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&amp; Formula Guide" sheetId="1" r:id="rId1"/>
    <sheet name="Win For Life (6 of 28)" sheetId="2" r:id="rId2"/>
    <sheet name="Pick 4 (4 Digits)" sheetId="3" r:id="rId3"/>
    <sheet name="Cash Pot (5 of 20)" sheetId="4" r:id="rId4"/>
    <sheet name="Lotto Plus (5 of 35)" sheetId="5" r:id="rId5"/>
    <sheet name="Play Whe (1 of 36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Game Name</v>
      </c>
      <c r="B1" t="str">
        <v>Draws Analyzed</v>
      </c>
      <c r="C1" t="str">
        <v>Draw Schedule</v>
      </c>
      <c r="D1" t="str">
        <v>Ball Pool</v>
      </c>
      <c r="E1" t="str">
        <v>Key Analytical Formulas Applied</v>
      </c>
      <c r="F1" t="str">
        <v>Expected vs Observed Focus</v>
      </c>
    </row>
    <row r="2">
      <c r="A2" t="str">
        <v>Win For Life</v>
      </c>
      <c r="B2">
        <v>473</v>
      </c>
      <c r="C2" t="str">
        <v>Tues &amp; Fri 7:00 PM AST</v>
      </c>
      <c r="D2" t="str">
        <v>6 of 28 + Cash Ball (1-3)</v>
      </c>
      <c r="E2" t="str">
        <v>SUM, AVERAGE, MAX-MIN, Odd/Even, Low/High, Adjacent Pairs (D-C=1), Lag-1 Repeats (COUNTIF)</v>
      </c>
      <c r="F2" t="str">
        <v>Gaussian Sum Corridor (67 - 103), Stefan Mandel covering arrays, 3:3 parity balance</v>
      </c>
    </row>
    <row r="3">
      <c r="A3" t="str">
        <v>Pick 4</v>
      </c>
      <c r="B3">
        <v>857</v>
      </c>
      <c r="C3" t="str">
        <v>Daily 4x (10:30am, 1pm, 4pm, 7pm)</v>
      </c>
      <c r="D3" t="str">
        <v>4 Digits (0000 - 9999)</v>
      </c>
      <c r="E3" t="str">
        <v>CONCAT, SUM, Unique Digits (SUMPRODUCT 1/COUNTIF), Box Classification (24-Way, 12-Way, 6-Way, 4-Way)</v>
      </c>
      <c r="F3" t="str">
        <v>Digit distribution parity, twin-digit cluster detection, Straight vs Box tracking</v>
      </c>
    </row>
    <row r="4">
      <c r="A4" t="str">
        <v>Cash Pot</v>
      </c>
      <c r="B4">
        <v>194</v>
      </c>
      <c r="C4" t="str">
        <v>Daily 7:00 PM AST</v>
      </c>
      <c r="D4" t="str">
        <v>5 of 20 + Multiplier (x1-x5)</v>
      </c>
      <c r="E4" t="str">
        <v>SUM, AVERAGE, Spread, Odd/Even, Low/High (1-10 vs 11-20), Consecutive Runs, Lag-1 Carryover</v>
      </c>
      <c r="F4" t="str">
        <v>Gaussian corridor (45 - 65), Multiplier distribution, consecutive pair surges</v>
      </c>
    </row>
    <row r="5">
      <c r="A5" t="str">
        <v>Lotto Plus</v>
      </c>
      <c r="B5">
        <v>871</v>
      </c>
      <c r="C5" t="str">
        <v>Wed &amp; Sat 8:30 PM AST</v>
      </c>
      <c r="D5" t="str">
        <v>5 of 35 + Powerball (1-10)</v>
      </c>
      <c r="E5" t="str">
        <v>SUM, AVERAGE, Spread, Odd/Even, Low/High (1-17 vs 18-35), Consecutive Runs, Lag-1 Carryover</v>
      </c>
      <c r="F5" t="str">
        <v>Gaussian corridor (69 - 114), Powerball frequency, 2:3 / 3:2 parity ratio</v>
      </c>
    </row>
    <row r="6">
      <c r="A6" t="str">
        <v>Play Whe</v>
      </c>
      <c r="B6">
        <v>19911</v>
      </c>
      <c r="C6" t="str">
        <v>Daily 4x (10:30am, 1pm, 4pm, 7pm)</v>
      </c>
      <c r="D6" t="str">
        <v>1 of 36 Single Mark</v>
      </c>
      <c r="E6" t="str">
        <v>MOD Parity, Low/High, 6x6 Grid Line/Col mapping, 37-Mirror Complement, Lag-1 Stepper Jump</v>
      </c>
      <c r="F6" t="str">
        <v>Markov transition tensor, slot-conditional resonance, drought rebound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74"/>
  <sheetViews>
    <sheetView workbookViewId="0"/>
  </sheetView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Ball 6</v>
      </c>
      <c r="I1" t="str">
        <v>Cash Ball</v>
      </c>
      <c r="J1" t="str">
        <v>Winning Combination</v>
      </c>
      <c r="K1" t="str">
        <v>Sum</v>
      </c>
      <c r="L1" t="str">
        <v>Mean Ball</v>
      </c>
      <c r="M1" t="str">
        <v>Spread (Max-Min)</v>
      </c>
      <c r="N1" t="str">
        <v>Odd Count</v>
      </c>
      <c r="O1" t="str">
        <v>Even Count</v>
      </c>
      <c r="P1" t="str">
        <v>Low Count (1-14)</v>
      </c>
      <c r="Q1" t="str">
        <v>High Count (15-28)</v>
      </c>
      <c r="R1" t="str">
        <v>Consecutive Pairs</v>
      </c>
      <c r="S1" t="str">
        <v>Lag-1 Repeats</v>
      </c>
      <c r="U1" t="str">
        <v>ANALYST SUMMARY KPI</v>
      </c>
      <c r="V1" t="str">
        <v>VALUE (FORMULA)</v>
      </c>
      <c r="W1" t="str">
        <v/>
      </c>
      <c r="X1" t="str">
        <v>BALL</v>
      </c>
      <c r="Y1" t="str">
        <v>OBSERVED FREQ (COUNTIF)</v>
      </c>
      <c r="Z1" t="str">
        <v>EXPECTED FREQ</v>
      </c>
      <c r="AA1" t="str">
        <v>TENSION (Z-SCORE)</v>
      </c>
    </row>
    <row r="2">
      <c r="A2">
        <v>473</v>
      </c>
      <c r="B2" t="str">
        <v>2026-10-16</v>
      </c>
      <c r="C2">
        <v>1</v>
      </c>
      <c r="D2">
        <v>4</v>
      </c>
      <c r="E2">
        <v>7</v>
      </c>
      <c r="F2">
        <v>11</v>
      </c>
      <c r="G2">
        <v>17</v>
      </c>
      <c r="H2">
        <v>27</v>
      </c>
      <c r="I2">
        <v>1</v>
      </c>
      <c r="J2" t="str">
        <v>1 - 4 - 7 - 11 - 17 - 27 [CB: 1]</v>
      </c>
      <c r="K2">
        <f>SUM(C2:H2)</f>
        <v>67</v>
      </c>
      <c r="L2">
        <f>AVERAGE(C2:H2)</f>
        <v>11.2</v>
      </c>
      <c r="M2">
        <f>MAX(C2:H2)-MIN(C2:H2)</f>
        <v>26</v>
      </c>
      <c r="N2">
        <f>SUMPRODUCT(MOD(C2:H2,2))</f>
        <v>5</v>
      </c>
      <c r="O2">
        <f>6-N2</f>
        <v>1</v>
      </c>
      <c r="P2">
        <f>COUNTIF(C2:H2,"&lt;=14")</f>
        <v>4</v>
      </c>
      <c r="Q2">
        <f>COUNTIF(C2:H2,"&gt;=15")</f>
        <v>2</v>
      </c>
      <c r="R2">
        <f>SUMPRODUCT(--(D2:H2-C2:G2=1))</f>
        <v>0</v>
      </c>
      <c r="S2">
        <f>SUMPRODUCT(COUNTIF(C3:H3,C2:H2))</f>
        <v>0</v>
      </c>
      <c r="U2" t="str">
        <v>Total Draws Evaluated</v>
      </c>
      <c r="V2">
        <f>COUNT(A2:A474)</f>
        <v>473</v>
      </c>
      <c r="W2" t="str">
        <v/>
      </c>
      <c r="X2" t="str">
        <v>Ball 1</v>
      </c>
      <c r="Y2">
        <f>COUNTIF($C$2:$H$474,1)</f>
        <v>104</v>
      </c>
      <c r="Z2">
        <v>101.4</v>
      </c>
      <c r="AA2">
        <f>ROUND((Y2-Z2)/8.92,2)</f>
        <v>0.29</v>
      </c>
    </row>
    <row r="3">
      <c r="A3">
        <v>472</v>
      </c>
      <c r="B3" t="str">
        <v>2026-10-13</v>
      </c>
      <c r="C3">
        <v>6</v>
      </c>
      <c r="D3">
        <v>10</v>
      </c>
      <c r="E3">
        <v>12</v>
      </c>
      <c r="F3">
        <v>14</v>
      </c>
      <c r="G3">
        <v>16</v>
      </c>
      <c r="H3">
        <v>20</v>
      </c>
      <c r="I3">
        <v>1</v>
      </c>
      <c r="J3" t="str">
        <v>6 - 10 - 12 - 14 - 16 - 20 [CB: 1]</v>
      </c>
      <c r="K3">
        <f>SUM(C3:H3)</f>
        <v>78</v>
      </c>
      <c r="L3">
        <f>AVERAGE(C3:H3)</f>
        <v>13</v>
      </c>
      <c r="M3">
        <f>MAX(C3:H3)-MIN(C3:H3)</f>
        <v>14</v>
      </c>
      <c r="N3">
        <f>SUMPRODUCT(MOD(C3:H3,2))</f>
        <v>0</v>
      </c>
      <c r="O3">
        <f>6-N3</f>
        <v>6</v>
      </c>
      <c r="P3">
        <f>COUNTIF(C3:H3,"&lt;=14")</f>
        <v>4</v>
      </c>
      <c r="Q3">
        <f>COUNTIF(C3:H3,"&gt;=15")</f>
        <v>2</v>
      </c>
      <c r="R3">
        <f>SUMPRODUCT(--(D3:H3-C3:G3=1))</f>
        <v>0</v>
      </c>
      <c r="S3">
        <f>SUMPRODUCT(COUNTIF(C4:H4,C3:H3))</f>
        <v>1</v>
      </c>
      <c r="U3" t="str">
        <v>Average Sum</v>
      </c>
      <c r="V3">
        <f>AVERAGE(K2:K474)</f>
        <v>87.2</v>
      </c>
      <c r="W3" t="str">
        <v/>
      </c>
      <c r="X3" t="str">
        <v>Ball 2</v>
      </c>
      <c r="Y3">
        <f>COUNTIF($C$2:$H$474,2)</f>
        <v>94</v>
      </c>
      <c r="Z3">
        <v>101.4</v>
      </c>
      <c r="AA3">
        <f>ROUND((Y3-Z3)/8.92,2)</f>
        <v>-0.83</v>
      </c>
    </row>
    <row r="4">
      <c r="A4">
        <v>471</v>
      </c>
      <c r="B4" t="str">
        <v>2026-10-09</v>
      </c>
      <c r="C4">
        <v>5</v>
      </c>
      <c r="D4">
        <v>12</v>
      </c>
      <c r="E4">
        <v>13</v>
      </c>
      <c r="F4">
        <v>19</v>
      </c>
      <c r="G4">
        <v>26</v>
      </c>
      <c r="H4">
        <v>28</v>
      </c>
      <c r="I4">
        <v>3</v>
      </c>
      <c r="J4" t="str">
        <v>5 - 12 - 13 - 19 - 26 - 28 [CB: 3]</v>
      </c>
      <c r="K4">
        <f>SUM(C4:H4)</f>
        <v>103</v>
      </c>
      <c r="L4">
        <f>AVERAGE(C4:H4)</f>
        <v>17.2</v>
      </c>
      <c r="M4">
        <f>MAX(C4:H4)-MIN(C4:H4)</f>
        <v>23</v>
      </c>
      <c r="N4">
        <f>SUMPRODUCT(MOD(C4:H4,2))</f>
        <v>3</v>
      </c>
      <c r="O4">
        <f>6-N4</f>
        <v>3</v>
      </c>
      <c r="P4">
        <f>COUNTIF(C4:H4,"&lt;=14")</f>
        <v>3</v>
      </c>
      <c r="Q4">
        <f>COUNTIF(C4:H4,"&gt;=15")</f>
        <v>3</v>
      </c>
      <c r="R4">
        <f>SUMPRODUCT(--(D4:H4-C4:G4=1))</f>
        <v>1</v>
      </c>
      <c r="S4">
        <f>SUMPRODUCT(COUNTIF(C5:H5,C4:H4))</f>
        <v>1</v>
      </c>
      <c r="U4" t="str">
        <v>Sum Standard Deviation</v>
      </c>
      <c r="V4">
        <f>STDEV.S(K2:K474)</f>
        <v>17.7</v>
      </c>
      <c r="W4" t="str">
        <v/>
      </c>
      <c r="X4" t="str">
        <v>Ball 3</v>
      </c>
      <c r="Y4">
        <f>COUNTIF($C$2:$H$474,3)</f>
        <v>95</v>
      </c>
      <c r="Z4">
        <v>101.4</v>
      </c>
      <c r="AA4">
        <f>ROUND((Y4-Z4)/8.92,2)</f>
        <v>-0.72</v>
      </c>
    </row>
    <row r="5">
      <c r="A5">
        <v>470</v>
      </c>
      <c r="B5" t="str">
        <v>2026-10-06</v>
      </c>
      <c r="C5">
        <v>2</v>
      </c>
      <c r="D5">
        <v>3</v>
      </c>
      <c r="E5">
        <v>9</v>
      </c>
      <c r="F5">
        <v>12</v>
      </c>
      <c r="G5">
        <v>15</v>
      </c>
      <c r="H5">
        <v>25</v>
      </c>
      <c r="I5">
        <v>3</v>
      </c>
      <c r="J5" t="str">
        <v>2 - 3 - 9 - 12 - 15 - 25 [CB: 3]</v>
      </c>
      <c r="K5">
        <f>SUM(C5:H5)</f>
        <v>66</v>
      </c>
      <c r="L5">
        <f>AVERAGE(C5:H5)</f>
        <v>11</v>
      </c>
      <c r="M5">
        <f>MAX(C5:H5)-MIN(C5:H5)</f>
        <v>23</v>
      </c>
      <c r="N5">
        <f>SUMPRODUCT(MOD(C5:H5,2))</f>
        <v>4</v>
      </c>
      <c r="O5">
        <f>6-N5</f>
        <v>2</v>
      </c>
      <c r="P5">
        <f>COUNTIF(C5:H5,"&lt;=14")</f>
        <v>4</v>
      </c>
      <c r="Q5">
        <f>COUNTIF(C5:H5,"&gt;=15")</f>
        <v>2</v>
      </c>
      <c r="R5">
        <f>SUMPRODUCT(--(D5:H5-C5:G5=1))</f>
        <v>1</v>
      </c>
      <c r="S5">
        <f>SUMPRODUCT(COUNTIF(C6:H6,C5:H5))</f>
        <v>1</v>
      </c>
      <c r="U5" t="str">
        <v>Min Sum Observed</v>
      </c>
      <c r="V5">
        <f>MIN(K2:K474)</f>
        <v>41</v>
      </c>
      <c r="W5" t="str">
        <v/>
      </c>
      <c r="X5" t="str">
        <v>Ball 4</v>
      </c>
      <c r="Y5">
        <f>COUNTIF($C$2:$H$474,4)</f>
        <v>116</v>
      </c>
      <c r="Z5">
        <v>101.4</v>
      </c>
      <c r="AA5">
        <f>ROUND((Y5-Z5)/8.92,2)</f>
        <v>1.64</v>
      </c>
    </row>
    <row r="6">
      <c r="A6">
        <v>469</v>
      </c>
      <c r="B6" t="str">
        <v>2026-10-02</v>
      </c>
      <c r="C6">
        <v>1</v>
      </c>
      <c r="D6">
        <v>4</v>
      </c>
      <c r="E6">
        <v>6</v>
      </c>
      <c r="F6">
        <v>12</v>
      </c>
      <c r="G6">
        <v>14</v>
      </c>
      <c r="H6">
        <v>18</v>
      </c>
      <c r="I6">
        <v>3</v>
      </c>
      <c r="J6" t="str">
        <v>1 - 4 - 6 - 12 - 14 - 18 [CB: 3]</v>
      </c>
      <c r="K6">
        <f>SUM(C6:H6)</f>
        <v>55</v>
      </c>
      <c r="L6">
        <f>AVERAGE(C6:H6)</f>
        <v>9.2</v>
      </c>
      <c r="M6">
        <f>MAX(C6:H6)-MIN(C6:H6)</f>
        <v>17</v>
      </c>
      <c r="N6">
        <f>SUMPRODUCT(MOD(C6:H6,2))</f>
        <v>1</v>
      </c>
      <c r="O6">
        <f>6-N6</f>
        <v>5</v>
      </c>
      <c r="P6">
        <f>COUNTIF(C6:H6,"&lt;=14")</f>
        <v>5</v>
      </c>
      <c r="Q6">
        <f>COUNTIF(C6:H6,"&gt;=15")</f>
        <v>1</v>
      </c>
      <c r="R6">
        <f>SUMPRODUCT(--(D6:H6-C6:G6=1))</f>
        <v>0</v>
      </c>
      <c r="S6">
        <f>SUMPRODUCT(COUNTIF(C7:H7,C6:H6))</f>
        <v>1</v>
      </c>
      <c r="U6" t="str">
        <v>Max Sum Observed</v>
      </c>
      <c r="V6">
        <f>MAX(K2:K474)</f>
        <v>145</v>
      </c>
      <c r="W6" t="str">
        <v/>
      </c>
      <c r="X6" t="str">
        <v>Ball 5</v>
      </c>
      <c r="Y6">
        <f>COUNTIF($C$2:$H$474,5)</f>
        <v>103</v>
      </c>
      <c r="Z6">
        <v>101.4</v>
      </c>
      <c r="AA6">
        <f>ROUND((Y6-Z6)/8.92,2)</f>
        <v>0.18</v>
      </c>
    </row>
    <row r="7">
      <c r="A7">
        <v>468</v>
      </c>
      <c r="B7" t="str">
        <v>2026-09-29</v>
      </c>
      <c r="C7">
        <v>7</v>
      </c>
      <c r="D7">
        <v>8</v>
      </c>
      <c r="E7">
        <v>18</v>
      </c>
      <c r="F7">
        <v>20</v>
      </c>
      <c r="G7">
        <v>21</v>
      </c>
      <c r="H7">
        <v>28</v>
      </c>
      <c r="I7">
        <v>1</v>
      </c>
      <c r="J7" t="str">
        <v>7 - 8 - 18 - 20 - 21 - 28 [CB: 1]</v>
      </c>
      <c r="K7">
        <f>SUM(C7:H7)</f>
        <v>102</v>
      </c>
      <c r="L7">
        <f>AVERAGE(C7:H7)</f>
        <v>17</v>
      </c>
      <c r="M7">
        <f>MAX(C7:H7)-MIN(C7:H7)</f>
        <v>21</v>
      </c>
      <c r="N7">
        <f>SUMPRODUCT(MOD(C7:H7,2))</f>
        <v>2</v>
      </c>
      <c r="O7">
        <f>6-N7</f>
        <v>4</v>
      </c>
      <c r="P7">
        <f>COUNTIF(C7:H7,"&lt;=14")</f>
        <v>2</v>
      </c>
      <c r="Q7">
        <f>COUNTIF(C7:H7,"&gt;=15")</f>
        <v>4</v>
      </c>
      <c r="R7">
        <f>SUMPRODUCT(--(D7:H7-C7:G7=1))</f>
        <v>2</v>
      </c>
      <c r="S7">
        <f>SUMPRODUCT(COUNTIF(C8:H8,C7:H7))</f>
        <v>0</v>
      </c>
      <c r="U7" t="str">
        <v>Gaussian Corridor Low (-1σ)</v>
      </c>
      <c r="V7">
        <f>V3-V4</f>
        <v>69.5</v>
      </c>
      <c r="W7" t="str">
        <v/>
      </c>
      <c r="X7" t="str">
        <v>Ball 6</v>
      </c>
      <c r="Y7">
        <f>COUNTIF($C$2:$H$474,6)</f>
        <v>91</v>
      </c>
      <c r="Z7">
        <v>101.4</v>
      </c>
      <c r="AA7">
        <f>ROUND((Y7-Z7)/8.92,2)</f>
        <v>-1.17</v>
      </c>
    </row>
    <row r="8">
      <c r="A8">
        <v>467</v>
      </c>
      <c r="B8" t="str">
        <v>2026-09-25</v>
      </c>
      <c r="C8">
        <v>2</v>
      </c>
      <c r="D8">
        <v>4</v>
      </c>
      <c r="E8">
        <v>10</v>
      </c>
      <c r="F8">
        <v>14</v>
      </c>
      <c r="G8">
        <v>23</v>
      </c>
      <c r="H8">
        <v>24</v>
      </c>
      <c r="I8">
        <v>2</v>
      </c>
      <c r="J8" t="str">
        <v>2 - 4 - 10 - 14 - 23 - 24 [CB: 2]</v>
      </c>
      <c r="K8">
        <f>SUM(C8:H8)</f>
        <v>77</v>
      </c>
      <c r="L8">
        <f>AVERAGE(C8:H8)</f>
        <v>12.8</v>
      </c>
      <c r="M8">
        <f>MAX(C8:H8)-MIN(C8:H8)</f>
        <v>22</v>
      </c>
      <c r="N8">
        <f>SUMPRODUCT(MOD(C8:H8,2))</f>
        <v>1</v>
      </c>
      <c r="O8">
        <f>6-N8</f>
        <v>5</v>
      </c>
      <c r="P8">
        <f>COUNTIF(C8:H8,"&lt;=14")</f>
        <v>4</v>
      </c>
      <c r="Q8">
        <f>COUNTIF(C8:H8,"&gt;=15")</f>
        <v>2</v>
      </c>
      <c r="R8">
        <f>SUMPRODUCT(--(D8:H8-C8:G8=1))</f>
        <v>1</v>
      </c>
      <c r="S8">
        <f>SUMPRODUCT(COUNTIF(C9:H9,C8:H8))</f>
        <v>1</v>
      </c>
      <c r="U8" t="str">
        <v>Gaussian Corridor High (+1σ)</v>
      </c>
      <c r="V8">
        <f>V3+V4</f>
        <v>104.9</v>
      </c>
      <c r="W8" t="str">
        <v/>
      </c>
      <c r="X8" t="str">
        <v>Ball 7</v>
      </c>
      <c r="Y8">
        <f>COUNTIF($C$2:$H$474,7)</f>
        <v>121</v>
      </c>
      <c r="Z8">
        <v>101.4</v>
      </c>
      <c r="AA8">
        <f>ROUND((Y8-Z8)/8.92,2)</f>
        <v>2.2</v>
      </c>
    </row>
    <row r="9">
      <c r="A9">
        <v>466</v>
      </c>
      <c r="B9" t="str">
        <v>2026-09-22</v>
      </c>
      <c r="C9">
        <v>8</v>
      </c>
      <c r="D9">
        <v>9</v>
      </c>
      <c r="E9">
        <v>10</v>
      </c>
      <c r="F9">
        <v>11</v>
      </c>
      <c r="G9">
        <v>12</v>
      </c>
      <c r="H9">
        <v>22</v>
      </c>
      <c r="I9">
        <v>1</v>
      </c>
      <c r="J9" t="str">
        <v>8 - 9 - 10 - 11 - 12 - 22 [CB: 1]</v>
      </c>
      <c r="K9">
        <f>SUM(C9:H9)</f>
        <v>72</v>
      </c>
      <c r="L9">
        <f>AVERAGE(C9:H9)</f>
        <v>12</v>
      </c>
      <c r="M9">
        <f>MAX(C9:H9)-MIN(C9:H9)</f>
        <v>14</v>
      </c>
      <c r="N9">
        <f>SUMPRODUCT(MOD(C9:H9,2))</f>
        <v>2</v>
      </c>
      <c r="O9">
        <f>6-N9</f>
        <v>4</v>
      </c>
      <c r="P9">
        <f>COUNTIF(C9:H9,"&lt;=14")</f>
        <v>5</v>
      </c>
      <c r="Q9">
        <f>COUNTIF(C9:H9,"&gt;=15")</f>
        <v>1</v>
      </c>
      <c r="R9">
        <f>SUMPRODUCT(--(D9:H9-C9:G9=1))</f>
        <v>4</v>
      </c>
      <c r="S9">
        <f>SUMPRODUCT(COUNTIF(C10:H10,C9:H9))</f>
        <v>1</v>
      </c>
      <c r="U9" t="str">
        <v>Theoretical Mean Sum</v>
      </c>
      <c r="V9">
        <v>87</v>
      </c>
      <c r="W9" t="str">
        <v/>
      </c>
      <c r="X9" t="str">
        <v>Ball 8</v>
      </c>
      <c r="Y9">
        <f>COUNTIF($C$2:$H$474,8)</f>
        <v>114</v>
      </c>
      <c r="Z9">
        <v>101.4</v>
      </c>
      <c r="AA9">
        <f>ROUND((Y9-Z9)/8.92,2)</f>
        <v>1.41</v>
      </c>
    </row>
    <row r="10">
      <c r="A10">
        <v>465</v>
      </c>
      <c r="B10" t="str">
        <v>2026-09-18</v>
      </c>
      <c r="C10">
        <v>5</v>
      </c>
      <c r="D10">
        <v>7</v>
      </c>
      <c r="E10">
        <v>10</v>
      </c>
      <c r="F10">
        <v>14</v>
      </c>
      <c r="G10">
        <v>17</v>
      </c>
      <c r="H10">
        <v>24</v>
      </c>
      <c r="I10">
        <v>2</v>
      </c>
      <c r="J10" t="str">
        <v>5 - 7 - 10 - 14 - 17 - 24 [CB: 2]</v>
      </c>
      <c r="K10">
        <f>SUM(C10:H10)</f>
        <v>77</v>
      </c>
      <c r="L10">
        <f>AVERAGE(C10:H10)</f>
        <v>12.8</v>
      </c>
      <c r="M10">
        <f>MAX(C10:H10)-MIN(C10:H10)</f>
        <v>19</v>
      </c>
      <c r="N10">
        <f>SUMPRODUCT(MOD(C10:H10,2))</f>
        <v>3</v>
      </c>
      <c r="O10">
        <f>6-N10</f>
        <v>3</v>
      </c>
      <c r="P10">
        <f>COUNTIF(C10:H10,"&lt;=14")</f>
        <v>4</v>
      </c>
      <c r="Q10">
        <f>COUNTIF(C10:H10,"&gt;=15")</f>
        <v>2</v>
      </c>
      <c r="R10">
        <f>SUMPRODUCT(--(D10:H10-C10:G10=1))</f>
        <v>0</v>
      </c>
      <c r="S10">
        <f>SUMPRODUCT(COUNTIF(C11:H11,C10:H10))</f>
        <v>0</v>
      </c>
      <c r="U10" t="str">
        <v>Average Spread (Max-Min)</v>
      </c>
      <c r="V10">
        <f>AVERAGE(M2:M474)</f>
        <v>18.4</v>
      </c>
      <c r="W10" t="str">
        <v/>
      </c>
      <c r="X10" t="str">
        <v>Ball 9</v>
      </c>
      <c r="Y10">
        <f>COUNTIF($C$2:$H$474,9)</f>
        <v>95</v>
      </c>
      <c r="Z10">
        <v>101.4</v>
      </c>
      <c r="AA10">
        <f>ROUND((Y10-Z10)/8.92,2)</f>
        <v>-0.72</v>
      </c>
    </row>
    <row r="11">
      <c r="A11">
        <v>464</v>
      </c>
      <c r="B11" t="str">
        <v>2026-09-15</v>
      </c>
      <c r="C11">
        <v>6</v>
      </c>
      <c r="D11">
        <v>9</v>
      </c>
      <c r="E11">
        <v>19</v>
      </c>
      <c r="F11">
        <v>20</v>
      </c>
      <c r="G11">
        <v>27</v>
      </c>
      <c r="H11">
        <v>28</v>
      </c>
      <c r="I11">
        <v>3</v>
      </c>
      <c r="J11" t="str">
        <v>6 - 9 - 19 - 20 - 27 - 28 [CB: 3]</v>
      </c>
      <c r="K11">
        <f>SUM(C11:H11)</f>
        <v>109</v>
      </c>
      <c r="L11">
        <f>AVERAGE(C11:H11)</f>
        <v>18.2</v>
      </c>
      <c r="M11">
        <f>MAX(C11:H11)-MIN(C11:H11)</f>
        <v>22</v>
      </c>
      <c r="N11">
        <f>SUMPRODUCT(MOD(C11:H11,2))</f>
        <v>3</v>
      </c>
      <c r="O11">
        <f>6-N11</f>
        <v>3</v>
      </c>
      <c r="P11">
        <f>COUNTIF(C11:H11,"&lt;=14")</f>
        <v>2</v>
      </c>
      <c r="Q11">
        <f>COUNTIF(C11:H11,"&gt;=15")</f>
        <v>4</v>
      </c>
      <c r="R11">
        <f>SUMPRODUCT(--(D11:H11-C11:G11=1))</f>
        <v>2</v>
      </c>
      <c r="S11">
        <f>SUMPRODUCT(COUNTIF(C12:H12,C11:H11))</f>
        <v>1</v>
      </c>
      <c r="U11" t="str">
        <v>Average Odd Count</v>
      </c>
      <c r="V11">
        <f>AVERAGE(N2:N474)</f>
        <v>3</v>
      </c>
      <c r="W11" t="str">
        <v/>
      </c>
      <c r="X11" t="str">
        <v>Ball 10</v>
      </c>
      <c r="Y11">
        <f>COUNTIF($C$2:$H$474,10)</f>
        <v>101</v>
      </c>
      <c r="Z11">
        <v>101.4</v>
      </c>
      <c r="AA11">
        <f>ROUND((Y11-Z11)/8.92,2)</f>
        <v>-0.04</v>
      </c>
    </row>
    <row r="12">
      <c r="A12">
        <v>463</v>
      </c>
      <c r="B12" t="str">
        <v>2026-09-11</v>
      </c>
      <c r="C12">
        <v>1</v>
      </c>
      <c r="D12">
        <v>8</v>
      </c>
      <c r="E12">
        <v>9</v>
      </c>
      <c r="F12">
        <v>13</v>
      </c>
      <c r="G12">
        <v>14</v>
      </c>
      <c r="H12">
        <v>24</v>
      </c>
      <c r="I12">
        <v>3</v>
      </c>
      <c r="J12" t="str">
        <v>1 - 8 - 9 - 13 - 14 - 24 [CB: 3]</v>
      </c>
      <c r="K12">
        <f>SUM(C12:H12)</f>
        <v>69</v>
      </c>
      <c r="L12">
        <f>AVERAGE(C12:H12)</f>
        <v>11.5</v>
      </c>
      <c r="M12">
        <f>MAX(C12:H12)-MIN(C12:H12)</f>
        <v>23</v>
      </c>
      <c r="N12">
        <f>SUMPRODUCT(MOD(C12:H12,2))</f>
        <v>3</v>
      </c>
      <c r="O12">
        <f>6-N12</f>
        <v>3</v>
      </c>
      <c r="P12">
        <f>COUNTIF(C12:H12,"&lt;=14")</f>
        <v>5</v>
      </c>
      <c r="Q12">
        <f>COUNTIF(C12:H12,"&gt;=15")</f>
        <v>1</v>
      </c>
      <c r="R12">
        <f>SUMPRODUCT(--(D12:H12-C12:G12=1))</f>
        <v>2</v>
      </c>
      <c r="S12">
        <f>SUMPRODUCT(COUNTIF(C13:H13,C12:H12))</f>
        <v>2</v>
      </c>
      <c r="U12" t="str">
        <v>Average Even Count</v>
      </c>
      <c r="V12">
        <f>AVERAGE(O2:O474)</f>
        <v>3</v>
      </c>
      <c r="W12" t="str">
        <v/>
      </c>
      <c r="X12" t="str">
        <v>Ball 11</v>
      </c>
      <c r="Y12">
        <f>COUNTIF($C$2:$H$474,11)</f>
        <v>83</v>
      </c>
      <c r="Z12">
        <v>101.4</v>
      </c>
      <c r="AA12">
        <f>ROUND((Y12-Z12)/8.92,2)</f>
        <v>-2.06</v>
      </c>
    </row>
    <row r="13">
      <c r="A13">
        <v>462</v>
      </c>
      <c r="B13" t="str">
        <v>2026-09-08</v>
      </c>
      <c r="C13">
        <v>5</v>
      </c>
      <c r="D13">
        <v>8</v>
      </c>
      <c r="E13">
        <v>16</v>
      </c>
      <c r="F13">
        <v>22</v>
      </c>
      <c r="G13">
        <v>24</v>
      </c>
      <c r="H13">
        <v>28</v>
      </c>
      <c r="I13">
        <v>2</v>
      </c>
      <c r="J13" t="str">
        <v>5 - 8 - 16 - 22 - 24 - 28 [CB: 2]</v>
      </c>
      <c r="K13">
        <f>SUM(C13:H13)</f>
        <v>103</v>
      </c>
      <c r="L13">
        <f>AVERAGE(C13:H13)</f>
        <v>17.2</v>
      </c>
      <c r="M13">
        <f>MAX(C13:H13)-MIN(C13:H13)</f>
        <v>23</v>
      </c>
      <c r="N13">
        <f>SUMPRODUCT(MOD(C13:H13,2))</f>
        <v>1</v>
      </c>
      <c r="O13">
        <f>6-N13</f>
        <v>5</v>
      </c>
      <c r="P13">
        <f>COUNTIF(C13:H13,"&lt;=14")</f>
        <v>2</v>
      </c>
      <c r="Q13">
        <f>COUNTIF(C13:H13,"&gt;=15")</f>
        <v>4</v>
      </c>
      <c r="R13">
        <f>SUMPRODUCT(--(D13:H13-C13:G13=1))</f>
        <v>0</v>
      </c>
      <c r="S13">
        <f>SUMPRODUCT(COUNTIF(C14:H14,C13:H13))</f>
        <v>1</v>
      </c>
      <c r="U13" t="str">
        <v>Average Consecutive Pairs</v>
      </c>
      <c r="V13">
        <f>AVERAGE(R2:R474)</f>
        <v>0.9</v>
      </c>
      <c r="W13" t="str">
        <v/>
      </c>
      <c r="X13" t="str">
        <v>Ball 12</v>
      </c>
      <c r="Y13">
        <f>COUNTIF($C$2:$H$474,12)</f>
        <v>110</v>
      </c>
      <c r="Z13">
        <v>101.4</v>
      </c>
      <c r="AA13">
        <f>ROUND((Y13-Z13)/8.92,2)</f>
        <v>0.96</v>
      </c>
    </row>
    <row r="14">
      <c r="A14">
        <v>461</v>
      </c>
      <c r="B14" t="str">
        <v>2026-09-04</v>
      </c>
      <c r="C14">
        <v>8</v>
      </c>
      <c r="D14">
        <v>15</v>
      </c>
      <c r="E14">
        <v>17</v>
      </c>
      <c r="F14">
        <v>23</v>
      </c>
      <c r="G14">
        <v>25</v>
      </c>
      <c r="H14">
        <v>27</v>
      </c>
      <c r="I14">
        <v>3</v>
      </c>
      <c r="J14" t="str">
        <v>8 - 15 - 17 - 23 - 25 - 27 [CB: 3]</v>
      </c>
      <c r="K14">
        <f>SUM(C14:H14)</f>
        <v>115</v>
      </c>
      <c r="L14">
        <f>AVERAGE(C14:H14)</f>
        <v>19.2</v>
      </c>
      <c r="M14">
        <f>MAX(C14:H14)-MIN(C14:H14)</f>
        <v>19</v>
      </c>
      <c r="N14">
        <f>SUMPRODUCT(MOD(C14:H14,2))</f>
        <v>5</v>
      </c>
      <c r="O14">
        <f>6-N14</f>
        <v>1</v>
      </c>
      <c r="P14">
        <f>COUNTIF(C14:H14,"&lt;=14")</f>
        <v>1</v>
      </c>
      <c r="Q14">
        <f>COUNTIF(C14:H14,"&gt;=15")</f>
        <v>5</v>
      </c>
      <c r="R14">
        <f>SUMPRODUCT(--(D14:H14-C14:G14=1))</f>
        <v>0</v>
      </c>
      <c r="S14">
        <f>SUMPRODUCT(COUNTIF(C15:H15,C14:H14))</f>
        <v>1</v>
      </c>
      <c r="U14" t="str">
        <v>Average Lag-1 Carryover</v>
      </c>
      <c r="V14">
        <f>AVERAGE(S2:S474)</f>
        <v>1.3</v>
      </c>
      <c r="W14" t="str">
        <v/>
      </c>
      <c r="X14" t="str">
        <v>Ball 13</v>
      </c>
      <c r="Y14">
        <f>COUNTIF($C$2:$H$474,13)</f>
        <v>85</v>
      </c>
      <c r="Z14">
        <v>101.4</v>
      </c>
      <c r="AA14">
        <f>ROUND((Y14-Z14)/8.92,2)</f>
        <v>-1.84</v>
      </c>
    </row>
    <row r="15">
      <c r="A15">
        <v>460</v>
      </c>
      <c r="B15" t="str">
        <v>2026-09-01</v>
      </c>
      <c r="C15">
        <v>5</v>
      </c>
      <c r="D15">
        <v>8</v>
      </c>
      <c r="E15">
        <v>12</v>
      </c>
      <c r="F15">
        <v>21</v>
      </c>
      <c r="G15">
        <v>24</v>
      </c>
      <c r="H15">
        <v>28</v>
      </c>
      <c r="I15">
        <v>3</v>
      </c>
      <c r="J15" t="str">
        <v>5 - 8 - 12 - 21 - 24 - 28 [CB: 3]</v>
      </c>
      <c r="K15">
        <f>SUM(C15:H15)</f>
        <v>98</v>
      </c>
      <c r="L15">
        <f>AVERAGE(C15:H15)</f>
        <v>16.3</v>
      </c>
      <c r="M15">
        <f>MAX(C15:H15)-MIN(C15:H15)</f>
        <v>23</v>
      </c>
      <c r="N15">
        <f>SUMPRODUCT(MOD(C15:H15,2))</f>
        <v>2</v>
      </c>
      <c r="O15">
        <f>6-N15</f>
        <v>4</v>
      </c>
      <c r="P15">
        <f>COUNTIF(C15:H15,"&lt;=14")</f>
        <v>3</v>
      </c>
      <c r="Q15">
        <f>COUNTIF(C15:H15,"&gt;=15")</f>
        <v>3</v>
      </c>
      <c r="R15">
        <f>SUMPRODUCT(--(D15:H15-C15:G15=1))</f>
        <v>0</v>
      </c>
      <c r="S15">
        <f>SUMPRODUCT(COUNTIF(C16:H16,C15:H15))</f>
        <v>2</v>
      </c>
      <c r="U15" t="str">
        <v/>
      </c>
      <c r="V15" t="str">
        <v/>
      </c>
      <c r="W15" t="str">
        <v/>
      </c>
      <c r="X15" t="str">
        <v>Ball 14</v>
      </c>
      <c r="Y15">
        <f>COUNTIF($C$2:$H$474,14)</f>
        <v>87</v>
      </c>
      <c r="Z15">
        <v>101.4</v>
      </c>
      <c r="AA15">
        <f>ROUND((Y15-Z15)/8.92,2)</f>
        <v>-1.61</v>
      </c>
    </row>
    <row r="16">
      <c r="A16">
        <v>459</v>
      </c>
      <c r="B16" t="str">
        <v>2026-08-28</v>
      </c>
      <c r="C16">
        <v>8</v>
      </c>
      <c r="D16">
        <v>15</v>
      </c>
      <c r="E16">
        <v>19</v>
      </c>
      <c r="F16">
        <v>20</v>
      </c>
      <c r="G16">
        <v>23</v>
      </c>
      <c r="H16">
        <v>24</v>
      </c>
      <c r="I16">
        <v>1</v>
      </c>
      <c r="J16" t="str">
        <v>8 - 15 - 19 - 20 - 23 - 24 [CB: 1]</v>
      </c>
      <c r="K16">
        <f>SUM(C16:H16)</f>
        <v>109</v>
      </c>
      <c r="L16">
        <f>AVERAGE(C16:H16)</f>
        <v>18.2</v>
      </c>
      <c r="M16">
        <f>MAX(C16:H16)-MIN(C16:H16)</f>
        <v>16</v>
      </c>
      <c r="N16">
        <f>SUMPRODUCT(MOD(C16:H16,2))</f>
        <v>3</v>
      </c>
      <c r="O16">
        <f>6-N16</f>
        <v>3</v>
      </c>
      <c r="P16">
        <f>COUNTIF(C16:H16,"&lt;=14")</f>
        <v>1</v>
      </c>
      <c r="Q16">
        <f>COUNTIF(C16:H16,"&gt;=15")</f>
        <v>5</v>
      </c>
      <c r="R16">
        <f>SUMPRODUCT(--(D16:H16-C16:G16=1))</f>
        <v>2</v>
      </c>
      <c r="S16">
        <f>SUMPRODUCT(COUNTIF(C17:H17,C16:H16))</f>
        <v>1</v>
      </c>
      <c r="U16" t="str">
        <v/>
      </c>
      <c r="V16" t="str">
        <v/>
      </c>
      <c r="W16" t="str">
        <v/>
      </c>
      <c r="X16" t="str">
        <v>Ball 15</v>
      </c>
      <c r="Y16">
        <f>COUNTIF($C$2:$H$474,15)</f>
        <v>104</v>
      </c>
      <c r="Z16">
        <v>101.4</v>
      </c>
      <c r="AA16">
        <f>ROUND((Y16-Z16)/8.92,2)</f>
        <v>0.29</v>
      </c>
    </row>
    <row r="17">
      <c r="A17">
        <v>458</v>
      </c>
      <c r="B17" t="str">
        <v>2026-08-25</v>
      </c>
      <c r="C17">
        <v>3</v>
      </c>
      <c r="D17">
        <v>7</v>
      </c>
      <c r="E17">
        <v>9</v>
      </c>
      <c r="F17">
        <v>14</v>
      </c>
      <c r="G17">
        <v>19</v>
      </c>
      <c r="H17">
        <v>22</v>
      </c>
      <c r="I17">
        <v>2</v>
      </c>
      <c r="J17" t="str">
        <v>3 - 7 - 9 - 14 - 19 - 22 [CB: 2]</v>
      </c>
      <c r="K17">
        <f>SUM(C17:H17)</f>
        <v>74</v>
      </c>
      <c r="L17">
        <f>AVERAGE(C17:H17)</f>
        <v>12.3</v>
      </c>
      <c r="M17">
        <f>MAX(C17:H17)-MIN(C17:H17)</f>
        <v>19</v>
      </c>
      <c r="N17">
        <f>SUMPRODUCT(MOD(C17:H17,2))</f>
        <v>4</v>
      </c>
      <c r="O17">
        <f>6-N17</f>
        <v>2</v>
      </c>
      <c r="P17">
        <f>COUNTIF(C17:H17,"&lt;=14")</f>
        <v>4</v>
      </c>
      <c r="Q17">
        <f>COUNTIF(C17:H17,"&gt;=15")</f>
        <v>2</v>
      </c>
      <c r="R17">
        <f>SUMPRODUCT(--(D17:H17-C17:G17=1))</f>
        <v>0</v>
      </c>
      <c r="S17">
        <f>SUMPRODUCT(COUNTIF(C18:H18,C17:H17))</f>
        <v>1</v>
      </c>
      <c r="U17" t="str">
        <v/>
      </c>
      <c r="V17" t="str">
        <v/>
      </c>
      <c r="W17" t="str">
        <v/>
      </c>
      <c r="X17" t="str">
        <v>Ball 16</v>
      </c>
      <c r="Y17">
        <f>COUNTIF($C$2:$H$474,16)</f>
        <v>101</v>
      </c>
      <c r="Z17">
        <v>101.4</v>
      </c>
      <c r="AA17">
        <f>ROUND((Y17-Z17)/8.92,2)</f>
        <v>-0.04</v>
      </c>
    </row>
    <row r="18">
      <c r="A18">
        <v>457</v>
      </c>
      <c r="B18" t="str">
        <v>2026-08-21</v>
      </c>
      <c r="C18">
        <v>5</v>
      </c>
      <c r="D18">
        <v>17</v>
      </c>
      <c r="E18">
        <v>22</v>
      </c>
      <c r="F18">
        <v>24</v>
      </c>
      <c r="G18">
        <v>25</v>
      </c>
      <c r="H18">
        <v>27</v>
      </c>
      <c r="I18">
        <v>2</v>
      </c>
      <c r="J18" t="str">
        <v>5 - 17 - 22 - 24 - 25 - 27 [CB: 2]</v>
      </c>
      <c r="K18">
        <f>SUM(C18:H18)</f>
        <v>120</v>
      </c>
      <c r="L18">
        <f>AVERAGE(C18:H18)</f>
        <v>20</v>
      </c>
      <c r="M18">
        <f>MAX(C18:H18)-MIN(C18:H18)</f>
        <v>22</v>
      </c>
      <c r="N18">
        <f>SUMPRODUCT(MOD(C18:H18,2))</f>
        <v>4</v>
      </c>
      <c r="O18">
        <f>6-N18</f>
        <v>2</v>
      </c>
      <c r="P18">
        <f>COUNTIF(C18:H18,"&lt;=14")</f>
        <v>1</v>
      </c>
      <c r="Q18">
        <f>COUNTIF(C18:H18,"&gt;=15")</f>
        <v>5</v>
      </c>
      <c r="R18">
        <f>SUMPRODUCT(--(D18:H18-C18:G18=1))</f>
        <v>1</v>
      </c>
      <c r="S18">
        <f>SUMPRODUCT(COUNTIF(C19:H19,C18:H18))</f>
        <v>1</v>
      </c>
      <c r="U18" t="str">
        <v/>
      </c>
      <c r="V18" t="str">
        <v/>
      </c>
      <c r="W18" t="str">
        <v/>
      </c>
      <c r="X18" t="str">
        <v>Ball 17</v>
      </c>
      <c r="Y18">
        <f>COUNTIF($C$2:$H$474,17)</f>
        <v>93</v>
      </c>
      <c r="Z18">
        <v>101.4</v>
      </c>
      <c r="AA18">
        <f>ROUND((Y18-Z18)/8.92,2)</f>
        <v>-0.94</v>
      </c>
    </row>
    <row r="19">
      <c r="A19">
        <v>456</v>
      </c>
      <c r="B19" t="str">
        <v>2026-08-18</v>
      </c>
      <c r="C19">
        <v>1</v>
      </c>
      <c r="D19">
        <v>2</v>
      </c>
      <c r="E19">
        <v>18</v>
      </c>
      <c r="F19">
        <v>21</v>
      </c>
      <c r="G19">
        <v>27</v>
      </c>
      <c r="H19">
        <v>28</v>
      </c>
      <c r="I19">
        <v>1</v>
      </c>
      <c r="J19" t="str">
        <v>1 - 2 - 18 - 21 - 27 - 28 [CB: 1]</v>
      </c>
      <c r="K19">
        <f>SUM(C19:H19)</f>
        <v>97</v>
      </c>
      <c r="L19">
        <f>AVERAGE(C19:H19)</f>
        <v>16.2</v>
      </c>
      <c r="M19">
        <f>MAX(C19:H19)-MIN(C19:H19)</f>
        <v>27</v>
      </c>
      <c r="N19">
        <f>SUMPRODUCT(MOD(C19:H19,2))</f>
        <v>3</v>
      </c>
      <c r="O19">
        <f>6-N19</f>
        <v>3</v>
      </c>
      <c r="P19">
        <f>COUNTIF(C19:H19,"&lt;=14")</f>
        <v>2</v>
      </c>
      <c r="Q19">
        <f>COUNTIF(C19:H19,"&gt;=15")</f>
        <v>4</v>
      </c>
      <c r="R19">
        <f>SUMPRODUCT(--(D19:H19-C19:G19=1))</f>
        <v>2</v>
      </c>
      <c r="S19">
        <f>SUMPRODUCT(COUNTIF(C20:H20,C19:H19))</f>
        <v>1</v>
      </c>
      <c r="U19" t="str">
        <v/>
      </c>
      <c r="V19" t="str">
        <v/>
      </c>
      <c r="W19" t="str">
        <v/>
      </c>
      <c r="X19" t="str">
        <v>Ball 18</v>
      </c>
      <c r="Y19">
        <f>COUNTIF($C$2:$H$474,18)</f>
        <v>94</v>
      </c>
      <c r="Z19">
        <v>101.4</v>
      </c>
      <c r="AA19">
        <f>ROUND((Y19-Z19)/8.92,2)</f>
        <v>-0.83</v>
      </c>
    </row>
    <row r="20">
      <c r="A20">
        <v>455</v>
      </c>
      <c r="B20" t="str">
        <v>2026-08-14</v>
      </c>
      <c r="C20">
        <v>1</v>
      </c>
      <c r="D20">
        <v>3</v>
      </c>
      <c r="E20">
        <v>9</v>
      </c>
      <c r="F20">
        <v>10</v>
      </c>
      <c r="G20">
        <v>12</v>
      </c>
      <c r="H20">
        <v>25</v>
      </c>
      <c r="I20">
        <v>3</v>
      </c>
      <c r="J20" t="str">
        <v>1 - 3 - 9 - 10 - 12 - 25 [CB: 3]</v>
      </c>
      <c r="K20">
        <f>SUM(C20:H20)</f>
        <v>60</v>
      </c>
      <c r="L20">
        <f>AVERAGE(C20:H20)</f>
        <v>10</v>
      </c>
      <c r="M20">
        <f>MAX(C20:H20)-MIN(C20:H20)</f>
        <v>24</v>
      </c>
      <c r="N20">
        <f>SUMPRODUCT(MOD(C20:H20,2))</f>
        <v>4</v>
      </c>
      <c r="O20">
        <f>6-N20</f>
        <v>2</v>
      </c>
      <c r="P20">
        <f>COUNTIF(C20:H20,"&lt;=14")</f>
        <v>5</v>
      </c>
      <c r="Q20">
        <f>COUNTIF(C20:H20,"&gt;=15")</f>
        <v>1</v>
      </c>
      <c r="R20">
        <f>SUMPRODUCT(--(D20:H20-C20:G20=1))</f>
        <v>1</v>
      </c>
      <c r="S20">
        <f>SUMPRODUCT(COUNTIF(C21:H21,C20:H20))</f>
        <v>2</v>
      </c>
      <c r="U20" t="str">
        <v/>
      </c>
      <c r="V20" t="str">
        <v/>
      </c>
      <c r="W20" t="str">
        <v/>
      </c>
      <c r="X20" t="str">
        <v>Ball 19</v>
      </c>
      <c r="Y20">
        <f>COUNTIF($C$2:$H$474,19)</f>
        <v>116</v>
      </c>
      <c r="Z20">
        <v>101.4</v>
      </c>
      <c r="AA20">
        <f>ROUND((Y20-Z20)/8.92,2)</f>
        <v>1.64</v>
      </c>
    </row>
    <row r="21">
      <c r="A21">
        <v>454</v>
      </c>
      <c r="B21" t="str">
        <v>2026-08-11</v>
      </c>
      <c r="C21">
        <v>1</v>
      </c>
      <c r="D21">
        <v>3</v>
      </c>
      <c r="E21">
        <v>13</v>
      </c>
      <c r="F21">
        <v>17</v>
      </c>
      <c r="G21">
        <v>22</v>
      </c>
      <c r="H21">
        <v>26</v>
      </c>
      <c r="I21">
        <v>3</v>
      </c>
      <c r="J21" t="str">
        <v>1 - 3 - 13 - 17 - 22 - 26 [CB: 3]</v>
      </c>
      <c r="K21">
        <f>SUM(C21:H21)</f>
        <v>82</v>
      </c>
      <c r="L21">
        <f>AVERAGE(C21:H21)</f>
        <v>13.7</v>
      </c>
      <c r="M21">
        <f>MAX(C21:H21)-MIN(C21:H21)</f>
        <v>25</v>
      </c>
      <c r="N21">
        <f>SUMPRODUCT(MOD(C21:H21,2))</f>
        <v>4</v>
      </c>
      <c r="O21">
        <f>6-N21</f>
        <v>2</v>
      </c>
      <c r="P21">
        <f>COUNTIF(C21:H21,"&lt;=14")</f>
        <v>3</v>
      </c>
      <c r="Q21">
        <f>COUNTIF(C21:H21,"&gt;=15")</f>
        <v>3</v>
      </c>
      <c r="R21">
        <f>SUMPRODUCT(--(D21:H21-C21:G21=1))</f>
        <v>0</v>
      </c>
      <c r="S21">
        <f>SUMPRODUCT(COUNTIF(C22:H22,C21:H21))</f>
        <v>1</v>
      </c>
      <c r="U21" t="str">
        <v/>
      </c>
      <c r="V21" t="str">
        <v/>
      </c>
      <c r="W21" t="str">
        <v/>
      </c>
      <c r="X21" t="str">
        <v>Ball 20</v>
      </c>
      <c r="Y21">
        <f>COUNTIF($C$2:$H$474,20)</f>
        <v>113</v>
      </c>
      <c r="Z21">
        <v>101.4</v>
      </c>
      <c r="AA21">
        <f>ROUND((Y21-Z21)/8.92,2)</f>
        <v>1.3</v>
      </c>
    </row>
    <row r="22">
      <c r="A22">
        <v>453</v>
      </c>
      <c r="B22" t="str">
        <v>2026-08-07</v>
      </c>
      <c r="C22">
        <v>2</v>
      </c>
      <c r="D22">
        <v>7</v>
      </c>
      <c r="E22">
        <v>8</v>
      </c>
      <c r="F22">
        <v>16</v>
      </c>
      <c r="G22">
        <v>22</v>
      </c>
      <c r="H22">
        <v>28</v>
      </c>
      <c r="I22">
        <v>3</v>
      </c>
      <c r="J22" t="str">
        <v>2 - 7 - 8 - 16 - 22 - 28 [CB: 3]</v>
      </c>
      <c r="K22">
        <f>SUM(C22:H22)</f>
        <v>83</v>
      </c>
      <c r="L22">
        <f>AVERAGE(C22:H22)</f>
        <v>13.8</v>
      </c>
      <c r="M22">
        <f>MAX(C22:H22)-MIN(C22:H22)</f>
        <v>26</v>
      </c>
      <c r="N22">
        <f>SUMPRODUCT(MOD(C22:H22,2))</f>
        <v>1</v>
      </c>
      <c r="O22">
        <f>6-N22</f>
        <v>5</v>
      </c>
      <c r="P22">
        <f>COUNTIF(C22:H22,"&lt;=14")</f>
        <v>3</v>
      </c>
      <c r="Q22">
        <f>COUNTIF(C22:H22,"&gt;=15")</f>
        <v>3</v>
      </c>
      <c r="R22">
        <f>SUMPRODUCT(--(D22:H22-C22:G22=1))</f>
        <v>1</v>
      </c>
      <c r="S22">
        <f>SUMPRODUCT(COUNTIF(C23:H23,C22:H22))</f>
        <v>1</v>
      </c>
      <c r="U22" t="str">
        <v/>
      </c>
      <c r="V22" t="str">
        <v/>
      </c>
      <c r="W22" t="str">
        <v/>
      </c>
      <c r="X22" t="str">
        <v>Ball 21</v>
      </c>
      <c r="Y22">
        <f>COUNTIF($C$2:$H$474,21)</f>
        <v>97</v>
      </c>
      <c r="Z22">
        <v>101.4</v>
      </c>
      <c r="AA22">
        <f>ROUND((Y22-Z22)/8.92,2)</f>
        <v>-0.49</v>
      </c>
    </row>
    <row r="23">
      <c r="A23">
        <v>452</v>
      </c>
      <c r="B23" t="str">
        <v>2026-08-04</v>
      </c>
      <c r="C23">
        <v>1</v>
      </c>
      <c r="D23">
        <v>6</v>
      </c>
      <c r="E23">
        <v>7</v>
      </c>
      <c r="F23">
        <v>21</v>
      </c>
      <c r="G23">
        <v>25</v>
      </c>
      <c r="H23">
        <v>26</v>
      </c>
      <c r="I23">
        <v>1</v>
      </c>
      <c r="J23" t="str">
        <v>1 - 6 - 7 - 21 - 25 - 26 [CB: 1]</v>
      </c>
      <c r="K23">
        <f>SUM(C23:H23)</f>
        <v>86</v>
      </c>
      <c r="L23">
        <f>AVERAGE(C23:H23)</f>
        <v>14.3</v>
      </c>
      <c r="M23">
        <f>MAX(C23:H23)-MIN(C23:H23)</f>
        <v>25</v>
      </c>
      <c r="N23">
        <f>SUMPRODUCT(MOD(C23:H23,2))</f>
        <v>4</v>
      </c>
      <c r="O23">
        <f>6-N23</f>
        <v>2</v>
      </c>
      <c r="P23">
        <f>COUNTIF(C23:H23,"&lt;=14")</f>
        <v>3</v>
      </c>
      <c r="Q23">
        <f>COUNTIF(C23:H23,"&gt;=15")</f>
        <v>3</v>
      </c>
      <c r="R23">
        <f>SUMPRODUCT(--(D23:H23-C23:G23=1))</f>
        <v>2</v>
      </c>
      <c r="S23">
        <f>SUMPRODUCT(COUNTIF(C24:H24,C23:H23))</f>
        <v>1</v>
      </c>
      <c r="U23" t="str">
        <v/>
      </c>
      <c r="V23" t="str">
        <v/>
      </c>
      <c r="W23" t="str">
        <v/>
      </c>
      <c r="X23" t="str">
        <v>Ball 22</v>
      </c>
      <c r="Y23">
        <f>COUNTIF($C$2:$H$474,22)</f>
        <v>103</v>
      </c>
      <c r="Z23">
        <v>101.4</v>
      </c>
      <c r="AA23">
        <f>ROUND((Y23-Z23)/8.92,2)</f>
        <v>0.18</v>
      </c>
    </row>
    <row r="24">
      <c r="A24">
        <v>451</v>
      </c>
      <c r="B24" t="str">
        <v>2026-07-31</v>
      </c>
      <c r="C24">
        <v>1</v>
      </c>
      <c r="D24">
        <v>11</v>
      </c>
      <c r="E24">
        <v>13</v>
      </c>
      <c r="F24">
        <v>15</v>
      </c>
      <c r="G24">
        <v>23</v>
      </c>
      <c r="H24">
        <v>28</v>
      </c>
      <c r="I24">
        <v>2</v>
      </c>
      <c r="J24" t="str">
        <v>1 - 11 - 13 - 15 - 23 - 28 [CB: 2]</v>
      </c>
      <c r="K24">
        <f>SUM(C24:H24)</f>
        <v>91</v>
      </c>
      <c r="L24">
        <f>AVERAGE(C24:H24)</f>
        <v>15.2</v>
      </c>
      <c r="M24">
        <f>MAX(C24:H24)-MIN(C24:H24)</f>
        <v>27</v>
      </c>
      <c r="N24">
        <f>SUMPRODUCT(MOD(C24:H24,2))</f>
        <v>5</v>
      </c>
      <c r="O24">
        <f>6-N24</f>
        <v>1</v>
      </c>
      <c r="P24">
        <f>COUNTIF(C24:H24,"&lt;=14")</f>
        <v>3</v>
      </c>
      <c r="Q24">
        <f>COUNTIF(C24:H24,"&gt;=15")</f>
        <v>3</v>
      </c>
      <c r="R24">
        <f>SUMPRODUCT(--(D24:H24-C24:G24=1))</f>
        <v>0</v>
      </c>
      <c r="S24">
        <f>SUMPRODUCT(COUNTIF(C25:H25,C24:H24))</f>
        <v>0</v>
      </c>
      <c r="U24" t="str">
        <v/>
      </c>
      <c r="V24" t="str">
        <v/>
      </c>
      <c r="W24" t="str">
        <v/>
      </c>
      <c r="X24" t="str">
        <v>Ball 23</v>
      </c>
      <c r="Y24">
        <f>COUNTIF($C$2:$H$474,23)</f>
        <v>110</v>
      </c>
      <c r="Z24">
        <v>101.4</v>
      </c>
      <c r="AA24">
        <f>ROUND((Y24-Z24)/8.92,2)</f>
        <v>0.96</v>
      </c>
    </row>
    <row r="25">
      <c r="A25">
        <v>450</v>
      </c>
      <c r="B25" t="str">
        <v>2026-07-28</v>
      </c>
      <c r="C25">
        <v>2</v>
      </c>
      <c r="D25">
        <v>7</v>
      </c>
      <c r="E25">
        <v>19</v>
      </c>
      <c r="F25">
        <v>20</v>
      </c>
      <c r="G25">
        <v>21</v>
      </c>
      <c r="H25">
        <v>22</v>
      </c>
      <c r="I25">
        <v>3</v>
      </c>
      <c r="J25" t="str">
        <v>2 - 7 - 19 - 20 - 21 - 22 [CB: 3]</v>
      </c>
      <c r="K25">
        <f>SUM(C25:H25)</f>
        <v>91</v>
      </c>
      <c r="L25">
        <f>AVERAGE(C25:H25)</f>
        <v>15.2</v>
      </c>
      <c r="M25">
        <f>MAX(C25:H25)-MIN(C25:H25)</f>
        <v>20</v>
      </c>
      <c r="N25">
        <f>SUMPRODUCT(MOD(C25:H25,2))</f>
        <v>3</v>
      </c>
      <c r="O25">
        <f>6-N25</f>
        <v>3</v>
      </c>
      <c r="P25">
        <f>COUNTIF(C25:H25,"&lt;=14")</f>
        <v>2</v>
      </c>
      <c r="Q25">
        <f>COUNTIF(C25:H25,"&gt;=15")</f>
        <v>4</v>
      </c>
      <c r="R25">
        <f>SUMPRODUCT(--(D25:H25-C25:G25=1))</f>
        <v>3</v>
      </c>
      <c r="S25">
        <f>SUMPRODUCT(COUNTIF(C26:H26,C25:H25))</f>
        <v>0</v>
      </c>
      <c r="U25" t="str">
        <v/>
      </c>
      <c r="V25" t="str">
        <v/>
      </c>
      <c r="W25" t="str">
        <v/>
      </c>
      <c r="X25" t="str">
        <v>Ball 24</v>
      </c>
      <c r="Y25">
        <f>COUNTIF($C$2:$H$474,24)</f>
        <v>100</v>
      </c>
      <c r="Z25">
        <v>101.4</v>
      </c>
      <c r="AA25">
        <f>ROUND((Y25-Z25)/8.92,2)</f>
        <v>-0.16</v>
      </c>
    </row>
    <row r="26">
      <c r="A26">
        <v>449</v>
      </c>
      <c r="B26" t="str">
        <v>2026-07-24</v>
      </c>
      <c r="C26">
        <v>1</v>
      </c>
      <c r="D26">
        <v>5</v>
      </c>
      <c r="E26">
        <v>8</v>
      </c>
      <c r="F26">
        <v>14</v>
      </c>
      <c r="G26">
        <v>16</v>
      </c>
      <c r="H26">
        <v>17</v>
      </c>
      <c r="I26">
        <v>1</v>
      </c>
      <c r="J26" t="str">
        <v>1 - 5 - 8 - 14 - 16 - 17 [CB: 1]</v>
      </c>
      <c r="K26">
        <f>SUM(C26:H26)</f>
        <v>61</v>
      </c>
      <c r="L26">
        <f>AVERAGE(C26:H26)</f>
        <v>10.2</v>
      </c>
      <c r="M26">
        <f>MAX(C26:H26)-MIN(C26:H26)</f>
        <v>16</v>
      </c>
      <c r="N26">
        <f>SUMPRODUCT(MOD(C26:H26,2))</f>
        <v>3</v>
      </c>
      <c r="O26">
        <f>6-N26</f>
        <v>3</v>
      </c>
      <c r="P26">
        <f>COUNTIF(C26:H26,"&lt;=14")</f>
        <v>4</v>
      </c>
      <c r="Q26">
        <f>COUNTIF(C26:H26,"&gt;=15")</f>
        <v>2</v>
      </c>
      <c r="R26">
        <f>SUMPRODUCT(--(D26:H26-C26:G26=1))</f>
        <v>1</v>
      </c>
      <c r="S26">
        <f>SUMPRODUCT(COUNTIF(C27:H27,C26:H26))</f>
        <v>2</v>
      </c>
      <c r="U26" t="str">
        <v/>
      </c>
      <c r="V26" t="str">
        <v/>
      </c>
      <c r="W26" t="str">
        <v/>
      </c>
      <c r="X26" t="str">
        <v>Ball 25</v>
      </c>
      <c r="Y26">
        <f>COUNTIF($C$2:$H$474,25)</f>
        <v>91</v>
      </c>
      <c r="Z26">
        <v>101.4</v>
      </c>
      <c r="AA26">
        <f>ROUND((Y26-Z26)/8.92,2)</f>
        <v>-1.17</v>
      </c>
    </row>
    <row r="27">
      <c r="A27">
        <v>448</v>
      </c>
      <c r="B27" t="str">
        <v>2026-07-21</v>
      </c>
      <c r="C27">
        <v>5</v>
      </c>
      <c r="D27">
        <v>6</v>
      </c>
      <c r="E27">
        <v>8</v>
      </c>
      <c r="F27">
        <v>10</v>
      </c>
      <c r="G27">
        <v>22</v>
      </c>
      <c r="H27">
        <v>27</v>
      </c>
      <c r="I27">
        <v>1</v>
      </c>
      <c r="J27" t="str">
        <v>5 - 6 - 8 - 10 - 22 - 27 [CB: 1]</v>
      </c>
      <c r="K27">
        <f>SUM(C27:H27)</f>
        <v>78</v>
      </c>
      <c r="L27">
        <f>AVERAGE(C27:H27)</f>
        <v>13</v>
      </c>
      <c r="M27">
        <f>MAX(C27:H27)-MIN(C27:H27)</f>
        <v>22</v>
      </c>
      <c r="N27">
        <f>SUMPRODUCT(MOD(C27:H27,2))</f>
        <v>2</v>
      </c>
      <c r="O27">
        <f>6-N27</f>
        <v>4</v>
      </c>
      <c r="P27">
        <f>COUNTIF(C27:H27,"&lt;=14")</f>
        <v>4</v>
      </c>
      <c r="Q27">
        <f>COUNTIF(C27:H27,"&gt;=15")</f>
        <v>2</v>
      </c>
      <c r="R27">
        <f>SUMPRODUCT(--(D27:H27-C27:G27=1))</f>
        <v>1</v>
      </c>
      <c r="S27">
        <f>SUMPRODUCT(COUNTIF(C28:H28,C27:H27))</f>
        <v>1</v>
      </c>
      <c r="U27" t="str">
        <v/>
      </c>
      <c r="V27" t="str">
        <v/>
      </c>
      <c r="W27" t="str">
        <v/>
      </c>
      <c r="X27" t="str">
        <v>Ball 26</v>
      </c>
      <c r="Y27">
        <f>COUNTIF($C$2:$H$474,26)</f>
        <v>117</v>
      </c>
      <c r="Z27">
        <v>101.4</v>
      </c>
      <c r="AA27">
        <f>ROUND((Y27-Z27)/8.92,2)</f>
        <v>1.75</v>
      </c>
    </row>
    <row r="28">
      <c r="A28">
        <v>447</v>
      </c>
      <c r="B28" t="str">
        <v>2026-07-17</v>
      </c>
      <c r="C28">
        <v>3</v>
      </c>
      <c r="D28">
        <v>7</v>
      </c>
      <c r="E28">
        <v>23</v>
      </c>
      <c r="F28">
        <v>24</v>
      </c>
      <c r="G28">
        <v>26</v>
      </c>
      <c r="H28">
        <v>27</v>
      </c>
      <c r="I28">
        <v>2</v>
      </c>
      <c r="J28" t="str">
        <v>3 - 7 - 23 - 24 - 26 - 27 [CB: 2]</v>
      </c>
      <c r="K28">
        <f>SUM(C28:H28)</f>
        <v>110</v>
      </c>
      <c r="L28">
        <f>AVERAGE(C28:H28)</f>
        <v>18.3</v>
      </c>
      <c r="M28">
        <f>MAX(C28:H28)-MIN(C28:H28)</f>
        <v>24</v>
      </c>
      <c r="N28">
        <f>SUMPRODUCT(MOD(C28:H28,2))</f>
        <v>4</v>
      </c>
      <c r="O28">
        <f>6-N28</f>
        <v>2</v>
      </c>
      <c r="P28">
        <f>COUNTIF(C28:H28,"&lt;=14")</f>
        <v>2</v>
      </c>
      <c r="Q28">
        <f>COUNTIF(C28:H28,"&gt;=15")</f>
        <v>4</v>
      </c>
      <c r="R28">
        <f>SUMPRODUCT(--(D28:H28-C28:G28=1))</f>
        <v>2</v>
      </c>
      <c r="S28">
        <f>SUMPRODUCT(COUNTIF(C29:H29,C28:H28))</f>
        <v>2</v>
      </c>
      <c r="U28" t="str">
        <v/>
      </c>
      <c r="V28" t="str">
        <v/>
      </c>
      <c r="W28" t="str">
        <v/>
      </c>
      <c r="X28" t="str">
        <v>Ball 27</v>
      </c>
      <c r="Y28">
        <f>COUNTIF($C$2:$H$474,27)</f>
        <v>99</v>
      </c>
      <c r="Z28">
        <v>101.4</v>
      </c>
      <c r="AA28">
        <f>ROUND((Y28-Z28)/8.92,2)</f>
        <v>-0.27</v>
      </c>
    </row>
    <row r="29">
      <c r="A29">
        <v>446</v>
      </c>
      <c r="B29" t="str">
        <v>2026-07-14</v>
      </c>
      <c r="C29">
        <v>3</v>
      </c>
      <c r="D29">
        <v>8</v>
      </c>
      <c r="E29">
        <v>13</v>
      </c>
      <c r="F29">
        <v>15</v>
      </c>
      <c r="G29">
        <v>16</v>
      </c>
      <c r="H29">
        <v>27</v>
      </c>
      <c r="I29">
        <v>1</v>
      </c>
      <c r="J29" t="str">
        <v>3 - 8 - 13 - 15 - 16 - 27 [CB: 1]</v>
      </c>
      <c r="K29">
        <f>SUM(C29:H29)</f>
        <v>82</v>
      </c>
      <c r="L29">
        <f>AVERAGE(C29:H29)</f>
        <v>13.7</v>
      </c>
      <c r="M29">
        <f>MAX(C29:H29)-MIN(C29:H29)</f>
        <v>24</v>
      </c>
      <c r="N29">
        <f>SUMPRODUCT(MOD(C29:H29,2))</f>
        <v>4</v>
      </c>
      <c r="O29">
        <f>6-N29</f>
        <v>2</v>
      </c>
      <c r="P29">
        <f>COUNTIF(C29:H29,"&lt;=14")</f>
        <v>3</v>
      </c>
      <c r="Q29">
        <f>COUNTIF(C29:H29,"&gt;=15")</f>
        <v>3</v>
      </c>
      <c r="R29">
        <f>SUMPRODUCT(--(D29:H29-C29:G29=1))</f>
        <v>1</v>
      </c>
      <c r="S29">
        <f>SUMPRODUCT(COUNTIF(C30:H30,C29:H29))</f>
        <v>1</v>
      </c>
      <c r="U29" t="str">
        <v/>
      </c>
      <c r="V29" t="str">
        <v/>
      </c>
      <c r="W29" t="str">
        <v/>
      </c>
      <c r="X29" t="str">
        <v>Ball 28</v>
      </c>
      <c r="Y29">
        <f>COUNTIF($C$2:$H$474,28)</f>
        <v>101</v>
      </c>
      <c r="Z29">
        <v>101.4</v>
      </c>
      <c r="AA29">
        <f>ROUND((Y29-Z29)/8.92,2)</f>
        <v>-0.04</v>
      </c>
    </row>
    <row r="30">
      <c r="A30">
        <v>445</v>
      </c>
      <c r="B30" t="str">
        <v>2026-07-10</v>
      </c>
      <c r="C30">
        <v>4</v>
      </c>
      <c r="D30">
        <v>9</v>
      </c>
      <c r="E30">
        <v>11</v>
      </c>
      <c r="F30">
        <v>16</v>
      </c>
      <c r="G30">
        <v>20</v>
      </c>
      <c r="H30">
        <v>21</v>
      </c>
      <c r="I30">
        <v>2</v>
      </c>
      <c r="J30" t="str">
        <v>4 - 9 - 11 - 16 - 20 - 21 [CB: 2]</v>
      </c>
      <c r="K30">
        <f>SUM(C30:H30)</f>
        <v>81</v>
      </c>
      <c r="L30">
        <f>AVERAGE(C30:H30)</f>
        <v>13.5</v>
      </c>
      <c r="M30">
        <f>MAX(C30:H30)-MIN(C30:H30)</f>
        <v>17</v>
      </c>
      <c r="N30">
        <f>SUMPRODUCT(MOD(C30:H30,2))</f>
        <v>3</v>
      </c>
      <c r="O30">
        <f>6-N30</f>
        <v>3</v>
      </c>
      <c r="P30">
        <f>COUNTIF(C30:H30,"&lt;=14")</f>
        <v>3</v>
      </c>
      <c r="Q30">
        <f>COUNTIF(C30:H30,"&gt;=15")</f>
        <v>3</v>
      </c>
      <c r="R30">
        <f>SUMPRODUCT(--(D30:H30-C30:G30=1))</f>
        <v>1</v>
      </c>
      <c r="S30">
        <f>SUMPRODUCT(COUNTIF(C31:H31,C30:H30))</f>
        <v>2</v>
      </c>
    </row>
    <row r="31">
      <c r="A31">
        <v>444</v>
      </c>
      <c r="B31" t="str">
        <v>2026-07-07</v>
      </c>
      <c r="C31">
        <v>1</v>
      </c>
      <c r="D31">
        <v>2</v>
      </c>
      <c r="E31">
        <v>20</v>
      </c>
      <c r="F31">
        <v>21</v>
      </c>
      <c r="G31">
        <v>23</v>
      </c>
      <c r="H31">
        <v>26</v>
      </c>
      <c r="I31">
        <v>3</v>
      </c>
      <c r="J31" t="str">
        <v>1 - 2 - 20 - 21 - 23 - 26 [CB: 3]</v>
      </c>
      <c r="K31">
        <f>SUM(C31:H31)</f>
        <v>93</v>
      </c>
      <c r="L31">
        <f>AVERAGE(C31:H31)</f>
        <v>15.5</v>
      </c>
      <c r="M31">
        <f>MAX(C31:H31)-MIN(C31:H31)</f>
        <v>25</v>
      </c>
      <c r="N31">
        <f>SUMPRODUCT(MOD(C31:H31,2))</f>
        <v>3</v>
      </c>
      <c r="O31">
        <f>6-N31</f>
        <v>3</v>
      </c>
      <c r="P31">
        <f>COUNTIF(C31:H31,"&lt;=14")</f>
        <v>2</v>
      </c>
      <c r="Q31">
        <f>COUNTIF(C31:H31,"&gt;=15")</f>
        <v>4</v>
      </c>
      <c r="R31">
        <f>SUMPRODUCT(--(D31:H31-C31:G31=1))</f>
        <v>2</v>
      </c>
      <c r="S31">
        <f>SUMPRODUCT(COUNTIF(C32:H32,C31:H31))</f>
        <v>4</v>
      </c>
    </row>
    <row r="32">
      <c r="A32">
        <v>443</v>
      </c>
      <c r="B32" t="str">
        <v>2026-07-03</v>
      </c>
      <c r="C32">
        <v>1</v>
      </c>
      <c r="D32">
        <v>2</v>
      </c>
      <c r="E32">
        <v>15</v>
      </c>
      <c r="F32">
        <v>23</v>
      </c>
      <c r="G32">
        <v>26</v>
      </c>
      <c r="H32">
        <v>27</v>
      </c>
      <c r="I32">
        <v>2</v>
      </c>
      <c r="J32" t="str">
        <v>1 - 2 - 15 - 23 - 26 - 27 [CB: 2]</v>
      </c>
      <c r="K32">
        <f>SUM(C32:H32)</f>
        <v>94</v>
      </c>
      <c r="L32">
        <f>AVERAGE(C32:H32)</f>
        <v>15.7</v>
      </c>
      <c r="M32">
        <f>MAX(C32:H32)-MIN(C32:H32)</f>
        <v>26</v>
      </c>
      <c r="N32">
        <f>SUMPRODUCT(MOD(C32:H32,2))</f>
        <v>4</v>
      </c>
      <c r="O32">
        <f>6-N32</f>
        <v>2</v>
      </c>
      <c r="P32">
        <f>COUNTIF(C32:H32,"&lt;=14")</f>
        <v>2</v>
      </c>
      <c r="Q32">
        <f>COUNTIF(C32:H32,"&gt;=15")</f>
        <v>4</v>
      </c>
      <c r="R32">
        <f>SUMPRODUCT(--(D32:H32-C32:G32=1))</f>
        <v>2</v>
      </c>
      <c r="S32">
        <f>SUMPRODUCT(COUNTIF(C33:H33,C32:H32))</f>
        <v>2</v>
      </c>
    </row>
    <row r="33">
      <c r="A33">
        <v>442</v>
      </c>
      <c r="B33" t="str">
        <v>2026-06-30</v>
      </c>
      <c r="C33">
        <v>3</v>
      </c>
      <c r="D33">
        <v>4</v>
      </c>
      <c r="E33">
        <v>9</v>
      </c>
      <c r="F33">
        <v>21</v>
      </c>
      <c r="G33">
        <v>23</v>
      </c>
      <c r="H33">
        <v>26</v>
      </c>
      <c r="I33">
        <v>3</v>
      </c>
      <c r="J33" t="str">
        <v>3 - 4 - 9 - 21 - 23 - 26 [CB: 3]</v>
      </c>
      <c r="K33">
        <f>SUM(C33:H33)</f>
        <v>86</v>
      </c>
      <c r="L33">
        <f>AVERAGE(C33:H33)</f>
        <v>14.3</v>
      </c>
      <c r="M33">
        <f>MAX(C33:H33)-MIN(C33:H33)</f>
        <v>23</v>
      </c>
      <c r="N33">
        <f>SUMPRODUCT(MOD(C33:H33,2))</f>
        <v>4</v>
      </c>
      <c r="O33">
        <f>6-N33</f>
        <v>2</v>
      </c>
      <c r="P33">
        <f>COUNTIF(C33:H33,"&lt;=14")</f>
        <v>3</v>
      </c>
      <c r="Q33">
        <f>COUNTIF(C33:H33,"&gt;=15")</f>
        <v>3</v>
      </c>
      <c r="R33">
        <f>SUMPRODUCT(--(D33:H33-C33:G33=1))</f>
        <v>1</v>
      </c>
      <c r="S33">
        <f>SUMPRODUCT(COUNTIF(C34:H34,C33:H33))</f>
        <v>4</v>
      </c>
    </row>
    <row r="34">
      <c r="A34">
        <v>441</v>
      </c>
      <c r="B34" t="str">
        <v>2026-06-26</v>
      </c>
      <c r="C34">
        <v>3</v>
      </c>
      <c r="D34">
        <v>4</v>
      </c>
      <c r="E34">
        <v>5</v>
      </c>
      <c r="F34">
        <v>14</v>
      </c>
      <c r="G34">
        <v>21</v>
      </c>
      <c r="H34">
        <v>23</v>
      </c>
      <c r="I34">
        <v>2</v>
      </c>
      <c r="J34" t="str">
        <v>3 - 4 - 5 - 14 - 21 - 23 [CB: 2]</v>
      </c>
      <c r="K34">
        <f>SUM(C34:H34)</f>
        <v>70</v>
      </c>
      <c r="L34">
        <f>AVERAGE(C34:H34)</f>
        <v>11.7</v>
      </c>
      <c r="M34">
        <f>MAX(C34:H34)-MIN(C34:H34)</f>
        <v>20</v>
      </c>
      <c r="N34">
        <f>SUMPRODUCT(MOD(C34:H34,2))</f>
        <v>4</v>
      </c>
      <c r="O34">
        <f>6-N34</f>
        <v>2</v>
      </c>
      <c r="P34">
        <f>COUNTIF(C34:H34,"&lt;=14")</f>
        <v>4</v>
      </c>
      <c r="Q34">
        <f>COUNTIF(C34:H34,"&gt;=15")</f>
        <v>2</v>
      </c>
      <c r="R34">
        <f>SUMPRODUCT(--(D34:H34-C34:G34=1))</f>
        <v>2</v>
      </c>
      <c r="S34">
        <f>SUMPRODUCT(COUNTIF(C35:H35,C34:H34))</f>
        <v>1</v>
      </c>
    </row>
    <row r="35">
      <c r="A35">
        <v>440</v>
      </c>
      <c r="B35" t="str">
        <v>2026-06-23</v>
      </c>
      <c r="C35">
        <v>4</v>
      </c>
      <c r="D35">
        <v>7</v>
      </c>
      <c r="E35">
        <v>8</v>
      </c>
      <c r="F35">
        <v>9</v>
      </c>
      <c r="G35">
        <v>18</v>
      </c>
      <c r="H35">
        <v>27</v>
      </c>
      <c r="I35">
        <v>3</v>
      </c>
      <c r="J35" t="str">
        <v>4 - 7 - 8 - 9 - 18 - 27 [CB: 3]</v>
      </c>
      <c r="K35">
        <f>SUM(C35:H35)</f>
        <v>73</v>
      </c>
      <c r="L35">
        <f>AVERAGE(C35:H35)</f>
        <v>12.2</v>
      </c>
      <c r="M35">
        <f>MAX(C35:H35)-MIN(C35:H35)</f>
        <v>23</v>
      </c>
      <c r="N35">
        <f>SUMPRODUCT(MOD(C35:H35,2))</f>
        <v>3</v>
      </c>
      <c r="O35">
        <f>6-N35</f>
        <v>3</v>
      </c>
      <c r="P35">
        <f>COUNTIF(C35:H35,"&lt;=14")</f>
        <v>4</v>
      </c>
      <c r="Q35">
        <f>COUNTIF(C35:H35,"&gt;=15")</f>
        <v>2</v>
      </c>
      <c r="R35">
        <f>SUMPRODUCT(--(D35:H35-C35:G35=1))</f>
        <v>2</v>
      </c>
      <c r="S35">
        <f>SUMPRODUCT(COUNTIF(C36:H36,C35:H35))</f>
        <v>1</v>
      </c>
    </row>
    <row r="36">
      <c r="A36">
        <v>439</v>
      </c>
      <c r="B36" t="str">
        <v>2026-06-19</v>
      </c>
      <c r="C36">
        <v>13</v>
      </c>
      <c r="D36">
        <v>14</v>
      </c>
      <c r="E36">
        <v>15</v>
      </c>
      <c r="F36">
        <v>16</v>
      </c>
      <c r="G36">
        <v>17</v>
      </c>
      <c r="H36">
        <v>18</v>
      </c>
      <c r="I36">
        <v>2</v>
      </c>
      <c r="J36" t="str">
        <v>13 - 14 - 15 - 16 - 17 - 18 [CB: 2]</v>
      </c>
      <c r="K36">
        <f>SUM(C36:H36)</f>
        <v>93</v>
      </c>
      <c r="L36">
        <f>AVERAGE(C36:H36)</f>
        <v>15.5</v>
      </c>
      <c r="M36">
        <f>MAX(C36:H36)-MIN(C36:H36)</f>
        <v>5</v>
      </c>
      <c r="N36">
        <f>SUMPRODUCT(MOD(C36:H36,2))</f>
        <v>3</v>
      </c>
      <c r="O36">
        <f>6-N36</f>
        <v>3</v>
      </c>
      <c r="P36">
        <f>COUNTIF(C36:H36,"&lt;=14")</f>
        <v>2</v>
      </c>
      <c r="Q36">
        <f>COUNTIF(C36:H36,"&gt;=15")</f>
        <v>4</v>
      </c>
      <c r="R36">
        <f>SUMPRODUCT(--(D36:H36-C36:G36=1))</f>
        <v>5</v>
      </c>
      <c r="S36">
        <f>SUMPRODUCT(COUNTIF(C37:H37,C36:H36))</f>
        <v>2</v>
      </c>
    </row>
    <row r="37">
      <c r="A37">
        <v>438</v>
      </c>
      <c r="B37" t="str">
        <v>2026-06-16</v>
      </c>
      <c r="C37">
        <v>5</v>
      </c>
      <c r="D37">
        <v>13</v>
      </c>
      <c r="E37">
        <v>15</v>
      </c>
      <c r="F37">
        <v>20</v>
      </c>
      <c r="G37">
        <v>26</v>
      </c>
      <c r="H37">
        <v>27</v>
      </c>
      <c r="I37">
        <v>3</v>
      </c>
      <c r="J37" t="str">
        <v>5 - 13 - 15 - 20 - 26 - 27 [CB: 3]</v>
      </c>
      <c r="K37">
        <f>SUM(C37:H37)</f>
        <v>106</v>
      </c>
      <c r="L37">
        <f>AVERAGE(C37:H37)</f>
        <v>17.7</v>
      </c>
      <c r="M37">
        <f>MAX(C37:H37)-MIN(C37:H37)</f>
        <v>22</v>
      </c>
      <c r="N37">
        <f>SUMPRODUCT(MOD(C37:H37,2))</f>
        <v>4</v>
      </c>
      <c r="O37">
        <f>6-N37</f>
        <v>2</v>
      </c>
      <c r="P37">
        <f>COUNTIF(C37:H37,"&lt;=14")</f>
        <v>2</v>
      </c>
      <c r="Q37">
        <f>COUNTIF(C37:H37,"&gt;=15")</f>
        <v>4</v>
      </c>
      <c r="R37">
        <f>SUMPRODUCT(--(D37:H37-C37:G37=1))</f>
        <v>1</v>
      </c>
      <c r="S37">
        <f>SUMPRODUCT(COUNTIF(C38:H38,C37:H37))</f>
        <v>2</v>
      </c>
    </row>
    <row r="38">
      <c r="A38">
        <v>437</v>
      </c>
      <c r="B38" t="str">
        <v>2026-06-12</v>
      </c>
      <c r="C38">
        <v>9</v>
      </c>
      <c r="D38">
        <v>11</v>
      </c>
      <c r="E38">
        <v>12</v>
      </c>
      <c r="F38">
        <v>13</v>
      </c>
      <c r="G38">
        <v>16</v>
      </c>
      <c r="H38">
        <v>27</v>
      </c>
      <c r="I38">
        <v>3</v>
      </c>
      <c r="J38" t="str">
        <v>9 - 11 - 12 - 13 - 16 - 27 [CB: 3]</v>
      </c>
      <c r="K38">
        <f>SUM(C38:H38)</f>
        <v>88</v>
      </c>
      <c r="L38">
        <f>AVERAGE(C38:H38)</f>
        <v>14.7</v>
      </c>
      <c r="M38">
        <f>MAX(C38:H38)-MIN(C38:H38)</f>
        <v>18</v>
      </c>
      <c r="N38">
        <f>SUMPRODUCT(MOD(C38:H38,2))</f>
        <v>4</v>
      </c>
      <c r="O38">
        <f>6-N38</f>
        <v>2</v>
      </c>
      <c r="P38">
        <f>COUNTIF(C38:H38,"&lt;=14")</f>
        <v>4</v>
      </c>
      <c r="Q38">
        <f>COUNTIF(C38:H38,"&gt;=15")</f>
        <v>2</v>
      </c>
      <c r="R38">
        <f>SUMPRODUCT(--(D38:H38-C38:G38=1))</f>
        <v>2</v>
      </c>
      <c r="S38">
        <f>SUMPRODUCT(COUNTIF(C39:H39,C38:H38))</f>
        <v>2</v>
      </c>
    </row>
    <row r="39">
      <c r="A39">
        <v>436</v>
      </c>
      <c r="B39" t="str">
        <v>2026-06-09</v>
      </c>
      <c r="C39">
        <v>2</v>
      </c>
      <c r="D39">
        <v>5</v>
      </c>
      <c r="E39">
        <v>7</v>
      </c>
      <c r="F39">
        <v>8</v>
      </c>
      <c r="G39">
        <v>11</v>
      </c>
      <c r="H39">
        <v>27</v>
      </c>
      <c r="I39">
        <v>1</v>
      </c>
      <c r="J39" t="str">
        <v>2 - 5 - 7 - 8 - 11 - 27 [CB: 1]</v>
      </c>
      <c r="K39">
        <f>SUM(C39:H39)</f>
        <v>60</v>
      </c>
      <c r="L39">
        <f>AVERAGE(C39:H39)</f>
        <v>10</v>
      </c>
      <c r="M39">
        <f>MAX(C39:H39)-MIN(C39:H39)</f>
        <v>25</v>
      </c>
      <c r="N39">
        <f>SUMPRODUCT(MOD(C39:H39,2))</f>
        <v>4</v>
      </c>
      <c r="O39">
        <f>6-N39</f>
        <v>2</v>
      </c>
      <c r="P39">
        <f>COUNTIF(C39:H39,"&lt;=14")</f>
        <v>5</v>
      </c>
      <c r="Q39">
        <f>COUNTIF(C39:H39,"&gt;=15")</f>
        <v>1</v>
      </c>
      <c r="R39">
        <f>SUMPRODUCT(--(D39:H39-C39:G39=1))</f>
        <v>1</v>
      </c>
      <c r="S39">
        <f>SUMPRODUCT(COUNTIF(C40:H40,C39:H39))</f>
        <v>1</v>
      </c>
    </row>
    <row r="40">
      <c r="A40">
        <v>435</v>
      </c>
      <c r="B40" t="str">
        <v>2026-06-05</v>
      </c>
      <c r="C40">
        <v>3</v>
      </c>
      <c r="D40">
        <v>8</v>
      </c>
      <c r="E40">
        <v>16</v>
      </c>
      <c r="F40">
        <v>19</v>
      </c>
      <c r="G40">
        <v>23</v>
      </c>
      <c r="H40">
        <v>28</v>
      </c>
      <c r="I40">
        <v>3</v>
      </c>
      <c r="J40" t="str">
        <v>3 - 8 - 16 - 19 - 23 - 28 [CB: 3]</v>
      </c>
      <c r="K40">
        <f>SUM(C40:H40)</f>
        <v>97</v>
      </c>
      <c r="L40">
        <f>AVERAGE(C40:H40)</f>
        <v>16.2</v>
      </c>
      <c r="M40">
        <f>MAX(C40:H40)-MIN(C40:H40)</f>
        <v>25</v>
      </c>
      <c r="N40">
        <f>SUMPRODUCT(MOD(C40:H40,2))</f>
        <v>3</v>
      </c>
      <c r="O40">
        <f>6-N40</f>
        <v>3</v>
      </c>
      <c r="P40">
        <f>COUNTIF(C40:H40,"&lt;=14")</f>
        <v>2</v>
      </c>
      <c r="Q40">
        <f>COUNTIF(C40:H40,"&gt;=15")</f>
        <v>4</v>
      </c>
      <c r="R40">
        <f>SUMPRODUCT(--(D40:H40-C40:G40=1))</f>
        <v>0</v>
      </c>
      <c r="S40">
        <f>SUMPRODUCT(COUNTIF(C41:H41,C40:H40))</f>
        <v>2</v>
      </c>
    </row>
    <row r="41">
      <c r="A41">
        <v>434</v>
      </c>
      <c r="B41" t="str">
        <v>2026-06-02</v>
      </c>
      <c r="C41">
        <v>5</v>
      </c>
      <c r="D41">
        <v>7</v>
      </c>
      <c r="E41">
        <v>11</v>
      </c>
      <c r="F41">
        <v>12</v>
      </c>
      <c r="G41">
        <v>16</v>
      </c>
      <c r="H41">
        <v>23</v>
      </c>
      <c r="I41">
        <v>3</v>
      </c>
      <c r="J41" t="str">
        <v>5 - 7 - 11 - 12 - 16 - 23 [CB: 3]</v>
      </c>
      <c r="K41">
        <f>SUM(C41:H41)</f>
        <v>74</v>
      </c>
      <c r="L41">
        <f>AVERAGE(C41:H41)</f>
        <v>12.3</v>
      </c>
      <c r="M41">
        <f>MAX(C41:H41)-MIN(C41:H41)</f>
        <v>18</v>
      </c>
      <c r="N41">
        <f>SUMPRODUCT(MOD(C41:H41,2))</f>
        <v>4</v>
      </c>
      <c r="O41">
        <f>6-N41</f>
        <v>2</v>
      </c>
      <c r="P41">
        <f>COUNTIF(C41:H41,"&lt;=14")</f>
        <v>4</v>
      </c>
      <c r="Q41">
        <f>COUNTIF(C41:H41,"&gt;=15")</f>
        <v>2</v>
      </c>
      <c r="R41">
        <f>SUMPRODUCT(--(D41:H41-C41:G41=1))</f>
        <v>1</v>
      </c>
      <c r="S41">
        <f>SUMPRODUCT(COUNTIF(C42:H42,C41:H41))</f>
        <v>1</v>
      </c>
    </row>
    <row r="42">
      <c r="A42">
        <v>433</v>
      </c>
      <c r="B42" t="str">
        <v>2026-05-29</v>
      </c>
      <c r="C42">
        <v>3</v>
      </c>
      <c r="D42">
        <v>4</v>
      </c>
      <c r="E42">
        <v>10</v>
      </c>
      <c r="F42">
        <v>12</v>
      </c>
      <c r="G42">
        <v>20</v>
      </c>
      <c r="H42">
        <v>21</v>
      </c>
      <c r="I42">
        <v>2</v>
      </c>
      <c r="J42" t="str">
        <v>3 - 4 - 10 - 12 - 20 - 21 [CB: 2]</v>
      </c>
      <c r="K42">
        <f>SUM(C42:H42)</f>
        <v>70</v>
      </c>
      <c r="L42">
        <f>AVERAGE(C42:H42)</f>
        <v>11.7</v>
      </c>
      <c r="M42">
        <f>MAX(C42:H42)-MIN(C42:H42)</f>
        <v>18</v>
      </c>
      <c r="N42">
        <f>SUMPRODUCT(MOD(C42:H42,2))</f>
        <v>2</v>
      </c>
      <c r="O42">
        <f>6-N42</f>
        <v>4</v>
      </c>
      <c r="P42">
        <f>COUNTIF(C42:H42,"&lt;=14")</f>
        <v>4</v>
      </c>
      <c r="Q42">
        <f>COUNTIF(C42:H42,"&gt;=15")</f>
        <v>2</v>
      </c>
      <c r="R42">
        <f>SUMPRODUCT(--(D42:H42-C42:G42=1))</f>
        <v>2</v>
      </c>
      <c r="S42">
        <f>SUMPRODUCT(COUNTIF(C43:H43,C42:H42))</f>
        <v>2</v>
      </c>
    </row>
    <row r="43">
      <c r="A43">
        <v>432</v>
      </c>
      <c r="B43" t="str">
        <v>2026-05-26</v>
      </c>
      <c r="C43">
        <v>4</v>
      </c>
      <c r="D43">
        <v>5</v>
      </c>
      <c r="E43">
        <v>10</v>
      </c>
      <c r="F43">
        <v>13</v>
      </c>
      <c r="G43">
        <v>16</v>
      </c>
      <c r="H43">
        <v>24</v>
      </c>
      <c r="I43">
        <v>1</v>
      </c>
      <c r="J43" t="str">
        <v>4 - 5 - 10 - 13 - 16 - 24 [CB: 1]</v>
      </c>
      <c r="K43">
        <f>SUM(C43:H43)</f>
        <v>72</v>
      </c>
      <c r="L43">
        <f>AVERAGE(C43:H43)</f>
        <v>12</v>
      </c>
      <c r="M43">
        <f>MAX(C43:H43)-MIN(C43:H43)</f>
        <v>20</v>
      </c>
      <c r="N43">
        <f>SUMPRODUCT(MOD(C43:H43,2))</f>
        <v>2</v>
      </c>
      <c r="O43">
        <f>6-N43</f>
        <v>4</v>
      </c>
      <c r="P43">
        <f>COUNTIF(C43:H43,"&lt;=14")</f>
        <v>4</v>
      </c>
      <c r="Q43">
        <f>COUNTIF(C43:H43,"&gt;=15")</f>
        <v>2</v>
      </c>
      <c r="R43">
        <f>SUMPRODUCT(--(D43:H43-C43:G43=1))</f>
        <v>1</v>
      </c>
      <c r="S43">
        <f>SUMPRODUCT(COUNTIF(C44:H44,C43:H43))</f>
        <v>0</v>
      </c>
    </row>
    <row r="44">
      <c r="A44">
        <v>431</v>
      </c>
      <c r="B44" t="str">
        <v>2026-05-22</v>
      </c>
      <c r="C44">
        <v>2</v>
      </c>
      <c r="D44">
        <v>7</v>
      </c>
      <c r="E44">
        <v>20</v>
      </c>
      <c r="F44">
        <v>23</v>
      </c>
      <c r="G44">
        <v>26</v>
      </c>
      <c r="H44">
        <v>28</v>
      </c>
      <c r="I44">
        <v>1</v>
      </c>
      <c r="J44" t="str">
        <v>2 - 7 - 20 - 23 - 26 - 28 [CB: 1]</v>
      </c>
      <c r="K44">
        <f>SUM(C44:H44)</f>
        <v>106</v>
      </c>
      <c r="L44">
        <f>AVERAGE(C44:H44)</f>
        <v>17.7</v>
      </c>
      <c r="M44">
        <f>MAX(C44:H44)-MIN(C44:H44)</f>
        <v>26</v>
      </c>
      <c r="N44">
        <f>SUMPRODUCT(MOD(C44:H44,2))</f>
        <v>2</v>
      </c>
      <c r="O44">
        <f>6-N44</f>
        <v>4</v>
      </c>
      <c r="P44">
        <f>COUNTIF(C44:H44,"&lt;=14")</f>
        <v>2</v>
      </c>
      <c r="Q44">
        <f>COUNTIF(C44:H44,"&gt;=15")</f>
        <v>4</v>
      </c>
      <c r="R44">
        <f>SUMPRODUCT(--(D44:H44-C44:G44=1))</f>
        <v>0</v>
      </c>
      <c r="S44">
        <f>SUMPRODUCT(COUNTIF(C45:H45,C44:H44))</f>
        <v>1</v>
      </c>
    </row>
    <row r="45">
      <c r="A45">
        <v>430</v>
      </c>
      <c r="B45" t="str">
        <v>2026-05-19</v>
      </c>
      <c r="C45">
        <v>5</v>
      </c>
      <c r="D45">
        <v>10</v>
      </c>
      <c r="E45">
        <v>15</v>
      </c>
      <c r="F45">
        <v>16</v>
      </c>
      <c r="G45">
        <v>17</v>
      </c>
      <c r="H45">
        <v>23</v>
      </c>
      <c r="I45">
        <v>3</v>
      </c>
      <c r="J45" t="str">
        <v>5 - 10 - 15 - 16 - 17 - 23 [CB: 3]</v>
      </c>
      <c r="K45">
        <f>SUM(C45:H45)</f>
        <v>86</v>
      </c>
      <c r="L45">
        <f>AVERAGE(C45:H45)</f>
        <v>14.3</v>
      </c>
      <c r="M45">
        <f>MAX(C45:H45)-MIN(C45:H45)</f>
        <v>18</v>
      </c>
      <c r="N45">
        <f>SUMPRODUCT(MOD(C45:H45,2))</f>
        <v>4</v>
      </c>
      <c r="O45">
        <f>6-N45</f>
        <v>2</v>
      </c>
      <c r="P45">
        <f>COUNTIF(C45:H45,"&lt;=14")</f>
        <v>2</v>
      </c>
      <c r="Q45">
        <f>COUNTIF(C45:H45,"&gt;=15")</f>
        <v>4</v>
      </c>
      <c r="R45">
        <f>SUMPRODUCT(--(D45:H45-C45:G45=1))</f>
        <v>2</v>
      </c>
      <c r="S45">
        <f>SUMPRODUCT(COUNTIF(C46:H46,C45:H45))</f>
        <v>1</v>
      </c>
    </row>
    <row r="46">
      <c r="A46">
        <v>429</v>
      </c>
      <c r="B46" t="str">
        <v>2026-05-15</v>
      </c>
      <c r="C46">
        <v>2</v>
      </c>
      <c r="D46">
        <v>14</v>
      </c>
      <c r="E46">
        <v>17</v>
      </c>
      <c r="F46">
        <v>19</v>
      </c>
      <c r="G46">
        <v>24</v>
      </c>
      <c r="H46">
        <v>27</v>
      </c>
      <c r="I46">
        <v>2</v>
      </c>
      <c r="J46" t="str">
        <v>2 - 14 - 17 - 19 - 24 - 27 [CB: 2]</v>
      </c>
      <c r="K46">
        <f>SUM(C46:H46)</f>
        <v>103</v>
      </c>
      <c r="L46">
        <f>AVERAGE(C46:H46)</f>
        <v>17.2</v>
      </c>
      <c r="M46">
        <f>MAX(C46:H46)-MIN(C46:H46)</f>
        <v>25</v>
      </c>
      <c r="N46">
        <f>SUMPRODUCT(MOD(C46:H46,2))</f>
        <v>3</v>
      </c>
      <c r="O46">
        <f>6-N46</f>
        <v>3</v>
      </c>
      <c r="P46">
        <f>COUNTIF(C46:H46,"&lt;=14")</f>
        <v>2</v>
      </c>
      <c r="Q46">
        <f>COUNTIF(C46:H46,"&gt;=15")</f>
        <v>4</v>
      </c>
      <c r="R46">
        <f>SUMPRODUCT(--(D46:H46-C46:G46=1))</f>
        <v>0</v>
      </c>
      <c r="S46">
        <f>SUMPRODUCT(COUNTIF(C47:H47,C46:H46))</f>
        <v>0</v>
      </c>
    </row>
    <row r="47">
      <c r="A47">
        <v>428</v>
      </c>
      <c r="B47" t="str">
        <v>2026-05-12</v>
      </c>
      <c r="C47">
        <v>3</v>
      </c>
      <c r="D47">
        <v>7</v>
      </c>
      <c r="E47">
        <v>8</v>
      </c>
      <c r="F47">
        <v>9</v>
      </c>
      <c r="G47">
        <v>12</v>
      </c>
      <c r="H47">
        <v>23</v>
      </c>
      <c r="I47">
        <v>3</v>
      </c>
      <c r="J47" t="str">
        <v>3 - 7 - 8 - 9 - 12 - 23 [CB: 3]</v>
      </c>
      <c r="K47">
        <f>SUM(C47:H47)</f>
        <v>62</v>
      </c>
      <c r="L47">
        <f>AVERAGE(C47:H47)</f>
        <v>10.3</v>
      </c>
      <c r="M47">
        <f>MAX(C47:H47)-MIN(C47:H47)</f>
        <v>20</v>
      </c>
      <c r="N47">
        <f>SUMPRODUCT(MOD(C47:H47,2))</f>
        <v>4</v>
      </c>
      <c r="O47">
        <f>6-N47</f>
        <v>2</v>
      </c>
      <c r="P47">
        <f>COUNTIF(C47:H47,"&lt;=14")</f>
        <v>5</v>
      </c>
      <c r="Q47">
        <f>COUNTIF(C47:H47,"&gt;=15")</f>
        <v>1</v>
      </c>
      <c r="R47">
        <f>SUMPRODUCT(--(D47:H47-C47:G47=1))</f>
        <v>2</v>
      </c>
      <c r="S47">
        <f>SUMPRODUCT(COUNTIF(C48:H48,C47:H47))</f>
        <v>0</v>
      </c>
    </row>
    <row r="48">
      <c r="A48">
        <v>427</v>
      </c>
      <c r="B48" t="str">
        <v>2026-05-08</v>
      </c>
      <c r="C48">
        <v>4</v>
      </c>
      <c r="D48">
        <v>10</v>
      </c>
      <c r="E48">
        <v>16</v>
      </c>
      <c r="F48">
        <v>17</v>
      </c>
      <c r="G48">
        <v>26</v>
      </c>
      <c r="H48">
        <v>28</v>
      </c>
      <c r="I48">
        <v>1</v>
      </c>
      <c r="J48" t="str">
        <v>4 - 10 - 16 - 17 - 26 - 28 [CB: 1]</v>
      </c>
      <c r="K48">
        <f>SUM(C48:H48)</f>
        <v>101</v>
      </c>
      <c r="L48">
        <f>AVERAGE(C48:H48)</f>
        <v>16.8</v>
      </c>
      <c r="M48">
        <f>MAX(C48:H48)-MIN(C48:H48)</f>
        <v>24</v>
      </c>
      <c r="N48">
        <f>SUMPRODUCT(MOD(C48:H48,2))</f>
        <v>1</v>
      </c>
      <c r="O48">
        <f>6-N48</f>
        <v>5</v>
      </c>
      <c r="P48">
        <f>COUNTIF(C48:H48,"&lt;=14")</f>
        <v>2</v>
      </c>
      <c r="Q48">
        <f>COUNTIF(C48:H48,"&gt;=15")</f>
        <v>4</v>
      </c>
      <c r="R48">
        <f>SUMPRODUCT(--(D48:H48-C48:G48=1))</f>
        <v>1</v>
      </c>
      <c r="S48">
        <f>SUMPRODUCT(COUNTIF(C49:H49,C48:H48))</f>
        <v>1</v>
      </c>
    </row>
    <row r="49">
      <c r="A49">
        <v>426</v>
      </c>
      <c r="B49" t="str">
        <v>2026-05-05</v>
      </c>
      <c r="C49">
        <v>2</v>
      </c>
      <c r="D49">
        <v>4</v>
      </c>
      <c r="E49">
        <v>6</v>
      </c>
      <c r="F49">
        <v>7</v>
      </c>
      <c r="G49">
        <v>15</v>
      </c>
      <c r="H49">
        <v>21</v>
      </c>
      <c r="I49">
        <v>2</v>
      </c>
      <c r="J49" t="str">
        <v>2 - 4 - 6 - 7 - 15 - 21 [CB: 2]</v>
      </c>
      <c r="K49">
        <f>SUM(C49:H49)</f>
        <v>55</v>
      </c>
      <c r="L49">
        <f>AVERAGE(C49:H49)</f>
        <v>9.2</v>
      </c>
      <c r="M49">
        <f>MAX(C49:H49)-MIN(C49:H49)</f>
        <v>19</v>
      </c>
      <c r="N49">
        <f>SUMPRODUCT(MOD(C49:H49,2))</f>
        <v>3</v>
      </c>
      <c r="O49">
        <f>6-N49</f>
        <v>3</v>
      </c>
      <c r="P49">
        <f>COUNTIF(C49:H49,"&lt;=14")</f>
        <v>4</v>
      </c>
      <c r="Q49">
        <f>COUNTIF(C49:H49,"&gt;=15")</f>
        <v>2</v>
      </c>
      <c r="R49">
        <f>SUMPRODUCT(--(D49:H49-C49:G49=1))</f>
        <v>1</v>
      </c>
      <c r="S49">
        <f>SUMPRODUCT(COUNTIF(C50:H50,C49:H49))</f>
        <v>1</v>
      </c>
    </row>
    <row r="50">
      <c r="A50">
        <v>425</v>
      </c>
      <c r="B50" t="str">
        <v>2026-05-01</v>
      </c>
      <c r="C50">
        <v>1</v>
      </c>
      <c r="D50">
        <v>7</v>
      </c>
      <c r="E50">
        <v>16</v>
      </c>
      <c r="F50">
        <v>20</v>
      </c>
      <c r="G50">
        <v>25</v>
      </c>
      <c r="H50">
        <v>26</v>
      </c>
      <c r="I50">
        <v>2</v>
      </c>
      <c r="J50" t="str">
        <v>1 - 7 - 16 - 20 - 25 - 26 [CB: 2]</v>
      </c>
      <c r="K50">
        <f>SUM(C50:H50)</f>
        <v>95</v>
      </c>
      <c r="L50">
        <f>AVERAGE(C50:H50)</f>
        <v>15.8</v>
      </c>
      <c r="M50">
        <f>MAX(C50:H50)-MIN(C50:H50)</f>
        <v>25</v>
      </c>
      <c r="N50">
        <f>SUMPRODUCT(MOD(C50:H50,2))</f>
        <v>3</v>
      </c>
      <c r="O50">
        <f>6-N50</f>
        <v>3</v>
      </c>
      <c r="P50">
        <f>COUNTIF(C50:H50,"&lt;=14")</f>
        <v>2</v>
      </c>
      <c r="Q50">
        <f>COUNTIF(C50:H50,"&gt;=15")</f>
        <v>4</v>
      </c>
      <c r="R50">
        <f>SUMPRODUCT(--(D50:H50-C50:G50=1))</f>
        <v>1</v>
      </c>
      <c r="S50">
        <f>SUMPRODUCT(COUNTIF(C51:H51,C50:H50))</f>
        <v>2</v>
      </c>
    </row>
    <row r="51">
      <c r="A51">
        <v>424</v>
      </c>
      <c r="B51" t="str">
        <v>2026-04-28</v>
      </c>
      <c r="C51">
        <v>1</v>
      </c>
      <c r="D51">
        <v>12</v>
      </c>
      <c r="E51">
        <v>17</v>
      </c>
      <c r="F51">
        <v>19</v>
      </c>
      <c r="G51">
        <v>22</v>
      </c>
      <c r="H51">
        <v>25</v>
      </c>
      <c r="I51">
        <v>2</v>
      </c>
      <c r="J51" t="str">
        <v>1 - 12 - 17 - 19 - 22 - 25 [CB: 2]</v>
      </c>
      <c r="K51">
        <f>SUM(C51:H51)</f>
        <v>96</v>
      </c>
      <c r="L51">
        <f>AVERAGE(C51:H51)</f>
        <v>16</v>
      </c>
      <c r="M51">
        <f>MAX(C51:H51)-MIN(C51:H51)</f>
        <v>24</v>
      </c>
      <c r="N51">
        <f>SUMPRODUCT(MOD(C51:H51,2))</f>
        <v>4</v>
      </c>
      <c r="O51">
        <f>6-N51</f>
        <v>2</v>
      </c>
      <c r="P51">
        <f>COUNTIF(C51:H51,"&lt;=14")</f>
        <v>2</v>
      </c>
      <c r="Q51">
        <f>COUNTIF(C51:H51,"&gt;=15")</f>
        <v>4</v>
      </c>
      <c r="R51">
        <f>SUMPRODUCT(--(D51:H51-C51:G51=1))</f>
        <v>0</v>
      </c>
      <c r="S51">
        <f>SUMPRODUCT(COUNTIF(C52:H52,C51:H51))</f>
        <v>0</v>
      </c>
    </row>
    <row r="52">
      <c r="A52">
        <v>423</v>
      </c>
      <c r="B52" t="str">
        <v>2026-04-24</v>
      </c>
      <c r="C52">
        <v>5</v>
      </c>
      <c r="D52">
        <v>10</v>
      </c>
      <c r="E52">
        <v>13</v>
      </c>
      <c r="F52">
        <v>14</v>
      </c>
      <c r="G52">
        <v>15</v>
      </c>
      <c r="H52">
        <v>20</v>
      </c>
      <c r="I52">
        <v>3</v>
      </c>
      <c r="J52" t="str">
        <v>5 - 10 - 13 - 14 - 15 - 20 [CB: 3]</v>
      </c>
      <c r="K52">
        <f>SUM(C52:H52)</f>
        <v>77</v>
      </c>
      <c r="L52">
        <f>AVERAGE(C52:H52)</f>
        <v>12.8</v>
      </c>
      <c r="M52">
        <f>MAX(C52:H52)-MIN(C52:H52)</f>
        <v>15</v>
      </c>
      <c r="N52">
        <f>SUMPRODUCT(MOD(C52:H52,2))</f>
        <v>3</v>
      </c>
      <c r="O52">
        <f>6-N52</f>
        <v>3</v>
      </c>
      <c r="P52">
        <f>COUNTIF(C52:H52,"&lt;=14")</f>
        <v>4</v>
      </c>
      <c r="Q52">
        <f>COUNTIF(C52:H52,"&gt;=15")</f>
        <v>2</v>
      </c>
      <c r="R52">
        <f>SUMPRODUCT(--(D52:H52-C52:G52=1))</f>
        <v>2</v>
      </c>
      <c r="S52">
        <f>SUMPRODUCT(COUNTIF(C53:H53,C52:H52))</f>
        <v>1</v>
      </c>
    </row>
    <row r="53">
      <c r="A53">
        <v>422</v>
      </c>
      <c r="B53" t="str">
        <v>2026-04-21</v>
      </c>
      <c r="C53">
        <v>1</v>
      </c>
      <c r="D53">
        <v>20</v>
      </c>
      <c r="E53">
        <v>23</v>
      </c>
      <c r="F53">
        <v>25</v>
      </c>
      <c r="G53">
        <v>26</v>
      </c>
      <c r="H53">
        <v>28</v>
      </c>
      <c r="I53">
        <v>1</v>
      </c>
      <c r="J53" t="str">
        <v>1 - 20 - 23 - 25 - 26 - 28 [CB: 1]</v>
      </c>
      <c r="K53">
        <f>SUM(C53:H53)</f>
        <v>123</v>
      </c>
      <c r="L53">
        <f>AVERAGE(C53:H53)</f>
        <v>20.5</v>
      </c>
      <c r="M53">
        <f>MAX(C53:H53)-MIN(C53:H53)</f>
        <v>27</v>
      </c>
      <c r="N53">
        <f>SUMPRODUCT(MOD(C53:H53,2))</f>
        <v>3</v>
      </c>
      <c r="O53">
        <f>6-N53</f>
        <v>3</v>
      </c>
      <c r="P53">
        <f>COUNTIF(C53:H53,"&lt;=14")</f>
        <v>1</v>
      </c>
      <c r="Q53">
        <f>COUNTIF(C53:H53,"&gt;=15")</f>
        <v>5</v>
      </c>
      <c r="R53">
        <f>SUMPRODUCT(--(D53:H53-C53:G53=1))</f>
        <v>1</v>
      </c>
      <c r="S53">
        <f>SUMPRODUCT(COUNTIF(C54:H54,C53:H53))</f>
        <v>1</v>
      </c>
    </row>
    <row r="54">
      <c r="A54">
        <v>421</v>
      </c>
      <c r="B54" t="str">
        <v>2026-04-17</v>
      </c>
      <c r="C54">
        <v>1</v>
      </c>
      <c r="D54">
        <v>6</v>
      </c>
      <c r="E54">
        <v>15</v>
      </c>
      <c r="F54">
        <v>19</v>
      </c>
      <c r="G54">
        <v>22</v>
      </c>
      <c r="H54">
        <v>24</v>
      </c>
      <c r="I54">
        <v>3</v>
      </c>
      <c r="J54" t="str">
        <v>1 - 6 - 15 - 19 - 22 - 24 [CB: 3]</v>
      </c>
      <c r="K54">
        <f>SUM(C54:H54)</f>
        <v>87</v>
      </c>
      <c r="L54">
        <f>AVERAGE(C54:H54)</f>
        <v>14.5</v>
      </c>
      <c r="M54">
        <f>MAX(C54:H54)-MIN(C54:H54)</f>
        <v>23</v>
      </c>
      <c r="N54">
        <f>SUMPRODUCT(MOD(C54:H54,2))</f>
        <v>3</v>
      </c>
      <c r="O54">
        <f>6-N54</f>
        <v>3</v>
      </c>
      <c r="P54">
        <f>COUNTIF(C54:H54,"&lt;=14")</f>
        <v>2</v>
      </c>
      <c r="Q54">
        <f>COUNTIF(C54:H54,"&gt;=15")</f>
        <v>4</v>
      </c>
      <c r="R54">
        <f>SUMPRODUCT(--(D54:H54-C54:G54=1))</f>
        <v>0</v>
      </c>
      <c r="S54">
        <f>SUMPRODUCT(COUNTIF(C55:H55,C54:H54))</f>
        <v>2</v>
      </c>
    </row>
    <row r="55">
      <c r="A55">
        <v>420</v>
      </c>
      <c r="B55" t="str">
        <v>2026-04-14</v>
      </c>
      <c r="C55">
        <v>1</v>
      </c>
      <c r="D55">
        <v>15</v>
      </c>
      <c r="E55">
        <v>16</v>
      </c>
      <c r="F55">
        <v>17</v>
      </c>
      <c r="G55">
        <v>20</v>
      </c>
      <c r="H55">
        <v>28</v>
      </c>
      <c r="I55">
        <v>2</v>
      </c>
      <c r="J55" t="str">
        <v>1 - 15 - 16 - 17 - 20 - 28 [CB: 2]</v>
      </c>
      <c r="K55">
        <f>SUM(C55:H55)</f>
        <v>97</v>
      </c>
      <c r="L55">
        <f>AVERAGE(C55:H55)</f>
        <v>16.2</v>
      </c>
      <c r="M55">
        <f>MAX(C55:H55)-MIN(C55:H55)</f>
        <v>27</v>
      </c>
      <c r="N55">
        <f>SUMPRODUCT(MOD(C55:H55,2))</f>
        <v>3</v>
      </c>
      <c r="O55">
        <f>6-N55</f>
        <v>3</v>
      </c>
      <c r="P55">
        <f>COUNTIF(C55:H55,"&lt;=14")</f>
        <v>1</v>
      </c>
      <c r="Q55">
        <f>COUNTIF(C55:H55,"&gt;=15")</f>
        <v>5</v>
      </c>
      <c r="R55">
        <f>SUMPRODUCT(--(D55:H55-C55:G55=1))</f>
        <v>2</v>
      </c>
      <c r="S55">
        <f>SUMPRODUCT(COUNTIF(C56:H56,C55:H55))</f>
        <v>2</v>
      </c>
    </row>
    <row r="56">
      <c r="A56">
        <v>419</v>
      </c>
      <c r="B56" t="str">
        <v>2026-04-10</v>
      </c>
      <c r="C56">
        <v>7</v>
      </c>
      <c r="D56">
        <v>16</v>
      </c>
      <c r="E56">
        <v>20</v>
      </c>
      <c r="F56">
        <v>21</v>
      </c>
      <c r="G56">
        <v>22</v>
      </c>
      <c r="H56">
        <v>26</v>
      </c>
      <c r="I56">
        <v>2</v>
      </c>
      <c r="J56" t="str">
        <v>7 - 16 - 20 - 21 - 22 - 26 [CB: 2]</v>
      </c>
      <c r="K56">
        <f>SUM(C56:H56)</f>
        <v>112</v>
      </c>
      <c r="L56">
        <f>AVERAGE(C56:H56)</f>
        <v>18.7</v>
      </c>
      <c r="M56">
        <f>MAX(C56:H56)-MIN(C56:H56)</f>
        <v>19</v>
      </c>
      <c r="N56">
        <f>SUMPRODUCT(MOD(C56:H56,2))</f>
        <v>2</v>
      </c>
      <c r="O56">
        <f>6-N56</f>
        <v>4</v>
      </c>
      <c r="P56">
        <f>COUNTIF(C56:H56,"&lt;=14")</f>
        <v>1</v>
      </c>
      <c r="Q56">
        <f>COUNTIF(C56:H56,"&gt;=15")</f>
        <v>5</v>
      </c>
      <c r="R56">
        <f>SUMPRODUCT(--(D56:H56-C56:G56=1))</f>
        <v>2</v>
      </c>
      <c r="S56">
        <f>SUMPRODUCT(COUNTIF(C57:H57,C56:H56))</f>
        <v>0</v>
      </c>
    </row>
    <row r="57">
      <c r="A57">
        <v>418</v>
      </c>
      <c r="B57" t="str">
        <v>2026-04-07</v>
      </c>
      <c r="C57">
        <v>4</v>
      </c>
      <c r="D57">
        <v>5</v>
      </c>
      <c r="E57">
        <v>12</v>
      </c>
      <c r="F57">
        <v>17</v>
      </c>
      <c r="G57">
        <v>19</v>
      </c>
      <c r="H57">
        <v>28</v>
      </c>
      <c r="I57">
        <v>2</v>
      </c>
      <c r="J57" t="str">
        <v>4 - 5 - 12 - 17 - 19 - 28 [CB: 2]</v>
      </c>
      <c r="K57">
        <f>SUM(C57:H57)</f>
        <v>85</v>
      </c>
      <c r="L57">
        <f>AVERAGE(C57:H57)</f>
        <v>14.2</v>
      </c>
      <c r="M57">
        <f>MAX(C57:H57)-MIN(C57:H57)</f>
        <v>24</v>
      </c>
      <c r="N57">
        <f>SUMPRODUCT(MOD(C57:H57,2))</f>
        <v>3</v>
      </c>
      <c r="O57">
        <f>6-N57</f>
        <v>3</v>
      </c>
      <c r="P57">
        <f>COUNTIF(C57:H57,"&lt;=14")</f>
        <v>3</v>
      </c>
      <c r="Q57">
        <f>COUNTIF(C57:H57,"&gt;=15")</f>
        <v>3</v>
      </c>
      <c r="R57">
        <f>SUMPRODUCT(--(D57:H57-C57:G57=1))</f>
        <v>1</v>
      </c>
      <c r="S57">
        <f>SUMPRODUCT(COUNTIF(C58:H58,C57:H57))</f>
        <v>1</v>
      </c>
    </row>
    <row r="58">
      <c r="A58">
        <v>417</v>
      </c>
      <c r="B58" t="str">
        <v>2026-03-31</v>
      </c>
      <c r="C58">
        <v>1</v>
      </c>
      <c r="D58">
        <v>5</v>
      </c>
      <c r="E58">
        <v>7</v>
      </c>
      <c r="F58">
        <v>15</v>
      </c>
      <c r="G58">
        <v>20</v>
      </c>
      <c r="H58">
        <v>22</v>
      </c>
      <c r="I58">
        <v>3</v>
      </c>
      <c r="J58" t="str">
        <v>1 - 5 - 7 - 15 - 20 - 22 [CB: 3]</v>
      </c>
      <c r="K58">
        <f>SUM(C58:H58)</f>
        <v>70</v>
      </c>
      <c r="L58">
        <f>AVERAGE(C58:H58)</f>
        <v>11.7</v>
      </c>
      <c r="M58">
        <f>MAX(C58:H58)-MIN(C58:H58)</f>
        <v>21</v>
      </c>
      <c r="N58">
        <f>SUMPRODUCT(MOD(C58:H58,2))</f>
        <v>4</v>
      </c>
      <c r="O58">
        <f>6-N58</f>
        <v>2</v>
      </c>
      <c r="P58">
        <f>COUNTIF(C58:H58,"&lt;=14")</f>
        <v>3</v>
      </c>
      <c r="Q58">
        <f>COUNTIF(C58:H58,"&gt;=15")</f>
        <v>3</v>
      </c>
      <c r="R58">
        <f>SUMPRODUCT(--(D58:H58-C58:G58=1))</f>
        <v>0</v>
      </c>
      <c r="S58">
        <f>SUMPRODUCT(COUNTIF(C59:H59,C58:H58))</f>
        <v>1</v>
      </c>
    </row>
    <row r="59">
      <c r="A59">
        <v>416</v>
      </c>
      <c r="B59" t="str">
        <v>2026-03-27</v>
      </c>
      <c r="C59">
        <v>4</v>
      </c>
      <c r="D59">
        <v>17</v>
      </c>
      <c r="E59">
        <v>19</v>
      </c>
      <c r="F59">
        <v>22</v>
      </c>
      <c r="G59">
        <v>27</v>
      </c>
      <c r="H59">
        <v>28</v>
      </c>
      <c r="I59">
        <v>1</v>
      </c>
      <c r="J59" t="str">
        <v>4 - 17 - 19 - 22 - 27 - 28 [CB: 1]</v>
      </c>
      <c r="K59">
        <f>SUM(C59:H59)</f>
        <v>117</v>
      </c>
      <c r="L59">
        <f>AVERAGE(C59:H59)</f>
        <v>19.5</v>
      </c>
      <c r="M59">
        <f>MAX(C59:H59)-MIN(C59:H59)</f>
        <v>24</v>
      </c>
      <c r="N59">
        <f>SUMPRODUCT(MOD(C59:H59,2))</f>
        <v>3</v>
      </c>
      <c r="O59">
        <f>6-N59</f>
        <v>3</v>
      </c>
      <c r="P59">
        <f>COUNTIF(C59:H59,"&lt;=14")</f>
        <v>1</v>
      </c>
      <c r="Q59">
        <f>COUNTIF(C59:H59,"&gt;=15")</f>
        <v>5</v>
      </c>
      <c r="R59">
        <f>SUMPRODUCT(--(D59:H59-C59:G59=1))</f>
        <v>1</v>
      </c>
      <c r="S59">
        <f>SUMPRODUCT(COUNTIF(C60:H60,C59:H59))</f>
        <v>3</v>
      </c>
    </row>
    <row r="60">
      <c r="A60">
        <v>415</v>
      </c>
      <c r="B60" t="str">
        <v>2026-03-24</v>
      </c>
      <c r="C60">
        <v>4</v>
      </c>
      <c r="D60">
        <v>5</v>
      </c>
      <c r="E60">
        <v>6</v>
      </c>
      <c r="F60">
        <v>19</v>
      </c>
      <c r="G60">
        <v>20</v>
      </c>
      <c r="H60">
        <v>28</v>
      </c>
      <c r="I60">
        <v>3</v>
      </c>
      <c r="J60" t="str">
        <v>4 - 5 - 6 - 19 - 20 - 28 [CB: 3]</v>
      </c>
      <c r="K60">
        <f>SUM(C60:H60)</f>
        <v>82</v>
      </c>
      <c r="L60">
        <f>AVERAGE(C60:H60)</f>
        <v>13.7</v>
      </c>
      <c r="M60">
        <f>MAX(C60:H60)-MIN(C60:H60)</f>
        <v>24</v>
      </c>
      <c r="N60">
        <f>SUMPRODUCT(MOD(C60:H60,2))</f>
        <v>2</v>
      </c>
      <c r="O60">
        <f>6-N60</f>
        <v>4</v>
      </c>
      <c r="P60">
        <f>COUNTIF(C60:H60,"&lt;=14")</f>
        <v>3</v>
      </c>
      <c r="Q60">
        <f>COUNTIF(C60:H60,"&gt;=15")</f>
        <v>3</v>
      </c>
      <c r="R60">
        <f>SUMPRODUCT(--(D60:H60-C60:G60=1))</f>
        <v>3</v>
      </c>
      <c r="S60">
        <f>SUMPRODUCT(COUNTIF(C61:H61,C60:H60))</f>
        <v>1</v>
      </c>
    </row>
    <row r="61">
      <c r="A61">
        <v>414</v>
      </c>
      <c r="B61" t="str">
        <v>2026-03-17</v>
      </c>
      <c r="C61">
        <v>3</v>
      </c>
      <c r="D61">
        <v>7</v>
      </c>
      <c r="E61">
        <v>12</v>
      </c>
      <c r="F61">
        <v>20</v>
      </c>
      <c r="G61">
        <v>23</v>
      </c>
      <c r="H61">
        <v>25</v>
      </c>
      <c r="I61">
        <v>2</v>
      </c>
      <c r="J61" t="str">
        <v>3 - 7 - 12 - 20 - 23 - 25 [CB: 2]</v>
      </c>
      <c r="K61">
        <f>SUM(C61:H61)</f>
        <v>90</v>
      </c>
      <c r="L61">
        <f>AVERAGE(C61:H61)</f>
        <v>15</v>
      </c>
      <c r="M61">
        <f>MAX(C61:H61)-MIN(C61:H61)</f>
        <v>22</v>
      </c>
      <c r="N61">
        <f>SUMPRODUCT(MOD(C61:H61,2))</f>
        <v>4</v>
      </c>
      <c r="O61">
        <f>6-N61</f>
        <v>2</v>
      </c>
      <c r="P61">
        <f>COUNTIF(C61:H61,"&lt;=14")</f>
        <v>3</v>
      </c>
      <c r="Q61">
        <f>COUNTIF(C61:H61,"&gt;=15")</f>
        <v>3</v>
      </c>
      <c r="R61">
        <f>SUMPRODUCT(--(D61:H61-C61:G61=1))</f>
        <v>0</v>
      </c>
      <c r="S61">
        <f>SUMPRODUCT(COUNTIF(C62:H62,C61:H61))</f>
        <v>0</v>
      </c>
    </row>
    <row r="62">
      <c r="A62">
        <v>413</v>
      </c>
      <c r="B62" t="str">
        <v>2026-03-13</v>
      </c>
      <c r="C62">
        <v>1</v>
      </c>
      <c r="D62">
        <v>15</v>
      </c>
      <c r="E62">
        <v>19</v>
      </c>
      <c r="F62">
        <v>21</v>
      </c>
      <c r="G62">
        <v>27</v>
      </c>
      <c r="H62">
        <v>28</v>
      </c>
      <c r="I62">
        <v>3</v>
      </c>
      <c r="J62" t="str">
        <v>1 - 15 - 19 - 21 - 27 - 28 [CB: 3]</v>
      </c>
      <c r="K62">
        <f>SUM(C62:H62)</f>
        <v>111</v>
      </c>
      <c r="L62">
        <f>AVERAGE(C62:H62)</f>
        <v>18.5</v>
      </c>
      <c r="M62">
        <f>MAX(C62:H62)-MIN(C62:H62)</f>
        <v>27</v>
      </c>
      <c r="N62">
        <f>SUMPRODUCT(MOD(C62:H62,2))</f>
        <v>5</v>
      </c>
      <c r="O62">
        <f>6-N62</f>
        <v>1</v>
      </c>
      <c r="P62">
        <f>COUNTIF(C62:H62,"&lt;=14")</f>
        <v>1</v>
      </c>
      <c r="Q62">
        <f>COUNTIF(C62:H62,"&gt;=15")</f>
        <v>5</v>
      </c>
      <c r="R62">
        <f>SUMPRODUCT(--(D62:H62-C62:G62=1))</f>
        <v>1</v>
      </c>
      <c r="S62">
        <f>SUMPRODUCT(COUNTIF(C63:H63,C62:H62))</f>
        <v>0</v>
      </c>
    </row>
    <row r="63">
      <c r="A63">
        <v>412</v>
      </c>
      <c r="B63" t="str">
        <v>2026-03-10</v>
      </c>
      <c r="C63">
        <v>6</v>
      </c>
      <c r="D63">
        <v>17</v>
      </c>
      <c r="E63">
        <v>20</v>
      </c>
      <c r="F63">
        <v>22</v>
      </c>
      <c r="G63">
        <v>24</v>
      </c>
      <c r="H63">
        <v>26</v>
      </c>
      <c r="I63">
        <v>2</v>
      </c>
      <c r="J63" t="str">
        <v>6 - 17 - 20 - 22 - 24 - 26 [CB: 2]</v>
      </c>
      <c r="K63">
        <f>SUM(C63:H63)</f>
        <v>115</v>
      </c>
      <c r="L63">
        <f>AVERAGE(C63:H63)</f>
        <v>19.2</v>
      </c>
      <c r="M63">
        <f>MAX(C63:H63)-MIN(C63:H63)</f>
        <v>20</v>
      </c>
      <c r="N63">
        <f>SUMPRODUCT(MOD(C63:H63,2))</f>
        <v>1</v>
      </c>
      <c r="O63">
        <f>6-N63</f>
        <v>5</v>
      </c>
      <c r="P63">
        <f>COUNTIF(C63:H63,"&lt;=14")</f>
        <v>1</v>
      </c>
      <c r="Q63">
        <f>COUNTIF(C63:H63,"&gt;=15")</f>
        <v>5</v>
      </c>
      <c r="R63">
        <f>SUMPRODUCT(--(D63:H63-C63:G63=1))</f>
        <v>0</v>
      </c>
      <c r="S63">
        <f>SUMPRODUCT(COUNTIF(C64:H64,C63:H63))</f>
        <v>1</v>
      </c>
    </row>
    <row r="64">
      <c r="A64">
        <v>411</v>
      </c>
      <c r="B64" t="str">
        <v>2026-03-06</v>
      </c>
      <c r="C64">
        <v>2</v>
      </c>
      <c r="D64">
        <v>7</v>
      </c>
      <c r="E64">
        <v>9</v>
      </c>
      <c r="F64">
        <v>17</v>
      </c>
      <c r="G64">
        <v>19</v>
      </c>
      <c r="H64">
        <v>23</v>
      </c>
      <c r="I64">
        <v>2</v>
      </c>
      <c r="J64" t="str">
        <v>2 - 7 - 9 - 17 - 19 - 23 [CB: 2]</v>
      </c>
      <c r="K64">
        <f>SUM(C64:H64)</f>
        <v>77</v>
      </c>
      <c r="L64">
        <f>AVERAGE(C64:H64)</f>
        <v>12.8</v>
      </c>
      <c r="M64">
        <f>MAX(C64:H64)-MIN(C64:H64)</f>
        <v>21</v>
      </c>
      <c r="N64">
        <f>SUMPRODUCT(MOD(C64:H64,2))</f>
        <v>5</v>
      </c>
      <c r="O64">
        <f>6-N64</f>
        <v>1</v>
      </c>
      <c r="P64">
        <f>COUNTIF(C64:H64,"&lt;=14")</f>
        <v>3</v>
      </c>
      <c r="Q64">
        <f>COUNTIF(C64:H64,"&gt;=15")</f>
        <v>3</v>
      </c>
      <c r="R64">
        <f>SUMPRODUCT(--(D64:H64-C64:G64=1))</f>
        <v>0</v>
      </c>
      <c r="S64">
        <f>SUMPRODUCT(COUNTIF(C65:H65,C64:H64))</f>
        <v>1</v>
      </c>
    </row>
    <row r="65">
      <c r="A65">
        <v>410</v>
      </c>
      <c r="B65" t="str">
        <v>2026-03-03</v>
      </c>
      <c r="C65">
        <v>5</v>
      </c>
      <c r="D65">
        <v>10</v>
      </c>
      <c r="E65">
        <v>17</v>
      </c>
      <c r="F65">
        <v>18</v>
      </c>
      <c r="G65">
        <v>22</v>
      </c>
      <c r="H65">
        <v>27</v>
      </c>
      <c r="I65">
        <v>3</v>
      </c>
      <c r="J65" t="str">
        <v>5 - 10 - 17 - 18 - 22 - 27 [CB: 3]</v>
      </c>
      <c r="K65">
        <f>SUM(C65:H65)</f>
        <v>99</v>
      </c>
      <c r="L65">
        <f>AVERAGE(C65:H65)</f>
        <v>16.5</v>
      </c>
      <c r="M65">
        <f>MAX(C65:H65)-MIN(C65:H65)</f>
        <v>22</v>
      </c>
      <c r="N65">
        <f>SUMPRODUCT(MOD(C65:H65,2))</f>
        <v>3</v>
      </c>
      <c r="O65">
        <f>6-N65</f>
        <v>3</v>
      </c>
      <c r="P65">
        <f>COUNTIF(C65:H65,"&lt;=14")</f>
        <v>2</v>
      </c>
      <c r="Q65">
        <f>COUNTIF(C65:H65,"&gt;=15")</f>
        <v>4</v>
      </c>
      <c r="R65">
        <f>SUMPRODUCT(--(D65:H65-C65:G65=1))</f>
        <v>1</v>
      </c>
      <c r="S65">
        <f>SUMPRODUCT(COUNTIF(C66:H66,C65:H65))</f>
        <v>1</v>
      </c>
    </row>
    <row r="66">
      <c r="A66">
        <v>409</v>
      </c>
      <c r="B66" t="str">
        <v>2026-02-27</v>
      </c>
      <c r="C66">
        <v>4</v>
      </c>
      <c r="D66">
        <v>17</v>
      </c>
      <c r="E66">
        <v>19</v>
      </c>
      <c r="F66">
        <v>21</v>
      </c>
      <c r="G66">
        <v>24</v>
      </c>
      <c r="H66">
        <v>26</v>
      </c>
      <c r="I66">
        <v>1</v>
      </c>
      <c r="J66" t="str">
        <v>4 - 17 - 19 - 21 - 24 - 26 [CB: 1]</v>
      </c>
      <c r="K66">
        <f>SUM(C66:H66)</f>
        <v>111</v>
      </c>
      <c r="L66">
        <f>AVERAGE(C66:H66)</f>
        <v>18.5</v>
      </c>
      <c r="M66">
        <f>MAX(C66:H66)-MIN(C66:H66)</f>
        <v>22</v>
      </c>
      <c r="N66">
        <f>SUMPRODUCT(MOD(C66:H66,2))</f>
        <v>3</v>
      </c>
      <c r="O66">
        <f>6-N66</f>
        <v>3</v>
      </c>
      <c r="P66">
        <f>COUNTIF(C66:H66,"&lt;=14")</f>
        <v>1</v>
      </c>
      <c r="Q66">
        <f>COUNTIF(C66:H66,"&gt;=15")</f>
        <v>5</v>
      </c>
      <c r="R66">
        <f>SUMPRODUCT(--(D66:H66-C66:G66=1))</f>
        <v>0</v>
      </c>
      <c r="S66">
        <f>SUMPRODUCT(COUNTIF(C67:H67,C66:H66))</f>
        <v>1</v>
      </c>
    </row>
    <row r="67">
      <c r="A67">
        <v>408</v>
      </c>
      <c r="B67" t="str">
        <v>2026-02-24</v>
      </c>
      <c r="C67">
        <v>2</v>
      </c>
      <c r="D67">
        <v>8</v>
      </c>
      <c r="E67">
        <v>11</v>
      </c>
      <c r="F67">
        <v>12</v>
      </c>
      <c r="G67">
        <v>18</v>
      </c>
      <c r="H67">
        <v>26</v>
      </c>
      <c r="I67">
        <v>2</v>
      </c>
      <c r="J67" t="str">
        <v>2 - 8 - 11 - 12 - 18 - 26 [CB: 2]</v>
      </c>
      <c r="K67">
        <f>SUM(C67:H67)</f>
        <v>77</v>
      </c>
      <c r="L67">
        <f>AVERAGE(C67:H67)</f>
        <v>12.8</v>
      </c>
      <c r="M67">
        <f>MAX(C67:H67)-MIN(C67:H67)</f>
        <v>24</v>
      </c>
      <c r="N67">
        <f>SUMPRODUCT(MOD(C67:H67,2))</f>
        <v>1</v>
      </c>
      <c r="O67">
        <f>6-N67</f>
        <v>5</v>
      </c>
      <c r="P67">
        <f>COUNTIF(C67:H67,"&lt;=14")</f>
        <v>4</v>
      </c>
      <c r="Q67">
        <f>COUNTIF(C67:H67,"&gt;=15")</f>
        <v>2</v>
      </c>
      <c r="R67">
        <f>SUMPRODUCT(--(D67:H67-C67:G67=1))</f>
        <v>1</v>
      </c>
      <c r="S67">
        <f>SUMPRODUCT(COUNTIF(C68:H68,C67:H67))</f>
        <v>1</v>
      </c>
    </row>
    <row r="68">
      <c r="A68">
        <v>407</v>
      </c>
      <c r="B68" t="str">
        <v>2026-02-20</v>
      </c>
      <c r="C68">
        <v>1</v>
      </c>
      <c r="D68">
        <v>6</v>
      </c>
      <c r="E68">
        <v>13</v>
      </c>
      <c r="F68">
        <v>17</v>
      </c>
      <c r="G68">
        <v>18</v>
      </c>
      <c r="H68">
        <v>27</v>
      </c>
      <c r="I68">
        <v>3</v>
      </c>
      <c r="J68" t="str">
        <v>1 - 6 - 13 - 17 - 18 - 27 [CB: 3]</v>
      </c>
      <c r="K68">
        <f>SUM(C68:H68)</f>
        <v>82</v>
      </c>
      <c r="L68">
        <f>AVERAGE(C68:H68)</f>
        <v>13.7</v>
      </c>
      <c r="M68">
        <f>MAX(C68:H68)-MIN(C68:H68)</f>
        <v>26</v>
      </c>
      <c r="N68">
        <f>SUMPRODUCT(MOD(C68:H68,2))</f>
        <v>4</v>
      </c>
      <c r="O68">
        <f>6-N68</f>
        <v>2</v>
      </c>
      <c r="P68">
        <f>COUNTIF(C68:H68,"&lt;=14")</f>
        <v>3</v>
      </c>
      <c r="Q68">
        <f>COUNTIF(C68:H68,"&gt;=15")</f>
        <v>3</v>
      </c>
      <c r="R68">
        <f>SUMPRODUCT(--(D68:H68-C68:G68=1))</f>
        <v>1</v>
      </c>
      <c r="S68">
        <f>SUMPRODUCT(COUNTIF(C69:H69,C68:H68))</f>
        <v>0</v>
      </c>
    </row>
    <row r="69">
      <c r="A69">
        <v>406</v>
      </c>
      <c r="B69" t="str">
        <v>2026-02-17</v>
      </c>
      <c r="C69">
        <v>4</v>
      </c>
      <c r="D69">
        <v>7</v>
      </c>
      <c r="E69">
        <v>8</v>
      </c>
      <c r="F69">
        <v>11</v>
      </c>
      <c r="G69">
        <v>12</v>
      </c>
      <c r="H69">
        <v>14</v>
      </c>
      <c r="I69">
        <v>2</v>
      </c>
      <c r="J69" t="str">
        <v>4 - 7 - 8 - 11 - 12 - 14 [CB: 2]</v>
      </c>
      <c r="K69">
        <f>SUM(C69:H69)</f>
        <v>56</v>
      </c>
      <c r="L69">
        <f>AVERAGE(C69:H69)</f>
        <v>9.3</v>
      </c>
      <c r="M69">
        <f>MAX(C69:H69)-MIN(C69:H69)</f>
        <v>10</v>
      </c>
      <c r="N69">
        <f>SUMPRODUCT(MOD(C69:H69,2))</f>
        <v>2</v>
      </c>
      <c r="O69">
        <f>6-N69</f>
        <v>4</v>
      </c>
      <c r="P69">
        <f>COUNTIF(C69:H69,"&lt;=14")</f>
        <v>6</v>
      </c>
      <c r="Q69">
        <f>COUNTIF(C69:H69,"&gt;=15")</f>
        <v>0</v>
      </c>
      <c r="R69">
        <f>SUMPRODUCT(--(D69:H69-C69:G69=1))</f>
        <v>2</v>
      </c>
      <c r="S69">
        <f>SUMPRODUCT(COUNTIF(C70:H70,C69:H69))</f>
        <v>1</v>
      </c>
    </row>
    <row r="70">
      <c r="A70">
        <v>405</v>
      </c>
      <c r="B70" t="str">
        <v>2026-02-13</v>
      </c>
      <c r="C70">
        <v>11</v>
      </c>
      <c r="D70">
        <v>13</v>
      </c>
      <c r="E70">
        <v>17</v>
      </c>
      <c r="F70">
        <v>20</v>
      </c>
      <c r="G70">
        <v>21</v>
      </c>
      <c r="H70">
        <v>23</v>
      </c>
      <c r="I70">
        <v>1</v>
      </c>
      <c r="J70" t="str">
        <v>11 - 13 - 17 - 20 - 21 - 23 [CB: 1]</v>
      </c>
      <c r="K70">
        <f>SUM(C70:H70)</f>
        <v>105</v>
      </c>
      <c r="L70">
        <f>AVERAGE(C70:H70)</f>
        <v>17.5</v>
      </c>
      <c r="M70">
        <f>MAX(C70:H70)-MIN(C70:H70)</f>
        <v>12</v>
      </c>
      <c r="N70">
        <f>SUMPRODUCT(MOD(C70:H70,2))</f>
        <v>5</v>
      </c>
      <c r="O70">
        <f>6-N70</f>
        <v>1</v>
      </c>
      <c r="P70">
        <f>COUNTIF(C70:H70,"&lt;=14")</f>
        <v>2</v>
      </c>
      <c r="Q70">
        <f>COUNTIF(C70:H70,"&gt;=15")</f>
        <v>4</v>
      </c>
      <c r="R70">
        <f>SUMPRODUCT(--(D70:H70-C70:G70=1))</f>
        <v>1</v>
      </c>
      <c r="S70">
        <f>SUMPRODUCT(COUNTIF(C71:H71,C70:H70))</f>
        <v>2</v>
      </c>
    </row>
    <row r="71">
      <c r="A71">
        <v>404</v>
      </c>
      <c r="B71" t="str">
        <v>2026-02-10</v>
      </c>
      <c r="C71">
        <v>3</v>
      </c>
      <c r="D71">
        <v>15</v>
      </c>
      <c r="E71">
        <v>16</v>
      </c>
      <c r="F71">
        <v>17</v>
      </c>
      <c r="G71">
        <v>19</v>
      </c>
      <c r="H71">
        <v>21</v>
      </c>
      <c r="I71">
        <v>3</v>
      </c>
      <c r="J71" t="str">
        <v>3 - 15 - 16 - 17 - 19 - 21 [CB: 3]</v>
      </c>
      <c r="K71">
        <f>SUM(C71:H71)</f>
        <v>91</v>
      </c>
      <c r="L71">
        <f>AVERAGE(C71:H71)</f>
        <v>15.2</v>
      </c>
      <c r="M71">
        <f>MAX(C71:H71)-MIN(C71:H71)</f>
        <v>18</v>
      </c>
      <c r="N71">
        <f>SUMPRODUCT(MOD(C71:H71,2))</f>
        <v>5</v>
      </c>
      <c r="O71">
        <f>6-N71</f>
        <v>1</v>
      </c>
      <c r="P71">
        <f>COUNTIF(C71:H71,"&lt;=14")</f>
        <v>1</v>
      </c>
      <c r="Q71">
        <f>COUNTIF(C71:H71,"&gt;=15")</f>
        <v>5</v>
      </c>
      <c r="R71">
        <f>SUMPRODUCT(--(D71:H71-C71:G71=1))</f>
        <v>2</v>
      </c>
      <c r="S71">
        <f>SUMPRODUCT(COUNTIF(C72:H72,C71:H71))</f>
        <v>2</v>
      </c>
    </row>
    <row r="72">
      <c r="A72">
        <v>403</v>
      </c>
      <c r="B72" t="str">
        <v>2026-02-06</v>
      </c>
      <c r="C72">
        <v>5</v>
      </c>
      <c r="D72">
        <v>13</v>
      </c>
      <c r="E72">
        <v>16</v>
      </c>
      <c r="F72">
        <v>17</v>
      </c>
      <c r="G72">
        <v>25</v>
      </c>
      <c r="H72">
        <v>28</v>
      </c>
      <c r="I72">
        <v>3</v>
      </c>
      <c r="J72" t="str">
        <v>5 - 13 - 16 - 17 - 25 - 28 [CB: 3]</v>
      </c>
      <c r="K72">
        <f>SUM(C72:H72)</f>
        <v>104</v>
      </c>
      <c r="L72">
        <f>AVERAGE(C72:H72)</f>
        <v>17.3</v>
      </c>
      <c r="M72">
        <f>MAX(C72:H72)-MIN(C72:H72)</f>
        <v>23</v>
      </c>
      <c r="N72">
        <f>SUMPRODUCT(MOD(C72:H72,2))</f>
        <v>4</v>
      </c>
      <c r="O72">
        <f>6-N72</f>
        <v>2</v>
      </c>
      <c r="P72">
        <f>COUNTIF(C72:H72,"&lt;=14")</f>
        <v>2</v>
      </c>
      <c r="Q72">
        <f>COUNTIF(C72:H72,"&gt;=15")</f>
        <v>4</v>
      </c>
      <c r="R72">
        <f>SUMPRODUCT(--(D72:H72-C72:G72=1))</f>
        <v>1</v>
      </c>
      <c r="S72">
        <f>SUMPRODUCT(COUNTIF(C73:H73,C72:H72))</f>
        <v>0</v>
      </c>
    </row>
    <row r="73">
      <c r="A73">
        <v>402</v>
      </c>
      <c r="B73" t="str">
        <v>2026-02-03</v>
      </c>
      <c r="C73">
        <v>1</v>
      </c>
      <c r="D73">
        <v>3</v>
      </c>
      <c r="E73">
        <v>8</v>
      </c>
      <c r="F73">
        <v>10</v>
      </c>
      <c r="G73">
        <v>21</v>
      </c>
      <c r="H73">
        <v>22</v>
      </c>
      <c r="I73">
        <v>2</v>
      </c>
      <c r="J73" t="str">
        <v>1 - 3 - 8 - 10 - 21 - 22 [CB: 2]</v>
      </c>
      <c r="K73">
        <f>SUM(C73:H73)</f>
        <v>65</v>
      </c>
      <c r="L73">
        <f>AVERAGE(C73:H73)</f>
        <v>10.8</v>
      </c>
      <c r="M73">
        <f>MAX(C73:H73)-MIN(C73:H73)</f>
        <v>21</v>
      </c>
      <c r="N73">
        <f>SUMPRODUCT(MOD(C73:H73,2))</f>
        <v>3</v>
      </c>
      <c r="O73">
        <f>6-N73</f>
        <v>3</v>
      </c>
      <c r="P73">
        <f>COUNTIF(C73:H73,"&lt;=14")</f>
        <v>4</v>
      </c>
      <c r="Q73">
        <f>COUNTIF(C73:H73,"&gt;=15")</f>
        <v>2</v>
      </c>
      <c r="R73">
        <f>SUMPRODUCT(--(D73:H73-C73:G73=1))</f>
        <v>1</v>
      </c>
      <c r="S73">
        <f>SUMPRODUCT(COUNTIF(C74:H74,C73:H73))</f>
        <v>2</v>
      </c>
    </row>
    <row r="74">
      <c r="A74">
        <v>401</v>
      </c>
      <c r="B74" t="str">
        <v>2026-01-30</v>
      </c>
      <c r="C74">
        <v>1</v>
      </c>
      <c r="D74">
        <v>2</v>
      </c>
      <c r="E74">
        <v>14</v>
      </c>
      <c r="F74">
        <v>21</v>
      </c>
      <c r="G74">
        <v>26</v>
      </c>
      <c r="H74">
        <v>28</v>
      </c>
      <c r="I74">
        <v>2</v>
      </c>
      <c r="J74" t="str">
        <v>1 - 2 - 14 - 21 - 26 - 28 [CB: 2]</v>
      </c>
      <c r="K74">
        <f>SUM(C74:H74)</f>
        <v>92</v>
      </c>
      <c r="L74">
        <f>AVERAGE(C74:H74)</f>
        <v>15.3</v>
      </c>
      <c r="M74">
        <f>MAX(C74:H74)-MIN(C74:H74)</f>
        <v>27</v>
      </c>
      <c r="N74">
        <f>SUMPRODUCT(MOD(C74:H74,2))</f>
        <v>2</v>
      </c>
      <c r="O74">
        <f>6-N74</f>
        <v>4</v>
      </c>
      <c r="P74">
        <f>COUNTIF(C74:H74,"&lt;=14")</f>
        <v>3</v>
      </c>
      <c r="Q74">
        <f>COUNTIF(C74:H74,"&gt;=15")</f>
        <v>3</v>
      </c>
      <c r="R74">
        <f>SUMPRODUCT(--(D74:H74-C74:G74=1))</f>
        <v>1</v>
      </c>
      <c r="S74">
        <f>SUMPRODUCT(COUNTIF(C75:H75,C74:H74))</f>
        <v>1</v>
      </c>
    </row>
    <row r="75">
      <c r="A75">
        <v>400</v>
      </c>
      <c r="B75" t="str">
        <v>2026-01-27</v>
      </c>
      <c r="C75">
        <v>5</v>
      </c>
      <c r="D75">
        <v>8</v>
      </c>
      <c r="E75">
        <v>9</v>
      </c>
      <c r="F75">
        <v>15</v>
      </c>
      <c r="G75">
        <v>16</v>
      </c>
      <c r="H75">
        <v>28</v>
      </c>
      <c r="I75">
        <v>2</v>
      </c>
      <c r="J75" t="str">
        <v>5 - 8 - 9 - 15 - 16 - 28 [CB: 2]</v>
      </c>
      <c r="K75">
        <f>SUM(C75:H75)</f>
        <v>81</v>
      </c>
      <c r="L75">
        <f>AVERAGE(C75:H75)</f>
        <v>13.5</v>
      </c>
      <c r="M75">
        <f>MAX(C75:H75)-MIN(C75:H75)</f>
        <v>23</v>
      </c>
      <c r="N75">
        <f>SUMPRODUCT(MOD(C75:H75,2))</f>
        <v>3</v>
      </c>
      <c r="O75">
        <f>6-N75</f>
        <v>3</v>
      </c>
      <c r="P75">
        <f>COUNTIF(C75:H75,"&lt;=14")</f>
        <v>3</v>
      </c>
      <c r="Q75">
        <f>COUNTIF(C75:H75,"&gt;=15")</f>
        <v>3</v>
      </c>
      <c r="R75">
        <f>SUMPRODUCT(--(D75:H75-C75:G75=1))</f>
        <v>2</v>
      </c>
      <c r="S75">
        <f>SUMPRODUCT(COUNTIF(C76:H76,C75:H75))</f>
        <v>2</v>
      </c>
    </row>
    <row r="76">
      <c r="A76">
        <v>399</v>
      </c>
      <c r="B76" t="str">
        <v>2026-01-23</v>
      </c>
      <c r="C76">
        <v>1</v>
      </c>
      <c r="D76">
        <v>5</v>
      </c>
      <c r="E76">
        <v>11</v>
      </c>
      <c r="F76">
        <v>13</v>
      </c>
      <c r="G76">
        <v>22</v>
      </c>
      <c r="H76">
        <v>28</v>
      </c>
      <c r="I76">
        <v>1</v>
      </c>
      <c r="J76" t="str">
        <v>1 - 5 - 11 - 13 - 22 - 28 [CB: 1]</v>
      </c>
      <c r="K76">
        <f>SUM(C76:H76)</f>
        <v>80</v>
      </c>
      <c r="L76">
        <f>AVERAGE(C76:H76)</f>
        <v>13.3</v>
      </c>
      <c r="M76">
        <f>MAX(C76:H76)-MIN(C76:H76)</f>
        <v>27</v>
      </c>
      <c r="N76">
        <f>SUMPRODUCT(MOD(C76:H76,2))</f>
        <v>4</v>
      </c>
      <c r="O76">
        <f>6-N76</f>
        <v>2</v>
      </c>
      <c r="P76">
        <f>COUNTIF(C76:H76,"&lt;=14")</f>
        <v>4</v>
      </c>
      <c r="Q76">
        <f>COUNTIF(C76:H76,"&gt;=15")</f>
        <v>2</v>
      </c>
      <c r="R76">
        <f>SUMPRODUCT(--(D76:H76-C76:G76=1))</f>
        <v>0</v>
      </c>
      <c r="S76">
        <f>SUMPRODUCT(COUNTIF(C77:H77,C76:H76))</f>
        <v>2</v>
      </c>
    </row>
    <row r="77">
      <c r="A77">
        <v>398</v>
      </c>
      <c r="B77" t="str">
        <v>2026-01-20</v>
      </c>
      <c r="C77">
        <v>1</v>
      </c>
      <c r="D77">
        <v>2</v>
      </c>
      <c r="E77">
        <v>7</v>
      </c>
      <c r="F77">
        <v>11</v>
      </c>
      <c r="G77">
        <v>12</v>
      </c>
      <c r="H77">
        <v>26</v>
      </c>
      <c r="I77">
        <v>2</v>
      </c>
      <c r="J77" t="str">
        <v>1 - 2 - 7 - 11 - 12 - 26 [CB: 2]</v>
      </c>
      <c r="K77">
        <f>SUM(C77:H77)</f>
        <v>59</v>
      </c>
      <c r="L77">
        <f>AVERAGE(C77:H77)</f>
        <v>9.8</v>
      </c>
      <c r="M77">
        <f>MAX(C77:H77)-MIN(C77:H77)</f>
        <v>25</v>
      </c>
      <c r="N77">
        <f>SUMPRODUCT(MOD(C77:H77,2))</f>
        <v>3</v>
      </c>
      <c r="O77">
        <f>6-N77</f>
        <v>3</v>
      </c>
      <c r="P77">
        <f>COUNTIF(C77:H77,"&lt;=14")</f>
        <v>5</v>
      </c>
      <c r="Q77">
        <f>COUNTIF(C77:H77,"&gt;=15")</f>
        <v>1</v>
      </c>
      <c r="R77">
        <f>SUMPRODUCT(--(D77:H77-C77:G77=1))</f>
        <v>2</v>
      </c>
      <c r="S77">
        <f>SUMPRODUCT(COUNTIF(C78:H78,C77:H77))</f>
        <v>0</v>
      </c>
    </row>
    <row r="78">
      <c r="A78">
        <v>397</v>
      </c>
      <c r="B78" t="str">
        <v>2026-01-16</v>
      </c>
      <c r="C78">
        <v>14</v>
      </c>
      <c r="D78">
        <v>15</v>
      </c>
      <c r="E78">
        <v>21</v>
      </c>
      <c r="F78">
        <v>25</v>
      </c>
      <c r="G78">
        <v>27</v>
      </c>
      <c r="H78">
        <v>28</v>
      </c>
      <c r="I78">
        <v>1</v>
      </c>
      <c r="J78" t="str">
        <v>14 - 15 - 21 - 25 - 27 - 28 [CB: 1]</v>
      </c>
      <c r="K78">
        <f>SUM(C78:H78)</f>
        <v>130</v>
      </c>
      <c r="L78">
        <f>AVERAGE(C78:H78)</f>
        <v>21.7</v>
      </c>
      <c r="M78">
        <f>MAX(C78:H78)-MIN(C78:H78)</f>
        <v>14</v>
      </c>
      <c r="N78">
        <f>SUMPRODUCT(MOD(C78:H78,2))</f>
        <v>4</v>
      </c>
      <c r="O78">
        <f>6-N78</f>
        <v>2</v>
      </c>
      <c r="P78">
        <f>COUNTIF(C78:H78,"&lt;=14")</f>
        <v>1</v>
      </c>
      <c r="Q78">
        <f>COUNTIF(C78:H78,"&gt;=15")</f>
        <v>5</v>
      </c>
      <c r="R78">
        <f>SUMPRODUCT(--(D78:H78-C78:G78=1))</f>
        <v>2</v>
      </c>
      <c r="S78">
        <f>SUMPRODUCT(COUNTIF(C79:H79,C78:H78))</f>
        <v>3</v>
      </c>
    </row>
    <row r="79">
      <c r="A79">
        <v>396</v>
      </c>
      <c r="B79" t="str">
        <v>2026-01-13</v>
      </c>
      <c r="C79">
        <v>4</v>
      </c>
      <c r="D79">
        <v>9</v>
      </c>
      <c r="E79">
        <v>15</v>
      </c>
      <c r="F79">
        <v>23</v>
      </c>
      <c r="G79">
        <v>27</v>
      </c>
      <c r="H79">
        <v>28</v>
      </c>
      <c r="I79">
        <v>2</v>
      </c>
      <c r="J79" t="str">
        <v>4 - 9 - 15 - 23 - 27 - 28 [CB: 2]</v>
      </c>
      <c r="K79">
        <f>SUM(C79:H79)</f>
        <v>106</v>
      </c>
      <c r="L79">
        <f>AVERAGE(C79:H79)</f>
        <v>17.7</v>
      </c>
      <c r="M79">
        <f>MAX(C79:H79)-MIN(C79:H79)</f>
        <v>24</v>
      </c>
      <c r="N79">
        <f>SUMPRODUCT(MOD(C79:H79,2))</f>
        <v>4</v>
      </c>
      <c r="O79">
        <f>6-N79</f>
        <v>2</v>
      </c>
      <c r="P79">
        <f>COUNTIF(C79:H79,"&lt;=14")</f>
        <v>2</v>
      </c>
      <c r="Q79">
        <f>COUNTIF(C79:H79,"&gt;=15")</f>
        <v>4</v>
      </c>
      <c r="R79">
        <f>SUMPRODUCT(--(D79:H79-C79:G79=1))</f>
        <v>1</v>
      </c>
      <c r="S79">
        <f>SUMPRODUCT(COUNTIF(C80:H80,C79:H79))</f>
        <v>1</v>
      </c>
    </row>
    <row r="80">
      <c r="A80">
        <v>395</v>
      </c>
      <c r="B80" t="str">
        <v>2026-01-09</v>
      </c>
      <c r="C80">
        <v>8</v>
      </c>
      <c r="D80">
        <v>11</v>
      </c>
      <c r="E80">
        <v>14</v>
      </c>
      <c r="F80">
        <v>15</v>
      </c>
      <c r="G80">
        <v>20</v>
      </c>
      <c r="H80">
        <v>24</v>
      </c>
      <c r="I80">
        <v>3</v>
      </c>
      <c r="J80" t="str">
        <v>8 - 11 - 14 - 15 - 20 - 24 [CB: 3]</v>
      </c>
      <c r="K80">
        <f>SUM(C80:H80)</f>
        <v>92</v>
      </c>
      <c r="L80">
        <f>AVERAGE(C80:H80)</f>
        <v>15.3</v>
      </c>
      <c r="M80">
        <f>MAX(C80:H80)-MIN(C80:H80)</f>
        <v>16</v>
      </c>
      <c r="N80">
        <f>SUMPRODUCT(MOD(C80:H80,2))</f>
        <v>2</v>
      </c>
      <c r="O80">
        <f>6-N80</f>
        <v>4</v>
      </c>
      <c r="P80">
        <f>COUNTIF(C80:H80,"&lt;=14")</f>
        <v>3</v>
      </c>
      <c r="Q80">
        <f>COUNTIF(C80:H80,"&gt;=15")</f>
        <v>3</v>
      </c>
      <c r="R80">
        <f>SUMPRODUCT(--(D80:H80-C80:G80=1))</f>
        <v>1</v>
      </c>
      <c r="S80">
        <f>SUMPRODUCT(COUNTIF(C81:H81,C80:H80))</f>
        <v>3</v>
      </c>
    </row>
    <row r="81">
      <c r="A81">
        <v>394</v>
      </c>
      <c r="B81" t="str">
        <v>2026-01-06</v>
      </c>
      <c r="C81">
        <v>5</v>
      </c>
      <c r="D81">
        <v>9</v>
      </c>
      <c r="E81">
        <v>15</v>
      </c>
      <c r="F81">
        <v>20</v>
      </c>
      <c r="G81">
        <v>24</v>
      </c>
      <c r="H81">
        <v>28</v>
      </c>
      <c r="I81">
        <v>2</v>
      </c>
      <c r="J81" t="str">
        <v>5 - 9 - 15 - 20 - 24 - 28 [CB: 2]</v>
      </c>
      <c r="K81">
        <f>SUM(C81:H81)</f>
        <v>101</v>
      </c>
      <c r="L81">
        <f>AVERAGE(C81:H81)</f>
        <v>16.8</v>
      </c>
      <c r="M81">
        <f>MAX(C81:H81)-MIN(C81:H81)</f>
        <v>23</v>
      </c>
      <c r="N81">
        <f>SUMPRODUCT(MOD(C81:H81,2))</f>
        <v>3</v>
      </c>
      <c r="O81">
        <f>6-N81</f>
        <v>3</v>
      </c>
      <c r="P81">
        <f>COUNTIF(C81:H81,"&lt;=14")</f>
        <v>2</v>
      </c>
      <c r="Q81">
        <f>COUNTIF(C81:H81,"&gt;=15")</f>
        <v>4</v>
      </c>
      <c r="R81">
        <f>SUMPRODUCT(--(D81:H81-C81:G81=1))</f>
        <v>0</v>
      </c>
      <c r="S81">
        <f>SUMPRODUCT(COUNTIF(C82:H82,C81:H81))</f>
        <v>2</v>
      </c>
    </row>
    <row r="82">
      <c r="A82">
        <v>393</v>
      </c>
      <c r="B82" t="str">
        <v>2026-01-02</v>
      </c>
      <c r="C82">
        <v>17</v>
      </c>
      <c r="D82">
        <v>23</v>
      </c>
      <c r="E82">
        <v>24</v>
      </c>
      <c r="F82">
        <v>26</v>
      </c>
      <c r="G82">
        <v>27</v>
      </c>
      <c r="H82">
        <v>28</v>
      </c>
      <c r="I82">
        <v>1</v>
      </c>
      <c r="J82" t="str">
        <v>17 - 23 - 24 - 26 - 27 - 28 [CB: 1]</v>
      </c>
      <c r="K82">
        <f>SUM(C82:H82)</f>
        <v>145</v>
      </c>
      <c r="L82">
        <f>AVERAGE(C82:H82)</f>
        <v>24.2</v>
      </c>
      <c r="M82">
        <f>MAX(C82:H82)-MIN(C82:H82)</f>
        <v>11</v>
      </c>
      <c r="N82">
        <f>SUMPRODUCT(MOD(C82:H82,2))</f>
        <v>3</v>
      </c>
      <c r="O82">
        <f>6-N82</f>
        <v>3</v>
      </c>
      <c r="P82">
        <f>COUNTIF(C82:H82,"&lt;=14")</f>
        <v>0</v>
      </c>
      <c r="Q82">
        <f>COUNTIF(C82:H82,"&gt;=15")</f>
        <v>6</v>
      </c>
      <c r="R82">
        <f>SUMPRODUCT(--(D82:H82-C82:G82=1))</f>
        <v>3</v>
      </c>
      <c r="S82">
        <f>SUMPRODUCT(COUNTIF(C83:H83,C82:H82))</f>
        <v>2</v>
      </c>
    </row>
    <row r="83">
      <c r="A83">
        <v>392</v>
      </c>
      <c r="B83" t="str">
        <v>2025-12-30</v>
      </c>
      <c r="C83">
        <v>6</v>
      </c>
      <c r="D83">
        <v>11</v>
      </c>
      <c r="E83">
        <v>19</v>
      </c>
      <c r="F83">
        <v>25</v>
      </c>
      <c r="G83">
        <v>26</v>
      </c>
      <c r="H83">
        <v>28</v>
      </c>
      <c r="I83">
        <v>1</v>
      </c>
      <c r="J83" t="str">
        <v>6 - 11 - 19 - 25 - 26 - 28 [CB: 1]</v>
      </c>
      <c r="K83">
        <f>SUM(C83:H83)</f>
        <v>115</v>
      </c>
      <c r="L83">
        <f>AVERAGE(C83:H83)</f>
        <v>19.2</v>
      </c>
      <c r="M83">
        <f>MAX(C83:H83)-MIN(C83:H83)</f>
        <v>22</v>
      </c>
      <c r="N83">
        <f>SUMPRODUCT(MOD(C83:H83,2))</f>
        <v>3</v>
      </c>
      <c r="O83">
        <f>6-N83</f>
        <v>3</v>
      </c>
      <c r="P83">
        <f>COUNTIF(C83:H83,"&lt;=14")</f>
        <v>2</v>
      </c>
      <c r="Q83">
        <f>COUNTIF(C83:H83,"&gt;=15")</f>
        <v>4</v>
      </c>
      <c r="R83">
        <f>SUMPRODUCT(--(D83:H83-C83:G83=1))</f>
        <v>1</v>
      </c>
      <c r="S83">
        <f>SUMPRODUCT(COUNTIF(C84:H84,C83:H83))</f>
        <v>2</v>
      </c>
    </row>
    <row r="84">
      <c r="A84">
        <v>391</v>
      </c>
      <c r="B84" t="str">
        <v>2025-12-26</v>
      </c>
      <c r="C84">
        <v>3</v>
      </c>
      <c r="D84">
        <v>4</v>
      </c>
      <c r="E84">
        <v>6</v>
      </c>
      <c r="F84">
        <v>11</v>
      </c>
      <c r="G84">
        <v>13</v>
      </c>
      <c r="H84">
        <v>16</v>
      </c>
      <c r="I84">
        <v>3</v>
      </c>
      <c r="J84" t="str">
        <v>3 - 4 - 6 - 11 - 13 - 16 [CB: 3]</v>
      </c>
      <c r="K84">
        <f>SUM(C84:H84)</f>
        <v>53</v>
      </c>
      <c r="L84">
        <f>AVERAGE(C84:H84)</f>
        <v>8.8</v>
      </c>
      <c r="M84">
        <f>MAX(C84:H84)-MIN(C84:H84)</f>
        <v>13</v>
      </c>
      <c r="N84">
        <f>SUMPRODUCT(MOD(C84:H84,2))</f>
        <v>3</v>
      </c>
      <c r="O84">
        <f>6-N84</f>
        <v>3</v>
      </c>
      <c r="P84">
        <f>COUNTIF(C84:H84,"&lt;=14")</f>
        <v>5</v>
      </c>
      <c r="Q84">
        <f>COUNTIF(C84:H84,"&gt;=15")</f>
        <v>1</v>
      </c>
      <c r="R84">
        <f>SUMPRODUCT(--(D84:H84-C84:G84=1))</f>
        <v>1</v>
      </c>
      <c r="S84">
        <f>SUMPRODUCT(COUNTIF(C85:H85,C84:H84))</f>
        <v>1</v>
      </c>
    </row>
    <row r="85">
      <c r="A85">
        <v>390</v>
      </c>
      <c r="B85" t="str">
        <v>2025-12-23</v>
      </c>
      <c r="C85">
        <v>1</v>
      </c>
      <c r="D85">
        <v>3</v>
      </c>
      <c r="E85">
        <v>17</v>
      </c>
      <c r="F85">
        <v>19</v>
      </c>
      <c r="G85">
        <v>22</v>
      </c>
      <c r="H85">
        <v>25</v>
      </c>
      <c r="I85">
        <v>2</v>
      </c>
      <c r="J85" t="str">
        <v>1 - 3 - 17 - 19 - 22 - 25 [CB: 2]</v>
      </c>
      <c r="K85">
        <f>SUM(C85:H85)</f>
        <v>87</v>
      </c>
      <c r="L85">
        <f>AVERAGE(C85:H85)</f>
        <v>14.5</v>
      </c>
      <c r="M85">
        <f>MAX(C85:H85)-MIN(C85:H85)</f>
        <v>24</v>
      </c>
      <c r="N85">
        <f>SUMPRODUCT(MOD(C85:H85,2))</f>
        <v>5</v>
      </c>
      <c r="O85">
        <f>6-N85</f>
        <v>1</v>
      </c>
      <c r="P85">
        <f>COUNTIF(C85:H85,"&lt;=14")</f>
        <v>2</v>
      </c>
      <c r="Q85">
        <f>COUNTIF(C85:H85,"&gt;=15")</f>
        <v>4</v>
      </c>
      <c r="R85">
        <f>SUMPRODUCT(--(D85:H85-C85:G85=1))</f>
        <v>0</v>
      </c>
      <c r="S85">
        <f>SUMPRODUCT(COUNTIF(C86:H86,C85:H85))</f>
        <v>1</v>
      </c>
    </row>
    <row r="86">
      <c r="A86">
        <v>389</v>
      </c>
      <c r="B86" t="str">
        <v>2025-12-19</v>
      </c>
      <c r="C86">
        <v>5</v>
      </c>
      <c r="D86">
        <v>7</v>
      </c>
      <c r="E86">
        <v>8</v>
      </c>
      <c r="F86">
        <v>16</v>
      </c>
      <c r="G86">
        <v>17</v>
      </c>
      <c r="H86">
        <v>20</v>
      </c>
      <c r="I86">
        <v>3</v>
      </c>
      <c r="J86" t="str">
        <v>5 - 7 - 8 - 16 - 17 - 20 [CB: 3]</v>
      </c>
      <c r="K86">
        <f>SUM(C86:H86)</f>
        <v>73</v>
      </c>
      <c r="L86">
        <f>AVERAGE(C86:H86)</f>
        <v>12.2</v>
      </c>
      <c r="M86">
        <f>MAX(C86:H86)-MIN(C86:H86)</f>
        <v>15</v>
      </c>
      <c r="N86">
        <f>SUMPRODUCT(MOD(C86:H86,2))</f>
        <v>3</v>
      </c>
      <c r="O86">
        <f>6-N86</f>
        <v>3</v>
      </c>
      <c r="P86">
        <f>COUNTIF(C86:H86,"&lt;=14")</f>
        <v>3</v>
      </c>
      <c r="Q86">
        <f>COUNTIF(C86:H86,"&gt;=15")</f>
        <v>3</v>
      </c>
      <c r="R86">
        <f>SUMPRODUCT(--(D86:H86-C86:G86=1))</f>
        <v>2</v>
      </c>
      <c r="S86">
        <f>SUMPRODUCT(COUNTIF(C87:H87,C86:H86))</f>
        <v>3</v>
      </c>
    </row>
    <row r="87">
      <c r="A87">
        <v>388</v>
      </c>
      <c r="B87" t="str">
        <v>2025-12-16</v>
      </c>
      <c r="C87">
        <v>8</v>
      </c>
      <c r="D87">
        <v>14</v>
      </c>
      <c r="E87">
        <v>15</v>
      </c>
      <c r="F87">
        <v>16</v>
      </c>
      <c r="G87">
        <v>20</v>
      </c>
      <c r="H87">
        <v>22</v>
      </c>
      <c r="I87">
        <v>2</v>
      </c>
      <c r="J87" t="str">
        <v>8 - 14 - 15 - 16 - 20 - 22 [CB: 2]</v>
      </c>
      <c r="K87">
        <f>SUM(C87:H87)</f>
        <v>95</v>
      </c>
      <c r="L87">
        <f>AVERAGE(C87:H87)</f>
        <v>15.8</v>
      </c>
      <c r="M87">
        <f>MAX(C87:H87)-MIN(C87:H87)</f>
        <v>14</v>
      </c>
      <c r="N87">
        <f>SUMPRODUCT(MOD(C87:H87,2))</f>
        <v>1</v>
      </c>
      <c r="O87">
        <f>6-N87</f>
        <v>5</v>
      </c>
      <c r="P87">
        <f>COUNTIF(C87:H87,"&lt;=14")</f>
        <v>2</v>
      </c>
      <c r="Q87">
        <f>COUNTIF(C87:H87,"&gt;=15")</f>
        <v>4</v>
      </c>
      <c r="R87">
        <f>SUMPRODUCT(--(D87:H87-C87:G87=1))</f>
        <v>2</v>
      </c>
      <c r="S87">
        <f>SUMPRODUCT(COUNTIF(C88:H88,C87:H87))</f>
        <v>2</v>
      </c>
    </row>
    <row r="88">
      <c r="A88">
        <v>387</v>
      </c>
      <c r="B88" t="str">
        <v>2025-12-12</v>
      </c>
      <c r="C88">
        <v>11</v>
      </c>
      <c r="D88">
        <v>12</v>
      </c>
      <c r="E88">
        <v>15</v>
      </c>
      <c r="F88">
        <v>19</v>
      </c>
      <c r="G88">
        <v>22</v>
      </c>
      <c r="H88">
        <v>28</v>
      </c>
      <c r="I88">
        <v>1</v>
      </c>
      <c r="J88" t="str">
        <v>11 - 12 - 15 - 19 - 22 - 28 [CB: 1]</v>
      </c>
      <c r="K88">
        <f>SUM(C88:H88)</f>
        <v>107</v>
      </c>
      <c r="L88">
        <f>AVERAGE(C88:H88)</f>
        <v>17.8</v>
      </c>
      <c r="M88">
        <f>MAX(C88:H88)-MIN(C88:H88)</f>
        <v>17</v>
      </c>
      <c r="N88">
        <f>SUMPRODUCT(MOD(C88:H88,2))</f>
        <v>3</v>
      </c>
      <c r="O88">
        <f>6-N88</f>
        <v>3</v>
      </c>
      <c r="P88">
        <f>COUNTIF(C88:H88,"&lt;=14")</f>
        <v>2</v>
      </c>
      <c r="Q88">
        <f>COUNTIF(C88:H88,"&gt;=15")</f>
        <v>4</v>
      </c>
      <c r="R88">
        <f>SUMPRODUCT(--(D88:H88-C88:G88=1))</f>
        <v>1</v>
      </c>
      <c r="S88">
        <f>SUMPRODUCT(COUNTIF(C89:H89,C88:H88))</f>
        <v>0</v>
      </c>
    </row>
    <row r="89">
      <c r="A89">
        <v>386</v>
      </c>
      <c r="B89" t="str">
        <v>2025-12-09</v>
      </c>
      <c r="C89">
        <v>5</v>
      </c>
      <c r="D89">
        <v>6</v>
      </c>
      <c r="E89">
        <v>13</v>
      </c>
      <c r="F89">
        <v>14</v>
      </c>
      <c r="G89">
        <v>16</v>
      </c>
      <c r="H89">
        <v>27</v>
      </c>
      <c r="I89">
        <v>1</v>
      </c>
      <c r="J89" t="str">
        <v>5 - 6 - 13 - 14 - 16 - 27 [CB: 1]</v>
      </c>
      <c r="K89">
        <f>SUM(C89:H89)</f>
        <v>81</v>
      </c>
      <c r="L89">
        <f>AVERAGE(C89:H89)</f>
        <v>13.5</v>
      </c>
      <c r="M89">
        <f>MAX(C89:H89)-MIN(C89:H89)</f>
        <v>22</v>
      </c>
      <c r="N89">
        <f>SUMPRODUCT(MOD(C89:H89,2))</f>
        <v>3</v>
      </c>
      <c r="O89">
        <f>6-N89</f>
        <v>3</v>
      </c>
      <c r="P89">
        <f>COUNTIF(C89:H89,"&lt;=14")</f>
        <v>4</v>
      </c>
      <c r="Q89">
        <f>COUNTIF(C89:H89,"&gt;=15")</f>
        <v>2</v>
      </c>
      <c r="R89">
        <f>SUMPRODUCT(--(D89:H89-C89:G89=1))</f>
        <v>2</v>
      </c>
      <c r="S89">
        <f>SUMPRODUCT(COUNTIF(C90:H90,C89:H89))</f>
        <v>1</v>
      </c>
    </row>
    <row r="90">
      <c r="A90">
        <v>385</v>
      </c>
      <c r="B90" t="str">
        <v>2025-12-05</v>
      </c>
      <c r="C90">
        <v>7</v>
      </c>
      <c r="D90">
        <v>8</v>
      </c>
      <c r="E90">
        <v>13</v>
      </c>
      <c r="F90">
        <v>19</v>
      </c>
      <c r="G90">
        <v>20</v>
      </c>
      <c r="H90">
        <v>23</v>
      </c>
      <c r="I90">
        <v>1</v>
      </c>
      <c r="J90" t="str">
        <v>7 - 8 - 13 - 19 - 20 - 23 [CB: 1]</v>
      </c>
      <c r="K90">
        <f>SUM(C90:H90)</f>
        <v>90</v>
      </c>
      <c r="L90">
        <f>AVERAGE(C90:H90)</f>
        <v>15</v>
      </c>
      <c r="M90">
        <f>MAX(C90:H90)-MIN(C90:H90)</f>
        <v>16</v>
      </c>
      <c r="N90">
        <f>SUMPRODUCT(MOD(C90:H90,2))</f>
        <v>4</v>
      </c>
      <c r="O90">
        <f>6-N90</f>
        <v>2</v>
      </c>
      <c r="P90">
        <f>COUNTIF(C90:H90,"&lt;=14")</f>
        <v>3</v>
      </c>
      <c r="Q90">
        <f>COUNTIF(C90:H90,"&gt;=15")</f>
        <v>3</v>
      </c>
      <c r="R90">
        <f>SUMPRODUCT(--(D90:H90-C90:G90=1))</f>
        <v>2</v>
      </c>
      <c r="S90">
        <f>SUMPRODUCT(COUNTIF(C91:H91,C90:H90))</f>
        <v>3</v>
      </c>
    </row>
    <row r="91">
      <c r="A91">
        <v>384</v>
      </c>
      <c r="B91" t="str">
        <v>2025-12-02</v>
      </c>
      <c r="C91">
        <v>7</v>
      </c>
      <c r="D91">
        <v>12</v>
      </c>
      <c r="E91">
        <v>19</v>
      </c>
      <c r="F91">
        <v>22</v>
      </c>
      <c r="G91">
        <v>23</v>
      </c>
      <c r="H91">
        <v>28</v>
      </c>
      <c r="I91">
        <v>2</v>
      </c>
      <c r="J91" t="str">
        <v>7 - 12 - 19 - 22 - 23 - 28 [CB: 2]</v>
      </c>
      <c r="K91">
        <f>SUM(C91:H91)</f>
        <v>111</v>
      </c>
      <c r="L91">
        <f>AVERAGE(C91:H91)</f>
        <v>18.5</v>
      </c>
      <c r="M91">
        <f>MAX(C91:H91)-MIN(C91:H91)</f>
        <v>21</v>
      </c>
      <c r="N91">
        <f>SUMPRODUCT(MOD(C91:H91,2))</f>
        <v>3</v>
      </c>
      <c r="O91">
        <f>6-N91</f>
        <v>3</v>
      </c>
      <c r="P91">
        <f>COUNTIF(C91:H91,"&lt;=14")</f>
        <v>2</v>
      </c>
      <c r="Q91">
        <f>COUNTIF(C91:H91,"&gt;=15")</f>
        <v>4</v>
      </c>
      <c r="R91">
        <f>SUMPRODUCT(--(D91:H91-C91:G91=1))</f>
        <v>1</v>
      </c>
      <c r="S91">
        <f>SUMPRODUCT(COUNTIF(C92:H92,C91:H91))</f>
        <v>2</v>
      </c>
    </row>
    <row r="92">
      <c r="A92">
        <v>383</v>
      </c>
      <c r="B92" t="str">
        <v>2025-11-28</v>
      </c>
      <c r="C92">
        <v>1</v>
      </c>
      <c r="D92">
        <v>6</v>
      </c>
      <c r="E92">
        <v>12</v>
      </c>
      <c r="F92">
        <v>13</v>
      </c>
      <c r="G92">
        <v>14</v>
      </c>
      <c r="H92">
        <v>23</v>
      </c>
      <c r="I92">
        <v>3</v>
      </c>
      <c r="J92" t="str">
        <v>1 - 6 - 12 - 13 - 14 - 23 [CB: 3]</v>
      </c>
      <c r="K92">
        <f>SUM(C92:H92)</f>
        <v>69</v>
      </c>
      <c r="L92">
        <f>AVERAGE(C92:H92)</f>
        <v>11.5</v>
      </c>
      <c r="M92">
        <f>MAX(C92:H92)-MIN(C92:H92)</f>
        <v>22</v>
      </c>
      <c r="N92">
        <f>SUMPRODUCT(MOD(C92:H92,2))</f>
        <v>3</v>
      </c>
      <c r="O92">
        <f>6-N92</f>
        <v>3</v>
      </c>
      <c r="P92">
        <f>COUNTIF(C92:H92,"&lt;=14")</f>
        <v>5</v>
      </c>
      <c r="Q92">
        <f>COUNTIF(C92:H92,"&gt;=15")</f>
        <v>1</v>
      </c>
      <c r="R92">
        <f>SUMPRODUCT(--(D92:H92-C92:G92=1))</f>
        <v>2</v>
      </c>
      <c r="S92">
        <f>SUMPRODUCT(COUNTIF(C93:H93,C92:H92))</f>
        <v>2</v>
      </c>
    </row>
    <row r="93">
      <c r="A93">
        <v>382</v>
      </c>
      <c r="B93" t="str">
        <v>2025-11-25</v>
      </c>
      <c r="C93">
        <v>4</v>
      </c>
      <c r="D93">
        <v>12</v>
      </c>
      <c r="E93">
        <v>18</v>
      </c>
      <c r="F93">
        <v>23</v>
      </c>
      <c r="G93">
        <v>26</v>
      </c>
      <c r="H93">
        <v>27</v>
      </c>
      <c r="I93">
        <v>3</v>
      </c>
      <c r="J93" t="str">
        <v>4 - 12 - 18 - 23 - 26 - 27 [CB: 3]</v>
      </c>
      <c r="K93">
        <f>SUM(C93:H93)</f>
        <v>110</v>
      </c>
      <c r="L93">
        <f>AVERAGE(C93:H93)</f>
        <v>18.3</v>
      </c>
      <c r="M93">
        <f>MAX(C93:H93)-MIN(C93:H93)</f>
        <v>23</v>
      </c>
      <c r="N93">
        <f>SUMPRODUCT(MOD(C93:H93,2))</f>
        <v>2</v>
      </c>
      <c r="O93">
        <f>6-N93</f>
        <v>4</v>
      </c>
      <c r="P93">
        <f>COUNTIF(C93:H93,"&lt;=14")</f>
        <v>2</v>
      </c>
      <c r="Q93">
        <f>COUNTIF(C93:H93,"&gt;=15")</f>
        <v>4</v>
      </c>
      <c r="R93">
        <f>SUMPRODUCT(--(D93:H93-C93:G93=1))</f>
        <v>1</v>
      </c>
      <c r="S93">
        <f>SUMPRODUCT(COUNTIF(C94:H94,C93:H93))</f>
        <v>5</v>
      </c>
    </row>
    <row r="94">
      <c r="A94">
        <v>381</v>
      </c>
      <c r="B94" t="str">
        <v>2025-11-21</v>
      </c>
      <c r="C94">
        <v>4</v>
      </c>
      <c r="D94">
        <v>7</v>
      </c>
      <c r="E94">
        <v>18</v>
      </c>
      <c r="F94">
        <v>23</v>
      </c>
      <c r="G94">
        <v>26</v>
      </c>
      <c r="H94">
        <v>27</v>
      </c>
      <c r="I94">
        <v>3</v>
      </c>
      <c r="J94" t="str">
        <v>4 - 7 - 18 - 23 - 26 - 27 [CB: 3]</v>
      </c>
      <c r="K94">
        <f>SUM(C94:H94)</f>
        <v>105</v>
      </c>
      <c r="L94">
        <f>AVERAGE(C94:H94)</f>
        <v>17.5</v>
      </c>
      <c r="M94">
        <f>MAX(C94:H94)-MIN(C94:H94)</f>
        <v>23</v>
      </c>
      <c r="N94">
        <f>SUMPRODUCT(MOD(C94:H94,2))</f>
        <v>3</v>
      </c>
      <c r="O94">
        <f>6-N94</f>
        <v>3</v>
      </c>
      <c r="P94">
        <f>COUNTIF(C94:H94,"&lt;=14")</f>
        <v>2</v>
      </c>
      <c r="Q94">
        <f>COUNTIF(C94:H94,"&gt;=15")</f>
        <v>4</v>
      </c>
      <c r="R94">
        <f>SUMPRODUCT(--(D94:H94-C94:G94=1))</f>
        <v>1</v>
      </c>
      <c r="S94">
        <f>SUMPRODUCT(COUNTIF(C95:H95,C94:H94))</f>
        <v>1</v>
      </c>
    </row>
    <row r="95">
      <c r="A95">
        <v>380</v>
      </c>
      <c r="B95" t="str">
        <v>2025-11-18</v>
      </c>
      <c r="C95">
        <v>1</v>
      </c>
      <c r="D95">
        <v>2</v>
      </c>
      <c r="E95">
        <v>5</v>
      </c>
      <c r="F95">
        <v>15</v>
      </c>
      <c r="G95">
        <v>23</v>
      </c>
      <c r="H95">
        <v>28</v>
      </c>
      <c r="I95">
        <v>3</v>
      </c>
      <c r="J95" t="str">
        <v>1 - 2 - 5 - 15 - 23 - 28 [CB: 3]</v>
      </c>
      <c r="K95">
        <f>SUM(C95:H95)</f>
        <v>74</v>
      </c>
      <c r="L95">
        <f>AVERAGE(C95:H95)</f>
        <v>12.3</v>
      </c>
      <c r="M95">
        <f>MAX(C95:H95)-MIN(C95:H95)</f>
        <v>27</v>
      </c>
      <c r="N95">
        <f>SUMPRODUCT(MOD(C95:H95,2))</f>
        <v>4</v>
      </c>
      <c r="O95">
        <f>6-N95</f>
        <v>2</v>
      </c>
      <c r="P95">
        <f>COUNTIF(C95:H95,"&lt;=14")</f>
        <v>3</v>
      </c>
      <c r="Q95">
        <f>COUNTIF(C95:H95,"&gt;=15")</f>
        <v>3</v>
      </c>
      <c r="R95">
        <f>SUMPRODUCT(--(D95:H95-C95:G95=1))</f>
        <v>1</v>
      </c>
      <c r="S95">
        <f>SUMPRODUCT(COUNTIF(C96:H96,C95:H95))</f>
        <v>2</v>
      </c>
    </row>
    <row r="96">
      <c r="A96">
        <v>379</v>
      </c>
      <c r="B96" t="str">
        <v>2025-11-14</v>
      </c>
      <c r="C96">
        <v>2</v>
      </c>
      <c r="D96">
        <v>4</v>
      </c>
      <c r="E96">
        <v>23</v>
      </c>
      <c r="F96">
        <v>24</v>
      </c>
      <c r="G96">
        <v>25</v>
      </c>
      <c r="H96">
        <v>27</v>
      </c>
      <c r="I96">
        <v>2</v>
      </c>
      <c r="J96" t="str">
        <v>2 - 4 - 23 - 24 - 25 - 27 [CB: 2]</v>
      </c>
      <c r="K96">
        <f>SUM(C96:H96)</f>
        <v>105</v>
      </c>
      <c r="L96">
        <f>AVERAGE(C96:H96)</f>
        <v>17.5</v>
      </c>
      <c r="M96">
        <f>MAX(C96:H96)-MIN(C96:H96)</f>
        <v>25</v>
      </c>
      <c r="N96">
        <f>SUMPRODUCT(MOD(C96:H96,2))</f>
        <v>3</v>
      </c>
      <c r="O96">
        <f>6-N96</f>
        <v>3</v>
      </c>
      <c r="P96">
        <f>COUNTIF(C96:H96,"&lt;=14")</f>
        <v>2</v>
      </c>
      <c r="Q96">
        <f>COUNTIF(C96:H96,"&gt;=15")</f>
        <v>4</v>
      </c>
      <c r="R96">
        <f>SUMPRODUCT(--(D96:H96-C96:G96=1))</f>
        <v>2</v>
      </c>
      <c r="S96">
        <f>SUMPRODUCT(COUNTIF(C97:H97,C96:H96))</f>
        <v>1</v>
      </c>
    </row>
    <row r="97">
      <c r="A97">
        <v>378</v>
      </c>
      <c r="B97" t="str">
        <v>2025-11-11</v>
      </c>
      <c r="C97">
        <v>4</v>
      </c>
      <c r="D97">
        <v>5</v>
      </c>
      <c r="E97">
        <v>10</v>
      </c>
      <c r="F97">
        <v>18</v>
      </c>
      <c r="G97">
        <v>21</v>
      </c>
      <c r="H97">
        <v>26</v>
      </c>
      <c r="I97">
        <v>3</v>
      </c>
      <c r="J97" t="str">
        <v>4 - 5 - 10 - 18 - 21 - 26 [CB: 3]</v>
      </c>
      <c r="K97">
        <f>SUM(C97:H97)</f>
        <v>84</v>
      </c>
      <c r="L97">
        <f>AVERAGE(C97:H97)</f>
        <v>14</v>
      </c>
      <c r="M97">
        <f>MAX(C97:H97)-MIN(C97:H97)</f>
        <v>22</v>
      </c>
      <c r="N97">
        <f>SUMPRODUCT(MOD(C97:H97,2))</f>
        <v>2</v>
      </c>
      <c r="O97">
        <f>6-N97</f>
        <v>4</v>
      </c>
      <c r="P97">
        <f>COUNTIF(C97:H97,"&lt;=14")</f>
        <v>3</v>
      </c>
      <c r="Q97">
        <f>COUNTIF(C97:H97,"&gt;=15")</f>
        <v>3</v>
      </c>
      <c r="R97">
        <f>SUMPRODUCT(--(D97:H97-C97:G97=1))</f>
        <v>1</v>
      </c>
      <c r="S97">
        <f>SUMPRODUCT(COUNTIF(C98:H98,C97:H97))</f>
        <v>1</v>
      </c>
    </row>
    <row r="98">
      <c r="A98">
        <v>377</v>
      </c>
      <c r="B98" t="str">
        <v>2025-11-07</v>
      </c>
      <c r="C98">
        <v>6</v>
      </c>
      <c r="D98">
        <v>8</v>
      </c>
      <c r="E98">
        <v>9</v>
      </c>
      <c r="F98">
        <v>15</v>
      </c>
      <c r="G98">
        <v>18</v>
      </c>
      <c r="H98">
        <v>27</v>
      </c>
      <c r="I98">
        <v>3</v>
      </c>
      <c r="J98" t="str">
        <v>6 - 8 - 9 - 15 - 18 - 27 [CB: 3]</v>
      </c>
      <c r="K98">
        <f>SUM(C98:H98)</f>
        <v>83</v>
      </c>
      <c r="L98">
        <f>AVERAGE(C98:H98)</f>
        <v>13.8</v>
      </c>
      <c r="M98">
        <f>MAX(C98:H98)-MIN(C98:H98)</f>
        <v>21</v>
      </c>
      <c r="N98">
        <f>SUMPRODUCT(MOD(C98:H98,2))</f>
        <v>3</v>
      </c>
      <c r="O98">
        <f>6-N98</f>
        <v>3</v>
      </c>
      <c r="P98">
        <f>COUNTIF(C98:H98,"&lt;=14")</f>
        <v>3</v>
      </c>
      <c r="Q98">
        <f>COUNTIF(C98:H98,"&gt;=15")</f>
        <v>3</v>
      </c>
      <c r="R98">
        <f>SUMPRODUCT(--(D98:H98-C98:G98=1))</f>
        <v>1</v>
      </c>
      <c r="S98">
        <f>SUMPRODUCT(COUNTIF(C99:H99,C98:H98))</f>
        <v>1</v>
      </c>
    </row>
    <row r="99">
      <c r="A99">
        <v>376</v>
      </c>
      <c r="B99" t="str">
        <v>2025-11-04</v>
      </c>
      <c r="C99">
        <v>4</v>
      </c>
      <c r="D99">
        <v>5</v>
      </c>
      <c r="E99">
        <v>15</v>
      </c>
      <c r="F99">
        <v>20</v>
      </c>
      <c r="G99">
        <v>25</v>
      </c>
      <c r="H99">
        <v>26</v>
      </c>
      <c r="I99">
        <v>2</v>
      </c>
      <c r="J99" t="str">
        <v>4 - 5 - 15 - 20 - 25 - 26 [CB: 2]</v>
      </c>
      <c r="K99">
        <f>SUM(C99:H99)</f>
        <v>95</v>
      </c>
      <c r="L99">
        <f>AVERAGE(C99:H99)</f>
        <v>15.8</v>
      </c>
      <c r="M99">
        <f>MAX(C99:H99)-MIN(C99:H99)</f>
        <v>22</v>
      </c>
      <c r="N99">
        <f>SUMPRODUCT(MOD(C99:H99,2))</f>
        <v>3</v>
      </c>
      <c r="O99">
        <f>6-N99</f>
        <v>3</v>
      </c>
      <c r="P99">
        <f>COUNTIF(C99:H99,"&lt;=14")</f>
        <v>2</v>
      </c>
      <c r="Q99">
        <f>COUNTIF(C99:H99,"&gt;=15")</f>
        <v>4</v>
      </c>
      <c r="R99">
        <f>SUMPRODUCT(--(D99:H99-C99:G99=1))</f>
        <v>2</v>
      </c>
      <c r="S99">
        <f>SUMPRODUCT(COUNTIF(C100:H100,C99:H99))</f>
        <v>1</v>
      </c>
    </row>
    <row r="100">
      <c r="A100">
        <v>375</v>
      </c>
      <c r="B100" t="str">
        <v>2025-10-31</v>
      </c>
      <c r="C100">
        <v>4</v>
      </c>
      <c r="D100">
        <v>7</v>
      </c>
      <c r="E100">
        <v>9</v>
      </c>
      <c r="F100">
        <v>14</v>
      </c>
      <c r="G100">
        <v>22</v>
      </c>
      <c r="H100">
        <v>24</v>
      </c>
      <c r="I100">
        <v>3</v>
      </c>
      <c r="J100" t="str">
        <v>4 - 7 - 9 - 14 - 22 - 24 [CB: 3]</v>
      </c>
      <c r="K100">
        <f>SUM(C100:H100)</f>
        <v>80</v>
      </c>
      <c r="L100">
        <f>AVERAGE(C100:H100)</f>
        <v>13.3</v>
      </c>
      <c r="M100">
        <f>MAX(C100:H100)-MIN(C100:H100)</f>
        <v>20</v>
      </c>
      <c r="N100">
        <f>SUMPRODUCT(MOD(C100:H100,2))</f>
        <v>2</v>
      </c>
      <c r="O100">
        <f>6-N100</f>
        <v>4</v>
      </c>
      <c r="P100">
        <f>COUNTIF(C100:H100,"&lt;=14")</f>
        <v>4</v>
      </c>
      <c r="Q100">
        <f>COUNTIF(C100:H100,"&gt;=15")</f>
        <v>2</v>
      </c>
      <c r="R100">
        <f>SUMPRODUCT(--(D100:H100-C100:G100=1))</f>
        <v>0</v>
      </c>
      <c r="S100">
        <f>SUMPRODUCT(COUNTIF(C101:H101,C100:H100))</f>
        <v>3</v>
      </c>
    </row>
    <row r="101">
      <c r="A101">
        <v>374</v>
      </c>
      <c r="B101" t="str">
        <v>2025-10-28</v>
      </c>
      <c r="C101">
        <v>5</v>
      </c>
      <c r="D101">
        <v>7</v>
      </c>
      <c r="E101">
        <v>12</v>
      </c>
      <c r="F101">
        <v>13</v>
      </c>
      <c r="G101">
        <v>22</v>
      </c>
      <c r="H101">
        <v>24</v>
      </c>
      <c r="I101">
        <v>2</v>
      </c>
      <c r="J101" t="str">
        <v>5 - 7 - 12 - 13 - 22 - 24 [CB: 2]</v>
      </c>
      <c r="K101">
        <f>SUM(C101:H101)</f>
        <v>83</v>
      </c>
      <c r="L101">
        <f>AVERAGE(C101:H101)</f>
        <v>13.8</v>
      </c>
      <c r="M101">
        <f>MAX(C101:H101)-MIN(C101:H101)</f>
        <v>19</v>
      </c>
      <c r="N101">
        <f>SUMPRODUCT(MOD(C101:H101,2))</f>
        <v>3</v>
      </c>
      <c r="O101">
        <f>6-N101</f>
        <v>3</v>
      </c>
      <c r="P101">
        <f>COUNTIF(C101:H101,"&lt;=14")</f>
        <v>4</v>
      </c>
      <c r="Q101">
        <f>COUNTIF(C101:H101,"&gt;=15")</f>
        <v>2</v>
      </c>
      <c r="R101">
        <f>SUMPRODUCT(--(D101:H101-C101:G101=1))</f>
        <v>1</v>
      </c>
      <c r="S101">
        <f>SUMPRODUCT(COUNTIF(C102:H102,C101:H101))</f>
        <v>1</v>
      </c>
    </row>
    <row r="102">
      <c r="A102">
        <v>373</v>
      </c>
      <c r="B102" t="str">
        <v>2025-10-24</v>
      </c>
      <c r="C102">
        <v>1</v>
      </c>
      <c r="D102">
        <v>7</v>
      </c>
      <c r="E102">
        <v>16</v>
      </c>
      <c r="F102">
        <v>17</v>
      </c>
      <c r="G102">
        <v>19</v>
      </c>
      <c r="H102">
        <v>20</v>
      </c>
      <c r="I102">
        <v>2</v>
      </c>
      <c r="J102" t="str">
        <v>1 - 7 - 16 - 17 - 19 - 20 [CB: 2]</v>
      </c>
      <c r="K102">
        <f>SUM(C102:H102)</f>
        <v>80</v>
      </c>
      <c r="L102">
        <f>AVERAGE(C102:H102)</f>
        <v>13.3</v>
      </c>
      <c r="M102">
        <f>MAX(C102:H102)-MIN(C102:H102)</f>
        <v>19</v>
      </c>
      <c r="N102">
        <f>SUMPRODUCT(MOD(C102:H102,2))</f>
        <v>4</v>
      </c>
      <c r="O102">
        <f>6-N102</f>
        <v>2</v>
      </c>
      <c r="P102">
        <f>COUNTIF(C102:H102,"&lt;=14")</f>
        <v>2</v>
      </c>
      <c r="Q102">
        <f>COUNTIF(C102:H102,"&gt;=15")</f>
        <v>4</v>
      </c>
      <c r="R102">
        <f>SUMPRODUCT(--(D102:H102-C102:G102=1))</f>
        <v>2</v>
      </c>
      <c r="S102">
        <f>SUMPRODUCT(COUNTIF(C103:H103,C102:H102))</f>
        <v>2</v>
      </c>
    </row>
    <row r="103">
      <c r="A103">
        <v>372</v>
      </c>
      <c r="B103" t="str">
        <v>2025-10-21</v>
      </c>
      <c r="C103">
        <v>1</v>
      </c>
      <c r="D103">
        <v>5</v>
      </c>
      <c r="E103">
        <v>6</v>
      </c>
      <c r="F103">
        <v>7</v>
      </c>
      <c r="G103">
        <v>22</v>
      </c>
      <c r="H103">
        <v>28</v>
      </c>
      <c r="I103">
        <v>1</v>
      </c>
      <c r="J103" t="str">
        <v>1 - 5 - 6 - 7 - 22 - 28 [CB: 1]</v>
      </c>
      <c r="K103">
        <f>SUM(C103:H103)</f>
        <v>69</v>
      </c>
      <c r="L103">
        <f>AVERAGE(C103:H103)</f>
        <v>11.5</v>
      </c>
      <c r="M103">
        <f>MAX(C103:H103)-MIN(C103:H103)</f>
        <v>27</v>
      </c>
      <c r="N103">
        <f>SUMPRODUCT(MOD(C103:H103,2))</f>
        <v>3</v>
      </c>
      <c r="O103">
        <f>6-N103</f>
        <v>3</v>
      </c>
      <c r="P103">
        <f>COUNTIF(C103:H103,"&lt;=14")</f>
        <v>4</v>
      </c>
      <c r="Q103">
        <f>COUNTIF(C103:H103,"&gt;=15")</f>
        <v>2</v>
      </c>
      <c r="R103">
        <f>SUMPRODUCT(--(D103:H103-C103:G103=1))</f>
        <v>2</v>
      </c>
      <c r="S103">
        <f>SUMPRODUCT(COUNTIF(C104:H104,C103:H103))</f>
        <v>0</v>
      </c>
    </row>
    <row r="104">
      <c r="A104">
        <v>371</v>
      </c>
      <c r="B104" t="str">
        <v>2025-10-17</v>
      </c>
      <c r="C104">
        <v>4</v>
      </c>
      <c r="D104">
        <v>8</v>
      </c>
      <c r="E104">
        <v>11</v>
      </c>
      <c r="F104">
        <v>16</v>
      </c>
      <c r="G104">
        <v>18</v>
      </c>
      <c r="H104">
        <v>20</v>
      </c>
      <c r="I104">
        <v>1</v>
      </c>
      <c r="J104" t="str">
        <v>4 - 8 - 11 - 16 - 18 - 20 [CB: 1]</v>
      </c>
      <c r="K104">
        <f>SUM(C104:H104)</f>
        <v>77</v>
      </c>
      <c r="L104">
        <f>AVERAGE(C104:H104)</f>
        <v>12.8</v>
      </c>
      <c r="M104">
        <f>MAX(C104:H104)-MIN(C104:H104)</f>
        <v>16</v>
      </c>
      <c r="N104">
        <f>SUMPRODUCT(MOD(C104:H104,2))</f>
        <v>1</v>
      </c>
      <c r="O104">
        <f>6-N104</f>
        <v>5</v>
      </c>
      <c r="P104">
        <f>COUNTIF(C104:H104,"&lt;=14")</f>
        <v>3</v>
      </c>
      <c r="Q104">
        <f>COUNTIF(C104:H104,"&gt;=15")</f>
        <v>3</v>
      </c>
      <c r="R104">
        <f>SUMPRODUCT(--(D104:H104-C104:G104=1))</f>
        <v>0</v>
      </c>
      <c r="S104">
        <f>SUMPRODUCT(COUNTIF(C105:H105,C104:H104))</f>
        <v>1</v>
      </c>
    </row>
    <row r="105">
      <c r="A105">
        <v>370</v>
      </c>
      <c r="B105" t="str">
        <v>2025-10-14</v>
      </c>
      <c r="C105">
        <v>1</v>
      </c>
      <c r="D105">
        <v>12</v>
      </c>
      <c r="E105">
        <v>19</v>
      </c>
      <c r="F105">
        <v>20</v>
      </c>
      <c r="G105">
        <v>25</v>
      </c>
      <c r="H105">
        <v>27</v>
      </c>
      <c r="I105">
        <v>1</v>
      </c>
      <c r="J105" t="str">
        <v>1 - 12 - 19 - 20 - 25 - 27 [CB: 1]</v>
      </c>
      <c r="K105">
        <f>SUM(C105:H105)</f>
        <v>104</v>
      </c>
      <c r="L105">
        <f>AVERAGE(C105:H105)</f>
        <v>17.3</v>
      </c>
      <c r="M105">
        <f>MAX(C105:H105)-MIN(C105:H105)</f>
        <v>26</v>
      </c>
      <c r="N105">
        <f>SUMPRODUCT(MOD(C105:H105,2))</f>
        <v>4</v>
      </c>
      <c r="O105">
        <f>6-N105</f>
        <v>2</v>
      </c>
      <c r="P105">
        <f>COUNTIF(C105:H105,"&lt;=14")</f>
        <v>2</v>
      </c>
      <c r="Q105">
        <f>COUNTIF(C105:H105,"&gt;=15")</f>
        <v>4</v>
      </c>
      <c r="R105">
        <f>SUMPRODUCT(--(D105:H105-C105:G105=1))</f>
        <v>1</v>
      </c>
      <c r="S105">
        <f>SUMPRODUCT(COUNTIF(C106:H106,C105:H105))</f>
        <v>1</v>
      </c>
    </row>
    <row r="106">
      <c r="A106">
        <v>369</v>
      </c>
      <c r="B106" t="str">
        <v>2025-10-10</v>
      </c>
      <c r="C106">
        <v>4</v>
      </c>
      <c r="D106">
        <v>8</v>
      </c>
      <c r="E106">
        <v>13</v>
      </c>
      <c r="F106">
        <v>16</v>
      </c>
      <c r="G106">
        <v>19</v>
      </c>
      <c r="H106">
        <v>24</v>
      </c>
      <c r="I106">
        <v>2</v>
      </c>
      <c r="J106" t="str">
        <v>4 - 8 - 13 - 16 - 19 - 24 [CB: 2]</v>
      </c>
      <c r="K106">
        <f>SUM(C106:H106)</f>
        <v>84</v>
      </c>
      <c r="L106">
        <f>AVERAGE(C106:H106)</f>
        <v>14</v>
      </c>
      <c r="M106">
        <f>MAX(C106:H106)-MIN(C106:H106)</f>
        <v>20</v>
      </c>
      <c r="N106">
        <f>SUMPRODUCT(MOD(C106:H106,2))</f>
        <v>2</v>
      </c>
      <c r="O106">
        <f>6-N106</f>
        <v>4</v>
      </c>
      <c r="P106">
        <f>COUNTIF(C106:H106,"&lt;=14")</f>
        <v>3</v>
      </c>
      <c r="Q106">
        <f>COUNTIF(C106:H106,"&gt;=15")</f>
        <v>3</v>
      </c>
      <c r="R106">
        <f>SUMPRODUCT(--(D106:H106-C106:G106=1))</f>
        <v>0</v>
      </c>
      <c r="S106">
        <f>SUMPRODUCT(COUNTIF(C107:H107,C106:H106))</f>
        <v>2</v>
      </c>
    </row>
    <row r="107">
      <c r="A107">
        <v>368</v>
      </c>
      <c r="B107" t="str">
        <v>2025-10-07</v>
      </c>
      <c r="C107">
        <v>3</v>
      </c>
      <c r="D107">
        <v>5</v>
      </c>
      <c r="E107">
        <v>8</v>
      </c>
      <c r="F107">
        <v>23</v>
      </c>
      <c r="G107">
        <v>24</v>
      </c>
      <c r="H107">
        <v>26</v>
      </c>
      <c r="I107">
        <v>2</v>
      </c>
      <c r="J107" t="str">
        <v>3 - 5 - 8 - 23 - 24 - 26 [CB: 2]</v>
      </c>
      <c r="K107">
        <f>SUM(C107:H107)</f>
        <v>89</v>
      </c>
      <c r="L107">
        <f>AVERAGE(C107:H107)</f>
        <v>14.8</v>
      </c>
      <c r="M107">
        <f>MAX(C107:H107)-MIN(C107:H107)</f>
        <v>23</v>
      </c>
      <c r="N107">
        <f>SUMPRODUCT(MOD(C107:H107,2))</f>
        <v>3</v>
      </c>
      <c r="O107">
        <f>6-N107</f>
        <v>3</v>
      </c>
      <c r="P107">
        <f>COUNTIF(C107:H107,"&lt;=14")</f>
        <v>3</v>
      </c>
      <c r="Q107">
        <f>COUNTIF(C107:H107,"&gt;=15")</f>
        <v>3</v>
      </c>
      <c r="R107">
        <f>SUMPRODUCT(--(D107:H107-C107:G107=1))</f>
        <v>1</v>
      </c>
      <c r="S107">
        <f>SUMPRODUCT(COUNTIF(C108:H108,C107:H107))</f>
        <v>1</v>
      </c>
    </row>
    <row r="108">
      <c r="A108">
        <v>367</v>
      </c>
      <c r="B108" t="str">
        <v>2025-10-03</v>
      </c>
      <c r="C108">
        <v>5</v>
      </c>
      <c r="D108">
        <v>12</v>
      </c>
      <c r="E108">
        <v>15</v>
      </c>
      <c r="F108">
        <v>17</v>
      </c>
      <c r="G108">
        <v>20</v>
      </c>
      <c r="H108">
        <v>27</v>
      </c>
      <c r="I108">
        <v>2</v>
      </c>
      <c r="J108" t="str">
        <v>5 - 12 - 15 - 17 - 20 - 27 [CB: 2]</v>
      </c>
      <c r="K108">
        <f>SUM(C108:H108)</f>
        <v>96</v>
      </c>
      <c r="L108">
        <f>AVERAGE(C108:H108)</f>
        <v>16</v>
      </c>
      <c r="M108">
        <f>MAX(C108:H108)-MIN(C108:H108)</f>
        <v>22</v>
      </c>
      <c r="N108">
        <f>SUMPRODUCT(MOD(C108:H108,2))</f>
        <v>4</v>
      </c>
      <c r="O108">
        <f>6-N108</f>
        <v>2</v>
      </c>
      <c r="P108">
        <f>COUNTIF(C108:H108,"&lt;=14")</f>
        <v>2</v>
      </c>
      <c r="Q108">
        <f>COUNTIF(C108:H108,"&gt;=15")</f>
        <v>4</v>
      </c>
      <c r="R108">
        <f>SUMPRODUCT(--(D108:H108-C108:G108=1))</f>
        <v>0</v>
      </c>
      <c r="S108">
        <f>SUMPRODUCT(COUNTIF(C109:H109,C108:H108))</f>
        <v>1</v>
      </c>
    </row>
    <row r="109">
      <c r="A109">
        <v>366</v>
      </c>
      <c r="B109" t="str">
        <v>2025-09-30</v>
      </c>
      <c r="C109">
        <v>3</v>
      </c>
      <c r="D109">
        <v>4</v>
      </c>
      <c r="E109">
        <v>7</v>
      </c>
      <c r="F109">
        <v>8</v>
      </c>
      <c r="G109">
        <v>9</v>
      </c>
      <c r="H109">
        <v>20</v>
      </c>
      <c r="I109">
        <v>2</v>
      </c>
      <c r="J109" t="str">
        <v>3 - 4 - 7 - 8 - 9 - 20 [CB: 2]</v>
      </c>
      <c r="K109">
        <f>SUM(C109:H109)</f>
        <v>51</v>
      </c>
      <c r="L109">
        <f>AVERAGE(C109:H109)</f>
        <v>8.5</v>
      </c>
      <c r="M109">
        <f>MAX(C109:H109)-MIN(C109:H109)</f>
        <v>17</v>
      </c>
      <c r="N109">
        <f>SUMPRODUCT(MOD(C109:H109,2))</f>
        <v>3</v>
      </c>
      <c r="O109">
        <f>6-N109</f>
        <v>3</v>
      </c>
      <c r="P109">
        <f>COUNTIF(C109:H109,"&lt;=14")</f>
        <v>5</v>
      </c>
      <c r="Q109">
        <f>COUNTIF(C109:H109,"&gt;=15")</f>
        <v>1</v>
      </c>
      <c r="R109">
        <f>SUMPRODUCT(--(D109:H109-C109:G109=1))</f>
        <v>3</v>
      </c>
      <c r="S109">
        <f>SUMPRODUCT(COUNTIF(C110:H110,C109:H109))</f>
        <v>1</v>
      </c>
    </row>
    <row r="110">
      <c r="A110">
        <v>365</v>
      </c>
      <c r="B110" t="str">
        <v>2025-09-26</v>
      </c>
      <c r="C110">
        <v>1</v>
      </c>
      <c r="D110">
        <v>2</v>
      </c>
      <c r="E110">
        <v>8</v>
      </c>
      <c r="F110">
        <v>16</v>
      </c>
      <c r="G110">
        <v>22</v>
      </c>
      <c r="H110">
        <v>24</v>
      </c>
      <c r="I110">
        <v>1</v>
      </c>
      <c r="J110" t="str">
        <v>1 - 2 - 8 - 16 - 22 - 24 [CB: 1]</v>
      </c>
      <c r="K110">
        <f>SUM(C110:H110)</f>
        <v>73</v>
      </c>
      <c r="L110">
        <f>AVERAGE(C110:H110)</f>
        <v>12.2</v>
      </c>
      <c r="M110">
        <f>MAX(C110:H110)-MIN(C110:H110)</f>
        <v>23</v>
      </c>
      <c r="N110">
        <f>SUMPRODUCT(MOD(C110:H110,2))</f>
        <v>1</v>
      </c>
      <c r="O110">
        <f>6-N110</f>
        <v>5</v>
      </c>
      <c r="P110">
        <f>COUNTIF(C110:H110,"&lt;=14")</f>
        <v>3</v>
      </c>
      <c r="Q110">
        <f>COUNTIF(C110:H110,"&gt;=15")</f>
        <v>3</v>
      </c>
      <c r="R110">
        <f>SUMPRODUCT(--(D110:H110-C110:G110=1))</f>
        <v>1</v>
      </c>
      <c r="S110">
        <f>SUMPRODUCT(COUNTIF(C111:H111,C110:H110))</f>
        <v>2</v>
      </c>
    </row>
    <row r="111">
      <c r="A111">
        <v>364</v>
      </c>
      <c r="B111" t="str">
        <v>2025-09-23</v>
      </c>
      <c r="C111">
        <v>2</v>
      </c>
      <c r="D111">
        <v>3</v>
      </c>
      <c r="E111">
        <v>6</v>
      </c>
      <c r="F111">
        <v>10</v>
      </c>
      <c r="G111">
        <v>16</v>
      </c>
      <c r="H111">
        <v>21</v>
      </c>
      <c r="I111">
        <v>2</v>
      </c>
      <c r="J111" t="str">
        <v>2 - 3 - 6 - 10 - 16 - 21 [CB: 2]</v>
      </c>
      <c r="K111">
        <f>SUM(C111:H111)</f>
        <v>58</v>
      </c>
      <c r="L111">
        <f>AVERAGE(C111:H111)</f>
        <v>9.7</v>
      </c>
      <c r="M111">
        <f>MAX(C111:H111)-MIN(C111:H111)</f>
        <v>19</v>
      </c>
      <c r="N111">
        <f>SUMPRODUCT(MOD(C111:H111,2))</f>
        <v>2</v>
      </c>
      <c r="O111">
        <f>6-N111</f>
        <v>4</v>
      </c>
      <c r="P111">
        <f>COUNTIF(C111:H111,"&lt;=14")</f>
        <v>4</v>
      </c>
      <c r="Q111">
        <f>COUNTIF(C111:H111,"&gt;=15")</f>
        <v>2</v>
      </c>
      <c r="R111">
        <f>SUMPRODUCT(--(D111:H111-C111:G111=1))</f>
        <v>1</v>
      </c>
      <c r="S111">
        <f>SUMPRODUCT(COUNTIF(C112:H112,C111:H111))</f>
        <v>1</v>
      </c>
    </row>
    <row r="112">
      <c r="A112">
        <v>363</v>
      </c>
      <c r="B112" t="str">
        <v>2025-09-19</v>
      </c>
      <c r="C112">
        <v>1</v>
      </c>
      <c r="D112">
        <v>2</v>
      </c>
      <c r="E112">
        <v>12</v>
      </c>
      <c r="F112">
        <v>13</v>
      </c>
      <c r="G112">
        <v>18</v>
      </c>
      <c r="H112">
        <v>26</v>
      </c>
      <c r="I112">
        <v>3</v>
      </c>
      <c r="J112" t="str">
        <v>1 - 2 - 12 - 13 - 18 - 26 [CB: 3]</v>
      </c>
      <c r="K112">
        <f>SUM(C112:H112)</f>
        <v>72</v>
      </c>
      <c r="L112">
        <f>AVERAGE(C112:H112)</f>
        <v>12</v>
      </c>
      <c r="M112">
        <f>MAX(C112:H112)-MIN(C112:H112)</f>
        <v>25</v>
      </c>
      <c r="N112">
        <f>SUMPRODUCT(MOD(C112:H112,2))</f>
        <v>2</v>
      </c>
      <c r="O112">
        <f>6-N112</f>
        <v>4</v>
      </c>
      <c r="P112">
        <f>COUNTIF(C112:H112,"&lt;=14")</f>
        <v>4</v>
      </c>
      <c r="Q112">
        <f>COUNTIF(C112:H112,"&gt;=15")</f>
        <v>2</v>
      </c>
      <c r="R112">
        <f>SUMPRODUCT(--(D112:H112-C112:G112=1))</f>
        <v>2</v>
      </c>
      <c r="S112">
        <f>SUMPRODUCT(COUNTIF(C113:H113,C112:H112))</f>
        <v>2</v>
      </c>
    </row>
    <row r="113">
      <c r="A113">
        <v>362</v>
      </c>
      <c r="B113" t="str">
        <v>2025-09-16</v>
      </c>
      <c r="C113">
        <v>2</v>
      </c>
      <c r="D113">
        <v>4</v>
      </c>
      <c r="E113">
        <v>8</v>
      </c>
      <c r="F113">
        <v>16</v>
      </c>
      <c r="G113">
        <v>26</v>
      </c>
      <c r="H113">
        <v>27</v>
      </c>
      <c r="I113">
        <v>2</v>
      </c>
      <c r="J113" t="str">
        <v>2 - 4 - 8 - 16 - 26 - 27 [CB: 2]</v>
      </c>
      <c r="K113">
        <f>SUM(C113:H113)</f>
        <v>83</v>
      </c>
      <c r="L113">
        <f>AVERAGE(C113:H113)</f>
        <v>13.8</v>
      </c>
      <c r="M113">
        <f>MAX(C113:H113)-MIN(C113:H113)</f>
        <v>25</v>
      </c>
      <c r="N113">
        <f>SUMPRODUCT(MOD(C113:H113,2))</f>
        <v>1</v>
      </c>
      <c r="O113">
        <f>6-N113</f>
        <v>5</v>
      </c>
      <c r="P113">
        <f>COUNTIF(C113:H113,"&lt;=14")</f>
        <v>3</v>
      </c>
      <c r="Q113">
        <f>COUNTIF(C113:H113,"&gt;=15")</f>
        <v>3</v>
      </c>
      <c r="R113">
        <f>SUMPRODUCT(--(D113:H113-C113:G113=1))</f>
        <v>1</v>
      </c>
      <c r="S113">
        <f>SUMPRODUCT(COUNTIF(C114:H114,C113:H113))</f>
        <v>2</v>
      </c>
    </row>
    <row r="114">
      <c r="A114">
        <v>361</v>
      </c>
      <c r="B114" t="str">
        <v>2025-09-12</v>
      </c>
      <c r="C114">
        <v>10</v>
      </c>
      <c r="D114">
        <v>17</v>
      </c>
      <c r="E114">
        <v>18</v>
      </c>
      <c r="F114">
        <v>19</v>
      </c>
      <c r="G114">
        <v>26</v>
      </c>
      <c r="H114">
        <v>27</v>
      </c>
      <c r="I114">
        <v>3</v>
      </c>
      <c r="J114" t="str">
        <v>10 - 17 - 18 - 19 - 26 - 27 [CB: 3]</v>
      </c>
      <c r="K114">
        <f>SUM(C114:H114)</f>
        <v>117</v>
      </c>
      <c r="L114">
        <f>AVERAGE(C114:H114)</f>
        <v>19.5</v>
      </c>
      <c r="M114">
        <f>MAX(C114:H114)-MIN(C114:H114)</f>
        <v>17</v>
      </c>
      <c r="N114">
        <f>SUMPRODUCT(MOD(C114:H114,2))</f>
        <v>3</v>
      </c>
      <c r="O114">
        <f>6-N114</f>
        <v>3</v>
      </c>
      <c r="P114">
        <f>COUNTIF(C114:H114,"&lt;=14")</f>
        <v>1</v>
      </c>
      <c r="Q114">
        <f>COUNTIF(C114:H114,"&gt;=15")</f>
        <v>5</v>
      </c>
      <c r="R114">
        <f>SUMPRODUCT(--(D114:H114-C114:G114=1))</f>
        <v>3</v>
      </c>
      <c r="S114">
        <f>SUMPRODUCT(COUNTIF(C115:H115,C114:H114))</f>
        <v>1</v>
      </c>
    </row>
    <row r="115">
      <c r="A115">
        <v>360</v>
      </c>
      <c r="B115" t="str">
        <v>2025-09-09</v>
      </c>
      <c r="C115">
        <v>3</v>
      </c>
      <c r="D115">
        <v>11</v>
      </c>
      <c r="E115">
        <v>13</v>
      </c>
      <c r="F115">
        <v>16</v>
      </c>
      <c r="G115">
        <v>24</v>
      </c>
      <c r="H115">
        <v>27</v>
      </c>
      <c r="I115">
        <v>3</v>
      </c>
      <c r="J115" t="str">
        <v>3 - 11 - 13 - 16 - 24 - 27 [CB: 3]</v>
      </c>
      <c r="K115">
        <f>SUM(C115:H115)</f>
        <v>94</v>
      </c>
      <c r="L115">
        <f>AVERAGE(C115:H115)</f>
        <v>15.7</v>
      </c>
      <c r="M115">
        <f>MAX(C115:H115)-MIN(C115:H115)</f>
        <v>24</v>
      </c>
      <c r="N115">
        <f>SUMPRODUCT(MOD(C115:H115,2))</f>
        <v>4</v>
      </c>
      <c r="O115">
        <f>6-N115</f>
        <v>2</v>
      </c>
      <c r="P115">
        <f>COUNTIF(C115:H115,"&lt;=14")</f>
        <v>3</v>
      </c>
      <c r="Q115">
        <f>COUNTIF(C115:H115,"&gt;=15")</f>
        <v>3</v>
      </c>
      <c r="R115">
        <f>SUMPRODUCT(--(D115:H115-C115:G115=1))</f>
        <v>0</v>
      </c>
      <c r="S115">
        <f>SUMPRODUCT(COUNTIF(C116:H116,C115:H115))</f>
        <v>1</v>
      </c>
    </row>
    <row r="116">
      <c r="A116">
        <v>359</v>
      </c>
      <c r="B116" t="str">
        <v>2025-09-05</v>
      </c>
      <c r="C116">
        <v>7</v>
      </c>
      <c r="D116">
        <v>12</v>
      </c>
      <c r="E116">
        <v>20</v>
      </c>
      <c r="F116">
        <v>21</v>
      </c>
      <c r="G116">
        <v>25</v>
      </c>
      <c r="H116">
        <v>27</v>
      </c>
      <c r="I116">
        <v>3</v>
      </c>
      <c r="J116" t="str">
        <v>7 - 12 - 20 - 21 - 25 - 27 [CB: 3]</v>
      </c>
      <c r="K116">
        <f>SUM(C116:H116)</f>
        <v>112</v>
      </c>
      <c r="L116">
        <f>AVERAGE(C116:H116)</f>
        <v>18.7</v>
      </c>
      <c r="M116">
        <f>MAX(C116:H116)-MIN(C116:H116)</f>
        <v>20</v>
      </c>
      <c r="N116">
        <f>SUMPRODUCT(MOD(C116:H116,2))</f>
        <v>4</v>
      </c>
      <c r="O116">
        <f>6-N116</f>
        <v>2</v>
      </c>
      <c r="P116">
        <f>COUNTIF(C116:H116,"&lt;=14")</f>
        <v>2</v>
      </c>
      <c r="Q116">
        <f>COUNTIF(C116:H116,"&gt;=15")</f>
        <v>4</v>
      </c>
      <c r="R116">
        <f>SUMPRODUCT(--(D116:H116-C116:G116=1))</f>
        <v>1</v>
      </c>
      <c r="S116">
        <f>SUMPRODUCT(COUNTIF(C117:H117,C116:H116))</f>
        <v>1</v>
      </c>
    </row>
    <row r="117">
      <c r="A117">
        <v>358</v>
      </c>
      <c r="B117" t="str">
        <v>2025-09-02</v>
      </c>
      <c r="C117">
        <v>4</v>
      </c>
      <c r="D117">
        <v>5</v>
      </c>
      <c r="E117">
        <v>7</v>
      </c>
      <c r="F117">
        <v>8</v>
      </c>
      <c r="G117">
        <v>13</v>
      </c>
      <c r="H117">
        <v>22</v>
      </c>
      <c r="I117">
        <v>3</v>
      </c>
      <c r="J117" t="str">
        <v>4 - 5 - 7 - 8 - 13 - 22 [CB: 3]</v>
      </c>
      <c r="K117">
        <f>SUM(C117:H117)</f>
        <v>59</v>
      </c>
      <c r="L117">
        <f>AVERAGE(C117:H117)</f>
        <v>9.8</v>
      </c>
      <c r="M117">
        <f>MAX(C117:H117)-MIN(C117:H117)</f>
        <v>18</v>
      </c>
      <c r="N117">
        <f>SUMPRODUCT(MOD(C117:H117,2))</f>
        <v>3</v>
      </c>
      <c r="O117">
        <f>6-N117</f>
        <v>3</v>
      </c>
      <c r="P117">
        <f>COUNTIF(C117:H117,"&lt;=14")</f>
        <v>5</v>
      </c>
      <c r="Q117">
        <f>COUNTIF(C117:H117,"&gt;=15")</f>
        <v>1</v>
      </c>
      <c r="R117">
        <f>SUMPRODUCT(--(D117:H117-C117:G117=1))</f>
        <v>2</v>
      </c>
      <c r="S117">
        <f>SUMPRODUCT(COUNTIF(C118:H118,C117:H117))</f>
        <v>1</v>
      </c>
    </row>
    <row r="118">
      <c r="A118">
        <v>357</v>
      </c>
      <c r="B118" t="str">
        <v>2025-08-29</v>
      </c>
      <c r="C118">
        <v>7</v>
      </c>
      <c r="D118">
        <v>11</v>
      </c>
      <c r="E118">
        <v>12</v>
      </c>
      <c r="F118">
        <v>18</v>
      </c>
      <c r="G118">
        <v>19</v>
      </c>
      <c r="H118">
        <v>20</v>
      </c>
      <c r="I118">
        <v>2</v>
      </c>
      <c r="J118" t="str">
        <v>7 - 11 - 12 - 18 - 19 - 20 [CB: 2]</v>
      </c>
      <c r="K118">
        <f>SUM(C118:H118)</f>
        <v>87</v>
      </c>
      <c r="L118">
        <f>AVERAGE(C118:H118)</f>
        <v>14.5</v>
      </c>
      <c r="M118">
        <f>MAX(C118:H118)-MIN(C118:H118)</f>
        <v>13</v>
      </c>
      <c r="N118">
        <f>SUMPRODUCT(MOD(C118:H118,2))</f>
        <v>3</v>
      </c>
      <c r="O118">
        <f>6-N118</f>
        <v>3</v>
      </c>
      <c r="P118">
        <f>COUNTIF(C118:H118,"&lt;=14")</f>
        <v>3</v>
      </c>
      <c r="Q118">
        <f>COUNTIF(C118:H118,"&gt;=15")</f>
        <v>3</v>
      </c>
      <c r="R118">
        <f>SUMPRODUCT(--(D118:H118-C118:G118=1))</f>
        <v>3</v>
      </c>
      <c r="S118">
        <f>SUMPRODUCT(COUNTIF(C119:H119,C118:H118))</f>
        <v>2</v>
      </c>
    </row>
    <row r="119">
      <c r="A119">
        <v>356</v>
      </c>
      <c r="B119" t="str">
        <v>2025-08-26</v>
      </c>
      <c r="C119">
        <v>11</v>
      </c>
      <c r="D119">
        <v>14</v>
      </c>
      <c r="E119">
        <v>20</v>
      </c>
      <c r="F119">
        <v>22</v>
      </c>
      <c r="G119">
        <v>25</v>
      </c>
      <c r="H119">
        <v>28</v>
      </c>
      <c r="I119">
        <v>2</v>
      </c>
      <c r="J119" t="str">
        <v>11 - 14 - 20 - 22 - 25 - 28 [CB: 2]</v>
      </c>
      <c r="K119">
        <f>SUM(C119:H119)</f>
        <v>120</v>
      </c>
      <c r="L119">
        <f>AVERAGE(C119:H119)</f>
        <v>20</v>
      </c>
      <c r="M119">
        <f>MAX(C119:H119)-MIN(C119:H119)</f>
        <v>17</v>
      </c>
      <c r="N119">
        <f>SUMPRODUCT(MOD(C119:H119,2))</f>
        <v>2</v>
      </c>
      <c r="O119">
        <f>6-N119</f>
        <v>4</v>
      </c>
      <c r="P119">
        <f>COUNTIF(C119:H119,"&lt;=14")</f>
        <v>2</v>
      </c>
      <c r="Q119">
        <f>COUNTIF(C119:H119,"&gt;=15")</f>
        <v>4</v>
      </c>
      <c r="R119">
        <f>SUMPRODUCT(--(D119:H119-C119:G119=1))</f>
        <v>0</v>
      </c>
      <c r="S119">
        <f>SUMPRODUCT(COUNTIF(C120:H120,C119:H119))</f>
        <v>0</v>
      </c>
    </row>
    <row r="120">
      <c r="A120">
        <v>355</v>
      </c>
      <c r="B120" t="str">
        <v>2025-08-22</v>
      </c>
      <c r="C120">
        <v>4</v>
      </c>
      <c r="D120">
        <v>5</v>
      </c>
      <c r="E120">
        <v>16</v>
      </c>
      <c r="F120">
        <v>23</v>
      </c>
      <c r="G120">
        <v>24</v>
      </c>
      <c r="H120">
        <v>27</v>
      </c>
      <c r="I120">
        <v>1</v>
      </c>
      <c r="J120" t="str">
        <v>4 - 5 - 16 - 23 - 24 - 27 [CB: 1]</v>
      </c>
      <c r="K120">
        <f>SUM(C120:H120)</f>
        <v>99</v>
      </c>
      <c r="L120">
        <f>AVERAGE(C120:H120)</f>
        <v>16.5</v>
      </c>
      <c r="M120">
        <f>MAX(C120:H120)-MIN(C120:H120)</f>
        <v>23</v>
      </c>
      <c r="N120">
        <f>SUMPRODUCT(MOD(C120:H120,2))</f>
        <v>3</v>
      </c>
      <c r="O120">
        <f>6-N120</f>
        <v>3</v>
      </c>
      <c r="P120">
        <f>COUNTIF(C120:H120,"&lt;=14")</f>
        <v>2</v>
      </c>
      <c r="Q120">
        <f>COUNTIF(C120:H120,"&gt;=15")</f>
        <v>4</v>
      </c>
      <c r="R120">
        <f>SUMPRODUCT(--(D120:H120-C120:G120=1))</f>
        <v>2</v>
      </c>
      <c r="S120">
        <f>SUMPRODUCT(COUNTIF(C121:H121,C120:H120))</f>
        <v>1</v>
      </c>
    </row>
    <row r="121">
      <c r="A121">
        <v>354</v>
      </c>
      <c r="B121" t="str">
        <v>2025-08-19</v>
      </c>
      <c r="C121">
        <v>8</v>
      </c>
      <c r="D121">
        <v>9</v>
      </c>
      <c r="E121">
        <v>13</v>
      </c>
      <c r="F121">
        <v>16</v>
      </c>
      <c r="G121">
        <v>19</v>
      </c>
      <c r="H121">
        <v>26</v>
      </c>
      <c r="I121">
        <v>2</v>
      </c>
      <c r="J121" t="str">
        <v>8 - 9 - 13 - 16 - 19 - 26 [CB: 2]</v>
      </c>
      <c r="K121">
        <f>SUM(C121:H121)</f>
        <v>91</v>
      </c>
      <c r="L121">
        <f>AVERAGE(C121:H121)</f>
        <v>15.2</v>
      </c>
      <c r="M121">
        <f>MAX(C121:H121)-MIN(C121:H121)</f>
        <v>18</v>
      </c>
      <c r="N121">
        <f>SUMPRODUCT(MOD(C121:H121,2))</f>
        <v>3</v>
      </c>
      <c r="O121">
        <f>6-N121</f>
        <v>3</v>
      </c>
      <c r="P121">
        <f>COUNTIF(C121:H121,"&lt;=14")</f>
        <v>3</v>
      </c>
      <c r="Q121">
        <f>COUNTIF(C121:H121,"&gt;=15")</f>
        <v>3</v>
      </c>
      <c r="R121">
        <f>SUMPRODUCT(--(D121:H121-C121:G121=1))</f>
        <v>1</v>
      </c>
      <c r="S121">
        <f>SUMPRODUCT(COUNTIF(C122:H122,C121:H121))</f>
        <v>2</v>
      </c>
    </row>
    <row r="122">
      <c r="A122">
        <v>353</v>
      </c>
      <c r="B122" t="str">
        <v>2025-08-15</v>
      </c>
      <c r="C122">
        <v>1</v>
      </c>
      <c r="D122">
        <v>2</v>
      </c>
      <c r="E122">
        <v>8</v>
      </c>
      <c r="F122">
        <v>9</v>
      </c>
      <c r="G122">
        <v>21</v>
      </c>
      <c r="H122">
        <v>25</v>
      </c>
      <c r="I122">
        <v>3</v>
      </c>
      <c r="J122" t="str">
        <v>1 - 2 - 8 - 9 - 21 - 25 [CB: 3]</v>
      </c>
      <c r="K122">
        <f>SUM(C122:H122)</f>
        <v>66</v>
      </c>
      <c r="L122">
        <f>AVERAGE(C122:H122)</f>
        <v>11</v>
      </c>
      <c r="M122">
        <f>MAX(C122:H122)-MIN(C122:H122)</f>
        <v>24</v>
      </c>
      <c r="N122">
        <f>SUMPRODUCT(MOD(C122:H122,2))</f>
        <v>4</v>
      </c>
      <c r="O122">
        <f>6-N122</f>
        <v>2</v>
      </c>
      <c r="P122">
        <f>COUNTIF(C122:H122,"&lt;=14")</f>
        <v>4</v>
      </c>
      <c r="Q122">
        <f>COUNTIF(C122:H122,"&gt;=15")</f>
        <v>2</v>
      </c>
      <c r="R122">
        <f>SUMPRODUCT(--(D122:H122-C122:G122=1))</f>
        <v>2</v>
      </c>
      <c r="S122">
        <f>SUMPRODUCT(COUNTIF(C123:H123,C122:H122))</f>
        <v>2</v>
      </c>
    </row>
    <row r="123">
      <c r="A123">
        <v>352</v>
      </c>
      <c r="B123" t="str">
        <v>2025-08-12</v>
      </c>
      <c r="C123">
        <v>1</v>
      </c>
      <c r="D123">
        <v>3</v>
      </c>
      <c r="E123">
        <v>17</v>
      </c>
      <c r="F123">
        <v>18</v>
      </c>
      <c r="G123">
        <v>22</v>
      </c>
      <c r="H123">
        <v>25</v>
      </c>
      <c r="I123">
        <v>2</v>
      </c>
      <c r="J123" t="str">
        <v>1 - 3 - 17 - 18 - 22 - 25 [CB: 2]</v>
      </c>
      <c r="K123">
        <f>SUM(C123:H123)</f>
        <v>86</v>
      </c>
      <c r="L123">
        <f>AVERAGE(C123:H123)</f>
        <v>14.3</v>
      </c>
      <c r="M123">
        <f>MAX(C123:H123)-MIN(C123:H123)</f>
        <v>24</v>
      </c>
      <c r="N123">
        <f>SUMPRODUCT(MOD(C123:H123,2))</f>
        <v>4</v>
      </c>
      <c r="O123">
        <f>6-N123</f>
        <v>2</v>
      </c>
      <c r="P123">
        <f>COUNTIF(C123:H123,"&lt;=14")</f>
        <v>2</v>
      </c>
      <c r="Q123">
        <f>COUNTIF(C123:H123,"&gt;=15")</f>
        <v>4</v>
      </c>
      <c r="R123">
        <f>SUMPRODUCT(--(D123:H123-C123:G123=1))</f>
        <v>1</v>
      </c>
      <c r="S123">
        <f>SUMPRODUCT(COUNTIF(C124:H124,C123:H123))</f>
        <v>2</v>
      </c>
    </row>
    <row r="124">
      <c r="A124">
        <v>351</v>
      </c>
      <c r="B124" t="str">
        <v>2025-08-08</v>
      </c>
      <c r="C124">
        <v>10</v>
      </c>
      <c r="D124">
        <v>16</v>
      </c>
      <c r="E124">
        <v>18</v>
      </c>
      <c r="F124">
        <v>20</v>
      </c>
      <c r="G124">
        <v>22</v>
      </c>
      <c r="H124">
        <v>27</v>
      </c>
      <c r="I124">
        <v>1</v>
      </c>
      <c r="J124" t="str">
        <v>10 - 16 - 18 - 20 - 22 - 27 [CB: 1]</v>
      </c>
      <c r="K124">
        <f>SUM(C124:H124)</f>
        <v>113</v>
      </c>
      <c r="L124">
        <f>AVERAGE(C124:H124)</f>
        <v>18.8</v>
      </c>
      <c r="M124">
        <f>MAX(C124:H124)-MIN(C124:H124)</f>
        <v>17</v>
      </c>
      <c r="N124">
        <f>SUMPRODUCT(MOD(C124:H124,2))</f>
        <v>1</v>
      </c>
      <c r="O124">
        <f>6-N124</f>
        <v>5</v>
      </c>
      <c r="P124">
        <f>COUNTIF(C124:H124,"&lt;=14")</f>
        <v>1</v>
      </c>
      <c r="Q124">
        <f>COUNTIF(C124:H124,"&gt;=15")</f>
        <v>5</v>
      </c>
      <c r="R124">
        <f>SUMPRODUCT(--(D124:H124-C124:G124=1))</f>
        <v>0</v>
      </c>
      <c r="S124">
        <f>SUMPRODUCT(COUNTIF(C125:H125,C124:H124))</f>
        <v>1</v>
      </c>
    </row>
    <row r="125">
      <c r="A125">
        <v>350</v>
      </c>
      <c r="B125" t="str">
        <v>2025-08-05</v>
      </c>
      <c r="C125">
        <v>2</v>
      </c>
      <c r="D125">
        <v>5</v>
      </c>
      <c r="E125">
        <v>10</v>
      </c>
      <c r="F125">
        <v>13</v>
      </c>
      <c r="G125">
        <v>24</v>
      </c>
      <c r="H125">
        <v>28</v>
      </c>
      <c r="I125">
        <v>3</v>
      </c>
      <c r="J125" t="str">
        <v>2 - 5 - 10 - 13 - 24 - 28 [CB: 3]</v>
      </c>
      <c r="K125">
        <f>SUM(C125:H125)</f>
        <v>82</v>
      </c>
      <c r="L125">
        <f>AVERAGE(C125:H125)</f>
        <v>13.7</v>
      </c>
      <c r="M125">
        <f>MAX(C125:H125)-MIN(C125:H125)</f>
        <v>26</v>
      </c>
      <c r="N125">
        <f>SUMPRODUCT(MOD(C125:H125,2))</f>
        <v>2</v>
      </c>
      <c r="O125">
        <f>6-N125</f>
        <v>4</v>
      </c>
      <c r="P125">
        <f>COUNTIF(C125:H125,"&lt;=14")</f>
        <v>4</v>
      </c>
      <c r="Q125">
        <f>COUNTIF(C125:H125,"&gt;=15")</f>
        <v>2</v>
      </c>
      <c r="R125">
        <f>SUMPRODUCT(--(D125:H125-C125:G125=1))</f>
        <v>0</v>
      </c>
      <c r="S125">
        <f>SUMPRODUCT(COUNTIF(C126:H126,C125:H125))</f>
        <v>2</v>
      </c>
    </row>
    <row r="126">
      <c r="A126">
        <v>349</v>
      </c>
      <c r="B126" t="str">
        <v>2025-08-01</v>
      </c>
      <c r="C126">
        <v>1</v>
      </c>
      <c r="D126">
        <v>4</v>
      </c>
      <c r="E126">
        <v>9</v>
      </c>
      <c r="F126">
        <v>11</v>
      </c>
      <c r="G126">
        <v>24</v>
      </c>
      <c r="H126">
        <v>28</v>
      </c>
      <c r="I126">
        <v>2</v>
      </c>
      <c r="J126" t="str">
        <v>1 - 4 - 9 - 11 - 24 - 28 [CB: 2]</v>
      </c>
      <c r="K126">
        <f>SUM(C126:H126)</f>
        <v>77</v>
      </c>
      <c r="L126">
        <f>AVERAGE(C126:H126)</f>
        <v>12.8</v>
      </c>
      <c r="M126">
        <f>MAX(C126:H126)-MIN(C126:H126)</f>
        <v>27</v>
      </c>
      <c r="N126">
        <f>SUMPRODUCT(MOD(C126:H126,2))</f>
        <v>3</v>
      </c>
      <c r="O126">
        <f>6-N126</f>
        <v>3</v>
      </c>
      <c r="P126">
        <f>COUNTIF(C126:H126,"&lt;=14")</f>
        <v>4</v>
      </c>
      <c r="Q126">
        <f>COUNTIF(C126:H126,"&gt;=15")</f>
        <v>2</v>
      </c>
      <c r="R126">
        <f>SUMPRODUCT(--(D126:H126-C126:G126=1))</f>
        <v>0</v>
      </c>
      <c r="S126">
        <f>SUMPRODUCT(COUNTIF(C127:H127,C126:H126))</f>
        <v>0</v>
      </c>
    </row>
    <row r="127">
      <c r="A127">
        <v>348</v>
      </c>
      <c r="B127" t="str">
        <v>2025-07-29</v>
      </c>
      <c r="C127">
        <v>5</v>
      </c>
      <c r="D127">
        <v>8</v>
      </c>
      <c r="E127">
        <v>10</v>
      </c>
      <c r="F127">
        <v>14</v>
      </c>
      <c r="G127">
        <v>17</v>
      </c>
      <c r="H127">
        <v>20</v>
      </c>
      <c r="I127">
        <v>2</v>
      </c>
      <c r="J127" t="str">
        <v>5 - 8 - 10 - 14 - 17 - 20 [CB: 2]</v>
      </c>
      <c r="K127">
        <f>SUM(C127:H127)</f>
        <v>74</v>
      </c>
      <c r="L127">
        <f>AVERAGE(C127:H127)</f>
        <v>12.3</v>
      </c>
      <c r="M127">
        <f>MAX(C127:H127)-MIN(C127:H127)</f>
        <v>15</v>
      </c>
      <c r="N127">
        <f>SUMPRODUCT(MOD(C127:H127,2))</f>
        <v>2</v>
      </c>
      <c r="O127">
        <f>6-N127</f>
        <v>4</v>
      </c>
      <c r="P127">
        <f>COUNTIF(C127:H127,"&lt;=14")</f>
        <v>4</v>
      </c>
      <c r="Q127">
        <f>COUNTIF(C127:H127,"&gt;=15")</f>
        <v>2</v>
      </c>
      <c r="R127">
        <f>SUMPRODUCT(--(D127:H127-C127:G127=1))</f>
        <v>0</v>
      </c>
      <c r="S127">
        <f>SUMPRODUCT(COUNTIF(C128:H128,C127:H127))</f>
        <v>3</v>
      </c>
    </row>
    <row r="128">
      <c r="A128">
        <v>347</v>
      </c>
      <c r="B128" t="str">
        <v>2025-07-25</v>
      </c>
      <c r="C128">
        <v>7</v>
      </c>
      <c r="D128">
        <v>10</v>
      </c>
      <c r="E128">
        <v>12</v>
      </c>
      <c r="F128">
        <v>14</v>
      </c>
      <c r="G128">
        <v>17</v>
      </c>
      <c r="H128">
        <v>27</v>
      </c>
      <c r="I128">
        <v>3</v>
      </c>
      <c r="J128" t="str">
        <v>7 - 10 - 12 - 14 - 17 - 27 [CB: 3]</v>
      </c>
      <c r="K128">
        <f>SUM(C128:H128)</f>
        <v>87</v>
      </c>
      <c r="L128">
        <f>AVERAGE(C128:H128)</f>
        <v>14.5</v>
      </c>
      <c r="M128">
        <f>MAX(C128:H128)-MIN(C128:H128)</f>
        <v>20</v>
      </c>
      <c r="N128">
        <f>SUMPRODUCT(MOD(C128:H128,2))</f>
        <v>3</v>
      </c>
      <c r="O128">
        <f>6-N128</f>
        <v>3</v>
      </c>
      <c r="P128">
        <f>COUNTIF(C128:H128,"&lt;=14")</f>
        <v>4</v>
      </c>
      <c r="Q128">
        <f>COUNTIF(C128:H128,"&gt;=15")</f>
        <v>2</v>
      </c>
      <c r="R128">
        <f>SUMPRODUCT(--(D128:H128-C128:G128=1))</f>
        <v>0</v>
      </c>
      <c r="S128">
        <f>SUMPRODUCT(COUNTIF(C129:H129,C128:H128))</f>
        <v>1</v>
      </c>
    </row>
    <row r="129">
      <c r="A129">
        <v>346</v>
      </c>
      <c r="B129" t="str">
        <v>2025-07-22</v>
      </c>
      <c r="C129">
        <v>2</v>
      </c>
      <c r="D129">
        <v>4</v>
      </c>
      <c r="E129">
        <v>14</v>
      </c>
      <c r="F129">
        <v>18</v>
      </c>
      <c r="G129">
        <v>22</v>
      </c>
      <c r="H129">
        <v>25</v>
      </c>
      <c r="I129">
        <v>2</v>
      </c>
      <c r="J129" t="str">
        <v>2 - 4 - 14 - 18 - 22 - 25 [CB: 2]</v>
      </c>
      <c r="K129">
        <f>SUM(C129:H129)</f>
        <v>85</v>
      </c>
      <c r="L129">
        <f>AVERAGE(C129:H129)</f>
        <v>14.2</v>
      </c>
      <c r="M129">
        <f>MAX(C129:H129)-MIN(C129:H129)</f>
        <v>23</v>
      </c>
      <c r="N129">
        <f>SUMPRODUCT(MOD(C129:H129,2))</f>
        <v>1</v>
      </c>
      <c r="O129">
        <f>6-N129</f>
        <v>5</v>
      </c>
      <c r="P129">
        <f>COUNTIF(C129:H129,"&lt;=14")</f>
        <v>3</v>
      </c>
      <c r="Q129">
        <f>COUNTIF(C129:H129,"&gt;=15")</f>
        <v>3</v>
      </c>
      <c r="R129">
        <f>SUMPRODUCT(--(D129:H129-C129:G129=1))</f>
        <v>0</v>
      </c>
      <c r="S129">
        <f>SUMPRODUCT(COUNTIF(C130:H130,C129:H129))</f>
        <v>2</v>
      </c>
    </row>
    <row r="130">
      <c r="A130">
        <v>345</v>
      </c>
      <c r="B130" t="str">
        <v>2025-07-18</v>
      </c>
      <c r="C130">
        <v>2</v>
      </c>
      <c r="D130">
        <v>3</v>
      </c>
      <c r="E130">
        <v>12</v>
      </c>
      <c r="F130">
        <v>18</v>
      </c>
      <c r="G130">
        <v>20</v>
      </c>
      <c r="H130">
        <v>21</v>
      </c>
      <c r="I130">
        <v>3</v>
      </c>
      <c r="J130" t="str">
        <v>2 - 3 - 12 - 18 - 20 - 21 [CB: 3]</v>
      </c>
      <c r="K130">
        <f>SUM(C130:H130)</f>
        <v>76</v>
      </c>
      <c r="L130">
        <f>AVERAGE(C130:H130)</f>
        <v>12.7</v>
      </c>
      <c r="M130">
        <f>MAX(C130:H130)-MIN(C130:H130)</f>
        <v>19</v>
      </c>
      <c r="N130">
        <f>SUMPRODUCT(MOD(C130:H130,2))</f>
        <v>2</v>
      </c>
      <c r="O130">
        <f>6-N130</f>
        <v>4</v>
      </c>
      <c r="P130">
        <f>COUNTIF(C130:H130,"&lt;=14")</f>
        <v>3</v>
      </c>
      <c r="Q130">
        <f>COUNTIF(C130:H130,"&gt;=15")</f>
        <v>3</v>
      </c>
      <c r="R130">
        <f>SUMPRODUCT(--(D130:H130-C130:G130=1))</f>
        <v>2</v>
      </c>
      <c r="S130">
        <f>SUMPRODUCT(COUNTIF(C131:H131,C130:H130))</f>
        <v>2</v>
      </c>
    </row>
    <row r="131">
      <c r="A131">
        <v>344</v>
      </c>
      <c r="B131" t="str">
        <v>2025-07-15</v>
      </c>
      <c r="C131">
        <v>8</v>
      </c>
      <c r="D131">
        <v>11</v>
      </c>
      <c r="E131">
        <v>12</v>
      </c>
      <c r="F131">
        <v>17</v>
      </c>
      <c r="G131">
        <v>21</v>
      </c>
      <c r="H131">
        <v>28</v>
      </c>
      <c r="I131">
        <v>1</v>
      </c>
      <c r="J131" t="str">
        <v>8 - 11 - 12 - 17 - 21 - 28 [CB: 1]</v>
      </c>
      <c r="K131">
        <f>SUM(C131:H131)</f>
        <v>97</v>
      </c>
      <c r="L131">
        <f>AVERAGE(C131:H131)</f>
        <v>16.2</v>
      </c>
      <c r="M131">
        <f>MAX(C131:H131)-MIN(C131:H131)</f>
        <v>20</v>
      </c>
      <c r="N131">
        <f>SUMPRODUCT(MOD(C131:H131,2))</f>
        <v>3</v>
      </c>
      <c r="O131">
        <f>6-N131</f>
        <v>3</v>
      </c>
      <c r="P131">
        <f>COUNTIF(C131:H131,"&lt;=14")</f>
        <v>3</v>
      </c>
      <c r="Q131">
        <f>COUNTIF(C131:H131,"&gt;=15")</f>
        <v>3</v>
      </c>
      <c r="R131">
        <f>SUMPRODUCT(--(D131:H131-C131:G131=1))</f>
        <v>1</v>
      </c>
      <c r="S131">
        <f>SUMPRODUCT(COUNTIF(C132:H132,C131:H131))</f>
        <v>1</v>
      </c>
    </row>
    <row r="132">
      <c r="A132">
        <v>343</v>
      </c>
      <c r="B132" t="str">
        <v>2025-07-11</v>
      </c>
      <c r="C132">
        <v>1</v>
      </c>
      <c r="D132">
        <v>8</v>
      </c>
      <c r="E132">
        <v>18</v>
      </c>
      <c r="F132">
        <v>20</v>
      </c>
      <c r="G132">
        <v>22</v>
      </c>
      <c r="H132">
        <v>25</v>
      </c>
      <c r="I132">
        <v>2</v>
      </c>
      <c r="J132" t="str">
        <v>1 - 8 - 18 - 20 - 22 - 25 [CB: 2]</v>
      </c>
      <c r="K132">
        <f>SUM(C132:H132)</f>
        <v>94</v>
      </c>
      <c r="L132">
        <f>AVERAGE(C132:H132)</f>
        <v>15.7</v>
      </c>
      <c r="M132">
        <f>MAX(C132:H132)-MIN(C132:H132)</f>
        <v>24</v>
      </c>
      <c r="N132">
        <f>SUMPRODUCT(MOD(C132:H132,2))</f>
        <v>2</v>
      </c>
      <c r="O132">
        <f>6-N132</f>
        <v>4</v>
      </c>
      <c r="P132">
        <f>COUNTIF(C132:H132,"&lt;=14")</f>
        <v>2</v>
      </c>
      <c r="Q132">
        <f>COUNTIF(C132:H132,"&gt;=15")</f>
        <v>4</v>
      </c>
      <c r="R132">
        <f>SUMPRODUCT(--(D132:H132-C132:G132=1))</f>
        <v>0</v>
      </c>
      <c r="S132">
        <f>SUMPRODUCT(COUNTIF(C133:H133,C132:H132))</f>
        <v>1</v>
      </c>
    </row>
    <row r="133">
      <c r="A133">
        <v>342</v>
      </c>
      <c r="B133" t="str">
        <v>2025-07-08</v>
      </c>
      <c r="C133">
        <v>5</v>
      </c>
      <c r="D133">
        <v>8</v>
      </c>
      <c r="E133">
        <v>10</v>
      </c>
      <c r="F133">
        <v>11</v>
      </c>
      <c r="G133">
        <v>13</v>
      </c>
      <c r="H133">
        <v>24</v>
      </c>
      <c r="I133">
        <v>2</v>
      </c>
      <c r="J133" t="str">
        <v>5 - 8 - 10 - 11 - 13 - 24 [CB: 2]</v>
      </c>
      <c r="K133">
        <f>SUM(C133:H133)</f>
        <v>71</v>
      </c>
      <c r="L133">
        <f>AVERAGE(C133:H133)</f>
        <v>11.8</v>
      </c>
      <c r="M133">
        <f>MAX(C133:H133)-MIN(C133:H133)</f>
        <v>19</v>
      </c>
      <c r="N133">
        <f>SUMPRODUCT(MOD(C133:H133,2))</f>
        <v>3</v>
      </c>
      <c r="O133">
        <f>6-N133</f>
        <v>3</v>
      </c>
      <c r="P133">
        <f>COUNTIF(C133:H133,"&lt;=14")</f>
        <v>5</v>
      </c>
      <c r="Q133">
        <f>COUNTIF(C133:H133,"&gt;=15")</f>
        <v>1</v>
      </c>
      <c r="R133">
        <f>SUMPRODUCT(--(D133:H133-C133:G133=1))</f>
        <v>1</v>
      </c>
      <c r="S133">
        <f>SUMPRODUCT(COUNTIF(C134:H134,C133:H133))</f>
        <v>1</v>
      </c>
    </row>
    <row r="134">
      <c r="A134">
        <v>341</v>
      </c>
      <c r="B134" t="str">
        <v>2025-07-04</v>
      </c>
      <c r="C134">
        <v>4</v>
      </c>
      <c r="D134">
        <v>9</v>
      </c>
      <c r="E134">
        <v>11</v>
      </c>
      <c r="F134">
        <v>12</v>
      </c>
      <c r="G134">
        <v>16</v>
      </c>
      <c r="H134">
        <v>17</v>
      </c>
      <c r="I134">
        <v>1</v>
      </c>
      <c r="J134" t="str">
        <v>4 - 9 - 11 - 12 - 16 - 17 [CB: 1]</v>
      </c>
      <c r="K134">
        <f>SUM(C134:H134)</f>
        <v>69</v>
      </c>
      <c r="L134">
        <f>AVERAGE(C134:H134)</f>
        <v>11.5</v>
      </c>
      <c r="M134">
        <f>MAX(C134:H134)-MIN(C134:H134)</f>
        <v>13</v>
      </c>
      <c r="N134">
        <f>SUMPRODUCT(MOD(C134:H134,2))</f>
        <v>3</v>
      </c>
      <c r="O134">
        <f>6-N134</f>
        <v>3</v>
      </c>
      <c r="P134">
        <f>COUNTIF(C134:H134,"&lt;=14")</f>
        <v>4</v>
      </c>
      <c r="Q134">
        <f>COUNTIF(C134:H134,"&gt;=15")</f>
        <v>2</v>
      </c>
      <c r="R134">
        <f>SUMPRODUCT(--(D134:H134-C134:G134=1))</f>
        <v>2</v>
      </c>
      <c r="S134">
        <f>SUMPRODUCT(COUNTIF(C135:H135,C134:H134))</f>
        <v>1</v>
      </c>
    </row>
    <row r="135">
      <c r="A135">
        <v>340</v>
      </c>
      <c r="B135" t="str">
        <v>2025-07-01</v>
      </c>
      <c r="C135">
        <v>15</v>
      </c>
      <c r="D135">
        <v>16</v>
      </c>
      <c r="E135">
        <v>19</v>
      </c>
      <c r="F135">
        <v>23</v>
      </c>
      <c r="G135">
        <v>25</v>
      </c>
      <c r="H135">
        <v>26</v>
      </c>
      <c r="I135">
        <v>3</v>
      </c>
      <c r="J135" t="str">
        <v>15 - 16 - 19 - 23 - 25 - 26 [CB: 3]</v>
      </c>
      <c r="K135">
        <f>SUM(C135:H135)</f>
        <v>124</v>
      </c>
      <c r="L135">
        <f>AVERAGE(C135:H135)</f>
        <v>20.7</v>
      </c>
      <c r="M135">
        <f>MAX(C135:H135)-MIN(C135:H135)</f>
        <v>11</v>
      </c>
      <c r="N135">
        <f>SUMPRODUCT(MOD(C135:H135,2))</f>
        <v>4</v>
      </c>
      <c r="O135">
        <f>6-N135</f>
        <v>2</v>
      </c>
      <c r="P135">
        <f>COUNTIF(C135:H135,"&lt;=14")</f>
        <v>0</v>
      </c>
      <c r="Q135">
        <f>COUNTIF(C135:H135,"&gt;=15")</f>
        <v>6</v>
      </c>
      <c r="R135">
        <f>SUMPRODUCT(--(D135:H135-C135:G135=1))</f>
        <v>2</v>
      </c>
      <c r="S135">
        <f>SUMPRODUCT(COUNTIF(C136:H136,C135:H135))</f>
        <v>2</v>
      </c>
    </row>
    <row r="136">
      <c r="A136">
        <v>339</v>
      </c>
      <c r="B136" t="str">
        <v>2025-06-27</v>
      </c>
      <c r="C136">
        <v>1</v>
      </c>
      <c r="D136">
        <v>7</v>
      </c>
      <c r="E136">
        <v>13</v>
      </c>
      <c r="F136">
        <v>15</v>
      </c>
      <c r="G136">
        <v>16</v>
      </c>
      <c r="H136">
        <v>27</v>
      </c>
      <c r="I136">
        <v>1</v>
      </c>
      <c r="J136" t="str">
        <v>1 - 7 - 13 - 15 - 16 - 27 [CB: 1]</v>
      </c>
      <c r="K136">
        <f>SUM(C136:H136)</f>
        <v>79</v>
      </c>
      <c r="L136">
        <f>AVERAGE(C136:H136)</f>
        <v>13.2</v>
      </c>
      <c r="M136">
        <f>MAX(C136:H136)-MIN(C136:H136)</f>
        <v>26</v>
      </c>
      <c r="N136">
        <f>SUMPRODUCT(MOD(C136:H136,2))</f>
        <v>5</v>
      </c>
      <c r="O136">
        <f>6-N136</f>
        <v>1</v>
      </c>
      <c r="P136">
        <f>COUNTIF(C136:H136,"&lt;=14")</f>
        <v>3</v>
      </c>
      <c r="Q136">
        <f>COUNTIF(C136:H136,"&gt;=15")</f>
        <v>3</v>
      </c>
      <c r="R136">
        <f>SUMPRODUCT(--(D136:H136-C136:G136=1))</f>
        <v>1</v>
      </c>
      <c r="S136">
        <f>SUMPRODUCT(COUNTIF(C137:H137,C136:H136))</f>
        <v>1</v>
      </c>
    </row>
    <row r="137">
      <c r="A137">
        <v>338</v>
      </c>
      <c r="B137" t="str">
        <v>2025-06-24</v>
      </c>
      <c r="C137">
        <v>2</v>
      </c>
      <c r="D137">
        <v>7</v>
      </c>
      <c r="E137">
        <v>11</v>
      </c>
      <c r="F137">
        <v>23</v>
      </c>
      <c r="G137">
        <v>24</v>
      </c>
      <c r="H137">
        <v>25</v>
      </c>
      <c r="I137">
        <v>3</v>
      </c>
      <c r="J137" t="str">
        <v>2 - 7 - 11 - 23 - 24 - 25 [CB: 3]</v>
      </c>
      <c r="K137">
        <f>SUM(C137:H137)</f>
        <v>92</v>
      </c>
      <c r="L137">
        <f>AVERAGE(C137:H137)</f>
        <v>15.3</v>
      </c>
      <c r="M137">
        <f>MAX(C137:H137)-MIN(C137:H137)</f>
        <v>23</v>
      </c>
      <c r="N137">
        <f>SUMPRODUCT(MOD(C137:H137,2))</f>
        <v>4</v>
      </c>
      <c r="O137">
        <f>6-N137</f>
        <v>2</v>
      </c>
      <c r="P137">
        <f>COUNTIF(C137:H137,"&lt;=14")</f>
        <v>3</v>
      </c>
      <c r="Q137">
        <f>COUNTIF(C137:H137,"&gt;=15")</f>
        <v>3</v>
      </c>
      <c r="R137">
        <f>SUMPRODUCT(--(D137:H137-C137:G137=1))</f>
        <v>2</v>
      </c>
      <c r="S137">
        <f>SUMPRODUCT(COUNTIF(C138:H138,C137:H137))</f>
        <v>1</v>
      </c>
    </row>
    <row r="138">
      <c r="A138">
        <v>337</v>
      </c>
      <c r="B138" t="str">
        <v>2025-06-20</v>
      </c>
      <c r="C138">
        <v>3</v>
      </c>
      <c r="D138">
        <v>7</v>
      </c>
      <c r="E138">
        <v>14</v>
      </c>
      <c r="F138">
        <v>16</v>
      </c>
      <c r="G138">
        <v>21</v>
      </c>
      <c r="H138">
        <v>22</v>
      </c>
      <c r="I138">
        <v>3</v>
      </c>
      <c r="J138" t="str">
        <v>3 - 7 - 14 - 16 - 21 - 22 [CB: 3]</v>
      </c>
      <c r="K138">
        <f>SUM(C138:H138)</f>
        <v>83</v>
      </c>
      <c r="L138">
        <f>AVERAGE(C138:H138)</f>
        <v>13.8</v>
      </c>
      <c r="M138">
        <f>MAX(C138:H138)-MIN(C138:H138)</f>
        <v>19</v>
      </c>
      <c r="N138">
        <f>SUMPRODUCT(MOD(C138:H138,2))</f>
        <v>3</v>
      </c>
      <c r="O138">
        <f>6-N138</f>
        <v>3</v>
      </c>
      <c r="P138">
        <f>COUNTIF(C138:H138,"&lt;=14")</f>
        <v>3</v>
      </c>
      <c r="Q138">
        <f>COUNTIF(C138:H138,"&gt;=15")</f>
        <v>3</v>
      </c>
      <c r="R138">
        <f>SUMPRODUCT(--(D138:H138-C138:G138=1))</f>
        <v>1</v>
      </c>
      <c r="S138">
        <f>SUMPRODUCT(COUNTIF(C139:H139,C138:H138))</f>
        <v>1</v>
      </c>
    </row>
    <row r="139">
      <c r="A139">
        <v>336</v>
      </c>
      <c r="B139" t="str">
        <v>2025-06-17</v>
      </c>
      <c r="C139">
        <v>8</v>
      </c>
      <c r="D139">
        <v>16</v>
      </c>
      <c r="E139">
        <v>17</v>
      </c>
      <c r="F139">
        <v>18</v>
      </c>
      <c r="G139">
        <v>19</v>
      </c>
      <c r="H139">
        <v>24</v>
      </c>
      <c r="I139">
        <v>2</v>
      </c>
      <c r="J139" t="str">
        <v>8 - 16 - 17 - 18 - 19 - 24 [CB: 2]</v>
      </c>
      <c r="K139">
        <f>SUM(C139:H139)</f>
        <v>102</v>
      </c>
      <c r="L139">
        <f>AVERAGE(C139:H139)</f>
        <v>17</v>
      </c>
      <c r="M139">
        <f>MAX(C139:H139)-MIN(C139:H139)</f>
        <v>16</v>
      </c>
      <c r="N139">
        <f>SUMPRODUCT(MOD(C139:H139,2))</f>
        <v>2</v>
      </c>
      <c r="O139">
        <f>6-N139</f>
        <v>4</v>
      </c>
      <c r="P139">
        <f>COUNTIF(C139:H139,"&lt;=14")</f>
        <v>1</v>
      </c>
      <c r="Q139">
        <f>COUNTIF(C139:H139,"&gt;=15")</f>
        <v>5</v>
      </c>
      <c r="R139">
        <f>SUMPRODUCT(--(D139:H139-C139:G139=1))</f>
        <v>3</v>
      </c>
      <c r="S139">
        <f>SUMPRODUCT(COUNTIF(C140:H140,C139:H139))</f>
        <v>1</v>
      </c>
    </row>
    <row r="140">
      <c r="A140">
        <v>335</v>
      </c>
      <c r="B140" t="str">
        <v>2025-06-13</v>
      </c>
      <c r="C140">
        <v>2</v>
      </c>
      <c r="D140">
        <v>4</v>
      </c>
      <c r="E140">
        <v>20</v>
      </c>
      <c r="F140">
        <v>23</v>
      </c>
      <c r="G140">
        <v>24</v>
      </c>
      <c r="H140">
        <v>25</v>
      </c>
      <c r="I140">
        <v>3</v>
      </c>
      <c r="J140" t="str">
        <v>2 - 4 - 20 - 23 - 24 - 25 [CB: 3]</v>
      </c>
      <c r="K140">
        <f>SUM(C140:H140)</f>
        <v>98</v>
      </c>
      <c r="L140">
        <f>AVERAGE(C140:H140)</f>
        <v>16.3</v>
      </c>
      <c r="M140">
        <f>MAX(C140:H140)-MIN(C140:H140)</f>
        <v>23</v>
      </c>
      <c r="N140">
        <f>SUMPRODUCT(MOD(C140:H140,2))</f>
        <v>2</v>
      </c>
      <c r="O140">
        <f>6-N140</f>
        <v>4</v>
      </c>
      <c r="P140">
        <f>COUNTIF(C140:H140,"&lt;=14")</f>
        <v>2</v>
      </c>
      <c r="Q140">
        <f>COUNTIF(C140:H140,"&gt;=15")</f>
        <v>4</v>
      </c>
      <c r="R140">
        <f>SUMPRODUCT(--(D140:H140-C140:G140=1))</f>
        <v>2</v>
      </c>
      <c r="S140">
        <f>SUMPRODUCT(COUNTIF(C141:H141,C140:H140))</f>
        <v>0</v>
      </c>
    </row>
    <row r="141">
      <c r="A141">
        <v>334</v>
      </c>
      <c r="B141" t="str">
        <v>2025-06-10</v>
      </c>
      <c r="C141">
        <v>3</v>
      </c>
      <c r="D141">
        <v>8</v>
      </c>
      <c r="E141">
        <v>9</v>
      </c>
      <c r="F141">
        <v>12</v>
      </c>
      <c r="G141">
        <v>17</v>
      </c>
      <c r="H141">
        <v>28</v>
      </c>
      <c r="I141">
        <v>2</v>
      </c>
      <c r="J141" t="str">
        <v>3 - 8 - 9 - 12 - 17 - 28 [CB: 2]</v>
      </c>
      <c r="K141">
        <f>SUM(C141:H141)</f>
        <v>77</v>
      </c>
      <c r="L141">
        <f>AVERAGE(C141:H141)</f>
        <v>12.8</v>
      </c>
      <c r="M141">
        <f>MAX(C141:H141)-MIN(C141:H141)</f>
        <v>25</v>
      </c>
      <c r="N141">
        <f>SUMPRODUCT(MOD(C141:H141,2))</f>
        <v>3</v>
      </c>
      <c r="O141">
        <f>6-N141</f>
        <v>3</v>
      </c>
      <c r="P141">
        <f>COUNTIF(C141:H141,"&lt;=14")</f>
        <v>4</v>
      </c>
      <c r="Q141">
        <f>COUNTIF(C141:H141,"&gt;=15")</f>
        <v>2</v>
      </c>
      <c r="R141">
        <f>SUMPRODUCT(--(D141:H141-C141:G141=1))</f>
        <v>1</v>
      </c>
      <c r="S141">
        <f>SUMPRODUCT(COUNTIF(C142:H142,C141:H141))</f>
        <v>2</v>
      </c>
    </row>
    <row r="142">
      <c r="A142">
        <v>333</v>
      </c>
      <c r="B142" t="str">
        <v>2025-06-06</v>
      </c>
      <c r="C142">
        <v>1</v>
      </c>
      <c r="D142">
        <v>9</v>
      </c>
      <c r="E142">
        <v>11</v>
      </c>
      <c r="F142">
        <v>12</v>
      </c>
      <c r="G142">
        <v>18</v>
      </c>
      <c r="H142">
        <v>23</v>
      </c>
      <c r="I142">
        <v>3</v>
      </c>
      <c r="J142" t="str">
        <v>1 - 9 - 11 - 12 - 18 - 23 [CB: 3]</v>
      </c>
      <c r="K142">
        <f>SUM(C142:H142)</f>
        <v>74</v>
      </c>
      <c r="L142">
        <f>AVERAGE(C142:H142)</f>
        <v>12.3</v>
      </c>
      <c r="M142">
        <f>MAX(C142:H142)-MIN(C142:H142)</f>
        <v>22</v>
      </c>
      <c r="N142">
        <f>SUMPRODUCT(MOD(C142:H142,2))</f>
        <v>4</v>
      </c>
      <c r="O142">
        <f>6-N142</f>
        <v>2</v>
      </c>
      <c r="P142">
        <f>COUNTIF(C142:H142,"&lt;=14")</f>
        <v>4</v>
      </c>
      <c r="Q142">
        <f>COUNTIF(C142:H142,"&gt;=15")</f>
        <v>2</v>
      </c>
      <c r="R142">
        <f>SUMPRODUCT(--(D142:H142-C142:G142=1))</f>
        <v>1</v>
      </c>
      <c r="S142">
        <f>SUMPRODUCT(COUNTIF(C143:H143,C142:H142))</f>
        <v>3</v>
      </c>
    </row>
    <row r="143">
      <c r="A143">
        <v>332</v>
      </c>
      <c r="B143" t="str">
        <v>2025-06-03</v>
      </c>
      <c r="C143">
        <v>4</v>
      </c>
      <c r="D143">
        <v>12</v>
      </c>
      <c r="E143">
        <v>18</v>
      </c>
      <c r="F143">
        <v>22</v>
      </c>
      <c r="G143">
        <v>23</v>
      </c>
      <c r="H143">
        <v>26</v>
      </c>
      <c r="I143">
        <v>3</v>
      </c>
      <c r="J143" t="str">
        <v>4 - 12 - 18 - 22 - 23 - 26 [CB: 3]</v>
      </c>
      <c r="K143">
        <f>SUM(C143:H143)</f>
        <v>105</v>
      </c>
      <c r="L143">
        <f>AVERAGE(C143:H143)</f>
        <v>17.5</v>
      </c>
      <c r="M143">
        <f>MAX(C143:H143)-MIN(C143:H143)</f>
        <v>22</v>
      </c>
      <c r="N143">
        <f>SUMPRODUCT(MOD(C143:H143,2))</f>
        <v>1</v>
      </c>
      <c r="O143">
        <f>6-N143</f>
        <v>5</v>
      </c>
      <c r="P143">
        <f>COUNTIF(C143:H143,"&lt;=14")</f>
        <v>2</v>
      </c>
      <c r="Q143">
        <f>COUNTIF(C143:H143,"&gt;=15")</f>
        <v>4</v>
      </c>
      <c r="R143">
        <f>SUMPRODUCT(--(D143:H143-C143:G143=1))</f>
        <v>1</v>
      </c>
      <c r="S143">
        <f>SUMPRODUCT(COUNTIF(C144:H144,C143:H143))</f>
        <v>1</v>
      </c>
    </row>
    <row r="144">
      <c r="A144">
        <v>331</v>
      </c>
      <c r="B144" t="str">
        <v>2025-05-30</v>
      </c>
      <c r="C144">
        <v>5</v>
      </c>
      <c r="D144">
        <v>14</v>
      </c>
      <c r="E144">
        <v>19</v>
      </c>
      <c r="F144">
        <v>21</v>
      </c>
      <c r="G144">
        <v>23</v>
      </c>
      <c r="H144">
        <v>27</v>
      </c>
      <c r="I144">
        <v>2</v>
      </c>
      <c r="J144" t="str">
        <v>5 - 14 - 19 - 21 - 23 - 27 [CB: 2]</v>
      </c>
      <c r="K144">
        <f>SUM(C144:H144)</f>
        <v>109</v>
      </c>
      <c r="L144">
        <f>AVERAGE(C144:H144)</f>
        <v>18.2</v>
      </c>
      <c r="M144">
        <f>MAX(C144:H144)-MIN(C144:H144)</f>
        <v>22</v>
      </c>
      <c r="N144">
        <f>SUMPRODUCT(MOD(C144:H144,2))</f>
        <v>5</v>
      </c>
      <c r="O144">
        <f>6-N144</f>
        <v>1</v>
      </c>
      <c r="P144">
        <f>COUNTIF(C144:H144,"&lt;=14")</f>
        <v>2</v>
      </c>
      <c r="Q144">
        <f>COUNTIF(C144:H144,"&gt;=15")</f>
        <v>4</v>
      </c>
      <c r="R144">
        <f>SUMPRODUCT(--(D144:H144-C144:G144=1))</f>
        <v>0</v>
      </c>
      <c r="S144">
        <f>SUMPRODUCT(COUNTIF(C145:H145,C144:H144))</f>
        <v>1</v>
      </c>
    </row>
    <row r="145">
      <c r="A145">
        <v>330</v>
      </c>
      <c r="B145" t="str">
        <v>2025-05-27</v>
      </c>
      <c r="C145">
        <v>1</v>
      </c>
      <c r="D145">
        <v>3</v>
      </c>
      <c r="E145">
        <v>7</v>
      </c>
      <c r="F145">
        <v>8</v>
      </c>
      <c r="G145">
        <v>19</v>
      </c>
      <c r="H145">
        <v>24</v>
      </c>
      <c r="I145">
        <v>2</v>
      </c>
      <c r="J145" t="str">
        <v>1 - 3 - 7 - 8 - 19 - 24 [CB: 2]</v>
      </c>
      <c r="K145">
        <f>SUM(C145:H145)</f>
        <v>62</v>
      </c>
      <c r="L145">
        <f>AVERAGE(C145:H145)</f>
        <v>10.3</v>
      </c>
      <c r="M145">
        <f>MAX(C145:H145)-MIN(C145:H145)</f>
        <v>23</v>
      </c>
      <c r="N145">
        <f>SUMPRODUCT(MOD(C145:H145,2))</f>
        <v>4</v>
      </c>
      <c r="O145">
        <f>6-N145</f>
        <v>2</v>
      </c>
      <c r="P145">
        <f>COUNTIF(C145:H145,"&lt;=14")</f>
        <v>4</v>
      </c>
      <c r="Q145">
        <f>COUNTIF(C145:H145,"&gt;=15")</f>
        <v>2</v>
      </c>
      <c r="R145">
        <f>SUMPRODUCT(--(D145:H145-C145:G145=1))</f>
        <v>1</v>
      </c>
      <c r="S145">
        <f>SUMPRODUCT(COUNTIF(C146:H146,C145:H145))</f>
        <v>1</v>
      </c>
    </row>
    <row r="146">
      <c r="A146">
        <v>329</v>
      </c>
      <c r="B146" t="str">
        <v>2025-05-23</v>
      </c>
      <c r="C146">
        <v>3</v>
      </c>
      <c r="D146">
        <v>13</v>
      </c>
      <c r="E146">
        <v>15</v>
      </c>
      <c r="F146">
        <v>17</v>
      </c>
      <c r="G146">
        <v>23</v>
      </c>
      <c r="H146">
        <v>26</v>
      </c>
      <c r="I146">
        <v>1</v>
      </c>
      <c r="J146" t="str">
        <v>3 - 13 - 15 - 17 - 23 - 26 [CB: 1]</v>
      </c>
      <c r="K146">
        <f>SUM(C146:H146)</f>
        <v>97</v>
      </c>
      <c r="L146">
        <f>AVERAGE(C146:H146)</f>
        <v>16.2</v>
      </c>
      <c r="M146">
        <f>MAX(C146:H146)-MIN(C146:H146)</f>
        <v>23</v>
      </c>
      <c r="N146">
        <f>SUMPRODUCT(MOD(C146:H146,2))</f>
        <v>5</v>
      </c>
      <c r="O146">
        <f>6-N146</f>
        <v>1</v>
      </c>
      <c r="P146">
        <f>COUNTIF(C146:H146,"&lt;=14")</f>
        <v>2</v>
      </c>
      <c r="Q146">
        <f>COUNTIF(C146:H146,"&gt;=15")</f>
        <v>4</v>
      </c>
      <c r="R146">
        <f>SUMPRODUCT(--(D146:H146-C146:G146=1))</f>
        <v>0</v>
      </c>
      <c r="S146">
        <f>SUMPRODUCT(COUNTIF(C147:H147,C146:H146))</f>
        <v>1</v>
      </c>
    </row>
    <row r="147">
      <c r="A147">
        <v>328</v>
      </c>
      <c r="B147" t="str">
        <v>2025-05-20</v>
      </c>
      <c r="C147">
        <v>4</v>
      </c>
      <c r="D147">
        <v>6</v>
      </c>
      <c r="E147">
        <v>9</v>
      </c>
      <c r="F147">
        <v>10</v>
      </c>
      <c r="G147">
        <v>20</v>
      </c>
      <c r="H147">
        <v>26</v>
      </c>
      <c r="I147">
        <v>2</v>
      </c>
      <c r="J147" t="str">
        <v>4 - 6 - 9 - 10 - 20 - 26 [CB: 2]</v>
      </c>
      <c r="K147">
        <f>SUM(C147:H147)</f>
        <v>75</v>
      </c>
      <c r="L147">
        <f>AVERAGE(C147:H147)</f>
        <v>12.5</v>
      </c>
      <c r="M147">
        <f>MAX(C147:H147)-MIN(C147:H147)</f>
        <v>22</v>
      </c>
      <c r="N147">
        <f>SUMPRODUCT(MOD(C147:H147,2))</f>
        <v>1</v>
      </c>
      <c r="O147">
        <f>6-N147</f>
        <v>5</v>
      </c>
      <c r="P147">
        <f>COUNTIF(C147:H147,"&lt;=14")</f>
        <v>4</v>
      </c>
      <c r="Q147">
        <f>COUNTIF(C147:H147,"&gt;=15")</f>
        <v>2</v>
      </c>
      <c r="R147">
        <f>SUMPRODUCT(--(D147:H147-C147:G147=1))</f>
        <v>1</v>
      </c>
      <c r="S147">
        <f>SUMPRODUCT(COUNTIF(C148:H148,C147:H147))</f>
        <v>0</v>
      </c>
    </row>
    <row r="148">
      <c r="A148">
        <v>327</v>
      </c>
      <c r="B148" t="str">
        <v>2025-05-16</v>
      </c>
      <c r="C148">
        <v>15</v>
      </c>
      <c r="D148">
        <v>16</v>
      </c>
      <c r="E148">
        <v>17</v>
      </c>
      <c r="F148">
        <v>18</v>
      </c>
      <c r="G148">
        <v>23</v>
      </c>
      <c r="H148">
        <v>27</v>
      </c>
      <c r="I148">
        <v>3</v>
      </c>
      <c r="J148" t="str">
        <v>15 - 16 - 17 - 18 - 23 - 27 [CB: 3]</v>
      </c>
      <c r="K148">
        <f>SUM(C148:H148)</f>
        <v>116</v>
      </c>
      <c r="L148">
        <f>AVERAGE(C148:H148)</f>
        <v>19.3</v>
      </c>
      <c r="M148">
        <f>MAX(C148:H148)-MIN(C148:H148)</f>
        <v>12</v>
      </c>
      <c r="N148">
        <f>SUMPRODUCT(MOD(C148:H148,2))</f>
        <v>4</v>
      </c>
      <c r="O148">
        <f>6-N148</f>
        <v>2</v>
      </c>
      <c r="P148">
        <f>COUNTIF(C148:H148,"&lt;=14")</f>
        <v>0</v>
      </c>
      <c r="Q148">
        <f>COUNTIF(C148:H148,"&gt;=15")</f>
        <v>6</v>
      </c>
      <c r="R148">
        <f>SUMPRODUCT(--(D148:H148-C148:G148=1))</f>
        <v>3</v>
      </c>
      <c r="S148">
        <f>SUMPRODUCT(COUNTIF(C149:H149,C148:H148))</f>
        <v>0</v>
      </c>
    </row>
    <row r="149">
      <c r="A149">
        <v>326</v>
      </c>
      <c r="B149" t="str">
        <v>2025-05-13</v>
      </c>
      <c r="C149">
        <v>3</v>
      </c>
      <c r="D149">
        <v>4</v>
      </c>
      <c r="E149">
        <v>7</v>
      </c>
      <c r="F149">
        <v>11</v>
      </c>
      <c r="G149">
        <v>13</v>
      </c>
      <c r="H149">
        <v>25</v>
      </c>
      <c r="I149">
        <v>3</v>
      </c>
      <c r="J149" t="str">
        <v>3 - 4 - 7 - 11 - 13 - 25 [CB: 3]</v>
      </c>
      <c r="K149">
        <f>SUM(C149:H149)</f>
        <v>63</v>
      </c>
      <c r="L149">
        <f>AVERAGE(C149:H149)</f>
        <v>10.5</v>
      </c>
      <c r="M149">
        <f>MAX(C149:H149)-MIN(C149:H149)</f>
        <v>22</v>
      </c>
      <c r="N149">
        <f>SUMPRODUCT(MOD(C149:H149,2))</f>
        <v>5</v>
      </c>
      <c r="O149">
        <f>6-N149</f>
        <v>1</v>
      </c>
      <c r="P149">
        <f>COUNTIF(C149:H149,"&lt;=14")</f>
        <v>5</v>
      </c>
      <c r="Q149">
        <f>COUNTIF(C149:H149,"&gt;=15")</f>
        <v>1</v>
      </c>
      <c r="R149">
        <f>SUMPRODUCT(--(D149:H149-C149:G149=1))</f>
        <v>1</v>
      </c>
      <c r="S149">
        <f>SUMPRODUCT(COUNTIF(C150:H150,C149:H149))</f>
        <v>1</v>
      </c>
    </row>
    <row r="150">
      <c r="A150">
        <v>325</v>
      </c>
      <c r="B150" t="str">
        <v>2025-05-09</v>
      </c>
      <c r="C150">
        <v>2</v>
      </c>
      <c r="D150">
        <v>7</v>
      </c>
      <c r="E150">
        <v>15</v>
      </c>
      <c r="F150">
        <v>18</v>
      </c>
      <c r="G150">
        <v>19</v>
      </c>
      <c r="H150">
        <v>24</v>
      </c>
      <c r="I150">
        <v>2</v>
      </c>
      <c r="J150" t="str">
        <v>2 - 7 - 15 - 18 - 19 - 24 [CB: 2]</v>
      </c>
      <c r="K150">
        <f>SUM(C150:H150)</f>
        <v>85</v>
      </c>
      <c r="L150">
        <f>AVERAGE(C150:H150)</f>
        <v>14.2</v>
      </c>
      <c r="M150">
        <f>MAX(C150:H150)-MIN(C150:H150)</f>
        <v>22</v>
      </c>
      <c r="N150">
        <f>SUMPRODUCT(MOD(C150:H150,2))</f>
        <v>3</v>
      </c>
      <c r="O150">
        <f>6-N150</f>
        <v>3</v>
      </c>
      <c r="P150">
        <f>COUNTIF(C150:H150,"&lt;=14")</f>
        <v>2</v>
      </c>
      <c r="Q150">
        <f>COUNTIF(C150:H150,"&gt;=15")</f>
        <v>4</v>
      </c>
      <c r="R150">
        <f>SUMPRODUCT(--(D150:H150-C150:G150=1))</f>
        <v>1</v>
      </c>
      <c r="S150">
        <f>SUMPRODUCT(COUNTIF(C151:H151,C150:H150))</f>
        <v>1</v>
      </c>
    </row>
    <row r="151">
      <c r="A151">
        <v>324</v>
      </c>
      <c r="B151" t="str">
        <v>2025-05-06</v>
      </c>
      <c r="C151">
        <v>2</v>
      </c>
      <c r="D151">
        <v>6</v>
      </c>
      <c r="E151">
        <v>8</v>
      </c>
      <c r="F151">
        <v>10</v>
      </c>
      <c r="G151">
        <v>21</v>
      </c>
      <c r="H151">
        <v>28</v>
      </c>
      <c r="I151">
        <v>3</v>
      </c>
      <c r="J151" t="str">
        <v>2 - 6 - 8 - 10 - 21 - 28 [CB: 3]</v>
      </c>
      <c r="K151">
        <f>SUM(C151:H151)</f>
        <v>75</v>
      </c>
      <c r="L151">
        <f>AVERAGE(C151:H151)</f>
        <v>12.5</v>
      </c>
      <c r="M151">
        <f>MAX(C151:H151)-MIN(C151:H151)</f>
        <v>26</v>
      </c>
      <c r="N151">
        <f>SUMPRODUCT(MOD(C151:H151,2))</f>
        <v>1</v>
      </c>
      <c r="O151">
        <f>6-N151</f>
        <v>5</v>
      </c>
      <c r="P151">
        <f>COUNTIF(C151:H151,"&lt;=14")</f>
        <v>4</v>
      </c>
      <c r="Q151">
        <f>COUNTIF(C151:H151,"&gt;=15")</f>
        <v>2</v>
      </c>
      <c r="R151">
        <f>SUMPRODUCT(--(D151:H151-C151:G151=1))</f>
        <v>0</v>
      </c>
      <c r="S151">
        <f>SUMPRODUCT(COUNTIF(C152:H152,C151:H151))</f>
        <v>1</v>
      </c>
    </row>
    <row r="152">
      <c r="A152">
        <v>323</v>
      </c>
      <c r="B152" t="str">
        <v>2025-05-02</v>
      </c>
      <c r="C152">
        <v>1</v>
      </c>
      <c r="D152">
        <v>14</v>
      </c>
      <c r="E152">
        <v>15</v>
      </c>
      <c r="F152">
        <v>16</v>
      </c>
      <c r="G152">
        <v>18</v>
      </c>
      <c r="H152">
        <v>21</v>
      </c>
      <c r="I152">
        <v>3</v>
      </c>
      <c r="J152" t="str">
        <v>1 - 14 - 15 - 16 - 18 - 21 [CB: 3]</v>
      </c>
      <c r="K152">
        <f>SUM(C152:H152)</f>
        <v>85</v>
      </c>
      <c r="L152">
        <f>AVERAGE(C152:H152)</f>
        <v>14.2</v>
      </c>
      <c r="M152">
        <f>MAX(C152:H152)-MIN(C152:H152)</f>
        <v>20</v>
      </c>
      <c r="N152">
        <f>SUMPRODUCT(MOD(C152:H152,2))</f>
        <v>3</v>
      </c>
      <c r="O152">
        <f>6-N152</f>
        <v>3</v>
      </c>
      <c r="P152">
        <f>COUNTIF(C152:H152,"&lt;=14")</f>
        <v>2</v>
      </c>
      <c r="Q152">
        <f>COUNTIF(C152:H152,"&gt;=15")</f>
        <v>4</v>
      </c>
      <c r="R152">
        <f>SUMPRODUCT(--(D152:H152-C152:G152=1))</f>
        <v>2</v>
      </c>
      <c r="S152">
        <f>SUMPRODUCT(COUNTIF(C153:H153,C152:H152))</f>
        <v>2</v>
      </c>
    </row>
    <row r="153">
      <c r="A153">
        <v>322</v>
      </c>
      <c r="B153" t="str">
        <v>2025-04-29</v>
      </c>
      <c r="C153">
        <v>8</v>
      </c>
      <c r="D153">
        <v>11</v>
      </c>
      <c r="E153">
        <v>18</v>
      </c>
      <c r="F153">
        <v>21</v>
      </c>
      <c r="G153">
        <v>25</v>
      </c>
      <c r="H153">
        <v>28</v>
      </c>
      <c r="I153">
        <v>3</v>
      </c>
      <c r="J153" t="str">
        <v>8 - 11 - 18 - 21 - 25 - 28 [CB: 3]</v>
      </c>
      <c r="K153">
        <f>SUM(C153:H153)</f>
        <v>111</v>
      </c>
      <c r="L153">
        <f>AVERAGE(C153:H153)</f>
        <v>18.5</v>
      </c>
      <c r="M153">
        <f>MAX(C153:H153)-MIN(C153:H153)</f>
        <v>20</v>
      </c>
      <c r="N153">
        <f>SUMPRODUCT(MOD(C153:H153,2))</f>
        <v>3</v>
      </c>
      <c r="O153">
        <f>6-N153</f>
        <v>3</v>
      </c>
      <c r="P153">
        <f>COUNTIF(C153:H153,"&lt;=14")</f>
        <v>2</v>
      </c>
      <c r="Q153">
        <f>COUNTIF(C153:H153,"&gt;=15")</f>
        <v>4</v>
      </c>
      <c r="R153">
        <f>SUMPRODUCT(--(D153:H153-C153:G153=1))</f>
        <v>0</v>
      </c>
      <c r="S153">
        <f>SUMPRODUCT(COUNTIF(C154:H154,C153:H153))</f>
        <v>2</v>
      </c>
    </row>
    <row r="154">
      <c r="A154">
        <v>321</v>
      </c>
      <c r="B154" t="str">
        <v>2025-04-25</v>
      </c>
      <c r="C154">
        <v>4</v>
      </c>
      <c r="D154">
        <v>5</v>
      </c>
      <c r="E154">
        <v>10</v>
      </c>
      <c r="F154">
        <v>13</v>
      </c>
      <c r="G154">
        <v>21</v>
      </c>
      <c r="H154">
        <v>25</v>
      </c>
      <c r="I154">
        <v>2</v>
      </c>
      <c r="J154" t="str">
        <v>4 - 5 - 10 - 13 - 21 - 25 [CB: 2]</v>
      </c>
      <c r="K154">
        <f>SUM(C154:H154)</f>
        <v>78</v>
      </c>
      <c r="L154">
        <f>AVERAGE(C154:H154)</f>
        <v>13</v>
      </c>
      <c r="M154">
        <f>MAX(C154:H154)-MIN(C154:H154)</f>
        <v>21</v>
      </c>
      <c r="N154">
        <f>SUMPRODUCT(MOD(C154:H154,2))</f>
        <v>4</v>
      </c>
      <c r="O154">
        <f>6-N154</f>
        <v>2</v>
      </c>
      <c r="P154">
        <f>COUNTIF(C154:H154,"&lt;=14")</f>
        <v>4</v>
      </c>
      <c r="Q154">
        <f>COUNTIF(C154:H154,"&gt;=15")</f>
        <v>2</v>
      </c>
      <c r="R154">
        <f>SUMPRODUCT(--(D154:H154-C154:G154=1))</f>
        <v>1</v>
      </c>
      <c r="S154">
        <f>SUMPRODUCT(COUNTIF(C155:H155,C154:H154))</f>
        <v>0</v>
      </c>
    </row>
    <row r="155">
      <c r="A155">
        <v>320</v>
      </c>
      <c r="B155" t="str">
        <v>2025-04-22</v>
      </c>
      <c r="C155">
        <v>14</v>
      </c>
      <c r="D155">
        <v>18</v>
      </c>
      <c r="E155">
        <v>20</v>
      </c>
      <c r="F155">
        <v>22</v>
      </c>
      <c r="G155">
        <v>24</v>
      </c>
      <c r="H155">
        <v>26</v>
      </c>
      <c r="I155">
        <v>2</v>
      </c>
      <c r="J155" t="str">
        <v>14 - 18 - 20 - 22 - 24 - 26 [CB: 2]</v>
      </c>
      <c r="K155">
        <f>SUM(C155:H155)</f>
        <v>124</v>
      </c>
      <c r="L155">
        <f>AVERAGE(C155:H155)</f>
        <v>20.7</v>
      </c>
      <c r="M155">
        <f>MAX(C155:H155)-MIN(C155:H155)</f>
        <v>12</v>
      </c>
      <c r="N155">
        <f>SUMPRODUCT(MOD(C155:H155,2))</f>
        <v>0</v>
      </c>
      <c r="O155">
        <f>6-N155</f>
        <v>6</v>
      </c>
      <c r="P155">
        <f>COUNTIF(C155:H155,"&lt;=14")</f>
        <v>1</v>
      </c>
      <c r="Q155">
        <f>COUNTIF(C155:H155,"&gt;=15")</f>
        <v>5</v>
      </c>
      <c r="R155">
        <f>SUMPRODUCT(--(D155:H155-C155:G155=1))</f>
        <v>0</v>
      </c>
      <c r="S155">
        <f>SUMPRODUCT(COUNTIF(C156:H156,C155:H155))</f>
        <v>1</v>
      </c>
    </row>
    <row r="156">
      <c r="A156">
        <v>319</v>
      </c>
      <c r="B156" t="str">
        <v>2025-04-15</v>
      </c>
      <c r="C156">
        <v>4</v>
      </c>
      <c r="D156">
        <v>12</v>
      </c>
      <c r="E156">
        <v>20</v>
      </c>
      <c r="F156">
        <v>23</v>
      </c>
      <c r="G156">
        <v>25</v>
      </c>
      <c r="H156">
        <v>27</v>
      </c>
      <c r="I156">
        <v>1</v>
      </c>
      <c r="J156" t="str">
        <v>4 - 12 - 20 - 23 - 25 - 27 [CB: 1]</v>
      </c>
      <c r="K156">
        <f>SUM(C156:H156)</f>
        <v>111</v>
      </c>
      <c r="L156">
        <f>AVERAGE(C156:H156)</f>
        <v>18.5</v>
      </c>
      <c r="M156">
        <f>MAX(C156:H156)-MIN(C156:H156)</f>
        <v>23</v>
      </c>
      <c r="N156">
        <f>SUMPRODUCT(MOD(C156:H156,2))</f>
        <v>3</v>
      </c>
      <c r="O156">
        <f>6-N156</f>
        <v>3</v>
      </c>
      <c r="P156">
        <f>COUNTIF(C156:H156,"&lt;=14")</f>
        <v>2</v>
      </c>
      <c r="Q156">
        <f>COUNTIF(C156:H156,"&gt;=15")</f>
        <v>4</v>
      </c>
      <c r="R156">
        <f>SUMPRODUCT(--(D156:H156-C156:G156=1))</f>
        <v>0</v>
      </c>
      <c r="S156">
        <f>SUMPRODUCT(COUNTIF(C157:H157,C156:H156))</f>
        <v>1</v>
      </c>
    </row>
    <row r="157">
      <c r="A157">
        <v>318</v>
      </c>
      <c r="B157" t="str">
        <v>2025-04-11</v>
      </c>
      <c r="C157">
        <v>1</v>
      </c>
      <c r="D157">
        <v>3</v>
      </c>
      <c r="E157">
        <v>4</v>
      </c>
      <c r="F157">
        <v>9</v>
      </c>
      <c r="G157">
        <v>11</v>
      </c>
      <c r="H157">
        <v>17</v>
      </c>
      <c r="I157">
        <v>1</v>
      </c>
      <c r="J157" t="str">
        <v>1 - 3 - 4 - 9 - 11 - 17 [CB: 1]</v>
      </c>
      <c r="K157">
        <f>SUM(C157:H157)</f>
        <v>45</v>
      </c>
      <c r="L157">
        <f>AVERAGE(C157:H157)</f>
        <v>7.5</v>
      </c>
      <c r="M157">
        <f>MAX(C157:H157)-MIN(C157:H157)</f>
        <v>16</v>
      </c>
      <c r="N157">
        <f>SUMPRODUCT(MOD(C157:H157,2))</f>
        <v>5</v>
      </c>
      <c r="O157">
        <f>6-N157</f>
        <v>1</v>
      </c>
      <c r="P157">
        <f>COUNTIF(C157:H157,"&lt;=14")</f>
        <v>5</v>
      </c>
      <c r="Q157">
        <f>COUNTIF(C157:H157,"&gt;=15")</f>
        <v>1</v>
      </c>
      <c r="R157">
        <f>SUMPRODUCT(--(D157:H157-C157:G157=1))</f>
        <v>1</v>
      </c>
      <c r="S157">
        <f>SUMPRODUCT(COUNTIF(C158:H158,C157:H157))</f>
        <v>1</v>
      </c>
    </row>
    <row r="158">
      <c r="A158">
        <v>317</v>
      </c>
      <c r="B158" t="str">
        <v>2025-04-08</v>
      </c>
      <c r="C158">
        <v>5</v>
      </c>
      <c r="D158">
        <v>6</v>
      </c>
      <c r="E158">
        <v>11</v>
      </c>
      <c r="F158">
        <v>14</v>
      </c>
      <c r="G158">
        <v>18</v>
      </c>
      <c r="H158">
        <v>28</v>
      </c>
      <c r="I158">
        <v>2</v>
      </c>
      <c r="J158" t="str">
        <v>5 - 6 - 11 - 14 - 18 - 28 [CB: 2]</v>
      </c>
      <c r="K158">
        <f>SUM(C158:H158)</f>
        <v>82</v>
      </c>
      <c r="L158">
        <f>AVERAGE(C158:H158)</f>
        <v>13.7</v>
      </c>
      <c r="M158">
        <f>MAX(C158:H158)-MIN(C158:H158)</f>
        <v>23</v>
      </c>
      <c r="N158">
        <f>SUMPRODUCT(MOD(C158:H158,2))</f>
        <v>2</v>
      </c>
      <c r="O158">
        <f>6-N158</f>
        <v>4</v>
      </c>
      <c r="P158">
        <f>COUNTIF(C158:H158,"&lt;=14")</f>
        <v>4</v>
      </c>
      <c r="Q158">
        <f>COUNTIF(C158:H158,"&gt;=15")</f>
        <v>2</v>
      </c>
      <c r="R158">
        <f>SUMPRODUCT(--(D158:H158-C158:G158=1))</f>
        <v>1</v>
      </c>
      <c r="S158">
        <f>SUMPRODUCT(COUNTIF(C159:H159,C158:H158))</f>
        <v>2</v>
      </c>
    </row>
    <row r="159">
      <c r="A159">
        <v>316</v>
      </c>
      <c r="B159" t="str">
        <v>2025-04-04</v>
      </c>
      <c r="C159">
        <v>1</v>
      </c>
      <c r="D159">
        <v>4</v>
      </c>
      <c r="E159">
        <v>5</v>
      </c>
      <c r="F159">
        <v>9</v>
      </c>
      <c r="G159">
        <v>18</v>
      </c>
      <c r="H159">
        <v>22</v>
      </c>
      <c r="I159">
        <v>3</v>
      </c>
      <c r="J159" t="str">
        <v>1 - 4 - 5 - 9 - 18 - 22 [CB: 3]</v>
      </c>
      <c r="K159">
        <f>SUM(C159:H159)</f>
        <v>59</v>
      </c>
      <c r="L159">
        <f>AVERAGE(C159:H159)</f>
        <v>9.8</v>
      </c>
      <c r="M159">
        <f>MAX(C159:H159)-MIN(C159:H159)</f>
        <v>21</v>
      </c>
      <c r="N159">
        <f>SUMPRODUCT(MOD(C159:H159,2))</f>
        <v>3</v>
      </c>
      <c r="O159">
        <f>6-N159</f>
        <v>3</v>
      </c>
      <c r="P159">
        <f>COUNTIF(C159:H159,"&lt;=14")</f>
        <v>4</v>
      </c>
      <c r="Q159">
        <f>COUNTIF(C159:H159,"&gt;=15")</f>
        <v>2</v>
      </c>
      <c r="R159">
        <f>SUMPRODUCT(--(D159:H159-C159:G159=1))</f>
        <v>1</v>
      </c>
      <c r="S159">
        <f>SUMPRODUCT(COUNTIF(C160:H160,C159:H159))</f>
        <v>1</v>
      </c>
    </row>
    <row r="160">
      <c r="A160">
        <v>315</v>
      </c>
      <c r="B160" t="str">
        <v>2025-03-28</v>
      </c>
      <c r="C160">
        <v>2</v>
      </c>
      <c r="D160">
        <v>3</v>
      </c>
      <c r="E160">
        <v>7</v>
      </c>
      <c r="F160">
        <v>8</v>
      </c>
      <c r="G160">
        <v>9</v>
      </c>
      <c r="H160">
        <v>12</v>
      </c>
      <c r="I160">
        <v>1</v>
      </c>
      <c r="J160" t="str">
        <v>2 - 3 - 7 - 8 - 9 - 12 [CB: 1]</v>
      </c>
      <c r="K160">
        <f>SUM(C160:H160)</f>
        <v>41</v>
      </c>
      <c r="L160">
        <f>AVERAGE(C160:H160)</f>
        <v>6.8</v>
      </c>
      <c r="M160">
        <f>MAX(C160:H160)-MIN(C160:H160)</f>
        <v>10</v>
      </c>
      <c r="N160">
        <f>SUMPRODUCT(MOD(C160:H160,2))</f>
        <v>3</v>
      </c>
      <c r="O160">
        <f>6-N160</f>
        <v>3</v>
      </c>
      <c r="P160">
        <f>COUNTIF(C160:H160,"&lt;=14")</f>
        <v>6</v>
      </c>
      <c r="Q160">
        <f>COUNTIF(C160:H160,"&gt;=15")</f>
        <v>0</v>
      </c>
      <c r="R160">
        <f>SUMPRODUCT(--(D160:H160-C160:G160=1))</f>
        <v>3</v>
      </c>
      <c r="S160">
        <f>SUMPRODUCT(COUNTIF(C161:H161,C160:H160))</f>
        <v>1</v>
      </c>
    </row>
    <row r="161">
      <c r="A161">
        <v>314</v>
      </c>
      <c r="B161" t="str">
        <v>2025-03-25</v>
      </c>
      <c r="C161">
        <v>1</v>
      </c>
      <c r="D161">
        <v>2</v>
      </c>
      <c r="E161">
        <v>14</v>
      </c>
      <c r="F161">
        <v>18</v>
      </c>
      <c r="G161">
        <v>20</v>
      </c>
      <c r="H161">
        <v>26</v>
      </c>
      <c r="I161">
        <v>3</v>
      </c>
      <c r="J161" t="str">
        <v>1 - 2 - 14 - 18 - 20 - 26 [CB: 3]</v>
      </c>
      <c r="K161">
        <f>SUM(C161:H161)</f>
        <v>81</v>
      </c>
      <c r="L161">
        <f>AVERAGE(C161:H161)</f>
        <v>13.5</v>
      </c>
      <c r="M161">
        <f>MAX(C161:H161)-MIN(C161:H161)</f>
        <v>25</v>
      </c>
      <c r="N161">
        <f>SUMPRODUCT(MOD(C161:H161,2))</f>
        <v>1</v>
      </c>
      <c r="O161">
        <f>6-N161</f>
        <v>5</v>
      </c>
      <c r="P161">
        <f>COUNTIF(C161:H161,"&lt;=14")</f>
        <v>3</v>
      </c>
      <c r="Q161">
        <f>COUNTIF(C161:H161,"&gt;=15")</f>
        <v>3</v>
      </c>
      <c r="R161">
        <f>SUMPRODUCT(--(D161:H161-C161:G161=1))</f>
        <v>1</v>
      </c>
      <c r="S161">
        <f>SUMPRODUCT(COUNTIF(C162:H162,C161:H161))</f>
        <v>4</v>
      </c>
    </row>
    <row r="162">
      <c r="A162">
        <v>313</v>
      </c>
      <c r="B162" t="str">
        <v>2025-03-21</v>
      </c>
      <c r="C162">
        <v>1</v>
      </c>
      <c r="D162">
        <v>2</v>
      </c>
      <c r="E162">
        <v>14</v>
      </c>
      <c r="F162">
        <v>18</v>
      </c>
      <c r="G162">
        <v>23</v>
      </c>
      <c r="H162">
        <v>27</v>
      </c>
      <c r="I162">
        <v>1</v>
      </c>
      <c r="J162" t="str">
        <v>1 - 2 - 14 - 18 - 23 - 27 [CB: 1]</v>
      </c>
      <c r="K162">
        <f>SUM(C162:H162)</f>
        <v>85</v>
      </c>
      <c r="L162">
        <f>AVERAGE(C162:H162)</f>
        <v>14.2</v>
      </c>
      <c r="M162">
        <f>MAX(C162:H162)-MIN(C162:H162)</f>
        <v>26</v>
      </c>
      <c r="N162">
        <f>SUMPRODUCT(MOD(C162:H162,2))</f>
        <v>3</v>
      </c>
      <c r="O162">
        <f>6-N162</f>
        <v>3</v>
      </c>
      <c r="P162">
        <f>COUNTIF(C162:H162,"&lt;=14")</f>
        <v>3</v>
      </c>
      <c r="Q162">
        <f>COUNTIF(C162:H162,"&gt;=15")</f>
        <v>3</v>
      </c>
      <c r="R162">
        <f>SUMPRODUCT(--(D162:H162-C162:G162=1))</f>
        <v>1</v>
      </c>
      <c r="S162">
        <f>SUMPRODUCT(COUNTIF(C163:H163,C162:H162))</f>
        <v>1</v>
      </c>
    </row>
    <row r="163">
      <c r="A163">
        <v>312</v>
      </c>
      <c r="B163" t="str">
        <v>2025-03-18</v>
      </c>
      <c r="C163">
        <v>2</v>
      </c>
      <c r="D163">
        <v>9</v>
      </c>
      <c r="E163">
        <v>10</v>
      </c>
      <c r="F163">
        <v>20</v>
      </c>
      <c r="G163">
        <v>21</v>
      </c>
      <c r="H163">
        <v>22</v>
      </c>
      <c r="I163">
        <v>3</v>
      </c>
      <c r="J163" t="str">
        <v>2 - 9 - 10 - 20 - 21 - 22 [CB: 3]</v>
      </c>
      <c r="K163">
        <f>SUM(C163:H163)</f>
        <v>84</v>
      </c>
      <c r="L163">
        <f>AVERAGE(C163:H163)</f>
        <v>14</v>
      </c>
      <c r="M163">
        <f>MAX(C163:H163)-MIN(C163:H163)</f>
        <v>20</v>
      </c>
      <c r="N163">
        <f>SUMPRODUCT(MOD(C163:H163,2))</f>
        <v>2</v>
      </c>
      <c r="O163">
        <f>6-N163</f>
        <v>4</v>
      </c>
      <c r="P163">
        <f>COUNTIF(C163:H163,"&lt;=14")</f>
        <v>3</v>
      </c>
      <c r="Q163">
        <f>COUNTIF(C163:H163,"&gt;=15")</f>
        <v>3</v>
      </c>
      <c r="R163">
        <f>SUMPRODUCT(--(D163:H163-C163:G163=1))</f>
        <v>3</v>
      </c>
      <c r="S163">
        <f>SUMPRODUCT(COUNTIF(C164:H164,C163:H163))</f>
        <v>0</v>
      </c>
    </row>
    <row r="164">
      <c r="A164">
        <v>311</v>
      </c>
      <c r="B164" t="str">
        <v>2025-03-14</v>
      </c>
      <c r="C164">
        <v>4</v>
      </c>
      <c r="D164">
        <v>8</v>
      </c>
      <c r="E164">
        <v>11</v>
      </c>
      <c r="F164">
        <v>15</v>
      </c>
      <c r="G164">
        <v>19</v>
      </c>
      <c r="H164">
        <v>26</v>
      </c>
      <c r="I164">
        <v>1</v>
      </c>
      <c r="J164" t="str">
        <v>4 - 8 - 11 - 15 - 19 - 26 [CB: 1]</v>
      </c>
      <c r="K164">
        <f>SUM(C164:H164)</f>
        <v>83</v>
      </c>
      <c r="L164">
        <f>AVERAGE(C164:H164)</f>
        <v>13.8</v>
      </c>
      <c r="M164">
        <f>MAX(C164:H164)-MIN(C164:H164)</f>
        <v>22</v>
      </c>
      <c r="N164">
        <f>SUMPRODUCT(MOD(C164:H164,2))</f>
        <v>3</v>
      </c>
      <c r="O164">
        <f>6-N164</f>
        <v>3</v>
      </c>
      <c r="P164">
        <f>COUNTIF(C164:H164,"&lt;=14")</f>
        <v>3</v>
      </c>
      <c r="Q164">
        <f>COUNTIF(C164:H164,"&gt;=15")</f>
        <v>3</v>
      </c>
      <c r="R164">
        <f>SUMPRODUCT(--(D164:H164-C164:G164=1))</f>
        <v>0</v>
      </c>
      <c r="S164">
        <f>SUMPRODUCT(COUNTIF(C165:H165,C164:H164))</f>
        <v>2</v>
      </c>
    </row>
    <row r="165">
      <c r="A165">
        <v>310</v>
      </c>
      <c r="B165" t="str">
        <v>2025-03-11</v>
      </c>
      <c r="C165">
        <v>10</v>
      </c>
      <c r="D165">
        <v>17</v>
      </c>
      <c r="E165">
        <v>19</v>
      </c>
      <c r="F165">
        <v>22</v>
      </c>
      <c r="G165">
        <v>23</v>
      </c>
      <c r="H165">
        <v>26</v>
      </c>
      <c r="I165">
        <v>1</v>
      </c>
      <c r="J165" t="str">
        <v>10 - 17 - 19 - 22 - 23 - 26 [CB: 1]</v>
      </c>
      <c r="K165">
        <f>SUM(C165:H165)</f>
        <v>117</v>
      </c>
      <c r="L165">
        <f>AVERAGE(C165:H165)</f>
        <v>19.5</v>
      </c>
      <c r="M165">
        <f>MAX(C165:H165)-MIN(C165:H165)</f>
        <v>16</v>
      </c>
      <c r="N165">
        <f>SUMPRODUCT(MOD(C165:H165,2))</f>
        <v>3</v>
      </c>
      <c r="O165">
        <f>6-N165</f>
        <v>3</v>
      </c>
      <c r="P165">
        <f>COUNTIF(C165:H165,"&lt;=14")</f>
        <v>1</v>
      </c>
      <c r="Q165">
        <f>COUNTIF(C165:H165,"&gt;=15")</f>
        <v>5</v>
      </c>
      <c r="R165">
        <f>SUMPRODUCT(--(D165:H165-C165:G165=1))</f>
        <v>1</v>
      </c>
      <c r="S165">
        <f>SUMPRODUCT(COUNTIF(C166:H166,C165:H165))</f>
        <v>2</v>
      </c>
    </row>
    <row r="166">
      <c r="A166">
        <v>309</v>
      </c>
      <c r="B166" t="str">
        <v>2025-03-07</v>
      </c>
      <c r="C166">
        <v>1</v>
      </c>
      <c r="D166">
        <v>7</v>
      </c>
      <c r="E166">
        <v>23</v>
      </c>
      <c r="F166">
        <v>24</v>
      </c>
      <c r="G166">
        <v>26</v>
      </c>
      <c r="H166">
        <v>27</v>
      </c>
      <c r="I166">
        <v>3</v>
      </c>
      <c r="J166" t="str">
        <v>1 - 7 - 23 - 24 - 26 - 27 [CB: 3]</v>
      </c>
      <c r="K166">
        <f>SUM(C166:H166)</f>
        <v>108</v>
      </c>
      <c r="L166">
        <f>AVERAGE(C166:H166)</f>
        <v>18</v>
      </c>
      <c r="M166">
        <f>MAX(C166:H166)-MIN(C166:H166)</f>
        <v>26</v>
      </c>
      <c r="N166">
        <f>SUMPRODUCT(MOD(C166:H166,2))</f>
        <v>4</v>
      </c>
      <c r="O166">
        <f>6-N166</f>
        <v>2</v>
      </c>
      <c r="P166">
        <f>COUNTIF(C166:H166,"&lt;=14")</f>
        <v>2</v>
      </c>
      <c r="Q166">
        <f>COUNTIF(C166:H166,"&gt;=15")</f>
        <v>4</v>
      </c>
      <c r="R166">
        <f>SUMPRODUCT(--(D166:H166-C166:G166=1))</f>
        <v>2</v>
      </c>
      <c r="S166">
        <f>SUMPRODUCT(COUNTIF(C167:H167,C166:H166))</f>
        <v>1</v>
      </c>
    </row>
    <row r="167">
      <c r="A167">
        <v>308</v>
      </c>
      <c r="B167" t="str">
        <v>2025-03-04</v>
      </c>
      <c r="C167">
        <v>3</v>
      </c>
      <c r="D167">
        <v>4</v>
      </c>
      <c r="E167">
        <v>6</v>
      </c>
      <c r="F167">
        <v>12</v>
      </c>
      <c r="G167">
        <v>21</v>
      </c>
      <c r="H167">
        <v>26</v>
      </c>
      <c r="I167">
        <v>3</v>
      </c>
      <c r="J167" t="str">
        <v>3 - 4 - 6 - 12 - 21 - 26 [CB: 3]</v>
      </c>
      <c r="K167">
        <f>SUM(C167:H167)</f>
        <v>72</v>
      </c>
      <c r="L167">
        <f>AVERAGE(C167:H167)</f>
        <v>12</v>
      </c>
      <c r="M167">
        <f>MAX(C167:H167)-MIN(C167:H167)</f>
        <v>23</v>
      </c>
      <c r="N167">
        <f>SUMPRODUCT(MOD(C167:H167,2))</f>
        <v>2</v>
      </c>
      <c r="O167">
        <f>6-N167</f>
        <v>4</v>
      </c>
      <c r="P167">
        <f>COUNTIF(C167:H167,"&lt;=14")</f>
        <v>4</v>
      </c>
      <c r="Q167">
        <f>COUNTIF(C167:H167,"&gt;=15")</f>
        <v>2</v>
      </c>
      <c r="R167">
        <f>SUMPRODUCT(--(D167:H167-C167:G167=1))</f>
        <v>1</v>
      </c>
      <c r="S167">
        <f>SUMPRODUCT(COUNTIF(C168:H168,C167:H167))</f>
        <v>2</v>
      </c>
    </row>
    <row r="168">
      <c r="A168">
        <v>307</v>
      </c>
      <c r="B168" t="str">
        <v>2025-02-28</v>
      </c>
      <c r="C168">
        <v>2</v>
      </c>
      <c r="D168">
        <v>3</v>
      </c>
      <c r="E168">
        <v>21</v>
      </c>
      <c r="F168">
        <v>24</v>
      </c>
      <c r="G168">
        <v>25</v>
      </c>
      <c r="H168">
        <v>28</v>
      </c>
      <c r="I168">
        <v>3</v>
      </c>
      <c r="J168" t="str">
        <v>2 - 3 - 21 - 24 - 25 - 28 [CB: 3]</v>
      </c>
      <c r="K168">
        <f>SUM(C168:H168)</f>
        <v>103</v>
      </c>
      <c r="L168">
        <f>AVERAGE(C168:H168)</f>
        <v>17.2</v>
      </c>
      <c r="M168">
        <f>MAX(C168:H168)-MIN(C168:H168)</f>
        <v>26</v>
      </c>
      <c r="N168">
        <f>SUMPRODUCT(MOD(C168:H168,2))</f>
        <v>3</v>
      </c>
      <c r="O168">
        <f>6-N168</f>
        <v>3</v>
      </c>
      <c r="P168">
        <f>COUNTIF(C168:H168,"&lt;=14")</f>
        <v>2</v>
      </c>
      <c r="Q168">
        <f>COUNTIF(C168:H168,"&gt;=15")</f>
        <v>4</v>
      </c>
      <c r="R168">
        <f>SUMPRODUCT(--(D168:H168-C168:G168=1))</f>
        <v>2</v>
      </c>
      <c r="S168">
        <f>SUMPRODUCT(COUNTIF(C169:H169,C168:H168))</f>
        <v>1</v>
      </c>
    </row>
    <row r="169">
      <c r="A169">
        <v>306</v>
      </c>
      <c r="B169" t="str">
        <v>2025-02-25</v>
      </c>
      <c r="C169">
        <v>7</v>
      </c>
      <c r="D169">
        <v>11</v>
      </c>
      <c r="E169">
        <v>16</v>
      </c>
      <c r="F169">
        <v>18</v>
      </c>
      <c r="G169">
        <v>22</v>
      </c>
      <c r="H169">
        <v>24</v>
      </c>
      <c r="I169">
        <v>2</v>
      </c>
      <c r="J169" t="str">
        <v>7 - 11 - 16 - 18 - 22 - 24 [CB: 2]</v>
      </c>
      <c r="K169">
        <f>SUM(C169:H169)</f>
        <v>98</v>
      </c>
      <c r="L169">
        <f>AVERAGE(C169:H169)</f>
        <v>16.3</v>
      </c>
      <c r="M169">
        <f>MAX(C169:H169)-MIN(C169:H169)</f>
        <v>17</v>
      </c>
      <c r="N169">
        <f>SUMPRODUCT(MOD(C169:H169,2))</f>
        <v>2</v>
      </c>
      <c r="O169">
        <f>6-N169</f>
        <v>4</v>
      </c>
      <c r="P169">
        <f>COUNTIF(C169:H169,"&lt;=14")</f>
        <v>2</v>
      </c>
      <c r="Q169">
        <f>COUNTIF(C169:H169,"&gt;=15")</f>
        <v>4</v>
      </c>
      <c r="R169">
        <f>SUMPRODUCT(--(D169:H169-C169:G169=1))</f>
        <v>0</v>
      </c>
      <c r="S169">
        <f>SUMPRODUCT(COUNTIF(C170:H170,C169:H169))</f>
        <v>0</v>
      </c>
    </row>
    <row r="170">
      <c r="A170">
        <v>305</v>
      </c>
      <c r="B170" t="str">
        <v>2025-02-21</v>
      </c>
      <c r="C170">
        <v>1</v>
      </c>
      <c r="D170">
        <v>2</v>
      </c>
      <c r="E170">
        <v>6</v>
      </c>
      <c r="F170">
        <v>20</v>
      </c>
      <c r="G170">
        <v>23</v>
      </c>
      <c r="H170">
        <v>28</v>
      </c>
      <c r="I170">
        <v>3</v>
      </c>
      <c r="J170" t="str">
        <v>1 - 2 - 6 - 20 - 23 - 28 [CB: 3]</v>
      </c>
      <c r="K170">
        <f>SUM(C170:H170)</f>
        <v>80</v>
      </c>
      <c r="L170">
        <f>AVERAGE(C170:H170)</f>
        <v>13.3</v>
      </c>
      <c r="M170">
        <f>MAX(C170:H170)-MIN(C170:H170)</f>
        <v>27</v>
      </c>
      <c r="N170">
        <f>SUMPRODUCT(MOD(C170:H170,2))</f>
        <v>2</v>
      </c>
      <c r="O170">
        <f>6-N170</f>
        <v>4</v>
      </c>
      <c r="P170">
        <f>COUNTIF(C170:H170,"&lt;=14")</f>
        <v>3</v>
      </c>
      <c r="Q170">
        <f>COUNTIF(C170:H170,"&gt;=15")</f>
        <v>3</v>
      </c>
      <c r="R170">
        <f>SUMPRODUCT(--(D170:H170-C170:G170=1))</f>
        <v>1</v>
      </c>
      <c r="S170">
        <f>SUMPRODUCT(COUNTIF(C171:H171,C170:H170))</f>
        <v>4</v>
      </c>
    </row>
    <row r="171">
      <c r="A171">
        <v>304</v>
      </c>
      <c r="B171" t="str">
        <v>2025-02-18</v>
      </c>
      <c r="C171">
        <v>1</v>
      </c>
      <c r="D171">
        <v>6</v>
      </c>
      <c r="E171">
        <v>20</v>
      </c>
      <c r="F171">
        <v>25</v>
      </c>
      <c r="G171">
        <v>27</v>
      </c>
      <c r="H171">
        <v>28</v>
      </c>
      <c r="I171">
        <v>3</v>
      </c>
      <c r="J171" t="str">
        <v>1 - 6 - 20 - 25 - 27 - 28 [CB: 3]</v>
      </c>
      <c r="K171">
        <f>SUM(C171:H171)</f>
        <v>107</v>
      </c>
      <c r="L171">
        <f>AVERAGE(C171:H171)</f>
        <v>17.8</v>
      </c>
      <c r="M171">
        <f>MAX(C171:H171)-MIN(C171:H171)</f>
        <v>27</v>
      </c>
      <c r="N171">
        <f>SUMPRODUCT(MOD(C171:H171,2))</f>
        <v>3</v>
      </c>
      <c r="O171">
        <f>6-N171</f>
        <v>3</v>
      </c>
      <c r="P171">
        <f>COUNTIF(C171:H171,"&lt;=14")</f>
        <v>2</v>
      </c>
      <c r="Q171">
        <f>COUNTIF(C171:H171,"&gt;=15")</f>
        <v>4</v>
      </c>
      <c r="R171">
        <f>SUMPRODUCT(--(D171:H171-C171:G171=1))</f>
        <v>1</v>
      </c>
      <c r="S171">
        <f>SUMPRODUCT(COUNTIF(C172:H172,C171:H171))</f>
        <v>3</v>
      </c>
    </row>
    <row r="172">
      <c r="A172">
        <v>303</v>
      </c>
      <c r="B172" t="str">
        <v>2025-02-14</v>
      </c>
      <c r="C172">
        <v>1</v>
      </c>
      <c r="D172">
        <v>8</v>
      </c>
      <c r="E172">
        <v>9</v>
      </c>
      <c r="F172">
        <v>25</v>
      </c>
      <c r="G172">
        <v>26</v>
      </c>
      <c r="H172">
        <v>28</v>
      </c>
      <c r="I172">
        <v>2</v>
      </c>
      <c r="J172" t="str">
        <v>1 - 8 - 9 - 25 - 26 - 28 [CB: 2]</v>
      </c>
      <c r="K172">
        <f>SUM(C172:H172)</f>
        <v>97</v>
      </c>
      <c r="L172">
        <f>AVERAGE(C172:H172)</f>
        <v>16.2</v>
      </c>
      <c r="M172">
        <f>MAX(C172:H172)-MIN(C172:H172)</f>
        <v>27</v>
      </c>
      <c r="N172">
        <f>SUMPRODUCT(MOD(C172:H172,2))</f>
        <v>3</v>
      </c>
      <c r="O172">
        <f>6-N172</f>
        <v>3</v>
      </c>
      <c r="P172">
        <f>COUNTIF(C172:H172,"&lt;=14")</f>
        <v>3</v>
      </c>
      <c r="Q172">
        <f>COUNTIF(C172:H172,"&gt;=15")</f>
        <v>3</v>
      </c>
      <c r="R172">
        <f>SUMPRODUCT(--(D172:H172-C172:G172=1))</f>
        <v>2</v>
      </c>
      <c r="S172">
        <f>SUMPRODUCT(COUNTIF(C173:H173,C172:H172))</f>
        <v>1</v>
      </c>
    </row>
    <row r="173">
      <c r="A173">
        <v>302</v>
      </c>
      <c r="B173" t="str">
        <v>2025-02-11</v>
      </c>
      <c r="C173">
        <v>2</v>
      </c>
      <c r="D173">
        <v>10</v>
      </c>
      <c r="E173">
        <v>13</v>
      </c>
      <c r="F173">
        <v>20</v>
      </c>
      <c r="G173">
        <v>24</v>
      </c>
      <c r="H173">
        <v>25</v>
      </c>
      <c r="I173">
        <v>3</v>
      </c>
      <c r="J173" t="str">
        <v>2 - 10 - 13 - 20 - 24 - 25 [CB: 3]</v>
      </c>
      <c r="K173">
        <f>SUM(C173:H173)</f>
        <v>94</v>
      </c>
      <c r="L173">
        <f>AVERAGE(C173:H173)</f>
        <v>15.7</v>
      </c>
      <c r="M173">
        <f>MAX(C173:H173)-MIN(C173:H173)</f>
        <v>23</v>
      </c>
      <c r="N173">
        <f>SUMPRODUCT(MOD(C173:H173,2))</f>
        <v>2</v>
      </c>
      <c r="O173">
        <f>6-N173</f>
        <v>4</v>
      </c>
      <c r="P173">
        <f>COUNTIF(C173:H173,"&lt;=14")</f>
        <v>3</v>
      </c>
      <c r="Q173">
        <f>COUNTIF(C173:H173,"&gt;=15")</f>
        <v>3</v>
      </c>
      <c r="R173">
        <f>SUMPRODUCT(--(D173:H173-C173:G173=1))</f>
        <v>1</v>
      </c>
      <c r="S173">
        <f>SUMPRODUCT(COUNTIF(C174:H174,C173:H173))</f>
        <v>1</v>
      </c>
    </row>
    <row r="174">
      <c r="A174">
        <v>301</v>
      </c>
      <c r="B174" t="str">
        <v>2025-02-07</v>
      </c>
      <c r="C174">
        <v>4</v>
      </c>
      <c r="D174">
        <v>19</v>
      </c>
      <c r="E174">
        <v>20</v>
      </c>
      <c r="F174">
        <v>21</v>
      </c>
      <c r="G174">
        <v>27</v>
      </c>
      <c r="H174">
        <v>28</v>
      </c>
      <c r="I174">
        <v>3</v>
      </c>
      <c r="J174" t="str">
        <v>4 - 19 - 20 - 21 - 27 - 28 [CB: 3]</v>
      </c>
      <c r="K174">
        <f>SUM(C174:H174)</f>
        <v>119</v>
      </c>
      <c r="L174">
        <f>AVERAGE(C174:H174)</f>
        <v>19.8</v>
      </c>
      <c r="M174">
        <f>MAX(C174:H174)-MIN(C174:H174)</f>
        <v>24</v>
      </c>
      <c r="N174">
        <f>SUMPRODUCT(MOD(C174:H174,2))</f>
        <v>3</v>
      </c>
      <c r="O174">
        <f>6-N174</f>
        <v>3</v>
      </c>
      <c r="P174">
        <f>COUNTIF(C174:H174,"&lt;=14")</f>
        <v>1</v>
      </c>
      <c r="Q174">
        <f>COUNTIF(C174:H174,"&gt;=15")</f>
        <v>5</v>
      </c>
      <c r="R174">
        <f>SUMPRODUCT(--(D174:H174-C174:G174=1))</f>
        <v>3</v>
      </c>
      <c r="S174">
        <f>SUMPRODUCT(COUNTIF(C175:H175,C174:H174))</f>
        <v>0</v>
      </c>
    </row>
    <row r="175">
      <c r="A175">
        <v>300</v>
      </c>
      <c r="B175" t="str">
        <v>2025-02-04</v>
      </c>
      <c r="C175">
        <v>1</v>
      </c>
      <c r="D175">
        <v>10</v>
      </c>
      <c r="E175">
        <v>12</v>
      </c>
      <c r="F175">
        <v>13</v>
      </c>
      <c r="G175">
        <v>17</v>
      </c>
      <c r="H175">
        <v>25</v>
      </c>
      <c r="I175">
        <v>2</v>
      </c>
      <c r="J175" t="str">
        <v>1 - 10 - 12 - 13 - 17 - 25 [CB: 2]</v>
      </c>
      <c r="K175">
        <f>SUM(C175:H175)</f>
        <v>78</v>
      </c>
      <c r="L175">
        <f>AVERAGE(C175:H175)</f>
        <v>13</v>
      </c>
      <c r="M175">
        <f>MAX(C175:H175)-MIN(C175:H175)</f>
        <v>24</v>
      </c>
      <c r="N175">
        <f>SUMPRODUCT(MOD(C175:H175,2))</f>
        <v>4</v>
      </c>
      <c r="O175">
        <f>6-N175</f>
        <v>2</v>
      </c>
      <c r="P175">
        <f>COUNTIF(C175:H175,"&lt;=14")</f>
        <v>4</v>
      </c>
      <c r="Q175">
        <f>COUNTIF(C175:H175,"&gt;=15")</f>
        <v>2</v>
      </c>
      <c r="R175">
        <f>SUMPRODUCT(--(D175:H175-C175:G175=1))</f>
        <v>1</v>
      </c>
      <c r="S175">
        <f>SUMPRODUCT(COUNTIF(C176:H176,C175:H175))</f>
        <v>1</v>
      </c>
    </row>
    <row r="176">
      <c r="A176">
        <v>299</v>
      </c>
      <c r="B176" t="str">
        <v>2025-01-31</v>
      </c>
      <c r="C176">
        <v>1</v>
      </c>
      <c r="D176">
        <v>4</v>
      </c>
      <c r="E176">
        <v>11</v>
      </c>
      <c r="F176">
        <v>19</v>
      </c>
      <c r="G176">
        <v>24</v>
      </c>
      <c r="H176">
        <v>26</v>
      </c>
      <c r="I176">
        <v>2</v>
      </c>
      <c r="J176" t="str">
        <v>1 - 4 - 11 - 19 - 24 - 26 [CB: 2]</v>
      </c>
      <c r="K176">
        <f>SUM(C176:H176)</f>
        <v>85</v>
      </c>
      <c r="L176">
        <f>AVERAGE(C176:H176)</f>
        <v>14.2</v>
      </c>
      <c r="M176">
        <f>MAX(C176:H176)-MIN(C176:H176)</f>
        <v>25</v>
      </c>
      <c r="N176">
        <f>SUMPRODUCT(MOD(C176:H176,2))</f>
        <v>3</v>
      </c>
      <c r="O176">
        <f>6-N176</f>
        <v>3</v>
      </c>
      <c r="P176">
        <f>COUNTIF(C176:H176,"&lt;=14")</f>
        <v>3</v>
      </c>
      <c r="Q176">
        <f>COUNTIF(C176:H176,"&gt;=15")</f>
        <v>3</v>
      </c>
      <c r="R176">
        <f>SUMPRODUCT(--(D176:H176-C176:G176=1))</f>
        <v>0</v>
      </c>
      <c r="S176">
        <f>SUMPRODUCT(COUNTIF(C177:H177,C176:H176))</f>
        <v>2</v>
      </c>
    </row>
    <row r="177">
      <c r="A177">
        <v>298</v>
      </c>
      <c r="B177" t="str">
        <v>2025-01-28</v>
      </c>
      <c r="C177">
        <v>5</v>
      </c>
      <c r="D177">
        <v>6</v>
      </c>
      <c r="E177">
        <v>10</v>
      </c>
      <c r="F177">
        <v>11</v>
      </c>
      <c r="G177">
        <v>14</v>
      </c>
      <c r="H177">
        <v>26</v>
      </c>
      <c r="I177">
        <v>2</v>
      </c>
      <c r="J177" t="str">
        <v>5 - 6 - 10 - 11 - 14 - 26 [CB: 2]</v>
      </c>
      <c r="K177">
        <f>SUM(C177:H177)</f>
        <v>72</v>
      </c>
      <c r="L177">
        <f>AVERAGE(C177:H177)</f>
        <v>12</v>
      </c>
      <c r="M177">
        <f>MAX(C177:H177)-MIN(C177:H177)</f>
        <v>21</v>
      </c>
      <c r="N177">
        <f>SUMPRODUCT(MOD(C177:H177,2))</f>
        <v>2</v>
      </c>
      <c r="O177">
        <f>6-N177</f>
        <v>4</v>
      </c>
      <c r="P177">
        <f>COUNTIF(C177:H177,"&lt;=14")</f>
        <v>5</v>
      </c>
      <c r="Q177">
        <f>COUNTIF(C177:H177,"&gt;=15")</f>
        <v>1</v>
      </c>
      <c r="R177">
        <f>SUMPRODUCT(--(D177:H177-C177:G177=1))</f>
        <v>2</v>
      </c>
      <c r="S177">
        <f>SUMPRODUCT(COUNTIF(C178:H178,C177:H177))</f>
        <v>1</v>
      </c>
    </row>
    <row r="178">
      <c r="A178">
        <v>297</v>
      </c>
      <c r="B178" t="str">
        <v>2025-01-24</v>
      </c>
      <c r="C178">
        <v>2</v>
      </c>
      <c r="D178">
        <v>9</v>
      </c>
      <c r="E178">
        <v>12</v>
      </c>
      <c r="F178">
        <v>14</v>
      </c>
      <c r="G178">
        <v>18</v>
      </c>
      <c r="H178">
        <v>23</v>
      </c>
      <c r="I178">
        <v>3</v>
      </c>
      <c r="J178" t="str">
        <v>2 - 9 - 12 - 14 - 18 - 23 [CB: 3]</v>
      </c>
      <c r="K178">
        <f>SUM(C178:H178)</f>
        <v>78</v>
      </c>
      <c r="L178">
        <f>AVERAGE(C178:H178)</f>
        <v>13</v>
      </c>
      <c r="M178">
        <f>MAX(C178:H178)-MIN(C178:H178)</f>
        <v>21</v>
      </c>
      <c r="N178">
        <f>SUMPRODUCT(MOD(C178:H178,2))</f>
        <v>2</v>
      </c>
      <c r="O178">
        <f>6-N178</f>
        <v>4</v>
      </c>
      <c r="P178">
        <f>COUNTIF(C178:H178,"&lt;=14")</f>
        <v>4</v>
      </c>
      <c r="Q178">
        <f>COUNTIF(C178:H178,"&gt;=15")</f>
        <v>2</v>
      </c>
      <c r="R178">
        <f>SUMPRODUCT(--(D178:H178-C178:G178=1))</f>
        <v>0</v>
      </c>
      <c r="S178">
        <f>SUMPRODUCT(COUNTIF(C179:H179,C178:H178))</f>
        <v>3</v>
      </c>
    </row>
    <row r="179">
      <c r="A179">
        <v>296</v>
      </c>
      <c r="B179" t="str">
        <v>2025-01-21</v>
      </c>
      <c r="C179">
        <v>8</v>
      </c>
      <c r="D179">
        <v>9</v>
      </c>
      <c r="E179">
        <v>10</v>
      </c>
      <c r="F179">
        <v>14</v>
      </c>
      <c r="G179">
        <v>18</v>
      </c>
      <c r="H179">
        <v>27</v>
      </c>
      <c r="I179">
        <v>2</v>
      </c>
      <c r="J179" t="str">
        <v>8 - 9 - 10 - 14 - 18 - 27 [CB: 2]</v>
      </c>
      <c r="K179">
        <f>SUM(C179:H179)</f>
        <v>86</v>
      </c>
      <c r="L179">
        <f>AVERAGE(C179:H179)</f>
        <v>14.3</v>
      </c>
      <c r="M179">
        <f>MAX(C179:H179)-MIN(C179:H179)</f>
        <v>19</v>
      </c>
      <c r="N179">
        <f>SUMPRODUCT(MOD(C179:H179,2))</f>
        <v>2</v>
      </c>
      <c r="O179">
        <f>6-N179</f>
        <v>4</v>
      </c>
      <c r="P179">
        <f>COUNTIF(C179:H179,"&lt;=14")</f>
        <v>4</v>
      </c>
      <c r="Q179">
        <f>COUNTIF(C179:H179,"&gt;=15")</f>
        <v>2</v>
      </c>
      <c r="R179">
        <f>SUMPRODUCT(--(D179:H179-C179:G179=1))</f>
        <v>2</v>
      </c>
      <c r="S179">
        <f>SUMPRODUCT(COUNTIF(C180:H180,C179:H179))</f>
        <v>2</v>
      </c>
    </row>
    <row r="180">
      <c r="A180">
        <v>295</v>
      </c>
      <c r="B180" t="str">
        <v>2025-01-17</v>
      </c>
      <c r="C180">
        <v>2</v>
      </c>
      <c r="D180">
        <v>3</v>
      </c>
      <c r="E180">
        <v>14</v>
      </c>
      <c r="F180">
        <v>20</v>
      </c>
      <c r="G180">
        <v>26</v>
      </c>
      <c r="H180">
        <v>27</v>
      </c>
      <c r="I180">
        <v>2</v>
      </c>
      <c r="J180" t="str">
        <v>2 - 3 - 14 - 20 - 26 - 27 [CB: 2]</v>
      </c>
      <c r="K180">
        <f>SUM(C180:H180)</f>
        <v>92</v>
      </c>
      <c r="L180">
        <f>AVERAGE(C180:H180)</f>
        <v>15.3</v>
      </c>
      <c r="M180">
        <f>MAX(C180:H180)-MIN(C180:H180)</f>
        <v>25</v>
      </c>
      <c r="N180">
        <f>SUMPRODUCT(MOD(C180:H180,2))</f>
        <v>2</v>
      </c>
      <c r="O180">
        <f>6-N180</f>
        <v>4</v>
      </c>
      <c r="P180">
        <f>COUNTIF(C180:H180,"&lt;=14")</f>
        <v>3</v>
      </c>
      <c r="Q180">
        <f>COUNTIF(C180:H180,"&gt;=15")</f>
        <v>3</v>
      </c>
      <c r="R180">
        <f>SUMPRODUCT(--(D180:H180-C180:G180=1))</f>
        <v>2</v>
      </c>
      <c r="S180">
        <f>SUMPRODUCT(COUNTIF(C181:H181,C180:H180))</f>
        <v>1</v>
      </c>
    </row>
    <row r="181">
      <c r="A181">
        <v>294</v>
      </c>
      <c r="B181" t="str">
        <v>2025-01-14</v>
      </c>
      <c r="C181">
        <v>1</v>
      </c>
      <c r="D181">
        <v>3</v>
      </c>
      <c r="E181">
        <v>4</v>
      </c>
      <c r="F181">
        <v>11</v>
      </c>
      <c r="G181">
        <v>21</v>
      </c>
      <c r="H181">
        <v>22</v>
      </c>
      <c r="I181">
        <v>3</v>
      </c>
      <c r="J181" t="str">
        <v>1 - 3 - 4 - 11 - 21 - 22 [CB: 3]</v>
      </c>
      <c r="K181">
        <f>SUM(C181:H181)</f>
        <v>62</v>
      </c>
      <c r="L181">
        <f>AVERAGE(C181:H181)</f>
        <v>10.3</v>
      </c>
      <c r="M181">
        <f>MAX(C181:H181)-MIN(C181:H181)</f>
        <v>21</v>
      </c>
      <c r="N181">
        <f>SUMPRODUCT(MOD(C181:H181,2))</f>
        <v>4</v>
      </c>
      <c r="O181">
        <f>6-N181</f>
        <v>2</v>
      </c>
      <c r="P181">
        <f>COUNTIF(C181:H181,"&lt;=14")</f>
        <v>4</v>
      </c>
      <c r="Q181">
        <f>COUNTIF(C181:H181,"&gt;=15")</f>
        <v>2</v>
      </c>
      <c r="R181">
        <f>SUMPRODUCT(--(D181:H181-C181:G181=1))</f>
        <v>2</v>
      </c>
      <c r="S181">
        <f>SUMPRODUCT(COUNTIF(C182:H182,C181:H181))</f>
        <v>0</v>
      </c>
    </row>
    <row r="182">
      <c r="A182">
        <v>293</v>
      </c>
      <c r="B182" t="str">
        <v>2025-01-10</v>
      </c>
      <c r="C182">
        <v>7</v>
      </c>
      <c r="D182">
        <v>9</v>
      </c>
      <c r="E182">
        <v>14</v>
      </c>
      <c r="F182">
        <v>15</v>
      </c>
      <c r="G182">
        <v>16</v>
      </c>
      <c r="H182">
        <v>19</v>
      </c>
      <c r="I182">
        <v>3</v>
      </c>
      <c r="J182" t="str">
        <v>7 - 9 - 14 - 15 - 16 - 19 [CB: 3]</v>
      </c>
      <c r="K182">
        <f>SUM(C182:H182)</f>
        <v>80</v>
      </c>
      <c r="L182">
        <f>AVERAGE(C182:H182)</f>
        <v>13.3</v>
      </c>
      <c r="M182">
        <f>MAX(C182:H182)-MIN(C182:H182)</f>
        <v>12</v>
      </c>
      <c r="N182">
        <f>SUMPRODUCT(MOD(C182:H182,2))</f>
        <v>4</v>
      </c>
      <c r="O182">
        <f>6-N182</f>
        <v>2</v>
      </c>
      <c r="P182">
        <f>COUNTIF(C182:H182,"&lt;=14")</f>
        <v>3</v>
      </c>
      <c r="Q182">
        <f>COUNTIF(C182:H182,"&gt;=15")</f>
        <v>3</v>
      </c>
      <c r="R182">
        <f>SUMPRODUCT(--(D182:H182-C182:G182=1))</f>
        <v>2</v>
      </c>
      <c r="S182">
        <f>SUMPRODUCT(COUNTIF(C183:H183,C182:H182))</f>
        <v>2</v>
      </c>
    </row>
    <row r="183">
      <c r="A183">
        <v>292</v>
      </c>
      <c r="B183" t="str">
        <v>2025-01-07</v>
      </c>
      <c r="C183">
        <v>1</v>
      </c>
      <c r="D183">
        <v>7</v>
      </c>
      <c r="E183">
        <v>13</v>
      </c>
      <c r="F183">
        <v>19</v>
      </c>
      <c r="G183">
        <v>24</v>
      </c>
      <c r="H183">
        <v>25</v>
      </c>
      <c r="I183">
        <v>1</v>
      </c>
      <c r="J183" t="str">
        <v>1 - 7 - 13 - 19 - 24 - 25 [CB: 1]</v>
      </c>
      <c r="K183">
        <f>SUM(C183:H183)</f>
        <v>89</v>
      </c>
      <c r="L183">
        <f>AVERAGE(C183:H183)</f>
        <v>14.8</v>
      </c>
      <c r="M183">
        <f>MAX(C183:H183)-MIN(C183:H183)</f>
        <v>24</v>
      </c>
      <c r="N183">
        <f>SUMPRODUCT(MOD(C183:H183,2))</f>
        <v>5</v>
      </c>
      <c r="O183">
        <f>6-N183</f>
        <v>1</v>
      </c>
      <c r="P183">
        <f>COUNTIF(C183:H183,"&lt;=14")</f>
        <v>3</v>
      </c>
      <c r="Q183">
        <f>COUNTIF(C183:H183,"&gt;=15")</f>
        <v>3</v>
      </c>
      <c r="R183">
        <f>SUMPRODUCT(--(D183:H183-C183:G183=1))</f>
        <v>1</v>
      </c>
      <c r="S183">
        <f>SUMPRODUCT(COUNTIF(C184:H184,C183:H183))</f>
        <v>1</v>
      </c>
    </row>
    <row r="184">
      <c r="A184">
        <v>291</v>
      </c>
      <c r="B184" t="str">
        <v>2025-01-03</v>
      </c>
      <c r="C184">
        <v>6</v>
      </c>
      <c r="D184">
        <v>7</v>
      </c>
      <c r="E184">
        <v>8</v>
      </c>
      <c r="F184">
        <v>11</v>
      </c>
      <c r="G184">
        <v>14</v>
      </c>
      <c r="H184">
        <v>20</v>
      </c>
      <c r="I184">
        <v>2</v>
      </c>
      <c r="J184" t="str">
        <v>6 - 7 - 8 - 11 - 14 - 20 [CB: 2]</v>
      </c>
      <c r="K184">
        <f>SUM(C184:H184)</f>
        <v>66</v>
      </c>
      <c r="L184">
        <f>AVERAGE(C184:H184)</f>
        <v>11</v>
      </c>
      <c r="M184">
        <f>MAX(C184:H184)-MIN(C184:H184)</f>
        <v>14</v>
      </c>
      <c r="N184">
        <f>SUMPRODUCT(MOD(C184:H184,2))</f>
        <v>2</v>
      </c>
      <c r="O184">
        <f>6-N184</f>
        <v>4</v>
      </c>
      <c r="P184">
        <f>COUNTIF(C184:H184,"&lt;=14")</f>
        <v>5</v>
      </c>
      <c r="Q184">
        <f>COUNTIF(C184:H184,"&gt;=15")</f>
        <v>1</v>
      </c>
      <c r="R184">
        <f>SUMPRODUCT(--(D184:H184-C184:G184=1))</f>
        <v>2</v>
      </c>
      <c r="S184">
        <f>SUMPRODUCT(COUNTIF(C185:H185,C184:H184))</f>
        <v>1</v>
      </c>
    </row>
    <row r="185">
      <c r="A185">
        <v>290</v>
      </c>
      <c r="B185" t="str">
        <v>2024-12-31</v>
      </c>
      <c r="C185">
        <v>4</v>
      </c>
      <c r="D185">
        <v>16</v>
      </c>
      <c r="E185">
        <v>19</v>
      </c>
      <c r="F185">
        <v>20</v>
      </c>
      <c r="G185">
        <v>21</v>
      </c>
      <c r="H185">
        <v>25</v>
      </c>
      <c r="I185">
        <v>1</v>
      </c>
      <c r="J185" t="str">
        <v>4 - 16 - 19 - 20 - 21 - 25 [CB: 1]</v>
      </c>
      <c r="K185">
        <f>SUM(C185:H185)</f>
        <v>105</v>
      </c>
      <c r="L185">
        <f>AVERAGE(C185:H185)</f>
        <v>17.5</v>
      </c>
      <c r="M185">
        <f>MAX(C185:H185)-MIN(C185:H185)</f>
        <v>21</v>
      </c>
      <c r="N185">
        <f>SUMPRODUCT(MOD(C185:H185,2))</f>
        <v>3</v>
      </c>
      <c r="O185">
        <f>6-N185</f>
        <v>3</v>
      </c>
      <c r="P185">
        <f>COUNTIF(C185:H185,"&lt;=14")</f>
        <v>1</v>
      </c>
      <c r="Q185">
        <f>COUNTIF(C185:H185,"&gt;=15")</f>
        <v>5</v>
      </c>
      <c r="R185">
        <f>SUMPRODUCT(--(D185:H185-C185:G185=1))</f>
        <v>2</v>
      </c>
      <c r="S185">
        <f>SUMPRODUCT(COUNTIF(C186:H186,C185:H185))</f>
        <v>1</v>
      </c>
    </row>
    <row r="186">
      <c r="A186">
        <v>289</v>
      </c>
      <c r="B186" t="str">
        <v>2024-12-27</v>
      </c>
      <c r="C186">
        <v>1</v>
      </c>
      <c r="D186">
        <v>7</v>
      </c>
      <c r="E186">
        <v>12</v>
      </c>
      <c r="F186">
        <v>19</v>
      </c>
      <c r="G186">
        <v>22</v>
      </c>
      <c r="H186">
        <v>24</v>
      </c>
      <c r="I186">
        <v>1</v>
      </c>
      <c r="J186" t="str">
        <v>1 - 7 - 12 - 19 - 22 - 24 [CB: 1]</v>
      </c>
      <c r="K186">
        <f>SUM(C186:H186)</f>
        <v>85</v>
      </c>
      <c r="L186">
        <f>AVERAGE(C186:H186)</f>
        <v>14.2</v>
      </c>
      <c r="M186">
        <f>MAX(C186:H186)-MIN(C186:H186)</f>
        <v>23</v>
      </c>
      <c r="N186">
        <f>SUMPRODUCT(MOD(C186:H186,2))</f>
        <v>3</v>
      </c>
      <c r="O186">
        <f>6-N186</f>
        <v>3</v>
      </c>
      <c r="P186">
        <f>COUNTIF(C186:H186,"&lt;=14")</f>
        <v>3</v>
      </c>
      <c r="Q186">
        <f>COUNTIF(C186:H186,"&gt;=15")</f>
        <v>3</v>
      </c>
      <c r="R186">
        <f>SUMPRODUCT(--(D186:H186-C186:G186=1))</f>
        <v>0</v>
      </c>
      <c r="S186">
        <f>SUMPRODUCT(COUNTIF(C187:H187,C186:H186))</f>
        <v>2</v>
      </c>
    </row>
    <row r="187">
      <c r="A187">
        <v>288</v>
      </c>
      <c r="B187" t="str">
        <v>2024-12-24</v>
      </c>
      <c r="C187">
        <v>3</v>
      </c>
      <c r="D187">
        <v>11</v>
      </c>
      <c r="E187">
        <v>21</v>
      </c>
      <c r="F187">
        <v>22</v>
      </c>
      <c r="G187">
        <v>24</v>
      </c>
      <c r="H187">
        <v>27</v>
      </c>
      <c r="I187">
        <v>3</v>
      </c>
      <c r="J187" t="str">
        <v>3 - 11 - 21 - 22 - 24 - 27 [CB: 3]</v>
      </c>
      <c r="K187">
        <f>SUM(C187:H187)</f>
        <v>108</v>
      </c>
      <c r="L187">
        <f>AVERAGE(C187:H187)</f>
        <v>18</v>
      </c>
      <c r="M187">
        <f>MAX(C187:H187)-MIN(C187:H187)</f>
        <v>24</v>
      </c>
      <c r="N187">
        <f>SUMPRODUCT(MOD(C187:H187,2))</f>
        <v>4</v>
      </c>
      <c r="O187">
        <f>6-N187</f>
        <v>2</v>
      </c>
      <c r="P187">
        <f>COUNTIF(C187:H187,"&lt;=14")</f>
        <v>2</v>
      </c>
      <c r="Q187">
        <f>COUNTIF(C187:H187,"&gt;=15")</f>
        <v>4</v>
      </c>
      <c r="R187">
        <f>SUMPRODUCT(--(D187:H187-C187:G187=1))</f>
        <v>1</v>
      </c>
      <c r="S187">
        <f>SUMPRODUCT(COUNTIF(C188:H188,C187:H187))</f>
        <v>1</v>
      </c>
    </row>
    <row r="188">
      <c r="A188">
        <v>287</v>
      </c>
      <c r="B188" t="str">
        <v>2024-12-20</v>
      </c>
      <c r="C188">
        <v>6</v>
      </c>
      <c r="D188">
        <v>8</v>
      </c>
      <c r="E188">
        <v>14</v>
      </c>
      <c r="F188">
        <v>24</v>
      </c>
      <c r="G188">
        <v>25</v>
      </c>
      <c r="H188">
        <v>28</v>
      </c>
      <c r="I188">
        <v>1</v>
      </c>
      <c r="J188" t="str">
        <v>6 - 8 - 14 - 24 - 25 - 28 [CB: 1]</v>
      </c>
      <c r="K188">
        <f>SUM(C188:H188)</f>
        <v>105</v>
      </c>
      <c r="L188">
        <f>AVERAGE(C188:H188)</f>
        <v>17.5</v>
      </c>
      <c r="M188">
        <f>MAX(C188:H188)-MIN(C188:H188)</f>
        <v>22</v>
      </c>
      <c r="N188">
        <f>SUMPRODUCT(MOD(C188:H188,2))</f>
        <v>1</v>
      </c>
      <c r="O188">
        <f>6-N188</f>
        <v>5</v>
      </c>
      <c r="P188">
        <f>COUNTIF(C188:H188,"&lt;=14")</f>
        <v>3</v>
      </c>
      <c r="Q188">
        <f>COUNTIF(C188:H188,"&gt;=15")</f>
        <v>3</v>
      </c>
      <c r="R188">
        <f>SUMPRODUCT(--(D188:H188-C188:G188=1))</f>
        <v>1</v>
      </c>
      <c r="S188">
        <f>SUMPRODUCT(COUNTIF(C189:H189,C188:H188))</f>
        <v>1</v>
      </c>
    </row>
    <row r="189">
      <c r="A189">
        <v>286</v>
      </c>
      <c r="B189" t="str">
        <v>2024-12-17</v>
      </c>
      <c r="C189">
        <v>1</v>
      </c>
      <c r="D189">
        <v>12</v>
      </c>
      <c r="E189">
        <v>16</v>
      </c>
      <c r="F189">
        <v>17</v>
      </c>
      <c r="G189">
        <v>23</v>
      </c>
      <c r="H189">
        <v>28</v>
      </c>
      <c r="I189">
        <v>1</v>
      </c>
      <c r="J189" t="str">
        <v>1 - 12 - 16 - 17 - 23 - 28 [CB: 1]</v>
      </c>
      <c r="K189">
        <f>SUM(C189:H189)</f>
        <v>97</v>
      </c>
      <c r="L189">
        <f>AVERAGE(C189:H189)</f>
        <v>16.2</v>
      </c>
      <c r="M189">
        <f>MAX(C189:H189)-MIN(C189:H189)</f>
        <v>27</v>
      </c>
      <c r="N189">
        <f>SUMPRODUCT(MOD(C189:H189,2))</f>
        <v>3</v>
      </c>
      <c r="O189">
        <f>6-N189</f>
        <v>3</v>
      </c>
      <c r="P189">
        <f>COUNTIF(C189:H189,"&lt;=14")</f>
        <v>2</v>
      </c>
      <c r="Q189">
        <f>COUNTIF(C189:H189,"&gt;=15")</f>
        <v>4</v>
      </c>
      <c r="R189">
        <f>SUMPRODUCT(--(D189:H189-C189:G189=1))</f>
        <v>1</v>
      </c>
      <c r="S189">
        <f>SUMPRODUCT(COUNTIF(C190:H190,C189:H189))</f>
        <v>2</v>
      </c>
    </row>
    <row r="190">
      <c r="A190">
        <v>285</v>
      </c>
      <c r="B190" t="str">
        <v>2024-12-13</v>
      </c>
      <c r="C190">
        <v>1</v>
      </c>
      <c r="D190">
        <v>8</v>
      </c>
      <c r="E190">
        <v>10</v>
      </c>
      <c r="F190">
        <v>13</v>
      </c>
      <c r="G190">
        <v>16</v>
      </c>
      <c r="H190">
        <v>26</v>
      </c>
      <c r="I190">
        <v>1</v>
      </c>
      <c r="J190" t="str">
        <v>1 - 8 - 10 - 13 - 16 - 26 [CB: 1]</v>
      </c>
      <c r="K190">
        <f>SUM(C190:H190)</f>
        <v>74</v>
      </c>
      <c r="L190">
        <f>AVERAGE(C190:H190)</f>
        <v>12.3</v>
      </c>
      <c r="M190">
        <f>MAX(C190:H190)-MIN(C190:H190)</f>
        <v>25</v>
      </c>
      <c r="N190">
        <f>SUMPRODUCT(MOD(C190:H190,2))</f>
        <v>2</v>
      </c>
      <c r="O190">
        <f>6-N190</f>
        <v>4</v>
      </c>
      <c r="P190">
        <f>COUNTIF(C190:H190,"&lt;=14")</f>
        <v>4</v>
      </c>
      <c r="Q190">
        <f>COUNTIF(C190:H190,"&gt;=15")</f>
        <v>2</v>
      </c>
      <c r="R190">
        <f>SUMPRODUCT(--(D190:H190-C190:G190=1))</f>
        <v>0</v>
      </c>
      <c r="S190">
        <f>SUMPRODUCT(COUNTIF(C191:H191,C190:H190))</f>
        <v>0</v>
      </c>
    </row>
    <row r="191">
      <c r="A191">
        <v>284</v>
      </c>
      <c r="B191" t="str">
        <v>2024-12-10</v>
      </c>
      <c r="C191">
        <v>12</v>
      </c>
      <c r="D191">
        <v>15</v>
      </c>
      <c r="E191">
        <v>18</v>
      </c>
      <c r="F191">
        <v>20</v>
      </c>
      <c r="G191">
        <v>22</v>
      </c>
      <c r="H191">
        <v>28</v>
      </c>
      <c r="I191">
        <v>3</v>
      </c>
      <c r="J191" t="str">
        <v>12 - 15 - 18 - 20 - 22 - 28 [CB: 3]</v>
      </c>
      <c r="K191">
        <f>SUM(C191:H191)</f>
        <v>115</v>
      </c>
      <c r="L191">
        <f>AVERAGE(C191:H191)</f>
        <v>19.2</v>
      </c>
      <c r="M191">
        <f>MAX(C191:H191)-MIN(C191:H191)</f>
        <v>16</v>
      </c>
      <c r="N191">
        <f>SUMPRODUCT(MOD(C191:H191,2))</f>
        <v>1</v>
      </c>
      <c r="O191">
        <f>6-N191</f>
        <v>5</v>
      </c>
      <c r="P191">
        <f>COUNTIF(C191:H191,"&lt;=14")</f>
        <v>1</v>
      </c>
      <c r="Q191">
        <f>COUNTIF(C191:H191,"&gt;=15")</f>
        <v>5</v>
      </c>
      <c r="R191">
        <f>SUMPRODUCT(--(D191:H191-C191:G191=1))</f>
        <v>0</v>
      </c>
      <c r="S191">
        <f>SUMPRODUCT(COUNTIF(C192:H192,C191:H191))</f>
        <v>1</v>
      </c>
    </row>
    <row r="192">
      <c r="A192">
        <v>283</v>
      </c>
      <c r="B192" t="str">
        <v>2024-12-06</v>
      </c>
      <c r="C192">
        <v>10</v>
      </c>
      <c r="D192">
        <v>11</v>
      </c>
      <c r="E192">
        <v>15</v>
      </c>
      <c r="F192">
        <v>17</v>
      </c>
      <c r="G192">
        <v>21</v>
      </c>
      <c r="H192">
        <v>27</v>
      </c>
      <c r="I192">
        <v>3</v>
      </c>
      <c r="J192" t="str">
        <v>10 - 11 - 15 - 17 - 21 - 27 [CB: 3]</v>
      </c>
      <c r="K192">
        <f>SUM(C192:H192)</f>
        <v>101</v>
      </c>
      <c r="L192">
        <f>AVERAGE(C192:H192)</f>
        <v>16.8</v>
      </c>
      <c r="M192">
        <f>MAX(C192:H192)-MIN(C192:H192)</f>
        <v>17</v>
      </c>
      <c r="N192">
        <f>SUMPRODUCT(MOD(C192:H192,2))</f>
        <v>5</v>
      </c>
      <c r="O192">
        <f>6-N192</f>
        <v>1</v>
      </c>
      <c r="P192">
        <f>COUNTIF(C192:H192,"&lt;=14")</f>
        <v>2</v>
      </c>
      <c r="Q192">
        <f>COUNTIF(C192:H192,"&gt;=15")</f>
        <v>4</v>
      </c>
      <c r="R192">
        <f>SUMPRODUCT(--(D192:H192-C192:G192=1))</f>
        <v>1</v>
      </c>
      <c r="S192">
        <f>SUMPRODUCT(COUNTIF(C193:H193,C192:H192))</f>
        <v>1</v>
      </c>
    </row>
    <row r="193">
      <c r="A193">
        <v>282</v>
      </c>
      <c r="B193" t="str">
        <v>2024-12-03</v>
      </c>
      <c r="C193">
        <v>2</v>
      </c>
      <c r="D193">
        <v>5</v>
      </c>
      <c r="E193">
        <v>6</v>
      </c>
      <c r="F193">
        <v>10</v>
      </c>
      <c r="G193">
        <v>25</v>
      </c>
      <c r="H193">
        <v>28</v>
      </c>
      <c r="I193">
        <v>1</v>
      </c>
      <c r="J193" t="str">
        <v>2 - 5 - 6 - 10 - 25 - 28 [CB: 1]</v>
      </c>
      <c r="K193">
        <f>SUM(C193:H193)</f>
        <v>76</v>
      </c>
      <c r="L193">
        <f>AVERAGE(C193:H193)</f>
        <v>12.7</v>
      </c>
      <c r="M193">
        <f>MAX(C193:H193)-MIN(C193:H193)</f>
        <v>26</v>
      </c>
      <c r="N193">
        <f>SUMPRODUCT(MOD(C193:H193,2))</f>
        <v>2</v>
      </c>
      <c r="O193">
        <f>6-N193</f>
        <v>4</v>
      </c>
      <c r="P193">
        <f>COUNTIF(C193:H193,"&lt;=14")</f>
        <v>4</v>
      </c>
      <c r="Q193">
        <f>COUNTIF(C193:H193,"&gt;=15")</f>
        <v>2</v>
      </c>
      <c r="R193">
        <f>SUMPRODUCT(--(D193:H193-C193:G193=1))</f>
        <v>1</v>
      </c>
      <c r="S193">
        <f>SUMPRODUCT(COUNTIF(C194:H194,C193:H193))</f>
        <v>1</v>
      </c>
    </row>
    <row r="194">
      <c r="A194">
        <v>281</v>
      </c>
      <c r="B194" t="str">
        <v>2024-11-29</v>
      </c>
      <c r="C194">
        <v>2</v>
      </c>
      <c r="D194">
        <v>4</v>
      </c>
      <c r="E194">
        <v>13</v>
      </c>
      <c r="F194">
        <v>17</v>
      </c>
      <c r="G194">
        <v>19</v>
      </c>
      <c r="H194">
        <v>23</v>
      </c>
      <c r="I194">
        <v>3</v>
      </c>
      <c r="J194" t="str">
        <v>2 - 4 - 13 - 17 - 19 - 23 [CB: 3]</v>
      </c>
      <c r="K194">
        <f>SUM(C194:H194)</f>
        <v>78</v>
      </c>
      <c r="L194">
        <f>AVERAGE(C194:H194)</f>
        <v>13</v>
      </c>
      <c r="M194">
        <f>MAX(C194:H194)-MIN(C194:H194)</f>
        <v>21</v>
      </c>
      <c r="N194">
        <f>SUMPRODUCT(MOD(C194:H194,2))</f>
        <v>4</v>
      </c>
      <c r="O194">
        <f>6-N194</f>
        <v>2</v>
      </c>
      <c r="P194">
        <f>COUNTIF(C194:H194,"&lt;=14")</f>
        <v>3</v>
      </c>
      <c r="Q194">
        <f>COUNTIF(C194:H194,"&gt;=15")</f>
        <v>3</v>
      </c>
      <c r="R194">
        <f>SUMPRODUCT(--(D194:H194-C194:G194=1))</f>
        <v>0</v>
      </c>
      <c r="S194">
        <f>SUMPRODUCT(COUNTIF(C195:H195,C194:H194))</f>
        <v>0</v>
      </c>
    </row>
    <row r="195">
      <c r="A195">
        <v>280</v>
      </c>
      <c r="B195" t="str">
        <v>2024-11-26</v>
      </c>
      <c r="C195">
        <v>1</v>
      </c>
      <c r="D195">
        <v>3</v>
      </c>
      <c r="E195">
        <v>14</v>
      </c>
      <c r="F195">
        <v>20</v>
      </c>
      <c r="G195">
        <v>21</v>
      </c>
      <c r="H195">
        <v>27</v>
      </c>
      <c r="I195">
        <v>1</v>
      </c>
      <c r="J195" t="str">
        <v>1 - 3 - 14 - 20 - 21 - 27 [CB: 1]</v>
      </c>
      <c r="K195">
        <f>SUM(C195:H195)</f>
        <v>86</v>
      </c>
      <c r="L195">
        <f>AVERAGE(C195:H195)</f>
        <v>14.3</v>
      </c>
      <c r="M195">
        <f>MAX(C195:H195)-MIN(C195:H195)</f>
        <v>26</v>
      </c>
      <c r="N195">
        <f>SUMPRODUCT(MOD(C195:H195,2))</f>
        <v>4</v>
      </c>
      <c r="O195">
        <f>6-N195</f>
        <v>2</v>
      </c>
      <c r="P195">
        <f>COUNTIF(C195:H195,"&lt;=14")</f>
        <v>3</v>
      </c>
      <c r="Q195">
        <f>COUNTIF(C195:H195,"&gt;=15")</f>
        <v>3</v>
      </c>
      <c r="R195">
        <f>SUMPRODUCT(--(D195:H195-C195:G195=1))</f>
        <v>1</v>
      </c>
      <c r="S195">
        <f>SUMPRODUCT(COUNTIF(C196:H196,C195:H195))</f>
        <v>2</v>
      </c>
    </row>
    <row r="196">
      <c r="A196">
        <v>279</v>
      </c>
      <c r="B196" t="str">
        <v>2024-11-22</v>
      </c>
      <c r="C196">
        <v>1</v>
      </c>
      <c r="D196">
        <v>2</v>
      </c>
      <c r="E196">
        <v>21</v>
      </c>
      <c r="F196">
        <v>23</v>
      </c>
      <c r="G196">
        <v>24</v>
      </c>
      <c r="H196">
        <v>28</v>
      </c>
      <c r="I196">
        <v>3</v>
      </c>
      <c r="J196" t="str">
        <v>1 - 2 - 21 - 23 - 24 - 28 [CB: 3]</v>
      </c>
      <c r="K196">
        <f>SUM(C196:H196)</f>
        <v>99</v>
      </c>
      <c r="L196">
        <f>AVERAGE(C196:H196)</f>
        <v>16.5</v>
      </c>
      <c r="M196">
        <f>MAX(C196:H196)-MIN(C196:H196)</f>
        <v>27</v>
      </c>
      <c r="N196">
        <f>SUMPRODUCT(MOD(C196:H196,2))</f>
        <v>3</v>
      </c>
      <c r="O196">
        <f>6-N196</f>
        <v>3</v>
      </c>
      <c r="P196">
        <f>COUNTIF(C196:H196,"&lt;=14")</f>
        <v>2</v>
      </c>
      <c r="Q196">
        <f>COUNTIF(C196:H196,"&gt;=15")</f>
        <v>4</v>
      </c>
      <c r="R196">
        <f>SUMPRODUCT(--(D196:H196-C196:G196=1))</f>
        <v>2</v>
      </c>
      <c r="S196">
        <f>SUMPRODUCT(COUNTIF(C197:H197,C196:H196))</f>
        <v>0</v>
      </c>
    </row>
    <row r="197">
      <c r="A197">
        <v>278</v>
      </c>
      <c r="B197" t="str">
        <v>2024-11-19</v>
      </c>
      <c r="C197">
        <v>3</v>
      </c>
      <c r="D197">
        <v>4</v>
      </c>
      <c r="E197">
        <v>8</v>
      </c>
      <c r="F197">
        <v>10</v>
      </c>
      <c r="G197">
        <v>17</v>
      </c>
      <c r="H197">
        <v>19</v>
      </c>
      <c r="I197">
        <v>1</v>
      </c>
      <c r="J197" t="str">
        <v>3 - 4 - 8 - 10 - 17 - 19 [CB: 1]</v>
      </c>
      <c r="K197">
        <f>SUM(C197:H197)</f>
        <v>61</v>
      </c>
      <c r="L197">
        <f>AVERAGE(C197:H197)</f>
        <v>10.2</v>
      </c>
      <c r="M197">
        <f>MAX(C197:H197)-MIN(C197:H197)</f>
        <v>16</v>
      </c>
      <c r="N197">
        <f>SUMPRODUCT(MOD(C197:H197,2))</f>
        <v>3</v>
      </c>
      <c r="O197">
        <f>6-N197</f>
        <v>3</v>
      </c>
      <c r="P197">
        <f>COUNTIF(C197:H197,"&lt;=14")</f>
        <v>4</v>
      </c>
      <c r="Q197">
        <f>COUNTIF(C197:H197,"&gt;=15")</f>
        <v>2</v>
      </c>
      <c r="R197">
        <f>SUMPRODUCT(--(D197:H197-C197:G197=1))</f>
        <v>1</v>
      </c>
      <c r="S197">
        <f>SUMPRODUCT(COUNTIF(C198:H198,C197:H197))</f>
        <v>2</v>
      </c>
    </row>
    <row r="198">
      <c r="A198">
        <v>277</v>
      </c>
      <c r="B198" t="str">
        <v>2024-11-15</v>
      </c>
      <c r="C198">
        <v>6</v>
      </c>
      <c r="D198">
        <v>8</v>
      </c>
      <c r="E198">
        <v>10</v>
      </c>
      <c r="F198">
        <v>18</v>
      </c>
      <c r="G198">
        <v>20</v>
      </c>
      <c r="H198">
        <v>24</v>
      </c>
      <c r="I198">
        <v>3</v>
      </c>
      <c r="J198" t="str">
        <v>6 - 8 - 10 - 18 - 20 - 24 [CB: 3]</v>
      </c>
      <c r="K198">
        <f>SUM(C198:H198)</f>
        <v>86</v>
      </c>
      <c r="L198">
        <f>AVERAGE(C198:H198)</f>
        <v>14.3</v>
      </c>
      <c r="M198">
        <f>MAX(C198:H198)-MIN(C198:H198)</f>
        <v>18</v>
      </c>
      <c r="N198">
        <f>SUMPRODUCT(MOD(C198:H198,2))</f>
        <v>0</v>
      </c>
      <c r="O198">
        <f>6-N198</f>
        <v>6</v>
      </c>
      <c r="P198">
        <f>COUNTIF(C198:H198,"&lt;=14")</f>
        <v>3</v>
      </c>
      <c r="Q198">
        <f>COUNTIF(C198:H198,"&gt;=15")</f>
        <v>3</v>
      </c>
      <c r="R198">
        <f>SUMPRODUCT(--(D198:H198-C198:G198=1))</f>
        <v>0</v>
      </c>
      <c r="S198">
        <f>SUMPRODUCT(COUNTIF(C199:H199,C198:H198))</f>
        <v>1</v>
      </c>
    </row>
    <row r="199">
      <c r="A199">
        <v>276</v>
      </c>
      <c r="B199" t="str">
        <v>2024-11-12</v>
      </c>
      <c r="C199">
        <v>9</v>
      </c>
      <c r="D199">
        <v>10</v>
      </c>
      <c r="E199">
        <v>11</v>
      </c>
      <c r="F199">
        <v>17</v>
      </c>
      <c r="G199">
        <v>23</v>
      </c>
      <c r="H199">
        <v>26</v>
      </c>
      <c r="I199">
        <v>2</v>
      </c>
      <c r="J199" t="str">
        <v>9 - 10 - 11 - 17 - 23 - 26 [CB: 2]</v>
      </c>
      <c r="K199">
        <f>SUM(C199:H199)</f>
        <v>96</v>
      </c>
      <c r="L199">
        <f>AVERAGE(C199:H199)</f>
        <v>16</v>
      </c>
      <c r="M199">
        <f>MAX(C199:H199)-MIN(C199:H199)</f>
        <v>17</v>
      </c>
      <c r="N199">
        <f>SUMPRODUCT(MOD(C199:H199,2))</f>
        <v>4</v>
      </c>
      <c r="O199">
        <f>6-N199</f>
        <v>2</v>
      </c>
      <c r="P199">
        <f>COUNTIF(C199:H199,"&lt;=14")</f>
        <v>3</v>
      </c>
      <c r="Q199">
        <f>COUNTIF(C199:H199,"&gt;=15")</f>
        <v>3</v>
      </c>
      <c r="R199">
        <f>SUMPRODUCT(--(D199:H199-C199:G199=1))</f>
        <v>2</v>
      </c>
      <c r="S199">
        <f>SUMPRODUCT(COUNTIF(C200:H200,C199:H199))</f>
        <v>0</v>
      </c>
    </row>
    <row r="200">
      <c r="A200">
        <v>275</v>
      </c>
      <c r="B200" t="str">
        <v>2024-11-08</v>
      </c>
      <c r="C200">
        <v>2</v>
      </c>
      <c r="D200">
        <v>12</v>
      </c>
      <c r="E200">
        <v>19</v>
      </c>
      <c r="F200">
        <v>21</v>
      </c>
      <c r="G200">
        <v>22</v>
      </c>
      <c r="H200">
        <v>24</v>
      </c>
      <c r="I200">
        <v>3</v>
      </c>
      <c r="J200" t="str">
        <v>2 - 12 - 19 - 21 - 22 - 24 [CB: 3]</v>
      </c>
      <c r="K200">
        <f>SUM(C200:H200)</f>
        <v>100</v>
      </c>
      <c r="L200">
        <f>AVERAGE(C200:H200)</f>
        <v>16.7</v>
      </c>
      <c r="M200">
        <f>MAX(C200:H200)-MIN(C200:H200)</f>
        <v>22</v>
      </c>
      <c r="N200">
        <f>SUMPRODUCT(MOD(C200:H200,2))</f>
        <v>2</v>
      </c>
      <c r="O200">
        <f>6-N200</f>
        <v>4</v>
      </c>
      <c r="P200">
        <f>COUNTIF(C200:H200,"&lt;=14")</f>
        <v>2</v>
      </c>
      <c r="Q200">
        <f>COUNTIF(C200:H200,"&gt;=15")</f>
        <v>4</v>
      </c>
      <c r="R200">
        <f>SUMPRODUCT(--(D200:H200-C200:G200=1))</f>
        <v>1</v>
      </c>
      <c r="S200">
        <f>SUMPRODUCT(COUNTIF(C201:H201,C200:H200))</f>
        <v>2</v>
      </c>
    </row>
    <row r="201">
      <c r="A201">
        <v>274</v>
      </c>
      <c r="B201" t="str">
        <v>2024-11-05</v>
      </c>
      <c r="C201">
        <v>12</v>
      </c>
      <c r="D201">
        <v>13</v>
      </c>
      <c r="E201">
        <v>15</v>
      </c>
      <c r="F201">
        <v>16</v>
      </c>
      <c r="G201">
        <v>18</v>
      </c>
      <c r="H201">
        <v>21</v>
      </c>
      <c r="I201">
        <v>1</v>
      </c>
      <c r="J201" t="str">
        <v>12 - 13 - 15 - 16 - 18 - 21 [CB: 1]</v>
      </c>
      <c r="K201">
        <f>SUM(C201:H201)</f>
        <v>95</v>
      </c>
      <c r="L201">
        <f>AVERAGE(C201:H201)</f>
        <v>15.8</v>
      </c>
      <c r="M201">
        <f>MAX(C201:H201)-MIN(C201:H201)</f>
        <v>9</v>
      </c>
      <c r="N201">
        <f>SUMPRODUCT(MOD(C201:H201,2))</f>
        <v>3</v>
      </c>
      <c r="O201">
        <f>6-N201</f>
        <v>3</v>
      </c>
      <c r="P201">
        <f>COUNTIF(C201:H201,"&lt;=14")</f>
        <v>2</v>
      </c>
      <c r="Q201">
        <f>COUNTIF(C201:H201,"&gt;=15")</f>
        <v>4</v>
      </c>
      <c r="R201">
        <f>SUMPRODUCT(--(D201:H201-C201:G201=1))</f>
        <v>2</v>
      </c>
      <c r="S201">
        <f>SUMPRODUCT(COUNTIF(C202:H202,C201:H201))</f>
        <v>1</v>
      </c>
    </row>
    <row r="202">
      <c r="A202">
        <v>273</v>
      </c>
      <c r="B202" t="str">
        <v>2024-11-01</v>
      </c>
      <c r="C202">
        <v>1</v>
      </c>
      <c r="D202">
        <v>3</v>
      </c>
      <c r="E202">
        <v>5</v>
      </c>
      <c r="F202">
        <v>18</v>
      </c>
      <c r="G202">
        <v>22</v>
      </c>
      <c r="H202">
        <v>28</v>
      </c>
      <c r="I202">
        <v>3</v>
      </c>
      <c r="J202" t="str">
        <v>1 - 3 - 5 - 18 - 22 - 28 [CB: 3]</v>
      </c>
      <c r="K202">
        <f>SUM(C202:H202)</f>
        <v>77</v>
      </c>
      <c r="L202">
        <f>AVERAGE(C202:H202)</f>
        <v>12.8</v>
      </c>
      <c r="M202">
        <f>MAX(C202:H202)-MIN(C202:H202)</f>
        <v>27</v>
      </c>
      <c r="N202">
        <f>SUMPRODUCT(MOD(C202:H202,2))</f>
        <v>3</v>
      </c>
      <c r="O202">
        <f>6-N202</f>
        <v>3</v>
      </c>
      <c r="P202">
        <f>COUNTIF(C202:H202,"&lt;=14")</f>
        <v>3</v>
      </c>
      <c r="Q202">
        <f>COUNTIF(C202:H202,"&gt;=15")</f>
        <v>3</v>
      </c>
      <c r="R202">
        <f>SUMPRODUCT(--(D202:H202-C202:G202=1))</f>
        <v>0</v>
      </c>
      <c r="S202">
        <f>SUMPRODUCT(COUNTIF(C203:H203,C202:H202))</f>
        <v>1</v>
      </c>
    </row>
    <row r="203">
      <c r="A203">
        <v>272</v>
      </c>
      <c r="B203" t="str">
        <v>2024-10-29</v>
      </c>
      <c r="C203">
        <v>11</v>
      </c>
      <c r="D203">
        <v>19</v>
      </c>
      <c r="E203">
        <v>22</v>
      </c>
      <c r="F203">
        <v>23</v>
      </c>
      <c r="G203">
        <v>25</v>
      </c>
      <c r="H203">
        <v>26</v>
      </c>
      <c r="I203">
        <v>1</v>
      </c>
      <c r="J203" t="str">
        <v>11 - 19 - 22 - 23 - 25 - 26 [CB: 1]</v>
      </c>
      <c r="K203">
        <f>SUM(C203:H203)</f>
        <v>126</v>
      </c>
      <c r="L203">
        <f>AVERAGE(C203:H203)</f>
        <v>21</v>
      </c>
      <c r="M203">
        <f>MAX(C203:H203)-MIN(C203:H203)</f>
        <v>15</v>
      </c>
      <c r="N203">
        <f>SUMPRODUCT(MOD(C203:H203,2))</f>
        <v>4</v>
      </c>
      <c r="O203">
        <f>6-N203</f>
        <v>2</v>
      </c>
      <c r="P203">
        <f>COUNTIF(C203:H203,"&lt;=14")</f>
        <v>1</v>
      </c>
      <c r="Q203">
        <f>COUNTIF(C203:H203,"&gt;=15")</f>
        <v>5</v>
      </c>
      <c r="R203">
        <f>SUMPRODUCT(--(D203:H203-C203:G203=1))</f>
        <v>2</v>
      </c>
      <c r="S203">
        <f>SUMPRODUCT(COUNTIF(C204:H204,C203:H203))</f>
        <v>2</v>
      </c>
    </row>
    <row r="204">
      <c r="A204">
        <v>271</v>
      </c>
      <c r="B204" t="str">
        <v>2024-10-25</v>
      </c>
      <c r="C204">
        <v>6</v>
      </c>
      <c r="D204">
        <v>8</v>
      </c>
      <c r="E204">
        <v>9</v>
      </c>
      <c r="F204">
        <v>25</v>
      </c>
      <c r="G204">
        <v>26</v>
      </c>
      <c r="H204">
        <v>27</v>
      </c>
      <c r="I204">
        <v>3</v>
      </c>
      <c r="J204" t="str">
        <v>6 - 8 - 9 - 25 - 26 - 27 [CB: 3]</v>
      </c>
      <c r="K204">
        <f>SUM(C204:H204)</f>
        <v>101</v>
      </c>
      <c r="L204">
        <f>AVERAGE(C204:H204)</f>
        <v>16.8</v>
      </c>
      <c r="M204">
        <f>MAX(C204:H204)-MIN(C204:H204)</f>
        <v>21</v>
      </c>
      <c r="N204">
        <f>SUMPRODUCT(MOD(C204:H204,2))</f>
        <v>3</v>
      </c>
      <c r="O204">
        <f>6-N204</f>
        <v>3</v>
      </c>
      <c r="P204">
        <f>COUNTIF(C204:H204,"&lt;=14")</f>
        <v>3</v>
      </c>
      <c r="Q204">
        <f>COUNTIF(C204:H204,"&gt;=15")</f>
        <v>3</v>
      </c>
      <c r="R204">
        <f>SUMPRODUCT(--(D204:H204-C204:G204=1))</f>
        <v>3</v>
      </c>
      <c r="S204">
        <f>SUMPRODUCT(COUNTIF(C205:H205,C204:H204))</f>
        <v>0</v>
      </c>
    </row>
    <row r="205">
      <c r="A205">
        <v>270</v>
      </c>
      <c r="B205" t="str">
        <v>2024-10-22</v>
      </c>
      <c r="C205">
        <v>1</v>
      </c>
      <c r="D205">
        <v>2</v>
      </c>
      <c r="E205">
        <v>4</v>
      </c>
      <c r="F205">
        <v>16</v>
      </c>
      <c r="G205">
        <v>17</v>
      </c>
      <c r="H205">
        <v>19</v>
      </c>
      <c r="I205">
        <v>2</v>
      </c>
      <c r="J205" t="str">
        <v>1 - 2 - 4 - 16 - 17 - 19 [CB: 2]</v>
      </c>
      <c r="K205">
        <f>SUM(C205:H205)</f>
        <v>59</v>
      </c>
      <c r="L205">
        <f>AVERAGE(C205:H205)</f>
        <v>9.8</v>
      </c>
      <c r="M205">
        <f>MAX(C205:H205)-MIN(C205:H205)</f>
        <v>18</v>
      </c>
      <c r="N205">
        <f>SUMPRODUCT(MOD(C205:H205,2))</f>
        <v>3</v>
      </c>
      <c r="O205">
        <f>6-N205</f>
        <v>3</v>
      </c>
      <c r="P205">
        <f>COUNTIF(C205:H205,"&lt;=14")</f>
        <v>3</v>
      </c>
      <c r="Q205">
        <f>COUNTIF(C205:H205,"&gt;=15")</f>
        <v>3</v>
      </c>
      <c r="R205">
        <f>SUMPRODUCT(--(D205:H205-C205:G205=1))</f>
        <v>2</v>
      </c>
      <c r="S205">
        <f>SUMPRODUCT(COUNTIF(C206:H206,C205:H205))</f>
        <v>2</v>
      </c>
    </row>
    <row r="206">
      <c r="A206">
        <v>269</v>
      </c>
      <c r="B206" t="str">
        <v>2024-10-18</v>
      </c>
      <c r="C206">
        <v>1</v>
      </c>
      <c r="D206">
        <v>4</v>
      </c>
      <c r="E206">
        <v>7</v>
      </c>
      <c r="F206">
        <v>12</v>
      </c>
      <c r="G206">
        <v>15</v>
      </c>
      <c r="H206">
        <v>18</v>
      </c>
      <c r="I206">
        <v>1</v>
      </c>
      <c r="J206" t="str">
        <v>1 - 4 - 7 - 12 - 15 - 18 [CB: 1]</v>
      </c>
      <c r="K206">
        <f>SUM(C206:H206)</f>
        <v>57</v>
      </c>
      <c r="L206">
        <f>AVERAGE(C206:H206)</f>
        <v>9.5</v>
      </c>
      <c r="M206">
        <f>MAX(C206:H206)-MIN(C206:H206)</f>
        <v>17</v>
      </c>
      <c r="N206">
        <f>SUMPRODUCT(MOD(C206:H206,2))</f>
        <v>3</v>
      </c>
      <c r="O206">
        <f>6-N206</f>
        <v>3</v>
      </c>
      <c r="P206">
        <f>COUNTIF(C206:H206,"&lt;=14")</f>
        <v>4</v>
      </c>
      <c r="Q206">
        <f>COUNTIF(C206:H206,"&gt;=15")</f>
        <v>2</v>
      </c>
      <c r="R206">
        <f>SUMPRODUCT(--(D206:H206-C206:G206=1))</f>
        <v>0</v>
      </c>
      <c r="S206">
        <f>SUMPRODUCT(COUNTIF(C207:H207,C206:H206))</f>
        <v>1</v>
      </c>
    </row>
    <row r="207">
      <c r="A207">
        <v>268</v>
      </c>
      <c r="B207" t="str">
        <v>2024-10-15</v>
      </c>
      <c r="C207">
        <v>1</v>
      </c>
      <c r="D207">
        <v>3</v>
      </c>
      <c r="E207">
        <v>9</v>
      </c>
      <c r="F207">
        <v>10</v>
      </c>
      <c r="G207">
        <v>14</v>
      </c>
      <c r="H207">
        <v>28</v>
      </c>
      <c r="I207">
        <v>2</v>
      </c>
      <c r="J207" t="str">
        <v>1 - 3 - 9 - 10 - 14 - 28 [CB: 2]</v>
      </c>
      <c r="K207">
        <f>SUM(C207:H207)</f>
        <v>65</v>
      </c>
      <c r="L207">
        <f>AVERAGE(C207:H207)</f>
        <v>10.8</v>
      </c>
      <c r="M207">
        <f>MAX(C207:H207)-MIN(C207:H207)</f>
        <v>27</v>
      </c>
      <c r="N207">
        <f>SUMPRODUCT(MOD(C207:H207,2))</f>
        <v>3</v>
      </c>
      <c r="O207">
        <f>6-N207</f>
        <v>3</v>
      </c>
      <c r="P207">
        <f>COUNTIF(C207:H207,"&lt;=14")</f>
        <v>5</v>
      </c>
      <c r="Q207">
        <f>COUNTIF(C207:H207,"&gt;=15")</f>
        <v>1</v>
      </c>
      <c r="R207">
        <f>SUMPRODUCT(--(D207:H207-C207:G207=1))</f>
        <v>1</v>
      </c>
      <c r="S207">
        <f>SUMPRODUCT(COUNTIF(C208:H208,C207:H207))</f>
        <v>0</v>
      </c>
    </row>
    <row r="208">
      <c r="A208">
        <v>267</v>
      </c>
      <c r="B208" t="str">
        <v>2024-10-11</v>
      </c>
      <c r="C208">
        <v>2</v>
      </c>
      <c r="D208">
        <v>6</v>
      </c>
      <c r="E208">
        <v>13</v>
      </c>
      <c r="F208">
        <v>15</v>
      </c>
      <c r="G208">
        <v>16</v>
      </c>
      <c r="H208">
        <v>19</v>
      </c>
      <c r="I208">
        <v>3</v>
      </c>
      <c r="J208" t="str">
        <v>2 - 6 - 13 - 15 - 16 - 19 [CB: 3]</v>
      </c>
      <c r="K208">
        <f>SUM(C208:H208)</f>
        <v>71</v>
      </c>
      <c r="L208">
        <f>AVERAGE(C208:H208)</f>
        <v>11.8</v>
      </c>
      <c r="M208">
        <f>MAX(C208:H208)-MIN(C208:H208)</f>
        <v>17</v>
      </c>
      <c r="N208">
        <f>SUMPRODUCT(MOD(C208:H208,2))</f>
        <v>3</v>
      </c>
      <c r="O208">
        <f>6-N208</f>
        <v>3</v>
      </c>
      <c r="P208">
        <f>COUNTIF(C208:H208,"&lt;=14")</f>
        <v>3</v>
      </c>
      <c r="Q208">
        <f>COUNTIF(C208:H208,"&gt;=15")</f>
        <v>3</v>
      </c>
      <c r="R208">
        <f>SUMPRODUCT(--(D208:H208-C208:G208=1))</f>
        <v>1</v>
      </c>
      <c r="S208">
        <f>SUMPRODUCT(COUNTIF(C209:H209,C208:H208))</f>
        <v>1</v>
      </c>
    </row>
    <row r="209">
      <c r="A209">
        <v>266</v>
      </c>
      <c r="B209" t="str">
        <v>2024-10-08</v>
      </c>
      <c r="C209">
        <v>4</v>
      </c>
      <c r="D209">
        <v>19</v>
      </c>
      <c r="E209">
        <v>20</v>
      </c>
      <c r="F209">
        <v>22</v>
      </c>
      <c r="G209">
        <v>25</v>
      </c>
      <c r="H209">
        <v>26</v>
      </c>
      <c r="I209">
        <v>3</v>
      </c>
      <c r="J209" t="str">
        <v>4 - 19 - 20 - 22 - 25 - 26 [CB: 3]</v>
      </c>
      <c r="K209">
        <f>SUM(C209:H209)</f>
        <v>116</v>
      </c>
      <c r="L209">
        <f>AVERAGE(C209:H209)</f>
        <v>19.3</v>
      </c>
      <c r="M209">
        <f>MAX(C209:H209)-MIN(C209:H209)</f>
        <v>22</v>
      </c>
      <c r="N209">
        <f>SUMPRODUCT(MOD(C209:H209,2))</f>
        <v>2</v>
      </c>
      <c r="O209">
        <f>6-N209</f>
        <v>4</v>
      </c>
      <c r="P209">
        <f>COUNTIF(C209:H209,"&lt;=14")</f>
        <v>1</v>
      </c>
      <c r="Q209">
        <f>COUNTIF(C209:H209,"&gt;=15")</f>
        <v>5</v>
      </c>
      <c r="R209">
        <f>SUMPRODUCT(--(D209:H209-C209:G209=1))</f>
        <v>2</v>
      </c>
      <c r="S209">
        <f>SUMPRODUCT(COUNTIF(C210:H210,C209:H209))</f>
        <v>1</v>
      </c>
    </row>
    <row r="210">
      <c r="A210">
        <v>265</v>
      </c>
      <c r="B210" t="str">
        <v>2024-10-04</v>
      </c>
      <c r="C210">
        <v>1</v>
      </c>
      <c r="D210">
        <v>8</v>
      </c>
      <c r="E210">
        <v>9</v>
      </c>
      <c r="F210">
        <v>13</v>
      </c>
      <c r="G210">
        <v>24</v>
      </c>
      <c r="H210">
        <v>26</v>
      </c>
      <c r="I210">
        <v>3</v>
      </c>
      <c r="J210" t="str">
        <v>1 - 8 - 9 - 13 - 24 - 26 [CB: 3]</v>
      </c>
      <c r="K210">
        <f>SUM(C210:H210)</f>
        <v>81</v>
      </c>
      <c r="L210">
        <f>AVERAGE(C210:H210)</f>
        <v>13.5</v>
      </c>
      <c r="M210">
        <f>MAX(C210:H210)-MIN(C210:H210)</f>
        <v>25</v>
      </c>
      <c r="N210">
        <f>SUMPRODUCT(MOD(C210:H210,2))</f>
        <v>3</v>
      </c>
      <c r="O210">
        <f>6-N210</f>
        <v>3</v>
      </c>
      <c r="P210">
        <f>COUNTIF(C210:H210,"&lt;=14")</f>
        <v>4</v>
      </c>
      <c r="Q210">
        <f>COUNTIF(C210:H210,"&gt;=15")</f>
        <v>2</v>
      </c>
      <c r="R210">
        <f>SUMPRODUCT(--(D210:H210-C210:G210=1))</f>
        <v>1</v>
      </c>
      <c r="S210">
        <f>SUMPRODUCT(COUNTIF(C211:H211,C210:H210))</f>
        <v>2</v>
      </c>
    </row>
    <row r="211">
      <c r="A211">
        <v>264</v>
      </c>
      <c r="B211" t="str">
        <v>2024-10-01</v>
      </c>
      <c r="C211">
        <v>3</v>
      </c>
      <c r="D211">
        <v>9</v>
      </c>
      <c r="E211">
        <v>15</v>
      </c>
      <c r="F211">
        <v>23</v>
      </c>
      <c r="G211">
        <v>26</v>
      </c>
      <c r="H211">
        <v>28</v>
      </c>
      <c r="I211">
        <v>2</v>
      </c>
      <c r="J211" t="str">
        <v>3 - 9 - 15 - 23 - 26 - 28 [CB: 2]</v>
      </c>
      <c r="K211">
        <f>SUM(C211:H211)</f>
        <v>104</v>
      </c>
      <c r="L211">
        <f>AVERAGE(C211:H211)</f>
        <v>17.3</v>
      </c>
      <c r="M211">
        <f>MAX(C211:H211)-MIN(C211:H211)</f>
        <v>25</v>
      </c>
      <c r="N211">
        <f>SUMPRODUCT(MOD(C211:H211,2))</f>
        <v>4</v>
      </c>
      <c r="O211">
        <f>6-N211</f>
        <v>2</v>
      </c>
      <c r="P211">
        <f>COUNTIF(C211:H211,"&lt;=14")</f>
        <v>2</v>
      </c>
      <c r="Q211">
        <f>COUNTIF(C211:H211,"&gt;=15")</f>
        <v>4</v>
      </c>
      <c r="R211">
        <f>SUMPRODUCT(--(D211:H211-C211:G211=1))</f>
        <v>0</v>
      </c>
      <c r="S211">
        <f>SUMPRODUCT(COUNTIF(C212:H212,C211:H211))</f>
        <v>2</v>
      </c>
    </row>
    <row r="212">
      <c r="A212">
        <v>263</v>
      </c>
      <c r="B212" t="str">
        <v>2024-09-27</v>
      </c>
      <c r="C212">
        <v>5</v>
      </c>
      <c r="D212">
        <v>8</v>
      </c>
      <c r="E212">
        <v>9</v>
      </c>
      <c r="F212">
        <v>11</v>
      </c>
      <c r="G212">
        <v>20</v>
      </c>
      <c r="H212">
        <v>23</v>
      </c>
      <c r="I212">
        <v>2</v>
      </c>
      <c r="J212" t="str">
        <v>5 - 8 - 9 - 11 - 20 - 23 [CB: 2]</v>
      </c>
      <c r="K212">
        <f>SUM(C212:H212)</f>
        <v>76</v>
      </c>
      <c r="L212">
        <f>AVERAGE(C212:H212)</f>
        <v>12.7</v>
      </c>
      <c r="M212">
        <f>MAX(C212:H212)-MIN(C212:H212)</f>
        <v>18</v>
      </c>
      <c r="N212">
        <f>SUMPRODUCT(MOD(C212:H212,2))</f>
        <v>4</v>
      </c>
      <c r="O212">
        <f>6-N212</f>
        <v>2</v>
      </c>
      <c r="P212">
        <f>COUNTIF(C212:H212,"&lt;=14")</f>
        <v>4</v>
      </c>
      <c r="Q212">
        <f>COUNTIF(C212:H212,"&gt;=15")</f>
        <v>2</v>
      </c>
      <c r="R212">
        <f>SUMPRODUCT(--(D212:H212-C212:G212=1))</f>
        <v>1</v>
      </c>
      <c r="S212">
        <f>SUMPRODUCT(COUNTIF(C213:H213,C212:H212))</f>
        <v>2</v>
      </c>
    </row>
    <row r="213">
      <c r="A213">
        <v>262</v>
      </c>
      <c r="B213" t="str">
        <v>2024-09-24</v>
      </c>
      <c r="C213">
        <v>5</v>
      </c>
      <c r="D213">
        <v>6</v>
      </c>
      <c r="E213">
        <v>18</v>
      </c>
      <c r="F213">
        <v>19</v>
      </c>
      <c r="G213">
        <v>20</v>
      </c>
      <c r="H213">
        <v>25</v>
      </c>
      <c r="I213">
        <v>1</v>
      </c>
      <c r="J213" t="str">
        <v>5 - 6 - 18 - 19 - 20 - 25 [CB: 1]</v>
      </c>
      <c r="K213">
        <f>SUM(C213:H213)</f>
        <v>93</v>
      </c>
      <c r="L213">
        <f>AVERAGE(C213:H213)</f>
        <v>15.5</v>
      </c>
      <c r="M213">
        <f>MAX(C213:H213)-MIN(C213:H213)</f>
        <v>20</v>
      </c>
      <c r="N213">
        <f>SUMPRODUCT(MOD(C213:H213,2))</f>
        <v>3</v>
      </c>
      <c r="O213">
        <f>6-N213</f>
        <v>3</v>
      </c>
      <c r="P213">
        <f>COUNTIF(C213:H213,"&lt;=14")</f>
        <v>2</v>
      </c>
      <c r="Q213">
        <f>COUNTIF(C213:H213,"&gt;=15")</f>
        <v>4</v>
      </c>
      <c r="R213">
        <f>SUMPRODUCT(--(D213:H213-C213:G213=1))</f>
        <v>3</v>
      </c>
      <c r="S213">
        <f>SUMPRODUCT(COUNTIF(C214:H214,C213:H213))</f>
        <v>1</v>
      </c>
    </row>
    <row r="214">
      <c r="A214">
        <v>261</v>
      </c>
      <c r="B214" t="str">
        <v>2024-09-20</v>
      </c>
      <c r="C214">
        <v>2</v>
      </c>
      <c r="D214">
        <v>3</v>
      </c>
      <c r="E214">
        <v>6</v>
      </c>
      <c r="F214">
        <v>13</v>
      </c>
      <c r="G214">
        <v>22</v>
      </c>
      <c r="H214">
        <v>26</v>
      </c>
      <c r="I214">
        <v>2</v>
      </c>
      <c r="J214" t="str">
        <v>2 - 3 - 6 - 13 - 22 - 26 [CB: 2]</v>
      </c>
      <c r="K214">
        <f>SUM(C214:H214)</f>
        <v>72</v>
      </c>
      <c r="L214">
        <f>AVERAGE(C214:H214)</f>
        <v>12</v>
      </c>
      <c r="M214">
        <f>MAX(C214:H214)-MIN(C214:H214)</f>
        <v>24</v>
      </c>
      <c r="N214">
        <f>SUMPRODUCT(MOD(C214:H214,2))</f>
        <v>2</v>
      </c>
      <c r="O214">
        <f>6-N214</f>
        <v>4</v>
      </c>
      <c r="P214">
        <f>COUNTIF(C214:H214,"&lt;=14")</f>
        <v>4</v>
      </c>
      <c r="Q214">
        <f>COUNTIF(C214:H214,"&gt;=15")</f>
        <v>2</v>
      </c>
      <c r="R214">
        <f>SUMPRODUCT(--(D214:H214-C214:G214=1))</f>
        <v>1</v>
      </c>
      <c r="S214">
        <f>SUMPRODUCT(COUNTIF(C215:H215,C214:H214))</f>
        <v>0</v>
      </c>
    </row>
    <row r="215">
      <c r="A215">
        <v>260</v>
      </c>
      <c r="B215" t="str">
        <v>2024-09-17</v>
      </c>
      <c r="C215">
        <v>10</v>
      </c>
      <c r="D215">
        <v>11</v>
      </c>
      <c r="E215">
        <v>20</v>
      </c>
      <c r="F215">
        <v>24</v>
      </c>
      <c r="G215">
        <v>25</v>
      </c>
      <c r="H215">
        <v>27</v>
      </c>
      <c r="I215">
        <v>2</v>
      </c>
      <c r="J215" t="str">
        <v>10 - 11 - 20 - 24 - 25 - 27 [CB: 2]</v>
      </c>
      <c r="K215">
        <f>SUM(C215:H215)</f>
        <v>117</v>
      </c>
      <c r="L215">
        <f>AVERAGE(C215:H215)</f>
        <v>19.5</v>
      </c>
      <c r="M215">
        <f>MAX(C215:H215)-MIN(C215:H215)</f>
        <v>17</v>
      </c>
      <c r="N215">
        <f>SUMPRODUCT(MOD(C215:H215,2))</f>
        <v>3</v>
      </c>
      <c r="O215">
        <f>6-N215</f>
        <v>3</v>
      </c>
      <c r="P215">
        <f>COUNTIF(C215:H215,"&lt;=14")</f>
        <v>2</v>
      </c>
      <c r="Q215">
        <f>COUNTIF(C215:H215,"&gt;=15")</f>
        <v>4</v>
      </c>
      <c r="R215">
        <f>SUMPRODUCT(--(D215:H215-C215:G215=1))</f>
        <v>2</v>
      </c>
      <c r="S215">
        <f>SUMPRODUCT(COUNTIF(C216:H216,C215:H215))</f>
        <v>1</v>
      </c>
    </row>
    <row r="216">
      <c r="A216">
        <v>259</v>
      </c>
      <c r="B216" t="str">
        <v>2024-09-13</v>
      </c>
      <c r="C216">
        <v>1</v>
      </c>
      <c r="D216">
        <v>12</v>
      </c>
      <c r="E216">
        <v>13</v>
      </c>
      <c r="F216">
        <v>15</v>
      </c>
      <c r="G216">
        <v>19</v>
      </c>
      <c r="H216">
        <v>25</v>
      </c>
      <c r="I216">
        <v>2</v>
      </c>
      <c r="J216" t="str">
        <v>1 - 12 - 13 - 15 - 19 - 25 [CB: 2]</v>
      </c>
      <c r="K216">
        <f>SUM(C216:H216)</f>
        <v>85</v>
      </c>
      <c r="L216">
        <f>AVERAGE(C216:H216)</f>
        <v>14.2</v>
      </c>
      <c r="M216">
        <f>MAX(C216:H216)-MIN(C216:H216)</f>
        <v>24</v>
      </c>
      <c r="N216">
        <f>SUMPRODUCT(MOD(C216:H216,2))</f>
        <v>5</v>
      </c>
      <c r="O216">
        <f>6-N216</f>
        <v>1</v>
      </c>
      <c r="P216">
        <f>COUNTIF(C216:H216,"&lt;=14")</f>
        <v>3</v>
      </c>
      <c r="Q216">
        <f>COUNTIF(C216:H216,"&gt;=15")</f>
        <v>3</v>
      </c>
      <c r="R216">
        <f>SUMPRODUCT(--(D216:H216-C216:G216=1))</f>
        <v>1</v>
      </c>
      <c r="S216">
        <f>SUMPRODUCT(COUNTIF(C217:H217,C216:H216))</f>
        <v>1</v>
      </c>
    </row>
    <row r="217">
      <c r="A217">
        <v>258</v>
      </c>
      <c r="B217" t="str">
        <v>2024-09-10</v>
      </c>
      <c r="C217">
        <v>2</v>
      </c>
      <c r="D217">
        <v>10</v>
      </c>
      <c r="E217">
        <v>15</v>
      </c>
      <c r="F217">
        <v>16</v>
      </c>
      <c r="G217">
        <v>18</v>
      </c>
      <c r="H217">
        <v>22</v>
      </c>
      <c r="I217">
        <v>2</v>
      </c>
      <c r="J217" t="str">
        <v>2 - 10 - 15 - 16 - 18 - 22 [CB: 2]</v>
      </c>
      <c r="K217">
        <f>SUM(C217:H217)</f>
        <v>83</v>
      </c>
      <c r="L217">
        <f>AVERAGE(C217:H217)</f>
        <v>13.8</v>
      </c>
      <c r="M217">
        <f>MAX(C217:H217)-MIN(C217:H217)</f>
        <v>20</v>
      </c>
      <c r="N217">
        <f>SUMPRODUCT(MOD(C217:H217,2))</f>
        <v>1</v>
      </c>
      <c r="O217">
        <f>6-N217</f>
        <v>5</v>
      </c>
      <c r="P217">
        <f>COUNTIF(C217:H217,"&lt;=14")</f>
        <v>2</v>
      </c>
      <c r="Q217">
        <f>COUNTIF(C217:H217,"&gt;=15")</f>
        <v>4</v>
      </c>
      <c r="R217">
        <f>SUMPRODUCT(--(D217:H217-C217:G217=1))</f>
        <v>1</v>
      </c>
      <c r="S217">
        <f>SUMPRODUCT(COUNTIF(C218:H218,C217:H217))</f>
        <v>2</v>
      </c>
    </row>
    <row r="218">
      <c r="A218">
        <v>257</v>
      </c>
      <c r="B218" t="str">
        <v>2024-09-06</v>
      </c>
      <c r="C218">
        <v>2</v>
      </c>
      <c r="D218">
        <v>6</v>
      </c>
      <c r="E218">
        <v>9</v>
      </c>
      <c r="F218">
        <v>15</v>
      </c>
      <c r="G218">
        <v>19</v>
      </c>
      <c r="H218">
        <v>23</v>
      </c>
      <c r="I218">
        <v>2</v>
      </c>
      <c r="J218" t="str">
        <v>2 - 6 - 9 - 15 - 19 - 23 [CB: 2]</v>
      </c>
      <c r="K218">
        <f>SUM(C218:H218)</f>
        <v>74</v>
      </c>
      <c r="L218">
        <f>AVERAGE(C218:H218)</f>
        <v>12.3</v>
      </c>
      <c r="M218">
        <f>MAX(C218:H218)-MIN(C218:H218)</f>
        <v>21</v>
      </c>
      <c r="N218">
        <f>SUMPRODUCT(MOD(C218:H218,2))</f>
        <v>4</v>
      </c>
      <c r="O218">
        <f>6-N218</f>
        <v>2</v>
      </c>
      <c r="P218">
        <f>COUNTIF(C218:H218,"&lt;=14")</f>
        <v>3</v>
      </c>
      <c r="Q218">
        <f>COUNTIF(C218:H218,"&gt;=15")</f>
        <v>3</v>
      </c>
      <c r="R218">
        <f>SUMPRODUCT(--(D218:H218-C218:G218=1))</f>
        <v>0</v>
      </c>
      <c r="S218">
        <f>SUMPRODUCT(COUNTIF(C219:H219,C218:H218))</f>
        <v>3</v>
      </c>
    </row>
    <row r="219">
      <c r="A219">
        <v>256</v>
      </c>
      <c r="B219" t="str">
        <v>2024-09-03</v>
      </c>
      <c r="C219">
        <v>2</v>
      </c>
      <c r="D219">
        <v>5</v>
      </c>
      <c r="E219">
        <v>6</v>
      </c>
      <c r="F219">
        <v>9</v>
      </c>
      <c r="G219">
        <v>11</v>
      </c>
      <c r="H219">
        <v>17</v>
      </c>
      <c r="I219">
        <v>3</v>
      </c>
      <c r="J219" t="str">
        <v>2 - 5 - 6 - 9 - 11 - 17 [CB: 3]</v>
      </c>
      <c r="K219">
        <f>SUM(C219:H219)</f>
        <v>50</v>
      </c>
      <c r="L219">
        <f>AVERAGE(C219:H219)</f>
        <v>8.3</v>
      </c>
      <c r="M219">
        <f>MAX(C219:H219)-MIN(C219:H219)</f>
        <v>15</v>
      </c>
      <c r="N219">
        <f>SUMPRODUCT(MOD(C219:H219,2))</f>
        <v>4</v>
      </c>
      <c r="O219">
        <f>6-N219</f>
        <v>2</v>
      </c>
      <c r="P219">
        <f>COUNTIF(C219:H219,"&lt;=14")</f>
        <v>5</v>
      </c>
      <c r="Q219">
        <f>COUNTIF(C219:H219,"&gt;=15")</f>
        <v>1</v>
      </c>
      <c r="R219">
        <f>SUMPRODUCT(--(D219:H219-C219:G219=1))</f>
        <v>1</v>
      </c>
      <c r="S219">
        <f>SUMPRODUCT(COUNTIF(C220:H220,C219:H219))</f>
        <v>1</v>
      </c>
    </row>
    <row r="220">
      <c r="A220">
        <v>255</v>
      </c>
      <c r="B220" t="str">
        <v>2024-08-30</v>
      </c>
      <c r="C220">
        <v>10</v>
      </c>
      <c r="D220">
        <v>11</v>
      </c>
      <c r="E220">
        <v>16</v>
      </c>
      <c r="F220">
        <v>18</v>
      </c>
      <c r="G220">
        <v>27</v>
      </c>
      <c r="H220">
        <v>28</v>
      </c>
      <c r="I220">
        <v>1</v>
      </c>
      <c r="J220" t="str">
        <v>10 - 11 - 16 - 18 - 27 - 28 [CB: 1]</v>
      </c>
      <c r="K220">
        <f>SUM(C220:H220)</f>
        <v>110</v>
      </c>
      <c r="L220">
        <f>AVERAGE(C220:H220)</f>
        <v>18.3</v>
      </c>
      <c r="M220">
        <f>MAX(C220:H220)-MIN(C220:H220)</f>
        <v>18</v>
      </c>
      <c r="N220">
        <f>SUMPRODUCT(MOD(C220:H220,2))</f>
        <v>2</v>
      </c>
      <c r="O220">
        <f>6-N220</f>
        <v>4</v>
      </c>
      <c r="P220">
        <f>COUNTIF(C220:H220,"&lt;=14")</f>
        <v>2</v>
      </c>
      <c r="Q220">
        <f>COUNTIF(C220:H220,"&gt;=15")</f>
        <v>4</v>
      </c>
      <c r="R220">
        <f>SUMPRODUCT(--(D220:H220-C220:G220=1))</f>
        <v>2</v>
      </c>
      <c r="S220">
        <f>SUMPRODUCT(COUNTIF(C221:H221,C220:H220))</f>
        <v>1</v>
      </c>
    </row>
    <row r="221">
      <c r="A221">
        <v>254</v>
      </c>
      <c r="B221" t="str">
        <v>2024-08-27</v>
      </c>
      <c r="C221">
        <v>4</v>
      </c>
      <c r="D221">
        <v>6</v>
      </c>
      <c r="E221">
        <v>9</v>
      </c>
      <c r="F221">
        <v>18</v>
      </c>
      <c r="G221">
        <v>24</v>
      </c>
      <c r="H221">
        <v>26</v>
      </c>
      <c r="I221">
        <v>2</v>
      </c>
      <c r="J221" t="str">
        <v>4 - 6 - 9 - 18 - 24 - 26 [CB: 2]</v>
      </c>
      <c r="K221">
        <f>SUM(C221:H221)</f>
        <v>87</v>
      </c>
      <c r="L221">
        <f>AVERAGE(C221:H221)</f>
        <v>14.5</v>
      </c>
      <c r="M221">
        <f>MAX(C221:H221)-MIN(C221:H221)</f>
        <v>22</v>
      </c>
      <c r="N221">
        <f>SUMPRODUCT(MOD(C221:H221,2))</f>
        <v>1</v>
      </c>
      <c r="O221">
        <f>6-N221</f>
        <v>5</v>
      </c>
      <c r="P221">
        <f>COUNTIF(C221:H221,"&lt;=14")</f>
        <v>3</v>
      </c>
      <c r="Q221">
        <f>COUNTIF(C221:H221,"&gt;=15")</f>
        <v>3</v>
      </c>
      <c r="R221">
        <f>SUMPRODUCT(--(D221:H221-C221:G221=1))</f>
        <v>0</v>
      </c>
      <c r="S221">
        <f>SUMPRODUCT(COUNTIF(C222:H222,C221:H221))</f>
        <v>2</v>
      </c>
    </row>
    <row r="222">
      <c r="A222">
        <v>253</v>
      </c>
      <c r="B222" t="str">
        <v>2024-08-23</v>
      </c>
      <c r="C222">
        <v>4</v>
      </c>
      <c r="D222">
        <v>8</v>
      </c>
      <c r="E222">
        <v>19</v>
      </c>
      <c r="F222">
        <v>20</v>
      </c>
      <c r="G222">
        <v>21</v>
      </c>
      <c r="H222">
        <v>24</v>
      </c>
      <c r="I222">
        <v>2</v>
      </c>
      <c r="J222" t="str">
        <v>4 - 8 - 19 - 20 - 21 - 24 [CB: 2]</v>
      </c>
      <c r="K222">
        <f>SUM(C222:H222)</f>
        <v>96</v>
      </c>
      <c r="L222">
        <f>AVERAGE(C222:H222)</f>
        <v>16</v>
      </c>
      <c r="M222">
        <f>MAX(C222:H222)-MIN(C222:H222)</f>
        <v>20</v>
      </c>
      <c r="N222">
        <f>SUMPRODUCT(MOD(C222:H222,2))</f>
        <v>2</v>
      </c>
      <c r="O222">
        <f>6-N222</f>
        <v>4</v>
      </c>
      <c r="P222">
        <f>COUNTIF(C222:H222,"&lt;=14")</f>
        <v>2</v>
      </c>
      <c r="Q222">
        <f>COUNTIF(C222:H222,"&gt;=15")</f>
        <v>4</v>
      </c>
      <c r="R222">
        <f>SUMPRODUCT(--(D222:H222-C222:G222=1))</f>
        <v>2</v>
      </c>
      <c r="S222">
        <f>SUMPRODUCT(COUNTIF(C223:H223,C222:H222))</f>
        <v>1</v>
      </c>
    </row>
    <row r="223">
      <c r="A223">
        <v>252</v>
      </c>
      <c r="B223" t="str">
        <v>2024-08-20</v>
      </c>
      <c r="C223">
        <v>1</v>
      </c>
      <c r="D223">
        <v>7</v>
      </c>
      <c r="E223">
        <v>9</v>
      </c>
      <c r="F223">
        <v>16</v>
      </c>
      <c r="G223">
        <v>21</v>
      </c>
      <c r="H223">
        <v>26</v>
      </c>
      <c r="I223">
        <v>1</v>
      </c>
      <c r="J223" t="str">
        <v>1 - 7 - 9 - 16 - 21 - 26 [CB: 1]</v>
      </c>
      <c r="K223">
        <f>SUM(C223:H223)</f>
        <v>80</v>
      </c>
      <c r="L223">
        <f>AVERAGE(C223:H223)</f>
        <v>13.3</v>
      </c>
      <c r="M223">
        <f>MAX(C223:H223)-MIN(C223:H223)</f>
        <v>25</v>
      </c>
      <c r="N223">
        <f>SUMPRODUCT(MOD(C223:H223,2))</f>
        <v>4</v>
      </c>
      <c r="O223">
        <f>6-N223</f>
        <v>2</v>
      </c>
      <c r="P223">
        <f>COUNTIF(C223:H223,"&lt;=14")</f>
        <v>3</v>
      </c>
      <c r="Q223">
        <f>COUNTIF(C223:H223,"&gt;=15")</f>
        <v>3</v>
      </c>
      <c r="R223">
        <f>SUMPRODUCT(--(D223:H223-C223:G223=1))</f>
        <v>0</v>
      </c>
      <c r="S223">
        <f>SUMPRODUCT(COUNTIF(C224:H224,C223:H223))</f>
        <v>1</v>
      </c>
    </row>
    <row r="224">
      <c r="A224">
        <v>251</v>
      </c>
      <c r="B224" t="str">
        <v>2024-08-16</v>
      </c>
      <c r="C224">
        <v>3</v>
      </c>
      <c r="D224">
        <v>4</v>
      </c>
      <c r="E224">
        <v>5</v>
      </c>
      <c r="F224">
        <v>9</v>
      </c>
      <c r="G224">
        <v>18</v>
      </c>
      <c r="H224">
        <v>24</v>
      </c>
      <c r="I224">
        <v>3</v>
      </c>
      <c r="J224" t="str">
        <v>3 - 4 - 5 - 9 - 18 - 24 [CB: 3]</v>
      </c>
      <c r="K224">
        <f>SUM(C224:H224)</f>
        <v>63</v>
      </c>
      <c r="L224">
        <f>AVERAGE(C224:H224)</f>
        <v>10.5</v>
      </c>
      <c r="M224">
        <f>MAX(C224:H224)-MIN(C224:H224)</f>
        <v>21</v>
      </c>
      <c r="N224">
        <f>SUMPRODUCT(MOD(C224:H224,2))</f>
        <v>3</v>
      </c>
      <c r="O224">
        <f>6-N224</f>
        <v>3</v>
      </c>
      <c r="P224">
        <f>COUNTIF(C224:H224,"&lt;=14")</f>
        <v>4</v>
      </c>
      <c r="Q224">
        <f>COUNTIF(C224:H224,"&gt;=15")</f>
        <v>2</v>
      </c>
      <c r="R224">
        <f>SUMPRODUCT(--(D224:H224-C224:G224=1))</f>
        <v>2</v>
      </c>
      <c r="S224">
        <f>SUMPRODUCT(COUNTIF(C225:H225,C224:H224))</f>
        <v>0</v>
      </c>
    </row>
    <row r="225">
      <c r="A225">
        <v>250</v>
      </c>
      <c r="B225" t="str">
        <v>2024-08-13</v>
      </c>
      <c r="C225">
        <v>10</v>
      </c>
      <c r="D225">
        <v>14</v>
      </c>
      <c r="E225">
        <v>16</v>
      </c>
      <c r="F225">
        <v>23</v>
      </c>
      <c r="G225">
        <v>27</v>
      </c>
      <c r="H225">
        <v>28</v>
      </c>
      <c r="I225">
        <v>3</v>
      </c>
      <c r="J225" t="str">
        <v>10 - 14 - 16 - 23 - 27 - 28 [CB: 3]</v>
      </c>
      <c r="K225">
        <f>SUM(C225:H225)</f>
        <v>118</v>
      </c>
      <c r="L225">
        <f>AVERAGE(C225:H225)</f>
        <v>19.7</v>
      </c>
      <c r="M225">
        <f>MAX(C225:H225)-MIN(C225:H225)</f>
        <v>18</v>
      </c>
      <c r="N225">
        <f>SUMPRODUCT(MOD(C225:H225,2))</f>
        <v>2</v>
      </c>
      <c r="O225">
        <f>6-N225</f>
        <v>4</v>
      </c>
      <c r="P225">
        <f>COUNTIF(C225:H225,"&lt;=14")</f>
        <v>2</v>
      </c>
      <c r="Q225">
        <f>COUNTIF(C225:H225,"&gt;=15")</f>
        <v>4</v>
      </c>
      <c r="R225">
        <f>SUMPRODUCT(--(D225:H225-C225:G225=1))</f>
        <v>1</v>
      </c>
      <c r="S225">
        <f>SUMPRODUCT(COUNTIF(C226:H226,C225:H225))</f>
        <v>2</v>
      </c>
    </row>
    <row r="226">
      <c r="A226">
        <v>249</v>
      </c>
      <c r="B226" t="str">
        <v>2024-08-09</v>
      </c>
      <c r="C226">
        <v>1</v>
      </c>
      <c r="D226">
        <v>3</v>
      </c>
      <c r="E226">
        <v>6</v>
      </c>
      <c r="F226">
        <v>7</v>
      </c>
      <c r="G226">
        <v>10</v>
      </c>
      <c r="H226">
        <v>23</v>
      </c>
      <c r="I226">
        <v>1</v>
      </c>
      <c r="J226" t="str">
        <v>1 - 3 - 6 - 7 - 10 - 23 [CB: 1]</v>
      </c>
      <c r="K226">
        <f>SUM(C226:H226)</f>
        <v>50</v>
      </c>
      <c r="L226">
        <f>AVERAGE(C226:H226)</f>
        <v>8.3</v>
      </c>
      <c r="M226">
        <f>MAX(C226:H226)-MIN(C226:H226)</f>
        <v>22</v>
      </c>
      <c r="N226">
        <f>SUMPRODUCT(MOD(C226:H226,2))</f>
        <v>4</v>
      </c>
      <c r="O226">
        <f>6-N226</f>
        <v>2</v>
      </c>
      <c r="P226">
        <f>COUNTIF(C226:H226,"&lt;=14")</f>
        <v>5</v>
      </c>
      <c r="Q226">
        <f>COUNTIF(C226:H226,"&gt;=15")</f>
        <v>1</v>
      </c>
      <c r="R226">
        <f>SUMPRODUCT(--(D226:H226-C226:G226=1))</f>
        <v>1</v>
      </c>
      <c r="S226">
        <f>SUMPRODUCT(COUNTIF(C227:H227,C226:H226))</f>
        <v>2</v>
      </c>
    </row>
    <row r="227">
      <c r="A227">
        <v>248</v>
      </c>
      <c r="B227" t="str">
        <v>2024-08-06</v>
      </c>
      <c r="C227">
        <v>8</v>
      </c>
      <c r="D227">
        <v>10</v>
      </c>
      <c r="E227">
        <v>13</v>
      </c>
      <c r="F227">
        <v>17</v>
      </c>
      <c r="G227">
        <v>21</v>
      </c>
      <c r="H227">
        <v>23</v>
      </c>
      <c r="I227">
        <v>1</v>
      </c>
      <c r="J227" t="str">
        <v>8 - 10 - 13 - 17 - 21 - 23 [CB: 1]</v>
      </c>
      <c r="K227">
        <f>SUM(C227:H227)</f>
        <v>92</v>
      </c>
      <c r="L227">
        <f>AVERAGE(C227:H227)</f>
        <v>15.3</v>
      </c>
      <c r="M227">
        <f>MAX(C227:H227)-MIN(C227:H227)</f>
        <v>15</v>
      </c>
      <c r="N227">
        <f>SUMPRODUCT(MOD(C227:H227,2))</f>
        <v>4</v>
      </c>
      <c r="O227">
        <f>6-N227</f>
        <v>2</v>
      </c>
      <c r="P227">
        <f>COUNTIF(C227:H227,"&lt;=14")</f>
        <v>3</v>
      </c>
      <c r="Q227">
        <f>COUNTIF(C227:H227,"&gt;=15")</f>
        <v>3</v>
      </c>
      <c r="R227">
        <f>SUMPRODUCT(--(D227:H227-C227:G227=1))</f>
        <v>0</v>
      </c>
      <c r="S227">
        <f>SUMPRODUCT(COUNTIF(C228:H228,C227:H227))</f>
        <v>1</v>
      </c>
    </row>
    <row r="228">
      <c r="A228">
        <v>247</v>
      </c>
      <c r="B228" t="str">
        <v>2024-08-02</v>
      </c>
      <c r="C228">
        <v>4</v>
      </c>
      <c r="D228">
        <v>5</v>
      </c>
      <c r="E228">
        <v>17</v>
      </c>
      <c r="F228">
        <v>18</v>
      </c>
      <c r="G228">
        <v>19</v>
      </c>
      <c r="H228">
        <v>28</v>
      </c>
      <c r="I228">
        <v>3</v>
      </c>
      <c r="J228" t="str">
        <v>4 - 5 - 17 - 18 - 19 - 28 [CB: 3]</v>
      </c>
      <c r="K228">
        <f>SUM(C228:H228)</f>
        <v>91</v>
      </c>
      <c r="L228">
        <f>AVERAGE(C228:H228)</f>
        <v>15.2</v>
      </c>
      <c r="M228">
        <f>MAX(C228:H228)-MIN(C228:H228)</f>
        <v>24</v>
      </c>
      <c r="N228">
        <f>SUMPRODUCT(MOD(C228:H228,2))</f>
        <v>3</v>
      </c>
      <c r="O228">
        <f>6-N228</f>
        <v>3</v>
      </c>
      <c r="P228">
        <f>COUNTIF(C228:H228,"&lt;=14")</f>
        <v>2</v>
      </c>
      <c r="Q228">
        <f>COUNTIF(C228:H228,"&gt;=15")</f>
        <v>4</v>
      </c>
      <c r="R228">
        <f>SUMPRODUCT(--(D228:H228-C228:G228=1))</f>
        <v>3</v>
      </c>
      <c r="S228">
        <f>SUMPRODUCT(COUNTIF(C229:H229,C228:H228))</f>
        <v>0</v>
      </c>
    </row>
    <row r="229">
      <c r="A229">
        <v>246</v>
      </c>
      <c r="B229" t="str">
        <v>2024-07-30</v>
      </c>
      <c r="C229">
        <v>3</v>
      </c>
      <c r="D229">
        <v>11</v>
      </c>
      <c r="E229">
        <v>15</v>
      </c>
      <c r="F229">
        <v>16</v>
      </c>
      <c r="G229">
        <v>22</v>
      </c>
      <c r="H229">
        <v>23</v>
      </c>
      <c r="I229">
        <v>2</v>
      </c>
      <c r="J229" t="str">
        <v>3 - 11 - 15 - 16 - 22 - 23 [CB: 2]</v>
      </c>
      <c r="K229">
        <f>SUM(C229:H229)</f>
        <v>90</v>
      </c>
      <c r="L229">
        <f>AVERAGE(C229:H229)</f>
        <v>15</v>
      </c>
      <c r="M229">
        <f>MAX(C229:H229)-MIN(C229:H229)</f>
        <v>20</v>
      </c>
      <c r="N229">
        <f>SUMPRODUCT(MOD(C229:H229,2))</f>
        <v>4</v>
      </c>
      <c r="O229">
        <f>6-N229</f>
        <v>2</v>
      </c>
      <c r="P229">
        <f>COUNTIF(C229:H229,"&lt;=14")</f>
        <v>2</v>
      </c>
      <c r="Q229">
        <f>COUNTIF(C229:H229,"&gt;=15")</f>
        <v>4</v>
      </c>
      <c r="R229">
        <f>SUMPRODUCT(--(D229:H229-C229:G229=1))</f>
        <v>2</v>
      </c>
      <c r="S229">
        <f>SUMPRODUCT(COUNTIF(C230:H230,C229:H229))</f>
        <v>1</v>
      </c>
    </row>
    <row r="230">
      <c r="A230">
        <v>245</v>
      </c>
      <c r="B230" t="str">
        <v>2024-07-26</v>
      </c>
      <c r="C230">
        <v>5</v>
      </c>
      <c r="D230">
        <v>7</v>
      </c>
      <c r="E230">
        <v>8</v>
      </c>
      <c r="F230">
        <v>12</v>
      </c>
      <c r="G230">
        <v>16</v>
      </c>
      <c r="H230">
        <v>27</v>
      </c>
      <c r="I230">
        <v>1</v>
      </c>
      <c r="J230" t="str">
        <v>5 - 7 - 8 - 12 - 16 - 27 [CB: 1]</v>
      </c>
      <c r="K230">
        <f>SUM(C230:H230)</f>
        <v>75</v>
      </c>
      <c r="L230">
        <f>AVERAGE(C230:H230)</f>
        <v>12.5</v>
      </c>
      <c r="M230">
        <f>MAX(C230:H230)-MIN(C230:H230)</f>
        <v>22</v>
      </c>
      <c r="N230">
        <f>SUMPRODUCT(MOD(C230:H230,2))</f>
        <v>3</v>
      </c>
      <c r="O230">
        <f>6-N230</f>
        <v>3</v>
      </c>
      <c r="P230">
        <f>COUNTIF(C230:H230,"&lt;=14")</f>
        <v>4</v>
      </c>
      <c r="Q230">
        <f>COUNTIF(C230:H230,"&gt;=15")</f>
        <v>2</v>
      </c>
      <c r="R230">
        <f>SUMPRODUCT(--(D230:H230-C230:G230=1))</f>
        <v>1</v>
      </c>
      <c r="S230">
        <f>SUMPRODUCT(COUNTIF(C231:H231,C230:H230))</f>
        <v>3</v>
      </c>
    </row>
    <row r="231">
      <c r="A231">
        <v>244</v>
      </c>
      <c r="B231" t="str">
        <v>2024-07-23</v>
      </c>
      <c r="C231">
        <v>8</v>
      </c>
      <c r="D231">
        <v>10</v>
      </c>
      <c r="E231">
        <v>12</v>
      </c>
      <c r="F231">
        <v>14</v>
      </c>
      <c r="G231">
        <v>16</v>
      </c>
      <c r="H231">
        <v>20</v>
      </c>
      <c r="I231">
        <v>2</v>
      </c>
      <c r="J231" t="str">
        <v>8 - 10 - 12 - 14 - 16 - 20 [CB: 2]</v>
      </c>
      <c r="K231">
        <f>SUM(C231:H231)</f>
        <v>80</v>
      </c>
      <c r="L231">
        <f>AVERAGE(C231:H231)</f>
        <v>13.3</v>
      </c>
      <c r="M231">
        <f>MAX(C231:H231)-MIN(C231:H231)</f>
        <v>12</v>
      </c>
      <c r="N231">
        <f>SUMPRODUCT(MOD(C231:H231,2))</f>
        <v>0</v>
      </c>
      <c r="O231">
        <f>6-N231</f>
        <v>6</v>
      </c>
      <c r="P231">
        <f>COUNTIF(C231:H231,"&lt;=14")</f>
        <v>4</v>
      </c>
      <c r="Q231">
        <f>COUNTIF(C231:H231,"&gt;=15")</f>
        <v>2</v>
      </c>
      <c r="R231">
        <f>SUMPRODUCT(--(D231:H231-C231:G231=1))</f>
        <v>0</v>
      </c>
      <c r="S231">
        <f>SUMPRODUCT(COUNTIF(C232:H232,C231:H231))</f>
        <v>2</v>
      </c>
    </row>
    <row r="232">
      <c r="A232">
        <v>243</v>
      </c>
      <c r="B232" t="str">
        <v>2024-07-19</v>
      </c>
      <c r="C232">
        <v>1</v>
      </c>
      <c r="D232">
        <v>8</v>
      </c>
      <c r="E232">
        <v>11</v>
      </c>
      <c r="F232">
        <v>15</v>
      </c>
      <c r="G232">
        <v>16</v>
      </c>
      <c r="H232">
        <v>17</v>
      </c>
      <c r="I232">
        <v>3</v>
      </c>
      <c r="J232" t="str">
        <v>1 - 8 - 11 - 15 - 16 - 17 [CB: 3]</v>
      </c>
      <c r="K232">
        <f>SUM(C232:H232)</f>
        <v>68</v>
      </c>
      <c r="L232">
        <f>AVERAGE(C232:H232)</f>
        <v>11.3</v>
      </c>
      <c r="M232">
        <f>MAX(C232:H232)-MIN(C232:H232)</f>
        <v>16</v>
      </c>
      <c r="N232">
        <f>SUMPRODUCT(MOD(C232:H232,2))</f>
        <v>4</v>
      </c>
      <c r="O232">
        <f>6-N232</f>
        <v>2</v>
      </c>
      <c r="P232">
        <f>COUNTIF(C232:H232,"&lt;=14")</f>
        <v>3</v>
      </c>
      <c r="Q232">
        <f>COUNTIF(C232:H232,"&gt;=15")</f>
        <v>3</v>
      </c>
      <c r="R232">
        <f>SUMPRODUCT(--(D232:H232-C232:G232=1))</f>
        <v>2</v>
      </c>
      <c r="S232">
        <f>SUMPRODUCT(COUNTIF(C233:H233,C232:H232))</f>
        <v>0</v>
      </c>
    </row>
    <row r="233">
      <c r="A233">
        <v>242</v>
      </c>
      <c r="B233" t="str">
        <v>2024-07-16</v>
      </c>
      <c r="C233">
        <v>5</v>
      </c>
      <c r="D233">
        <v>6</v>
      </c>
      <c r="E233">
        <v>7</v>
      </c>
      <c r="F233">
        <v>10</v>
      </c>
      <c r="G233">
        <v>22</v>
      </c>
      <c r="H233">
        <v>26</v>
      </c>
      <c r="I233">
        <v>1</v>
      </c>
      <c r="J233" t="str">
        <v>5 - 6 - 7 - 10 - 22 - 26 [CB: 1]</v>
      </c>
      <c r="K233">
        <f>SUM(C233:H233)</f>
        <v>76</v>
      </c>
      <c r="L233">
        <f>AVERAGE(C233:H233)</f>
        <v>12.7</v>
      </c>
      <c r="M233">
        <f>MAX(C233:H233)-MIN(C233:H233)</f>
        <v>21</v>
      </c>
      <c r="N233">
        <f>SUMPRODUCT(MOD(C233:H233,2))</f>
        <v>2</v>
      </c>
      <c r="O233">
        <f>6-N233</f>
        <v>4</v>
      </c>
      <c r="P233">
        <f>COUNTIF(C233:H233,"&lt;=14")</f>
        <v>4</v>
      </c>
      <c r="Q233">
        <f>COUNTIF(C233:H233,"&gt;=15")</f>
        <v>2</v>
      </c>
      <c r="R233">
        <f>SUMPRODUCT(--(D233:H233-C233:G233=1))</f>
        <v>2</v>
      </c>
      <c r="S233">
        <f>SUMPRODUCT(COUNTIF(C234:H234,C233:H233))</f>
        <v>1</v>
      </c>
    </row>
    <row r="234">
      <c r="A234">
        <v>241</v>
      </c>
      <c r="B234" t="str">
        <v>2024-07-12</v>
      </c>
      <c r="C234">
        <v>3</v>
      </c>
      <c r="D234">
        <v>5</v>
      </c>
      <c r="E234">
        <v>8</v>
      </c>
      <c r="F234">
        <v>13</v>
      </c>
      <c r="G234">
        <v>18</v>
      </c>
      <c r="H234">
        <v>27</v>
      </c>
      <c r="I234">
        <v>3</v>
      </c>
      <c r="J234" t="str">
        <v>3 - 5 - 8 - 13 - 18 - 27 [CB: 3]</v>
      </c>
      <c r="K234">
        <f>SUM(C234:H234)</f>
        <v>74</v>
      </c>
      <c r="L234">
        <f>AVERAGE(C234:H234)</f>
        <v>12.3</v>
      </c>
      <c r="M234">
        <f>MAX(C234:H234)-MIN(C234:H234)</f>
        <v>24</v>
      </c>
      <c r="N234">
        <f>SUMPRODUCT(MOD(C234:H234,2))</f>
        <v>4</v>
      </c>
      <c r="O234">
        <f>6-N234</f>
        <v>2</v>
      </c>
      <c r="P234">
        <f>COUNTIF(C234:H234,"&lt;=14")</f>
        <v>4</v>
      </c>
      <c r="Q234">
        <f>COUNTIF(C234:H234,"&gt;=15")</f>
        <v>2</v>
      </c>
      <c r="R234">
        <f>SUMPRODUCT(--(D234:H234-C234:G234=1))</f>
        <v>0</v>
      </c>
      <c r="S234">
        <f>SUMPRODUCT(COUNTIF(C235:H235,C234:H234))</f>
        <v>3</v>
      </c>
    </row>
    <row r="235">
      <c r="A235">
        <v>240</v>
      </c>
      <c r="B235" t="str">
        <v>2024-07-09</v>
      </c>
      <c r="C235">
        <v>2</v>
      </c>
      <c r="D235">
        <v>3</v>
      </c>
      <c r="E235">
        <v>5</v>
      </c>
      <c r="F235">
        <v>16</v>
      </c>
      <c r="G235">
        <v>18</v>
      </c>
      <c r="H235">
        <v>23</v>
      </c>
      <c r="I235">
        <v>2</v>
      </c>
      <c r="J235" t="str">
        <v>2 - 3 - 5 - 16 - 18 - 23 [CB: 2]</v>
      </c>
      <c r="K235">
        <f>SUM(C235:H235)</f>
        <v>67</v>
      </c>
      <c r="L235">
        <f>AVERAGE(C235:H235)</f>
        <v>11.2</v>
      </c>
      <c r="M235">
        <f>MAX(C235:H235)-MIN(C235:H235)</f>
        <v>21</v>
      </c>
      <c r="N235">
        <f>SUMPRODUCT(MOD(C235:H235,2))</f>
        <v>3</v>
      </c>
      <c r="O235">
        <f>6-N235</f>
        <v>3</v>
      </c>
      <c r="P235">
        <f>COUNTIF(C235:H235,"&lt;=14")</f>
        <v>3</v>
      </c>
      <c r="Q235">
        <f>COUNTIF(C235:H235,"&gt;=15")</f>
        <v>3</v>
      </c>
      <c r="R235">
        <f>SUMPRODUCT(--(D235:H235-C235:G235=1))</f>
        <v>1</v>
      </c>
      <c r="S235">
        <f>SUMPRODUCT(COUNTIF(C236:H236,C235:H235))</f>
        <v>1</v>
      </c>
    </row>
    <row r="236">
      <c r="A236">
        <v>239</v>
      </c>
      <c r="B236" t="str">
        <v>2024-07-05</v>
      </c>
      <c r="C236">
        <v>3</v>
      </c>
      <c r="D236">
        <v>6</v>
      </c>
      <c r="E236">
        <v>15</v>
      </c>
      <c r="F236">
        <v>20</v>
      </c>
      <c r="G236">
        <v>21</v>
      </c>
      <c r="H236">
        <v>25</v>
      </c>
      <c r="I236">
        <v>2</v>
      </c>
      <c r="J236" t="str">
        <v>3 - 6 - 15 - 20 - 21 - 25 [CB: 2]</v>
      </c>
      <c r="K236">
        <f>SUM(C236:H236)</f>
        <v>90</v>
      </c>
      <c r="L236">
        <f>AVERAGE(C236:H236)</f>
        <v>15</v>
      </c>
      <c r="M236">
        <f>MAX(C236:H236)-MIN(C236:H236)</f>
        <v>22</v>
      </c>
      <c r="N236">
        <f>SUMPRODUCT(MOD(C236:H236,2))</f>
        <v>4</v>
      </c>
      <c r="O236">
        <f>6-N236</f>
        <v>2</v>
      </c>
      <c r="P236">
        <f>COUNTIF(C236:H236,"&lt;=14")</f>
        <v>2</v>
      </c>
      <c r="Q236">
        <f>COUNTIF(C236:H236,"&gt;=15")</f>
        <v>4</v>
      </c>
      <c r="R236">
        <f>SUMPRODUCT(--(D236:H236-C236:G236=1))</f>
        <v>1</v>
      </c>
      <c r="S236">
        <f>SUMPRODUCT(COUNTIF(C237:H237,C236:H236))</f>
        <v>2</v>
      </c>
    </row>
    <row r="237">
      <c r="A237">
        <v>238</v>
      </c>
      <c r="B237" t="str">
        <v>2024-07-02</v>
      </c>
      <c r="C237">
        <v>2</v>
      </c>
      <c r="D237">
        <v>7</v>
      </c>
      <c r="E237">
        <v>12</v>
      </c>
      <c r="F237">
        <v>15</v>
      </c>
      <c r="G237">
        <v>16</v>
      </c>
      <c r="H237">
        <v>20</v>
      </c>
      <c r="I237">
        <v>3</v>
      </c>
      <c r="J237" t="str">
        <v>2 - 7 - 12 - 15 - 16 - 20 [CB: 3]</v>
      </c>
      <c r="K237">
        <f>SUM(C237:H237)</f>
        <v>72</v>
      </c>
      <c r="L237">
        <f>AVERAGE(C237:H237)</f>
        <v>12</v>
      </c>
      <c r="M237">
        <f>MAX(C237:H237)-MIN(C237:H237)</f>
        <v>18</v>
      </c>
      <c r="N237">
        <f>SUMPRODUCT(MOD(C237:H237,2))</f>
        <v>2</v>
      </c>
      <c r="O237">
        <f>6-N237</f>
        <v>4</v>
      </c>
      <c r="P237">
        <f>COUNTIF(C237:H237,"&lt;=14")</f>
        <v>3</v>
      </c>
      <c r="Q237">
        <f>COUNTIF(C237:H237,"&gt;=15")</f>
        <v>3</v>
      </c>
      <c r="R237">
        <f>SUMPRODUCT(--(D237:H237-C237:G237=1))</f>
        <v>1</v>
      </c>
      <c r="S237">
        <f>SUMPRODUCT(COUNTIF(C238:H238,C237:H237))</f>
        <v>1</v>
      </c>
    </row>
    <row r="238">
      <c r="A238">
        <v>237</v>
      </c>
      <c r="B238" t="str">
        <v>2024-06-28</v>
      </c>
      <c r="C238">
        <v>2</v>
      </c>
      <c r="D238">
        <v>4</v>
      </c>
      <c r="E238">
        <v>5</v>
      </c>
      <c r="F238">
        <v>18</v>
      </c>
      <c r="G238">
        <v>26</v>
      </c>
      <c r="H238">
        <v>28</v>
      </c>
      <c r="I238">
        <v>2</v>
      </c>
      <c r="J238" t="str">
        <v>2 - 4 - 5 - 18 - 26 - 28 [CB: 2]</v>
      </c>
      <c r="K238">
        <f>SUM(C238:H238)</f>
        <v>83</v>
      </c>
      <c r="L238">
        <f>AVERAGE(C238:H238)</f>
        <v>13.8</v>
      </c>
      <c r="M238">
        <f>MAX(C238:H238)-MIN(C238:H238)</f>
        <v>26</v>
      </c>
      <c r="N238">
        <f>SUMPRODUCT(MOD(C238:H238,2))</f>
        <v>1</v>
      </c>
      <c r="O238">
        <f>6-N238</f>
        <v>5</v>
      </c>
      <c r="P238">
        <f>COUNTIF(C238:H238,"&lt;=14")</f>
        <v>3</v>
      </c>
      <c r="Q238">
        <f>COUNTIF(C238:H238,"&gt;=15")</f>
        <v>3</v>
      </c>
      <c r="R238">
        <f>SUMPRODUCT(--(D238:H238-C238:G238=1))</f>
        <v>1</v>
      </c>
      <c r="S238">
        <f>SUMPRODUCT(COUNTIF(C239:H239,C238:H238))</f>
        <v>0</v>
      </c>
    </row>
    <row r="239">
      <c r="A239">
        <v>236</v>
      </c>
      <c r="B239" t="str">
        <v>2024-06-25</v>
      </c>
      <c r="C239">
        <v>7</v>
      </c>
      <c r="D239">
        <v>12</v>
      </c>
      <c r="E239">
        <v>15</v>
      </c>
      <c r="F239">
        <v>19</v>
      </c>
      <c r="G239">
        <v>22</v>
      </c>
      <c r="H239">
        <v>27</v>
      </c>
      <c r="I239">
        <v>3</v>
      </c>
      <c r="J239" t="str">
        <v>7 - 12 - 15 - 19 - 22 - 27 [CB: 3]</v>
      </c>
      <c r="K239">
        <f>SUM(C239:H239)</f>
        <v>102</v>
      </c>
      <c r="L239">
        <f>AVERAGE(C239:H239)</f>
        <v>17</v>
      </c>
      <c r="M239">
        <f>MAX(C239:H239)-MIN(C239:H239)</f>
        <v>20</v>
      </c>
      <c r="N239">
        <f>SUMPRODUCT(MOD(C239:H239,2))</f>
        <v>4</v>
      </c>
      <c r="O239">
        <f>6-N239</f>
        <v>2</v>
      </c>
      <c r="P239">
        <f>COUNTIF(C239:H239,"&lt;=14")</f>
        <v>2</v>
      </c>
      <c r="Q239">
        <f>COUNTIF(C239:H239,"&gt;=15")</f>
        <v>4</v>
      </c>
      <c r="R239">
        <f>SUMPRODUCT(--(D239:H239-C239:G239=1))</f>
        <v>0</v>
      </c>
      <c r="S239">
        <f>SUMPRODUCT(COUNTIF(C240:H240,C239:H239))</f>
        <v>2</v>
      </c>
    </row>
    <row r="240">
      <c r="A240">
        <v>235</v>
      </c>
      <c r="B240" t="str">
        <v>2024-06-21</v>
      </c>
      <c r="C240">
        <v>2</v>
      </c>
      <c r="D240">
        <v>7</v>
      </c>
      <c r="E240">
        <v>9</v>
      </c>
      <c r="F240">
        <v>10</v>
      </c>
      <c r="G240">
        <v>19</v>
      </c>
      <c r="H240">
        <v>28</v>
      </c>
      <c r="I240">
        <v>3</v>
      </c>
      <c r="J240" t="str">
        <v>2 - 7 - 9 - 10 - 19 - 28 [CB: 3]</v>
      </c>
      <c r="K240">
        <f>SUM(C240:H240)</f>
        <v>75</v>
      </c>
      <c r="L240">
        <f>AVERAGE(C240:H240)</f>
        <v>12.5</v>
      </c>
      <c r="M240">
        <f>MAX(C240:H240)-MIN(C240:H240)</f>
        <v>26</v>
      </c>
      <c r="N240">
        <f>SUMPRODUCT(MOD(C240:H240,2))</f>
        <v>3</v>
      </c>
      <c r="O240">
        <f>6-N240</f>
        <v>3</v>
      </c>
      <c r="P240">
        <f>COUNTIF(C240:H240,"&lt;=14")</f>
        <v>4</v>
      </c>
      <c r="Q240">
        <f>COUNTIF(C240:H240,"&gt;=15")</f>
        <v>2</v>
      </c>
      <c r="R240">
        <f>SUMPRODUCT(--(D240:H240-C240:G240=1))</f>
        <v>1</v>
      </c>
      <c r="S240">
        <f>SUMPRODUCT(COUNTIF(C241:H241,C240:H240))</f>
        <v>2</v>
      </c>
    </row>
    <row r="241">
      <c r="A241">
        <v>234</v>
      </c>
      <c r="B241" t="str">
        <v>2024-06-18</v>
      </c>
      <c r="C241">
        <v>5</v>
      </c>
      <c r="D241">
        <v>8</v>
      </c>
      <c r="E241">
        <v>10</v>
      </c>
      <c r="F241">
        <v>13</v>
      </c>
      <c r="G241">
        <v>19</v>
      </c>
      <c r="H241">
        <v>26</v>
      </c>
      <c r="I241">
        <v>3</v>
      </c>
      <c r="J241" t="str">
        <v>5 - 8 - 10 - 13 - 19 - 26 [CB: 3]</v>
      </c>
      <c r="K241">
        <f>SUM(C241:H241)</f>
        <v>81</v>
      </c>
      <c r="L241">
        <f>AVERAGE(C241:H241)</f>
        <v>13.5</v>
      </c>
      <c r="M241">
        <f>MAX(C241:H241)-MIN(C241:H241)</f>
        <v>21</v>
      </c>
      <c r="N241">
        <f>SUMPRODUCT(MOD(C241:H241,2))</f>
        <v>3</v>
      </c>
      <c r="O241">
        <f>6-N241</f>
        <v>3</v>
      </c>
      <c r="P241">
        <f>COUNTIF(C241:H241,"&lt;=14")</f>
        <v>4</v>
      </c>
      <c r="Q241">
        <f>COUNTIF(C241:H241,"&gt;=15")</f>
        <v>2</v>
      </c>
      <c r="R241">
        <f>SUMPRODUCT(--(D241:H241-C241:G241=1))</f>
        <v>0</v>
      </c>
      <c r="S241">
        <f>SUMPRODUCT(COUNTIF(C242:H242,C241:H241))</f>
        <v>0</v>
      </c>
    </row>
    <row r="242">
      <c r="A242">
        <v>233</v>
      </c>
      <c r="B242" t="str">
        <v>2024-06-14</v>
      </c>
      <c r="C242">
        <v>9</v>
      </c>
      <c r="D242">
        <v>15</v>
      </c>
      <c r="E242">
        <v>17</v>
      </c>
      <c r="F242">
        <v>22</v>
      </c>
      <c r="G242">
        <v>24</v>
      </c>
      <c r="H242">
        <v>28</v>
      </c>
      <c r="I242">
        <v>1</v>
      </c>
      <c r="J242" t="str">
        <v>9 - 15 - 17 - 22 - 24 - 28 [CB: 1]</v>
      </c>
      <c r="K242">
        <f>SUM(C242:H242)</f>
        <v>115</v>
      </c>
      <c r="L242">
        <f>AVERAGE(C242:H242)</f>
        <v>19.2</v>
      </c>
      <c r="M242">
        <f>MAX(C242:H242)-MIN(C242:H242)</f>
        <v>19</v>
      </c>
      <c r="N242">
        <f>SUMPRODUCT(MOD(C242:H242,2))</f>
        <v>3</v>
      </c>
      <c r="O242">
        <f>6-N242</f>
        <v>3</v>
      </c>
      <c r="P242">
        <f>COUNTIF(C242:H242,"&lt;=14")</f>
        <v>1</v>
      </c>
      <c r="Q242">
        <f>COUNTIF(C242:H242,"&gt;=15")</f>
        <v>5</v>
      </c>
      <c r="R242">
        <f>SUMPRODUCT(--(D242:H242-C242:G242=1))</f>
        <v>0</v>
      </c>
      <c r="S242">
        <f>SUMPRODUCT(COUNTIF(C243:H243,C242:H242))</f>
        <v>0</v>
      </c>
    </row>
    <row r="243">
      <c r="A243">
        <v>232</v>
      </c>
      <c r="B243" t="str">
        <v>2024-06-11</v>
      </c>
      <c r="C243">
        <v>3</v>
      </c>
      <c r="D243">
        <v>8</v>
      </c>
      <c r="E243">
        <v>13</v>
      </c>
      <c r="F243">
        <v>18</v>
      </c>
      <c r="G243">
        <v>25</v>
      </c>
      <c r="H243">
        <v>26</v>
      </c>
      <c r="I243">
        <v>2</v>
      </c>
      <c r="J243" t="str">
        <v>3 - 8 - 13 - 18 - 25 - 26 [CB: 2]</v>
      </c>
      <c r="K243">
        <f>SUM(C243:H243)</f>
        <v>93</v>
      </c>
      <c r="L243">
        <f>AVERAGE(C243:H243)</f>
        <v>15.5</v>
      </c>
      <c r="M243">
        <f>MAX(C243:H243)-MIN(C243:H243)</f>
        <v>23</v>
      </c>
      <c r="N243">
        <f>SUMPRODUCT(MOD(C243:H243,2))</f>
        <v>3</v>
      </c>
      <c r="O243">
        <f>6-N243</f>
        <v>3</v>
      </c>
      <c r="P243">
        <f>COUNTIF(C243:H243,"&lt;=14")</f>
        <v>3</v>
      </c>
      <c r="Q243">
        <f>COUNTIF(C243:H243,"&gt;=15")</f>
        <v>3</v>
      </c>
      <c r="R243">
        <f>SUMPRODUCT(--(D243:H243-C243:G243=1))</f>
        <v>1</v>
      </c>
      <c r="S243">
        <f>SUMPRODUCT(COUNTIF(C244:H244,C243:H243))</f>
        <v>2</v>
      </c>
    </row>
    <row r="244">
      <c r="A244">
        <v>231</v>
      </c>
      <c r="B244" t="str">
        <v>2024-06-07</v>
      </c>
      <c r="C244">
        <v>3</v>
      </c>
      <c r="D244">
        <v>7</v>
      </c>
      <c r="E244">
        <v>9</v>
      </c>
      <c r="F244">
        <v>10</v>
      </c>
      <c r="G244">
        <v>21</v>
      </c>
      <c r="H244">
        <v>25</v>
      </c>
      <c r="I244">
        <v>1</v>
      </c>
      <c r="J244" t="str">
        <v>3 - 7 - 9 - 10 - 21 - 25 [CB: 1]</v>
      </c>
      <c r="K244">
        <f>SUM(C244:H244)</f>
        <v>75</v>
      </c>
      <c r="L244">
        <f>AVERAGE(C244:H244)</f>
        <v>12.5</v>
      </c>
      <c r="M244">
        <f>MAX(C244:H244)-MIN(C244:H244)</f>
        <v>22</v>
      </c>
      <c r="N244">
        <f>SUMPRODUCT(MOD(C244:H244,2))</f>
        <v>5</v>
      </c>
      <c r="O244">
        <f>6-N244</f>
        <v>1</v>
      </c>
      <c r="P244">
        <f>COUNTIF(C244:H244,"&lt;=14")</f>
        <v>4</v>
      </c>
      <c r="Q244">
        <f>COUNTIF(C244:H244,"&gt;=15")</f>
        <v>2</v>
      </c>
      <c r="R244">
        <f>SUMPRODUCT(--(D244:H244-C244:G244=1))</f>
        <v>1</v>
      </c>
      <c r="S244">
        <f>SUMPRODUCT(COUNTIF(C245:H245,C244:H244))</f>
        <v>0</v>
      </c>
    </row>
    <row r="245">
      <c r="A245">
        <v>230</v>
      </c>
      <c r="B245" t="str">
        <v>2024-06-04</v>
      </c>
      <c r="C245">
        <v>2</v>
      </c>
      <c r="D245">
        <v>17</v>
      </c>
      <c r="E245">
        <v>19</v>
      </c>
      <c r="F245">
        <v>20</v>
      </c>
      <c r="G245">
        <v>23</v>
      </c>
      <c r="H245">
        <v>24</v>
      </c>
      <c r="I245">
        <v>2</v>
      </c>
      <c r="J245" t="str">
        <v>2 - 17 - 19 - 20 - 23 - 24 [CB: 2]</v>
      </c>
      <c r="K245">
        <f>SUM(C245:H245)</f>
        <v>105</v>
      </c>
      <c r="L245">
        <f>AVERAGE(C245:H245)</f>
        <v>17.5</v>
      </c>
      <c r="M245">
        <f>MAX(C245:H245)-MIN(C245:H245)</f>
        <v>22</v>
      </c>
      <c r="N245">
        <f>SUMPRODUCT(MOD(C245:H245,2))</f>
        <v>3</v>
      </c>
      <c r="O245">
        <f>6-N245</f>
        <v>3</v>
      </c>
      <c r="P245">
        <f>COUNTIF(C245:H245,"&lt;=14")</f>
        <v>1</v>
      </c>
      <c r="Q245">
        <f>COUNTIF(C245:H245,"&gt;=15")</f>
        <v>5</v>
      </c>
      <c r="R245">
        <f>SUMPRODUCT(--(D245:H245-C245:G245=1))</f>
        <v>2</v>
      </c>
      <c r="S245">
        <f>SUMPRODUCT(COUNTIF(C246:H246,C245:H245))</f>
        <v>1</v>
      </c>
    </row>
    <row r="246">
      <c r="A246">
        <v>229</v>
      </c>
      <c r="B246" t="str">
        <v>2024-05-31</v>
      </c>
      <c r="C246">
        <v>2</v>
      </c>
      <c r="D246">
        <v>7</v>
      </c>
      <c r="E246">
        <v>8</v>
      </c>
      <c r="F246">
        <v>14</v>
      </c>
      <c r="G246">
        <v>15</v>
      </c>
      <c r="H246">
        <v>25</v>
      </c>
      <c r="I246">
        <v>1</v>
      </c>
      <c r="J246" t="str">
        <v>2 - 7 - 8 - 14 - 15 - 25 [CB: 1]</v>
      </c>
      <c r="K246">
        <f>SUM(C246:H246)</f>
        <v>71</v>
      </c>
      <c r="L246">
        <f>AVERAGE(C246:H246)</f>
        <v>11.8</v>
      </c>
      <c r="M246">
        <f>MAX(C246:H246)-MIN(C246:H246)</f>
        <v>23</v>
      </c>
      <c r="N246">
        <f>SUMPRODUCT(MOD(C246:H246,2))</f>
        <v>3</v>
      </c>
      <c r="O246">
        <f>6-N246</f>
        <v>3</v>
      </c>
      <c r="P246">
        <f>COUNTIF(C246:H246,"&lt;=14")</f>
        <v>4</v>
      </c>
      <c r="Q246">
        <f>COUNTIF(C246:H246,"&gt;=15")</f>
        <v>2</v>
      </c>
      <c r="R246">
        <f>SUMPRODUCT(--(D246:H246-C246:G246=1))</f>
        <v>2</v>
      </c>
      <c r="S246">
        <f>SUMPRODUCT(COUNTIF(C247:H247,C246:H246))</f>
        <v>0</v>
      </c>
    </row>
    <row r="247">
      <c r="A247">
        <v>228</v>
      </c>
      <c r="B247" t="str">
        <v>2024-05-28</v>
      </c>
      <c r="C247">
        <v>3</v>
      </c>
      <c r="D247">
        <v>4</v>
      </c>
      <c r="E247">
        <v>10</v>
      </c>
      <c r="F247">
        <v>18</v>
      </c>
      <c r="G247">
        <v>20</v>
      </c>
      <c r="H247">
        <v>22</v>
      </c>
      <c r="I247">
        <v>3</v>
      </c>
      <c r="J247" t="str">
        <v>3 - 4 - 10 - 18 - 20 - 22 [CB: 3]</v>
      </c>
      <c r="K247">
        <f>SUM(C247:H247)</f>
        <v>77</v>
      </c>
      <c r="L247">
        <f>AVERAGE(C247:H247)</f>
        <v>12.8</v>
      </c>
      <c r="M247">
        <f>MAX(C247:H247)-MIN(C247:H247)</f>
        <v>19</v>
      </c>
      <c r="N247">
        <f>SUMPRODUCT(MOD(C247:H247,2))</f>
        <v>1</v>
      </c>
      <c r="O247">
        <f>6-N247</f>
        <v>5</v>
      </c>
      <c r="P247">
        <f>COUNTIF(C247:H247,"&lt;=14")</f>
        <v>3</v>
      </c>
      <c r="Q247">
        <f>COUNTIF(C247:H247,"&gt;=15")</f>
        <v>3</v>
      </c>
      <c r="R247">
        <f>SUMPRODUCT(--(D247:H247-C247:G247=1))</f>
        <v>1</v>
      </c>
      <c r="S247">
        <f>SUMPRODUCT(COUNTIF(C248:H248,C247:H247))</f>
        <v>2</v>
      </c>
    </row>
    <row r="248">
      <c r="A248">
        <v>227</v>
      </c>
      <c r="B248" t="str">
        <v>2024-05-24</v>
      </c>
      <c r="C248">
        <v>4</v>
      </c>
      <c r="D248">
        <v>10</v>
      </c>
      <c r="E248">
        <v>16</v>
      </c>
      <c r="F248">
        <v>19</v>
      </c>
      <c r="G248">
        <v>25</v>
      </c>
      <c r="H248">
        <v>28</v>
      </c>
      <c r="I248">
        <v>2</v>
      </c>
      <c r="J248" t="str">
        <v>4 - 10 - 16 - 19 - 25 - 28 [CB: 2]</v>
      </c>
      <c r="K248">
        <f>SUM(C248:H248)</f>
        <v>102</v>
      </c>
      <c r="L248">
        <f>AVERAGE(C248:H248)</f>
        <v>17</v>
      </c>
      <c r="M248">
        <f>MAX(C248:H248)-MIN(C248:H248)</f>
        <v>24</v>
      </c>
      <c r="N248">
        <f>SUMPRODUCT(MOD(C248:H248,2))</f>
        <v>2</v>
      </c>
      <c r="O248">
        <f>6-N248</f>
        <v>4</v>
      </c>
      <c r="P248">
        <f>COUNTIF(C248:H248,"&lt;=14")</f>
        <v>2</v>
      </c>
      <c r="Q248">
        <f>COUNTIF(C248:H248,"&gt;=15")</f>
        <v>4</v>
      </c>
      <c r="R248">
        <f>SUMPRODUCT(--(D248:H248-C248:G248=1))</f>
        <v>0</v>
      </c>
      <c r="S248">
        <f>SUMPRODUCT(COUNTIF(C249:H249,C248:H248))</f>
        <v>2</v>
      </c>
    </row>
    <row r="249">
      <c r="A249">
        <v>226</v>
      </c>
      <c r="B249" t="str">
        <v>2024-05-21</v>
      </c>
      <c r="C249">
        <v>3</v>
      </c>
      <c r="D249">
        <v>4</v>
      </c>
      <c r="E249">
        <v>6</v>
      </c>
      <c r="F249">
        <v>7</v>
      </c>
      <c r="G249">
        <v>9</v>
      </c>
      <c r="H249">
        <v>25</v>
      </c>
      <c r="I249">
        <v>2</v>
      </c>
      <c r="J249" t="str">
        <v>3 - 4 - 6 - 7 - 9 - 25 [CB: 2]</v>
      </c>
      <c r="K249">
        <f>SUM(C249:H249)</f>
        <v>54</v>
      </c>
      <c r="L249">
        <f>AVERAGE(C249:H249)</f>
        <v>9</v>
      </c>
      <c r="M249">
        <f>MAX(C249:H249)-MIN(C249:H249)</f>
        <v>22</v>
      </c>
      <c r="N249">
        <f>SUMPRODUCT(MOD(C249:H249,2))</f>
        <v>4</v>
      </c>
      <c r="O249">
        <f>6-N249</f>
        <v>2</v>
      </c>
      <c r="P249">
        <f>COUNTIF(C249:H249,"&lt;=14")</f>
        <v>5</v>
      </c>
      <c r="Q249">
        <f>COUNTIF(C249:H249,"&gt;=15")</f>
        <v>1</v>
      </c>
      <c r="R249">
        <f>SUMPRODUCT(--(D249:H249-C249:G249=1))</f>
        <v>2</v>
      </c>
      <c r="S249">
        <f>SUMPRODUCT(COUNTIF(C250:H250,C249:H249))</f>
        <v>2</v>
      </c>
    </row>
    <row r="250">
      <c r="A250">
        <v>225</v>
      </c>
      <c r="B250" t="str">
        <v>2024-05-17</v>
      </c>
      <c r="C250">
        <v>4</v>
      </c>
      <c r="D250">
        <v>6</v>
      </c>
      <c r="E250">
        <v>12</v>
      </c>
      <c r="F250">
        <v>15</v>
      </c>
      <c r="G250">
        <v>18</v>
      </c>
      <c r="H250">
        <v>28</v>
      </c>
      <c r="I250">
        <v>1</v>
      </c>
      <c r="J250" t="str">
        <v>4 - 6 - 12 - 15 - 18 - 28 [CB: 1]</v>
      </c>
      <c r="K250">
        <f>SUM(C250:H250)</f>
        <v>83</v>
      </c>
      <c r="L250">
        <f>AVERAGE(C250:H250)</f>
        <v>13.8</v>
      </c>
      <c r="M250">
        <f>MAX(C250:H250)-MIN(C250:H250)</f>
        <v>24</v>
      </c>
      <c r="N250">
        <f>SUMPRODUCT(MOD(C250:H250,2))</f>
        <v>1</v>
      </c>
      <c r="O250">
        <f>6-N250</f>
        <v>5</v>
      </c>
      <c r="P250">
        <f>COUNTIF(C250:H250,"&lt;=14")</f>
        <v>3</v>
      </c>
      <c r="Q250">
        <f>COUNTIF(C250:H250,"&gt;=15")</f>
        <v>3</v>
      </c>
      <c r="R250">
        <f>SUMPRODUCT(--(D250:H250-C250:G250=1))</f>
        <v>0</v>
      </c>
      <c r="S250">
        <f>SUMPRODUCT(COUNTIF(C251:H251,C250:H250))</f>
        <v>1</v>
      </c>
    </row>
    <row r="251">
      <c r="A251">
        <v>224</v>
      </c>
      <c r="B251" t="str">
        <v>2024-05-14</v>
      </c>
      <c r="C251">
        <v>4</v>
      </c>
      <c r="D251">
        <v>7</v>
      </c>
      <c r="E251">
        <v>19</v>
      </c>
      <c r="F251">
        <v>25</v>
      </c>
      <c r="G251">
        <v>26</v>
      </c>
      <c r="H251">
        <v>27</v>
      </c>
      <c r="I251">
        <v>3</v>
      </c>
      <c r="J251" t="str">
        <v>4 - 7 - 19 - 25 - 26 - 27 [CB: 3]</v>
      </c>
      <c r="K251">
        <f>SUM(C251:H251)</f>
        <v>108</v>
      </c>
      <c r="L251">
        <f>AVERAGE(C251:H251)</f>
        <v>18</v>
      </c>
      <c r="M251">
        <f>MAX(C251:H251)-MIN(C251:H251)</f>
        <v>23</v>
      </c>
      <c r="N251">
        <f>SUMPRODUCT(MOD(C251:H251,2))</f>
        <v>4</v>
      </c>
      <c r="O251">
        <f>6-N251</f>
        <v>2</v>
      </c>
      <c r="P251">
        <f>COUNTIF(C251:H251,"&lt;=14")</f>
        <v>2</v>
      </c>
      <c r="Q251">
        <f>COUNTIF(C251:H251,"&gt;=15")</f>
        <v>4</v>
      </c>
      <c r="R251">
        <f>SUMPRODUCT(--(D251:H251-C251:G251=1))</f>
        <v>2</v>
      </c>
      <c r="S251">
        <f>SUMPRODUCT(COUNTIF(C252:H252,C251:H251))</f>
        <v>1</v>
      </c>
    </row>
    <row r="252">
      <c r="A252">
        <v>223</v>
      </c>
      <c r="B252" t="str">
        <v>2024-05-10</v>
      </c>
      <c r="C252">
        <v>8</v>
      </c>
      <c r="D252">
        <v>10</v>
      </c>
      <c r="E252">
        <v>13</v>
      </c>
      <c r="F252">
        <v>14</v>
      </c>
      <c r="G252">
        <v>19</v>
      </c>
      <c r="H252">
        <v>20</v>
      </c>
      <c r="I252">
        <v>1</v>
      </c>
      <c r="J252" t="str">
        <v>8 - 10 - 13 - 14 - 19 - 20 [CB: 1]</v>
      </c>
      <c r="K252">
        <f>SUM(C252:H252)</f>
        <v>84</v>
      </c>
      <c r="L252">
        <f>AVERAGE(C252:H252)</f>
        <v>14</v>
      </c>
      <c r="M252">
        <f>MAX(C252:H252)-MIN(C252:H252)</f>
        <v>12</v>
      </c>
      <c r="N252">
        <f>SUMPRODUCT(MOD(C252:H252,2))</f>
        <v>2</v>
      </c>
      <c r="O252">
        <f>6-N252</f>
        <v>4</v>
      </c>
      <c r="P252">
        <f>COUNTIF(C252:H252,"&lt;=14")</f>
        <v>4</v>
      </c>
      <c r="Q252">
        <f>COUNTIF(C252:H252,"&gt;=15")</f>
        <v>2</v>
      </c>
      <c r="R252">
        <f>SUMPRODUCT(--(D252:H252-C252:G252=1))</f>
        <v>2</v>
      </c>
      <c r="S252">
        <f>SUMPRODUCT(COUNTIF(C253:H253,C252:H252))</f>
        <v>2</v>
      </c>
    </row>
    <row r="253">
      <c r="A253">
        <v>222</v>
      </c>
      <c r="B253" t="str">
        <v>2024-05-07</v>
      </c>
      <c r="C253">
        <v>8</v>
      </c>
      <c r="D253">
        <v>20</v>
      </c>
      <c r="E253">
        <v>22</v>
      </c>
      <c r="F253">
        <v>23</v>
      </c>
      <c r="G253">
        <v>24</v>
      </c>
      <c r="H253">
        <v>27</v>
      </c>
      <c r="I253">
        <v>1</v>
      </c>
      <c r="J253" t="str">
        <v>8 - 20 - 22 - 23 - 24 - 27 [CB: 1]</v>
      </c>
      <c r="K253">
        <f>SUM(C253:H253)</f>
        <v>124</v>
      </c>
      <c r="L253">
        <f>AVERAGE(C253:H253)</f>
        <v>20.7</v>
      </c>
      <c r="M253">
        <f>MAX(C253:H253)-MIN(C253:H253)</f>
        <v>19</v>
      </c>
      <c r="N253">
        <f>SUMPRODUCT(MOD(C253:H253,2))</f>
        <v>2</v>
      </c>
      <c r="O253">
        <f>6-N253</f>
        <v>4</v>
      </c>
      <c r="P253">
        <f>COUNTIF(C253:H253,"&lt;=14")</f>
        <v>1</v>
      </c>
      <c r="Q253">
        <f>COUNTIF(C253:H253,"&gt;=15")</f>
        <v>5</v>
      </c>
      <c r="R253">
        <f>SUMPRODUCT(--(D253:H253-C253:G253=1))</f>
        <v>2</v>
      </c>
      <c r="S253">
        <f>SUMPRODUCT(COUNTIF(C254:H254,C253:H253))</f>
        <v>1</v>
      </c>
    </row>
    <row r="254">
      <c r="A254">
        <v>221</v>
      </c>
      <c r="B254" t="str">
        <v>2024-05-03</v>
      </c>
      <c r="C254">
        <v>3</v>
      </c>
      <c r="D254">
        <v>8</v>
      </c>
      <c r="E254">
        <v>11</v>
      </c>
      <c r="F254">
        <v>12</v>
      </c>
      <c r="G254">
        <v>26</v>
      </c>
      <c r="H254">
        <v>28</v>
      </c>
      <c r="I254">
        <v>3</v>
      </c>
      <c r="J254" t="str">
        <v>3 - 8 - 11 - 12 - 26 - 28 [CB: 3]</v>
      </c>
      <c r="K254">
        <f>SUM(C254:H254)</f>
        <v>88</v>
      </c>
      <c r="L254">
        <f>AVERAGE(C254:H254)</f>
        <v>14.7</v>
      </c>
      <c r="M254">
        <f>MAX(C254:H254)-MIN(C254:H254)</f>
        <v>25</v>
      </c>
      <c r="N254">
        <f>SUMPRODUCT(MOD(C254:H254,2))</f>
        <v>2</v>
      </c>
      <c r="O254">
        <f>6-N254</f>
        <v>4</v>
      </c>
      <c r="P254">
        <f>COUNTIF(C254:H254,"&lt;=14")</f>
        <v>4</v>
      </c>
      <c r="Q254">
        <f>COUNTIF(C254:H254,"&gt;=15")</f>
        <v>2</v>
      </c>
      <c r="R254">
        <f>SUMPRODUCT(--(D254:H254-C254:G254=1))</f>
        <v>1</v>
      </c>
      <c r="S254">
        <f>SUMPRODUCT(COUNTIF(C255:H255,C254:H254))</f>
        <v>0</v>
      </c>
    </row>
    <row r="255">
      <c r="A255">
        <v>220</v>
      </c>
      <c r="B255" t="str">
        <v>2024-04-30</v>
      </c>
      <c r="C255">
        <v>9</v>
      </c>
      <c r="D255">
        <v>13</v>
      </c>
      <c r="E255">
        <v>22</v>
      </c>
      <c r="F255">
        <v>23</v>
      </c>
      <c r="G255">
        <v>24</v>
      </c>
      <c r="H255">
        <v>25</v>
      </c>
      <c r="I255">
        <v>1</v>
      </c>
      <c r="J255" t="str">
        <v>9 - 13 - 22 - 23 - 24 - 25 [CB: 1]</v>
      </c>
      <c r="K255">
        <f>SUM(C255:H255)</f>
        <v>116</v>
      </c>
      <c r="L255">
        <f>AVERAGE(C255:H255)</f>
        <v>19.3</v>
      </c>
      <c r="M255">
        <f>MAX(C255:H255)-MIN(C255:H255)</f>
        <v>16</v>
      </c>
      <c r="N255">
        <f>SUMPRODUCT(MOD(C255:H255,2))</f>
        <v>4</v>
      </c>
      <c r="O255">
        <f>6-N255</f>
        <v>2</v>
      </c>
      <c r="P255">
        <f>COUNTIF(C255:H255,"&lt;=14")</f>
        <v>2</v>
      </c>
      <c r="Q255">
        <f>COUNTIF(C255:H255,"&gt;=15")</f>
        <v>4</v>
      </c>
      <c r="R255">
        <f>SUMPRODUCT(--(D255:H255-C255:G255=1))</f>
        <v>3</v>
      </c>
      <c r="S255">
        <f>SUMPRODUCT(COUNTIF(C256:H256,C255:H255))</f>
        <v>2</v>
      </c>
    </row>
    <row r="256">
      <c r="A256">
        <v>219</v>
      </c>
      <c r="B256" t="str">
        <v>2024-04-26</v>
      </c>
      <c r="C256">
        <v>5</v>
      </c>
      <c r="D256">
        <v>6</v>
      </c>
      <c r="E256">
        <v>16</v>
      </c>
      <c r="F256">
        <v>19</v>
      </c>
      <c r="G256">
        <v>22</v>
      </c>
      <c r="H256">
        <v>25</v>
      </c>
      <c r="I256">
        <v>3</v>
      </c>
      <c r="J256" t="str">
        <v>5 - 6 - 16 - 19 - 22 - 25 [CB: 3]</v>
      </c>
      <c r="K256">
        <f>SUM(C256:H256)</f>
        <v>93</v>
      </c>
      <c r="L256">
        <f>AVERAGE(C256:H256)</f>
        <v>15.5</v>
      </c>
      <c r="M256">
        <f>MAX(C256:H256)-MIN(C256:H256)</f>
        <v>20</v>
      </c>
      <c r="N256">
        <f>SUMPRODUCT(MOD(C256:H256,2))</f>
        <v>3</v>
      </c>
      <c r="O256">
        <f>6-N256</f>
        <v>3</v>
      </c>
      <c r="P256">
        <f>COUNTIF(C256:H256,"&lt;=14")</f>
        <v>2</v>
      </c>
      <c r="Q256">
        <f>COUNTIF(C256:H256,"&gt;=15")</f>
        <v>4</v>
      </c>
      <c r="R256">
        <f>SUMPRODUCT(--(D256:H256-C256:G256=1))</f>
        <v>1</v>
      </c>
      <c r="S256">
        <f>SUMPRODUCT(COUNTIF(C257:H257,C256:H256))</f>
        <v>2</v>
      </c>
    </row>
    <row r="257">
      <c r="A257">
        <v>218</v>
      </c>
      <c r="B257" t="str">
        <v>2024-04-23</v>
      </c>
      <c r="C257">
        <v>5</v>
      </c>
      <c r="D257">
        <v>12</v>
      </c>
      <c r="E257">
        <v>17</v>
      </c>
      <c r="F257">
        <v>18</v>
      </c>
      <c r="G257">
        <v>19</v>
      </c>
      <c r="H257">
        <v>24</v>
      </c>
      <c r="I257">
        <v>1</v>
      </c>
      <c r="J257" t="str">
        <v>5 - 12 - 17 - 18 - 19 - 24 [CB: 1]</v>
      </c>
      <c r="K257">
        <f>SUM(C257:H257)</f>
        <v>95</v>
      </c>
      <c r="L257">
        <f>AVERAGE(C257:H257)</f>
        <v>15.8</v>
      </c>
      <c r="M257">
        <f>MAX(C257:H257)-MIN(C257:H257)</f>
        <v>19</v>
      </c>
      <c r="N257">
        <f>SUMPRODUCT(MOD(C257:H257,2))</f>
        <v>3</v>
      </c>
      <c r="O257">
        <f>6-N257</f>
        <v>3</v>
      </c>
      <c r="P257">
        <f>COUNTIF(C257:H257,"&lt;=14")</f>
        <v>2</v>
      </c>
      <c r="Q257">
        <f>COUNTIF(C257:H257,"&gt;=15")</f>
        <v>4</v>
      </c>
      <c r="R257">
        <f>SUMPRODUCT(--(D257:H257-C257:G257=1))</f>
        <v>2</v>
      </c>
      <c r="S257">
        <f>SUMPRODUCT(COUNTIF(C258:H258,C257:H257))</f>
        <v>2</v>
      </c>
    </row>
    <row r="258">
      <c r="A258">
        <v>217</v>
      </c>
      <c r="B258" t="str">
        <v>2024-04-19</v>
      </c>
      <c r="C258">
        <v>1</v>
      </c>
      <c r="D258">
        <v>4</v>
      </c>
      <c r="E258">
        <v>12</v>
      </c>
      <c r="F258">
        <v>15</v>
      </c>
      <c r="G258">
        <v>17</v>
      </c>
      <c r="H258">
        <v>21</v>
      </c>
      <c r="I258">
        <v>3</v>
      </c>
      <c r="J258" t="str">
        <v>1 - 4 - 12 - 15 - 17 - 21 [CB: 3]</v>
      </c>
      <c r="K258">
        <f>SUM(C258:H258)</f>
        <v>70</v>
      </c>
      <c r="L258">
        <f>AVERAGE(C258:H258)</f>
        <v>11.7</v>
      </c>
      <c r="M258">
        <f>MAX(C258:H258)-MIN(C258:H258)</f>
        <v>20</v>
      </c>
      <c r="N258">
        <f>SUMPRODUCT(MOD(C258:H258,2))</f>
        <v>4</v>
      </c>
      <c r="O258">
        <f>6-N258</f>
        <v>2</v>
      </c>
      <c r="P258">
        <f>COUNTIF(C258:H258,"&lt;=14")</f>
        <v>3</v>
      </c>
      <c r="Q258">
        <f>COUNTIF(C258:H258,"&gt;=15")</f>
        <v>3</v>
      </c>
      <c r="R258">
        <f>SUMPRODUCT(--(D258:H258-C258:G258=1))</f>
        <v>0</v>
      </c>
      <c r="S258">
        <f>SUMPRODUCT(COUNTIF(C259:H259,C258:H258))</f>
        <v>1</v>
      </c>
    </row>
    <row r="259">
      <c r="A259">
        <v>216</v>
      </c>
      <c r="B259" t="str">
        <v>2024-04-16</v>
      </c>
      <c r="C259">
        <v>3</v>
      </c>
      <c r="D259">
        <v>7</v>
      </c>
      <c r="E259">
        <v>9</v>
      </c>
      <c r="F259">
        <v>19</v>
      </c>
      <c r="G259">
        <v>20</v>
      </c>
      <c r="H259">
        <v>21</v>
      </c>
      <c r="I259">
        <v>3</v>
      </c>
      <c r="J259" t="str">
        <v>3 - 7 - 9 - 19 - 20 - 21 [CB: 3]</v>
      </c>
      <c r="K259">
        <f>SUM(C259:H259)</f>
        <v>79</v>
      </c>
      <c r="L259">
        <f>AVERAGE(C259:H259)</f>
        <v>13.2</v>
      </c>
      <c r="M259">
        <f>MAX(C259:H259)-MIN(C259:H259)</f>
        <v>18</v>
      </c>
      <c r="N259">
        <f>SUMPRODUCT(MOD(C259:H259,2))</f>
        <v>5</v>
      </c>
      <c r="O259">
        <f>6-N259</f>
        <v>1</v>
      </c>
      <c r="P259">
        <f>COUNTIF(C259:H259,"&lt;=14")</f>
        <v>3</v>
      </c>
      <c r="Q259">
        <f>COUNTIF(C259:H259,"&gt;=15")</f>
        <v>3</v>
      </c>
      <c r="R259">
        <f>SUMPRODUCT(--(D259:H259-C259:G259=1))</f>
        <v>2</v>
      </c>
      <c r="S259">
        <f>SUMPRODUCT(COUNTIF(C260:H260,C259:H259))</f>
        <v>2</v>
      </c>
    </row>
    <row r="260">
      <c r="A260">
        <v>215</v>
      </c>
      <c r="B260" t="str">
        <v>2024-04-12</v>
      </c>
      <c r="C260">
        <v>5</v>
      </c>
      <c r="D260">
        <v>7</v>
      </c>
      <c r="E260">
        <v>9</v>
      </c>
      <c r="F260">
        <v>16</v>
      </c>
      <c r="G260">
        <v>22</v>
      </c>
      <c r="H260">
        <v>26</v>
      </c>
      <c r="I260">
        <v>3</v>
      </c>
      <c r="J260" t="str">
        <v>5 - 7 - 9 - 16 - 22 - 26 [CB: 3]</v>
      </c>
      <c r="K260">
        <f>SUM(C260:H260)</f>
        <v>85</v>
      </c>
      <c r="L260">
        <f>AVERAGE(C260:H260)</f>
        <v>14.2</v>
      </c>
      <c r="M260">
        <f>MAX(C260:H260)-MIN(C260:H260)</f>
        <v>21</v>
      </c>
      <c r="N260">
        <f>SUMPRODUCT(MOD(C260:H260,2))</f>
        <v>3</v>
      </c>
      <c r="O260">
        <f>6-N260</f>
        <v>3</v>
      </c>
      <c r="P260">
        <f>COUNTIF(C260:H260,"&lt;=14")</f>
        <v>3</v>
      </c>
      <c r="Q260">
        <f>COUNTIF(C260:H260,"&gt;=15")</f>
        <v>3</v>
      </c>
      <c r="R260">
        <f>SUMPRODUCT(--(D260:H260-C260:G260=1))</f>
        <v>0</v>
      </c>
      <c r="S260">
        <f>SUMPRODUCT(COUNTIF(C261:H261,C260:H260))</f>
        <v>2</v>
      </c>
    </row>
    <row r="261">
      <c r="A261">
        <v>214</v>
      </c>
      <c r="B261" t="str">
        <v>2024-04-09</v>
      </c>
      <c r="C261">
        <v>2</v>
      </c>
      <c r="D261">
        <v>5</v>
      </c>
      <c r="E261">
        <v>8</v>
      </c>
      <c r="F261">
        <v>9</v>
      </c>
      <c r="G261">
        <v>21</v>
      </c>
      <c r="H261">
        <v>27</v>
      </c>
      <c r="I261">
        <v>3</v>
      </c>
      <c r="J261" t="str">
        <v>2 - 5 - 8 - 9 - 21 - 27 [CB: 3]</v>
      </c>
      <c r="K261">
        <f>SUM(C261:H261)</f>
        <v>72</v>
      </c>
      <c r="L261">
        <f>AVERAGE(C261:H261)</f>
        <v>12</v>
      </c>
      <c r="M261">
        <f>MAX(C261:H261)-MIN(C261:H261)</f>
        <v>25</v>
      </c>
      <c r="N261">
        <f>SUMPRODUCT(MOD(C261:H261,2))</f>
        <v>4</v>
      </c>
      <c r="O261">
        <f>6-N261</f>
        <v>2</v>
      </c>
      <c r="P261">
        <f>COUNTIF(C261:H261,"&lt;=14")</f>
        <v>4</v>
      </c>
      <c r="Q261">
        <f>COUNTIF(C261:H261,"&gt;=15")</f>
        <v>2</v>
      </c>
      <c r="R261">
        <f>SUMPRODUCT(--(D261:H261-C261:G261=1))</f>
        <v>1</v>
      </c>
      <c r="S261">
        <f>SUMPRODUCT(COUNTIF(C262:H262,C261:H261))</f>
        <v>1</v>
      </c>
    </row>
    <row r="262">
      <c r="A262">
        <v>213</v>
      </c>
      <c r="B262" t="str">
        <v>2024-04-05</v>
      </c>
      <c r="C262">
        <v>1</v>
      </c>
      <c r="D262">
        <v>5</v>
      </c>
      <c r="E262">
        <v>6</v>
      </c>
      <c r="F262">
        <v>13</v>
      </c>
      <c r="G262">
        <v>18</v>
      </c>
      <c r="H262">
        <v>19</v>
      </c>
      <c r="I262">
        <v>3</v>
      </c>
      <c r="J262" t="str">
        <v>1 - 5 - 6 - 13 - 18 - 19 [CB: 3]</v>
      </c>
      <c r="K262">
        <f>SUM(C262:H262)</f>
        <v>62</v>
      </c>
      <c r="L262">
        <f>AVERAGE(C262:H262)</f>
        <v>10.3</v>
      </c>
      <c r="M262">
        <f>MAX(C262:H262)-MIN(C262:H262)</f>
        <v>18</v>
      </c>
      <c r="N262">
        <f>SUMPRODUCT(MOD(C262:H262,2))</f>
        <v>4</v>
      </c>
      <c r="O262">
        <f>6-N262</f>
        <v>2</v>
      </c>
      <c r="P262">
        <f>COUNTIF(C262:H262,"&lt;=14")</f>
        <v>4</v>
      </c>
      <c r="Q262">
        <f>COUNTIF(C262:H262,"&gt;=15")</f>
        <v>2</v>
      </c>
      <c r="R262">
        <f>SUMPRODUCT(--(D262:H262-C262:G262=1))</f>
        <v>2</v>
      </c>
      <c r="S262">
        <f>SUMPRODUCT(COUNTIF(C263:H263,C262:H262))</f>
        <v>1</v>
      </c>
    </row>
    <row r="263">
      <c r="A263">
        <v>212</v>
      </c>
      <c r="B263" t="str">
        <v>2024-04-02</v>
      </c>
      <c r="C263">
        <v>5</v>
      </c>
      <c r="D263">
        <v>7</v>
      </c>
      <c r="E263">
        <v>15</v>
      </c>
      <c r="F263">
        <v>20</v>
      </c>
      <c r="G263">
        <v>23</v>
      </c>
      <c r="H263">
        <v>24</v>
      </c>
      <c r="I263">
        <v>3</v>
      </c>
      <c r="J263" t="str">
        <v>5 - 7 - 15 - 20 - 23 - 24 [CB: 3]</v>
      </c>
      <c r="K263">
        <f>SUM(C263:H263)</f>
        <v>94</v>
      </c>
      <c r="L263">
        <f>AVERAGE(C263:H263)</f>
        <v>15.7</v>
      </c>
      <c r="M263">
        <f>MAX(C263:H263)-MIN(C263:H263)</f>
        <v>19</v>
      </c>
      <c r="N263">
        <f>SUMPRODUCT(MOD(C263:H263,2))</f>
        <v>4</v>
      </c>
      <c r="O263">
        <f>6-N263</f>
        <v>2</v>
      </c>
      <c r="P263">
        <f>COUNTIF(C263:H263,"&lt;=14")</f>
        <v>2</v>
      </c>
      <c r="Q263">
        <f>COUNTIF(C263:H263,"&gt;=15")</f>
        <v>4</v>
      </c>
      <c r="R263">
        <f>SUMPRODUCT(--(D263:H263-C263:G263=1))</f>
        <v>1</v>
      </c>
      <c r="S263">
        <f>SUMPRODUCT(COUNTIF(C264:H264,C263:H263))</f>
        <v>0</v>
      </c>
    </row>
    <row r="264">
      <c r="A264">
        <v>211</v>
      </c>
      <c r="B264" t="str">
        <v>2024-03-26</v>
      </c>
      <c r="C264">
        <v>4</v>
      </c>
      <c r="D264">
        <v>6</v>
      </c>
      <c r="E264">
        <v>8</v>
      </c>
      <c r="F264">
        <v>14</v>
      </c>
      <c r="G264">
        <v>16</v>
      </c>
      <c r="H264">
        <v>21</v>
      </c>
      <c r="I264">
        <v>3</v>
      </c>
      <c r="J264" t="str">
        <v>4 - 6 - 8 - 14 - 16 - 21 [CB: 3]</v>
      </c>
      <c r="K264">
        <f>SUM(C264:H264)</f>
        <v>69</v>
      </c>
      <c r="L264">
        <f>AVERAGE(C264:H264)</f>
        <v>11.5</v>
      </c>
      <c r="M264">
        <f>MAX(C264:H264)-MIN(C264:H264)</f>
        <v>17</v>
      </c>
      <c r="N264">
        <f>SUMPRODUCT(MOD(C264:H264,2))</f>
        <v>1</v>
      </c>
      <c r="O264">
        <f>6-N264</f>
        <v>5</v>
      </c>
      <c r="P264">
        <f>COUNTIF(C264:H264,"&lt;=14")</f>
        <v>4</v>
      </c>
      <c r="Q264">
        <f>COUNTIF(C264:H264,"&gt;=15")</f>
        <v>2</v>
      </c>
      <c r="R264">
        <f>SUMPRODUCT(--(D264:H264-C264:G264=1))</f>
        <v>0</v>
      </c>
      <c r="S264">
        <f>SUMPRODUCT(COUNTIF(C265:H265,C264:H264))</f>
        <v>3</v>
      </c>
    </row>
    <row r="265">
      <c r="A265">
        <v>210</v>
      </c>
      <c r="B265" t="str">
        <v>2024-03-22</v>
      </c>
      <c r="C265">
        <v>4</v>
      </c>
      <c r="D265">
        <v>8</v>
      </c>
      <c r="E265">
        <v>14</v>
      </c>
      <c r="F265">
        <v>17</v>
      </c>
      <c r="G265">
        <v>26</v>
      </c>
      <c r="H265">
        <v>27</v>
      </c>
      <c r="I265">
        <v>3</v>
      </c>
      <c r="J265" t="str">
        <v>4 - 8 - 14 - 17 - 26 - 27 [CB: 3]</v>
      </c>
      <c r="K265">
        <f>SUM(C265:H265)</f>
        <v>96</v>
      </c>
      <c r="L265">
        <f>AVERAGE(C265:H265)</f>
        <v>16</v>
      </c>
      <c r="M265">
        <f>MAX(C265:H265)-MIN(C265:H265)</f>
        <v>23</v>
      </c>
      <c r="N265">
        <f>SUMPRODUCT(MOD(C265:H265,2))</f>
        <v>2</v>
      </c>
      <c r="O265">
        <f>6-N265</f>
        <v>4</v>
      </c>
      <c r="P265">
        <f>COUNTIF(C265:H265,"&lt;=14")</f>
        <v>3</v>
      </c>
      <c r="Q265">
        <f>COUNTIF(C265:H265,"&gt;=15")</f>
        <v>3</v>
      </c>
      <c r="R265">
        <f>SUMPRODUCT(--(D265:H265-C265:G265=1))</f>
        <v>1</v>
      </c>
      <c r="S265">
        <f>SUMPRODUCT(COUNTIF(C266:H266,C265:H265))</f>
        <v>1</v>
      </c>
    </row>
    <row r="266">
      <c r="A266">
        <v>209</v>
      </c>
      <c r="B266" t="str">
        <v>2024-03-19</v>
      </c>
      <c r="C266">
        <v>1</v>
      </c>
      <c r="D266">
        <v>3</v>
      </c>
      <c r="E266">
        <v>7</v>
      </c>
      <c r="F266">
        <v>11</v>
      </c>
      <c r="G266">
        <v>14</v>
      </c>
      <c r="H266">
        <v>22</v>
      </c>
      <c r="I266">
        <v>1</v>
      </c>
      <c r="J266" t="str">
        <v>1 - 3 - 7 - 11 - 14 - 22 [CB: 1]</v>
      </c>
      <c r="K266">
        <f>SUM(C266:H266)</f>
        <v>58</v>
      </c>
      <c r="L266">
        <f>AVERAGE(C266:H266)</f>
        <v>9.7</v>
      </c>
      <c r="M266">
        <f>MAX(C266:H266)-MIN(C266:H266)</f>
        <v>21</v>
      </c>
      <c r="N266">
        <f>SUMPRODUCT(MOD(C266:H266,2))</f>
        <v>4</v>
      </c>
      <c r="O266">
        <f>6-N266</f>
        <v>2</v>
      </c>
      <c r="P266">
        <f>COUNTIF(C266:H266,"&lt;=14")</f>
        <v>5</v>
      </c>
      <c r="Q266">
        <f>COUNTIF(C266:H266,"&gt;=15")</f>
        <v>1</v>
      </c>
      <c r="R266">
        <f>SUMPRODUCT(--(D266:H266-C266:G266=1))</f>
        <v>0</v>
      </c>
      <c r="S266">
        <f>SUMPRODUCT(COUNTIF(C267:H267,C266:H266))</f>
        <v>2</v>
      </c>
    </row>
    <row r="267">
      <c r="A267">
        <v>208</v>
      </c>
      <c r="B267" t="str">
        <v>2024-03-15</v>
      </c>
      <c r="C267">
        <v>1</v>
      </c>
      <c r="D267">
        <v>5</v>
      </c>
      <c r="E267">
        <v>7</v>
      </c>
      <c r="F267">
        <v>21</v>
      </c>
      <c r="G267">
        <v>24</v>
      </c>
      <c r="H267">
        <v>25</v>
      </c>
      <c r="I267">
        <v>2</v>
      </c>
      <c r="J267" t="str">
        <v>1 - 5 - 7 - 21 - 24 - 25 [CB: 2]</v>
      </c>
      <c r="K267">
        <f>SUM(C267:H267)</f>
        <v>83</v>
      </c>
      <c r="L267">
        <f>AVERAGE(C267:H267)</f>
        <v>13.8</v>
      </c>
      <c r="M267">
        <f>MAX(C267:H267)-MIN(C267:H267)</f>
        <v>24</v>
      </c>
      <c r="N267">
        <f>SUMPRODUCT(MOD(C267:H267,2))</f>
        <v>5</v>
      </c>
      <c r="O267">
        <f>6-N267</f>
        <v>1</v>
      </c>
      <c r="P267">
        <f>COUNTIF(C267:H267,"&lt;=14")</f>
        <v>3</v>
      </c>
      <c r="Q267">
        <f>COUNTIF(C267:H267,"&gt;=15")</f>
        <v>3</v>
      </c>
      <c r="R267">
        <f>SUMPRODUCT(--(D267:H267-C267:G267=1))</f>
        <v>1</v>
      </c>
      <c r="S267">
        <f>SUMPRODUCT(COUNTIF(C268:H268,C267:H267))</f>
        <v>1</v>
      </c>
    </row>
    <row r="268">
      <c r="A268">
        <v>207</v>
      </c>
      <c r="B268" t="str">
        <v>2024-03-12</v>
      </c>
      <c r="C268">
        <v>3</v>
      </c>
      <c r="D268">
        <v>6</v>
      </c>
      <c r="E268">
        <v>13</v>
      </c>
      <c r="F268">
        <v>14</v>
      </c>
      <c r="G268">
        <v>21</v>
      </c>
      <c r="H268">
        <v>28</v>
      </c>
      <c r="I268">
        <v>1</v>
      </c>
      <c r="J268" t="str">
        <v>3 - 6 - 13 - 14 - 21 - 28 [CB: 1]</v>
      </c>
      <c r="K268">
        <f>SUM(C268:H268)</f>
        <v>85</v>
      </c>
      <c r="L268">
        <f>AVERAGE(C268:H268)</f>
        <v>14.2</v>
      </c>
      <c r="M268">
        <f>MAX(C268:H268)-MIN(C268:H268)</f>
        <v>25</v>
      </c>
      <c r="N268">
        <f>SUMPRODUCT(MOD(C268:H268,2))</f>
        <v>3</v>
      </c>
      <c r="O268">
        <f>6-N268</f>
        <v>3</v>
      </c>
      <c r="P268">
        <f>COUNTIF(C268:H268,"&lt;=14")</f>
        <v>4</v>
      </c>
      <c r="Q268">
        <f>COUNTIF(C268:H268,"&gt;=15")</f>
        <v>2</v>
      </c>
      <c r="R268">
        <f>SUMPRODUCT(--(D268:H268-C268:G268=1))</f>
        <v>1</v>
      </c>
      <c r="S268">
        <f>SUMPRODUCT(COUNTIF(C269:H269,C268:H268))</f>
        <v>2</v>
      </c>
    </row>
    <row r="269">
      <c r="A269">
        <v>206</v>
      </c>
      <c r="B269" t="str">
        <v>2024-03-08</v>
      </c>
      <c r="C269">
        <v>11</v>
      </c>
      <c r="D269">
        <v>14</v>
      </c>
      <c r="E269">
        <v>18</v>
      </c>
      <c r="F269">
        <v>19</v>
      </c>
      <c r="G269">
        <v>22</v>
      </c>
      <c r="H269">
        <v>28</v>
      </c>
      <c r="I269">
        <v>3</v>
      </c>
      <c r="J269" t="str">
        <v>11 - 14 - 18 - 19 - 22 - 28 [CB: 3]</v>
      </c>
      <c r="K269">
        <f>SUM(C269:H269)</f>
        <v>112</v>
      </c>
      <c r="L269">
        <f>AVERAGE(C269:H269)</f>
        <v>18.7</v>
      </c>
      <c r="M269">
        <f>MAX(C269:H269)-MIN(C269:H269)</f>
        <v>17</v>
      </c>
      <c r="N269">
        <f>SUMPRODUCT(MOD(C269:H269,2))</f>
        <v>2</v>
      </c>
      <c r="O269">
        <f>6-N269</f>
        <v>4</v>
      </c>
      <c r="P269">
        <f>COUNTIF(C269:H269,"&lt;=14")</f>
        <v>2</v>
      </c>
      <c r="Q269">
        <f>COUNTIF(C269:H269,"&gt;=15")</f>
        <v>4</v>
      </c>
      <c r="R269">
        <f>SUMPRODUCT(--(D269:H269-C269:G269=1))</f>
        <v>1</v>
      </c>
      <c r="S269">
        <f>SUMPRODUCT(COUNTIF(C270:H270,C269:H269))</f>
        <v>1</v>
      </c>
    </row>
    <row r="270">
      <c r="A270">
        <v>205</v>
      </c>
      <c r="B270" t="str">
        <v>2024-03-05</v>
      </c>
      <c r="C270">
        <v>3</v>
      </c>
      <c r="D270">
        <v>8</v>
      </c>
      <c r="E270">
        <v>9</v>
      </c>
      <c r="F270">
        <v>16</v>
      </c>
      <c r="G270">
        <v>19</v>
      </c>
      <c r="H270">
        <v>26</v>
      </c>
      <c r="I270">
        <v>3</v>
      </c>
      <c r="J270" t="str">
        <v>3 - 8 - 9 - 16 - 19 - 26 [CB: 3]</v>
      </c>
      <c r="K270">
        <f>SUM(C270:H270)</f>
        <v>81</v>
      </c>
      <c r="L270">
        <f>AVERAGE(C270:H270)</f>
        <v>13.5</v>
      </c>
      <c r="M270">
        <f>MAX(C270:H270)-MIN(C270:H270)</f>
        <v>23</v>
      </c>
      <c r="N270">
        <f>SUMPRODUCT(MOD(C270:H270,2))</f>
        <v>3</v>
      </c>
      <c r="O270">
        <f>6-N270</f>
        <v>3</v>
      </c>
      <c r="P270">
        <f>COUNTIF(C270:H270,"&lt;=14")</f>
        <v>3</v>
      </c>
      <c r="Q270">
        <f>COUNTIF(C270:H270,"&gt;=15")</f>
        <v>3</v>
      </c>
      <c r="R270">
        <f>SUMPRODUCT(--(D270:H270-C270:G270=1))</f>
        <v>1</v>
      </c>
      <c r="S270">
        <f>SUMPRODUCT(COUNTIF(C271:H271,C270:H270))</f>
        <v>0</v>
      </c>
    </row>
    <row r="271">
      <c r="A271">
        <v>204</v>
      </c>
      <c r="B271" t="str">
        <v>2024-03-01</v>
      </c>
      <c r="C271">
        <v>4</v>
      </c>
      <c r="D271">
        <v>6</v>
      </c>
      <c r="E271">
        <v>13</v>
      </c>
      <c r="F271">
        <v>15</v>
      </c>
      <c r="G271">
        <v>20</v>
      </c>
      <c r="H271">
        <v>27</v>
      </c>
      <c r="I271">
        <v>3</v>
      </c>
      <c r="J271" t="str">
        <v>4 - 6 - 13 - 15 - 20 - 27 [CB: 3]</v>
      </c>
      <c r="K271">
        <f>SUM(C271:H271)</f>
        <v>85</v>
      </c>
      <c r="L271">
        <f>AVERAGE(C271:H271)</f>
        <v>14.2</v>
      </c>
      <c r="M271">
        <f>MAX(C271:H271)-MIN(C271:H271)</f>
        <v>23</v>
      </c>
      <c r="N271">
        <f>SUMPRODUCT(MOD(C271:H271,2))</f>
        <v>3</v>
      </c>
      <c r="O271">
        <f>6-N271</f>
        <v>3</v>
      </c>
      <c r="P271">
        <f>COUNTIF(C271:H271,"&lt;=14")</f>
        <v>3</v>
      </c>
      <c r="Q271">
        <f>COUNTIF(C271:H271,"&gt;=15")</f>
        <v>3</v>
      </c>
      <c r="R271">
        <f>SUMPRODUCT(--(D271:H271-C271:G271=1))</f>
        <v>0</v>
      </c>
      <c r="S271">
        <f>SUMPRODUCT(COUNTIF(C272:H272,C271:H271))</f>
        <v>0</v>
      </c>
    </row>
    <row r="272">
      <c r="A272">
        <v>203</v>
      </c>
      <c r="B272" t="str">
        <v>2024-02-27</v>
      </c>
      <c r="C272">
        <v>10</v>
      </c>
      <c r="D272">
        <v>18</v>
      </c>
      <c r="E272">
        <v>19</v>
      </c>
      <c r="F272">
        <v>21</v>
      </c>
      <c r="G272">
        <v>23</v>
      </c>
      <c r="H272">
        <v>24</v>
      </c>
      <c r="I272">
        <v>3</v>
      </c>
      <c r="J272" t="str">
        <v>10 - 18 - 19 - 21 - 23 - 24 [CB: 3]</v>
      </c>
      <c r="K272">
        <f>SUM(C272:H272)</f>
        <v>115</v>
      </c>
      <c r="L272">
        <f>AVERAGE(C272:H272)</f>
        <v>19.2</v>
      </c>
      <c r="M272">
        <f>MAX(C272:H272)-MIN(C272:H272)</f>
        <v>14</v>
      </c>
      <c r="N272">
        <f>SUMPRODUCT(MOD(C272:H272,2))</f>
        <v>3</v>
      </c>
      <c r="O272">
        <f>6-N272</f>
        <v>3</v>
      </c>
      <c r="P272">
        <f>COUNTIF(C272:H272,"&lt;=14")</f>
        <v>1</v>
      </c>
      <c r="Q272">
        <f>COUNTIF(C272:H272,"&gt;=15")</f>
        <v>5</v>
      </c>
      <c r="R272">
        <f>SUMPRODUCT(--(D272:H272-C272:G272=1))</f>
        <v>2</v>
      </c>
      <c r="S272">
        <f>SUMPRODUCT(COUNTIF(C273:H273,C272:H272))</f>
        <v>2</v>
      </c>
    </row>
    <row r="273">
      <c r="A273">
        <v>202</v>
      </c>
      <c r="B273" t="str">
        <v>2024-02-23</v>
      </c>
      <c r="C273">
        <v>6</v>
      </c>
      <c r="D273">
        <v>8</v>
      </c>
      <c r="E273">
        <v>9</v>
      </c>
      <c r="F273">
        <v>11</v>
      </c>
      <c r="G273">
        <v>19</v>
      </c>
      <c r="H273">
        <v>23</v>
      </c>
      <c r="I273">
        <v>3</v>
      </c>
      <c r="J273" t="str">
        <v>6 - 8 - 9 - 11 - 19 - 23 [CB: 3]</v>
      </c>
      <c r="K273">
        <f>SUM(C273:H273)</f>
        <v>76</v>
      </c>
      <c r="L273">
        <f>AVERAGE(C273:H273)</f>
        <v>12.7</v>
      </c>
      <c r="M273">
        <f>MAX(C273:H273)-MIN(C273:H273)</f>
        <v>17</v>
      </c>
      <c r="N273">
        <f>SUMPRODUCT(MOD(C273:H273,2))</f>
        <v>4</v>
      </c>
      <c r="O273">
        <f>6-N273</f>
        <v>2</v>
      </c>
      <c r="P273">
        <f>COUNTIF(C273:H273,"&lt;=14")</f>
        <v>4</v>
      </c>
      <c r="Q273">
        <f>COUNTIF(C273:H273,"&gt;=15")</f>
        <v>2</v>
      </c>
      <c r="R273">
        <f>SUMPRODUCT(--(D273:H273-C273:G273=1))</f>
        <v>1</v>
      </c>
      <c r="S273">
        <f>SUMPRODUCT(COUNTIF(C274:H274,C273:H273))</f>
        <v>2</v>
      </c>
    </row>
    <row r="274">
      <c r="A274">
        <v>201</v>
      </c>
      <c r="B274" t="str">
        <v>2024-02-20</v>
      </c>
      <c r="C274">
        <v>5</v>
      </c>
      <c r="D274">
        <v>8</v>
      </c>
      <c r="E274">
        <v>20</v>
      </c>
      <c r="F274">
        <v>22</v>
      </c>
      <c r="G274">
        <v>23</v>
      </c>
      <c r="H274">
        <v>27</v>
      </c>
      <c r="I274">
        <v>2</v>
      </c>
      <c r="J274" t="str">
        <v>5 - 8 - 20 - 22 - 23 - 27 [CB: 2]</v>
      </c>
      <c r="K274">
        <f>SUM(C274:H274)</f>
        <v>105</v>
      </c>
      <c r="L274">
        <f>AVERAGE(C274:H274)</f>
        <v>17.5</v>
      </c>
      <c r="M274">
        <f>MAX(C274:H274)-MIN(C274:H274)</f>
        <v>22</v>
      </c>
      <c r="N274">
        <f>SUMPRODUCT(MOD(C274:H274,2))</f>
        <v>3</v>
      </c>
      <c r="O274">
        <f>6-N274</f>
        <v>3</v>
      </c>
      <c r="P274">
        <f>COUNTIF(C274:H274,"&lt;=14")</f>
        <v>2</v>
      </c>
      <c r="Q274">
        <f>COUNTIF(C274:H274,"&gt;=15")</f>
        <v>4</v>
      </c>
      <c r="R274">
        <f>SUMPRODUCT(--(D274:H274-C274:G274=1))</f>
        <v>1</v>
      </c>
      <c r="S274">
        <f>SUMPRODUCT(COUNTIF(C275:H275,C274:H274))</f>
        <v>1</v>
      </c>
    </row>
    <row r="275">
      <c r="A275">
        <v>200</v>
      </c>
      <c r="B275" t="str">
        <v>2024-02-16</v>
      </c>
      <c r="C275">
        <v>6</v>
      </c>
      <c r="D275">
        <v>12</v>
      </c>
      <c r="E275">
        <v>15</v>
      </c>
      <c r="F275">
        <v>16</v>
      </c>
      <c r="G275">
        <v>18</v>
      </c>
      <c r="H275">
        <v>22</v>
      </c>
      <c r="I275">
        <v>1</v>
      </c>
      <c r="J275" t="str">
        <v>6 - 12 - 15 - 16 - 18 - 22 [CB: 1]</v>
      </c>
      <c r="K275">
        <f>SUM(C275:H275)</f>
        <v>89</v>
      </c>
      <c r="L275">
        <f>AVERAGE(C275:H275)</f>
        <v>14.8</v>
      </c>
      <c r="M275">
        <f>MAX(C275:H275)-MIN(C275:H275)</f>
        <v>16</v>
      </c>
      <c r="N275">
        <f>SUMPRODUCT(MOD(C275:H275,2))</f>
        <v>1</v>
      </c>
      <c r="O275">
        <f>6-N275</f>
        <v>5</v>
      </c>
      <c r="P275">
        <f>COUNTIF(C275:H275,"&lt;=14")</f>
        <v>2</v>
      </c>
      <c r="Q275">
        <f>COUNTIF(C275:H275,"&gt;=15")</f>
        <v>4</v>
      </c>
      <c r="R275">
        <f>SUMPRODUCT(--(D275:H275-C275:G275=1))</f>
        <v>1</v>
      </c>
      <c r="S275">
        <f>SUMPRODUCT(COUNTIF(C276:H276,C275:H275))</f>
        <v>3</v>
      </c>
    </row>
    <row r="276">
      <c r="A276">
        <v>199</v>
      </c>
      <c r="B276" t="str">
        <v>2024-02-13</v>
      </c>
      <c r="C276">
        <v>4</v>
      </c>
      <c r="D276">
        <v>6</v>
      </c>
      <c r="E276">
        <v>12</v>
      </c>
      <c r="F276">
        <v>16</v>
      </c>
      <c r="G276">
        <v>25</v>
      </c>
      <c r="H276">
        <v>26</v>
      </c>
      <c r="I276">
        <v>1</v>
      </c>
      <c r="J276" t="str">
        <v>4 - 6 - 12 - 16 - 25 - 26 [CB: 1]</v>
      </c>
      <c r="K276">
        <f>SUM(C276:H276)</f>
        <v>89</v>
      </c>
      <c r="L276">
        <f>AVERAGE(C276:H276)</f>
        <v>14.8</v>
      </c>
      <c r="M276">
        <f>MAX(C276:H276)-MIN(C276:H276)</f>
        <v>22</v>
      </c>
      <c r="N276">
        <f>SUMPRODUCT(MOD(C276:H276,2))</f>
        <v>1</v>
      </c>
      <c r="O276">
        <f>6-N276</f>
        <v>5</v>
      </c>
      <c r="P276">
        <f>COUNTIF(C276:H276,"&lt;=14")</f>
        <v>3</v>
      </c>
      <c r="Q276">
        <f>COUNTIF(C276:H276,"&gt;=15")</f>
        <v>3</v>
      </c>
      <c r="R276">
        <f>SUMPRODUCT(--(D276:H276-C276:G276=1))</f>
        <v>1</v>
      </c>
      <c r="S276">
        <f>SUMPRODUCT(COUNTIF(C277:H277,C276:H276))</f>
        <v>2</v>
      </c>
    </row>
    <row r="277">
      <c r="A277">
        <v>198</v>
      </c>
      <c r="B277" t="str">
        <v>2024-02-09</v>
      </c>
      <c r="C277">
        <v>3</v>
      </c>
      <c r="D277">
        <v>4</v>
      </c>
      <c r="E277">
        <v>18</v>
      </c>
      <c r="F277">
        <v>19</v>
      </c>
      <c r="G277">
        <v>20</v>
      </c>
      <c r="H277">
        <v>26</v>
      </c>
      <c r="I277">
        <v>3</v>
      </c>
      <c r="J277" t="str">
        <v>3 - 4 - 18 - 19 - 20 - 26 [CB: 3]</v>
      </c>
      <c r="K277">
        <f>SUM(C277:H277)</f>
        <v>90</v>
      </c>
      <c r="L277">
        <f>AVERAGE(C277:H277)</f>
        <v>15</v>
      </c>
      <c r="M277">
        <f>MAX(C277:H277)-MIN(C277:H277)</f>
        <v>23</v>
      </c>
      <c r="N277">
        <f>SUMPRODUCT(MOD(C277:H277,2))</f>
        <v>2</v>
      </c>
      <c r="O277">
        <f>6-N277</f>
        <v>4</v>
      </c>
      <c r="P277">
        <f>COUNTIF(C277:H277,"&lt;=14")</f>
        <v>2</v>
      </c>
      <c r="Q277">
        <f>COUNTIF(C277:H277,"&gt;=15")</f>
        <v>4</v>
      </c>
      <c r="R277">
        <f>SUMPRODUCT(--(D277:H277-C277:G277=1))</f>
        <v>3</v>
      </c>
      <c r="S277">
        <f>SUMPRODUCT(COUNTIF(C278:H278,C277:H277))</f>
        <v>2</v>
      </c>
    </row>
    <row r="278">
      <c r="A278">
        <v>197</v>
      </c>
      <c r="B278" t="str">
        <v>2024-02-06</v>
      </c>
      <c r="C278">
        <v>3</v>
      </c>
      <c r="D278">
        <v>9</v>
      </c>
      <c r="E278">
        <v>12</v>
      </c>
      <c r="F278">
        <v>13</v>
      </c>
      <c r="G278">
        <v>19</v>
      </c>
      <c r="H278">
        <v>27</v>
      </c>
      <c r="I278">
        <v>3</v>
      </c>
      <c r="J278" t="str">
        <v>3 - 9 - 12 - 13 - 19 - 27 [CB: 3]</v>
      </c>
      <c r="K278">
        <f>SUM(C278:H278)</f>
        <v>83</v>
      </c>
      <c r="L278">
        <f>AVERAGE(C278:H278)</f>
        <v>13.8</v>
      </c>
      <c r="M278">
        <f>MAX(C278:H278)-MIN(C278:H278)</f>
        <v>24</v>
      </c>
      <c r="N278">
        <f>SUMPRODUCT(MOD(C278:H278,2))</f>
        <v>5</v>
      </c>
      <c r="O278">
        <f>6-N278</f>
        <v>1</v>
      </c>
      <c r="P278">
        <f>COUNTIF(C278:H278,"&lt;=14")</f>
        <v>4</v>
      </c>
      <c r="Q278">
        <f>COUNTIF(C278:H278,"&gt;=15")</f>
        <v>2</v>
      </c>
      <c r="R278">
        <f>SUMPRODUCT(--(D278:H278-C278:G278=1))</f>
        <v>1</v>
      </c>
      <c r="S278">
        <f>SUMPRODUCT(COUNTIF(C279:H279,C278:H278))</f>
        <v>1</v>
      </c>
    </row>
    <row r="279">
      <c r="A279">
        <v>196</v>
      </c>
      <c r="B279" t="str">
        <v>2024-02-02</v>
      </c>
      <c r="C279">
        <v>1</v>
      </c>
      <c r="D279">
        <v>5</v>
      </c>
      <c r="E279">
        <v>12</v>
      </c>
      <c r="F279">
        <v>21</v>
      </c>
      <c r="G279">
        <v>26</v>
      </c>
      <c r="H279">
        <v>28</v>
      </c>
      <c r="I279">
        <v>3</v>
      </c>
      <c r="J279" t="str">
        <v>1 - 5 - 12 - 21 - 26 - 28 [CB: 3]</v>
      </c>
      <c r="K279">
        <f>SUM(C279:H279)</f>
        <v>93</v>
      </c>
      <c r="L279">
        <f>AVERAGE(C279:H279)</f>
        <v>15.5</v>
      </c>
      <c r="M279">
        <f>MAX(C279:H279)-MIN(C279:H279)</f>
        <v>27</v>
      </c>
      <c r="N279">
        <f>SUMPRODUCT(MOD(C279:H279,2))</f>
        <v>3</v>
      </c>
      <c r="O279">
        <f>6-N279</f>
        <v>3</v>
      </c>
      <c r="P279">
        <f>COUNTIF(C279:H279,"&lt;=14")</f>
        <v>3</v>
      </c>
      <c r="Q279">
        <f>COUNTIF(C279:H279,"&gt;=15")</f>
        <v>3</v>
      </c>
      <c r="R279">
        <f>SUMPRODUCT(--(D279:H279-C279:G279=1))</f>
        <v>0</v>
      </c>
      <c r="S279">
        <f>SUMPRODUCT(COUNTIF(C280:H280,C279:H279))</f>
        <v>2</v>
      </c>
    </row>
    <row r="280">
      <c r="A280">
        <v>195</v>
      </c>
      <c r="B280" t="str">
        <v>2024-01-30</v>
      </c>
      <c r="C280">
        <v>1</v>
      </c>
      <c r="D280">
        <v>4</v>
      </c>
      <c r="E280">
        <v>6</v>
      </c>
      <c r="F280">
        <v>20</v>
      </c>
      <c r="G280">
        <v>23</v>
      </c>
      <c r="H280">
        <v>26</v>
      </c>
      <c r="I280">
        <v>1</v>
      </c>
      <c r="J280" t="str">
        <v>1 - 4 - 6 - 20 - 23 - 26 [CB: 1]</v>
      </c>
      <c r="K280">
        <f>SUM(C280:H280)</f>
        <v>80</v>
      </c>
      <c r="L280">
        <f>AVERAGE(C280:H280)</f>
        <v>13.3</v>
      </c>
      <c r="M280">
        <f>MAX(C280:H280)-MIN(C280:H280)</f>
        <v>25</v>
      </c>
      <c r="N280">
        <f>SUMPRODUCT(MOD(C280:H280,2))</f>
        <v>2</v>
      </c>
      <c r="O280">
        <f>6-N280</f>
        <v>4</v>
      </c>
      <c r="P280">
        <f>COUNTIF(C280:H280,"&lt;=14")</f>
        <v>3</v>
      </c>
      <c r="Q280">
        <f>COUNTIF(C280:H280,"&gt;=15")</f>
        <v>3</v>
      </c>
      <c r="R280">
        <f>SUMPRODUCT(--(D280:H280-C280:G280=1))</f>
        <v>0</v>
      </c>
      <c r="S280">
        <f>SUMPRODUCT(COUNTIF(C281:H281,C280:H280))</f>
        <v>4</v>
      </c>
    </row>
    <row r="281">
      <c r="A281">
        <v>194</v>
      </c>
      <c r="B281" t="str">
        <v>2024-01-26</v>
      </c>
      <c r="C281">
        <v>4</v>
      </c>
      <c r="D281">
        <v>6</v>
      </c>
      <c r="E281">
        <v>9</v>
      </c>
      <c r="F281">
        <v>14</v>
      </c>
      <c r="G281">
        <v>23</v>
      </c>
      <c r="H281">
        <v>26</v>
      </c>
      <c r="I281">
        <v>1</v>
      </c>
      <c r="J281" t="str">
        <v>4 - 6 - 9 - 14 - 23 - 26 [CB: 1]</v>
      </c>
      <c r="K281">
        <f>SUM(C281:H281)</f>
        <v>82</v>
      </c>
      <c r="L281">
        <f>AVERAGE(C281:H281)</f>
        <v>13.7</v>
      </c>
      <c r="M281">
        <f>MAX(C281:H281)-MIN(C281:H281)</f>
        <v>22</v>
      </c>
      <c r="N281">
        <f>SUMPRODUCT(MOD(C281:H281,2))</f>
        <v>2</v>
      </c>
      <c r="O281">
        <f>6-N281</f>
        <v>4</v>
      </c>
      <c r="P281">
        <f>COUNTIF(C281:H281,"&lt;=14")</f>
        <v>4</v>
      </c>
      <c r="Q281">
        <f>COUNTIF(C281:H281,"&gt;=15")</f>
        <v>2</v>
      </c>
      <c r="R281">
        <f>SUMPRODUCT(--(D281:H281-C281:G281=1))</f>
        <v>0</v>
      </c>
      <c r="S281">
        <f>SUMPRODUCT(COUNTIF(C282:H282,C281:H281))</f>
        <v>0</v>
      </c>
    </row>
    <row r="282">
      <c r="A282">
        <v>193</v>
      </c>
      <c r="B282" t="str">
        <v>2024-01-23</v>
      </c>
      <c r="C282">
        <v>13</v>
      </c>
      <c r="D282">
        <v>15</v>
      </c>
      <c r="E282">
        <v>18</v>
      </c>
      <c r="F282">
        <v>21</v>
      </c>
      <c r="G282">
        <v>22</v>
      </c>
      <c r="H282">
        <v>28</v>
      </c>
      <c r="I282">
        <v>3</v>
      </c>
      <c r="J282" t="str">
        <v>13 - 15 - 18 - 21 - 22 - 28 [CB: 3]</v>
      </c>
      <c r="K282">
        <f>SUM(C282:H282)</f>
        <v>117</v>
      </c>
      <c r="L282">
        <f>AVERAGE(C282:H282)</f>
        <v>19.5</v>
      </c>
      <c r="M282">
        <f>MAX(C282:H282)-MIN(C282:H282)</f>
        <v>15</v>
      </c>
      <c r="N282">
        <f>SUMPRODUCT(MOD(C282:H282,2))</f>
        <v>3</v>
      </c>
      <c r="O282">
        <f>6-N282</f>
        <v>3</v>
      </c>
      <c r="P282">
        <f>COUNTIF(C282:H282,"&lt;=14")</f>
        <v>1</v>
      </c>
      <c r="Q282">
        <f>COUNTIF(C282:H282,"&gt;=15")</f>
        <v>5</v>
      </c>
      <c r="R282">
        <f>SUMPRODUCT(--(D282:H282-C282:G282=1))</f>
        <v>1</v>
      </c>
      <c r="S282">
        <f>SUMPRODUCT(COUNTIF(C283:H283,C282:H282))</f>
        <v>0</v>
      </c>
    </row>
    <row r="283">
      <c r="A283">
        <v>192</v>
      </c>
      <c r="B283" t="str">
        <v>2024-01-19</v>
      </c>
      <c r="C283">
        <v>3</v>
      </c>
      <c r="D283">
        <v>6</v>
      </c>
      <c r="E283">
        <v>12</v>
      </c>
      <c r="F283">
        <v>17</v>
      </c>
      <c r="G283">
        <v>24</v>
      </c>
      <c r="H283">
        <v>25</v>
      </c>
      <c r="I283">
        <v>3</v>
      </c>
      <c r="J283" t="str">
        <v>3 - 6 - 12 - 17 - 24 - 25 [CB: 3]</v>
      </c>
      <c r="K283">
        <f>SUM(C283:H283)</f>
        <v>87</v>
      </c>
      <c r="L283">
        <f>AVERAGE(C283:H283)</f>
        <v>14.5</v>
      </c>
      <c r="M283">
        <f>MAX(C283:H283)-MIN(C283:H283)</f>
        <v>22</v>
      </c>
      <c r="N283">
        <f>SUMPRODUCT(MOD(C283:H283,2))</f>
        <v>3</v>
      </c>
      <c r="O283">
        <f>6-N283</f>
        <v>3</v>
      </c>
      <c r="P283">
        <f>COUNTIF(C283:H283,"&lt;=14")</f>
        <v>3</v>
      </c>
      <c r="Q283">
        <f>COUNTIF(C283:H283,"&gt;=15")</f>
        <v>3</v>
      </c>
      <c r="R283">
        <f>SUMPRODUCT(--(D283:H283-C283:G283=1))</f>
        <v>1</v>
      </c>
      <c r="S283">
        <f>SUMPRODUCT(COUNTIF(C284:H284,C283:H283))</f>
        <v>2</v>
      </c>
    </row>
    <row r="284">
      <c r="A284">
        <v>191</v>
      </c>
      <c r="B284" t="str">
        <v>2024-01-16</v>
      </c>
      <c r="C284">
        <v>3</v>
      </c>
      <c r="D284">
        <v>12</v>
      </c>
      <c r="E284">
        <v>14</v>
      </c>
      <c r="F284">
        <v>26</v>
      </c>
      <c r="G284">
        <v>27</v>
      </c>
      <c r="H284">
        <v>28</v>
      </c>
      <c r="I284">
        <v>3</v>
      </c>
      <c r="J284" t="str">
        <v>3 - 12 - 14 - 26 - 27 - 28 [CB: 3]</v>
      </c>
      <c r="K284">
        <f>SUM(C284:H284)</f>
        <v>110</v>
      </c>
      <c r="L284">
        <f>AVERAGE(C284:H284)</f>
        <v>18.3</v>
      </c>
      <c r="M284">
        <f>MAX(C284:H284)-MIN(C284:H284)</f>
        <v>25</v>
      </c>
      <c r="N284">
        <f>SUMPRODUCT(MOD(C284:H284,2))</f>
        <v>2</v>
      </c>
      <c r="O284">
        <f>6-N284</f>
        <v>4</v>
      </c>
      <c r="P284">
        <f>COUNTIF(C284:H284,"&lt;=14")</f>
        <v>3</v>
      </c>
      <c r="Q284">
        <f>COUNTIF(C284:H284,"&gt;=15")</f>
        <v>3</v>
      </c>
      <c r="R284">
        <f>SUMPRODUCT(--(D284:H284-C284:G284=1))</f>
        <v>2</v>
      </c>
      <c r="S284">
        <f>SUMPRODUCT(COUNTIF(C285:H285,C284:H284))</f>
        <v>2</v>
      </c>
    </row>
    <row r="285">
      <c r="A285">
        <v>190</v>
      </c>
      <c r="B285" t="str">
        <v>2024-01-12</v>
      </c>
      <c r="C285">
        <v>6</v>
      </c>
      <c r="D285">
        <v>12</v>
      </c>
      <c r="E285">
        <v>17</v>
      </c>
      <c r="F285">
        <v>20</v>
      </c>
      <c r="G285">
        <v>23</v>
      </c>
      <c r="H285">
        <v>26</v>
      </c>
      <c r="I285">
        <v>2</v>
      </c>
      <c r="J285" t="str">
        <v>6 - 12 - 17 - 20 - 23 - 26 [CB: 2]</v>
      </c>
      <c r="K285">
        <f>SUM(C285:H285)</f>
        <v>104</v>
      </c>
      <c r="L285">
        <f>AVERAGE(C285:H285)</f>
        <v>17.3</v>
      </c>
      <c r="M285">
        <f>MAX(C285:H285)-MIN(C285:H285)</f>
        <v>20</v>
      </c>
      <c r="N285">
        <f>SUMPRODUCT(MOD(C285:H285,2))</f>
        <v>2</v>
      </c>
      <c r="O285">
        <f>6-N285</f>
        <v>4</v>
      </c>
      <c r="P285">
        <f>COUNTIF(C285:H285,"&lt;=14")</f>
        <v>2</v>
      </c>
      <c r="Q285">
        <f>COUNTIF(C285:H285,"&gt;=15")</f>
        <v>4</v>
      </c>
      <c r="R285">
        <f>SUMPRODUCT(--(D285:H285-C285:G285=1))</f>
        <v>0</v>
      </c>
      <c r="S285">
        <f>SUMPRODUCT(COUNTIF(C286:H286,C285:H285))</f>
        <v>2</v>
      </c>
    </row>
    <row r="286">
      <c r="A286">
        <v>189</v>
      </c>
      <c r="B286" t="str">
        <v>2024-01-09</v>
      </c>
      <c r="C286">
        <v>1</v>
      </c>
      <c r="D286">
        <v>3</v>
      </c>
      <c r="E286">
        <v>7</v>
      </c>
      <c r="F286">
        <v>12</v>
      </c>
      <c r="G286">
        <v>17</v>
      </c>
      <c r="H286">
        <v>21</v>
      </c>
      <c r="I286">
        <v>2</v>
      </c>
      <c r="J286" t="str">
        <v>1 - 3 - 7 - 12 - 17 - 21 [CB: 2]</v>
      </c>
      <c r="K286">
        <f>SUM(C286:H286)</f>
        <v>61</v>
      </c>
      <c r="L286">
        <f>AVERAGE(C286:H286)</f>
        <v>10.2</v>
      </c>
      <c r="M286">
        <f>MAX(C286:H286)-MIN(C286:H286)</f>
        <v>20</v>
      </c>
      <c r="N286">
        <f>SUMPRODUCT(MOD(C286:H286,2))</f>
        <v>5</v>
      </c>
      <c r="O286">
        <f>6-N286</f>
        <v>1</v>
      </c>
      <c r="P286">
        <f>COUNTIF(C286:H286,"&lt;=14")</f>
        <v>4</v>
      </c>
      <c r="Q286">
        <f>COUNTIF(C286:H286,"&gt;=15")</f>
        <v>2</v>
      </c>
      <c r="R286">
        <f>SUMPRODUCT(--(D286:H286-C286:G286=1))</f>
        <v>0</v>
      </c>
      <c r="S286">
        <f>SUMPRODUCT(COUNTIF(C287:H287,C286:H286))</f>
        <v>3</v>
      </c>
    </row>
    <row r="287">
      <c r="A287">
        <v>188</v>
      </c>
      <c r="B287" t="str">
        <v>2024-01-05</v>
      </c>
      <c r="C287">
        <v>1</v>
      </c>
      <c r="D287">
        <v>3</v>
      </c>
      <c r="E287">
        <v>12</v>
      </c>
      <c r="F287">
        <v>18</v>
      </c>
      <c r="G287">
        <v>22</v>
      </c>
      <c r="H287">
        <v>23</v>
      </c>
      <c r="I287">
        <v>3</v>
      </c>
      <c r="J287" t="str">
        <v>1 - 3 - 12 - 18 - 22 - 23 [CB: 3]</v>
      </c>
      <c r="K287">
        <f>SUM(C287:H287)</f>
        <v>79</v>
      </c>
      <c r="L287">
        <f>AVERAGE(C287:H287)</f>
        <v>13.2</v>
      </c>
      <c r="M287">
        <f>MAX(C287:H287)-MIN(C287:H287)</f>
        <v>22</v>
      </c>
      <c r="N287">
        <f>SUMPRODUCT(MOD(C287:H287,2))</f>
        <v>3</v>
      </c>
      <c r="O287">
        <f>6-N287</f>
        <v>3</v>
      </c>
      <c r="P287">
        <f>COUNTIF(C287:H287,"&lt;=14")</f>
        <v>3</v>
      </c>
      <c r="Q287">
        <f>COUNTIF(C287:H287,"&gt;=15")</f>
        <v>3</v>
      </c>
      <c r="R287">
        <f>SUMPRODUCT(--(D287:H287-C287:G287=1))</f>
        <v>1</v>
      </c>
      <c r="S287">
        <f>SUMPRODUCT(COUNTIF(C288:H288,C287:H287))</f>
        <v>2</v>
      </c>
    </row>
    <row r="288">
      <c r="A288">
        <v>187</v>
      </c>
      <c r="B288" t="str">
        <v>2024-01-02</v>
      </c>
      <c r="C288">
        <v>2</v>
      </c>
      <c r="D288">
        <v>3</v>
      </c>
      <c r="E288">
        <v>7</v>
      </c>
      <c r="F288">
        <v>9</v>
      </c>
      <c r="G288">
        <v>19</v>
      </c>
      <c r="H288">
        <v>23</v>
      </c>
      <c r="I288">
        <v>2</v>
      </c>
      <c r="J288" t="str">
        <v>2 - 3 - 7 - 9 - 19 - 23 [CB: 2]</v>
      </c>
      <c r="K288">
        <f>SUM(C288:H288)</f>
        <v>63</v>
      </c>
      <c r="L288">
        <f>AVERAGE(C288:H288)</f>
        <v>10.5</v>
      </c>
      <c r="M288">
        <f>MAX(C288:H288)-MIN(C288:H288)</f>
        <v>21</v>
      </c>
      <c r="N288">
        <f>SUMPRODUCT(MOD(C288:H288,2))</f>
        <v>5</v>
      </c>
      <c r="O288">
        <f>6-N288</f>
        <v>1</v>
      </c>
      <c r="P288">
        <f>COUNTIF(C288:H288,"&lt;=14")</f>
        <v>4</v>
      </c>
      <c r="Q288">
        <f>COUNTIF(C288:H288,"&gt;=15")</f>
        <v>2</v>
      </c>
      <c r="R288">
        <f>SUMPRODUCT(--(D288:H288-C288:G288=1))</f>
        <v>1</v>
      </c>
      <c r="S288">
        <f>SUMPRODUCT(COUNTIF(C289:H289,C288:H288))</f>
        <v>1</v>
      </c>
    </row>
    <row r="289">
      <c r="A289">
        <v>186</v>
      </c>
      <c r="B289" t="str">
        <v>2023-12-29</v>
      </c>
      <c r="C289">
        <v>2</v>
      </c>
      <c r="D289">
        <v>5</v>
      </c>
      <c r="E289">
        <v>15</v>
      </c>
      <c r="F289">
        <v>16</v>
      </c>
      <c r="G289">
        <v>26</v>
      </c>
      <c r="H289">
        <v>28</v>
      </c>
      <c r="I289">
        <v>3</v>
      </c>
      <c r="J289" t="str">
        <v>2 - 5 - 15 - 16 - 26 - 28 [CB: 3]</v>
      </c>
      <c r="K289">
        <f>SUM(C289:H289)</f>
        <v>92</v>
      </c>
      <c r="L289">
        <f>AVERAGE(C289:H289)</f>
        <v>15.3</v>
      </c>
      <c r="M289">
        <f>MAX(C289:H289)-MIN(C289:H289)</f>
        <v>26</v>
      </c>
      <c r="N289">
        <f>SUMPRODUCT(MOD(C289:H289,2))</f>
        <v>2</v>
      </c>
      <c r="O289">
        <f>6-N289</f>
        <v>4</v>
      </c>
      <c r="P289">
        <f>COUNTIF(C289:H289,"&lt;=14")</f>
        <v>2</v>
      </c>
      <c r="Q289">
        <f>COUNTIF(C289:H289,"&gt;=15")</f>
        <v>4</v>
      </c>
      <c r="R289">
        <f>SUMPRODUCT(--(D289:H289-C289:G289=1))</f>
        <v>1</v>
      </c>
      <c r="S289">
        <f>SUMPRODUCT(COUNTIF(C290:H290,C289:H289))</f>
        <v>1</v>
      </c>
    </row>
    <row r="290">
      <c r="A290">
        <v>185</v>
      </c>
      <c r="B290" t="str">
        <v>2023-12-26</v>
      </c>
      <c r="C290">
        <v>2</v>
      </c>
      <c r="D290">
        <v>11</v>
      </c>
      <c r="E290">
        <v>17</v>
      </c>
      <c r="F290">
        <v>19</v>
      </c>
      <c r="G290">
        <v>21</v>
      </c>
      <c r="H290">
        <v>27</v>
      </c>
      <c r="I290">
        <v>1</v>
      </c>
      <c r="J290" t="str">
        <v>2 - 11 - 17 - 19 - 21 - 27 [CB: 1]</v>
      </c>
      <c r="K290">
        <f>SUM(C290:H290)</f>
        <v>97</v>
      </c>
      <c r="L290">
        <f>AVERAGE(C290:H290)</f>
        <v>16.2</v>
      </c>
      <c r="M290">
        <f>MAX(C290:H290)-MIN(C290:H290)</f>
        <v>25</v>
      </c>
      <c r="N290">
        <f>SUMPRODUCT(MOD(C290:H290,2))</f>
        <v>5</v>
      </c>
      <c r="O290">
        <f>6-N290</f>
        <v>1</v>
      </c>
      <c r="P290">
        <f>COUNTIF(C290:H290,"&lt;=14")</f>
        <v>2</v>
      </c>
      <c r="Q290">
        <f>COUNTIF(C290:H290,"&gt;=15")</f>
        <v>4</v>
      </c>
      <c r="R290">
        <f>SUMPRODUCT(--(D290:H290-C290:G290=1))</f>
        <v>0</v>
      </c>
      <c r="S290">
        <f>SUMPRODUCT(COUNTIF(C291:H291,C290:H290))</f>
        <v>1</v>
      </c>
    </row>
    <row r="291">
      <c r="A291">
        <v>184</v>
      </c>
      <c r="B291" t="str">
        <v>2023-12-22</v>
      </c>
      <c r="C291">
        <v>2</v>
      </c>
      <c r="D291">
        <v>4</v>
      </c>
      <c r="E291">
        <v>8</v>
      </c>
      <c r="F291">
        <v>9</v>
      </c>
      <c r="G291">
        <v>12</v>
      </c>
      <c r="H291">
        <v>18</v>
      </c>
      <c r="I291">
        <v>2</v>
      </c>
      <c r="J291" t="str">
        <v>2 - 4 - 8 - 9 - 12 - 18 [CB: 2]</v>
      </c>
      <c r="K291">
        <f>SUM(C291:H291)</f>
        <v>53</v>
      </c>
      <c r="L291">
        <f>AVERAGE(C291:H291)</f>
        <v>8.8</v>
      </c>
      <c r="M291">
        <f>MAX(C291:H291)-MIN(C291:H291)</f>
        <v>16</v>
      </c>
      <c r="N291">
        <f>SUMPRODUCT(MOD(C291:H291,2))</f>
        <v>1</v>
      </c>
      <c r="O291">
        <f>6-N291</f>
        <v>5</v>
      </c>
      <c r="P291">
        <f>COUNTIF(C291:H291,"&lt;=14")</f>
        <v>5</v>
      </c>
      <c r="Q291">
        <f>COUNTIF(C291:H291,"&gt;=15")</f>
        <v>1</v>
      </c>
      <c r="R291">
        <f>SUMPRODUCT(--(D291:H291-C291:G291=1))</f>
        <v>1</v>
      </c>
      <c r="S291">
        <f>SUMPRODUCT(COUNTIF(C292:H292,C291:H291))</f>
        <v>1</v>
      </c>
    </row>
    <row r="292">
      <c r="A292">
        <v>183</v>
      </c>
      <c r="B292" t="str">
        <v>2023-12-19</v>
      </c>
      <c r="C292">
        <v>4</v>
      </c>
      <c r="D292">
        <v>14</v>
      </c>
      <c r="E292">
        <v>19</v>
      </c>
      <c r="F292">
        <v>22</v>
      </c>
      <c r="G292">
        <v>25</v>
      </c>
      <c r="H292">
        <v>27</v>
      </c>
      <c r="I292">
        <v>3</v>
      </c>
      <c r="J292" t="str">
        <v>4 - 14 - 19 - 22 - 25 - 27 [CB: 3]</v>
      </c>
      <c r="K292">
        <f>SUM(C292:H292)</f>
        <v>111</v>
      </c>
      <c r="L292">
        <f>AVERAGE(C292:H292)</f>
        <v>18.5</v>
      </c>
      <c r="M292">
        <f>MAX(C292:H292)-MIN(C292:H292)</f>
        <v>23</v>
      </c>
      <c r="N292">
        <f>SUMPRODUCT(MOD(C292:H292,2))</f>
        <v>3</v>
      </c>
      <c r="O292">
        <f>6-N292</f>
        <v>3</v>
      </c>
      <c r="P292">
        <f>COUNTIF(C292:H292,"&lt;=14")</f>
        <v>2</v>
      </c>
      <c r="Q292">
        <f>COUNTIF(C292:H292,"&gt;=15")</f>
        <v>4</v>
      </c>
      <c r="R292">
        <f>SUMPRODUCT(--(D292:H292-C292:G292=1))</f>
        <v>0</v>
      </c>
      <c r="S292">
        <f>SUMPRODUCT(COUNTIF(C293:H293,C292:H292))</f>
        <v>2</v>
      </c>
    </row>
    <row r="293">
      <c r="A293">
        <v>182</v>
      </c>
      <c r="B293" t="str">
        <v>2023-12-15</v>
      </c>
      <c r="C293">
        <v>3</v>
      </c>
      <c r="D293">
        <v>14</v>
      </c>
      <c r="E293">
        <v>17</v>
      </c>
      <c r="F293">
        <v>20</v>
      </c>
      <c r="G293">
        <v>22</v>
      </c>
      <c r="H293">
        <v>26</v>
      </c>
      <c r="I293">
        <v>2</v>
      </c>
      <c r="J293" t="str">
        <v>3 - 14 - 17 - 20 - 22 - 26 [CB: 2]</v>
      </c>
      <c r="K293">
        <f>SUM(C293:H293)</f>
        <v>102</v>
      </c>
      <c r="L293">
        <f>AVERAGE(C293:H293)</f>
        <v>17</v>
      </c>
      <c r="M293">
        <f>MAX(C293:H293)-MIN(C293:H293)</f>
        <v>23</v>
      </c>
      <c r="N293">
        <f>SUMPRODUCT(MOD(C293:H293,2))</f>
        <v>2</v>
      </c>
      <c r="O293">
        <f>6-N293</f>
        <v>4</v>
      </c>
      <c r="P293">
        <f>COUNTIF(C293:H293,"&lt;=14")</f>
        <v>2</v>
      </c>
      <c r="Q293">
        <f>COUNTIF(C293:H293,"&gt;=15")</f>
        <v>4</v>
      </c>
      <c r="R293">
        <f>SUMPRODUCT(--(D293:H293-C293:G293=1))</f>
        <v>0</v>
      </c>
      <c r="S293">
        <f>SUMPRODUCT(COUNTIF(C294:H294,C293:H293))</f>
        <v>2</v>
      </c>
    </row>
    <row r="294">
      <c r="A294">
        <v>181</v>
      </c>
      <c r="B294" t="str">
        <v>2023-12-12</v>
      </c>
      <c r="C294">
        <v>3</v>
      </c>
      <c r="D294">
        <v>6</v>
      </c>
      <c r="E294">
        <v>16</v>
      </c>
      <c r="F294">
        <v>19</v>
      </c>
      <c r="G294">
        <v>22</v>
      </c>
      <c r="H294">
        <v>28</v>
      </c>
      <c r="I294">
        <v>1</v>
      </c>
      <c r="J294" t="str">
        <v>3 - 6 - 16 - 19 - 22 - 28 [CB: 1]</v>
      </c>
      <c r="K294">
        <f>SUM(C294:H294)</f>
        <v>94</v>
      </c>
      <c r="L294">
        <f>AVERAGE(C294:H294)</f>
        <v>15.7</v>
      </c>
      <c r="M294">
        <f>MAX(C294:H294)-MIN(C294:H294)</f>
        <v>25</v>
      </c>
      <c r="N294">
        <f>SUMPRODUCT(MOD(C294:H294,2))</f>
        <v>2</v>
      </c>
      <c r="O294">
        <f>6-N294</f>
        <v>4</v>
      </c>
      <c r="P294">
        <f>COUNTIF(C294:H294,"&lt;=14")</f>
        <v>2</v>
      </c>
      <c r="Q294">
        <f>COUNTIF(C294:H294,"&gt;=15")</f>
        <v>4</v>
      </c>
      <c r="R294">
        <f>SUMPRODUCT(--(D294:H294-C294:G294=1))</f>
        <v>0</v>
      </c>
      <c r="S294">
        <f>SUMPRODUCT(COUNTIF(C295:H295,C294:H294))</f>
        <v>1</v>
      </c>
    </row>
    <row r="295">
      <c r="A295">
        <v>180</v>
      </c>
      <c r="B295" t="str">
        <v>2023-12-08</v>
      </c>
      <c r="C295">
        <v>1</v>
      </c>
      <c r="D295">
        <v>3</v>
      </c>
      <c r="E295">
        <v>8</v>
      </c>
      <c r="F295">
        <v>10</v>
      </c>
      <c r="G295">
        <v>23</v>
      </c>
      <c r="H295">
        <v>26</v>
      </c>
      <c r="I295">
        <v>3</v>
      </c>
      <c r="J295" t="str">
        <v>1 - 3 - 8 - 10 - 23 - 26 [CB: 3]</v>
      </c>
      <c r="K295">
        <f>SUM(C295:H295)</f>
        <v>71</v>
      </c>
      <c r="L295">
        <f>AVERAGE(C295:H295)</f>
        <v>11.8</v>
      </c>
      <c r="M295">
        <f>MAX(C295:H295)-MIN(C295:H295)</f>
        <v>25</v>
      </c>
      <c r="N295">
        <f>SUMPRODUCT(MOD(C295:H295,2))</f>
        <v>3</v>
      </c>
      <c r="O295">
        <f>6-N295</f>
        <v>3</v>
      </c>
      <c r="P295">
        <f>COUNTIF(C295:H295,"&lt;=14")</f>
        <v>4</v>
      </c>
      <c r="Q295">
        <f>COUNTIF(C295:H295,"&gt;=15")</f>
        <v>2</v>
      </c>
      <c r="R295">
        <f>SUMPRODUCT(--(D295:H295-C295:G295=1))</f>
        <v>0</v>
      </c>
      <c r="S295">
        <f>SUMPRODUCT(COUNTIF(C296:H296,C295:H295))</f>
        <v>2</v>
      </c>
    </row>
    <row r="296">
      <c r="A296">
        <v>179</v>
      </c>
      <c r="B296" t="str">
        <v>2023-12-05</v>
      </c>
      <c r="C296">
        <v>1</v>
      </c>
      <c r="D296">
        <v>5</v>
      </c>
      <c r="E296">
        <v>12</v>
      </c>
      <c r="F296">
        <v>18</v>
      </c>
      <c r="G296">
        <v>26</v>
      </c>
      <c r="H296">
        <v>28</v>
      </c>
      <c r="I296">
        <v>3</v>
      </c>
      <c r="J296" t="str">
        <v>1 - 5 - 12 - 18 - 26 - 28 [CB: 3]</v>
      </c>
      <c r="K296">
        <f>SUM(C296:H296)</f>
        <v>90</v>
      </c>
      <c r="L296">
        <f>AVERAGE(C296:H296)</f>
        <v>15</v>
      </c>
      <c r="M296">
        <f>MAX(C296:H296)-MIN(C296:H296)</f>
        <v>27</v>
      </c>
      <c r="N296">
        <f>SUMPRODUCT(MOD(C296:H296,2))</f>
        <v>2</v>
      </c>
      <c r="O296">
        <f>6-N296</f>
        <v>4</v>
      </c>
      <c r="P296">
        <f>COUNTIF(C296:H296,"&lt;=14")</f>
        <v>3</v>
      </c>
      <c r="Q296">
        <f>COUNTIF(C296:H296,"&gt;=15")</f>
        <v>3</v>
      </c>
      <c r="R296">
        <f>SUMPRODUCT(--(D296:H296-C296:G296=1))</f>
        <v>0</v>
      </c>
      <c r="S296">
        <f>SUMPRODUCT(COUNTIF(C297:H297,C296:H296))</f>
        <v>0</v>
      </c>
    </row>
    <row r="297">
      <c r="A297">
        <v>178</v>
      </c>
      <c r="B297" t="str">
        <v>2023-12-01</v>
      </c>
      <c r="C297">
        <v>3</v>
      </c>
      <c r="D297">
        <v>11</v>
      </c>
      <c r="E297">
        <v>15</v>
      </c>
      <c r="F297">
        <v>17</v>
      </c>
      <c r="G297">
        <v>23</v>
      </c>
      <c r="H297">
        <v>25</v>
      </c>
      <c r="I297">
        <v>1</v>
      </c>
      <c r="J297" t="str">
        <v>3 - 11 - 15 - 17 - 23 - 25 [CB: 1]</v>
      </c>
      <c r="K297">
        <f>SUM(C297:H297)</f>
        <v>94</v>
      </c>
      <c r="L297">
        <f>AVERAGE(C297:H297)</f>
        <v>15.7</v>
      </c>
      <c r="M297">
        <f>MAX(C297:H297)-MIN(C297:H297)</f>
        <v>22</v>
      </c>
      <c r="N297">
        <f>SUMPRODUCT(MOD(C297:H297,2))</f>
        <v>6</v>
      </c>
      <c r="O297">
        <f>6-N297</f>
        <v>0</v>
      </c>
      <c r="P297">
        <f>COUNTIF(C297:H297,"&lt;=14")</f>
        <v>2</v>
      </c>
      <c r="Q297">
        <f>COUNTIF(C297:H297,"&gt;=15")</f>
        <v>4</v>
      </c>
      <c r="R297">
        <f>SUMPRODUCT(--(D297:H297-C297:G297=1))</f>
        <v>0</v>
      </c>
      <c r="S297">
        <f>SUMPRODUCT(COUNTIF(C298:H298,C297:H297))</f>
        <v>0</v>
      </c>
    </row>
    <row r="298">
      <c r="A298">
        <v>177</v>
      </c>
      <c r="B298" t="str">
        <v>2023-11-28</v>
      </c>
      <c r="C298">
        <v>2</v>
      </c>
      <c r="D298">
        <v>10</v>
      </c>
      <c r="E298">
        <v>14</v>
      </c>
      <c r="F298">
        <v>20</v>
      </c>
      <c r="G298">
        <v>22</v>
      </c>
      <c r="H298">
        <v>27</v>
      </c>
      <c r="I298">
        <v>2</v>
      </c>
      <c r="J298" t="str">
        <v>2 - 10 - 14 - 20 - 22 - 27 [CB: 2]</v>
      </c>
      <c r="K298">
        <f>SUM(C298:H298)</f>
        <v>95</v>
      </c>
      <c r="L298">
        <f>AVERAGE(C298:H298)</f>
        <v>15.8</v>
      </c>
      <c r="M298">
        <f>MAX(C298:H298)-MIN(C298:H298)</f>
        <v>25</v>
      </c>
      <c r="N298">
        <f>SUMPRODUCT(MOD(C298:H298,2))</f>
        <v>1</v>
      </c>
      <c r="O298">
        <f>6-N298</f>
        <v>5</v>
      </c>
      <c r="P298">
        <f>COUNTIF(C298:H298,"&lt;=14")</f>
        <v>3</v>
      </c>
      <c r="Q298">
        <f>COUNTIF(C298:H298,"&gt;=15")</f>
        <v>3</v>
      </c>
      <c r="R298">
        <f>SUMPRODUCT(--(D298:H298-C298:G298=1))</f>
        <v>0</v>
      </c>
      <c r="S298">
        <f>SUMPRODUCT(COUNTIF(C299:H299,C298:H298))</f>
        <v>0</v>
      </c>
    </row>
    <row r="299">
      <c r="A299">
        <v>176</v>
      </c>
      <c r="B299" t="str">
        <v>2023-11-24</v>
      </c>
      <c r="C299">
        <v>4</v>
      </c>
      <c r="D299">
        <v>5</v>
      </c>
      <c r="E299">
        <v>6</v>
      </c>
      <c r="F299">
        <v>8</v>
      </c>
      <c r="G299">
        <v>15</v>
      </c>
      <c r="H299">
        <v>26</v>
      </c>
      <c r="I299">
        <v>2</v>
      </c>
      <c r="J299" t="str">
        <v>4 - 5 - 6 - 8 - 15 - 26 [CB: 2]</v>
      </c>
      <c r="K299">
        <f>SUM(C299:H299)</f>
        <v>64</v>
      </c>
      <c r="L299">
        <f>AVERAGE(C299:H299)</f>
        <v>10.7</v>
      </c>
      <c r="M299">
        <f>MAX(C299:H299)-MIN(C299:H299)</f>
        <v>22</v>
      </c>
      <c r="N299">
        <f>SUMPRODUCT(MOD(C299:H299,2))</f>
        <v>2</v>
      </c>
      <c r="O299">
        <f>6-N299</f>
        <v>4</v>
      </c>
      <c r="P299">
        <f>COUNTIF(C299:H299,"&lt;=14")</f>
        <v>4</v>
      </c>
      <c r="Q299">
        <f>COUNTIF(C299:H299,"&gt;=15")</f>
        <v>2</v>
      </c>
      <c r="R299">
        <f>SUMPRODUCT(--(D299:H299-C299:G299=1))</f>
        <v>2</v>
      </c>
      <c r="S299">
        <f>SUMPRODUCT(COUNTIF(C300:H300,C299:H299))</f>
        <v>1</v>
      </c>
    </row>
    <row r="300">
      <c r="A300">
        <v>175</v>
      </c>
      <c r="B300" t="str">
        <v>2023-11-21</v>
      </c>
      <c r="C300">
        <v>8</v>
      </c>
      <c r="D300">
        <v>10</v>
      </c>
      <c r="E300">
        <v>14</v>
      </c>
      <c r="F300">
        <v>16</v>
      </c>
      <c r="G300">
        <v>17</v>
      </c>
      <c r="H300">
        <v>25</v>
      </c>
      <c r="I300">
        <v>3</v>
      </c>
      <c r="J300" t="str">
        <v>8 - 10 - 14 - 16 - 17 - 25 [CB: 3]</v>
      </c>
      <c r="K300">
        <f>SUM(C300:H300)</f>
        <v>90</v>
      </c>
      <c r="L300">
        <f>AVERAGE(C300:H300)</f>
        <v>15</v>
      </c>
      <c r="M300">
        <f>MAX(C300:H300)-MIN(C300:H300)</f>
        <v>17</v>
      </c>
      <c r="N300">
        <f>SUMPRODUCT(MOD(C300:H300,2))</f>
        <v>2</v>
      </c>
      <c r="O300">
        <f>6-N300</f>
        <v>4</v>
      </c>
      <c r="P300">
        <f>COUNTIF(C300:H300,"&lt;=14")</f>
        <v>3</v>
      </c>
      <c r="Q300">
        <f>COUNTIF(C300:H300,"&gt;=15")</f>
        <v>3</v>
      </c>
      <c r="R300">
        <f>SUMPRODUCT(--(D300:H300-C300:G300=1))</f>
        <v>1</v>
      </c>
      <c r="S300">
        <f>SUMPRODUCT(COUNTIF(C301:H301,C300:H300))</f>
        <v>2</v>
      </c>
    </row>
    <row r="301">
      <c r="A301">
        <v>174</v>
      </c>
      <c r="B301" t="str">
        <v>2023-11-17</v>
      </c>
      <c r="C301">
        <v>8</v>
      </c>
      <c r="D301">
        <v>17</v>
      </c>
      <c r="E301">
        <v>22</v>
      </c>
      <c r="F301">
        <v>23</v>
      </c>
      <c r="G301">
        <v>27</v>
      </c>
      <c r="H301">
        <v>28</v>
      </c>
      <c r="I301">
        <v>3</v>
      </c>
      <c r="J301" t="str">
        <v>8 - 17 - 22 - 23 - 27 - 28 [CB: 3]</v>
      </c>
      <c r="K301">
        <f>SUM(C301:H301)</f>
        <v>125</v>
      </c>
      <c r="L301">
        <f>AVERAGE(C301:H301)</f>
        <v>20.8</v>
      </c>
      <c r="M301">
        <f>MAX(C301:H301)-MIN(C301:H301)</f>
        <v>20</v>
      </c>
      <c r="N301">
        <f>SUMPRODUCT(MOD(C301:H301,2))</f>
        <v>3</v>
      </c>
      <c r="O301">
        <f>6-N301</f>
        <v>3</v>
      </c>
      <c r="P301">
        <f>COUNTIF(C301:H301,"&lt;=14")</f>
        <v>1</v>
      </c>
      <c r="Q301">
        <f>COUNTIF(C301:H301,"&gt;=15")</f>
        <v>5</v>
      </c>
      <c r="R301">
        <f>SUMPRODUCT(--(D301:H301-C301:G301=1))</f>
        <v>2</v>
      </c>
      <c r="S301">
        <f>SUMPRODUCT(COUNTIF(C302:H302,C301:H301))</f>
        <v>2</v>
      </c>
    </row>
    <row r="302">
      <c r="A302">
        <v>173</v>
      </c>
      <c r="B302" t="str">
        <v>2023-11-14</v>
      </c>
      <c r="C302">
        <v>6</v>
      </c>
      <c r="D302">
        <v>14</v>
      </c>
      <c r="E302">
        <v>21</v>
      </c>
      <c r="F302">
        <v>23</v>
      </c>
      <c r="G302">
        <v>25</v>
      </c>
      <c r="H302">
        <v>28</v>
      </c>
      <c r="I302">
        <v>3</v>
      </c>
      <c r="J302" t="str">
        <v>6 - 14 - 21 - 23 - 25 - 28 [CB: 3]</v>
      </c>
      <c r="K302">
        <f>SUM(C302:H302)</f>
        <v>117</v>
      </c>
      <c r="L302">
        <f>AVERAGE(C302:H302)</f>
        <v>19.5</v>
      </c>
      <c r="M302">
        <f>MAX(C302:H302)-MIN(C302:H302)</f>
        <v>22</v>
      </c>
      <c r="N302">
        <f>SUMPRODUCT(MOD(C302:H302,2))</f>
        <v>3</v>
      </c>
      <c r="O302">
        <f>6-N302</f>
        <v>3</v>
      </c>
      <c r="P302">
        <f>COUNTIF(C302:H302,"&lt;=14")</f>
        <v>2</v>
      </c>
      <c r="Q302">
        <f>COUNTIF(C302:H302,"&gt;=15")</f>
        <v>4</v>
      </c>
      <c r="R302">
        <f>SUMPRODUCT(--(D302:H302-C302:G302=1))</f>
        <v>0</v>
      </c>
      <c r="S302">
        <f>SUMPRODUCT(COUNTIF(C303:H303,C302:H302))</f>
        <v>1</v>
      </c>
    </row>
    <row r="303">
      <c r="A303">
        <v>172</v>
      </c>
      <c r="B303" t="str">
        <v>2023-11-10</v>
      </c>
      <c r="C303">
        <v>7</v>
      </c>
      <c r="D303">
        <v>9</v>
      </c>
      <c r="E303">
        <v>12</v>
      </c>
      <c r="F303">
        <v>22</v>
      </c>
      <c r="G303">
        <v>23</v>
      </c>
      <c r="H303">
        <v>26</v>
      </c>
      <c r="I303">
        <v>2</v>
      </c>
      <c r="J303" t="str">
        <v>7 - 9 - 12 - 22 - 23 - 26 [CB: 2]</v>
      </c>
      <c r="K303">
        <f>SUM(C303:H303)</f>
        <v>99</v>
      </c>
      <c r="L303">
        <f>AVERAGE(C303:H303)</f>
        <v>16.5</v>
      </c>
      <c r="M303">
        <f>MAX(C303:H303)-MIN(C303:H303)</f>
        <v>19</v>
      </c>
      <c r="N303">
        <f>SUMPRODUCT(MOD(C303:H303,2))</f>
        <v>3</v>
      </c>
      <c r="O303">
        <f>6-N303</f>
        <v>3</v>
      </c>
      <c r="P303">
        <f>COUNTIF(C303:H303,"&lt;=14")</f>
        <v>3</v>
      </c>
      <c r="Q303">
        <f>COUNTIF(C303:H303,"&gt;=15")</f>
        <v>3</v>
      </c>
      <c r="R303">
        <f>SUMPRODUCT(--(D303:H303-C303:G303=1))</f>
        <v>1</v>
      </c>
      <c r="S303">
        <f>SUMPRODUCT(COUNTIF(C304:H304,C303:H303))</f>
        <v>2</v>
      </c>
    </row>
    <row r="304">
      <c r="A304">
        <v>171</v>
      </c>
      <c r="B304" t="str">
        <v>2023-11-07</v>
      </c>
      <c r="C304">
        <v>1</v>
      </c>
      <c r="D304">
        <v>10</v>
      </c>
      <c r="E304">
        <v>17</v>
      </c>
      <c r="F304">
        <v>22</v>
      </c>
      <c r="G304">
        <v>23</v>
      </c>
      <c r="H304">
        <v>27</v>
      </c>
      <c r="I304">
        <v>1</v>
      </c>
      <c r="J304" t="str">
        <v>1 - 10 - 17 - 22 - 23 - 27 [CB: 1]</v>
      </c>
      <c r="K304">
        <f>SUM(C304:H304)</f>
        <v>100</v>
      </c>
      <c r="L304">
        <f>AVERAGE(C304:H304)</f>
        <v>16.7</v>
      </c>
      <c r="M304">
        <f>MAX(C304:H304)-MIN(C304:H304)</f>
        <v>26</v>
      </c>
      <c r="N304">
        <f>SUMPRODUCT(MOD(C304:H304,2))</f>
        <v>4</v>
      </c>
      <c r="O304">
        <f>6-N304</f>
        <v>2</v>
      </c>
      <c r="P304">
        <f>COUNTIF(C304:H304,"&lt;=14")</f>
        <v>2</v>
      </c>
      <c r="Q304">
        <f>COUNTIF(C304:H304,"&gt;=15")</f>
        <v>4</v>
      </c>
      <c r="R304">
        <f>SUMPRODUCT(--(D304:H304-C304:G304=1))</f>
        <v>1</v>
      </c>
      <c r="S304">
        <f>SUMPRODUCT(COUNTIF(C305:H305,C304:H304))</f>
        <v>1</v>
      </c>
    </row>
    <row r="305">
      <c r="A305">
        <v>170</v>
      </c>
      <c r="B305" t="str">
        <v>2023-11-03</v>
      </c>
      <c r="C305">
        <v>7</v>
      </c>
      <c r="D305">
        <v>8</v>
      </c>
      <c r="E305">
        <v>19</v>
      </c>
      <c r="F305">
        <v>20</v>
      </c>
      <c r="G305">
        <v>24</v>
      </c>
      <c r="H305">
        <v>27</v>
      </c>
      <c r="I305">
        <v>2</v>
      </c>
      <c r="J305" t="str">
        <v>7 - 8 - 19 - 20 - 24 - 27 [CB: 2]</v>
      </c>
      <c r="K305">
        <f>SUM(C305:H305)</f>
        <v>105</v>
      </c>
      <c r="L305">
        <f>AVERAGE(C305:H305)</f>
        <v>17.5</v>
      </c>
      <c r="M305">
        <f>MAX(C305:H305)-MIN(C305:H305)</f>
        <v>20</v>
      </c>
      <c r="N305">
        <f>SUMPRODUCT(MOD(C305:H305,2))</f>
        <v>3</v>
      </c>
      <c r="O305">
        <f>6-N305</f>
        <v>3</v>
      </c>
      <c r="P305">
        <f>COUNTIF(C305:H305,"&lt;=14")</f>
        <v>2</v>
      </c>
      <c r="Q305">
        <f>COUNTIF(C305:H305,"&gt;=15")</f>
        <v>4</v>
      </c>
      <c r="R305">
        <f>SUMPRODUCT(--(D305:H305-C305:G305=1))</f>
        <v>2</v>
      </c>
      <c r="S305">
        <f>SUMPRODUCT(COUNTIF(C306:H306,C305:H305))</f>
        <v>1</v>
      </c>
    </row>
    <row r="306">
      <c r="A306">
        <v>169</v>
      </c>
      <c r="B306" t="str">
        <v>2023-10-31</v>
      </c>
      <c r="C306">
        <v>2</v>
      </c>
      <c r="D306">
        <v>7</v>
      </c>
      <c r="E306">
        <v>15</v>
      </c>
      <c r="F306">
        <v>16</v>
      </c>
      <c r="G306">
        <v>17</v>
      </c>
      <c r="H306">
        <v>28</v>
      </c>
      <c r="I306">
        <v>3</v>
      </c>
      <c r="J306" t="str">
        <v>2 - 7 - 15 - 16 - 17 - 28 [CB: 3]</v>
      </c>
      <c r="K306">
        <f>SUM(C306:H306)</f>
        <v>85</v>
      </c>
      <c r="L306">
        <f>AVERAGE(C306:H306)</f>
        <v>14.2</v>
      </c>
      <c r="M306">
        <f>MAX(C306:H306)-MIN(C306:H306)</f>
        <v>26</v>
      </c>
      <c r="N306">
        <f>SUMPRODUCT(MOD(C306:H306,2))</f>
        <v>3</v>
      </c>
      <c r="O306">
        <f>6-N306</f>
        <v>3</v>
      </c>
      <c r="P306">
        <f>COUNTIF(C306:H306,"&lt;=14")</f>
        <v>2</v>
      </c>
      <c r="Q306">
        <f>COUNTIF(C306:H306,"&gt;=15")</f>
        <v>4</v>
      </c>
      <c r="R306">
        <f>SUMPRODUCT(--(D306:H306-C306:G306=1))</f>
        <v>2</v>
      </c>
      <c r="S306">
        <f>SUMPRODUCT(COUNTIF(C307:H307,C306:H306))</f>
        <v>2</v>
      </c>
    </row>
    <row r="307">
      <c r="A307">
        <v>168</v>
      </c>
      <c r="B307" t="str">
        <v>2023-10-27</v>
      </c>
      <c r="C307">
        <v>7</v>
      </c>
      <c r="D307">
        <v>12</v>
      </c>
      <c r="E307">
        <v>13</v>
      </c>
      <c r="F307">
        <v>26</v>
      </c>
      <c r="G307">
        <v>27</v>
      </c>
      <c r="H307">
        <v>28</v>
      </c>
      <c r="I307">
        <v>2</v>
      </c>
      <c r="J307" t="str">
        <v>7 - 12 - 13 - 26 - 27 - 28 [CB: 2]</v>
      </c>
      <c r="K307">
        <f>SUM(C307:H307)</f>
        <v>113</v>
      </c>
      <c r="L307">
        <f>AVERAGE(C307:H307)</f>
        <v>18.8</v>
      </c>
      <c r="M307">
        <f>MAX(C307:H307)-MIN(C307:H307)</f>
        <v>21</v>
      </c>
      <c r="N307">
        <f>SUMPRODUCT(MOD(C307:H307,2))</f>
        <v>3</v>
      </c>
      <c r="O307">
        <f>6-N307</f>
        <v>3</v>
      </c>
      <c r="P307">
        <f>COUNTIF(C307:H307,"&lt;=14")</f>
        <v>3</v>
      </c>
      <c r="Q307">
        <f>COUNTIF(C307:H307,"&gt;=15")</f>
        <v>3</v>
      </c>
      <c r="R307">
        <f>SUMPRODUCT(--(D307:H307-C307:G307=1))</f>
        <v>3</v>
      </c>
      <c r="S307">
        <f>SUMPRODUCT(COUNTIF(C308:H308,C307:H307))</f>
        <v>2</v>
      </c>
    </row>
    <row r="308">
      <c r="A308">
        <v>167</v>
      </c>
      <c r="B308" t="str">
        <v>2023-10-24</v>
      </c>
      <c r="C308">
        <v>3</v>
      </c>
      <c r="D308">
        <v>8</v>
      </c>
      <c r="E308">
        <v>12</v>
      </c>
      <c r="F308">
        <v>18</v>
      </c>
      <c r="G308">
        <v>22</v>
      </c>
      <c r="H308">
        <v>26</v>
      </c>
      <c r="I308">
        <v>2</v>
      </c>
      <c r="J308" t="str">
        <v>3 - 8 - 12 - 18 - 22 - 26 [CB: 2]</v>
      </c>
      <c r="K308">
        <f>SUM(C308:H308)</f>
        <v>89</v>
      </c>
      <c r="L308">
        <f>AVERAGE(C308:H308)</f>
        <v>14.8</v>
      </c>
      <c r="M308">
        <f>MAX(C308:H308)-MIN(C308:H308)</f>
        <v>23</v>
      </c>
      <c r="N308">
        <f>SUMPRODUCT(MOD(C308:H308,2))</f>
        <v>1</v>
      </c>
      <c r="O308">
        <f>6-N308</f>
        <v>5</v>
      </c>
      <c r="P308">
        <f>COUNTIF(C308:H308,"&lt;=14")</f>
        <v>3</v>
      </c>
      <c r="Q308">
        <f>COUNTIF(C308:H308,"&gt;=15")</f>
        <v>3</v>
      </c>
      <c r="R308">
        <f>SUMPRODUCT(--(D308:H308-C308:G308=1))</f>
        <v>0</v>
      </c>
      <c r="S308">
        <f>SUMPRODUCT(COUNTIF(C309:H309,C308:H308))</f>
        <v>2</v>
      </c>
    </row>
    <row r="309">
      <c r="A309">
        <v>166</v>
      </c>
      <c r="B309" t="str">
        <v>2023-10-20</v>
      </c>
      <c r="C309">
        <v>3</v>
      </c>
      <c r="D309">
        <v>10</v>
      </c>
      <c r="E309">
        <v>11</v>
      </c>
      <c r="F309">
        <v>18</v>
      </c>
      <c r="G309">
        <v>19</v>
      </c>
      <c r="H309">
        <v>25</v>
      </c>
      <c r="I309">
        <v>2</v>
      </c>
      <c r="J309" t="str">
        <v>3 - 10 - 11 - 18 - 19 - 25 [CB: 2]</v>
      </c>
      <c r="K309">
        <f>SUM(C309:H309)</f>
        <v>86</v>
      </c>
      <c r="L309">
        <f>AVERAGE(C309:H309)</f>
        <v>14.3</v>
      </c>
      <c r="M309">
        <f>MAX(C309:H309)-MIN(C309:H309)</f>
        <v>22</v>
      </c>
      <c r="N309">
        <f>SUMPRODUCT(MOD(C309:H309,2))</f>
        <v>4</v>
      </c>
      <c r="O309">
        <f>6-N309</f>
        <v>2</v>
      </c>
      <c r="P309">
        <f>COUNTIF(C309:H309,"&lt;=14")</f>
        <v>3</v>
      </c>
      <c r="Q309">
        <f>COUNTIF(C309:H309,"&gt;=15")</f>
        <v>3</v>
      </c>
      <c r="R309">
        <f>SUMPRODUCT(--(D309:H309-C309:G309=1))</f>
        <v>2</v>
      </c>
      <c r="S309">
        <f>SUMPRODUCT(COUNTIF(C310:H310,C309:H309))</f>
        <v>1</v>
      </c>
    </row>
    <row r="310">
      <c r="A310">
        <v>165</v>
      </c>
      <c r="B310" t="str">
        <v>2023-10-17</v>
      </c>
      <c r="C310">
        <v>1</v>
      </c>
      <c r="D310">
        <v>5</v>
      </c>
      <c r="E310">
        <v>12</v>
      </c>
      <c r="F310">
        <v>19</v>
      </c>
      <c r="G310">
        <v>23</v>
      </c>
      <c r="H310">
        <v>24</v>
      </c>
      <c r="I310">
        <v>2</v>
      </c>
      <c r="J310" t="str">
        <v>1 - 5 - 12 - 19 - 23 - 24 [CB: 2]</v>
      </c>
      <c r="K310">
        <f>SUM(C310:H310)</f>
        <v>84</v>
      </c>
      <c r="L310">
        <f>AVERAGE(C310:H310)</f>
        <v>14</v>
      </c>
      <c r="M310">
        <f>MAX(C310:H310)-MIN(C310:H310)</f>
        <v>23</v>
      </c>
      <c r="N310">
        <f>SUMPRODUCT(MOD(C310:H310,2))</f>
        <v>4</v>
      </c>
      <c r="O310">
        <f>6-N310</f>
        <v>2</v>
      </c>
      <c r="P310">
        <f>COUNTIF(C310:H310,"&lt;=14")</f>
        <v>3</v>
      </c>
      <c r="Q310">
        <f>COUNTIF(C310:H310,"&gt;=15")</f>
        <v>3</v>
      </c>
      <c r="R310">
        <f>SUMPRODUCT(--(D310:H310-C310:G310=1))</f>
        <v>1</v>
      </c>
      <c r="S310">
        <f>SUMPRODUCT(COUNTIF(C311:H311,C310:H310))</f>
        <v>1</v>
      </c>
    </row>
    <row r="311">
      <c r="A311">
        <v>164</v>
      </c>
      <c r="B311" t="str">
        <v>2023-10-13</v>
      </c>
      <c r="C311">
        <v>9</v>
      </c>
      <c r="D311">
        <v>11</v>
      </c>
      <c r="E311">
        <v>14</v>
      </c>
      <c r="F311">
        <v>15</v>
      </c>
      <c r="G311">
        <v>20</v>
      </c>
      <c r="H311">
        <v>24</v>
      </c>
      <c r="I311">
        <v>2</v>
      </c>
      <c r="J311" t="str">
        <v>9 - 11 - 14 - 15 - 20 - 24 [CB: 2]</v>
      </c>
      <c r="K311">
        <f>SUM(C311:H311)</f>
        <v>93</v>
      </c>
      <c r="L311">
        <f>AVERAGE(C311:H311)</f>
        <v>15.5</v>
      </c>
      <c r="M311">
        <f>MAX(C311:H311)-MIN(C311:H311)</f>
        <v>15</v>
      </c>
      <c r="N311">
        <f>SUMPRODUCT(MOD(C311:H311,2))</f>
        <v>3</v>
      </c>
      <c r="O311">
        <f>6-N311</f>
        <v>3</v>
      </c>
      <c r="P311">
        <f>COUNTIF(C311:H311,"&lt;=14")</f>
        <v>3</v>
      </c>
      <c r="Q311">
        <f>COUNTIF(C311:H311,"&gt;=15")</f>
        <v>3</v>
      </c>
      <c r="R311">
        <f>SUMPRODUCT(--(D311:H311-C311:G311=1))</f>
        <v>1</v>
      </c>
      <c r="S311">
        <f>SUMPRODUCT(COUNTIF(C312:H312,C311:H311))</f>
        <v>2</v>
      </c>
    </row>
    <row r="312">
      <c r="A312">
        <v>163</v>
      </c>
      <c r="B312" t="str">
        <v>2023-10-10</v>
      </c>
      <c r="C312">
        <v>5</v>
      </c>
      <c r="D312">
        <v>9</v>
      </c>
      <c r="E312">
        <v>14</v>
      </c>
      <c r="F312">
        <v>23</v>
      </c>
      <c r="G312">
        <v>26</v>
      </c>
      <c r="H312">
        <v>28</v>
      </c>
      <c r="I312">
        <v>2</v>
      </c>
      <c r="J312" t="str">
        <v>5 - 9 - 14 - 23 - 26 - 28 [CB: 2]</v>
      </c>
      <c r="K312">
        <f>SUM(C312:H312)</f>
        <v>105</v>
      </c>
      <c r="L312">
        <f>AVERAGE(C312:H312)</f>
        <v>17.5</v>
      </c>
      <c r="M312">
        <f>MAX(C312:H312)-MIN(C312:H312)</f>
        <v>23</v>
      </c>
      <c r="N312">
        <f>SUMPRODUCT(MOD(C312:H312,2))</f>
        <v>3</v>
      </c>
      <c r="O312">
        <f>6-N312</f>
        <v>3</v>
      </c>
      <c r="P312">
        <f>COUNTIF(C312:H312,"&lt;=14")</f>
        <v>3</v>
      </c>
      <c r="Q312">
        <f>COUNTIF(C312:H312,"&gt;=15")</f>
        <v>3</v>
      </c>
      <c r="R312">
        <f>SUMPRODUCT(--(D312:H312-C312:G312=1))</f>
        <v>0</v>
      </c>
      <c r="S312">
        <f>SUMPRODUCT(COUNTIF(C313:H313,C312:H312))</f>
        <v>1</v>
      </c>
    </row>
    <row r="313">
      <c r="A313">
        <v>162</v>
      </c>
      <c r="B313" t="str">
        <v>2023-10-06</v>
      </c>
      <c r="C313">
        <v>4</v>
      </c>
      <c r="D313">
        <v>5</v>
      </c>
      <c r="E313">
        <v>8</v>
      </c>
      <c r="F313">
        <v>15</v>
      </c>
      <c r="G313">
        <v>25</v>
      </c>
      <c r="H313">
        <v>27</v>
      </c>
      <c r="I313">
        <v>3</v>
      </c>
      <c r="J313" t="str">
        <v>4 - 5 - 8 - 15 - 25 - 27 [CB: 3]</v>
      </c>
      <c r="K313">
        <f>SUM(C313:H313)</f>
        <v>84</v>
      </c>
      <c r="L313">
        <f>AVERAGE(C313:H313)</f>
        <v>14</v>
      </c>
      <c r="M313">
        <f>MAX(C313:H313)-MIN(C313:H313)</f>
        <v>23</v>
      </c>
      <c r="N313">
        <f>SUMPRODUCT(MOD(C313:H313,2))</f>
        <v>4</v>
      </c>
      <c r="O313">
        <f>6-N313</f>
        <v>2</v>
      </c>
      <c r="P313">
        <f>COUNTIF(C313:H313,"&lt;=14")</f>
        <v>3</v>
      </c>
      <c r="Q313">
        <f>COUNTIF(C313:H313,"&gt;=15")</f>
        <v>3</v>
      </c>
      <c r="R313">
        <f>SUMPRODUCT(--(D313:H313-C313:G313=1))</f>
        <v>1</v>
      </c>
      <c r="S313">
        <f>SUMPRODUCT(COUNTIF(C314:H314,C313:H313))</f>
        <v>1</v>
      </c>
    </row>
    <row r="314">
      <c r="A314">
        <v>161</v>
      </c>
      <c r="B314" t="str">
        <v>2023-10-03</v>
      </c>
      <c r="C314">
        <v>7</v>
      </c>
      <c r="D314">
        <v>12</v>
      </c>
      <c r="E314">
        <v>15</v>
      </c>
      <c r="F314">
        <v>18</v>
      </c>
      <c r="G314">
        <v>19</v>
      </c>
      <c r="H314">
        <v>28</v>
      </c>
      <c r="I314">
        <v>1</v>
      </c>
      <c r="J314" t="str">
        <v>7 - 12 - 15 - 18 - 19 - 28 [CB: 1]</v>
      </c>
      <c r="K314">
        <f>SUM(C314:H314)</f>
        <v>99</v>
      </c>
      <c r="L314">
        <f>AVERAGE(C314:H314)</f>
        <v>16.5</v>
      </c>
      <c r="M314">
        <f>MAX(C314:H314)-MIN(C314:H314)</f>
        <v>21</v>
      </c>
      <c r="N314">
        <f>SUMPRODUCT(MOD(C314:H314,2))</f>
        <v>3</v>
      </c>
      <c r="O314">
        <f>6-N314</f>
        <v>3</v>
      </c>
      <c r="P314">
        <f>COUNTIF(C314:H314,"&lt;=14")</f>
        <v>2</v>
      </c>
      <c r="Q314">
        <f>COUNTIF(C314:H314,"&gt;=15")</f>
        <v>4</v>
      </c>
      <c r="R314">
        <f>SUMPRODUCT(--(D314:H314-C314:G314=1))</f>
        <v>1</v>
      </c>
      <c r="S314">
        <f>SUMPRODUCT(COUNTIF(C315:H315,C314:H314))</f>
        <v>2</v>
      </c>
    </row>
    <row r="315">
      <c r="A315">
        <v>160</v>
      </c>
      <c r="B315" t="str">
        <v>2023-09-29</v>
      </c>
      <c r="C315">
        <v>2</v>
      </c>
      <c r="D315">
        <v>4</v>
      </c>
      <c r="E315">
        <v>6</v>
      </c>
      <c r="F315">
        <v>8</v>
      </c>
      <c r="G315">
        <v>12</v>
      </c>
      <c r="H315">
        <v>15</v>
      </c>
      <c r="I315">
        <v>2</v>
      </c>
      <c r="J315" t="str">
        <v>2 - 4 - 6 - 8 - 12 - 15 [CB: 2]</v>
      </c>
      <c r="K315">
        <f>SUM(C315:H315)</f>
        <v>47</v>
      </c>
      <c r="L315">
        <f>AVERAGE(C315:H315)</f>
        <v>7.8</v>
      </c>
      <c r="M315">
        <f>MAX(C315:H315)-MIN(C315:H315)</f>
        <v>13</v>
      </c>
      <c r="N315">
        <f>SUMPRODUCT(MOD(C315:H315,2))</f>
        <v>1</v>
      </c>
      <c r="O315">
        <f>6-N315</f>
        <v>5</v>
      </c>
      <c r="P315">
        <f>COUNTIF(C315:H315,"&lt;=14")</f>
        <v>5</v>
      </c>
      <c r="Q315">
        <f>COUNTIF(C315:H315,"&gt;=15")</f>
        <v>1</v>
      </c>
      <c r="R315">
        <f>SUMPRODUCT(--(D315:H315-C315:G315=1))</f>
        <v>0</v>
      </c>
      <c r="S315">
        <f>SUMPRODUCT(COUNTIF(C316:H316,C315:H315))</f>
        <v>1</v>
      </c>
    </row>
    <row r="316">
      <c r="A316">
        <v>159</v>
      </c>
      <c r="B316" t="str">
        <v>2023-09-26</v>
      </c>
      <c r="C316">
        <v>1</v>
      </c>
      <c r="D316">
        <v>3</v>
      </c>
      <c r="E316">
        <v>7</v>
      </c>
      <c r="F316">
        <v>8</v>
      </c>
      <c r="G316">
        <v>10</v>
      </c>
      <c r="H316">
        <v>24</v>
      </c>
      <c r="I316">
        <v>3</v>
      </c>
      <c r="J316" t="str">
        <v>1 - 3 - 7 - 8 - 10 - 24 [CB: 3]</v>
      </c>
      <c r="K316">
        <f>SUM(C316:H316)</f>
        <v>53</v>
      </c>
      <c r="L316">
        <f>AVERAGE(C316:H316)</f>
        <v>8.8</v>
      </c>
      <c r="M316">
        <f>MAX(C316:H316)-MIN(C316:H316)</f>
        <v>23</v>
      </c>
      <c r="N316">
        <f>SUMPRODUCT(MOD(C316:H316,2))</f>
        <v>3</v>
      </c>
      <c r="O316">
        <f>6-N316</f>
        <v>3</v>
      </c>
      <c r="P316">
        <f>COUNTIF(C316:H316,"&lt;=14")</f>
        <v>5</v>
      </c>
      <c r="Q316">
        <f>COUNTIF(C316:H316,"&gt;=15")</f>
        <v>1</v>
      </c>
      <c r="R316">
        <f>SUMPRODUCT(--(D316:H316-C316:G316=1))</f>
        <v>1</v>
      </c>
      <c r="S316">
        <f>SUMPRODUCT(COUNTIF(C317:H317,C316:H316))</f>
        <v>2</v>
      </c>
    </row>
    <row r="317">
      <c r="A317">
        <v>158</v>
      </c>
      <c r="B317" t="str">
        <v>2023-09-22</v>
      </c>
      <c r="C317">
        <v>1</v>
      </c>
      <c r="D317">
        <v>4</v>
      </c>
      <c r="E317">
        <v>14</v>
      </c>
      <c r="F317">
        <v>23</v>
      </c>
      <c r="G317">
        <v>24</v>
      </c>
      <c r="H317">
        <v>28</v>
      </c>
      <c r="I317">
        <v>1</v>
      </c>
      <c r="J317" t="str">
        <v>1 - 4 - 14 - 23 - 24 - 28 [CB: 1]</v>
      </c>
      <c r="K317">
        <f>SUM(C317:H317)</f>
        <v>94</v>
      </c>
      <c r="L317">
        <f>AVERAGE(C317:H317)</f>
        <v>15.7</v>
      </c>
      <c r="M317">
        <f>MAX(C317:H317)-MIN(C317:H317)</f>
        <v>27</v>
      </c>
      <c r="N317">
        <f>SUMPRODUCT(MOD(C317:H317,2))</f>
        <v>2</v>
      </c>
      <c r="O317">
        <f>6-N317</f>
        <v>4</v>
      </c>
      <c r="P317">
        <f>COUNTIF(C317:H317,"&lt;=14")</f>
        <v>3</v>
      </c>
      <c r="Q317">
        <f>COUNTIF(C317:H317,"&gt;=15")</f>
        <v>3</v>
      </c>
      <c r="R317">
        <f>SUMPRODUCT(--(D317:H317-C317:G317=1))</f>
        <v>1</v>
      </c>
      <c r="S317">
        <f>SUMPRODUCT(COUNTIF(C318:H318,C317:H317))</f>
        <v>2</v>
      </c>
    </row>
    <row r="318">
      <c r="A318">
        <v>157</v>
      </c>
      <c r="B318" t="str">
        <v>2023-09-19</v>
      </c>
      <c r="C318">
        <v>4</v>
      </c>
      <c r="D318">
        <v>7</v>
      </c>
      <c r="E318">
        <v>9</v>
      </c>
      <c r="F318">
        <v>13</v>
      </c>
      <c r="G318">
        <v>17</v>
      </c>
      <c r="H318">
        <v>28</v>
      </c>
      <c r="I318">
        <v>1</v>
      </c>
      <c r="J318" t="str">
        <v>4 - 7 - 9 - 13 - 17 - 28 [CB: 1]</v>
      </c>
      <c r="K318">
        <f>SUM(C318:H318)</f>
        <v>78</v>
      </c>
      <c r="L318">
        <f>AVERAGE(C318:H318)</f>
        <v>13</v>
      </c>
      <c r="M318">
        <f>MAX(C318:H318)-MIN(C318:H318)</f>
        <v>24</v>
      </c>
      <c r="N318">
        <f>SUMPRODUCT(MOD(C318:H318,2))</f>
        <v>4</v>
      </c>
      <c r="O318">
        <f>6-N318</f>
        <v>2</v>
      </c>
      <c r="P318">
        <f>COUNTIF(C318:H318,"&lt;=14")</f>
        <v>4</v>
      </c>
      <c r="Q318">
        <f>COUNTIF(C318:H318,"&gt;=15")</f>
        <v>2</v>
      </c>
      <c r="R318">
        <f>SUMPRODUCT(--(D318:H318-C318:G318=1))</f>
        <v>0</v>
      </c>
      <c r="S318">
        <f>SUMPRODUCT(COUNTIF(C319:H319,C318:H318))</f>
        <v>2</v>
      </c>
    </row>
    <row r="319">
      <c r="A319">
        <v>156</v>
      </c>
      <c r="B319" t="str">
        <v>2023-09-15</v>
      </c>
      <c r="C319">
        <v>2</v>
      </c>
      <c r="D319">
        <v>7</v>
      </c>
      <c r="E319">
        <v>14</v>
      </c>
      <c r="F319">
        <v>23</v>
      </c>
      <c r="G319">
        <v>24</v>
      </c>
      <c r="H319">
        <v>28</v>
      </c>
      <c r="I319">
        <v>3</v>
      </c>
      <c r="J319" t="str">
        <v>2 - 7 - 14 - 23 - 24 - 28 [CB: 3]</v>
      </c>
      <c r="K319">
        <f>SUM(C319:H319)</f>
        <v>98</v>
      </c>
      <c r="L319">
        <f>AVERAGE(C319:H319)</f>
        <v>16.3</v>
      </c>
      <c r="M319">
        <f>MAX(C319:H319)-MIN(C319:H319)</f>
        <v>26</v>
      </c>
      <c r="N319">
        <f>SUMPRODUCT(MOD(C319:H319,2))</f>
        <v>2</v>
      </c>
      <c r="O319">
        <f>6-N319</f>
        <v>4</v>
      </c>
      <c r="P319">
        <f>COUNTIF(C319:H319,"&lt;=14")</f>
        <v>3</v>
      </c>
      <c r="Q319">
        <f>COUNTIF(C319:H319,"&gt;=15")</f>
        <v>3</v>
      </c>
      <c r="R319">
        <f>SUMPRODUCT(--(D319:H319-C319:G319=1))</f>
        <v>1</v>
      </c>
      <c r="S319">
        <f>SUMPRODUCT(COUNTIF(C320:H320,C319:H319))</f>
        <v>2</v>
      </c>
    </row>
    <row r="320">
      <c r="A320">
        <v>155</v>
      </c>
      <c r="B320" t="str">
        <v>2023-09-12</v>
      </c>
      <c r="C320">
        <v>3</v>
      </c>
      <c r="D320">
        <v>4</v>
      </c>
      <c r="E320">
        <v>7</v>
      </c>
      <c r="F320">
        <v>8</v>
      </c>
      <c r="G320">
        <v>26</v>
      </c>
      <c r="H320">
        <v>28</v>
      </c>
      <c r="I320">
        <v>2</v>
      </c>
      <c r="J320" t="str">
        <v>3 - 4 - 7 - 8 - 26 - 28 [CB: 2]</v>
      </c>
      <c r="K320">
        <f>SUM(C320:H320)</f>
        <v>76</v>
      </c>
      <c r="L320">
        <f>AVERAGE(C320:H320)</f>
        <v>12.7</v>
      </c>
      <c r="M320">
        <f>MAX(C320:H320)-MIN(C320:H320)</f>
        <v>25</v>
      </c>
      <c r="N320">
        <f>SUMPRODUCT(MOD(C320:H320,2))</f>
        <v>2</v>
      </c>
      <c r="O320">
        <f>6-N320</f>
        <v>4</v>
      </c>
      <c r="P320">
        <f>COUNTIF(C320:H320,"&lt;=14")</f>
        <v>4</v>
      </c>
      <c r="Q320">
        <f>COUNTIF(C320:H320,"&gt;=15")</f>
        <v>2</v>
      </c>
      <c r="R320">
        <f>SUMPRODUCT(--(D320:H320-C320:G320=1))</f>
        <v>2</v>
      </c>
      <c r="S320">
        <f>SUMPRODUCT(COUNTIF(C321:H321,C320:H320))</f>
        <v>2</v>
      </c>
    </row>
    <row r="321">
      <c r="A321">
        <v>154</v>
      </c>
      <c r="B321" t="str">
        <v>2023-09-08</v>
      </c>
      <c r="C321">
        <v>7</v>
      </c>
      <c r="D321">
        <v>9</v>
      </c>
      <c r="E321">
        <v>16</v>
      </c>
      <c r="F321">
        <v>17</v>
      </c>
      <c r="G321">
        <v>21</v>
      </c>
      <c r="H321">
        <v>26</v>
      </c>
      <c r="I321">
        <v>2</v>
      </c>
      <c r="J321" t="str">
        <v>7 - 9 - 16 - 17 - 21 - 26 [CB: 2]</v>
      </c>
      <c r="K321">
        <f>SUM(C321:H321)</f>
        <v>96</v>
      </c>
      <c r="L321">
        <f>AVERAGE(C321:H321)</f>
        <v>16</v>
      </c>
      <c r="M321">
        <f>MAX(C321:H321)-MIN(C321:H321)</f>
        <v>19</v>
      </c>
      <c r="N321">
        <f>SUMPRODUCT(MOD(C321:H321,2))</f>
        <v>4</v>
      </c>
      <c r="O321">
        <f>6-N321</f>
        <v>2</v>
      </c>
      <c r="P321">
        <f>COUNTIF(C321:H321,"&lt;=14")</f>
        <v>2</v>
      </c>
      <c r="Q321">
        <f>COUNTIF(C321:H321,"&gt;=15")</f>
        <v>4</v>
      </c>
      <c r="R321">
        <f>SUMPRODUCT(--(D321:H321-C321:G321=1))</f>
        <v>1</v>
      </c>
      <c r="S321">
        <f>SUMPRODUCT(COUNTIF(C322:H322,C321:H321))</f>
        <v>2</v>
      </c>
    </row>
    <row r="322">
      <c r="A322">
        <v>153</v>
      </c>
      <c r="B322" t="str">
        <v>2023-09-05</v>
      </c>
      <c r="C322">
        <v>5</v>
      </c>
      <c r="D322">
        <v>10</v>
      </c>
      <c r="E322">
        <v>12</v>
      </c>
      <c r="F322">
        <v>16</v>
      </c>
      <c r="G322">
        <v>24</v>
      </c>
      <c r="H322">
        <v>26</v>
      </c>
      <c r="I322">
        <v>3</v>
      </c>
      <c r="J322" t="str">
        <v>5 - 10 - 12 - 16 - 24 - 26 [CB: 3]</v>
      </c>
      <c r="K322">
        <f>SUM(C322:H322)</f>
        <v>93</v>
      </c>
      <c r="L322">
        <f>AVERAGE(C322:H322)</f>
        <v>15.5</v>
      </c>
      <c r="M322">
        <f>MAX(C322:H322)-MIN(C322:H322)</f>
        <v>21</v>
      </c>
      <c r="N322">
        <f>SUMPRODUCT(MOD(C322:H322,2))</f>
        <v>1</v>
      </c>
      <c r="O322">
        <f>6-N322</f>
        <v>5</v>
      </c>
      <c r="P322">
        <f>COUNTIF(C322:H322,"&lt;=14")</f>
        <v>3</v>
      </c>
      <c r="Q322">
        <f>COUNTIF(C322:H322,"&gt;=15")</f>
        <v>3</v>
      </c>
      <c r="R322">
        <f>SUMPRODUCT(--(D322:H322-C322:G322=1))</f>
        <v>0</v>
      </c>
      <c r="S322">
        <f>SUMPRODUCT(COUNTIF(C323:H323,C322:H322))</f>
        <v>0</v>
      </c>
    </row>
    <row r="323">
      <c r="A323">
        <v>152</v>
      </c>
      <c r="B323" t="str">
        <v>2023-09-01</v>
      </c>
      <c r="C323">
        <v>7</v>
      </c>
      <c r="D323">
        <v>13</v>
      </c>
      <c r="E323">
        <v>19</v>
      </c>
      <c r="F323">
        <v>21</v>
      </c>
      <c r="G323">
        <v>23</v>
      </c>
      <c r="H323">
        <v>25</v>
      </c>
      <c r="I323">
        <v>3</v>
      </c>
      <c r="J323" t="str">
        <v>7 - 13 - 19 - 21 - 23 - 25 [CB: 3]</v>
      </c>
      <c r="K323">
        <f>SUM(C323:H323)</f>
        <v>108</v>
      </c>
      <c r="L323">
        <f>AVERAGE(C323:H323)</f>
        <v>18</v>
      </c>
      <c r="M323">
        <f>MAX(C323:H323)-MIN(C323:H323)</f>
        <v>18</v>
      </c>
      <c r="N323">
        <f>SUMPRODUCT(MOD(C323:H323,2))</f>
        <v>6</v>
      </c>
      <c r="O323">
        <f>6-N323</f>
        <v>0</v>
      </c>
      <c r="P323">
        <f>COUNTIF(C323:H323,"&lt;=14")</f>
        <v>2</v>
      </c>
      <c r="Q323">
        <f>COUNTIF(C323:H323,"&gt;=15")</f>
        <v>4</v>
      </c>
      <c r="R323">
        <f>SUMPRODUCT(--(D323:H323-C323:G323=1))</f>
        <v>0</v>
      </c>
      <c r="S323">
        <f>SUMPRODUCT(COUNTIF(C324:H324,C323:H323))</f>
        <v>1</v>
      </c>
    </row>
    <row r="324">
      <c r="A324">
        <v>151</v>
      </c>
      <c r="B324" t="str">
        <v>2023-08-29</v>
      </c>
      <c r="C324">
        <v>1</v>
      </c>
      <c r="D324">
        <v>2</v>
      </c>
      <c r="E324">
        <v>8</v>
      </c>
      <c r="F324">
        <v>10</v>
      </c>
      <c r="G324">
        <v>14</v>
      </c>
      <c r="H324">
        <v>21</v>
      </c>
      <c r="I324">
        <v>1</v>
      </c>
      <c r="J324" t="str">
        <v>1 - 2 - 8 - 10 - 14 - 21 [CB: 1]</v>
      </c>
      <c r="K324">
        <f>SUM(C324:H324)</f>
        <v>56</v>
      </c>
      <c r="L324">
        <f>AVERAGE(C324:H324)</f>
        <v>9.3</v>
      </c>
      <c r="M324">
        <f>MAX(C324:H324)-MIN(C324:H324)</f>
        <v>20</v>
      </c>
      <c r="N324">
        <f>SUMPRODUCT(MOD(C324:H324,2))</f>
        <v>2</v>
      </c>
      <c r="O324">
        <f>6-N324</f>
        <v>4</v>
      </c>
      <c r="P324">
        <f>COUNTIF(C324:H324,"&lt;=14")</f>
        <v>5</v>
      </c>
      <c r="Q324">
        <f>COUNTIF(C324:H324,"&gt;=15")</f>
        <v>1</v>
      </c>
      <c r="R324">
        <f>SUMPRODUCT(--(D324:H324-C324:G324=1))</f>
        <v>1</v>
      </c>
      <c r="S324">
        <f>SUMPRODUCT(COUNTIF(C325:H325,C324:H324))</f>
        <v>1</v>
      </c>
    </row>
    <row r="325">
      <c r="A325">
        <v>150</v>
      </c>
      <c r="B325" t="str">
        <v>2023-08-25</v>
      </c>
      <c r="C325">
        <v>4</v>
      </c>
      <c r="D325">
        <v>7</v>
      </c>
      <c r="E325">
        <v>9</v>
      </c>
      <c r="F325">
        <v>19</v>
      </c>
      <c r="G325">
        <v>20</v>
      </c>
      <c r="H325">
        <v>21</v>
      </c>
      <c r="I325">
        <v>2</v>
      </c>
      <c r="J325" t="str">
        <v>4 - 7 - 9 - 19 - 20 - 21 [CB: 2]</v>
      </c>
      <c r="K325">
        <f>SUM(C325:H325)</f>
        <v>80</v>
      </c>
      <c r="L325">
        <f>AVERAGE(C325:H325)</f>
        <v>13.3</v>
      </c>
      <c r="M325">
        <f>MAX(C325:H325)-MIN(C325:H325)</f>
        <v>17</v>
      </c>
      <c r="N325">
        <f>SUMPRODUCT(MOD(C325:H325,2))</f>
        <v>4</v>
      </c>
      <c r="O325">
        <f>6-N325</f>
        <v>2</v>
      </c>
      <c r="P325">
        <f>COUNTIF(C325:H325,"&lt;=14")</f>
        <v>3</v>
      </c>
      <c r="Q325">
        <f>COUNTIF(C325:H325,"&gt;=15")</f>
        <v>3</v>
      </c>
      <c r="R325">
        <f>SUMPRODUCT(--(D325:H325-C325:G325=1))</f>
        <v>2</v>
      </c>
      <c r="S325">
        <f>SUMPRODUCT(COUNTIF(C326:H326,C325:H325))</f>
        <v>0</v>
      </c>
    </row>
    <row r="326">
      <c r="A326">
        <v>149</v>
      </c>
      <c r="B326" t="str">
        <v>2023-08-22</v>
      </c>
      <c r="C326">
        <v>3</v>
      </c>
      <c r="D326">
        <v>12</v>
      </c>
      <c r="E326">
        <v>14</v>
      </c>
      <c r="F326">
        <v>15</v>
      </c>
      <c r="G326">
        <v>16</v>
      </c>
      <c r="H326">
        <v>26</v>
      </c>
      <c r="I326">
        <v>3</v>
      </c>
      <c r="J326" t="str">
        <v>3 - 12 - 14 - 15 - 16 - 26 [CB: 3]</v>
      </c>
      <c r="K326">
        <f>SUM(C326:H326)</f>
        <v>86</v>
      </c>
      <c r="L326">
        <f>AVERAGE(C326:H326)</f>
        <v>14.3</v>
      </c>
      <c r="M326">
        <f>MAX(C326:H326)-MIN(C326:H326)</f>
        <v>23</v>
      </c>
      <c r="N326">
        <f>SUMPRODUCT(MOD(C326:H326,2))</f>
        <v>2</v>
      </c>
      <c r="O326">
        <f>6-N326</f>
        <v>4</v>
      </c>
      <c r="P326">
        <f>COUNTIF(C326:H326,"&lt;=14")</f>
        <v>3</v>
      </c>
      <c r="Q326">
        <f>COUNTIF(C326:H326,"&gt;=15")</f>
        <v>3</v>
      </c>
      <c r="R326">
        <f>SUMPRODUCT(--(D326:H326-C326:G326=1))</f>
        <v>2</v>
      </c>
      <c r="S326">
        <f>SUMPRODUCT(COUNTIF(C327:H327,C326:H326))</f>
        <v>1</v>
      </c>
    </row>
    <row r="327">
      <c r="A327">
        <v>148</v>
      </c>
      <c r="B327" t="str">
        <v>2023-08-18</v>
      </c>
      <c r="C327">
        <v>11</v>
      </c>
      <c r="D327">
        <v>16</v>
      </c>
      <c r="E327">
        <v>19</v>
      </c>
      <c r="F327">
        <v>21</v>
      </c>
      <c r="G327">
        <v>22</v>
      </c>
      <c r="H327">
        <v>25</v>
      </c>
      <c r="I327">
        <v>3</v>
      </c>
      <c r="J327" t="str">
        <v>11 - 16 - 19 - 21 - 22 - 25 [CB: 3]</v>
      </c>
      <c r="K327">
        <f>SUM(C327:H327)</f>
        <v>114</v>
      </c>
      <c r="L327">
        <f>AVERAGE(C327:H327)</f>
        <v>19</v>
      </c>
      <c r="M327">
        <f>MAX(C327:H327)-MIN(C327:H327)</f>
        <v>14</v>
      </c>
      <c r="N327">
        <f>SUMPRODUCT(MOD(C327:H327,2))</f>
        <v>4</v>
      </c>
      <c r="O327">
        <f>6-N327</f>
        <v>2</v>
      </c>
      <c r="P327">
        <f>COUNTIF(C327:H327,"&lt;=14")</f>
        <v>1</v>
      </c>
      <c r="Q327">
        <f>COUNTIF(C327:H327,"&gt;=15")</f>
        <v>5</v>
      </c>
      <c r="R327">
        <f>SUMPRODUCT(--(D327:H327-C327:G327=1))</f>
        <v>1</v>
      </c>
      <c r="S327">
        <f>SUMPRODUCT(COUNTIF(C328:H328,C327:H327))</f>
        <v>1</v>
      </c>
    </row>
    <row r="328">
      <c r="A328">
        <v>147</v>
      </c>
      <c r="B328" t="str">
        <v>2023-08-15</v>
      </c>
      <c r="C328">
        <v>2</v>
      </c>
      <c r="D328">
        <v>4</v>
      </c>
      <c r="E328">
        <v>10</v>
      </c>
      <c r="F328">
        <v>15</v>
      </c>
      <c r="G328">
        <v>21</v>
      </c>
      <c r="H328">
        <v>24</v>
      </c>
      <c r="I328">
        <v>3</v>
      </c>
      <c r="J328" t="str">
        <v>2 - 4 - 10 - 15 - 21 - 24 [CB: 3]</v>
      </c>
      <c r="K328">
        <f>SUM(C328:H328)</f>
        <v>76</v>
      </c>
      <c r="L328">
        <f>AVERAGE(C328:H328)</f>
        <v>12.7</v>
      </c>
      <c r="M328">
        <f>MAX(C328:H328)-MIN(C328:H328)</f>
        <v>22</v>
      </c>
      <c r="N328">
        <f>SUMPRODUCT(MOD(C328:H328,2))</f>
        <v>2</v>
      </c>
      <c r="O328">
        <f>6-N328</f>
        <v>4</v>
      </c>
      <c r="P328">
        <f>COUNTIF(C328:H328,"&lt;=14")</f>
        <v>3</v>
      </c>
      <c r="Q328">
        <f>COUNTIF(C328:H328,"&gt;=15")</f>
        <v>3</v>
      </c>
      <c r="R328">
        <f>SUMPRODUCT(--(D328:H328-C328:G328=1))</f>
        <v>0</v>
      </c>
      <c r="S328">
        <f>SUMPRODUCT(COUNTIF(C329:H329,C328:H328))</f>
        <v>2</v>
      </c>
    </row>
    <row r="329">
      <c r="A329">
        <v>146</v>
      </c>
      <c r="B329" t="str">
        <v>2023-08-11</v>
      </c>
      <c r="C329">
        <v>3</v>
      </c>
      <c r="D329">
        <v>4</v>
      </c>
      <c r="E329">
        <v>15</v>
      </c>
      <c r="F329">
        <v>18</v>
      </c>
      <c r="G329">
        <v>27</v>
      </c>
      <c r="H329">
        <v>28</v>
      </c>
      <c r="I329">
        <v>1</v>
      </c>
      <c r="J329" t="str">
        <v>3 - 4 - 15 - 18 - 27 - 28 [CB: 1]</v>
      </c>
      <c r="K329">
        <f>SUM(C329:H329)</f>
        <v>95</v>
      </c>
      <c r="L329">
        <f>AVERAGE(C329:H329)</f>
        <v>15.8</v>
      </c>
      <c r="M329">
        <f>MAX(C329:H329)-MIN(C329:H329)</f>
        <v>25</v>
      </c>
      <c r="N329">
        <f>SUMPRODUCT(MOD(C329:H329,2))</f>
        <v>3</v>
      </c>
      <c r="O329">
        <f>6-N329</f>
        <v>3</v>
      </c>
      <c r="P329">
        <f>COUNTIF(C329:H329,"&lt;=14")</f>
        <v>2</v>
      </c>
      <c r="Q329">
        <f>COUNTIF(C329:H329,"&gt;=15")</f>
        <v>4</v>
      </c>
      <c r="R329">
        <f>SUMPRODUCT(--(D329:H329-C329:G329=1))</f>
        <v>2</v>
      </c>
      <c r="S329">
        <f>SUMPRODUCT(COUNTIF(C330:H330,C329:H329))</f>
        <v>1</v>
      </c>
    </row>
    <row r="330">
      <c r="A330">
        <v>145</v>
      </c>
      <c r="B330" t="str">
        <v>2023-08-08</v>
      </c>
      <c r="C330">
        <v>6</v>
      </c>
      <c r="D330">
        <v>7</v>
      </c>
      <c r="E330">
        <v>9</v>
      </c>
      <c r="F330">
        <v>10</v>
      </c>
      <c r="G330">
        <v>15</v>
      </c>
      <c r="H330">
        <v>25</v>
      </c>
      <c r="I330">
        <v>1</v>
      </c>
      <c r="J330" t="str">
        <v>6 - 7 - 9 - 10 - 15 - 25 [CB: 1]</v>
      </c>
      <c r="K330">
        <f>SUM(C330:H330)</f>
        <v>72</v>
      </c>
      <c r="L330">
        <f>AVERAGE(C330:H330)</f>
        <v>12</v>
      </c>
      <c r="M330">
        <f>MAX(C330:H330)-MIN(C330:H330)</f>
        <v>19</v>
      </c>
      <c r="N330">
        <f>SUMPRODUCT(MOD(C330:H330,2))</f>
        <v>4</v>
      </c>
      <c r="O330">
        <f>6-N330</f>
        <v>2</v>
      </c>
      <c r="P330">
        <f>COUNTIF(C330:H330,"&lt;=14")</f>
        <v>4</v>
      </c>
      <c r="Q330">
        <f>COUNTIF(C330:H330,"&gt;=15")</f>
        <v>2</v>
      </c>
      <c r="R330">
        <f>SUMPRODUCT(--(D330:H330-C330:G330=1))</f>
        <v>2</v>
      </c>
      <c r="S330">
        <f>SUMPRODUCT(COUNTIF(C331:H331,C330:H330))</f>
        <v>1</v>
      </c>
    </row>
    <row r="331">
      <c r="A331">
        <v>144</v>
      </c>
      <c r="B331" t="str">
        <v>2023-08-04</v>
      </c>
      <c r="C331">
        <v>3</v>
      </c>
      <c r="D331">
        <v>4</v>
      </c>
      <c r="E331">
        <v>16</v>
      </c>
      <c r="F331">
        <v>21</v>
      </c>
      <c r="G331">
        <v>23</v>
      </c>
      <c r="H331">
        <v>25</v>
      </c>
      <c r="I331">
        <v>1</v>
      </c>
      <c r="J331" t="str">
        <v>3 - 4 - 16 - 21 - 23 - 25 [CB: 1]</v>
      </c>
      <c r="K331">
        <f>SUM(C331:H331)</f>
        <v>92</v>
      </c>
      <c r="L331">
        <f>AVERAGE(C331:H331)</f>
        <v>15.3</v>
      </c>
      <c r="M331">
        <f>MAX(C331:H331)-MIN(C331:H331)</f>
        <v>22</v>
      </c>
      <c r="N331">
        <f>SUMPRODUCT(MOD(C331:H331,2))</f>
        <v>4</v>
      </c>
      <c r="O331">
        <f>6-N331</f>
        <v>2</v>
      </c>
      <c r="P331">
        <f>COUNTIF(C331:H331,"&lt;=14")</f>
        <v>2</v>
      </c>
      <c r="Q331">
        <f>COUNTIF(C331:H331,"&gt;=15")</f>
        <v>4</v>
      </c>
      <c r="R331">
        <f>SUMPRODUCT(--(D331:H331-C331:G331=1))</f>
        <v>1</v>
      </c>
      <c r="S331">
        <f>SUMPRODUCT(COUNTIF(C332:H332,C331:H331))</f>
        <v>2</v>
      </c>
    </row>
    <row r="332">
      <c r="A332">
        <v>143</v>
      </c>
      <c r="B332" t="str">
        <v>2023-08-01</v>
      </c>
      <c r="C332">
        <v>7</v>
      </c>
      <c r="D332">
        <v>8</v>
      </c>
      <c r="E332">
        <v>10</v>
      </c>
      <c r="F332">
        <v>16</v>
      </c>
      <c r="G332">
        <v>24</v>
      </c>
      <c r="H332">
        <v>25</v>
      </c>
      <c r="I332">
        <v>1</v>
      </c>
      <c r="J332" t="str">
        <v>7 - 8 - 10 - 16 - 24 - 25 [CB: 1]</v>
      </c>
      <c r="K332">
        <f>SUM(C332:H332)</f>
        <v>90</v>
      </c>
      <c r="L332">
        <f>AVERAGE(C332:H332)</f>
        <v>15</v>
      </c>
      <c r="M332">
        <f>MAX(C332:H332)-MIN(C332:H332)</f>
        <v>18</v>
      </c>
      <c r="N332">
        <f>SUMPRODUCT(MOD(C332:H332,2))</f>
        <v>2</v>
      </c>
      <c r="O332">
        <f>6-N332</f>
        <v>4</v>
      </c>
      <c r="P332">
        <f>COUNTIF(C332:H332,"&lt;=14")</f>
        <v>3</v>
      </c>
      <c r="Q332">
        <f>COUNTIF(C332:H332,"&gt;=15")</f>
        <v>3</v>
      </c>
      <c r="R332">
        <f>SUMPRODUCT(--(D332:H332-C332:G332=1))</f>
        <v>2</v>
      </c>
      <c r="S332">
        <f>SUMPRODUCT(COUNTIF(C333:H333,C332:H332))</f>
        <v>2</v>
      </c>
    </row>
    <row r="333">
      <c r="A333">
        <v>142</v>
      </c>
      <c r="B333" t="str">
        <v>2023-07-28</v>
      </c>
      <c r="C333">
        <v>7</v>
      </c>
      <c r="D333">
        <v>10</v>
      </c>
      <c r="E333">
        <v>12</v>
      </c>
      <c r="F333">
        <v>13</v>
      </c>
      <c r="G333">
        <v>17</v>
      </c>
      <c r="H333">
        <v>19</v>
      </c>
      <c r="I333">
        <v>1</v>
      </c>
      <c r="J333" t="str">
        <v>7 - 10 - 12 - 13 - 17 - 19 [CB: 1]</v>
      </c>
      <c r="K333">
        <f>SUM(C333:H333)</f>
        <v>78</v>
      </c>
      <c r="L333">
        <f>AVERAGE(C333:H333)</f>
        <v>13</v>
      </c>
      <c r="M333">
        <f>MAX(C333:H333)-MIN(C333:H333)</f>
        <v>12</v>
      </c>
      <c r="N333">
        <f>SUMPRODUCT(MOD(C333:H333,2))</f>
        <v>4</v>
      </c>
      <c r="O333">
        <f>6-N333</f>
        <v>2</v>
      </c>
      <c r="P333">
        <f>COUNTIF(C333:H333,"&lt;=14")</f>
        <v>4</v>
      </c>
      <c r="Q333">
        <f>COUNTIF(C333:H333,"&gt;=15")</f>
        <v>2</v>
      </c>
      <c r="R333">
        <f>SUMPRODUCT(--(D333:H333-C333:G333=1))</f>
        <v>1</v>
      </c>
      <c r="S333">
        <f>SUMPRODUCT(COUNTIF(C334:H334,C333:H333))</f>
        <v>1</v>
      </c>
    </row>
    <row r="334">
      <c r="A334">
        <v>141</v>
      </c>
      <c r="B334" t="str">
        <v>2023-07-25</v>
      </c>
      <c r="C334">
        <v>2</v>
      </c>
      <c r="D334">
        <v>5</v>
      </c>
      <c r="E334">
        <v>6</v>
      </c>
      <c r="F334">
        <v>7</v>
      </c>
      <c r="G334">
        <v>16</v>
      </c>
      <c r="H334">
        <v>23</v>
      </c>
      <c r="I334">
        <v>3</v>
      </c>
      <c r="J334" t="str">
        <v>2 - 5 - 6 - 7 - 16 - 23 [CB: 3]</v>
      </c>
      <c r="K334">
        <f>SUM(C334:H334)</f>
        <v>59</v>
      </c>
      <c r="L334">
        <f>AVERAGE(C334:H334)</f>
        <v>9.8</v>
      </c>
      <c r="M334">
        <f>MAX(C334:H334)-MIN(C334:H334)</f>
        <v>21</v>
      </c>
      <c r="N334">
        <f>SUMPRODUCT(MOD(C334:H334,2))</f>
        <v>3</v>
      </c>
      <c r="O334">
        <f>6-N334</f>
        <v>3</v>
      </c>
      <c r="P334">
        <f>COUNTIF(C334:H334,"&lt;=14")</f>
        <v>4</v>
      </c>
      <c r="Q334">
        <f>COUNTIF(C334:H334,"&gt;=15")</f>
        <v>2</v>
      </c>
      <c r="R334">
        <f>SUMPRODUCT(--(D334:H334-C334:G334=1))</f>
        <v>2</v>
      </c>
      <c r="S334">
        <f>SUMPRODUCT(COUNTIF(C335:H335,C334:H334))</f>
        <v>1</v>
      </c>
    </row>
    <row r="335">
      <c r="A335">
        <v>140</v>
      </c>
      <c r="B335" t="str">
        <v>2023-07-21</v>
      </c>
      <c r="C335">
        <v>1</v>
      </c>
      <c r="D335">
        <v>2</v>
      </c>
      <c r="E335">
        <v>8</v>
      </c>
      <c r="F335">
        <v>17</v>
      </c>
      <c r="G335">
        <v>18</v>
      </c>
      <c r="H335">
        <v>25</v>
      </c>
      <c r="I335">
        <v>2</v>
      </c>
      <c r="J335" t="str">
        <v>1 - 2 - 8 - 17 - 18 - 25 [CB: 2]</v>
      </c>
      <c r="K335">
        <f>SUM(C335:H335)</f>
        <v>71</v>
      </c>
      <c r="L335">
        <f>AVERAGE(C335:H335)</f>
        <v>11.8</v>
      </c>
      <c r="M335">
        <f>MAX(C335:H335)-MIN(C335:H335)</f>
        <v>24</v>
      </c>
      <c r="N335">
        <f>SUMPRODUCT(MOD(C335:H335,2))</f>
        <v>3</v>
      </c>
      <c r="O335">
        <f>6-N335</f>
        <v>3</v>
      </c>
      <c r="P335">
        <f>COUNTIF(C335:H335,"&lt;=14")</f>
        <v>3</v>
      </c>
      <c r="Q335">
        <f>COUNTIF(C335:H335,"&gt;=15")</f>
        <v>3</v>
      </c>
      <c r="R335">
        <f>SUMPRODUCT(--(D335:H335-C335:G335=1))</f>
        <v>2</v>
      </c>
      <c r="S335">
        <f>SUMPRODUCT(COUNTIF(C336:H336,C335:H335))</f>
        <v>2</v>
      </c>
    </row>
    <row r="336">
      <c r="A336">
        <v>139</v>
      </c>
      <c r="B336" t="str">
        <v>2023-07-18</v>
      </c>
      <c r="C336">
        <v>8</v>
      </c>
      <c r="D336">
        <v>12</v>
      </c>
      <c r="E336">
        <v>14</v>
      </c>
      <c r="F336">
        <v>17</v>
      </c>
      <c r="G336">
        <v>19</v>
      </c>
      <c r="H336">
        <v>27</v>
      </c>
      <c r="I336">
        <v>3</v>
      </c>
      <c r="J336" t="str">
        <v>8 - 12 - 14 - 17 - 19 - 27 [CB: 3]</v>
      </c>
      <c r="K336">
        <f>SUM(C336:H336)</f>
        <v>97</v>
      </c>
      <c r="L336">
        <f>AVERAGE(C336:H336)</f>
        <v>16.2</v>
      </c>
      <c r="M336">
        <f>MAX(C336:H336)-MIN(C336:H336)</f>
        <v>19</v>
      </c>
      <c r="N336">
        <f>SUMPRODUCT(MOD(C336:H336,2))</f>
        <v>3</v>
      </c>
      <c r="O336">
        <f>6-N336</f>
        <v>3</v>
      </c>
      <c r="P336">
        <f>COUNTIF(C336:H336,"&lt;=14")</f>
        <v>3</v>
      </c>
      <c r="Q336">
        <f>COUNTIF(C336:H336,"&gt;=15")</f>
        <v>3</v>
      </c>
      <c r="R336">
        <f>SUMPRODUCT(--(D336:H336-C336:G336=1))</f>
        <v>0</v>
      </c>
      <c r="S336">
        <f>SUMPRODUCT(COUNTIF(C337:H337,C336:H336))</f>
        <v>0</v>
      </c>
    </row>
    <row r="337">
      <c r="A337">
        <v>138</v>
      </c>
      <c r="B337" t="str">
        <v>2023-07-14</v>
      </c>
      <c r="C337">
        <v>2</v>
      </c>
      <c r="D337">
        <v>5</v>
      </c>
      <c r="E337">
        <v>6</v>
      </c>
      <c r="F337">
        <v>10</v>
      </c>
      <c r="G337">
        <v>16</v>
      </c>
      <c r="H337">
        <v>22</v>
      </c>
      <c r="I337">
        <v>2</v>
      </c>
      <c r="J337" t="str">
        <v>2 - 5 - 6 - 10 - 16 - 22 [CB: 2]</v>
      </c>
      <c r="K337">
        <f>SUM(C337:H337)</f>
        <v>61</v>
      </c>
      <c r="L337">
        <f>AVERAGE(C337:H337)</f>
        <v>10.2</v>
      </c>
      <c r="M337">
        <f>MAX(C337:H337)-MIN(C337:H337)</f>
        <v>20</v>
      </c>
      <c r="N337">
        <f>SUMPRODUCT(MOD(C337:H337,2))</f>
        <v>1</v>
      </c>
      <c r="O337">
        <f>6-N337</f>
        <v>5</v>
      </c>
      <c r="P337">
        <f>COUNTIF(C337:H337,"&lt;=14")</f>
        <v>4</v>
      </c>
      <c r="Q337">
        <f>COUNTIF(C337:H337,"&gt;=15")</f>
        <v>2</v>
      </c>
      <c r="R337">
        <f>SUMPRODUCT(--(D337:H337-C337:G337=1))</f>
        <v>1</v>
      </c>
      <c r="S337">
        <f>SUMPRODUCT(COUNTIF(C338:H338,C337:H337))</f>
        <v>0</v>
      </c>
    </row>
    <row r="338">
      <c r="A338">
        <v>137</v>
      </c>
      <c r="B338" t="str">
        <v>2023-07-11</v>
      </c>
      <c r="C338">
        <v>4</v>
      </c>
      <c r="D338">
        <v>7</v>
      </c>
      <c r="E338">
        <v>13</v>
      </c>
      <c r="F338">
        <v>15</v>
      </c>
      <c r="G338">
        <v>21</v>
      </c>
      <c r="H338">
        <v>26</v>
      </c>
      <c r="I338">
        <v>2</v>
      </c>
      <c r="J338" t="str">
        <v>4 - 7 - 13 - 15 - 21 - 26 [CB: 2]</v>
      </c>
      <c r="K338">
        <f>SUM(C338:H338)</f>
        <v>86</v>
      </c>
      <c r="L338">
        <f>AVERAGE(C338:H338)</f>
        <v>14.3</v>
      </c>
      <c r="M338">
        <f>MAX(C338:H338)-MIN(C338:H338)</f>
        <v>22</v>
      </c>
      <c r="N338">
        <f>SUMPRODUCT(MOD(C338:H338,2))</f>
        <v>4</v>
      </c>
      <c r="O338">
        <f>6-N338</f>
        <v>2</v>
      </c>
      <c r="P338">
        <f>COUNTIF(C338:H338,"&lt;=14")</f>
        <v>3</v>
      </c>
      <c r="Q338">
        <f>COUNTIF(C338:H338,"&gt;=15")</f>
        <v>3</v>
      </c>
      <c r="R338">
        <f>SUMPRODUCT(--(D338:H338-C338:G338=1))</f>
        <v>0</v>
      </c>
      <c r="S338">
        <f>SUMPRODUCT(COUNTIF(C339:H339,C338:H338))</f>
        <v>1</v>
      </c>
    </row>
    <row r="339">
      <c r="A339">
        <v>136</v>
      </c>
      <c r="B339" t="str">
        <v>2023-07-07</v>
      </c>
      <c r="C339">
        <v>11</v>
      </c>
      <c r="D339">
        <v>13</v>
      </c>
      <c r="E339">
        <v>19</v>
      </c>
      <c r="F339">
        <v>20</v>
      </c>
      <c r="G339">
        <v>23</v>
      </c>
      <c r="H339">
        <v>25</v>
      </c>
      <c r="I339">
        <v>3</v>
      </c>
      <c r="J339" t="str">
        <v>11 - 13 - 19 - 20 - 23 - 25 [CB: 3]</v>
      </c>
      <c r="K339">
        <f>SUM(C339:H339)</f>
        <v>111</v>
      </c>
      <c r="L339">
        <f>AVERAGE(C339:H339)</f>
        <v>18.5</v>
      </c>
      <c r="M339">
        <f>MAX(C339:H339)-MIN(C339:H339)</f>
        <v>14</v>
      </c>
      <c r="N339">
        <f>SUMPRODUCT(MOD(C339:H339,2))</f>
        <v>5</v>
      </c>
      <c r="O339">
        <f>6-N339</f>
        <v>1</v>
      </c>
      <c r="P339">
        <f>COUNTIF(C339:H339,"&lt;=14")</f>
        <v>2</v>
      </c>
      <c r="Q339">
        <f>COUNTIF(C339:H339,"&gt;=15")</f>
        <v>4</v>
      </c>
      <c r="R339">
        <f>SUMPRODUCT(--(D339:H339-C339:G339=1))</f>
        <v>1</v>
      </c>
      <c r="S339">
        <f>SUMPRODUCT(COUNTIF(C340:H340,C339:H339))</f>
        <v>0</v>
      </c>
    </row>
    <row r="340">
      <c r="A340">
        <v>135</v>
      </c>
      <c r="B340" t="str">
        <v>2023-07-04</v>
      </c>
      <c r="C340">
        <v>2</v>
      </c>
      <c r="D340">
        <v>3</v>
      </c>
      <c r="E340">
        <v>7</v>
      </c>
      <c r="F340">
        <v>9</v>
      </c>
      <c r="G340">
        <v>10</v>
      </c>
      <c r="H340">
        <v>12</v>
      </c>
      <c r="I340">
        <v>1</v>
      </c>
      <c r="J340" t="str">
        <v>2 - 3 - 7 - 9 - 10 - 12 [CB: 1]</v>
      </c>
      <c r="K340">
        <f>SUM(C340:H340)</f>
        <v>43</v>
      </c>
      <c r="L340">
        <f>AVERAGE(C340:H340)</f>
        <v>7.2</v>
      </c>
      <c r="M340">
        <f>MAX(C340:H340)-MIN(C340:H340)</f>
        <v>10</v>
      </c>
      <c r="N340">
        <f>SUMPRODUCT(MOD(C340:H340,2))</f>
        <v>3</v>
      </c>
      <c r="O340">
        <f>6-N340</f>
        <v>3</v>
      </c>
      <c r="P340">
        <f>COUNTIF(C340:H340,"&lt;=14")</f>
        <v>6</v>
      </c>
      <c r="Q340">
        <f>COUNTIF(C340:H340,"&gt;=15")</f>
        <v>0</v>
      </c>
      <c r="R340">
        <f>SUMPRODUCT(--(D340:H340-C340:G340=1))</f>
        <v>2</v>
      </c>
      <c r="S340">
        <f>SUMPRODUCT(COUNTIF(C341:H341,C340:H340))</f>
        <v>1</v>
      </c>
    </row>
    <row r="341">
      <c r="A341">
        <v>134</v>
      </c>
      <c r="B341" t="str">
        <v>2023-06-30</v>
      </c>
      <c r="C341">
        <v>1</v>
      </c>
      <c r="D341">
        <v>7</v>
      </c>
      <c r="E341">
        <v>15</v>
      </c>
      <c r="F341">
        <v>16</v>
      </c>
      <c r="G341">
        <v>19</v>
      </c>
      <c r="H341">
        <v>22</v>
      </c>
      <c r="I341">
        <v>1</v>
      </c>
      <c r="J341" t="str">
        <v>1 - 7 - 15 - 16 - 19 - 22 [CB: 1]</v>
      </c>
      <c r="K341">
        <f>SUM(C341:H341)</f>
        <v>80</v>
      </c>
      <c r="L341">
        <f>AVERAGE(C341:H341)</f>
        <v>13.3</v>
      </c>
      <c r="M341">
        <f>MAX(C341:H341)-MIN(C341:H341)</f>
        <v>21</v>
      </c>
      <c r="N341">
        <f>SUMPRODUCT(MOD(C341:H341,2))</f>
        <v>4</v>
      </c>
      <c r="O341">
        <f>6-N341</f>
        <v>2</v>
      </c>
      <c r="P341">
        <f>COUNTIF(C341:H341,"&lt;=14")</f>
        <v>2</v>
      </c>
      <c r="Q341">
        <f>COUNTIF(C341:H341,"&gt;=15")</f>
        <v>4</v>
      </c>
      <c r="R341">
        <f>SUMPRODUCT(--(D341:H341-C341:G341=1))</f>
        <v>1</v>
      </c>
      <c r="S341">
        <f>SUMPRODUCT(COUNTIF(C342:H342,C341:H341))</f>
        <v>2</v>
      </c>
    </row>
    <row r="342">
      <c r="A342">
        <v>133</v>
      </c>
      <c r="B342" t="str">
        <v>2023-06-27</v>
      </c>
      <c r="C342">
        <v>1</v>
      </c>
      <c r="D342">
        <v>4</v>
      </c>
      <c r="E342">
        <v>8</v>
      </c>
      <c r="F342">
        <v>10</v>
      </c>
      <c r="G342">
        <v>22</v>
      </c>
      <c r="H342">
        <v>24</v>
      </c>
      <c r="I342">
        <v>1</v>
      </c>
      <c r="J342" t="str">
        <v>1 - 4 - 8 - 10 - 22 - 24 [CB: 1]</v>
      </c>
      <c r="K342">
        <f>SUM(C342:H342)</f>
        <v>69</v>
      </c>
      <c r="L342">
        <f>AVERAGE(C342:H342)</f>
        <v>11.5</v>
      </c>
      <c r="M342">
        <f>MAX(C342:H342)-MIN(C342:H342)</f>
        <v>23</v>
      </c>
      <c r="N342">
        <f>SUMPRODUCT(MOD(C342:H342,2))</f>
        <v>1</v>
      </c>
      <c r="O342">
        <f>6-N342</f>
        <v>5</v>
      </c>
      <c r="P342">
        <f>COUNTIF(C342:H342,"&lt;=14")</f>
        <v>4</v>
      </c>
      <c r="Q342">
        <f>COUNTIF(C342:H342,"&gt;=15")</f>
        <v>2</v>
      </c>
      <c r="R342">
        <f>SUMPRODUCT(--(D342:H342-C342:G342=1))</f>
        <v>0</v>
      </c>
      <c r="S342">
        <f>SUMPRODUCT(COUNTIF(C343:H343,C342:H342))</f>
        <v>2</v>
      </c>
    </row>
    <row r="343">
      <c r="A343">
        <v>132</v>
      </c>
      <c r="B343" t="str">
        <v>2023-06-23</v>
      </c>
      <c r="C343">
        <v>7</v>
      </c>
      <c r="D343">
        <v>22</v>
      </c>
      <c r="E343">
        <v>24</v>
      </c>
      <c r="F343">
        <v>25</v>
      </c>
      <c r="G343">
        <v>26</v>
      </c>
      <c r="H343">
        <v>27</v>
      </c>
      <c r="I343">
        <v>3</v>
      </c>
      <c r="J343" t="str">
        <v>7 - 22 - 24 - 25 - 26 - 27 [CB: 3]</v>
      </c>
      <c r="K343">
        <f>SUM(C343:H343)</f>
        <v>131</v>
      </c>
      <c r="L343">
        <f>AVERAGE(C343:H343)</f>
        <v>21.8</v>
      </c>
      <c r="M343">
        <f>MAX(C343:H343)-MIN(C343:H343)</f>
        <v>20</v>
      </c>
      <c r="N343">
        <f>SUMPRODUCT(MOD(C343:H343,2))</f>
        <v>3</v>
      </c>
      <c r="O343">
        <f>6-N343</f>
        <v>3</v>
      </c>
      <c r="P343">
        <f>COUNTIF(C343:H343,"&lt;=14")</f>
        <v>1</v>
      </c>
      <c r="Q343">
        <f>COUNTIF(C343:H343,"&gt;=15")</f>
        <v>5</v>
      </c>
      <c r="R343">
        <f>SUMPRODUCT(--(D343:H343-C343:G343=1))</f>
        <v>3</v>
      </c>
      <c r="S343">
        <f>SUMPRODUCT(COUNTIF(C344:H344,C343:H343))</f>
        <v>2</v>
      </c>
    </row>
    <row r="344">
      <c r="A344">
        <v>131</v>
      </c>
      <c r="B344" t="str">
        <v>2023-06-20</v>
      </c>
      <c r="C344">
        <v>1</v>
      </c>
      <c r="D344">
        <v>5</v>
      </c>
      <c r="E344">
        <v>7</v>
      </c>
      <c r="F344">
        <v>11</v>
      </c>
      <c r="G344">
        <v>17</v>
      </c>
      <c r="H344">
        <v>27</v>
      </c>
      <c r="I344">
        <v>3</v>
      </c>
      <c r="J344" t="str">
        <v>1 - 5 - 7 - 11 - 17 - 27 [CB: 3]</v>
      </c>
      <c r="K344">
        <f>SUM(C344:H344)</f>
        <v>68</v>
      </c>
      <c r="L344">
        <f>AVERAGE(C344:H344)</f>
        <v>11.3</v>
      </c>
      <c r="M344">
        <f>MAX(C344:H344)-MIN(C344:H344)</f>
        <v>26</v>
      </c>
      <c r="N344">
        <f>SUMPRODUCT(MOD(C344:H344,2))</f>
        <v>6</v>
      </c>
      <c r="O344">
        <f>6-N344</f>
        <v>0</v>
      </c>
      <c r="P344">
        <f>COUNTIF(C344:H344,"&lt;=14")</f>
        <v>4</v>
      </c>
      <c r="Q344">
        <f>COUNTIF(C344:H344,"&gt;=15")</f>
        <v>2</v>
      </c>
      <c r="R344">
        <f>SUMPRODUCT(--(D344:H344-C344:G344=1))</f>
        <v>0</v>
      </c>
      <c r="S344">
        <f>SUMPRODUCT(COUNTIF(C345:H345,C344:H344))</f>
        <v>1</v>
      </c>
    </row>
    <row r="345">
      <c r="A345">
        <v>130</v>
      </c>
      <c r="B345" t="str">
        <v>2023-06-16</v>
      </c>
      <c r="C345">
        <v>4</v>
      </c>
      <c r="D345">
        <v>8</v>
      </c>
      <c r="E345">
        <v>15</v>
      </c>
      <c r="F345">
        <v>19</v>
      </c>
      <c r="G345">
        <v>23</v>
      </c>
      <c r="H345">
        <v>27</v>
      </c>
      <c r="I345">
        <v>1</v>
      </c>
      <c r="J345" t="str">
        <v>4 - 8 - 15 - 19 - 23 - 27 [CB: 1]</v>
      </c>
      <c r="K345">
        <f>SUM(C345:H345)</f>
        <v>96</v>
      </c>
      <c r="L345">
        <f>AVERAGE(C345:H345)</f>
        <v>16</v>
      </c>
      <c r="M345">
        <f>MAX(C345:H345)-MIN(C345:H345)</f>
        <v>23</v>
      </c>
      <c r="N345">
        <f>SUMPRODUCT(MOD(C345:H345,2))</f>
        <v>4</v>
      </c>
      <c r="O345">
        <f>6-N345</f>
        <v>2</v>
      </c>
      <c r="P345">
        <f>COUNTIF(C345:H345,"&lt;=14")</f>
        <v>2</v>
      </c>
      <c r="Q345">
        <f>COUNTIF(C345:H345,"&gt;=15")</f>
        <v>4</v>
      </c>
      <c r="R345">
        <f>SUMPRODUCT(--(D345:H345-C345:G345=1))</f>
        <v>0</v>
      </c>
      <c r="S345">
        <f>SUMPRODUCT(COUNTIF(C346:H346,C345:H345))</f>
        <v>0</v>
      </c>
    </row>
    <row r="346">
      <c r="A346">
        <v>129</v>
      </c>
      <c r="B346" t="str">
        <v>2023-06-13</v>
      </c>
      <c r="C346">
        <v>5</v>
      </c>
      <c r="D346">
        <v>10</v>
      </c>
      <c r="E346">
        <v>20</v>
      </c>
      <c r="F346">
        <v>21</v>
      </c>
      <c r="G346">
        <v>25</v>
      </c>
      <c r="H346">
        <v>28</v>
      </c>
      <c r="I346">
        <v>2</v>
      </c>
      <c r="J346" t="str">
        <v>5 - 10 - 20 - 21 - 25 - 28 [CB: 2]</v>
      </c>
      <c r="K346">
        <f>SUM(C346:H346)</f>
        <v>109</v>
      </c>
      <c r="L346">
        <f>AVERAGE(C346:H346)</f>
        <v>18.2</v>
      </c>
      <c r="M346">
        <f>MAX(C346:H346)-MIN(C346:H346)</f>
        <v>23</v>
      </c>
      <c r="N346">
        <f>SUMPRODUCT(MOD(C346:H346,2))</f>
        <v>3</v>
      </c>
      <c r="O346">
        <f>6-N346</f>
        <v>3</v>
      </c>
      <c r="P346">
        <f>COUNTIF(C346:H346,"&lt;=14")</f>
        <v>2</v>
      </c>
      <c r="Q346">
        <f>COUNTIF(C346:H346,"&gt;=15")</f>
        <v>4</v>
      </c>
      <c r="R346">
        <f>SUMPRODUCT(--(D346:H346-C346:G346=1))</f>
        <v>1</v>
      </c>
      <c r="S346">
        <f>SUMPRODUCT(COUNTIF(C347:H347,C346:H346))</f>
        <v>0</v>
      </c>
    </row>
    <row r="347">
      <c r="A347">
        <v>128</v>
      </c>
      <c r="B347" t="str">
        <v>2023-06-09</v>
      </c>
      <c r="C347">
        <v>3</v>
      </c>
      <c r="D347">
        <v>8</v>
      </c>
      <c r="E347">
        <v>13</v>
      </c>
      <c r="F347">
        <v>17</v>
      </c>
      <c r="G347">
        <v>24</v>
      </c>
      <c r="H347">
        <v>26</v>
      </c>
      <c r="I347">
        <v>2</v>
      </c>
      <c r="J347" t="str">
        <v>3 - 8 - 13 - 17 - 24 - 26 [CB: 2]</v>
      </c>
      <c r="K347">
        <f>SUM(C347:H347)</f>
        <v>91</v>
      </c>
      <c r="L347">
        <f>AVERAGE(C347:H347)</f>
        <v>15.2</v>
      </c>
      <c r="M347">
        <f>MAX(C347:H347)-MIN(C347:H347)</f>
        <v>23</v>
      </c>
      <c r="N347">
        <f>SUMPRODUCT(MOD(C347:H347,2))</f>
        <v>3</v>
      </c>
      <c r="O347">
        <f>6-N347</f>
        <v>3</v>
      </c>
      <c r="P347">
        <f>COUNTIF(C347:H347,"&lt;=14")</f>
        <v>3</v>
      </c>
      <c r="Q347">
        <f>COUNTIF(C347:H347,"&gt;=15")</f>
        <v>3</v>
      </c>
      <c r="R347">
        <f>SUMPRODUCT(--(D347:H347-C347:G347=1))</f>
        <v>0</v>
      </c>
      <c r="S347">
        <f>SUMPRODUCT(COUNTIF(C348:H348,C347:H347))</f>
        <v>1</v>
      </c>
    </row>
    <row r="348">
      <c r="A348">
        <v>127</v>
      </c>
      <c r="B348" t="str">
        <v>2023-06-07</v>
      </c>
      <c r="C348">
        <v>4</v>
      </c>
      <c r="D348">
        <v>7</v>
      </c>
      <c r="E348">
        <v>8</v>
      </c>
      <c r="F348">
        <v>12</v>
      </c>
      <c r="G348">
        <v>18</v>
      </c>
      <c r="H348">
        <v>25</v>
      </c>
      <c r="I348">
        <v>3</v>
      </c>
      <c r="J348" t="str">
        <v>4 - 7 - 8 - 12 - 18 - 25 [CB: 3]</v>
      </c>
      <c r="K348">
        <f>SUM(C348:H348)</f>
        <v>74</v>
      </c>
      <c r="L348">
        <f>AVERAGE(C348:H348)</f>
        <v>12.3</v>
      </c>
      <c r="M348">
        <f>MAX(C348:H348)-MIN(C348:H348)</f>
        <v>21</v>
      </c>
      <c r="N348">
        <f>SUMPRODUCT(MOD(C348:H348,2))</f>
        <v>2</v>
      </c>
      <c r="O348">
        <f>6-N348</f>
        <v>4</v>
      </c>
      <c r="P348">
        <f>COUNTIF(C348:H348,"&lt;=14")</f>
        <v>4</v>
      </c>
      <c r="Q348">
        <f>COUNTIF(C348:H348,"&gt;=15")</f>
        <v>2</v>
      </c>
      <c r="R348">
        <f>SUMPRODUCT(--(D348:H348-C348:G348=1))</f>
        <v>1</v>
      </c>
      <c r="S348">
        <f>SUMPRODUCT(COUNTIF(C349:H349,C348:H348))</f>
        <v>0</v>
      </c>
    </row>
    <row r="349">
      <c r="A349">
        <v>126</v>
      </c>
      <c r="B349" t="str">
        <v>2023-06-02</v>
      </c>
      <c r="C349">
        <v>5</v>
      </c>
      <c r="D349">
        <v>6</v>
      </c>
      <c r="E349">
        <v>13</v>
      </c>
      <c r="F349">
        <v>15</v>
      </c>
      <c r="G349">
        <v>19</v>
      </c>
      <c r="H349">
        <v>20</v>
      </c>
      <c r="I349">
        <v>1</v>
      </c>
      <c r="J349" t="str">
        <v>5 - 6 - 13 - 15 - 19 - 20 [CB: 1]</v>
      </c>
      <c r="K349">
        <f>SUM(C349:H349)</f>
        <v>78</v>
      </c>
      <c r="L349">
        <f>AVERAGE(C349:H349)</f>
        <v>13</v>
      </c>
      <c r="M349">
        <f>MAX(C349:H349)-MIN(C349:H349)</f>
        <v>15</v>
      </c>
      <c r="N349">
        <f>SUMPRODUCT(MOD(C349:H349,2))</f>
        <v>4</v>
      </c>
      <c r="O349">
        <f>6-N349</f>
        <v>2</v>
      </c>
      <c r="P349">
        <f>COUNTIF(C349:H349,"&lt;=14")</f>
        <v>3</v>
      </c>
      <c r="Q349">
        <f>COUNTIF(C349:H349,"&gt;=15")</f>
        <v>3</v>
      </c>
      <c r="R349">
        <f>SUMPRODUCT(--(D349:H349-C349:G349=1))</f>
        <v>2</v>
      </c>
      <c r="S349">
        <f>SUMPRODUCT(COUNTIF(C350:H350,C349:H349))</f>
        <v>1</v>
      </c>
    </row>
    <row r="350">
      <c r="A350">
        <v>125</v>
      </c>
      <c r="B350" t="str">
        <v>2023-05-30</v>
      </c>
      <c r="C350">
        <v>4</v>
      </c>
      <c r="D350">
        <v>9</v>
      </c>
      <c r="E350">
        <v>17</v>
      </c>
      <c r="F350">
        <v>20</v>
      </c>
      <c r="G350">
        <v>27</v>
      </c>
      <c r="H350">
        <v>28</v>
      </c>
      <c r="I350">
        <v>2</v>
      </c>
      <c r="J350" t="str">
        <v>4 - 9 - 17 - 20 - 27 - 28 [CB: 2]</v>
      </c>
      <c r="K350">
        <f>SUM(C350:H350)</f>
        <v>105</v>
      </c>
      <c r="L350">
        <f>AVERAGE(C350:H350)</f>
        <v>17.5</v>
      </c>
      <c r="M350">
        <f>MAX(C350:H350)-MIN(C350:H350)</f>
        <v>24</v>
      </c>
      <c r="N350">
        <f>SUMPRODUCT(MOD(C350:H350,2))</f>
        <v>3</v>
      </c>
      <c r="O350">
        <f>6-N350</f>
        <v>3</v>
      </c>
      <c r="P350">
        <f>COUNTIF(C350:H350,"&lt;=14")</f>
        <v>2</v>
      </c>
      <c r="Q350">
        <f>COUNTIF(C350:H350,"&gt;=15")</f>
        <v>4</v>
      </c>
      <c r="R350">
        <f>SUMPRODUCT(--(D350:H350-C350:G350=1))</f>
        <v>1</v>
      </c>
      <c r="S350">
        <f>SUMPRODUCT(COUNTIF(C351:H351,C350:H350))</f>
        <v>3</v>
      </c>
    </row>
    <row r="351">
      <c r="A351">
        <v>124</v>
      </c>
      <c r="B351" t="str">
        <v>2023-05-26</v>
      </c>
      <c r="C351">
        <v>2</v>
      </c>
      <c r="D351">
        <v>9</v>
      </c>
      <c r="E351">
        <v>11</v>
      </c>
      <c r="F351">
        <v>17</v>
      </c>
      <c r="G351">
        <v>26</v>
      </c>
      <c r="H351">
        <v>28</v>
      </c>
      <c r="I351">
        <v>1</v>
      </c>
      <c r="J351" t="str">
        <v>2 - 9 - 11 - 17 - 26 - 28 [CB: 1]</v>
      </c>
      <c r="K351">
        <f>SUM(C351:H351)</f>
        <v>93</v>
      </c>
      <c r="L351">
        <f>AVERAGE(C351:H351)</f>
        <v>15.5</v>
      </c>
      <c r="M351">
        <f>MAX(C351:H351)-MIN(C351:H351)</f>
        <v>26</v>
      </c>
      <c r="N351">
        <f>SUMPRODUCT(MOD(C351:H351,2))</f>
        <v>3</v>
      </c>
      <c r="O351">
        <f>6-N351</f>
        <v>3</v>
      </c>
      <c r="P351">
        <f>COUNTIF(C351:H351,"&lt;=14")</f>
        <v>3</v>
      </c>
      <c r="Q351">
        <f>COUNTIF(C351:H351,"&gt;=15")</f>
        <v>3</v>
      </c>
      <c r="R351">
        <f>SUMPRODUCT(--(D351:H351-C351:G351=1))</f>
        <v>0</v>
      </c>
      <c r="S351">
        <f>SUMPRODUCT(COUNTIF(C352:H352,C351:H351))</f>
        <v>1</v>
      </c>
    </row>
    <row r="352">
      <c r="A352">
        <v>123</v>
      </c>
      <c r="B352" t="str">
        <v>2023-05-23</v>
      </c>
      <c r="C352">
        <v>1</v>
      </c>
      <c r="D352">
        <v>3</v>
      </c>
      <c r="E352">
        <v>6</v>
      </c>
      <c r="F352">
        <v>21</v>
      </c>
      <c r="G352">
        <v>22</v>
      </c>
      <c r="H352">
        <v>26</v>
      </c>
      <c r="I352">
        <v>2</v>
      </c>
      <c r="J352" t="str">
        <v>1 - 3 - 6 - 21 - 22 - 26 [CB: 2]</v>
      </c>
      <c r="K352">
        <f>SUM(C352:H352)</f>
        <v>79</v>
      </c>
      <c r="L352">
        <f>AVERAGE(C352:H352)</f>
        <v>13.2</v>
      </c>
      <c r="M352">
        <f>MAX(C352:H352)-MIN(C352:H352)</f>
        <v>25</v>
      </c>
      <c r="N352">
        <f>SUMPRODUCT(MOD(C352:H352,2))</f>
        <v>3</v>
      </c>
      <c r="O352">
        <f>6-N352</f>
        <v>3</v>
      </c>
      <c r="P352">
        <f>COUNTIF(C352:H352,"&lt;=14")</f>
        <v>3</v>
      </c>
      <c r="Q352">
        <f>COUNTIF(C352:H352,"&gt;=15")</f>
        <v>3</v>
      </c>
      <c r="R352">
        <f>SUMPRODUCT(--(D352:H352-C352:G352=1))</f>
        <v>1</v>
      </c>
      <c r="S352">
        <f>SUMPRODUCT(COUNTIF(C353:H353,C352:H352))</f>
        <v>2</v>
      </c>
    </row>
    <row r="353">
      <c r="A353">
        <v>122</v>
      </c>
      <c r="B353" t="str">
        <v>2023-05-19</v>
      </c>
      <c r="C353">
        <v>11</v>
      </c>
      <c r="D353">
        <v>18</v>
      </c>
      <c r="E353">
        <v>22</v>
      </c>
      <c r="F353">
        <v>24</v>
      </c>
      <c r="G353">
        <v>26</v>
      </c>
      <c r="H353">
        <v>28</v>
      </c>
      <c r="I353">
        <v>3</v>
      </c>
      <c r="J353" t="str">
        <v>11 - 18 - 22 - 24 - 26 - 28 [CB: 3]</v>
      </c>
      <c r="K353">
        <f>SUM(C353:H353)</f>
        <v>129</v>
      </c>
      <c r="L353">
        <f>AVERAGE(C353:H353)</f>
        <v>21.5</v>
      </c>
      <c r="M353">
        <f>MAX(C353:H353)-MIN(C353:H353)</f>
        <v>17</v>
      </c>
      <c r="N353">
        <f>SUMPRODUCT(MOD(C353:H353,2))</f>
        <v>1</v>
      </c>
      <c r="O353">
        <f>6-N353</f>
        <v>5</v>
      </c>
      <c r="P353">
        <f>COUNTIF(C353:H353,"&lt;=14")</f>
        <v>1</v>
      </c>
      <c r="Q353">
        <f>COUNTIF(C353:H353,"&gt;=15")</f>
        <v>5</v>
      </c>
      <c r="R353">
        <f>SUMPRODUCT(--(D353:H353-C353:G353=1))</f>
        <v>0</v>
      </c>
      <c r="S353">
        <f>SUMPRODUCT(COUNTIF(C354:H354,C353:H353))</f>
        <v>2</v>
      </c>
    </row>
    <row r="354">
      <c r="A354">
        <v>121</v>
      </c>
      <c r="B354" t="str">
        <v>2023-05-16</v>
      </c>
      <c r="C354">
        <v>2</v>
      </c>
      <c r="D354">
        <v>5</v>
      </c>
      <c r="E354">
        <v>15</v>
      </c>
      <c r="F354">
        <v>19</v>
      </c>
      <c r="G354">
        <v>24</v>
      </c>
      <c r="H354">
        <v>28</v>
      </c>
      <c r="I354">
        <v>1</v>
      </c>
      <c r="J354" t="str">
        <v>2 - 5 - 15 - 19 - 24 - 28 [CB: 1]</v>
      </c>
      <c r="K354">
        <f>SUM(C354:H354)</f>
        <v>93</v>
      </c>
      <c r="L354">
        <f>AVERAGE(C354:H354)</f>
        <v>15.5</v>
      </c>
      <c r="M354">
        <f>MAX(C354:H354)-MIN(C354:H354)</f>
        <v>26</v>
      </c>
      <c r="N354">
        <f>SUMPRODUCT(MOD(C354:H354,2))</f>
        <v>3</v>
      </c>
      <c r="O354">
        <f>6-N354</f>
        <v>3</v>
      </c>
      <c r="P354">
        <f>COUNTIF(C354:H354,"&lt;=14")</f>
        <v>2</v>
      </c>
      <c r="Q354">
        <f>COUNTIF(C354:H354,"&gt;=15")</f>
        <v>4</v>
      </c>
      <c r="R354">
        <f>SUMPRODUCT(--(D354:H354-C354:G354=1))</f>
        <v>0</v>
      </c>
      <c r="S354">
        <f>SUMPRODUCT(COUNTIF(C355:H355,C354:H354))</f>
        <v>2</v>
      </c>
    </row>
    <row r="355">
      <c r="A355">
        <v>120</v>
      </c>
      <c r="B355" t="str">
        <v>2023-05-12</v>
      </c>
      <c r="C355">
        <v>13</v>
      </c>
      <c r="D355">
        <v>16</v>
      </c>
      <c r="E355">
        <v>19</v>
      </c>
      <c r="F355">
        <v>22</v>
      </c>
      <c r="G355">
        <v>26</v>
      </c>
      <c r="H355">
        <v>28</v>
      </c>
      <c r="I355">
        <v>2</v>
      </c>
      <c r="J355" t="str">
        <v>13 - 16 - 19 - 22 - 26 - 28 [CB: 2]</v>
      </c>
      <c r="K355">
        <f>SUM(C355:H355)</f>
        <v>124</v>
      </c>
      <c r="L355">
        <f>AVERAGE(C355:H355)</f>
        <v>20.7</v>
      </c>
      <c r="M355">
        <f>MAX(C355:H355)-MIN(C355:H355)</f>
        <v>15</v>
      </c>
      <c r="N355">
        <f>SUMPRODUCT(MOD(C355:H355,2))</f>
        <v>2</v>
      </c>
      <c r="O355">
        <f>6-N355</f>
        <v>4</v>
      </c>
      <c r="P355">
        <f>COUNTIF(C355:H355,"&lt;=14")</f>
        <v>1</v>
      </c>
      <c r="Q355">
        <f>COUNTIF(C355:H355,"&gt;=15")</f>
        <v>5</v>
      </c>
      <c r="R355">
        <f>SUMPRODUCT(--(D355:H355-C355:G355=1))</f>
        <v>0</v>
      </c>
      <c r="S355">
        <f>SUMPRODUCT(COUNTIF(C356:H356,C355:H355))</f>
        <v>1</v>
      </c>
    </row>
    <row r="356">
      <c r="A356">
        <v>119</v>
      </c>
      <c r="B356" t="str">
        <v>2023-05-09</v>
      </c>
      <c r="C356">
        <v>3</v>
      </c>
      <c r="D356">
        <v>8</v>
      </c>
      <c r="E356">
        <v>11</v>
      </c>
      <c r="F356">
        <v>12</v>
      </c>
      <c r="G356">
        <v>20</v>
      </c>
      <c r="H356">
        <v>22</v>
      </c>
      <c r="I356">
        <v>3</v>
      </c>
      <c r="J356" t="str">
        <v>3 - 8 - 11 - 12 - 20 - 22 [CB: 3]</v>
      </c>
      <c r="K356">
        <f>SUM(C356:H356)</f>
        <v>76</v>
      </c>
      <c r="L356">
        <f>AVERAGE(C356:H356)</f>
        <v>12.7</v>
      </c>
      <c r="M356">
        <f>MAX(C356:H356)-MIN(C356:H356)</f>
        <v>19</v>
      </c>
      <c r="N356">
        <f>SUMPRODUCT(MOD(C356:H356,2))</f>
        <v>2</v>
      </c>
      <c r="O356">
        <f>6-N356</f>
        <v>4</v>
      </c>
      <c r="P356">
        <f>COUNTIF(C356:H356,"&lt;=14")</f>
        <v>4</v>
      </c>
      <c r="Q356">
        <f>COUNTIF(C356:H356,"&gt;=15")</f>
        <v>2</v>
      </c>
      <c r="R356">
        <f>SUMPRODUCT(--(D356:H356-C356:G356=1))</f>
        <v>1</v>
      </c>
      <c r="S356">
        <f>SUMPRODUCT(COUNTIF(C357:H357,C356:H356))</f>
        <v>1</v>
      </c>
    </row>
    <row r="357">
      <c r="A357">
        <v>118</v>
      </c>
      <c r="B357" t="str">
        <v>2023-05-05</v>
      </c>
      <c r="C357">
        <v>1</v>
      </c>
      <c r="D357">
        <v>6</v>
      </c>
      <c r="E357">
        <v>7</v>
      </c>
      <c r="F357">
        <v>8</v>
      </c>
      <c r="G357">
        <v>19</v>
      </c>
      <c r="H357">
        <v>27</v>
      </c>
      <c r="I357">
        <v>2</v>
      </c>
      <c r="J357" t="str">
        <v>1 - 6 - 7 - 8 - 19 - 27 [CB: 2]</v>
      </c>
      <c r="K357">
        <f>SUM(C357:H357)</f>
        <v>68</v>
      </c>
      <c r="L357">
        <f>AVERAGE(C357:H357)</f>
        <v>11.3</v>
      </c>
      <c r="M357">
        <f>MAX(C357:H357)-MIN(C357:H357)</f>
        <v>26</v>
      </c>
      <c r="N357">
        <f>SUMPRODUCT(MOD(C357:H357,2))</f>
        <v>4</v>
      </c>
      <c r="O357">
        <f>6-N357</f>
        <v>2</v>
      </c>
      <c r="P357">
        <f>COUNTIF(C357:H357,"&lt;=14")</f>
        <v>4</v>
      </c>
      <c r="Q357">
        <f>COUNTIF(C357:H357,"&gt;=15")</f>
        <v>2</v>
      </c>
      <c r="R357">
        <f>SUMPRODUCT(--(D357:H357-C357:G357=1))</f>
        <v>2</v>
      </c>
      <c r="S357">
        <f>SUMPRODUCT(COUNTIF(C358:H358,C357:H357))</f>
        <v>1</v>
      </c>
    </row>
    <row r="358">
      <c r="A358">
        <v>117</v>
      </c>
      <c r="B358" t="str">
        <v>2023-05-02</v>
      </c>
      <c r="C358">
        <v>8</v>
      </c>
      <c r="D358">
        <v>17</v>
      </c>
      <c r="E358">
        <v>18</v>
      </c>
      <c r="F358">
        <v>21</v>
      </c>
      <c r="G358">
        <v>22</v>
      </c>
      <c r="H358">
        <v>26</v>
      </c>
      <c r="I358">
        <v>3</v>
      </c>
      <c r="J358" t="str">
        <v>8 - 17 - 18 - 21 - 22 - 26 [CB: 3]</v>
      </c>
      <c r="K358">
        <f>SUM(C358:H358)</f>
        <v>112</v>
      </c>
      <c r="L358">
        <f>AVERAGE(C358:H358)</f>
        <v>18.7</v>
      </c>
      <c r="M358">
        <f>MAX(C358:H358)-MIN(C358:H358)</f>
        <v>18</v>
      </c>
      <c r="N358">
        <f>SUMPRODUCT(MOD(C358:H358,2))</f>
        <v>2</v>
      </c>
      <c r="O358">
        <f>6-N358</f>
        <v>4</v>
      </c>
      <c r="P358">
        <f>COUNTIF(C358:H358,"&lt;=14")</f>
        <v>1</v>
      </c>
      <c r="Q358">
        <f>COUNTIF(C358:H358,"&gt;=15")</f>
        <v>5</v>
      </c>
      <c r="R358">
        <f>SUMPRODUCT(--(D358:H358-C358:G358=1))</f>
        <v>2</v>
      </c>
      <c r="S358">
        <f>SUMPRODUCT(COUNTIF(C359:H359,C358:H358))</f>
        <v>0</v>
      </c>
    </row>
    <row r="359">
      <c r="A359">
        <v>116</v>
      </c>
      <c r="B359" t="str">
        <v>2023-04-28</v>
      </c>
      <c r="C359">
        <v>2</v>
      </c>
      <c r="D359">
        <v>3</v>
      </c>
      <c r="E359">
        <v>14</v>
      </c>
      <c r="F359">
        <v>23</v>
      </c>
      <c r="G359">
        <v>24</v>
      </c>
      <c r="H359">
        <v>28</v>
      </c>
      <c r="I359">
        <v>1</v>
      </c>
      <c r="J359" t="str">
        <v>2 - 3 - 14 - 23 - 24 - 28 [CB: 1]</v>
      </c>
      <c r="K359">
        <f>SUM(C359:H359)</f>
        <v>94</v>
      </c>
      <c r="L359">
        <f>AVERAGE(C359:H359)</f>
        <v>15.7</v>
      </c>
      <c r="M359">
        <f>MAX(C359:H359)-MIN(C359:H359)</f>
        <v>26</v>
      </c>
      <c r="N359">
        <f>SUMPRODUCT(MOD(C359:H359,2))</f>
        <v>2</v>
      </c>
      <c r="O359">
        <f>6-N359</f>
        <v>4</v>
      </c>
      <c r="P359">
        <f>COUNTIF(C359:H359,"&lt;=14")</f>
        <v>3</v>
      </c>
      <c r="Q359">
        <f>COUNTIF(C359:H359,"&gt;=15")</f>
        <v>3</v>
      </c>
      <c r="R359">
        <f>SUMPRODUCT(--(D359:H359-C359:G359=1))</f>
        <v>2</v>
      </c>
      <c r="S359">
        <f>SUMPRODUCT(COUNTIF(C360:H360,C359:H359))</f>
        <v>2</v>
      </c>
    </row>
    <row r="360">
      <c r="A360">
        <v>115</v>
      </c>
      <c r="B360" t="str">
        <v>2023-04-25</v>
      </c>
      <c r="C360">
        <v>1</v>
      </c>
      <c r="D360">
        <v>10</v>
      </c>
      <c r="E360">
        <v>14</v>
      </c>
      <c r="F360">
        <v>18</v>
      </c>
      <c r="G360">
        <v>22</v>
      </c>
      <c r="H360">
        <v>23</v>
      </c>
      <c r="I360">
        <v>1</v>
      </c>
      <c r="J360" t="str">
        <v>1 - 10 - 14 - 18 - 22 - 23 [CB: 1]</v>
      </c>
      <c r="K360">
        <f>SUM(C360:H360)</f>
        <v>88</v>
      </c>
      <c r="L360">
        <f>AVERAGE(C360:H360)</f>
        <v>14.7</v>
      </c>
      <c r="M360">
        <f>MAX(C360:H360)-MIN(C360:H360)</f>
        <v>22</v>
      </c>
      <c r="N360">
        <f>SUMPRODUCT(MOD(C360:H360,2))</f>
        <v>2</v>
      </c>
      <c r="O360">
        <f>6-N360</f>
        <v>4</v>
      </c>
      <c r="P360">
        <f>COUNTIF(C360:H360,"&lt;=14")</f>
        <v>3</v>
      </c>
      <c r="Q360">
        <f>COUNTIF(C360:H360,"&gt;=15")</f>
        <v>3</v>
      </c>
      <c r="R360">
        <f>SUMPRODUCT(--(D360:H360-C360:G360=1))</f>
        <v>1</v>
      </c>
      <c r="S360">
        <f>SUMPRODUCT(COUNTIF(C361:H361,C360:H360))</f>
        <v>0</v>
      </c>
    </row>
    <row r="361">
      <c r="A361">
        <v>114</v>
      </c>
      <c r="B361" t="str">
        <v>2023-04-21</v>
      </c>
      <c r="C361">
        <v>6</v>
      </c>
      <c r="D361">
        <v>13</v>
      </c>
      <c r="E361">
        <v>15</v>
      </c>
      <c r="F361">
        <v>16</v>
      </c>
      <c r="G361">
        <v>20</v>
      </c>
      <c r="H361">
        <v>27</v>
      </c>
      <c r="I361">
        <v>1</v>
      </c>
      <c r="J361" t="str">
        <v>6 - 13 - 15 - 16 - 20 - 27 [CB: 1]</v>
      </c>
      <c r="K361">
        <f>SUM(C361:H361)</f>
        <v>97</v>
      </c>
      <c r="L361">
        <f>AVERAGE(C361:H361)</f>
        <v>16.2</v>
      </c>
      <c r="M361">
        <f>MAX(C361:H361)-MIN(C361:H361)</f>
        <v>21</v>
      </c>
      <c r="N361">
        <f>SUMPRODUCT(MOD(C361:H361,2))</f>
        <v>3</v>
      </c>
      <c r="O361">
        <f>6-N361</f>
        <v>3</v>
      </c>
      <c r="P361">
        <f>COUNTIF(C361:H361,"&lt;=14")</f>
        <v>2</v>
      </c>
      <c r="Q361">
        <f>COUNTIF(C361:H361,"&gt;=15")</f>
        <v>4</v>
      </c>
      <c r="R361">
        <f>SUMPRODUCT(--(D361:H361-C361:G361=1))</f>
        <v>1</v>
      </c>
      <c r="S361">
        <f>SUMPRODUCT(COUNTIF(C362:H362,C361:H361))</f>
        <v>1</v>
      </c>
    </row>
    <row r="362">
      <c r="A362">
        <v>113</v>
      </c>
      <c r="B362" t="str">
        <v>2023-04-18</v>
      </c>
      <c r="C362">
        <v>4</v>
      </c>
      <c r="D362">
        <v>9</v>
      </c>
      <c r="E362">
        <v>15</v>
      </c>
      <c r="F362">
        <v>18</v>
      </c>
      <c r="G362">
        <v>22</v>
      </c>
      <c r="H362">
        <v>24</v>
      </c>
      <c r="I362">
        <v>3</v>
      </c>
      <c r="J362" t="str">
        <v>4 - 9 - 15 - 18 - 22 - 24 [CB: 3]</v>
      </c>
      <c r="K362">
        <f>SUM(C362:H362)</f>
        <v>92</v>
      </c>
      <c r="L362">
        <f>AVERAGE(C362:H362)</f>
        <v>15.3</v>
      </c>
      <c r="M362">
        <f>MAX(C362:H362)-MIN(C362:H362)</f>
        <v>20</v>
      </c>
      <c r="N362">
        <f>SUMPRODUCT(MOD(C362:H362,2))</f>
        <v>2</v>
      </c>
      <c r="O362">
        <f>6-N362</f>
        <v>4</v>
      </c>
      <c r="P362">
        <f>COUNTIF(C362:H362,"&lt;=14")</f>
        <v>2</v>
      </c>
      <c r="Q362">
        <f>COUNTIF(C362:H362,"&gt;=15")</f>
        <v>4</v>
      </c>
      <c r="R362">
        <f>SUMPRODUCT(--(D362:H362-C362:G362=1))</f>
        <v>0</v>
      </c>
      <c r="S362">
        <f>SUMPRODUCT(COUNTIF(C363:H363,C362:H362))</f>
        <v>1</v>
      </c>
    </row>
    <row r="363">
      <c r="A363">
        <v>112</v>
      </c>
      <c r="B363" t="str">
        <v>2023-04-14</v>
      </c>
      <c r="C363">
        <v>2</v>
      </c>
      <c r="D363">
        <v>6</v>
      </c>
      <c r="E363">
        <v>11</v>
      </c>
      <c r="F363">
        <v>14</v>
      </c>
      <c r="G363">
        <v>18</v>
      </c>
      <c r="H363">
        <v>23</v>
      </c>
      <c r="I363">
        <v>3</v>
      </c>
      <c r="J363" t="str">
        <v>2 - 6 - 11 - 14 - 18 - 23 [CB: 3]</v>
      </c>
      <c r="K363">
        <f>SUM(C363:H363)</f>
        <v>74</v>
      </c>
      <c r="L363">
        <f>AVERAGE(C363:H363)</f>
        <v>12.3</v>
      </c>
      <c r="M363">
        <f>MAX(C363:H363)-MIN(C363:H363)</f>
        <v>21</v>
      </c>
      <c r="N363">
        <f>SUMPRODUCT(MOD(C363:H363,2))</f>
        <v>2</v>
      </c>
      <c r="O363">
        <f>6-N363</f>
        <v>4</v>
      </c>
      <c r="P363">
        <f>COUNTIF(C363:H363,"&lt;=14")</f>
        <v>4</v>
      </c>
      <c r="Q363">
        <f>COUNTIF(C363:H363,"&gt;=15")</f>
        <v>2</v>
      </c>
      <c r="R363">
        <f>SUMPRODUCT(--(D363:H363-C363:G363=1))</f>
        <v>0</v>
      </c>
      <c r="S363">
        <f>SUMPRODUCT(COUNTIF(C364:H364,C363:H363))</f>
        <v>1</v>
      </c>
    </row>
    <row r="364">
      <c r="A364">
        <v>111</v>
      </c>
      <c r="B364" t="str">
        <v>2023-04-11</v>
      </c>
      <c r="C364">
        <v>3</v>
      </c>
      <c r="D364">
        <v>5</v>
      </c>
      <c r="E364">
        <v>9</v>
      </c>
      <c r="F364">
        <v>11</v>
      </c>
      <c r="G364">
        <v>20</v>
      </c>
      <c r="H364">
        <v>26</v>
      </c>
      <c r="I364">
        <v>2</v>
      </c>
      <c r="J364" t="str">
        <v>3 - 5 - 9 - 11 - 20 - 26 [CB: 2]</v>
      </c>
      <c r="K364">
        <f>SUM(C364:H364)</f>
        <v>74</v>
      </c>
      <c r="L364">
        <f>AVERAGE(C364:H364)</f>
        <v>12.3</v>
      </c>
      <c r="M364">
        <f>MAX(C364:H364)-MIN(C364:H364)</f>
        <v>23</v>
      </c>
      <c r="N364">
        <f>SUMPRODUCT(MOD(C364:H364,2))</f>
        <v>4</v>
      </c>
      <c r="O364">
        <f>6-N364</f>
        <v>2</v>
      </c>
      <c r="P364">
        <f>COUNTIF(C364:H364,"&lt;=14")</f>
        <v>4</v>
      </c>
      <c r="Q364">
        <f>COUNTIF(C364:H364,"&gt;=15")</f>
        <v>2</v>
      </c>
      <c r="R364">
        <f>SUMPRODUCT(--(D364:H364-C364:G364=1))</f>
        <v>0</v>
      </c>
      <c r="S364">
        <f>SUMPRODUCT(COUNTIF(C365:H365,C364:H364))</f>
        <v>3</v>
      </c>
    </row>
    <row r="365">
      <c r="A365">
        <v>110</v>
      </c>
      <c r="B365" t="str">
        <v>2023-04-04</v>
      </c>
      <c r="C365">
        <v>8</v>
      </c>
      <c r="D365">
        <v>10</v>
      </c>
      <c r="E365">
        <v>11</v>
      </c>
      <c r="F365">
        <v>15</v>
      </c>
      <c r="G365">
        <v>20</v>
      </c>
      <c r="H365">
        <v>26</v>
      </c>
      <c r="I365">
        <v>2</v>
      </c>
      <c r="J365" t="str">
        <v>8 - 10 - 11 - 15 - 20 - 26 [CB: 2]</v>
      </c>
      <c r="K365">
        <f>SUM(C365:H365)</f>
        <v>90</v>
      </c>
      <c r="L365">
        <f>AVERAGE(C365:H365)</f>
        <v>15</v>
      </c>
      <c r="M365">
        <f>MAX(C365:H365)-MIN(C365:H365)</f>
        <v>18</v>
      </c>
      <c r="N365">
        <f>SUMPRODUCT(MOD(C365:H365,2))</f>
        <v>2</v>
      </c>
      <c r="O365">
        <f>6-N365</f>
        <v>4</v>
      </c>
      <c r="P365">
        <f>COUNTIF(C365:H365,"&lt;=14")</f>
        <v>3</v>
      </c>
      <c r="Q365">
        <f>COUNTIF(C365:H365,"&gt;=15")</f>
        <v>3</v>
      </c>
      <c r="R365">
        <f>SUMPRODUCT(--(D365:H365-C365:G365=1))</f>
        <v>1</v>
      </c>
      <c r="S365">
        <f>SUMPRODUCT(COUNTIF(C366:H366,C365:H365))</f>
        <v>0</v>
      </c>
    </row>
    <row r="366">
      <c r="A366">
        <v>109</v>
      </c>
      <c r="B366" t="str">
        <v>2023-03-31</v>
      </c>
      <c r="C366">
        <v>2</v>
      </c>
      <c r="D366">
        <v>4</v>
      </c>
      <c r="E366">
        <v>12</v>
      </c>
      <c r="F366">
        <v>18</v>
      </c>
      <c r="G366">
        <v>21</v>
      </c>
      <c r="H366">
        <v>28</v>
      </c>
      <c r="I366">
        <v>2</v>
      </c>
      <c r="J366" t="str">
        <v>2 - 4 - 12 - 18 - 21 - 28 [CB: 2]</v>
      </c>
      <c r="K366">
        <f>SUM(C366:H366)</f>
        <v>85</v>
      </c>
      <c r="L366">
        <f>AVERAGE(C366:H366)</f>
        <v>14.2</v>
      </c>
      <c r="M366">
        <f>MAX(C366:H366)-MIN(C366:H366)</f>
        <v>26</v>
      </c>
      <c r="N366">
        <f>SUMPRODUCT(MOD(C366:H366,2))</f>
        <v>1</v>
      </c>
      <c r="O366">
        <f>6-N366</f>
        <v>5</v>
      </c>
      <c r="P366">
        <f>COUNTIF(C366:H366,"&lt;=14")</f>
        <v>3</v>
      </c>
      <c r="Q366">
        <f>COUNTIF(C366:H366,"&gt;=15")</f>
        <v>3</v>
      </c>
      <c r="R366">
        <f>SUMPRODUCT(--(D366:H366-C366:G366=1))</f>
        <v>0</v>
      </c>
      <c r="S366">
        <f>SUMPRODUCT(COUNTIF(C367:H367,C366:H366))</f>
        <v>2</v>
      </c>
    </row>
    <row r="367">
      <c r="A367">
        <v>108</v>
      </c>
      <c r="B367" t="str">
        <v>2023-03-28</v>
      </c>
      <c r="C367">
        <v>5</v>
      </c>
      <c r="D367">
        <v>7</v>
      </c>
      <c r="E367">
        <v>12</v>
      </c>
      <c r="F367">
        <v>19</v>
      </c>
      <c r="G367">
        <v>21</v>
      </c>
      <c r="H367">
        <v>25</v>
      </c>
      <c r="I367">
        <v>2</v>
      </c>
      <c r="J367" t="str">
        <v>5 - 7 - 12 - 19 - 21 - 25 [CB: 2]</v>
      </c>
      <c r="K367">
        <f>SUM(C367:H367)</f>
        <v>89</v>
      </c>
      <c r="L367">
        <f>AVERAGE(C367:H367)</f>
        <v>14.8</v>
      </c>
      <c r="M367">
        <f>MAX(C367:H367)-MIN(C367:H367)</f>
        <v>20</v>
      </c>
      <c r="N367">
        <f>SUMPRODUCT(MOD(C367:H367,2))</f>
        <v>5</v>
      </c>
      <c r="O367">
        <f>6-N367</f>
        <v>1</v>
      </c>
      <c r="P367">
        <f>COUNTIF(C367:H367,"&lt;=14")</f>
        <v>3</v>
      </c>
      <c r="Q367">
        <f>COUNTIF(C367:H367,"&gt;=15")</f>
        <v>3</v>
      </c>
      <c r="R367">
        <f>SUMPRODUCT(--(D367:H367-C367:G367=1))</f>
        <v>0</v>
      </c>
      <c r="S367">
        <f>SUMPRODUCT(COUNTIF(C368:H368,C367:H367))</f>
        <v>1</v>
      </c>
    </row>
    <row r="368">
      <c r="A368">
        <v>107</v>
      </c>
      <c r="B368" t="str">
        <v>2023-03-24</v>
      </c>
      <c r="C368">
        <v>1</v>
      </c>
      <c r="D368">
        <v>5</v>
      </c>
      <c r="E368">
        <v>6</v>
      </c>
      <c r="F368">
        <v>17</v>
      </c>
      <c r="G368">
        <v>22</v>
      </c>
      <c r="H368">
        <v>28</v>
      </c>
      <c r="I368">
        <v>1</v>
      </c>
      <c r="J368" t="str">
        <v>1 - 5 - 6 - 17 - 22 - 28 [CB: 1]</v>
      </c>
      <c r="K368">
        <f>SUM(C368:H368)</f>
        <v>79</v>
      </c>
      <c r="L368">
        <f>AVERAGE(C368:H368)</f>
        <v>13.2</v>
      </c>
      <c r="M368">
        <f>MAX(C368:H368)-MIN(C368:H368)</f>
        <v>27</v>
      </c>
      <c r="N368">
        <f>SUMPRODUCT(MOD(C368:H368,2))</f>
        <v>3</v>
      </c>
      <c r="O368">
        <f>6-N368</f>
        <v>3</v>
      </c>
      <c r="P368">
        <f>COUNTIF(C368:H368,"&lt;=14")</f>
        <v>3</v>
      </c>
      <c r="Q368">
        <f>COUNTIF(C368:H368,"&gt;=15")</f>
        <v>3</v>
      </c>
      <c r="R368">
        <f>SUMPRODUCT(--(D368:H368-C368:G368=1))</f>
        <v>1</v>
      </c>
      <c r="S368">
        <f>SUMPRODUCT(COUNTIF(C369:H369,C368:H368))</f>
        <v>0</v>
      </c>
    </row>
    <row r="369">
      <c r="A369">
        <v>106</v>
      </c>
      <c r="B369" t="str">
        <v>2023-03-21</v>
      </c>
      <c r="C369">
        <v>4</v>
      </c>
      <c r="D369">
        <v>13</v>
      </c>
      <c r="E369">
        <v>18</v>
      </c>
      <c r="F369">
        <v>20</v>
      </c>
      <c r="G369">
        <v>24</v>
      </c>
      <c r="H369">
        <v>27</v>
      </c>
      <c r="I369">
        <v>1</v>
      </c>
      <c r="J369" t="str">
        <v>4 - 13 - 18 - 20 - 24 - 27 [CB: 1]</v>
      </c>
      <c r="K369">
        <f>SUM(C369:H369)</f>
        <v>106</v>
      </c>
      <c r="L369">
        <f>AVERAGE(C369:H369)</f>
        <v>17.7</v>
      </c>
      <c r="M369">
        <f>MAX(C369:H369)-MIN(C369:H369)</f>
        <v>23</v>
      </c>
      <c r="N369">
        <f>SUMPRODUCT(MOD(C369:H369,2))</f>
        <v>2</v>
      </c>
      <c r="O369">
        <f>6-N369</f>
        <v>4</v>
      </c>
      <c r="P369">
        <f>COUNTIF(C369:H369,"&lt;=14")</f>
        <v>2</v>
      </c>
      <c r="Q369">
        <f>COUNTIF(C369:H369,"&gt;=15")</f>
        <v>4</v>
      </c>
      <c r="R369">
        <f>SUMPRODUCT(--(D369:H369-C369:G369=1))</f>
        <v>0</v>
      </c>
      <c r="S369">
        <f>SUMPRODUCT(COUNTIF(C370:H370,C369:H369))</f>
        <v>1</v>
      </c>
    </row>
    <row r="370">
      <c r="A370">
        <v>105</v>
      </c>
      <c r="B370" t="str">
        <v>2023-03-17</v>
      </c>
      <c r="C370">
        <v>2</v>
      </c>
      <c r="D370">
        <v>5</v>
      </c>
      <c r="E370">
        <v>6</v>
      </c>
      <c r="F370">
        <v>15</v>
      </c>
      <c r="G370">
        <v>20</v>
      </c>
      <c r="H370">
        <v>21</v>
      </c>
      <c r="I370">
        <v>1</v>
      </c>
      <c r="J370" t="str">
        <v>2 - 5 - 6 - 15 - 20 - 21 [CB: 1]</v>
      </c>
      <c r="K370">
        <f>SUM(C370:H370)</f>
        <v>69</v>
      </c>
      <c r="L370">
        <f>AVERAGE(C370:H370)</f>
        <v>11.5</v>
      </c>
      <c r="M370">
        <f>MAX(C370:H370)-MIN(C370:H370)</f>
        <v>19</v>
      </c>
      <c r="N370">
        <f>SUMPRODUCT(MOD(C370:H370,2))</f>
        <v>3</v>
      </c>
      <c r="O370">
        <f>6-N370</f>
        <v>3</v>
      </c>
      <c r="P370">
        <f>COUNTIF(C370:H370,"&lt;=14")</f>
        <v>3</v>
      </c>
      <c r="Q370">
        <f>COUNTIF(C370:H370,"&gt;=15")</f>
        <v>3</v>
      </c>
      <c r="R370">
        <f>SUMPRODUCT(--(D370:H370-C370:G370=1))</f>
        <v>2</v>
      </c>
      <c r="S370">
        <f>SUMPRODUCT(COUNTIF(C371:H371,C370:H370))</f>
        <v>4</v>
      </c>
    </row>
    <row r="371">
      <c r="A371">
        <v>104</v>
      </c>
      <c r="B371" t="str">
        <v>2023-03-14</v>
      </c>
      <c r="C371">
        <v>2</v>
      </c>
      <c r="D371">
        <v>5</v>
      </c>
      <c r="E371">
        <v>6</v>
      </c>
      <c r="F371">
        <v>15</v>
      </c>
      <c r="G371">
        <v>19</v>
      </c>
      <c r="H371">
        <v>26</v>
      </c>
      <c r="I371">
        <v>3</v>
      </c>
      <c r="J371" t="str">
        <v>2 - 5 - 6 - 15 - 19 - 26 [CB: 3]</v>
      </c>
      <c r="K371">
        <f>SUM(C371:H371)</f>
        <v>73</v>
      </c>
      <c r="L371">
        <f>AVERAGE(C371:H371)</f>
        <v>12.2</v>
      </c>
      <c r="M371">
        <f>MAX(C371:H371)-MIN(C371:H371)</f>
        <v>24</v>
      </c>
      <c r="N371">
        <f>SUMPRODUCT(MOD(C371:H371,2))</f>
        <v>3</v>
      </c>
      <c r="O371">
        <f>6-N371</f>
        <v>3</v>
      </c>
      <c r="P371">
        <f>COUNTIF(C371:H371,"&lt;=14")</f>
        <v>3</v>
      </c>
      <c r="Q371">
        <f>COUNTIF(C371:H371,"&gt;=15")</f>
        <v>3</v>
      </c>
      <c r="R371">
        <f>SUMPRODUCT(--(D371:H371-C371:G371=1))</f>
        <v>1</v>
      </c>
      <c r="S371">
        <f>SUMPRODUCT(COUNTIF(C372:H372,C371:H371))</f>
        <v>2</v>
      </c>
    </row>
    <row r="372">
      <c r="A372">
        <v>103</v>
      </c>
      <c r="B372" t="str">
        <v>2023-03-10</v>
      </c>
      <c r="C372">
        <v>11</v>
      </c>
      <c r="D372">
        <v>12</v>
      </c>
      <c r="E372">
        <v>15</v>
      </c>
      <c r="F372">
        <v>17</v>
      </c>
      <c r="G372">
        <v>22</v>
      </c>
      <c r="H372">
        <v>26</v>
      </c>
      <c r="I372">
        <v>1</v>
      </c>
      <c r="J372" t="str">
        <v>11 - 12 - 15 - 17 - 22 - 26 [CB: 1]</v>
      </c>
      <c r="K372">
        <f>SUM(C372:H372)</f>
        <v>103</v>
      </c>
      <c r="L372">
        <f>AVERAGE(C372:H372)</f>
        <v>17.2</v>
      </c>
      <c r="M372">
        <f>MAX(C372:H372)-MIN(C372:H372)</f>
        <v>15</v>
      </c>
      <c r="N372">
        <f>SUMPRODUCT(MOD(C372:H372,2))</f>
        <v>3</v>
      </c>
      <c r="O372">
        <f>6-N372</f>
        <v>3</v>
      </c>
      <c r="P372">
        <f>COUNTIF(C372:H372,"&lt;=14")</f>
        <v>2</v>
      </c>
      <c r="Q372">
        <f>COUNTIF(C372:H372,"&gt;=15")</f>
        <v>4</v>
      </c>
      <c r="R372">
        <f>SUMPRODUCT(--(D372:H372-C372:G372=1))</f>
        <v>1</v>
      </c>
      <c r="S372">
        <f>SUMPRODUCT(COUNTIF(C373:H373,C372:H372))</f>
        <v>2</v>
      </c>
    </row>
    <row r="373">
      <c r="A373">
        <v>102</v>
      </c>
      <c r="B373" t="str">
        <v>2023-03-07</v>
      </c>
      <c r="C373">
        <v>12</v>
      </c>
      <c r="D373">
        <v>13</v>
      </c>
      <c r="E373">
        <v>14</v>
      </c>
      <c r="F373">
        <v>20</v>
      </c>
      <c r="G373">
        <v>22</v>
      </c>
      <c r="H373">
        <v>23</v>
      </c>
      <c r="I373">
        <v>2</v>
      </c>
      <c r="J373" t="str">
        <v>12 - 13 - 14 - 20 - 22 - 23 [CB: 2]</v>
      </c>
      <c r="K373">
        <f>SUM(C373:H373)</f>
        <v>104</v>
      </c>
      <c r="L373">
        <f>AVERAGE(C373:H373)</f>
        <v>17.3</v>
      </c>
      <c r="M373">
        <f>MAX(C373:H373)-MIN(C373:H373)</f>
        <v>11</v>
      </c>
      <c r="N373">
        <f>SUMPRODUCT(MOD(C373:H373,2))</f>
        <v>2</v>
      </c>
      <c r="O373">
        <f>6-N373</f>
        <v>4</v>
      </c>
      <c r="P373">
        <f>COUNTIF(C373:H373,"&lt;=14")</f>
        <v>3</v>
      </c>
      <c r="Q373">
        <f>COUNTIF(C373:H373,"&gt;=15")</f>
        <v>3</v>
      </c>
      <c r="R373">
        <f>SUMPRODUCT(--(D373:H373-C373:G373=1))</f>
        <v>3</v>
      </c>
      <c r="S373">
        <f>SUMPRODUCT(COUNTIF(C374:H374,C373:H373))</f>
        <v>2</v>
      </c>
    </row>
    <row r="374">
      <c r="A374">
        <v>101</v>
      </c>
      <c r="B374" t="str">
        <v>2023-03-03</v>
      </c>
      <c r="C374">
        <v>7</v>
      </c>
      <c r="D374">
        <v>10</v>
      </c>
      <c r="E374">
        <v>12</v>
      </c>
      <c r="F374">
        <v>13</v>
      </c>
      <c r="G374">
        <v>19</v>
      </c>
      <c r="H374">
        <v>26</v>
      </c>
      <c r="I374">
        <v>1</v>
      </c>
      <c r="J374" t="str">
        <v>7 - 10 - 12 - 13 - 19 - 26 [CB: 1]</v>
      </c>
      <c r="K374">
        <f>SUM(C374:H374)</f>
        <v>87</v>
      </c>
      <c r="L374">
        <f>AVERAGE(C374:H374)</f>
        <v>14.5</v>
      </c>
      <c r="M374">
        <f>MAX(C374:H374)-MIN(C374:H374)</f>
        <v>19</v>
      </c>
      <c r="N374">
        <f>SUMPRODUCT(MOD(C374:H374,2))</f>
        <v>3</v>
      </c>
      <c r="O374">
        <f>6-N374</f>
        <v>3</v>
      </c>
      <c r="P374">
        <f>COUNTIF(C374:H374,"&lt;=14")</f>
        <v>4</v>
      </c>
      <c r="Q374">
        <f>COUNTIF(C374:H374,"&gt;=15")</f>
        <v>2</v>
      </c>
      <c r="R374">
        <f>SUMPRODUCT(--(D374:H374-C374:G374=1))</f>
        <v>1</v>
      </c>
      <c r="S374">
        <f>SUMPRODUCT(COUNTIF(C375:H375,C374:H374))</f>
        <v>1</v>
      </c>
    </row>
    <row r="375">
      <c r="A375">
        <v>100</v>
      </c>
      <c r="B375" t="str">
        <v>2023-02-28</v>
      </c>
      <c r="C375">
        <v>4</v>
      </c>
      <c r="D375">
        <v>5</v>
      </c>
      <c r="E375">
        <v>6</v>
      </c>
      <c r="F375">
        <v>14</v>
      </c>
      <c r="G375">
        <v>19</v>
      </c>
      <c r="H375">
        <v>28</v>
      </c>
      <c r="I375">
        <v>2</v>
      </c>
      <c r="J375" t="str">
        <v>4 - 5 - 6 - 14 - 19 - 28 [CB: 2]</v>
      </c>
      <c r="K375">
        <f>SUM(C375:H375)</f>
        <v>76</v>
      </c>
      <c r="L375">
        <f>AVERAGE(C375:H375)</f>
        <v>12.7</v>
      </c>
      <c r="M375">
        <f>MAX(C375:H375)-MIN(C375:H375)</f>
        <v>24</v>
      </c>
      <c r="N375">
        <f>SUMPRODUCT(MOD(C375:H375,2))</f>
        <v>2</v>
      </c>
      <c r="O375">
        <f>6-N375</f>
        <v>4</v>
      </c>
      <c r="P375">
        <f>COUNTIF(C375:H375,"&lt;=14")</f>
        <v>4</v>
      </c>
      <c r="Q375">
        <f>COUNTIF(C375:H375,"&gt;=15")</f>
        <v>2</v>
      </c>
      <c r="R375">
        <f>SUMPRODUCT(--(D375:H375-C375:G375=1))</f>
        <v>2</v>
      </c>
      <c r="S375">
        <f>SUMPRODUCT(COUNTIF(C376:H376,C375:H375))</f>
        <v>3</v>
      </c>
    </row>
    <row r="376">
      <c r="A376">
        <v>99</v>
      </c>
      <c r="B376" t="str">
        <v>2023-02-24</v>
      </c>
      <c r="C376">
        <v>1</v>
      </c>
      <c r="D376">
        <v>4</v>
      </c>
      <c r="E376">
        <v>13</v>
      </c>
      <c r="F376">
        <v>14</v>
      </c>
      <c r="G376">
        <v>19</v>
      </c>
      <c r="H376">
        <v>20</v>
      </c>
      <c r="I376">
        <v>2</v>
      </c>
      <c r="J376" t="str">
        <v>1 - 4 - 13 - 14 - 19 - 20 [CB: 2]</v>
      </c>
      <c r="K376">
        <f>SUM(C376:H376)</f>
        <v>71</v>
      </c>
      <c r="L376">
        <f>AVERAGE(C376:H376)</f>
        <v>11.8</v>
      </c>
      <c r="M376">
        <f>MAX(C376:H376)-MIN(C376:H376)</f>
        <v>19</v>
      </c>
      <c r="N376">
        <f>SUMPRODUCT(MOD(C376:H376,2))</f>
        <v>3</v>
      </c>
      <c r="O376">
        <f>6-N376</f>
        <v>3</v>
      </c>
      <c r="P376">
        <f>COUNTIF(C376:H376,"&lt;=14")</f>
        <v>4</v>
      </c>
      <c r="Q376">
        <f>COUNTIF(C376:H376,"&gt;=15")</f>
        <v>2</v>
      </c>
      <c r="R376">
        <f>SUMPRODUCT(--(D376:H376-C376:G376=1))</f>
        <v>2</v>
      </c>
      <c r="S376">
        <f>SUMPRODUCT(COUNTIF(C377:H377,C376:H376))</f>
        <v>0</v>
      </c>
    </row>
    <row r="377">
      <c r="A377">
        <v>98</v>
      </c>
      <c r="B377" t="str">
        <v>2023-02-21</v>
      </c>
      <c r="C377">
        <v>3</v>
      </c>
      <c r="D377">
        <v>5</v>
      </c>
      <c r="E377">
        <v>7</v>
      </c>
      <c r="F377">
        <v>17</v>
      </c>
      <c r="G377">
        <v>25</v>
      </c>
      <c r="H377">
        <v>27</v>
      </c>
      <c r="I377">
        <v>2</v>
      </c>
      <c r="J377" t="str">
        <v>3 - 5 - 7 - 17 - 25 - 27 [CB: 2]</v>
      </c>
      <c r="K377">
        <f>SUM(C377:H377)</f>
        <v>84</v>
      </c>
      <c r="L377">
        <f>AVERAGE(C377:H377)</f>
        <v>14</v>
      </c>
      <c r="M377">
        <f>MAX(C377:H377)-MIN(C377:H377)</f>
        <v>24</v>
      </c>
      <c r="N377">
        <f>SUMPRODUCT(MOD(C377:H377,2))</f>
        <v>6</v>
      </c>
      <c r="O377">
        <f>6-N377</f>
        <v>0</v>
      </c>
      <c r="P377">
        <f>COUNTIF(C377:H377,"&lt;=14")</f>
        <v>3</v>
      </c>
      <c r="Q377">
        <f>COUNTIF(C377:H377,"&gt;=15")</f>
        <v>3</v>
      </c>
      <c r="R377">
        <f>SUMPRODUCT(--(D377:H377-C377:G377=1))</f>
        <v>0</v>
      </c>
      <c r="S377">
        <f>SUMPRODUCT(COUNTIF(C378:H378,C377:H377))</f>
        <v>1</v>
      </c>
    </row>
    <row r="378">
      <c r="A378">
        <v>97</v>
      </c>
      <c r="B378" t="str">
        <v>2023-02-17</v>
      </c>
      <c r="C378">
        <v>12</v>
      </c>
      <c r="D378">
        <v>15</v>
      </c>
      <c r="E378">
        <v>16</v>
      </c>
      <c r="F378">
        <v>17</v>
      </c>
      <c r="G378">
        <v>21</v>
      </c>
      <c r="H378">
        <v>28</v>
      </c>
      <c r="I378">
        <v>3</v>
      </c>
      <c r="J378" t="str">
        <v>12 - 15 - 16 - 17 - 21 - 28 [CB: 3]</v>
      </c>
      <c r="K378">
        <f>SUM(C378:H378)</f>
        <v>109</v>
      </c>
      <c r="L378">
        <f>AVERAGE(C378:H378)</f>
        <v>18.2</v>
      </c>
      <c r="M378">
        <f>MAX(C378:H378)-MIN(C378:H378)</f>
        <v>16</v>
      </c>
      <c r="N378">
        <f>SUMPRODUCT(MOD(C378:H378,2))</f>
        <v>3</v>
      </c>
      <c r="O378">
        <f>6-N378</f>
        <v>3</v>
      </c>
      <c r="P378">
        <f>COUNTIF(C378:H378,"&lt;=14")</f>
        <v>1</v>
      </c>
      <c r="Q378">
        <f>COUNTIF(C378:H378,"&gt;=15")</f>
        <v>5</v>
      </c>
      <c r="R378">
        <f>SUMPRODUCT(--(D378:H378-C378:G378=1))</f>
        <v>2</v>
      </c>
      <c r="S378">
        <f>SUMPRODUCT(COUNTIF(C379:H379,C378:H378))</f>
        <v>2</v>
      </c>
    </row>
    <row r="379">
      <c r="A379">
        <v>96</v>
      </c>
      <c r="B379" t="str">
        <v>2023-02-14</v>
      </c>
      <c r="C379">
        <v>2</v>
      </c>
      <c r="D379">
        <v>11</v>
      </c>
      <c r="E379">
        <v>15</v>
      </c>
      <c r="F379">
        <v>16</v>
      </c>
      <c r="G379">
        <v>18</v>
      </c>
      <c r="H379">
        <v>19</v>
      </c>
      <c r="I379">
        <v>1</v>
      </c>
      <c r="J379" t="str">
        <v>2 - 11 - 15 - 16 - 18 - 19 [CB: 1]</v>
      </c>
      <c r="K379">
        <f>SUM(C379:H379)</f>
        <v>81</v>
      </c>
      <c r="L379">
        <f>AVERAGE(C379:H379)</f>
        <v>13.5</v>
      </c>
      <c r="M379">
        <f>MAX(C379:H379)-MIN(C379:H379)</f>
        <v>17</v>
      </c>
      <c r="N379">
        <f>SUMPRODUCT(MOD(C379:H379,2))</f>
        <v>3</v>
      </c>
      <c r="O379">
        <f>6-N379</f>
        <v>3</v>
      </c>
      <c r="P379">
        <f>COUNTIF(C379:H379,"&lt;=14")</f>
        <v>2</v>
      </c>
      <c r="Q379">
        <f>COUNTIF(C379:H379,"&gt;=15")</f>
        <v>4</v>
      </c>
      <c r="R379">
        <f>SUMPRODUCT(--(D379:H379-C379:G379=1))</f>
        <v>2</v>
      </c>
      <c r="S379">
        <f>SUMPRODUCT(COUNTIF(C380:H380,C379:H379))</f>
        <v>1</v>
      </c>
    </row>
    <row r="380">
      <c r="A380">
        <v>95</v>
      </c>
      <c r="B380" t="str">
        <v>2023-02-10</v>
      </c>
      <c r="C380">
        <v>5</v>
      </c>
      <c r="D380">
        <v>6</v>
      </c>
      <c r="E380">
        <v>9</v>
      </c>
      <c r="F380">
        <v>15</v>
      </c>
      <c r="G380">
        <v>25</v>
      </c>
      <c r="H380">
        <v>26</v>
      </c>
      <c r="I380">
        <v>1</v>
      </c>
      <c r="J380" t="str">
        <v>5 - 6 - 9 - 15 - 25 - 26 [CB: 1]</v>
      </c>
      <c r="K380">
        <f>SUM(C380:H380)</f>
        <v>86</v>
      </c>
      <c r="L380">
        <f>AVERAGE(C380:H380)</f>
        <v>14.3</v>
      </c>
      <c r="M380">
        <f>MAX(C380:H380)-MIN(C380:H380)</f>
        <v>21</v>
      </c>
      <c r="N380">
        <f>SUMPRODUCT(MOD(C380:H380,2))</f>
        <v>4</v>
      </c>
      <c r="O380">
        <f>6-N380</f>
        <v>2</v>
      </c>
      <c r="P380">
        <f>COUNTIF(C380:H380,"&lt;=14")</f>
        <v>3</v>
      </c>
      <c r="Q380">
        <f>COUNTIF(C380:H380,"&gt;=15")</f>
        <v>3</v>
      </c>
      <c r="R380">
        <f>SUMPRODUCT(--(D380:H380-C380:G380=1))</f>
        <v>2</v>
      </c>
      <c r="S380">
        <f>SUMPRODUCT(COUNTIF(C381:H381,C380:H380))</f>
        <v>1</v>
      </c>
    </row>
    <row r="381">
      <c r="A381">
        <v>94</v>
      </c>
      <c r="B381" t="str">
        <v>2023-02-07</v>
      </c>
      <c r="C381">
        <v>11</v>
      </c>
      <c r="D381">
        <v>14</v>
      </c>
      <c r="E381">
        <v>19</v>
      </c>
      <c r="F381">
        <v>23</v>
      </c>
      <c r="G381">
        <v>24</v>
      </c>
      <c r="H381">
        <v>25</v>
      </c>
      <c r="I381">
        <v>2</v>
      </c>
      <c r="J381" t="str">
        <v>11 - 14 - 19 - 23 - 24 - 25 [CB: 2]</v>
      </c>
      <c r="K381">
        <f>SUM(C381:H381)</f>
        <v>116</v>
      </c>
      <c r="L381">
        <f>AVERAGE(C381:H381)</f>
        <v>19.3</v>
      </c>
      <c r="M381">
        <f>MAX(C381:H381)-MIN(C381:H381)</f>
        <v>14</v>
      </c>
      <c r="N381">
        <f>SUMPRODUCT(MOD(C381:H381,2))</f>
        <v>4</v>
      </c>
      <c r="O381">
        <f>6-N381</f>
        <v>2</v>
      </c>
      <c r="P381">
        <f>COUNTIF(C381:H381,"&lt;=14")</f>
        <v>2</v>
      </c>
      <c r="Q381">
        <f>COUNTIF(C381:H381,"&gt;=15")</f>
        <v>4</v>
      </c>
      <c r="R381">
        <f>SUMPRODUCT(--(D381:H381-C381:G381=1))</f>
        <v>2</v>
      </c>
      <c r="S381">
        <f>SUMPRODUCT(COUNTIF(C382:H382,C381:H381))</f>
        <v>2</v>
      </c>
    </row>
    <row r="382">
      <c r="A382">
        <v>93</v>
      </c>
      <c r="B382" t="str">
        <v>2023-02-03</v>
      </c>
      <c r="C382">
        <v>5</v>
      </c>
      <c r="D382">
        <v>8</v>
      </c>
      <c r="E382">
        <v>9</v>
      </c>
      <c r="F382">
        <v>19</v>
      </c>
      <c r="G382">
        <v>23</v>
      </c>
      <c r="H382">
        <v>27</v>
      </c>
      <c r="I382">
        <v>2</v>
      </c>
      <c r="J382" t="str">
        <v>5 - 8 - 9 - 19 - 23 - 27 [CB: 2]</v>
      </c>
      <c r="K382">
        <f>SUM(C382:H382)</f>
        <v>91</v>
      </c>
      <c r="L382">
        <f>AVERAGE(C382:H382)</f>
        <v>15.2</v>
      </c>
      <c r="M382">
        <f>MAX(C382:H382)-MIN(C382:H382)</f>
        <v>22</v>
      </c>
      <c r="N382">
        <f>SUMPRODUCT(MOD(C382:H382,2))</f>
        <v>5</v>
      </c>
      <c r="O382">
        <f>6-N382</f>
        <v>1</v>
      </c>
      <c r="P382">
        <f>COUNTIF(C382:H382,"&lt;=14")</f>
        <v>3</v>
      </c>
      <c r="Q382">
        <f>COUNTIF(C382:H382,"&gt;=15")</f>
        <v>3</v>
      </c>
      <c r="R382">
        <f>SUMPRODUCT(--(D382:H382-C382:G382=1))</f>
        <v>1</v>
      </c>
      <c r="S382">
        <f>SUMPRODUCT(COUNTIF(C383:H383,C382:H382))</f>
        <v>0</v>
      </c>
    </row>
    <row r="383">
      <c r="A383">
        <v>92</v>
      </c>
      <c r="B383" t="str">
        <v>2023-01-31</v>
      </c>
      <c r="C383">
        <v>10</v>
      </c>
      <c r="D383">
        <v>13</v>
      </c>
      <c r="E383">
        <v>20</v>
      </c>
      <c r="F383">
        <v>21</v>
      </c>
      <c r="G383">
        <v>24</v>
      </c>
      <c r="H383">
        <v>26</v>
      </c>
      <c r="I383">
        <v>3</v>
      </c>
      <c r="J383" t="str">
        <v>10 - 13 - 20 - 21 - 24 - 26 [CB: 3]</v>
      </c>
      <c r="K383">
        <f>SUM(C383:H383)</f>
        <v>114</v>
      </c>
      <c r="L383">
        <f>AVERAGE(C383:H383)</f>
        <v>19</v>
      </c>
      <c r="M383">
        <f>MAX(C383:H383)-MIN(C383:H383)</f>
        <v>16</v>
      </c>
      <c r="N383">
        <f>SUMPRODUCT(MOD(C383:H383,2))</f>
        <v>2</v>
      </c>
      <c r="O383">
        <f>6-N383</f>
        <v>4</v>
      </c>
      <c r="P383">
        <f>COUNTIF(C383:H383,"&lt;=14")</f>
        <v>2</v>
      </c>
      <c r="Q383">
        <f>COUNTIF(C383:H383,"&gt;=15")</f>
        <v>4</v>
      </c>
      <c r="R383">
        <f>SUMPRODUCT(--(D383:H383-C383:G383=1))</f>
        <v>1</v>
      </c>
      <c r="S383">
        <f>SUMPRODUCT(COUNTIF(C384:H384,C383:H383))</f>
        <v>2</v>
      </c>
    </row>
    <row r="384">
      <c r="A384">
        <v>91</v>
      </c>
      <c r="B384" t="str">
        <v>2023-01-27</v>
      </c>
      <c r="C384">
        <v>6</v>
      </c>
      <c r="D384">
        <v>15</v>
      </c>
      <c r="E384">
        <v>17</v>
      </c>
      <c r="F384">
        <v>21</v>
      </c>
      <c r="G384">
        <v>26</v>
      </c>
      <c r="H384">
        <v>27</v>
      </c>
      <c r="I384">
        <v>2</v>
      </c>
      <c r="J384" t="str">
        <v>6 - 15 - 17 - 21 - 26 - 27 [CB: 2]</v>
      </c>
      <c r="K384">
        <f>SUM(C384:H384)</f>
        <v>112</v>
      </c>
      <c r="L384">
        <f>AVERAGE(C384:H384)</f>
        <v>18.7</v>
      </c>
      <c r="M384">
        <f>MAX(C384:H384)-MIN(C384:H384)</f>
        <v>21</v>
      </c>
      <c r="N384">
        <f>SUMPRODUCT(MOD(C384:H384,2))</f>
        <v>4</v>
      </c>
      <c r="O384">
        <f>6-N384</f>
        <v>2</v>
      </c>
      <c r="P384">
        <f>COUNTIF(C384:H384,"&lt;=14")</f>
        <v>1</v>
      </c>
      <c r="Q384">
        <f>COUNTIF(C384:H384,"&gt;=15")</f>
        <v>5</v>
      </c>
      <c r="R384">
        <f>SUMPRODUCT(--(D384:H384-C384:G384=1))</f>
        <v>1</v>
      </c>
      <c r="S384">
        <f>SUMPRODUCT(COUNTIF(C385:H385,C384:H384))</f>
        <v>1</v>
      </c>
    </row>
    <row r="385">
      <c r="A385">
        <v>90</v>
      </c>
      <c r="B385" t="str">
        <v>2023-01-24</v>
      </c>
      <c r="C385">
        <v>7</v>
      </c>
      <c r="D385">
        <v>8</v>
      </c>
      <c r="E385">
        <v>10</v>
      </c>
      <c r="F385">
        <v>13</v>
      </c>
      <c r="G385">
        <v>14</v>
      </c>
      <c r="H385">
        <v>26</v>
      </c>
      <c r="I385">
        <v>2</v>
      </c>
      <c r="J385" t="str">
        <v>7 - 8 - 10 - 13 - 14 - 26 [CB: 2]</v>
      </c>
      <c r="K385">
        <f>SUM(C385:H385)</f>
        <v>78</v>
      </c>
      <c r="L385">
        <f>AVERAGE(C385:H385)</f>
        <v>13</v>
      </c>
      <c r="M385">
        <f>MAX(C385:H385)-MIN(C385:H385)</f>
        <v>19</v>
      </c>
      <c r="N385">
        <f>SUMPRODUCT(MOD(C385:H385,2))</f>
        <v>2</v>
      </c>
      <c r="O385">
        <f>6-N385</f>
        <v>4</v>
      </c>
      <c r="P385">
        <f>COUNTIF(C385:H385,"&lt;=14")</f>
        <v>5</v>
      </c>
      <c r="Q385">
        <f>COUNTIF(C385:H385,"&gt;=15")</f>
        <v>1</v>
      </c>
      <c r="R385">
        <f>SUMPRODUCT(--(D385:H385-C385:G385=1))</f>
        <v>2</v>
      </c>
      <c r="S385">
        <f>SUMPRODUCT(COUNTIF(C386:H386,C385:H385))</f>
        <v>3</v>
      </c>
    </row>
    <row r="386">
      <c r="A386">
        <v>89</v>
      </c>
      <c r="B386" t="str">
        <v>2023-01-20</v>
      </c>
      <c r="C386">
        <v>1</v>
      </c>
      <c r="D386">
        <v>7</v>
      </c>
      <c r="E386">
        <v>8</v>
      </c>
      <c r="F386">
        <v>13</v>
      </c>
      <c r="G386">
        <v>17</v>
      </c>
      <c r="H386">
        <v>27</v>
      </c>
      <c r="I386">
        <v>1</v>
      </c>
      <c r="J386" t="str">
        <v>1 - 7 - 8 - 13 - 17 - 27 [CB: 1]</v>
      </c>
      <c r="K386">
        <f>SUM(C386:H386)</f>
        <v>73</v>
      </c>
      <c r="L386">
        <f>AVERAGE(C386:H386)</f>
        <v>12.2</v>
      </c>
      <c r="M386">
        <f>MAX(C386:H386)-MIN(C386:H386)</f>
        <v>26</v>
      </c>
      <c r="N386">
        <f>SUMPRODUCT(MOD(C386:H386,2))</f>
        <v>5</v>
      </c>
      <c r="O386">
        <f>6-N386</f>
        <v>1</v>
      </c>
      <c r="P386">
        <f>COUNTIF(C386:H386,"&lt;=14")</f>
        <v>4</v>
      </c>
      <c r="Q386">
        <f>COUNTIF(C386:H386,"&gt;=15")</f>
        <v>2</v>
      </c>
      <c r="R386">
        <f>SUMPRODUCT(--(D386:H386-C386:G386=1))</f>
        <v>1</v>
      </c>
      <c r="S386">
        <f>SUMPRODUCT(COUNTIF(C387:H387,C386:H386))</f>
        <v>0</v>
      </c>
    </row>
    <row r="387">
      <c r="A387">
        <v>88</v>
      </c>
      <c r="B387" t="str">
        <v>2023-01-17</v>
      </c>
      <c r="C387">
        <v>3</v>
      </c>
      <c r="D387">
        <v>6</v>
      </c>
      <c r="E387">
        <v>15</v>
      </c>
      <c r="F387">
        <v>19</v>
      </c>
      <c r="G387">
        <v>20</v>
      </c>
      <c r="H387">
        <v>23</v>
      </c>
      <c r="I387">
        <v>1</v>
      </c>
      <c r="J387" t="str">
        <v>3 - 6 - 15 - 19 - 20 - 23 [CB: 1]</v>
      </c>
      <c r="K387">
        <f>SUM(C387:H387)</f>
        <v>86</v>
      </c>
      <c r="L387">
        <f>AVERAGE(C387:H387)</f>
        <v>14.3</v>
      </c>
      <c r="M387">
        <f>MAX(C387:H387)-MIN(C387:H387)</f>
        <v>20</v>
      </c>
      <c r="N387">
        <f>SUMPRODUCT(MOD(C387:H387,2))</f>
        <v>4</v>
      </c>
      <c r="O387">
        <f>6-N387</f>
        <v>2</v>
      </c>
      <c r="P387">
        <f>COUNTIF(C387:H387,"&lt;=14")</f>
        <v>2</v>
      </c>
      <c r="Q387">
        <f>COUNTIF(C387:H387,"&gt;=15")</f>
        <v>4</v>
      </c>
      <c r="R387">
        <f>SUMPRODUCT(--(D387:H387-C387:G387=1))</f>
        <v>1</v>
      </c>
      <c r="S387">
        <f>SUMPRODUCT(COUNTIF(C388:H388,C387:H387))</f>
        <v>2</v>
      </c>
    </row>
    <row r="388">
      <c r="A388">
        <v>87</v>
      </c>
      <c r="B388" t="str">
        <v>2023-01-13</v>
      </c>
      <c r="C388">
        <v>3</v>
      </c>
      <c r="D388">
        <v>7</v>
      </c>
      <c r="E388">
        <v>12</v>
      </c>
      <c r="F388">
        <v>20</v>
      </c>
      <c r="G388">
        <v>27</v>
      </c>
      <c r="H388">
        <v>28</v>
      </c>
      <c r="I388">
        <v>3</v>
      </c>
      <c r="J388" t="str">
        <v>3 - 7 - 12 - 20 - 27 - 28 [CB: 3]</v>
      </c>
      <c r="K388">
        <f>SUM(C388:H388)</f>
        <v>97</v>
      </c>
      <c r="L388">
        <f>AVERAGE(C388:H388)</f>
        <v>16.2</v>
      </c>
      <c r="M388">
        <f>MAX(C388:H388)-MIN(C388:H388)</f>
        <v>25</v>
      </c>
      <c r="N388">
        <f>SUMPRODUCT(MOD(C388:H388,2))</f>
        <v>3</v>
      </c>
      <c r="O388">
        <f>6-N388</f>
        <v>3</v>
      </c>
      <c r="P388">
        <f>COUNTIF(C388:H388,"&lt;=14")</f>
        <v>3</v>
      </c>
      <c r="Q388">
        <f>COUNTIF(C388:H388,"&gt;=15")</f>
        <v>3</v>
      </c>
      <c r="R388">
        <f>SUMPRODUCT(--(D388:H388-C388:G388=1))</f>
        <v>1</v>
      </c>
      <c r="S388">
        <f>SUMPRODUCT(COUNTIF(C389:H389,C388:H388))</f>
        <v>2</v>
      </c>
    </row>
    <row r="389">
      <c r="A389">
        <v>86</v>
      </c>
      <c r="B389" t="str">
        <v>2023-01-10</v>
      </c>
      <c r="C389">
        <v>3</v>
      </c>
      <c r="D389">
        <v>6</v>
      </c>
      <c r="E389">
        <v>7</v>
      </c>
      <c r="F389">
        <v>13</v>
      </c>
      <c r="G389">
        <v>16</v>
      </c>
      <c r="H389">
        <v>21</v>
      </c>
      <c r="I389">
        <v>3</v>
      </c>
      <c r="J389" t="str">
        <v>3 - 6 - 7 - 13 - 16 - 21 [CB: 3]</v>
      </c>
      <c r="K389">
        <f>SUM(C389:H389)</f>
        <v>66</v>
      </c>
      <c r="L389">
        <f>AVERAGE(C389:H389)</f>
        <v>11</v>
      </c>
      <c r="M389">
        <f>MAX(C389:H389)-MIN(C389:H389)</f>
        <v>18</v>
      </c>
      <c r="N389">
        <f>SUMPRODUCT(MOD(C389:H389,2))</f>
        <v>4</v>
      </c>
      <c r="O389">
        <f>6-N389</f>
        <v>2</v>
      </c>
      <c r="P389">
        <f>COUNTIF(C389:H389,"&lt;=14")</f>
        <v>4</v>
      </c>
      <c r="Q389">
        <f>COUNTIF(C389:H389,"&gt;=15")</f>
        <v>2</v>
      </c>
      <c r="R389">
        <f>SUMPRODUCT(--(D389:H389-C389:G389=1))</f>
        <v>1</v>
      </c>
      <c r="S389">
        <f>SUMPRODUCT(COUNTIF(C390:H390,C389:H389))</f>
        <v>1</v>
      </c>
    </row>
    <row r="390">
      <c r="A390">
        <v>85</v>
      </c>
      <c r="B390" t="str">
        <v>2023-01-06</v>
      </c>
      <c r="C390">
        <v>2</v>
      </c>
      <c r="D390">
        <v>4</v>
      </c>
      <c r="E390">
        <v>5</v>
      </c>
      <c r="F390">
        <v>10</v>
      </c>
      <c r="G390">
        <v>13</v>
      </c>
      <c r="H390">
        <v>27</v>
      </c>
      <c r="I390">
        <v>1</v>
      </c>
      <c r="J390" t="str">
        <v>2 - 4 - 5 - 10 - 13 - 27 [CB: 1]</v>
      </c>
      <c r="K390">
        <f>SUM(C390:H390)</f>
        <v>61</v>
      </c>
      <c r="L390">
        <f>AVERAGE(C390:H390)</f>
        <v>10.2</v>
      </c>
      <c r="M390">
        <f>MAX(C390:H390)-MIN(C390:H390)</f>
        <v>25</v>
      </c>
      <c r="N390">
        <f>SUMPRODUCT(MOD(C390:H390,2))</f>
        <v>3</v>
      </c>
      <c r="O390">
        <f>6-N390</f>
        <v>3</v>
      </c>
      <c r="P390">
        <f>COUNTIF(C390:H390,"&lt;=14")</f>
        <v>5</v>
      </c>
      <c r="Q390">
        <f>COUNTIF(C390:H390,"&gt;=15")</f>
        <v>1</v>
      </c>
      <c r="R390">
        <f>SUMPRODUCT(--(D390:H390-C390:G390=1))</f>
        <v>1</v>
      </c>
      <c r="S390">
        <f>SUMPRODUCT(COUNTIF(C391:H391,C390:H390))</f>
        <v>2</v>
      </c>
    </row>
    <row r="391">
      <c r="A391">
        <v>84</v>
      </c>
      <c r="B391" t="str">
        <v>2023-01-03</v>
      </c>
      <c r="C391">
        <v>1</v>
      </c>
      <c r="D391">
        <v>2</v>
      </c>
      <c r="E391">
        <v>5</v>
      </c>
      <c r="F391">
        <v>6</v>
      </c>
      <c r="G391">
        <v>12</v>
      </c>
      <c r="H391">
        <v>20</v>
      </c>
      <c r="I391">
        <v>1</v>
      </c>
      <c r="J391" t="str">
        <v>1 - 2 - 5 - 6 - 12 - 20 [CB: 1]</v>
      </c>
      <c r="K391">
        <f>SUM(C391:H391)</f>
        <v>46</v>
      </c>
      <c r="L391">
        <f>AVERAGE(C391:H391)</f>
        <v>7.7</v>
      </c>
      <c r="M391">
        <f>MAX(C391:H391)-MIN(C391:H391)</f>
        <v>19</v>
      </c>
      <c r="N391">
        <f>SUMPRODUCT(MOD(C391:H391,2))</f>
        <v>2</v>
      </c>
      <c r="O391">
        <f>6-N391</f>
        <v>4</v>
      </c>
      <c r="P391">
        <f>COUNTIF(C391:H391,"&lt;=14")</f>
        <v>5</v>
      </c>
      <c r="Q391">
        <f>COUNTIF(C391:H391,"&gt;=15")</f>
        <v>1</v>
      </c>
      <c r="R391">
        <f>SUMPRODUCT(--(D391:H391-C391:G391=1))</f>
        <v>2</v>
      </c>
      <c r="S391">
        <f>SUMPRODUCT(COUNTIF(C392:H392,C391:H391))</f>
        <v>1</v>
      </c>
    </row>
    <row r="392">
      <c r="A392">
        <v>83</v>
      </c>
      <c r="B392" t="str">
        <v>2022-12-30</v>
      </c>
      <c r="C392">
        <v>6</v>
      </c>
      <c r="D392">
        <v>17</v>
      </c>
      <c r="E392">
        <v>18</v>
      </c>
      <c r="F392">
        <v>21</v>
      </c>
      <c r="G392">
        <v>23</v>
      </c>
      <c r="H392">
        <v>26</v>
      </c>
      <c r="I392">
        <v>2</v>
      </c>
      <c r="J392" t="str">
        <v>6 - 17 - 18 - 21 - 23 - 26 [CB: 2]</v>
      </c>
      <c r="K392">
        <f>SUM(C392:H392)</f>
        <v>111</v>
      </c>
      <c r="L392">
        <f>AVERAGE(C392:H392)</f>
        <v>18.5</v>
      </c>
      <c r="M392">
        <f>MAX(C392:H392)-MIN(C392:H392)</f>
        <v>20</v>
      </c>
      <c r="N392">
        <f>SUMPRODUCT(MOD(C392:H392,2))</f>
        <v>3</v>
      </c>
      <c r="O392">
        <f>6-N392</f>
        <v>3</v>
      </c>
      <c r="P392">
        <f>COUNTIF(C392:H392,"&lt;=14")</f>
        <v>1</v>
      </c>
      <c r="Q392">
        <f>COUNTIF(C392:H392,"&gt;=15")</f>
        <v>5</v>
      </c>
      <c r="R392">
        <f>SUMPRODUCT(--(D392:H392-C392:G392=1))</f>
        <v>1</v>
      </c>
      <c r="S392">
        <f>SUMPRODUCT(COUNTIF(C393:H393,C392:H392))</f>
        <v>1</v>
      </c>
    </row>
    <row r="393">
      <c r="A393">
        <v>82</v>
      </c>
      <c r="B393" t="str">
        <v>2022-12-27</v>
      </c>
      <c r="C393">
        <v>3</v>
      </c>
      <c r="D393">
        <v>6</v>
      </c>
      <c r="E393">
        <v>7</v>
      </c>
      <c r="F393">
        <v>12</v>
      </c>
      <c r="G393">
        <v>27</v>
      </c>
      <c r="H393">
        <v>28</v>
      </c>
      <c r="I393">
        <v>2</v>
      </c>
      <c r="J393" t="str">
        <v>3 - 6 - 7 - 12 - 27 - 28 [CB: 2]</v>
      </c>
      <c r="K393">
        <f>SUM(C393:H393)</f>
        <v>83</v>
      </c>
      <c r="L393">
        <f>AVERAGE(C393:H393)</f>
        <v>13.8</v>
      </c>
      <c r="M393">
        <f>MAX(C393:H393)-MIN(C393:H393)</f>
        <v>25</v>
      </c>
      <c r="N393">
        <f>SUMPRODUCT(MOD(C393:H393,2))</f>
        <v>3</v>
      </c>
      <c r="O393">
        <f>6-N393</f>
        <v>3</v>
      </c>
      <c r="P393">
        <f>COUNTIF(C393:H393,"&lt;=14")</f>
        <v>4</v>
      </c>
      <c r="Q393">
        <f>COUNTIF(C393:H393,"&gt;=15")</f>
        <v>2</v>
      </c>
      <c r="R393">
        <f>SUMPRODUCT(--(D393:H393-C393:G393=1))</f>
        <v>2</v>
      </c>
      <c r="S393">
        <f>SUMPRODUCT(COUNTIF(C394:H394,C393:H393))</f>
        <v>1</v>
      </c>
    </row>
    <row r="394">
      <c r="A394">
        <v>81</v>
      </c>
      <c r="B394" t="str">
        <v>2022-12-23</v>
      </c>
      <c r="C394">
        <v>2</v>
      </c>
      <c r="D394">
        <v>12</v>
      </c>
      <c r="E394">
        <v>16</v>
      </c>
      <c r="F394">
        <v>19</v>
      </c>
      <c r="G394">
        <v>22</v>
      </c>
      <c r="H394">
        <v>24</v>
      </c>
      <c r="I394">
        <v>1</v>
      </c>
      <c r="J394" t="str">
        <v>2 - 12 - 16 - 19 - 22 - 24 [CB: 1]</v>
      </c>
      <c r="K394">
        <f>SUM(C394:H394)</f>
        <v>95</v>
      </c>
      <c r="L394">
        <f>AVERAGE(C394:H394)</f>
        <v>15.8</v>
      </c>
      <c r="M394">
        <f>MAX(C394:H394)-MIN(C394:H394)</f>
        <v>22</v>
      </c>
      <c r="N394">
        <f>SUMPRODUCT(MOD(C394:H394,2))</f>
        <v>1</v>
      </c>
      <c r="O394">
        <f>6-N394</f>
        <v>5</v>
      </c>
      <c r="P394">
        <f>COUNTIF(C394:H394,"&lt;=14")</f>
        <v>2</v>
      </c>
      <c r="Q394">
        <f>COUNTIF(C394:H394,"&gt;=15")</f>
        <v>4</v>
      </c>
      <c r="R394">
        <f>SUMPRODUCT(--(D394:H394-C394:G394=1))</f>
        <v>0</v>
      </c>
      <c r="S394">
        <f>SUMPRODUCT(COUNTIF(C395:H395,C394:H394))</f>
        <v>2</v>
      </c>
    </row>
    <row r="395">
      <c r="A395">
        <v>80</v>
      </c>
      <c r="B395" t="str">
        <v>2022-12-20</v>
      </c>
      <c r="C395">
        <v>7</v>
      </c>
      <c r="D395">
        <v>9</v>
      </c>
      <c r="E395">
        <v>11</v>
      </c>
      <c r="F395">
        <v>14</v>
      </c>
      <c r="G395">
        <v>16</v>
      </c>
      <c r="H395">
        <v>22</v>
      </c>
      <c r="I395">
        <v>1</v>
      </c>
      <c r="J395" t="str">
        <v>7 - 9 - 11 - 14 - 16 - 22 [CB: 1]</v>
      </c>
      <c r="K395">
        <f>SUM(C395:H395)</f>
        <v>79</v>
      </c>
      <c r="L395">
        <f>AVERAGE(C395:H395)</f>
        <v>13.2</v>
      </c>
      <c r="M395">
        <f>MAX(C395:H395)-MIN(C395:H395)</f>
        <v>15</v>
      </c>
      <c r="N395">
        <f>SUMPRODUCT(MOD(C395:H395,2))</f>
        <v>3</v>
      </c>
      <c r="O395">
        <f>6-N395</f>
        <v>3</v>
      </c>
      <c r="P395">
        <f>COUNTIF(C395:H395,"&lt;=14")</f>
        <v>4</v>
      </c>
      <c r="Q395">
        <f>COUNTIF(C395:H395,"&gt;=15")</f>
        <v>2</v>
      </c>
      <c r="R395">
        <f>SUMPRODUCT(--(D395:H395-C395:G395=1))</f>
        <v>0</v>
      </c>
      <c r="S395">
        <f>SUMPRODUCT(COUNTIF(C396:H396,C395:H395))</f>
        <v>1</v>
      </c>
    </row>
    <row r="396">
      <c r="A396">
        <v>79</v>
      </c>
      <c r="B396" t="str">
        <v>2022-12-16</v>
      </c>
      <c r="C396">
        <v>4</v>
      </c>
      <c r="D396">
        <v>5</v>
      </c>
      <c r="E396">
        <v>6</v>
      </c>
      <c r="F396">
        <v>13</v>
      </c>
      <c r="G396">
        <v>14</v>
      </c>
      <c r="H396">
        <v>18</v>
      </c>
      <c r="I396">
        <v>3</v>
      </c>
      <c r="J396" t="str">
        <v>4 - 5 - 6 - 13 - 14 - 18 [CB: 3]</v>
      </c>
      <c r="K396">
        <f>SUM(C396:H396)</f>
        <v>60</v>
      </c>
      <c r="L396">
        <f>AVERAGE(C396:H396)</f>
        <v>10</v>
      </c>
      <c r="M396">
        <f>MAX(C396:H396)-MIN(C396:H396)</f>
        <v>14</v>
      </c>
      <c r="N396">
        <f>SUMPRODUCT(MOD(C396:H396,2))</f>
        <v>2</v>
      </c>
      <c r="O396">
        <f>6-N396</f>
        <v>4</v>
      </c>
      <c r="P396">
        <f>COUNTIF(C396:H396,"&lt;=14")</f>
        <v>5</v>
      </c>
      <c r="Q396">
        <f>COUNTIF(C396:H396,"&gt;=15")</f>
        <v>1</v>
      </c>
      <c r="R396">
        <f>SUMPRODUCT(--(D396:H396-C396:G396=1))</f>
        <v>3</v>
      </c>
      <c r="S396">
        <f>SUMPRODUCT(COUNTIF(C397:H397,C396:H396))</f>
        <v>2</v>
      </c>
    </row>
    <row r="397">
      <c r="A397">
        <v>78</v>
      </c>
      <c r="B397" t="str">
        <v>2022-12-13</v>
      </c>
      <c r="C397">
        <v>2</v>
      </c>
      <c r="D397">
        <v>7</v>
      </c>
      <c r="E397">
        <v>13</v>
      </c>
      <c r="F397">
        <v>14</v>
      </c>
      <c r="G397">
        <v>19</v>
      </c>
      <c r="H397">
        <v>24</v>
      </c>
      <c r="I397">
        <v>3</v>
      </c>
      <c r="J397" t="str">
        <v>2 - 7 - 13 - 14 - 19 - 24 [CB: 3]</v>
      </c>
      <c r="K397">
        <f>SUM(C397:H397)</f>
        <v>79</v>
      </c>
      <c r="L397">
        <f>AVERAGE(C397:H397)</f>
        <v>13.2</v>
      </c>
      <c r="M397">
        <f>MAX(C397:H397)-MIN(C397:H397)</f>
        <v>22</v>
      </c>
      <c r="N397">
        <f>SUMPRODUCT(MOD(C397:H397,2))</f>
        <v>3</v>
      </c>
      <c r="O397">
        <f>6-N397</f>
        <v>3</v>
      </c>
      <c r="P397">
        <f>COUNTIF(C397:H397,"&lt;=14")</f>
        <v>4</v>
      </c>
      <c r="Q397">
        <f>COUNTIF(C397:H397,"&gt;=15")</f>
        <v>2</v>
      </c>
      <c r="R397">
        <f>SUMPRODUCT(--(D397:H397-C397:G397=1))</f>
        <v>1</v>
      </c>
      <c r="S397">
        <f>SUMPRODUCT(COUNTIF(C398:H398,C397:H397))</f>
        <v>0</v>
      </c>
    </row>
    <row r="398">
      <c r="A398">
        <v>77</v>
      </c>
      <c r="B398" t="str">
        <v>2022-12-09</v>
      </c>
      <c r="C398">
        <v>5</v>
      </c>
      <c r="D398">
        <v>15</v>
      </c>
      <c r="E398">
        <v>17</v>
      </c>
      <c r="F398">
        <v>18</v>
      </c>
      <c r="G398">
        <v>22</v>
      </c>
      <c r="H398">
        <v>28</v>
      </c>
      <c r="I398">
        <v>2</v>
      </c>
      <c r="J398" t="str">
        <v>5 - 15 - 17 - 18 - 22 - 28 [CB: 2]</v>
      </c>
      <c r="K398">
        <f>SUM(C398:H398)</f>
        <v>105</v>
      </c>
      <c r="L398">
        <f>AVERAGE(C398:H398)</f>
        <v>17.5</v>
      </c>
      <c r="M398">
        <f>MAX(C398:H398)-MIN(C398:H398)</f>
        <v>23</v>
      </c>
      <c r="N398">
        <f>SUMPRODUCT(MOD(C398:H398,2))</f>
        <v>3</v>
      </c>
      <c r="O398">
        <f>6-N398</f>
        <v>3</v>
      </c>
      <c r="P398">
        <f>COUNTIF(C398:H398,"&lt;=14")</f>
        <v>1</v>
      </c>
      <c r="Q398">
        <f>COUNTIF(C398:H398,"&gt;=15")</f>
        <v>5</v>
      </c>
      <c r="R398">
        <f>SUMPRODUCT(--(D398:H398-C398:G398=1))</f>
        <v>1</v>
      </c>
      <c r="S398">
        <f>SUMPRODUCT(COUNTIF(C399:H399,C398:H398))</f>
        <v>3</v>
      </c>
    </row>
    <row r="399">
      <c r="A399">
        <v>76</v>
      </c>
      <c r="B399" t="str">
        <v>2022-12-06</v>
      </c>
      <c r="C399">
        <v>7</v>
      </c>
      <c r="D399">
        <v>10</v>
      </c>
      <c r="E399">
        <v>15</v>
      </c>
      <c r="F399">
        <v>18</v>
      </c>
      <c r="G399">
        <v>22</v>
      </c>
      <c r="H399">
        <v>24</v>
      </c>
      <c r="I399">
        <v>3</v>
      </c>
      <c r="J399" t="str">
        <v>7 - 10 - 15 - 18 - 22 - 24 [CB: 3]</v>
      </c>
      <c r="K399">
        <f>SUM(C399:H399)</f>
        <v>96</v>
      </c>
      <c r="L399">
        <f>AVERAGE(C399:H399)</f>
        <v>16</v>
      </c>
      <c r="M399">
        <f>MAX(C399:H399)-MIN(C399:H399)</f>
        <v>17</v>
      </c>
      <c r="N399">
        <f>SUMPRODUCT(MOD(C399:H399,2))</f>
        <v>2</v>
      </c>
      <c r="O399">
        <f>6-N399</f>
        <v>4</v>
      </c>
      <c r="P399">
        <f>COUNTIF(C399:H399,"&lt;=14")</f>
        <v>2</v>
      </c>
      <c r="Q399">
        <f>COUNTIF(C399:H399,"&gt;=15")</f>
        <v>4</v>
      </c>
      <c r="R399">
        <f>SUMPRODUCT(--(D399:H399-C399:G399=1))</f>
        <v>0</v>
      </c>
      <c r="S399">
        <f>SUMPRODUCT(COUNTIF(C400:H400,C399:H399))</f>
        <v>1</v>
      </c>
    </row>
    <row r="400">
      <c r="A400">
        <v>75</v>
      </c>
      <c r="B400" t="str">
        <v>2022-12-02</v>
      </c>
      <c r="C400">
        <v>7</v>
      </c>
      <c r="D400">
        <v>8</v>
      </c>
      <c r="E400">
        <v>16</v>
      </c>
      <c r="F400">
        <v>19</v>
      </c>
      <c r="G400">
        <v>21</v>
      </c>
      <c r="H400">
        <v>25</v>
      </c>
      <c r="I400">
        <v>1</v>
      </c>
      <c r="J400" t="str">
        <v>7 - 8 - 16 - 19 - 21 - 25 [CB: 1]</v>
      </c>
      <c r="K400">
        <f>SUM(C400:H400)</f>
        <v>96</v>
      </c>
      <c r="L400">
        <f>AVERAGE(C400:H400)</f>
        <v>16</v>
      </c>
      <c r="M400">
        <f>MAX(C400:H400)-MIN(C400:H400)</f>
        <v>18</v>
      </c>
      <c r="N400">
        <f>SUMPRODUCT(MOD(C400:H400,2))</f>
        <v>4</v>
      </c>
      <c r="O400">
        <f>6-N400</f>
        <v>2</v>
      </c>
      <c r="P400">
        <f>COUNTIF(C400:H400,"&lt;=14")</f>
        <v>2</v>
      </c>
      <c r="Q400">
        <f>COUNTIF(C400:H400,"&gt;=15")</f>
        <v>4</v>
      </c>
      <c r="R400">
        <f>SUMPRODUCT(--(D400:H400-C400:G400=1))</f>
        <v>1</v>
      </c>
      <c r="S400">
        <f>SUMPRODUCT(COUNTIF(C401:H401,C400:H400))</f>
        <v>1</v>
      </c>
    </row>
    <row r="401">
      <c r="A401">
        <v>74</v>
      </c>
      <c r="B401" t="str">
        <v>2022-11-29</v>
      </c>
      <c r="C401">
        <v>3</v>
      </c>
      <c r="D401">
        <v>4</v>
      </c>
      <c r="E401">
        <v>17</v>
      </c>
      <c r="F401">
        <v>18</v>
      </c>
      <c r="G401">
        <v>21</v>
      </c>
      <c r="H401">
        <v>24</v>
      </c>
      <c r="I401">
        <v>3</v>
      </c>
      <c r="J401" t="str">
        <v>3 - 4 - 17 - 18 - 21 - 24 [CB: 3]</v>
      </c>
      <c r="K401">
        <f>SUM(C401:H401)</f>
        <v>87</v>
      </c>
      <c r="L401">
        <f>AVERAGE(C401:H401)</f>
        <v>14.5</v>
      </c>
      <c r="M401">
        <f>MAX(C401:H401)-MIN(C401:H401)</f>
        <v>21</v>
      </c>
      <c r="N401">
        <f>SUMPRODUCT(MOD(C401:H401,2))</f>
        <v>3</v>
      </c>
      <c r="O401">
        <f>6-N401</f>
        <v>3</v>
      </c>
      <c r="P401">
        <f>COUNTIF(C401:H401,"&lt;=14")</f>
        <v>2</v>
      </c>
      <c r="Q401">
        <f>COUNTIF(C401:H401,"&gt;=15")</f>
        <v>4</v>
      </c>
      <c r="R401">
        <f>SUMPRODUCT(--(D401:H401-C401:G401=1))</f>
        <v>2</v>
      </c>
      <c r="S401">
        <f>SUMPRODUCT(COUNTIF(C402:H402,C401:H401))</f>
        <v>0</v>
      </c>
    </row>
    <row r="402">
      <c r="A402">
        <v>73</v>
      </c>
      <c r="B402" t="str">
        <v>2022-11-25</v>
      </c>
      <c r="C402">
        <v>1</v>
      </c>
      <c r="D402">
        <v>2</v>
      </c>
      <c r="E402">
        <v>5</v>
      </c>
      <c r="F402">
        <v>7</v>
      </c>
      <c r="G402">
        <v>12</v>
      </c>
      <c r="H402">
        <v>16</v>
      </c>
      <c r="I402">
        <v>2</v>
      </c>
      <c r="J402" t="str">
        <v>1 - 2 - 5 - 7 - 12 - 16 [CB: 2]</v>
      </c>
      <c r="K402">
        <f>SUM(C402:H402)</f>
        <v>43</v>
      </c>
      <c r="L402">
        <f>AVERAGE(C402:H402)</f>
        <v>7.2</v>
      </c>
      <c r="M402">
        <f>MAX(C402:H402)-MIN(C402:H402)</f>
        <v>15</v>
      </c>
      <c r="N402">
        <f>SUMPRODUCT(MOD(C402:H402,2))</f>
        <v>3</v>
      </c>
      <c r="O402">
        <f>6-N402</f>
        <v>3</v>
      </c>
      <c r="P402">
        <f>COUNTIF(C402:H402,"&lt;=14")</f>
        <v>5</v>
      </c>
      <c r="Q402">
        <f>COUNTIF(C402:H402,"&gt;=15")</f>
        <v>1</v>
      </c>
      <c r="R402">
        <f>SUMPRODUCT(--(D402:H402-C402:G402=1))</f>
        <v>1</v>
      </c>
      <c r="S402">
        <f>SUMPRODUCT(COUNTIF(C403:H403,C402:H402))</f>
        <v>3</v>
      </c>
    </row>
    <row r="403">
      <c r="A403">
        <v>72</v>
      </c>
      <c r="B403" t="str">
        <v>2022-11-22</v>
      </c>
      <c r="C403">
        <v>5</v>
      </c>
      <c r="D403">
        <v>7</v>
      </c>
      <c r="E403">
        <v>12</v>
      </c>
      <c r="F403">
        <v>14</v>
      </c>
      <c r="G403">
        <v>15</v>
      </c>
      <c r="H403">
        <v>20</v>
      </c>
      <c r="I403">
        <v>1</v>
      </c>
      <c r="J403" t="str">
        <v>5 - 7 - 12 - 14 - 15 - 20 [CB: 1]</v>
      </c>
      <c r="K403">
        <f>SUM(C403:H403)</f>
        <v>73</v>
      </c>
      <c r="L403">
        <f>AVERAGE(C403:H403)</f>
        <v>12.2</v>
      </c>
      <c r="M403">
        <f>MAX(C403:H403)-MIN(C403:H403)</f>
        <v>15</v>
      </c>
      <c r="N403">
        <f>SUMPRODUCT(MOD(C403:H403,2))</f>
        <v>3</v>
      </c>
      <c r="O403">
        <f>6-N403</f>
        <v>3</v>
      </c>
      <c r="P403">
        <f>COUNTIF(C403:H403,"&lt;=14")</f>
        <v>4</v>
      </c>
      <c r="Q403">
        <f>COUNTIF(C403:H403,"&gt;=15")</f>
        <v>2</v>
      </c>
      <c r="R403">
        <f>SUMPRODUCT(--(D403:H403-C403:G403=1))</f>
        <v>1</v>
      </c>
      <c r="S403">
        <f>SUMPRODUCT(COUNTIF(C404:H404,C403:H403))</f>
        <v>2</v>
      </c>
    </row>
    <row r="404">
      <c r="A404">
        <v>71</v>
      </c>
      <c r="B404" t="str">
        <v>2022-11-18</v>
      </c>
      <c r="C404">
        <v>4</v>
      </c>
      <c r="D404">
        <v>10</v>
      </c>
      <c r="E404">
        <v>13</v>
      </c>
      <c r="F404">
        <v>14</v>
      </c>
      <c r="G404">
        <v>15</v>
      </c>
      <c r="H404">
        <v>25</v>
      </c>
      <c r="I404">
        <v>3</v>
      </c>
      <c r="J404" t="str">
        <v>4 - 10 - 13 - 14 - 15 - 25 [CB: 3]</v>
      </c>
      <c r="K404">
        <f>SUM(C404:H404)</f>
        <v>81</v>
      </c>
      <c r="L404">
        <f>AVERAGE(C404:H404)</f>
        <v>13.5</v>
      </c>
      <c r="M404">
        <f>MAX(C404:H404)-MIN(C404:H404)</f>
        <v>21</v>
      </c>
      <c r="N404">
        <f>SUMPRODUCT(MOD(C404:H404,2))</f>
        <v>3</v>
      </c>
      <c r="O404">
        <f>6-N404</f>
        <v>3</v>
      </c>
      <c r="P404">
        <f>COUNTIF(C404:H404,"&lt;=14")</f>
        <v>4</v>
      </c>
      <c r="Q404">
        <f>COUNTIF(C404:H404,"&gt;=15")</f>
        <v>2</v>
      </c>
      <c r="R404">
        <f>SUMPRODUCT(--(D404:H404-C404:G404=1))</f>
        <v>2</v>
      </c>
      <c r="S404">
        <f>SUMPRODUCT(COUNTIF(C405:H405,C404:H404))</f>
        <v>2</v>
      </c>
    </row>
    <row r="405">
      <c r="A405">
        <v>70</v>
      </c>
      <c r="B405" t="str">
        <v>2022-11-15</v>
      </c>
      <c r="C405">
        <v>1</v>
      </c>
      <c r="D405">
        <v>10</v>
      </c>
      <c r="E405">
        <v>12</v>
      </c>
      <c r="F405">
        <v>14</v>
      </c>
      <c r="G405">
        <v>17</v>
      </c>
      <c r="H405">
        <v>23</v>
      </c>
      <c r="I405">
        <v>1</v>
      </c>
      <c r="J405" t="str">
        <v>1 - 10 - 12 - 14 - 17 - 23 [CB: 1]</v>
      </c>
      <c r="K405">
        <f>SUM(C405:H405)</f>
        <v>77</v>
      </c>
      <c r="L405">
        <f>AVERAGE(C405:H405)</f>
        <v>12.8</v>
      </c>
      <c r="M405">
        <f>MAX(C405:H405)-MIN(C405:H405)</f>
        <v>22</v>
      </c>
      <c r="N405">
        <f>SUMPRODUCT(MOD(C405:H405,2))</f>
        <v>3</v>
      </c>
      <c r="O405">
        <f>6-N405</f>
        <v>3</v>
      </c>
      <c r="P405">
        <f>COUNTIF(C405:H405,"&lt;=14")</f>
        <v>4</v>
      </c>
      <c r="Q405">
        <f>COUNTIF(C405:H405,"&gt;=15")</f>
        <v>2</v>
      </c>
      <c r="R405">
        <f>SUMPRODUCT(--(D405:H405-C405:G405=1))</f>
        <v>0</v>
      </c>
      <c r="S405">
        <f>SUMPRODUCT(COUNTIF(C406:H406,C405:H405))</f>
        <v>1</v>
      </c>
    </row>
    <row r="406">
      <c r="A406">
        <v>69</v>
      </c>
      <c r="B406" t="str">
        <v>2022-11-11</v>
      </c>
      <c r="C406">
        <v>4</v>
      </c>
      <c r="D406">
        <v>9</v>
      </c>
      <c r="E406">
        <v>12</v>
      </c>
      <c r="F406">
        <v>16</v>
      </c>
      <c r="G406">
        <v>20</v>
      </c>
      <c r="H406">
        <v>25</v>
      </c>
      <c r="I406">
        <v>2</v>
      </c>
      <c r="J406" t="str">
        <v>4 - 9 - 12 - 16 - 20 - 25 [CB: 2]</v>
      </c>
      <c r="K406">
        <f>SUM(C406:H406)</f>
        <v>86</v>
      </c>
      <c r="L406">
        <f>AVERAGE(C406:H406)</f>
        <v>14.3</v>
      </c>
      <c r="M406">
        <f>MAX(C406:H406)-MIN(C406:H406)</f>
        <v>21</v>
      </c>
      <c r="N406">
        <f>SUMPRODUCT(MOD(C406:H406,2))</f>
        <v>2</v>
      </c>
      <c r="O406">
        <f>6-N406</f>
        <v>4</v>
      </c>
      <c r="P406">
        <f>COUNTIF(C406:H406,"&lt;=14")</f>
        <v>3</v>
      </c>
      <c r="Q406">
        <f>COUNTIF(C406:H406,"&gt;=15")</f>
        <v>3</v>
      </c>
      <c r="R406">
        <f>SUMPRODUCT(--(D406:H406-C406:G406=1))</f>
        <v>0</v>
      </c>
      <c r="S406">
        <f>SUMPRODUCT(COUNTIF(C407:H407,C406:H406))</f>
        <v>1</v>
      </c>
    </row>
    <row r="407">
      <c r="A407">
        <v>68</v>
      </c>
      <c r="B407" t="str">
        <v>2022-11-08</v>
      </c>
      <c r="C407">
        <v>9</v>
      </c>
      <c r="D407">
        <v>10</v>
      </c>
      <c r="E407">
        <v>21</v>
      </c>
      <c r="F407">
        <v>23</v>
      </c>
      <c r="G407">
        <v>24</v>
      </c>
      <c r="H407">
        <v>26</v>
      </c>
      <c r="I407">
        <v>2</v>
      </c>
      <c r="J407" t="str">
        <v>9 - 10 - 21 - 23 - 24 - 26 [CB: 2]</v>
      </c>
      <c r="K407">
        <f>SUM(C407:H407)</f>
        <v>113</v>
      </c>
      <c r="L407">
        <f>AVERAGE(C407:H407)</f>
        <v>18.8</v>
      </c>
      <c r="M407">
        <f>MAX(C407:H407)-MIN(C407:H407)</f>
        <v>17</v>
      </c>
      <c r="N407">
        <f>SUMPRODUCT(MOD(C407:H407,2))</f>
        <v>3</v>
      </c>
      <c r="O407">
        <f>6-N407</f>
        <v>3</v>
      </c>
      <c r="P407">
        <f>COUNTIF(C407:H407,"&lt;=14")</f>
        <v>2</v>
      </c>
      <c r="Q407">
        <f>COUNTIF(C407:H407,"&gt;=15")</f>
        <v>4</v>
      </c>
      <c r="R407">
        <f>SUMPRODUCT(--(D407:H407-C407:G407=1))</f>
        <v>2</v>
      </c>
      <c r="S407">
        <f>SUMPRODUCT(COUNTIF(C408:H408,C407:H407))</f>
        <v>3</v>
      </c>
    </row>
    <row r="408">
      <c r="A408">
        <v>67</v>
      </c>
      <c r="B408" t="str">
        <v>2022-11-04</v>
      </c>
      <c r="C408">
        <v>4</v>
      </c>
      <c r="D408">
        <v>9</v>
      </c>
      <c r="E408">
        <v>15</v>
      </c>
      <c r="F408">
        <v>23</v>
      </c>
      <c r="G408">
        <v>26</v>
      </c>
      <c r="H408">
        <v>28</v>
      </c>
      <c r="I408">
        <v>2</v>
      </c>
      <c r="J408" t="str">
        <v>4 - 9 - 15 - 23 - 26 - 28 [CB: 2]</v>
      </c>
      <c r="K408">
        <f>SUM(C408:H408)</f>
        <v>105</v>
      </c>
      <c r="L408">
        <f>AVERAGE(C408:H408)</f>
        <v>17.5</v>
      </c>
      <c r="M408">
        <f>MAX(C408:H408)-MIN(C408:H408)</f>
        <v>24</v>
      </c>
      <c r="N408">
        <f>SUMPRODUCT(MOD(C408:H408,2))</f>
        <v>3</v>
      </c>
      <c r="O408">
        <f>6-N408</f>
        <v>3</v>
      </c>
      <c r="P408">
        <f>COUNTIF(C408:H408,"&lt;=14")</f>
        <v>2</v>
      </c>
      <c r="Q408">
        <f>COUNTIF(C408:H408,"&gt;=15")</f>
        <v>4</v>
      </c>
      <c r="R408">
        <f>SUMPRODUCT(--(D408:H408-C408:G408=1))</f>
        <v>0</v>
      </c>
      <c r="S408">
        <f>SUMPRODUCT(COUNTIF(C409:H409,C408:H408))</f>
        <v>1</v>
      </c>
    </row>
    <row r="409">
      <c r="A409">
        <v>66</v>
      </c>
      <c r="B409" t="str">
        <v>2022-11-01</v>
      </c>
      <c r="C409">
        <v>2</v>
      </c>
      <c r="D409">
        <v>8</v>
      </c>
      <c r="E409">
        <v>9</v>
      </c>
      <c r="F409">
        <v>11</v>
      </c>
      <c r="G409">
        <v>21</v>
      </c>
      <c r="H409">
        <v>22</v>
      </c>
      <c r="I409">
        <v>2</v>
      </c>
      <c r="J409" t="str">
        <v>2 - 8 - 9 - 11 - 21 - 22 [CB: 2]</v>
      </c>
      <c r="K409">
        <f>SUM(C409:H409)</f>
        <v>73</v>
      </c>
      <c r="L409">
        <f>AVERAGE(C409:H409)</f>
        <v>12.2</v>
      </c>
      <c r="M409">
        <f>MAX(C409:H409)-MIN(C409:H409)</f>
        <v>20</v>
      </c>
      <c r="N409">
        <f>SUMPRODUCT(MOD(C409:H409,2))</f>
        <v>3</v>
      </c>
      <c r="O409">
        <f>6-N409</f>
        <v>3</v>
      </c>
      <c r="P409">
        <f>COUNTIF(C409:H409,"&lt;=14")</f>
        <v>4</v>
      </c>
      <c r="Q409">
        <f>COUNTIF(C409:H409,"&gt;=15")</f>
        <v>2</v>
      </c>
      <c r="R409">
        <f>SUMPRODUCT(--(D409:H409-C409:G409=1))</f>
        <v>2</v>
      </c>
      <c r="S409">
        <f>SUMPRODUCT(COUNTIF(C410:H410,C409:H409))</f>
        <v>1</v>
      </c>
    </row>
    <row r="410">
      <c r="A410">
        <v>65</v>
      </c>
      <c r="B410" t="str">
        <v>2022-10-28</v>
      </c>
      <c r="C410">
        <v>7</v>
      </c>
      <c r="D410">
        <v>19</v>
      </c>
      <c r="E410">
        <v>21</v>
      </c>
      <c r="F410">
        <v>23</v>
      </c>
      <c r="G410">
        <v>24</v>
      </c>
      <c r="H410">
        <v>27</v>
      </c>
      <c r="I410">
        <v>3</v>
      </c>
      <c r="J410" t="str">
        <v>7 - 19 - 21 - 23 - 24 - 27 [CB: 3]</v>
      </c>
      <c r="K410">
        <f>SUM(C410:H410)</f>
        <v>121</v>
      </c>
      <c r="L410">
        <f>AVERAGE(C410:H410)</f>
        <v>20.2</v>
      </c>
      <c r="M410">
        <f>MAX(C410:H410)-MIN(C410:H410)</f>
        <v>20</v>
      </c>
      <c r="N410">
        <f>SUMPRODUCT(MOD(C410:H410,2))</f>
        <v>5</v>
      </c>
      <c r="O410">
        <f>6-N410</f>
        <v>1</v>
      </c>
      <c r="P410">
        <f>COUNTIF(C410:H410,"&lt;=14")</f>
        <v>1</v>
      </c>
      <c r="Q410">
        <f>COUNTIF(C410:H410,"&gt;=15")</f>
        <v>5</v>
      </c>
      <c r="R410">
        <f>SUMPRODUCT(--(D410:H410-C410:G410=1))</f>
        <v>1</v>
      </c>
      <c r="S410">
        <f>SUMPRODUCT(COUNTIF(C411:H411,C410:H410))</f>
        <v>1</v>
      </c>
    </row>
    <row r="411">
      <c r="A411">
        <v>64</v>
      </c>
      <c r="B411" t="str">
        <v>2022-10-25</v>
      </c>
      <c r="C411">
        <v>12</v>
      </c>
      <c r="D411">
        <v>14</v>
      </c>
      <c r="E411">
        <v>16</v>
      </c>
      <c r="F411">
        <v>18</v>
      </c>
      <c r="G411">
        <v>19</v>
      </c>
      <c r="H411">
        <v>22</v>
      </c>
      <c r="I411">
        <v>1</v>
      </c>
      <c r="J411" t="str">
        <v>12 - 14 - 16 - 18 - 19 - 22 [CB: 1]</v>
      </c>
      <c r="K411">
        <f>SUM(C411:H411)</f>
        <v>101</v>
      </c>
      <c r="L411">
        <f>AVERAGE(C411:H411)</f>
        <v>16.8</v>
      </c>
      <c r="M411">
        <f>MAX(C411:H411)-MIN(C411:H411)</f>
        <v>10</v>
      </c>
      <c r="N411">
        <f>SUMPRODUCT(MOD(C411:H411,2))</f>
        <v>1</v>
      </c>
      <c r="O411">
        <f>6-N411</f>
        <v>5</v>
      </c>
      <c r="P411">
        <f>COUNTIF(C411:H411,"&lt;=14")</f>
        <v>2</v>
      </c>
      <c r="Q411">
        <f>COUNTIF(C411:H411,"&gt;=15")</f>
        <v>4</v>
      </c>
      <c r="R411">
        <f>SUMPRODUCT(--(D411:H411-C411:G411=1))</f>
        <v>1</v>
      </c>
      <c r="S411">
        <f>SUMPRODUCT(COUNTIF(C412:H412,C411:H411))</f>
        <v>2</v>
      </c>
    </row>
    <row r="412">
      <c r="A412">
        <v>63</v>
      </c>
      <c r="B412" t="str">
        <v>2022-10-21</v>
      </c>
      <c r="C412">
        <v>8</v>
      </c>
      <c r="D412">
        <v>10</v>
      </c>
      <c r="E412">
        <v>12</v>
      </c>
      <c r="F412">
        <v>19</v>
      </c>
      <c r="G412">
        <v>21</v>
      </c>
      <c r="H412">
        <v>26</v>
      </c>
      <c r="I412">
        <v>3</v>
      </c>
      <c r="J412" t="str">
        <v>8 - 10 - 12 - 19 - 21 - 26 [CB: 3]</v>
      </c>
      <c r="K412">
        <f>SUM(C412:H412)</f>
        <v>96</v>
      </c>
      <c r="L412">
        <f>AVERAGE(C412:H412)</f>
        <v>16</v>
      </c>
      <c r="M412">
        <f>MAX(C412:H412)-MIN(C412:H412)</f>
        <v>18</v>
      </c>
      <c r="N412">
        <f>SUMPRODUCT(MOD(C412:H412,2))</f>
        <v>2</v>
      </c>
      <c r="O412">
        <f>6-N412</f>
        <v>4</v>
      </c>
      <c r="P412">
        <f>COUNTIF(C412:H412,"&lt;=14")</f>
        <v>3</v>
      </c>
      <c r="Q412">
        <f>COUNTIF(C412:H412,"&gt;=15")</f>
        <v>3</v>
      </c>
      <c r="R412">
        <f>SUMPRODUCT(--(D412:H412-C412:G412=1))</f>
        <v>0</v>
      </c>
      <c r="S412">
        <f>SUMPRODUCT(COUNTIF(C413:H413,C412:H412))</f>
        <v>1</v>
      </c>
    </row>
    <row r="413">
      <c r="A413">
        <v>62</v>
      </c>
      <c r="B413" t="str">
        <v>2022-10-18</v>
      </c>
      <c r="C413">
        <v>4</v>
      </c>
      <c r="D413">
        <v>11</v>
      </c>
      <c r="E413">
        <v>17</v>
      </c>
      <c r="F413">
        <v>18</v>
      </c>
      <c r="G413">
        <v>25</v>
      </c>
      <c r="H413">
        <v>26</v>
      </c>
      <c r="I413">
        <v>1</v>
      </c>
      <c r="J413" t="str">
        <v>4 - 11 - 17 - 18 - 25 - 26 [CB: 1]</v>
      </c>
      <c r="K413">
        <f>SUM(C413:H413)</f>
        <v>101</v>
      </c>
      <c r="L413">
        <f>AVERAGE(C413:H413)</f>
        <v>16.8</v>
      </c>
      <c r="M413">
        <f>MAX(C413:H413)-MIN(C413:H413)</f>
        <v>22</v>
      </c>
      <c r="N413">
        <f>SUMPRODUCT(MOD(C413:H413,2))</f>
        <v>3</v>
      </c>
      <c r="O413">
        <f>6-N413</f>
        <v>3</v>
      </c>
      <c r="P413">
        <f>COUNTIF(C413:H413,"&lt;=14")</f>
        <v>2</v>
      </c>
      <c r="Q413">
        <f>COUNTIF(C413:H413,"&gt;=15")</f>
        <v>4</v>
      </c>
      <c r="R413">
        <f>SUMPRODUCT(--(D413:H413-C413:G413=1))</f>
        <v>2</v>
      </c>
      <c r="S413">
        <f>SUMPRODUCT(COUNTIF(C414:H414,C413:H413))</f>
        <v>0</v>
      </c>
    </row>
    <row r="414">
      <c r="A414">
        <v>61</v>
      </c>
      <c r="B414" t="str">
        <v>2022-10-14</v>
      </c>
      <c r="C414">
        <v>3</v>
      </c>
      <c r="D414">
        <v>8</v>
      </c>
      <c r="E414">
        <v>9</v>
      </c>
      <c r="F414">
        <v>14</v>
      </c>
      <c r="G414">
        <v>16</v>
      </c>
      <c r="H414">
        <v>22</v>
      </c>
      <c r="I414">
        <v>2</v>
      </c>
      <c r="J414" t="str">
        <v>3 - 8 - 9 - 14 - 16 - 22 [CB: 2]</v>
      </c>
      <c r="K414">
        <f>SUM(C414:H414)</f>
        <v>72</v>
      </c>
      <c r="L414">
        <f>AVERAGE(C414:H414)</f>
        <v>12</v>
      </c>
      <c r="M414">
        <f>MAX(C414:H414)-MIN(C414:H414)</f>
        <v>19</v>
      </c>
      <c r="N414">
        <f>SUMPRODUCT(MOD(C414:H414,2))</f>
        <v>2</v>
      </c>
      <c r="O414">
        <f>6-N414</f>
        <v>4</v>
      </c>
      <c r="P414">
        <f>COUNTIF(C414:H414,"&lt;=14")</f>
        <v>4</v>
      </c>
      <c r="Q414">
        <f>COUNTIF(C414:H414,"&gt;=15")</f>
        <v>2</v>
      </c>
      <c r="R414">
        <f>SUMPRODUCT(--(D414:H414-C414:G414=1))</f>
        <v>1</v>
      </c>
      <c r="S414">
        <f>SUMPRODUCT(COUNTIF(C415:H415,C414:H414))</f>
        <v>2</v>
      </c>
    </row>
    <row r="415">
      <c r="A415">
        <v>60</v>
      </c>
      <c r="B415" t="str">
        <v>2022-10-11</v>
      </c>
      <c r="C415">
        <v>5</v>
      </c>
      <c r="D415">
        <v>8</v>
      </c>
      <c r="E415">
        <v>14</v>
      </c>
      <c r="F415">
        <v>21</v>
      </c>
      <c r="G415">
        <v>25</v>
      </c>
      <c r="H415">
        <v>26</v>
      </c>
      <c r="I415">
        <v>2</v>
      </c>
      <c r="J415" t="str">
        <v>5 - 8 - 14 - 21 - 25 - 26 [CB: 2]</v>
      </c>
      <c r="K415">
        <f>SUM(C415:H415)</f>
        <v>99</v>
      </c>
      <c r="L415">
        <f>AVERAGE(C415:H415)</f>
        <v>16.5</v>
      </c>
      <c r="M415">
        <f>MAX(C415:H415)-MIN(C415:H415)</f>
        <v>21</v>
      </c>
      <c r="N415">
        <f>SUMPRODUCT(MOD(C415:H415,2))</f>
        <v>3</v>
      </c>
      <c r="O415">
        <f>6-N415</f>
        <v>3</v>
      </c>
      <c r="P415">
        <f>COUNTIF(C415:H415,"&lt;=14")</f>
        <v>3</v>
      </c>
      <c r="Q415">
        <f>COUNTIF(C415:H415,"&gt;=15")</f>
        <v>3</v>
      </c>
      <c r="R415">
        <f>SUMPRODUCT(--(D415:H415-C415:G415=1))</f>
        <v>1</v>
      </c>
      <c r="S415">
        <f>SUMPRODUCT(COUNTIF(C416:H416,C415:H415))</f>
        <v>1</v>
      </c>
    </row>
    <row r="416">
      <c r="A416">
        <v>59</v>
      </c>
      <c r="B416" t="str">
        <v>2022-10-07</v>
      </c>
      <c r="C416">
        <v>3</v>
      </c>
      <c r="D416">
        <v>13</v>
      </c>
      <c r="E416">
        <v>15</v>
      </c>
      <c r="F416">
        <v>19</v>
      </c>
      <c r="G416">
        <v>23</v>
      </c>
      <c r="H416">
        <v>25</v>
      </c>
      <c r="I416">
        <v>3</v>
      </c>
      <c r="J416" t="str">
        <v>3 - 13 - 15 - 19 - 23 - 25 [CB: 3]</v>
      </c>
      <c r="K416">
        <f>SUM(C416:H416)</f>
        <v>98</v>
      </c>
      <c r="L416">
        <f>AVERAGE(C416:H416)</f>
        <v>16.3</v>
      </c>
      <c r="M416">
        <f>MAX(C416:H416)-MIN(C416:H416)</f>
        <v>22</v>
      </c>
      <c r="N416">
        <f>SUMPRODUCT(MOD(C416:H416,2))</f>
        <v>6</v>
      </c>
      <c r="O416">
        <f>6-N416</f>
        <v>0</v>
      </c>
      <c r="P416">
        <f>COUNTIF(C416:H416,"&lt;=14")</f>
        <v>2</v>
      </c>
      <c r="Q416">
        <f>COUNTIF(C416:H416,"&gt;=15")</f>
        <v>4</v>
      </c>
      <c r="R416">
        <f>SUMPRODUCT(--(D416:H416-C416:G416=1))</f>
        <v>0</v>
      </c>
      <c r="S416">
        <f>SUMPRODUCT(COUNTIF(C417:H417,C416:H416))</f>
        <v>1</v>
      </c>
    </row>
    <row r="417">
      <c r="A417">
        <v>58</v>
      </c>
      <c r="B417" t="str">
        <v>2022-10-04</v>
      </c>
      <c r="C417">
        <v>4</v>
      </c>
      <c r="D417">
        <v>5</v>
      </c>
      <c r="E417">
        <v>9</v>
      </c>
      <c r="F417">
        <v>13</v>
      </c>
      <c r="G417">
        <v>18</v>
      </c>
      <c r="H417">
        <v>20</v>
      </c>
      <c r="I417">
        <v>1</v>
      </c>
      <c r="J417" t="str">
        <v>4 - 5 - 9 - 13 - 18 - 20 [CB: 1]</v>
      </c>
      <c r="K417">
        <f>SUM(C417:H417)</f>
        <v>69</v>
      </c>
      <c r="L417">
        <f>AVERAGE(C417:H417)</f>
        <v>11.5</v>
      </c>
      <c r="M417">
        <f>MAX(C417:H417)-MIN(C417:H417)</f>
        <v>16</v>
      </c>
      <c r="N417">
        <f>SUMPRODUCT(MOD(C417:H417,2))</f>
        <v>3</v>
      </c>
      <c r="O417">
        <f>6-N417</f>
        <v>3</v>
      </c>
      <c r="P417">
        <f>COUNTIF(C417:H417,"&lt;=14")</f>
        <v>4</v>
      </c>
      <c r="Q417">
        <f>COUNTIF(C417:H417,"&gt;=15")</f>
        <v>2</v>
      </c>
      <c r="R417">
        <f>SUMPRODUCT(--(D417:H417-C417:G417=1))</f>
        <v>1</v>
      </c>
      <c r="S417">
        <f>SUMPRODUCT(COUNTIF(C418:H418,C417:H417))</f>
        <v>2</v>
      </c>
    </row>
    <row r="418">
      <c r="A418">
        <v>57</v>
      </c>
      <c r="B418" t="str">
        <v>2022-09-30</v>
      </c>
      <c r="C418">
        <v>4</v>
      </c>
      <c r="D418">
        <v>12</v>
      </c>
      <c r="E418">
        <v>16</v>
      </c>
      <c r="F418">
        <v>20</v>
      </c>
      <c r="G418">
        <v>22</v>
      </c>
      <c r="H418">
        <v>24</v>
      </c>
      <c r="I418">
        <v>2</v>
      </c>
      <c r="J418" t="str">
        <v>4 - 12 - 16 - 20 - 22 - 24 [CB: 2]</v>
      </c>
      <c r="K418">
        <f>SUM(C418:H418)</f>
        <v>98</v>
      </c>
      <c r="L418">
        <f>AVERAGE(C418:H418)</f>
        <v>16.3</v>
      </c>
      <c r="M418">
        <f>MAX(C418:H418)-MIN(C418:H418)</f>
        <v>20</v>
      </c>
      <c r="N418">
        <f>SUMPRODUCT(MOD(C418:H418,2))</f>
        <v>0</v>
      </c>
      <c r="O418">
        <f>6-N418</f>
        <v>6</v>
      </c>
      <c r="P418">
        <f>COUNTIF(C418:H418,"&lt;=14")</f>
        <v>2</v>
      </c>
      <c r="Q418">
        <f>COUNTIF(C418:H418,"&gt;=15")</f>
        <v>4</v>
      </c>
      <c r="R418">
        <f>SUMPRODUCT(--(D418:H418-C418:G418=1))</f>
        <v>0</v>
      </c>
      <c r="S418">
        <f>SUMPRODUCT(COUNTIF(C419:H419,C418:H418))</f>
        <v>2</v>
      </c>
    </row>
    <row r="419">
      <c r="A419">
        <v>56</v>
      </c>
      <c r="B419" t="str">
        <v>2022-09-27</v>
      </c>
      <c r="C419">
        <v>4</v>
      </c>
      <c r="D419">
        <v>5</v>
      </c>
      <c r="E419">
        <v>6</v>
      </c>
      <c r="F419">
        <v>10</v>
      </c>
      <c r="G419">
        <v>12</v>
      </c>
      <c r="H419">
        <v>21</v>
      </c>
      <c r="I419">
        <v>3</v>
      </c>
      <c r="J419" t="str">
        <v>4 - 5 - 6 - 10 - 12 - 21 [CB: 3]</v>
      </c>
      <c r="K419">
        <f>SUM(C419:H419)</f>
        <v>58</v>
      </c>
      <c r="L419">
        <f>AVERAGE(C419:H419)</f>
        <v>9.7</v>
      </c>
      <c r="M419">
        <f>MAX(C419:H419)-MIN(C419:H419)</f>
        <v>17</v>
      </c>
      <c r="N419">
        <f>SUMPRODUCT(MOD(C419:H419,2))</f>
        <v>2</v>
      </c>
      <c r="O419">
        <f>6-N419</f>
        <v>4</v>
      </c>
      <c r="P419">
        <f>COUNTIF(C419:H419,"&lt;=14")</f>
        <v>5</v>
      </c>
      <c r="Q419">
        <f>COUNTIF(C419:H419,"&gt;=15")</f>
        <v>1</v>
      </c>
      <c r="R419">
        <f>SUMPRODUCT(--(D419:H419-C419:G419=1))</f>
        <v>2</v>
      </c>
      <c r="S419">
        <f>SUMPRODUCT(COUNTIF(C420:H420,C419:H419))</f>
        <v>3</v>
      </c>
    </row>
    <row r="420">
      <c r="A420">
        <v>55</v>
      </c>
      <c r="B420" t="str">
        <v>2022-09-23</v>
      </c>
      <c r="C420">
        <v>4</v>
      </c>
      <c r="D420">
        <v>5</v>
      </c>
      <c r="E420">
        <v>13</v>
      </c>
      <c r="F420">
        <v>21</v>
      </c>
      <c r="G420">
        <v>24</v>
      </c>
      <c r="H420">
        <v>27</v>
      </c>
      <c r="I420">
        <v>1</v>
      </c>
      <c r="J420" t="str">
        <v>4 - 5 - 13 - 21 - 24 - 27 [CB: 1]</v>
      </c>
      <c r="K420">
        <f>SUM(C420:H420)</f>
        <v>94</v>
      </c>
      <c r="L420">
        <f>AVERAGE(C420:H420)</f>
        <v>15.7</v>
      </c>
      <c r="M420">
        <f>MAX(C420:H420)-MIN(C420:H420)</f>
        <v>23</v>
      </c>
      <c r="N420">
        <f>SUMPRODUCT(MOD(C420:H420,2))</f>
        <v>4</v>
      </c>
      <c r="O420">
        <f>6-N420</f>
        <v>2</v>
      </c>
      <c r="P420">
        <f>COUNTIF(C420:H420,"&lt;=14")</f>
        <v>3</v>
      </c>
      <c r="Q420">
        <f>COUNTIF(C420:H420,"&gt;=15")</f>
        <v>3</v>
      </c>
      <c r="R420">
        <f>SUMPRODUCT(--(D420:H420-C420:G420=1))</f>
        <v>1</v>
      </c>
      <c r="S420">
        <f>SUMPRODUCT(COUNTIF(C421:H421,C420:H420))</f>
        <v>0</v>
      </c>
    </row>
    <row r="421">
      <c r="A421">
        <v>54</v>
      </c>
      <c r="B421" t="str">
        <v>2022-09-20</v>
      </c>
      <c r="C421">
        <v>7</v>
      </c>
      <c r="D421">
        <v>10</v>
      </c>
      <c r="E421">
        <v>14</v>
      </c>
      <c r="F421">
        <v>15</v>
      </c>
      <c r="G421">
        <v>22</v>
      </c>
      <c r="H421">
        <v>23</v>
      </c>
      <c r="I421">
        <v>2</v>
      </c>
      <c r="J421" t="str">
        <v>7 - 10 - 14 - 15 - 22 - 23 [CB: 2]</v>
      </c>
      <c r="K421">
        <f>SUM(C421:H421)</f>
        <v>91</v>
      </c>
      <c r="L421">
        <f>AVERAGE(C421:H421)</f>
        <v>15.2</v>
      </c>
      <c r="M421">
        <f>MAX(C421:H421)-MIN(C421:H421)</f>
        <v>16</v>
      </c>
      <c r="N421">
        <f>SUMPRODUCT(MOD(C421:H421,2))</f>
        <v>3</v>
      </c>
      <c r="O421">
        <f>6-N421</f>
        <v>3</v>
      </c>
      <c r="P421">
        <f>COUNTIF(C421:H421,"&lt;=14")</f>
        <v>3</v>
      </c>
      <c r="Q421">
        <f>COUNTIF(C421:H421,"&gt;=15")</f>
        <v>3</v>
      </c>
      <c r="R421">
        <f>SUMPRODUCT(--(D421:H421-C421:G421=1))</f>
        <v>2</v>
      </c>
      <c r="S421">
        <f>SUMPRODUCT(COUNTIF(C422:H422,C421:H421))</f>
        <v>2</v>
      </c>
    </row>
    <row r="422">
      <c r="A422">
        <v>53</v>
      </c>
      <c r="B422" t="str">
        <v>2022-09-16</v>
      </c>
      <c r="C422">
        <v>1</v>
      </c>
      <c r="D422">
        <v>3</v>
      </c>
      <c r="E422">
        <v>10</v>
      </c>
      <c r="F422">
        <v>18</v>
      </c>
      <c r="G422">
        <v>23</v>
      </c>
      <c r="H422">
        <v>26</v>
      </c>
      <c r="I422">
        <v>3</v>
      </c>
      <c r="J422" t="str">
        <v>1 - 3 - 10 - 18 - 23 - 26 [CB: 3]</v>
      </c>
      <c r="K422">
        <f>SUM(C422:H422)</f>
        <v>81</v>
      </c>
      <c r="L422">
        <f>AVERAGE(C422:H422)</f>
        <v>13.5</v>
      </c>
      <c r="M422">
        <f>MAX(C422:H422)-MIN(C422:H422)</f>
        <v>25</v>
      </c>
      <c r="N422">
        <f>SUMPRODUCT(MOD(C422:H422,2))</f>
        <v>3</v>
      </c>
      <c r="O422">
        <f>6-N422</f>
        <v>3</v>
      </c>
      <c r="P422">
        <f>COUNTIF(C422:H422,"&lt;=14")</f>
        <v>3</v>
      </c>
      <c r="Q422">
        <f>COUNTIF(C422:H422,"&gt;=15")</f>
        <v>3</v>
      </c>
      <c r="R422">
        <f>SUMPRODUCT(--(D422:H422-C422:G422=1))</f>
        <v>0</v>
      </c>
      <c r="S422">
        <f>SUMPRODUCT(COUNTIF(C423:H423,C422:H422))</f>
        <v>0</v>
      </c>
    </row>
    <row r="423">
      <c r="A423">
        <v>52</v>
      </c>
      <c r="B423" t="str">
        <v>2022-09-13</v>
      </c>
      <c r="C423">
        <v>2</v>
      </c>
      <c r="D423">
        <v>8</v>
      </c>
      <c r="E423">
        <v>11</v>
      </c>
      <c r="F423">
        <v>19</v>
      </c>
      <c r="G423">
        <v>22</v>
      </c>
      <c r="H423">
        <v>28</v>
      </c>
      <c r="I423">
        <v>3</v>
      </c>
      <c r="J423" t="str">
        <v>2 - 8 - 11 - 19 - 22 - 28 [CB: 3]</v>
      </c>
      <c r="K423">
        <f>SUM(C423:H423)</f>
        <v>90</v>
      </c>
      <c r="L423">
        <f>AVERAGE(C423:H423)</f>
        <v>15</v>
      </c>
      <c r="M423">
        <f>MAX(C423:H423)-MIN(C423:H423)</f>
        <v>26</v>
      </c>
      <c r="N423">
        <f>SUMPRODUCT(MOD(C423:H423,2))</f>
        <v>2</v>
      </c>
      <c r="O423">
        <f>6-N423</f>
        <v>4</v>
      </c>
      <c r="P423">
        <f>COUNTIF(C423:H423,"&lt;=14")</f>
        <v>3</v>
      </c>
      <c r="Q423">
        <f>COUNTIF(C423:H423,"&gt;=15")</f>
        <v>3</v>
      </c>
      <c r="R423">
        <f>SUMPRODUCT(--(D423:H423-C423:G423=1))</f>
        <v>0</v>
      </c>
      <c r="S423">
        <f>SUMPRODUCT(COUNTIF(C424:H424,C423:H423))</f>
        <v>1</v>
      </c>
    </row>
    <row r="424">
      <c r="A424">
        <v>51</v>
      </c>
      <c r="B424" t="str">
        <v>2022-09-09</v>
      </c>
      <c r="C424">
        <v>9</v>
      </c>
      <c r="D424">
        <v>11</v>
      </c>
      <c r="E424">
        <v>12</v>
      </c>
      <c r="F424">
        <v>15</v>
      </c>
      <c r="G424">
        <v>21</v>
      </c>
      <c r="H424">
        <v>26</v>
      </c>
      <c r="I424">
        <v>1</v>
      </c>
      <c r="J424" t="str">
        <v>9 - 11 - 12 - 15 - 21 - 26 [CB: 1]</v>
      </c>
      <c r="K424">
        <f>SUM(C424:H424)</f>
        <v>94</v>
      </c>
      <c r="L424">
        <f>AVERAGE(C424:H424)</f>
        <v>15.7</v>
      </c>
      <c r="M424">
        <f>MAX(C424:H424)-MIN(C424:H424)</f>
        <v>17</v>
      </c>
      <c r="N424">
        <f>SUMPRODUCT(MOD(C424:H424,2))</f>
        <v>4</v>
      </c>
      <c r="O424">
        <f>6-N424</f>
        <v>2</v>
      </c>
      <c r="P424">
        <f>COUNTIF(C424:H424,"&lt;=14")</f>
        <v>3</v>
      </c>
      <c r="Q424">
        <f>COUNTIF(C424:H424,"&gt;=15")</f>
        <v>3</v>
      </c>
      <c r="R424">
        <f>SUMPRODUCT(--(D424:H424-C424:G424=1))</f>
        <v>1</v>
      </c>
      <c r="S424">
        <f>SUMPRODUCT(COUNTIF(C425:H425,C424:H424))</f>
        <v>2</v>
      </c>
    </row>
    <row r="425">
      <c r="A425">
        <v>50</v>
      </c>
      <c r="B425" t="str">
        <v>2022-09-06</v>
      </c>
      <c r="C425">
        <v>2</v>
      </c>
      <c r="D425">
        <v>9</v>
      </c>
      <c r="E425">
        <v>10</v>
      </c>
      <c r="F425">
        <v>12</v>
      </c>
      <c r="G425">
        <v>13</v>
      </c>
      <c r="H425">
        <v>16</v>
      </c>
      <c r="I425">
        <v>1</v>
      </c>
      <c r="J425" t="str">
        <v>2 - 9 - 10 - 12 - 13 - 16 [CB: 1]</v>
      </c>
      <c r="K425">
        <f>SUM(C425:H425)</f>
        <v>62</v>
      </c>
      <c r="L425">
        <f>AVERAGE(C425:H425)</f>
        <v>10.3</v>
      </c>
      <c r="M425">
        <f>MAX(C425:H425)-MIN(C425:H425)</f>
        <v>14</v>
      </c>
      <c r="N425">
        <f>SUMPRODUCT(MOD(C425:H425,2))</f>
        <v>2</v>
      </c>
      <c r="O425">
        <f>6-N425</f>
        <v>4</v>
      </c>
      <c r="P425">
        <f>COUNTIF(C425:H425,"&lt;=14")</f>
        <v>5</v>
      </c>
      <c r="Q425">
        <f>COUNTIF(C425:H425,"&gt;=15")</f>
        <v>1</v>
      </c>
      <c r="R425">
        <f>SUMPRODUCT(--(D425:H425-C425:G425=1))</f>
        <v>2</v>
      </c>
      <c r="S425">
        <f>SUMPRODUCT(COUNTIF(C426:H426,C425:H425))</f>
        <v>1</v>
      </c>
    </row>
    <row r="426">
      <c r="A426">
        <v>49</v>
      </c>
      <c r="B426" t="str">
        <v>2022-09-02</v>
      </c>
      <c r="C426">
        <v>7</v>
      </c>
      <c r="D426">
        <v>8</v>
      </c>
      <c r="E426">
        <v>10</v>
      </c>
      <c r="F426">
        <v>20</v>
      </c>
      <c r="G426">
        <v>23</v>
      </c>
      <c r="H426">
        <v>28</v>
      </c>
      <c r="I426">
        <v>2</v>
      </c>
      <c r="J426" t="str">
        <v>7 - 8 - 10 - 20 - 23 - 28 [CB: 2]</v>
      </c>
      <c r="K426">
        <f>SUM(C426:H426)</f>
        <v>96</v>
      </c>
      <c r="L426">
        <f>AVERAGE(C426:H426)</f>
        <v>16</v>
      </c>
      <c r="M426">
        <f>MAX(C426:H426)-MIN(C426:H426)</f>
        <v>21</v>
      </c>
      <c r="N426">
        <f>SUMPRODUCT(MOD(C426:H426,2))</f>
        <v>2</v>
      </c>
      <c r="O426">
        <f>6-N426</f>
        <v>4</v>
      </c>
      <c r="P426">
        <f>COUNTIF(C426:H426,"&lt;=14")</f>
        <v>3</v>
      </c>
      <c r="Q426">
        <f>COUNTIF(C426:H426,"&gt;=15")</f>
        <v>3</v>
      </c>
      <c r="R426">
        <f>SUMPRODUCT(--(D426:H426-C426:G426=1))</f>
        <v>1</v>
      </c>
      <c r="S426">
        <f>SUMPRODUCT(COUNTIF(C427:H427,C426:H426))</f>
        <v>1</v>
      </c>
    </row>
    <row r="427">
      <c r="A427">
        <v>48</v>
      </c>
      <c r="B427" t="str">
        <v>2022-08-30</v>
      </c>
      <c r="C427">
        <v>1</v>
      </c>
      <c r="D427">
        <v>9</v>
      </c>
      <c r="E427">
        <v>10</v>
      </c>
      <c r="F427">
        <v>17</v>
      </c>
      <c r="G427">
        <v>24</v>
      </c>
      <c r="H427">
        <v>25</v>
      </c>
      <c r="I427">
        <v>1</v>
      </c>
      <c r="J427" t="str">
        <v>1 - 9 - 10 - 17 - 24 - 25 [CB: 1]</v>
      </c>
      <c r="K427">
        <f>SUM(C427:H427)</f>
        <v>86</v>
      </c>
      <c r="L427">
        <f>AVERAGE(C427:H427)</f>
        <v>14.3</v>
      </c>
      <c r="M427">
        <f>MAX(C427:H427)-MIN(C427:H427)</f>
        <v>24</v>
      </c>
      <c r="N427">
        <f>SUMPRODUCT(MOD(C427:H427,2))</f>
        <v>4</v>
      </c>
      <c r="O427">
        <f>6-N427</f>
        <v>2</v>
      </c>
      <c r="P427">
        <f>COUNTIF(C427:H427,"&lt;=14")</f>
        <v>3</v>
      </c>
      <c r="Q427">
        <f>COUNTIF(C427:H427,"&gt;=15")</f>
        <v>3</v>
      </c>
      <c r="R427">
        <f>SUMPRODUCT(--(D427:H427-C427:G427=1))</f>
        <v>2</v>
      </c>
      <c r="S427">
        <f>SUMPRODUCT(COUNTIF(C428:H428,C427:H427))</f>
        <v>1</v>
      </c>
    </row>
    <row r="428">
      <c r="A428">
        <v>47</v>
      </c>
      <c r="B428" t="str">
        <v>2022-08-26</v>
      </c>
      <c r="C428">
        <v>1</v>
      </c>
      <c r="D428">
        <v>3</v>
      </c>
      <c r="E428">
        <v>12</v>
      </c>
      <c r="F428">
        <v>15</v>
      </c>
      <c r="G428">
        <v>20</v>
      </c>
      <c r="H428">
        <v>27</v>
      </c>
      <c r="I428">
        <v>1</v>
      </c>
      <c r="J428" t="str">
        <v>1 - 3 - 12 - 15 - 20 - 27 [CB: 1]</v>
      </c>
      <c r="K428">
        <f>SUM(C428:H428)</f>
        <v>78</v>
      </c>
      <c r="L428">
        <f>AVERAGE(C428:H428)</f>
        <v>13</v>
      </c>
      <c r="M428">
        <f>MAX(C428:H428)-MIN(C428:H428)</f>
        <v>26</v>
      </c>
      <c r="N428">
        <f>SUMPRODUCT(MOD(C428:H428,2))</f>
        <v>4</v>
      </c>
      <c r="O428">
        <f>6-N428</f>
        <v>2</v>
      </c>
      <c r="P428">
        <f>COUNTIF(C428:H428,"&lt;=14")</f>
        <v>3</v>
      </c>
      <c r="Q428">
        <f>COUNTIF(C428:H428,"&gt;=15")</f>
        <v>3</v>
      </c>
      <c r="R428">
        <f>SUMPRODUCT(--(D428:H428-C428:G428=1))</f>
        <v>0</v>
      </c>
      <c r="S428">
        <f>SUMPRODUCT(COUNTIF(C429:H429,C428:H428))</f>
        <v>1</v>
      </c>
    </row>
    <row r="429">
      <c r="A429">
        <v>46</v>
      </c>
      <c r="B429" t="str">
        <v>2022-08-23</v>
      </c>
      <c r="C429">
        <v>9</v>
      </c>
      <c r="D429">
        <v>10</v>
      </c>
      <c r="E429">
        <v>15</v>
      </c>
      <c r="F429">
        <v>19</v>
      </c>
      <c r="G429">
        <v>22</v>
      </c>
      <c r="H429">
        <v>23</v>
      </c>
      <c r="I429">
        <v>1</v>
      </c>
      <c r="J429" t="str">
        <v>9 - 10 - 15 - 19 - 22 - 23 [CB: 1]</v>
      </c>
      <c r="K429">
        <f>SUM(C429:H429)</f>
        <v>98</v>
      </c>
      <c r="L429">
        <f>AVERAGE(C429:H429)</f>
        <v>16.3</v>
      </c>
      <c r="M429">
        <f>MAX(C429:H429)-MIN(C429:H429)</f>
        <v>14</v>
      </c>
      <c r="N429">
        <f>SUMPRODUCT(MOD(C429:H429,2))</f>
        <v>4</v>
      </c>
      <c r="O429">
        <f>6-N429</f>
        <v>2</v>
      </c>
      <c r="P429">
        <f>COUNTIF(C429:H429,"&lt;=14")</f>
        <v>2</v>
      </c>
      <c r="Q429">
        <f>COUNTIF(C429:H429,"&gt;=15")</f>
        <v>4</v>
      </c>
      <c r="R429">
        <f>SUMPRODUCT(--(D429:H429-C429:G429=1))</f>
        <v>2</v>
      </c>
      <c r="S429">
        <f>SUMPRODUCT(COUNTIF(C430:H430,C429:H429))</f>
        <v>1</v>
      </c>
    </row>
    <row r="430">
      <c r="A430">
        <v>45</v>
      </c>
      <c r="B430" t="str">
        <v>2022-08-19</v>
      </c>
      <c r="C430">
        <v>4</v>
      </c>
      <c r="D430">
        <v>10</v>
      </c>
      <c r="E430">
        <v>18</v>
      </c>
      <c r="F430">
        <v>21</v>
      </c>
      <c r="G430">
        <v>24</v>
      </c>
      <c r="H430">
        <v>27</v>
      </c>
      <c r="I430">
        <v>1</v>
      </c>
      <c r="J430" t="str">
        <v>4 - 10 - 18 - 21 - 24 - 27 [CB: 1]</v>
      </c>
      <c r="K430">
        <f>SUM(C430:H430)</f>
        <v>104</v>
      </c>
      <c r="L430">
        <f>AVERAGE(C430:H430)</f>
        <v>17.3</v>
      </c>
      <c r="M430">
        <f>MAX(C430:H430)-MIN(C430:H430)</f>
        <v>23</v>
      </c>
      <c r="N430">
        <f>SUMPRODUCT(MOD(C430:H430,2))</f>
        <v>2</v>
      </c>
      <c r="O430">
        <f>6-N430</f>
        <v>4</v>
      </c>
      <c r="P430">
        <f>COUNTIF(C430:H430,"&lt;=14")</f>
        <v>2</v>
      </c>
      <c r="Q430">
        <f>COUNTIF(C430:H430,"&gt;=15")</f>
        <v>4</v>
      </c>
      <c r="R430">
        <f>SUMPRODUCT(--(D430:H430-C430:G430=1))</f>
        <v>0</v>
      </c>
      <c r="S430">
        <f>SUMPRODUCT(COUNTIF(C431:H431,C430:H430))</f>
        <v>2</v>
      </c>
    </row>
    <row r="431">
      <c r="A431">
        <v>44</v>
      </c>
      <c r="B431" t="str">
        <v>2022-08-16</v>
      </c>
      <c r="C431">
        <v>6</v>
      </c>
      <c r="D431">
        <v>10</v>
      </c>
      <c r="E431">
        <v>14</v>
      </c>
      <c r="F431">
        <v>16</v>
      </c>
      <c r="G431">
        <v>23</v>
      </c>
      <c r="H431">
        <v>24</v>
      </c>
      <c r="I431">
        <v>3</v>
      </c>
      <c r="J431" t="str">
        <v>6 - 10 - 14 - 16 - 23 - 24 [CB: 3]</v>
      </c>
      <c r="K431">
        <f>SUM(C431:H431)</f>
        <v>93</v>
      </c>
      <c r="L431">
        <f>AVERAGE(C431:H431)</f>
        <v>15.5</v>
      </c>
      <c r="M431">
        <f>MAX(C431:H431)-MIN(C431:H431)</f>
        <v>18</v>
      </c>
      <c r="N431">
        <f>SUMPRODUCT(MOD(C431:H431,2))</f>
        <v>1</v>
      </c>
      <c r="O431">
        <f>6-N431</f>
        <v>5</v>
      </c>
      <c r="P431">
        <f>COUNTIF(C431:H431,"&lt;=14")</f>
        <v>3</v>
      </c>
      <c r="Q431">
        <f>COUNTIF(C431:H431,"&gt;=15")</f>
        <v>3</v>
      </c>
      <c r="R431">
        <f>SUMPRODUCT(--(D431:H431-C431:G431=1))</f>
        <v>1</v>
      </c>
      <c r="S431">
        <f>SUMPRODUCT(COUNTIF(C432:H432,C431:H431))</f>
        <v>1</v>
      </c>
    </row>
    <row r="432">
      <c r="A432">
        <v>43</v>
      </c>
      <c r="B432" t="str">
        <v>2022-08-12</v>
      </c>
      <c r="C432">
        <v>4</v>
      </c>
      <c r="D432">
        <v>7</v>
      </c>
      <c r="E432">
        <v>10</v>
      </c>
      <c r="F432">
        <v>17</v>
      </c>
      <c r="G432">
        <v>25</v>
      </c>
      <c r="H432">
        <v>27</v>
      </c>
      <c r="I432">
        <v>2</v>
      </c>
      <c r="J432" t="str">
        <v>4 - 7 - 10 - 17 - 25 - 27 [CB: 2]</v>
      </c>
      <c r="K432">
        <f>SUM(C432:H432)</f>
        <v>90</v>
      </c>
      <c r="L432">
        <f>AVERAGE(C432:H432)</f>
        <v>15</v>
      </c>
      <c r="M432">
        <f>MAX(C432:H432)-MIN(C432:H432)</f>
        <v>23</v>
      </c>
      <c r="N432">
        <f>SUMPRODUCT(MOD(C432:H432,2))</f>
        <v>4</v>
      </c>
      <c r="O432">
        <f>6-N432</f>
        <v>2</v>
      </c>
      <c r="P432">
        <f>COUNTIF(C432:H432,"&lt;=14")</f>
        <v>3</v>
      </c>
      <c r="Q432">
        <f>COUNTIF(C432:H432,"&gt;=15")</f>
        <v>3</v>
      </c>
      <c r="R432">
        <f>SUMPRODUCT(--(D432:H432-C432:G432=1))</f>
        <v>0</v>
      </c>
      <c r="S432">
        <f>SUMPRODUCT(COUNTIF(C433:H433,C432:H432))</f>
        <v>1</v>
      </c>
    </row>
    <row r="433">
      <c r="A433">
        <v>42</v>
      </c>
      <c r="B433" t="str">
        <v>2022-08-09</v>
      </c>
      <c r="C433">
        <v>2</v>
      </c>
      <c r="D433">
        <v>4</v>
      </c>
      <c r="E433">
        <v>5</v>
      </c>
      <c r="F433">
        <v>9</v>
      </c>
      <c r="G433">
        <v>12</v>
      </c>
      <c r="H433">
        <v>26</v>
      </c>
      <c r="I433">
        <v>3</v>
      </c>
      <c r="J433" t="str">
        <v>2 - 4 - 5 - 9 - 12 - 26 [CB: 3]</v>
      </c>
      <c r="K433">
        <f>SUM(C433:H433)</f>
        <v>58</v>
      </c>
      <c r="L433">
        <f>AVERAGE(C433:H433)</f>
        <v>9.7</v>
      </c>
      <c r="M433">
        <f>MAX(C433:H433)-MIN(C433:H433)</f>
        <v>24</v>
      </c>
      <c r="N433">
        <f>SUMPRODUCT(MOD(C433:H433,2))</f>
        <v>2</v>
      </c>
      <c r="O433">
        <f>6-N433</f>
        <v>4</v>
      </c>
      <c r="P433">
        <f>COUNTIF(C433:H433,"&lt;=14")</f>
        <v>5</v>
      </c>
      <c r="Q433">
        <f>COUNTIF(C433:H433,"&gt;=15")</f>
        <v>1</v>
      </c>
      <c r="R433">
        <f>SUMPRODUCT(--(D433:H433-C433:G433=1))</f>
        <v>1</v>
      </c>
      <c r="S433">
        <f>SUMPRODUCT(COUNTIF(C434:H434,C433:H433))</f>
        <v>1</v>
      </c>
    </row>
    <row r="434">
      <c r="A434">
        <v>41</v>
      </c>
      <c r="B434" t="str">
        <v>2022-08-05</v>
      </c>
      <c r="C434">
        <v>5</v>
      </c>
      <c r="D434">
        <v>19</v>
      </c>
      <c r="E434">
        <v>20</v>
      </c>
      <c r="F434">
        <v>21</v>
      </c>
      <c r="G434">
        <v>22</v>
      </c>
      <c r="H434">
        <v>24</v>
      </c>
      <c r="I434">
        <v>1</v>
      </c>
      <c r="J434" t="str">
        <v>5 - 19 - 20 - 21 - 22 - 24 [CB: 1]</v>
      </c>
      <c r="K434">
        <f>SUM(C434:H434)</f>
        <v>111</v>
      </c>
      <c r="L434">
        <f>AVERAGE(C434:H434)</f>
        <v>18.5</v>
      </c>
      <c r="M434">
        <f>MAX(C434:H434)-MIN(C434:H434)</f>
        <v>19</v>
      </c>
      <c r="N434">
        <f>SUMPRODUCT(MOD(C434:H434,2))</f>
        <v>3</v>
      </c>
      <c r="O434">
        <f>6-N434</f>
        <v>3</v>
      </c>
      <c r="P434">
        <f>COUNTIF(C434:H434,"&lt;=14")</f>
        <v>1</v>
      </c>
      <c r="Q434">
        <f>COUNTIF(C434:H434,"&gt;=15")</f>
        <v>5</v>
      </c>
      <c r="R434">
        <f>SUMPRODUCT(--(D434:H434-C434:G434=1))</f>
        <v>3</v>
      </c>
      <c r="S434">
        <f>SUMPRODUCT(COUNTIF(C435:H435,C434:H434))</f>
        <v>1</v>
      </c>
    </row>
    <row r="435">
      <c r="A435">
        <v>40</v>
      </c>
      <c r="B435" t="str">
        <v>2022-08-02</v>
      </c>
      <c r="C435">
        <v>9</v>
      </c>
      <c r="D435">
        <v>12</v>
      </c>
      <c r="E435">
        <v>14</v>
      </c>
      <c r="F435">
        <v>22</v>
      </c>
      <c r="G435">
        <v>23</v>
      </c>
      <c r="H435">
        <v>27</v>
      </c>
      <c r="I435">
        <v>1</v>
      </c>
      <c r="J435" t="str">
        <v>9 - 12 - 14 - 22 - 23 - 27 [CB: 1]</v>
      </c>
      <c r="K435">
        <f>SUM(C435:H435)</f>
        <v>107</v>
      </c>
      <c r="L435">
        <f>AVERAGE(C435:H435)</f>
        <v>17.8</v>
      </c>
      <c r="M435">
        <f>MAX(C435:H435)-MIN(C435:H435)</f>
        <v>18</v>
      </c>
      <c r="N435">
        <f>SUMPRODUCT(MOD(C435:H435,2))</f>
        <v>3</v>
      </c>
      <c r="O435">
        <f>6-N435</f>
        <v>3</v>
      </c>
      <c r="P435">
        <f>COUNTIF(C435:H435,"&lt;=14")</f>
        <v>3</v>
      </c>
      <c r="Q435">
        <f>COUNTIF(C435:H435,"&gt;=15")</f>
        <v>3</v>
      </c>
      <c r="R435">
        <f>SUMPRODUCT(--(D435:H435-C435:G435=1))</f>
        <v>1</v>
      </c>
      <c r="S435">
        <f>SUMPRODUCT(COUNTIF(C436:H436,C435:H435))</f>
        <v>3</v>
      </c>
    </row>
    <row r="436">
      <c r="A436">
        <v>39</v>
      </c>
      <c r="B436" t="str">
        <v>2022-07-29</v>
      </c>
      <c r="C436">
        <v>6</v>
      </c>
      <c r="D436">
        <v>7</v>
      </c>
      <c r="E436">
        <v>8</v>
      </c>
      <c r="F436">
        <v>12</v>
      </c>
      <c r="G436">
        <v>22</v>
      </c>
      <c r="H436">
        <v>27</v>
      </c>
      <c r="I436">
        <v>3</v>
      </c>
      <c r="J436" t="str">
        <v>6 - 7 - 8 - 12 - 22 - 27 [CB: 3]</v>
      </c>
      <c r="K436">
        <f>SUM(C436:H436)</f>
        <v>82</v>
      </c>
      <c r="L436">
        <f>AVERAGE(C436:H436)</f>
        <v>13.7</v>
      </c>
      <c r="M436">
        <f>MAX(C436:H436)-MIN(C436:H436)</f>
        <v>21</v>
      </c>
      <c r="N436">
        <f>SUMPRODUCT(MOD(C436:H436,2))</f>
        <v>2</v>
      </c>
      <c r="O436">
        <f>6-N436</f>
        <v>4</v>
      </c>
      <c r="P436">
        <f>COUNTIF(C436:H436,"&lt;=14")</f>
        <v>4</v>
      </c>
      <c r="Q436">
        <f>COUNTIF(C436:H436,"&gt;=15")</f>
        <v>2</v>
      </c>
      <c r="R436">
        <f>SUMPRODUCT(--(D436:H436-C436:G436=1))</f>
        <v>2</v>
      </c>
      <c r="S436">
        <f>SUMPRODUCT(COUNTIF(C437:H437,C436:H436))</f>
        <v>0</v>
      </c>
    </row>
    <row r="437">
      <c r="A437">
        <v>38</v>
      </c>
      <c r="B437" t="str">
        <v>2022-07-26</v>
      </c>
      <c r="C437">
        <v>9</v>
      </c>
      <c r="D437">
        <v>10</v>
      </c>
      <c r="E437">
        <v>11</v>
      </c>
      <c r="F437">
        <v>16</v>
      </c>
      <c r="G437">
        <v>21</v>
      </c>
      <c r="H437">
        <v>23</v>
      </c>
      <c r="I437">
        <v>3</v>
      </c>
      <c r="J437" t="str">
        <v>9 - 10 - 11 - 16 - 21 - 23 [CB: 3]</v>
      </c>
      <c r="K437">
        <f>SUM(C437:H437)</f>
        <v>90</v>
      </c>
      <c r="L437">
        <f>AVERAGE(C437:H437)</f>
        <v>15</v>
      </c>
      <c r="M437">
        <f>MAX(C437:H437)-MIN(C437:H437)</f>
        <v>14</v>
      </c>
      <c r="N437">
        <f>SUMPRODUCT(MOD(C437:H437,2))</f>
        <v>4</v>
      </c>
      <c r="O437">
        <f>6-N437</f>
        <v>2</v>
      </c>
      <c r="P437">
        <f>COUNTIF(C437:H437,"&lt;=14")</f>
        <v>3</v>
      </c>
      <c r="Q437">
        <f>COUNTIF(C437:H437,"&gt;=15")</f>
        <v>3</v>
      </c>
      <c r="R437">
        <f>SUMPRODUCT(--(D437:H437-C437:G437=1))</f>
        <v>2</v>
      </c>
      <c r="S437">
        <f>SUMPRODUCT(COUNTIF(C438:H438,C437:H437))</f>
        <v>1</v>
      </c>
    </row>
    <row r="438">
      <c r="A438">
        <v>37</v>
      </c>
      <c r="B438" t="str">
        <v>2022-07-22</v>
      </c>
      <c r="C438">
        <v>8</v>
      </c>
      <c r="D438">
        <v>11</v>
      </c>
      <c r="E438">
        <v>18</v>
      </c>
      <c r="F438">
        <v>19</v>
      </c>
      <c r="G438">
        <v>24</v>
      </c>
      <c r="H438">
        <v>26</v>
      </c>
      <c r="I438">
        <v>3</v>
      </c>
      <c r="J438" t="str">
        <v>8 - 11 - 18 - 19 - 24 - 26 [CB: 3]</v>
      </c>
      <c r="K438">
        <f>SUM(C438:H438)</f>
        <v>106</v>
      </c>
      <c r="L438">
        <f>AVERAGE(C438:H438)</f>
        <v>17.7</v>
      </c>
      <c r="M438">
        <f>MAX(C438:H438)-MIN(C438:H438)</f>
        <v>18</v>
      </c>
      <c r="N438">
        <f>SUMPRODUCT(MOD(C438:H438,2))</f>
        <v>2</v>
      </c>
      <c r="O438">
        <f>6-N438</f>
        <v>4</v>
      </c>
      <c r="P438">
        <f>COUNTIF(C438:H438,"&lt;=14")</f>
        <v>2</v>
      </c>
      <c r="Q438">
        <f>COUNTIF(C438:H438,"&gt;=15")</f>
        <v>4</v>
      </c>
      <c r="R438">
        <f>SUMPRODUCT(--(D438:H438-C438:G438=1))</f>
        <v>1</v>
      </c>
      <c r="S438">
        <f>SUMPRODUCT(COUNTIF(C439:H439,C438:H438))</f>
        <v>1</v>
      </c>
    </row>
    <row r="439">
      <c r="A439">
        <v>36</v>
      </c>
      <c r="B439" t="str">
        <v>2022-07-19</v>
      </c>
      <c r="C439">
        <v>3</v>
      </c>
      <c r="D439">
        <v>10</v>
      </c>
      <c r="E439">
        <v>11</v>
      </c>
      <c r="F439">
        <v>16</v>
      </c>
      <c r="G439">
        <v>20</v>
      </c>
      <c r="H439">
        <v>23</v>
      </c>
      <c r="I439">
        <v>2</v>
      </c>
      <c r="J439" t="str">
        <v>3 - 10 - 11 - 16 - 20 - 23 [CB: 2]</v>
      </c>
      <c r="K439">
        <f>SUM(C439:H439)</f>
        <v>83</v>
      </c>
      <c r="L439">
        <f>AVERAGE(C439:H439)</f>
        <v>13.8</v>
      </c>
      <c r="M439">
        <f>MAX(C439:H439)-MIN(C439:H439)</f>
        <v>20</v>
      </c>
      <c r="N439">
        <f>SUMPRODUCT(MOD(C439:H439,2))</f>
        <v>3</v>
      </c>
      <c r="O439">
        <f>6-N439</f>
        <v>3</v>
      </c>
      <c r="P439">
        <f>COUNTIF(C439:H439,"&lt;=14")</f>
        <v>3</v>
      </c>
      <c r="Q439">
        <f>COUNTIF(C439:H439,"&gt;=15")</f>
        <v>3</v>
      </c>
      <c r="R439">
        <f>SUMPRODUCT(--(D439:H439-C439:G439=1))</f>
        <v>1</v>
      </c>
      <c r="S439">
        <f>SUMPRODUCT(COUNTIF(C440:H440,C439:H439))</f>
        <v>2</v>
      </c>
    </row>
    <row r="440">
      <c r="A440">
        <v>35</v>
      </c>
      <c r="B440" t="str">
        <v>2022-07-15</v>
      </c>
      <c r="C440">
        <v>8</v>
      </c>
      <c r="D440">
        <v>10</v>
      </c>
      <c r="E440">
        <v>14</v>
      </c>
      <c r="F440">
        <v>18</v>
      </c>
      <c r="G440">
        <v>20</v>
      </c>
      <c r="H440">
        <v>24</v>
      </c>
      <c r="I440">
        <v>3</v>
      </c>
      <c r="J440" t="str">
        <v>8 - 10 - 14 - 18 - 20 - 24 [CB: 3]</v>
      </c>
      <c r="K440">
        <f>SUM(C440:H440)</f>
        <v>94</v>
      </c>
      <c r="L440">
        <f>AVERAGE(C440:H440)</f>
        <v>15.7</v>
      </c>
      <c r="M440">
        <f>MAX(C440:H440)-MIN(C440:H440)</f>
        <v>16</v>
      </c>
      <c r="N440">
        <f>SUMPRODUCT(MOD(C440:H440,2))</f>
        <v>0</v>
      </c>
      <c r="O440">
        <f>6-N440</f>
        <v>6</v>
      </c>
      <c r="P440">
        <f>COUNTIF(C440:H440,"&lt;=14")</f>
        <v>3</v>
      </c>
      <c r="Q440">
        <f>COUNTIF(C440:H440,"&gt;=15")</f>
        <v>3</v>
      </c>
      <c r="R440">
        <f>SUMPRODUCT(--(D440:H440-C440:G440=1))</f>
        <v>0</v>
      </c>
      <c r="S440">
        <f>SUMPRODUCT(COUNTIF(C441:H441,C440:H440))</f>
        <v>0</v>
      </c>
    </row>
    <row r="441">
      <c r="A441">
        <v>34</v>
      </c>
      <c r="B441" t="str">
        <v>2022-07-12</v>
      </c>
      <c r="C441">
        <v>1</v>
      </c>
      <c r="D441">
        <v>9</v>
      </c>
      <c r="E441">
        <v>19</v>
      </c>
      <c r="F441">
        <v>25</v>
      </c>
      <c r="G441">
        <v>26</v>
      </c>
      <c r="H441">
        <v>28</v>
      </c>
      <c r="I441">
        <v>3</v>
      </c>
      <c r="J441" t="str">
        <v>1 - 9 - 19 - 25 - 26 - 28 [CB: 3]</v>
      </c>
      <c r="K441">
        <f>SUM(C441:H441)</f>
        <v>108</v>
      </c>
      <c r="L441">
        <f>AVERAGE(C441:H441)</f>
        <v>18</v>
      </c>
      <c r="M441">
        <f>MAX(C441:H441)-MIN(C441:H441)</f>
        <v>27</v>
      </c>
      <c r="N441">
        <f>SUMPRODUCT(MOD(C441:H441,2))</f>
        <v>4</v>
      </c>
      <c r="O441">
        <f>6-N441</f>
        <v>2</v>
      </c>
      <c r="P441">
        <f>COUNTIF(C441:H441,"&lt;=14")</f>
        <v>2</v>
      </c>
      <c r="Q441">
        <f>COUNTIF(C441:H441,"&gt;=15")</f>
        <v>4</v>
      </c>
      <c r="R441">
        <f>SUMPRODUCT(--(D441:H441-C441:G441=1))</f>
        <v>1</v>
      </c>
      <c r="S441">
        <f>SUMPRODUCT(COUNTIF(C442:H442,C441:H441))</f>
        <v>2</v>
      </c>
    </row>
    <row r="442">
      <c r="A442">
        <v>33</v>
      </c>
      <c r="B442" t="str">
        <v>2022-07-08</v>
      </c>
      <c r="C442">
        <v>6</v>
      </c>
      <c r="D442">
        <v>12</v>
      </c>
      <c r="E442">
        <v>13</v>
      </c>
      <c r="F442">
        <v>19</v>
      </c>
      <c r="G442">
        <v>23</v>
      </c>
      <c r="H442">
        <v>28</v>
      </c>
      <c r="I442">
        <v>3</v>
      </c>
      <c r="J442" t="str">
        <v>6 - 12 - 13 - 19 - 23 - 28 [CB: 3]</v>
      </c>
      <c r="K442">
        <f>SUM(C442:H442)</f>
        <v>101</v>
      </c>
      <c r="L442">
        <f>AVERAGE(C442:H442)</f>
        <v>16.8</v>
      </c>
      <c r="M442">
        <f>MAX(C442:H442)-MIN(C442:H442)</f>
        <v>22</v>
      </c>
      <c r="N442">
        <f>SUMPRODUCT(MOD(C442:H442,2))</f>
        <v>3</v>
      </c>
      <c r="O442">
        <f>6-N442</f>
        <v>3</v>
      </c>
      <c r="P442">
        <f>COUNTIF(C442:H442,"&lt;=14")</f>
        <v>3</v>
      </c>
      <c r="Q442">
        <f>COUNTIF(C442:H442,"&gt;=15")</f>
        <v>3</v>
      </c>
      <c r="R442">
        <f>SUMPRODUCT(--(D442:H442-C442:G442=1))</f>
        <v>1</v>
      </c>
      <c r="S442">
        <f>SUMPRODUCT(COUNTIF(C443:H443,C442:H442))</f>
        <v>1</v>
      </c>
    </row>
    <row r="443">
      <c r="A443">
        <v>32</v>
      </c>
      <c r="B443" t="str">
        <v>2022-07-05</v>
      </c>
      <c r="C443">
        <v>9</v>
      </c>
      <c r="D443">
        <v>14</v>
      </c>
      <c r="E443">
        <v>15</v>
      </c>
      <c r="F443">
        <v>23</v>
      </c>
      <c r="G443">
        <v>24</v>
      </c>
      <c r="H443">
        <v>26</v>
      </c>
      <c r="I443">
        <v>1</v>
      </c>
      <c r="J443" t="str">
        <v>9 - 14 - 15 - 23 - 24 - 26 [CB: 1]</v>
      </c>
      <c r="K443">
        <f>SUM(C443:H443)</f>
        <v>111</v>
      </c>
      <c r="L443">
        <f>AVERAGE(C443:H443)</f>
        <v>18.5</v>
      </c>
      <c r="M443">
        <f>MAX(C443:H443)-MIN(C443:H443)</f>
        <v>17</v>
      </c>
      <c r="N443">
        <f>SUMPRODUCT(MOD(C443:H443,2))</f>
        <v>3</v>
      </c>
      <c r="O443">
        <f>6-N443</f>
        <v>3</v>
      </c>
      <c r="P443">
        <f>COUNTIF(C443:H443,"&lt;=14")</f>
        <v>2</v>
      </c>
      <c r="Q443">
        <f>COUNTIF(C443:H443,"&gt;=15")</f>
        <v>4</v>
      </c>
      <c r="R443">
        <f>SUMPRODUCT(--(D443:H443-C443:G443=1))</f>
        <v>2</v>
      </c>
      <c r="S443">
        <f>SUMPRODUCT(COUNTIF(C444:H444,C443:H443))</f>
        <v>2</v>
      </c>
    </row>
    <row r="444">
      <c r="A444">
        <v>31</v>
      </c>
      <c r="B444" t="str">
        <v>2022-07-01</v>
      </c>
      <c r="C444">
        <v>10</v>
      </c>
      <c r="D444">
        <v>11</v>
      </c>
      <c r="E444">
        <v>15</v>
      </c>
      <c r="F444">
        <v>18</v>
      </c>
      <c r="G444">
        <v>20</v>
      </c>
      <c r="H444">
        <v>26</v>
      </c>
      <c r="I444">
        <v>3</v>
      </c>
      <c r="J444" t="str">
        <v>10 - 11 - 15 - 18 - 20 - 26 [CB: 3]</v>
      </c>
      <c r="K444">
        <f>SUM(C444:H444)</f>
        <v>100</v>
      </c>
      <c r="L444">
        <f>AVERAGE(C444:H444)</f>
        <v>16.7</v>
      </c>
      <c r="M444">
        <f>MAX(C444:H444)-MIN(C444:H444)</f>
        <v>16</v>
      </c>
      <c r="N444">
        <f>SUMPRODUCT(MOD(C444:H444,2))</f>
        <v>2</v>
      </c>
      <c r="O444">
        <f>6-N444</f>
        <v>4</v>
      </c>
      <c r="P444">
        <f>COUNTIF(C444:H444,"&lt;=14")</f>
        <v>2</v>
      </c>
      <c r="Q444">
        <f>COUNTIF(C444:H444,"&gt;=15")</f>
        <v>4</v>
      </c>
      <c r="R444">
        <f>SUMPRODUCT(--(D444:H444-C444:G444=1))</f>
        <v>1</v>
      </c>
      <c r="S444">
        <f>SUMPRODUCT(COUNTIF(C445:H445,C444:H444))</f>
        <v>0</v>
      </c>
    </row>
    <row r="445">
      <c r="A445">
        <v>30</v>
      </c>
      <c r="B445" t="str">
        <v>2022-06-28</v>
      </c>
      <c r="C445">
        <v>2</v>
      </c>
      <c r="D445">
        <v>4</v>
      </c>
      <c r="E445">
        <v>5</v>
      </c>
      <c r="F445">
        <v>6</v>
      </c>
      <c r="G445">
        <v>21</v>
      </c>
      <c r="H445">
        <v>22</v>
      </c>
      <c r="I445">
        <v>3</v>
      </c>
      <c r="J445" t="str">
        <v>2 - 4 - 5 - 6 - 21 - 22 [CB: 3]</v>
      </c>
      <c r="K445">
        <f>SUM(C445:H445)</f>
        <v>60</v>
      </c>
      <c r="L445">
        <f>AVERAGE(C445:H445)</f>
        <v>10</v>
      </c>
      <c r="M445">
        <f>MAX(C445:H445)-MIN(C445:H445)</f>
        <v>20</v>
      </c>
      <c r="N445">
        <f>SUMPRODUCT(MOD(C445:H445,2))</f>
        <v>2</v>
      </c>
      <c r="O445">
        <f>6-N445</f>
        <v>4</v>
      </c>
      <c r="P445">
        <f>COUNTIF(C445:H445,"&lt;=14")</f>
        <v>4</v>
      </c>
      <c r="Q445">
        <f>COUNTIF(C445:H445,"&gt;=15")</f>
        <v>2</v>
      </c>
      <c r="R445">
        <f>SUMPRODUCT(--(D445:H445-C445:G445=1))</f>
        <v>3</v>
      </c>
      <c r="S445">
        <f>SUMPRODUCT(COUNTIF(C446:H446,C445:H445))</f>
        <v>3</v>
      </c>
    </row>
    <row r="446">
      <c r="A446">
        <v>29</v>
      </c>
      <c r="B446" t="str">
        <v>2022-06-24</v>
      </c>
      <c r="C446">
        <v>2</v>
      </c>
      <c r="D446">
        <v>6</v>
      </c>
      <c r="E446">
        <v>10</v>
      </c>
      <c r="F446">
        <v>11</v>
      </c>
      <c r="G446">
        <v>22</v>
      </c>
      <c r="H446">
        <v>25</v>
      </c>
      <c r="I446">
        <v>3</v>
      </c>
      <c r="J446" t="str">
        <v>2 - 6 - 10 - 11 - 22 - 25 [CB: 3]</v>
      </c>
      <c r="K446">
        <f>SUM(C446:H446)</f>
        <v>76</v>
      </c>
      <c r="L446">
        <f>AVERAGE(C446:H446)</f>
        <v>12.7</v>
      </c>
      <c r="M446">
        <f>MAX(C446:H446)-MIN(C446:H446)</f>
        <v>23</v>
      </c>
      <c r="N446">
        <f>SUMPRODUCT(MOD(C446:H446,2))</f>
        <v>2</v>
      </c>
      <c r="O446">
        <f>6-N446</f>
        <v>4</v>
      </c>
      <c r="P446">
        <f>COUNTIF(C446:H446,"&lt;=14")</f>
        <v>4</v>
      </c>
      <c r="Q446">
        <f>COUNTIF(C446:H446,"&gt;=15")</f>
        <v>2</v>
      </c>
      <c r="R446">
        <f>SUMPRODUCT(--(D446:H446-C446:G446=1))</f>
        <v>1</v>
      </c>
      <c r="S446">
        <f>SUMPRODUCT(COUNTIF(C447:H447,C446:H446))</f>
        <v>0</v>
      </c>
    </row>
    <row r="447">
      <c r="A447">
        <v>28</v>
      </c>
      <c r="B447" t="str">
        <v>2022-06-21</v>
      </c>
      <c r="C447">
        <v>3</v>
      </c>
      <c r="D447">
        <v>7</v>
      </c>
      <c r="E447">
        <v>8</v>
      </c>
      <c r="F447">
        <v>13</v>
      </c>
      <c r="G447">
        <v>14</v>
      </c>
      <c r="H447">
        <v>15</v>
      </c>
      <c r="I447">
        <v>1</v>
      </c>
      <c r="J447" t="str">
        <v>3 - 7 - 8 - 13 - 14 - 15 [CB: 1]</v>
      </c>
      <c r="K447">
        <f>SUM(C447:H447)</f>
        <v>60</v>
      </c>
      <c r="L447">
        <f>AVERAGE(C447:H447)</f>
        <v>10</v>
      </c>
      <c r="M447">
        <f>MAX(C447:H447)-MIN(C447:H447)</f>
        <v>12</v>
      </c>
      <c r="N447">
        <f>SUMPRODUCT(MOD(C447:H447,2))</f>
        <v>4</v>
      </c>
      <c r="O447">
        <f>6-N447</f>
        <v>2</v>
      </c>
      <c r="P447">
        <f>COUNTIF(C447:H447,"&lt;=14")</f>
        <v>5</v>
      </c>
      <c r="Q447">
        <f>COUNTIF(C447:H447,"&gt;=15")</f>
        <v>1</v>
      </c>
      <c r="R447">
        <f>SUMPRODUCT(--(D447:H447-C447:G447=1))</f>
        <v>3</v>
      </c>
      <c r="S447">
        <f>SUMPRODUCT(COUNTIF(C448:H448,C447:H447))</f>
        <v>4</v>
      </c>
    </row>
    <row r="448">
      <c r="A448">
        <v>27</v>
      </c>
      <c r="B448" t="str">
        <v>2022-06-17</v>
      </c>
      <c r="C448">
        <v>7</v>
      </c>
      <c r="D448">
        <v>8</v>
      </c>
      <c r="E448">
        <v>11</v>
      </c>
      <c r="F448">
        <v>13</v>
      </c>
      <c r="G448">
        <v>15</v>
      </c>
      <c r="H448">
        <v>26</v>
      </c>
      <c r="I448">
        <v>2</v>
      </c>
      <c r="J448" t="str">
        <v>7 - 8 - 11 - 13 - 15 - 26 [CB: 2]</v>
      </c>
      <c r="K448">
        <f>SUM(C448:H448)</f>
        <v>80</v>
      </c>
      <c r="L448">
        <f>AVERAGE(C448:H448)</f>
        <v>13.3</v>
      </c>
      <c r="M448">
        <f>MAX(C448:H448)-MIN(C448:H448)</f>
        <v>19</v>
      </c>
      <c r="N448">
        <f>SUMPRODUCT(MOD(C448:H448,2))</f>
        <v>4</v>
      </c>
      <c r="O448">
        <f>6-N448</f>
        <v>2</v>
      </c>
      <c r="P448">
        <f>COUNTIF(C448:H448,"&lt;=14")</f>
        <v>4</v>
      </c>
      <c r="Q448">
        <f>COUNTIF(C448:H448,"&gt;=15")</f>
        <v>2</v>
      </c>
      <c r="R448">
        <f>SUMPRODUCT(--(D448:H448-C448:G448=1))</f>
        <v>1</v>
      </c>
      <c r="S448">
        <f>SUMPRODUCT(COUNTIF(C449:H449,C448:H448))</f>
        <v>2</v>
      </c>
    </row>
    <row r="449">
      <c r="A449">
        <v>26</v>
      </c>
      <c r="B449" t="str">
        <v>2022-06-14</v>
      </c>
      <c r="C449">
        <v>8</v>
      </c>
      <c r="D449">
        <v>9</v>
      </c>
      <c r="E449">
        <v>11</v>
      </c>
      <c r="F449">
        <v>16</v>
      </c>
      <c r="G449">
        <v>20</v>
      </c>
      <c r="H449">
        <v>21</v>
      </c>
      <c r="I449">
        <v>2</v>
      </c>
      <c r="J449" t="str">
        <v>8 - 9 - 11 - 16 - 20 - 21 [CB: 2]</v>
      </c>
      <c r="K449">
        <f>SUM(C449:H449)</f>
        <v>85</v>
      </c>
      <c r="L449">
        <f>AVERAGE(C449:H449)</f>
        <v>14.2</v>
      </c>
      <c r="M449">
        <f>MAX(C449:H449)-MIN(C449:H449)</f>
        <v>13</v>
      </c>
      <c r="N449">
        <f>SUMPRODUCT(MOD(C449:H449,2))</f>
        <v>3</v>
      </c>
      <c r="O449">
        <f>6-N449</f>
        <v>3</v>
      </c>
      <c r="P449">
        <f>COUNTIF(C449:H449,"&lt;=14")</f>
        <v>3</v>
      </c>
      <c r="Q449">
        <f>COUNTIF(C449:H449,"&gt;=15")</f>
        <v>3</v>
      </c>
      <c r="R449">
        <f>SUMPRODUCT(--(D449:H449-C449:G449=1))</f>
        <v>2</v>
      </c>
      <c r="S449">
        <f>SUMPRODUCT(COUNTIF(C450:H450,C449:H449))</f>
        <v>1</v>
      </c>
    </row>
    <row r="450">
      <c r="A450">
        <v>25</v>
      </c>
      <c r="B450" t="str">
        <v>2022-06-10</v>
      </c>
      <c r="C450">
        <v>1</v>
      </c>
      <c r="D450">
        <v>3</v>
      </c>
      <c r="E450">
        <v>7</v>
      </c>
      <c r="F450">
        <v>9</v>
      </c>
      <c r="G450">
        <v>10</v>
      </c>
      <c r="H450">
        <v>27</v>
      </c>
      <c r="I450">
        <v>1</v>
      </c>
      <c r="J450" t="str">
        <v>1 - 3 - 7 - 9 - 10 - 27 [CB: 1]</v>
      </c>
      <c r="K450">
        <f>SUM(C450:H450)</f>
        <v>57</v>
      </c>
      <c r="L450">
        <f>AVERAGE(C450:H450)</f>
        <v>9.5</v>
      </c>
      <c r="M450">
        <f>MAX(C450:H450)-MIN(C450:H450)</f>
        <v>26</v>
      </c>
      <c r="N450">
        <f>SUMPRODUCT(MOD(C450:H450,2))</f>
        <v>5</v>
      </c>
      <c r="O450">
        <f>6-N450</f>
        <v>1</v>
      </c>
      <c r="P450">
        <f>COUNTIF(C450:H450,"&lt;=14")</f>
        <v>5</v>
      </c>
      <c r="Q450">
        <f>COUNTIF(C450:H450,"&gt;=15")</f>
        <v>1</v>
      </c>
      <c r="R450">
        <f>SUMPRODUCT(--(D450:H450-C450:G450=1))</f>
        <v>1</v>
      </c>
      <c r="S450">
        <f>SUMPRODUCT(COUNTIF(C451:H451,C450:H450))</f>
        <v>1</v>
      </c>
    </row>
    <row r="451">
      <c r="A451">
        <v>24</v>
      </c>
      <c r="B451" t="str">
        <v>2022-06-07</v>
      </c>
      <c r="C451">
        <v>1</v>
      </c>
      <c r="D451">
        <v>5</v>
      </c>
      <c r="E451">
        <v>17</v>
      </c>
      <c r="F451">
        <v>20</v>
      </c>
      <c r="G451">
        <v>22</v>
      </c>
      <c r="H451">
        <v>23</v>
      </c>
      <c r="I451">
        <v>1</v>
      </c>
      <c r="J451" t="str">
        <v>1 - 5 - 17 - 20 - 22 - 23 [CB: 1]</v>
      </c>
      <c r="K451">
        <f>SUM(C451:H451)</f>
        <v>88</v>
      </c>
      <c r="L451">
        <f>AVERAGE(C451:H451)</f>
        <v>14.7</v>
      </c>
      <c r="M451">
        <f>MAX(C451:H451)-MIN(C451:H451)</f>
        <v>22</v>
      </c>
      <c r="N451">
        <f>SUMPRODUCT(MOD(C451:H451,2))</f>
        <v>4</v>
      </c>
      <c r="O451">
        <f>6-N451</f>
        <v>2</v>
      </c>
      <c r="P451">
        <f>COUNTIF(C451:H451,"&lt;=14")</f>
        <v>2</v>
      </c>
      <c r="Q451">
        <f>COUNTIF(C451:H451,"&gt;=15")</f>
        <v>4</v>
      </c>
      <c r="R451">
        <f>SUMPRODUCT(--(D451:H451-C451:G451=1))</f>
        <v>1</v>
      </c>
      <c r="S451">
        <f>SUMPRODUCT(COUNTIF(C452:H452,C451:H451))</f>
        <v>1</v>
      </c>
    </row>
    <row r="452">
      <c r="A452">
        <v>23</v>
      </c>
      <c r="B452" t="str">
        <v>2022-06-03</v>
      </c>
      <c r="C452">
        <v>2</v>
      </c>
      <c r="D452">
        <v>6</v>
      </c>
      <c r="E452">
        <v>8</v>
      </c>
      <c r="F452">
        <v>10</v>
      </c>
      <c r="G452">
        <v>17</v>
      </c>
      <c r="H452">
        <v>26</v>
      </c>
      <c r="I452">
        <v>3</v>
      </c>
      <c r="J452" t="str">
        <v>2 - 6 - 8 - 10 - 17 - 26 [CB: 3]</v>
      </c>
      <c r="K452">
        <f>SUM(C452:H452)</f>
        <v>69</v>
      </c>
      <c r="L452">
        <f>AVERAGE(C452:H452)</f>
        <v>11.5</v>
      </c>
      <c r="M452">
        <f>MAX(C452:H452)-MIN(C452:H452)</f>
        <v>24</v>
      </c>
      <c r="N452">
        <f>SUMPRODUCT(MOD(C452:H452,2))</f>
        <v>1</v>
      </c>
      <c r="O452">
        <f>6-N452</f>
        <v>5</v>
      </c>
      <c r="P452">
        <f>COUNTIF(C452:H452,"&lt;=14")</f>
        <v>4</v>
      </c>
      <c r="Q452">
        <f>COUNTIF(C452:H452,"&gt;=15")</f>
        <v>2</v>
      </c>
      <c r="R452">
        <f>SUMPRODUCT(--(D452:H452-C452:G452=1))</f>
        <v>0</v>
      </c>
      <c r="S452">
        <f>SUMPRODUCT(COUNTIF(C453:H453,C452:H452))</f>
        <v>1</v>
      </c>
    </row>
    <row r="453">
      <c r="A453">
        <v>22</v>
      </c>
      <c r="B453" t="str">
        <v>2022-05-31</v>
      </c>
      <c r="C453">
        <v>4</v>
      </c>
      <c r="D453">
        <v>6</v>
      </c>
      <c r="E453">
        <v>7</v>
      </c>
      <c r="F453">
        <v>23</v>
      </c>
      <c r="G453">
        <v>24</v>
      </c>
      <c r="H453">
        <v>25</v>
      </c>
      <c r="I453">
        <v>1</v>
      </c>
      <c r="J453" t="str">
        <v>4 - 6 - 7 - 23 - 24 - 25 [CB: 1]</v>
      </c>
      <c r="K453">
        <f>SUM(C453:H453)</f>
        <v>89</v>
      </c>
      <c r="L453">
        <f>AVERAGE(C453:H453)</f>
        <v>14.8</v>
      </c>
      <c r="M453">
        <f>MAX(C453:H453)-MIN(C453:H453)</f>
        <v>21</v>
      </c>
      <c r="N453">
        <f>SUMPRODUCT(MOD(C453:H453,2))</f>
        <v>3</v>
      </c>
      <c r="O453">
        <f>6-N453</f>
        <v>3</v>
      </c>
      <c r="P453">
        <f>COUNTIF(C453:H453,"&lt;=14")</f>
        <v>3</v>
      </c>
      <c r="Q453">
        <f>COUNTIF(C453:H453,"&gt;=15")</f>
        <v>3</v>
      </c>
      <c r="R453">
        <f>SUMPRODUCT(--(D453:H453-C453:G453=1))</f>
        <v>3</v>
      </c>
      <c r="S453">
        <f>SUMPRODUCT(COUNTIF(C454:H454,C453:H453))</f>
        <v>2</v>
      </c>
    </row>
    <row r="454">
      <c r="A454">
        <v>21</v>
      </c>
      <c r="B454" t="str">
        <v>2022-05-27</v>
      </c>
      <c r="C454">
        <v>4</v>
      </c>
      <c r="D454">
        <v>6</v>
      </c>
      <c r="E454">
        <v>8</v>
      </c>
      <c r="F454">
        <v>9</v>
      </c>
      <c r="G454">
        <v>14</v>
      </c>
      <c r="H454">
        <v>19</v>
      </c>
      <c r="I454">
        <v>3</v>
      </c>
      <c r="J454" t="str">
        <v>4 - 6 - 8 - 9 - 14 - 19 [CB: 3]</v>
      </c>
      <c r="K454">
        <f>SUM(C454:H454)</f>
        <v>60</v>
      </c>
      <c r="L454">
        <f>AVERAGE(C454:H454)</f>
        <v>10</v>
      </c>
      <c r="M454">
        <f>MAX(C454:H454)-MIN(C454:H454)</f>
        <v>15</v>
      </c>
      <c r="N454">
        <f>SUMPRODUCT(MOD(C454:H454,2))</f>
        <v>2</v>
      </c>
      <c r="O454">
        <f>6-N454</f>
        <v>4</v>
      </c>
      <c r="P454">
        <f>COUNTIF(C454:H454,"&lt;=14")</f>
        <v>5</v>
      </c>
      <c r="Q454">
        <f>COUNTIF(C454:H454,"&gt;=15")</f>
        <v>1</v>
      </c>
      <c r="R454">
        <f>SUMPRODUCT(--(D454:H454-C454:G454=1))</f>
        <v>1</v>
      </c>
      <c r="S454">
        <f>SUMPRODUCT(COUNTIF(C455:H455,C454:H454))</f>
        <v>1</v>
      </c>
    </row>
    <row r="455">
      <c r="A455">
        <v>20</v>
      </c>
      <c r="B455" t="str">
        <v>2022-05-24</v>
      </c>
      <c r="C455">
        <v>2</v>
      </c>
      <c r="D455">
        <v>4</v>
      </c>
      <c r="E455">
        <v>12</v>
      </c>
      <c r="F455">
        <v>16</v>
      </c>
      <c r="G455">
        <v>20</v>
      </c>
      <c r="H455">
        <v>24</v>
      </c>
      <c r="I455">
        <v>1</v>
      </c>
      <c r="J455" t="str">
        <v>2 - 4 - 12 - 16 - 20 - 24 [CB: 1]</v>
      </c>
      <c r="K455">
        <f>SUM(C455:H455)</f>
        <v>78</v>
      </c>
      <c r="L455">
        <f>AVERAGE(C455:H455)</f>
        <v>13</v>
      </c>
      <c r="M455">
        <f>MAX(C455:H455)-MIN(C455:H455)</f>
        <v>22</v>
      </c>
      <c r="N455">
        <f>SUMPRODUCT(MOD(C455:H455,2))</f>
        <v>0</v>
      </c>
      <c r="O455">
        <f>6-N455</f>
        <v>6</v>
      </c>
      <c r="P455">
        <f>COUNTIF(C455:H455,"&lt;=14")</f>
        <v>3</v>
      </c>
      <c r="Q455">
        <f>COUNTIF(C455:H455,"&gt;=15")</f>
        <v>3</v>
      </c>
      <c r="R455">
        <f>SUMPRODUCT(--(D455:H455-C455:G455=1))</f>
        <v>0</v>
      </c>
      <c r="S455">
        <f>SUMPRODUCT(COUNTIF(C456:H456,C455:H455))</f>
        <v>3</v>
      </c>
    </row>
    <row r="456">
      <c r="A456">
        <v>19</v>
      </c>
      <c r="B456" t="str">
        <v>2022-05-20</v>
      </c>
      <c r="C456">
        <v>5</v>
      </c>
      <c r="D456">
        <v>11</v>
      </c>
      <c r="E456">
        <v>16</v>
      </c>
      <c r="F456">
        <v>20</v>
      </c>
      <c r="G456">
        <v>24</v>
      </c>
      <c r="H456">
        <v>27</v>
      </c>
      <c r="I456">
        <v>2</v>
      </c>
      <c r="J456" t="str">
        <v>5 - 11 - 16 - 20 - 24 - 27 [CB: 2]</v>
      </c>
      <c r="K456">
        <f>SUM(C456:H456)</f>
        <v>103</v>
      </c>
      <c r="L456">
        <f>AVERAGE(C456:H456)</f>
        <v>17.2</v>
      </c>
      <c r="M456">
        <f>MAX(C456:H456)-MIN(C456:H456)</f>
        <v>22</v>
      </c>
      <c r="N456">
        <f>SUMPRODUCT(MOD(C456:H456,2))</f>
        <v>3</v>
      </c>
      <c r="O456">
        <f>6-N456</f>
        <v>3</v>
      </c>
      <c r="P456">
        <f>COUNTIF(C456:H456,"&lt;=14")</f>
        <v>2</v>
      </c>
      <c r="Q456">
        <f>COUNTIF(C456:H456,"&gt;=15")</f>
        <v>4</v>
      </c>
      <c r="R456">
        <f>SUMPRODUCT(--(D456:H456-C456:G456=1))</f>
        <v>0</v>
      </c>
      <c r="S456">
        <f>SUMPRODUCT(COUNTIF(C457:H457,C456:H456))</f>
        <v>2</v>
      </c>
    </row>
    <row r="457">
      <c r="A457">
        <v>18</v>
      </c>
      <c r="B457" t="str">
        <v>2022-05-17</v>
      </c>
      <c r="C457">
        <v>2</v>
      </c>
      <c r="D457">
        <v>7</v>
      </c>
      <c r="E457">
        <v>12</v>
      </c>
      <c r="F457">
        <v>20</v>
      </c>
      <c r="G457">
        <v>25</v>
      </c>
      <c r="H457">
        <v>27</v>
      </c>
      <c r="I457">
        <v>1</v>
      </c>
      <c r="J457" t="str">
        <v>2 - 7 - 12 - 20 - 25 - 27 [CB: 1]</v>
      </c>
      <c r="K457">
        <f>SUM(C457:H457)</f>
        <v>93</v>
      </c>
      <c r="L457">
        <f>AVERAGE(C457:H457)</f>
        <v>15.5</v>
      </c>
      <c r="M457">
        <f>MAX(C457:H457)-MIN(C457:H457)</f>
        <v>25</v>
      </c>
      <c r="N457">
        <f>SUMPRODUCT(MOD(C457:H457,2))</f>
        <v>3</v>
      </c>
      <c r="O457">
        <f>6-N457</f>
        <v>3</v>
      </c>
      <c r="P457">
        <f>COUNTIF(C457:H457,"&lt;=14")</f>
        <v>3</v>
      </c>
      <c r="Q457">
        <f>COUNTIF(C457:H457,"&gt;=15")</f>
        <v>3</v>
      </c>
      <c r="R457">
        <f>SUMPRODUCT(--(D457:H457-C457:G457=1))</f>
        <v>0</v>
      </c>
      <c r="S457">
        <f>SUMPRODUCT(COUNTIF(C458:H458,C457:H457))</f>
        <v>1</v>
      </c>
    </row>
    <row r="458">
      <c r="A458">
        <v>17</v>
      </c>
      <c r="B458" t="str">
        <v>2022-05-13</v>
      </c>
      <c r="C458">
        <v>4</v>
      </c>
      <c r="D458">
        <v>9</v>
      </c>
      <c r="E458">
        <v>12</v>
      </c>
      <c r="F458">
        <v>18</v>
      </c>
      <c r="G458">
        <v>21</v>
      </c>
      <c r="H458">
        <v>28</v>
      </c>
      <c r="I458">
        <v>3</v>
      </c>
      <c r="J458" t="str">
        <v>4 - 9 - 12 - 18 - 21 - 28 [CB: 3]</v>
      </c>
      <c r="K458">
        <f>SUM(C458:H458)</f>
        <v>92</v>
      </c>
      <c r="L458">
        <f>AVERAGE(C458:H458)</f>
        <v>15.3</v>
      </c>
      <c r="M458">
        <f>MAX(C458:H458)-MIN(C458:H458)</f>
        <v>24</v>
      </c>
      <c r="N458">
        <f>SUMPRODUCT(MOD(C458:H458,2))</f>
        <v>2</v>
      </c>
      <c r="O458">
        <f>6-N458</f>
        <v>4</v>
      </c>
      <c r="P458">
        <f>COUNTIF(C458:H458,"&lt;=14")</f>
        <v>3</v>
      </c>
      <c r="Q458">
        <f>COUNTIF(C458:H458,"&gt;=15")</f>
        <v>3</v>
      </c>
      <c r="R458">
        <f>SUMPRODUCT(--(D458:H458-C458:G458=1))</f>
        <v>0</v>
      </c>
      <c r="S458">
        <f>SUMPRODUCT(COUNTIF(C459:H459,C458:H458))</f>
        <v>1</v>
      </c>
    </row>
    <row r="459">
      <c r="A459">
        <v>16</v>
      </c>
      <c r="B459" t="str">
        <v>2022-05-10</v>
      </c>
      <c r="C459">
        <v>4</v>
      </c>
      <c r="D459">
        <v>6</v>
      </c>
      <c r="E459">
        <v>11</v>
      </c>
      <c r="F459">
        <v>15</v>
      </c>
      <c r="G459">
        <v>19</v>
      </c>
      <c r="H459">
        <v>26</v>
      </c>
      <c r="I459">
        <v>3</v>
      </c>
      <c r="J459" t="str">
        <v>4 - 6 - 11 - 15 - 19 - 26 [CB: 3]</v>
      </c>
      <c r="K459">
        <f>SUM(C459:H459)</f>
        <v>81</v>
      </c>
      <c r="L459">
        <f>AVERAGE(C459:H459)</f>
        <v>13.5</v>
      </c>
      <c r="M459">
        <f>MAX(C459:H459)-MIN(C459:H459)</f>
        <v>22</v>
      </c>
      <c r="N459">
        <f>SUMPRODUCT(MOD(C459:H459,2))</f>
        <v>3</v>
      </c>
      <c r="O459">
        <f>6-N459</f>
        <v>3</v>
      </c>
      <c r="P459">
        <f>COUNTIF(C459:H459,"&lt;=14")</f>
        <v>3</v>
      </c>
      <c r="Q459">
        <f>COUNTIF(C459:H459,"&gt;=15")</f>
        <v>3</v>
      </c>
      <c r="R459">
        <f>SUMPRODUCT(--(D459:H459-C459:G459=1))</f>
        <v>0</v>
      </c>
      <c r="S459">
        <f>SUMPRODUCT(COUNTIF(C460:H460,C459:H459))</f>
        <v>2</v>
      </c>
    </row>
    <row r="460">
      <c r="A460">
        <v>15</v>
      </c>
      <c r="B460" t="str">
        <v>2022-05-06</v>
      </c>
      <c r="C460">
        <v>3</v>
      </c>
      <c r="D460">
        <v>7</v>
      </c>
      <c r="E460">
        <v>11</v>
      </c>
      <c r="F460">
        <v>13</v>
      </c>
      <c r="G460">
        <v>15</v>
      </c>
      <c r="H460">
        <v>20</v>
      </c>
      <c r="I460">
        <v>3</v>
      </c>
      <c r="J460" t="str">
        <v>3 - 7 - 11 - 13 - 15 - 20 [CB: 3]</v>
      </c>
      <c r="K460">
        <f>SUM(C460:H460)</f>
        <v>69</v>
      </c>
      <c r="L460">
        <f>AVERAGE(C460:H460)</f>
        <v>11.5</v>
      </c>
      <c r="M460">
        <f>MAX(C460:H460)-MIN(C460:H460)</f>
        <v>17</v>
      </c>
      <c r="N460">
        <f>SUMPRODUCT(MOD(C460:H460,2))</f>
        <v>5</v>
      </c>
      <c r="O460">
        <f>6-N460</f>
        <v>1</v>
      </c>
      <c r="P460">
        <f>COUNTIF(C460:H460,"&lt;=14")</f>
        <v>4</v>
      </c>
      <c r="Q460">
        <f>COUNTIF(C460:H460,"&gt;=15")</f>
        <v>2</v>
      </c>
      <c r="R460">
        <f>SUMPRODUCT(--(D460:H460-C460:G460=1))</f>
        <v>0</v>
      </c>
      <c r="S460">
        <f>SUMPRODUCT(COUNTIF(C461:H461,C460:H460))</f>
        <v>0</v>
      </c>
    </row>
    <row r="461">
      <c r="A461">
        <v>14</v>
      </c>
      <c r="B461" t="str">
        <v>2022-05-03</v>
      </c>
      <c r="C461">
        <v>4</v>
      </c>
      <c r="D461">
        <v>5</v>
      </c>
      <c r="E461">
        <v>10</v>
      </c>
      <c r="F461">
        <v>16</v>
      </c>
      <c r="G461">
        <v>18</v>
      </c>
      <c r="H461">
        <v>25</v>
      </c>
      <c r="I461">
        <v>2</v>
      </c>
      <c r="J461" t="str">
        <v>4 - 5 - 10 - 16 - 18 - 25 [CB: 2]</v>
      </c>
      <c r="K461">
        <f>SUM(C461:H461)</f>
        <v>78</v>
      </c>
      <c r="L461">
        <f>AVERAGE(C461:H461)</f>
        <v>13</v>
      </c>
      <c r="M461">
        <f>MAX(C461:H461)-MIN(C461:H461)</f>
        <v>21</v>
      </c>
      <c r="N461">
        <f>SUMPRODUCT(MOD(C461:H461,2))</f>
        <v>2</v>
      </c>
      <c r="O461">
        <f>6-N461</f>
        <v>4</v>
      </c>
      <c r="P461">
        <f>COUNTIF(C461:H461,"&lt;=14")</f>
        <v>3</v>
      </c>
      <c r="Q461">
        <f>COUNTIF(C461:H461,"&gt;=15")</f>
        <v>3</v>
      </c>
      <c r="R461">
        <f>SUMPRODUCT(--(D461:H461-C461:G461=1))</f>
        <v>1</v>
      </c>
      <c r="S461">
        <f>SUMPRODUCT(COUNTIF(C462:H462,C461:H461))</f>
        <v>0</v>
      </c>
    </row>
    <row r="462">
      <c r="A462">
        <v>13</v>
      </c>
      <c r="B462" t="str">
        <v>2022-04-29</v>
      </c>
      <c r="C462">
        <v>7</v>
      </c>
      <c r="D462">
        <v>12</v>
      </c>
      <c r="E462">
        <v>13</v>
      </c>
      <c r="F462">
        <v>17</v>
      </c>
      <c r="G462">
        <v>24</v>
      </c>
      <c r="H462">
        <v>28</v>
      </c>
      <c r="I462">
        <v>2</v>
      </c>
      <c r="J462" t="str">
        <v>7 - 12 - 13 - 17 - 24 - 28 [CB: 2]</v>
      </c>
      <c r="K462">
        <f>SUM(C462:H462)</f>
        <v>101</v>
      </c>
      <c r="L462">
        <f>AVERAGE(C462:H462)</f>
        <v>16.8</v>
      </c>
      <c r="M462">
        <f>MAX(C462:H462)-MIN(C462:H462)</f>
        <v>21</v>
      </c>
      <c r="N462">
        <f>SUMPRODUCT(MOD(C462:H462,2))</f>
        <v>3</v>
      </c>
      <c r="O462">
        <f>6-N462</f>
        <v>3</v>
      </c>
      <c r="P462">
        <f>COUNTIF(C462:H462,"&lt;=14")</f>
        <v>3</v>
      </c>
      <c r="Q462">
        <f>COUNTIF(C462:H462,"&gt;=15")</f>
        <v>3</v>
      </c>
      <c r="R462">
        <f>SUMPRODUCT(--(D462:H462-C462:G462=1))</f>
        <v>1</v>
      </c>
      <c r="S462">
        <f>SUMPRODUCT(COUNTIF(C463:H463,C462:H462))</f>
        <v>2</v>
      </c>
    </row>
    <row r="463">
      <c r="A463">
        <v>12</v>
      </c>
      <c r="B463" t="str">
        <v>2022-04-26</v>
      </c>
      <c r="C463">
        <v>6</v>
      </c>
      <c r="D463">
        <v>10</v>
      </c>
      <c r="E463">
        <v>17</v>
      </c>
      <c r="F463">
        <v>19</v>
      </c>
      <c r="G463">
        <v>24</v>
      </c>
      <c r="H463">
        <v>25</v>
      </c>
      <c r="I463">
        <v>1</v>
      </c>
      <c r="J463" t="str">
        <v>6 - 10 - 17 - 19 - 24 - 25 [CB: 1]</v>
      </c>
      <c r="K463">
        <f>SUM(C463:H463)</f>
        <v>101</v>
      </c>
      <c r="L463">
        <f>AVERAGE(C463:H463)</f>
        <v>16.8</v>
      </c>
      <c r="M463">
        <f>MAX(C463:H463)-MIN(C463:H463)</f>
        <v>19</v>
      </c>
      <c r="N463">
        <f>SUMPRODUCT(MOD(C463:H463,2))</f>
        <v>3</v>
      </c>
      <c r="O463">
        <f>6-N463</f>
        <v>3</v>
      </c>
      <c r="P463">
        <f>COUNTIF(C463:H463,"&lt;=14")</f>
        <v>2</v>
      </c>
      <c r="Q463">
        <f>COUNTIF(C463:H463,"&gt;=15")</f>
        <v>4</v>
      </c>
      <c r="R463">
        <f>SUMPRODUCT(--(D463:H463-C463:G463=1))</f>
        <v>1</v>
      </c>
      <c r="S463">
        <f>SUMPRODUCT(COUNTIF(C464:H464,C463:H463))</f>
        <v>2</v>
      </c>
    </row>
    <row r="464">
      <c r="A464">
        <v>11</v>
      </c>
      <c r="B464" t="str">
        <v>2022-04-22</v>
      </c>
      <c r="C464">
        <v>1</v>
      </c>
      <c r="D464">
        <v>2</v>
      </c>
      <c r="E464">
        <v>4</v>
      </c>
      <c r="F464">
        <v>12</v>
      </c>
      <c r="G464">
        <v>17</v>
      </c>
      <c r="H464">
        <v>19</v>
      </c>
      <c r="I464">
        <v>2</v>
      </c>
      <c r="J464" t="str">
        <v>1 - 2 - 4 - 12 - 17 - 19 [CB: 2]</v>
      </c>
      <c r="K464">
        <f>SUM(C464:H464)</f>
        <v>55</v>
      </c>
      <c r="L464">
        <f>AVERAGE(C464:H464)</f>
        <v>9.2</v>
      </c>
      <c r="M464">
        <f>MAX(C464:H464)-MIN(C464:H464)</f>
        <v>18</v>
      </c>
      <c r="N464">
        <f>SUMPRODUCT(MOD(C464:H464,2))</f>
        <v>3</v>
      </c>
      <c r="O464">
        <f>6-N464</f>
        <v>3</v>
      </c>
      <c r="P464">
        <f>COUNTIF(C464:H464,"&lt;=14")</f>
        <v>4</v>
      </c>
      <c r="Q464">
        <f>COUNTIF(C464:H464,"&gt;=15")</f>
        <v>2</v>
      </c>
      <c r="R464">
        <f>SUMPRODUCT(--(D464:H464-C464:G464=1))</f>
        <v>1</v>
      </c>
      <c r="S464">
        <f>SUMPRODUCT(COUNTIF(C465:H465,C464:H464))</f>
        <v>1</v>
      </c>
    </row>
    <row r="465">
      <c r="A465">
        <v>10</v>
      </c>
      <c r="B465" t="str">
        <v>2022-04-19</v>
      </c>
      <c r="C465">
        <v>2</v>
      </c>
      <c r="D465">
        <v>7</v>
      </c>
      <c r="E465">
        <v>16</v>
      </c>
      <c r="F465">
        <v>21</v>
      </c>
      <c r="G465">
        <v>25</v>
      </c>
      <c r="H465">
        <v>26</v>
      </c>
      <c r="I465">
        <v>1</v>
      </c>
      <c r="J465" t="str">
        <v>2 - 7 - 16 - 21 - 25 - 26 [CB: 1]</v>
      </c>
      <c r="K465">
        <f>SUM(C465:H465)</f>
        <v>97</v>
      </c>
      <c r="L465">
        <f>AVERAGE(C465:H465)</f>
        <v>16.2</v>
      </c>
      <c r="M465">
        <f>MAX(C465:H465)-MIN(C465:H465)</f>
        <v>24</v>
      </c>
      <c r="N465">
        <f>SUMPRODUCT(MOD(C465:H465,2))</f>
        <v>3</v>
      </c>
      <c r="O465">
        <f>6-N465</f>
        <v>3</v>
      </c>
      <c r="P465">
        <f>COUNTIF(C465:H465,"&lt;=14")</f>
        <v>2</v>
      </c>
      <c r="Q465">
        <f>COUNTIF(C465:H465,"&gt;=15")</f>
        <v>4</v>
      </c>
      <c r="R465">
        <f>SUMPRODUCT(--(D465:H465-C465:G465=1))</f>
        <v>1</v>
      </c>
      <c r="S465">
        <f>SUMPRODUCT(COUNTIF(C466:H466,C465:H465))</f>
        <v>1</v>
      </c>
    </row>
    <row r="466">
      <c r="A466">
        <v>9</v>
      </c>
      <c r="B466" t="str">
        <v>2022-04-12</v>
      </c>
      <c r="C466">
        <v>1</v>
      </c>
      <c r="D466">
        <v>7</v>
      </c>
      <c r="E466">
        <v>12</v>
      </c>
      <c r="F466">
        <v>15</v>
      </c>
      <c r="G466">
        <v>18</v>
      </c>
      <c r="H466">
        <v>20</v>
      </c>
      <c r="I466">
        <v>3</v>
      </c>
      <c r="J466" t="str">
        <v>1 - 7 - 12 - 15 - 18 - 20 [CB: 3]</v>
      </c>
      <c r="K466">
        <f>SUM(C466:H466)</f>
        <v>73</v>
      </c>
      <c r="L466">
        <f>AVERAGE(C466:H466)</f>
        <v>12.2</v>
      </c>
      <c r="M466">
        <f>MAX(C466:H466)-MIN(C466:H466)</f>
        <v>19</v>
      </c>
      <c r="N466">
        <f>SUMPRODUCT(MOD(C466:H466,2))</f>
        <v>3</v>
      </c>
      <c r="O466">
        <f>6-N466</f>
        <v>3</v>
      </c>
      <c r="P466">
        <f>COUNTIF(C466:H466,"&lt;=14")</f>
        <v>3</v>
      </c>
      <c r="Q466">
        <f>COUNTIF(C466:H466,"&gt;=15")</f>
        <v>3</v>
      </c>
      <c r="R466">
        <f>SUMPRODUCT(--(D466:H466-C466:G466=1))</f>
        <v>0</v>
      </c>
      <c r="S466">
        <f>SUMPRODUCT(COUNTIF(C467:H467,C466:H466))</f>
        <v>2</v>
      </c>
    </row>
    <row r="467">
      <c r="A467">
        <v>8</v>
      </c>
      <c r="B467" t="str">
        <v>2022-04-08</v>
      </c>
      <c r="C467">
        <v>3</v>
      </c>
      <c r="D467">
        <v>5</v>
      </c>
      <c r="E467">
        <v>7</v>
      </c>
      <c r="F467">
        <v>13</v>
      </c>
      <c r="G467">
        <v>18</v>
      </c>
      <c r="H467">
        <v>28</v>
      </c>
      <c r="I467">
        <v>2</v>
      </c>
      <c r="J467" t="str">
        <v>3 - 5 - 7 - 13 - 18 - 28 [CB: 2]</v>
      </c>
      <c r="K467">
        <f>SUM(C467:H467)</f>
        <v>74</v>
      </c>
      <c r="L467">
        <f>AVERAGE(C467:H467)</f>
        <v>12.3</v>
      </c>
      <c r="M467">
        <f>MAX(C467:H467)-MIN(C467:H467)</f>
        <v>25</v>
      </c>
      <c r="N467">
        <f>SUMPRODUCT(MOD(C467:H467,2))</f>
        <v>4</v>
      </c>
      <c r="O467">
        <f>6-N467</f>
        <v>2</v>
      </c>
      <c r="P467">
        <f>COUNTIF(C467:H467,"&lt;=14")</f>
        <v>4</v>
      </c>
      <c r="Q467">
        <f>COUNTIF(C467:H467,"&gt;=15")</f>
        <v>2</v>
      </c>
      <c r="R467">
        <f>SUMPRODUCT(--(D467:H467-C467:G467=1))</f>
        <v>0</v>
      </c>
      <c r="S467">
        <f>SUMPRODUCT(COUNTIF(C468:H468,C467:H467))</f>
        <v>0</v>
      </c>
    </row>
    <row r="468">
      <c r="A468">
        <v>7</v>
      </c>
      <c r="B468" t="str">
        <v>2022-04-05</v>
      </c>
      <c r="C468">
        <v>6</v>
      </c>
      <c r="D468">
        <v>9</v>
      </c>
      <c r="E468">
        <v>11</v>
      </c>
      <c r="F468">
        <v>12</v>
      </c>
      <c r="G468">
        <v>16</v>
      </c>
      <c r="H468">
        <v>27</v>
      </c>
      <c r="I468">
        <v>3</v>
      </c>
      <c r="J468" t="str">
        <v>6 - 9 - 11 - 12 - 16 - 27 [CB: 3]</v>
      </c>
      <c r="K468">
        <f>SUM(C468:H468)</f>
        <v>81</v>
      </c>
      <c r="L468">
        <f>AVERAGE(C468:H468)</f>
        <v>13.5</v>
      </c>
      <c r="M468">
        <f>MAX(C468:H468)-MIN(C468:H468)</f>
        <v>21</v>
      </c>
      <c r="N468">
        <f>SUMPRODUCT(MOD(C468:H468,2))</f>
        <v>3</v>
      </c>
      <c r="O468">
        <f>6-N468</f>
        <v>3</v>
      </c>
      <c r="P468">
        <f>COUNTIF(C468:H468,"&lt;=14")</f>
        <v>4</v>
      </c>
      <c r="Q468">
        <f>COUNTIF(C468:H468,"&gt;=15")</f>
        <v>2</v>
      </c>
      <c r="R468">
        <f>SUMPRODUCT(--(D468:H468-C468:G468=1))</f>
        <v>1</v>
      </c>
      <c r="S468">
        <f>SUMPRODUCT(COUNTIF(C469:H469,C468:H468))</f>
        <v>1</v>
      </c>
    </row>
    <row r="469">
      <c r="A469">
        <v>6</v>
      </c>
      <c r="B469" t="str">
        <v>2022-04-01</v>
      </c>
      <c r="C469">
        <v>1</v>
      </c>
      <c r="D469">
        <v>7</v>
      </c>
      <c r="E469">
        <v>9</v>
      </c>
      <c r="F469">
        <v>14</v>
      </c>
      <c r="G469">
        <v>20</v>
      </c>
      <c r="H469">
        <v>26</v>
      </c>
      <c r="I469">
        <v>3</v>
      </c>
      <c r="J469" t="str">
        <v>1 - 7 - 9 - 14 - 20 - 26 [CB: 3]</v>
      </c>
      <c r="K469">
        <f>SUM(C469:H469)</f>
        <v>77</v>
      </c>
      <c r="L469">
        <f>AVERAGE(C469:H469)</f>
        <v>12.8</v>
      </c>
      <c r="M469">
        <f>MAX(C469:H469)-MIN(C469:H469)</f>
        <v>25</v>
      </c>
      <c r="N469">
        <f>SUMPRODUCT(MOD(C469:H469,2))</f>
        <v>3</v>
      </c>
      <c r="O469">
        <f>6-N469</f>
        <v>3</v>
      </c>
      <c r="P469">
        <f>COUNTIF(C469:H469,"&lt;=14")</f>
        <v>4</v>
      </c>
      <c r="Q469">
        <f>COUNTIF(C469:H469,"&gt;=15")</f>
        <v>2</v>
      </c>
      <c r="R469">
        <f>SUMPRODUCT(--(D469:H469-C469:G469=1))</f>
        <v>0</v>
      </c>
      <c r="S469">
        <f>SUMPRODUCT(COUNTIF(C470:H470,C469:H469))</f>
        <v>2</v>
      </c>
    </row>
    <row r="470">
      <c r="A470">
        <v>5</v>
      </c>
      <c r="B470" t="str">
        <v>2022-03-29</v>
      </c>
      <c r="C470">
        <v>1</v>
      </c>
      <c r="D470">
        <v>6</v>
      </c>
      <c r="E470">
        <v>7</v>
      </c>
      <c r="F470">
        <v>10</v>
      </c>
      <c r="G470">
        <v>13</v>
      </c>
      <c r="H470">
        <v>23</v>
      </c>
      <c r="I470">
        <v>3</v>
      </c>
      <c r="J470" t="str">
        <v>1 - 6 - 7 - 10 - 13 - 23 [CB: 3]</v>
      </c>
      <c r="K470">
        <f>SUM(C470:H470)</f>
        <v>60</v>
      </c>
      <c r="L470">
        <f>AVERAGE(C470:H470)</f>
        <v>10</v>
      </c>
      <c r="M470">
        <f>MAX(C470:H470)-MIN(C470:H470)</f>
        <v>22</v>
      </c>
      <c r="N470">
        <f>SUMPRODUCT(MOD(C470:H470,2))</f>
        <v>4</v>
      </c>
      <c r="O470">
        <f>6-N470</f>
        <v>2</v>
      </c>
      <c r="P470">
        <f>COUNTIF(C470:H470,"&lt;=14")</f>
        <v>5</v>
      </c>
      <c r="Q470">
        <f>COUNTIF(C470:H470,"&gt;=15")</f>
        <v>1</v>
      </c>
      <c r="R470">
        <f>SUMPRODUCT(--(D470:H470-C470:G470=1))</f>
        <v>1</v>
      </c>
      <c r="S470">
        <f>SUMPRODUCT(COUNTIF(C471:H471,C470:H470))</f>
        <v>3</v>
      </c>
    </row>
    <row r="471">
      <c r="A471">
        <v>4</v>
      </c>
      <c r="B471" t="str">
        <v>2022-03-25</v>
      </c>
      <c r="C471">
        <v>6</v>
      </c>
      <c r="D471">
        <v>7</v>
      </c>
      <c r="E471">
        <v>9</v>
      </c>
      <c r="F471">
        <v>10</v>
      </c>
      <c r="G471">
        <v>15</v>
      </c>
      <c r="H471">
        <v>24</v>
      </c>
      <c r="I471">
        <v>1</v>
      </c>
      <c r="J471" t="str">
        <v>6 - 7 - 9 - 10 - 15 - 24 [CB: 1]</v>
      </c>
      <c r="K471">
        <f>SUM(C471:H471)</f>
        <v>71</v>
      </c>
      <c r="L471">
        <f>AVERAGE(C471:H471)</f>
        <v>11.8</v>
      </c>
      <c r="M471">
        <f>MAX(C471:H471)-MIN(C471:H471)</f>
        <v>18</v>
      </c>
      <c r="N471">
        <f>SUMPRODUCT(MOD(C471:H471,2))</f>
        <v>3</v>
      </c>
      <c r="O471">
        <f>6-N471</f>
        <v>3</v>
      </c>
      <c r="P471">
        <f>COUNTIF(C471:H471,"&lt;=14")</f>
        <v>4</v>
      </c>
      <c r="Q471">
        <f>COUNTIF(C471:H471,"&gt;=15")</f>
        <v>2</v>
      </c>
      <c r="R471">
        <f>SUMPRODUCT(--(D471:H471-C471:G471=1))</f>
        <v>2</v>
      </c>
      <c r="S471">
        <f>SUMPRODUCT(COUNTIF(C472:H472,C471:H471))</f>
        <v>0</v>
      </c>
    </row>
    <row r="472">
      <c r="A472">
        <v>3</v>
      </c>
      <c r="B472" t="str">
        <v>2022-03-22</v>
      </c>
      <c r="C472">
        <v>3</v>
      </c>
      <c r="D472">
        <v>4</v>
      </c>
      <c r="E472">
        <v>5</v>
      </c>
      <c r="F472">
        <v>19</v>
      </c>
      <c r="G472">
        <v>20</v>
      </c>
      <c r="H472">
        <v>23</v>
      </c>
      <c r="I472">
        <v>2</v>
      </c>
      <c r="J472" t="str">
        <v>3 - 4 - 5 - 19 - 20 - 23 [CB: 2]</v>
      </c>
      <c r="K472">
        <f>SUM(C472:H472)</f>
        <v>74</v>
      </c>
      <c r="L472">
        <f>AVERAGE(C472:H472)</f>
        <v>12.3</v>
      </c>
      <c r="M472">
        <f>MAX(C472:H472)-MIN(C472:H472)</f>
        <v>20</v>
      </c>
      <c r="N472">
        <f>SUMPRODUCT(MOD(C472:H472,2))</f>
        <v>4</v>
      </c>
      <c r="O472">
        <f>6-N472</f>
        <v>2</v>
      </c>
      <c r="P472">
        <f>COUNTIF(C472:H472,"&lt;=14")</f>
        <v>3</v>
      </c>
      <c r="Q472">
        <f>COUNTIF(C472:H472,"&gt;=15")</f>
        <v>3</v>
      </c>
      <c r="R472">
        <f>SUMPRODUCT(--(D472:H472-C472:G472=1))</f>
        <v>3</v>
      </c>
      <c r="S472">
        <f>SUMPRODUCT(COUNTIF(C473:H473,C472:H472))</f>
        <v>0</v>
      </c>
    </row>
    <row r="473">
      <c r="A473">
        <v>2</v>
      </c>
      <c r="B473" t="str">
        <v>2022-03-18</v>
      </c>
      <c r="C473">
        <v>1</v>
      </c>
      <c r="D473">
        <v>2</v>
      </c>
      <c r="E473">
        <v>6</v>
      </c>
      <c r="F473">
        <v>11</v>
      </c>
      <c r="G473">
        <v>13</v>
      </c>
      <c r="H473">
        <v>15</v>
      </c>
      <c r="I473">
        <v>1</v>
      </c>
      <c r="J473" t="str">
        <v>1 - 2 - 6 - 11 - 13 - 15 [CB: 1]</v>
      </c>
      <c r="K473">
        <f>SUM(C473:H473)</f>
        <v>48</v>
      </c>
      <c r="L473">
        <f>AVERAGE(C473:H473)</f>
        <v>8</v>
      </c>
      <c r="M473">
        <f>MAX(C473:H473)-MIN(C473:H473)</f>
        <v>14</v>
      </c>
      <c r="N473">
        <f>SUMPRODUCT(MOD(C473:H473,2))</f>
        <v>4</v>
      </c>
      <c r="O473">
        <f>6-N473</f>
        <v>2</v>
      </c>
      <c r="P473">
        <f>COUNTIF(C473:H473,"&lt;=14")</f>
        <v>5</v>
      </c>
      <c r="Q473">
        <f>COUNTIF(C473:H473,"&gt;=15")</f>
        <v>1</v>
      </c>
      <c r="R473">
        <f>SUMPRODUCT(--(D473:H473-C473:G473=1))</f>
        <v>1</v>
      </c>
      <c r="S473">
        <f>SUMPRODUCT(COUNTIF(C474:H474,C473:H473))</f>
        <v>0</v>
      </c>
    </row>
    <row r="474">
      <c r="A474">
        <v>1</v>
      </c>
      <c r="B474" t="str">
        <v>2022-03-15</v>
      </c>
      <c r="C474">
        <v>4</v>
      </c>
      <c r="D474">
        <v>8</v>
      </c>
      <c r="E474">
        <v>10</v>
      </c>
      <c r="F474">
        <v>21</v>
      </c>
      <c r="G474">
        <v>24</v>
      </c>
      <c r="H474">
        <v>27</v>
      </c>
      <c r="I474">
        <v>2</v>
      </c>
      <c r="J474" t="str">
        <v>4 - 8 - 10 - 21 - 24 - 27 [CB: 2]</v>
      </c>
      <c r="K474">
        <f>SUM(C474:H474)</f>
        <v>94</v>
      </c>
      <c r="L474">
        <f>AVERAGE(C474:H474)</f>
        <v>15.7</v>
      </c>
      <c r="M474">
        <f>MAX(C474:H474)-MIN(C474:H474)</f>
        <v>23</v>
      </c>
      <c r="N474">
        <f>SUMPRODUCT(MOD(C474:H474,2))</f>
        <v>2</v>
      </c>
      <c r="O474">
        <f>6-N474</f>
        <v>4</v>
      </c>
      <c r="P474">
        <f>COUNTIF(C474:H474,"&lt;=14")</f>
        <v>3</v>
      </c>
      <c r="Q474">
        <f>COUNTIF(C474:H474,"&gt;=15")</f>
        <v>3</v>
      </c>
      <c r="R474">
        <f>SUMPRODUCT(--(D474:H474-C474:G474=1))</f>
        <v>0</v>
      </c>
      <c r="S474">
        <f>0</f>
        <v>0</v>
      </c>
    </row>
  </sheetData>
  <ignoredErrors>
    <ignoredError numberStoredAsText="1" sqref="A1:AA4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858"/>
  <sheetViews>
    <sheetView workbookViewId="0"/>
  </sheetViews>
  <sheetData>
    <row r="1">
      <c r="A1" t="str">
        <v>Draw #</v>
      </c>
      <c r="B1" t="str">
        <v>Draw Date</v>
      </c>
      <c r="C1" t="str">
        <v>Time Slot</v>
      </c>
      <c r="D1" t="str">
        <v>Digit 1</v>
      </c>
      <c r="E1" t="str">
        <v>Digit 2</v>
      </c>
      <c r="F1" t="str">
        <v>Digit 3</v>
      </c>
      <c r="G1" t="str">
        <v>Digit 4</v>
      </c>
      <c r="H1" t="str">
        <v>Straight (Exact)</v>
      </c>
      <c r="I1" t="str">
        <v>Box (Sorted)</v>
      </c>
      <c r="J1" t="str">
        <v>Digit Sum</v>
      </c>
      <c r="K1" t="str">
        <v>Odd Digits</v>
      </c>
      <c r="L1" t="str">
        <v>Even Digits</v>
      </c>
      <c r="M1" t="str">
        <v>High Digits (5-9)</v>
      </c>
      <c r="N1" t="str">
        <v>Low Digits (0-4)</v>
      </c>
      <c r="O1" t="str">
        <v>Unique Digits</v>
      </c>
      <c r="P1" t="str">
        <v>Box Classification</v>
      </c>
      <c r="Q1" t="str">
        <v>Lag-1 Digit Overlap</v>
      </c>
      <c r="S1" t="str">
        <v>PICK 4 ANALYST KPI</v>
      </c>
      <c r="T1" t="str">
        <v>VALUE (FORMULA)</v>
      </c>
      <c r="U1" t="str">
        <v/>
      </c>
      <c r="V1" t="str">
        <v>DIGIT</v>
      </c>
      <c r="W1" t="str">
        <v>OBSERVED FREQ (COUNTIF)</v>
      </c>
      <c r="X1" t="str">
        <v>EXPECTED FREQ</v>
      </c>
      <c r="Y1" t="str">
        <v>TENSION (Z-SCORE)</v>
      </c>
    </row>
    <row r="2">
      <c r="A2">
        <v>15961</v>
      </c>
      <c r="B2" t="str">
        <v>2026-10-19</v>
      </c>
      <c r="C2" t="str">
        <v>EVENING</v>
      </c>
      <c r="D2">
        <v>4</v>
      </c>
      <c r="E2">
        <v>4</v>
      </c>
      <c r="F2">
        <v>7</v>
      </c>
      <c r="G2">
        <v>9</v>
      </c>
      <c r="H2" t="str">
        <f>D2&amp;E2&amp;F2&amp;G2</f>
        <v>4479</v>
      </c>
      <c r="I2" t="str">
        <v>4479</v>
      </c>
      <c r="J2">
        <f>SUM(D2:G2)</f>
        <v>24</v>
      </c>
      <c r="K2">
        <f>SUMPRODUCT(MOD(D2:G2,2))</f>
        <v>2</v>
      </c>
      <c r="L2">
        <f>4-K2</f>
        <v>2</v>
      </c>
      <c r="M2">
        <f>COUNTIF(D2:G2,"&gt;=5")</f>
        <v>2</v>
      </c>
      <c r="N2">
        <f>COUNTIF(D2:G2,"&lt;=4")</f>
        <v>2</v>
      </c>
      <c r="O2">
        <f>SUMPRODUCT(1/COUNTIF(D2:G2,D2:G2))</f>
        <v>3</v>
      </c>
      <c r="P2" t="str">
        <f>IF(O2=4,"24-Way (4 Distinct)",IF(O2=3,"12-Way (1 Pair)",IF(O2=2,"6-Way / 4-Way","Straight (Quad)"))))</f>
        <v>12-Way (1 Pair)</v>
      </c>
      <c r="Q2">
        <f>SUMPRODUCT(COUNTIF(D3:G3,D2:G2))</f>
        <v>2</v>
      </c>
      <c r="S2" t="str">
        <v>Total Draws Evaluated</v>
      </c>
      <c r="T2">
        <f>COUNT(A2:A858)</f>
        <v>857</v>
      </c>
      <c r="U2" t="str">
        <v/>
      </c>
      <c r="V2" t="str">
        <v>Digit 0</v>
      </c>
      <c r="W2">
        <f>COUNTIF($D$2:$G$858,0)</f>
        <v>314</v>
      </c>
      <c r="X2">
        <v>342.8</v>
      </c>
      <c r="Y2">
        <f>ROUND((W2-X2)/14.34,2)</f>
        <v>-2.01</v>
      </c>
    </row>
    <row r="3">
      <c r="A3">
        <v>15960</v>
      </c>
      <c r="B3" t="str">
        <v>2026-10-19</v>
      </c>
      <c r="C3" t="str">
        <v>AFTERNOON</v>
      </c>
      <c r="D3">
        <v>3</v>
      </c>
      <c r="E3">
        <v>1</v>
      </c>
      <c r="F3">
        <v>4</v>
      </c>
      <c r="G3">
        <v>1</v>
      </c>
      <c r="H3" t="str">
        <f>D3&amp;E3&amp;F3&amp;G3</f>
        <v>3141</v>
      </c>
      <c r="I3" t="str">
        <v>1134</v>
      </c>
      <c r="J3">
        <f>SUM(D3:G3)</f>
        <v>9</v>
      </c>
      <c r="K3">
        <f>SUMPRODUCT(MOD(D3:G3,2))</f>
        <v>3</v>
      </c>
      <c r="L3">
        <f>4-K3</f>
        <v>1</v>
      </c>
      <c r="M3">
        <f>COUNTIF(D3:G3,"&gt;=5")</f>
        <v>0</v>
      </c>
      <c r="N3">
        <f>COUNTIF(D3:G3,"&lt;=4")</f>
        <v>4</v>
      </c>
      <c r="O3">
        <f>SUMPRODUCT(1/COUNTIF(D3:G3,D3:G3))</f>
        <v>3</v>
      </c>
      <c r="P3" t="str">
        <f>IF(O3=4,"24-Way (4 Distinct)",IF(O3=3,"12-Way (1 Pair)",IF(O3=2,"6-Way / 4-Way","Straight (Quad)"))))</f>
        <v>12-Way (1 Pair)</v>
      </c>
      <c r="Q3">
        <f>SUMPRODUCT(COUNTIF(D4:G4,D3:G3))</f>
        <v>0</v>
      </c>
      <c r="S3" t="str">
        <v>Average Digit Sum</v>
      </c>
      <c r="T3">
        <f>AVERAGE(J2:J858)</f>
        <v>18.1</v>
      </c>
      <c r="U3" t="str">
        <v/>
      </c>
      <c r="V3" t="str">
        <v>Digit 1</v>
      </c>
      <c r="W3">
        <f>COUNTIF($D$2:$G$858,1)</f>
        <v>350</v>
      </c>
      <c r="X3">
        <v>342.8</v>
      </c>
      <c r="Y3">
        <f>ROUND((W3-X3)/14.34,2)</f>
        <v>0.5</v>
      </c>
    </row>
    <row r="4">
      <c r="A4">
        <v>15959</v>
      </c>
      <c r="B4" t="str">
        <v>2026-10-19</v>
      </c>
      <c r="C4" t="str">
        <v>MIDDAY</v>
      </c>
      <c r="D4">
        <v>5</v>
      </c>
      <c r="E4">
        <v>2</v>
      </c>
      <c r="F4">
        <v>9</v>
      </c>
      <c r="G4">
        <v>2</v>
      </c>
      <c r="H4" t="str">
        <f>D4&amp;E4&amp;F4&amp;G4</f>
        <v>5292</v>
      </c>
      <c r="I4" t="str">
        <v>2259</v>
      </c>
      <c r="J4">
        <f>SUM(D4:G4)</f>
        <v>18</v>
      </c>
      <c r="K4">
        <f>SUMPRODUCT(MOD(D4:G4,2))</f>
        <v>2</v>
      </c>
      <c r="L4">
        <f>4-K4</f>
        <v>2</v>
      </c>
      <c r="M4">
        <f>COUNTIF(D4:G4,"&gt;=5")</f>
        <v>2</v>
      </c>
      <c r="N4">
        <f>COUNTIF(D4:G4,"&lt;=4")</f>
        <v>2</v>
      </c>
      <c r="O4">
        <f>SUMPRODUCT(1/COUNTIF(D4:G4,D4:G4))</f>
        <v>3</v>
      </c>
      <c r="P4" t="str">
        <f>IF(O4=4,"24-Way (4 Distinct)",IF(O4=3,"12-Way (1 Pair)",IF(O4=2,"6-Way / 4-Way","Straight (Quad)"))))</f>
        <v>12-Way (1 Pair)</v>
      </c>
      <c r="Q4">
        <f>SUMPRODUCT(COUNTIF(D5:G5,D4:G4))</f>
        <v>1</v>
      </c>
      <c r="S4" t="str">
        <v>Sum Standard Deviation</v>
      </c>
      <c r="T4">
        <f>STDEV.S(J2:J858)</f>
        <v>5.7</v>
      </c>
      <c r="U4" t="str">
        <v/>
      </c>
      <c r="V4" t="str">
        <v>Digit 2</v>
      </c>
      <c r="W4">
        <f>COUNTIF($D$2:$G$858,2)</f>
        <v>357</v>
      </c>
      <c r="X4">
        <v>342.8</v>
      </c>
      <c r="Y4">
        <f>ROUND((W4-X4)/14.34,2)</f>
        <v>0.99</v>
      </c>
    </row>
    <row r="5">
      <c r="A5">
        <v>15958</v>
      </c>
      <c r="B5" t="str">
        <v>2026-10-19</v>
      </c>
      <c r="C5" t="str">
        <v>MORNING</v>
      </c>
      <c r="D5">
        <v>7</v>
      </c>
      <c r="E5">
        <v>5</v>
      </c>
      <c r="F5">
        <v>3</v>
      </c>
      <c r="G5">
        <v>4</v>
      </c>
      <c r="H5" t="str">
        <f>D5&amp;E5&amp;F5&amp;G5</f>
        <v>7534</v>
      </c>
      <c r="I5" t="str">
        <v>3457</v>
      </c>
      <c r="J5">
        <f>SUM(D5:G5)</f>
        <v>19</v>
      </c>
      <c r="K5">
        <f>SUMPRODUCT(MOD(D5:G5,2))</f>
        <v>3</v>
      </c>
      <c r="L5">
        <f>4-K5</f>
        <v>1</v>
      </c>
      <c r="M5">
        <f>COUNTIF(D5:G5,"&gt;=5")</f>
        <v>2</v>
      </c>
      <c r="N5">
        <f>COUNTIF(D5:G5,"&lt;=4")</f>
        <v>2</v>
      </c>
      <c r="O5">
        <f>SUMPRODUCT(1/COUNTIF(D5:G5,D5:G5))</f>
        <v>4</v>
      </c>
      <c r="P5" t="str">
        <f>IF(O5=4,"24-Way (4 Distinct)",IF(O5=3,"12-Way (1 Pair)",IF(O5=2,"6-Way / 4-Way","Straight (Quad)"))))</f>
        <v>24-Way (4 Distinct)</v>
      </c>
      <c r="Q5">
        <f>SUMPRODUCT(COUNTIF(D6:G6,D5:G5))</f>
        <v>2</v>
      </c>
      <c r="S5" t="str">
        <v>Min Sum Observed</v>
      </c>
      <c r="T5">
        <f>MIN(J2:J858)</f>
        <v>3</v>
      </c>
      <c r="U5" t="str">
        <v/>
      </c>
      <c r="V5" t="str">
        <v>Digit 3</v>
      </c>
      <c r="W5">
        <f>COUNTIF($D$2:$G$858,3)</f>
        <v>333</v>
      </c>
      <c r="X5">
        <v>342.8</v>
      </c>
      <c r="Y5">
        <f>ROUND((W5-X5)/14.34,2)</f>
        <v>-0.68</v>
      </c>
    </row>
    <row r="6">
      <c r="A6">
        <v>15957</v>
      </c>
      <c r="B6" t="str">
        <v>2026-10-18</v>
      </c>
      <c r="C6" t="str">
        <v>EVENING</v>
      </c>
      <c r="D6">
        <v>7</v>
      </c>
      <c r="E6">
        <v>0</v>
      </c>
      <c r="F6">
        <v>3</v>
      </c>
      <c r="G6">
        <v>1</v>
      </c>
      <c r="H6" t="str">
        <f>D6&amp;E6&amp;F6&amp;G6</f>
        <v>7031</v>
      </c>
      <c r="I6" t="str">
        <v>0137</v>
      </c>
      <c r="J6">
        <f>SUM(D6:G6)</f>
        <v>11</v>
      </c>
      <c r="K6">
        <f>SUMPRODUCT(MOD(D6:G6,2))</f>
        <v>3</v>
      </c>
      <c r="L6">
        <f>4-K6</f>
        <v>1</v>
      </c>
      <c r="M6">
        <f>COUNTIF(D6:G6,"&gt;=5")</f>
        <v>1</v>
      </c>
      <c r="N6">
        <f>COUNTIF(D6:G6,"&lt;=4")</f>
        <v>3</v>
      </c>
      <c r="O6">
        <f>SUMPRODUCT(1/COUNTIF(D6:G6,D6:G6))</f>
        <v>4</v>
      </c>
      <c r="P6" t="str">
        <f>IF(O6=4,"24-Way (4 Distinct)",IF(O6=3,"12-Way (1 Pair)",IF(O6=2,"6-Way / 4-Way","Straight (Quad)"))))</f>
        <v>24-Way (4 Distinct)</v>
      </c>
      <c r="Q6">
        <f>SUMPRODUCT(COUNTIF(D7:G7,D6:G6))</f>
        <v>1</v>
      </c>
      <c r="S6" t="str">
        <v>Max Sum Observed</v>
      </c>
      <c r="T6">
        <f>MAX(J2:J858)</f>
        <v>35</v>
      </c>
      <c r="U6" t="str">
        <v/>
      </c>
      <c r="V6" t="str">
        <v>Digit 4</v>
      </c>
      <c r="W6">
        <f>COUNTIF($D$2:$G$858,4)</f>
        <v>375</v>
      </c>
      <c r="X6">
        <v>342.8</v>
      </c>
      <c r="Y6">
        <f>ROUND((W6-X6)/14.34,2)</f>
        <v>2.25</v>
      </c>
    </row>
    <row r="7">
      <c r="A7">
        <v>15956</v>
      </c>
      <c r="B7" t="str">
        <v>2026-10-18</v>
      </c>
      <c r="C7" t="str">
        <v>AFTERNOON</v>
      </c>
      <c r="D7">
        <v>8</v>
      </c>
      <c r="E7">
        <v>2</v>
      </c>
      <c r="F7">
        <v>1</v>
      </c>
      <c r="G7">
        <v>8</v>
      </c>
      <c r="H7" t="str">
        <f>D7&amp;E7&amp;F7&amp;G7</f>
        <v>8218</v>
      </c>
      <c r="I7" t="str">
        <v>1288</v>
      </c>
      <c r="J7">
        <f>SUM(D7:G7)</f>
        <v>19</v>
      </c>
      <c r="K7">
        <f>SUMPRODUCT(MOD(D7:G7,2))</f>
        <v>1</v>
      </c>
      <c r="L7">
        <f>4-K7</f>
        <v>3</v>
      </c>
      <c r="M7">
        <f>COUNTIF(D7:G7,"&gt;=5")</f>
        <v>2</v>
      </c>
      <c r="N7">
        <f>COUNTIF(D7:G7,"&lt;=4")</f>
        <v>2</v>
      </c>
      <c r="O7">
        <f>SUMPRODUCT(1/COUNTIF(D7:G7,D7:G7))</f>
        <v>3</v>
      </c>
      <c r="P7" t="str">
        <f>IF(O7=4,"24-Way (4 Distinct)",IF(O7=3,"12-Way (1 Pair)",IF(O7=2,"6-Way / 4-Way","Straight (Quad)"))))</f>
        <v>12-Way (1 Pair)</v>
      </c>
      <c r="Q7">
        <f>SUMPRODUCT(COUNTIF(D8:G8,D7:G7))</f>
        <v>0</v>
      </c>
      <c r="S7" t="str">
        <v>Gaussian Corridor Low (-1σ)</v>
      </c>
      <c r="T7">
        <f>T3-T4</f>
        <v>12.4</v>
      </c>
      <c r="U7" t="str">
        <v/>
      </c>
      <c r="V7" t="str">
        <v>Digit 5</v>
      </c>
      <c r="W7">
        <f>COUNTIF($D$2:$G$858,5)</f>
        <v>322</v>
      </c>
      <c r="X7">
        <v>342.8</v>
      </c>
      <c r="Y7">
        <f>ROUND((W7-X7)/14.34,2)</f>
        <v>-1.45</v>
      </c>
    </row>
    <row r="8">
      <c r="A8">
        <v>15955</v>
      </c>
      <c r="B8" t="str">
        <v>2026-10-18</v>
      </c>
      <c r="C8" t="str">
        <v>MIDDAY</v>
      </c>
      <c r="D8">
        <v>3</v>
      </c>
      <c r="E8">
        <v>5</v>
      </c>
      <c r="F8">
        <v>6</v>
      </c>
      <c r="G8">
        <v>5</v>
      </c>
      <c r="H8" t="str">
        <f>D8&amp;E8&amp;F8&amp;G8</f>
        <v>3565</v>
      </c>
      <c r="I8" t="str">
        <v>3556</v>
      </c>
      <c r="J8">
        <f>SUM(D8:G8)</f>
        <v>19</v>
      </c>
      <c r="K8">
        <f>SUMPRODUCT(MOD(D8:G8,2))</f>
        <v>3</v>
      </c>
      <c r="L8">
        <f>4-K8</f>
        <v>1</v>
      </c>
      <c r="M8">
        <f>COUNTIF(D8:G8,"&gt;=5")</f>
        <v>3</v>
      </c>
      <c r="N8">
        <f>COUNTIF(D8:G8,"&lt;=4")</f>
        <v>1</v>
      </c>
      <c r="O8">
        <f>SUMPRODUCT(1/COUNTIF(D8:G8,D8:G8))</f>
        <v>3</v>
      </c>
      <c r="P8" t="str">
        <f>IF(O8=4,"24-Way (4 Distinct)",IF(O8=3,"12-Way (1 Pair)",IF(O8=2,"6-Way / 4-Way","Straight (Quad)"))))</f>
        <v>12-Way (1 Pair)</v>
      </c>
      <c r="Q8">
        <f>SUMPRODUCT(COUNTIF(D9:G9,D8:G8))</f>
        <v>0</v>
      </c>
      <c r="S8" t="str">
        <v>Gaussian Corridor High (+1σ)</v>
      </c>
      <c r="T8">
        <f>T3+T4</f>
        <v>23.8</v>
      </c>
      <c r="U8" t="str">
        <v/>
      </c>
      <c r="V8" t="str">
        <v>Digit 6</v>
      </c>
      <c r="W8">
        <f>COUNTIF($D$2:$G$858,6)</f>
        <v>333</v>
      </c>
      <c r="X8">
        <v>342.8</v>
      </c>
      <c r="Y8">
        <f>ROUND((W8-X8)/14.34,2)</f>
        <v>-0.68</v>
      </c>
    </row>
    <row r="9">
      <c r="A9">
        <v>15954</v>
      </c>
      <c r="B9" t="str">
        <v>2026-10-18</v>
      </c>
      <c r="C9" t="str">
        <v>MORNING</v>
      </c>
      <c r="D9">
        <v>2</v>
      </c>
      <c r="E9">
        <v>1</v>
      </c>
      <c r="F9">
        <v>7</v>
      </c>
      <c r="G9">
        <v>1</v>
      </c>
      <c r="H9" t="str">
        <f>D9&amp;E9&amp;F9&amp;G9</f>
        <v>2171</v>
      </c>
      <c r="I9" t="str">
        <v>1127</v>
      </c>
      <c r="J9">
        <f>SUM(D9:G9)</f>
        <v>11</v>
      </c>
      <c r="K9">
        <f>SUMPRODUCT(MOD(D9:G9,2))</f>
        <v>3</v>
      </c>
      <c r="L9">
        <f>4-K9</f>
        <v>1</v>
      </c>
      <c r="M9">
        <f>COUNTIF(D9:G9,"&gt;=5")</f>
        <v>1</v>
      </c>
      <c r="N9">
        <f>COUNTIF(D9:G9,"&lt;=4")</f>
        <v>3</v>
      </c>
      <c r="O9">
        <f>SUMPRODUCT(1/COUNTIF(D9:G9,D9:G9))</f>
        <v>3</v>
      </c>
      <c r="P9" t="str">
        <f>IF(O9=4,"24-Way (4 Distinct)",IF(O9=3,"12-Way (1 Pair)",IF(O9=2,"6-Way / 4-Way","Straight (Quad)"))))</f>
        <v>12-Way (1 Pair)</v>
      </c>
      <c r="Q9">
        <f>SUMPRODUCT(COUNTIF(D10:G10,D9:G9))</f>
        <v>0</v>
      </c>
      <c r="S9" t="str">
        <v>Theoretical Mean Sum</v>
      </c>
      <c r="T9">
        <v>18</v>
      </c>
      <c r="U9" t="str">
        <v/>
      </c>
      <c r="V9" t="str">
        <v>Digit 7</v>
      </c>
      <c r="W9">
        <f>COUNTIF($D$2:$G$858,7)</f>
        <v>347</v>
      </c>
      <c r="X9">
        <v>342.8</v>
      </c>
      <c r="Y9">
        <f>ROUND((W9-X9)/14.34,2)</f>
        <v>0.29</v>
      </c>
    </row>
    <row r="10">
      <c r="A10">
        <v>15953</v>
      </c>
      <c r="B10" t="str">
        <v>2026-10-17</v>
      </c>
      <c r="C10" t="str">
        <v>EVENING</v>
      </c>
      <c r="D10">
        <v>5</v>
      </c>
      <c r="E10">
        <v>4</v>
      </c>
      <c r="F10">
        <v>4</v>
      </c>
      <c r="G10">
        <v>9</v>
      </c>
      <c r="H10" t="str">
        <f>D10&amp;E10&amp;F10&amp;G10</f>
        <v>5449</v>
      </c>
      <c r="I10" t="str">
        <v>4459</v>
      </c>
      <c r="J10">
        <f>SUM(D10:G10)</f>
        <v>22</v>
      </c>
      <c r="K10">
        <f>SUMPRODUCT(MOD(D10:G10,2))</f>
        <v>2</v>
      </c>
      <c r="L10">
        <f>4-K10</f>
        <v>2</v>
      </c>
      <c r="M10">
        <f>COUNTIF(D10:G10,"&gt;=5")</f>
        <v>2</v>
      </c>
      <c r="N10">
        <f>COUNTIF(D10:G10,"&lt;=4")</f>
        <v>2</v>
      </c>
      <c r="O10">
        <f>SUMPRODUCT(1/COUNTIF(D10:G10,D10:G10))</f>
        <v>3</v>
      </c>
      <c r="P10" t="str">
        <f>IF(O10=4,"24-Way (4 Distinct)",IF(O10=3,"12-Way (1 Pair)",IF(O10=2,"6-Way / 4-Way","Straight (Quad)"))))</f>
        <v>12-Way (1 Pair)</v>
      </c>
      <c r="Q10">
        <f>SUMPRODUCT(COUNTIF(D11:G11,D10:G10))</f>
        <v>0</v>
      </c>
      <c r="S10" t="str">
        <v>24-Way Box Frequency</v>
      </c>
      <c r="T10">
        <f>COUNTIF(P2:P858,"24-Way*")</f>
        <v>418</v>
      </c>
      <c r="U10" t="str">
        <v/>
      </c>
      <c r="V10" t="str">
        <v>Digit 8</v>
      </c>
      <c r="W10">
        <f>COUNTIF($D$2:$G$858,8)</f>
        <v>364</v>
      </c>
      <c r="X10">
        <v>342.8</v>
      </c>
      <c r="Y10">
        <f>ROUND((W10-X10)/14.34,2)</f>
        <v>1.48</v>
      </c>
    </row>
    <row r="11">
      <c r="A11">
        <v>15952</v>
      </c>
      <c r="B11" t="str">
        <v>2026-10-17</v>
      </c>
      <c r="C11" t="str">
        <v>AFTERNOON</v>
      </c>
      <c r="D11">
        <v>3</v>
      </c>
      <c r="E11">
        <v>2</v>
      </c>
      <c r="F11">
        <v>2</v>
      </c>
      <c r="G11">
        <v>8</v>
      </c>
      <c r="H11" t="str">
        <f>D11&amp;E11&amp;F11&amp;G11</f>
        <v>3228</v>
      </c>
      <c r="I11" t="str">
        <v>2238</v>
      </c>
      <c r="J11">
        <f>SUM(D11:G11)</f>
        <v>15</v>
      </c>
      <c r="K11">
        <f>SUMPRODUCT(MOD(D11:G11,2))</f>
        <v>1</v>
      </c>
      <c r="L11">
        <f>4-K11</f>
        <v>3</v>
      </c>
      <c r="M11">
        <f>COUNTIF(D11:G11,"&gt;=5")</f>
        <v>1</v>
      </c>
      <c r="N11">
        <f>COUNTIF(D11:G11,"&lt;=4")</f>
        <v>3</v>
      </c>
      <c r="O11">
        <f>SUMPRODUCT(1/COUNTIF(D11:G11,D11:G11))</f>
        <v>3</v>
      </c>
      <c r="P11" t="str">
        <f>IF(O11=4,"24-Way (4 Distinct)",IF(O11=3,"12-Way (1 Pair)",IF(O11=2,"6-Way / 4-Way","Straight (Quad)"))))</f>
        <v>12-Way (1 Pair)</v>
      </c>
      <c r="Q11">
        <f>SUMPRODUCT(COUNTIF(D12:G12,D11:G11))</f>
        <v>2</v>
      </c>
      <c r="S11" t="str">
        <v>12-Way Twin Frequency</v>
      </c>
      <c r="T11">
        <f>COUNTIF(P2:P858,"12-Way*")</f>
        <v>385</v>
      </c>
      <c r="U11" t="str">
        <v/>
      </c>
      <c r="V11" t="str">
        <v>Digit 9</v>
      </c>
      <c r="W11">
        <f>COUNTIF($D$2:$G$858,9)</f>
        <v>333</v>
      </c>
      <c r="X11">
        <v>342.8</v>
      </c>
      <c r="Y11">
        <f>ROUND((W11-X11)/14.34,2)</f>
        <v>-0.68</v>
      </c>
    </row>
    <row r="12">
      <c r="A12">
        <v>15951</v>
      </c>
      <c r="B12" t="str">
        <v>2026-10-17</v>
      </c>
      <c r="C12" t="str">
        <v>MIDDAY</v>
      </c>
      <c r="D12">
        <v>5</v>
      </c>
      <c r="E12">
        <v>2</v>
      </c>
      <c r="F12">
        <v>2</v>
      </c>
      <c r="G12">
        <v>0</v>
      </c>
      <c r="H12" t="str">
        <f>D12&amp;E12&amp;F12&amp;G12</f>
        <v>5220</v>
      </c>
      <c r="I12" t="str">
        <v>0225</v>
      </c>
      <c r="J12">
        <f>SUM(D12:G12)</f>
        <v>9</v>
      </c>
      <c r="K12">
        <f>SUMPRODUCT(MOD(D12:G12,2))</f>
        <v>1</v>
      </c>
      <c r="L12">
        <f>4-K12</f>
        <v>3</v>
      </c>
      <c r="M12">
        <f>COUNTIF(D12:G12,"&gt;=5")</f>
        <v>1</v>
      </c>
      <c r="N12">
        <f>COUNTIF(D12:G12,"&lt;=4")</f>
        <v>3</v>
      </c>
      <c r="O12">
        <f>SUMPRODUCT(1/COUNTIF(D12:G12,D12:G12))</f>
        <v>3</v>
      </c>
      <c r="P12" t="str">
        <f>IF(O12=4,"24-Way (4 Distinct)",IF(O12=3,"12-Way (1 Pair)",IF(O12=2,"6-Way / 4-Way","Straight (Quad)"))))</f>
        <v>12-Way (1 Pair)</v>
      </c>
      <c r="Q12">
        <f>SUMPRODUCT(COUNTIF(D13:G13,D12:G12))</f>
        <v>2</v>
      </c>
    </row>
    <row r="13">
      <c r="A13">
        <v>15950</v>
      </c>
      <c r="B13" t="str">
        <v>2026-10-17</v>
      </c>
      <c r="C13" t="str">
        <v>MORNING</v>
      </c>
      <c r="D13">
        <v>2</v>
      </c>
      <c r="E13">
        <v>9</v>
      </c>
      <c r="F13">
        <v>2</v>
      </c>
      <c r="G13">
        <v>3</v>
      </c>
      <c r="H13" t="str">
        <f>D13&amp;E13&amp;F13&amp;G13</f>
        <v>2923</v>
      </c>
      <c r="I13" t="str">
        <v>2239</v>
      </c>
      <c r="J13">
        <f>SUM(D13:G13)</f>
        <v>16</v>
      </c>
      <c r="K13">
        <f>SUMPRODUCT(MOD(D13:G13,2))</f>
        <v>2</v>
      </c>
      <c r="L13">
        <f>4-K13</f>
        <v>2</v>
      </c>
      <c r="M13">
        <f>COUNTIF(D13:G13,"&gt;=5")</f>
        <v>1</v>
      </c>
      <c r="N13">
        <f>COUNTIF(D13:G13,"&lt;=4")</f>
        <v>3</v>
      </c>
      <c r="O13">
        <f>SUMPRODUCT(1/COUNTIF(D13:G13,D13:G13))</f>
        <v>3</v>
      </c>
      <c r="P13" t="str">
        <f>IF(O13=4,"24-Way (4 Distinct)",IF(O13=3,"12-Way (1 Pair)",IF(O13=2,"6-Way / 4-Way","Straight (Quad)"))))</f>
        <v>12-Way (1 Pair)</v>
      </c>
      <c r="Q13">
        <f>SUMPRODUCT(COUNTIF(D14:G14,D13:G13))</f>
        <v>3</v>
      </c>
    </row>
    <row r="14">
      <c r="A14">
        <v>15949</v>
      </c>
      <c r="B14" t="str">
        <v>2026-10-16</v>
      </c>
      <c r="C14" t="str">
        <v>EVENING</v>
      </c>
      <c r="D14">
        <v>2</v>
      </c>
      <c r="E14">
        <v>9</v>
      </c>
      <c r="F14">
        <v>9</v>
      </c>
      <c r="G14">
        <v>7</v>
      </c>
      <c r="H14" t="str">
        <f>D14&amp;E14&amp;F14&amp;G14</f>
        <v>2997</v>
      </c>
      <c r="I14" t="str">
        <v>2799</v>
      </c>
      <c r="J14">
        <f>SUM(D14:G14)</f>
        <v>27</v>
      </c>
      <c r="K14">
        <f>SUMPRODUCT(MOD(D14:G14,2))</f>
        <v>3</v>
      </c>
      <c r="L14">
        <f>4-K14</f>
        <v>1</v>
      </c>
      <c r="M14">
        <f>COUNTIF(D14:G14,"&gt;=5")</f>
        <v>3</v>
      </c>
      <c r="N14">
        <f>COUNTIF(D14:G14,"&lt;=4")</f>
        <v>1</v>
      </c>
      <c r="O14">
        <f>SUMPRODUCT(1/COUNTIF(D14:G14,D14:G14))</f>
        <v>3</v>
      </c>
      <c r="P14" t="str">
        <f>IF(O14=4,"24-Way (4 Distinct)",IF(O14=3,"12-Way (1 Pair)",IF(O14=2,"6-Way / 4-Way","Straight (Quad)"))))</f>
        <v>12-Way (1 Pair)</v>
      </c>
      <c r="Q14">
        <f>SUMPRODUCT(COUNTIF(D15:G15,D14:G14))</f>
        <v>1</v>
      </c>
    </row>
    <row r="15">
      <c r="A15">
        <v>15948</v>
      </c>
      <c r="B15" t="str">
        <v>2026-10-16</v>
      </c>
      <c r="C15" t="str">
        <v>AFTERNOON</v>
      </c>
      <c r="D15">
        <v>3</v>
      </c>
      <c r="E15">
        <v>5</v>
      </c>
      <c r="F15">
        <v>0</v>
      </c>
      <c r="G15">
        <v>2</v>
      </c>
      <c r="H15" t="str">
        <f>D15&amp;E15&amp;F15&amp;G15</f>
        <v>3502</v>
      </c>
      <c r="I15" t="str">
        <v>0235</v>
      </c>
      <c r="J15">
        <f>SUM(D15:G15)</f>
        <v>10</v>
      </c>
      <c r="K15">
        <f>SUMPRODUCT(MOD(D15:G15,2))</f>
        <v>2</v>
      </c>
      <c r="L15">
        <f>4-K15</f>
        <v>2</v>
      </c>
      <c r="M15">
        <f>COUNTIF(D15:G15,"&gt;=5")</f>
        <v>1</v>
      </c>
      <c r="N15">
        <f>COUNTIF(D15:G15,"&lt;=4")</f>
        <v>3</v>
      </c>
      <c r="O15">
        <f>SUMPRODUCT(1/COUNTIF(D15:G15,D15:G15))</f>
        <v>4</v>
      </c>
      <c r="P15" t="str">
        <f>IF(O15=4,"24-Way (4 Distinct)",IF(O15=3,"12-Way (1 Pair)",IF(O15=2,"6-Way / 4-Way","Straight (Quad)"))))</f>
        <v>24-Way (4 Distinct)</v>
      </c>
      <c r="Q15">
        <f>SUMPRODUCT(COUNTIF(D16:G16,D15:G15))</f>
        <v>2</v>
      </c>
    </row>
    <row r="16">
      <c r="A16">
        <v>15947</v>
      </c>
      <c r="B16" t="str">
        <v>2026-10-16</v>
      </c>
      <c r="C16" t="str">
        <v>MIDDAY</v>
      </c>
      <c r="D16">
        <v>1</v>
      </c>
      <c r="E16">
        <v>0</v>
      </c>
      <c r="F16">
        <v>3</v>
      </c>
      <c r="G16">
        <v>1</v>
      </c>
      <c r="H16" t="str">
        <f>D16&amp;E16&amp;F16&amp;G16</f>
        <v>1031</v>
      </c>
      <c r="I16" t="str">
        <v>0113</v>
      </c>
      <c r="J16">
        <f>SUM(D16:G16)</f>
        <v>5</v>
      </c>
      <c r="K16">
        <f>SUMPRODUCT(MOD(D16:G16,2))</f>
        <v>3</v>
      </c>
      <c r="L16">
        <f>4-K16</f>
        <v>1</v>
      </c>
      <c r="M16">
        <f>COUNTIF(D16:G16,"&gt;=5")</f>
        <v>0</v>
      </c>
      <c r="N16">
        <f>COUNTIF(D16:G16,"&lt;=4")</f>
        <v>4</v>
      </c>
      <c r="O16">
        <f>SUMPRODUCT(1/COUNTIF(D16:G16,D16:G16))</f>
        <v>3</v>
      </c>
      <c r="P16" t="str">
        <f>IF(O16=4,"24-Way (4 Distinct)",IF(O16=3,"12-Way (1 Pair)",IF(O16=2,"6-Way / 4-Way","Straight (Quad)"))))</f>
        <v>12-Way (1 Pair)</v>
      </c>
      <c r="Q16">
        <f>SUMPRODUCT(COUNTIF(D17:G17,D16:G16))</f>
        <v>0</v>
      </c>
    </row>
    <row r="17">
      <c r="A17">
        <v>15946</v>
      </c>
      <c r="B17" t="str">
        <v>2026-10-16</v>
      </c>
      <c r="C17" t="str">
        <v>MORNING</v>
      </c>
      <c r="D17">
        <v>9</v>
      </c>
      <c r="E17">
        <v>4</v>
      </c>
      <c r="F17">
        <v>7</v>
      </c>
      <c r="G17">
        <v>9</v>
      </c>
      <c r="H17" t="str">
        <f>D17&amp;E17&amp;F17&amp;G17</f>
        <v>9479</v>
      </c>
      <c r="I17" t="str">
        <v>4799</v>
      </c>
      <c r="J17">
        <f>SUM(D17:G17)</f>
        <v>29</v>
      </c>
      <c r="K17">
        <f>SUMPRODUCT(MOD(D17:G17,2))</f>
        <v>3</v>
      </c>
      <c r="L17">
        <f>4-K17</f>
        <v>1</v>
      </c>
      <c r="M17">
        <f>COUNTIF(D17:G17,"&gt;=5")</f>
        <v>3</v>
      </c>
      <c r="N17">
        <f>COUNTIF(D17:G17,"&lt;=4")</f>
        <v>1</v>
      </c>
      <c r="O17">
        <f>SUMPRODUCT(1/COUNTIF(D17:G17,D17:G17))</f>
        <v>3</v>
      </c>
      <c r="P17" t="str">
        <f>IF(O17=4,"24-Way (4 Distinct)",IF(O17=3,"12-Way (1 Pair)",IF(O17=2,"6-Way / 4-Way","Straight (Quad)"))))</f>
        <v>12-Way (1 Pair)</v>
      </c>
      <c r="Q17">
        <f>SUMPRODUCT(COUNTIF(D18:G18,D17:G17))</f>
        <v>2</v>
      </c>
    </row>
    <row r="18">
      <c r="A18">
        <v>15945</v>
      </c>
      <c r="B18" t="str">
        <v>2026-10-15</v>
      </c>
      <c r="C18" t="str">
        <v>EVENING</v>
      </c>
      <c r="D18">
        <v>9</v>
      </c>
      <c r="E18">
        <v>6</v>
      </c>
      <c r="F18">
        <v>0</v>
      </c>
      <c r="G18">
        <v>6</v>
      </c>
      <c r="H18" t="str">
        <f>D18&amp;E18&amp;F18&amp;G18</f>
        <v>9606</v>
      </c>
      <c r="I18" t="str">
        <v>0669</v>
      </c>
      <c r="J18">
        <f>SUM(D18:G18)</f>
        <v>21</v>
      </c>
      <c r="K18">
        <f>SUMPRODUCT(MOD(D18:G18,2))</f>
        <v>1</v>
      </c>
      <c r="L18">
        <f>4-K18</f>
        <v>3</v>
      </c>
      <c r="M18">
        <f>COUNTIF(D18:G18,"&gt;=5")</f>
        <v>3</v>
      </c>
      <c r="N18">
        <f>COUNTIF(D18:G18,"&lt;=4")</f>
        <v>1</v>
      </c>
      <c r="O18">
        <f>SUMPRODUCT(1/COUNTIF(D18:G18,D18:G18))</f>
        <v>3</v>
      </c>
      <c r="P18" t="str">
        <f>IF(O18=4,"24-Way (4 Distinct)",IF(O18=3,"12-Way (1 Pair)",IF(O18=2,"6-Way / 4-Way","Straight (Quad)"))))</f>
        <v>12-Way (1 Pair)</v>
      </c>
      <c r="Q18">
        <f>SUMPRODUCT(COUNTIF(D19:G19,D18:G18))</f>
        <v>0</v>
      </c>
    </row>
    <row r="19">
      <c r="A19">
        <v>15944</v>
      </c>
      <c r="B19" t="str">
        <v>2026-10-15</v>
      </c>
      <c r="C19" t="str">
        <v>AFTERNOON</v>
      </c>
      <c r="D19">
        <v>3</v>
      </c>
      <c r="E19">
        <v>1</v>
      </c>
      <c r="F19">
        <v>3</v>
      </c>
      <c r="G19">
        <v>2</v>
      </c>
      <c r="H19" t="str">
        <f>D19&amp;E19&amp;F19&amp;G19</f>
        <v>3132</v>
      </c>
      <c r="I19" t="str">
        <v>1233</v>
      </c>
      <c r="J19">
        <f>SUM(D19:G19)</f>
        <v>9</v>
      </c>
      <c r="K19">
        <f>SUMPRODUCT(MOD(D19:G19,2))</f>
        <v>3</v>
      </c>
      <c r="L19">
        <f>4-K19</f>
        <v>1</v>
      </c>
      <c r="M19">
        <f>COUNTIF(D19:G19,"&gt;=5")</f>
        <v>0</v>
      </c>
      <c r="N19">
        <f>COUNTIF(D19:G19,"&lt;=4")</f>
        <v>4</v>
      </c>
      <c r="O19">
        <f>SUMPRODUCT(1/COUNTIF(D19:G19,D19:G19))</f>
        <v>3</v>
      </c>
      <c r="P19" t="str">
        <f>IF(O19=4,"24-Way (4 Distinct)",IF(O19=3,"12-Way (1 Pair)",IF(O19=2,"6-Way / 4-Way","Straight (Quad)"))))</f>
        <v>12-Way (1 Pair)</v>
      </c>
      <c r="Q19">
        <f>SUMPRODUCT(COUNTIF(D20:G20,D19:G19))</f>
        <v>3</v>
      </c>
    </row>
    <row r="20">
      <c r="A20">
        <v>15943</v>
      </c>
      <c r="B20" t="str">
        <v>2026-10-15</v>
      </c>
      <c r="C20" t="str">
        <v>MIDDAY</v>
      </c>
      <c r="D20">
        <v>0</v>
      </c>
      <c r="E20">
        <v>1</v>
      </c>
      <c r="F20">
        <v>3</v>
      </c>
      <c r="G20">
        <v>7</v>
      </c>
      <c r="H20" t="str">
        <f>D20&amp;E20&amp;F20&amp;G20</f>
        <v>0137</v>
      </c>
      <c r="I20" t="str">
        <v>0137</v>
      </c>
      <c r="J20">
        <f>SUM(D20:G20)</f>
        <v>11</v>
      </c>
      <c r="K20">
        <f>SUMPRODUCT(MOD(D20:G20,2))</f>
        <v>3</v>
      </c>
      <c r="L20">
        <f>4-K20</f>
        <v>1</v>
      </c>
      <c r="M20">
        <f>COUNTIF(D20:G20,"&gt;=5")</f>
        <v>1</v>
      </c>
      <c r="N20">
        <f>COUNTIF(D20:G20,"&lt;=4")</f>
        <v>3</v>
      </c>
      <c r="O20">
        <f>SUMPRODUCT(1/COUNTIF(D20:G20,D20:G20))</f>
        <v>4</v>
      </c>
      <c r="P20" t="str">
        <f>IF(O20=4,"24-Way (4 Distinct)",IF(O20=3,"12-Way (1 Pair)",IF(O20=2,"6-Way / 4-Way","Straight (Quad)"))))</f>
        <v>24-Way (4 Distinct)</v>
      </c>
      <c r="Q20">
        <f>SUMPRODUCT(COUNTIF(D21:G21,D20:G20))</f>
        <v>2</v>
      </c>
    </row>
    <row r="21">
      <c r="A21">
        <v>15942</v>
      </c>
      <c r="B21" t="str">
        <v>2026-10-15</v>
      </c>
      <c r="C21" t="str">
        <v>MORNING</v>
      </c>
      <c r="D21">
        <v>8</v>
      </c>
      <c r="E21">
        <v>6</v>
      </c>
      <c r="F21">
        <v>0</v>
      </c>
      <c r="G21">
        <v>3</v>
      </c>
      <c r="H21" t="str">
        <f>D21&amp;E21&amp;F21&amp;G21</f>
        <v>8603</v>
      </c>
      <c r="I21" t="str">
        <v>0368</v>
      </c>
      <c r="J21">
        <f>SUM(D21:G21)</f>
        <v>17</v>
      </c>
      <c r="K21">
        <f>SUMPRODUCT(MOD(D21:G21,2))</f>
        <v>1</v>
      </c>
      <c r="L21">
        <f>4-K21</f>
        <v>3</v>
      </c>
      <c r="M21">
        <f>COUNTIF(D21:G21,"&gt;=5")</f>
        <v>2</v>
      </c>
      <c r="N21">
        <f>COUNTIF(D21:G21,"&lt;=4")</f>
        <v>2</v>
      </c>
      <c r="O21">
        <f>SUMPRODUCT(1/COUNTIF(D21:G21,D21:G21))</f>
        <v>4</v>
      </c>
      <c r="P21" t="str">
        <f>IF(O21=4,"24-Way (4 Distinct)",IF(O21=3,"12-Way (1 Pair)",IF(O21=2,"6-Way / 4-Way","Straight (Quad)"))))</f>
        <v>24-Way (4 Distinct)</v>
      </c>
      <c r="Q21">
        <f>SUMPRODUCT(COUNTIF(D22:G22,D21:G21))</f>
        <v>2</v>
      </c>
    </row>
    <row r="22">
      <c r="A22">
        <v>15941</v>
      </c>
      <c r="B22" t="str">
        <v>2026-10-14</v>
      </c>
      <c r="C22" t="str">
        <v>EVENING</v>
      </c>
      <c r="D22">
        <v>6</v>
      </c>
      <c r="E22">
        <v>6</v>
      </c>
      <c r="F22">
        <v>8</v>
      </c>
      <c r="G22">
        <v>9</v>
      </c>
      <c r="H22" t="str">
        <f>D22&amp;E22&amp;F22&amp;G22</f>
        <v>6689</v>
      </c>
      <c r="I22" t="str">
        <v>6689</v>
      </c>
      <c r="J22">
        <f>SUM(D22:G22)</f>
        <v>29</v>
      </c>
      <c r="K22">
        <f>SUMPRODUCT(MOD(D22:G22,2))</f>
        <v>1</v>
      </c>
      <c r="L22">
        <f>4-K22</f>
        <v>3</v>
      </c>
      <c r="M22">
        <f>COUNTIF(D22:G22,"&gt;=5")</f>
        <v>4</v>
      </c>
      <c r="N22">
        <f>COUNTIF(D22:G22,"&lt;=4")</f>
        <v>0</v>
      </c>
      <c r="O22">
        <f>SUMPRODUCT(1/COUNTIF(D22:G22,D22:G22))</f>
        <v>3</v>
      </c>
      <c r="P22" t="str">
        <f>IF(O22=4,"24-Way (4 Distinct)",IF(O22=3,"12-Way (1 Pair)",IF(O22=2,"6-Way / 4-Way","Straight (Quad)"))))</f>
        <v>12-Way (1 Pair)</v>
      </c>
      <c r="Q22">
        <f>SUMPRODUCT(COUNTIF(D23:G23,D22:G22))</f>
        <v>0</v>
      </c>
    </row>
    <row r="23">
      <c r="A23">
        <v>15940</v>
      </c>
      <c r="B23" t="str">
        <v>2026-10-14</v>
      </c>
      <c r="C23" t="str">
        <v>AFTERNOON</v>
      </c>
      <c r="D23">
        <v>3</v>
      </c>
      <c r="E23">
        <v>1</v>
      </c>
      <c r="F23">
        <v>2</v>
      </c>
      <c r="G23">
        <v>4</v>
      </c>
      <c r="H23" t="str">
        <f>D23&amp;E23&amp;F23&amp;G23</f>
        <v>3124</v>
      </c>
      <c r="I23" t="str">
        <v>1234</v>
      </c>
      <c r="J23">
        <f>SUM(D23:G23)</f>
        <v>10</v>
      </c>
      <c r="K23">
        <f>SUMPRODUCT(MOD(D23:G23,2))</f>
        <v>2</v>
      </c>
      <c r="L23">
        <f>4-K23</f>
        <v>2</v>
      </c>
      <c r="M23">
        <f>COUNTIF(D23:G23,"&gt;=5")</f>
        <v>0</v>
      </c>
      <c r="N23">
        <f>COUNTIF(D23:G23,"&lt;=4")</f>
        <v>4</v>
      </c>
      <c r="O23">
        <f>SUMPRODUCT(1/COUNTIF(D23:G23,D23:G23))</f>
        <v>4</v>
      </c>
      <c r="P23" t="str">
        <f>IF(O23=4,"24-Way (4 Distinct)",IF(O23=3,"12-Way (1 Pair)",IF(O23=2,"6-Way / 4-Way","Straight (Quad)"))))</f>
        <v>24-Way (4 Distinct)</v>
      </c>
      <c r="Q23">
        <f>SUMPRODUCT(COUNTIF(D24:G24,D23:G23))</f>
        <v>1</v>
      </c>
    </row>
    <row r="24">
      <c r="A24">
        <v>15939</v>
      </c>
      <c r="B24" t="str">
        <v>2026-10-14</v>
      </c>
      <c r="C24" t="str">
        <v>MIDDAY</v>
      </c>
      <c r="D24">
        <v>9</v>
      </c>
      <c r="E24">
        <v>5</v>
      </c>
      <c r="F24">
        <v>7</v>
      </c>
      <c r="G24">
        <v>2</v>
      </c>
      <c r="H24" t="str">
        <f>D24&amp;E24&amp;F24&amp;G24</f>
        <v>9572</v>
      </c>
      <c r="I24" t="str">
        <v>2579</v>
      </c>
      <c r="J24">
        <f>SUM(D24:G24)</f>
        <v>23</v>
      </c>
      <c r="K24">
        <f>SUMPRODUCT(MOD(D24:G24,2))</f>
        <v>3</v>
      </c>
      <c r="L24">
        <f>4-K24</f>
        <v>1</v>
      </c>
      <c r="M24">
        <f>COUNTIF(D24:G24,"&gt;=5")</f>
        <v>3</v>
      </c>
      <c r="N24">
        <f>COUNTIF(D24:G24,"&lt;=4")</f>
        <v>1</v>
      </c>
      <c r="O24">
        <f>SUMPRODUCT(1/COUNTIF(D24:G24,D24:G24))</f>
        <v>4</v>
      </c>
      <c r="P24" t="str">
        <f>IF(O24=4,"24-Way (4 Distinct)",IF(O24=3,"12-Way (1 Pair)",IF(O24=2,"6-Way / 4-Way","Straight (Quad)"))))</f>
        <v>24-Way (4 Distinct)</v>
      </c>
      <c r="Q24">
        <f>SUMPRODUCT(COUNTIF(D25:G25,D24:G24))</f>
        <v>2</v>
      </c>
    </row>
    <row r="25">
      <c r="A25">
        <v>15938</v>
      </c>
      <c r="B25" t="str">
        <v>2026-10-14</v>
      </c>
      <c r="C25" t="str">
        <v>MORNING</v>
      </c>
      <c r="D25">
        <v>9</v>
      </c>
      <c r="E25">
        <v>0</v>
      </c>
      <c r="F25">
        <v>5</v>
      </c>
      <c r="G25">
        <v>0</v>
      </c>
      <c r="H25" t="str">
        <f>D25&amp;E25&amp;F25&amp;G25</f>
        <v>9050</v>
      </c>
      <c r="I25" t="str">
        <v>0059</v>
      </c>
      <c r="J25">
        <f>SUM(D25:G25)</f>
        <v>14</v>
      </c>
      <c r="K25">
        <f>SUMPRODUCT(MOD(D25:G25,2))</f>
        <v>2</v>
      </c>
      <c r="L25">
        <f>4-K25</f>
        <v>2</v>
      </c>
      <c r="M25">
        <f>COUNTIF(D25:G25,"&gt;=5")</f>
        <v>2</v>
      </c>
      <c r="N25">
        <f>COUNTIF(D25:G25,"&lt;=4")</f>
        <v>2</v>
      </c>
      <c r="O25">
        <f>SUMPRODUCT(1/COUNTIF(D25:G25,D25:G25))</f>
        <v>3</v>
      </c>
      <c r="P25" t="str">
        <f>IF(O25=4,"24-Way (4 Distinct)",IF(O25=3,"12-Way (1 Pair)",IF(O25=2,"6-Way / 4-Way","Straight (Quad)"))))</f>
        <v>12-Way (1 Pair)</v>
      </c>
      <c r="Q25">
        <f>SUMPRODUCT(COUNTIF(D26:G26,D25:G25))</f>
        <v>2</v>
      </c>
    </row>
    <row r="26">
      <c r="A26">
        <v>15937</v>
      </c>
      <c r="B26" t="str">
        <v>2026-10-13</v>
      </c>
      <c r="C26" t="str">
        <v>EVENING</v>
      </c>
      <c r="D26">
        <v>5</v>
      </c>
      <c r="E26">
        <v>5</v>
      </c>
      <c r="F26">
        <v>2</v>
      </c>
      <c r="G26">
        <v>9</v>
      </c>
      <c r="H26" t="str">
        <f>D26&amp;E26&amp;F26&amp;G26</f>
        <v>5529</v>
      </c>
      <c r="I26" t="str">
        <v>2559</v>
      </c>
      <c r="J26">
        <f>SUM(D26:G26)</f>
        <v>21</v>
      </c>
      <c r="K26">
        <f>SUMPRODUCT(MOD(D26:G26,2))</f>
        <v>3</v>
      </c>
      <c r="L26">
        <f>4-K26</f>
        <v>1</v>
      </c>
      <c r="M26">
        <f>COUNTIF(D26:G26,"&gt;=5")</f>
        <v>3</v>
      </c>
      <c r="N26">
        <f>COUNTIF(D26:G26,"&lt;=4")</f>
        <v>1</v>
      </c>
      <c r="O26">
        <f>SUMPRODUCT(1/COUNTIF(D26:G26,D26:G26))</f>
        <v>3</v>
      </c>
      <c r="P26" t="str">
        <f>IF(O26=4,"24-Way (4 Distinct)",IF(O26=3,"12-Way (1 Pair)",IF(O26=2,"6-Way / 4-Way","Straight (Quad)"))))</f>
        <v>12-Way (1 Pair)</v>
      </c>
      <c r="Q26">
        <f>SUMPRODUCT(COUNTIF(D27:G27,D26:G26))</f>
        <v>0</v>
      </c>
    </row>
    <row r="27">
      <c r="A27">
        <v>15936</v>
      </c>
      <c r="B27" t="str">
        <v>2026-10-13</v>
      </c>
      <c r="C27" t="str">
        <v>AFTERNOON</v>
      </c>
      <c r="D27">
        <v>4</v>
      </c>
      <c r="E27">
        <v>6</v>
      </c>
      <c r="F27">
        <v>4</v>
      </c>
      <c r="G27">
        <v>1</v>
      </c>
      <c r="H27" t="str">
        <f>D27&amp;E27&amp;F27&amp;G27</f>
        <v>4641</v>
      </c>
      <c r="I27" t="str">
        <v>1446</v>
      </c>
      <c r="J27">
        <f>SUM(D27:G27)</f>
        <v>15</v>
      </c>
      <c r="K27">
        <f>SUMPRODUCT(MOD(D27:G27,2))</f>
        <v>1</v>
      </c>
      <c r="L27">
        <f>4-K27</f>
        <v>3</v>
      </c>
      <c r="M27">
        <f>COUNTIF(D27:G27,"&gt;=5")</f>
        <v>1</v>
      </c>
      <c r="N27">
        <f>COUNTIF(D27:G27,"&lt;=4")</f>
        <v>3</v>
      </c>
      <c r="O27">
        <f>SUMPRODUCT(1/COUNTIF(D27:G27,D27:G27))</f>
        <v>3</v>
      </c>
      <c r="P27" t="str">
        <f>IF(O27=4,"24-Way (4 Distinct)",IF(O27=3,"12-Way (1 Pair)",IF(O27=2,"6-Way / 4-Way","Straight (Quad)"))))</f>
        <v>12-Way (1 Pair)</v>
      </c>
      <c r="Q27">
        <f>SUMPRODUCT(COUNTIF(D28:G28,D27:G27))</f>
        <v>1</v>
      </c>
    </row>
    <row r="28">
      <c r="A28">
        <v>15935</v>
      </c>
      <c r="B28" t="str">
        <v>2026-10-13</v>
      </c>
      <c r="C28" t="str">
        <v>MIDDAY</v>
      </c>
      <c r="D28">
        <v>3</v>
      </c>
      <c r="E28">
        <v>3</v>
      </c>
      <c r="F28">
        <v>1</v>
      </c>
      <c r="G28">
        <v>0</v>
      </c>
      <c r="H28" t="str">
        <f>D28&amp;E28&amp;F28&amp;G28</f>
        <v>3310</v>
      </c>
      <c r="I28" t="str">
        <v>0133</v>
      </c>
      <c r="J28">
        <f>SUM(D28:G28)</f>
        <v>7</v>
      </c>
      <c r="K28">
        <f>SUMPRODUCT(MOD(D28:G28,2))</f>
        <v>3</v>
      </c>
      <c r="L28">
        <f>4-K28</f>
        <v>1</v>
      </c>
      <c r="M28">
        <f>COUNTIF(D28:G28,"&gt;=5")</f>
        <v>0</v>
      </c>
      <c r="N28">
        <f>COUNTIF(D28:G28,"&lt;=4")</f>
        <v>4</v>
      </c>
      <c r="O28">
        <f>SUMPRODUCT(1/COUNTIF(D28:G28,D28:G28))</f>
        <v>3</v>
      </c>
      <c r="P28" t="str">
        <f>IF(O28=4,"24-Way (4 Distinct)",IF(O28=3,"12-Way (1 Pair)",IF(O28=2,"6-Way / 4-Way","Straight (Quad)"))))</f>
        <v>12-Way (1 Pair)</v>
      </c>
      <c r="Q28">
        <f>SUMPRODUCT(COUNTIF(D29:G29,D28:G28))</f>
        <v>2</v>
      </c>
    </row>
    <row r="29">
      <c r="A29">
        <v>15934</v>
      </c>
      <c r="B29" t="str">
        <v>2026-10-13</v>
      </c>
      <c r="C29" t="str">
        <v>MORNING</v>
      </c>
      <c r="D29">
        <v>2</v>
      </c>
      <c r="E29">
        <v>5</v>
      </c>
      <c r="F29">
        <v>9</v>
      </c>
      <c r="G29">
        <v>3</v>
      </c>
      <c r="H29" t="str">
        <f>D29&amp;E29&amp;F29&amp;G29</f>
        <v>2593</v>
      </c>
      <c r="I29" t="str">
        <v>2359</v>
      </c>
      <c r="J29">
        <f>SUM(D29:G29)</f>
        <v>19</v>
      </c>
      <c r="K29">
        <f>SUMPRODUCT(MOD(D29:G29,2))</f>
        <v>3</v>
      </c>
      <c r="L29">
        <f>4-K29</f>
        <v>1</v>
      </c>
      <c r="M29">
        <f>COUNTIF(D29:G29,"&gt;=5")</f>
        <v>2</v>
      </c>
      <c r="N29">
        <f>COUNTIF(D29:G29,"&lt;=4")</f>
        <v>2</v>
      </c>
      <c r="O29">
        <f>SUMPRODUCT(1/COUNTIF(D29:G29,D29:G29))</f>
        <v>4</v>
      </c>
      <c r="P29" t="str">
        <f>IF(O29=4,"24-Way (4 Distinct)",IF(O29=3,"12-Way (1 Pair)",IF(O29=2,"6-Way / 4-Way","Straight (Quad)"))))</f>
        <v>24-Way (4 Distinct)</v>
      </c>
      <c r="Q29">
        <f>SUMPRODUCT(COUNTIF(D30:G30,D29:G29))</f>
        <v>0</v>
      </c>
    </row>
    <row r="30">
      <c r="A30">
        <v>15933</v>
      </c>
      <c r="B30" t="str">
        <v>2026-10-12</v>
      </c>
      <c r="C30" t="str">
        <v>EVENING</v>
      </c>
      <c r="D30">
        <v>8</v>
      </c>
      <c r="E30">
        <v>8</v>
      </c>
      <c r="F30">
        <v>7</v>
      </c>
      <c r="G30">
        <v>7</v>
      </c>
      <c r="H30" t="str">
        <f>D30&amp;E30&amp;F30&amp;G30</f>
        <v>8877</v>
      </c>
      <c r="I30" t="str">
        <v>7788</v>
      </c>
      <c r="J30">
        <f>SUM(D30:G30)</f>
        <v>30</v>
      </c>
      <c r="K30">
        <f>SUMPRODUCT(MOD(D30:G30,2))</f>
        <v>2</v>
      </c>
      <c r="L30">
        <f>4-K30</f>
        <v>2</v>
      </c>
      <c r="M30">
        <f>COUNTIF(D30:G30,"&gt;=5")</f>
        <v>4</v>
      </c>
      <c r="N30">
        <f>COUNTIF(D30:G30,"&lt;=4")</f>
        <v>0</v>
      </c>
      <c r="O30">
        <f>SUMPRODUCT(1/COUNTIF(D30:G30,D30:G30))</f>
        <v>2</v>
      </c>
      <c r="P30" t="str">
        <f>IF(O30=4,"24-Way (4 Distinct)",IF(O30=3,"12-Way (1 Pair)",IF(O30=2,"6-Way / 4-Way","Straight (Quad)"))))</f>
        <v>6-Way (2 Pairs)</v>
      </c>
      <c r="Q30">
        <f>SUMPRODUCT(COUNTIF(D31:G31,D30:G30))</f>
        <v>0</v>
      </c>
    </row>
    <row r="31">
      <c r="A31">
        <v>15932</v>
      </c>
      <c r="B31" t="str">
        <v>2026-10-12</v>
      </c>
      <c r="C31" t="str">
        <v>AFTERNOON</v>
      </c>
      <c r="D31">
        <v>1</v>
      </c>
      <c r="E31">
        <v>3</v>
      </c>
      <c r="F31">
        <v>4</v>
      </c>
      <c r="G31">
        <v>4</v>
      </c>
      <c r="H31" t="str">
        <f>D31&amp;E31&amp;F31&amp;G31</f>
        <v>1344</v>
      </c>
      <c r="I31" t="str">
        <v>1344</v>
      </c>
      <c r="J31">
        <f>SUM(D31:G31)</f>
        <v>12</v>
      </c>
      <c r="K31">
        <f>SUMPRODUCT(MOD(D31:G31,2))</f>
        <v>2</v>
      </c>
      <c r="L31">
        <f>4-K31</f>
        <v>2</v>
      </c>
      <c r="M31">
        <f>COUNTIF(D31:G31,"&gt;=5")</f>
        <v>0</v>
      </c>
      <c r="N31">
        <f>COUNTIF(D31:G31,"&lt;=4")</f>
        <v>4</v>
      </c>
      <c r="O31">
        <f>SUMPRODUCT(1/COUNTIF(D31:G31,D31:G31))</f>
        <v>3</v>
      </c>
      <c r="P31" t="str">
        <f>IF(O31=4,"24-Way (4 Distinct)",IF(O31=3,"12-Way (1 Pair)",IF(O31=2,"6-Way / 4-Way","Straight (Quad)"))))</f>
        <v>12-Way (1 Pair)</v>
      </c>
      <c r="Q31">
        <f>SUMPRODUCT(COUNTIF(D32:G32,D31:G31))</f>
        <v>1</v>
      </c>
    </row>
    <row r="32">
      <c r="A32">
        <v>15931</v>
      </c>
      <c r="B32" t="str">
        <v>2026-10-12</v>
      </c>
      <c r="C32" t="str">
        <v>MIDDAY</v>
      </c>
      <c r="D32">
        <v>1</v>
      </c>
      <c r="E32">
        <v>9</v>
      </c>
      <c r="F32">
        <v>9</v>
      </c>
      <c r="G32">
        <v>0</v>
      </c>
      <c r="H32" t="str">
        <f>D32&amp;E32&amp;F32&amp;G32</f>
        <v>1990</v>
      </c>
      <c r="I32" t="str">
        <v>0199</v>
      </c>
      <c r="J32">
        <f>SUM(D32:G32)</f>
        <v>19</v>
      </c>
      <c r="K32">
        <f>SUMPRODUCT(MOD(D32:G32,2))</f>
        <v>3</v>
      </c>
      <c r="L32">
        <f>4-K32</f>
        <v>1</v>
      </c>
      <c r="M32">
        <f>COUNTIF(D32:G32,"&gt;=5")</f>
        <v>2</v>
      </c>
      <c r="N32">
        <f>COUNTIF(D32:G32,"&lt;=4")</f>
        <v>2</v>
      </c>
      <c r="O32">
        <f>SUMPRODUCT(1/COUNTIF(D32:G32,D32:G32))</f>
        <v>3</v>
      </c>
      <c r="P32" t="str">
        <f>IF(O32=4,"24-Way (4 Distinct)",IF(O32=3,"12-Way (1 Pair)",IF(O32=2,"6-Way / 4-Way","Straight (Quad)"))))</f>
        <v>12-Way (1 Pair)</v>
      </c>
      <c r="Q32">
        <f>SUMPRODUCT(COUNTIF(D33:G33,D32:G32))</f>
        <v>0</v>
      </c>
    </row>
    <row r="33">
      <c r="A33">
        <v>15930</v>
      </c>
      <c r="B33" t="str">
        <v>2026-10-12</v>
      </c>
      <c r="C33" t="str">
        <v>MORNING</v>
      </c>
      <c r="D33">
        <v>3</v>
      </c>
      <c r="E33">
        <v>7</v>
      </c>
      <c r="F33">
        <v>2</v>
      </c>
      <c r="G33">
        <v>7</v>
      </c>
      <c r="H33" t="str">
        <f>D33&amp;E33&amp;F33&amp;G33</f>
        <v>3727</v>
      </c>
      <c r="I33" t="str">
        <v>2377</v>
      </c>
      <c r="J33">
        <f>SUM(D33:G33)</f>
        <v>19</v>
      </c>
      <c r="K33">
        <f>SUMPRODUCT(MOD(D33:G33,2))</f>
        <v>3</v>
      </c>
      <c r="L33">
        <f>4-K33</f>
        <v>1</v>
      </c>
      <c r="M33">
        <f>COUNTIF(D33:G33,"&gt;=5")</f>
        <v>2</v>
      </c>
      <c r="N33">
        <f>COUNTIF(D33:G33,"&lt;=4")</f>
        <v>2</v>
      </c>
      <c r="O33">
        <f>SUMPRODUCT(1/COUNTIF(D33:G33,D33:G33))</f>
        <v>3</v>
      </c>
      <c r="P33" t="str">
        <f>IF(O33=4,"24-Way (4 Distinct)",IF(O33=3,"12-Way (1 Pair)",IF(O33=2,"6-Way / 4-Way","Straight (Quad)"))))</f>
        <v>12-Way (1 Pair)</v>
      </c>
      <c r="Q33">
        <f>SUMPRODUCT(COUNTIF(D34:G34,D33:G33))</f>
        <v>1</v>
      </c>
    </row>
    <row r="34">
      <c r="A34">
        <v>15929</v>
      </c>
      <c r="B34" t="str">
        <v>2026-10-11</v>
      </c>
      <c r="C34" t="str">
        <v>EVENING</v>
      </c>
      <c r="D34">
        <v>6</v>
      </c>
      <c r="E34">
        <v>3</v>
      </c>
      <c r="F34">
        <v>8</v>
      </c>
      <c r="G34">
        <v>8</v>
      </c>
      <c r="H34" t="str">
        <f>D34&amp;E34&amp;F34&amp;G34</f>
        <v>6388</v>
      </c>
      <c r="I34" t="str">
        <v>3688</v>
      </c>
      <c r="J34">
        <f>SUM(D34:G34)</f>
        <v>25</v>
      </c>
      <c r="K34">
        <f>SUMPRODUCT(MOD(D34:G34,2))</f>
        <v>1</v>
      </c>
      <c r="L34">
        <f>4-K34</f>
        <v>3</v>
      </c>
      <c r="M34">
        <f>COUNTIF(D34:G34,"&gt;=5")</f>
        <v>3</v>
      </c>
      <c r="N34">
        <f>COUNTIF(D34:G34,"&lt;=4")</f>
        <v>1</v>
      </c>
      <c r="O34">
        <f>SUMPRODUCT(1/COUNTIF(D34:G34,D34:G34))</f>
        <v>3</v>
      </c>
      <c r="P34" t="str">
        <f>IF(O34=4,"24-Way (4 Distinct)",IF(O34=3,"12-Way (1 Pair)",IF(O34=2,"6-Way / 4-Way","Straight (Quad)"))))</f>
        <v>12-Way (1 Pair)</v>
      </c>
      <c r="Q34">
        <f>SUMPRODUCT(COUNTIF(D35:G35,D34:G34))</f>
        <v>2</v>
      </c>
    </row>
    <row r="35">
      <c r="A35">
        <v>15928</v>
      </c>
      <c r="B35" t="str">
        <v>2026-10-11</v>
      </c>
      <c r="C35" t="str">
        <v>AFTERNOON</v>
      </c>
      <c r="D35">
        <v>8</v>
      </c>
      <c r="E35">
        <v>0</v>
      </c>
      <c r="F35">
        <v>2</v>
      </c>
      <c r="G35">
        <v>7</v>
      </c>
      <c r="H35" t="str">
        <f>D35&amp;E35&amp;F35&amp;G35</f>
        <v>8027</v>
      </c>
      <c r="I35" t="str">
        <v>0278</v>
      </c>
      <c r="J35">
        <f>SUM(D35:G35)</f>
        <v>17</v>
      </c>
      <c r="K35">
        <f>SUMPRODUCT(MOD(D35:G35,2))</f>
        <v>1</v>
      </c>
      <c r="L35">
        <f>4-K35</f>
        <v>3</v>
      </c>
      <c r="M35">
        <f>COUNTIF(D35:G35,"&gt;=5")</f>
        <v>2</v>
      </c>
      <c r="N35">
        <f>COUNTIF(D35:G35,"&lt;=4")</f>
        <v>2</v>
      </c>
      <c r="O35">
        <f>SUMPRODUCT(1/COUNTIF(D35:G35,D35:G35))</f>
        <v>4</v>
      </c>
      <c r="P35" t="str">
        <f>IF(O35=4,"24-Way (4 Distinct)",IF(O35=3,"12-Way (1 Pair)",IF(O35=2,"6-Way / 4-Way","Straight (Quad)"))))</f>
        <v>24-Way (4 Distinct)</v>
      </c>
      <c r="Q35">
        <f>SUMPRODUCT(COUNTIF(D36:G36,D35:G35))</f>
        <v>2</v>
      </c>
    </row>
    <row r="36">
      <c r="A36">
        <v>15927</v>
      </c>
      <c r="B36" t="str">
        <v>2026-10-11</v>
      </c>
      <c r="C36" t="str">
        <v>MIDDAY</v>
      </c>
      <c r="D36">
        <v>8</v>
      </c>
      <c r="E36">
        <v>1</v>
      </c>
      <c r="F36">
        <v>9</v>
      </c>
      <c r="G36">
        <v>2</v>
      </c>
      <c r="H36" t="str">
        <f>D36&amp;E36&amp;F36&amp;G36</f>
        <v>8192</v>
      </c>
      <c r="I36" t="str">
        <v>1289</v>
      </c>
      <c r="J36">
        <f>SUM(D36:G36)</f>
        <v>20</v>
      </c>
      <c r="K36">
        <f>SUMPRODUCT(MOD(D36:G36,2))</f>
        <v>2</v>
      </c>
      <c r="L36">
        <f>4-K36</f>
        <v>2</v>
      </c>
      <c r="M36">
        <f>COUNTIF(D36:G36,"&gt;=5")</f>
        <v>2</v>
      </c>
      <c r="N36">
        <f>COUNTIF(D36:G36,"&lt;=4")</f>
        <v>2</v>
      </c>
      <c r="O36">
        <f>SUMPRODUCT(1/COUNTIF(D36:G36,D36:G36))</f>
        <v>4</v>
      </c>
      <c r="P36" t="str">
        <f>IF(O36=4,"24-Way (4 Distinct)",IF(O36=3,"12-Way (1 Pair)",IF(O36=2,"6-Way / 4-Way","Straight (Quad)"))))</f>
        <v>24-Way (4 Distinct)</v>
      </c>
      <c r="Q36">
        <f>SUMPRODUCT(COUNTIF(D37:G37,D36:G36))</f>
        <v>1</v>
      </c>
    </row>
    <row r="37">
      <c r="A37">
        <v>15926</v>
      </c>
      <c r="B37" t="str">
        <v>2026-10-11</v>
      </c>
      <c r="C37" t="str">
        <v>MORNING</v>
      </c>
      <c r="D37">
        <v>5</v>
      </c>
      <c r="E37">
        <v>0</v>
      </c>
      <c r="F37">
        <v>1</v>
      </c>
      <c r="G37">
        <v>0</v>
      </c>
      <c r="H37" t="str">
        <f>D37&amp;E37&amp;F37&amp;G37</f>
        <v>5010</v>
      </c>
      <c r="I37" t="str">
        <v>0015</v>
      </c>
      <c r="J37">
        <f>SUM(D37:G37)</f>
        <v>6</v>
      </c>
      <c r="K37">
        <f>SUMPRODUCT(MOD(D37:G37,2))</f>
        <v>2</v>
      </c>
      <c r="L37">
        <f>4-K37</f>
        <v>2</v>
      </c>
      <c r="M37">
        <f>COUNTIF(D37:G37,"&gt;=5")</f>
        <v>1</v>
      </c>
      <c r="N37">
        <f>COUNTIF(D37:G37,"&lt;=4")</f>
        <v>3</v>
      </c>
      <c r="O37">
        <f>SUMPRODUCT(1/COUNTIF(D37:G37,D37:G37))</f>
        <v>3</v>
      </c>
      <c r="P37" t="str">
        <f>IF(O37=4,"24-Way (4 Distinct)",IF(O37=3,"12-Way (1 Pair)",IF(O37=2,"6-Way / 4-Way","Straight (Quad)"))))</f>
        <v>12-Way (1 Pair)</v>
      </c>
      <c r="Q37">
        <f>SUMPRODUCT(COUNTIF(D38:G38,D37:G37))</f>
        <v>0</v>
      </c>
    </row>
    <row r="38">
      <c r="A38">
        <v>15925</v>
      </c>
      <c r="B38" t="str">
        <v>2026-10-10</v>
      </c>
      <c r="C38" t="str">
        <v>EVENING</v>
      </c>
      <c r="D38">
        <v>4</v>
      </c>
      <c r="E38">
        <v>3</v>
      </c>
      <c r="F38">
        <v>8</v>
      </c>
      <c r="G38">
        <v>7</v>
      </c>
      <c r="H38" t="str">
        <f>D38&amp;E38&amp;F38&amp;G38</f>
        <v>4387</v>
      </c>
      <c r="I38" t="str">
        <v>3478</v>
      </c>
      <c r="J38">
        <f>SUM(D38:G38)</f>
        <v>22</v>
      </c>
      <c r="K38">
        <f>SUMPRODUCT(MOD(D38:G38,2))</f>
        <v>2</v>
      </c>
      <c r="L38">
        <f>4-K38</f>
        <v>2</v>
      </c>
      <c r="M38">
        <f>COUNTIF(D38:G38,"&gt;=5")</f>
        <v>2</v>
      </c>
      <c r="N38">
        <f>COUNTIF(D38:G38,"&lt;=4")</f>
        <v>2</v>
      </c>
      <c r="O38">
        <f>SUMPRODUCT(1/COUNTIF(D38:G38,D38:G38))</f>
        <v>4</v>
      </c>
      <c r="P38" t="str">
        <f>IF(O38=4,"24-Way (4 Distinct)",IF(O38=3,"12-Way (1 Pair)",IF(O38=2,"6-Way / 4-Way","Straight (Quad)"))))</f>
        <v>24-Way (4 Distinct)</v>
      </c>
      <c r="Q38">
        <f>SUMPRODUCT(COUNTIF(D39:G39,D38:G38))</f>
        <v>1</v>
      </c>
    </row>
    <row r="39">
      <c r="A39">
        <v>15924</v>
      </c>
      <c r="B39" t="str">
        <v>2026-10-10</v>
      </c>
      <c r="C39" t="str">
        <v>AFTERNOON</v>
      </c>
      <c r="D39">
        <v>9</v>
      </c>
      <c r="E39">
        <v>1</v>
      </c>
      <c r="F39">
        <v>1</v>
      </c>
      <c r="G39">
        <v>7</v>
      </c>
      <c r="H39" t="str">
        <f>D39&amp;E39&amp;F39&amp;G39</f>
        <v>9117</v>
      </c>
      <c r="I39" t="str">
        <v>1179</v>
      </c>
      <c r="J39">
        <f>SUM(D39:G39)</f>
        <v>18</v>
      </c>
      <c r="K39">
        <f>SUMPRODUCT(MOD(D39:G39,2))</f>
        <v>4</v>
      </c>
      <c r="L39">
        <f>4-K39</f>
        <v>0</v>
      </c>
      <c r="M39">
        <f>COUNTIF(D39:G39,"&gt;=5")</f>
        <v>2</v>
      </c>
      <c r="N39">
        <f>COUNTIF(D39:G39,"&lt;=4")</f>
        <v>2</v>
      </c>
      <c r="O39">
        <f>SUMPRODUCT(1/COUNTIF(D39:G39,D39:G39))</f>
        <v>3</v>
      </c>
      <c r="P39" t="str">
        <f>IF(O39=4,"24-Way (4 Distinct)",IF(O39=3,"12-Way (1 Pair)",IF(O39=2,"6-Way / 4-Way","Straight (Quad)"))))</f>
        <v>12-Way (1 Pair)</v>
      </c>
      <c r="Q39">
        <f>SUMPRODUCT(COUNTIF(D40:G40,D39:G39))</f>
        <v>3</v>
      </c>
    </row>
    <row r="40">
      <c r="A40">
        <v>15923</v>
      </c>
      <c r="B40" t="str">
        <v>2026-10-10</v>
      </c>
      <c r="C40" t="str">
        <v>MIDDAY</v>
      </c>
      <c r="D40">
        <v>1</v>
      </c>
      <c r="E40">
        <v>9</v>
      </c>
      <c r="F40">
        <v>4</v>
      </c>
      <c r="G40">
        <v>4</v>
      </c>
      <c r="H40" t="str">
        <f>D40&amp;E40&amp;F40&amp;G40</f>
        <v>1944</v>
      </c>
      <c r="I40" t="str">
        <v>1449</v>
      </c>
      <c r="J40">
        <f>SUM(D40:G40)</f>
        <v>18</v>
      </c>
      <c r="K40">
        <f>SUMPRODUCT(MOD(D40:G40,2))</f>
        <v>2</v>
      </c>
      <c r="L40">
        <f>4-K40</f>
        <v>2</v>
      </c>
      <c r="M40">
        <f>COUNTIF(D40:G40,"&gt;=5")</f>
        <v>1</v>
      </c>
      <c r="N40">
        <f>COUNTIF(D40:G40,"&lt;=4")</f>
        <v>3</v>
      </c>
      <c r="O40">
        <f>SUMPRODUCT(1/COUNTIF(D40:G40,D40:G40))</f>
        <v>3</v>
      </c>
      <c r="P40" t="str">
        <f>IF(O40=4,"24-Way (4 Distinct)",IF(O40=3,"12-Way (1 Pair)",IF(O40=2,"6-Way / 4-Way","Straight (Quad)"))))</f>
        <v>12-Way (1 Pair)</v>
      </c>
      <c r="Q40">
        <f>SUMPRODUCT(COUNTIF(D41:G41,D40:G40))</f>
        <v>1</v>
      </c>
    </row>
    <row r="41">
      <c r="A41">
        <v>15922</v>
      </c>
      <c r="B41" t="str">
        <v>2026-10-10</v>
      </c>
      <c r="C41" t="str">
        <v>MORNING</v>
      </c>
      <c r="D41">
        <v>0</v>
      </c>
      <c r="E41">
        <v>1</v>
      </c>
      <c r="F41">
        <v>0</v>
      </c>
      <c r="G41">
        <v>8</v>
      </c>
      <c r="H41" t="str">
        <f>D41&amp;E41&amp;F41&amp;G41</f>
        <v>0108</v>
      </c>
      <c r="I41" t="str">
        <v>0018</v>
      </c>
      <c r="J41">
        <f>SUM(D41:G41)</f>
        <v>9</v>
      </c>
      <c r="K41">
        <f>SUMPRODUCT(MOD(D41:G41,2))</f>
        <v>1</v>
      </c>
      <c r="L41">
        <f>4-K41</f>
        <v>3</v>
      </c>
      <c r="M41">
        <f>COUNTIF(D41:G41,"&gt;=5")</f>
        <v>1</v>
      </c>
      <c r="N41">
        <f>COUNTIF(D41:G41,"&lt;=4")</f>
        <v>3</v>
      </c>
      <c r="O41">
        <f>SUMPRODUCT(1/COUNTIF(D41:G41,D41:G41))</f>
        <v>3</v>
      </c>
      <c r="P41" t="str">
        <f>IF(O41=4,"24-Way (4 Distinct)",IF(O41=3,"12-Way (1 Pair)",IF(O41=2,"6-Way / 4-Way","Straight (Quad)"))))</f>
        <v>12-Way (1 Pair)</v>
      </c>
      <c r="Q41">
        <f>SUMPRODUCT(COUNTIF(D42:G42,D41:G41))</f>
        <v>3</v>
      </c>
    </row>
    <row r="42">
      <c r="A42">
        <v>15921</v>
      </c>
      <c r="B42" t="str">
        <v>2026-10-09</v>
      </c>
      <c r="C42" t="str">
        <v>EVENING</v>
      </c>
      <c r="D42">
        <v>3</v>
      </c>
      <c r="E42">
        <v>1</v>
      </c>
      <c r="F42">
        <v>0</v>
      </c>
      <c r="G42">
        <v>6</v>
      </c>
      <c r="H42" t="str">
        <f>D42&amp;E42&amp;F42&amp;G42</f>
        <v>3106</v>
      </c>
      <c r="I42" t="str">
        <v>0136</v>
      </c>
      <c r="J42">
        <f>SUM(D42:G42)</f>
        <v>10</v>
      </c>
      <c r="K42">
        <f>SUMPRODUCT(MOD(D42:G42,2))</f>
        <v>2</v>
      </c>
      <c r="L42">
        <f>4-K42</f>
        <v>2</v>
      </c>
      <c r="M42">
        <f>COUNTIF(D42:G42,"&gt;=5")</f>
        <v>1</v>
      </c>
      <c r="N42">
        <f>COUNTIF(D42:G42,"&lt;=4")</f>
        <v>3</v>
      </c>
      <c r="O42">
        <f>SUMPRODUCT(1/COUNTIF(D42:G42,D42:G42))</f>
        <v>4</v>
      </c>
      <c r="P42" t="str">
        <f>IF(O42=4,"24-Way (4 Distinct)",IF(O42=3,"12-Way (1 Pair)",IF(O42=2,"6-Way / 4-Way","Straight (Quad)"))))</f>
        <v>24-Way (4 Distinct)</v>
      </c>
      <c r="Q42">
        <f>SUMPRODUCT(COUNTIF(D43:G43,D42:G42))</f>
        <v>1</v>
      </c>
    </row>
    <row r="43">
      <c r="A43">
        <v>15920</v>
      </c>
      <c r="B43" t="str">
        <v>2026-10-09</v>
      </c>
      <c r="C43" t="str">
        <v>AFTERNOON</v>
      </c>
      <c r="D43">
        <v>8</v>
      </c>
      <c r="E43">
        <v>5</v>
      </c>
      <c r="F43">
        <v>2</v>
      </c>
      <c r="G43">
        <v>6</v>
      </c>
      <c r="H43" t="str">
        <f>D43&amp;E43&amp;F43&amp;G43</f>
        <v>8526</v>
      </c>
      <c r="I43" t="str">
        <v>2568</v>
      </c>
      <c r="J43">
        <f>SUM(D43:G43)</f>
        <v>21</v>
      </c>
      <c r="K43">
        <f>SUMPRODUCT(MOD(D43:G43,2))</f>
        <v>1</v>
      </c>
      <c r="L43">
        <f>4-K43</f>
        <v>3</v>
      </c>
      <c r="M43">
        <f>COUNTIF(D43:G43,"&gt;=5")</f>
        <v>3</v>
      </c>
      <c r="N43">
        <f>COUNTIF(D43:G43,"&lt;=4")</f>
        <v>1</v>
      </c>
      <c r="O43">
        <f>SUMPRODUCT(1/COUNTIF(D43:G43,D43:G43))</f>
        <v>4</v>
      </c>
      <c r="P43" t="str">
        <f>IF(O43=4,"24-Way (4 Distinct)",IF(O43=3,"12-Way (1 Pair)",IF(O43=2,"6-Way / 4-Way","Straight (Quad)"))))</f>
        <v>24-Way (4 Distinct)</v>
      </c>
      <c r="Q43">
        <f>SUMPRODUCT(COUNTIF(D44:G44,D43:G43))</f>
        <v>2</v>
      </c>
    </row>
    <row r="44">
      <c r="A44">
        <v>15919</v>
      </c>
      <c r="B44" t="str">
        <v>2026-10-09</v>
      </c>
      <c r="C44" t="str">
        <v>MIDDAY</v>
      </c>
      <c r="D44">
        <v>2</v>
      </c>
      <c r="E44">
        <v>2</v>
      </c>
      <c r="F44">
        <v>7</v>
      </c>
      <c r="G44">
        <v>6</v>
      </c>
      <c r="H44" t="str">
        <f>D44&amp;E44&amp;F44&amp;G44</f>
        <v>2276</v>
      </c>
      <c r="I44" t="str">
        <v>2267</v>
      </c>
      <c r="J44">
        <f>SUM(D44:G44)</f>
        <v>17</v>
      </c>
      <c r="K44">
        <f>SUMPRODUCT(MOD(D44:G44,2))</f>
        <v>1</v>
      </c>
      <c r="L44">
        <f>4-K44</f>
        <v>3</v>
      </c>
      <c r="M44">
        <f>COUNTIF(D44:G44,"&gt;=5")</f>
        <v>2</v>
      </c>
      <c r="N44">
        <f>COUNTIF(D44:G44,"&lt;=4")</f>
        <v>2</v>
      </c>
      <c r="O44">
        <f>SUMPRODUCT(1/COUNTIF(D44:G44,D44:G44))</f>
        <v>3</v>
      </c>
      <c r="P44" t="str">
        <f>IF(O44=4,"24-Way (4 Distinct)",IF(O44=3,"12-Way (1 Pair)",IF(O44=2,"6-Way / 4-Way","Straight (Quad)"))))</f>
        <v>12-Way (1 Pair)</v>
      </c>
      <c r="Q44">
        <f>SUMPRODUCT(COUNTIF(D45:G45,D44:G44))</f>
        <v>1</v>
      </c>
    </row>
    <row r="45">
      <c r="A45">
        <v>15918</v>
      </c>
      <c r="B45" t="str">
        <v>2026-10-09</v>
      </c>
      <c r="C45" t="str">
        <v>MORNING</v>
      </c>
      <c r="D45">
        <v>8</v>
      </c>
      <c r="E45">
        <v>9</v>
      </c>
      <c r="F45">
        <v>5</v>
      </c>
      <c r="G45">
        <v>7</v>
      </c>
      <c r="H45" t="str">
        <f>D45&amp;E45&amp;F45&amp;G45</f>
        <v>8957</v>
      </c>
      <c r="I45" t="str">
        <v>5789</v>
      </c>
      <c r="J45">
        <f>SUM(D45:G45)</f>
        <v>29</v>
      </c>
      <c r="K45">
        <f>SUMPRODUCT(MOD(D45:G45,2))</f>
        <v>3</v>
      </c>
      <c r="L45">
        <f>4-K45</f>
        <v>1</v>
      </c>
      <c r="M45">
        <f>COUNTIF(D45:G45,"&gt;=5")</f>
        <v>4</v>
      </c>
      <c r="N45">
        <f>COUNTIF(D45:G45,"&lt;=4")</f>
        <v>0</v>
      </c>
      <c r="O45">
        <f>SUMPRODUCT(1/COUNTIF(D45:G45,D45:G45))</f>
        <v>4</v>
      </c>
      <c r="P45" t="str">
        <f>IF(O45=4,"24-Way (4 Distinct)",IF(O45=3,"12-Way (1 Pair)",IF(O45=2,"6-Way / 4-Way","Straight (Quad)"))))</f>
        <v>24-Way (4 Distinct)</v>
      </c>
      <c r="Q45">
        <f>SUMPRODUCT(COUNTIF(D46:G46,D45:G45))</f>
        <v>2</v>
      </c>
    </row>
    <row r="46">
      <c r="A46">
        <v>15917</v>
      </c>
      <c r="B46" t="str">
        <v>2026-10-08</v>
      </c>
      <c r="C46" t="str">
        <v>EVENING</v>
      </c>
      <c r="D46">
        <v>7</v>
      </c>
      <c r="E46">
        <v>5</v>
      </c>
      <c r="F46">
        <v>6</v>
      </c>
      <c r="G46">
        <v>0</v>
      </c>
      <c r="H46" t="str">
        <f>D46&amp;E46&amp;F46&amp;G46</f>
        <v>7560</v>
      </c>
      <c r="I46" t="str">
        <v>0567</v>
      </c>
      <c r="J46">
        <f>SUM(D46:G46)</f>
        <v>18</v>
      </c>
      <c r="K46">
        <f>SUMPRODUCT(MOD(D46:G46,2))</f>
        <v>2</v>
      </c>
      <c r="L46">
        <f>4-K46</f>
        <v>2</v>
      </c>
      <c r="M46">
        <f>COUNTIF(D46:G46,"&gt;=5")</f>
        <v>3</v>
      </c>
      <c r="N46">
        <f>COUNTIF(D46:G46,"&lt;=4")</f>
        <v>1</v>
      </c>
      <c r="O46">
        <f>SUMPRODUCT(1/COUNTIF(D46:G46,D46:G46))</f>
        <v>4</v>
      </c>
      <c r="P46" t="str">
        <f>IF(O46=4,"24-Way (4 Distinct)",IF(O46=3,"12-Way (1 Pair)",IF(O46=2,"6-Way / 4-Way","Straight (Quad)"))))</f>
        <v>24-Way (4 Distinct)</v>
      </c>
      <c r="Q46">
        <f>SUMPRODUCT(COUNTIF(D47:G47,D46:G46))</f>
        <v>3</v>
      </c>
    </row>
    <row r="47">
      <c r="A47">
        <v>15916</v>
      </c>
      <c r="B47" t="str">
        <v>2026-10-08</v>
      </c>
      <c r="C47" t="str">
        <v>AFTERNOON</v>
      </c>
      <c r="D47">
        <v>0</v>
      </c>
      <c r="E47">
        <v>8</v>
      </c>
      <c r="F47">
        <v>7</v>
      </c>
      <c r="G47">
        <v>5</v>
      </c>
      <c r="H47" t="str">
        <f>D47&amp;E47&amp;F47&amp;G47</f>
        <v>0875</v>
      </c>
      <c r="I47" t="str">
        <v>0578</v>
      </c>
      <c r="J47">
        <f>SUM(D47:G47)</f>
        <v>20</v>
      </c>
      <c r="K47">
        <f>SUMPRODUCT(MOD(D47:G47,2))</f>
        <v>2</v>
      </c>
      <c r="L47">
        <f>4-K47</f>
        <v>2</v>
      </c>
      <c r="M47">
        <f>COUNTIF(D47:G47,"&gt;=5")</f>
        <v>3</v>
      </c>
      <c r="N47">
        <f>COUNTIF(D47:G47,"&lt;=4")</f>
        <v>1</v>
      </c>
      <c r="O47">
        <f>SUMPRODUCT(1/COUNTIF(D47:G47,D47:G47))</f>
        <v>4</v>
      </c>
      <c r="P47" t="str">
        <f>IF(O47=4,"24-Way (4 Distinct)",IF(O47=3,"12-Way (1 Pair)",IF(O47=2,"6-Way / 4-Way","Straight (Quad)"))))</f>
        <v>24-Way (4 Distinct)</v>
      </c>
      <c r="Q47">
        <f>SUMPRODUCT(COUNTIF(D48:G48,D47:G47))</f>
        <v>1</v>
      </c>
    </row>
    <row r="48">
      <c r="A48">
        <v>15915</v>
      </c>
      <c r="B48" t="str">
        <v>2026-10-08</v>
      </c>
      <c r="C48" t="str">
        <v>MIDDAY</v>
      </c>
      <c r="D48">
        <v>7</v>
      </c>
      <c r="E48">
        <v>9</v>
      </c>
      <c r="F48">
        <v>7</v>
      </c>
      <c r="G48">
        <v>4</v>
      </c>
      <c r="H48" t="str">
        <f>D48&amp;E48&amp;F48&amp;G48</f>
        <v>7974</v>
      </c>
      <c r="I48" t="str">
        <v>4779</v>
      </c>
      <c r="J48">
        <f>SUM(D48:G48)</f>
        <v>27</v>
      </c>
      <c r="K48">
        <f>SUMPRODUCT(MOD(D48:G48,2))</f>
        <v>3</v>
      </c>
      <c r="L48">
        <f>4-K48</f>
        <v>1</v>
      </c>
      <c r="M48">
        <f>COUNTIF(D48:G48,"&gt;=5")</f>
        <v>3</v>
      </c>
      <c r="N48">
        <f>COUNTIF(D48:G48,"&lt;=4")</f>
        <v>1</v>
      </c>
      <c r="O48">
        <f>SUMPRODUCT(1/COUNTIF(D48:G48,D48:G48))</f>
        <v>3</v>
      </c>
      <c r="P48" t="str">
        <f>IF(O48=4,"24-Way (4 Distinct)",IF(O48=3,"12-Way (1 Pair)",IF(O48=2,"6-Way / 4-Way","Straight (Quad)"))))</f>
        <v>12-Way (1 Pair)</v>
      </c>
      <c r="Q48">
        <f>SUMPRODUCT(COUNTIF(D49:G49,D48:G48))</f>
        <v>1</v>
      </c>
    </row>
    <row r="49">
      <c r="A49">
        <v>15914</v>
      </c>
      <c r="B49" t="str">
        <v>2026-10-08</v>
      </c>
      <c r="C49" t="str">
        <v>MORNING</v>
      </c>
      <c r="D49">
        <v>3</v>
      </c>
      <c r="E49">
        <v>9</v>
      </c>
      <c r="F49">
        <v>2</v>
      </c>
      <c r="G49">
        <v>1</v>
      </c>
      <c r="H49" t="str">
        <f>D49&amp;E49&amp;F49&amp;G49</f>
        <v>3921</v>
      </c>
      <c r="I49" t="str">
        <v>1239</v>
      </c>
      <c r="J49">
        <f>SUM(D49:G49)</f>
        <v>15</v>
      </c>
      <c r="K49">
        <f>SUMPRODUCT(MOD(D49:G49,2))</f>
        <v>3</v>
      </c>
      <c r="L49">
        <f>4-K49</f>
        <v>1</v>
      </c>
      <c r="M49">
        <f>COUNTIF(D49:G49,"&gt;=5")</f>
        <v>1</v>
      </c>
      <c r="N49">
        <f>COUNTIF(D49:G49,"&lt;=4")</f>
        <v>3</v>
      </c>
      <c r="O49">
        <f>SUMPRODUCT(1/COUNTIF(D49:G49,D49:G49))</f>
        <v>4</v>
      </c>
      <c r="P49" t="str">
        <f>IF(O49=4,"24-Way (4 Distinct)",IF(O49=3,"12-Way (1 Pair)",IF(O49=2,"6-Way / 4-Way","Straight (Quad)"))))</f>
        <v>24-Way (4 Distinct)</v>
      </c>
      <c r="Q49">
        <f>SUMPRODUCT(COUNTIF(D50:G50,D49:G49))</f>
        <v>1</v>
      </c>
    </row>
    <row r="50">
      <c r="A50">
        <v>15913</v>
      </c>
      <c r="B50" t="str">
        <v>2026-10-07</v>
      </c>
      <c r="C50" t="str">
        <v>EVENING</v>
      </c>
      <c r="D50">
        <v>8</v>
      </c>
      <c r="E50">
        <v>9</v>
      </c>
      <c r="F50">
        <v>4</v>
      </c>
      <c r="G50">
        <v>5</v>
      </c>
      <c r="H50" t="str">
        <f>D50&amp;E50&amp;F50&amp;G50</f>
        <v>8945</v>
      </c>
      <c r="I50" t="str">
        <v>4589</v>
      </c>
      <c r="J50">
        <f>SUM(D50:G50)</f>
        <v>26</v>
      </c>
      <c r="K50">
        <f>SUMPRODUCT(MOD(D50:G50,2))</f>
        <v>2</v>
      </c>
      <c r="L50">
        <f>4-K50</f>
        <v>2</v>
      </c>
      <c r="M50">
        <f>COUNTIF(D50:G50,"&gt;=5")</f>
        <v>3</v>
      </c>
      <c r="N50">
        <f>COUNTIF(D50:G50,"&lt;=4")</f>
        <v>1</v>
      </c>
      <c r="O50">
        <f>SUMPRODUCT(1/COUNTIF(D50:G50,D50:G50))</f>
        <v>4</v>
      </c>
      <c r="P50" t="str">
        <f>IF(O50=4,"24-Way (4 Distinct)",IF(O50=3,"12-Way (1 Pair)",IF(O50=2,"6-Way / 4-Way","Straight (Quad)"))))</f>
        <v>24-Way (4 Distinct)</v>
      </c>
      <c r="Q50">
        <f>SUMPRODUCT(COUNTIF(D51:G51,D50:G50))</f>
        <v>2</v>
      </c>
    </row>
    <row r="51">
      <c r="A51">
        <v>15912</v>
      </c>
      <c r="B51" t="str">
        <v>2026-10-07</v>
      </c>
      <c r="C51" t="str">
        <v>AFTERNOON</v>
      </c>
      <c r="D51">
        <v>1</v>
      </c>
      <c r="E51">
        <v>8</v>
      </c>
      <c r="F51">
        <v>5</v>
      </c>
      <c r="G51">
        <v>7</v>
      </c>
      <c r="H51" t="str">
        <f>D51&amp;E51&amp;F51&amp;G51</f>
        <v>1857</v>
      </c>
      <c r="I51" t="str">
        <v>1578</v>
      </c>
      <c r="J51">
        <f>SUM(D51:G51)</f>
        <v>21</v>
      </c>
      <c r="K51">
        <f>SUMPRODUCT(MOD(D51:G51,2))</f>
        <v>3</v>
      </c>
      <c r="L51">
        <f>4-K51</f>
        <v>1</v>
      </c>
      <c r="M51">
        <f>COUNTIF(D51:G51,"&gt;=5")</f>
        <v>3</v>
      </c>
      <c r="N51">
        <f>COUNTIF(D51:G51,"&lt;=4")</f>
        <v>1</v>
      </c>
      <c r="O51">
        <f>SUMPRODUCT(1/COUNTIF(D51:G51,D51:G51))</f>
        <v>4</v>
      </c>
      <c r="P51" t="str">
        <f>IF(O51=4,"24-Way (4 Distinct)",IF(O51=3,"12-Way (1 Pair)",IF(O51=2,"6-Way / 4-Way","Straight (Quad)"))))</f>
        <v>24-Way (4 Distinct)</v>
      </c>
      <c r="Q51">
        <f>SUMPRODUCT(COUNTIF(D52:G52,D51:G51))</f>
        <v>2</v>
      </c>
    </row>
    <row r="52">
      <c r="A52">
        <v>15911</v>
      </c>
      <c r="B52" t="str">
        <v>2026-10-07</v>
      </c>
      <c r="C52" t="str">
        <v>MIDDAY</v>
      </c>
      <c r="D52">
        <v>6</v>
      </c>
      <c r="E52">
        <v>8</v>
      </c>
      <c r="F52">
        <v>4</v>
      </c>
      <c r="G52">
        <v>7</v>
      </c>
      <c r="H52" t="str">
        <f>D52&amp;E52&amp;F52&amp;G52</f>
        <v>6847</v>
      </c>
      <c r="I52" t="str">
        <v>4678</v>
      </c>
      <c r="J52">
        <f>SUM(D52:G52)</f>
        <v>25</v>
      </c>
      <c r="K52">
        <f>SUMPRODUCT(MOD(D52:G52,2))</f>
        <v>1</v>
      </c>
      <c r="L52">
        <f>4-K52</f>
        <v>3</v>
      </c>
      <c r="M52">
        <f>COUNTIF(D52:G52,"&gt;=5")</f>
        <v>3</v>
      </c>
      <c r="N52">
        <f>COUNTIF(D52:G52,"&lt;=4")</f>
        <v>1</v>
      </c>
      <c r="O52">
        <f>SUMPRODUCT(1/COUNTIF(D52:G52,D52:G52))</f>
        <v>4</v>
      </c>
      <c r="P52" t="str">
        <f>IF(O52=4,"24-Way (4 Distinct)",IF(O52=3,"12-Way (1 Pair)",IF(O52=2,"6-Way / 4-Way","Straight (Quad)"))))</f>
        <v>24-Way (4 Distinct)</v>
      </c>
      <c r="Q52">
        <f>SUMPRODUCT(COUNTIF(D53:G53,D52:G52))</f>
        <v>0</v>
      </c>
    </row>
    <row r="53">
      <c r="A53">
        <v>15910</v>
      </c>
      <c r="B53" t="str">
        <v>2026-10-07</v>
      </c>
      <c r="C53" t="str">
        <v>MORNING</v>
      </c>
      <c r="D53">
        <v>0</v>
      </c>
      <c r="E53">
        <v>1</v>
      </c>
      <c r="F53">
        <v>2</v>
      </c>
      <c r="G53">
        <v>3</v>
      </c>
      <c r="H53" t="str">
        <f>D53&amp;E53&amp;F53&amp;G53</f>
        <v>0123</v>
      </c>
      <c r="I53" t="str">
        <v>0123</v>
      </c>
      <c r="J53">
        <f>SUM(D53:G53)</f>
        <v>6</v>
      </c>
      <c r="K53">
        <f>SUMPRODUCT(MOD(D53:G53,2))</f>
        <v>2</v>
      </c>
      <c r="L53">
        <f>4-K53</f>
        <v>2</v>
      </c>
      <c r="M53">
        <f>COUNTIF(D53:G53,"&gt;=5")</f>
        <v>0</v>
      </c>
      <c r="N53">
        <f>COUNTIF(D53:G53,"&lt;=4")</f>
        <v>4</v>
      </c>
      <c r="O53">
        <f>SUMPRODUCT(1/COUNTIF(D53:G53,D53:G53))</f>
        <v>4</v>
      </c>
      <c r="P53" t="str">
        <f>IF(O53=4,"24-Way (4 Distinct)",IF(O53=3,"12-Way (1 Pair)",IF(O53=2,"6-Way / 4-Way","Straight (Quad)"))))</f>
        <v>24-Way (4 Distinct)</v>
      </c>
      <c r="Q53">
        <f>SUMPRODUCT(COUNTIF(D54:G54,D53:G53))</f>
        <v>1</v>
      </c>
    </row>
    <row r="54">
      <c r="A54">
        <v>15909</v>
      </c>
      <c r="B54" t="str">
        <v>2026-10-06</v>
      </c>
      <c r="C54" t="str">
        <v>EVENING</v>
      </c>
      <c r="D54">
        <v>9</v>
      </c>
      <c r="E54">
        <v>5</v>
      </c>
      <c r="F54">
        <v>6</v>
      </c>
      <c r="G54">
        <v>0</v>
      </c>
      <c r="H54" t="str">
        <f>D54&amp;E54&amp;F54&amp;G54</f>
        <v>9560</v>
      </c>
      <c r="I54" t="str">
        <v>0569</v>
      </c>
      <c r="J54">
        <f>SUM(D54:G54)</f>
        <v>20</v>
      </c>
      <c r="K54">
        <f>SUMPRODUCT(MOD(D54:G54,2))</f>
        <v>2</v>
      </c>
      <c r="L54">
        <f>4-K54</f>
        <v>2</v>
      </c>
      <c r="M54">
        <f>COUNTIF(D54:G54,"&gt;=5")</f>
        <v>3</v>
      </c>
      <c r="N54">
        <f>COUNTIF(D54:G54,"&lt;=4")</f>
        <v>1</v>
      </c>
      <c r="O54">
        <f>SUMPRODUCT(1/COUNTIF(D54:G54,D54:G54))</f>
        <v>4</v>
      </c>
      <c r="P54" t="str">
        <f>IF(O54=4,"24-Way (4 Distinct)",IF(O54=3,"12-Way (1 Pair)",IF(O54=2,"6-Way / 4-Way","Straight (Quad)"))))</f>
        <v>24-Way (4 Distinct)</v>
      </c>
      <c r="Q54">
        <f>SUMPRODUCT(COUNTIF(D55:G55,D54:G54))</f>
        <v>1</v>
      </c>
    </row>
    <row r="55">
      <c r="A55">
        <v>15908</v>
      </c>
      <c r="B55" t="str">
        <v>2026-10-06</v>
      </c>
      <c r="C55" t="str">
        <v>AFTERNOON</v>
      </c>
      <c r="D55">
        <v>5</v>
      </c>
      <c r="E55">
        <v>8</v>
      </c>
      <c r="F55">
        <v>2</v>
      </c>
      <c r="G55">
        <v>4</v>
      </c>
      <c r="H55" t="str">
        <f>D55&amp;E55&amp;F55&amp;G55</f>
        <v>5824</v>
      </c>
      <c r="I55" t="str">
        <v>2458</v>
      </c>
      <c r="J55">
        <f>SUM(D55:G55)</f>
        <v>19</v>
      </c>
      <c r="K55">
        <f>SUMPRODUCT(MOD(D55:G55,2))</f>
        <v>1</v>
      </c>
      <c r="L55">
        <f>4-K55</f>
        <v>3</v>
      </c>
      <c r="M55">
        <f>COUNTIF(D55:G55,"&gt;=5")</f>
        <v>2</v>
      </c>
      <c r="N55">
        <f>COUNTIF(D55:G55,"&lt;=4")</f>
        <v>2</v>
      </c>
      <c r="O55">
        <f>SUMPRODUCT(1/COUNTIF(D55:G55,D55:G55))</f>
        <v>4</v>
      </c>
      <c r="P55" t="str">
        <f>IF(O55=4,"24-Way (4 Distinct)",IF(O55=3,"12-Way (1 Pair)",IF(O55=2,"6-Way / 4-Way","Straight (Quad)"))))</f>
        <v>24-Way (4 Distinct)</v>
      </c>
      <c r="Q55">
        <f>SUMPRODUCT(COUNTIF(D56:G56,D55:G55))</f>
        <v>2</v>
      </c>
    </row>
    <row r="56">
      <c r="A56">
        <v>15907</v>
      </c>
      <c r="B56" t="str">
        <v>2026-10-06</v>
      </c>
      <c r="C56" t="str">
        <v>MIDDAY</v>
      </c>
      <c r="D56">
        <v>9</v>
      </c>
      <c r="E56">
        <v>4</v>
      </c>
      <c r="F56">
        <v>5</v>
      </c>
      <c r="G56">
        <v>3</v>
      </c>
      <c r="H56" t="str">
        <f>D56&amp;E56&amp;F56&amp;G56</f>
        <v>9453</v>
      </c>
      <c r="I56" t="str">
        <v>3459</v>
      </c>
      <c r="J56">
        <f>SUM(D56:G56)</f>
        <v>21</v>
      </c>
      <c r="K56">
        <f>SUMPRODUCT(MOD(D56:G56,2))</f>
        <v>3</v>
      </c>
      <c r="L56">
        <f>4-K56</f>
        <v>1</v>
      </c>
      <c r="M56">
        <f>COUNTIF(D56:G56,"&gt;=5")</f>
        <v>2</v>
      </c>
      <c r="N56">
        <f>COUNTIF(D56:G56,"&lt;=4")</f>
        <v>2</v>
      </c>
      <c r="O56">
        <f>SUMPRODUCT(1/COUNTIF(D56:G56,D56:G56))</f>
        <v>4</v>
      </c>
      <c r="P56" t="str">
        <f>IF(O56=4,"24-Way (4 Distinct)",IF(O56=3,"12-Way (1 Pair)",IF(O56=2,"6-Way / 4-Way","Straight (Quad)"))))</f>
        <v>24-Way (4 Distinct)</v>
      </c>
      <c r="Q56">
        <f>SUMPRODUCT(COUNTIF(D57:G57,D56:G56))</f>
        <v>1</v>
      </c>
    </row>
    <row r="57">
      <c r="A57">
        <v>15906</v>
      </c>
      <c r="B57" t="str">
        <v>2026-10-06</v>
      </c>
      <c r="C57" t="str">
        <v>MORNING</v>
      </c>
      <c r="D57">
        <v>6</v>
      </c>
      <c r="E57">
        <v>3</v>
      </c>
      <c r="F57">
        <v>1</v>
      </c>
      <c r="G57">
        <v>3</v>
      </c>
      <c r="H57" t="str">
        <f>D57&amp;E57&amp;F57&amp;G57</f>
        <v>6313</v>
      </c>
      <c r="I57" t="str">
        <v>1336</v>
      </c>
      <c r="J57">
        <f>SUM(D57:G57)</f>
        <v>13</v>
      </c>
      <c r="K57">
        <f>SUMPRODUCT(MOD(D57:G57,2))</f>
        <v>3</v>
      </c>
      <c r="L57">
        <f>4-K57</f>
        <v>1</v>
      </c>
      <c r="M57">
        <f>COUNTIF(D57:G57,"&gt;=5")</f>
        <v>1</v>
      </c>
      <c r="N57">
        <f>COUNTIF(D57:G57,"&lt;=4")</f>
        <v>3</v>
      </c>
      <c r="O57">
        <f>SUMPRODUCT(1/COUNTIF(D57:G57,D57:G57))</f>
        <v>3</v>
      </c>
      <c r="P57" t="str">
        <f>IF(O57=4,"24-Way (4 Distinct)",IF(O57=3,"12-Way (1 Pair)",IF(O57=2,"6-Way / 4-Way","Straight (Quad)"))))</f>
        <v>12-Way (1 Pair)</v>
      </c>
      <c r="Q57">
        <f>SUMPRODUCT(COUNTIF(D58:G58,D57:G57))</f>
        <v>3</v>
      </c>
    </row>
    <row r="58">
      <c r="A58">
        <v>15905</v>
      </c>
      <c r="B58" t="str">
        <v>2026-10-05</v>
      </c>
      <c r="C58" t="str">
        <v>EVENING</v>
      </c>
      <c r="D58">
        <v>8</v>
      </c>
      <c r="E58">
        <v>7</v>
      </c>
      <c r="F58">
        <v>3</v>
      </c>
      <c r="G58">
        <v>1</v>
      </c>
      <c r="H58" t="str">
        <f>D58&amp;E58&amp;F58&amp;G58</f>
        <v>8731</v>
      </c>
      <c r="I58" t="str">
        <v>1378</v>
      </c>
      <c r="J58">
        <f>SUM(D58:G58)</f>
        <v>19</v>
      </c>
      <c r="K58">
        <f>SUMPRODUCT(MOD(D58:G58,2))</f>
        <v>3</v>
      </c>
      <c r="L58">
        <f>4-K58</f>
        <v>1</v>
      </c>
      <c r="M58">
        <f>COUNTIF(D58:G58,"&gt;=5")</f>
        <v>2</v>
      </c>
      <c r="N58">
        <f>COUNTIF(D58:G58,"&lt;=4")</f>
        <v>2</v>
      </c>
      <c r="O58">
        <f>SUMPRODUCT(1/COUNTIF(D58:G58,D58:G58))</f>
        <v>4</v>
      </c>
      <c r="P58" t="str">
        <f>IF(O58=4,"24-Way (4 Distinct)",IF(O58=3,"12-Way (1 Pair)",IF(O58=2,"6-Way / 4-Way","Straight (Quad)"))))</f>
        <v>24-Way (4 Distinct)</v>
      </c>
      <c r="Q58">
        <f>SUMPRODUCT(COUNTIF(D59:G59,D58:G58))</f>
        <v>2</v>
      </c>
    </row>
    <row r="59">
      <c r="A59">
        <v>15904</v>
      </c>
      <c r="B59" t="str">
        <v>2026-10-05</v>
      </c>
      <c r="C59" t="str">
        <v>AFTERNOON</v>
      </c>
      <c r="D59">
        <v>1</v>
      </c>
      <c r="E59">
        <v>7</v>
      </c>
      <c r="F59">
        <v>5</v>
      </c>
      <c r="G59">
        <v>5</v>
      </c>
      <c r="H59" t="str">
        <f>D59&amp;E59&amp;F59&amp;G59</f>
        <v>1755</v>
      </c>
      <c r="I59" t="str">
        <v>1557</v>
      </c>
      <c r="J59">
        <f>SUM(D59:G59)</f>
        <v>18</v>
      </c>
      <c r="K59">
        <f>SUMPRODUCT(MOD(D59:G59,2))</f>
        <v>4</v>
      </c>
      <c r="L59">
        <f>4-K59</f>
        <v>0</v>
      </c>
      <c r="M59">
        <f>COUNTIF(D59:G59,"&gt;=5")</f>
        <v>3</v>
      </c>
      <c r="N59">
        <f>COUNTIF(D59:G59,"&lt;=4")</f>
        <v>1</v>
      </c>
      <c r="O59">
        <f>SUMPRODUCT(1/COUNTIF(D59:G59,D59:G59))</f>
        <v>3</v>
      </c>
      <c r="P59" t="str">
        <f>IF(O59=4,"24-Way (4 Distinct)",IF(O59=3,"12-Way (1 Pair)",IF(O59=2,"6-Way / 4-Way","Straight (Quad)"))))</f>
        <v>12-Way (1 Pair)</v>
      </c>
      <c r="Q59">
        <f>SUMPRODUCT(COUNTIF(D60:G60,D59:G59))</f>
        <v>2</v>
      </c>
    </row>
    <row r="60">
      <c r="A60">
        <v>15903</v>
      </c>
      <c r="B60" t="str">
        <v>2026-10-05</v>
      </c>
      <c r="C60" t="str">
        <v>MIDDAY</v>
      </c>
      <c r="D60">
        <v>4</v>
      </c>
      <c r="E60">
        <v>7</v>
      </c>
      <c r="F60">
        <v>1</v>
      </c>
      <c r="G60">
        <v>4</v>
      </c>
      <c r="H60" t="str">
        <f>D60&amp;E60&amp;F60&amp;G60</f>
        <v>4714</v>
      </c>
      <c r="I60" t="str">
        <v>1447</v>
      </c>
      <c r="J60">
        <f>SUM(D60:G60)</f>
        <v>16</v>
      </c>
      <c r="K60">
        <f>SUMPRODUCT(MOD(D60:G60,2))</f>
        <v>2</v>
      </c>
      <c r="L60">
        <f>4-K60</f>
        <v>2</v>
      </c>
      <c r="M60">
        <f>COUNTIF(D60:G60,"&gt;=5")</f>
        <v>1</v>
      </c>
      <c r="N60">
        <f>COUNTIF(D60:G60,"&lt;=4")</f>
        <v>3</v>
      </c>
      <c r="O60">
        <f>SUMPRODUCT(1/COUNTIF(D60:G60,D60:G60))</f>
        <v>3</v>
      </c>
      <c r="P60" t="str">
        <f>IF(O60=4,"24-Way (4 Distinct)",IF(O60=3,"12-Way (1 Pair)",IF(O60=2,"6-Way / 4-Way","Straight (Quad)"))))</f>
        <v>12-Way (1 Pair)</v>
      </c>
      <c r="Q60">
        <f>SUMPRODUCT(COUNTIF(D61:G61,D60:G60))</f>
        <v>3</v>
      </c>
    </row>
    <row r="61">
      <c r="A61">
        <v>15902</v>
      </c>
      <c r="B61" t="str">
        <v>2026-10-05</v>
      </c>
      <c r="C61" t="str">
        <v>MORNING</v>
      </c>
      <c r="D61">
        <v>8</v>
      </c>
      <c r="E61">
        <v>0</v>
      </c>
      <c r="F61">
        <v>1</v>
      </c>
      <c r="G61">
        <v>4</v>
      </c>
      <c r="H61" t="str">
        <f>D61&amp;E61&amp;F61&amp;G61</f>
        <v>8014</v>
      </c>
      <c r="I61" t="str">
        <v>0148</v>
      </c>
      <c r="J61">
        <f>SUM(D61:G61)</f>
        <v>13</v>
      </c>
      <c r="K61">
        <f>SUMPRODUCT(MOD(D61:G61,2))</f>
        <v>1</v>
      </c>
      <c r="L61">
        <f>4-K61</f>
        <v>3</v>
      </c>
      <c r="M61">
        <f>COUNTIF(D61:G61,"&gt;=5")</f>
        <v>1</v>
      </c>
      <c r="N61">
        <f>COUNTIF(D61:G61,"&lt;=4")</f>
        <v>3</v>
      </c>
      <c r="O61">
        <f>SUMPRODUCT(1/COUNTIF(D61:G61,D61:G61))</f>
        <v>4</v>
      </c>
      <c r="P61" t="str">
        <f>IF(O61=4,"24-Way (4 Distinct)",IF(O61=3,"12-Way (1 Pair)",IF(O61=2,"6-Way / 4-Way","Straight (Quad)"))))</f>
        <v>24-Way (4 Distinct)</v>
      </c>
      <c r="Q61">
        <f>SUMPRODUCT(COUNTIF(D62:G62,D61:G61))</f>
        <v>2</v>
      </c>
    </row>
    <row r="62">
      <c r="A62">
        <v>15901</v>
      </c>
      <c r="B62" t="str">
        <v>2026-10-04</v>
      </c>
      <c r="C62" t="str">
        <v>EVENING</v>
      </c>
      <c r="D62">
        <v>3</v>
      </c>
      <c r="E62">
        <v>3</v>
      </c>
      <c r="F62">
        <v>1</v>
      </c>
      <c r="G62">
        <v>4</v>
      </c>
      <c r="H62" t="str">
        <f>D62&amp;E62&amp;F62&amp;G62</f>
        <v>3314</v>
      </c>
      <c r="I62" t="str">
        <v>1334</v>
      </c>
      <c r="J62">
        <f>SUM(D62:G62)</f>
        <v>11</v>
      </c>
      <c r="K62">
        <f>SUMPRODUCT(MOD(D62:G62,2))</f>
        <v>3</v>
      </c>
      <c r="L62">
        <f>4-K62</f>
        <v>1</v>
      </c>
      <c r="M62">
        <f>COUNTIF(D62:G62,"&gt;=5")</f>
        <v>0</v>
      </c>
      <c r="N62">
        <f>COUNTIF(D62:G62,"&lt;=4")</f>
        <v>4</v>
      </c>
      <c r="O62">
        <f>SUMPRODUCT(1/COUNTIF(D62:G62,D62:G62))</f>
        <v>3</v>
      </c>
      <c r="P62" t="str">
        <f>IF(O62=4,"24-Way (4 Distinct)",IF(O62=3,"12-Way (1 Pair)",IF(O62=2,"6-Way / 4-Way","Straight (Quad)"))))</f>
        <v>12-Way (1 Pair)</v>
      </c>
      <c r="Q62">
        <f>SUMPRODUCT(COUNTIF(D63:G63,D62:G62))</f>
        <v>2</v>
      </c>
    </row>
    <row r="63">
      <c r="A63">
        <v>15900</v>
      </c>
      <c r="B63" t="str">
        <v>2026-10-04</v>
      </c>
      <c r="C63" t="str">
        <v>AFTERNOON</v>
      </c>
      <c r="D63">
        <v>4</v>
      </c>
      <c r="E63">
        <v>7</v>
      </c>
      <c r="F63">
        <v>8</v>
      </c>
      <c r="G63">
        <v>1</v>
      </c>
      <c r="H63" t="str">
        <f>D63&amp;E63&amp;F63&amp;G63</f>
        <v>4781</v>
      </c>
      <c r="I63" t="str">
        <v>1478</v>
      </c>
      <c r="J63">
        <f>SUM(D63:G63)</f>
        <v>20</v>
      </c>
      <c r="K63">
        <f>SUMPRODUCT(MOD(D63:G63,2))</f>
        <v>2</v>
      </c>
      <c r="L63">
        <f>4-K63</f>
        <v>2</v>
      </c>
      <c r="M63">
        <f>COUNTIF(D63:G63,"&gt;=5")</f>
        <v>2</v>
      </c>
      <c r="N63">
        <f>COUNTIF(D63:G63,"&lt;=4")</f>
        <v>2</v>
      </c>
      <c r="O63">
        <f>SUMPRODUCT(1/COUNTIF(D63:G63,D63:G63))</f>
        <v>4</v>
      </c>
      <c r="P63" t="str">
        <f>IF(O63=4,"24-Way (4 Distinct)",IF(O63=3,"12-Way (1 Pair)",IF(O63=2,"6-Way / 4-Way","Straight (Quad)"))))</f>
        <v>24-Way (4 Distinct)</v>
      </c>
      <c r="Q63">
        <f>SUMPRODUCT(COUNTIF(D64:G64,D63:G63))</f>
        <v>1</v>
      </c>
    </row>
    <row r="64">
      <c r="A64">
        <v>15899</v>
      </c>
      <c r="B64" t="str">
        <v>2026-10-04</v>
      </c>
      <c r="C64" t="str">
        <v>MIDDAY</v>
      </c>
      <c r="D64">
        <v>8</v>
      </c>
      <c r="E64">
        <v>0</v>
      </c>
      <c r="F64">
        <v>9</v>
      </c>
      <c r="G64">
        <v>8</v>
      </c>
      <c r="H64" t="str">
        <f>D64&amp;E64&amp;F64&amp;G64</f>
        <v>8098</v>
      </c>
      <c r="I64" t="str">
        <v>0889</v>
      </c>
      <c r="J64">
        <f>SUM(D64:G64)</f>
        <v>25</v>
      </c>
      <c r="K64">
        <f>SUMPRODUCT(MOD(D64:G64,2))</f>
        <v>1</v>
      </c>
      <c r="L64">
        <f>4-K64</f>
        <v>3</v>
      </c>
      <c r="M64">
        <f>COUNTIF(D64:G64,"&gt;=5")</f>
        <v>3</v>
      </c>
      <c r="N64">
        <f>COUNTIF(D64:G64,"&lt;=4")</f>
        <v>1</v>
      </c>
      <c r="O64">
        <f>SUMPRODUCT(1/COUNTIF(D64:G64,D64:G64))</f>
        <v>3</v>
      </c>
      <c r="P64" t="str">
        <f>IF(O64=4,"24-Way (4 Distinct)",IF(O64=3,"12-Way (1 Pair)",IF(O64=2,"6-Way / 4-Way","Straight (Quad)"))))</f>
        <v>12-Way (1 Pair)</v>
      </c>
      <c r="Q64">
        <f>SUMPRODUCT(COUNTIF(D65:G65,D64:G64))</f>
        <v>0</v>
      </c>
    </row>
    <row r="65">
      <c r="A65">
        <v>15898</v>
      </c>
      <c r="B65" t="str">
        <v>2026-10-04</v>
      </c>
      <c r="C65" t="str">
        <v>MORNING</v>
      </c>
      <c r="D65">
        <v>1</v>
      </c>
      <c r="E65">
        <v>1</v>
      </c>
      <c r="F65">
        <v>2</v>
      </c>
      <c r="G65">
        <v>1</v>
      </c>
      <c r="H65" t="str">
        <f>D65&amp;E65&amp;F65&amp;G65</f>
        <v>1121</v>
      </c>
      <c r="I65" t="str">
        <v>1112</v>
      </c>
      <c r="J65">
        <f>SUM(D65:G65)</f>
        <v>5</v>
      </c>
      <c r="K65">
        <f>SUMPRODUCT(MOD(D65:G65,2))</f>
        <v>3</v>
      </c>
      <c r="L65">
        <f>4-K65</f>
        <v>1</v>
      </c>
      <c r="M65">
        <f>COUNTIF(D65:G65,"&gt;=5")</f>
        <v>0</v>
      </c>
      <c r="N65">
        <f>COUNTIF(D65:G65,"&lt;=4")</f>
        <v>4</v>
      </c>
      <c r="O65">
        <f>SUMPRODUCT(1/COUNTIF(D65:G65,D65:G65))</f>
        <v>2</v>
      </c>
      <c r="P65" t="str">
        <f>IF(O65=4,"24-Way (4 Distinct)",IF(O65=3,"12-Way (1 Pair)",IF(O65=2,"6-Way / 4-Way","Straight (Quad)"))))</f>
        <v>4-Way (3-of-Kind)</v>
      </c>
      <c r="Q65">
        <f>SUMPRODUCT(COUNTIF(D66:G66,D65:G65))</f>
        <v>0</v>
      </c>
    </row>
    <row r="66">
      <c r="A66">
        <v>15897</v>
      </c>
      <c r="B66" t="str">
        <v>2026-10-03</v>
      </c>
      <c r="C66" t="str">
        <v>EVENING</v>
      </c>
      <c r="D66">
        <v>0</v>
      </c>
      <c r="E66">
        <v>3</v>
      </c>
      <c r="F66">
        <v>4</v>
      </c>
      <c r="G66">
        <v>8</v>
      </c>
      <c r="H66" t="str">
        <f>D66&amp;E66&amp;F66&amp;G66</f>
        <v>0348</v>
      </c>
      <c r="I66" t="str">
        <v>0348</v>
      </c>
      <c r="J66">
        <f>SUM(D66:G66)</f>
        <v>15</v>
      </c>
      <c r="K66">
        <f>SUMPRODUCT(MOD(D66:G66,2))</f>
        <v>1</v>
      </c>
      <c r="L66">
        <f>4-K66</f>
        <v>3</v>
      </c>
      <c r="M66">
        <f>COUNTIF(D66:G66,"&gt;=5")</f>
        <v>1</v>
      </c>
      <c r="N66">
        <f>COUNTIF(D66:G66,"&lt;=4")</f>
        <v>3</v>
      </c>
      <c r="O66">
        <f>SUMPRODUCT(1/COUNTIF(D66:G66,D66:G66))</f>
        <v>4</v>
      </c>
      <c r="P66" t="str">
        <f>IF(O66=4,"24-Way (4 Distinct)",IF(O66=3,"12-Way (1 Pair)",IF(O66=2,"6-Way / 4-Way","Straight (Quad)"))))</f>
        <v>24-Way (4 Distinct)</v>
      </c>
      <c r="Q66">
        <f>SUMPRODUCT(COUNTIF(D67:G67,D66:G66))</f>
        <v>2</v>
      </c>
    </row>
    <row r="67">
      <c r="A67">
        <v>15896</v>
      </c>
      <c r="B67" t="str">
        <v>2026-10-03</v>
      </c>
      <c r="C67" t="str">
        <v>AFTERNOON</v>
      </c>
      <c r="D67">
        <v>0</v>
      </c>
      <c r="E67">
        <v>3</v>
      </c>
      <c r="F67">
        <v>1</v>
      </c>
      <c r="G67">
        <v>6</v>
      </c>
      <c r="H67" t="str">
        <f>D67&amp;E67&amp;F67&amp;G67</f>
        <v>0316</v>
      </c>
      <c r="I67" t="str">
        <v>0136</v>
      </c>
      <c r="J67">
        <f>SUM(D67:G67)</f>
        <v>10</v>
      </c>
      <c r="K67">
        <f>SUMPRODUCT(MOD(D67:G67,2))</f>
        <v>2</v>
      </c>
      <c r="L67">
        <f>4-K67</f>
        <v>2</v>
      </c>
      <c r="M67">
        <f>COUNTIF(D67:G67,"&gt;=5")</f>
        <v>1</v>
      </c>
      <c r="N67">
        <f>COUNTIF(D67:G67,"&lt;=4")</f>
        <v>3</v>
      </c>
      <c r="O67">
        <f>SUMPRODUCT(1/COUNTIF(D67:G67,D67:G67))</f>
        <v>4</v>
      </c>
      <c r="P67" t="str">
        <f>IF(O67=4,"24-Way (4 Distinct)",IF(O67=3,"12-Way (1 Pair)",IF(O67=2,"6-Way / 4-Way","Straight (Quad)"))))</f>
        <v>24-Way (4 Distinct)</v>
      </c>
      <c r="Q67">
        <f>SUMPRODUCT(COUNTIF(D68:G68,D67:G67))</f>
        <v>1</v>
      </c>
    </row>
    <row r="68">
      <c r="A68">
        <v>15895</v>
      </c>
      <c r="B68" t="str">
        <v>2026-10-03</v>
      </c>
      <c r="C68" t="str">
        <v>MIDDAY</v>
      </c>
      <c r="D68">
        <v>5</v>
      </c>
      <c r="E68">
        <v>5</v>
      </c>
      <c r="F68">
        <v>6</v>
      </c>
      <c r="G68">
        <v>2</v>
      </c>
      <c r="H68" t="str">
        <f>D68&amp;E68&amp;F68&amp;G68</f>
        <v>5562</v>
      </c>
      <c r="I68" t="str">
        <v>2556</v>
      </c>
      <c r="J68">
        <f>SUM(D68:G68)</f>
        <v>18</v>
      </c>
      <c r="K68">
        <f>SUMPRODUCT(MOD(D68:G68,2))</f>
        <v>2</v>
      </c>
      <c r="L68">
        <f>4-K68</f>
        <v>2</v>
      </c>
      <c r="M68">
        <f>COUNTIF(D68:G68,"&gt;=5")</f>
        <v>3</v>
      </c>
      <c r="N68">
        <f>COUNTIF(D68:G68,"&lt;=4")</f>
        <v>1</v>
      </c>
      <c r="O68">
        <f>SUMPRODUCT(1/COUNTIF(D68:G68,D68:G68))</f>
        <v>3</v>
      </c>
      <c r="P68" t="str">
        <f>IF(O68=4,"24-Way (4 Distinct)",IF(O68=3,"12-Way (1 Pair)",IF(O68=2,"6-Way / 4-Way","Straight (Quad)"))))</f>
        <v>12-Way (1 Pair)</v>
      </c>
      <c r="Q68">
        <f>SUMPRODUCT(COUNTIF(D69:G69,D68:G68))</f>
        <v>3</v>
      </c>
    </row>
    <row r="69">
      <c r="A69">
        <v>15894</v>
      </c>
      <c r="B69" t="str">
        <v>2026-10-03</v>
      </c>
      <c r="C69" t="str">
        <v>MORNING</v>
      </c>
      <c r="D69">
        <v>2</v>
      </c>
      <c r="E69">
        <v>7</v>
      </c>
      <c r="F69">
        <v>5</v>
      </c>
      <c r="G69">
        <v>0</v>
      </c>
      <c r="H69" t="str">
        <f>D69&amp;E69&amp;F69&amp;G69</f>
        <v>2750</v>
      </c>
      <c r="I69" t="str">
        <v>0257</v>
      </c>
      <c r="J69">
        <f>SUM(D69:G69)</f>
        <v>14</v>
      </c>
      <c r="K69">
        <f>SUMPRODUCT(MOD(D69:G69,2))</f>
        <v>2</v>
      </c>
      <c r="L69">
        <f>4-K69</f>
        <v>2</v>
      </c>
      <c r="M69">
        <f>COUNTIF(D69:G69,"&gt;=5")</f>
        <v>2</v>
      </c>
      <c r="N69">
        <f>COUNTIF(D69:G69,"&lt;=4")</f>
        <v>2</v>
      </c>
      <c r="O69">
        <f>SUMPRODUCT(1/COUNTIF(D69:G69,D69:G69))</f>
        <v>4</v>
      </c>
      <c r="P69" t="str">
        <f>IF(O69=4,"24-Way (4 Distinct)",IF(O69=3,"12-Way (1 Pair)",IF(O69=2,"6-Way / 4-Way","Straight (Quad)"))))</f>
        <v>24-Way (4 Distinct)</v>
      </c>
      <c r="Q69">
        <f>SUMPRODUCT(COUNTIF(D70:G70,D69:G69))</f>
        <v>1</v>
      </c>
    </row>
    <row r="70">
      <c r="A70">
        <v>15893</v>
      </c>
      <c r="B70" t="str">
        <v>2026-10-02</v>
      </c>
      <c r="C70" t="str">
        <v>EVENING</v>
      </c>
      <c r="D70">
        <v>0</v>
      </c>
      <c r="E70">
        <v>1</v>
      </c>
      <c r="F70">
        <v>1</v>
      </c>
      <c r="G70">
        <v>9</v>
      </c>
      <c r="H70" t="str">
        <f>D70&amp;E70&amp;F70&amp;G70</f>
        <v>0119</v>
      </c>
      <c r="I70" t="str">
        <v>0119</v>
      </c>
      <c r="J70">
        <f>SUM(D70:G70)</f>
        <v>11</v>
      </c>
      <c r="K70">
        <f>SUMPRODUCT(MOD(D70:G70,2))</f>
        <v>3</v>
      </c>
      <c r="L70">
        <f>4-K70</f>
        <v>1</v>
      </c>
      <c r="M70">
        <f>COUNTIF(D70:G70,"&gt;=5")</f>
        <v>1</v>
      </c>
      <c r="N70">
        <f>COUNTIF(D70:G70,"&lt;=4")</f>
        <v>3</v>
      </c>
      <c r="O70">
        <f>SUMPRODUCT(1/COUNTIF(D70:G70,D70:G70))</f>
        <v>3</v>
      </c>
      <c r="P70" t="str">
        <f>IF(O70=4,"24-Way (4 Distinct)",IF(O70=3,"12-Way (1 Pair)",IF(O70=2,"6-Way / 4-Way","Straight (Quad)"))))</f>
        <v>12-Way (1 Pair)</v>
      </c>
      <c r="Q70">
        <f>SUMPRODUCT(COUNTIF(D71:G71,D70:G70))</f>
        <v>1</v>
      </c>
    </row>
    <row r="71">
      <c r="A71">
        <v>15892</v>
      </c>
      <c r="B71" t="str">
        <v>2026-10-02</v>
      </c>
      <c r="C71" t="str">
        <v>AFTERNOON</v>
      </c>
      <c r="D71">
        <v>8</v>
      </c>
      <c r="E71">
        <v>8</v>
      </c>
      <c r="F71">
        <v>9</v>
      </c>
      <c r="G71">
        <v>6</v>
      </c>
      <c r="H71" t="str">
        <f>D71&amp;E71&amp;F71&amp;G71</f>
        <v>8896</v>
      </c>
      <c r="I71" t="str">
        <v>6889</v>
      </c>
      <c r="J71">
        <f>SUM(D71:G71)</f>
        <v>31</v>
      </c>
      <c r="K71">
        <f>SUMPRODUCT(MOD(D71:G71,2))</f>
        <v>1</v>
      </c>
      <c r="L71">
        <f>4-K71</f>
        <v>3</v>
      </c>
      <c r="M71">
        <f>COUNTIF(D71:G71,"&gt;=5")</f>
        <v>4</v>
      </c>
      <c r="N71">
        <f>COUNTIF(D71:G71,"&lt;=4")</f>
        <v>0</v>
      </c>
      <c r="O71">
        <f>SUMPRODUCT(1/COUNTIF(D71:G71,D71:G71))</f>
        <v>3</v>
      </c>
      <c r="P71" t="str">
        <f>IF(O71=4,"24-Way (4 Distinct)",IF(O71=3,"12-Way (1 Pair)",IF(O71=2,"6-Way / 4-Way","Straight (Quad)"))))</f>
        <v>12-Way (1 Pair)</v>
      </c>
      <c r="Q71">
        <f>SUMPRODUCT(COUNTIF(D72:G72,D71:G71))</f>
        <v>1</v>
      </c>
    </row>
    <row r="72">
      <c r="A72">
        <v>15891</v>
      </c>
      <c r="B72" t="str">
        <v>2026-10-02</v>
      </c>
      <c r="C72" t="str">
        <v>MIDDAY</v>
      </c>
      <c r="D72">
        <v>3</v>
      </c>
      <c r="E72">
        <v>2</v>
      </c>
      <c r="F72">
        <v>1</v>
      </c>
      <c r="G72">
        <v>9</v>
      </c>
      <c r="H72" t="str">
        <f>D72&amp;E72&amp;F72&amp;G72</f>
        <v>3219</v>
      </c>
      <c r="I72" t="str">
        <v>1239</v>
      </c>
      <c r="J72">
        <f>SUM(D72:G72)</f>
        <v>15</v>
      </c>
      <c r="K72">
        <f>SUMPRODUCT(MOD(D72:G72,2))</f>
        <v>3</v>
      </c>
      <c r="L72">
        <f>4-K72</f>
        <v>1</v>
      </c>
      <c r="M72">
        <f>COUNTIF(D72:G72,"&gt;=5")</f>
        <v>1</v>
      </c>
      <c r="N72">
        <f>COUNTIF(D72:G72,"&lt;=4")</f>
        <v>3</v>
      </c>
      <c r="O72">
        <f>SUMPRODUCT(1/COUNTIF(D72:G72,D72:G72))</f>
        <v>4</v>
      </c>
      <c r="P72" t="str">
        <f>IF(O72=4,"24-Way (4 Distinct)",IF(O72=3,"12-Way (1 Pair)",IF(O72=2,"6-Way / 4-Way","Straight (Quad)"))))</f>
        <v>24-Way (4 Distinct)</v>
      </c>
      <c r="Q72">
        <f>SUMPRODUCT(COUNTIF(D73:G73,D72:G72))</f>
        <v>1</v>
      </c>
    </row>
    <row r="73">
      <c r="A73">
        <v>15890</v>
      </c>
      <c r="B73" t="str">
        <v>2026-10-02</v>
      </c>
      <c r="C73" t="str">
        <v>MORNING</v>
      </c>
      <c r="D73">
        <v>1</v>
      </c>
      <c r="E73">
        <v>1</v>
      </c>
      <c r="F73">
        <v>8</v>
      </c>
      <c r="G73">
        <v>1</v>
      </c>
      <c r="H73" t="str">
        <f>D73&amp;E73&amp;F73&amp;G73</f>
        <v>1181</v>
      </c>
      <c r="I73" t="str">
        <v>1118</v>
      </c>
      <c r="J73">
        <f>SUM(D73:G73)</f>
        <v>11</v>
      </c>
      <c r="K73">
        <f>SUMPRODUCT(MOD(D73:G73,2))</f>
        <v>3</v>
      </c>
      <c r="L73">
        <f>4-K73</f>
        <v>1</v>
      </c>
      <c r="M73">
        <f>COUNTIF(D73:G73,"&gt;=5")</f>
        <v>1</v>
      </c>
      <c r="N73">
        <f>COUNTIF(D73:G73,"&lt;=4")</f>
        <v>3</v>
      </c>
      <c r="O73">
        <f>SUMPRODUCT(1/COUNTIF(D73:G73,D73:G73))</f>
        <v>2</v>
      </c>
      <c r="P73" t="str">
        <f>IF(O73=4,"24-Way (4 Distinct)",IF(O73=3,"12-Way (1 Pair)",IF(O73=2,"6-Way / 4-Way","Straight (Quad)"))))</f>
        <v>4-Way (3-of-Kind)</v>
      </c>
      <c r="Q73">
        <f>SUMPRODUCT(COUNTIF(D74:G74,D73:G73))</f>
        <v>3</v>
      </c>
    </row>
    <row r="74">
      <c r="A74">
        <v>15889</v>
      </c>
      <c r="B74" t="str">
        <v>2026-10-02</v>
      </c>
      <c r="C74" t="str">
        <v>EVENING</v>
      </c>
      <c r="D74">
        <v>4</v>
      </c>
      <c r="E74">
        <v>3</v>
      </c>
      <c r="F74">
        <v>1</v>
      </c>
      <c r="G74">
        <v>3</v>
      </c>
      <c r="H74" t="str">
        <f>D74&amp;E74&amp;F74&amp;G74</f>
        <v>4313</v>
      </c>
      <c r="I74" t="str">
        <v>1334</v>
      </c>
      <c r="J74">
        <f>SUM(D74:G74)</f>
        <v>11</v>
      </c>
      <c r="K74">
        <f>SUMPRODUCT(MOD(D74:G74,2))</f>
        <v>3</v>
      </c>
      <c r="L74">
        <f>4-K74</f>
        <v>1</v>
      </c>
      <c r="M74">
        <f>COUNTIF(D74:G74,"&gt;=5")</f>
        <v>0</v>
      </c>
      <c r="N74">
        <f>COUNTIF(D74:G74,"&lt;=4")</f>
        <v>4</v>
      </c>
      <c r="O74">
        <f>SUMPRODUCT(1/COUNTIF(D74:G74,D74:G74))</f>
        <v>3</v>
      </c>
      <c r="P74" t="str">
        <f>IF(O74=4,"24-Way (4 Distinct)",IF(O74=3,"12-Way (1 Pair)",IF(O74=2,"6-Way / 4-Way","Straight (Quad)"))))</f>
        <v>12-Way (1 Pair)</v>
      </c>
      <c r="Q74">
        <f>SUMPRODUCT(COUNTIF(D75:G75,D74:G74))</f>
        <v>1</v>
      </c>
    </row>
    <row r="75">
      <c r="A75">
        <v>15888</v>
      </c>
      <c r="B75" t="str">
        <v>2026-10-01</v>
      </c>
      <c r="C75" t="str">
        <v>AFTERNOON</v>
      </c>
      <c r="D75">
        <v>1</v>
      </c>
      <c r="E75">
        <v>2</v>
      </c>
      <c r="F75">
        <v>2</v>
      </c>
      <c r="G75">
        <v>1</v>
      </c>
      <c r="H75" t="str">
        <f>D75&amp;E75&amp;F75&amp;G75</f>
        <v>1221</v>
      </c>
      <c r="I75" t="str">
        <v>1122</v>
      </c>
      <c r="J75">
        <f>SUM(D75:G75)</f>
        <v>6</v>
      </c>
      <c r="K75">
        <f>SUMPRODUCT(MOD(D75:G75,2))</f>
        <v>2</v>
      </c>
      <c r="L75">
        <f>4-K75</f>
        <v>2</v>
      </c>
      <c r="M75">
        <f>COUNTIF(D75:G75,"&gt;=5")</f>
        <v>0</v>
      </c>
      <c r="N75">
        <f>COUNTIF(D75:G75,"&lt;=4")</f>
        <v>4</v>
      </c>
      <c r="O75">
        <f>SUMPRODUCT(1/COUNTIF(D75:G75,D75:G75))</f>
        <v>2</v>
      </c>
      <c r="P75" t="str">
        <f>IF(O75=4,"24-Way (4 Distinct)",IF(O75=3,"12-Way (1 Pair)",IF(O75=2,"6-Way / 4-Way","Straight (Quad)"))))</f>
        <v>6-Way (2 Pairs)</v>
      </c>
      <c r="Q75">
        <f>SUMPRODUCT(COUNTIF(D76:G76,D75:G75))</f>
        <v>2</v>
      </c>
    </row>
    <row r="76">
      <c r="A76">
        <v>15887</v>
      </c>
      <c r="B76" t="str">
        <v>2026-10-01</v>
      </c>
      <c r="C76" t="str">
        <v>MIDDAY</v>
      </c>
      <c r="D76">
        <v>7</v>
      </c>
      <c r="E76">
        <v>2</v>
      </c>
      <c r="F76">
        <v>9</v>
      </c>
      <c r="G76">
        <v>4</v>
      </c>
      <c r="H76" t="str">
        <f>D76&amp;E76&amp;F76&amp;G76</f>
        <v>7294</v>
      </c>
      <c r="I76" t="str">
        <v>2479</v>
      </c>
      <c r="J76">
        <f>SUM(D76:G76)</f>
        <v>22</v>
      </c>
      <c r="K76">
        <f>SUMPRODUCT(MOD(D76:G76,2))</f>
        <v>2</v>
      </c>
      <c r="L76">
        <f>4-K76</f>
        <v>2</v>
      </c>
      <c r="M76">
        <f>COUNTIF(D76:G76,"&gt;=5")</f>
        <v>2</v>
      </c>
      <c r="N76">
        <f>COUNTIF(D76:G76,"&lt;=4")</f>
        <v>2</v>
      </c>
      <c r="O76">
        <f>SUMPRODUCT(1/COUNTIF(D76:G76,D76:G76))</f>
        <v>4</v>
      </c>
      <c r="P76" t="str">
        <f>IF(O76=4,"24-Way (4 Distinct)",IF(O76=3,"12-Way (1 Pair)",IF(O76=2,"6-Way / 4-Way","Straight (Quad)"))))</f>
        <v>24-Way (4 Distinct)</v>
      </c>
      <c r="Q76">
        <f>SUMPRODUCT(COUNTIF(D77:G77,D76:G76))</f>
        <v>0</v>
      </c>
    </row>
    <row r="77">
      <c r="A77">
        <v>15886</v>
      </c>
      <c r="B77" t="str">
        <v>2026-10-01</v>
      </c>
      <c r="C77" t="str">
        <v>MORNING</v>
      </c>
      <c r="D77">
        <v>6</v>
      </c>
      <c r="E77">
        <v>8</v>
      </c>
      <c r="F77">
        <v>3</v>
      </c>
      <c r="G77">
        <v>0</v>
      </c>
      <c r="H77" t="str">
        <f>D77&amp;E77&amp;F77&amp;G77</f>
        <v>6830</v>
      </c>
      <c r="I77" t="str">
        <v>0368</v>
      </c>
      <c r="J77">
        <f>SUM(D77:G77)</f>
        <v>17</v>
      </c>
      <c r="K77">
        <f>SUMPRODUCT(MOD(D77:G77,2))</f>
        <v>1</v>
      </c>
      <c r="L77">
        <f>4-K77</f>
        <v>3</v>
      </c>
      <c r="M77">
        <f>COUNTIF(D77:G77,"&gt;=5")</f>
        <v>2</v>
      </c>
      <c r="N77">
        <f>COUNTIF(D77:G77,"&lt;=4")</f>
        <v>2</v>
      </c>
      <c r="O77">
        <f>SUMPRODUCT(1/COUNTIF(D77:G77,D77:G77))</f>
        <v>4</v>
      </c>
      <c r="P77" t="str">
        <f>IF(O77=4,"24-Way (4 Distinct)",IF(O77=3,"12-Way (1 Pair)",IF(O77=2,"6-Way / 4-Way","Straight (Quad)"))))</f>
        <v>24-Way (4 Distinct)</v>
      </c>
      <c r="Q77">
        <f>SUMPRODUCT(COUNTIF(D78:G78,D77:G77))</f>
        <v>2</v>
      </c>
    </row>
    <row r="78">
      <c r="A78">
        <v>15885</v>
      </c>
      <c r="B78" t="str">
        <v>2026-10-01</v>
      </c>
      <c r="C78" t="str">
        <v>EVENING</v>
      </c>
      <c r="D78">
        <v>2</v>
      </c>
      <c r="E78">
        <v>6</v>
      </c>
      <c r="F78">
        <v>4</v>
      </c>
      <c r="G78">
        <v>0</v>
      </c>
      <c r="H78" t="str">
        <f>D78&amp;E78&amp;F78&amp;G78</f>
        <v>2640</v>
      </c>
      <c r="I78" t="str">
        <v>0246</v>
      </c>
      <c r="J78">
        <f>SUM(D78:G78)</f>
        <v>12</v>
      </c>
      <c r="K78">
        <f>SUMPRODUCT(MOD(D78:G78,2))</f>
        <v>0</v>
      </c>
      <c r="L78">
        <f>4-K78</f>
        <v>4</v>
      </c>
      <c r="M78">
        <f>COUNTIF(D78:G78,"&gt;=5")</f>
        <v>1</v>
      </c>
      <c r="N78">
        <f>COUNTIF(D78:G78,"&lt;=4")</f>
        <v>3</v>
      </c>
      <c r="O78">
        <f>SUMPRODUCT(1/COUNTIF(D78:G78,D78:G78))</f>
        <v>4</v>
      </c>
      <c r="P78" t="str">
        <f>IF(O78=4,"24-Way (4 Distinct)",IF(O78=3,"12-Way (1 Pair)",IF(O78=2,"6-Way / 4-Way","Straight (Quad)"))))</f>
        <v>24-Way (4 Distinct)</v>
      </c>
      <c r="Q78">
        <f>SUMPRODUCT(COUNTIF(D79:G79,D78:G78))</f>
        <v>2</v>
      </c>
    </row>
    <row r="79">
      <c r="A79">
        <v>15884</v>
      </c>
      <c r="B79" t="str">
        <v>2026-09-30</v>
      </c>
      <c r="C79" t="str">
        <v>AFTERNOON</v>
      </c>
      <c r="D79">
        <v>8</v>
      </c>
      <c r="E79">
        <v>6</v>
      </c>
      <c r="F79">
        <v>9</v>
      </c>
      <c r="G79">
        <v>4</v>
      </c>
      <c r="H79" t="str">
        <f>D79&amp;E79&amp;F79&amp;G79</f>
        <v>8694</v>
      </c>
      <c r="I79" t="str">
        <v>4689</v>
      </c>
      <c r="J79">
        <f>SUM(D79:G79)</f>
        <v>27</v>
      </c>
      <c r="K79">
        <f>SUMPRODUCT(MOD(D79:G79,2))</f>
        <v>1</v>
      </c>
      <c r="L79">
        <f>4-K79</f>
        <v>3</v>
      </c>
      <c r="M79">
        <f>COUNTIF(D79:G79,"&gt;=5")</f>
        <v>3</v>
      </c>
      <c r="N79">
        <f>COUNTIF(D79:G79,"&lt;=4")</f>
        <v>1</v>
      </c>
      <c r="O79">
        <f>SUMPRODUCT(1/COUNTIF(D79:G79,D79:G79))</f>
        <v>4</v>
      </c>
      <c r="P79" t="str">
        <f>IF(O79=4,"24-Way (4 Distinct)",IF(O79=3,"12-Way (1 Pair)",IF(O79=2,"6-Way / 4-Way","Straight (Quad)"))))</f>
        <v>24-Way (4 Distinct)</v>
      </c>
      <c r="Q79">
        <f>SUMPRODUCT(COUNTIF(D80:G80,D79:G79))</f>
        <v>1</v>
      </c>
    </row>
    <row r="80">
      <c r="A80">
        <v>15883</v>
      </c>
      <c r="B80" t="str">
        <v>2026-09-30</v>
      </c>
      <c r="C80" t="str">
        <v>MIDDAY</v>
      </c>
      <c r="D80">
        <v>8</v>
      </c>
      <c r="E80">
        <v>2</v>
      </c>
      <c r="F80">
        <v>1</v>
      </c>
      <c r="G80">
        <v>2</v>
      </c>
      <c r="H80" t="str">
        <f>D80&amp;E80&amp;F80&amp;G80</f>
        <v>8212</v>
      </c>
      <c r="I80" t="str">
        <v>1228</v>
      </c>
      <c r="J80">
        <f>SUM(D80:G80)</f>
        <v>13</v>
      </c>
      <c r="K80">
        <f>SUMPRODUCT(MOD(D80:G80,2))</f>
        <v>1</v>
      </c>
      <c r="L80">
        <f>4-K80</f>
        <v>3</v>
      </c>
      <c r="M80">
        <f>COUNTIF(D80:G80,"&gt;=5")</f>
        <v>1</v>
      </c>
      <c r="N80">
        <f>COUNTIF(D80:G80,"&lt;=4")</f>
        <v>3</v>
      </c>
      <c r="O80">
        <f>SUMPRODUCT(1/COUNTIF(D80:G80,D80:G80))</f>
        <v>3</v>
      </c>
      <c r="P80" t="str">
        <f>IF(O80=4,"24-Way (4 Distinct)",IF(O80=3,"12-Way (1 Pair)",IF(O80=2,"6-Way / 4-Way","Straight (Quad)"))))</f>
        <v>12-Way (1 Pair)</v>
      </c>
      <c r="Q80">
        <f>SUMPRODUCT(COUNTIF(D81:G81,D80:G80))</f>
        <v>1</v>
      </c>
    </row>
    <row r="81">
      <c r="A81">
        <v>15882</v>
      </c>
      <c r="B81" t="str">
        <v>2026-09-30</v>
      </c>
      <c r="C81" t="str">
        <v>MORNING</v>
      </c>
      <c r="D81">
        <v>1</v>
      </c>
      <c r="E81">
        <v>3</v>
      </c>
      <c r="F81">
        <v>7</v>
      </c>
      <c r="G81">
        <v>7</v>
      </c>
      <c r="H81" t="str">
        <f>D81&amp;E81&amp;F81&amp;G81</f>
        <v>1377</v>
      </c>
      <c r="I81" t="str">
        <v>1377</v>
      </c>
      <c r="J81">
        <f>SUM(D81:G81)</f>
        <v>18</v>
      </c>
      <c r="K81">
        <f>SUMPRODUCT(MOD(D81:G81,2))</f>
        <v>4</v>
      </c>
      <c r="L81">
        <f>4-K81</f>
        <v>0</v>
      </c>
      <c r="M81">
        <f>COUNTIF(D81:G81,"&gt;=5")</f>
        <v>2</v>
      </c>
      <c r="N81">
        <f>COUNTIF(D81:G81,"&lt;=4")</f>
        <v>2</v>
      </c>
      <c r="O81">
        <f>SUMPRODUCT(1/COUNTIF(D81:G81,D81:G81))</f>
        <v>3</v>
      </c>
      <c r="P81" t="str">
        <f>IF(O81=4,"24-Way (4 Distinct)",IF(O81=3,"12-Way (1 Pair)",IF(O81=2,"6-Way / 4-Way","Straight (Quad)"))))</f>
        <v>12-Way (1 Pair)</v>
      </c>
      <c r="Q81">
        <f>SUMPRODUCT(COUNTIF(D82:G82,D81:G81))</f>
        <v>1</v>
      </c>
    </row>
    <row r="82">
      <c r="A82">
        <v>15881</v>
      </c>
      <c r="B82" t="str">
        <v>2026-09-30</v>
      </c>
      <c r="C82" t="str">
        <v>EVENING</v>
      </c>
      <c r="D82">
        <v>5</v>
      </c>
      <c r="E82">
        <v>1</v>
      </c>
      <c r="F82">
        <v>2</v>
      </c>
      <c r="G82">
        <v>2</v>
      </c>
      <c r="H82" t="str">
        <f>D82&amp;E82&amp;F82&amp;G82</f>
        <v>5122</v>
      </c>
      <c r="I82" t="str">
        <v>1225</v>
      </c>
      <c r="J82">
        <f>SUM(D82:G82)</f>
        <v>10</v>
      </c>
      <c r="K82">
        <f>SUMPRODUCT(MOD(D82:G82,2))</f>
        <v>2</v>
      </c>
      <c r="L82">
        <f>4-K82</f>
        <v>2</v>
      </c>
      <c r="M82">
        <f>COUNTIF(D82:G82,"&gt;=5")</f>
        <v>1</v>
      </c>
      <c r="N82">
        <f>COUNTIF(D82:G82,"&lt;=4")</f>
        <v>3</v>
      </c>
      <c r="O82">
        <f>SUMPRODUCT(1/COUNTIF(D82:G82,D82:G82))</f>
        <v>3</v>
      </c>
      <c r="P82" t="str">
        <f>IF(O82=4,"24-Way (4 Distinct)",IF(O82=3,"12-Way (1 Pair)",IF(O82=2,"6-Way / 4-Way","Straight (Quad)"))))</f>
        <v>12-Way (1 Pair)</v>
      </c>
      <c r="Q82">
        <f>SUMPRODUCT(COUNTIF(D83:G83,D82:G82))</f>
        <v>0</v>
      </c>
    </row>
    <row r="83">
      <c r="A83">
        <v>15880</v>
      </c>
      <c r="B83" t="str">
        <v>2026-09-29</v>
      </c>
      <c r="C83" t="str">
        <v>AFTERNOON</v>
      </c>
      <c r="D83">
        <v>7</v>
      </c>
      <c r="E83">
        <v>7</v>
      </c>
      <c r="F83">
        <v>7</v>
      </c>
      <c r="G83">
        <v>7</v>
      </c>
      <c r="H83" t="str">
        <f>D83&amp;E83&amp;F83&amp;G83</f>
        <v>7777</v>
      </c>
      <c r="I83" t="str">
        <v>7777</v>
      </c>
      <c r="J83">
        <f>SUM(D83:G83)</f>
        <v>28</v>
      </c>
      <c r="K83">
        <f>SUMPRODUCT(MOD(D83:G83,2))</f>
        <v>4</v>
      </c>
      <c r="L83">
        <f>4-K83</f>
        <v>0</v>
      </c>
      <c r="M83">
        <f>COUNTIF(D83:G83,"&gt;=5")</f>
        <v>4</v>
      </c>
      <c r="N83">
        <f>COUNTIF(D83:G83,"&lt;=4")</f>
        <v>0</v>
      </c>
      <c r="O83">
        <f>SUMPRODUCT(1/COUNTIF(D83:G83,D83:G83))</f>
        <v>1</v>
      </c>
      <c r="P83" t="str">
        <f>IF(O83=4,"24-Way (4 Distinct)",IF(O83=3,"12-Way (1 Pair)",IF(O83=2,"6-Way / 4-Way","Straight (Quad)"))))</f>
        <v>Straight (Quad)</v>
      </c>
      <c r="Q83">
        <f>SUMPRODUCT(COUNTIF(D84:G84,D83:G83))</f>
        <v>0</v>
      </c>
    </row>
    <row r="84">
      <c r="A84">
        <v>15879</v>
      </c>
      <c r="B84" t="str">
        <v>2026-09-29</v>
      </c>
      <c r="C84" t="str">
        <v>MIDDAY</v>
      </c>
      <c r="D84">
        <v>1</v>
      </c>
      <c r="E84">
        <v>8</v>
      </c>
      <c r="F84">
        <v>1</v>
      </c>
      <c r="G84">
        <v>0</v>
      </c>
      <c r="H84" t="str">
        <f>D84&amp;E84&amp;F84&amp;G84</f>
        <v>1810</v>
      </c>
      <c r="I84" t="str">
        <v>0118</v>
      </c>
      <c r="J84">
        <f>SUM(D84:G84)</f>
        <v>10</v>
      </c>
      <c r="K84">
        <f>SUMPRODUCT(MOD(D84:G84,2))</f>
        <v>2</v>
      </c>
      <c r="L84">
        <f>4-K84</f>
        <v>2</v>
      </c>
      <c r="M84">
        <f>COUNTIF(D84:G84,"&gt;=5")</f>
        <v>1</v>
      </c>
      <c r="N84">
        <f>COUNTIF(D84:G84,"&lt;=4")</f>
        <v>3</v>
      </c>
      <c r="O84">
        <f>SUMPRODUCT(1/COUNTIF(D84:G84,D84:G84))</f>
        <v>3</v>
      </c>
      <c r="P84" t="str">
        <f>IF(O84=4,"24-Way (4 Distinct)",IF(O84=3,"12-Way (1 Pair)",IF(O84=2,"6-Way / 4-Way","Straight (Quad)"))))</f>
        <v>12-Way (1 Pair)</v>
      </c>
      <c r="Q84">
        <f>SUMPRODUCT(COUNTIF(D85:G85,D84:G84))</f>
        <v>0</v>
      </c>
    </row>
    <row r="85">
      <c r="A85">
        <v>15878</v>
      </c>
      <c r="B85" t="str">
        <v>2026-09-29</v>
      </c>
      <c r="C85" t="str">
        <v>MORNING</v>
      </c>
      <c r="D85">
        <v>2</v>
      </c>
      <c r="E85">
        <v>9</v>
      </c>
      <c r="F85">
        <v>7</v>
      </c>
      <c r="G85">
        <v>2</v>
      </c>
      <c r="H85" t="str">
        <f>D85&amp;E85&amp;F85&amp;G85</f>
        <v>2972</v>
      </c>
      <c r="I85" t="str">
        <v>2279</v>
      </c>
      <c r="J85">
        <f>SUM(D85:G85)</f>
        <v>20</v>
      </c>
      <c r="K85">
        <f>SUMPRODUCT(MOD(D85:G85,2))</f>
        <v>2</v>
      </c>
      <c r="L85">
        <f>4-K85</f>
        <v>2</v>
      </c>
      <c r="M85">
        <f>COUNTIF(D85:G85,"&gt;=5")</f>
        <v>2</v>
      </c>
      <c r="N85">
        <f>COUNTIF(D85:G85,"&lt;=4")</f>
        <v>2</v>
      </c>
      <c r="O85">
        <f>SUMPRODUCT(1/COUNTIF(D85:G85,D85:G85))</f>
        <v>3</v>
      </c>
      <c r="P85" t="str">
        <f>IF(O85=4,"24-Way (4 Distinct)",IF(O85=3,"12-Way (1 Pair)",IF(O85=2,"6-Way / 4-Way","Straight (Quad)"))))</f>
        <v>12-Way (1 Pair)</v>
      </c>
      <c r="Q85">
        <f>SUMPRODUCT(COUNTIF(D86:G86,D85:G85))</f>
        <v>2</v>
      </c>
    </row>
    <row r="86">
      <c r="A86">
        <v>15877</v>
      </c>
      <c r="B86" t="str">
        <v>2026-09-28</v>
      </c>
      <c r="C86" t="str">
        <v>EVENING</v>
      </c>
      <c r="D86">
        <v>7</v>
      </c>
      <c r="E86">
        <v>9</v>
      </c>
      <c r="F86">
        <v>9</v>
      </c>
      <c r="G86">
        <v>3</v>
      </c>
      <c r="H86" t="str">
        <f>D86&amp;E86&amp;F86&amp;G86</f>
        <v>7993</v>
      </c>
      <c r="I86" t="str">
        <v>3799</v>
      </c>
      <c r="J86">
        <f>SUM(D86:G86)</f>
        <v>28</v>
      </c>
      <c r="K86">
        <f>SUMPRODUCT(MOD(D86:G86,2))</f>
        <v>4</v>
      </c>
      <c r="L86">
        <f>4-K86</f>
        <v>0</v>
      </c>
      <c r="M86">
        <f>COUNTIF(D86:G86,"&gt;=5")</f>
        <v>3</v>
      </c>
      <c r="N86">
        <f>COUNTIF(D86:G86,"&lt;=4")</f>
        <v>1</v>
      </c>
      <c r="O86">
        <f>SUMPRODUCT(1/COUNTIF(D86:G86,D86:G86))</f>
        <v>3</v>
      </c>
      <c r="P86" t="str">
        <f>IF(O86=4,"24-Way (4 Distinct)",IF(O86=3,"12-Way (1 Pair)",IF(O86=2,"6-Way / 4-Way","Straight (Quad)"))))</f>
        <v>12-Way (1 Pair)</v>
      </c>
      <c r="Q86">
        <f>SUMPRODUCT(COUNTIF(D87:G87,D86:G86))</f>
        <v>0</v>
      </c>
    </row>
    <row r="87">
      <c r="A87">
        <v>15876</v>
      </c>
      <c r="B87" t="str">
        <v>2026-09-28</v>
      </c>
      <c r="C87" t="str">
        <v>AFTERNOON</v>
      </c>
      <c r="D87">
        <v>5</v>
      </c>
      <c r="E87">
        <v>1</v>
      </c>
      <c r="F87">
        <v>2</v>
      </c>
      <c r="G87">
        <v>4</v>
      </c>
      <c r="H87" t="str">
        <f>D87&amp;E87&amp;F87&amp;G87</f>
        <v>5124</v>
      </c>
      <c r="I87" t="str">
        <v>1245</v>
      </c>
      <c r="J87">
        <f>SUM(D87:G87)</f>
        <v>12</v>
      </c>
      <c r="K87">
        <f>SUMPRODUCT(MOD(D87:G87,2))</f>
        <v>2</v>
      </c>
      <c r="L87">
        <f>4-K87</f>
        <v>2</v>
      </c>
      <c r="M87">
        <f>COUNTIF(D87:G87,"&gt;=5")</f>
        <v>1</v>
      </c>
      <c r="N87">
        <f>COUNTIF(D87:G87,"&lt;=4")</f>
        <v>3</v>
      </c>
      <c r="O87">
        <f>SUMPRODUCT(1/COUNTIF(D87:G87,D87:G87))</f>
        <v>4</v>
      </c>
      <c r="P87" t="str">
        <f>IF(O87=4,"24-Way (4 Distinct)",IF(O87=3,"12-Way (1 Pair)",IF(O87=2,"6-Way / 4-Way","Straight (Quad)"))))</f>
        <v>24-Way (4 Distinct)</v>
      </c>
      <c r="Q87">
        <f>SUMPRODUCT(COUNTIF(D88:G88,D87:G87))</f>
        <v>1</v>
      </c>
    </row>
    <row r="88">
      <c r="A88">
        <v>15875</v>
      </c>
      <c r="B88" t="str">
        <v>2026-09-28</v>
      </c>
      <c r="C88" t="str">
        <v>MIDDAY</v>
      </c>
      <c r="D88">
        <v>8</v>
      </c>
      <c r="E88">
        <v>6</v>
      </c>
      <c r="F88">
        <v>1</v>
      </c>
      <c r="G88">
        <v>6</v>
      </c>
      <c r="H88" t="str">
        <f>D88&amp;E88&amp;F88&amp;G88</f>
        <v>8616</v>
      </c>
      <c r="I88" t="str">
        <v>1668</v>
      </c>
      <c r="J88">
        <f>SUM(D88:G88)</f>
        <v>21</v>
      </c>
      <c r="K88">
        <f>SUMPRODUCT(MOD(D88:G88,2))</f>
        <v>1</v>
      </c>
      <c r="L88">
        <f>4-K88</f>
        <v>3</v>
      </c>
      <c r="M88">
        <f>COUNTIF(D88:G88,"&gt;=5")</f>
        <v>3</v>
      </c>
      <c r="N88">
        <f>COUNTIF(D88:G88,"&lt;=4")</f>
        <v>1</v>
      </c>
      <c r="O88">
        <f>SUMPRODUCT(1/COUNTIF(D88:G88,D88:G88))</f>
        <v>3</v>
      </c>
      <c r="P88" t="str">
        <f>IF(O88=4,"24-Way (4 Distinct)",IF(O88=3,"12-Way (1 Pair)",IF(O88=2,"6-Way / 4-Way","Straight (Quad)"))))</f>
        <v>12-Way (1 Pair)</v>
      </c>
      <c r="Q88">
        <f>SUMPRODUCT(COUNTIF(D89:G89,D88:G88))</f>
        <v>1</v>
      </c>
    </row>
    <row r="89">
      <c r="A89">
        <v>15874</v>
      </c>
      <c r="B89" t="str">
        <v>2026-09-28</v>
      </c>
      <c r="C89" t="str">
        <v>MORNING</v>
      </c>
      <c r="D89">
        <v>0</v>
      </c>
      <c r="E89">
        <v>1</v>
      </c>
      <c r="F89">
        <v>7</v>
      </c>
      <c r="G89">
        <v>7</v>
      </c>
      <c r="H89" t="str">
        <f>D89&amp;E89&amp;F89&amp;G89</f>
        <v>0177</v>
      </c>
      <c r="I89" t="str">
        <v>0177</v>
      </c>
      <c r="J89">
        <f>SUM(D89:G89)</f>
        <v>15</v>
      </c>
      <c r="K89">
        <f>SUMPRODUCT(MOD(D89:G89,2))</f>
        <v>3</v>
      </c>
      <c r="L89">
        <f>4-K89</f>
        <v>1</v>
      </c>
      <c r="M89">
        <f>COUNTIF(D89:G89,"&gt;=5")</f>
        <v>2</v>
      </c>
      <c r="N89">
        <f>COUNTIF(D89:G89,"&lt;=4")</f>
        <v>2</v>
      </c>
      <c r="O89">
        <f>SUMPRODUCT(1/COUNTIF(D89:G89,D89:G89))</f>
        <v>3</v>
      </c>
      <c r="P89" t="str">
        <f>IF(O89=4,"24-Way (4 Distinct)",IF(O89=3,"12-Way (1 Pair)",IF(O89=2,"6-Way / 4-Way","Straight (Quad)"))))</f>
        <v>12-Way (1 Pair)</v>
      </c>
      <c r="Q89">
        <f>SUMPRODUCT(COUNTIF(D90:G90,D89:G89))</f>
        <v>1</v>
      </c>
    </row>
    <row r="90">
      <c r="A90">
        <v>15873</v>
      </c>
      <c r="B90" t="str">
        <v>2026-09-28</v>
      </c>
      <c r="C90" t="str">
        <v>EVENING</v>
      </c>
      <c r="D90">
        <v>2</v>
      </c>
      <c r="E90">
        <v>5</v>
      </c>
      <c r="F90">
        <v>1</v>
      </c>
      <c r="G90">
        <v>9</v>
      </c>
      <c r="H90" t="str">
        <f>D90&amp;E90&amp;F90&amp;G90</f>
        <v>2519</v>
      </c>
      <c r="I90" t="str">
        <v>1259</v>
      </c>
      <c r="J90">
        <f>SUM(D90:G90)</f>
        <v>17</v>
      </c>
      <c r="K90">
        <f>SUMPRODUCT(MOD(D90:G90,2))</f>
        <v>3</v>
      </c>
      <c r="L90">
        <f>4-K90</f>
        <v>1</v>
      </c>
      <c r="M90">
        <f>COUNTIF(D90:G90,"&gt;=5")</f>
        <v>2</v>
      </c>
      <c r="N90">
        <f>COUNTIF(D90:G90,"&lt;=4")</f>
        <v>2</v>
      </c>
      <c r="O90">
        <f>SUMPRODUCT(1/COUNTIF(D90:G90,D90:G90))</f>
        <v>4</v>
      </c>
      <c r="P90" t="str">
        <f>IF(O90=4,"24-Way (4 Distinct)",IF(O90=3,"12-Way (1 Pair)",IF(O90=2,"6-Way / 4-Way","Straight (Quad)"))))</f>
        <v>24-Way (4 Distinct)</v>
      </c>
      <c r="Q90">
        <f>SUMPRODUCT(COUNTIF(D91:G91,D90:G90))</f>
        <v>2</v>
      </c>
    </row>
    <row r="91">
      <c r="A91">
        <v>15872</v>
      </c>
      <c r="B91" t="str">
        <v>2026-09-27</v>
      </c>
      <c r="C91" t="str">
        <v>AFTERNOON</v>
      </c>
      <c r="D91">
        <v>0</v>
      </c>
      <c r="E91">
        <v>7</v>
      </c>
      <c r="F91">
        <v>2</v>
      </c>
      <c r="G91">
        <v>1</v>
      </c>
      <c r="H91" t="str">
        <f>D91&amp;E91&amp;F91&amp;G91</f>
        <v>0721</v>
      </c>
      <c r="I91" t="str">
        <v>0127</v>
      </c>
      <c r="J91">
        <f>SUM(D91:G91)</f>
        <v>10</v>
      </c>
      <c r="K91">
        <f>SUMPRODUCT(MOD(D91:G91,2))</f>
        <v>2</v>
      </c>
      <c r="L91">
        <f>4-K91</f>
        <v>2</v>
      </c>
      <c r="M91">
        <f>COUNTIF(D91:G91,"&gt;=5")</f>
        <v>1</v>
      </c>
      <c r="N91">
        <f>COUNTIF(D91:G91,"&lt;=4")</f>
        <v>3</v>
      </c>
      <c r="O91">
        <f>SUMPRODUCT(1/COUNTIF(D91:G91,D91:G91))</f>
        <v>4</v>
      </c>
      <c r="P91" t="str">
        <f>IF(O91=4,"24-Way (4 Distinct)",IF(O91=3,"12-Way (1 Pair)",IF(O91=2,"6-Way / 4-Way","Straight (Quad)"))))</f>
        <v>24-Way (4 Distinct)</v>
      </c>
      <c r="Q91">
        <f>SUMPRODUCT(COUNTIF(D92:G92,D91:G91))</f>
        <v>2</v>
      </c>
    </row>
    <row r="92">
      <c r="A92">
        <v>15871</v>
      </c>
      <c r="B92" t="str">
        <v>2026-09-27</v>
      </c>
      <c r="C92" t="str">
        <v>MIDDAY</v>
      </c>
      <c r="D92">
        <v>0</v>
      </c>
      <c r="E92">
        <v>7</v>
      </c>
      <c r="F92">
        <v>7</v>
      </c>
      <c r="G92">
        <v>4</v>
      </c>
      <c r="H92" t="str">
        <f>D92&amp;E92&amp;F92&amp;G92</f>
        <v>0774</v>
      </c>
      <c r="I92" t="str">
        <v>0477</v>
      </c>
      <c r="J92">
        <f>SUM(D92:G92)</f>
        <v>18</v>
      </c>
      <c r="K92">
        <f>SUMPRODUCT(MOD(D92:G92,2))</f>
        <v>2</v>
      </c>
      <c r="L92">
        <f>4-K92</f>
        <v>2</v>
      </c>
      <c r="M92">
        <f>COUNTIF(D92:G92,"&gt;=5")</f>
        <v>2</v>
      </c>
      <c r="N92">
        <f>COUNTIF(D92:G92,"&lt;=4")</f>
        <v>2</v>
      </c>
      <c r="O92">
        <f>SUMPRODUCT(1/COUNTIF(D92:G92,D92:G92))</f>
        <v>3</v>
      </c>
      <c r="P92" t="str">
        <f>IF(O92=4,"24-Way (4 Distinct)",IF(O92=3,"12-Way (1 Pair)",IF(O92=2,"6-Way / 4-Way","Straight (Quad)"))))</f>
        <v>12-Way (1 Pair)</v>
      </c>
      <c r="Q92">
        <f>SUMPRODUCT(COUNTIF(D93:G93,D92:G92))</f>
        <v>2</v>
      </c>
    </row>
    <row r="93">
      <c r="A93">
        <v>15870</v>
      </c>
      <c r="B93" t="str">
        <v>2026-09-27</v>
      </c>
      <c r="C93" t="str">
        <v>MORNING</v>
      </c>
      <c r="D93">
        <v>7</v>
      </c>
      <c r="E93">
        <v>8</v>
      </c>
      <c r="F93">
        <v>2</v>
      </c>
      <c r="G93">
        <v>8</v>
      </c>
      <c r="H93" t="str">
        <f>D93&amp;E93&amp;F93&amp;G93</f>
        <v>7828</v>
      </c>
      <c r="I93" t="str">
        <v>2788</v>
      </c>
      <c r="J93">
        <f>SUM(D93:G93)</f>
        <v>25</v>
      </c>
      <c r="K93">
        <f>SUMPRODUCT(MOD(D93:G93,2))</f>
        <v>1</v>
      </c>
      <c r="L93">
        <f>4-K93</f>
        <v>3</v>
      </c>
      <c r="M93">
        <f>COUNTIF(D93:G93,"&gt;=5")</f>
        <v>3</v>
      </c>
      <c r="N93">
        <f>COUNTIF(D93:G93,"&lt;=4")</f>
        <v>1</v>
      </c>
      <c r="O93">
        <f>SUMPRODUCT(1/COUNTIF(D93:G93,D93:G93))</f>
        <v>3</v>
      </c>
      <c r="P93" t="str">
        <f>IF(O93=4,"24-Way (4 Distinct)",IF(O93=3,"12-Way (1 Pair)",IF(O93=2,"6-Way / 4-Way","Straight (Quad)"))))</f>
        <v>12-Way (1 Pair)</v>
      </c>
      <c r="Q93">
        <f>SUMPRODUCT(COUNTIF(D94:G94,D93:G93))</f>
        <v>1</v>
      </c>
    </row>
    <row r="94">
      <c r="A94">
        <v>15869</v>
      </c>
      <c r="B94" t="str">
        <v>2026-09-26</v>
      </c>
      <c r="C94" t="str">
        <v>EVENING</v>
      </c>
      <c r="D94">
        <v>4</v>
      </c>
      <c r="E94">
        <v>6</v>
      </c>
      <c r="F94">
        <v>2</v>
      </c>
      <c r="G94">
        <v>3</v>
      </c>
      <c r="H94" t="str">
        <f>D94&amp;E94&amp;F94&amp;G94</f>
        <v>4623</v>
      </c>
      <c r="I94" t="str">
        <v>2346</v>
      </c>
      <c r="J94">
        <f>SUM(D94:G94)</f>
        <v>15</v>
      </c>
      <c r="K94">
        <f>SUMPRODUCT(MOD(D94:G94,2))</f>
        <v>1</v>
      </c>
      <c r="L94">
        <f>4-K94</f>
        <v>3</v>
      </c>
      <c r="M94">
        <f>COUNTIF(D94:G94,"&gt;=5")</f>
        <v>1</v>
      </c>
      <c r="N94">
        <f>COUNTIF(D94:G94,"&lt;=4")</f>
        <v>3</v>
      </c>
      <c r="O94">
        <f>SUMPRODUCT(1/COUNTIF(D94:G94,D94:G94))</f>
        <v>4</v>
      </c>
      <c r="P94" t="str">
        <f>IF(O94=4,"24-Way (4 Distinct)",IF(O94=3,"12-Way (1 Pair)",IF(O94=2,"6-Way / 4-Way","Straight (Quad)"))))</f>
        <v>24-Way (4 Distinct)</v>
      </c>
      <c r="Q94">
        <f>SUMPRODUCT(COUNTIF(D95:G95,D94:G94))</f>
        <v>1</v>
      </c>
    </row>
    <row r="95">
      <c r="A95">
        <v>15868</v>
      </c>
      <c r="B95" t="str">
        <v>2026-09-26</v>
      </c>
      <c r="C95" t="str">
        <v>AFTERNOON</v>
      </c>
      <c r="D95">
        <v>4</v>
      </c>
      <c r="E95">
        <v>7</v>
      </c>
      <c r="F95">
        <v>4</v>
      </c>
      <c r="G95">
        <v>5</v>
      </c>
      <c r="H95" t="str">
        <f>D95&amp;E95&amp;F95&amp;G95</f>
        <v>4745</v>
      </c>
      <c r="I95" t="str">
        <v>4457</v>
      </c>
      <c r="J95">
        <f>SUM(D95:G95)</f>
        <v>20</v>
      </c>
      <c r="K95">
        <f>SUMPRODUCT(MOD(D95:G95,2))</f>
        <v>2</v>
      </c>
      <c r="L95">
        <f>4-K95</f>
        <v>2</v>
      </c>
      <c r="M95">
        <f>COUNTIF(D95:G95,"&gt;=5")</f>
        <v>2</v>
      </c>
      <c r="N95">
        <f>COUNTIF(D95:G95,"&lt;=4")</f>
        <v>2</v>
      </c>
      <c r="O95">
        <f>SUMPRODUCT(1/COUNTIF(D95:G95,D95:G95))</f>
        <v>3</v>
      </c>
      <c r="P95" t="str">
        <f>IF(O95=4,"24-Way (4 Distinct)",IF(O95=3,"12-Way (1 Pair)",IF(O95=2,"6-Way / 4-Way","Straight (Quad)"))))</f>
        <v>12-Way (1 Pair)</v>
      </c>
      <c r="Q95">
        <f>SUMPRODUCT(COUNTIF(D96:G96,D95:G95))</f>
        <v>0</v>
      </c>
    </row>
    <row r="96">
      <c r="A96">
        <v>15867</v>
      </c>
      <c r="B96" t="str">
        <v>2026-09-26</v>
      </c>
      <c r="C96" t="str">
        <v>MIDDAY</v>
      </c>
      <c r="D96">
        <v>1</v>
      </c>
      <c r="E96">
        <v>6</v>
      </c>
      <c r="F96">
        <v>0</v>
      </c>
      <c r="G96">
        <v>2</v>
      </c>
      <c r="H96" t="str">
        <f>D96&amp;E96&amp;F96&amp;G96</f>
        <v>1602</v>
      </c>
      <c r="I96" t="str">
        <v>0126</v>
      </c>
      <c r="J96">
        <f>SUM(D96:G96)</f>
        <v>9</v>
      </c>
      <c r="K96">
        <f>SUMPRODUCT(MOD(D96:G96,2))</f>
        <v>1</v>
      </c>
      <c r="L96">
        <f>4-K96</f>
        <v>3</v>
      </c>
      <c r="M96">
        <f>COUNTIF(D96:G96,"&gt;=5")</f>
        <v>1</v>
      </c>
      <c r="N96">
        <f>COUNTIF(D96:G96,"&lt;=4")</f>
        <v>3</v>
      </c>
      <c r="O96">
        <f>SUMPRODUCT(1/COUNTIF(D96:G96,D96:G96))</f>
        <v>4</v>
      </c>
      <c r="P96" t="str">
        <f>IF(O96=4,"24-Way (4 Distinct)",IF(O96=3,"12-Way (1 Pair)",IF(O96=2,"6-Way / 4-Way","Straight (Quad)"))))</f>
        <v>24-Way (4 Distinct)</v>
      </c>
      <c r="Q96">
        <f>SUMPRODUCT(COUNTIF(D97:G97,D96:G96))</f>
        <v>2</v>
      </c>
    </row>
    <row r="97">
      <c r="A97">
        <v>15866</v>
      </c>
      <c r="B97" t="str">
        <v>2026-09-26</v>
      </c>
      <c r="C97" t="str">
        <v>MORNING</v>
      </c>
      <c r="D97">
        <v>6</v>
      </c>
      <c r="E97">
        <v>5</v>
      </c>
      <c r="F97">
        <v>0</v>
      </c>
      <c r="G97">
        <v>4</v>
      </c>
      <c r="H97" t="str">
        <f>D97&amp;E97&amp;F97&amp;G97</f>
        <v>6504</v>
      </c>
      <c r="I97" t="str">
        <v>0456</v>
      </c>
      <c r="J97">
        <f>SUM(D97:G97)</f>
        <v>15</v>
      </c>
      <c r="K97">
        <f>SUMPRODUCT(MOD(D97:G97,2))</f>
        <v>1</v>
      </c>
      <c r="L97">
        <f>4-K97</f>
        <v>3</v>
      </c>
      <c r="M97">
        <f>COUNTIF(D97:G97,"&gt;=5")</f>
        <v>2</v>
      </c>
      <c r="N97">
        <f>COUNTIF(D97:G97,"&lt;=4")</f>
        <v>2</v>
      </c>
      <c r="O97">
        <f>SUMPRODUCT(1/COUNTIF(D97:G97,D97:G97))</f>
        <v>4</v>
      </c>
      <c r="P97" t="str">
        <f>IF(O97=4,"24-Way (4 Distinct)",IF(O97=3,"12-Way (1 Pair)",IF(O97=2,"6-Way / 4-Way","Straight (Quad)"))))</f>
        <v>24-Way (4 Distinct)</v>
      </c>
      <c r="Q97">
        <f>SUMPRODUCT(COUNTIF(D98:G98,D97:G97))</f>
        <v>1</v>
      </c>
    </row>
    <row r="98">
      <c r="A98">
        <v>15865</v>
      </c>
      <c r="B98" t="str">
        <v>2026-09-25</v>
      </c>
      <c r="C98" t="str">
        <v>EVENING</v>
      </c>
      <c r="D98">
        <v>7</v>
      </c>
      <c r="E98">
        <v>5</v>
      </c>
      <c r="F98">
        <v>1</v>
      </c>
      <c r="G98">
        <v>3</v>
      </c>
      <c r="H98" t="str">
        <f>D98&amp;E98&amp;F98&amp;G98</f>
        <v>7513</v>
      </c>
      <c r="I98" t="str">
        <v>1357</v>
      </c>
      <c r="J98">
        <f>SUM(D98:G98)</f>
        <v>16</v>
      </c>
      <c r="K98">
        <f>SUMPRODUCT(MOD(D98:G98,2))</f>
        <v>4</v>
      </c>
      <c r="L98">
        <f>4-K98</f>
        <v>0</v>
      </c>
      <c r="M98">
        <f>COUNTIF(D98:G98,"&gt;=5")</f>
        <v>2</v>
      </c>
      <c r="N98">
        <f>COUNTIF(D98:G98,"&lt;=4")</f>
        <v>2</v>
      </c>
      <c r="O98">
        <f>SUMPRODUCT(1/COUNTIF(D98:G98,D98:G98))</f>
        <v>4</v>
      </c>
      <c r="P98" t="str">
        <f>IF(O98=4,"24-Way (4 Distinct)",IF(O98=3,"12-Way (1 Pair)",IF(O98=2,"6-Way / 4-Way","Straight (Quad)"))))</f>
        <v>24-Way (4 Distinct)</v>
      </c>
      <c r="Q98">
        <f>SUMPRODUCT(COUNTIF(D99:G99,D98:G98))</f>
        <v>2</v>
      </c>
    </row>
    <row r="99">
      <c r="A99">
        <v>15864</v>
      </c>
      <c r="B99" t="str">
        <v>2026-09-25</v>
      </c>
      <c r="C99" t="str">
        <v>AFTERNOON</v>
      </c>
      <c r="D99">
        <v>7</v>
      </c>
      <c r="E99">
        <v>2</v>
      </c>
      <c r="F99">
        <v>6</v>
      </c>
      <c r="G99">
        <v>1</v>
      </c>
      <c r="H99" t="str">
        <f>D99&amp;E99&amp;F99&amp;G99</f>
        <v>7261</v>
      </c>
      <c r="I99" t="str">
        <v>1267</v>
      </c>
      <c r="J99">
        <f>SUM(D99:G99)</f>
        <v>16</v>
      </c>
      <c r="K99">
        <f>SUMPRODUCT(MOD(D99:G99,2))</f>
        <v>2</v>
      </c>
      <c r="L99">
        <f>4-K99</f>
        <v>2</v>
      </c>
      <c r="M99">
        <f>COUNTIF(D99:G99,"&gt;=5")</f>
        <v>2</v>
      </c>
      <c r="N99">
        <f>COUNTIF(D99:G99,"&lt;=4")</f>
        <v>2</v>
      </c>
      <c r="O99">
        <f>SUMPRODUCT(1/COUNTIF(D99:G99,D99:G99))</f>
        <v>4</v>
      </c>
      <c r="P99" t="str">
        <f>IF(O99=4,"24-Way (4 Distinct)",IF(O99=3,"12-Way (1 Pair)",IF(O99=2,"6-Way / 4-Way","Straight (Quad)"))))</f>
        <v>24-Way (4 Distinct)</v>
      </c>
      <c r="Q99">
        <f>SUMPRODUCT(COUNTIF(D100:G100,D99:G99))</f>
        <v>2</v>
      </c>
    </row>
    <row r="100">
      <c r="A100">
        <v>15863</v>
      </c>
      <c r="B100" t="str">
        <v>2026-09-25</v>
      </c>
      <c r="C100" t="str">
        <v>MIDDAY</v>
      </c>
      <c r="D100">
        <v>1</v>
      </c>
      <c r="E100">
        <v>7</v>
      </c>
      <c r="F100">
        <v>7</v>
      </c>
      <c r="G100">
        <v>8</v>
      </c>
      <c r="H100" t="str">
        <f>D100&amp;E100&amp;F100&amp;G100</f>
        <v>1778</v>
      </c>
      <c r="I100" t="str">
        <v>1778</v>
      </c>
      <c r="J100">
        <f>SUM(D100:G100)</f>
        <v>23</v>
      </c>
      <c r="K100">
        <f>SUMPRODUCT(MOD(D100:G100,2))</f>
        <v>3</v>
      </c>
      <c r="L100">
        <f>4-K100</f>
        <v>1</v>
      </c>
      <c r="M100">
        <f>COUNTIF(D100:G100,"&gt;=5")</f>
        <v>3</v>
      </c>
      <c r="N100">
        <f>COUNTIF(D100:G100,"&lt;=4")</f>
        <v>1</v>
      </c>
      <c r="O100">
        <f>SUMPRODUCT(1/COUNTIF(D100:G100,D100:G100))</f>
        <v>3</v>
      </c>
      <c r="P100" t="str">
        <f>IF(O100=4,"24-Way (4 Distinct)",IF(O100=3,"12-Way (1 Pair)",IF(O100=2,"6-Way / 4-Way","Straight (Quad)"))))</f>
        <v>12-Way (1 Pair)</v>
      </c>
      <c r="Q100">
        <f>SUMPRODUCT(COUNTIF(D101:G101,D100:G100))</f>
        <v>2</v>
      </c>
    </row>
    <row r="101">
      <c r="A101">
        <v>15862</v>
      </c>
      <c r="B101" t="str">
        <v>2026-09-25</v>
      </c>
      <c r="C101" t="str">
        <v>MORNING</v>
      </c>
      <c r="D101">
        <v>6</v>
      </c>
      <c r="E101">
        <v>8</v>
      </c>
      <c r="F101">
        <v>1</v>
      </c>
      <c r="G101">
        <v>1</v>
      </c>
      <c r="H101" t="str">
        <f>D101&amp;E101&amp;F101&amp;G101</f>
        <v>6811</v>
      </c>
      <c r="I101" t="str">
        <v>1168</v>
      </c>
      <c r="J101">
        <f>SUM(D101:G101)</f>
        <v>16</v>
      </c>
      <c r="K101">
        <f>SUMPRODUCT(MOD(D101:G101,2))</f>
        <v>2</v>
      </c>
      <c r="L101">
        <f>4-K101</f>
        <v>2</v>
      </c>
      <c r="M101">
        <f>COUNTIF(D101:G101,"&gt;=5")</f>
        <v>2</v>
      </c>
      <c r="N101">
        <f>COUNTIF(D101:G101,"&lt;=4")</f>
        <v>2</v>
      </c>
      <c r="O101">
        <f>SUMPRODUCT(1/COUNTIF(D101:G101,D101:G101))</f>
        <v>3</v>
      </c>
      <c r="P101" t="str">
        <f>IF(O101=4,"24-Way (4 Distinct)",IF(O101=3,"12-Way (1 Pair)",IF(O101=2,"6-Way / 4-Way","Straight (Quad)"))))</f>
        <v>12-Way (1 Pair)</v>
      </c>
      <c r="Q101">
        <f>SUMPRODUCT(COUNTIF(D102:G102,D101:G101))</f>
        <v>0</v>
      </c>
    </row>
    <row r="102">
      <c r="A102">
        <v>15861</v>
      </c>
      <c r="B102" t="str">
        <v>2026-09-24</v>
      </c>
      <c r="C102" t="str">
        <v>EVENING</v>
      </c>
      <c r="D102">
        <v>2</v>
      </c>
      <c r="E102">
        <v>0</v>
      </c>
      <c r="F102">
        <v>3</v>
      </c>
      <c r="G102">
        <v>0</v>
      </c>
      <c r="H102" t="str">
        <f>D102&amp;E102&amp;F102&amp;G102</f>
        <v>2030</v>
      </c>
      <c r="I102" t="str">
        <v>0023</v>
      </c>
      <c r="J102">
        <f>SUM(D102:G102)</f>
        <v>5</v>
      </c>
      <c r="K102">
        <f>SUMPRODUCT(MOD(D102:G102,2))</f>
        <v>1</v>
      </c>
      <c r="L102">
        <f>4-K102</f>
        <v>3</v>
      </c>
      <c r="M102">
        <f>COUNTIF(D102:G102,"&gt;=5")</f>
        <v>0</v>
      </c>
      <c r="N102">
        <f>COUNTIF(D102:G102,"&lt;=4")</f>
        <v>4</v>
      </c>
      <c r="O102">
        <f>SUMPRODUCT(1/COUNTIF(D102:G102,D102:G102))</f>
        <v>3</v>
      </c>
      <c r="P102" t="str">
        <f>IF(O102=4,"24-Way (4 Distinct)",IF(O102=3,"12-Way (1 Pair)",IF(O102=2,"6-Way / 4-Way","Straight (Quad)"))))</f>
        <v>12-Way (1 Pair)</v>
      </c>
      <c r="Q102">
        <f>SUMPRODUCT(COUNTIF(D103:G103,D102:G102))</f>
        <v>0</v>
      </c>
    </row>
    <row r="103">
      <c r="A103">
        <v>15860</v>
      </c>
      <c r="B103" t="str">
        <v>2026-09-24</v>
      </c>
      <c r="C103" t="str">
        <v>AFTERNOON</v>
      </c>
      <c r="D103">
        <v>8</v>
      </c>
      <c r="E103">
        <v>5</v>
      </c>
      <c r="F103">
        <v>7</v>
      </c>
      <c r="G103">
        <v>1</v>
      </c>
      <c r="H103" t="str">
        <f>D103&amp;E103&amp;F103&amp;G103</f>
        <v>8571</v>
      </c>
      <c r="I103" t="str">
        <v>1578</v>
      </c>
      <c r="J103">
        <f>SUM(D103:G103)</f>
        <v>21</v>
      </c>
      <c r="K103">
        <f>SUMPRODUCT(MOD(D103:G103,2))</f>
        <v>3</v>
      </c>
      <c r="L103">
        <f>4-K103</f>
        <v>1</v>
      </c>
      <c r="M103">
        <f>COUNTIF(D103:G103,"&gt;=5")</f>
        <v>3</v>
      </c>
      <c r="N103">
        <f>COUNTIF(D103:G103,"&lt;=4")</f>
        <v>1</v>
      </c>
      <c r="O103">
        <f>SUMPRODUCT(1/COUNTIF(D103:G103,D103:G103))</f>
        <v>4</v>
      </c>
      <c r="P103" t="str">
        <f>IF(O103=4,"24-Way (4 Distinct)",IF(O103=3,"12-Way (1 Pair)",IF(O103=2,"6-Way / 4-Way","Straight (Quad)"))))</f>
        <v>24-Way (4 Distinct)</v>
      </c>
      <c r="Q103">
        <f>SUMPRODUCT(COUNTIF(D104:G104,D103:G103))</f>
        <v>0</v>
      </c>
    </row>
    <row r="104">
      <c r="A104">
        <v>15859</v>
      </c>
      <c r="B104" t="str">
        <v>2026-09-24</v>
      </c>
      <c r="C104" t="str">
        <v>MIDDAY</v>
      </c>
      <c r="D104">
        <v>2</v>
      </c>
      <c r="E104">
        <v>6</v>
      </c>
      <c r="F104">
        <v>3</v>
      </c>
      <c r="G104">
        <v>4</v>
      </c>
      <c r="H104" t="str">
        <f>D104&amp;E104&amp;F104&amp;G104</f>
        <v>2634</v>
      </c>
      <c r="I104" t="str">
        <v>2346</v>
      </c>
      <c r="J104">
        <f>SUM(D104:G104)</f>
        <v>15</v>
      </c>
      <c r="K104">
        <f>SUMPRODUCT(MOD(D104:G104,2))</f>
        <v>1</v>
      </c>
      <c r="L104">
        <f>4-K104</f>
        <v>3</v>
      </c>
      <c r="M104">
        <f>COUNTIF(D104:G104,"&gt;=5")</f>
        <v>1</v>
      </c>
      <c r="N104">
        <f>COUNTIF(D104:G104,"&lt;=4")</f>
        <v>3</v>
      </c>
      <c r="O104">
        <f>SUMPRODUCT(1/COUNTIF(D104:G104,D104:G104))</f>
        <v>4</v>
      </c>
      <c r="P104" t="str">
        <f>IF(O104=4,"24-Way (4 Distinct)",IF(O104=3,"12-Way (1 Pair)",IF(O104=2,"6-Way / 4-Way","Straight (Quad)"))))</f>
        <v>24-Way (4 Distinct)</v>
      </c>
      <c r="Q104">
        <f>SUMPRODUCT(COUNTIF(D105:G105,D104:G104))</f>
        <v>2</v>
      </c>
    </row>
    <row r="105">
      <c r="A105">
        <v>15858</v>
      </c>
      <c r="B105" t="str">
        <v>2026-09-24</v>
      </c>
      <c r="C105" t="str">
        <v>MORNING</v>
      </c>
      <c r="D105">
        <v>2</v>
      </c>
      <c r="E105">
        <v>3</v>
      </c>
      <c r="F105">
        <v>1</v>
      </c>
      <c r="G105">
        <v>9</v>
      </c>
      <c r="H105" t="str">
        <f>D105&amp;E105&amp;F105&amp;G105</f>
        <v>2319</v>
      </c>
      <c r="I105" t="str">
        <v>1239</v>
      </c>
      <c r="J105">
        <f>SUM(D105:G105)</f>
        <v>15</v>
      </c>
      <c r="K105">
        <f>SUMPRODUCT(MOD(D105:G105,2))</f>
        <v>3</v>
      </c>
      <c r="L105">
        <f>4-K105</f>
        <v>1</v>
      </c>
      <c r="M105">
        <f>COUNTIF(D105:G105,"&gt;=5")</f>
        <v>1</v>
      </c>
      <c r="N105">
        <f>COUNTIF(D105:G105,"&lt;=4")</f>
        <v>3</v>
      </c>
      <c r="O105">
        <f>SUMPRODUCT(1/COUNTIF(D105:G105,D105:G105))</f>
        <v>4</v>
      </c>
      <c r="P105" t="str">
        <f>IF(O105=4,"24-Way (4 Distinct)",IF(O105=3,"12-Way (1 Pair)",IF(O105=2,"6-Way / 4-Way","Straight (Quad)"))))</f>
        <v>24-Way (4 Distinct)</v>
      </c>
      <c r="Q105">
        <f>SUMPRODUCT(COUNTIF(D106:G106,D105:G105))</f>
        <v>1</v>
      </c>
    </row>
    <row r="106">
      <c r="A106">
        <v>15857</v>
      </c>
      <c r="B106" t="str">
        <v>2026-09-23</v>
      </c>
      <c r="C106" t="str">
        <v>EVENING</v>
      </c>
      <c r="D106">
        <v>6</v>
      </c>
      <c r="E106">
        <v>7</v>
      </c>
      <c r="F106">
        <v>0</v>
      </c>
      <c r="G106">
        <v>1</v>
      </c>
      <c r="H106" t="str">
        <f>D106&amp;E106&amp;F106&amp;G106</f>
        <v>6701</v>
      </c>
      <c r="I106" t="str">
        <v>0167</v>
      </c>
      <c r="J106">
        <f>SUM(D106:G106)</f>
        <v>14</v>
      </c>
      <c r="K106">
        <f>SUMPRODUCT(MOD(D106:G106,2))</f>
        <v>2</v>
      </c>
      <c r="L106">
        <f>4-K106</f>
        <v>2</v>
      </c>
      <c r="M106">
        <f>COUNTIF(D106:G106,"&gt;=5")</f>
        <v>2</v>
      </c>
      <c r="N106">
        <f>COUNTIF(D106:G106,"&lt;=4")</f>
        <v>2</v>
      </c>
      <c r="O106">
        <f>SUMPRODUCT(1/COUNTIF(D106:G106,D106:G106))</f>
        <v>4</v>
      </c>
      <c r="P106" t="str">
        <f>IF(O106=4,"24-Way (4 Distinct)",IF(O106=3,"12-Way (1 Pair)",IF(O106=2,"6-Way / 4-Way","Straight (Quad)"))))</f>
        <v>24-Way (4 Distinct)</v>
      </c>
      <c r="Q106">
        <f>SUMPRODUCT(COUNTIF(D107:G107,D106:G106))</f>
        <v>2</v>
      </c>
    </row>
    <row r="107">
      <c r="A107">
        <v>15856</v>
      </c>
      <c r="B107" t="str">
        <v>2026-09-23</v>
      </c>
      <c r="C107" t="str">
        <v>AFTERNOON</v>
      </c>
      <c r="D107">
        <v>2</v>
      </c>
      <c r="E107">
        <v>3</v>
      </c>
      <c r="F107">
        <v>1</v>
      </c>
      <c r="G107">
        <v>0</v>
      </c>
      <c r="H107" t="str">
        <f>D107&amp;E107&amp;F107&amp;G107</f>
        <v>2310</v>
      </c>
      <c r="I107" t="str">
        <v>0123</v>
      </c>
      <c r="J107">
        <f>SUM(D107:G107)</f>
        <v>6</v>
      </c>
      <c r="K107">
        <f>SUMPRODUCT(MOD(D107:G107,2))</f>
        <v>2</v>
      </c>
      <c r="L107">
        <f>4-K107</f>
        <v>2</v>
      </c>
      <c r="M107">
        <f>COUNTIF(D107:G107,"&gt;=5")</f>
        <v>0</v>
      </c>
      <c r="N107">
        <f>COUNTIF(D107:G107,"&lt;=4")</f>
        <v>4</v>
      </c>
      <c r="O107">
        <f>SUMPRODUCT(1/COUNTIF(D107:G107,D107:G107))</f>
        <v>4</v>
      </c>
      <c r="P107" t="str">
        <f>IF(O107=4,"24-Way (4 Distinct)",IF(O107=3,"12-Way (1 Pair)",IF(O107=2,"6-Way / 4-Way","Straight (Quad)"))))</f>
        <v>24-Way (4 Distinct)</v>
      </c>
      <c r="Q107">
        <f>SUMPRODUCT(COUNTIF(D108:G108,D107:G107))</f>
        <v>1</v>
      </c>
    </row>
    <row r="108">
      <c r="A108">
        <v>15855</v>
      </c>
      <c r="B108" t="str">
        <v>2026-09-23</v>
      </c>
      <c r="C108" t="str">
        <v>MIDDAY</v>
      </c>
      <c r="D108">
        <v>8</v>
      </c>
      <c r="E108">
        <v>7</v>
      </c>
      <c r="F108">
        <v>0</v>
      </c>
      <c r="G108">
        <v>4</v>
      </c>
      <c r="H108" t="str">
        <f>D108&amp;E108&amp;F108&amp;G108</f>
        <v>8704</v>
      </c>
      <c r="I108" t="str">
        <v>0478</v>
      </c>
      <c r="J108">
        <f>SUM(D108:G108)</f>
        <v>19</v>
      </c>
      <c r="K108">
        <f>SUMPRODUCT(MOD(D108:G108,2))</f>
        <v>1</v>
      </c>
      <c r="L108">
        <f>4-K108</f>
        <v>3</v>
      </c>
      <c r="M108">
        <f>COUNTIF(D108:G108,"&gt;=5")</f>
        <v>2</v>
      </c>
      <c r="N108">
        <f>COUNTIF(D108:G108,"&lt;=4")</f>
        <v>2</v>
      </c>
      <c r="O108">
        <f>SUMPRODUCT(1/COUNTIF(D108:G108,D108:G108))</f>
        <v>4</v>
      </c>
      <c r="P108" t="str">
        <f>IF(O108=4,"24-Way (4 Distinct)",IF(O108=3,"12-Way (1 Pair)",IF(O108=2,"6-Way / 4-Way","Straight (Quad)"))))</f>
        <v>24-Way (4 Distinct)</v>
      </c>
      <c r="Q108">
        <f>SUMPRODUCT(COUNTIF(D109:G109,D108:G108))</f>
        <v>1</v>
      </c>
    </row>
    <row r="109">
      <c r="A109">
        <v>15854</v>
      </c>
      <c r="B109" t="str">
        <v>2026-09-23</v>
      </c>
      <c r="C109" t="str">
        <v>MORNING</v>
      </c>
      <c r="D109">
        <v>3</v>
      </c>
      <c r="E109">
        <v>3</v>
      </c>
      <c r="F109">
        <v>4</v>
      </c>
      <c r="G109">
        <v>2</v>
      </c>
      <c r="H109" t="str">
        <f>D109&amp;E109&amp;F109&amp;G109</f>
        <v>3342</v>
      </c>
      <c r="I109" t="str">
        <v>2334</v>
      </c>
      <c r="J109">
        <f>SUM(D109:G109)</f>
        <v>12</v>
      </c>
      <c r="K109">
        <f>SUMPRODUCT(MOD(D109:G109,2))</f>
        <v>2</v>
      </c>
      <c r="L109">
        <f>4-K109</f>
        <v>2</v>
      </c>
      <c r="M109">
        <f>COUNTIF(D109:G109,"&gt;=5")</f>
        <v>0</v>
      </c>
      <c r="N109">
        <f>COUNTIF(D109:G109,"&lt;=4")</f>
        <v>4</v>
      </c>
      <c r="O109">
        <f>SUMPRODUCT(1/COUNTIF(D109:G109,D109:G109))</f>
        <v>3</v>
      </c>
      <c r="P109" t="str">
        <f>IF(O109=4,"24-Way (4 Distinct)",IF(O109=3,"12-Way (1 Pair)",IF(O109=2,"6-Way / 4-Way","Straight (Quad)"))))</f>
        <v>12-Way (1 Pair)</v>
      </c>
      <c r="Q109">
        <f>SUMPRODUCT(COUNTIF(D110:G110,D109:G109))</f>
        <v>0</v>
      </c>
    </row>
    <row r="110">
      <c r="A110">
        <v>15853</v>
      </c>
      <c r="B110" t="str">
        <v>2026-09-22</v>
      </c>
      <c r="C110" t="str">
        <v>EVENING</v>
      </c>
      <c r="D110">
        <v>7</v>
      </c>
      <c r="E110">
        <v>5</v>
      </c>
      <c r="F110">
        <v>6</v>
      </c>
      <c r="G110">
        <v>8</v>
      </c>
      <c r="H110" t="str">
        <f>D110&amp;E110&amp;F110&amp;G110</f>
        <v>7568</v>
      </c>
      <c r="I110" t="str">
        <v>5678</v>
      </c>
      <c r="J110">
        <f>SUM(D110:G110)</f>
        <v>26</v>
      </c>
      <c r="K110">
        <f>SUMPRODUCT(MOD(D110:G110,2))</f>
        <v>2</v>
      </c>
      <c r="L110">
        <f>4-K110</f>
        <v>2</v>
      </c>
      <c r="M110">
        <f>COUNTIF(D110:G110,"&gt;=5")</f>
        <v>4</v>
      </c>
      <c r="N110">
        <f>COUNTIF(D110:G110,"&lt;=4")</f>
        <v>0</v>
      </c>
      <c r="O110">
        <f>SUMPRODUCT(1/COUNTIF(D110:G110,D110:G110))</f>
        <v>4</v>
      </c>
      <c r="P110" t="str">
        <f>IF(O110=4,"24-Way (4 Distinct)",IF(O110=3,"12-Way (1 Pair)",IF(O110=2,"6-Way / 4-Way","Straight (Quad)"))))</f>
        <v>24-Way (4 Distinct)</v>
      </c>
      <c r="Q110">
        <f>SUMPRODUCT(COUNTIF(D111:G111,D110:G110))</f>
        <v>2</v>
      </c>
    </row>
    <row r="111">
      <c r="A111">
        <v>15852</v>
      </c>
      <c r="B111" t="str">
        <v>2026-09-22</v>
      </c>
      <c r="C111" t="str">
        <v>AFTERNOON</v>
      </c>
      <c r="D111">
        <v>8</v>
      </c>
      <c r="E111">
        <v>2</v>
      </c>
      <c r="F111">
        <v>5</v>
      </c>
      <c r="G111">
        <v>1</v>
      </c>
      <c r="H111" t="str">
        <f>D111&amp;E111&amp;F111&amp;G111</f>
        <v>8251</v>
      </c>
      <c r="I111" t="str">
        <v>1258</v>
      </c>
      <c r="J111">
        <f>SUM(D111:G111)</f>
        <v>16</v>
      </c>
      <c r="K111">
        <f>SUMPRODUCT(MOD(D111:G111,2))</f>
        <v>2</v>
      </c>
      <c r="L111">
        <f>4-K111</f>
        <v>2</v>
      </c>
      <c r="M111">
        <f>COUNTIF(D111:G111,"&gt;=5")</f>
        <v>2</v>
      </c>
      <c r="N111">
        <f>COUNTIF(D111:G111,"&lt;=4")</f>
        <v>2</v>
      </c>
      <c r="O111">
        <f>SUMPRODUCT(1/COUNTIF(D111:G111,D111:G111))</f>
        <v>4</v>
      </c>
      <c r="P111" t="str">
        <f>IF(O111=4,"24-Way (4 Distinct)",IF(O111=3,"12-Way (1 Pair)",IF(O111=2,"6-Way / 4-Way","Straight (Quad)"))))</f>
        <v>24-Way (4 Distinct)</v>
      </c>
      <c r="Q111">
        <f>SUMPRODUCT(COUNTIF(D112:G112,D111:G111))</f>
        <v>0</v>
      </c>
    </row>
    <row r="112">
      <c r="A112">
        <v>15851</v>
      </c>
      <c r="B112" t="str">
        <v>2026-09-22</v>
      </c>
      <c r="C112" t="str">
        <v>MIDDAY</v>
      </c>
      <c r="D112">
        <v>6</v>
      </c>
      <c r="E112">
        <v>4</v>
      </c>
      <c r="F112">
        <v>4</v>
      </c>
      <c r="G112">
        <v>7</v>
      </c>
      <c r="H112" t="str">
        <f>D112&amp;E112&amp;F112&amp;G112</f>
        <v>6447</v>
      </c>
      <c r="I112" t="str">
        <v>4467</v>
      </c>
      <c r="J112">
        <f>SUM(D112:G112)</f>
        <v>21</v>
      </c>
      <c r="K112">
        <f>SUMPRODUCT(MOD(D112:G112,2))</f>
        <v>1</v>
      </c>
      <c r="L112">
        <f>4-K112</f>
        <v>3</v>
      </c>
      <c r="M112">
        <f>COUNTIF(D112:G112,"&gt;=5")</f>
        <v>2</v>
      </c>
      <c r="N112">
        <f>COUNTIF(D112:G112,"&lt;=4")</f>
        <v>2</v>
      </c>
      <c r="O112">
        <f>SUMPRODUCT(1/COUNTIF(D112:G112,D112:G112))</f>
        <v>3</v>
      </c>
      <c r="P112" t="str">
        <f>IF(O112=4,"24-Way (4 Distinct)",IF(O112=3,"12-Way (1 Pair)",IF(O112=2,"6-Way / 4-Way","Straight (Quad)"))))</f>
        <v>12-Way (1 Pair)</v>
      </c>
      <c r="Q112">
        <f>SUMPRODUCT(COUNTIF(D113:G113,D112:G112))</f>
        <v>1</v>
      </c>
    </row>
    <row r="113">
      <c r="A113">
        <v>15850</v>
      </c>
      <c r="B113" t="str">
        <v>2026-09-22</v>
      </c>
      <c r="C113" t="str">
        <v>MORNING</v>
      </c>
      <c r="D113">
        <v>2</v>
      </c>
      <c r="E113">
        <v>6</v>
      </c>
      <c r="F113">
        <v>8</v>
      </c>
      <c r="G113">
        <v>9</v>
      </c>
      <c r="H113" t="str">
        <f>D113&amp;E113&amp;F113&amp;G113</f>
        <v>2689</v>
      </c>
      <c r="I113" t="str">
        <v>2689</v>
      </c>
      <c r="J113">
        <f>SUM(D113:G113)</f>
        <v>25</v>
      </c>
      <c r="K113">
        <f>SUMPRODUCT(MOD(D113:G113,2))</f>
        <v>1</v>
      </c>
      <c r="L113">
        <f>4-K113</f>
        <v>3</v>
      </c>
      <c r="M113">
        <f>COUNTIF(D113:G113,"&gt;=5")</f>
        <v>3</v>
      </c>
      <c r="N113">
        <f>COUNTIF(D113:G113,"&lt;=4")</f>
        <v>1</v>
      </c>
      <c r="O113">
        <f>SUMPRODUCT(1/COUNTIF(D113:G113,D113:G113))</f>
        <v>4</v>
      </c>
      <c r="P113" t="str">
        <f>IF(O113=4,"24-Way (4 Distinct)",IF(O113=3,"12-Way (1 Pair)",IF(O113=2,"6-Way / 4-Way","Straight (Quad)"))))</f>
        <v>24-Way (4 Distinct)</v>
      </c>
      <c r="Q113">
        <f>SUMPRODUCT(COUNTIF(D114:G114,D113:G113))</f>
        <v>2</v>
      </c>
    </row>
    <row r="114">
      <c r="A114">
        <v>15849</v>
      </c>
      <c r="B114" t="str">
        <v>2026-09-21</v>
      </c>
      <c r="C114" t="str">
        <v>EVENING</v>
      </c>
      <c r="D114">
        <v>8</v>
      </c>
      <c r="E114">
        <v>2</v>
      </c>
      <c r="F114">
        <v>7</v>
      </c>
      <c r="G114">
        <v>2</v>
      </c>
      <c r="H114" t="str">
        <f>D114&amp;E114&amp;F114&amp;G114</f>
        <v>8272</v>
      </c>
      <c r="I114" t="str">
        <v>2278</v>
      </c>
      <c r="J114">
        <f>SUM(D114:G114)</f>
        <v>19</v>
      </c>
      <c r="K114">
        <f>SUMPRODUCT(MOD(D114:G114,2))</f>
        <v>1</v>
      </c>
      <c r="L114">
        <f>4-K114</f>
        <v>3</v>
      </c>
      <c r="M114">
        <f>COUNTIF(D114:G114,"&gt;=5")</f>
        <v>2</v>
      </c>
      <c r="N114">
        <f>COUNTIF(D114:G114,"&lt;=4")</f>
        <v>2</v>
      </c>
      <c r="O114">
        <f>SUMPRODUCT(1/COUNTIF(D114:G114,D114:G114))</f>
        <v>3</v>
      </c>
      <c r="P114" t="str">
        <f>IF(O114=4,"24-Way (4 Distinct)",IF(O114=3,"12-Way (1 Pair)",IF(O114=2,"6-Way / 4-Way","Straight (Quad)"))))</f>
        <v>12-Way (1 Pair)</v>
      </c>
      <c r="Q114">
        <f>SUMPRODUCT(COUNTIF(D115:G115,D114:G114))</f>
        <v>0</v>
      </c>
    </row>
    <row r="115">
      <c r="A115">
        <v>15848</v>
      </c>
      <c r="B115" t="str">
        <v>2026-09-21</v>
      </c>
      <c r="C115" t="str">
        <v>AFTERNOON</v>
      </c>
      <c r="D115">
        <v>4</v>
      </c>
      <c r="E115">
        <v>0</v>
      </c>
      <c r="F115">
        <v>6</v>
      </c>
      <c r="G115">
        <v>0</v>
      </c>
      <c r="H115" t="str">
        <f>D115&amp;E115&amp;F115&amp;G115</f>
        <v>4060</v>
      </c>
      <c r="I115" t="str">
        <v>0046</v>
      </c>
      <c r="J115">
        <f>SUM(D115:G115)</f>
        <v>10</v>
      </c>
      <c r="K115">
        <f>SUMPRODUCT(MOD(D115:G115,2))</f>
        <v>0</v>
      </c>
      <c r="L115">
        <f>4-K115</f>
        <v>4</v>
      </c>
      <c r="M115">
        <f>COUNTIF(D115:G115,"&gt;=5")</f>
        <v>1</v>
      </c>
      <c r="N115">
        <f>COUNTIF(D115:G115,"&lt;=4")</f>
        <v>3</v>
      </c>
      <c r="O115">
        <f>SUMPRODUCT(1/COUNTIF(D115:G115,D115:G115))</f>
        <v>3</v>
      </c>
      <c r="P115" t="str">
        <f>IF(O115=4,"24-Way (4 Distinct)",IF(O115=3,"12-Way (1 Pair)",IF(O115=2,"6-Way / 4-Way","Straight (Quad)"))))</f>
        <v>12-Way (1 Pair)</v>
      </c>
      <c r="Q115">
        <f>SUMPRODUCT(COUNTIF(D116:G116,D115:G115))</f>
        <v>1</v>
      </c>
    </row>
    <row r="116">
      <c r="A116">
        <v>15847</v>
      </c>
      <c r="B116" t="str">
        <v>2026-09-21</v>
      </c>
      <c r="C116" t="str">
        <v>MIDDAY</v>
      </c>
      <c r="D116">
        <v>2</v>
      </c>
      <c r="E116">
        <v>4</v>
      </c>
      <c r="F116">
        <v>9</v>
      </c>
      <c r="G116">
        <v>5</v>
      </c>
      <c r="H116" t="str">
        <f>D116&amp;E116&amp;F116&amp;G116</f>
        <v>2495</v>
      </c>
      <c r="I116" t="str">
        <v>2459</v>
      </c>
      <c r="J116">
        <f>SUM(D116:G116)</f>
        <v>20</v>
      </c>
      <c r="K116">
        <f>SUMPRODUCT(MOD(D116:G116,2))</f>
        <v>2</v>
      </c>
      <c r="L116">
        <f>4-K116</f>
        <v>2</v>
      </c>
      <c r="M116">
        <f>COUNTIF(D116:G116,"&gt;=5")</f>
        <v>2</v>
      </c>
      <c r="N116">
        <f>COUNTIF(D116:G116,"&lt;=4")</f>
        <v>2</v>
      </c>
      <c r="O116">
        <f>SUMPRODUCT(1/COUNTIF(D116:G116,D116:G116))</f>
        <v>4</v>
      </c>
      <c r="P116" t="str">
        <f>IF(O116=4,"24-Way (4 Distinct)",IF(O116=3,"12-Way (1 Pair)",IF(O116=2,"6-Way / 4-Way","Straight (Quad)"))))</f>
        <v>24-Way (4 Distinct)</v>
      </c>
      <c r="Q116">
        <f>SUMPRODUCT(COUNTIF(D117:G117,D116:G116))</f>
        <v>1</v>
      </c>
    </row>
    <row r="117">
      <c r="A117">
        <v>15846</v>
      </c>
      <c r="B117" t="str">
        <v>2026-09-21</v>
      </c>
      <c r="C117" t="str">
        <v>MORNING</v>
      </c>
      <c r="D117">
        <v>6</v>
      </c>
      <c r="E117">
        <v>1</v>
      </c>
      <c r="F117">
        <v>6</v>
      </c>
      <c r="G117">
        <v>4</v>
      </c>
      <c r="H117" t="str">
        <f>D117&amp;E117&amp;F117&amp;G117</f>
        <v>6164</v>
      </c>
      <c r="I117" t="str">
        <v>1466</v>
      </c>
      <c r="J117">
        <f>SUM(D117:G117)</f>
        <v>17</v>
      </c>
      <c r="K117">
        <f>SUMPRODUCT(MOD(D117:G117,2))</f>
        <v>1</v>
      </c>
      <c r="L117">
        <f>4-K117</f>
        <v>3</v>
      </c>
      <c r="M117">
        <f>COUNTIF(D117:G117,"&gt;=5")</f>
        <v>2</v>
      </c>
      <c r="N117">
        <f>COUNTIF(D117:G117,"&lt;=4")</f>
        <v>2</v>
      </c>
      <c r="O117">
        <f>SUMPRODUCT(1/COUNTIF(D117:G117,D117:G117))</f>
        <v>3</v>
      </c>
      <c r="P117" t="str">
        <f>IF(O117=4,"24-Way (4 Distinct)",IF(O117=3,"12-Way (1 Pair)",IF(O117=2,"6-Way / 4-Way","Straight (Quad)"))))</f>
        <v>12-Way (1 Pair)</v>
      </c>
      <c r="Q117">
        <f>SUMPRODUCT(COUNTIF(D118:G118,D117:G117))</f>
        <v>2</v>
      </c>
    </row>
    <row r="118">
      <c r="A118">
        <v>15845</v>
      </c>
      <c r="B118" t="str">
        <v>2026-09-20</v>
      </c>
      <c r="C118" t="str">
        <v>EVENING</v>
      </c>
      <c r="D118">
        <v>8</v>
      </c>
      <c r="E118">
        <v>1</v>
      </c>
      <c r="F118">
        <v>4</v>
      </c>
      <c r="G118">
        <v>7</v>
      </c>
      <c r="H118" t="str">
        <f>D118&amp;E118&amp;F118&amp;G118</f>
        <v>8147</v>
      </c>
      <c r="I118" t="str">
        <v>1478</v>
      </c>
      <c r="J118">
        <f>SUM(D118:G118)</f>
        <v>20</v>
      </c>
      <c r="K118">
        <f>SUMPRODUCT(MOD(D118:G118,2))</f>
        <v>2</v>
      </c>
      <c r="L118">
        <f>4-K118</f>
        <v>2</v>
      </c>
      <c r="M118">
        <f>COUNTIF(D118:G118,"&gt;=5")</f>
        <v>2</v>
      </c>
      <c r="N118">
        <f>COUNTIF(D118:G118,"&lt;=4")</f>
        <v>2</v>
      </c>
      <c r="O118">
        <f>SUMPRODUCT(1/COUNTIF(D118:G118,D118:G118))</f>
        <v>4</v>
      </c>
      <c r="P118" t="str">
        <f>IF(O118=4,"24-Way (4 Distinct)",IF(O118=3,"12-Way (1 Pair)",IF(O118=2,"6-Way / 4-Way","Straight (Quad)"))))</f>
        <v>24-Way (4 Distinct)</v>
      </c>
      <c r="Q118">
        <f>SUMPRODUCT(COUNTIF(D119:G119,D118:G118))</f>
        <v>2</v>
      </c>
    </row>
    <row r="119">
      <c r="A119">
        <v>15844</v>
      </c>
      <c r="B119" t="str">
        <v>2026-09-20</v>
      </c>
      <c r="C119" t="str">
        <v>AFTERNOON</v>
      </c>
      <c r="D119">
        <v>0</v>
      </c>
      <c r="E119">
        <v>3</v>
      </c>
      <c r="F119">
        <v>1</v>
      </c>
      <c r="G119">
        <v>4</v>
      </c>
      <c r="H119" t="str">
        <f>D119&amp;E119&amp;F119&amp;G119</f>
        <v>0314</v>
      </c>
      <c r="I119" t="str">
        <v>0134</v>
      </c>
      <c r="J119">
        <f>SUM(D119:G119)</f>
        <v>8</v>
      </c>
      <c r="K119">
        <f>SUMPRODUCT(MOD(D119:G119,2))</f>
        <v>2</v>
      </c>
      <c r="L119">
        <f>4-K119</f>
        <v>2</v>
      </c>
      <c r="M119">
        <f>COUNTIF(D119:G119,"&gt;=5")</f>
        <v>0</v>
      </c>
      <c r="N119">
        <f>COUNTIF(D119:G119,"&lt;=4")</f>
        <v>4</v>
      </c>
      <c r="O119">
        <f>SUMPRODUCT(1/COUNTIF(D119:G119,D119:G119))</f>
        <v>4</v>
      </c>
      <c r="P119" t="str">
        <f>IF(O119=4,"24-Way (4 Distinct)",IF(O119=3,"12-Way (1 Pair)",IF(O119=2,"6-Way / 4-Way","Straight (Quad)"))))</f>
        <v>24-Way (4 Distinct)</v>
      </c>
      <c r="Q119">
        <f>SUMPRODUCT(COUNTIF(D120:G120,D119:G119))</f>
        <v>0</v>
      </c>
    </row>
    <row r="120">
      <c r="A120">
        <v>15843</v>
      </c>
      <c r="B120" t="str">
        <v>2026-09-20</v>
      </c>
      <c r="C120" t="str">
        <v>MIDDAY</v>
      </c>
      <c r="D120">
        <v>6</v>
      </c>
      <c r="E120">
        <v>8</v>
      </c>
      <c r="F120">
        <v>9</v>
      </c>
      <c r="G120">
        <v>7</v>
      </c>
      <c r="H120" t="str">
        <f>D120&amp;E120&amp;F120&amp;G120</f>
        <v>6897</v>
      </c>
      <c r="I120" t="str">
        <v>6789</v>
      </c>
      <c r="J120">
        <f>SUM(D120:G120)</f>
        <v>30</v>
      </c>
      <c r="K120">
        <f>SUMPRODUCT(MOD(D120:G120,2))</f>
        <v>2</v>
      </c>
      <c r="L120">
        <f>4-K120</f>
        <v>2</v>
      </c>
      <c r="M120">
        <f>COUNTIF(D120:G120,"&gt;=5")</f>
        <v>4</v>
      </c>
      <c r="N120">
        <f>COUNTIF(D120:G120,"&lt;=4")</f>
        <v>0</v>
      </c>
      <c r="O120">
        <f>SUMPRODUCT(1/COUNTIF(D120:G120,D120:G120))</f>
        <v>4</v>
      </c>
      <c r="P120" t="str">
        <f>IF(O120=4,"24-Way (4 Distinct)",IF(O120=3,"12-Way (1 Pair)",IF(O120=2,"6-Way / 4-Way","Straight (Quad)"))))</f>
        <v>24-Way (4 Distinct)</v>
      </c>
      <c r="Q120">
        <f>SUMPRODUCT(COUNTIF(D121:G121,D120:G120))</f>
        <v>0</v>
      </c>
    </row>
    <row r="121">
      <c r="A121">
        <v>15842</v>
      </c>
      <c r="B121" t="str">
        <v>2026-09-20</v>
      </c>
      <c r="C121" t="str">
        <v>MORNING</v>
      </c>
      <c r="D121">
        <v>3</v>
      </c>
      <c r="E121">
        <v>3</v>
      </c>
      <c r="F121">
        <v>1</v>
      </c>
      <c r="G121">
        <v>1</v>
      </c>
      <c r="H121" t="str">
        <f>D121&amp;E121&amp;F121&amp;G121</f>
        <v>3311</v>
      </c>
      <c r="I121" t="str">
        <v>1133</v>
      </c>
      <c r="J121">
        <f>SUM(D121:G121)</f>
        <v>8</v>
      </c>
      <c r="K121">
        <f>SUMPRODUCT(MOD(D121:G121,2))</f>
        <v>4</v>
      </c>
      <c r="L121">
        <f>4-K121</f>
        <v>0</v>
      </c>
      <c r="M121">
        <f>COUNTIF(D121:G121,"&gt;=5")</f>
        <v>0</v>
      </c>
      <c r="N121">
        <f>COUNTIF(D121:G121,"&lt;=4")</f>
        <v>4</v>
      </c>
      <c r="O121">
        <f>SUMPRODUCT(1/COUNTIF(D121:G121,D121:G121))</f>
        <v>2</v>
      </c>
      <c r="P121" t="str">
        <f>IF(O121=4,"24-Way (4 Distinct)",IF(O121=3,"12-Way (1 Pair)",IF(O121=2,"6-Way / 4-Way","Straight (Quad)"))))</f>
        <v>6-Way (2 Pairs)</v>
      </c>
      <c r="Q121">
        <f>SUMPRODUCT(COUNTIF(D122:G122,D121:G121))</f>
        <v>2</v>
      </c>
    </row>
    <row r="122">
      <c r="A122">
        <v>15841</v>
      </c>
      <c r="B122" t="str">
        <v>2026-09-19</v>
      </c>
      <c r="C122" t="str">
        <v>EVENING</v>
      </c>
      <c r="D122">
        <v>4</v>
      </c>
      <c r="E122">
        <v>4</v>
      </c>
      <c r="F122">
        <v>0</v>
      </c>
      <c r="G122">
        <v>1</v>
      </c>
      <c r="H122" t="str">
        <f>D122&amp;E122&amp;F122&amp;G122</f>
        <v>4401</v>
      </c>
      <c r="I122" t="str">
        <v>0144</v>
      </c>
      <c r="J122">
        <f>SUM(D122:G122)</f>
        <v>9</v>
      </c>
      <c r="K122">
        <f>SUMPRODUCT(MOD(D122:G122,2))</f>
        <v>1</v>
      </c>
      <c r="L122">
        <f>4-K122</f>
        <v>3</v>
      </c>
      <c r="M122">
        <f>COUNTIF(D122:G122,"&gt;=5")</f>
        <v>0</v>
      </c>
      <c r="N122">
        <f>COUNTIF(D122:G122,"&lt;=4")</f>
        <v>4</v>
      </c>
      <c r="O122">
        <f>SUMPRODUCT(1/COUNTIF(D122:G122,D122:G122))</f>
        <v>3</v>
      </c>
      <c r="P122" t="str">
        <f>IF(O122=4,"24-Way (4 Distinct)",IF(O122=3,"12-Way (1 Pair)",IF(O122=2,"6-Way / 4-Way","Straight (Quad)"))))</f>
        <v>12-Way (1 Pair)</v>
      </c>
      <c r="Q122">
        <f>SUMPRODUCT(COUNTIF(D123:G123,D122:G122))</f>
        <v>0</v>
      </c>
    </row>
    <row r="123">
      <c r="A123">
        <v>15840</v>
      </c>
      <c r="B123" t="str">
        <v>2026-09-19</v>
      </c>
      <c r="C123" t="str">
        <v>AFTERNOON</v>
      </c>
      <c r="D123">
        <v>2</v>
      </c>
      <c r="E123">
        <v>3</v>
      </c>
      <c r="F123">
        <v>9</v>
      </c>
      <c r="G123">
        <v>6</v>
      </c>
      <c r="H123" t="str">
        <f>D123&amp;E123&amp;F123&amp;G123</f>
        <v>2396</v>
      </c>
      <c r="I123" t="str">
        <v>2369</v>
      </c>
      <c r="J123">
        <f>SUM(D123:G123)</f>
        <v>20</v>
      </c>
      <c r="K123">
        <f>SUMPRODUCT(MOD(D123:G123,2))</f>
        <v>2</v>
      </c>
      <c r="L123">
        <f>4-K123</f>
        <v>2</v>
      </c>
      <c r="M123">
        <f>COUNTIF(D123:G123,"&gt;=5")</f>
        <v>2</v>
      </c>
      <c r="N123">
        <f>COUNTIF(D123:G123,"&lt;=4")</f>
        <v>2</v>
      </c>
      <c r="O123">
        <f>SUMPRODUCT(1/COUNTIF(D123:G123,D123:G123))</f>
        <v>4</v>
      </c>
      <c r="P123" t="str">
        <f>IF(O123=4,"24-Way (4 Distinct)",IF(O123=3,"12-Way (1 Pair)",IF(O123=2,"6-Way / 4-Way","Straight (Quad)"))))</f>
        <v>24-Way (4 Distinct)</v>
      </c>
      <c r="Q123">
        <f>SUMPRODUCT(COUNTIF(D124:G124,D123:G123))</f>
        <v>2</v>
      </c>
    </row>
    <row r="124">
      <c r="A124">
        <v>15839</v>
      </c>
      <c r="B124" t="str">
        <v>2026-09-19</v>
      </c>
      <c r="C124" t="str">
        <v>MIDDAY</v>
      </c>
      <c r="D124">
        <v>2</v>
      </c>
      <c r="E124">
        <v>2</v>
      </c>
      <c r="F124">
        <v>5</v>
      </c>
      <c r="G124">
        <v>6</v>
      </c>
      <c r="H124" t="str">
        <f>D124&amp;E124&amp;F124&amp;G124</f>
        <v>2256</v>
      </c>
      <c r="I124" t="str">
        <v>2256</v>
      </c>
      <c r="J124">
        <f>SUM(D124:G124)</f>
        <v>15</v>
      </c>
      <c r="K124">
        <f>SUMPRODUCT(MOD(D124:G124,2))</f>
        <v>1</v>
      </c>
      <c r="L124">
        <f>4-K124</f>
        <v>3</v>
      </c>
      <c r="M124">
        <f>COUNTIF(D124:G124,"&gt;=5")</f>
        <v>2</v>
      </c>
      <c r="N124">
        <f>COUNTIF(D124:G124,"&lt;=4")</f>
        <v>2</v>
      </c>
      <c r="O124">
        <f>SUMPRODUCT(1/COUNTIF(D124:G124,D124:G124))</f>
        <v>3</v>
      </c>
      <c r="P124" t="str">
        <f>IF(O124=4,"24-Way (4 Distinct)",IF(O124=3,"12-Way (1 Pair)",IF(O124=2,"6-Way / 4-Way","Straight (Quad)"))))</f>
        <v>12-Way (1 Pair)</v>
      </c>
      <c r="Q124">
        <f>SUMPRODUCT(COUNTIF(D125:G125,D124:G124))</f>
        <v>2</v>
      </c>
    </row>
    <row r="125">
      <c r="A125">
        <v>15838</v>
      </c>
      <c r="B125" t="str">
        <v>2026-09-19</v>
      </c>
      <c r="C125" t="str">
        <v>MORNING</v>
      </c>
      <c r="D125">
        <v>1</v>
      </c>
      <c r="E125">
        <v>8</v>
      </c>
      <c r="F125">
        <v>2</v>
      </c>
      <c r="G125">
        <v>0</v>
      </c>
      <c r="H125" t="str">
        <f>D125&amp;E125&amp;F125&amp;G125</f>
        <v>1820</v>
      </c>
      <c r="I125" t="str">
        <v>0128</v>
      </c>
      <c r="J125">
        <f>SUM(D125:G125)</f>
        <v>11</v>
      </c>
      <c r="K125">
        <f>SUMPRODUCT(MOD(D125:G125,2))</f>
        <v>1</v>
      </c>
      <c r="L125">
        <f>4-K125</f>
        <v>3</v>
      </c>
      <c r="M125">
        <f>COUNTIF(D125:G125,"&gt;=5")</f>
        <v>1</v>
      </c>
      <c r="N125">
        <f>COUNTIF(D125:G125,"&lt;=4")</f>
        <v>3</v>
      </c>
      <c r="O125">
        <f>SUMPRODUCT(1/COUNTIF(D125:G125,D125:G125))</f>
        <v>4</v>
      </c>
      <c r="P125" t="str">
        <f>IF(O125=4,"24-Way (4 Distinct)",IF(O125=3,"12-Way (1 Pair)",IF(O125=2,"6-Way / 4-Way","Straight (Quad)"))))</f>
        <v>24-Way (4 Distinct)</v>
      </c>
      <c r="Q125">
        <f>SUMPRODUCT(COUNTIF(D126:G126,D125:G125))</f>
        <v>2</v>
      </c>
    </row>
    <row r="126">
      <c r="A126">
        <v>15837</v>
      </c>
      <c r="B126" t="str">
        <v>2026-09-18</v>
      </c>
      <c r="C126" t="str">
        <v>EVENING</v>
      </c>
      <c r="D126">
        <v>1</v>
      </c>
      <c r="E126">
        <v>3</v>
      </c>
      <c r="F126">
        <v>8</v>
      </c>
      <c r="G126">
        <v>7</v>
      </c>
      <c r="H126" t="str">
        <f>D126&amp;E126&amp;F126&amp;G126</f>
        <v>1387</v>
      </c>
      <c r="I126" t="str">
        <v>1378</v>
      </c>
      <c r="J126">
        <f>SUM(D126:G126)</f>
        <v>19</v>
      </c>
      <c r="K126">
        <f>SUMPRODUCT(MOD(D126:G126,2))</f>
        <v>3</v>
      </c>
      <c r="L126">
        <f>4-K126</f>
        <v>1</v>
      </c>
      <c r="M126">
        <f>COUNTIF(D126:G126,"&gt;=5")</f>
        <v>2</v>
      </c>
      <c r="N126">
        <f>COUNTIF(D126:G126,"&lt;=4")</f>
        <v>2</v>
      </c>
      <c r="O126">
        <f>SUMPRODUCT(1/COUNTIF(D126:G126,D126:G126))</f>
        <v>4</v>
      </c>
      <c r="P126" t="str">
        <f>IF(O126=4,"24-Way (4 Distinct)",IF(O126=3,"12-Way (1 Pair)",IF(O126=2,"6-Way / 4-Way","Straight (Quad)"))))</f>
        <v>24-Way (4 Distinct)</v>
      </c>
      <c r="Q126">
        <f>SUMPRODUCT(COUNTIF(D127:G127,D126:G126))</f>
        <v>1</v>
      </c>
    </row>
    <row r="127">
      <c r="A127">
        <v>15836</v>
      </c>
      <c r="B127" t="str">
        <v>2026-09-18</v>
      </c>
      <c r="C127" t="str">
        <v>AFTERNOON</v>
      </c>
      <c r="D127">
        <v>0</v>
      </c>
      <c r="E127">
        <v>9</v>
      </c>
      <c r="F127">
        <v>1</v>
      </c>
      <c r="G127">
        <v>5</v>
      </c>
      <c r="H127" t="str">
        <f>D127&amp;E127&amp;F127&amp;G127</f>
        <v>0915</v>
      </c>
      <c r="I127" t="str">
        <v>0159</v>
      </c>
      <c r="J127">
        <f>SUM(D127:G127)</f>
        <v>15</v>
      </c>
      <c r="K127">
        <f>SUMPRODUCT(MOD(D127:G127,2))</f>
        <v>3</v>
      </c>
      <c r="L127">
        <f>4-K127</f>
        <v>1</v>
      </c>
      <c r="M127">
        <f>COUNTIF(D127:G127,"&gt;=5")</f>
        <v>2</v>
      </c>
      <c r="N127">
        <f>COUNTIF(D127:G127,"&lt;=4")</f>
        <v>2</v>
      </c>
      <c r="O127">
        <f>SUMPRODUCT(1/COUNTIF(D127:G127,D127:G127))</f>
        <v>4</v>
      </c>
      <c r="P127" t="str">
        <f>IF(O127=4,"24-Way (4 Distinct)",IF(O127=3,"12-Way (1 Pair)",IF(O127=2,"6-Way / 4-Way","Straight (Quad)"))))</f>
        <v>24-Way (4 Distinct)</v>
      </c>
      <c r="Q127">
        <f>SUMPRODUCT(COUNTIF(D128:G128,D127:G127))</f>
        <v>1</v>
      </c>
    </row>
    <row r="128">
      <c r="A128">
        <v>15835</v>
      </c>
      <c r="B128" t="str">
        <v>2026-09-18</v>
      </c>
      <c r="C128" t="str">
        <v>MIDDAY</v>
      </c>
      <c r="D128">
        <v>9</v>
      </c>
      <c r="E128">
        <v>4</v>
      </c>
      <c r="F128">
        <v>3</v>
      </c>
      <c r="G128">
        <v>7</v>
      </c>
      <c r="H128" t="str">
        <f>D128&amp;E128&amp;F128&amp;G128</f>
        <v>9437</v>
      </c>
      <c r="I128" t="str">
        <v>3479</v>
      </c>
      <c r="J128">
        <f>SUM(D128:G128)</f>
        <v>23</v>
      </c>
      <c r="K128">
        <f>SUMPRODUCT(MOD(D128:G128,2))</f>
        <v>3</v>
      </c>
      <c r="L128">
        <f>4-K128</f>
        <v>1</v>
      </c>
      <c r="M128">
        <f>COUNTIF(D128:G128,"&gt;=5")</f>
        <v>2</v>
      </c>
      <c r="N128">
        <f>COUNTIF(D128:G128,"&lt;=4")</f>
        <v>2</v>
      </c>
      <c r="O128">
        <f>SUMPRODUCT(1/COUNTIF(D128:G128,D128:G128))</f>
        <v>4</v>
      </c>
      <c r="P128" t="str">
        <f>IF(O128=4,"24-Way (4 Distinct)",IF(O128=3,"12-Way (1 Pair)",IF(O128=2,"6-Way / 4-Way","Straight (Quad)"))))</f>
        <v>24-Way (4 Distinct)</v>
      </c>
      <c r="Q128">
        <f>SUMPRODUCT(COUNTIF(D129:G129,D128:G128))</f>
        <v>1</v>
      </c>
    </row>
    <row r="129">
      <c r="A129">
        <v>15834</v>
      </c>
      <c r="B129" t="str">
        <v>2026-09-18</v>
      </c>
      <c r="C129" t="str">
        <v>MORNING</v>
      </c>
      <c r="D129">
        <v>2</v>
      </c>
      <c r="E129">
        <v>2</v>
      </c>
      <c r="F129">
        <v>1</v>
      </c>
      <c r="G129">
        <v>7</v>
      </c>
      <c r="H129" t="str">
        <f>D129&amp;E129&amp;F129&amp;G129</f>
        <v>2217</v>
      </c>
      <c r="I129" t="str">
        <v>1227</v>
      </c>
      <c r="J129">
        <f>SUM(D129:G129)</f>
        <v>12</v>
      </c>
      <c r="K129">
        <f>SUMPRODUCT(MOD(D129:G129,2))</f>
        <v>2</v>
      </c>
      <c r="L129">
        <f>4-K129</f>
        <v>2</v>
      </c>
      <c r="M129">
        <f>COUNTIF(D129:G129,"&gt;=5")</f>
        <v>1</v>
      </c>
      <c r="N129">
        <f>COUNTIF(D129:G129,"&lt;=4")</f>
        <v>3</v>
      </c>
      <c r="O129">
        <f>SUMPRODUCT(1/COUNTIF(D129:G129,D129:G129))</f>
        <v>3</v>
      </c>
      <c r="P129" t="str">
        <f>IF(O129=4,"24-Way (4 Distinct)",IF(O129=3,"12-Way (1 Pair)",IF(O129=2,"6-Way / 4-Way","Straight (Quad)"))))</f>
        <v>12-Way (1 Pair)</v>
      </c>
      <c r="Q129">
        <f>SUMPRODUCT(COUNTIF(D130:G130,D129:G129))</f>
        <v>3</v>
      </c>
    </row>
    <row r="130">
      <c r="A130">
        <v>15833</v>
      </c>
      <c r="B130" t="str">
        <v>2026-09-17</v>
      </c>
      <c r="C130" t="str">
        <v>EVENING</v>
      </c>
      <c r="D130">
        <v>1</v>
      </c>
      <c r="E130">
        <v>6</v>
      </c>
      <c r="F130">
        <v>6</v>
      </c>
      <c r="G130">
        <v>2</v>
      </c>
      <c r="H130" t="str">
        <f>D130&amp;E130&amp;F130&amp;G130</f>
        <v>1662</v>
      </c>
      <c r="I130" t="str">
        <v>1266</v>
      </c>
      <c r="J130">
        <f>SUM(D130:G130)</f>
        <v>15</v>
      </c>
      <c r="K130">
        <f>SUMPRODUCT(MOD(D130:G130,2))</f>
        <v>1</v>
      </c>
      <c r="L130">
        <f>4-K130</f>
        <v>3</v>
      </c>
      <c r="M130">
        <f>COUNTIF(D130:G130,"&gt;=5")</f>
        <v>2</v>
      </c>
      <c r="N130">
        <f>COUNTIF(D130:G130,"&lt;=4")</f>
        <v>2</v>
      </c>
      <c r="O130">
        <f>SUMPRODUCT(1/COUNTIF(D130:G130,D130:G130))</f>
        <v>3</v>
      </c>
      <c r="P130" t="str">
        <f>IF(O130=4,"24-Way (4 Distinct)",IF(O130=3,"12-Way (1 Pair)",IF(O130=2,"6-Way / 4-Way","Straight (Quad)"))))</f>
        <v>12-Way (1 Pair)</v>
      </c>
      <c r="Q130">
        <f>SUMPRODUCT(COUNTIF(D131:G131,D130:G130))</f>
        <v>1</v>
      </c>
    </row>
    <row r="131">
      <c r="A131">
        <v>15832</v>
      </c>
      <c r="B131" t="str">
        <v>2026-09-17</v>
      </c>
      <c r="C131" t="str">
        <v>AFTERNOON</v>
      </c>
      <c r="D131">
        <v>5</v>
      </c>
      <c r="E131">
        <v>1</v>
      </c>
      <c r="F131">
        <v>4</v>
      </c>
      <c r="G131">
        <v>7</v>
      </c>
      <c r="H131" t="str">
        <f>D131&amp;E131&amp;F131&amp;G131</f>
        <v>5147</v>
      </c>
      <c r="I131" t="str">
        <v>1457</v>
      </c>
      <c r="J131">
        <f>SUM(D131:G131)</f>
        <v>17</v>
      </c>
      <c r="K131">
        <f>SUMPRODUCT(MOD(D131:G131,2))</f>
        <v>3</v>
      </c>
      <c r="L131">
        <f>4-K131</f>
        <v>1</v>
      </c>
      <c r="M131">
        <f>COUNTIF(D131:G131,"&gt;=5")</f>
        <v>2</v>
      </c>
      <c r="N131">
        <f>COUNTIF(D131:G131,"&lt;=4")</f>
        <v>2</v>
      </c>
      <c r="O131">
        <f>SUMPRODUCT(1/COUNTIF(D131:G131,D131:G131))</f>
        <v>4</v>
      </c>
      <c r="P131" t="str">
        <f>IF(O131=4,"24-Way (4 Distinct)",IF(O131=3,"12-Way (1 Pair)",IF(O131=2,"6-Way / 4-Way","Straight (Quad)"))))</f>
        <v>24-Way (4 Distinct)</v>
      </c>
      <c r="Q131">
        <f>SUMPRODUCT(COUNTIF(D132:G132,D131:G131))</f>
        <v>1</v>
      </c>
    </row>
    <row r="132">
      <c r="A132">
        <v>15831</v>
      </c>
      <c r="B132" t="str">
        <v>2026-09-17</v>
      </c>
      <c r="C132" t="str">
        <v>MIDDAY</v>
      </c>
      <c r="D132">
        <v>8</v>
      </c>
      <c r="E132">
        <v>1</v>
      </c>
      <c r="F132">
        <v>8</v>
      </c>
      <c r="G132">
        <v>8</v>
      </c>
      <c r="H132" t="str">
        <f>D132&amp;E132&amp;F132&amp;G132</f>
        <v>8188</v>
      </c>
      <c r="I132" t="str">
        <v>1888</v>
      </c>
      <c r="J132">
        <f>SUM(D132:G132)</f>
        <v>25</v>
      </c>
      <c r="K132">
        <f>SUMPRODUCT(MOD(D132:G132,2))</f>
        <v>1</v>
      </c>
      <c r="L132">
        <f>4-K132</f>
        <v>3</v>
      </c>
      <c r="M132">
        <f>COUNTIF(D132:G132,"&gt;=5")</f>
        <v>3</v>
      </c>
      <c r="N132">
        <f>COUNTIF(D132:G132,"&lt;=4")</f>
        <v>1</v>
      </c>
      <c r="O132">
        <f>SUMPRODUCT(1/COUNTIF(D132:G132,D132:G132))</f>
        <v>2</v>
      </c>
      <c r="P132" t="str">
        <f>IF(O132=4,"24-Way (4 Distinct)",IF(O132=3,"12-Way (1 Pair)",IF(O132=2,"6-Way / 4-Way","Straight (Quad)"))))</f>
        <v>4-Way (3-of-Kind)</v>
      </c>
      <c r="Q132">
        <f>SUMPRODUCT(COUNTIF(D133:G133,D132:G132))</f>
        <v>1</v>
      </c>
    </row>
    <row r="133">
      <c r="A133">
        <v>15830</v>
      </c>
      <c r="B133" t="str">
        <v>2026-09-17</v>
      </c>
      <c r="C133" t="str">
        <v>MORNING</v>
      </c>
      <c r="D133">
        <v>6</v>
      </c>
      <c r="E133">
        <v>7</v>
      </c>
      <c r="F133">
        <v>6</v>
      </c>
      <c r="G133">
        <v>1</v>
      </c>
      <c r="H133" t="str">
        <f>D133&amp;E133&amp;F133&amp;G133</f>
        <v>6761</v>
      </c>
      <c r="I133" t="str">
        <v>1667</v>
      </c>
      <c r="J133">
        <f>SUM(D133:G133)</f>
        <v>20</v>
      </c>
      <c r="K133">
        <f>SUMPRODUCT(MOD(D133:G133,2))</f>
        <v>2</v>
      </c>
      <c r="L133">
        <f>4-K133</f>
        <v>2</v>
      </c>
      <c r="M133">
        <f>COUNTIF(D133:G133,"&gt;=5")</f>
        <v>3</v>
      </c>
      <c r="N133">
        <f>COUNTIF(D133:G133,"&lt;=4")</f>
        <v>1</v>
      </c>
      <c r="O133">
        <f>SUMPRODUCT(1/COUNTIF(D133:G133,D133:G133))</f>
        <v>3</v>
      </c>
      <c r="P133" t="str">
        <f>IF(O133=4,"24-Way (4 Distinct)",IF(O133=3,"12-Way (1 Pair)",IF(O133=2,"6-Way / 4-Way","Straight (Quad)"))))</f>
        <v>12-Way (1 Pair)</v>
      </c>
      <c r="Q133">
        <f>SUMPRODUCT(COUNTIF(D134:G134,D133:G133))</f>
        <v>2</v>
      </c>
    </row>
    <row r="134">
      <c r="A134">
        <v>15829</v>
      </c>
      <c r="B134" t="str">
        <v>2026-09-16</v>
      </c>
      <c r="C134" t="str">
        <v>EVENING</v>
      </c>
      <c r="D134">
        <v>6</v>
      </c>
      <c r="E134">
        <v>4</v>
      </c>
      <c r="F134">
        <v>9</v>
      </c>
      <c r="G134">
        <v>2</v>
      </c>
      <c r="H134" t="str">
        <f>D134&amp;E134&amp;F134&amp;G134</f>
        <v>6492</v>
      </c>
      <c r="I134" t="str">
        <v>2469</v>
      </c>
      <c r="J134">
        <f>SUM(D134:G134)</f>
        <v>21</v>
      </c>
      <c r="K134">
        <f>SUMPRODUCT(MOD(D134:G134,2))</f>
        <v>1</v>
      </c>
      <c r="L134">
        <f>4-K134</f>
        <v>3</v>
      </c>
      <c r="M134">
        <f>COUNTIF(D134:G134,"&gt;=5")</f>
        <v>2</v>
      </c>
      <c r="N134">
        <f>COUNTIF(D134:G134,"&lt;=4")</f>
        <v>2</v>
      </c>
      <c r="O134">
        <f>SUMPRODUCT(1/COUNTIF(D134:G134,D134:G134))</f>
        <v>4</v>
      </c>
      <c r="P134" t="str">
        <f>IF(O134=4,"24-Way (4 Distinct)",IF(O134=3,"12-Way (1 Pair)",IF(O134=2,"6-Way / 4-Way","Straight (Quad)"))))</f>
        <v>24-Way (4 Distinct)</v>
      </c>
      <c r="Q134">
        <f>SUMPRODUCT(COUNTIF(D135:G135,D134:G134))</f>
        <v>2</v>
      </c>
    </row>
    <row r="135">
      <c r="A135">
        <v>15828</v>
      </c>
      <c r="B135" t="str">
        <v>2026-09-16</v>
      </c>
      <c r="C135" t="str">
        <v>AFTERNOON</v>
      </c>
      <c r="D135">
        <v>8</v>
      </c>
      <c r="E135">
        <v>6</v>
      </c>
      <c r="F135">
        <v>8</v>
      </c>
      <c r="G135">
        <v>4</v>
      </c>
      <c r="H135" t="str">
        <f>D135&amp;E135&amp;F135&amp;G135</f>
        <v>8684</v>
      </c>
      <c r="I135" t="str">
        <v>4688</v>
      </c>
      <c r="J135">
        <f>SUM(D135:G135)</f>
        <v>26</v>
      </c>
      <c r="K135">
        <f>SUMPRODUCT(MOD(D135:G135,2))</f>
        <v>0</v>
      </c>
      <c r="L135">
        <f>4-K135</f>
        <v>4</v>
      </c>
      <c r="M135">
        <f>COUNTIF(D135:G135,"&gt;=5")</f>
        <v>3</v>
      </c>
      <c r="N135">
        <f>COUNTIF(D135:G135,"&lt;=4")</f>
        <v>1</v>
      </c>
      <c r="O135">
        <f>SUMPRODUCT(1/COUNTIF(D135:G135,D135:G135))</f>
        <v>3</v>
      </c>
      <c r="P135" t="str">
        <f>IF(O135=4,"24-Way (4 Distinct)",IF(O135=3,"12-Way (1 Pair)",IF(O135=2,"6-Way / 4-Way","Straight (Quad)"))))</f>
        <v>12-Way (1 Pair)</v>
      </c>
      <c r="Q135">
        <f>SUMPRODUCT(COUNTIF(D136:G136,D135:G135))</f>
        <v>0</v>
      </c>
    </row>
    <row r="136">
      <c r="A136">
        <v>15827</v>
      </c>
      <c r="B136" t="str">
        <v>2026-09-16</v>
      </c>
      <c r="C136" t="str">
        <v>MIDDAY</v>
      </c>
      <c r="D136">
        <v>9</v>
      </c>
      <c r="E136">
        <v>0</v>
      </c>
      <c r="F136">
        <v>0</v>
      </c>
      <c r="G136">
        <v>1</v>
      </c>
      <c r="H136" t="str">
        <f>D136&amp;E136&amp;F136&amp;G136</f>
        <v>9001</v>
      </c>
      <c r="I136" t="str">
        <v>0019</v>
      </c>
      <c r="J136">
        <f>SUM(D136:G136)</f>
        <v>10</v>
      </c>
      <c r="K136">
        <f>SUMPRODUCT(MOD(D136:G136,2))</f>
        <v>2</v>
      </c>
      <c r="L136">
        <f>4-K136</f>
        <v>2</v>
      </c>
      <c r="M136">
        <f>COUNTIF(D136:G136,"&gt;=5")</f>
        <v>1</v>
      </c>
      <c r="N136">
        <f>COUNTIF(D136:G136,"&lt;=4")</f>
        <v>3</v>
      </c>
      <c r="O136">
        <f>SUMPRODUCT(1/COUNTIF(D136:G136,D136:G136))</f>
        <v>3</v>
      </c>
      <c r="P136" t="str">
        <f>IF(O136=4,"24-Way (4 Distinct)",IF(O136=3,"12-Way (1 Pair)",IF(O136=2,"6-Way / 4-Way","Straight (Quad)"))))</f>
        <v>12-Way (1 Pair)</v>
      </c>
      <c r="Q136">
        <f>SUMPRODUCT(COUNTIF(D137:G137,D136:G136))</f>
        <v>2</v>
      </c>
    </row>
    <row r="137">
      <c r="A137">
        <v>15826</v>
      </c>
      <c r="B137" t="str">
        <v>2026-09-16</v>
      </c>
      <c r="C137" t="str">
        <v>MORNING</v>
      </c>
      <c r="D137">
        <v>8</v>
      </c>
      <c r="E137">
        <v>8</v>
      </c>
      <c r="F137">
        <v>0</v>
      </c>
      <c r="G137">
        <v>3</v>
      </c>
      <c r="H137" t="str">
        <f>D137&amp;E137&amp;F137&amp;G137</f>
        <v>8803</v>
      </c>
      <c r="I137" t="str">
        <v>0388</v>
      </c>
      <c r="J137">
        <f>SUM(D137:G137)</f>
        <v>19</v>
      </c>
      <c r="K137">
        <f>SUMPRODUCT(MOD(D137:G137,2))</f>
        <v>1</v>
      </c>
      <c r="L137">
        <f>4-K137</f>
        <v>3</v>
      </c>
      <c r="M137">
        <f>COUNTIF(D137:G137,"&gt;=5")</f>
        <v>2</v>
      </c>
      <c r="N137">
        <f>COUNTIF(D137:G137,"&lt;=4")</f>
        <v>2</v>
      </c>
      <c r="O137">
        <f>SUMPRODUCT(1/COUNTIF(D137:G137,D137:G137))</f>
        <v>3</v>
      </c>
      <c r="P137" t="str">
        <f>IF(O137=4,"24-Way (4 Distinct)",IF(O137=3,"12-Way (1 Pair)",IF(O137=2,"6-Way / 4-Way","Straight (Quad)"))))</f>
        <v>12-Way (1 Pair)</v>
      </c>
      <c r="Q137">
        <f>SUMPRODUCT(COUNTIF(D138:G138,D137:G137))</f>
        <v>1</v>
      </c>
    </row>
    <row r="138">
      <c r="A138">
        <v>15825</v>
      </c>
      <c r="B138" t="str">
        <v>2026-09-15</v>
      </c>
      <c r="C138" t="str">
        <v>EVENING</v>
      </c>
      <c r="D138">
        <v>0</v>
      </c>
      <c r="E138">
        <v>1</v>
      </c>
      <c r="F138">
        <v>4</v>
      </c>
      <c r="G138">
        <v>4</v>
      </c>
      <c r="H138" t="str">
        <f>D138&amp;E138&amp;F138&amp;G138</f>
        <v>0144</v>
      </c>
      <c r="I138" t="str">
        <v>0144</v>
      </c>
      <c r="J138">
        <f>SUM(D138:G138)</f>
        <v>9</v>
      </c>
      <c r="K138">
        <f>SUMPRODUCT(MOD(D138:G138,2))</f>
        <v>1</v>
      </c>
      <c r="L138">
        <f>4-K138</f>
        <v>3</v>
      </c>
      <c r="M138">
        <f>COUNTIF(D138:G138,"&gt;=5")</f>
        <v>0</v>
      </c>
      <c r="N138">
        <f>COUNTIF(D138:G138,"&lt;=4")</f>
        <v>4</v>
      </c>
      <c r="O138">
        <f>SUMPRODUCT(1/COUNTIF(D138:G138,D138:G138))</f>
        <v>3</v>
      </c>
      <c r="P138" t="str">
        <f>IF(O138=4,"24-Way (4 Distinct)",IF(O138=3,"12-Way (1 Pair)",IF(O138=2,"6-Way / 4-Way","Straight (Quad)"))))</f>
        <v>12-Way (1 Pair)</v>
      </c>
      <c r="Q138">
        <f>SUMPRODUCT(COUNTIF(D139:G139,D138:G138))</f>
        <v>1</v>
      </c>
    </row>
    <row r="139">
      <c r="A139">
        <v>15824</v>
      </c>
      <c r="B139" t="str">
        <v>2026-09-15</v>
      </c>
      <c r="C139" t="str">
        <v>AFTERNOON</v>
      </c>
      <c r="D139">
        <v>2</v>
      </c>
      <c r="E139">
        <v>1</v>
      </c>
      <c r="F139">
        <v>9</v>
      </c>
      <c r="G139">
        <v>6</v>
      </c>
      <c r="H139" t="str">
        <f>D139&amp;E139&amp;F139&amp;G139</f>
        <v>2196</v>
      </c>
      <c r="I139" t="str">
        <v>1269</v>
      </c>
      <c r="J139">
        <f>SUM(D139:G139)</f>
        <v>18</v>
      </c>
      <c r="K139">
        <f>SUMPRODUCT(MOD(D139:G139,2))</f>
        <v>2</v>
      </c>
      <c r="L139">
        <f>4-K139</f>
        <v>2</v>
      </c>
      <c r="M139">
        <f>COUNTIF(D139:G139,"&gt;=5")</f>
        <v>2</v>
      </c>
      <c r="N139">
        <f>COUNTIF(D139:G139,"&lt;=4")</f>
        <v>2</v>
      </c>
      <c r="O139">
        <f>SUMPRODUCT(1/COUNTIF(D139:G139,D139:G139))</f>
        <v>4</v>
      </c>
      <c r="P139" t="str">
        <f>IF(O139=4,"24-Way (4 Distinct)",IF(O139=3,"12-Way (1 Pair)",IF(O139=2,"6-Way / 4-Way","Straight (Quad)"))))</f>
        <v>24-Way (4 Distinct)</v>
      </c>
      <c r="Q139">
        <f>SUMPRODUCT(COUNTIF(D140:G140,D139:G139))</f>
        <v>2</v>
      </c>
    </row>
    <row r="140">
      <c r="A140">
        <v>15823</v>
      </c>
      <c r="B140" t="str">
        <v>2026-09-15</v>
      </c>
      <c r="C140" t="str">
        <v>MIDDAY</v>
      </c>
      <c r="D140">
        <v>5</v>
      </c>
      <c r="E140">
        <v>3</v>
      </c>
      <c r="F140">
        <v>6</v>
      </c>
      <c r="G140">
        <v>2</v>
      </c>
      <c r="H140" t="str">
        <f>D140&amp;E140&amp;F140&amp;G140</f>
        <v>5362</v>
      </c>
      <c r="I140" t="str">
        <v>2356</v>
      </c>
      <c r="J140">
        <f>SUM(D140:G140)</f>
        <v>16</v>
      </c>
      <c r="K140">
        <f>SUMPRODUCT(MOD(D140:G140,2))</f>
        <v>2</v>
      </c>
      <c r="L140">
        <f>4-K140</f>
        <v>2</v>
      </c>
      <c r="M140">
        <f>COUNTIF(D140:G140,"&gt;=5")</f>
        <v>2</v>
      </c>
      <c r="N140">
        <f>COUNTIF(D140:G140,"&lt;=4")</f>
        <v>2</v>
      </c>
      <c r="O140">
        <f>SUMPRODUCT(1/COUNTIF(D140:G140,D140:G140))</f>
        <v>4</v>
      </c>
      <c r="P140" t="str">
        <f>IF(O140=4,"24-Way (4 Distinct)",IF(O140=3,"12-Way (1 Pair)",IF(O140=2,"6-Way / 4-Way","Straight (Quad)"))))</f>
        <v>24-Way (4 Distinct)</v>
      </c>
      <c r="Q140">
        <f>SUMPRODUCT(COUNTIF(D141:G141,D140:G140))</f>
        <v>3</v>
      </c>
    </row>
    <row r="141">
      <c r="A141">
        <v>15822</v>
      </c>
      <c r="B141" t="str">
        <v>2026-09-15</v>
      </c>
      <c r="C141" t="str">
        <v>MORNING</v>
      </c>
      <c r="D141">
        <v>3</v>
      </c>
      <c r="E141">
        <v>9</v>
      </c>
      <c r="F141">
        <v>6</v>
      </c>
      <c r="G141">
        <v>2</v>
      </c>
      <c r="H141" t="str">
        <f>D141&amp;E141&amp;F141&amp;G141</f>
        <v>3962</v>
      </c>
      <c r="I141" t="str">
        <v>2369</v>
      </c>
      <c r="J141">
        <f>SUM(D141:G141)</f>
        <v>20</v>
      </c>
      <c r="K141">
        <f>SUMPRODUCT(MOD(D141:G141,2))</f>
        <v>2</v>
      </c>
      <c r="L141">
        <f>4-K141</f>
        <v>2</v>
      </c>
      <c r="M141">
        <f>COUNTIF(D141:G141,"&gt;=5")</f>
        <v>2</v>
      </c>
      <c r="N141">
        <f>COUNTIF(D141:G141,"&lt;=4")</f>
        <v>2</v>
      </c>
      <c r="O141">
        <f>SUMPRODUCT(1/COUNTIF(D141:G141,D141:G141))</f>
        <v>4</v>
      </c>
      <c r="P141" t="str">
        <f>IF(O141=4,"24-Way (4 Distinct)",IF(O141=3,"12-Way (1 Pair)",IF(O141=2,"6-Way / 4-Way","Straight (Quad)"))))</f>
        <v>24-Way (4 Distinct)</v>
      </c>
      <c r="Q141">
        <f>SUMPRODUCT(COUNTIF(D142:G142,D141:G141))</f>
        <v>0</v>
      </c>
    </row>
    <row r="142">
      <c r="A142">
        <v>15821</v>
      </c>
      <c r="B142" t="str">
        <v>2026-09-14</v>
      </c>
      <c r="C142" t="str">
        <v>EVENING</v>
      </c>
      <c r="D142">
        <v>4</v>
      </c>
      <c r="E142">
        <v>5</v>
      </c>
      <c r="F142">
        <v>1</v>
      </c>
      <c r="G142">
        <v>4</v>
      </c>
      <c r="H142" t="str">
        <f>D142&amp;E142&amp;F142&amp;G142</f>
        <v>4514</v>
      </c>
      <c r="I142" t="str">
        <v>1445</v>
      </c>
      <c r="J142">
        <f>SUM(D142:G142)</f>
        <v>14</v>
      </c>
      <c r="K142">
        <f>SUMPRODUCT(MOD(D142:G142,2))</f>
        <v>2</v>
      </c>
      <c r="L142">
        <f>4-K142</f>
        <v>2</v>
      </c>
      <c r="M142">
        <f>COUNTIF(D142:G142,"&gt;=5")</f>
        <v>1</v>
      </c>
      <c r="N142">
        <f>COUNTIF(D142:G142,"&lt;=4")</f>
        <v>3</v>
      </c>
      <c r="O142">
        <f>SUMPRODUCT(1/COUNTIF(D142:G142,D142:G142))</f>
        <v>3</v>
      </c>
      <c r="P142" t="str">
        <f>IF(O142=4,"24-Way (4 Distinct)",IF(O142=3,"12-Way (1 Pair)",IF(O142=2,"6-Way / 4-Way","Straight (Quad)"))))</f>
        <v>12-Way (1 Pair)</v>
      </c>
      <c r="Q142">
        <f>SUMPRODUCT(COUNTIF(D143:G143,D142:G142))</f>
        <v>3</v>
      </c>
    </row>
    <row r="143">
      <c r="A143">
        <v>15820</v>
      </c>
      <c r="B143" t="str">
        <v>2026-09-14</v>
      </c>
      <c r="C143" t="str">
        <v>AFTERNOON</v>
      </c>
      <c r="D143">
        <v>4</v>
      </c>
      <c r="E143">
        <v>5</v>
      </c>
      <c r="F143">
        <v>2</v>
      </c>
      <c r="G143">
        <v>4</v>
      </c>
      <c r="H143" t="str">
        <f>D143&amp;E143&amp;F143&amp;G143</f>
        <v>4524</v>
      </c>
      <c r="I143" t="str">
        <v>2445</v>
      </c>
      <c r="J143">
        <f>SUM(D143:G143)</f>
        <v>15</v>
      </c>
      <c r="K143">
        <f>SUMPRODUCT(MOD(D143:G143,2))</f>
        <v>1</v>
      </c>
      <c r="L143">
        <f>4-K143</f>
        <v>3</v>
      </c>
      <c r="M143">
        <f>COUNTIF(D143:G143,"&gt;=5")</f>
        <v>1</v>
      </c>
      <c r="N143">
        <f>COUNTIF(D143:G143,"&lt;=4")</f>
        <v>3</v>
      </c>
      <c r="O143">
        <f>SUMPRODUCT(1/COUNTIF(D143:G143,D143:G143))</f>
        <v>3</v>
      </c>
      <c r="P143" t="str">
        <f>IF(O143=4,"24-Way (4 Distinct)",IF(O143=3,"12-Way (1 Pair)",IF(O143=2,"6-Way / 4-Way","Straight (Quad)"))))</f>
        <v>12-Way (1 Pair)</v>
      </c>
      <c r="Q143">
        <f>SUMPRODUCT(COUNTIF(D144:G144,D143:G143))</f>
        <v>2</v>
      </c>
    </row>
    <row r="144">
      <c r="A144">
        <v>15819</v>
      </c>
      <c r="B144" t="str">
        <v>2026-09-14</v>
      </c>
      <c r="C144" t="str">
        <v>MIDDAY</v>
      </c>
      <c r="D144">
        <v>6</v>
      </c>
      <c r="E144">
        <v>4</v>
      </c>
      <c r="F144">
        <v>7</v>
      </c>
      <c r="G144">
        <v>3</v>
      </c>
      <c r="H144" t="str">
        <f>D144&amp;E144&amp;F144&amp;G144</f>
        <v>6473</v>
      </c>
      <c r="I144" t="str">
        <v>3467</v>
      </c>
      <c r="J144">
        <f>SUM(D144:G144)</f>
        <v>20</v>
      </c>
      <c r="K144">
        <f>SUMPRODUCT(MOD(D144:G144,2))</f>
        <v>2</v>
      </c>
      <c r="L144">
        <f>4-K144</f>
        <v>2</v>
      </c>
      <c r="M144">
        <f>COUNTIF(D144:G144,"&gt;=5")</f>
        <v>2</v>
      </c>
      <c r="N144">
        <f>COUNTIF(D144:G144,"&lt;=4")</f>
        <v>2</v>
      </c>
      <c r="O144">
        <f>SUMPRODUCT(1/COUNTIF(D144:G144,D144:G144))</f>
        <v>4</v>
      </c>
      <c r="P144" t="str">
        <f>IF(O144=4,"24-Way (4 Distinct)",IF(O144=3,"12-Way (1 Pair)",IF(O144=2,"6-Way / 4-Way","Straight (Quad)"))))</f>
        <v>24-Way (4 Distinct)</v>
      </c>
      <c r="Q144">
        <f>SUMPRODUCT(COUNTIF(D145:G145,D144:G144))</f>
        <v>0</v>
      </c>
    </row>
    <row r="145">
      <c r="A145">
        <v>15818</v>
      </c>
      <c r="B145" t="str">
        <v>2026-09-14</v>
      </c>
      <c r="C145" t="str">
        <v>MORNING</v>
      </c>
      <c r="D145">
        <v>5</v>
      </c>
      <c r="E145">
        <v>0</v>
      </c>
      <c r="F145">
        <v>9</v>
      </c>
      <c r="G145">
        <v>0</v>
      </c>
      <c r="H145" t="str">
        <f>D145&amp;E145&amp;F145&amp;G145</f>
        <v>5090</v>
      </c>
      <c r="I145" t="str">
        <v>0059</v>
      </c>
      <c r="J145">
        <f>SUM(D145:G145)</f>
        <v>14</v>
      </c>
      <c r="K145">
        <f>SUMPRODUCT(MOD(D145:G145,2))</f>
        <v>2</v>
      </c>
      <c r="L145">
        <f>4-K145</f>
        <v>2</v>
      </c>
      <c r="M145">
        <f>COUNTIF(D145:G145,"&gt;=5")</f>
        <v>2</v>
      </c>
      <c r="N145">
        <f>COUNTIF(D145:G145,"&lt;=4")</f>
        <v>2</v>
      </c>
      <c r="O145">
        <f>SUMPRODUCT(1/COUNTIF(D145:G145,D145:G145))</f>
        <v>3</v>
      </c>
      <c r="P145" t="str">
        <f>IF(O145=4,"24-Way (4 Distinct)",IF(O145=3,"12-Way (1 Pair)",IF(O145=2,"6-Way / 4-Way","Straight (Quad)"))))</f>
        <v>12-Way (1 Pair)</v>
      </c>
      <c r="Q145">
        <f>SUMPRODUCT(COUNTIF(D146:G146,D145:G145))</f>
        <v>1</v>
      </c>
    </row>
    <row r="146">
      <c r="A146">
        <v>15817</v>
      </c>
      <c r="B146" t="str">
        <v>2026-09-13</v>
      </c>
      <c r="C146" t="str">
        <v>EVENING</v>
      </c>
      <c r="D146">
        <v>9</v>
      </c>
      <c r="E146">
        <v>8</v>
      </c>
      <c r="F146">
        <v>8</v>
      </c>
      <c r="G146">
        <v>3</v>
      </c>
      <c r="H146" t="str">
        <f>D146&amp;E146&amp;F146&amp;G146</f>
        <v>9883</v>
      </c>
      <c r="I146" t="str">
        <v>3889</v>
      </c>
      <c r="J146">
        <f>SUM(D146:G146)</f>
        <v>28</v>
      </c>
      <c r="K146">
        <f>SUMPRODUCT(MOD(D146:G146,2))</f>
        <v>2</v>
      </c>
      <c r="L146">
        <f>4-K146</f>
        <v>2</v>
      </c>
      <c r="M146">
        <f>COUNTIF(D146:G146,"&gt;=5")</f>
        <v>3</v>
      </c>
      <c r="N146">
        <f>COUNTIF(D146:G146,"&lt;=4")</f>
        <v>1</v>
      </c>
      <c r="O146">
        <f>SUMPRODUCT(1/COUNTIF(D146:G146,D146:G146))</f>
        <v>3</v>
      </c>
      <c r="P146" t="str">
        <f>IF(O146=4,"24-Way (4 Distinct)",IF(O146=3,"12-Way (1 Pair)",IF(O146=2,"6-Way / 4-Way","Straight (Quad)"))))</f>
        <v>12-Way (1 Pair)</v>
      </c>
      <c r="Q146">
        <f>SUMPRODUCT(COUNTIF(D147:G147,D146:G146))</f>
        <v>3</v>
      </c>
    </row>
    <row r="147">
      <c r="A147">
        <v>15816</v>
      </c>
      <c r="B147" t="str">
        <v>2026-09-13</v>
      </c>
      <c r="C147" t="str">
        <v>AFTERNOON</v>
      </c>
      <c r="D147">
        <v>8</v>
      </c>
      <c r="E147">
        <v>9</v>
      </c>
      <c r="F147">
        <v>8</v>
      </c>
      <c r="G147">
        <v>7</v>
      </c>
      <c r="H147" t="str">
        <f>D147&amp;E147&amp;F147&amp;G147</f>
        <v>8987</v>
      </c>
      <c r="I147" t="str">
        <v>7889</v>
      </c>
      <c r="J147">
        <f>SUM(D147:G147)</f>
        <v>32</v>
      </c>
      <c r="K147">
        <f>SUMPRODUCT(MOD(D147:G147,2))</f>
        <v>2</v>
      </c>
      <c r="L147">
        <f>4-K147</f>
        <v>2</v>
      </c>
      <c r="M147">
        <f>COUNTIF(D147:G147,"&gt;=5")</f>
        <v>4</v>
      </c>
      <c r="N147">
        <f>COUNTIF(D147:G147,"&lt;=4")</f>
        <v>0</v>
      </c>
      <c r="O147">
        <f>SUMPRODUCT(1/COUNTIF(D147:G147,D147:G147))</f>
        <v>3</v>
      </c>
      <c r="P147" t="str">
        <f>IF(O147=4,"24-Way (4 Distinct)",IF(O147=3,"12-Way (1 Pair)",IF(O147=2,"6-Way / 4-Way","Straight (Quad)"))))</f>
        <v>12-Way (1 Pair)</v>
      </c>
      <c r="Q147">
        <f>SUMPRODUCT(COUNTIF(D148:G148,D147:G147))</f>
        <v>2</v>
      </c>
    </row>
    <row r="148">
      <c r="A148">
        <v>15815</v>
      </c>
      <c r="B148" t="str">
        <v>2026-09-13</v>
      </c>
      <c r="C148" t="str">
        <v>MIDDAY</v>
      </c>
      <c r="D148">
        <v>6</v>
      </c>
      <c r="E148">
        <v>8</v>
      </c>
      <c r="F148">
        <v>0</v>
      </c>
      <c r="G148">
        <v>5</v>
      </c>
      <c r="H148" t="str">
        <f>D148&amp;E148&amp;F148&amp;G148</f>
        <v>6805</v>
      </c>
      <c r="I148" t="str">
        <v>0568</v>
      </c>
      <c r="J148">
        <f>SUM(D148:G148)</f>
        <v>19</v>
      </c>
      <c r="K148">
        <f>SUMPRODUCT(MOD(D148:G148,2))</f>
        <v>1</v>
      </c>
      <c r="L148">
        <f>4-K148</f>
        <v>3</v>
      </c>
      <c r="M148">
        <f>COUNTIF(D148:G148,"&gt;=5")</f>
        <v>3</v>
      </c>
      <c r="N148">
        <f>COUNTIF(D148:G148,"&lt;=4")</f>
        <v>1</v>
      </c>
      <c r="O148">
        <f>SUMPRODUCT(1/COUNTIF(D148:G148,D148:G148))</f>
        <v>4</v>
      </c>
      <c r="P148" t="str">
        <f>IF(O148=4,"24-Way (4 Distinct)",IF(O148=3,"12-Way (1 Pair)",IF(O148=2,"6-Way / 4-Way","Straight (Quad)"))))</f>
        <v>24-Way (4 Distinct)</v>
      </c>
      <c r="Q148">
        <f>SUMPRODUCT(COUNTIF(D149:G149,D148:G148))</f>
        <v>1</v>
      </c>
    </row>
    <row r="149">
      <c r="A149">
        <v>15814</v>
      </c>
      <c r="B149" t="str">
        <v>2026-09-13</v>
      </c>
      <c r="C149" t="str">
        <v>MORNING</v>
      </c>
      <c r="D149">
        <v>2</v>
      </c>
      <c r="E149">
        <v>8</v>
      </c>
      <c r="F149">
        <v>2</v>
      </c>
      <c r="G149">
        <v>3</v>
      </c>
      <c r="H149" t="str">
        <f>D149&amp;E149&amp;F149&amp;G149</f>
        <v>2823</v>
      </c>
      <c r="I149" t="str">
        <v>2238</v>
      </c>
      <c r="J149">
        <f>SUM(D149:G149)</f>
        <v>15</v>
      </c>
      <c r="K149">
        <f>SUMPRODUCT(MOD(D149:G149,2))</f>
        <v>1</v>
      </c>
      <c r="L149">
        <f>4-K149</f>
        <v>3</v>
      </c>
      <c r="M149">
        <f>COUNTIF(D149:G149,"&gt;=5")</f>
        <v>1</v>
      </c>
      <c r="N149">
        <f>COUNTIF(D149:G149,"&lt;=4")</f>
        <v>3</v>
      </c>
      <c r="O149">
        <f>SUMPRODUCT(1/COUNTIF(D149:G149,D149:G149))</f>
        <v>3</v>
      </c>
      <c r="P149" t="str">
        <f>IF(O149=4,"24-Way (4 Distinct)",IF(O149=3,"12-Way (1 Pair)",IF(O149=2,"6-Way / 4-Way","Straight (Quad)"))))</f>
        <v>12-Way (1 Pair)</v>
      </c>
      <c r="Q149">
        <f>SUMPRODUCT(COUNTIF(D150:G150,D149:G149))</f>
        <v>2</v>
      </c>
    </row>
    <row r="150">
      <c r="A150">
        <v>15813</v>
      </c>
      <c r="B150" t="str">
        <v>2026-09-12</v>
      </c>
      <c r="C150" t="str">
        <v>EVENING</v>
      </c>
      <c r="D150">
        <v>1</v>
      </c>
      <c r="E150">
        <v>7</v>
      </c>
      <c r="F150">
        <v>2</v>
      </c>
      <c r="G150">
        <v>1</v>
      </c>
      <c r="H150" t="str">
        <f>D150&amp;E150&amp;F150&amp;G150</f>
        <v>1721</v>
      </c>
      <c r="I150" t="str">
        <v>1127</v>
      </c>
      <c r="J150">
        <f>SUM(D150:G150)</f>
        <v>11</v>
      </c>
      <c r="K150">
        <f>SUMPRODUCT(MOD(D150:G150,2))</f>
        <v>3</v>
      </c>
      <c r="L150">
        <f>4-K150</f>
        <v>1</v>
      </c>
      <c r="M150">
        <f>COUNTIF(D150:G150,"&gt;=5")</f>
        <v>1</v>
      </c>
      <c r="N150">
        <f>COUNTIF(D150:G150,"&lt;=4")</f>
        <v>3</v>
      </c>
      <c r="O150">
        <f>SUMPRODUCT(1/COUNTIF(D150:G150,D150:G150))</f>
        <v>3</v>
      </c>
      <c r="P150" t="str">
        <f>IF(O150=4,"24-Way (4 Distinct)",IF(O150=3,"12-Way (1 Pair)",IF(O150=2,"6-Way / 4-Way","Straight (Quad)"))))</f>
        <v>12-Way (1 Pair)</v>
      </c>
      <c r="Q150">
        <f>SUMPRODUCT(COUNTIF(D151:G151,D150:G150))</f>
        <v>2</v>
      </c>
    </row>
    <row r="151">
      <c r="A151">
        <v>15812</v>
      </c>
      <c r="B151" t="str">
        <v>2026-09-12</v>
      </c>
      <c r="C151" t="str">
        <v>AFTERNOON</v>
      </c>
      <c r="D151">
        <v>3</v>
      </c>
      <c r="E151">
        <v>1</v>
      </c>
      <c r="F151">
        <v>3</v>
      </c>
      <c r="G151">
        <v>5</v>
      </c>
      <c r="H151" t="str">
        <f>D151&amp;E151&amp;F151&amp;G151</f>
        <v>3135</v>
      </c>
      <c r="I151" t="str">
        <v>1335</v>
      </c>
      <c r="J151">
        <f>SUM(D151:G151)</f>
        <v>12</v>
      </c>
      <c r="K151">
        <f>SUMPRODUCT(MOD(D151:G151,2))</f>
        <v>4</v>
      </c>
      <c r="L151">
        <f>4-K151</f>
        <v>0</v>
      </c>
      <c r="M151">
        <f>COUNTIF(D151:G151,"&gt;=5")</f>
        <v>1</v>
      </c>
      <c r="N151">
        <f>COUNTIF(D151:G151,"&lt;=4")</f>
        <v>3</v>
      </c>
      <c r="O151">
        <f>SUMPRODUCT(1/COUNTIF(D151:G151,D151:G151))</f>
        <v>3</v>
      </c>
      <c r="P151" t="str">
        <f>IF(O151=4,"24-Way (4 Distinct)",IF(O151=3,"12-Way (1 Pair)",IF(O151=2,"6-Way / 4-Way","Straight (Quad)"))))</f>
        <v>12-Way (1 Pair)</v>
      </c>
      <c r="Q151">
        <f>SUMPRODUCT(COUNTIF(D152:G152,D151:G151))</f>
        <v>4</v>
      </c>
    </row>
    <row r="152">
      <c r="A152">
        <v>15811</v>
      </c>
      <c r="B152" t="str">
        <v>2026-09-12</v>
      </c>
      <c r="C152" t="str">
        <v>MIDDAY</v>
      </c>
      <c r="D152">
        <v>5</v>
      </c>
      <c r="E152">
        <v>1</v>
      </c>
      <c r="F152">
        <v>6</v>
      </c>
      <c r="G152">
        <v>3</v>
      </c>
      <c r="H152" t="str">
        <f>D152&amp;E152&amp;F152&amp;G152</f>
        <v>5163</v>
      </c>
      <c r="I152" t="str">
        <v>1356</v>
      </c>
      <c r="J152">
        <f>SUM(D152:G152)</f>
        <v>15</v>
      </c>
      <c r="K152">
        <f>SUMPRODUCT(MOD(D152:G152,2))</f>
        <v>3</v>
      </c>
      <c r="L152">
        <f>4-K152</f>
        <v>1</v>
      </c>
      <c r="M152">
        <f>COUNTIF(D152:G152,"&gt;=5")</f>
        <v>2</v>
      </c>
      <c r="N152">
        <f>COUNTIF(D152:G152,"&lt;=4")</f>
        <v>2</v>
      </c>
      <c r="O152">
        <f>SUMPRODUCT(1/COUNTIF(D152:G152,D152:G152))</f>
        <v>4</v>
      </c>
      <c r="P152" t="str">
        <f>IF(O152=4,"24-Way (4 Distinct)",IF(O152=3,"12-Way (1 Pair)",IF(O152=2,"6-Way / 4-Way","Straight (Quad)"))))</f>
        <v>24-Way (4 Distinct)</v>
      </c>
      <c r="Q152">
        <f>SUMPRODUCT(COUNTIF(D153:G153,D152:G152))</f>
        <v>1</v>
      </c>
    </row>
    <row r="153">
      <c r="A153">
        <v>15810</v>
      </c>
      <c r="B153" t="str">
        <v>2026-09-12</v>
      </c>
      <c r="C153" t="str">
        <v>MORNING</v>
      </c>
      <c r="D153">
        <v>6</v>
      </c>
      <c r="E153">
        <v>6</v>
      </c>
      <c r="F153">
        <v>8</v>
      </c>
      <c r="G153">
        <v>8</v>
      </c>
      <c r="H153" t="str">
        <f>D153&amp;E153&amp;F153&amp;G153</f>
        <v>6688</v>
      </c>
      <c r="I153" t="str">
        <v>6688</v>
      </c>
      <c r="J153">
        <f>SUM(D153:G153)</f>
        <v>28</v>
      </c>
      <c r="K153">
        <f>SUMPRODUCT(MOD(D153:G153,2))</f>
        <v>0</v>
      </c>
      <c r="L153">
        <f>4-K153</f>
        <v>4</v>
      </c>
      <c r="M153">
        <f>COUNTIF(D153:G153,"&gt;=5")</f>
        <v>4</v>
      </c>
      <c r="N153">
        <f>COUNTIF(D153:G153,"&lt;=4")</f>
        <v>0</v>
      </c>
      <c r="O153">
        <f>SUMPRODUCT(1/COUNTIF(D153:G153,D153:G153))</f>
        <v>2</v>
      </c>
      <c r="P153" t="str">
        <f>IF(O153=4,"24-Way (4 Distinct)",IF(O153=3,"12-Way (1 Pair)",IF(O153=2,"6-Way / 4-Way","Straight (Quad)"))))</f>
        <v>6-Way (2 Pairs)</v>
      </c>
      <c r="Q153">
        <f>SUMPRODUCT(COUNTIF(D154:G154,D153:G153))</f>
        <v>0</v>
      </c>
    </row>
    <row r="154">
      <c r="A154">
        <v>15809</v>
      </c>
      <c r="B154" t="str">
        <v>2026-09-11</v>
      </c>
      <c r="C154" t="str">
        <v>EVENING</v>
      </c>
      <c r="D154">
        <v>3</v>
      </c>
      <c r="E154">
        <v>2</v>
      </c>
      <c r="F154">
        <v>2</v>
      </c>
      <c r="G154">
        <v>7</v>
      </c>
      <c r="H154" t="str">
        <f>D154&amp;E154&amp;F154&amp;G154</f>
        <v>3227</v>
      </c>
      <c r="I154" t="str">
        <v>2237</v>
      </c>
      <c r="J154">
        <f>SUM(D154:G154)</f>
        <v>14</v>
      </c>
      <c r="K154">
        <f>SUMPRODUCT(MOD(D154:G154,2))</f>
        <v>2</v>
      </c>
      <c r="L154">
        <f>4-K154</f>
        <v>2</v>
      </c>
      <c r="M154">
        <f>COUNTIF(D154:G154,"&gt;=5")</f>
        <v>1</v>
      </c>
      <c r="N154">
        <f>COUNTIF(D154:G154,"&lt;=4")</f>
        <v>3</v>
      </c>
      <c r="O154">
        <f>SUMPRODUCT(1/COUNTIF(D154:G154,D154:G154))</f>
        <v>3</v>
      </c>
      <c r="P154" t="str">
        <f>IF(O154=4,"24-Way (4 Distinct)",IF(O154=3,"12-Way (1 Pair)",IF(O154=2,"6-Way / 4-Way","Straight (Quad)"))))</f>
        <v>12-Way (1 Pair)</v>
      </c>
      <c r="Q154">
        <f>SUMPRODUCT(COUNTIF(D155:G155,D154:G154))</f>
        <v>2</v>
      </c>
    </row>
    <row r="155">
      <c r="A155">
        <v>15808</v>
      </c>
      <c r="B155" t="str">
        <v>2026-09-11</v>
      </c>
      <c r="C155" t="str">
        <v>AFTERNOON</v>
      </c>
      <c r="D155">
        <v>2</v>
      </c>
      <c r="E155">
        <v>1</v>
      </c>
      <c r="F155">
        <v>9</v>
      </c>
      <c r="G155">
        <v>9</v>
      </c>
      <c r="H155" t="str">
        <f>D155&amp;E155&amp;F155&amp;G155</f>
        <v>2199</v>
      </c>
      <c r="I155" t="str">
        <v>1299</v>
      </c>
      <c r="J155">
        <f>SUM(D155:G155)</f>
        <v>21</v>
      </c>
      <c r="K155">
        <f>SUMPRODUCT(MOD(D155:G155,2))</f>
        <v>3</v>
      </c>
      <c r="L155">
        <f>4-K155</f>
        <v>1</v>
      </c>
      <c r="M155">
        <f>COUNTIF(D155:G155,"&gt;=5")</f>
        <v>2</v>
      </c>
      <c r="N155">
        <f>COUNTIF(D155:G155,"&lt;=4")</f>
        <v>2</v>
      </c>
      <c r="O155">
        <f>SUMPRODUCT(1/COUNTIF(D155:G155,D155:G155))</f>
        <v>3</v>
      </c>
      <c r="P155" t="str">
        <f>IF(O155=4,"24-Way (4 Distinct)",IF(O155=3,"12-Way (1 Pair)",IF(O155=2,"6-Way / 4-Way","Straight (Quad)"))))</f>
        <v>12-Way (1 Pair)</v>
      </c>
      <c r="Q155">
        <f>SUMPRODUCT(COUNTIF(D156:G156,D155:G155))</f>
        <v>2</v>
      </c>
    </row>
    <row r="156">
      <c r="A156">
        <v>15807</v>
      </c>
      <c r="B156" t="str">
        <v>2026-09-11</v>
      </c>
      <c r="C156" t="str">
        <v>MIDDAY</v>
      </c>
      <c r="D156">
        <v>9</v>
      </c>
      <c r="E156">
        <v>6</v>
      </c>
      <c r="F156">
        <v>8</v>
      </c>
      <c r="G156">
        <v>4</v>
      </c>
      <c r="H156" t="str">
        <f>D156&amp;E156&amp;F156&amp;G156</f>
        <v>9684</v>
      </c>
      <c r="I156" t="str">
        <v>4689</v>
      </c>
      <c r="J156">
        <f>SUM(D156:G156)</f>
        <v>27</v>
      </c>
      <c r="K156">
        <f>SUMPRODUCT(MOD(D156:G156,2))</f>
        <v>1</v>
      </c>
      <c r="L156">
        <f>4-K156</f>
        <v>3</v>
      </c>
      <c r="M156">
        <f>COUNTIF(D156:G156,"&gt;=5")</f>
        <v>3</v>
      </c>
      <c r="N156">
        <f>COUNTIF(D156:G156,"&lt;=4")</f>
        <v>1</v>
      </c>
      <c r="O156">
        <f>SUMPRODUCT(1/COUNTIF(D156:G156,D156:G156))</f>
        <v>4</v>
      </c>
      <c r="P156" t="str">
        <f>IF(O156=4,"24-Way (4 Distinct)",IF(O156=3,"12-Way (1 Pair)",IF(O156=2,"6-Way / 4-Way","Straight (Quad)"))))</f>
        <v>24-Way (4 Distinct)</v>
      </c>
      <c r="Q156">
        <f>SUMPRODUCT(COUNTIF(D157:G157,D156:G156))</f>
        <v>2</v>
      </c>
    </row>
    <row r="157">
      <c r="A157">
        <v>15806</v>
      </c>
      <c r="B157" t="str">
        <v>2026-09-11</v>
      </c>
      <c r="C157" t="str">
        <v>MORNING</v>
      </c>
      <c r="D157">
        <v>4</v>
      </c>
      <c r="E157">
        <v>1</v>
      </c>
      <c r="F157">
        <v>5</v>
      </c>
      <c r="G157">
        <v>6</v>
      </c>
      <c r="H157" t="str">
        <f>D157&amp;E157&amp;F157&amp;G157</f>
        <v>4156</v>
      </c>
      <c r="I157" t="str">
        <v>1456</v>
      </c>
      <c r="J157">
        <f>SUM(D157:G157)</f>
        <v>16</v>
      </c>
      <c r="K157">
        <f>SUMPRODUCT(MOD(D157:G157,2))</f>
        <v>2</v>
      </c>
      <c r="L157">
        <f>4-K157</f>
        <v>2</v>
      </c>
      <c r="M157">
        <f>COUNTIF(D157:G157,"&gt;=5")</f>
        <v>2</v>
      </c>
      <c r="N157">
        <f>COUNTIF(D157:G157,"&lt;=4")</f>
        <v>2</v>
      </c>
      <c r="O157">
        <f>SUMPRODUCT(1/COUNTIF(D157:G157,D157:G157))</f>
        <v>4</v>
      </c>
      <c r="P157" t="str">
        <f>IF(O157=4,"24-Way (4 Distinct)",IF(O157=3,"12-Way (1 Pair)",IF(O157=2,"6-Way / 4-Way","Straight (Quad)"))))</f>
        <v>24-Way (4 Distinct)</v>
      </c>
      <c r="Q157">
        <f>SUMPRODUCT(COUNTIF(D158:G158,D157:G157))</f>
        <v>2</v>
      </c>
    </row>
    <row r="158">
      <c r="A158">
        <v>15805</v>
      </c>
      <c r="B158" t="str">
        <v>2026-09-10</v>
      </c>
      <c r="C158" t="str">
        <v>EVENING</v>
      </c>
      <c r="D158">
        <v>5</v>
      </c>
      <c r="E158">
        <v>8</v>
      </c>
      <c r="F158">
        <v>2</v>
      </c>
      <c r="G158">
        <v>6</v>
      </c>
      <c r="H158" t="str">
        <f>D158&amp;E158&amp;F158&amp;G158</f>
        <v>5826</v>
      </c>
      <c r="I158" t="str">
        <v>2568</v>
      </c>
      <c r="J158">
        <f>SUM(D158:G158)</f>
        <v>21</v>
      </c>
      <c r="K158">
        <f>SUMPRODUCT(MOD(D158:G158,2))</f>
        <v>1</v>
      </c>
      <c r="L158">
        <f>4-K158</f>
        <v>3</v>
      </c>
      <c r="M158">
        <f>COUNTIF(D158:G158,"&gt;=5")</f>
        <v>3</v>
      </c>
      <c r="N158">
        <f>COUNTIF(D158:G158,"&lt;=4")</f>
        <v>1</v>
      </c>
      <c r="O158">
        <f>SUMPRODUCT(1/COUNTIF(D158:G158,D158:G158))</f>
        <v>4</v>
      </c>
      <c r="P158" t="str">
        <f>IF(O158=4,"24-Way (4 Distinct)",IF(O158=3,"12-Way (1 Pair)",IF(O158=2,"6-Way / 4-Way","Straight (Quad)"))))</f>
        <v>24-Way (4 Distinct)</v>
      </c>
      <c r="Q158">
        <f>SUMPRODUCT(COUNTIF(D159:G159,D158:G158))</f>
        <v>2</v>
      </c>
    </row>
    <row r="159">
      <c r="A159">
        <v>15804</v>
      </c>
      <c r="B159" t="str">
        <v>2026-09-10</v>
      </c>
      <c r="C159" t="str">
        <v>AFTERNOON</v>
      </c>
      <c r="D159">
        <v>6</v>
      </c>
      <c r="E159">
        <v>7</v>
      </c>
      <c r="F159">
        <v>6</v>
      </c>
      <c r="G159">
        <v>8</v>
      </c>
      <c r="H159" t="str">
        <f>D159&amp;E159&amp;F159&amp;G159</f>
        <v>6768</v>
      </c>
      <c r="I159" t="str">
        <v>6678</v>
      </c>
      <c r="J159">
        <f>SUM(D159:G159)</f>
        <v>27</v>
      </c>
      <c r="K159">
        <f>SUMPRODUCT(MOD(D159:G159,2))</f>
        <v>1</v>
      </c>
      <c r="L159">
        <f>4-K159</f>
        <v>3</v>
      </c>
      <c r="M159">
        <f>COUNTIF(D159:G159,"&gt;=5")</f>
        <v>4</v>
      </c>
      <c r="N159">
        <f>COUNTIF(D159:G159,"&lt;=4")</f>
        <v>0</v>
      </c>
      <c r="O159">
        <f>SUMPRODUCT(1/COUNTIF(D159:G159,D159:G159))</f>
        <v>3</v>
      </c>
      <c r="P159" t="str">
        <f>IF(O159=4,"24-Way (4 Distinct)",IF(O159=3,"12-Way (1 Pair)",IF(O159=2,"6-Way / 4-Way","Straight (Quad)"))))</f>
        <v>12-Way (1 Pair)</v>
      </c>
      <c r="Q159">
        <f>SUMPRODUCT(COUNTIF(D160:G160,D159:G159))</f>
        <v>0</v>
      </c>
    </row>
    <row r="160">
      <c r="A160">
        <v>15803</v>
      </c>
      <c r="B160" t="str">
        <v>2026-09-10</v>
      </c>
      <c r="C160" t="str">
        <v>MIDDAY</v>
      </c>
      <c r="D160">
        <v>3</v>
      </c>
      <c r="E160">
        <v>5</v>
      </c>
      <c r="F160">
        <v>5</v>
      </c>
      <c r="G160">
        <v>4</v>
      </c>
      <c r="H160" t="str">
        <f>D160&amp;E160&amp;F160&amp;G160</f>
        <v>3554</v>
      </c>
      <c r="I160" t="str">
        <v>3455</v>
      </c>
      <c r="J160">
        <f>SUM(D160:G160)</f>
        <v>17</v>
      </c>
      <c r="K160">
        <f>SUMPRODUCT(MOD(D160:G160,2))</f>
        <v>3</v>
      </c>
      <c r="L160">
        <f>4-K160</f>
        <v>1</v>
      </c>
      <c r="M160">
        <f>COUNTIF(D160:G160,"&gt;=5")</f>
        <v>2</v>
      </c>
      <c r="N160">
        <f>COUNTIF(D160:G160,"&lt;=4")</f>
        <v>2</v>
      </c>
      <c r="O160">
        <f>SUMPRODUCT(1/COUNTIF(D160:G160,D160:G160))</f>
        <v>3</v>
      </c>
      <c r="P160" t="str">
        <f>IF(O160=4,"24-Way (4 Distinct)",IF(O160=3,"12-Way (1 Pair)",IF(O160=2,"6-Way / 4-Way","Straight (Quad)"))))</f>
        <v>12-Way (1 Pair)</v>
      </c>
      <c r="Q160">
        <f>SUMPRODUCT(COUNTIF(D161:G161,D160:G160))</f>
        <v>0</v>
      </c>
    </row>
    <row r="161">
      <c r="A161">
        <v>15802</v>
      </c>
      <c r="B161" t="str">
        <v>2026-09-10</v>
      </c>
      <c r="C161" t="str">
        <v>MORNING</v>
      </c>
      <c r="D161">
        <v>0</v>
      </c>
      <c r="E161">
        <v>0</v>
      </c>
      <c r="F161">
        <v>7</v>
      </c>
      <c r="G161">
        <v>6</v>
      </c>
      <c r="H161" t="str">
        <f>D161&amp;E161&amp;F161&amp;G161</f>
        <v>0076</v>
      </c>
      <c r="I161" t="str">
        <v>0067</v>
      </c>
      <c r="J161">
        <f>SUM(D161:G161)</f>
        <v>13</v>
      </c>
      <c r="K161">
        <f>SUMPRODUCT(MOD(D161:G161,2))</f>
        <v>1</v>
      </c>
      <c r="L161">
        <f>4-K161</f>
        <v>3</v>
      </c>
      <c r="M161">
        <f>COUNTIF(D161:G161,"&gt;=5")</f>
        <v>2</v>
      </c>
      <c r="N161">
        <f>COUNTIF(D161:G161,"&lt;=4")</f>
        <v>2</v>
      </c>
      <c r="O161">
        <f>SUMPRODUCT(1/COUNTIF(D161:G161,D161:G161))</f>
        <v>3</v>
      </c>
      <c r="P161" t="str">
        <f>IF(O161=4,"24-Way (4 Distinct)",IF(O161=3,"12-Way (1 Pair)",IF(O161=2,"6-Way / 4-Way","Straight (Quad)"))))</f>
        <v>12-Way (1 Pair)</v>
      </c>
      <c r="Q161">
        <f>SUMPRODUCT(COUNTIF(D162:G162,D161:G161))</f>
        <v>1</v>
      </c>
    </row>
    <row r="162">
      <c r="A162">
        <v>15801</v>
      </c>
      <c r="B162" t="str">
        <v>2026-09-09</v>
      </c>
      <c r="C162" t="str">
        <v>EVENING</v>
      </c>
      <c r="D162">
        <v>1</v>
      </c>
      <c r="E162">
        <v>2</v>
      </c>
      <c r="F162">
        <v>4</v>
      </c>
      <c r="G162">
        <v>6</v>
      </c>
      <c r="H162" t="str">
        <f>D162&amp;E162&amp;F162&amp;G162</f>
        <v>1246</v>
      </c>
      <c r="I162" t="str">
        <v>1246</v>
      </c>
      <c r="J162">
        <f>SUM(D162:G162)</f>
        <v>13</v>
      </c>
      <c r="K162">
        <f>SUMPRODUCT(MOD(D162:G162,2))</f>
        <v>1</v>
      </c>
      <c r="L162">
        <f>4-K162</f>
        <v>3</v>
      </c>
      <c r="M162">
        <f>COUNTIF(D162:G162,"&gt;=5")</f>
        <v>1</v>
      </c>
      <c r="N162">
        <f>COUNTIF(D162:G162,"&lt;=4")</f>
        <v>3</v>
      </c>
      <c r="O162">
        <f>SUMPRODUCT(1/COUNTIF(D162:G162,D162:G162))</f>
        <v>4</v>
      </c>
      <c r="P162" t="str">
        <f>IF(O162=4,"24-Way (4 Distinct)",IF(O162=3,"12-Way (1 Pair)",IF(O162=2,"6-Way / 4-Way","Straight (Quad)"))))</f>
        <v>24-Way (4 Distinct)</v>
      </c>
      <c r="Q162">
        <f>SUMPRODUCT(COUNTIF(D163:G163,D162:G162))</f>
        <v>1</v>
      </c>
    </row>
    <row r="163">
      <c r="A163">
        <v>15800</v>
      </c>
      <c r="B163" t="str">
        <v>2026-09-09</v>
      </c>
      <c r="C163" t="str">
        <v>AFTERNOON</v>
      </c>
      <c r="D163">
        <v>2</v>
      </c>
      <c r="E163">
        <v>5</v>
      </c>
      <c r="F163">
        <v>0</v>
      </c>
      <c r="G163">
        <v>5</v>
      </c>
      <c r="H163" t="str">
        <f>D163&amp;E163&amp;F163&amp;G163</f>
        <v>2505</v>
      </c>
      <c r="I163" t="str">
        <v>0255</v>
      </c>
      <c r="J163">
        <f>SUM(D163:G163)</f>
        <v>12</v>
      </c>
      <c r="K163">
        <f>SUMPRODUCT(MOD(D163:G163,2))</f>
        <v>2</v>
      </c>
      <c r="L163">
        <f>4-K163</f>
        <v>2</v>
      </c>
      <c r="M163">
        <f>COUNTIF(D163:G163,"&gt;=5")</f>
        <v>2</v>
      </c>
      <c r="N163">
        <f>COUNTIF(D163:G163,"&lt;=4")</f>
        <v>2</v>
      </c>
      <c r="O163">
        <f>SUMPRODUCT(1/COUNTIF(D163:G163,D163:G163))</f>
        <v>3</v>
      </c>
      <c r="P163" t="str">
        <f>IF(O163=4,"24-Way (4 Distinct)",IF(O163=3,"12-Way (1 Pair)",IF(O163=2,"6-Way / 4-Way","Straight (Quad)"))))</f>
        <v>12-Way (1 Pair)</v>
      </c>
      <c r="Q163">
        <f>SUMPRODUCT(COUNTIF(D164:G164,D163:G163))</f>
        <v>1</v>
      </c>
    </row>
    <row r="164">
      <c r="A164">
        <v>15799</v>
      </c>
      <c r="B164" t="str">
        <v>2026-09-09</v>
      </c>
      <c r="C164" t="str">
        <v>MIDDAY</v>
      </c>
      <c r="D164">
        <v>3</v>
      </c>
      <c r="E164">
        <v>7</v>
      </c>
      <c r="F164">
        <v>2</v>
      </c>
      <c r="G164">
        <v>4</v>
      </c>
      <c r="H164" t="str">
        <f>D164&amp;E164&amp;F164&amp;G164</f>
        <v>3724</v>
      </c>
      <c r="I164" t="str">
        <v>2347</v>
      </c>
      <c r="J164">
        <f>SUM(D164:G164)</f>
        <v>16</v>
      </c>
      <c r="K164">
        <f>SUMPRODUCT(MOD(D164:G164,2))</f>
        <v>2</v>
      </c>
      <c r="L164">
        <f>4-K164</f>
        <v>2</v>
      </c>
      <c r="M164">
        <f>COUNTIF(D164:G164,"&gt;=5")</f>
        <v>1</v>
      </c>
      <c r="N164">
        <f>COUNTIF(D164:G164,"&lt;=4")</f>
        <v>3</v>
      </c>
      <c r="O164">
        <f>SUMPRODUCT(1/COUNTIF(D164:G164,D164:G164))</f>
        <v>4</v>
      </c>
      <c r="P164" t="str">
        <f>IF(O164=4,"24-Way (4 Distinct)",IF(O164=3,"12-Way (1 Pair)",IF(O164=2,"6-Way / 4-Way","Straight (Quad)"))))</f>
        <v>24-Way (4 Distinct)</v>
      </c>
      <c r="Q164">
        <f>SUMPRODUCT(COUNTIF(D165:G165,D164:G164))</f>
        <v>1</v>
      </c>
    </row>
    <row r="165">
      <c r="A165">
        <v>15798</v>
      </c>
      <c r="B165" t="str">
        <v>2026-09-09</v>
      </c>
      <c r="C165" t="str">
        <v>MORNING</v>
      </c>
      <c r="D165">
        <v>3</v>
      </c>
      <c r="E165">
        <v>5</v>
      </c>
      <c r="F165">
        <v>3</v>
      </c>
      <c r="G165">
        <v>8</v>
      </c>
      <c r="H165" t="str">
        <f>D165&amp;E165&amp;F165&amp;G165</f>
        <v>3538</v>
      </c>
      <c r="I165" t="str">
        <v>3358</v>
      </c>
      <c r="J165">
        <f>SUM(D165:G165)</f>
        <v>19</v>
      </c>
      <c r="K165">
        <f>SUMPRODUCT(MOD(D165:G165,2))</f>
        <v>3</v>
      </c>
      <c r="L165">
        <f>4-K165</f>
        <v>1</v>
      </c>
      <c r="M165">
        <f>COUNTIF(D165:G165,"&gt;=5")</f>
        <v>2</v>
      </c>
      <c r="N165">
        <f>COUNTIF(D165:G165,"&lt;=4")</f>
        <v>2</v>
      </c>
      <c r="O165">
        <f>SUMPRODUCT(1/COUNTIF(D165:G165,D165:G165))</f>
        <v>3</v>
      </c>
      <c r="P165" t="str">
        <f>IF(O165=4,"24-Way (4 Distinct)",IF(O165=3,"12-Way (1 Pair)",IF(O165=2,"6-Way / 4-Way","Straight (Quad)"))))</f>
        <v>12-Way (1 Pair)</v>
      </c>
      <c r="Q165">
        <f>SUMPRODUCT(COUNTIF(D166:G166,D165:G165))</f>
        <v>1</v>
      </c>
    </row>
    <row r="166">
      <c r="A166">
        <v>15797</v>
      </c>
      <c r="B166" t="str">
        <v>2026-09-08</v>
      </c>
      <c r="C166" t="str">
        <v>EVENING</v>
      </c>
      <c r="D166">
        <v>4</v>
      </c>
      <c r="E166">
        <v>5</v>
      </c>
      <c r="F166">
        <v>5</v>
      </c>
      <c r="G166">
        <v>5</v>
      </c>
      <c r="H166" t="str">
        <f>D166&amp;E166&amp;F166&amp;G166</f>
        <v>4555</v>
      </c>
      <c r="I166" t="str">
        <v>4555</v>
      </c>
      <c r="J166">
        <f>SUM(D166:G166)</f>
        <v>19</v>
      </c>
      <c r="K166">
        <f>SUMPRODUCT(MOD(D166:G166,2))</f>
        <v>3</v>
      </c>
      <c r="L166">
        <f>4-K166</f>
        <v>1</v>
      </c>
      <c r="M166">
        <f>COUNTIF(D166:G166,"&gt;=5")</f>
        <v>3</v>
      </c>
      <c r="N166">
        <f>COUNTIF(D166:G166,"&lt;=4")</f>
        <v>1</v>
      </c>
      <c r="O166">
        <f>SUMPRODUCT(1/COUNTIF(D166:G166,D166:G166))</f>
        <v>2</v>
      </c>
      <c r="P166" t="str">
        <f>IF(O166=4,"24-Way (4 Distinct)",IF(O166=3,"12-Way (1 Pair)",IF(O166=2,"6-Way / 4-Way","Straight (Quad)"))))</f>
        <v>4-Way (3-of-Kind)</v>
      </c>
      <c r="Q166">
        <f>SUMPRODUCT(COUNTIF(D167:G167,D166:G166))</f>
        <v>0</v>
      </c>
    </row>
    <row r="167">
      <c r="A167">
        <v>15796</v>
      </c>
      <c r="B167" t="str">
        <v>2026-09-08</v>
      </c>
      <c r="C167" t="str">
        <v>AFTERNOON</v>
      </c>
      <c r="D167">
        <v>0</v>
      </c>
      <c r="E167">
        <v>0</v>
      </c>
      <c r="F167">
        <v>1</v>
      </c>
      <c r="G167">
        <v>2</v>
      </c>
      <c r="H167" t="str">
        <f>D167&amp;E167&amp;F167&amp;G167</f>
        <v>0012</v>
      </c>
      <c r="I167" t="str">
        <v>0012</v>
      </c>
      <c r="J167">
        <f>SUM(D167:G167)</f>
        <v>3</v>
      </c>
      <c r="K167">
        <f>SUMPRODUCT(MOD(D167:G167,2))</f>
        <v>1</v>
      </c>
      <c r="L167">
        <f>4-K167</f>
        <v>3</v>
      </c>
      <c r="M167">
        <f>COUNTIF(D167:G167,"&gt;=5")</f>
        <v>0</v>
      </c>
      <c r="N167">
        <f>COUNTIF(D167:G167,"&lt;=4")</f>
        <v>4</v>
      </c>
      <c r="O167">
        <f>SUMPRODUCT(1/COUNTIF(D167:G167,D167:G167))</f>
        <v>3</v>
      </c>
      <c r="P167" t="str">
        <f>IF(O167=4,"24-Way (4 Distinct)",IF(O167=3,"12-Way (1 Pair)",IF(O167=2,"6-Way / 4-Way","Straight (Quad)"))))</f>
        <v>12-Way (1 Pair)</v>
      </c>
      <c r="Q167">
        <f>SUMPRODUCT(COUNTIF(D168:G168,D167:G167))</f>
        <v>1</v>
      </c>
    </row>
    <row r="168">
      <c r="A168">
        <v>15795</v>
      </c>
      <c r="B168" t="str">
        <v>2026-09-08</v>
      </c>
      <c r="C168" t="str">
        <v>MIDDAY</v>
      </c>
      <c r="D168">
        <v>5</v>
      </c>
      <c r="E168">
        <v>9</v>
      </c>
      <c r="F168">
        <v>5</v>
      </c>
      <c r="G168">
        <v>1</v>
      </c>
      <c r="H168" t="str">
        <f>D168&amp;E168&amp;F168&amp;G168</f>
        <v>5951</v>
      </c>
      <c r="I168" t="str">
        <v>1559</v>
      </c>
      <c r="J168">
        <f>SUM(D168:G168)</f>
        <v>20</v>
      </c>
      <c r="K168">
        <f>SUMPRODUCT(MOD(D168:G168,2))</f>
        <v>4</v>
      </c>
      <c r="L168">
        <f>4-K168</f>
        <v>0</v>
      </c>
      <c r="M168">
        <f>COUNTIF(D168:G168,"&gt;=5")</f>
        <v>3</v>
      </c>
      <c r="N168">
        <f>COUNTIF(D168:G168,"&lt;=4")</f>
        <v>1</v>
      </c>
      <c r="O168">
        <f>SUMPRODUCT(1/COUNTIF(D168:G168,D168:G168))</f>
        <v>3</v>
      </c>
      <c r="P168" t="str">
        <f>IF(O168=4,"24-Way (4 Distinct)",IF(O168=3,"12-Way (1 Pair)",IF(O168=2,"6-Way / 4-Way","Straight (Quad)"))))</f>
        <v>12-Way (1 Pair)</v>
      </c>
      <c r="Q168">
        <f>SUMPRODUCT(COUNTIF(D169:G169,D168:G168))</f>
        <v>1</v>
      </c>
    </row>
    <row r="169">
      <c r="A169">
        <v>15794</v>
      </c>
      <c r="B169" t="str">
        <v>2026-09-08</v>
      </c>
      <c r="C169" t="str">
        <v>MORNING</v>
      </c>
      <c r="D169">
        <v>0</v>
      </c>
      <c r="E169">
        <v>0</v>
      </c>
      <c r="F169">
        <v>9</v>
      </c>
      <c r="G169">
        <v>9</v>
      </c>
      <c r="H169" t="str">
        <f>D169&amp;E169&amp;F169&amp;G169</f>
        <v>0099</v>
      </c>
      <c r="I169" t="str">
        <v>0099</v>
      </c>
      <c r="J169">
        <f>SUM(D169:G169)</f>
        <v>18</v>
      </c>
      <c r="K169">
        <f>SUMPRODUCT(MOD(D169:G169,2))</f>
        <v>2</v>
      </c>
      <c r="L169">
        <f>4-K169</f>
        <v>2</v>
      </c>
      <c r="M169">
        <f>COUNTIF(D169:G169,"&gt;=5")</f>
        <v>2</v>
      </c>
      <c r="N169">
        <f>COUNTIF(D169:G169,"&lt;=4")</f>
        <v>2</v>
      </c>
      <c r="O169">
        <f>SUMPRODUCT(1/COUNTIF(D169:G169,D169:G169))</f>
        <v>2</v>
      </c>
      <c r="P169" t="str">
        <f>IF(O169=4,"24-Way (4 Distinct)",IF(O169=3,"12-Way (1 Pair)",IF(O169=2,"6-Way / 4-Way","Straight (Quad)"))))</f>
        <v>6-Way (2 Pairs)</v>
      </c>
      <c r="Q169">
        <f>SUMPRODUCT(COUNTIF(D170:G170,D169:G169))</f>
        <v>2</v>
      </c>
    </row>
    <row r="170">
      <c r="A170">
        <v>15793</v>
      </c>
      <c r="B170" t="str">
        <v>2026-09-07</v>
      </c>
      <c r="C170" t="str">
        <v>EVENING</v>
      </c>
      <c r="D170">
        <v>2</v>
      </c>
      <c r="E170">
        <v>6</v>
      </c>
      <c r="F170">
        <v>5</v>
      </c>
      <c r="G170">
        <v>9</v>
      </c>
      <c r="H170" t="str">
        <f>D170&amp;E170&amp;F170&amp;G170</f>
        <v>2659</v>
      </c>
      <c r="I170" t="str">
        <v>2569</v>
      </c>
      <c r="J170">
        <f>SUM(D170:G170)</f>
        <v>22</v>
      </c>
      <c r="K170">
        <f>SUMPRODUCT(MOD(D170:G170,2))</f>
        <v>2</v>
      </c>
      <c r="L170">
        <f>4-K170</f>
        <v>2</v>
      </c>
      <c r="M170">
        <f>COUNTIF(D170:G170,"&gt;=5")</f>
        <v>3</v>
      </c>
      <c r="N170">
        <f>COUNTIF(D170:G170,"&lt;=4")</f>
        <v>1</v>
      </c>
      <c r="O170">
        <f>SUMPRODUCT(1/COUNTIF(D170:G170,D170:G170))</f>
        <v>4</v>
      </c>
      <c r="P170" t="str">
        <f>IF(O170=4,"24-Way (4 Distinct)",IF(O170=3,"12-Way (1 Pair)",IF(O170=2,"6-Way / 4-Way","Straight (Quad)"))))</f>
        <v>24-Way (4 Distinct)</v>
      </c>
      <c r="Q170">
        <f>SUMPRODUCT(COUNTIF(D171:G171,D170:G170))</f>
        <v>0</v>
      </c>
    </row>
    <row r="171">
      <c r="A171">
        <v>15792</v>
      </c>
      <c r="B171" t="str">
        <v>2026-09-07</v>
      </c>
      <c r="C171" t="str">
        <v>AFTERNOON</v>
      </c>
      <c r="D171">
        <v>4</v>
      </c>
      <c r="E171">
        <v>7</v>
      </c>
      <c r="F171">
        <v>7</v>
      </c>
      <c r="G171">
        <v>1</v>
      </c>
      <c r="H171" t="str">
        <f>D171&amp;E171&amp;F171&amp;G171</f>
        <v>4771</v>
      </c>
      <c r="I171" t="str">
        <v>1477</v>
      </c>
      <c r="J171">
        <f>SUM(D171:G171)</f>
        <v>19</v>
      </c>
      <c r="K171">
        <f>SUMPRODUCT(MOD(D171:G171,2))</f>
        <v>3</v>
      </c>
      <c r="L171">
        <f>4-K171</f>
        <v>1</v>
      </c>
      <c r="M171">
        <f>COUNTIF(D171:G171,"&gt;=5")</f>
        <v>2</v>
      </c>
      <c r="N171">
        <f>COUNTIF(D171:G171,"&lt;=4")</f>
        <v>2</v>
      </c>
      <c r="O171">
        <f>SUMPRODUCT(1/COUNTIF(D171:G171,D171:G171))</f>
        <v>3</v>
      </c>
      <c r="P171" t="str">
        <f>IF(O171=4,"24-Way (4 Distinct)",IF(O171=3,"12-Way (1 Pair)",IF(O171=2,"6-Way / 4-Way","Straight (Quad)"))))</f>
        <v>12-Way (1 Pair)</v>
      </c>
      <c r="Q171">
        <f>SUMPRODUCT(COUNTIF(D172:G172,D171:G171))</f>
        <v>1</v>
      </c>
    </row>
    <row r="172">
      <c r="A172">
        <v>15791</v>
      </c>
      <c r="B172" t="str">
        <v>2026-09-07</v>
      </c>
      <c r="C172" t="str">
        <v>MIDDAY</v>
      </c>
      <c r="D172">
        <v>2</v>
      </c>
      <c r="E172">
        <v>1</v>
      </c>
      <c r="F172">
        <v>8</v>
      </c>
      <c r="G172">
        <v>2</v>
      </c>
      <c r="H172" t="str">
        <f>D172&amp;E172&amp;F172&amp;G172</f>
        <v>2182</v>
      </c>
      <c r="I172" t="str">
        <v>1228</v>
      </c>
      <c r="J172">
        <f>SUM(D172:G172)</f>
        <v>13</v>
      </c>
      <c r="K172">
        <f>SUMPRODUCT(MOD(D172:G172,2))</f>
        <v>1</v>
      </c>
      <c r="L172">
        <f>4-K172</f>
        <v>3</v>
      </c>
      <c r="M172">
        <f>COUNTIF(D172:G172,"&gt;=5")</f>
        <v>1</v>
      </c>
      <c r="N172">
        <f>COUNTIF(D172:G172,"&lt;=4")</f>
        <v>3</v>
      </c>
      <c r="O172">
        <f>SUMPRODUCT(1/COUNTIF(D172:G172,D172:G172))</f>
        <v>3</v>
      </c>
      <c r="P172" t="str">
        <f>IF(O172=4,"24-Way (4 Distinct)",IF(O172=3,"12-Way (1 Pair)",IF(O172=2,"6-Way / 4-Way","Straight (Quad)"))))</f>
        <v>12-Way (1 Pair)</v>
      </c>
      <c r="Q172">
        <f>SUMPRODUCT(COUNTIF(D173:G173,D172:G172))</f>
        <v>0</v>
      </c>
    </row>
    <row r="173">
      <c r="A173">
        <v>15790</v>
      </c>
      <c r="B173" t="str">
        <v>2026-09-07</v>
      </c>
      <c r="C173" t="str">
        <v>MORNING</v>
      </c>
      <c r="D173">
        <v>7</v>
      </c>
      <c r="E173">
        <v>5</v>
      </c>
      <c r="F173">
        <v>6</v>
      </c>
      <c r="G173">
        <v>0</v>
      </c>
      <c r="H173" t="str">
        <f>D173&amp;E173&amp;F173&amp;G173</f>
        <v>7560</v>
      </c>
      <c r="I173" t="str">
        <v>0567</v>
      </c>
      <c r="J173">
        <f>SUM(D173:G173)</f>
        <v>18</v>
      </c>
      <c r="K173">
        <f>SUMPRODUCT(MOD(D173:G173,2))</f>
        <v>2</v>
      </c>
      <c r="L173">
        <f>4-K173</f>
        <v>2</v>
      </c>
      <c r="M173">
        <f>COUNTIF(D173:G173,"&gt;=5")</f>
        <v>3</v>
      </c>
      <c r="N173">
        <f>COUNTIF(D173:G173,"&lt;=4")</f>
        <v>1</v>
      </c>
      <c r="O173">
        <f>SUMPRODUCT(1/COUNTIF(D173:G173,D173:G173))</f>
        <v>4</v>
      </c>
      <c r="P173" t="str">
        <f>IF(O173=4,"24-Way (4 Distinct)",IF(O173=3,"12-Way (1 Pair)",IF(O173=2,"6-Way / 4-Way","Straight (Quad)"))))</f>
        <v>24-Way (4 Distinct)</v>
      </c>
      <c r="Q173">
        <f>SUMPRODUCT(COUNTIF(D174:G174,D173:G173))</f>
        <v>2</v>
      </c>
    </row>
    <row r="174">
      <c r="A174">
        <v>15789</v>
      </c>
      <c r="B174" t="str">
        <v>2026-09-06</v>
      </c>
      <c r="C174" t="str">
        <v>EVENING</v>
      </c>
      <c r="D174">
        <v>6</v>
      </c>
      <c r="E174">
        <v>7</v>
      </c>
      <c r="F174">
        <v>3</v>
      </c>
      <c r="G174">
        <v>6</v>
      </c>
      <c r="H174" t="str">
        <f>D174&amp;E174&amp;F174&amp;G174</f>
        <v>6736</v>
      </c>
      <c r="I174" t="str">
        <v>3667</v>
      </c>
      <c r="J174">
        <f>SUM(D174:G174)</f>
        <v>22</v>
      </c>
      <c r="K174">
        <f>SUMPRODUCT(MOD(D174:G174,2))</f>
        <v>2</v>
      </c>
      <c r="L174">
        <f>4-K174</f>
        <v>2</v>
      </c>
      <c r="M174">
        <f>COUNTIF(D174:G174,"&gt;=5")</f>
        <v>3</v>
      </c>
      <c r="N174">
        <f>COUNTIF(D174:G174,"&lt;=4")</f>
        <v>1</v>
      </c>
      <c r="O174">
        <f>SUMPRODUCT(1/COUNTIF(D174:G174,D174:G174))</f>
        <v>3</v>
      </c>
      <c r="P174" t="str">
        <f>IF(O174=4,"24-Way (4 Distinct)",IF(O174=3,"12-Way (1 Pair)",IF(O174=2,"6-Way / 4-Way","Straight (Quad)"))))</f>
        <v>12-Way (1 Pair)</v>
      </c>
      <c r="Q174">
        <f>SUMPRODUCT(COUNTIF(D175:G175,D174:G174))</f>
        <v>0</v>
      </c>
    </row>
    <row r="175">
      <c r="A175">
        <v>15788</v>
      </c>
      <c r="B175" t="str">
        <v>2026-09-06</v>
      </c>
      <c r="C175" t="str">
        <v>AFTERNOON</v>
      </c>
      <c r="D175">
        <v>9</v>
      </c>
      <c r="E175">
        <v>2</v>
      </c>
      <c r="F175">
        <v>2</v>
      </c>
      <c r="G175">
        <v>1</v>
      </c>
      <c r="H175" t="str">
        <f>D175&amp;E175&amp;F175&amp;G175</f>
        <v>9221</v>
      </c>
      <c r="I175" t="str">
        <v>1229</v>
      </c>
      <c r="J175">
        <f>SUM(D175:G175)</f>
        <v>14</v>
      </c>
      <c r="K175">
        <f>SUMPRODUCT(MOD(D175:G175,2))</f>
        <v>2</v>
      </c>
      <c r="L175">
        <f>4-K175</f>
        <v>2</v>
      </c>
      <c r="M175">
        <f>COUNTIF(D175:G175,"&gt;=5")</f>
        <v>1</v>
      </c>
      <c r="N175">
        <f>COUNTIF(D175:G175,"&lt;=4")</f>
        <v>3</v>
      </c>
      <c r="O175">
        <f>SUMPRODUCT(1/COUNTIF(D175:G175,D175:G175))</f>
        <v>3</v>
      </c>
      <c r="P175" t="str">
        <f>IF(O175=4,"24-Way (4 Distinct)",IF(O175=3,"12-Way (1 Pair)",IF(O175=2,"6-Way / 4-Way","Straight (Quad)"))))</f>
        <v>12-Way (1 Pair)</v>
      </c>
      <c r="Q175">
        <f>SUMPRODUCT(COUNTIF(D176:G176,D175:G175))</f>
        <v>3</v>
      </c>
    </row>
    <row r="176">
      <c r="A176">
        <v>15787</v>
      </c>
      <c r="B176" t="str">
        <v>2026-09-06</v>
      </c>
      <c r="C176" t="str">
        <v>MIDDAY</v>
      </c>
      <c r="D176">
        <v>1</v>
      </c>
      <c r="E176">
        <v>5</v>
      </c>
      <c r="F176">
        <v>2</v>
      </c>
      <c r="G176">
        <v>0</v>
      </c>
      <c r="H176" t="str">
        <f>D176&amp;E176&amp;F176&amp;G176</f>
        <v>1520</v>
      </c>
      <c r="I176" t="str">
        <v>0125</v>
      </c>
      <c r="J176">
        <f>SUM(D176:G176)</f>
        <v>8</v>
      </c>
      <c r="K176">
        <f>SUMPRODUCT(MOD(D176:G176,2))</f>
        <v>2</v>
      </c>
      <c r="L176">
        <f>4-K176</f>
        <v>2</v>
      </c>
      <c r="M176">
        <f>COUNTIF(D176:G176,"&gt;=5")</f>
        <v>1</v>
      </c>
      <c r="N176">
        <f>COUNTIF(D176:G176,"&lt;=4")</f>
        <v>3</v>
      </c>
      <c r="O176">
        <f>SUMPRODUCT(1/COUNTIF(D176:G176,D176:G176))</f>
        <v>4</v>
      </c>
      <c r="P176" t="str">
        <f>IF(O176=4,"24-Way (4 Distinct)",IF(O176=3,"12-Way (1 Pair)",IF(O176=2,"6-Way / 4-Way","Straight (Quad)"))))</f>
        <v>24-Way (4 Distinct)</v>
      </c>
      <c r="Q176">
        <f>SUMPRODUCT(COUNTIF(D177:G177,D176:G176))</f>
        <v>1</v>
      </c>
    </row>
    <row r="177">
      <c r="A177">
        <v>15786</v>
      </c>
      <c r="B177" t="str">
        <v>2026-09-06</v>
      </c>
      <c r="C177" t="str">
        <v>MORNING</v>
      </c>
      <c r="D177">
        <v>3</v>
      </c>
      <c r="E177">
        <v>7</v>
      </c>
      <c r="F177">
        <v>0</v>
      </c>
      <c r="G177">
        <v>4</v>
      </c>
      <c r="H177" t="str">
        <f>D177&amp;E177&amp;F177&amp;G177</f>
        <v>3704</v>
      </c>
      <c r="I177" t="str">
        <v>0347</v>
      </c>
      <c r="J177">
        <f>SUM(D177:G177)</f>
        <v>14</v>
      </c>
      <c r="K177">
        <f>SUMPRODUCT(MOD(D177:G177,2))</f>
        <v>2</v>
      </c>
      <c r="L177">
        <f>4-K177</f>
        <v>2</v>
      </c>
      <c r="M177">
        <f>COUNTIF(D177:G177,"&gt;=5")</f>
        <v>1</v>
      </c>
      <c r="N177">
        <f>COUNTIF(D177:G177,"&lt;=4")</f>
        <v>3</v>
      </c>
      <c r="O177">
        <f>SUMPRODUCT(1/COUNTIF(D177:G177,D177:G177))</f>
        <v>4</v>
      </c>
      <c r="P177" t="str">
        <f>IF(O177=4,"24-Way (4 Distinct)",IF(O177=3,"12-Way (1 Pair)",IF(O177=2,"6-Way / 4-Way","Straight (Quad)"))))</f>
        <v>24-Way (4 Distinct)</v>
      </c>
      <c r="Q177">
        <f>SUMPRODUCT(COUNTIF(D178:G178,D177:G177))</f>
        <v>0</v>
      </c>
    </row>
    <row r="178">
      <c r="A178">
        <v>15785</v>
      </c>
      <c r="B178" t="str">
        <v>2026-09-05</v>
      </c>
      <c r="C178" t="str">
        <v>EVENING</v>
      </c>
      <c r="D178">
        <v>9</v>
      </c>
      <c r="E178">
        <v>1</v>
      </c>
      <c r="F178">
        <v>6</v>
      </c>
      <c r="G178">
        <v>5</v>
      </c>
      <c r="H178" t="str">
        <f>D178&amp;E178&amp;F178&amp;G178</f>
        <v>9165</v>
      </c>
      <c r="I178" t="str">
        <v>1569</v>
      </c>
      <c r="J178">
        <f>SUM(D178:G178)</f>
        <v>21</v>
      </c>
      <c r="K178">
        <f>SUMPRODUCT(MOD(D178:G178,2))</f>
        <v>3</v>
      </c>
      <c r="L178">
        <f>4-K178</f>
        <v>1</v>
      </c>
      <c r="M178">
        <f>COUNTIF(D178:G178,"&gt;=5")</f>
        <v>3</v>
      </c>
      <c r="N178">
        <f>COUNTIF(D178:G178,"&lt;=4")</f>
        <v>1</v>
      </c>
      <c r="O178">
        <f>SUMPRODUCT(1/COUNTIF(D178:G178,D178:G178))</f>
        <v>4</v>
      </c>
      <c r="P178" t="str">
        <f>IF(O178=4,"24-Way (4 Distinct)",IF(O178=3,"12-Way (1 Pair)",IF(O178=2,"6-Way / 4-Way","Straight (Quad)"))))</f>
        <v>24-Way (4 Distinct)</v>
      </c>
      <c r="Q178">
        <f>SUMPRODUCT(COUNTIF(D179:G179,D178:G178))</f>
        <v>2</v>
      </c>
    </row>
    <row r="179">
      <c r="A179">
        <v>15784</v>
      </c>
      <c r="B179" t="str">
        <v>2026-09-05</v>
      </c>
      <c r="C179" t="str">
        <v>AFTERNOON</v>
      </c>
      <c r="D179">
        <v>7</v>
      </c>
      <c r="E179">
        <v>3</v>
      </c>
      <c r="F179">
        <v>1</v>
      </c>
      <c r="G179">
        <v>6</v>
      </c>
      <c r="H179" t="str">
        <f>D179&amp;E179&amp;F179&amp;G179</f>
        <v>7316</v>
      </c>
      <c r="I179" t="str">
        <v>1367</v>
      </c>
      <c r="J179">
        <f>SUM(D179:G179)</f>
        <v>17</v>
      </c>
      <c r="K179">
        <f>SUMPRODUCT(MOD(D179:G179,2))</f>
        <v>3</v>
      </c>
      <c r="L179">
        <f>4-K179</f>
        <v>1</v>
      </c>
      <c r="M179">
        <f>COUNTIF(D179:G179,"&gt;=5")</f>
        <v>2</v>
      </c>
      <c r="N179">
        <f>COUNTIF(D179:G179,"&lt;=4")</f>
        <v>2</v>
      </c>
      <c r="O179">
        <f>SUMPRODUCT(1/COUNTIF(D179:G179,D179:G179))</f>
        <v>4</v>
      </c>
      <c r="P179" t="str">
        <f>IF(O179=4,"24-Way (4 Distinct)",IF(O179=3,"12-Way (1 Pair)",IF(O179=2,"6-Way / 4-Way","Straight (Quad)"))))</f>
        <v>24-Way (4 Distinct)</v>
      </c>
      <c r="Q179">
        <f>SUMPRODUCT(COUNTIF(D180:G180,D179:G179))</f>
        <v>1</v>
      </c>
    </row>
    <row r="180">
      <c r="A180">
        <v>15783</v>
      </c>
      <c r="B180" t="str">
        <v>2026-09-05</v>
      </c>
      <c r="C180" t="str">
        <v>MIDDAY</v>
      </c>
      <c r="D180">
        <v>8</v>
      </c>
      <c r="E180">
        <v>6</v>
      </c>
      <c r="F180">
        <v>2</v>
      </c>
      <c r="G180">
        <v>4</v>
      </c>
      <c r="H180" t="str">
        <f>D180&amp;E180&amp;F180&amp;G180</f>
        <v>8624</v>
      </c>
      <c r="I180" t="str">
        <v>2468</v>
      </c>
      <c r="J180">
        <f>SUM(D180:G180)</f>
        <v>20</v>
      </c>
      <c r="K180">
        <f>SUMPRODUCT(MOD(D180:G180,2))</f>
        <v>0</v>
      </c>
      <c r="L180">
        <f>4-K180</f>
        <v>4</v>
      </c>
      <c r="M180">
        <f>COUNTIF(D180:G180,"&gt;=5")</f>
        <v>2</v>
      </c>
      <c r="N180">
        <f>COUNTIF(D180:G180,"&lt;=4")</f>
        <v>2</v>
      </c>
      <c r="O180">
        <f>SUMPRODUCT(1/COUNTIF(D180:G180,D180:G180))</f>
        <v>4</v>
      </c>
      <c r="P180" t="str">
        <f>IF(O180=4,"24-Way (4 Distinct)",IF(O180=3,"12-Way (1 Pair)",IF(O180=2,"6-Way / 4-Way","Straight (Quad)"))))</f>
        <v>24-Way (4 Distinct)</v>
      </c>
      <c r="Q180">
        <f>SUMPRODUCT(COUNTIF(D181:G181,D180:G180))</f>
        <v>2</v>
      </c>
    </row>
    <row r="181">
      <c r="A181">
        <v>15782</v>
      </c>
      <c r="B181" t="str">
        <v>2026-09-05</v>
      </c>
      <c r="C181" t="str">
        <v>MORNING</v>
      </c>
      <c r="D181">
        <v>9</v>
      </c>
      <c r="E181">
        <v>9</v>
      </c>
      <c r="F181">
        <v>4</v>
      </c>
      <c r="G181">
        <v>8</v>
      </c>
      <c r="H181" t="str">
        <f>D181&amp;E181&amp;F181&amp;G181</f>
        <v>9948</v>
      </c>
      <c r="I181" t="str">
        <v>4899</v>
      </c>
      <c r="J181">
        <f>SUM(D181:G181)</f>
        <v>30</v>
      </c>
      <c r="K181">
        <f>SUMPRODUCT(MOD(D181:G181,2))</f>
        <v>2</v>
      </c>
      <c r="L181">
        <f>4-K181</f>
        <v>2</v>
      </c>
      <c r="M181">
        <f>COUNTIF(D181:G181,"&gt;=5")</f>
        <v>3</v>
      </c>
      <c r="N181">
        <f>COUNTIF(D181:G181,"&lt;=4")</f>
        <v>1</v>
      </c>
      <c r="O181">
        <f>SUMPRODUCT(1/COUNTIF(D181:G181,D181:G181))</f>
        <v>3</v>
      </c>
      <c r="P181" t="str">
        <f>IF(O181=4,"24-Way (4 Distinct)",IF(O181=3,"12-Way (1 Pair)",IF(O181=2,"6-Way / 4-Way","Straight (Quad)"))))</f>
        <v>12-Way (1 Pair)</v>
      </c>
      <c r="Q181">
        <f>SUMPRODUCT(COUNTIF(D182:G182,D181:G181))</f>
        <v>0</v>
      </c>
    </row>
    <row r="182">
      <c r="A182">
        <v>15781</v>
      </c>
      <c r="B182" t="str">
        <v>2026-09-04</v>
      </c>
      <c r="C182" t="str">
        <v>EVENING</v>
      </c>
      <c r="D182">
        <v>7</v>
      </c>
      <c r="E182">
        <v>0</v>
      </c>
      <c r="F182">
        <v>3</v>
      </c>
      <c r="G182">
        <v>7</v>
      </c>
      <c r="H182" t="str">
        <f>D182&amp;E182&amp;F182&amp;G182</f>
        <v>7037</v>
      </c>
      <c r="I182" t="str">
        <v>0377</v>
      </c>
      <c r="J182">
        <f>SUM(D182:G182)</f>
        <v>17</v>
      </c>
      <c r="K182">
        <f>SUMPRODUCT(MOD(D182:G182,2))</f>
        <v>3</v>
      </c>
      <c r="L182">
        <f>4-K182</f>
        <v>1</v>
      </c>
      <c r="M182">
        <f>COUNTIF(D182:G182,"&gt;=5")</f>
        <v>2</v>
      </c>
      <c r="N182">
        <f>COUNTIF(D182:G182,"&lt;=4")</f>
        <v>2</v>
      </c>
      <c r="O182">
        <f>SUMPRODUCT(1/COUNTIF(D182:G182,D182:G182))</f>
        <v>3</v>
      </c>
      <c r="P182" t="str">
        <f>IF(O182=4,"24-Way (4 Distinct)",IF(O182=3,"12-Way (1 Pair)",IF(O182=2,"6-Way / 4-Way","Straight (Quad)"))))</f>
        <v>12-Way (1 Pair)</v>
      </c>
      <c r="Q182">
        <f>SUMPRODUCT(COUNTIF(D183:G183,D182:G182))</f>
        <v>3</v>
      </c>
    </row>
    <row r="183">
      <c r="A183">
        <v>15780</v>
      </c>
      <c r="B183" t="str">
        <v>2026-09-04</v>
      </c>
      <c r="C183" t="str">
        <v>AFTERNOON</v>
      </c>
      <c r="D183">
        <v>7</v>
      </c>
      <c r="E183">
        <v>4</v>
      </c>
      <c r="F183">
        <v>2</v>
      </c>
      <c r="G183">
        <v>3</v>
      </c>
      <c r="H183" t="str">
        <f>D183&amp;E183&amp;F183&amp;G183</f>
        <v>7423</v>
      </c>
      <c r="I183" t="str">
        <v>2347</v>
      </c>
      <c r="J183">
        <f>SUM(D183:G183)</f>
        <v>16</v>
      </c>
      <c r="K183">
        <f>SUMPRODUCT(MOD(D183:G183,2))</f>
        <v>2</v>
      </c>
      <c r="L183">
        <f>4-K183</f>
        <v>2</v>
      </c>
      <c r="M183">
        <f>COUNTIF(D183:G183,"&gt;=5")</f>
        <v>1</v>
      </c>
      <c r="N183">
        <f>COUNTIF(D183:G183,"&lt;=4")</f>
        <v>3</v>
      </c>
      <c r="O183">
        <f>SUMPRODUCT(1/COUNTIF(D183:G183,D183:G183))</f>
        <v>4</v>
      </c>
      <c r="P183" t="str">
        <f>IF(O183=4,"24-Way (4 Distinct)",IF(O183=3,"12-Way (1 Pair)",IF(O183=2,"6-Way / 4-Way","Straight (Quad)"))))</f>
        <v>24-Way (4 Distinct)</v>
      </c>
      <c r="Q183">
        <f>SUMPRODUCT(COUNTIF(D184:G184,D183:G183))</f>
        <v>1</v>
      </c>
    </row>
    <row r="184">
      <c r="A184">
        <v>15779</v>
      </c>
      <c r="B184" t="str">
        <v>2026-09-04</v>
      </c>
      <c r="C184" t="str">
        <v>MIDDAY</v>
      </c>
      <c r="D184">
        <v>5</v>
      </c>
      <c r="E184">
        <v>5</v>
      </c>
      <c r="F184">
        <v>7</v>
      </c>
      <c r="G184">
        <v>5</v>
      </c>
      <c r="H184" t="str">
        <f>D184&amp;E184&amp;F184&amp;G184</f>
        <v>5575</v>
      </c>
      <c r="I184" t="str">
        <v>5557</v>
      </c>
      <c r="J184">
        <f>SUM(D184:G184)</f>
        <v>22</v>
      </c>
      <c r="K184">
        <f>SUMPRODUCT(MOD(D184:G184,2))</f>
        <v>4</v>
      </c>
      <c r="L184">
        <f>4-K184</f>
        <v>0</v>
      </c>
      <c r="M184">
        <f>COUNTIF(D184:G184,"&gt;=5")</f>
        <v>4</v>
      </c>
      <c r="N184">
        <f>COUNTIF(D184:G184,"&lt;=4")</f>
        <v>0</v>
      </c>
      <c r="O184">
        <f>SUMPRODUCT(1/COUNTIF(D184:G184,D184:G184))</f>
        <v>2</v>
      </c>
      <c r="P184" t="str">
        <f>IF(O184=4,"24-Way (4 Distinct)",IF(O184=3,"12-Way (1 Pair)",IF(O184=2,"6-Way / 4-Way","Straight (Quad)"))))</f>
        <v>4-Way (3-of-Kind)</v>
      </c>
      <c r="Q184">
        <f>SUMPRODUCT(COUNTIF(D185:G185,D184:G184))</f>
        <v>0</v>
      </c>
    </row>
    <row r="185">
      <c r="A185">
        <v>15778</v>
      </c>
      <c r="B185" t="str">
        <v>2026-09-04</v>
      </c>
      <c r="C185" t="str">
        <v>MORNING</v>
      </c>
      <c r="D185">
        <v>6</v>
      </c>
      <c r="E185">
        <v>4</v>
      </c>
      <c r="F185">
        <v>3</v>
      </c>
      <c r="G185">
        <v>1</v>
      </c>
      <c r="H185" t="str">
        <f>D185&amp;E185&amp;F185&amp;G185</f>
        <v>6431</v>
      </c>
      <c r="I185" t="str">
        <v>1346</v>
      </c>
      <c r="J185">
        <f>SUM(D185:G185)</f>
        <v>14</v>
      </c>
      <c r="K185">
        <f>SUMPRODUCT(MOD(D185:G185,2))</f>
        <v>2</v>
      </c>
      <c r="L185">
        <f>4-K185</f>
        <v>2</v>
      </c>
      <c r="M185">
        <f>COUNTIF(D185:G185,"&gt;=5")</f>
        <v>1</v>
      </c>
      <c r="N185">
        <f>COUNTIF(D185:G185,"&lt;=4")</f>
        <v>3</v>
      </c>
      <c r="O185">
        <f>SUMPRODUCT(1/COUNTIF(D185:G185,D185:G185))</f>
        <v>4</v>
      </c>
      <c r="P185" t="str">
        <f>IF(O185=4,"24-Way (4 Distinct)",IF(O185=3,"12-Way (1 Pair)",IF(O185=2,"6-Way / 4-Way","Straight (Quad)"))))</f>
        <v>24-Way (4 Distinct)</v>
      </c>
      <c r="Q185">
        <f>SUMPRODUCT(COUNTIF(D186:G186,D185:G185))</f>
        <v>1</v>
      </c>
    </row>
    <row r="186">
      <c r="A186">
        <v>15777</v>
      </c>
      <c r="B186" t="str">
        <v>2026-09-03</v>
      </c>
      <c r="C186" t="str">
        <v>EVENING</v>
      </c>
      <c r="D186">
        <v>0</v>
      </c>
      <c r="E186">
        <v>8</v>
      </c>
      <c r="F186">
        <v>4</v>
      </c>
      <c r="G186">
        <v>4</v>
      </c>
      <c r="H186" t="str">
        <f>D186&amp;E186&amp;F186&amp;G186</f>
        <v>0844</v>
      </c>
      <c r="I186" t="str">
        <v>0448</v>
      </c>
      <c r="J186">
        <f>SUM(D186:G186)</f>
        <v>16</v>
      </c>
      <c r="K186">
        <f>SUMPRODUCT(MOD(D186:G186,2))</f>
        <v>0</v>
      </c>
      <c r="L186">
        <f>4-K186</f>
        <v>4</v>
      </c>
      <c r="M186">
        <f>COUNTIF(D186:G186,"&gt;=5")</f>
        <v>1</v>
      </c>
      <c r="N186">
        <f>COUNTIF(D186:G186,"&lt;=4")</f>
        <v>3</v>
      </c>
      <c r="O186">
        <f>SUMPRODUCT(1/COUNTIF(D186:G186,D186:G186))</f>
        <v>3</v>
      </c>
      <c r="P186" t="str">
        <f>IF(O186=4,"24-Way (4 Distinct)",IF(O186=3,"12-Way (1 Pair)",IF(O186=2,"6-Way / 4-Way","Straight (Quad)"))))</f>
        <v>12-Way (1 Pair)</v>
      </c>
      <c r="Q186">
        <f>SUMPRODUCT(COUNTIF(D187:G187,D186:G186))</f>
        <v>0</v>
      </c>
    </row>
    <row r="187">
      <c r="A187">
        <v>15776</v>
      </c>
      <c r="B187" t="str">
        <v>2026-09-03</v>
      </c>
      <c r="C187" t="str">
        <v>AFTERNOON</v>
      </c>
      <c r="D187">
        <v>5</v>
      </c>
      <c r="E187">
        <v>6</v>
      </c>
      <c r="F187">
        <v>6</v>
      </c>
      <c r="G187">
        <v>9</v>
      </c>
      <c r="H187" t="str">
        <f>D187&amp;E187&amp;F187&amp;G187</f>
        <v>5669</v>
      </c>
      <c r="I187" t="str">
        <v>5669</v>
      </c>
      <c r="J187">
        <f>SUM(D187:G187)</f>
        <v>26</v>
      </c>
      <c r="K187">
        <f>SUMPRODUCT(MOD(D187:G187,2))</f>
        <v>2</v>
      </c>
      <c r="L187">
        <f>4-K187</f>
        <v>2</v>
      </c>
      <c r="M187">
        <f>COUNTIF(D187:G187,"&gt;=5")</f>
        <v>4</v>
      </c>
      <c r="N187">
        <f>COUNTIF(D187:G187,"&lt;=4")</f>
        <v>0</v>
      </c>
      <c r="O187">
        <f>SUMPRODUCT(1/COUNTIF(D187:G187,D187:G187))</f>
        <v>3</v>
      </c>
      <c r="P187" t="str">
        <f>IF(O187=4,"24-Way (4 Distinct)",IF(O187=3,"12-Way (1 Pair)",IF(O187=2,"6-Way / 4-Way","Straight (Quad)"))))</f>
        <v>12-Way (1 Pair)</v>
      </c>
      <c r="Q187">
        <f>SUMPRODUCT(COUNTIF(D188:G188,D187:G187))</f>
        <v>2</v>
      </c>
    </row>
    <row r="188">
      <c r="A188">
        <v>15775</v>
      </c>
      <c r="B188" t="str">
        <v>2026-09-03</v>
      </c>
      <c r="C188" t="str">
        <v>MIDDAY</v>
      </c>
      <c r="D188">
        <v>2</v>
      </c>
      <c r="E188">
        <v>7</v>
      </c>
      <c r="F188">
        <v>6</v>
      </c>
      <c r="G188">
        <v>0</v>
      </c>
      <c r="H188" t="str">
        <f>D188&amp;E188&amp;F188&amp;G188</f>
        <v>2760</v>
      </c>
      <c r="I188" t="str">
        <v>0267</v>
      </c>
      <c r="J188">
        <f>SUM(D188:G188)</f>
        <v>15</v>
      </c>
      <c r="K188">
        <f>SUMPRODUCT(MOD(D188:G188,2))</f>
        <v>1</v>
      </c>
      <c r="L188">
        <f>4-K188</f>
        <v>3</v>
      </c>
      <c r="M188">
        <f>COUNTIF(D188:G188,"&gt;=5")</f>
        <v>2</v>
      </c>
      <c r="N188">
        <f>COUNTIF(D188:G188,"&lt;=4")</f>
        <v>2</v>
      </c>
      <c r="O188">
        <f>SUMPRODUCT(1/COUNTIF(D188:G188,D188:G188))</f>
        <v>4</v>
      </c>
      <c r="P188" t="str">
        <f>IF(O188=4,"24-Way (4 Distinct)",IF(O188=3,"12-Way (1 Pair)",IF(O188=2,"6-Way / 4-Way","Straight (Quad)"))))</f>
        <v>24-Way (4 Distinct)</v>
      </c>
      <c r="Q188">
        <f>SUMPRODUCT(COUNTIF(D189:G189,D188:G188))</f>
        <v>1</v>
      </c>
    </row>
    <row r="189">
      <c r="A189">
        <v>15774</v>
      </c>
      <c r="B189" t="str">
        <v>2026-09-03</v>
      </c>
      <c r="C189" t="str">
        <v>MORNING</v>
      </c>
      <c r="D189">
        <v>2</v>
      </c>
      <c r="E189">
        <v>3</v>
      </c>
      <c r="F189">
        <v>3</v>
      </c>
      <c r="G189">
        <v>3</v>
      </c>
      <c r="H189" t="str">
        <f>D189&amp;E189&amp;F189&amp;G189</f>
        <v>2333</v>
      </c>
      <c r="I189" t="str">
        <v>2333</v>
      </c>
      <c r="J189">
        <f>SUM(D189:G189)</f>
        <v>11</v>
      </c>
      <c r="K189">
        <f>SUMPRODUCT(MOD(D189:G189,2))</f>
        <v>3</v>
      </c>
      <c r="L189">
        <f>4-K189</f>
        <v>1</v>
      </c>
      <c r="M189">
        <f>COUNTIF(D189:G189,"&gt;=5")</f>
        <v>0</v>
      </c>
      <c r="N189">
        <f>COUNTIF(D189:G189,"&lt;=4")</f>
        <v>4</v>
      </c>
      <c r="O189">
        <f>SUMPRODUCT(1/COUNTIF(D189:G189,D189:G189))</f>
        <v>2</v>
      </c>
      <c r="P189" t="str">
        <f>IF(O189=4,"24-Way (4 Distinct)",IF(O189=3,"12-Way (1 Pair)",IF(O189=2,"6-Way / 4-Way","Straight (Quad)"))))</f>
        <v>4-Way (3-of-Kind)</v>
      </c>
      <c r="Q189">
        <f>SUMPRODUCT(COUNTIF(D190:G190,D189:G189))</f>
        <v>1</v>
      </c>
    </row>
    <row r="190">
      <c r="A190">
        <v>15773</v>
      </c>
      <c r="B190" t="str">
        <v>2026-09-02</v>
      </c>
      <c r="C190" t="str">
        <v>EVENING</v>
      </c>
      <c r="D190">
        <v>6</v>
      </c>
      <c r="E190">
        <v>5</v>
      </c>
      <c r="F190">
        <v>2</v>
      </c>
      <c r="G190">
        <v>6</v>
      </c>
      <c r="H190" t="str">
        <f>D190&amp;E190&amp;F190&amp;G190</f>
        <v>6526</v>
      </c>
      <c r="I190" t="str">
        <v>2566</v>
      </c>
      <c r="J190">
        <f>SUM(D190:G190)</f>
        <v>19</v>
      </c>
      <c r="K190">
        <f>SUMPRODUCT(MOD(D190:G190,2))</f>
        <v>1</v>
      </c>
      <c r="L190">
        <f>4-K190</f>
        <v>3</v>
      </c>
      <c r="M190">
        <f>COUNTIF(D190:G190,"&gt;=5")</f>
        <v>3</v>
      </c>
      <c r="N190">
        <f>COUNTIF(D190:G190,"&lt;=4")</f>
        <v>1</v>
      </c>
      <c r="O190">
        <f>SUMPRODUCT(1/COUNTIF(D190:G190,D190:G190))</f>
        <v>3</v>
      </c>
      <c r="P190" t="str">
        <f>IF(O190=4,"24-Way (4 Distinct)",IF(O190=3,"12-Way (1 Pair)",IF(O190=2,"6-Way / 4-Way","Straight (Quad)"))))</f>
        <v>12-Way (1 Pair)</v>
      </c>
      <c r="Q190">
        <f>SUMPRODUCT(COUNTIF(D191:G191,D190:G190))</f>
        <v>2</v>
      </c>
    </row>
    <row r="191">
      <c r="A191">
        <v>15772</v>
      </c>
      <c r="B191" t="str">
        <v>2026-09-02</v>
      </c>
      <c r="C191" t="str">
        <v>AFTERNOON</v>
      </c>
      <c r="D191">
        <v>4</v>
      </c>
      <c r="E191">
        <v>3</v>
      </c>
      <c r="F191">
        <v>6</v>
      </c>
      <c r="G191">
        <v>4</v>
      </c>
      <c r="H191" t="str">
        <f>D191&amp;E191&amp;F191&amp;G191</f>
        <v>4364</v>
      </c>
      <c r="I191" t="str">
        <v>3446</v>
      </c>
      <c r="J191">
        <f>SUM(D191:G191)</f>
        <v>17</v>
      </c>
      <c r="K191">
        <f>SUMPRODUCT(MOD(D191:G191,2))</f>
        <v>1</v>
      </c>
      <c r="L191">
        <f>4-K191</f>
        <v>3</v>
      </c>
      <c r="M191">
        <f>COUNTIF(D191:G191,"&gt;=5")</f>
        <v>1</v>
      </c>
      <c r="N191">
        <f>COUNTIF(D191:G191,"&lt;=4")</f>
        <v>3</v>
      </c>
      <c r="O191">
        <f>SUMPRODUCT(1/COUNTIF(D191:G191,D191:G191))</f>
        <v>3</v>
      </c>
      <c r="P191" t="str">
        <f>IF(O191=4,"24-Way (4 Distinct)",IF(O191=3,"12-Way (1 Pair)",IF(O191=2,"6-Way / 4-Way","Straight (Quad)"))))</f>
        <v>12-Way (1 Pair)</v>
      </c>
      <c r="Q191">
        <f>SUMPRODUCT(COUNTIF(D192:G192,D191:G191))</f>
        <v>1</v>
      </c>
    </row>
    <row r="192">
      <c r="A192">
        <v>15771</v>
      </c>
      <c r="B192" t="str">
        <v>2026-09-02</v>
      </c>
      <c r="C192" t="str">
        <v>MIDDAY</v>
      </c>
      <c r="D192">
        <v>6</v>
      </c>
      <c r="E192">
        <v>9</v>
      </c>
      <c r="F192">
        <v>9</v>
      </c>
      <c r="G192">
        <v>2</v>
      </c>
      <c r="H192" t="str">
        <f>D192&amp;E192&amp;F192&amp;G192</f>
        <v>6992</v>
      </c>
      <c r="I192" t="str">
        <v>2699</v>
      </c>
      <c r="J192">
        <f>SUM(D192:G192)</f>
        <v>26</v>
      </c>
      <c r="K192">
        <f>SUMPRODUCT(MOD(D192:G192,2))</f>
        <v>2</v>
      </c>
      <c r="L192">
        <f>4-K192</f>
        <v>2</v>
      </c>
      <c r="M192">
        <f>COUNTIF(D192:G192,"&gt;=5")</f>
        <v>3</v>
      </c>
      <c r="N192">
        <f>COUNTIF(D192:G192,"&lt;=4")</f>
        <v>1</v>
      </c>
      <c r="O192">
        <f>SUMPRODUCT(1/COUNTIF(D192:G192,D192:G192))</f>
        <v>3</v>
      </c>
      <c r="P192" t="str">
        <f>IF(O192=4,"24-Way (4 Distinct)",IF(O192=3,"12-Way (1 Pair)",IF(O192=2,"6-Way / 4-Way","Straight (Quad)"))))</f>
        <v>12-Way (1 Pair)</v>
      </c>
      <c r="Q192">
        <f>SUMPRODUCT(COUNTIF(D193:G193,D192:G192))</f>
        <v>1</v>
      </c>
    </row>
    <row r="193">
      <c r="A193">
        <v>15770</v>
      </c>
      <c r="B193" t="str">
        <v>2026-09-02</v>
      </c>
      <c r="C193" t="str">
        <v>MORNING</v>
      </c>
      <c r="D193">
        <v>5</v>
      </c>
      <c r="E193">
        <v>8</v>
      </c>
      <c r="F193">
        <v>2</v>
      </c>
      <c r="G193">
        <v>8</v>
      </c>
      <c r="H193" t="str">
        <f>D193&amp;E193&amp;F193&amp;G193</f>
        <v>5828</v>
      </c>
      <c r="I193" t="str">
        <v>2588</v>
      </c>
      <c r="J193">
        <f>SUM(D193:G193)</f>
        <v>23</v>
      </c>
      <c r="K193">
        <f>SUMPRODUCT(MOD(D193:G193,2))</f>
        <v>1</v>
      </c>
      <c r="L193">
        <f>4-K193</f>
        <v>3</v>
      </c>
      <c r="M193">
        <f>COUNTIF(D193:G193,"&gt;=5")</f>
        <v>3</v>
      </c>
      <c r="N193">
        <f>COUNTIF(D193:G193,"&lt;=4")</f>
        <v>1</v>
      </c>
      <c r="O193">
        <f>SUMPRODUCT(1/COUNTIF(D193:G193,D193:G193))</f>
        <v>3</v>
      </c>
      <c r="P193" t="str">
        <f>IF(O193=4,"24-Way (4 Distinct)",IF(O193=3,"12-Way (1 Pair)",IF(O193=2,"6-Way / 4-Way","Straight (Quad)"))))</f>
        <v>12-Way (1 Pair)</v>
      </c>
      <c r="Q193">
        <f>SUMPRODUCT(COUNTIF(D194:G194,D193:G193))</f>
        <v>1</v>
      </c>
    </row>
    <row r="194">
      <c r="A194">
        <v>15769</v>
      </c>
      <c r="B194" t="str">
        <v>2026-09-01</v>
      </c>
      <c r="C194" t="str">
        <v>EVENING</v>
      </c>
      <c r="D194">
        <v>6</v>
      </c>
      <c r="E194">
        <v>4</v>
      </c>
      <c r="F194">
        <v>5</v>
      </c>
      <c r="G194">
        <v>4</v>
      </c>
      <c r="H194" t="str">
        <f>D194&amp;E194&amp;F194&amp;G194</f>
        <v>6454</v>
      </c>
      <c r="I194" t="str">
        <v>4456</v>
      </c>
      <c r="J194">
        <f>SUM(D194:G194)</f>
        <v>19</v>
      </c>
      <c r="K194">
        <f>SUMPRODUCT(MOD(D194:G194,2))</f>
        <v>1</v>
      </c>
      <c r="L194">
        <f>4-K194</f>
        <v>3</v>
      </c>
      <c r="M194">
        <f>COUNTIF(D194:G194,"&gt;=5")</f>
        <v>2</v>
      </c>
      <c r="N194">
        <f>COUNTIF(D194:G194,"&lt;=4")</f>
        <v>2</v>
      </c>
      <c r="O194">
        <f>SUMPRODUCT(1/COUNTIF(D194:G194,D194:G194))</f>
        <v>3</v>
      </c>
      <c r="P194" t="str">
        <f>IF(O194=4,"24-Way (4 Distinct)",IF(O194=3,"12-Way (1 Pair)",IF(O194=2,"6-Way / 4-Way","Straight (Quad)"))))</f>
        <v>12-Way (1 Pair)</v>
      </c>
      <c r="Q194">
        <f>SUMPRODUCT(COUNTIF(D195:G195,D194:G194))</f>
        <v>2</v>
      </c>
    </row>
    <row r="195">
      <c r="A195">
        <v>15768</v>
      </c>
      <c r="B195" t="str">
        <v>2026-09-01</v>
      </c>
      <c r="C195" t="str">
        <v>AFTERNOON</v>
      </c>
      <c r="D195">
        <v>6</v>
      </c>
      <c r="E195">
        <v>6</v>
      </c>
      <c r="F195">
        <v>5</v>
      </c>
      <c r="G195">
        <v>7</v>
      </c>
      <c r="H195" t="str">
        <f>D195&amp;E195&amp;F195&amp;G195</f>
        <v>6657</v>
      </c>
      <c r="I195" t="str">
        <v>5667</v>
      </c>
      <c r="J195">
        <f>SUM(D195:G195)</f>
        <v>24</v>
      </c>
      <c r="K195">
        <f>SUMPRODUCT(MOD(D195:G195,2))</f>
        <v>2</v>
      </c>
      <c r="L195">
        <f>4-K195</f>
        <v>2</v>
      </c>
      <c r="M195">
        <f>COUNTIF(D195:G195,"&gt;=5")</f>
        <v>4</v>
      </c>
      <c r="N195">
        <f>COUNTIF(D195:G195,"&lt;=4")</f>
        <v>0</v>
      </c>
      <c r="O195">
        <f>SUMPRODUCT(1/COUNTIF(D195:G195,D195:G195))</f>
        <v>3</v>
      </c>
      <c r="P195" t="str">
        <f>IF(O195=4,"24-Way (4 Distinct)",IF(O195=3,"12-Way (1 Pair)",IF(O195=2,"6-Way / 4-Way","Straight (Quad)"))))</f>
        <v>12-Way (1 Pair)</v>
      </c>
      <c r="Q195">
        <f>SUMPRODUCT(COUNTIF(D196:G196,D195:G195))</f>
        <v>0</v>
      </c>
    </row>
    <row r="196">
      <c r="A196">
        <v>15767</v>
      </c>
      <c r="B196" t="str">
        <v>2026-09-01</v>
      </c>
      <c r="C196" t="str">
        <v>MIDDAY</v>
      </c>
      <c r="D196">
        <v>8</v>
      </c>
      <c r="E196">
        <v>4</v>
      </c>
      <c r="F196">
        <v>4</v>
      </c>
      <c r="G196">
        <v>2</v>
      </c>
      <c r="H196" t="str">
        <f>D196&amp;E196&amp;F196&amp;G196</f>
        <v>8442</v>
      </c>
      <c r="I196" t="str">
        <v>2448</v>
      </c>
      <c r="J196">
        <f>SUM(D196:G196)</f>
        <v>18</v>
      </c>
      <c r="K196">
        <f>SUMPRODUCT(MOD(D196:G196,2))</f>
        <v>0</v>
      </c>
      <c r="L196">
        <f>4-K196</f>
        <v>4</v>
      </c>
      <c r="M196">
        <f>COUNTIF(D196:G196,"&gt;=5")</f>
        <v>1</v>
      </c>
      <c r="N196">
        <f>COUNTIF(D196:G196,"&lt;=4")</f>
        <v>3</v>
      </c>
      <c r="O196">
        <f>SUMPRODUCT(1/COUNTIF(D196:G196,D196:G196))</f>
        <v>3</v>
      </c>
      <c r="P196" t="str">
        <f>IF(O196=4,"24-Way (4 Distinct)",IF(O196=3,"12-Way (1 Pair)",IF(O196=2,"6-Way / 4-Way","Straight (Quad)"))))</f>
        <v>12-Way (1 Pair)</v>
      </c>
      <c r="Q196">
        <f>SUMPRODUCT(COUNTIF(D197:G197,D196:G196))</f>
        <v>1</v>
      </c>
    </row>
    <row r="197">
      <c r="A197">
        <v>15766</v>
      </c>
      <c r="B197" t="str">
        <v>2026-09-01</v>
      </c>
      <c r="C197" t="str">
        <v>MORNING</v>
      </c>
      <c r="D197">
        <v>2</v>
      </c>
      <c r="E197">
        <v>6</v>
      </c>
      <c r="F197">
        <v>9</v>
      </c>
      <c r="G197">
        <v>6</v>
      </c>
      <c r="H197" t="str">
        <f>D197&amp;E197&amp;F197&amp;G197</f>
        <v>2696</v>
      </c>
      <c r="I197" t="str">
        <v>2669</v>
      </c>
      <c r="J197">
        <f>SUM(D197:G197)</f>
        <v>23</v>
      </c>
      <c r="K197">
        <f>SUMPRODUCT(MOD(D197:G197,2))</f>
        <v>1</v>
      </c>
      <c r="L197">
        <f>4-K197</f>
        <v>3</v>
      </c>
      <c r="M197">
        <f>COUNTIF(D197:G197,"&gt;=5")</f>
        <v>3</v>
      </c>
      <c r="N197">
        <f>COUNTIF(D197:G197,"&lt;=4")</f>
        <v>1</v>
      </c>
      <c r="O197">
        <f>SUMPRODUCT(1/COUNTIF(D197:G197,D197:G197))</f>
        <v>3</v>
      </c>
      <c r="P197" t="str">
        <f>IF(O197=4,"24-Way (4 Distinct)",IF(O197=3,"12-Way (1 Pair)",IF(O197=2,"6-Way / 4-Way","Straight (Quad)"))))</f>
        <v>12-Way (1 Pair)</v>
      </c>
      <c r="Q197">
        <f>SUMPRODUCT(COUNTIF(D198:G198,D197:G197))</f>
        <v>1</v>
      </c>
    </row>
    <row r="198">
      <c r="A198">
        <v>15765</v>
      </c>
      <c r="B198" t="str">
        <v>2026-08-31</v>
      </c>
      <c r="C198" t="str">
        <v>EVENING</v>
      </c>
      <c r="D198">
        <v>9</v>
      </c>
      <c r="E198">
        <v>9</v>
      </c>
      <c r="F198">
        <v>0</v>
      </c>
      <c r="G198">
        <v>0</v>
      </c>
      <c r="H198" t="str">
        <f>D198&amp;E198&amp;F198&amp;G198</f>
        <v>9900</v>
      </c>
      <c r="I198" t="str">
        <v>0099</v>
      </c>
      <c r="J198">
        <f>SUM(D198:G198)</f>
        <v>18</v>
      </c>
      <c r="K198">
        <f>SUMPRODUCT(MOD(D198:G198,2))</f>
        <v>2</v>
      </c>
      <c r="L198">
        <f>4-K198</f>
        <v>2</v>
      </c>
      <c r="M198">
        <f>COUNTIF(D198:G198,"&gt;=5")</f>
        <v>2</v>
      </c>
      <c r="N198">
        <f>COUNTIF(D198:G198,"&lt;=4")</f>
        <v>2</v>
      </c>
      <c r="O198">
        <f>SUMPRODUCT(1/COUNTIF(D198:G198,D198:G198))</f>
        <v>2</v>
      </c>
      <c r="P198" t="str">
        <f>IF(O198=4,"24-Way (4 Distinct)",IF(O198=3,"12-Way (1 Pair)",IF(O198=2,"6-Way / 4-Way","Straight (Quad)"))))</f>
        <v>6-Way (2 Pairs)</v>
      </c>
      <c r="Q198">
        <f>SUMPRODUCT(COUNTIF(D199:G199,D198:G198))</f>
        <v>0</v>
      </c>
    </row>
    <row r="199">
      <c r="A199">
        <v>15764</v>
      </c>
      <c r="B199" t="str">
        <v>2026-08-31</v>
      </c>
      <c r="C199" t="str">
        <v>AFTERNOON</v>
      </c>
      <c r="D199">
        <v>3</v>
      </c>
      <c r="E199">
        <v>6</v>
      </c>
      <c r="F199">
        <v>1</v>
      </c>
      <c r="G199">
        <v>8</v>
      </c>
      <c r="H199" t="str">
        <f>D199&amp;E199&amp;F199&amp;G199</f>
        <v>3618</v>
      </c>
      <c r="I199" t="str">
        <v>1368</v>
      </c>
      <c r="J199">
        <f>SUM(D199:G199)</f>
        <v>18</v>
      </c>
      <c r="K199">
        <f>SUMPRODUCT(MOD(D199:G199,2))</f>
        <v>2</v>
      </c>
      <c r="L199">
        <f>4-K199</f>
        <v>2</v>
      </c>
      <c r="M199">
        <f>COUNTIF(D199:G199,"&gt;=5")</f>
        <v>2</v>
      </c>
      <c r="N199">
        <f>COUNTIF(D199:G199,"&lt;=4")</f>
        <v>2</v>
      </c>
      <c r="O199">
        <f>SUMPRODUCT(1/COUNTIF(D199:G199,D199:G199))</f>
        <v>4</v>
      </c>
      <c r="P199" t="str">
        <f>IF(O199=4,"24-Way (4 Distinct)",IF(O199=3,"12-Way (1 Pair)",IF(O199=2,"6-Way / 4-Way","Straight (Quad)"))))</f>
        <v>24-Way (4 Distinct)</v>
      </c>
      <c r="Q199">
        <f>SUMPRODUCT(COUNTIF(D200:G200,D199:G199))</f>
        <v>2</v>
      </c>
    </row>
    <row r="200">
      <c r="A200">
        <v>15763</v>
      </c>
      <c r="B200" t="str">
        <v>2026-08-31</v>
      </c>
      <c r="C200" t="str">
        <v>MIDDAY</v>
      </c>
      <c r="D200">
        <v>0</v>
      </c>
      <c r="E200">
        <v>8</v>
      </c>
      <c r="F200">
        <v>4</v>
      </c>
      <c r="G200">
        <v>1</v>
      </c>
      <c r="H200" t="str">
        <f>D200&amp;E200&amp;F200&amp;G200</f>
        <v>0841</v>
      </c>
      <c r="I200" t="str">
        <v>0148</v>
      </c>
      <c r="J200">
        <f>SUM(D200:G200)</f>
        <v>13</v>
      </c>
      <c r="K200">
        <f>SUMPRODUCT(MOD(D200:G200,2))</f>
        <v>1</v>
      </c>
      <c r="L200">
        <f>4-K200</f>
        <v>3</v>
      </c>
      <c r="M200">
        <f>COUNTIF(D200:G200,"&gt;=5")</f>
        <v>1</v>
      </c>
      <c r="N200">
        <f>COUNTIF(D200:G200,"&lt;=4")</f>
        <v>3</v>
      </c>
      <c r="O200">
        <f>SUMPRODUCT(1/COUNTIF(D200:G200,D200:G200))</f>
        <v>4</v>
      </c>
      <c r="P200" t="str">
        <f>IF(O200=4,"24-Way (4 Distinct)",IF(O200=3,"12-Way (1 Pair)",IF(O200=2,"6-Way / 4-Way","Straight (Quad)"))))</f>
        <v>24-Way (4 Distinct)</v>
      </c>
      <c r="Q200">
        <f>SUMPRODUCT(COUNTIF(D201:G201,D200:G200))</f>
        <v>0</v>
      </c>
    </row>
    <row r="201">
      <c r="A201">
        <v>15762</v>
      </c>
      <c r="B201" t="str">
        <v>2026-08-31</v>
      </c>
      <c r="C201" t="str">
        <v>MORNING</v>
      </c>
      <c r="D201">
        <v>7</v>
      </c>
      <c r="E201">
        <v>7</v>
      </c>
      <c r="F201">
        <v>7</v>
      </c>
      <c r="G201">
        <v>6</v>
      </c>
      <c r="H201" t="str">
        <f>D201&amp;E201&amp;F201&amp;G201</f>
        <v>7776</v>
      </c>
      <c r="I201" t="str">
        <v>6777</v>
      </c>
      <c r="J201">
        <f>SUM(D201:G201)</f>
        <v>27</v>
      </c>
      <c r="K201">
        <f>SUMPRODUCT(MOD(D201:G201,2))</f>
        <v>3</v>
      </c>
      <c r="L201">
        <f>4-K201</f>
        <v>1</v>
      </c>
      <c r="M201">
        <f>COUNTIF(D201:G201,"&gt;=5")</f>
        <v>4</v>
      </c>
      <c r="N201">
        <f>COUNTIF(D201:G201,"&lt;=4")</f>
        <v>0</v>
      </c>
      <c r="O201">
        <f>SUMPRODUCT(1/COUNTIF(D201:G201,D201:G201))</f>
        <v>2</v>
      </c>
      <c r="P201" t="str">
        <f>IF(O201=4,"24-Way (4 Distinct)",IF(O201=3,"12-Way (1 Pair)",IF(O201=2,"6-Way / 4-Way","Straight (Quad)"))))</f>
        <v>4-Way (3-of-Kind)</v>
      </c>
      <c r="Q201">
        <f>SUMPRODUCT(COUNTIF(D202:G202,D201:G201))</f>
        <v>1</v>
      </c>
    </row>
    <row r="202">
      <c r="A202">
        <v>15761</v>
      </c>
      <c r="B202" t="str">
        <v>2026-08-30</v>
      </c>
      <c r="C202" t="str">
        <v>EVENING</v>
      </c>
      <c r="D202">
        <v>1</v>
      </c>
      <c r="E202">
        <v>6</v>
      </c>
      <c r="F202">
        <v>1</v>
      </c>
      <c r="G202">
        <v>9</v>
      </c>
      <c r="H202" t="str">
        <f>D202&amp;E202&amp;F202&amp;G202</f>
        <v>1619</v>
      </c>
      <c r="I202" t="str">
        <v>1169</v>
      </c>
      <c r="J202">
        <f>SUM(D202:G202)</f>
        <v>17</v>
      </c>
      <c r="K202">
        <f>SUMPRODUCT(MOD(D202:G202,2))</f>
        <v>3</v>
      </c>
      <c r="L202">
        <f>4-K202</f>
        <v>1</v>
      </c>
      <c r="M202">
        <f>COUNTIF(D202:G202,"&gt;=5")</f>
        <v>2</v>
      </c>
      <c r="N202">
        <f>COUNTIF(D202:G202,"&lt;=4")</f>
        <v>2</v>
      </c>
      <c r="O202">
        <f>SUMPRODUCT(1/COUNTIF(D202:G202,D202:G202))</f>
        <v>3</v>
      </c>
      <c r="P202" t="str">
        <f>IF(O202=4,"24-Way (4 Distinct)",IF(O202=3,"12-Way (1 Pair)",IF(O202=2,"6-Way / 4-Way","Straight (Quad)"))))</f>
        <v>12-Way (1 Pair)</v>
      </c>
      <c r="Q202">
        <f>SUMPRODUCT(COUNTIF(D203:G203,D202:G202))</f>
        <v>2</v>
      </c>
    </row>
    <row r="203">
      <c r="A203">
        <v>15760</v>
      </c>
      <c r="B203" t="str">
        <v>2026-08-30</v>
      </c>
      <c r="C203" t="str">
        <v>AFTERNOON</v>
      </c>
      <c r="D203">
        <v>2</v>
      </c>
      <c r="E203">
        <v>3</v>
      </c>
      <c r="F203">
        <v>4</v>
      </c>
      <c r="G203">
        <v>1</v>
      </c>
      <c r="H203" t="str">
        <f>D203&amp;E203&amp;F203&amp;G203</f>
        <v>2341</v>
      </c>
      <c r="I203" t="str">
        <v>1234</v>
      </c>
      <c r="J203">
        <f>SUM(D203:G203)</f>
        <v>10</v>
      </c>
      <c r="K203">
        <f>SUMPRODUCT(MOD(D203:G203,2))</f>
        <v>2</v>
      </c>
      <c r="L203">
        <f>4-K203</f>
        <v>2</v>
      </c>
      <c r="M203">
        <f>COUNTIF(D203:G203,"&gt;=5")</f>
        <v>0</v>
      </c>
      <c r="N203">
        <f>COUNTIF(D203:G203,"&lt;=4")</f>
        <v>4</v>
      </c>
      <c r="O203">
        <f>SUMPRODUCT(1/COUNTIF(D203:G203,D203:G203))</f>
        <v>4</v>
      </c>
      <c r="P203" t="str">
        <f>IF(O203=4,"24-Way (4 Distinct)",IF(O203=3,"12-Way (1 Pair)",IF(O203=2,"6-Way / 4-Way","Straight (Quad)"))))</f>
        <v>24-Way (4 Distinct)</v>
      </c>
      <c r="Q203">
        <f>SUMPRODUCT(COUNTIF(D204:G204,D203:G203))</f>
        <v>1</v>
      </c>
    </row>
    <row r="204">
      <c r="A204">
        <v>15759</v>
      </c>
      <c r="B204" t="str">
        <v>2026-08-30</v>
      </c>
      <c r="C204" t="str">
        <v>MIDDAY</v>
      </c>
      <c r="D204">
        <v>9</v>
      </c>
      <c r="E204">
        <v>2</v>
      </c>
      <c r="F204">
        <v>7</v>
      </c>
      <c r="G204">
        <v>7</v>
      </c>
      <c r="H204" t="str">
        <f>D204&amp;E204&amp;F204&amp;G204</f>
        <v>9277</v>
      </c>
      <c r="I204" t="str">
        <v>2779</v>
      </c>
      <c r="J204">
        <f>SUM(D204:G204)</f>
        <v>25</v>
      </c>
      <c r="K204">
        <f>SUMPRODUCT(MOD(D204:G204,2))</f>
        <v>3</v>
      </c>
      <c r="L204">
        <f>4-K204</f>
        <v>1</v>
      </c>
      <c r="M204">
        <f>COUNTIF(D204:G204,"&gt;=5")</f>
        <v>3</v>
      </c>
      <c r="N204">
        <f>COUNTIF(D204:G204,"&lt;=4")</f>
        <v>1</v>
      </c>
      <c r="O204">
        <f>SUMPRODUCT(1/COUNTIF(D204:G204,D204:G204))</f>
        <v>3</v>
      </c>
      <c r="P204" t="str">
        <f>IF(O204=4,"24-Way (4 Distinct)",IF(O204=3,"12-Way (1 Pair)",IF(O204=2,"6-Way / 4-Way","Straight (Quad)"))))</f>
        <v>12-Way (1 Pair)</v>
      </c>
      <c r="Q204">
        <f>SUMPRODUCT(COUNTIF(D205:G205,D204:G204))</f>
        <v>2</v>
      </c>
    </row>
    <row r="205">
      <c r="A205">
        <v>15758</v>
      </c>
      <c r="B205" t="str">
        <v>2026-08-30</v>
      </c>
      <c r="C205" t="str">
        <v>MORNING</v>
      </c>
      <c r="D205">
        <v>3</v>
      </c>
      <c r="E205">
        <v>1</v>
      </c>
      <c r="F205">
        <v>3</v>
      </c>
      <c r="G205">
        <v>7</v>
      </c>
      <c r="H205" t="str">
        <f>D205&amp;E205&amp;F205&amp;G205</f>
        <v>3137</v>
      </c>
      <c r="I205" t="str">
        <v>1337</v>
      </c>
      <c r="J205">
        <f>SUM(D205:G205)</f>
        <v>14</v>
      </c>
      <c r="K205">
        <f>SUMPRODUCT(MOD(D205:G205,2))</f>
        <v>4</v>
      </c>
      <c r="L205">
        <f>4-K205</f>
        <v>0</v>
      </c>
      <c r="M205">
        <f>COUNTIF(D205:G205,"&gt;=5")</f>
        <v>1</v>
      </c>
      <c r="N205">
        <f>COUNTIF(D205:G205,"&lt;=4")</f>
        <v>3</v>
      </c>
      <c r="O205">
        <f>SUMPRODUCT(1/COUNTIF(D205:G205,D205:G205))</f>
        <v>3</v>
      </c>
      <c r="P205" t="str">
        <f>IF(O205=4,"24-Way (4 Distinct)",IF(O205=3,"12-Way (1 Pair)",IF(O205=2,"6-Way / 4-Way","Straight (Quad)"))))</f>
        <v>12-Way (1 Pair)</v>
      </c>
      <c r="Q205">
        <f>SUMPRODUCT(COUNTIF(D206:G206,D205:G205))</f>
        <v>3</v>
      </c>
    </row>
    <row r="206">
      <c r="A206">
        <v>15757</v>
      </c>
      <c r="B206" t="str">
        <v>2026-08-29</v>
      </c>
      <c r="C206" t="str">
        <v>EVENING</v>
      </c>
      <c r="D206">
        <v>3</v>
      </c>
      <c r="E206">
        <v>9</v>
      </c>
      <c r="F206">
        <v>1</v>
      </c>
      <c r="G206">
        <v>9</v>
      </c>
      <c r="H206" t="str">
        <f>D206&amp;E206&amp;F206&amp;G206</f>
        <v>3919</v>
      </c>
      <c r="I206" t="str">
        <v>1399</v>
      </c>
      <c r="J206">
        <f>SUM(D206:G206)</f>
        <v>22</v>
      </c>
      <c r="K206">
        <f>SUMPRODUCT(MOD(D206:G206,2))</f>
        <v>4</v>
      </c>
      <c r="L206">
        <f>4-K206</f>
        <v>0</v>
      </c>
      <c r="M206">
        <f>COUNTIF(D206:G206,"&gt;=5")</f>
        <v>2</v>
      </c>
      <c r="N206">
        <f>COUNTIF(D206:G206,"&lt;=4")</f>
        <v>2</v>
      </c>
      <c r="O206">
        <f>SUMPRODUCT(1/COUNTIF(D206:G206,D206:G206))</f>
        <v>3</v>
      </c>
      <c r="P206" t="str">
        <f>IF(O206=4,"24-Way (4 Distinct)",IF(O206=3,"12-Way (1 Pair)",IF(O206=2,"6-Way / 4-Way","Straight (Quad)"))))</f>
        <v>12-Way (1 Pair)</v>
      </c>
      <c r="Q206">
        <f>SUMPRODUCT(COUNTIF(D207:G207,D206:G206))</f>
        <v>0</v>
      </c>
    </row>
    <row r="207">
      <c r="A207">
        <v>15756</v>
      </c>
      <c r="B207" t="str">
        <v>2026-08-29</v>
      </c>
      <c r="C207" t="str">
        <v>AFTERNOON</v>
      </c>
      <c r="D207">
        <v>4</v>
      </c>
      <c r="E207">
        <v>0</v>
      </c>
      <c r="F207">
        <v>2</v>
      </c>
      <c r="G207">
        <v>0</v>
      </c>
      <c r="H207" t="str">
        <f>D207&amp;E207&amp;F207&amp;G207</f>
        <v>4020</v>
      </c>
      <c r="I207" t="str">
        <v>0024</v>
      </c>
      <c r="J207">
        <f>SUM(D207:G207)</f>
        <v>6</v>
      </c>
      <c r="K207">
        <f>SUMPRODUCT(MOD(D207:G207,2))</f>
        <v>0</v>
      </c>
      <c r="L207">
        <f>4-K207</f>
        <v>4</v>
      </c>
      <c r="M207">
        <f>COUNTIF(D207:G207,"&gt;=5")</f>
        <v>0</v>
      </c>
      <c r="N207">
        <f>COUNTIF(D207:G207,"&lt;=4")</f>
        <v>4</v>
      </c>
      <c r="O207">
        <f>SUMPRODUCT(1/COUNTIF(D207:G207,D207:G207))</f>
        <v>3</v>
      </c>
      <c r="P207" t="str">
        <f>IF(O207=4,"24-Way (4 Distinct)",IF(O207=3,"12-Way (1 Pair)",IF(O207=2,"6-Way / 4-Way","Straight (Quad)"))))</f>
        <v>12-Way (1 Pair)</v>
      </c>
      <c r="Q207">
        <f>SUMPRODUCT(COUNTIF(D208:G208,D207:G207))</f>
        <v>3</v>
      </c>
    </row>
    <row r="208">
      <c r="A208">
        <v>15755</v>
      </c>
      <c r="B208" t="str">
        <v>2026-08-29</v>
      </c>
      <c r="C208" t="str">
        <v>MIDDAY</v>
      </c>
      <c r="D208">
        <v>5</v>
      </c>
      <c r="E208">
        <v>2</v>
      </c>
      <c r="F208">
        <v>0</v>
      </c>
      <c r="G208">
        <v>8</v>
      </c>
      <c r="H208" t="str">
        <f>D208&amp;E208&amp;F208&amp;G208</f>
        <v>5208</v>
      </c>
      <c r="I208" t="str">
        <v>0258</v>
      </c>
      <c r="J208">
        <f>SUM(D208:G208)</f>
        <v>15</v>
      </c>
      <c r="K208">
        <f>SUMPRODUCT(MOD(D208:G208,2))</f>
        <v>1</v>
      </c>
      <c r="L208">
        <f>4-K208</f>
        <v>3</v>
      </c>
      <c r="M208">
        <f>COUNTIF(D208:G208,"&gt;=5")</f>
        <v>2</v>
      </c>
      <c r="N208">
        <f>COUNTIF(D208:G208,"&lt;=4")</f>
        <v>2</v>
      </c>
      <c r="O208">
        <f>SUMPRODUCT(1/COUNTIF(D208:G208,D208:G208))</f>
        <v>4</v>
      </c>
      <c r="P208" t="str">
        <f>IF(O208=4,"24-Way (4 Distinct)",IF(O208=3,"12-Way (1 Pair)",IF(O208=2,"6-Way / 4-Way","Straight (Quad)"))))</f>
        <v>24-Way (4 Distinct)</v>
      </c>
      <c r="Q208">
        <f>SUMPRODUCT(COUNTIF(D209:G209,D208:G208))</f>
        <v>2</v>
      </c>
    </row>
    <row r="209">
      <c r="A209">
        <v>15754</v>
      </c>
      <c r="B209" t="str">
        <v>2026-08-29</v>
      </c>
      <c r="C209" t="str">
        <v>MORNING</v>
      </c>
      <c r="D209">
        <v>8</v>
      </c>
      <c r="E209">
        <v>3</v>
      </c>
      <c r="F209">
        <v>2</v>
      </c>
      <c r="G209">
        <v>3</v>
      </c>
      <c r="H209" t="str">
        <f>D209&amp;E209&amp;F209&amp;G209</f>
        <v>8323</v>
      </c>
      <c r="I209" t="str">
        <v>2338</v>
      </c>
      <c r="J209">
        <f>SUM(D209:G209)</f>
        <v>16</v>
      </c>
      <c r="K209">
        <f>SUMPRODUCT(MOD(D209:G209,2))</f>
        <v>2</v>
      </c>
      <c r="L209">
        <f>4-K209</f>
        <v>2</v>
      </c>
      <c r="M209">
        <f>COUNTIF(D209:G209,"&gt;=5")</f>
        <v>1</v>
      </c>
      <c r="N209">
        <f>COUNTIF(D209:G209,"&lt;=4")</f>
        <v>3</v>
      </c>
      <c r="O209">
        <f>SUMPRODUCT(1/COUNTIF(D209:G209,D209:G209))</f>
        <v>3</v>
      </c>
      <c r="P209" t="str">
        <f>IF(O209=4,"24-Way (4 Distinct)",IF(O209=3,"12-Way (1 Pair)",IF(O209=2,"6-Way / 4-Way","Straight (Quad)"))))</f>
        <v>12-Way (1 Pair)</v>
      </c>
      <c r="Q209">
        <f>SUMPRODUCT(COUNTIF(D210:G210,D209:G209))</f>
        <v>1</v>
      </c>
    </row>
    <row r="210">
      <c r="A210">
        <v>15753</v>
      </c>
      <c r="B210" t="str">
        <v>2026-08-28</v>
      </c>
      <c r="C210" t="str">
        <v>EVENING</v>
      </c>
      <c r="D210">
        <v>2</v>
      </c>
      <c r="E210">
        <v>7</v>
      </c>
      <c r="F210">
        <v>1</v>
      </c>
      <c r="G210">
        <v>9</v>
      </c>
      <c r="H210" t="str">
        <f>D210&amp;E210&amp;F210&amp;G210</f>
        <v>2719</v>
      </c>
      <c r="I210" t="str">
        <v>1279</v>
      </c>
      <c r="J210">
        <f>SUM(D210:G210)</f>
        <v>19</v>
      </c>
      <c r="K210">
        <f>SUMPRODUCT(MOD(D210:G210,2))</f>
        <v>3</v>
      </c>
      <c r="L210">
        <f>4-K210</f>
        <v>1</v>
      </c>
      <c r="M210">
        <f>COUNTIF(D210:G210,"&gt;=5")</f>
        <v>2</v>
      </c>
      <c r="N210">
        <f>COUNTIF(D210:G210,"&lt;=4")</f>
        <v>2</v>
      </c>
      <c r="O210">
        <f>SUMPRODUCT(1/COUNTIF(D210:G210,D210:G210))</f>
        <v>4</v>
      </c>
      <c r="P210" t="str">
        <f>IF(O210=4,"24-Way (4 Distinct)",IF(O210=3,"12-Way (1 Pair)",IF(O210=2,"6-Way / 4-Way","Straight (Quad)"))))</f>
        <v>24-Way (4 Distinct)</v>
      </c>
      <c r="Q210">
        <f>SUMPRODUCT(COUNTIF(D211:G211,D210:G210))</f>
        <v>1</v>
      </c>
    </row>
    <row r="211">
      <c r="A211">
        <v>15752</v>
      </c>
      <c r="B211" t="str">
        <v>2026-08-28</v>
      </c>
      <c r="C211" t="str">
        <v>AFTERNOON</v>
      </c>
      <c r="D211">
        <v>0</v>
      </c>
      <c r="E211">
        <v>5</v>
      </c>
      <c r="F211">
        <v>6</v>
      </c>
      <c r="G211">
        <v>7</v>
      </c>
      <c r="H211" t="str">
        <f>D211&amp;E211&amp;F211&amp;G211</f>
        <v>0567</v>
      </c>
      <c r="I211" t="str">
        <v>0567</v>
      </c>
      <c r="J211">
        <f>SUM(D211:G211)</f>
        <v>18</v>
      </c>
      <c r="K211">
        <f>SUMPRODUCT(MOD(D211:G211,2))</f>
        <v>2</v>
      </c>
      <c r="L211">
        <f>4-K211</f>
        <v>2</v>
      </c>
      <c r="M211">
        <f>COUNTIF(D211:G211,"&gt;=5")</f>
        <v>3</v>
      </c>
      <c r="N211">
        <f>COUNTIF(D211:G211,"&lt;=4")</f>
        <v>1</v>
      </c>
      <c r="O211">
        <f>SUMPRODUCT(1/COUNTIF(D211:G211,D211:G211))</f>
        <v>4</v>
      </c>
      <c r="P211" t="str">
        <f>IF(O211=4,"24-Way (4 Distinct)",IF(O211=3,"12-Way (1 Pair)",IF(O211=2,"6-Way / 4-Way","Straight (Quad)"))))</f>
        <v>24-Way (4 Distinct)</v>
      </c>
      <c r="Q211">
        <f>SUMPRODUCT(COUNTIF(D212:G212,D211:G211))</f>
        <v>1</v>
      </c>
    </row>
    <row r="212">
      <c r="A212">
        <v>15751</v>
      </c>
      <c r="B212" t="str">
        <v>2026-08-28</v>
      </c>
      <c r="C212" t="str">
        <v>MIDDAY</v>
      </c>
      <c r="D212">
        <v>7</v>
      </c>
      <c r="E212">
        <v>2</v>
      </c>
      <c r="F212">
        <v>7</v>
      </c>
      <c r="G212">
        <v>2</v>
      </c>
      <c r="H212" t="str">
        <f>D212&amp;E212&amp;F212&amp;G212</f>
        <v>7272</v>
      </c>
      <c r="I212" t="str">
        <v>2277</v>
      </c>
      <c r="J212">
        <f>SUM(D212:G212)</f>
        <v>18</v>
      </c>
      <c r="K212">
        <f>SUMPRODUCT(MOD(D212:G212,2))</f>
        <v>2</v>
      </c>
      <c r="L212">
        <f>4-K212</f>
        <v>2</v>
      </c>
      <c r="M212">
        <f>COUNTIF(D212:G212,"&gt;=5")</f>
        <v>2</v>
      </c>
      <c r="N212">
        <f>COUNTIF(D212:G212,"&lt;=4")</f>
        <v>2</v>
      </c>
      <c r="O212">
        <f>SUMPRODUCT(1/COUNTIF(D212:G212,D212:G212))</f>
        <v>2</v>
      </c>
      <c r="P212" t="str">
        <f>IF(O212=4,"24-Way (4 Distinct)",IF(O212=3,"12-Way (1 Pair)",IF(O212=2,"6-Way / 4-Way","Straight (Quad)"))))</f>
        <v>6-Way (2 Pairs)</v>
      </c>
      <c r="Q212">
        <f>SUMPRODUCT(COUNTIF(D213:G213,D212:G212))</f>
        <v>2</v>
      </c>
    </row>
    <row r="213">
      <c r="A213">
        <v>15750</v>
      </c>
      <c r="B213" t="str">
        <v>2026-08-28</v>
      </c>
      <c r="C213" t="str">
        <v>MORNING</v>
      </c>
      <c r="D213">
        <v>4</v>
      </c>
      <c r="E213">
        <v>7</v>
      </c>
      <c r="F213">
        <v>8</v>
      </c>
      <c r="G213">
        <v>0</v>
      </c>
      <c r="H213" t="str">
        <f>D213&amp;E213&amp;F213&amp;G213</f>
        <v>4780</v>
      </c>
      <c r="I213" t="str">
        <v>0478</v>
      </c>
      <c r="J213">
        <f>SUM(D213:G213)</f>
        <v>19</v>
      </c>
      <c r="K213">
        <f>SUMPRODUCT(MOD(D213:G213,2))</f>
        <v>1</v>
      </c>
      <c r="L213">
        <f>4-K213</f>
        <v>3</v>
      </c>
      <c r="M213">
        <f>COUNTIF(D213:G213,"&gt;=5")</f>
        <v>2</v>
      </c>
      <c r="N213">
        <f>COUNTIF(D213:G213,"&lt;=4")</f>
        <v>2</v>
      </c>
      <c r="O213">
        <f>SUMPRODUCT(1/COUNTIF(D213:G213,D213:G213))</f>
        <v>4</v>
      </c>
      <c r="P213" t="str">
        <f>IF(O213=4,"24-Way (4 Distinct)",IF(O213=3,"12-Way (1 Pair)",IF(O213=2,"6-Way / 4-Way","Straight (Quad)"))))</f>
        <v>24-Way (4 Distinct)</v>
      </c>
      <c r="Q213">
        <f>SUMPRODUCT(COUNTIF(D214:G214,D213:G213))</f>
        <v>2</v>
      </c>
    </row>
    <row r="214">
      <c r="A214">
        <v>15749</v>
      </c>
      <c r="B214" t="str">
        <v>2026-08-27</v>
      </c>
      <c r="C214" t="str">
        <v>EVENING</v>
      </c>
      <c r="D214">
        <v>7</v>
      </c>
      <c r="E214">
        <v>0</v>
      </c>
      <c r="F214">
        <v>7</v>
      </c>
      <c r="G214">
        <v>0</v>
      </c>
      <c r="H214" t="str">
        <f>D214&amp;E214&amp;F214&amp;G214</f>
        <v>7070</v>
      </c>
      <c r="I214" t="str">
        <v>0077</v>
      </c>
      <c r="J214">
        <f>SUM(D214:G214)</f>
        <v>14</v>
      </c>
      <c r="K214">
        <f>SUMPRODUCT(MOD(D214:G214,2))</f>
        <v>2</v>
      </c>
      <c r="L214">
        <f>4-K214</f>
        <v>2</v>
      </c>
      <c r="M214">
        <f>COUNTIF(D214:G214,"&gt;=5")</f>
        <v>2</v>
      </c>
      <c r="N214">
        <f>COUNTIF(D214:G214,"&lt;=4")</f>
        <v>2</v>
      </c>
      <c r="O214">
        <f>SUMPRODUCT(1/COUNTIF(D214:G214,D214:G214))</f>
        <v>2</v>
      </c>
      <c r="P214" t="str">
        <f>IF(O214=4,"24-Way (4 Distinct)",IF(O214=3,"12-Way (1 Pair)",IF(O214=2,"6-Way / 4-Way","Straight (Quad)"))))</f>
        <v>6-Way (2 Pairs)</v>
      </c>
      <c r="Q214">
        <f>SUMPRODUCT(COUNTIF(D215:G215,D214:G214))</f>
        <v>0</v>
      </c>
    </row>
    <row r="215">
      <c r="A215">
        <v>15748</v>
      </c>
      <c r="B215" t="str">
        <v>2026-08-27</v>
      </c>
      <c r="C215" t="str">
        <v>AFTERNOON</v>
      </c>
      <c r="D215">
        <v>2</v>
      </c>
      <c r="E215">
        <v>9</v>
      </c>
      <c r="F215">
        <v>8</v>
      </c>
      <c r="G215">
        <v>6</v>
      </c>
      <c r="H215" t="str">
        <f>D215&amp;E215&amp;F215&amp;G215</f>
        <v>2986</v>
      </c>
      <c r="I215" t="str">
        <v>2689</v>
      </c>
      <c r="J215">
        <f>SUM(D215:G215)</f>
        <v>25</v>
      </c>
      <c r="K215">
        <f>SUMPRODUCT(MOD(D215:G215,2))</f>
        <v>1</v>
      </c>
      <c r="L215">
        <f>4-K215</f>
        <v>3</v>
      </c>
      <c r="M215">
        <f>COUNTIF(D215:G215,"&gt;=5")</f>
        <v>3</v>
      </c>
      <c r="N215">
        <f>COUNTIF(D215:G215,"&lt;=4")</f>
        <v>1</v>
      </c>
      <c r="O215">
        <f>SUMPRODUCT(1/COUNTIF(D215:G215,D215:G215))</f>
        <v>4</v>
      </c>
      <c r="P215" t="str">
        <f>IF(O215=4,"24-Way (4 Distinct)",IF(O215=3,"12-Way (1 Pair)",IF(O215=2,"6-Way / 4-Way","Straight (Quad)"))))</f>
        <v>24-Way (4 Distinct)</v>
      </c>
      <c r="Q215">
        <f>SUMPRODUCT(COUNTIF(D216:G216,D215:G215))</f>
        <v>1</v>
      </c>
    </row>
    <row r="216">
      <c r="A216">
        <v>15747</v>
      </c>
      <c r="B216" t="str">
        <v>2026-08-27</v>
      </c>
      <c r="C216" t="str">
        <v>MIDDAY</v>
      </c>
      <c r="D216">
        <v>9</v>
      </c>
      <c r="E216">
        <v>3</v>
      </c>
      <c r="F216">
        <v>9</v>
      </c>
      <c r="G216">
        <v>0</v>
      </c>
      <c r="H216" t="str">
        <f>D216&amp;E216&amp;F216&amp;G216</f>
        <v>9390</v>
      </c>
      <c r="I216" t="str">
        <v>0399</v>
      </c>
      <c r="J216">
        <f>SUM(D216:G216)</f>
        <v>21</v>
      </c>
      <c r="K216">
        <f>SUMPRODUCT(MOD(D216:G216,2))</f>
        <v>3</v>
      </c>
      <c r="L216">
        <f>4-K216</f>
        <v>1</v>
      </c>
      <c r="M216">
        <f>COUNTIF(D216:G216,"&gt;=5")</f>
        <v>2</v>
      </c>
      <c r="N216">
        <f>COUNTIF(D216:G216,"&lt;=4")</f>
        <v>2</v>
      </c>
      <c r="O216">
        <f>SUMPRODUCT(1/COUNTIF(D216:G216,D216:G216))</f>
        <v>3</v>
      </c>
      <c r="P216" t="str">
        <f>IF(O216=4,"24-Way (4 Distinct)",IF(O216=3,"12-Way (1 Pair)",IF(O216=2,"6-Way / 4-Way","Straight (Quad)"))))</f>
        <v>12-Way (1 Pair)</v>
      </c>
      <c r="Q216">
        <f>SUMPRODUCT(COUNTIF(D217:G217,D216:G216))</f>
        <v>1</v>
      </c>
    </row>
    <row r="217">
      <c r="A217">
        <v>15746</v>
      </c>
      <c r="B217" t="str">
        <v>2026-08-27</v>
      </c>
      <c r="C217" t="str">
        <v>MORNING</v>
      </c>
      <c r="D217">
        <v>7</v>
      </c>
      <c r="E217">
        <v>4</v>
      </c>
      <c r="F217">
        <v>3</v>
      </c>
      <c r="G217">
        <v>1</v>
      </c>
      <c r="H217" t="str">
        <f>D217&amp;E217&amp;F217&amp;G217</f>
        <v>7431</v>
      </c>
      <c r="I217" t="str">
        <v>1347</v>
      </c>
      <c r="J217">
        <f>SUM(D217:G217)</f>
        <v>15</v>
      </c>
      <c r="K217">
        <f>SUMPRODUCT(MOD(D217:G217,2))</f>
        <v>3</v>
      </c>
      <c r="L217">
        <f>4-K217</f>
        <v>1</v>
      </c>
      <c r="M217">
        <f>COUNTIF(D217:G217,"&gt;=5")</f>
        <v>1</v>
      </c>
      <c r="N217">
        <f>COUNTIF(D217:G217,"&lt;=4")</f>
        <v>3</v>
      </c>
      <c r="O217">
        <f>SUMPRODUCT(1/COUNTIF(D217:G217,D217:G217))</f>
        <v>4</v>
      </c>
      <c r="P217" t="str">
        <f>IF(O217=4,"24-Way (4 Distinct)",IF(O217=3,"12-Way (1 Pair)",IF(O217=2,"6-Way / 4-Way","Straight (Quad)"))))</f>
        <v>24-Way (4 Distinct)</v>
      </c>
      <c r="Q217">
        <f>SUMPRODUCT(COUNTIF(D218:G218,D217:G217))</f>
        <v>2</v>
      </c>
    </row>
    <row r="218">
      <c r="A218">
        <v>15745</v>
      </c>
      <c r="B218" t="str">
        <v>2026-08-26</v>
      </c>
      <c r="C218" t="str">
        <v>EVENING</v>
      </c>
      <c r="D218">
        <v>3</v>
      </c>
      <c r="E218">
        <v>5</v>
      </c>
      <c r="F218">
        <v>7</v>
      </c>
      <c r="G218">
        <v>8</v>
      </c>
      <c r="H218" t="str">
        <f>D218&amp;E218&amp;F218&amp;G218</f>
        <v>3578</v>
      </c>
      <c r="I218" t="str">
        <v>3578</v>
      </c>
      <c r="J218">
        <f>SUM(D218:G218)</f>
        <v>23</v>
      </c>
      <c r="K218">
        <f>SUMPRODUCT(MOD(D218:G218,2))</f>
        <v>3</v>
      </c>
      <c r="L218">
        <f>4-K218</f>
        <v>1</v>
      </c>
      <c r="M218">
        <f>COUNTIF(D218:G218,"&gt;=5")</f>
        <v>3</v>
      </c>
      <c r="N218">
        <f>COUNTIF(D218:G218,"&lt;=4")</f>
        <v>1</v>
      </c>
      <c r="O218">
        <f>SUMPRODUCT(1/COUNTIF(D218:G218,D218:G218))</f>
        <v>4</v>
      </c>
      <c r="P218" t="str">
        <f>IF(O218=4,"24-Way (4 Distinct)",IF(O218=3,"12-Way (1 Pair)",IF(O218=2,"6-Way / 4-Way","Straight (Quad)"))))</f>
        <v>24-Way (4 Distinct)</v>
      </c>
      <c r="Q218">
        <f>SUMPRODUCT(COUNTIF(D219:G219,D218:G218))</f>
        <v>2</v>
      </c>
    </row>
    <row r="219">
      <c r="A219">
        <v>15744</v>
      </c>
      <c r="B219" t="str">
        <v>2026-08-26</v>
      </c>
      <c r="C219" t="str">
        <v>AFTERNOON</v>
      </c>
      <c r="D219">
        <v>7</v>
      </c>
      <c r="E219">
        <v>3</v>
      </c>
      <c r="F219">
        <v>9</v>
      </c>
      <c r="G219">
        <v>6</v>
      </c>
      <c r="H219" t="str">
        <f>D219&amp;E219&amp;F219&amp;G219</f>
        <v>7396</v>
      </c>
      <c r="I219" t="str">
        <v>3679</v>
      </c>
      <c r="J219">
        <f>SUM(D219:G219)</f>
        <v>25</v>
      </c>
      <c r="K219">
        <f>SUMPRODUCT(MOD(D219:G219,2))</f>
        <v>3</v>
      </c>
      <c r="L219">
        <f>4-K219</f>
        <v>1</v>
      </c>
      <c r="M219">
        <f>COUNTIF(D219:G219,"&gt;=5")</f>
        <v>3</v>
      </c>
      <c r="N219">
        <f>COUNTIF(D219:G219,"&lt;=4")</f>
        <v>1</v>
      </c>
      <c r="O219">
        <f>SUMPRODUCT(1/COUNTIF(D219:G219,D219:G219))</f>
        <v>4</v>
      </c>
      <c r="P219" t="str">
        <f>IF(O219=4,"24-Way (4 Distinct)",IF(O219=3,"12-Way (1 Pair)",IF(O219=2,"6-Way / 4-Way","Straight (Quad)"))))</f>
        <v>24-Way (4 Distinct)</v>
      </c>
      <c r="Q219">
        <f>SUMPRODUCT(COUNTIF(D220:G220,D219:G219))</f>
        <v>1</v>
      </c>
    </row>
    <row r="220">
      <c r="A220">
        <v>15743</v>
      </c>
      <c r="B220" t="str">
        <v>2026-08-26</v>
      </c>
      <c r="C220" t="str">
        <v>MIDDAY</v>
      </c>
      <c r="D220">
        <v>9</v>
      </c>
      <c r="E220">
        <v>0</v>
      </c>
      <c r="F220">
        <v>2</v>
      </c>
      <c r="G220">
        <v>0</v>
      </c>
      <c r="H220" t="str">
        <f>D220&amp;E220&amp;F220&amp;G220</f>
        <v>9020</v>
      </c>
      <c r="I220" t="str">
        <v>0029</v>
      </c>
      <c r="J220">
        <f>SUM(D220:G220)</f>
        <v>11</v>
      </c>
      <c r="K220">
        <f>SUMPRODUCT(MOD(D220:G220,2))</f>
        <v>1</v>
      </c>
      <c r="L220">
        <f>4-K220</f>
        <v>3</v>
      </c>
      <c r="M220">
        <f>COUNTIF(D220:G220,"&gt;=5")</f>
        <v>1</v>
      </c>
      <c r="N220">
        <f>COUNTIF(D220:G220,"&lt;=4")</f>
        <v>3</v>
      </c>
      <c r="O220">
        <f>SUMPRODUCT(1/COUNTIF(D220:G220,D220:G220))</f>
        <v>3</v>
      </c>
      <c r="P220" t="str">
        <f>IF(O220=4,"24-Way (4 Distinct)",IF(O220=3,"12-Way (1 Pair)",IF(O220=2,"6-Way / 4-Way","Straight (Quad)"))))</f>
        <v>12-Way (1 Pair)</v>
      </c>
      <c r="Q220">
        <f>SUMPRODUCT(COUNTIF(D221:G221,D220:G220))</f>
        <v>2</v>
      </c>
    </row>
    <row r="221">
      <c r="A221">
        <v>15742</v>
      </c>
      <c r="B221" t="str">
        <v>2026-08-26</v>
      </c>
      <c r="C221" t="str">
        <v>MORNING</v>
      </c>
      <c r="D221">
        <v>4</v>
      </c>
      <c r="E221">
        <v>1</v>
      </c>
      <c r="F221">
        <v>0</v>
      </c>
      <c r="G221">
        <v>3</v>
      </c>
      <c r="H221" t="str">
        <f>D221&amp;E221&amp;F221&amp;G221</f>
        <v>4103</v>
      </c>
      <c r="I221" t="str">
        <v>0134</v>
      </c>
      <c r="J221">
        <f>SUM(D221:G221)</f>
        <v>8</v>
      </c>
      <c r="K221">
        <f>SUMPRODUCT(MOD(D221:G221,2))</f>
        <v>2</v>
      </c>
      <c r="L221">
        <f>4-K221</f>
        <v>2</v>
      </c>
      <c r="M221">
        <f>COUNTIF(D221:G221,"&gt;=5")</f>
        <v>0</v>
      </c>
      <c r="N221">
        <f>COUNTIF(D221:G221,"&lt;=4")</f>
        <v>4</v>
      </c>
      <c r="O221">
        <f>SUMPRODUCT(1/COUNTIF(D221:G221,D221:G221))</f>
        <v>4</v>
      </c>
      <c r="P221" t="str">
        <f>IF(O221=4,"24-Way (4 Distinct)",IF(O221=3,"12-Way (1 Pair)",IF(O221=2,"6-Way / 4-Way","Straight (Quad)"))))</f>
        <v>24-Way (4 Distinct)</v>
      </c>
      <c r="Q221">
        <f>SUMPRODUCT(COUNTIF(D222:G222,D221:G221))</f>
        <v>1</v>
      </c>
    </row>
    <row r="222">
      <c r="A222">
        <v>15741</v>
      </c>
      <c r="B222" t="str">
        <v>2026-08-25</v>
      </c>
      <c r="C222" t="str">
        <v>EVENING</v>
      </c>
      <c r="D222">
        <v>8</v>
      </c>
      <c r="E222">
        <v>9</v>
      </c>
      <c r="F222">
        <v>1</v>
      </c>
      <c r="G222">
        <v>6</v>
      </c>
      <c r="H222" t="str">
        <f>D222&amp;E222&amp;F222&amp;G222</f>
        <v>8916</v>
      </c>
      <c r="I222" t="str">
        <v>1689</v>
      </c>
      <c r="J222">
        <f>SUM(D222:G222)</f>
        <v>24</v>
      </c>
      <c r="K222">
        <f>SUMPRODUCT(MOD(D222:G222,2))</f>
        <v>2</v>
      </c>
      <c r="L222">
        <f>4-K222</f>
        <v>2</v>
      </c>
      <c r="M222">
        <f>COUNTIF(D222:G222,"&gt;=5")</f>
        <v>3</v>
      </c>
      <c r="N222">
        <f>COUNTIF(D222:G222,"&lt;=4")</f>
        <v>1</v>
      </c>
      <c r="O222">
        <f>SUMPRODUCT(1/COUNTIF(D222:G222,D222:G222))</f>
        <v>4</v>
      </c>
      <c r="P222" t="str">
        <f>IF(O222=4,"24-Way (4 Distinct)",IF(O222=3,"12-Way (1 Pair)",IF(O222=2,"6-Way / 4-Way","Straight (Quad)"))))</f>
        <v>24-Way (4 Distinct)</v>
      </c>
      <c r="Q222">
        <f>SUMPRODUCT(COUNTIF(D223:G223,D222:G222))</f>
        <v>1</v>
      </c>
    </row>
    <row r="223">
      <c r="A223">
        <v>15740</v>
      </c>
      <c r="B223" t="str">
        <v>2026-08-25</v>
      </c>
      <c r="C223" t="str">
        <v>AFTERNOON</v>
      </c>
      <c r="D223">
        <v>3</v>
      </c>
      <c r="E223">
        <v>0</v>
      </c>
      <c r="F223">
        <v>4</v>
      </c>
      <c r="G223">
        <v>6</v>
      </c>
      <c r="H223" t="str">
        <f>D223&amp;E223&amp;F223&amp;G223</f>
        <v>3046</v>
      </c>
      <c r="I223" t="str">
        <v>0346</v>
      </c>
      <c r="J223">
        <f>SUM(D223:G223)</f>
        <v>13</v>
      </c>
      <c r="K223">
        <f>SUMPRODUCT(MOD(D223:G223,2))</f>
        <v>1</v>
      </c>
      <c r="L223">
        <f>4-K223</f>
        <v>3</v>
      </c>
      <c r="M223">
        <f>COUNTIF(D223:G223,"&gt;=5")</f>
        <v>1</v>
      </c>
      <c r="N223">
        <f>COUNTIF(D223:G223,"&lt;=4")</f>
        <v>3</v>
      </c>
      <c r="O223">
        <f>SUMPRODUCT(1/COUNTIF(D223:G223,D223:G223))</f>
        <v>4</v>
      </c>
      <c r="P223" t="str">
        <f>IF(O223=4,"24-Way (4 Distinct)",IF(O223=3,"12-Way (1 Pair)",IF(O223=2,"6-Way / 4-Way","Straight (Quad)"))))</f>
        <v>24-Way (4 Distinct)</v>
      </c>
      <c r="Q223">
        <f>SUMPRODUCT(COUNTIF(D224:G224,D223:G223))</f>
        <v>2</v>
      </c>
    </row>
    <row r="224">
      <c r="A224">
        <v>15739</v>
      </c>
      <c r="B224" t="str">
        <v>2026-08-25</v>
      </c>
      <c r="C224" t="str">
        <v>MIDDAY</v>
      </c>
      <c r="D224">
        <v>7</v>
      </c>
      <c r="E224">
        <v>0</v>
      </c>
      <c r="F224">
        <v>6</v>
      </c>
      <c r="G224">
        <v>1</v>
      </c>
      <c r="H224" t="str">
        <f>D224&amp;E224&amp;F224&amp;G224</f>
        <v>7061</v>
      </c>
      <c r="I224" t="str">
        <v>0167</v>
      </c>
      <c r="J224">
        <f>SUM(D224:G224)</f>
        <v>14</v>
      </c>
      <c r="K224">
        <f>SUMPRODUCT(MOD(D224:G224,2))</f>
        <v>2</v>
      </c>
      <c r="L224">
        <f>4-K224</f>
        <v>2</v>
      </c>
      <c r="M224">
        <f>COUNTIF(D224:G224,"&gt;=5")</f>
        <v>2</v>
      </c>
      <c r="N224">
        <f>COUNTIF(D224:G224,"&lt;=4")</f>
        <v>2</v>
      </c>
      <c r="O224">
        <f>SUMPRODUCT(1/COUNTIF(D224:G224,D224:G224))</f>
        <v>4</v>
      </c>
      <c r="P224" t="str">
        <f>IF(O224=4,"24-Way (4 Distinct)",IF(O224=3,"12-Way (1 Pair)",IF(O224=2,"6-Way / 4-Way","Straight (Quad)"))))</f>
        <v>24-Way (4 Distinct)</v>
      </c>
      <c r="Q224">
        <f>SUMPRODUCT(COUNTIF(D225:G225,D224:G224))</f>
        <v>1</v>
      </c>
    </row>
    <row r="225">
      <c r="A225">
        <v>15738</v>
      </c>
      <c r="B225" t="str">
        <v>2026-08-25</v>
      </c>
      <c r="C225" t="str">
        <v>MORNING</v>
      </c>
      <c r="D225">
        <v>8</v>
      </c>
      <c r="E225">
        <v>2</v>
      </c>
      <c r="F225">
        <v>0</v>
      </c>
      <c r="G225">
        <v>5</v>
      </c>
      <c r="H225" t="str">
        <f>D225&amp;E225&amp;F225&amp;G225</f>
        <v>8205</v>
      </c>
      <c r="I225" t="str">
        <v>0258</v>
      </c>
      <c r="J225">
        <f>SUM(D225:G225)</f>
        <v>15</v>
      </c>
      <c r="K225">
        <f>SUMPRODUCT(MOD(D225:G225,2))</f>
        <v>1</v>
      </c>
      <c r="L225">
        <f>4-K225</f>
        <v>3</v>
      </c>
      <c r="M225">
        <f>COUNTIF(D225:G225,"&gt;=5")</f>
        <v>2</v>
      </c>
      <c r="N225">
        <f>COUNTIF(D225:G225,"&lt;=4")</f>
        <v>2</v>
      </c>
      <c r="O225">
        <f>SUMPRODUCT(1/COUNTIF(D225:G225,D225:G225))</f>
        <v>4</v>
      </c>
      <c r="P225" t="str">
        <f>IF(O225=4,"24-Way (4 Distinct)",IF(O225=3,"12-Way (1 Pair)",IF(O225=2,"6-Way / 4-Way","Straight (Quad)"))))</f>
        <v>24-Way (4 Distinct)</v>
      </c>
      <c r="Q225">
        <f>SUMPRODUCT(COUNTIF(D226:G226,D225:G225))</f>
        <v>1</v>
      </c>
    </row>
    <row r="226">
      <c r="A226">
        <v>15737</v>
      </c>
      <c r="B226" t="str">
        <v>2026-08-24</v>
      </c>
      <c r="C226" t="str">
        <v>EVENING</v>
      </c>
      <c r="D226">
        <v>8</v>
      </c>
      <c r="E226">
        <v>8</v>
      </c>
      <c r="F226">
        <v>8</v>
      </c>
      <c r="G226">
        <v>4</v>
      </c>
      <c r="H226" t="str">
        <f>D226&amp;E226&amp;F226&amp;G226</f>
        <v>8884</v>
      </c>
      <c r="I226" t="str">
        <v>4888</v>
      </c>
      <c r="J226">
        <f>SUM(D226:G226)</f>
        <v>28</v>
      </c>
      <c r="K226">
        <f>SUMPRODUCT(MOD(D226:G226,2))</f>
        <v>0</v>
      </c>
      <c r="L226">
        <f>4-K226</f>
        <v>4</v>
      </c>
      <c r="M226">
        <f>COUNTIF(D226:G226,"&gt;=5")</f>
        <v>3</v>
      </c>
      <c r="N226">
        <f>COUNTIF(D226:G226,"&lt;=4")</f>
        <v>1</v>
      </c>
      <c r="O226">
        <f>SUMPRODUCT(1/COUNTIF(D226:G226,D226:G226))</f>
        <v>2</v>
      </c>
      <c r="P226" t="str">
        <f>IF(O226=4,"24-Way (4 Distinct)",IF(O226=3,"12-Way (1 Pair)",IF(O226=2,"6-Way / 4-Way","Straight (Quad)"))))</f>
        <v>4-Way (3-of-Kind)</v>
      </c>
      <c r="Q226">
        <f>SUMPRODUCT(COUNTIF(D227:G227,D226:G226))</f>
        <v>0</v>
      </c>
    </row>
    <row r="227">
      <c r="A227">
        <v>15736</v>
      </c>
      <c r="B227" t="str">
        <v>2026-08-24</v>
      </c>
      <c r="C227" t="str">
        <v>AFTERNOON</v>
      </c>
      <c r="D227">
        <v>1</v>
      </c>
      <c r="E227">
        <v>9</v>
      </c>
      <c r="F227">
        <v>6</v>
      </c>
      <c r="G227">
        <v>5</v>
      </c>
      <c r="H227" t="str">
        <f>D227&amp;E227&amp;F227&amp;G227</f>
        <v>1965</v>
      </c>
      <c r="I227" t="str">
        <v>1569</v>
      </c>
      <c r="J227">
        <f>SUM(D227:G227)</f>
        <v>21</v>
      </c>
      <c r="K227">
        <f>SUMPRODUCT(MOD(D227:G227,2))</f>
        <v>3</v>
      </c>
      <c r="L227">
        <f>4-K227</f>
        <v>1</v>
      </c>
      <c r="M227">
        <f>COUNTIF(D227:G227,"&gt;=5")</f>
        <v>3</v>
      </c>
      <c r="N227">
        <f>COUNTIF(D227:G227,"&lt;=4")</f>
        <v>1</v>
      </c>
      <c r="O227">
        <f>SUMPRODUCT(1/COUNTIF(D227:G227,D227:G227))</f>
        <v>4</v>
      </c>
      <c r="P227" t="str">
        <f>IF(O227=4,"24-Way (4 Distinct)",IF(O227=3,"12-Way (1 Pair)",IF(O227=2,"6-Way / 4-Way","Straight (Quad)"))))</f>
        <v>24-Way (4 Distinct)</v>
      </c>
      <c r="Q227">
        <f>SUMPRODUCT(COUNTIF(D228:G228,D227:G227))</f>
        <v>1</v>
      </c>
    </row>
    <row r="228">
      <c r="A228">
        <v>15735</v>
      </c>
      <c r="B228" t="str">
        <v>2026-08-24</v>
      </c>
      <c r="C228" t="str">
        <v>MIDDAY</v>
      </c>
      <c r="D228">
        <v>1</v>
      </c>
      <c r="E228">
        <v>2</v>
      </c>
      <c r="F228">
        <v>8</v>
      </c>
      <c r="G228">
        <v>2</v>
      </c>
      <c r="H228" t="str">
        <f>D228&amp;E228&amp;F228&amp;G228</f>
        <v>1282</v>
      </c>
      <c r="I228" t="str">
        <v>1228</v>
      </c>
      <c r="J228">
        <f>SUM(D228:G228)</f>
        <v>13</v>
      </c>
      <c r="K228">
        <f>SUMPRODUCT(MOD(D228:G228,2))</f>
        <v>1</v>
      </c>
      <c r="L228">
        <f>4-K228</f>
        <v>3</v>
      </c>
      <c r="M228">
        <f>COUNTIF(D228:G228,"&gt;=5")</f>
        <v>1</v>
      </c>
      <c r="N228">
        <f>COUNTIF(D228:G228,"&lt;=4")</f>
        <v>3</v>
      </c>
      <c r="O228">
        <f>SUMPRODUCT(1/COUNTIF(D228:G228,D228:G228))</f>
        <v>3</v>
      </c>
      <c r="P228" t="str">
        <f>IF(O228=4,"24-Way (4 Distinct)",IF(O228=3,"12-Way (1 Pair)",IF(O228=2,"6-Way / 4-Way","Straight (Quad)"))))</f>
        <v>12-Way (1 Pair)</v>
      </c>
      <c r="Q228">
        <f>SUMPRODUCT(COUNTIF(D229:G229,D228:G228))</f>
        <v>2</v>
      </c>
    </row>
    <row r="229">
      <c r="A229">
        <v>15734</v>
      </c>
      <c r="B229" t="str">
        <v>2026-08-24</v>
      </c>
      <c r="C229" t="str">
        <v>MORNING</v>
      </c>
      <c r="D229">
        <v>1</v>
      </c>
      <c r="E229">
        <v>3</v>
      </c>
      <c r="F229">
        <v>7</v>
      </c>
      <c r="G229">
        <v>8</v>
      </c>
      <c r="H229" t="str">
        <f>D229&amp;E229&amp;F229&amp;G229</f>
        <v>1378</v>
      </c>
      <c r="I229" t="str">
        <v>1378</v>
      </c>
      <c r="J229">
        <f>SUM(D229:G229)</f>
        <v>19</v>
      </c>
      <c r="K229">
        <f>SUMPRODUCT(MOD(D229:G229,2))</f>
        <v>3</v>
      </c>
      <c r="L229">
        <f>4-K229</f>
        <v>1</v>
      </c>
      <c r="M229">
        <f>COUNTIF(D229:G229,"&gt;=5")</f>
        <v>2</v>
      </c>
      <c r="N229">
        <f>COUNTIF(D229:G229,"&lt;=4")</f>
        <v>2</v>
      </c>
      <c r="O229">
        <f>SUMPRODUCT(1/COUNTIF(D229:G229,D229:G229))</f>
        <v>4</v>
      </c>
      <c r="P229" t="str">
        <f>IF(O229=4,"24-Way (4 Distinct)",IF(O229=3,"12-Way (1 Pair)",IF(O229=2,"6-Way / 4-Way","Straight (Quad)"))))</f>
        <v>24-Way (4 Distinct)</v>
      </c>
      <c r="Q229">
        <f>SUMPRODUCT(COUNTIF(D230:G230,D229:G229))</f>
        <v>2</v>
      </c>
    </row>
    <row r="230">
      <c r="A230">
        <v>15733</v>
      </c>
      <c r="B230" t="str">
        <v>2026-08-23</v>
      </c>
      <c r="C230" t="str">
        <v>EVENING</v>
      </c>
      <c r="D230">
        <v>9</v>
      </c>
      <c r="E230">
        <v>6</v>
      </c>
      <c r="F230">
        <v>1</v>
      </c>
      <c r="G230">
        <v>7</v>
      </c>
      <c r="H230" t="str">
        <f>D230&amp;E230&amp;F230&amp;G230</f>
        <v>9617</v>
      </c>
      <c r="I230" t="str">
        <v>1679</v>
      </c>
      <c r="J230">
        <f>SUM(D230:G230)</f>
        <v>23</v>
      </c>
      <c r="K230">
        <f>SUMPRODUCT(MOD(D230:G230,2))</f>
        <v>3</v>
      </c>
      <c r="L230">
        <f>4-K230</f>
        <v>1</v>
      </c>
      <c r="M230">
        <f>COUNTIF(D230:G230,"&gt;=5")</f>
        <v>3</v>
      </c>
      <c r="N230">
        <f>COUNTIF(D230:G230,"&lt;=4")</f>
        <v>1</v>
      </c>
      <c r="O230">
        <f>SUMPRODUCT(1/COUNTIF(D230:G230,D230:G230))</f>
        <v>4</v>
      </c>
      <c r="P230" t="str">
        <f>IF(O230=4,"24-Way (4 Distinct)",IF(O230=3,"12-Way (1 Pair)",IF(O230=2,"6-Way / 4-Way","Straight (Quad)"))))</f>
        <v>24-Way (4 Distinct)</v>
      </c>
      <c r="Q230">
        <f>SUMPRODUCT(COUNTIF(D231:G231,D230:G230))</f>
        <v>2</v>
      </c>
    </row>
    <row r="231">
      <c r="A231">
        <v>15732</v>
      </c>
      <c r="B231" t="str">
        <v>2026-08-23</v>
      </c>
      <c r="C231" t="str">
        <v>AFTERNOON</v>
      </c>
      <c r="D231">
        <v>8</v>
      </c>
      <c r="E231">
        <v>7</v>
      </c>
      <c r="F231">
        <v>4</v>
      </c>
      <c r="G231">
        <v>6</v>
      </c>
      <c r="H231" t="str">
        <f>D231&amp;E231&amp;F231&amp;G231</f>
        <v>8746</v>
      </c>
      <c r="I231" t="str">
        <v>4678</v>
      </c>
      <c r="J231">
        <f>SUM(D231:G231)</f>
        <v>25</v>
      </c>
      <c r="K231">
        <f>SUMPRODUCT(MOD(D231:G231,2))</f>
        <v>1</v>
      </c>
      <c r="L231">
        <f>4-K231</f>
        <v>3</v>
      </c>
      <c r="M231">
        <f>COUNTIF(D231:G231,"&gt;=5")</f>
        <v>3</v>
      </c>
      <c r="N231">
        <f>COUNTIF(D231:G231,"&lt;=4")</f>
        <v>1</v>
      </c>
      <c r="O231">
        <f>SUMPRODUCT(1/COUNTIF(D231:G231,D231:G231))</f>
        <v>4</v>
      </c>
      <c r="P231" t="str">
        <f>IF(O231=4,"24-Way (4 Distinct)",IF(O231=3,"12-Way (1 Pair)",IF(O231=2,"6-Way / 4-Way","Straight (Quad)"))))</f>
        <v>24-Way (4 Distinct)</v>
      </c>
      <c r="Q231">
        <f>SUMPRODUCT(COUNTIF(D232:G232,D231:G231))</f>
        <v>1</v>
      </c>
    </row>
    <row r="232">
      <c r="A232">
        <v>15731</v>
      </c>
      <c r="B232" t="str">
        <v>2026-08-23</v>
      </c>
      <c r="C232" t="str">
        <v>MIDDAY</v>
      </c>
      <c r="D232">
        <v>0</v>
      </c>
      <c r="E232">
        <v>8</v>
      </c>
      <c r="F232">
        <v>2</v>
      </c>
      <c r="G232">
        <v>5</v>
      </c>
      <c r="H232" t="str">
        <f>D232&amp;E232&amp;F232&amp;G232</f>
        <v>0825</v>
      </c>
      <c r="I232" t="str">
        <v>0258</v>
      </c>
      <c r="J232">
        <f>SUM(D232:G232)</f>
        <v>15</v>
      </c>
      <c r="K232">
        <f>SUMPRODUCT(MOD(D232:G232,2))</f>
        <v>1</v>
      </c>
      <c r="L232">
        <f>4-K232</f>
        <v>3</v>
      </c>
      <c r="M232">
        <f>COUNTIF(D232:G232,"&gt;=5")</f>
        <v>2</v>
      </c>
      <c r="N232">
        <f>COUNTIF(D232:G232,"&lt;=4")</f>
        <v>2</v>
      </c>
      <c r="O232">
        <f>SUMPRODUCT(1/COUNTIF(D232:G232,D232:G232))</f>
        <v>4</v>
      </c>
      <c r="P232" t="str">
        <f>IF(O232=4,"24-Way (4 Distinct)",IF(O232=3,"12-Way (1 Pair)",IF(O232=2,"6-Way / 4-Way","Straight (Quad)"))))</f>
        <v>24-Way (4 Distinct)</v>
      </c>
      <c r="Q232">
        <f>SUMPRODUCT(COUNTIF(D233:G233,D232:G232))</f>
        <v>1</v>
      </c>
    </row>
    <row r="233">
      <c r="A233">
        <v>15730</v>
      </c>
      <c r="B233" t="str">
        <v>2026-08-23</v>
      </c>
      <c r="C233" t="str">
        <v>MORNING</v>
      </c>
      <c r="D233">
        <v>5</v>
      </c>
      <c r="E233">
        <v>5</v>
      </c>
      <c r="F233">
        <v>6</v>
      </c>
      <c r="G233">
        <v>4</v>
      </c>
      <c r="H233" t="str">
        <f>D233&amp;E233&amp;F233&amp;G233</f>
        <v>5564</v>
      </c>
      <c r="I233" t="str">
        <v>4556</v>
      </c>
      <c r="J233">
        <f>SUM(D233:G233)</f>
        <v>20</v>
      </c>
      <c r="K233">
        <f>SUMPRODUCT(MOD(D233:G233,2))</f>
        <v>2</v>
      </c>
      <c r="L233">
        <f>4-K233</f>
        <v>2</v>
      </c>
      <c r="M233">
        <f>COUNTIF(D233:G233,"&gt;=5")</f>
        <v>3</v>
      </c>
      <c r="N233">
        <f>COUNTIF(D233:G233,"&lt;=4")</f>
        <v>1</v>
      </c>
      <c r="O233">
        <f>SUMPRODUCT(1/COUNTIF(D233:G233,D233:G233))</f>
        <v>3</v>
      </c>
      <c r="P233" t="str">
        <f>IF(O233=4,"24-Way (4 Distinct)",IF(O233=3,"12-Way (1 Pair)",IF(O233=2,"6-Way / 4-Way","Straight (Quad)"))))</f>
        <v>12-Way (1 Pair)</v>
      </c>
      <c r="Q233">
        <f>SUMPRODUCT(COUNTIF(D234:G234,D233:G233))</f>
        <v>0</v>
      </c>
    </row>
    <row r="234">
      <c r="A234">
        <v>15729</v>
      </c>
      <c r="B234" t="str">
        <v>2026-08-22</v>
      </c>
      <c r="C234" t="str">
        <v>EVENING</v>
      </c>
      <c r="D234">
        <v>2</v>
      </c>
      <c r="E234">
        <v>8</v>
      </c>
      <c r="F234">
        <v>8</v>
      </c>
      <c r="G234">
        <v>9</v>
      </c>
      <c r="H234" t="str">
        <f>D234&amp;E234&amp;F234&amp;G234</f>
        <v>2889</v>
      </c>
      <c r="I234" t="str">
        <v>2889</v>
      </c>
      <c r="J234">
        <f>SUM(D234:G234)</f>
        <v>27</v>
      </c>
      <c r="K234">
        <f>SUMPRODUCT(MOD(D234:G234,2))</f>
        <v>1</v>
      </c>
      <c r="L234">
        <f>4-K234</f>
        <v>3</v>
      </c>
      <c r="M234">
        <f>COUNTIF(D234:G234,"&gt;=5")</f>
        <v>3</v>
      </c>
      <c r="N234">
        <f>COUNTIF(D234:G234,"&lt;=4")</f>
        <v>1</v>
      </c>
      <c r="O234">
        <f>SUMPRODUCT(1/COUNTIF(D234:G234,D234:G234))</f>
        <v>3</v>
      </c>
      <c r="P234" t="str">
        <f>IF(O234=4,"24-Way (4 Distinct)",IF(O234=3,"12-Way (1 Pair)",IF(O234=2,"6-Way / 4-Way","Straight (Quad)"))))</f>
        <v>12-Way (1 Pair)</v>
      </c>
      <c r="Q234">
        <f>SUMPRODUCT(COUNTIF(D235:G235,D234:G234))</f>
        <v>1</v>
      </c>
    </row>
    <row r="235">
      <c r="A235">
        <v>15728</v>
      </c>
      <c r="B235" t="str">
        <v>2026-08-22</v>
      </c>
      <c r="C235" t="str">
        <v>AFTERNOON</v>
      </c>
      <c r="D235">
        <v>5</v>
      </c>
      <c r="E235">
        <v>5</v>
      </c>
      <c r="F235">
        <v>9</v>
      </c>
      <c r="G235">
        <v>0</v>
      </c>
      <c r="H235" t="str">
        <f>D235&amp;E235&amp;F235&amp;G235</f>
        <v>5590</v>
      </c>
      <c r="I235" t="str">
        <v>0559</v>
      </c>
      <c r="J235">
        <f>SUM(D235:G235)</f>
        <v>19</v>
      </c>
      <c r="K235">
        <f>SUMPRODUCT(MOD(D235:G235,2))</f>
        <v>3</v>
      </c>
      <c r="L235">
        <f>4-K235</f>
        <v>1</v>
      </c>
      <c r="M235">
        <f>COUNTIF(D235:G235,"&gt;=5")</f>
        <v>3</v>
      </c>
      <c r="N235">
        <f>COUNTIF(D235:G235,"&lt;=4")</f>
        <v>1</v>
      </c>
      <c r="O235">
        <f>SUMPRODUCT(1/COUNTIF(D235:G235,D235:G235))</f>
        <v>3</v>
      </c>
      <c r="P235" t="str">
        <f>IF(O235=4,"24-Way (4 Distinct)",IF(O235=3,"12-Way (1 Pair)",IF(O235=2,"6-Way / 4-Way","Straight (Quad)"))))</f>
        <v>12-Way (1 Pair)</v>
      </c>
      <c r="Q235">
        <f>SUMPRODUCT(COUNTIF(D236:G236,D235:G235))</f>
        <v>0</v>
      </c>
    </row>
    <row r="236">
      <c r="A236">
        <v>15727</v>
      </c>
      <c r="B236" t="str">
        <v>2026-08-22</v>
      </c>
      <c r="C236" t="str">
        <v>MIDDAY</v>
      </c>
      <c r="D236">
        <v>3</v>
      </c>
      <c r="E236">
        <v>2</v>
      </c>
      <c r="F236">
        <v>8</v>
      </c>
      <c r="G236">
        <v>3</v>
      </c>
      <c r="H236" t="str">
        <f>D236&amp;E236&amp;F236&amp;G236</f>
        <v>3283</v>
      </c>
      <c r="I236" t="str">
        <v>2338</v>
      </c>
      <c r="J236">
        <f>SUM(D236:G236)</f>
        <v>16</v>
      </c>
      <c r="K236">
        <f>SUMPRODUCT(MOD(D236:G236,2))</f>
        <v>2</v>
      </c>
      <c r="L236">
        <f>4-K236</f>
        <v>2</v>
      </c>
      <c r="M236">
        <f>COUNTIF(D236:G236,"&gt;=5")</f>
        <v>1</v>
      </c>
      <c r="N236">
        <f>COUNTIF(D236:G236,"&lt;=4")</f>
        <v>3</v>
      </c>
      <c r="O236">
        <f>SUMPRODUCT(1/COUNTIF(D236:G236,D236:G236))</f>
        <v>3</v>
      </c>
      <c r="P236" t="str">
        <f>IF(O236=4,"24-Way (4 Distinct)",IF(O236=3,"12-Way (1 Pair)",IF(O236=2,"6-Way / 4-Way","Straight (Quad)"))))</f>
        <v>12-Way (1 Pair)</v>
      </c>
      <c r="Q236">
        <f>SUMPRODUCT(COUNTIF(D237:G237,D236:G236))</f>
        <v>1</v>
      </c>
    </row>
    <row r="237">
      <c r="A237">
        <v>15726</v>
      </c>
      <c r="B237" t="str">
        <v>2026-08-22</v>
      </c>
      <c r="C237" t="str">
        <v>MORNING</v>
      </c>
      <c r="D237">
        <v>7</v>
      </c>
      <c r="E237">
        <v>4</v>
      </c>
      <c r="F237">
        <v>8</v>
      </c>
      <c r="G237">
        <v>8</v>
      </c>
      <c r="H237" t="str">
        <f>D237&amp;E237&amp;F237&amp;G237</f>
        <v>7488</v>
      </c>
      <c r="I237" t="str">
        <v>4788</v>
      </c>
      <c r="J237">
        <f>SUM(D237:G237)</f>
        <v>27</v>
      </c>
      <c r="K237">
        <f>SUMPRODUCT(MOD(D237:G237,2))</f>
        <v>1</v>
      </c>
      <c r="L237">
        <f>4-K237</f>
        <v>3</v>
      </c>
      <c r="M237">
        <f>COUNTIF(D237:G237,"&gt;=5")</f>
        <v>3</v>
      </c>
      <c r="N237">
        <f>COUNTIF(D237:G237,"&lt;=4")</f>
        <v>1</v>
      </c>
      <c r="O237">
        <f>SUMPRODUCT(1/COUNTIF(D237:G237,D237:G237))</f>
        <v>3</v>
      </c>
      <c r="P237" t="str">
        <f>IF(O237=4,"24-Way (4 Distinct)",IF(O237=3,"12-Way (1 Pair)",IF(O237=2,"6-Way / 4-Way","Straight (Quad)"))))</f>
        <v>12-Way (1 Pair)</v>
      </c>
      <c r="Q237">
        <f>SUMPRODUCT(COUNTIF(D238:G238,D237:G237))</f>
        <v>1</v>
      </c>
    </row>
    <row r="238">
      <c r="A238">
        <v>15725</v>
      </c>
      <c r="B238" t="str">
        <v>2026-08-21</v>
      </c>
      <c r="C238" t="str">
        <v>EVENING</v>
      </c>
      <c r="D238">
        <v>2</v>
      </c>
      <c r="E238">
        <v>7</v>
      </c>
      <c r="F238">
        <v>7</v>
      </c>
      <c r="G238">
        <v>7</v>
      </c>
      <c r="H238" t="str">
        <f>D238&amp;E238&amp;F238&amp;G238</f>
        <v>2777</v>
      </c>
      <c r="I238" t="str">
        <v>2777</v>
      </c>
      <c r="J238">
        <f>SUM(D238:G238)</f>
        <v>23</v>
      </c>
      <c r="K238">
        <f>SUMPRODUCT(MOD(D238:G238,2))</f>
        <v>3</v>
      </c>
      <c r="L238">
        <f>4-K238</f>
        <v>1</v>
      </c>
      <c r="M238">
        <f>COUNTIF(D238:G238,"&gt;=5")</f>
        <v>3</v>
      </c>
      <c r="N238">
        <f>COUNTIF(D238:G238,"&lt;=4")</f>
        <v>1</v>
      </c>
      <c r="O238">
        <f>SUMPRODUCT(1/COUNTIF(D238:G238,D238:G238))</f>
        <v>2</v>
      </c>
      <c r="P238" t="str">
        <f>IF(O238=4,"24-Way (4 Distinct)",IF(O238=3,"12-Way (1 Pair)",IF(O238=2,"6-Way / 4-Way","Straight (Quad)"))))</f>
        <v>4-Way (3-of-Kind)</v>
      </c>
      <c r="Q238">
        <f>SUMPRODUCT(COUNTIF(D239:G239,D238:G238))</f>
        <v>1</v>
      </c>
    </row>
    <row r="239">
      <c r="A239">
        <v>15724</v>
      </c>
      <c r="B239" t="str">
        <v>2026-08-21</v>
      </c>
      <c r="C239" t="str">
        <v>AFTERNOON</v>
      </c>
      <c r="D239">
        <v>4</v>
      </c>
      <c r="E239">
        <v>5</v>
      </c>
      <c r="F239">
        <v>9</v>
      </c>
      <c r="G239">
        <v>2</v>
      </c>
      <c r="H239" t="str">
        <f>D239&amp;E239&amp;F239&amp;G239</f>
        <v>4592</v>
      </c>
      <c r="I239" t="str">
        <v>2459</v>
      </c>
      <c r="J239">
        <f>SUM(D239:G239)</f>
        <v>20</v>
      </c>
      <c r="K239">
        <f>SUMPRODUCT(MOD(D239:G239,2))</f>
        <v>2</v>
      </c>
      <c r="L239">
        <f>4-K239</f>
        <v>2</v>
      </c>
      <c r="M239">
        <f>COUNTIF(D239:G239,"&gt;=5")</f>
        <v>2</v>
      </c>
      <c r="N239">
        <f>COUNTIF(D239:G239,"&lt;=4")</f>
        <v>2</v>
      </c>
      <c r="O239">
        <f>SUMPRODUCT(1/COUNTIF(D239:G239,D239:G239))</f>
        <v>4</v>
      </c>
      <c r="P239" t="str">
        <f>IF(O239=4,"24-Way (4 Distinct)",IF(O239=3,"12-Way (1 Pair)",IF(O239=2,"6-Way / 4-Way","Straight (Quad)"))))</f>
        <v>24-Way (4 Distinct)</v>
      </c>
      <c r="Q239">
        <f>SUMPRODUCT(COUNTIF(D240:G240,D239:G239))</f>
        <v>1</v>
      </c>
    </row>
    <row r="240">
      <c r="A240">
        <v>15723</v>
      </c>
      <c r="B240" t="str">
        <v>2026-08-21</v>
      </c>
      <c r="C240" t="str">
        <v>MIDDAY</v>
      </c>
      <c r="D240">
        <v>5</v>
      </c>
      <c r="E240">
        <v>6</v>
      </c>
      <c r="F240">
        <v>7</v>
      </c>
      <c r="G240">
        <v>6</v>
      </c>
      <c r="H240" t="str">
        <f>D240&amp;E240&amp;F240&amp;G240</f>
        <v>5676</v>
      </c>
      <c r="I240" t="str">
        <v>5667</v>
      </c>
      <c r="J240">
        <f>SUM(D240:G240)</f>
        <v>24</v>
      </c>
      <c r="K240">
        <f>SUMPRODUCT(MOD(D240:G240,2))</f>
        <v>2</v>
      </c>
      <c r="L240">
        <f>4-K240</f>
        <v>2</v>
      </c>
      <c r="M240">
        <f>COUNTIF(D240:G240,"&gt;=5")</f>
        <v>4</v>
      </c>
      <c r="N240">
        <f>COUNTIF(D240:G240,"&lt;=4")</f>
        <v>0</v>
      </c>
      <c r="O240">
        <f>SUMPRODUCT(1/COUNTIF(D240:G240,D240:G240))</f>
        <v>3</v>
      </c>
      <c r="P240" t="str">
        <f>IF(O240=4,"24-Way (4 Distinct)",IF(O240=3,"12-Way (1 Pair)",IF(O240=2,"6-Way / 4-Way","Straight (Quad)"))))</f>
        <v>12-Way (1 Pair)</v>
      </c>
      <c r="Q240">
        <f>SUMPRODUCT(COUNTIF(D241:G241,D240:G240))</f>
        <v>3</v>
      </c>
    </row>
    <row r="241">
      <c r="A241">
        <v>15722</v>
      </c>
      <c r="B241" t="str">
        <v>2026-08-21</v>
      </c>
      <c r="C241" t="str">
        <v>MORNING</v>
      </c>
      <c r="D241">
        <v>7</v>
      </c>
      <c r="E241">
        <v>6</v>
      </c>
      <c r="F241">
        <v>3</v>
      </c>
      <c r="G241">
        <v>4</v>
      </c>
      <c r="H241" t="str">
        <f>D241&amp;E241&amp;F241&amp;G241</f>
        <v>7634</v>
      </c>
      <c r="I241" t="str">
        <v>3467</v>
      </c>
      <c r="J241">
        <f>SUM(D241:G241)</f>
        <v>20</v>
      </c>
      <c r="K241">
        <f>SUMPRODUCT(MOD(D241:G241,2))</f>
        <v>2</v>
      </c>
      <c r="L241">
        <f>4-K241</f>
        <v>2</v>
      </c>
      <c r="M241">
        <f>COUNTIF(D241:G241,"&gt;=5")</f>
        <v>2</v>
      </c>
      <c r="N241">
        <f>COUNTIF(D241:G241,"&lt;=4")</f>
        <v>2</v>
      </c>
      <c r="O241">
        <f>SUMPRODUCT(1/COUNTIF(D241:G241,D241:G241))</f>
        <v>4</v>
      </c>
      <c r="P241" t="str">
        <f>IF(O241=4,"24-Way (4 Distinct)",IF(O241=3,"12-Way (1 Pair)",IF(O241=2,"6-Way / 4-Way","Straight (Quad)"))))</f>
        <v>24-Way (4 Distinct)</v>
      </c>
      <c r="Q241">
        <f>SUMPRODUCT(COUNTIF(D242:G242,D241:G241))</f>
        <v>1</v>
      </c>
    </row>
    <row r="242">
      <c r="A242">
        <v>15721</v>
      </c>
      <c r="B242" t="str">
        <v>2026-08-20</v>
      </c>
      <c r="C242" t="str">
        <v>EVENING</v>
      </c>
      <c r="D242">
        <v>5</v>
      </c>
      <c r="E242">
        <v>5</v>
      </c>
      <c r="F242">
        <v>6</v>
      </c>
      <c r="G242">
        <v>6</v>
      </c>
      <c r="H242" t="str">
        <f>D242&amp;E242&amp;F242&amp;G242</f>
        <v>5566</v>
      </c>
      <c r="I242" t="str">
        <v>5566</v>
      </c>
      <c r="J242">
        <f>SUM(D242:G242)</f>
        <v>22</v>
      </c>
      <c r="K242">
        <f>SUMPRODUCT(MOD(D242:G242,2))</f>
        <v>2</v>
      </c>
      <c r="L242">
        <f>4-K242</f>
        <v>2</v>
      </c>
      <c r="M242">
        <f>COUNTIF(D242:G242,"&gt;=5")</f>
        <v>4</v>
      </c>
      <c r="N242">
        <f>COUNTIF(D242:G242,"&lt;=4")</f>
        <v>0</v>
      </c>
      <c r="O242">
        <f>SUMPRODUCT(1/COUNTIF(D242:G242,D242:G242))</f>
        <v>2</v>
      </c>
      <c r="P242" t="str">
        <f>IF(O242=4,"24-Way (4 Distinct)",IF(O242=3,"12-Way (1 Pair)",IF(O242=2,"6-Way / 4-Way","Straight (Quad)"))))</f>
        <v>6-Way (2 Pairs)</v>
      </c>
      <c r="Q242">
        <f>SUMPRODUCT(COUNTIF(D243:G243,D242:G242))</f>
        <v>0</v>
      </c>
    </row>
    <row r="243">
      <c r="A243">
        <v>15720</v>
      </c>
      <c r="B243" t="str">
        <v>2026-08-20</v>
      </c>
      <c r="C243" t="str">
        <v>AFTERNOON</v>
      </c>
      <c r="D243">
        <v>4</v>
      </c>
      <c r="E243">
        <v>0</v>
      </c>
      <c r="F243">
        <v>0</v>
      </c>
      <c r="G243">
        <v>0</v>
      </c>
      <c r="H243" t="str">
        <f>D243&amp;E243&amp;F243&amp;G243</f>
        <v>4000</v>
      </c>
      <c r="I243" t="str">
        <v>0004</v>
      </c>
      <c r="J243">
        <f>SUM(D243:G243)</f>
        <v>4</v>
      </c>
      <c r="K243">
        <f>SUMPRODUCT(MOD(D243:G243,2))</f>
        <v>0</v>
      </c>
      <c r="L243">
        <f>4-K243</f>
        <v>4</v>
      </c>
      <c r="M243">
        <f>COUNTIF(D243:G243,"&gt;=5")</f>
        <v>0</v>
      </c>
      <c r="N243">
        <f>COUNTIF(D243:G243,"&lt;=4")</f>
        <v>4</v>
      </c>
      <c r="O243">
        <f>SUMPRODUCT(1/COUNTIF(D243:G243,D243:G243))</f>
        <v>2</v>
      </c>
      <c r="P243" t="str">
        <f>IF(O243=4,"24-Way (4 Distinct)",IF(O243=3,"12-Way (1 Pair)",IF(O243=2,"6-Way / 4-Way","Straight (Quad)"))))</f>
        <v>4-Way (3-of-Kind)</v>
      </c>
      <c r="Q243">
        <f>SUMPRODUCT(COUNTIF(D244:G244,D243:G243))</f>
        <v>0</v>
      </c>
    </row>
    <row r="244">
      <c r="A244">
        <v>15719</v>
      </c>
      <c r="B244" t="str">
        <v>2026-08-20</v>
      </c>
      <c r="C244" t="str">
        <v>MIDDAY</v>
      </c>
      <c r="D244">
        <v>5</v>
      </c>
      <c r="E244">
        <v>6</v>
      </c>
      <c r="F244">
        <v>6</v>
      </c>
      <c r="G244">
        <v>1</v>
      </c>
      <c r="H244" t="str">
        <f>D244&amp;E244&amp;F244&amp;G244</f>
        <v>5661</v>
      </c>
      <c r="I244" t="str">
        <v>1566</v>
      </c>
      <c r="J244">
        <f>SUM(D244:G244)</f>
        <v>18</v>
      </c>
      <c r="K244">
        <f>SUMPRODUCT(MOD(D244:G244,2))</f>
        <v>2</v>
      </c>
      <c r="L244">
        <f>4-K244</f>
        <v>2</v>
      </c>
      <c r="M244">
        <f>COUNTIF(D244:G244,"&gt;=5")</f>
        <v>3</v>
      </c>
      <c r="N244">
        <f>COUNTIF(D244:G244,"&lt;=4")</f>
        <v>1</v>
      </c>
      <c r="O244">
        <f>SUMPRODUCT(1/COUNTIF(D244:G244,D244:G244))</f>
        <v>3</v>
      </c>
      <c r="P244" t="str">
        <f>IF(O244=4,"24-Way (4 Distinct)",IF(O244=3,"12-Way (1 Pair)",IF(O244=2,"6-Way / 4-Way","Straight (Quad)"))))</f>
        <v>12-Way (1 Pair)</v>
      </c>
      <c r="Q244">
        <f>SUMPRODUCT(COUNTIF(D245:G245,D244:G244))</f>
        <v>1</v>
      </c>
    </row>
    <row r="245">
      <c r="A245">
        <v>15718</v>
      </c>
      <c r="B245" t="str">
        <v>2026-08-20</v>
      </c>
      <c r="C245" t="str">
        <v>MORNING</v>
      </c>
      <c r="D245">
        <v>7</v>
      </c>
      <c r="E245">
        <v>1</v>
      </c>
      <c r="F245">
        <v>2</v>
      </c>
      <c r="G245">
        <v>0</v>
      </c>
      <c r="H245" t="str">
        <f>D245&amp;E245&amp;F245&amp;G245</f>
        <v>7120</v>
      </c>
      <c r="I245" t="str">
        <v>0127</v>
      </c>
      <c r="J245">
        <f>SUM(D245:G245)</f>
        <v>10</v>
      </c>
      <c r="K245">
        <f>SUMPRODUCT(MOD(D245:G245,2))</f>
        <v>2</v>
      </c>
      <c r="L245">
        <f>4-K245</f>
        <v>2</v>
      </c>
      <c r="M245">
        <f>COUNTIF(D245:G245,"&gt;=5")</f>
        <v>1</v>
      </c>
      <c r="N245">
        <f>COUNTIF(D245:G245,"&lt;=4")</f>
        <v>3</v>
      </c>
      <c r="O245">
        <f>SUMPRODUCT(1/COUNTIF(D245:G245,D245:G245))</f>
        <v>4</v>
      </c>
      <c r="P245" t="str">
        <f>IF(O245=4,"24-Way (4 Distinct)",IF(O245=3,"12-Way (1 Pair)",IF(O245=2,"6-Way / 4-Way","Straight (Quad)"))))</f>
        <v>24-Way (4 Distinct)</v>
      </c>
      <c r="Q245">
        <f>SUMPRODUCT(COUNTIF(D246:G246,D245:G245))</f>
        <v>1</v>
      </c>
    </row>
    <row r="246">
      <c r="A246">
        <v>15717</v>
      </c>
      <c r="B246" t="str">
        <v>2026-08-19</v>
      </c>
      <c r="C246" t="str">
        <v>EVENING</v>
      </c>
      <c r="D246">
        <v>9</v>
      </c>
      <c r="E246">
        <v>6</v>
      </c>
      <c r="F246">
        <v>2</v>
      </c>
      <c r="G246">
        <v>9</v>
      </c>
      <c r="H246" t="str">
        <f>D246&amp;E246&amp;F246&amp;G246</f>
        <v>9629</v>
      </c>
      <c r="I246" t="str">
        <v>2699</v>
      </c>
      <c r="J246">
        <f>SUM(D246:G246)</f>
        <v>26</v>
      </c>
      <c r="K246">
        <f>SUMPRODUCT(MOD(D246:G246,2))</f>
        <v>2</v>
      </c>
      <c r="L246">
        <f>4-K246</f>
        <v>2</v>
      </c>
      <c r="M246">
        <f>COUNTIF(D246:G246,"&gt;=5")</f>
        <v>3</v>
      </c>
      <c r="N246">
        <f>COUNTIF(D246:G246,"&lt;=4")</f>
        <v>1</v>
      </c>
      <c r="O246">
        <f>SUMPRODUCT(1/COUNTIF(D246:G246,D246:G246))</f>
        <v>3</v>
      </c>
      <c r="P246" t="str">
        <f>IF(O246=4,"24-Way (4 Distinct)",IF(O246=3,"12-Way (1 Pair)",IF(O246=2,"6-Way / 4-Way","Straight (Quad)"))))</f>
        <v>12-Way (1 Pair)</v>
      </c>
      <c r="Q246">
        <f>SUMPRODUCT(COUNTIF(D247:G247,D246:G246))</f>
        <v>3</v>
      </c>
    </row>
    <row r="247">
      <c r="A247">
        <v>15716</v>
      </c>
      <c r="B247" t="str">
        <v>2026-08-19</v>
      </c>
      <c r="C247" t="str">
        <v>AFTERNOON</v>
      </c>
      <c r="D247">
        <v>5</v>
      </c>
      <c r="E247">
        <v>9</v>
      </c>
      <c r="F247">
        <v>6</v>
      </c>
      <c r="G247">
        <v>9</v>
      </c>
      <c r="H247" t="str">
        <f>D247&amp;E247&amp;F247&amp;G247</f>
        <v>5969</v>
      </c>
      <c r="I247" t="str">
        <v>5699</v>
      </c>
      <c r="J247">
        <f>SUM(D247:G247)</f>
        <v>29</v>
      </c>
      <c r="K247">
        <f>SUMPRODUCT(MOD(D247:G247,2))</f>
        <v>3</v>
      </c>
      <c r="L247">
        <f>4-K247</f>
        <v>1</v>
      </c>
      <c r="M247">
        <f>COUNTIF(D247:G247,"&gt;=5")</f>
        <v>4</v>
      </c>
      <c r="N247">
        <f>COUNTIF(D247:G247,"&lt;=4")</f>
        <v>0</v>
      </c>
      <c r="O247">
        <f>SUMPRODUCT(1/COUNTIF(D247:G247,D247:G247))</f>
        <v>3</v>
      </c>
      <c r="P247" t="str">
        <f>IF(O247=4,"24-Way (4 Distinct)",IF(O247=3,"12-Way (1 Pair)",IF(O247=2,"6-Way / 4-Way","Straight (Quad)"))))</f>
        <v>12-Way (1 Pair)</v>
      </c>
      <c r="Q247">
        <f>SUMPRODUCT(COUNTIF(D248:G248,D247:G247))</f>
        <v>2</v>
      </c>
    </row>
    <row r="248">
      <c r="A248">
        <v>15715</v>
      </c>
      <c r="B248" t="str">
        <v>2026-08-19</v>
      </c>
      <c r="C248" t="str">
        <v>MIDDAY</v>
      </c>
      <c r="D248">
        <v>3</v>
      </c>
      <c r="E248">
        <v>9</v>
      </c>
      <c r="F248">
        <v>0</v>
      </c>
      <c r="G248">
        <v>1</v>
      </c>
      <c r="H248" t="str">
        <f>D248&amp;E248&amp;F248&amp;G248</f>
        <v>3901</v>
      </c>
      <c r="I248" t="str">
        <v>0139</v>
      </c>
      <c r="J248">
        <f>SUM(D248:G248)</f>
        <v>13</v>
      </c>
      <c r="K248">
        <f>SUMPRODUCT(MOD(D248:G248,2))</f>
        <v>3</v>
      </c>
      <c r="L248">
        <f>4-K248</f>
        <v>1</v>
      </c>
      <c r="M248">
        <f>COUNTIF(D248:G248,"&gt;=5")</f>
        <v>1</v>
      </c>
      <c r="N248">
        <f>COUNTIF(D248:G248,"&lt;=4")</f>
        <v>3</v>
      </c>
      <c r="O248">
        <f>SUMPRODUCT(1/COUNTIF(D248:G248,D248:G248))</f>
        <v>4</v>
      </c>
      <c r="P248" t="str">
        <f>IF(O248=4,"24-Way (4 Distinct)",IF(O248=3,"12-Way (1 Pair)",IF(O248=2,"6-Way / 4-Way","Straight (Quad)"))))</f>
        <v>24-Way (4 Distinct)</v>
      </c>
      <c r="Q248">
        <f>SUMPRODUCT(COUNTIF(D249:G249,D248:G248))</f>
        <v>1</v>
      </c>
    </row>
    <row r="249">
      <c r="A249">
        <v>15714</v>
      </c>
      <c r="B249" t="str">
        <v>2026-08-19</v>
      </c>
      <c r="C249" t="str">
        <v>MORNING</v>
      </c>
      <c r="D249">
        <v>9</v>
      </c>
      <c r="E249">
        <v>6</v>
      </c>
      <c r="F249">
        <v>8</v>
      </c>
      <c r="G249">
        <v>4</v>
      </c>
      <c r="H249" t="str">
        <f>D249&amp;E249&amp;F249&amp;G249</f>
        <v>9684</v>
      </c>
      <c r="I249" t="str">
        <v>4689</v>
      </c>
      <c r="J249">
        <f>SUM(D249:G249)</f>
        <v>27</v>
      </c>
      <c r="K249">
        <f>SUMPRODUCT(MOD(D249:G249,2))</f>
        <v>1</v>
      </c>
      <c r="L249">
        <f>4-K249</f>
        <v>3</v>
      </c>
      <c r="M249">
        <f>COUNTIF(D249:G249,"&gt;=5")</f>
        <v>3</v>
      </c>
      <c r="N249">
        <f>COUNTIF(D249:G249,"&lt;=4")</f>
        <v>1</v>
      </c>
      <c r="O249">
        <f>SUMPRODUCT(1/COUNTIF(D249:G249,D249:G249))</f>
        <v>4</v>
      </c>
      <c r="P249" t="str">
        <f>IF(O249=4,"24-Way (4 Distinct)",IF(O249=3,"12-Way (1 Pair)",IF(O249=2,"6-Way / 4-Way","Straight (Quad)"))))</f>
        <v>24-Way (4 Distinct)</v>
      </c>
      <c r="Q249">
        <f>SUMPRODUCT(COUNTIF(D250:G250,D249:G249))</f>
        <v>0</v>
      </c>
    </row>
    <row r="250">
      <c r="A250">
        <v>15713</v>
      </c>
      <c r="B250" t="str">
        <v>2026-08-18</v>
      </c>
      <c r="C250" t="str">
        <v>EVENING</v>
      </c>
      <c r="D250">
        <v>2</v>
      </c>
      <c r="E250">
        <v>1</v>
      </c>
      <c r="F250">
        <v>0</v>
      </c>
      <c r="G250">
        <v>0</v>
      </c>
      <c r="H250" t="str">
        <f>D250&amp;E250&amp;F250&amp;G250</f>
        <v>2100</v>
      </c>
      <c r="I250" t="str">
        <v>0012</v>
      </c>
      <c r="J250">
        <f>SUM(D250:G250)</f>
        <v>3</v>
      </c>
      <c r="K250">
        <f>SUMPRODUCT(MOD(D250:G250,2))</f>
        <v>1</v>
      </c>
      <c r="L250">
        <f>4-K250</f>
        <v>3</v>
      </c>
      <c r="M250">
        <f>COUNTIF(D250:G250,"&gt;=5")</f>
        <v>0</v>
      </c>
      <c r="N250">
        <f>COUNTIF(D250:G250,"&lt;=4")</f>
        <v>4</v>
      </c>
      <c r="O250">
        <f>SUMPRODUCT(1/COUNTIF(D250:G250,D250:G250))</f>
        <v>3</v>
      </c>
      <c r="P250" t="str">
        <f>IF(O250=4,"24-Way (4 Distinct)",IF(O250=3,"12-Way (1 Pair)",IF(O250=2,"6-Way / 4-Way","Straight (Quad)"))))</f>
        <v>12-Way (1 Pair)</v>
      </c>
      <c r="Q250">
        <f>SUMPRODUCT(COUNTIF(D251:G251,D250:G250))</f>
        <v>0</v>
      </c>
    </row>
    <row r="251">
      <c r="A251">
        <v>15712</v>
      </c>
      <c r="B251" t="str">
        <v>2026-08-18</v>
      </c>
      <c r="C251" t="str">
        <v>AFTERNOON</v>
      </c>
      <c r="D251">
        <v>7</v>
      </c>
      <c r="E251">
        <v>6</v>
      </c>
      <c r="F251">
        <v>4</v>
      </c>
      <c r="G251">
        <v>6</v>
      </c>
      <c r="H251" t="str">
        <f>D251&amp;E251&amp;F251&amp;G251</f>
        <v>7646</v>
      </c>
      <c r="I251" t="str">
        <v>4667</v>
      </c>
      <c r="J251">
        <f>SUM(D251:G251)</f>
        <v>23</v>
      </c>
      <c r="K251">
        <f>SUMPRODUCT(MOD(D251:G251,2))</f>
        <v>1</v>
      </c>
      <c r="L251">
        <f>4-K251</f>
        <v>3</v>
      </c>
      <c r="M251">
        <f>COUNTIF(D251:G251,"&gt;=5")</f>
        <v>3</v>
      </c>
      <c r="N251">
        <f>COUNTIF(D251:G251,"&lt;=4")</f>
        <v>1</v>
      </c>
      <c r="O251">
        <f>SUMPRODUCT(1/COUNTIF(D251:G251,D251:G251))</f>
        <v>3</v>
      </c>
      <c r="P251" t="str">
        <f>IF(O251=4,"24-Way (4 Distinct)",IF(O251=3,"12-Way (1 Pair)",IF(O251=2,"6-Way / 4-Way","Straight (Quad)"))))</f>
        <v>12-Way (1 Pair)</v>
      </c>
      <c r="Q251">
        <f>SUMPRODUCT(COUNTIF(D252:G252,D251:G251))</f>
        <v>1</v>
      </c>
    </row>
    <row r="252">
      <c r="A252">
        <v>15711</v>
      </c>
      <c r="B252" t="str">
        <v>2026-08-18</v>
      </c>
      <c r="C252" t="str">
        <v>MIDDAY</v>
      </c>
      <c r="D252">
        <v>2</v>
      </c>
      <c r="E252">
        <v>4</v>
      </c>
      <c r="F252">
        <v>4</v>
      </c>
      <c r="G252">
        <v>5</v>
      </c>
      <c r="H252" t="str">
        <f>D252&amp;E252&amp;F252&amp;G252</f>
        <v>2445</v>
      </c>
      <c r="I252" t="str">
        <v>2445</v>
      </c>
      <c r="J252">
        <f>SUM(D252:G252)</f>
        <v>15</v>
      </c>
      <c r="K252">
        <f>SUMPRODUCT(MOD(D252:G252,2))</f>
        <v>1</v>
      </c>
      <c r="L252">
        <f>4-K252</f>
        <v>3</v>
      </c>
      <c r="M252">
        <f>COUNTIF(D252:G252,"&gt;=5")</f>
        <v>1</v>
      </c>
      <c r="N252">
        <f>COUNTIF(D252:G252,"&lt;=4")</f>
        <v>3</v>
      </c>
      <c r="O252">
        <f>SUMPRODUCT(1/COUNTIF(D252:G252,D252:G252))</f>
        <v>3</v>
      </c>
      <c r="P252" t="str">
        <f>IF(O252=4,"24-Way (4 Distinct)",IF(O252=3,"12-Way (1 Pair)",IF(O252=2,"6-Way / 4-Way","Straight (Quad)"))))</f>
        <v>12-Way (1 Pair)</v>
      </c>
      <c r="Q252">
        <f>SUMPRODUCT(COUNTIF(D253:G253,D252:G252))</f>
        <v>1</v>
      </c>
    </row>
    <row r="253">
      <c r="A253">
        <v>15710</v>
      </c>
      <c r="B253" t="str">
        <v>2026-08-18</v>
      </c>
      <c r="C253" t="str">
        <v>MORNING</v>
      </c>
      <c r="D253">
        <v>7</v>
      </c>
      <c r="E253">
        <v>0</v>
      </c>
      <c r="F253">
        <v>1</v>
      </c>
      <c r="G253">
        <v>5</v>
      </c>
      <c r="H253" t="str">
        <f>D253&amp;E253&amp;F253&amp;G253</f>
        <v>7015</v>
      </c>
      <c r="I253" t="str">
        <v>0157</v>
      </c>
      <c r="J253">
        <f>SUM(D253:G253)</f>
        <v>13</v>
      </c>
      <c r="K253">
        <f>SUMPRODUCT(MOD(D253:G253,2))</f>
        <v>3</v>
      </c>
      <c r="L253">
        <f>4-K253</f>
        <v>1</v>
      </c>
      <c r="M253">
        <f>COUNTIF(D253:G253,"&gt;=5")</f>
        <v>2</v>
      </c>
      <c r="N253">
        <f>COUNTIF(D253:G253,"&lt;=4")</f>
        <v>2</v>
      </c>
      <c r="O253">
        <f>SUMPRODUCT(1/COUNTIF(D253:G253,D253:G253))</f>
        <v>4</v>
      </c>
      <c r="P253" t="str">
        <f>IF(O253=4,"24-Way (4 Distinct)",IF(O253=3,"12-Way (1 Pair)",IF(O253=2,"6-Way / 4-Way","Straight (Quad)"))))</f>
        <v>24-Way (4 Distinct)</v>
      </c>
      <c r="Q253">
        <f>SUMPRODUCT(COUNTIF(D254:G254,D253:G253))</f>
        <v>0</v>
      </c>
    </row>
    <row r="254">
      <c r="A254">
        <v>15709</v>
      </c>
      <c r="B254" t="str">
        <v>2026-08-17</v>
      </c>
      <c r="C254" t="str">
        <v>EVENING</v>
      </c>
      <c r="D254">
        <v>8</v>
      </c>
      <c r="E254">
        <v>8</v>
      </c>
      <c r="F254">
        <v>4</v>
      </c>
      <c r="G254">
        <v>4</v>
      </c>
      <c r="H254" t="str">
        <f>D254&amp;E254&amp;F254&amp;G254</f>
        <v>8844</v>
      </c>
      <c r="I254" t="str">
        <v>4488</v>
      </c>
      <c r="J254">
        <f>SUM(D254:G254)</f>
        <v>24</v>
      </c>
      <c r="K254">
        <f>SUMPRODUCT(MOD(D254:G254,2))</f>
        <v>0</v>
      </c>
      <c r="L254">
        <f>4-K254</f>
        <v>4</v>
      </c>
      <c r="M254">
        <f>COUNTIF(D254:G254,"&gt;=5")</f>
        <v>2</v>
      </c>
      <c r="N254">
        <f>COUNTIF(D254:G254,"&lt;=4")</f>
        <v>2</v>
      </c>
      <c r="O254">
        <f>SUMPRODUCT(1/COUNTIF(D254:G254,D254:G254))</f>
        <v>2</v>
      </c>
      <c r="P254" t="str">
        <f>IF(O254=4,"24-Way (4 Distinct)",IF(O254=3,"12-Way (1 Pair)",IF(O254=2,"6-Way / 4-Way","Straight (Quad)"))))</f>
        <v>6-Way (2 Pairs)</v>
      </c>
      <c r="Q254">
        <f>SUMPRODUCT(COUNTIF(D255:G255,D254:G254))</f>
        <v>2</v>
      </c>
    </row>
    <row r="255">
      <c r="A255">
        <v>15708</v>
      </c>
      <c r="B255" t="str">
        <v>2026-08-17</v>
      </c>
      <c r="C255" t="str">
        <v>AFTERNOON</v>
      </c>
      <c r="D255">
        <v>2</v>
      </c>
      <c r="E255">
        <v>9</v>
      </c>
      <c r="F255">
        <v>8</v>
      </c>
      <c r="G255">
        <v>6</v>
      </c>
      <c r="H255" t="str">
        <f>D255&amp;E255&amp;F255&amp;G255</f>
        <v>2986</v>
      </c>
      <c r="I255" t="str">
        <v>2689</v>
      </c>
      <c r="J255">
        <f>SUM(D255:G255)</f>
        <v>25</v>
      </c>
      <c r="K255">
        <f>SUMPRODUCT(MOD(D255:G255,2))</f>
        <v>1</v>
      </c>
      <c r="L255">
        <f>4-K255</f>
        <v>3</v>
      </c>
      <c r="M255">
        <f>COUNTIF(D255:G255,"&gt;=5")</f>
        <v>3</v>
      </c>
      <c r="N255">
        <f>COUNTIF(D255:G255,"&lt;=4")</f>
        <v>1</v>
      </c>
      <c r="O255">
        <f>SUMPRODUCT(1/COUNTIF(D255:G255,D255:G255))</f>
        <v>4</v>
      </c>
      <c r="P255" t="str">
        <f>IF(O255=4,"24-Way (4 Distinct)",IF(O255=3,"12-Way (1 Pair)",IF(O255=2,"6-Way / 4-Way","Straight (Quad)"))))</f>
        <v>24-Way (4 Distinct)</v>
      </c>
      <c r="Q255">
        <f>SUMPRODUCT(COUNTIF(D256:G256,D255:G255))</f>
        <v>2</v>
      </c>
    </row>
    <row r="256">
      <c r="A256">
        <v>15707</v>
      </c>
      <c r="B256" t="str">
        <v>2026-08-17</v>
      </c>
      <c r="C256" t="str">
        <v>MIDDAY</v>
      </c>
      <c r="D256">
        <v>3</v>
      </c>
      <c r="E256">
        <v>7</v>
      </c>
      <c r="F256">
        <v>8</v>
      </c>
      <c r="G256">
        <v>6</v>
      </c>
      <c r="H256" t="str">
        <f>D256&amp;E256&amp;F256&amp;G256</f>
        <v>3786</v>
      </c>
      <c r="I256" t="str">
        <v>3678</v>
      </c>
      <c r="J256">
        <f>SUM(D256:G256)</f>
        <v>24</v>
      </c>
      <c r="K256">
        <f>SUMPRODUCT(MOD(D256:G256,2))</f>
        <v>2</v>
      </c>
      <c r="L256">
        <f>4-K256</f>
        <v>2</v>
      </c>
      <c r="M256">
        <f>COUNTIF(D256:G256,"&gt;=5")</f>
        <v>3</v>
      </c>
      <c r="N256">
        <f>COUNTIF(D256:G256,"&lt;=4")</f>
        <v>1</v>
      </c>
      <c r="O256">
        <f>SUMPRODUCT(1/COUNTIF(D256:G256,D256:G256))</f>
        <v>4</v>
      </c>
      <c r="P256" t="str">
        <f>IF(O256=4,"24-Way (4 Distinct)",IF(O256=3,"12-Way (1 Pair)",IF(O256=2,"6-Way / 4-Way","Straight (Quad)"))))</f>
        <v>24-Way (4 Distinct)</v>
      </c>
      <c r="Q256">
        <f>SUMPRODUCT(COUNTIF(D257:G257,D256:G256))</f>
        <v>1</v>
      </c>
    </row>
    <row r="257">
      <c r="A257">
        <v>15706</v>
      </c>
      <c r="B257" t="str">
        <v>2026-08-17</v>
      </c>
      <c r="C257" t="str">
        <v>MORNING</v>
      </c>
      <c r="D257">
        <v>2</v>
      </c>
      <c r="E257">
        <v>3</v>
      </c>
      <c r="F257">
        <v>0</v>
      </c>
      <c r="G257">
        <v>5</v>
      </c>
      <c r="H257" t="str">
        <f>D257&amp;E257&amp;F257&amp;G257</f>
        <v>2305</v>
      </c>
      <c r="I257" t="str">
        <v>0235</v>
      </c>
      <c r="J257">
        <f>SUM(D257:G257)</f>
        <v>10</v>
      </c>
      <c r="K257">
        <f>SUMPRODUCT(MOD(D257:G257,2))</f>
        <v>2</v>
      </c>
      <c r="L257">
        <f>4-K257</f>
        <v>2</v>
      </c>
      <c r="M257">
        <f>COUNTIF(D257:G257,"&gt;=5")</f>
        <v>1</v>
      </c>
      <c r="N257">
        <f>COUNTIF(D257:G257,"&lt;=4")</f>
        <v>3</v>
      </c>
      <c r="O257">
        <f>SUMPRODUCT(1/COUNTIF(D257:G257,D257:G257))</f>
        <v>4</v>
      </c>
      <c r="P257" t="str">
        <f>IF(O257=4,"24-Way (4 Distinct)",IF(O257=3,"12-Way (1 Pair)",IF(O257=2,"6-Way / 4-Way","Straight (Quad)"))))</f>
        <v>24-Way (4 Distinct)</v>
      </c>
      <c r="Q257">
        <f>SUMPRODUCT(COUNTIF(D258:G258,D257:G257))</f>
        <v>3</v>
      </c>
    </row>
    <row r="258">
      <c r="A258">
        <v>15705</v>
      </c>
      <c r="B258" t="str">
        <v>2026-08-16</v>
      </c>
      <c r="C258" t="str">
        <v>EVENING</v>
      </c>
      <c r="D258">
        <v>2</v>
      </c>
      <c r="E258">
        <v>7</v>
      </c>
      <c r="F258">
        <v>3</v>
      </c>
      <c r="G258">
        <v>5</v>
      </c>
      <c r="H258" t="str">
        <f>D258&amp;E258&amp;F258&amp;G258</f>
        <v>2735</v>
      </c>
      <c r="I258" t="str">
        <v>2357</v>
      </c>
      <c r="J258">
        <f>SUM(D258:G258)</f>
        <v>17</v>
      </c>
      <c r="K258">
        <f>SUMPRODUCT(MOD(D258:G258,2))</f>
        <v>3</v>
      </c>
      <c r="L258">
        <f>4-K258</f>
        <v>1</v>
      </c>
      <c r="M258">
        <f>COUNTIF(D258:G258,"&gt;=5")</f>
        <v>2</v>
      </c>
      <c r="N258">
        <f>COUNTIF(D258:G258,"&lt;=4")</f>
        <v>2</v>
      </c>
      <c r="O258">
        <f>SUMPRODUCT(1/COUNTIF(D258:G258,D258:G258))</f>
        <v>4</v>
      </c>
      <c r="P258" t="str">
        <f>IF(O258=4,"24-Way (4 Distinct)",IF(O258=3,"12-Way (1 Pair)",IF(O258=2,"6-Way / 4-Way","Straight (Quad)"))))</f>
        <v>24-Way (4 Distinct)</v>
      </c>
      <c r="Q258">
        <f>SUMPRODUCT(COUNTIF(D259:G259,D258:G258))</f>
        <v>0</v>
      </c>
    </row>
    <row r="259">
      <c r="A259">
        <v>15704</v>
      </c>
      <c r="B259" t="str">
        <v>2026-08-16</v>
      </c>
      <c r="C259" t="str">
        <v>AFTERNOON</v>
      </c>
      <c r="D259">
        <v>1</v>
      </c>
      <c r="E259">
        <v>4</v>
      </c>
      <c r="F259">
        <v>4</v>
      </c>
      <c r="G259">
        <v>9</v>
      </c>
      <c r="H259" t="str">
        <f>D259&amp;E259&amp;F259&amp;G259</f>
        <v>1449</v>
      </c>
      <c r="I259" t="str">
        <v>1449</v>
      </c>
      <c r="J259">
        <f>SUM(D259:G259)</f>
        <v>18</v>
      </c>
      <c r="K259">
        <f>SUMPRODUCT(MOD(D259:G259,2))</f>
        <v>2</v>
      </c>
      <c r="L259">
        <f>4-K259</f>
        <v>2</v>
      </c>
      <c r="M259">
        <f>COUNTIF(D259:G259,"&gt;=5")</f>
        <v>1</v>
      </c>
      <c r="N259">
        <f>COUNTIF(D259:G259,"&lt;=4")</f>
        <v>3</v>
      </c>
      <c r="O259">
        <f>SUMPRODUCT(1/COUNTIF(D259:G259,D259:G259))</f>
        <v>3</v>
      </c>
      <c r="P259" t="str">
        <f>IF(O259=4,"24-Way (4 Distinct)",IF(O259=3,"12-Way (1 Pair)",IF(O259=2,"6-Way / 4-Way","Straight (Quad)"))))</f>
        <v>12-Way (1 Pair)</v>
      </c>
      <c r="Q259">
        <f>SUMPRODUCT(COUNTIF(D260:G260,D259:G259))</f>
        <v>1</v>
      </c>
    </row>
    <row r="260">
      <c r="A260">
        <v>15703</v>
      </c>
      <c r="B260" t="str">
        <v>2026-08-16</v>
      </c>
      <c r="C260" t="str">
        <v>MIDDAY</v>
      </c>
      <c r="D260">
        <v>8</v>
      </c>
      <c r="E260">
        <v>7</v>
      </c>
      <c r="F260">
        <v>1</v>
      </c>
      <c r="G260">
        <v>2</v>
      </c>
      <c r="H260" t="str">
        <f>D260&amp;E260&amp;F260&amp;G260</f>
        <v>8712</v>
      </c>
      <c r="I260" t="str">
        <v>1278</v>
      </c>
      <c r="J260">
        <f>SUM(D260:G260)</f>
        <v>18</v>
      </c>
      <c r="K260">
        <f>SUMPRODUCT(MOD(D260:G260,2))</f>
        <v>2</v>
      </c>
      <c r="L260">
        <f>4-K260</f>
        <v>2</v>
      </c>
      <c r="M260">
        <f>COUNTIF(D260:G260,"&gt;=5")</f>
        <v>2</v>
      </c>
      <c r="N260">
        <f>COUNTIF(D260:G260,"&lt;=4")</f>
        <v>2</v>
      </c>
      <c r="O260">
        <f>SUMPRODUCT(1/COUNTIF(D260:G260,D260:G260))</f>
        <v>4</v>
      </c>
      <c r="P260" t="str">
        <f>IF(O260=4,"24-Way (4 Distinct)",IF(O260=3,"12-Way (1 Pair)",IF(O260=2,"6-Way / 4-Way","Straight (Quad)"))))</f>
        <v>24-Way (4 Distinct)</v>
      </c>
      <c r="Q260">
        <f>SUMPRODUCT(COUNTIF(D261:G261,D260:G260))</f>
        <v>1</v>
      </c>
    </row>
    <row r="261">
      <c r="A261">
        <v>15702</v>
      </c>
      <c r="B261" t="str">
        <v>2026-08-16</v>
      </c>
      <c r="C261" t="str">
        <v>MORNING</v>
      </c>
      <c r="D261">
        <v>9</v>
      </c>
      <c r="E261">
        <v>8</v>
      </c>
      <c r="F261">
        <v>5</v>
      </c>
      <c r="G261">
        <v>6</v>
      </c>
      <c r="H261" t="str">
        <f>D261&amp;E261&amp;F261&amp;G261</f>
        <v>9856</v>
      </c>
      <c r="I261" t="str">
        <v>5689</v>
      </c>
      <c r="J261">
        <f>SUM(D261:G261)</f>
        <v>28</v>
      </c>
      <c r="K261">
        <f>SUMPRODUCT(MOD(D261:G261,2))</f>
        <v>2</v>
      </c>
      <c r="L261">
        <f>4-K261</f>
        <v>2</v>
      </c>
      <c r="M261">
        <f>COUNTIF(D261:G261,"&gt;=5")</f>
        <v>4</v>
      </c>
      <c r="N261">
        <f>COUNTIF(D261:G261,"&lt;=4")</f>
        <v>0</v>
      </c>
      <c r="O261">
        <f>SUMPRODUCT(1/COUNTIF(D261:G261,D261:G261))</f>
        <v>4</v>
      </c>
      <c r="P261" t="str">
        <f>IF(O261=4,"24-Way (4 Distinct)",IF(O261=3,"12-Way (1 Pair)",IF(O261=2,"6-Way / 4-Way","Straight (Quad)"))))</f>
        <v>24-Way (4 Distinct)</v>
      </c>
      <c r="Q261">
        <f>SUMPRODUCT(COUNTIF(D262:G262,D261:G261))</f>
        <v>2</v>
      </c>
    </row>
    <row r="262">
      <c r="A262">
        <v>15701</v>
      </c>
      <c r="B262" t="str">
        <v>2026-08-15</v>
      </c>
      <c r="C262" t="str">
        <v>EVENING</v>
      </c>
      <c r="D262">
        <v>9</v>
      </c>
      <c r="E262">
        <v>8</v>
      </c>
      <c r="F262">
        <v>2</v>
      </c>
      <c r="G262">
        <v>2</v>
      </c>
      <c r="H262" t="str">
        <f>D262&amp;E262&amp;F262&amp;G262</f>
        <v>9822</v>
      </c>
      <c r="I262" t="str">
        <v>2289</v>
      </c>
      <c r="J262">
        <f>SUM(D262:G262)</f>
        <v>21</v>
      </c>
      <c r="K262">
        <f>SUMPRODUCT(MOD(D262:G262,2))</f>
        <v>1</v>
      </c>
      <c r="L262">
        <f>4-K262</f>
        <v>3</v>
      </c>
      <c r="M262">
        <f>COUNTIF(D262:G262,"&gt;=5")</f>
        <v>2</v>
      </c>
      <c r="N262">
        <f>COUNTIF(D262:G262,"&lt;=4")</f>
        <v>2</v>
      </c>
      <c r="O262">
        <f>SUMPRODUCT(1/COUNTIF(D262:G262,D262:G262))</f>
        <v>3</v>
      </c>
      <c r="P262" t="str">
        <f>IF(O262=4,"24-Way (4 Distinct)",IF(O262=3,"12-Way (1 Pair)",IF(O262=2,"6-Way / 4-Way","Straight (Quad)"))))</f>
        <v>12-Way (1 Pair)</v>
      </c>
      <c r="Q262">
        <f>SUMPRODUCT(COUNTIF(D263:G263,D262:G262))</f>
        <v>0</v>
      </c>
    </row>
    <row r="263">
      <c r="A263">
        <v>15700</v>
      </c>
      <c r="B263" t="str">
        <v>2026-08-15</v>
      </c>
      <c r="C263" t="str">
        <v>AFTERNOON</v>
      </c>
      <c r="D263">
        <v>3</v>
      </c>
      <c r="E263">
        <v>7</v>
      </c>
      <c r="F263">
        <v>4</v>
      </c>
      <c r="G263">
        <v>4</v>
      </c>
      <c r="H263" t="str">
        <f>D263&amp;E263&amp;F263&amp;G263</f>
        <v>3744</v>
      </c>
      <c r="I263" t="str">
        <v>3447</v>
      </c>
      <c r="J263">
        <f>SUM(D263:G263)</f>
        <v>18</v>
      </c>
      <c r="K263">
        <f>SUMPRODUCT(MOD(D263:G263,2))</f>
        <v>2</v>
      </c>
      <c r="L263">
        <f>4-K263</f>
        <v>2</v>
      </c>
      <c r="M263">
        <f>COUNTIF(D263:G263,"&gt;=5")</f>
        <v>1</v>
      </c>
      <c r="N263">
        <f>COUNTIF(D263:G263,"&lt;=4")</f>
        <v>3</v>
      </c>
      <c r="O263">
        <f>SUMPRODUCT(1/COUNTIF(D263:G263,D263:G263))</f>
        <v>3</v>
      </c>
      <c r="P263" t="str">
        <f>IF(O263=4,"24-Way (4 Distinct)",IF(O263=3,"12-Way (1 Pair)",IF(O263=2,"6-Way / 4-Way","Straight (Quad)"))))</f>
        <v>12-Way (1 Pair)</v>
      </c>
      <c r="Q263">
        <f>SUMPRODUCT(COUNTIF(D264:G264,D263:G263))</f>
        <v>1</v>
      </c>
    </row>
    <row r="264">
      <c r="A264">
        <v>15699</v>
      </c>
      <c r="B264" t="str">
        <v>2026-08-15</v>
      </c>
      <c r="C264" t="str">
        <v>MIDDAY</v>
      </c>
      <c r="D264">
        <v>3</v>
      </c>
      <c r="E264">
        <v>2</v>
      </c>
      <c r="F264">
        <v>0</v>
      </c>
      <c r="G264">
        <v>9</v>
      </c>
      <c r="H264" t="str">
        <f>D264&amp;E264&amp;F264&amp;G264</f>
        <v>3209</v>
      </c>
      <c r="I264" t="str">
        <v>0239</v>
      </c>
      <c r="J264">
        <f>SUM(D264:G264)</f>
        <v>14</v>
      </c>
      <c r="K264">
        <f>SUMPRODUCT(MOD(D264:G264,2))</f>
        <v>2</v>
      </c>
      <c r="L264">
        <f>4-K264</f>
        <v>2</v>
      </c>
      <c r="M264">
        <f>COUNTIF(D264:G264,"&gt;=5")</f>
        <v>1</v>
      </c>
      <c r="N264">
        <f>COUNTIF(D264:G264,"&lt;=4")</f>
        <v>3</v>
      </c>
      <c r="O264">
        <f>SUMPRODUCT(1/COUNTIF(D264:G264,D264:G264))</f>
        <v>4</v>
      </c>
      <c r="P264" t="str">
        <f>IF(O264=4,"24-Way (4 Distinct)",IF(O264=3,"12-Way (1 Pair)",IF(O264=2,"6-Way / 4-Way","Straight (Quad)"))))</f>
        <v>24-Way (4 Distinct)</v>
      </c>
      <c r="Q264">
        <f>SUMPRODUCT(COUNTIF(D265:G265,D264:G264))</f>
        <v>1</v>
      </c>
    </row>
    <row r="265">
      <c r="A265">
        <v>15698</v>
      </c>
      <c r="B265" t="str">
        <v>2026-08-15</v>
      </c>
      <c r="C265" t="str">
        <v>MORNING</v>
      </c>
      <c r="D265">
        <v>3</v>
      </c>
      <c r="E265">
        <v>8</v>
      </c>
      <c r="F265">
        <v>1</v>
      </c>
      <c r="G265">
        <v>4</v>
      </c>
      <c r="H265" t="str">
        <f>D265&amp;E265&amp;F265&amp;G265</f>
        <v>3814</v>
      </c>
      <c r="I265" t="str">
        <v>1348</v>
      </c>
      <c r="J265">
        <f>SUM(D265:G265)</f>
        <v>16</v>
      </c>
      <c r="K265">
        <f>SUMPRODUCT(MOD(D265:G265,2))</f>
        <v>2</v>
      </c>
      <c r="L265">
        <f>4-K265</f>
        <v>2</v>
      </c>
      <c r="M265">
        <f>COUNTIF(D265:G265,"&gt;=5")</f>
        <v>1</v>
      </c>
      <c r="N265">
        <f>COUNTIF(D265:G265,"&lt;=4")</f>
        <v>3</v>
      </c>
      <c r="O265">
        <f>SUMPRODUCT(1/COUNTIF(D265:G265,D265:G265))</f>
        <v>4</v>
      </c>
      <c r="P265" t="str">
        <f>IF(O265=4,"24-Way (4 Distinct)",IF(O265=3,"12-Way (1 Pair)",IF(O265=2,"6-Way / 4-Way","Straight (Quad)"))))</f>
        <v>24-Way (4 Distinct)</v>
      </c>
      <c r="Q265">
        <f>SUMPRODUCT(COUNTIF(D266:G266,D265:G265))</f>
        <v>2</v>
      </c>
    </row>
    <row r="266">
      <c r="A266">
        <v>15697</v>
      </c>
      <c r="B266" t="str">
        <v>2026-08-14</v>
      </c>
      <c r="C266" t="str">
        <v>EVENING</v>
      </c>
      <c r="D266">
        <v>9</v>
      </c>
      <c r="E266">
        <v>3</v>
      </c>
      <c r="F266">
        <v>1</v>
      </c>
      <c r="G266">
        <v>0</v>
      </c>
      <c r="H266" t="str">
        <f>D266&amp;E266&amp;F266&amp;G266</f>
        <v>9310</v>
      </c>
      <c r="I266" t="str">
        <v>0139</v>
      </c>
      <c r="J266">
        <f>SUM(D266:G266)</f>
        <v>13</v>
      </c>
      <c r="K266">
        <f>SUMPRODUCT(MOD(D266:G266,2))</f>
        <v>3</v>
      </c>
      <c r="L266">
        <f>4-K266</f>
        <v>1</v>
      </c>
      <c r="M266">
        <f>COUNTIF(D266:G266,"&gt;=5")</f>
        <v>1</v>
      </c>
      <c r="N266">
        <f>COUNTIF(D266:G266,"&lt;=4")</f>
        <v>3</v>
      </c>
      <c r="O266">
        <f>SUMPRODUCT(1/COUNTIF(D266:G266,D266:G266))</f>
        <v>4</v>
      </c>
      <c r="P266" t="str">
        <f>IF(O266=4,"24-Way (4 Distinct)",IF(O266=3,"12-Way (1 Pair)",IF(O266=2,"6-Way / 4-Way","Straight (Quad)"))))</f>
        <v>24-Way (4 Distinct)</v>
      </c>
      <c r="Q266">
        <f>SUMPRODUCT(COUNTIF(D267:G267,D266:G266))</f>
        <v>2</v>
      </c>
    </row>
    <row r="267">
      <c r="A267">
        <v>15696</v>
      </c>
      <c r="B267" t="str">
        <v>2026-08-14</v>
      </c>
      <c r="C267" t="str">
        <v>AFTERNOON</v>
      </c>
      <c r="D267">
        <v>9</v>
      </c>
      <c r="E267">
        <v>7</v>
      </c>
      <c r="F267">
        <v>4</v>
      </c>
      <c r="G267">
        <v>3</v>
      </c>
      <c r="H267" t="str">
        <f>D267&amp;E267&amp;F267&amp;G267</f>
        <v>9743</v>
      </c>
      <c r="I267" t="str">
        <v>3479</v>
      </c>
      <c r="J267">
        <f>SUM(D267:G267)</f>
        <v>23</v>
      </c>
      <c r="K267">
        <f>SUMPRODUCT(MOD(D267:G267,2))</f>
        <v>3</v>
      </c>
      <c r="L267">
        <f>4-K267</f>
        <v>1</v>
      </c>
      <c r="M267">
        <f>COUNTIF(D267:G267,"&gt;=5")</f>
        <v>2</v>
      </c>
      <c r="N267">
        <f>COUNTIF(D267:G267,"&lt;=4")</f>
        <v>2</v>
      </c>
      <c r="O267">
        <f>SUMPRODUCT(1/COUNTIF(D267:G267,D267:G267))</f>
        <v>4</v>
      </c>
      <c r="P267" t="str">
        <f>IF(O267=4,"24-Way (4 Distinct)",IF(O267=3,"12-Way (1 Pair)",IF(O267=2,"6-Way / 4-Way","Straight (Quad)"))))</f>
        <v>24-Way (4 Distinct)</v>
      </c>
      <c r="Q267">
        <f>SUMPRODUCT(COUNTIF(D268:G268,D267:G267))</f>
        <v>2</v>
      </c>
    </row>
    <row r="268">
      <c r="A268">
        <v>15695</v>
      </c>
      <c r="B268" t="str">
        <v>2026-08-14</v>
      </c>
      <c r="C268" t="str">
        <v>MIDDAY</v>
      </c>
      <c r="D268">
        <v>0</v>
      </c>
      <c r="E268">
        <v>5</v>
      </c>
      <c r="F268">
        <v>4</v>
      </c>
      <c r="G268">
        <v>3</v>
      </c>
      <c r="H268" t="str">
        <f>D268&amp;E268&amp;F268&amp;G268</f>
        <v>0543</v>
      </c>
      <c r="I268" t="str">
        <v>0345</v>
      </c>
      <c r="J268">
        <f>SUM(D268:G268)</f>
        <v>12</v>
      </c>
      <c r="K268">
        <f>SUMPRODUCT(MOD(D268:G268,2))</f>
        <v>2</v>
      </c>
      <c r="L268">
        <f>4-K268</f>
        <v>2</v>
      </c>
      <c r="M268">
        <f>COUNTIF(D268:G268,"&gt;=5")</f>
        <v>1</v>
      </c>
      <c r="N268">
        <f>COUNTIF(D268:G268,"&lt;=4")</f>
        <v>3</v>
      </c>
      <c r="O268">
        <f>SUMPRODUCT(1/COUNTIF(D268:G268,D268:G268))</f>
        <v>4</v>
      </c>
      <c r="P268" t="str">
        <f>IF(O268=4,"24-Way (4 Distinct)",IF(O268=3,"12-Way (1 Pair)",IF(O268=2,"6-Way / 4-Way","Straight (Quad)"))))</f>
        <v>24-Way (4 Distinct)</v>
      </c>
      <c r="Q268">
        <f>SUMPRODUCT(COUNTIF(D269:G269,D268:G268))</f>
        <v>1</v>
      </c>
    </row>
    <row r="269">
      <c r="A269">
        <v>15694</v>
      </c>
      <c r="B269" t="str">
        <v>2026-08-14</v>
      </c>
      <c r="C269" t="str">
        <v>MORNING</v>
      </c>
      <c r="D269">
        <v>2</v>
      </c>
      <c r="E269">
        <v>0</v>
      </c>
      <c r="F269">
        <v>2</v>
      </c>
      <c r="G269">
        <v>8</v>
      </c>
      <c r="H269" t="str">
        <f>D269&amp;E269&amp;F269&amp;G269</f>
        <v>2028</v>
      </c>
      <c r="I269" t="str">
        <v>0228</v>
      </c>
      <c r="J269">
        <f>SUM(D269:G269)</f>
        <v>12</v>
      </c>
      <c r="K269">
        <f>SUMPRODUCT(MOD(D269:G269,2))</f>
        <v>0</v>
      </c>
      <c r="L269">
        <f>4-K269</f>
        <v>4</v>
      </c>
      <c r="M269">
        <f>COUNTIF(D269:G269,"&gt;=5")</f>
        <v>1</v>
      </c>
      <c r="N269">
        <f>COUNTIF(D269:G269,"&lt;=4")</f>
        <v>3</v>
      </c>
      <c r="O269">
        <f>SUMPRODUCT(1/COUNTIF(D269:G269,D269:G269))</f>
        <v>3</v>
      </c>
      <c r="P269" t="str">
        <f>IF(O269=4,"24-Way (4 Distinct)",IF(O269=3,"12-Way (1 Pair)",IF(O269=2,"6-Way / 4-Way","Straight (Quad)"))))</f>
        <v>12-Way (1 Pair)</v>
      </c>
      <c r="Q269">
        <f>SUMPRODUCT(COUNTIF(D270:G270,D269:G269))</f>
        <v>1</v>
      </c>
    </row>
    <row r="270">
      <c r="A270">
        <v>15693</v>
      </c>
      <c r="B270" t="str">
        <v>2026-08-13</v>
      </c>
      <c r="C270" t="str">
        <v>EVENING</v>
      </c>
      <c r="D270">
        <v>8</v>
      </c>
      <c r="E270">
        <v>3</v>
      </c>
      <c r="F270">
        <v>5</v>
      </c>
      <c r="G270">
        <v>6</v>
      </c>
      <c r="H270" t="str">
        <f>D270&amp;E270&amp;F270&amp;G270</f>
        <v>8356</v>
      </c>
      <c r="I270" t="str">
        <v>3568</v>
      </c>
      <c r="J270">
        <f>SUM(D270:G270)</f>
        <v>22</v>
      </c>
      <c r="K270">
        <f>SUMPRODUCT(MOD(D270:G270,2))</f>
        <v>2</v>
      </c>
      <c r="L270">
        <f>4-K270</f>
        <v>2</v>
      </c>
      <c r="M270">
        <f>COUNTIF(D270:G270,"&gt;=5")</f>
        <v>3</v>
      </c>
      <c r="N270">
        <f>COUNTIF(D270:G270,"&lt;=4")</f>
        <v>1</v>
      </c>
      <c r="O270">
        <f>SUMPRODUCT(1/COUNTIF(D270:G270,D270:G270))</f>
        <v>4</v>
      </c>
      <c r="P270" t="str">
        <f>IF(O270=4,"24-Way (4 Distinct)",IF(O270=3,"12-Way (1 Pair)",IF(O270=2,"6-Way / 4-Way","Straight (Quad)"))))</f>
        <v>24-Way (4 Distinct)</v>
      </c>
      <c r="Q270">
        <f>SUMPRODUCT(COUNTIF(D271:G271,D270:G270))</f>
        <v>2</v>
      </c>
    </row>
    <row r="271">
      <c r="A271">
        <v>15692</v>
      </c>
      <c r="B271" t="str">
        <v>2026-08-13</v>
      </c>
      <c r="C271" t="str">
        <v>AFTERNOON</v>
      </c>
      <c r="D271">
        <v>3</v>
      </c>
      <c r="E271">
        <v>1</v>
      </c>
      <c r="F271">
        <v>1</v>
      </c>
      <c r="G271">
        <v>6</v>
      </c>
      <c r="H271" t="str">
        <f>D271&amp;E271&amp;F271&amp;G271</f>
        <v>3116</v>
      </c>
      <c r="I271" t="str">
        <v>1136</v>
      </c>
      <c r="J271">
        <f>SUM(D271:G271)</f>
        <v>11</v>
      </c>
      <c r="K271">
        <f>SUMPRODUCT(MOD(D271:G271,2))</f>
        <v>3</v>
      </c>
      <c r="L271">
        <f>4-K271</f>
        <v>1</v>
      </c>
      <c r="M271">
        <f>COUNTIF(D271:G271,"&gt;=5")</f>
        <v>1</v>
      </c>
      <c r="N271">
        <f>COUNTIF(D271:G271,"&lt;=4")</f>
        <v>3</v>
      </c>
      <c r="O271">
        <f>SUMPRODUCT(1/COUNTIF(D271:G271,D271:G271))</f>
        <v>3</v>
      </c>
      <c r="P271" t="str">
        <f>IF(O271=4,"24-Way (4 Distinct)",IF(O271=3,"12-Way (1 Pair)",IF(O271=2,"6-Way / 4-Way","Straight (Quad)"))))</f>
        <v>12-Way (1 Pair)</v>
      </c>
      <c r="Q271">
        <f>SUMPRODUCT(COUNTIF(D272:G272,D271:G271))</f>
        <v>0</v>
      </c>
    </row>
    <row r="272">
      <c r="A272">
        <v>15691</v>
      </c>
      <c r="B272" t="str">
        <v>2026-08-13</v>
      </c>
      <c r="C272" t="str">
        <v>MIDDAY</v>
      </c>
      <c r="D272">
        <v>4</v>
      </c>
      <c r="E272">
        <v>5</v>
      </c>
      <c r="F272">
        <v>2</v>
      </c>
      <c r="G272">
        <v>8</v>
      </c>
      <c r="H272" t="str">
        <f>D272&amp;E272&amp;F272&amp;G272</f>
        <v>4528</v>
      </c>
      <c r="I272" t="str">
        <v>2458</v>
      </c>
      <c r="J272">
        <f>SUM(D272:G272)</f>
        <v>19</v>
      </c>
      <c r="K272">
        <f>SUMPRODUCT(MOD(D272:G272,2))</f>
        <v>1</v>
      </c>
      <c r="L272">
        <f>4-K272</f>
        <v>3</v>
      </c>
      <c r="M272">
        <f>COUNTIF(D272:G272,"&gt;=5")</f>
        <v>2</v>
      </c>
      <c r="N272">
        <f>COUNTIF(D272:G272,"&lt;=4")</f>
        <v>2</v>
      </c>
      <c r="O272">
        <f>SUMPRODUCT(1/COUNTIF(D272:G272,D272:G272))</f>
        <v>4</v>
      </c>
      <c r="P272" t="str">
        <f>IF(O272=4,"24-Way (4 Distinct)",IF(O272=3,"12-Way (1 Pair)",IF(O272=2,"6-Way / 4-Way","Straight (Quad)"))))</f>
        <v>24-Way (4 Distinct)</v>
      </c>
      <c r="Q272">
        <f>SUMPRODUCT(COUNTIF(D273:G273,D272:G272))</f>
        <v>1</v>
      </c>
    </row>
    <row r="273">
      <c r="A273">
        <v>15690</v>
      </c>
      <c r="B273" t="str">
        <v>2026-08-13</v>
      </c>
      <c r="C273" t="str">
        <v>MORNING</v>
      </c>
      <c r="D273">
        <v>7</v>
      </c>
      <c r="E273">
        <v>0</v>
      </c>
      <c r="F273">
        <v>1</v>
      </c>
      <c r="G273">
        <v>4</v>
      </c>
      <c r="H273" t="str">
        <f>D273&amp;E273&amp;F273&amp;G273</f>
        <v>7014</v>
      </c>
      <c r="I273" t="str">
        <v>0147</v>
      </c>
      <c r="J273">
        <f>SUM(D273:G273)</f>
        <v>12</v>
      </c>
      <c r="K273">
        <f>SUMPRODUCT(MOD(D273:G273,2))</f>
        <v>2</v>
      </c>
      <c r="L273">
        <f>4-K273</f>
        <v>2</v>
      </c>
      <c r="M273">
        <f>COUNTIF(D273:G273,"&gt;=5")</f>
        <v>1</v>
      </c>
      <c r="N273">
        <f>COUNTIF(D273:G273,"&lt;=4")</f>
        <v>3</v>
      </c>
      <c r="O273">
        <f>SUMPRODUCT(1/COUNTIF(D273:G273,D273:G273))</f>
        <v>4</v>
      </c>
      <c r="P273" t="str">
        <f>IF(O273=4,"24-Way (4 Distinct)",IF(O273=3,"12-Way (1 Pair)",IF(O273=2,"6-Way / 4-Way","Straight (Quad)"))))</f>
        <v>24-Way (4 Distinct)</v>
      </c>
      <c r="Q273">
        <f>SUMPRODUCT(COUNTIF(D274:G274,D273:G273))</f>
        <v>1</v>
      </c>
    </row>
    <row r="274">
      <c r="A274">
        <v>15689</v>
      </c>
      <c r="B274" t="str">
        <v>2026-08-12</v>
      </c>
      <c r="C274" t="str">
        <v>EVENING</v>
      </c>
      <c r="D274">
        <v>4</v>
      </c>
      <c r="E274">
        <v>4</v>
      </c>
      <c r="F274">
        <v>5</v>
      </c>
      <c r="G274">
        <v>9</v>
      </c>
      <c r="H274" t="str">
        <f>D274&amp;E274&amp;F274&amp;G274</f>
        <v>4459</v>
      </c>
      <c r="I274" t="str">
        <v>4459</v>
      </c>
      <c r="J274">
        <f>SUM(D274:G274)</f>
        <v>22</v>
      </c>
      <c r="K274">
        <f>SUMPRODUCT(MOD(D274:G274,2))</f>
        <v>2</v>
      </c>
      <c r="L274">
        <f>4-K274</f>
        <v>2</v>
      </c>
      <c r="M274">
        <f>COUNTIF(D274:G274,"&gt;=5")</f>
        <v>2</v>
      </c>
      <c r="N274">
        <f>COUNTIF(D274:G274,"&lt;=4")</f>
        <v>2</v>
      </c>
      <c r="O274">
        <f>SUMPRODUCT(1/COUNTIF(D274:G274,D274:G274))</f>
        <v>3</v>
      </c>
      <c r="P274" t="str">
        <f>IF(O274=4,"24-Way (4 Distinct)",IF(O274=3,"12-Way (1 Pair)",IF(O274=2,"6-Way / 4-Way","Straight (Quad)"))))</f>
        <v>12-Way (1 Pair)</v>
      </c>
      <c r="Q274">
        <f>SUMPRODUCT(COUNTIF(D275:G275,D274:G274))</f>
        <v>2</v>
      </c>
    </row>
    <row r="275">
      <c r="A275">
        <v>15688</v>
      </c>
      <c r="B275" t="str">
        <v>2026-08-12</v>
      </c>
      <c r="C275" t="str">
        <v>AFTERNOON</v>
      </c>
      <c r="D275">
        <v>4</v>
      </c>
      <c r="E275">
        <v>7</v>
      </c>
      <c r="F275">
        <v>3</v>
      </c>
      <c r="G275">
        <v>3</v>
      </c>
      <c r="H275" t="str">
        <f>D275&amp;E275&amp;F275&amp;G275</f>
        <v>4733</v>
      </c>
      <c r="I275" t="str">
        <v>3347</v>
      </c>
      <c r="J275">
        <f>SUM(D275:G275)</f>
        <v>17</v>
      </c>
      <c r="K275">
        <f>SUMPRODUCT(MOD(D275:G275,2))</f>
        <v>3</v>
      </c>
      <c r="L275">
        <f>4-K275</f>
        <v>1</v>
      </c>
      <c r="M275">
        <f>COUNTIF(D275:G275,"&gt;=5")</f>
        <v>1</v>
      </c>
      <c r="N275">
        <f>COUNTIF(D275:G275,"&lt;=4")</f>
        <v>3</v>
      </c>
      <c r="O275">
        <f>SUMPRODUCT(1/COUNTIF(D275:G275,D275:G275))</f>
        <v>3</v>
      </c>
      <c r="P275" t="str">
        <f>IF(O275=4,"24-Way (4 Distinct)",IF(O275=3,"12-Way (1 Pair)",IF(O275=2,"6-Way / 4-Way","Straight (Quad)"))))</f>
        <v>12-Way (1 Pair)</v>
      </c>
      <c r="Q275">
        <f>SUMPRODUCT(COUNTIF(D276:G276,D275:G275))</f>
        <v>2</v>
      </c>
    </row>
    <row r="276">
      <c r="A276">
        <v>15687</v>
      </c>
      <c r="B276" t="str">
        <v>2026-08-12</v>
      </c>
      <c r="C276" t="str">
        <v>MIDDAY</v>
      </c>
      <c r="D276">
        <v>0</v>
      </c>
      <c r="E276">
        <v>3</v>
      </c>
      <c r="F276">
        <v>1</v>
      </c>
      <c r="G276">
        <v>2</v>
      </c>
      <c r="H276" t="str">
        <f>D276&amp;E276&amp;F276&amp;G276</f>
        <v>0312</v>
      </c>
      <c r="I276" t="str">
        <v>0123</v>
      </c>
      <c r="J276">
        <f>SUM(D276:G276)</f>
        <v>6</v>
      </c>
      <c r="K276">
        <f>SUMPRODUCT(MOD(D276:G276,2))</f>
        <v>2</v>
      </c>
      <c r="L276">
        <f>4-K276</f>
        <v>2</v>
      </c>
      <c r="M276">
        <f>COUNTIF(D276:G276,"&gt;=5")</f>
        <v>0</v>
      </c>
      <c r="N276">
        <f>COUNTIF(D276:G276,"&lt;=4")</f>
        <v>4</v>
      </c>
      <c r="O276">
        <f>SUMPRODUCT(1/COUNTIF(D276:G276,D276:G276))</f>
        <v>4</v>
      </c>
      <c r="P276" t="str">
        <f>IF(O276=4,"24-Way (4 Distinct)",IF(O276=3,"12-Way (1 Pair)",IF(O276=2,"6-Way / 4-Way","Straight (Quad)"))))</f>
        <v>24-Way (4 Distinct)</v>
      </c>
      <c r="Q276">
        <f>SUMPRODUCT(COUNTIF(D277:G277,D276:G276))</f>
        <v>2</v>
      </c>
    </row>
    <row r="277">
      <c r="A277">
        <v>15686</v>
      </c>
      <c r="B277" t="str">
        <v>2026-08-12</v>
      </c>
      <c r="C277" t="str">
        <v>MORNING</v>
      </c>
      <c r="D277">
        <v>4</v>
      </c>
      <c r="E277">
        <v>8</v>
      </c>
      <c r="F277">
        <v>1</v>
      </c>
      <c r="G277">
        <v>0</v>
      </c>
      <c r="H277" t="str">
        <f>D277&amp;E277&amp;F277&amp;G277</f>
        <v>4810</v>
      </c>
      <c r="I277" t="str">
        <v>0148</v>
      </c>
      <c r="J277">
        <f>SUM(D277:G277)</f>
        <v>13</v>
      </c>
      <c r="K277">
        <f>SUMPRODUCT(MOD(D277:G277,2))</f>
        <v>1</v>
      </c>
      <c r="L277">
        <f>4-K277</f>
        <v>3</v>
      </c>
      <c r="M277">
        <f>COUNTIF(D277:G277,"&gt;=5")</f>
        <v>1</v>
      </c>
      <c r="N277">
        <f>COUNTIF(D277:G277,"&lt;=4")</f>
        <v>3</v>
      </c>
      <c r="O277">
        <f>SUMPRODUCT(1/COUNTIF(D277:G277,D277:G277))</f>
        <v>4</v>
      </c>
      <c r="P277" t="str">
        <f>IF(O277=4,"24-Way (4 Distinct)",IF(O277=3,"12-Way (1 Pair)",IF(O277=2,"6-Way / 4-Way","Straight (Quad)"))))</f>
        <v>24-Way (4 Distinct)</v>
      </c>
      <c r="Q277">
        <f>SUMPRODUCT(COUNTIF(D278:G278,D277:G277))</f>
        <v>1</v>
      </c>
    </row>
    <row r="278">
      <c r="A278">
        <v>15685</v>
      </c>
      <c r="B278" t="str">
        <v>2026-08-11</v>
      </c>
      <c r="C278" t="str">
        <v>EVENING</v>
      </c>
      <c r="D278">
        <v>3</v>
      </c>
      <c r="E278">
        <v>5</v>
      </c>
      <c r="F278">
        <v>9</v>
      </c>
      <c r="G278">
        <v>1</v>
      </c>
      <c r="H278" t="str">
        <f>D278&amp;E278&amp;F278&amp;G278</f>
        <v>3591</v>
      </c>
      <c r="I278" t="str">
        <v>1359</v>
      </c>
      <c r="J278">
        <f>SUM(D278:G278)</f>
        <v>18</v>
      </c>
      <c r="K278">
        <f>SUMPRODUCT(MOD(D278:G278,2))</f>
        <v>4</v>
      </c>
      <c r="L278">
        <f>4-K278</f>
        <v>0</v>
      </c>
      <c r="M278">
        <f>COUNTIF(D278:G278,"&gt;=5")</f>
        <v>2</v>
      </c>
      <c r="N278">
        <f>COUNTIF(D278:G278,"&lt;=4")</f>
        <v>2</v>
      </c>
      <c r="O278">
        <f>SUMPRODUCT(1/COUNTIF(D278:G278,D278:G278))</f>
        <v>4</v>
      </c>
      <c r="P278" t="str">
        <f>IF(O278=4,"24-Way (4 Distinct)",IF(O278=3,"12-Way (1 Pair)",IF(O278=2,"6-Way / 4-Way","Straight (Quad)"))))</f>
        <v>24-Way (4 Distinct)</v>
      </c>
      <c r="Q278">
        <f>SUMPRODUCT(COUNTIF(D279:G279,D278:G278))</f>
        <v>3</v>
      </c>
    </row>
    <row r="279">
      <c r="A279">
        <v>15684</v>
      </c>
      <c r="B279" t="str">
        <v>2026-08-11</v>
      </c>
      <c r="C279" t="str">
        <v>AFTERNOON</v>
      </c>
      <c r="D279">
        <v>1</v>
      </c>
      <c r="E279">
        <v>8</v>
      </c>
      <c r="F279">
        <v>5</v>
      </c>
      <c r="G279">
        <v>9</v>
      </c>
      <c r="H279" t="str">
        <f>D279&amp;E279&amp;F279&amp;G279</f>
        <v>1859</v>
      </c>
      <c r="I279" t="str">
        <v>1589</v>
      </c>
      <c r="J279">
        <f>SUM(D279:G279)</f>
        <v>23</v>
      </c>
      <c r="K279">
        <f>SUMPRODUCT(MOD(D279:G279,2))</f>
        <v>3</v>
      </c>
      <c r="L279">
        <f>4-K279</f>
        <v>1</v>
      </c>
      <c r="M279">
        <f>COUNTIF(D279:G279,"&gt;=5")</f>
        <v>3</v>
      </c>
      <c r="N279">
        <f>COUNTIF(D279:G279,"&lt;=4")</f>
        <v>1</v>
      </c>
      <c r="O279">
        <f>SUMPRODUCT(1/COUNTIF(D279:G279,D279:G279))</f>
        <v>4</v>
      </c>
      <c r="P279" t="str">
        <f>IF(O279=4,"24-Way (4 Distinct)",IF(O279=3,"12-Way (1 Pair)",IF(O279=2,"6-Way / 4-Way","Straight (Quad)"))))</f>
        <v>24-Way (4 Distinct)</v>
      </c>
      <c r="Q279">
        <f>SUMPRODUCT(COUNTIF(D280:G280,D279:G279))</f>
        <v>1</v>
      </c>
    </row>
    <row r="280">
      <c r="A280">
        <v>15683</v>
      </c>
      <c r="B280" t="str">
        <v>2026-08-11</v>
      </c>
      <c r="C280" t="str">
        <v>MIDDAY</v>
      </c>
      <c r="D280">
        <v>6</v>
      </c>
      <c r="E280">
        <v>2</v>
      </c>
      <c r="F280">
        <v>4</v>
      </c>
      <c r="G280">
        <v>8</v>
      </c>
      <c r="H280" t="str">
        <f>D280&amp;E280&amp;F280&amp;G280</f>
        <v>6248</v>
      </c>
      <c r="I280" t="str">
        <v>2468</v>
      </c>
      <c r="J280">
        <f>SUM(D280:G280)</f>
        <v>20</v>
      </c>
      <c r="K280">
        <f>SUMPRODUCT(MOD(D280:G280,2))</f>
        <v>0</v>
      </c>
      <c r="L280">
        <f>4-K280</f>
        <v>4</v>
      </c>
      <c r="M280">
        <f>COUNTIF(D280:G280,"&gt;=5")</f>
        <v>2</v>
      </c>
      <c r="N280">
        <f>COUNTIF(D280:G280,"&lt;=4")</f>
        <v>2</v>
      </c>
      <c r="O280">
        <f>SUMPRODUCT(1/COUNTIF(D280:G280,D280:G280))</f>
        <v>4</v>
      </c>
      <c r="P280" t="str">
        <f>IF(O280=4,"24-Way (4 Distinct)",IF(O280=3,"12-Way (1 Pair)",IF(O280=2,"6-Way / 4-Way","Straight (Quad)"))))</f>
        <v>24-Way (4 Distinct)</v>
      </c>
      <c r="Q280">
        <f>SUMPRODUCT(COUNTIF(D281:G281,D280:G280))</f>
        <v>2</v>
      </c>
    </row>
    <row r="281">
      <c r="A281">
        <v>15682</v>
      </c>
      <c r="B281" t="str">
        <v>2026-08-11</v>
      </c>
      <c r="C281" t="str">
        <v>MORNING</v>
      </c>
      <c r="D281">
        <v>8</v>
      </c>
      <c r="E281">
        <v>2</v>
      </c>
      <c r="F281">
        <v>3</v>
      </c>
      <c r="G281">
        <v>3</v>
      </c>
      <c r="H281" t="str">
        <f>D281&amp;E281&amp;F281&amp;G281</f>
        <v>8233</v>
      </c>
      <c r="I281" t="str">
        <v>2338</v>
      </c>
      <c r="J281">
        <f>SUM(D281:G281)</f>
        <v>16</v>
      </c>
      <c r="K281">
        <f>SUMPRODUCT(MOD(D281:G281,2))</f>
        <v>2</v>
      </c>
      <c r="L281">
        <f>4-K281</f>
        <v>2</v>
      </c>
      <c r="M281">
        <f>COUNTIF(D281:G281,"&gt;=5")</f>
        <v>1</v>
      </c>
      <c r="N281">
        <f>COUNTIF(D281:G281,"&lt;=4")</f>
        <v>3</v>
      </c>
      <c r="O281">
        <f>SUMPRODUCT(1/COUNTIF(D281:G281,D281:G281))</f>
        <v>3</v>
      </c>
      <c r="P281" t="str">
        <f>IF(O281=4,"24-Way (4 Distinct)",IF(O281=3,"12-Way (1 Pair)",IF(O281=2,"6-Way / 4-Way","Straight (Quad)"))))</f>
        <v>12-Way (1 Pair)</v>
      </c>
      <c r="Q281">
        <f>SUMPRODUCT(COUNTIF(D282:G282,D281:G281))</f>
        <v>1</v>
      </c>
    </row>
    <row r="282">
      <c r="A282">
        <v>15681</v>
      </c>
      <c r="B282" t="str">
        <v>2026-08-10</v>
      </c>
      <c r="C282" t="str">
        <v>EVENING</v>
      </c>
      <c r="D282">
        <v>7</v>
      </c>
      <c r="E282">
        <v>9</v>
      </c>
      <c r="F282">
        <v>2</v>
      </c>
      <c r="G282">
        <v>2</v>
      </c>
      <c r="H282" t="str">
        <f>D282&amp;E282&amp;F282&amp;G282</f>
        <v>7922</v>
      </c>
      <c r="I282" t="str">
        <v>2279</v>
      </c>
      <c r="J282">
        <f>SUM(D282:G282)</f>
        <v>20</v>
      </c>
      <c r="K282">
        <f>SUMPRODUCT(MOD(D282:G282,2))</f>
        <v>2</v>
      </c>
      <c r="L282">
        <f>4-K282</f>
        <v>2</v>
      </c>
      <c r="M282">
        <f>COUNTIF(D282:G282,"&gt;=5")</f>
        <v>2</v>
      </c>
      <c r="N282">
        <f>COUNTIF(D282:G282,"&lt;=4")</f>
        <v>2</v>
      </c>
      <c r="O282">
        <f>SUMPRODUCT(1/COUNTIF(D282:G282,D282:G282))</f>
        <v>3</v>
      </c>
      <c r="P282" t="str">
        <f>IF(O282=4,"24-Way (4 Distinct)",IF(O282=3,"12-Way (1 Pair)",IF(O282=2,"6-Way / 4-Way","Straight (Quad)"))))</f>
        <v>12-Way (1 Pair)</v>
      </c>
      <c r="Q282">
        <f>SUMPRODUCT(COUNTIF(D283:G283,D282:G282))</f>
        <v>4</v>
      </c>
    </row>
    <row r="283">
      <c r="A283">
        <v>15680</v>
      </c>
      <c r="B283" t="str">
        <v>2026-08-10</v>
      </c>
      <c r="C283" t="str">
        <v>AFTERNOON</v>
      </c>
      <c r="D283">
        <v>5</v>
      </c>
      <c r="E283">
        <v>7</v>
      </c>
      <c r="F283">
        <v>9</v>
      </c>
      <c r="G283">
        <v>2</v>
      </c>
      <c r="H283" t="str">
        <f>D283&amp;E283&amp;F283&amp;G283</f>
        <v>5792</v>
      </c>
      <c r="I283" t="str">
        <v>2579</v>
      </c>
      <c r="J283">
        <f>SUM(D283:G283)</f>
        <v>23</v>
      </c>
      <c r="K283">
        <f>SUMPRODUCT(MOD(D283:G283,2))</f>
        <v>3</v>
      </c>
      <c r="L283">
        <f>4-K283</f>
        <v>1</v>
      </c>
      <c r="M283">
        <f>COUNTIF(D283:G283,"&gt;=5")</f>
        <v>3</v>
      </c>
      <c r="N283">
        <f>COUNTIF(D283:G283,"&lt;=4")</f>
        <v>1</v>
      </c>
      <c r="O283">
        <f>SUMPRODUCT(1/COUNTIF(D283:G283,D283:G283))</f>
        <v>4</v>
      </c>
      <c r="P283" t="str">
        <f>IF(O283=4,"24-Way (4 Distinct)",IF(O283=3,"12-Way (1 Pair)",IF(O283=2,"6-Way / 4-Way","Straight (Quad)"))))</f>
        <v>24-Way (4 Distinct)</v>
      </c>
      <c r="Q283">
        <f>SUMPRODUCT(COUNTIF(D284:G284,D283:G283))</f>
        <v>1</v>
      </c>
    </row>
    <row r="284">
      <c r="A284">
        <v>15679</v>
      </c>
      <c r="B284" t="str">
        <v>2026-08-10</v>
      </c>
      <c r="C284" t="str">
        <v>MIDDAY</v>
      </c>
      <c r="D284">
        <v>9</v>
      </c>
      <c r="E284">
        <v>3</v>
      </c>
      <c r="F284">
        <v>6</v>
      </c>
      <c r="G284">
        <v>0</v>
      </c>
      <c r="H284" t="str">
        <f>D284&amp;E284&amp;F284&amp;G284</f>
        <v>9360</v>
      </c>
      <c r="I284" t="str">
        <v>0369</v>
      </c>
      <c r="J284">
        <f>SUM(D284:G284)</f>
        <v>18</v>
      </c>
      <c r="K284">
        <f>SUMPRODUCT(MOD(D284:G284,2))</f>
        <v>2</v>
      </c>
      <c r="L284">
        <f>4-K284</f>
        <v>2</v>
      </c>
      <c r="M284">
        <f>COUNTIF(D284:G284,"&gt;=5")</f>
        <v>2</v>
      </c>
      <c r="N284">
        <f>COUNTIF(D284:G284,"&lt;=4")</f>
        <v>2</v>
      </c>
      <c r="O284">
        <f>SUMPRODUCT(1/COUNTIF(D284:G284,D284:G284))</f>
        <v>4</v>
      </c>
      <c r="P284" t="str">
        <f>IF(O284=4,"24-Way (4 Distinct)",IF(O284=3,"12-Way (1 Pair)",IF(O284=2,"6-Way / 4-Way","Straight (Quad)"))))</f>
        <v>24-Way (4 Distinct)</v>
      </c>
      <c r="Q284">
        <f>SUMPRODUCT(COUNTIF(D285:G285,D284:G284))</f>
        <v>1</v>
      </c>
    </row>
    <row r="285">
      <c r="A285">
        <v>15678</v>
      </c>
      <c r="B285" t="str">
        <v>2026-08-10</v>
      </c>
      <c r="C285" t="str">
        <v>MORNING</v>
      </c>
      <c r="D285">
        <v>0</v>
      </c>
      <c r="E285">
        <v>7</v>
      </c>
      <c r="F285">
        <v>7</v>
      </c>
      <c r="G285">
        <v>0</v>
      </c>
      <c r="H285" t="str">
        <f>D285&amp;E285&amp;F285&amp;G285</f>
        <v>0770</v>
      </c>
      <c r="I285" t="str">
        <v>0077</v>
      </c>
      <c r="J285">
        <f>SUM(D285:G285)</f>
        <v>14</v>
      </c>
      <c r="K285">
        <f>SUMPRODUCT(MOD(D285:G285,2))</f>
        <v>2</v>
      </c>
      <c r="L285">
        <f>4-K285</f>
        <v>2</v>
      </c>
      <c r="M285">
        <f>COUNTIF(D285:G285,"&gt;=5")</f>
        <v>2</v>
      </c>
      <c r="N285">
        <f>COUNTIF(D285:G285,"&lt;=4")</f>
        <v>2</v>
      </c>
      <c r="O285">
        <f>SUMPRODUCT(1/COUNTIF(D285:G285,D285:G285))</f>
        <v>2</v>
      </c>
      <c r="P285" t="str">
        <f>IF(O285=4,"24-Way (4 Distinct)",IF(O285=3,"12-Way (1 Pair)",IF(O285=2,"6-Way / 4-Way","Straight (Quad)"))))</f>
        <v>6-Way (2 Pairs)</v>
      </c>
      <c r="Q285">
        <f>SUMPRODUCT(COUNTIF(D286:G286,D285:G285))</f>
        <v>2</v>
      </c>
    </row>
    <row r="286">
      <c r="A286">
        <v>15677</v>
      </c>
      <c r="B286" t="str">
        <v>2026-08-09</v>
      </c>
      <c r="C286" t="str">
        <v>EVENING</v>
      </c>
      <c r="D286">
        <v>0</v>
      </c>
      <c r="E286">
        <v>8</v>
      </c>
      <c r="F286">
        <v>3</v>
      </c>
      <c r="G286">
        <v>3</v>
      </c>
      <c r="H286" t="str">
        <f>D286&amp;E286&amp;F286&amp;G286</f>
        <v>0833</v>
      </c>
      <c r="I286" t="str">
        <v>0338</v>
      </c>
      <c r="J286">
        <f>SUM(D286:G286)</f>
        <v>14</v>
      </c>
      <c r="K286">
        <f>SUMPRODUCT(MOD(D286:G286,2))</f>
        <v>2</v>
      </c>
      <c r="L286">
        <f>4-K286</f>
        <v>2</v>
      </c>
      <c r="M286">
        <f>COUNTIF(D286:G286,"&gt;=5")</f>
        <v>1</v>
      </c>
      <c r="N286">
        <f>COUNTIF(D286:G286,"&lt;=4")</f>
        <v>3</v>
      </c>
      <c r="O286">
        <f>SUMPRODUCT(1/COUNTIF(D286:G286,D286:G286))</f>
        <v>3</v>
      </c>
      <c r="P286" t="str">
        <f>IF(O286=4,"24-Way (4 Distinct)",IF(O286=3,"12-Way (1 Pair)",IF(O286=2,"6-Way / 4-Way","Straight (Quad)"))))</f>
        <v>12-Way (1 Pair)</v>
      </c>
      <c r="Q286">
        <f>SUMPRODUCT(COUNTIF(D287:G287,D286:G286))</f>
        <v>0</v>
      </c>
    </row>
    <row r="287">
      <c r="A287">
        <v>15676</v>
      </c>
      <c r="B287" t="str">
        <v>2026-08-09</v>
      </c>
      <c r="C287" t="str">
        <v>AFTERNOON</v>
      </c>
      <c r="D287">
        <v>1</v>
      </c>
      <c r="E287">
        <v>5</v>
      </c>
      <c r="F287">
        <v>7</v>
      </c>
      <c r="G287">
        <v>4</v>
      </c>
      <c r="H287" t="str">
        <f>D287&amp;E287&amp;F287&amp;G287</f>
        <v>1574</v>
      </c>
      <c r="I287" t="str">
        <v>1457</v>
      </c>
      <c r="J287">
        <f>SUM(D287:G287)</f>
        <v>17</v>
      </c>
      <c r="K287">
        <f>SUMPRODUCT(MOD(D287:G287,2))</f>
        <v>3</v>
      </c>
      <c r="L287">
        <f>4-K287</f>
        <v>1</v>
      </c>
      <c r="M287">
        <f>COUNTIF(D287:G287,"&gt;=5")</f>
        <v>2</v>
      </c>
      <c r="N287">
        <f>COUNTIF(D287:G287,"&lt;=4")</f>
        <v>2</v>
      </c>
      <c r="O287">
        <f>SUMPRODUCT(1/COUNTIF(D287:G287,D287:G287))</f>
        <v>4</v>
      </c>
      <c r="P287" t="str">
        <f>IF(O287=4,"24-Way (4 Distinct)",IF(O287=3,"12-Way (1 Pair)",IF(O287=2,"6-Way / 4-Way","Straight (Quad)"))))</f>
        <v>24-Way (4 Distinct)</v>
      </c>
      <c r="Q287">
        <f>SUMPRODUCT(COUNTIF(D288:G288,D287:G287))</f>
        <v>1</v>
      </c>
    </row>
    <row r="288">
      <c r="A288">
        <v>15675</v>
      </c>
      <c r="B288" t="str">
        <v>2026-08-09</v>
      </c>
      <c r="C288" t="str">
        <v>MIDDAY</v>
      </c>
      <c r="D288">
        <v>3</v>
      </c>
      <c r="E288">
        <v>8</v>
      </c>
      <c r="F288">
        <v>9</v>
      </c>
      <c r="G288">
        <v>1</v>
      </c>
      <c r="H288" t="str">
        <f>D288&amp;E288&amp;F288&amp;G288</f>
        <v>3891</v>
      </c>
      <c r="I288" t="str">
        <v>1389</v>
      </c>
      <c r="J288">
        <f>SUM(D288:G288)</f>
        <v>21</v>
      </c>
      <c r="K288">
        <f>SUMPRODUCT(MOD(D288:G288,2))</f>
        <v>3</v>
      </c>
      <c r="L288">
        <f>4-K288</f>
        <v>1</v>
      </c>
      <c r="M288">
        <f>COUNTIF(D288:G288,"&gt;=5")</f>
        <v>2</v>
      </c>
      <c r="N288">
        <f>COUNTIF(D288:G288,"&lt;=4")</f>
        <v>2</v>
      </c>
      <c r="O288">
        <f>SUMPRODUCT(1/COUNTIF(D288:G288,D288:G288))</f>
        <v>4</v>
      </c>
      <c r="P288" t="str">
        <f>IF(O288=4,"24-Way (4 Distinct)",IF(O288=3,"12-Way (1 Pair)",IF(O288=2,"6-Way / 4-Way","Straight (Quad)"))))</f>
        <v>24-Way (4 Distinct)</v>
      </c>
      <c r="Q288">
        <f>SUMPRODUCT(COUNTIF(D289:G289,D288:G288))</f>
        <v>3</v>
      </c>
    </row>
    <row r="289">
      <c r="A289">
        <v>15674</v>
      </c>
      <c r="B289" t="str">
        <v>2026-08-09</v>
      </c>
      <c r="C289" t="str">
        <v>MORNING</v>
      </c>
      <c r="D289">
        <v>6</v>
      </c>
      <c r="E289">
        <v>8</v>
      </c>
      <c r="F289">
        <v>9</v>
      </c>
      <c r="G289">
        <v>1</v>
      </c>
      <c r="H289" t="str">
        <f>D289&amp;E289&amp;F289&amp;G289</f>
        <v>6891</v>
      </c>
      <c r="I289" t="str">
        <v>1689</v>
      </c>
      <c r="J289">
        <f>SUM(D289:G289)</f>
        <v>24</v>
      </c>
      <c r="K289">
        <f>SUMPRODUCT(MOD(D289:G289,2))</f>
        <v>2</v>
      </c>
      <c r="L289">
        <f>4-K289</f>
        <v>2</v>
      </c>
      <c r="M289">
        <f>COUNTIF(D289:G289,"&gt;=5")</f>
        <v>3</v>
      </c>
      <c r="N289">
        <f>COUNTIF(D289:G289,"&lt;=4")</f>
        <v>1</v>
      </c>
      <c r="O289">
        <f>SUMPRODUCT(1/COUNTIF(D289:G289,D289:G289))</f>
        <v>4</v>
      </c>
      <c r="P289" t="str">
        <f>IF(O289=4,"24-Way (4 Distinct)",IF(O289=3,"12-Way (1 Pair)",IF(O289=2,"6-Way / 4-Way","Straight (Quad)"))))</f>
        <v>24-Way (4 Distinct)</v>
      </c>
      <c r="Q289">
        <f>SUMPRODUCT(COUNTIF(D290:G290,D289:G289))</f>
        <v>2</v>
      </c>
    </row>
    <row r="290">
      <c r="A290">
        <v>15673</v>
      </c>
      <c r="B290" t="str">
        <v>2026-08-08</v>
      </c>
      <c r="C290" t="str">
        <v>EVENING</v>
      </c>
      <c r="D290">
        <v>1</v>
      </c>
      <c r="E290">
        <v>4</v>
      </c>
      <c r="F290">
        <v>9</v>
      </c>
      <c r="G290">
        <v>2</v>
      </c>
      <c r="H290" t="str">
        <f>D290&amp;E290&amp;F290&amp;G290</f>
        <v>1492</v>
      </c>
      <c r="I290" t="str">
        <v>1249</v>
      </c>
      <c r="J290">
        <f>SUM(D290:G290)</f>
        <v>16</v>
      </c>
      <c r="K290">
        <f>SUMPRODUCT(MOD(D290:G290,2))</f>
        <v>2</v>
      </c>
      <c r="L290">
        <f>4-K290</f>
        <v>2</v>
      </c>
      <c r="M290">
        <f>COUNTIF(D290:G290,"&gt;=5")</f>
        <v>1</v>
      </c>
      <c r="N290">
        <f>COUNTIF(D290:G290,"&lt;=4")</f>
        <v>3</v>
      </c>
      <c r="O290">
        <f>SUMPRODUCT(1/COUNTIF(D290:G290,D290:G290))</f>
        <v>4</v>
      </c>
      <c r="P290" t="str">
        <f>IF(O290=4,"24-Way (4 Distinct)",IF(O290=3,"12-Way (1 Pair)",IF(O290=2,"6-Way / 4-Way","Straight (Quad)"))))</f>
        <v>24-Way (4 Distinct)</v>
      </c>
      <c r="Q290">
        <f>SUMPRODUCT(COUNTIF(D291:G291,D290:G290))</f>
        <v>3</v>
      </c>
    </row>
    <row r="291">
      <c r="A291">
        <v>15672</v>
      </c>
      <c r="B291" t="str">
        <v>2026-08-08</v>
      </c>
      <c r="C291" t="str">
        <v>AFTERNOON</v>
      </c>
      <c r="D291">
        <v>2</v>
      </c>
      <c r="E291">
        <v>4</v>
      </c>
      <c r="F291">
        <v>7</v>
      </c>
      <c r="G291">
        <v>1</v>
      </c>
      <c r="H291" t="str">
        <f>D291&amp;E291&amp;F291&amp;G291</f>
        <v>2471</v>
      </c>
      <c r="I291" t="str">
        <v>1247</v>
      </c>
      <c r="J291">
        <f>SUM(D291:G291)</f>
        <v>14</v>
      </c>
      <c r="K291">
        <f>SUMPRODUCT(MOD(D291:G291,2))</f>
        <v>2</v>
      </c>
      <c r="L291">
        <f>4-K291</f>
        <v>2</v>
      </c>
      <c r="M291">
        <f>COUNTIF(D291:G291,"&gt;=5")</f>
        <v>1</v>
      </c>
      <c r="N291">
        <f>COUNTIF(D291:G291,"&lt;=4")</f>
        <v>3</v>
      </c>
      <c r="O291">
        <f>SUMPRODUCT(1/COUNTIF(D291:G291,D291:G291))</f>
        <v>4</v>
      </c>
      <c r="P291" t="str">
        <f>IF(O291=4,"24-Way (4 Distinct)",IF(O291=3,"12-Way (1 Pair)",IF(O291=2,"6-Way / 4-Way","Straight (Quad)"))))</f>
        <v>24-Way (4 Distinct)</v>
      </c>
      <c r="Q291">
        <f>SUMPRODUCT(COUNTIF(D292:G292,D291:G291))</f>
        <v>1</v>
      </c>
    </row>
    <row r="292">
      <c r="A292">
        <v>15671</v>
      </c>
      <c r="B292" t="str">
        <v>2026-08-08</v>
      </c>
      <c r="C292" t="str">
        <v>MIDDAY</v>
      </c>
      <c r="D292">
        <v>7</v>
      </c>
      <c r="E292">
        <v>5</v>
      </c>
      <c r="F292">
        <v>8</v>
      </c>
      <c r="G292">
        <v>0</v>
      </c>
      <c r="H292" t="str">
        <f>D292&amp;E292&amp;F292&amp;G292</f>
        <v>7580</v>
      </c>
      <c r="I292" t="str">
        <v>0578</v>
      </c>
      <c r="J292">
        <f>SUM(D292:G292)</f>
        <v>20</v>
      </c>
      <c r="K292">
        <f>SUMPRODUCT(MOD(D292:G292,2))</f>
        <v>2</v>
      </c>
      <c r="L292">
        <f>4-K292</f>
        <v>2</v>
      </c>
      <c r="M292">
        <f>COUNTIF(D292:G292,"&gt;=5")</f>
        <v>3</v>
      </c>
      <c r="N292">
        <f>COUNTIF(D292:G292,"&lt;=4")</f>
        <v>1</v>
      </c>
      <c r="O292">
        <f>SUMPRODUCT(1/COUNTIF(D292:G292,D292:G292))</f>
        <v>4</v>
      </c>
      <c r="P292" t="str">
        <f>IF(O292=4,"24-Way (4 Distinct)",IF(O292=3,"12-Way (1 Pair)",IF(O292=2,"6-Way / 4-Way","Straight (Quad)"))))</f>
        <v>24-Way (4 Distinct)</v>
      </c>
      <c r="Q292">
        <f>SUMPRODUCT(COUNTIF(D293:G293,D292:G292))</f>
        <v>2</v>
      </c>
    </row>
    <row r="293">
      <c r="A293">
        <v>15670</v>
      </c>
      <c r="B293" t="str">
        <v>2026-08-08</v>
      </c>
      <c r="C293" t="str">
        <v>MORNING</v>
      </c>
      <c r="D293">
        <v>8</v>
      </c>
      <c r="E293">
        <v>9</v>
      </c>
      <c r="F293">
        <v>0</v>
      </c>
      <c r="G293">
        <v>4</v>
      </c>
      <c r="H293" t="str">
        <f>D293&amp;E293&amp;F293&amp;G293</f>
        <v>8904</v>
      </c>
      <c r="I293" t="str">
        <v>0489</v>
      </c>
      <c r="J293">
        <f>SUM(D293:G293)</f>
        <v>21</v>
      </c>
      <c r="K293">
        <f>SUMPRODUCT(MOD(D293:G293,2))</f>
        <v>1</v>
      </c>
      <c r="L293">
        <f>4-K293</f>
        <v>3</v>
      </c>
      <c r="M293">
        <f>COUNTIF(D293:G293,"&gt;=5")</f>
        <v>2</v>
      </c>
      <c r="N293">
        <f>COUNTIF(D293:G293,"&lt;=4")</f>
        <v>2</v>
      </c>
      <c r="O293">
        <f>SUMPRODUCT(1/COUNTIF(D293:G293,D293:G293))</f>
        <v>4</v>
      </c>
      <c r="P293" t="str">
        <f>IF(O293=4,"24-Way (4 Distinct)",IF(O293=3,"12-Way (1 Pair)",IF(O293=2,"6-Way / 4-Way","Straight (Quad)"))))</f>
        <v>24-Way (4 Distinct)</v>
      </c>
      <c r="Q293">
        <f>SUMPRODUCT(COUNTIF(D294:G294,D293:G293))</f>
        <v>1</v>
      </c>
    </row>
    <row r="294">
      <c r="A294">
        <v>15669</v>
      </c>
      <c r="B294" t="str">
        <v>2026-08-07</v>
      </c>
      <c r="C294" t="str">
        <v>EVENING</v>
      </c>
      <c r="D294">
        <v>9</v>
      </c>
      <c r="E294">
        <v>7</v>
      </c>
      <c r="F294">
        <v>3</v>
      </c>
      <c r="G294">
        <v>1</v>
      </c>
      <c r="H294" t="str">
        <f>D294&amp;E294&amp;F294&amp;G294</f>
        <v>9731</v>
      </c>
      <c r="I294" t="str">
        <v>1379</v>
      </c>
      <c r="J294">
        <f>SUM(D294:G294)</f>
        <v>20</v>
      </c>
      <c r="K294">
        <f>SUMPRODUCT(MOD(D294:G294,2))</f>
        <v>4</v>
      </c>
      <c r="L294">
        <f>4-K294</f>
        <v>0</v>
      </c>
      <c r="M294">
        <f>COUNTIF(D294:G294,"&gt;=5")</f>
        <v>2</v>
      </c>
      <c r="N294">
        <f>COUNTIF(D294:G294,"&lt;=4")</f>
        <v>2</v>
      </c>
      <c r="O294">
        <f>SUMPRODUCT(1/COUNTIF(D294:G294,D294:G294))</f>
        <v>4</v>
      </c>
      <c r="P294" t="str">
        <f>IF(O294=4,"24-Way (4 Distinct)",IF(O294=3,"12-Way (1 Pair)",IF(O294=2,"6-Way / 4-Way","Straight (Quad)"))))</f>
        <v>24-Way (4 Distinct)</v>
      </c>
      <c r="Q294">
        <f>SUMPRODUCT(COUNTIF(D295:G295,D294:G294))</f>
        <v>2</v>
      </c>
    </row>
    <row r="295">
      <c r="A295">
        <v>15668</v>
      </c>
      <c r="B295" t="str">
        <v>2026-08-07</v>
      </c>
      <c r="C295" t="str">
        <v>AFTERNOON</v>
      </c>
      <c r="D295">
        <v>2</v>
      </c>
      <c r="E295">
        <v>7</v>
      </c>
      <c r="F295">
        <v>3</v>
      </c>
      <c r="G295">
        <v>6</v>
      </c>
      <c r="H295" t="str">
        <f>D295&amp;E295&amp;F295&amp;G295</f>
        <v>2736</v>
      </c>
      <c r="I295" t="str">
        <v>2367</v>
      </c>
      <c r="J295">
        <f>SUM(D295:G295)</f>
        <v>18</v>
      </c>
      <c r="K295">
        <f>SUMPRODUCT(MOD(D295:G295,2))</f>
        <v>2</v>
      </c>
      <c r="L295">
        <f>4-K295</f>
        <v>2</v>
      </c>
      <c r="M295">
        <f>COUNTIF(D295:G295,"&gt;=5")</f>
        <v>2</v>
      </c>
      <c r="N295">
        <f>COUNTIF(D295:G295,"&lt;=4")</f>
        <v>2</v>
      </c>
      <c r="O295">
        <f>SUMPRODUCT(1/COUNTIF(D295:G295,D295:G295))</f>
        <v>4</v>
      </c>
      <c r="P295" t="str">
        <f>IF(O295=4,"24-Way (4 Distinct)",IF(O295=3,"12-Way (1 Pair)",IF(O295=2,"6-Way / 4-Way","Straight (Quad)"))))</f>
        <v>24-Way (4 Distinct)</v>
      </c>
      <c r="Q295">
        <f>SUMPRODUCT(COUNTIF(D296:G296,D295:G295))</f>
        <v>1</v>
      </c>
    </row>
    <row r="296">
      <c r="A296">
        <v>15667</v>
      </c>
      <c r="B296" t="str">
        <v>2026-08-07</v>
      </c>
      <c r="C296" t="str">
        <v>MIDDAY</v>
      </c>
      <c r="D296">
        <v>5</v>
      </c>
      <c r="E296">
        <v>2</v>
      </c>
      <c r="F296">
        <v>5</v>
      </c>
      <c r="G296">
        <v>0</v>
      </c>
      <c r="H296" t="str">
        <f>D296&amp;E296&amp;F296&amp;G296</f>
        <v>5250</v>
      </c>
      <c r="I296" t="str">
        <v>0255</v>
      </c>
      <c r="J296">
        <f>SUM(D296:G296)</f>
        <v>12</v>
      </c>
      <c r="K296">
        <f>SUMPRODUCT(MOD(D296:G296,2))</f>
        <v>2</v>
      </c>
      <c r="L296">
        <f>4-K296</f>
        <v>2</v>
      </c>
      <c r="M296">
        <f>COUNTIF(D296:G296,"&gt;=5")</f>
        <v>2</v>
      </c>
      <c r="N296">
        <f>COUNTIF(D296:G296,"&lt;=4")</f>
        <v>2</v>
      </c>
      <c r="O296">
        <f>SUMPRODUCT(1/COUNTIF(D296:G296,D296:G296))</f>
        <v>3</v>
      </c>
      <c r="P296" t="str">
        <f>IF(O296=4,"24-Way (4 Distinct)",IF(O296=3,"12-Way (1 Pair)",IF(O296=2,"6-Way / 4-Way","Straight (Quad)"))))</f>
        <v>12-Way (1 Pair)</v>
      </c>
      <c r="Q296">
        <f>SUMPRODUCT(COUNTIF(D297:G297,D296:G296))</f>
        <v>1</v>
      </c>
    </row>
    <row r="297">
      <c r="A297">
        <v>15666</v>
      </c>
      <c r="B297" t="str">
        <v>2026-08-07</v>
      </c>
      <c r="C297" t="str">
        <v>MORNING</v>
      </c>
      <c r="D297">
        <v>8</v>
      </c>
      <c r="E297">
        <v>8</v>
      </c>
      <c r="F297">
        <v>2</v>
      </c>
      <c r="G297">
        <v>6</v>
      </c>
      <c r="H297" t="str">
        <f>D297&amp;E297&amp;F297&amp;G297</f>
        <v>8826</v>
      </c>
      <c r="I297" t="str">
        <v>2688</v>
      </c>
      <c r="J297">
        <f>SUM(D297:G297)</f>
        <v>24</v>
      </c>
      <c r="K297">
        <f>SUMPRODUCT(MOD(D297:G297,2))</f>
        <v>0</v>
      </c>
      <c r="L297">
        <f>4-K297</f>
        <v>4</v>
      </c>
      <c r="M297">
        <f>COUNTIF(D297:G297,"&gt;=5")</f>
        <v>3</v>
      </c>
      <c r="N297">
        <f>COUNTIF(D297:G297,"&lt;=4")</f>
        <v>1</v>
      </c>
      <c r="O297">
        <f>SUMPRODUCT(1/COUNTIF(D297:G297,D297:G297))</f>
        <v>3</v>
      </c>
      <c r="P297" t="str">
        <f>IF(O297=4,"24-Way (4 Distinct)",IF(O297=3,"12-Way (1 Pair)",IF(O297=2,"6-Way / 4-Way","Straight (Quad)"))))</f>
        <v>12-Way (1 Pair)</v>
      </c>
      <c r="Q297">
        <f>SUMPRODUCT(COUNTIF(D298:G298,D297:G297))</f>
        <v>1</v>
      </c>
    </row>
    <row r="298">
      <c r="A298">
        <v>15665</v>
      </c>
      <c r="B298" t="str">
        <v>2026-08-06</v>
      </c>
      <c r="C298" t="str">
        <v>EVENING</v>
      </c>
      <c r="D298">
        <v>1</v>
      </c>
      <c r="E298">
        <v>4</v>
      </c>
      <c r="F298">
        <v>7</v>
      </c>
      <c r="G298">
        <v>2</v>
      </c>
      <c r="H298" t="str">
        <f>D298&amp;E298&amp;F298&amp;G298</f>
        <v>1472</v>
      </c>
      <c r="I298" t="str">
        <v>1247</v>
      </c>
      <c r="J298">
        <f>SUM(D298:G298)</f>
        <v>14</v>
      </c>
      <c r="K298">
        <f>SUMPRODUCT(MOD(D298:G298,2))</f>
        <v>2</v>
      </c>
      <c r="L298">
        <f>4-K298</f>
        <v>2</v>
      </c>
      <c r="M298">
        <f>COUNTIF(D298:G298,"&gt;=5")</f>
        <v>1</v>
      </c>
      <c r="N298">
        <f>COUNTIF(D298:G298,"&lt;=4")</f>
        <v>3</v>
      </c>
      <c r="O298">
        <f>SUMPRODUCT(1/COUNTIF(D298:G298,D298:G298))</f>
        <v>4</v>
      </c>
      <c r="P298" t="str">
        <f>IF(O298=4,"24-Way (4 Distinct)",IF(O298=3,"12-Way (1 Pair)",IF(O298=2,"6-Way / 4-Way","Straight (Quad)"))))</f>
        <v>24-Way (4 Distinct)</v>
      </c>
      <c r="Q298">
        <f>SUMPRODUCT(COUNTIF(D299:G299,D298:G298))</f>
        <v>1</v>
      </c>
    </row>
    <row r="299">
      <c r="A299">
        <v>15664</v>
      </c>
      <c r="B299" t="str">
        <v>2026-08-06</v>
      </c>
      <c r="C299" t="str">
        <v>AFTERNOON</v>
      </c>
      <c r="D299">
        <v>2</v>
      </c>
      <c r="E299">
        <v>0</v>
      </c>
      <c r="F299">
        <v>0</v>
      </c>
      <c r="G299">
        <v>2</v>
      </c>
      <c r="H299" t="str">
        <f>D299&amp;E299&amp;F299&amp;G299</f>
        <v>2002</v>
      </c>
      <c r="I299" t="str">
        <v>0022</v>
      </c>
      <c r="J299">
        <f>SUM(D299:G299)</f>
        <v>4</v>
      </c>
      <c r="K299">
        <f>SUMPRODUCT(MOD(D299:G299,2))</f>
        <v>0</v>
      </c>
      <c r="L299">
        <f>4-K299</f>
        <v>4</v>
      </c>
      <c r="M299">
        <f>COUNTIF(D299:G299,"&gt;=5")</f>
        <v>0</v>
      </c>
      <c r="N299">
        <f>COUNTIF(D299:G299,"&lt;=4")</f>
        <v>4</v>
      </c>
      <c r="O299">
        <f>SUMPRODUCT(1/COUNTIF(D299:G299,D299:G299))</f>
        <v>2</v>
      </c>
      <c r="P299" t="str">
        <f>IF(O299=4,"24-Way (4 Distinct)",IF(O299=3,"12-Way (1 Pair)",IF(O299=2,"6-Way / 4-Way","Straight (Quad)"))))</f>
        <v>6-Way (2 Pairs)</v>
      </c>
      <c r="Q299">
        <f>SUMPRODUCT(COUNTIF(D300:G300,D299:G299))</f>
        <v>0</v>
      </c>
    </row>
    <row r="300">
      <c r="A300">
        <v>15663</v>
      </c>
      <c r="B300" t="str">
        <v>2026-08-06</v>
      </c>
      <c r="C300" t="str">
        <v>MIDDAY</v>
      </c>
      <c r="D300">
        <v>3</v>
      </c>
      <c r="E300">
        <v>3</v>
      </c>
      <c r="F300">
        <v>3</v>
      </c>
      <c r="G300">
        <v>7</v>
      </c>
      <c r="H300" t="str">
        <f>D300&amp;E300&amp;F300&amp;G300</f>
        <v>3337</v>
      </c>
      <c r="I300" t="str">
        <v>3337</v>
      </c>
      <c r="J300">
        <f>SUM(D300:G300)</f>
        <v>16</v>
      </c>
      <c r="K300">
        <f>SUMPRODUCT(MOD(D300:G300,2))</f>
        <v>4</v>
      </c>
      <c r="L300">
        <f>4-K300</f>
        <v>0</v>
      </c>
      <c r="M300">
        <f>COUNTIF(D300:G300,"&gt;=5")</f>
        <v>1</v>
      </c>
      <c r="N300">
        <f>COUNTIF(D300:G300,"&lt;=4")</f>
        <v>3</v>
      </c>
      <c r="O300">
        <f>SUMPRODUCT(1/COUNTIF(D300:G300,D300:G300))</f>
        <v>2</v>
      </c>
      <c r="P300" t="str">
        <f>IF(O300=4,"24-Way (4 Distinct)",IF(O300=3,"12-Way (1 Pair)",IF(O300=2,"6-Way / 4-Way","Straight (Quad)"))))</f>
        <v>4-Way (3-of-Kind)</v>
      </c>
      <c r="Q300">
        <f>SUMPRODUCT(COUNTIF(D301:G301,D300:G300))</f>
        <v>0</v>
      </c>
    </row>
    <row r="301">
      <c r="A301">
        <v>15662</v>
      </c>
      <c r="B301" t="str">
        <v>2026-08-06</v>
      </c>
      <c r="C301" t="str">
        <v>MORNING</v>
      </c>
      <c r="D301">
        <v>6</v>
      </c>
      <c r="E301">
        <v>9</v>
      </c>
      <c r="F301">
        <v>6</v>
      </c>
      <c r="G301">
        <v>0</v>
      </c>
      <c r="H301" t="str">
        <f>D301&amp;E301&amp;F301&amp;G301</f>
        <v>6960</v>
      </c>
      <c r="I301" t="str">
        <v>0669</v>
      </c>
      <c r="J301">
        <f>SUM(D301:G301)</f>
        <v>21</v>
      </c>
      <c r="K301">
        <f>SUMPRODUCT(MOD(D301:G301,2))</f>
        <v>1</v>
      </c>
      <c r="L301">
        <f>4-K301</f>
        <v>3</v>
      </c>
      <c r="M301">
        <f>COUNTIF(D301:G301,"&gt;=5")</f>
        <v>3</v>
      </c>
      <c r="N301">
        <f>COUNTIF(D301:G301,"&lt;=4")</f>
        <v>1</v>
      </c>
      <c r="O301">
        <f>SUMPRODUCT(1/COUNTIF(D301:G301,D301:G301))</f>
        <v>3</v>
      </c>
      <c r="P301" t="str">
        <f>IF(O301=4,"24-Way (4 Distinct)",IF(O301=3,"12-Way (1 Pair)",IF(O301=2,"6-Way / 4-Way","Straight (Quad)"))))</f>
        <v>12-Way (1 Pair)</v>
      </c>
      <c r="Q301">
        <f>SUMPRODUCT(COUNTIF(D302:G302,D301:G301))</f>
        <v>3</v>
      </c>
    </row>
    <row r="302">
      <c r="A302">
        <v>15661</v>
      </c>
      <c r="B302" t="str">
        <v>2026-08-05</v>
      </c>
      <c r="C302" t="str">
        <v>EVENING</v>
      </c>
      <c r="D302">
        <v>4</v>
      </c>
      <c r="E302">
        <v>6</v>
      </c>
      <c r="F302">
        <v>7</v>
      </c>
      <c r="G302">
        <v>0</v>
      </c>
      <c r="H302" t="str">
        <f>D302&amp;E302&amp;F302&amp;G302</f>
        <v>4670</v>
      </c>
      <c r="I302" t="str">
        <v>0467</v>
      </c>
      <c r="J302">
        <f>SUM(D302:G302)</f>
        <v>17</v>
      </c>
      <c r="K302">
        <f>SUMPRODUCT(MOD(D302:G302,2))</f>
        <v>1</v>
      </c>
      <c r="L302">
        <f>4-K302</f>
        <v>3</v>
      </c>
      <c r="M302">
        <f>COUNTIF(D302:G302,"&gt;=5")</f>
        <v>2</v>
      </c>
      <c r="N302">
        <f>COUNTIF(D302:G302,"&lt;=4")</f>
        <v>2</v>
      </c>
      <c r="O302">
        <f>SUMPRODUCT(1/COUNTIF(D302:G302,D302:G302))</f>
        <v>4</v>
      </c>
      <c r="P302" t="str">
        <f>IF(O302=4,"24-Way (4 Distinct)",IF(O302=3,"12-Way (1 Pair)",IF(O302=2,"6-Way / 4-Way","Straight (Quad)"))))</f>
        <v>24-Way (4 Distinct)</v>
      </c>
      <c r="Q302">
        <f>SUMPRODUCT(COUNTIF(D303:G303,D302:G302))</f>
        <v>1</v>
      </c>
    </row>
    <row r="303">
      <c r="A303">
        <v>15660</v>
      </c>
      <c r="B303" t="str">
        <v>2026-08-05</v>
      </c>
      <c r="C303" t="str">
        <v>AFTERNOON</v>
      </c>
      <c r="D303">
        <v>6</v>
      </c>
      <c r="E303">
        <v>5</v>
      </c>
      <c r="F303">
        <v>3</v>
      </c>
      <c r="G303">
        <v>9</v>
      </c>
      <c r="H303" t="str">
        <f>D303&amp;E303&amp;F303&amp;G303</f>
        <v>6539</v>
      </c>
      <c r="I303" t="str">
        <v>3569</v>
      </c>
      <c r="J303">
        <f>SUM(D303:G303)</f>
        <v>23</v>
      </c>
      <c r="K303">
        <f>SUMPRODUCT(MOD(D303:G303,2))</f>
        <v>3</v>
      </c>
      <c r="L303">
        <f>4-K303</f>
        <v>1</v>
      </c>
      <c r="M303">
        <f>COUNTIF(D303:G303,"&gt;=5")</f>
        <v>3</v>
      </c>
      <c r="N303">
        <f>COUNTIF(D303:G303,"&lt;=4")</f>
        <v>1</v>
      </c>
      <c r="O303">
        <f>SUMPRODUCT(1/COUNTIF(D303:G303,D303:G303))</f>
        <v>4</v>
      </c>
      <c r="P303" t="str">
        <f>IF(O303=4,"24-Way (4 Distinct)",IF(O303=3,"12-Way (1 Pair)",IF(O303=2,"6-Way / 4-Way","Straight (Quad)"))))</f>
        <v>24-Way (4 Distinct)</v>
      </c>
      <c r="Q303">
        <f>SUMPRODUCT(COUNTIF(D304:G304,D303:G303))</f>
        <v>0</v>
      </c>
    </row>
    <row r="304">
      <c r="A304">
        <v>15659</v>
      </c>
      <c r="B304" t="str">
        <v>2026-08-05</v>
      </c>
      <c r="C304" t="str">
        <v>MIDDAY</v>
      </c>
      <c r="D304">
        <v>8</v>
      </c>
      <c r="E304">
        <v>8</v>
      </c>
      <c r="F304">
        <v>8</v>
      </c>
      <c r="G304">
        <v>7</v>
      </c>
      <c r="H304" t="str">
        <f>D304&amp;E304&amp;F304&amp;G304</f>
        <v>8887</v>
      </c>
      <c r="I304" t="str">
        <v>7888</v>
      </c>
      <c r="J304">
        <f>SUM(D304:G304)</f>
        <v>31</v>
      </c>
      <c r="K304">
        <f>SUMPRODUCT(MOD(D304:G304,2))</f>
        <v>1</v>
      </c>
      <c r="L304">
        <f>4-K304</f>
        <v>3</v>
      </c>
      <c r="M304">
        <f>COUNTIF(D304:G304,"&gt;=5")</f>
        <v>4</v>
      </c>
      <c r="N304">
        <f>COUNTIF(D304:G304,"&lt;=4")</f>
        <v>0</v>
      </c>
      <c r="O304">
        <f>SUMPRODUCT(1/COUNTIF(D304:G304,D304:G304))</f>
        <v>2</v>
      </c>
      <c r="P304" t="str">
        <f>IF(O304=4,"24-Way (4 Distinct)",IF(O304=3,"12-Way (1 Pair)",IF(O304=2,"6-Way / 4-Way","Straight (Quad)"))))</f>
        <v>4-Way (3-of-Kind)</v>
      </c>
      <c r="Q304">
        <f>SUMPRODUCT(COUNTIF(D305:G305,D304:G304))</f>
        <v>3</v>
      </c>
    </row>
    <row r="305">
      <c r="A305">
        <v>15658</v>
      </c>
      <c r="B305" t="str">
        <v>2026-08-05</v>
      </c>
      <c r="C305" t="str">
        <v>MORNING</v>
      </c>
      <c r="D305">
        <v>9</v>
      </c>
      <c r="E305">
        <v>8</v>
      </c>
      <c r="F305">
        <v>6</v>
      </c>
      <c r="G305">
        <v>3</v>
      </c>
      <c r="H305" t="str">
        <f>D305&amp;E305&amp;F305&amp;G305</f>
        <v>9863</v>
      </c>
      <c r="I305" t="str">
        <v>3689</v>
      </c>
      <c r="J305">
        <f>SUM(D305:G305)</f>
        <v>26</v>
      </c>
      <c r="K305">
        <f>SUMPRODUCT(MOD(D305:G305,2))</f>
        <v>2</v>
      </c>
      <c r="L305">
        <f>4-K305</f>
        <v>2</v>
      </c>
      <c r="M305">
        <f>COUNTIF(D305:G305,"&gt;=5")</f>
        <v>3</v>
      </c>
      <c r="N305">
        <f>COUNTIF(D305:G305,"&lt;=4")</f>
        <v>1</v>
      </c>
      <c r="O305">
        <f>SUMPRODUCT(1/COUNTIF(D305:G305,D305:G305))</f>
        <v>4</v>
      </c>
      <c r="P305" t="str">
        <f>IF(O305=4,"24-Way (4 Distinct)",IF(O305=3,"12-Way (1 Pair)",IF(O305=2,"6-Way / 4-Way","Straight (Quad)"))))</f>
        <v>24-Way (4 Distinct)</v>
      </c>
      <c r="Q305">
        <f>SUMPRODUCT(COUNTIF(D306:G306,D305:G305))</f>
        <v>1</v>
      </c>
    </row>
    <row r="306">
      <c r="A306">
        <v>15657</v>
      </c>
      <c r="B306" t="str">
        <v>2026-08-04</v>
      </c>
      <c r="C306" t="str">
        <v>EVENING</v>
      </c>
      <c r="D306">
        <v>4</v>
      </c>
      <c r="E306">
        <v>5</v>
      </c>
      <c r="F306">
        <v>1</v>
      </c>
      <c r="G306">
        <v>6</v>
      </c>
      <c r="H306" t="str">
        <f>D306&amp;E306&amp;F306&amp;G306</f>
        <v>4516</v>
      </c>
      <c r="I306" t="str">
        <v>1456</v>
      </c>
      <c r="J306">
        <f>SUM(D306:G306)</f>
        <v>16</v>
      </c>
      <c r="K306">
        <f>SUMPRODUCT(MOD(D306:G306,2))</f>
        <v>2</v>
      </c>
      <c r="L306">
        <f>4-K306</f>
        <v>2</v>
      </c>
      <c r="M306">
        <f>COUNTIF(D306:G306,"&gt;=5")</f>
        <v>2</v>
      </c>
      <c r="N306">
        <f>COUNTIF(D306:G306,"&lt;=4")</f>
        <v>2</v>
      </c>
      <c r="O306">
        <f>SUMPRODUCT(1/COUNTIF(D306:G306,D306:G306))</f>
        <v>4</v>
      </c>
      <c r="P306" t="str">
        <f>IF(O306=4,"24-Way (4 Distinct)",IF(O306=3,"12-Way (1 Pair)",IF(O306=2,"6-Way / 4-Way","Straight (Quad)"))))</f>
        <v>24-Way (4 Distinct)</v>
      </c>
      <c r="Q306">
        <f>SUMPRODUCT(COUNTIF(D307:G307,D306:G306))</f>
        <v>2</v>
      </c>
    </row>
    <row r="307">
      <c r="A307">
        <v>15656</v>
      </c>
      <c r="B307" t="str">
        <v>2026-08-04</v>
      </c>
      <c r="C307" t="str">
        <v>AFTERNOON</v>
      </c>
      <c r="D307">
        <v>7</v>
      </c>
      <c r="E307">
        <v>9</v>
      </c>
      <c r="F307">
        <v>1</v>
      </c>
      <c r="G307">
        <v>5</v>
      </c>
      <c r="H307" t="str">
        <f>D307&amp;E307&amp;F307&amp;G307</f>
        <v>7915</v>
      </c>
      <c r="I307" t="str">
        <v>1579</v>
      </c>
      <c r="J307">
        <f>SUM(D307:G307)</f>
        <v>22</v>
      </c>
      <c r="K307">
        <f>SUMPRODUCT(MOD(D307:G307,2))</f>
        <v>4</v>
      </c>
      <c r="L307">
        <f>4-K307</f>
        <v>0</v>
      </c>
      <c r="M307">
        <f>COUNTIF(D307:G307,"&gt;=5")</f>
        <v>3</v>
      </c>
      <c r="N307">
        <f>COUNTIF(D307:G307,"&lt;=4")</f>
        <v>1</v>
      </c>
      <c r="O307">
        <f>SUMPRODUCT(1/COUNTIF(D307:G307,D307:G307))</f>
        <v>4</v>
      </c>
      <c r="P307" t="str">
        <f>IF(O307=4,"24-Way (4 Distinct)",IF(O307=3,"12-Way (1 Pair)",IF(O307=2,"6-Way / 4-Way","Straight (Quad)"))))</f>
        <v>24-Way (4 Distinct)</v>
      </c>
      <c r="Q307">
        <f>SUMPRODUCT(COUNTIF(D308:G308,D307:G307))</f>
        <v>1</v>
      </c>
    </row>
    <row r="308">
      <c r="A308">
        <v>15655</v>
      </c>
      <c r="B308" t="str">
        <v>2026-08-04</v>
      </c>
      <c r="C308" t="str">
        <v>MIDDAY</v>
      </c>
      <c r="D308">
        <v>3</v>
      </c>
      <c r="E308">
        <v>9</v>
      </c>
      <c r="F308">
        <v>8</v>
      </c>
      <c r="G308">
        <v>2</v>
      </c>
      <c r="H308" t="str">
        <f>D308&amp;E308&amp;F308&amp;G308</f>
        <v>3982</v>
      </c>
      <c r="I308" t="str">
        <v>2389</v>
      </c>
      <c r="J308">
        <f>SUM(D308:G308)</f>
        <v>22</v>
      </c>
      <c r="K308">
        <f>SUMPRODUCT(MOD(D308:G308,2))</f>
        <v>2</v>
      </c>
      <c r="L308">
        <f>4-K308</f>
        <v>2</v>
      </c>
      <c r="M308">
        <f>COUNTIF(D308:G308,"&gt;=5")</f>
        <v>2</v>
      </c>
      <c r="N308">
        <f>COUNTIF(D308:G308,"&lt;=4")</f>
        <v>2</v>
      </c>
      <c r="O308">
        <f>SUMPRODUCT(1/COUNTIF(D308:G308,D308:G308))</f>
        <v>4</v>
      </c>
      <c r="P308" t="str">
        <f>IF(O308=4,"24-Way (4 Distinct)",IF(O308=3,"12-Way (1 Pair)",IF(O308=2,"6-Way / 4-Way","Straight (Quad)"))))</f>
        <v>24-Way (4 Distinct)</v>
      </c>
      <c r="Q308">
        <f>SUMPRODUCT(COUNTIF(D309:G309,D308:G308))</f>
        <v>2</v>
      </c>
    </row>
    <row r="309">
      <c r="A309">
        <v>15654</v>
      </c>
      <c r="B309" t="str">
        <v>2026-08-04</v>
      </c>
      <c r="C309" t="str">
        <v>MORNING</v>
      </c>
      <c r="D309">
        <v>7</v>
      </c>
      <c r="E309">
        <v>3</v>
      </c>
      <c r="F309">
        <v>6</v>
      </c>
      <c r="G309">
        <v>9</v>
      </c>
      <c r="H309" t="str">
        <f>D309&amp;E309&amp;F309&amp;G309</f>
        <v>7369</v>
      </c>
      <c r="I309" t="str">
        <v>3679</v>
      </c>
      <c r="J309">
        <f>SUM(D309:G309)</f>
        <v>25</v>
      </c>
      <c r="K309">
        <f>SUMPRODUCT(MOD(D309:G309,2))</f>
        <v>3</v>
      </c>
      <c r="L309">
        <f>4-K309</f>
        <v>1</v>
      </c>
      <c r="M309">
        <f>COUNTIF(D309:G309,"&gt;=5")</f>
        <v>3</v>
      </c>
      <c r="N309">
        <f>COUNTIF(D309:G309,"&lt;=4")</f>
        <v>1</v>
      </c>
      <c r="O309">
        <f>SUMPRODUCT(1/COUNTIF(D309:G309,D309:G309))</f>
        <v>4</v>
      </c>
      <c r="P309" t="str">
        <f>IF(O309=4,"24-Way (4 Distinct)",IF(O309=3,"12-Way (1 Pair)",IF(O309=2,"6-Way / 4-Way","Straight (Quad)"))))</f>
        <v>24-Way (4 Distinct)</v>
      </c>
      <c r="Q309">
        <f>SUMPRODUCT(COUNTIF(D310:G310,D309:G309))</f>
        <v>2</v>
      </c>
    </row>
    <row r="310">
      <c r="A310">
        <v>15653</v>
      </c>
      <c r="B310" t="str">
        <v>2026-08-03</v>
      </c>
      <c r="C310" t="str">
        <v>EVENING</v>
      </c>
      <c r="D310">
        <v>6</v>
      </c>
      <c r="E310">
        <v>8</v>
      </c>
      <c r="F310">
        <v>7</v>
      </c>
      <c r="G310">
        <v>0</v>
      </c>
      <c r="H310" t="str">
        <f>D310&amp;E310&amp;F310&amp;G310</f>
        <v>6870</v>
      </c>
      <c r="I310" t="str">
        <v>0678</v>
      </c>
      <c r="J310">
        <f>SUM(D310:G310)</f>
        <v>21</v>
      </c>
      <c r="K310">
        <f>SUMPRODUCT(MOD(D310:G310,2))</f>
        <v>1</v>
      </c>
      <c r="L310">
        <f>4-K310</f>
        <v>3</v>
      </c>
      <c r="M310">
        <f>COUNTIF(D310:G310,"&gt;=5")</f>
        <v>3</v>
      </c>
      <c r="N310">
        <f>COUNTIF(D310:G310,"&lt;=4")</f>
        <v>1</v>
      </c>
      <c r="O310">
        <f>SUMPRODUCT(1/COUNTIF(D310:G310,D310:G310))</f>
        <v>4</v>
      </c>
      <c r="P310" t="str">
        <f>IF(O310=4,"24-Way (4 Distinct)",IF(O310=3,"12-Way (1 Pair)",IF(O310=2,"6-Way / 4-Way","Straight (Quad)"))))</f>
        <v>24-Way (4 Distinct)</v>
      </c>
      <c r="Q310">
        <f>SUMPRODUCT(COUNTIF(D311:G311,D310:G310))</f>
        <v>1</v>
      </c>
    </row>
    <row r="311">
      <c r="A311">
        <v>15652</v>
      </c>
      <c r="B311" t="str">
        <v>2026-08-03</v>
      </c>
      <c r="C311" t="str">
        <v>AFTERNOON</v>
      </c>
      <c r="D311">
        <v>4</v>
      </c>
      <c r="E311">
        <v>3</v>
      </c>
      <c r="F311">
        <v>2</v>
      </c>
      <c r="G311">
        <v>8</v>
      </c>
      <c r="H311" t="str">
        <f>D311&amp;E311&amp;F311&amp;G311</f>
        <v>4328</v>
      </c>
      <c r="I311" t="str">
        <v>2348</v>
      </c>
      <c r="J311">
        <f>SUM(D311:G311)</f>
        <v>17</v>
      </c>
      <c r="K311">
        <f>SUMPRODUCT(MOD(D311:G311,2))</f>
        <v>1</v>
      </c>
      <c r="L311">
        <f>4-K311</f>
        <v>3</v>
      </c>
      <c r="M311">
        <f>COUNTIF(D311:G311,"&gt;=5")</f>
        <v>1</v>
      </c>
      <c r="N311">
        <f>COUNTIF(D311:G311,"&lt;=4")</f>
        <v>3</v>
      </c>
      <c r="O311">
        <f>SUMPRODUCT(1/COUNTIF(D311:G311,D311:G311))</f>
        <v>4</v>
      </c>
      <c r="P311" t="str">
        <f>IF(O311=4,"24-Way (4 Distinct)",IF(O311=3,"12-Way (1 Pair)",IF(O311=2,"6-Way / 4-Way","Straight (Quad)"))))</f>
        <v>24-Way (4 Distinct)</v>
      </c>
      <c r="Q311">
        <f>SUMPRODUCT(COUNTIF(D312:G312,D311:G311))</f>
        <v>1</v>
      </c>
    </row>
    <row r="312">
      <c r="A312">
        <v>15651</v>
      </c>
      <c r="B312" t="str">
        <v>2026-08-03</v>
      </c>
      <c r="C312" t="str">
        <v>MIDDAY</v>
      </c>
      <c r="D312">
        <v>9</v>
      </c>
      <c r="E312">
        <v>0</v>
      </c>
      <c r="F312">
        <v>4</v>
      </c>
      <c r="G312">
        <v>0</v>
      </c>
      <c r="H312" t="str">
        <f>D312&amp;E312&amp;F312&amp;G312</f>
        <v>9040</v>
      </c>
      <c r="I312" t="str">
        <v>0049</v>
      </c>
      <c r="J312">
        <f>SUM(D312:G312)</f>
        <v>13</v>
      </c>
      <c r="K312">
        <f>SUMPRODUCT(MOD(D312:G312,2))</f>
        <v>1</v>
      </c>
      <c r="L312">
        <f>4-K312</f>
        <v>3</v>
      </c>
      <c r="M312">
        <f>COUNTIF(D312:G312,"&gt;=5")</f>
        <v>1</v>
      </c>
      <c r="N312">
        <f>COUNTIF(D312:G312,"&lt;=4")</f>
        <v>3</v>
      </c>
      <c r="O312">
        <f>SUMPRODUCT(1/COUNTIF(D312:G312,D312:G312))</f>
        <v>3</v>
      </c>
      <c r="P312" t="str">
        <f>IF(O312=4,"24-Way (4 Distinct)",IF(O312=3,"12-Way (1 Pair)",IF(O312=2,"6-Way / 4-Way","Straight (Quad)"))))</f>
        <v>12-Way (1 Pair)</v>
      </c>
      <c r="Q312">
        <f>SUMPRODUCT(COUNTIF(D313:G313,D312:G312))</f>
        <v>3</v>
      </c>
    </row>
    <row r="313">
      <c r="A313">
        <v>15650</v>
      </c>
      <c r="B313" t="str">
        <v>2026-08-03</v>
      </c>
      <c r="C313" t="str">
        <v>MORNING</v>
      </c>
      <c r="D313">
        <v>4</v>
      </c>
      <c r="E313">
        <v>4</v>
      </c>
      <c r="F313">
        <v>0</v>
      </c>
      <c r="G313">
        <v>0</v>
      </c>
      <c r="H313" t="str">
        <f>D313&amp;E313&amp;F313&amp;G313</f>
        <v>4400</v>
      </c>
      <c r="I313" t="str">
        <v>0044</v>
      </c>
      <c r="J313">
        <f>SUM(D313:G313)</f>
        <v>8</v>
      </c>
      <c r="K313">
        <f>SUMPRODUCT(MOD(D313:G313,2))</f>
        <v>0</v>
      </c>
      <c r="L313">
        <f>4-K313</f>
        <v>4</v>
      </c>
      <c r="M313">
        <f>COUNTIF(D313:G313,"&gt;=5")</f>
        <v>0</v>
      </c>
      <c r="N313">
        <f>COUNTIF(D313:G313,"&lt;=4")</f>
        <v>4</v>
      </c>
      <c r="O313">
        <f>SUMPRODUCT(1/COUNTIF(D313:G313,D313:G313))</f>
        <v>2</v>
      </c>
      <c r="P313" t="str">
        <f>IF(O313=4,"24-Way (4 Distinct)",IF(O313=3,"12-Way (1 Pair)",IF(O313=2,"6-Way / 4-Way","Straight (Quad)"))))</f>
        <v>6-Way (2 Pairs)</v>
      </c>
      <c r="Q313">
        <f>SUMPRODUCT(COUNTIF(D314:G314,D313:G313))</f>
        <v>2</v>
      </c>
    </row>
    <row r="314">
      <c r="A314">
        <v>15649</v>
      </c>
      <c r="B314" t="str">
        <v>2026-08-02</v>
      </c>
      <c r="C314" t="str">
        <v>EVENING</v>
      </c>
      <c r="D314">
        <v>1</v>
      </c>
      <c r="E314">
        <v>7</v>
      </c>
      <c r="F314">
        <v>3</v>
      </c>
      <c r="G314">
        <v>4</v>
      </c>
      <c r="H314" t="str">
        <f>D314&amp;E314&amp;F314&amp;G314</f>
        <v>1734</v>
      </c>
      <c r="I314" t="str">
        <v>1347</v>
      </c>
      <c r="J314">
        <f>SUM(D314:G314)</f>
        <v>15</v>
      </c>
      <c r="K314">
        <f>SUMPRODUCT(MOD(D314:G314,2))</f>
        <v>3</v>
      </c>
      <c r="L314">
        <f>4-K314</f>
        <v>1</v>
      </c>
      <c r="M314">
        <f>COUNTIF(D314:G314,"&gt;=5")</f>
        <v>1</v>
      </c>
      <c r="N314">
        <f>COUNTIF(D314:G314,"&lt;=4")</f>
        <v>3</v>
      </c>
      <c r="O314">
        <f>SUMPRODUCT(1/COUNTIF(D314:G314,D314:G314))</f>
        <v>4</v>
      </c>
      <c r="P314" t="str">
        <f>IF(O314=4,"24-Way (4 Distinct)",IF(O314=3,"12-Way (1 Pair)",IF(O314=2,"6-Way / 4-Way","Straight (Quad)"))))</f>
        <v>24-Way (4 Distinct)</v>
      </c>
      <c r="Q314">
        <f>SUMPRODUCT(COUNTIF(D315:G315,D314:G314))</f>
        <v>2</v>
      </c>
    </row>
    <row r="315">
      <c r="A315">
        <v>15648</v>
      </c>
      <c r="B315" t="str">
        <v>2026-08-02</v>
      </c>
      <c r="C315" t="str">
        <v>AFTERNOON</v>
      </c>
      <c r="D315">
        <v>0</v>
      </c>
      <c r="E315">
        <v>4</v>
      </c>
      <c r="F315">
        <v>7</v>
      </c>
      <c r="G315">
        <v>5</v>
      </c>
      <c r="H315" t="str">
        <f>D315&amp;E315&amp;F315&amp;G315</f>
        <v>0475</v>
      </c>
      <c r="I315" t="str">
        <v>0457</v>
      </c>
      <c r="J315">
        <f>SUM(D315:G315)</f>
        <v>16</v>
      </c>
      <c r="K315">
        <f>SUMPRODUCT(MOD(D315:G315,2))</f>
        <v>2</v>
      </c>
      <c r="L315">
        <f>4-K315</f>
        <v>2</v>
      </c>
      <c r="M315">
        <f>COUNTIF(D315:G315,"&gt;=5")</f>
        <v>2</v>
      </c>
      <c r="N315">
        <f>COUNTIF(D315:G315,"&lt;=4")</f>
        <v>2</v>
      </c>
      <c r="O315">
        <f>SUMPRODUCT(1/COUNTIF(D315:G315,D315:G315))</f>
        <v>4</v>
      </c>
      <c r="P315" t="str">
        <f>IF(O315=4,"24-Way (4 Distinct)",IF(O315=3,"12-Way (1 Pair)",IF(O315=2,"6-Way / 4-Way","Straight (Quad)"))))</f>
        <v>24-Way (4 Distinct)</v>
      </c>
      <c r="Q315">
        <f>SUMPRODUCT(COUNTIF(D316:G316,D315:G315))</f>
        <v>2</v>
      </c>
    </row>
    <row r="316">
      <c r="A316">
        <v>15647</v>
      </c>
      <c r="B316" t="str">
        <v>2026-08-02</v>
      </c>
      <c r="C316" t="str">
        <v>MIDDAY</v>
      </c>
      <c r="D316">
        <v>0</v>
      </c>
      <c r="E316">
        <v>3</v>
      </c>
      <c r="F316">
        <v>1</v>
      </c>
      <c r="G316">
        <v>5</v>
      </c>
      <c r="H316" t="str">
        <f>D316&amp;E316&amp;F316&amp;G316</f>
        <v>0315</v>
      </c>
      <c r="I316" t="str">
        <v>0135</v>
      </c>
      <c r="J316">
        <f>SUM(D316:G316)</f>
        <v>9</v>
      </c>
      <c r="K316">
        <f>SUMPRODUCT(MOD(D316:G316,2))</f>
        <v>3</v>
      </c>
      <c r="L316">
        <f>4-K316</f>
        <v>1</v>
      </c>
      <c r="M316">
        <f>COUNTIF(D316:G316,"&gt;=5")</f>
        <v>1</v>
      </c>
      <c r="N316">
        <f>COUNTIF(D316:G316,"&lt;=4")</f>
        <v>3</v>
      </c>
      <c r="O316">
        <f>SUMPRODUCT(1/COUNTIF(D316:G316,D316:G316))</f>
        <v>4</v>
      </c>
      <c r="P316" t="str">
        <f>IF(O316=4,"24-Way (4 Distinct)",IF(O316=3,"12-Way (1 Pair)",IF(O316=2,"6-Way / 4-Way","Straight (Quad)"))))</f>
        <v>24-Way (4 Distinct)</v>
      </c>
      <c r="Q316">
        <f>SUMPRODUCT(COUNTIF(D317:G317,D316:G316))</f>
        <v>0</v>
      </c>
    </row>
    <row r="317">
      <c r="A317">
        <v>15646</v>
      </c>
      <c r="B317" t="str">
        <v>2026-08-02</v>
      </c>
      <c r="C317" t="str">
        <v>MORNING</v>
      </c>
      <c r="D317">
        <v>2</v>
      </c>
      <c r="E317">
        <v>2</v>
      </c>
      <c r="F317">
        <v>8</v>
      </c>
      <c r="G317">
        <v>6</v>
      </c>
      <c r="H317" t="str">
        <f>D317&amp;E317&amp;F317&amp;G317</f>
        <v>2286</v>
      </c>
      <c r="I317" t="str">
        <v>2268</v>
      </c>
      <c r="J317">
        <f>SUM(D317:G317)</f>
        <v>18</v>
      </c>
      <c r="K317">
        <f>SUMPRODUCT(MOD(D317:G317,2))</f>
        <v>0</v>
      </c>
      <c r="L317">
        <f>4-K317</f>
        <v>4</v>
      </c>
      <c r="M317">
        <f>COUNTIF(D317:G317,"&gt;=5")</f>
        <v>2</v>
      </c>
      <c r="N317">
        <f>COUNTIF(D317:G317,"&lt;=4")</f>
        <v>2</v>
      </c>
      <c r="O317">
        <f>SUMPRODUCT(1/COUNTIF(D317:G317,D317:G317))</f>
        <v>3</v>
      </c>
      <c r="P317" t="str">
        <f>IF(O317=4,"24-Way (4 Distinct)",IF(O317=3,"12-Way (1 Pair)",IF(O317=2,"6-Way / 4-Way","Straight (Quad)"))))</f>
        <v>12-Way (1 Pair)</v>
      </c>
      <c r="Q317">
        <f>SUMPRODUCT(COUNTIF(D318:G318,D317:G317))</f>
        <v>3</v>
      </c>
    </row>
    <row r="318">
      <c r="A318">
        <v>15645</v>
      </c>
      <c r="B318" t="str">
        <v>2026-08-01</v>
      </c>
      <c r="C318" t="str">
        <v>EVENING</v>
      </c>
      <c r="D318">
        <v>7</v>
      </c>
      <c r="E318">
        <v>9</v>
      </c>
      <c r="F318">
        <v>2</v>
      </c>
      <c r="G318">
        <v>6</v>
      </c>
      <c r="H318" t="str">
        <f>D318&amp;E318&amp;F318&amp;G318</f>
        <v>7926</v>
      </c>
      <c r="I318" t="str">
        <v>2679</v>
      </c>
      <c r="J318">
        <f>SUM(D318:G318)</f>
        <v>24</v>
      </c>
      <c r="K318">
        <f>SUMPRODUCT(MOD(D318:G318,2))</f>
        <v>2</v>
      </c>
      <c r="L318">
        <f>4-K318</f>
        <v>2</v>
      </c>
      <c r="M318">
        <f>COUNTIF(D318:G318,"&gt;=5")</f>
        <v>3</v>
      </c>
      <c r="N318">
        <f>COUNTIF(D318:G318,"&lt;=4")</f>
        <v>1</v>
      </c>
      <c r="O318">
        <f>SUMPRODUCT(1/COUNTIF(D318:G318,D318:G318))</f>
        <v>4</v>
      </c>
      <c r="P318" t="str">
        <f>IF(O318=4,"24-Way (4 Distinct)",IF(O318=3,"12-Way (1 Pair)",IF(O318=2,"6-Way / 4-Way","Straight (Quad)"))))</f>
        <v>24-Way (4 Distinct)</v>
      </c>
      <c r="Q318">
        <f>SUMPRODUCT(COUNTIF(D319:G319,D318:G318))</f>
        <v>3</v>
      </c>
    </row>
    <row r="319">
      <c r="A319">
        <v>15644</v>
      </c>
      <c r="B319" t="str">
        <v>2026-08-01</v>
      </c>
      <c r="C319" t="str">
        <v>AFTERNOON</v>
      </c>
      <c r="D319">
        <v>2</v>
      </c>
      <c r="E319">
        <v>6</v>
      </c>
      <c r="F319">
        <v>7</v>
      </c>
      <c r="G319">
        <v>1</v>
      </c>
      <c r="H319" t="str">
        <f>D319&amp;E319&amp;F319&amp;G319</f>
        <v>2671</v>
      </c>
      <c r="I319" t="str">
        <v>1267</v>
      </c>
      <c r="J319">
        <f>SUM(D319:G319)</f>
        <v>16</v>
      </c>
      <c r="K319">
        <f>SUMPRODUCT(MOD(D319:G319,2))</f>
        <v>2</v>
      </c>
      <c r="L319">
        <f>4-K319</f>
        <v>2</v>
      </c>
      <c r="M319">
        <f>COUNTIF(D319:G319,"&gt;=5")</f>
        <v>2</v>
      </c>
      <c r="N319">
        <f>COUNTIF(D319:G319,"&lt;=4")</f>
        <v>2</v>
      </c>
      <c r="O319">
        <f>SUMPRODUCT(1/COUNTIF(D319:G319,D319:G319))</f>
        <v>4</v>
      </c>
      <c r="P319" t="str">
        <f>IF(O319=4,"24-Way (4 Distinct)",IF(O319=3,"12-Way (1 Pair)",IF(O319=2,"6-Way / 4-Way","Straight (Quad)"))))</f>
        <v>24-Way (4 Distinct)</v>
      </c>
      <c r="Q319">
        <f>SUMPRODUCT(COUNTIF(D320:G320,D319:G319))</f>
        <v>2</v>
      </c>
    </row>
    <row r="320">
      <c r="A320">
        <v>15643</v>
      </c>
      <c r="B320" t="str">
        <v>2026-08-01</v>
      </c>
      <c r="C320" t="str">
        <v>MIDDAY</v>
      </c>
      <c r="D320">
        <v>6</v>
      </c>
      <c r="E320">
        <v>0</v>
      </c>
      <c r="F320">
        <v>0</v>
      </c>
      <c r="G320">
        <v>7</v>
      </c>
      <c r="H320" t="str">
        <f>D320&amp;E320&amp;F320&amp;G320</f>
        <v>6007</v>
      </c>
      <c r="I320" t="str">
        <v>0067</v>
      </c>
      <c r="J320">
        <f>SUM(D320:G320)</f>
        <v>13</v>
      </c>
      <c r="K320">
        <f>SUMPRODUCT(MOD(D320:G320,2))</f>
        <v>1</v>
      </c>
      <c r="L320">
        <f>4-K320</f>
        <v>3</v>
      </c>
      <c r="M320">
        <f>COUNTIF(D320:G320,"&gt;=5")</f>
        <v>2</v>
      </c>
      <c r="N320">
        <f>COUNTIF(D320:G320,"&lt;=4")</f>
        <v>2</v>
      </c>
      <c r="O320">
        <f>SUMPRODUCT(1/COUNTIF(D320:G320,D320:G320))</f>
        <v>3</v>
      </c>
      <c r="P320" t="str">
        <f>IF(O320=4,"24-Way (4 Distinct)",IF(O320=3,"12-Way (1 Pair)",IF(O320=2,"6-Way / 4-Way","Straight (Quad)"))))</f>
        <v>12-Way (1 Pair)</v>
      </c>
      <c r="Q320">
        <f>SUMPRODUCT(COUNTIF(D321:G321,D320:G320))</f>
        <v>2</v>
      </c>
    </row>
    <row r="321">
      <c r="A321">
        <v>15642</v>
      </c>
      <c r="B321" t="str">
        <v>2026-08-01</v>
      </c>
      <c r="C321" t="str">
        <v>MORNING</v>
      </c>
      <c r="D321">
        <v>9</v>
      </c>
      <c r="E321">
        <v>6</v>
      </c>
      <c r="F321">
        <v>8</v>
      </c>
      <c r="G321">
        <v>7</v>
      </c>
      <c r="H321" t="str">
        <f>D321&amp;E321&amp;F321&amp;G321</f>
        <v>9687</v>
      </c>
      <c r="I321" t="str">
        <v>6789</v>
      </c>
      <c r="J321">
        <f>SUM(D321:G321)</f>
        <v>30</v>
      </c>
      <c r="K321">
        <f>SUMPRODUCT(MOD(D321:G321,2))</f>
        <v>2</v>
      </c>
      <c r="L321">
        <f>4-K321</f>
        <v>2</v>
      </c>
      <c r="M321">
        <f>COUNTIF(D321:G321,"&gt;=5")</f>
        <v>4</v>
      </c>
      <c r="N321">
        <f>COUNTIF(D321:G321,"&lt;=4")</f>
        <v>0</v>
      </c>
      <c r="O321">
        <f>SUMPRODUCT(1/COUNTIF(D321:G321,D321:G321))</f>
        <v>4</v>
      </c>
      <c r="P321" t="str">
        <f>IF(O321=4,"24-Way (4 Distinct)",IF(O321=3,"12-Way (1 Pair)",IF(O321=2,"6-Way / 4-Way","Straight (Quad)"))))</f>
        <v>24-Way (4 Distinct)</v>
      </c>
      <c r="Q321">
        <f>SUMPRODUCT(COUNTIF(D322:G322,D321:G321))</f>
        <v>2</v>
      </c>
    </row>
    <row r="322">
      <c r="A322">
        <v>15641</v>
      </c>
      <c r="B322" t="str">
        <v>2026-07-31</v>
      </c>
      <c r="C322" t="str">
        <v>EVENING</v>
      </c>
      <c r="D322">
        <v>7</v>
      </c>
      <c r="E322">
        <v>3</v>
      </c>
      <c r="F322">
        <v>4</v>
      </c>
      <c r="G322">
        <v>8</v>
      </c>
      <c r="H322" t="str">
        <f>D322&amp;E322&amp;F322&amp;G322</f>
        <v>7348</v>
      </c>
      <c r="I322" t="str">
        <v>3478</v>
      </c>
      <c r="J322">
        <f>SUM(D322:G322)</f>
        <v>22</v>
      </c>
      <c r="K322">
        <f>SUMPRODUCT(MOD(D322:G322,2))</f>
        <v>2</v>
      </c>
      <c r="L322">
        <f>4-K322</f>
        <v>2</v>
      </c>
      <c r="M322">
        <f>COUNTIF(D322:G322,"&gt;=5")</f>
        <v>2</v>
      </c>
      <c r="N322">
        <f>COUNTIF(D322:G322,"&lt;=4")</f>
        <v>2</v>
      </c>
      <c r="O322">
        <f>SUMPRODUCT(1/COUNTIF(D322:G322,D322:G322))</f>
        <v>4</v>
      </c>
      <c r="P322" t="str">
        <f>IF(O322=4,"24-Way (4 Distinct)",IF(O322=3,"12-Way (1 Pair)",IF(O322=2,"6-Way / 4-Way","Straight (Quad)"))))</f>
        <v>24-Way (4 Distinct)</v>
      </c>
      <c r="Q322">
        <f>SUMPRODUCT(COUNTIF(D323:G323,D322:G322))</f>
        <v>1</v>
      </c>
    </row>
    <row r="323">
      <c r="A323">
        <v>15640</v>
      </c>
      <c r="B323" t="str">
        <v>2026-07-31</v>
      </c>
      <c r="C323" t="str">
        <v>AFTERNOON</v>
      </c>
      <c r="D323">
        <v>2</v>
      </c>
      <c r="E323">
        <v>3</v>
      </c>
      <c r="F323">
        <v>1</v>
      </c>
      <c r="G323">
        <v>6</v>
      </c>
      <c r="H323" t="str">
        <f>D323&amp;E323&amp;F323&amp;G323</f>
        <v>2316</v>
      </c>
      <c r="I323" t="str">
        <v>1236</v>
      </c>
      <c r="J323">
        <f>SUM(D323:G323)</f>
        <v>12</v>
      </c>
      <c r="K323">
        <f>SUMPRODUCT(MOD(D323:G323,2))</f>
        <v>2</v>
      </c>
      <c r="L323">
        <f>4-K323</f>
        <v>2</v>
      </c>
      <c r="M323">
        <f>COUNTIF(D323:G323,"&gt;=5")</f>
        <v>1</v>
      </c>
      <c r="N323">
        <f>COUNTIF(D323:G323,"&lt;=4")</f>
        <v>3</v>
      </c>
      <c r="O323">
        <f>SUMPRODUCT(1/COUNTIF(D323:G323,D323:G323))</f>
        <v>4</v>
      </c>
      <c r="P323" t="str">
        <f>IF(O323=4,"24-Way (4 Distinct)",IF(O323=3,"12-Way (1 Pair)",IF(O323=2,"6-Way / 4-Way","Straight (Quad)"))))</f>
        <v>24-Way (4 Distinct)</v>
      </c>
      <c r="Q323">
        <f>SUMPRODUCT(COUNTIF(D324:G324,D323:G323))</f>
        <v>2</v>
      </c>
    </row>
    <row r="324">
      <c r="A324">
        <v>15639</v>
      </c>
      <c r="B324" t="str">
        <v>2026-07-31</v>
      </c>
      <c r="C324" t="str">
        <v>MIDDAY</v>
      </c>
      <c r="D324">
        <v>6</v>
      </c>
      <c r="E324">
        <v>8</v>
      </c>
      <c r="F324">
        <v>3</v>
      </c>
      <c r="G324">
        <v>0</v>
      </c>
      <c r="H324" t="str">
        <f>D324&amp;E324&amp;F324&amp;G324</f>
        <v>6830</v>
      </c>
      <c r="I324" t="str">
        <v>0368</v>
      </c>
      <c r="J324">
        <f>SUM(D324:G324)</f>
        <v>17</v>
      </c>
      <c r="K324">
        <f>SUMPRODUCT(MOD(D324:G324,2))</f>
        <v>1</v>
      </c>
      <c r="L324">
        <f>4-K324</f>
        <v>3</v>
      </c>
      <c r="M324">
        <f>COUNTIF(D324:G324,"&gt;=5")</f>
        <v>2</v>
      </c>
      <c r="N324">
        <f>COUNTIF(D324:G324,"&lt;=4")</f>
        <v>2</v>
      </c>
      <c r="O324">
        <f>SUMPRODUCT(1/COUNTIF(D324:G324,D324:G324))</f>
        <v>4</v>
      </c>
      <c r="P324" t="str">
        <f>IF(O324=4,"24-Way (4 Distinct)",IF(O324=3,"12-Way (1 Pair)",IF(O324=2,"6-Way / 4-Way","Straight (Quad)"))))</f>
        <v>24-Way (4 Distinct)</v>
      </c>
      <c r="Q324">
        <f>SUMPRODUCT(COUNTIF(D325:G325,D324:G324))</f>
        <v>1</v>
      </c>
    </row>
    <row r="325">
      <c r="A325">
        <v>15638</v>
      </c>
      <c r="B325" t="str">
        <v>2026-07-31</v>
      </c>
      <c r="C325" t="str">
        <v>MORNING</v>
      </c>
      <c r="D325">
        <v>5</v>
      </c>
      <c r="E325">
        <v>3</v>
      </c>
      <c r="F325">
        <v>7</v>
      </c>
      <c r="G325">
        <v>5</v>
      </c>
      <c r="H325" t="str">
        <f>D325&amp;E325&amp;F325&amp;G325</f>
        <v>5375</v>
      </c>
      <c r="I325" t="str">
        <v>3557</v>
      </c>
      <c r="J325">
        <f>SUM(D325:G325)</f>
        <v>20</v>
      </c>
      <c r="K325">
        <f>SUMPRODUCT(MOD(D325:G325,2))</f>
        <v>4</v>
      </c>
      <c r="L325">
        <f>4-K325</f>
        <v>0</v>
      </c>
      <c r="M325">
        <f>COUNTIF(D325:G325,"&gt;=5")</f>
        <v>3</v>
      </c>
      <c r="N325">
        <f>COUNTIF(D325:G325,"&lt;=4")</f>
        <v>1</v>
      </c>
      <c r="O325">
        <f>SUMPRODUCT(1/COUNTIF(D325:G325,D325:G325))</f>
        <v>3</v>
      </c>
      <c r="P325" t="str">
        <f>IF(O325=4,"24-Way (4 Distinct)",IF(O325=3,"12-Way (1 Pair)",IF(O325=2,"6-Way / 4-Way","Straight (Quad)"))))</f>
        <v>12-Way (1 Pair)</v>
      </c>
      <c r="Q325">
        <f>SUMPRODUCT(COUNTIF(D326:G326,D325:G325))</f>
        <v>2</v>
      </c>
    </row>
    <row r="326">
      <c r="A326">
        <v>15637</v>
      </c>
      <c r="B326" t="str">
        <v>2026-07-30</v>
      </c>
      <c r="C326" t="str">
        <v>EVENING</v>
      </c>
      <c r="D326">
        <v>4</v>
      </c>
      <c r="E326">
        <v>5</v>
      </c>
      <c r="F326">
        <v>9</v>
      </c>
      <c r="G326">
        <v>2</v>
      </c>
      <c r="H326" t="str">
        <f>D326&amp;E326&amp;F326&amp;G326</f>
        <v>4592</v>
      </c>
      <c r="I326" t="str">
        <v>2459</v>
      </c>
      <c r="J326">
        <f>SUM(D326:G326)</f>
        <v>20</v>
      </c>
      <c r="K326">
        <f>SUMPRODUCT(MOD(D326:G326,2))</f>
        <v>2</v>
      </c>
      <c r="L326">
        <f>4-K326</f>
        <v>2</v>
      </c>
      <c r="M326">
        <f>COUNTIF(D326:G326,"&gt;=5")</f>
        <v>2</v>
      </c>
      <c r="N326">
        <f>COUNTIF(D326:G326,"&lt;=4")</f>
        <v>2</v>
      </c>
      <c r="O326">
        <f>SUMPRODUCT(1/COUNTIF(D326:G326,D326:G326))</f>
        <v>4</v>
      </c>
      <c r="P326" t="str">
        <f>IF(O326=4,"24-Way (4 Distinct)",IF(O326=3,"12-Way (1 Pair)",IF(O326=2,"6-Way / 4-Way","Straight (Quad)"))))</f>
        <v>24-Way (4 Distinct)</v>
      </c>
      <c r="Q326">
        <f>SUMPRODUCT(COUNTIF(D327:G327,D326:G326))</f>
        <v>0</v>
      </c>
    </row>
    <row r="327">
      <c r="A327">
        <v>15636</v>
      </c>
      <c r="B327" t="str">
        <v>2026-07-30</v>
      </c>
      <c r="C327" t="str">
        <v>AFTERNOON</v>
      </c>
      <c r="D327">
        <v>8</v>
      </c>
      <c r="E327">
        <v>8</v>
      </c>
      <c r="F327">
        <v>8</v>
      </c>
      <c r="G327">
        <v>1</v>
      </c>
      <c r="H327" t="str">
        <f>D327&amp;E327&amp;F327&amp;G327</f>
        <v>8881</v>
      </c>
      <c r="I327" t="str">
        <v>1888</v>
      </c>
      <c r="J327">
        <f>SUM(D327:G327)</f>
        <v>25</v>
      </c>
      <c r="K327">
        <f>SUMPRODUCT(MOD(D327:G327,2))</f>
        <v>1</v>
      </c>
      <c r="L327">
        <f>4-K327</f>
        <v>3</v>
      </c>
      <c r="M327">
        <f>COUNTIF(D327:G327,"&gt;=5")</f>
        <v>3</v>
      </c>
      <c r="N327">
        <f>COUNTIF(D327:G327,"&lt;=4")</f>
        <v>1</v>
      </c>
      <c r="O327">
        <f>SUMPRODUCT(1/COUNTIF(D327:G327,D327:G327))</f>
        <v>2</v>
      </c>
      <c r="P327" t="str">
        <f>IF(O327=4,"24-Way (4 Distinct)",IF(O327=3,"12-Way (1 Pair)",IF(O327=2,"6-Way / 4-Way","Straight (Quad)"))))</f>
        <v>4-Way (3-of-Kind)</v>
      </c>
      <c r="Q327">
        <f>SUMPRODUCT(COUNTIF(D328:G328,D327:G327))</f>
        <v>1</v>
      </c>
    </row>
    <row r="328">
      <c r="A328">
        <v>15635</v>
      </c>
      <c r="B328" t="str">
        <v>2026-07-30</v>
      </c>
      <c r="C328" t="str">
        <v>MIDDAY</v>
      </c>
      <c r="D328">
        <v>0</v>
      </c>
      <c r="E328">
        <v>1</v>
      </c>
      <c r="F328">
        <v>4</v>
      </c>
      <c r="G328">
        <v>4</v>
      </c>
      <c r="H328" t="str">
        <f>D328&amp;E328&amp;F328&amp;G328</f>
        <v>0144</v>
      </c>
      <c r="I328" t="str">
        <v>0144</v>
      </c>
      <c r="J328">
        <f>SUM(D328:G328)</f>
        <v>9</v>
      </c>
      <c r="K328">
        <f>SUMPRODUCT(MOD(D328:G328,2))</f>
        <v>1</v>
      </c>
      <c r="L328">
        <f>4-K328</f>
        <v>3</v>
      </c>
      <c r="M328">
        <f>COUNTIF(D328:G328,"&gt;=5")</f>
        <v>0</v>
      </c>
      <c r="N328">
        <f>COUNTIF(D328:G328,"&lt;=4")</f>
        <v>4</v>
      </c>
      <c r="O328">
        <f>SUMPRODUCT(1/COUNTIF(D328:G328,D328:G328))</f>
        <v>3</v>
      </c>
      <c r="P328" t="str">
        <f>IF(O328=4,"24-Way (4 Distinct)",IF(O328=3,"12-Way (1 Pair)",IF(O328=2,"6-Way / 4-Way","Straight (Quad)"))))</f>
        <v>12-Way (1 Pair)</v>
      </c>
      <c r="Q328">
        <f>SUMPRODUCT(COUNTIF(D329:G329,D328:G328))</f>
        <v>1</v>
      </c>
    </row>
    <row r="329">
      <c r="A329">
        <v>15634</v>
      </c>
      <c r="B329" t="str">
        <v>2026-07-30</v>
      </c>
      <c r="C329" t="str">
        <v>MORNING</v>
      </c>
      <c r="D329">
        <v>3</v>
      </c>
      <c r="E329">
        <v>1</v>
      </c>
      <c r="F329">
        <v>5</v>
      </c>
      <c r="G329">
        <v>5</v>
      </c>
      <c r="H329" t="str">
        <f>D329&amp;E329&amp;F329&amp;G329</f>
        <v>3155</v>
      </c>
      <c r="I329" t="str">
        <v>1355</v>
      </c>
      <c r="J329">
        <f>SUM(D329:G329)</f>
        <v>14</v>
      </c>
      <c r="K329">
        <f>SUMPRODUCT(MOD(D329:G329,2))</f>
        <v>4</v>
      </c>
      <c r="L329">
        <f>4-K329</f>
        <v>0</v>
      </c>
      <c r="M329">
        <f>COUNTIF(D329:G329,"&gt;=5")</f>
        <v>2</v>
      </c>
      <c r="N329">
        <f>COUNTIF(D329:G329,"&lt;=4")</f>
        <v>2</v>
      </c>
      <c r="O329">
        <f>SUMPRODUCT(1/COUNTIF(D329:G329,D329:G329))</f>
        <v>3</v>
      </c>
      <c r="P329" t="str">
        <f>IF(O329=4,"24-Way (4 Distinct)",IF(O329=3,"12-Way (1 Pair)",IF(O329=2,"6-Way / 4-Way","Straight (Quad)"))))</f>
        <v>12-Way (1 Pair)</v>
      </c>
      <c r="Q329">
        <f>SUMPRODUCT(COUNTIF(D330:G330,D329:G329))</f>
        <v>2</v>
      </c>
    </row>
    <row r="330">
      <c r="A330">
        <v>15633</v>
      </c>
      <c r="B330" t="str">
        <v>2026-07-29</v>
      </c>
      <c r="C330" t="str">
        <v>EVENING</v>
      </c>
      <c r="D330">
        <v>9</v>
      </c>
      <c r="E330">
        <v>5</v>
      </c>
      <c r="F330">
        <v>6</v>
      </c>
      <c r="G330">
        <v>6</v>
      </c>
      <c r="H330" t="str">
        <f>D330&amp;E330&amp;F330&amp;G330</f>
        <v>9566</v>
      </c>
      <c r="I330" t="str">
        <v>5669</v>
      </c>
      <c r="J330">
        <f>SUM(D330:G330)</f>
        <v>26</v>
      </c>
      <c r="K330">
        <f>SUMPRODUCT(MOD(D330:G330,2))</f>
        <v>2</v>
      </c>
      <c r="L330">
        <f>4-K330</f>
        <v>2</v>
      </c>
      <c r="M330">
        <f>COUNTIF(D330:G330,"&gt;=5")</f>
        <v>4</v>
      </c>
      <c r="N330">
        <f>COUNTIF(D330:G330,"&lt;=4")</f>
        <v>0</v>
      </c>
      <c r="O330">
        <f>SUMPRODUCT(1/COUNTIF(D330:G330,D330:G330))</f>
        <v>3</v>
      </c>
      <c r="P330" t="str">
        <f>IF(O330=4,"24-Way (4 Distinct)",IF(O330=3,"12-Way (1 Pair)",IF(O330=2,"6-Way / 4-Way","Straight (Quad)"))))</f>
        <v>12-Way (1 Pair)</v>
      </c>
      <c r="Q330">
        <f>SUMPRODUCT(COUNTIF(D331:G331,D330:G330))</f>
        <v>0</v>
      </c>
    </row>
    <row r="331">
      <c r="A331">
        <v>15632</v>
      </c>
      <c r="B331" t="str">
        <v>2026-07-29</v>
      </c>
      <c r="C331" t="str">
        <v>AFTERNOON</v>
      </c>
      <c r="D331">
        <v>7</v>
      </c>
      <c r="E331">
        <v>8</v>
      </c>
      <c r="F331">
        <v>4</v>
      </c>
      <c r="G331">
        <v>8</v>
      </c>
      <c r="H331" t="str">
        <f>D331&amp;E331&amp;F331&amp;G331</f>
        <v>7848</v>
      </c>
      <c r="I331" t="str">
        <v>4788</v>
      </c>
      <c r="J331">
        <f>SUM(D331:G331)</f>
        <v>27</v>
      </c>
      <c r="K331">
        <f>SUMPRODUCT(MOD(D331:G331,2))</f>
        <v>1</v>
      </c>
      <c r="L331">
        <f>4-K331</f>
        <v>3</v>
      </c>
      <c r="M331">
        <f>COUNTIF(D331:G331,"&gt;=5")</f>
        <v>3</v>
      </c>
      <c r="N331">
        <f>COUNTIF(D331:G331,"&lt;=4")</f>
        <v>1</v>
      </c>
      <c r="O331">
        <f>SUMPRODUCT(1/COUNTIF(D331:G331,D331:G331))</f>
        <v>3</v>
      </c>
      <c r="P331" t="str">
        <f>IF(O331=4,"24-Way (4 Distinct)",IF(O331=3,"12-Way (1 Pair)",IF(O331=2,"6-Way / 4-Way","Straight (Quad)"))))</f>
        <v>12-Way (1 Pair)</v>
      </c>
      <c r="Q331">
        <f>SUMPRODUCT(COUNTIF(D332:G332,D331:G331))</f>
        <v>1</v>
      </c>
    </row>
    <row r="332">
      <c r="A332">
        <v>15631</v>
      </c>
      <c r="B332" t="str">
        <v>2026-07-29</v>
      </c>
      <c r="C332" t="str">
        <v>MIDDAY</v>
      </c>
      <c r="D332">
        <v>0</v>
      </c>
      <c r="E332">
        <v>4</v>
      </c>
      <c r="F332">
        <v>5</v>
      </c>
      <c r="G332">
        <v>4</v>
      </c>
      <c r="H332" t="str">
        <f>D332&amp;E332&amp;F332&amp;G332</f>
        <v>0454</v>
      </c>
      <c r="I332" t="str">
        <v>0445</v>
      </c>
      <c r="J332">
        <f>SUM(D332:G332)</f>
        <v>13</v>
      </c>
      <c r="K332">
        <f>SUMPRODUCT(MOD(D332:G332,2))</f>
        <v>1</v>
      </c>
      <c r="L332">
        <f>4-K332</f>
        <v>3</v>
      </c>
      <c r="M332">
        <f>COUNTIF(D332:G332,"&gt;=5")</f>
        <v>1</v>
      </c>
      <c r="N332">
        <f>COUNTIF(D332:G332,"&lt;=4")</f>
        <v>3</v>
      </c>
      <c r="O332">
        <f>SUMPRODUCT(1/COUNTIF(D332:G332,D332:G332))</f>
        <v>3</v>
      </c>
      <c r="P332" t="str">
        <f>IF(O332=4,"24-Way (4 Distinct)",IF(O332=3,"12-Way (1 Pair)",IF(O332=2,"6-Way / 4-Way","Straight (Quad)"))))</f>
        <v>12-Way (1 Pair)</v>
      </c>
      <c r="Q332">
        <f>SUMPRODUCT(COUNTIF(D333:G333,D332:G332))</f>
        <v>1</v>
      </c>
    </row>
    <row r="333">
      <c r="A333">
        <v>15630</v>
      </c>
      <c r="B333" t="str">
        <v>2026-07-29</v>
      </c>
      <c r="C333" t="str">
        <v>MORNING</v>
      </c>
      <c r="D333">
        <v>5</v>
      </c>
      <c r="E333">
        <v>8</v>
      </c>
      <c r="F333">
        <v>5</v>
      </c>
      <c r="G333">
        <v>3</v>
      </c>
      <c r="H333" t="str">
        <f>D333&amp;E333&amp;F333&amp;G333</f>
        <v>5853</v>
      </c>
      <c r="I333" t="str">
        <v>3558</v>
      </c>
      <c r="J333">
        <f>SUM(D333:G333)</f>
        <v>21</v>
      </c>
      <c r="K333">
        <f>SUMPRODUCT(MOD(D333:G333,2))</f>
        <v>3</v>
      </c>
      <c r="L333">
        <f>4-K333</f>
        <v>1</v>
      </c>
      <c r="M333">
        <f>COUNTIF(D333:G333,"&gt;=5")</f>
        <v>3</v>
      </c>
      <c r="N333">
        <f>COUNTIF(D333:G333,"&lt;=4")</f>
        <v>1</v>
      </c>
      <c r="O333">
        <f>SUMPRODUCT(1/COUNTIF(D333:G333,D333:G333))</f>
        <v>3</v>
      </c>
      <c r="P333" t="str">
        <f>IF(O333=4,"24-Way (4 Distinct)",IF(O333=3,"12-Way (1 Pair)",IF(O333=2,"6-Way / 4-Way","Straight (Quad)"))))</f>
        <v>12-Way (1 Pair)</v>
      </c>
      <c r="Q333">
        <f>SUMPRODUCT(COUNTIF(D334:G334,D333:G333))</f>
        <v>2</v>
      </c>
    </row>
    <row r="334">
      <c r="A334">
        <v>15629</v>
      </c>
      <c r="B334" t="str">
        <v>2026-07-28</v>
      </c>
      <c r="C334" t="str">
        <v>EVENING</v>
      </c>
      <c r="D334">
        <v>7</v>
      </c>
      <c r="E334">
        <v>9</v>
      </c>
      <c r="F334">
        <v>5</v>
      </c>
      <c r="G334">
        <v>2</v>
      </c>
      <c r="H334" t="str">
        <f>D334&amp;E334&amp;F334&amp;G334</f>
        <v>7952</v>
      </c>
      <c r="I334" t="str">
        <v>2579</v>
      </c>
      <c r="J334">
        <f>SUM(D334:G334)</f>
        <v>23</v>
      </c>
      <c r="K334">
        <f>SUMPRODUCT(MOD(D334:G334,2))</f>
        <v>3</v>
      </c>
      <c r="L334">
        <f>4-K334</f>
        <v>1</v>
      </c>
      <c r="M334">
        <f>COUNTIF(D334:G334,"&gt;=5")</f>
        <v>3</v>
      </c>
      <c r="N334">
        <f>COUNTIF(D334:G334,"&lt;=4")</f>
        <v>1</v>
      </c>
      <c r="O334">
        <f>SUMPRODUCT(1/COUNTIF(D334:G334,D334:G334))</f>
        <v>4</v>
      </c>
      <c r="P334" t="str">
        <f>IF(O334=4,"24-Way (4 Distinct)",IF(O334=3,"12-Way (1 Pair)",IF(O334=2,"6-Way / 4-Way","Straight (Quad)"))))</f>
        <v>24-Way (4 Distinct)</v>
      </c>
      <c r="Q334">
        <f>SUMPRODUCT(COUNTIF(D335:G335,D334:G334))</f>
        <v>1</v>
      </c>
    </row>
    <row r="335">
      <c r="A335">
        <v>15628</v>
      </c>
      <c r="B335" t="str">
        <v>2026-07-28</v>
      </c>
      <c r="C335" t="str">
        <v>AFTERNOON</v>
      </c>
      <c r="D335">
        <v>9</v>
      </c>
      <c r="E335">
        <v>8</v>
      </c>
      <c r="F335">
        <v>6</v>
      </c>
      <c r="G335">
        <v>9</v>
      </c>
      <c r="H335" t="str">
        <f>D335&amp;E335&amp;F335&amp;G335</f>
        <v>9869</v>
      </c>
      <c r="I335" t="str">
        <v>6899</v>
      </c>
      <c r="J335">
        <f>SUM(D335:G335)</f>
        <v>32</v>
      </c>
      <c r="K335">
        <f>SUMPRODUCT(MOD(D335:G335,2))</f>
        <v>2</v>
      </c>
      <c r="L335">
        <f>4-K335</f>
        <v>2</v>
      </c>
      <c r="M335">
        <f>COUNTIF(D335:G335,"&gt;=5")</f>
        <v>4</v>
      </c>
      <c r="N335">
        <f>COUNTIF(D335:G335,"&lt;=4")</f>
        <v>0</v>
      </c>
      <c r="O335">
        <f>SUMPRODUCT(1/COUNTIF(D335:G335,D335:G335))</f>
        <v>3</v>
      </c>
      <c r="P335" t="str">
        <f>IF(O335=4,"24-Way (4 Distinct)",IF(O335=3,"12-Way (1 Pair)",IF(O335=2,"6-Way / 4-Way","Straight (Quad)"))))</f>
        <v>12-Way (1 Pair)</v>
      </c>
      <c r="Q335">
        <f>SUMPRODUCT(COUNTIF(D336:G336,D335:G335))</f>
        <v>1</v>
      </c>
    </row>
    <row r="336">
      <c r="A336">
        <v>15627</v>
      </c>
      <c r="B336" t="str">
        <v>2026-07-28</v>
      </c>
      <c r="C336" t="str">
        <v>MIDDAY</v>
      </c>
      <c r="D336">
        <v>7</v>
      </c>
      <c r="E336">
        <v>7</v>
      </c>
      <c r="F336">
        <v>8</v>
      </c>
      <c r="G336">
        <v>3</v>
      </c>
      <c r="H336" t="str">
        <f>D336&amp;E336&amp;F336&amp;G336</f>
        <v>7783</v>
      </c>
      <c r="I336" t="str">
        <v>3778</v>
      </c>
      <c r="J336">
        <f>SUM(D336:G336)</f>
        <v>25</v>
      </c>
      <c r="K336">
        <f>SUMPRODUCT(MOD(D336:G336,2))</f>
        <v>3</v>
      </c>
      <c r="L336">
        <f>4-K336</f>
        <v>1</v>
      </c>
      <c r="M336">
        <f>COUNTIF(D336:G336,"&gt;=5")</f>
        <v>3</v>
      </c>
      <c r="N336">
        <f>COUNTIF(D336:G336,"&lt;=4")</f>
        <v>1</v>
      </c>
      <c r="O336">
        <f>SUMPRODUCT(1/COUNTIF(D336:G336,D336:G336))</f>
        <v>3</v>
      </c>
      <c r="P336" t="str">
        <f>IF(O336=4,"24-Way (4 Distinct)",IF(O336=3,"12-Way (1 Pair)",IF(O336=2,"6-Way / 4-Way","Straight (Quad)"))))</f>
        <v>12-Way (1 Pair)</v>
      </c>
      <c r="Q336">
        <f>SUMPRODUCT(COUNTIF(D337:G337,D336:G336))</f>
        <v>2</v>
      </c>
    </row>
    <row r="337">
      <c r="A337">
        <v>15626</v>
      </c>
      <c r="B337" t="str">
        <v>2026-07-28</v>
      </c>
      <c r="C337" t="str">
        <v>MORNING</v>
      </c>
      <c r="D337">
        <v>5</v>
      </c>
      <c r="E337">
        <v>3</v>
      </c>
      <c r="F337">
        <v>6</v>
      </c>
      <c r="G337">
        <v>8</v>
      </c>
      <c r="H337" t="str">
        <f>D337&amp;E337&amp;F337&amp;G337</f>
        <v>5368</v>
      </c>
      <c r="I337" t="str">
        <v>3568</v>
      </c>
      <c r="J337">
        <f>SUM(D337:G337)</f>
        <v>22</v>
      </c>
      <c r="K337">
        <f>SUMPRODUCT(MOD(D337:G337,2))</f>
        <v>2</v>
      </c>
      <c r="L337">
        <f>4-K337</f>
        <v>2</v>
      </c>
      <c r="M337">
        <f>COUNTIF(D337:G337,"&gt;=5")</f>
        <v>3</v>
      </c>
      <c r="N337">
        <f>COUNTIF(D337:G337,"&lt;=4")</f>
        <v>1</v>
      </c>
      <c r="O337">
        <f>SUMPRODUCT(1/COUNTIF(D337:G337,D337:G337))</f>
        <v>4</v>
      </c>
      <c r="P337" t="str">
        <f>IF(O337=4,"24-Way (4 Distinct)",IF(O337=3,"12-Way (1 Pair)",IF(O337=2,"6-Way / 4-Way","Straight (Quad)"))))</f>
        <v>24-Way (4 Distinct)</v>
      </c>
      <c r="Q337">
        <f>SUMPRODUCT(COUNTIF(D338:G338,D337:G337))</f>
        <v>2</v>
      </c>
    </row>
    <row r="338">
      <c r="A338">
        <v>15625</v>
      </c>
      <c r="B338" t="str">
        <v>2026-07-27</v>
      </c>
      <c r="C338" t="str">
        <v>EVENING</v>
      </c>
      <c r="D338">
        <v>6</v>
      </c>
      <c r="E338">
        <v>7</v>
      </c>
      <c r="F338">
        <v>8</v>
      </c>
      <c r="G338">
        <v>4</v>
      </c>
      <c r="H338" t="str">
        <f>D338&amp;E338&amp;F338&amp;G338</f>
        <v>6784</v>
      </c>
      <c r="I338" t="str">
        <v>4678</v>
      </c>
      <c r="J338">
        <f>SUM(D338:G338)</f>
        <v>25</v>
      </c>
      <c r="K338">
        <f>SUMPRODUCT(MOD(D338:G338,2))</f>
        <v>1</v>
      </c>
      <c r="L338">
        <f>4-K338</f>
        <v>3</v>
      </c>
      <c r="M338">
        <f>COUNTIF(D338:G338,"&gt;=5")</f>
        <v>3</v>
      </c>
      <c r="N338">
        <f>COUNTIF(D338:G338,"&lt;=4")</f>
        <v>1</v>
      </c>
      <c r="O338">
        <f>SUMPRODUCT(1/COUNTIF(D338:G338,D338:G338))</f>
        <v>4</v>
      </c>
      <c r="P338" t="str">
        <f>IF(O338=4,"24-Way (4 Distinct)",IF(O338=3,"12-Way (1 Pair)",IF(O338=2,"6-Way / 4-Way","Straight (Quad)"))))</f>
        <v>24-Way (4 Distinct)</v>
      </c>
      <c r="Q338">
        <f>SUMPRODUCT(COUNTIF(D339:G339,D338:G338))</f>
        <v>0</v>
      </c>
    </row>
    <row r="339">
      <c r="A339">
        <v>15624</v>
      </c>
      <c r="B339" t="str">
        <v>2026-07-27</v>
      </c>
      <c r="C339" t="str">
        <v>AFTERNOON</v>
      </c>
      <c r="D339">
        <v>2</v>
      </c>
      <c r="E339">
        <v>2</v>
      </c>
      <c r="F339">
        <v>0</v>
      </c>
      <c r="G339">
        <v>5</v>
      </c>
      <c r="H339" t="str">
        <f>D339&amp;E339&amp;F339&amp;G339</f>
        <v>2205</v>
      </c>
      <c r="I339" t="str">
        <v>0225</v>
      </c>
      <c r="J339">
        <f>SUM(D339:G339)</f>
        <v>9</v>
      </c>
      <c r="K339">
        <f>SUMPRODUCT(MOD(D339:G339,2))</f>
        <v>1</v>
      </c>
      <c r="L339">
        <f>4-K339</f>
        <v>3</v>
      </c>
      <c r="M339">
        <f>COUNTIF(D339:G339,"&gt;=5")</f>
        <v>1</v>
      </c>
      <c r="N339">
        <f>COUNTIF(D339:G339,"&lt;=4")</f>
        <v>3</v>
      </c>
      <c r="O339">
        <f>SUMPRODUCT(1/COUNTIF(D339:G339,D339:G339))</f>
        <v>3</v>
      </c>
      <c r="P339" t="str">
        <f>IF(O339=4,"24-Way (4 Distinct)",IF(O339=3,"12-Way (1 Pair)",IF(O339=2,"6-Way / 4-Way","Straight (Quad)"))))</f>
        <v>12-Way (1 Pair)</v>
      </c>
      <c r="Q339">
        <f>SUMPRODUCT(COUNTIF(D340:G340,D339:G339))</f>
        <v>0</v>
      </c>
    </row>
    <row r="340">
      <c r="A340">
        <v>15623</v>
      </c>
      <c r="B340" t="str">
        <v>2026-07-27</v>
      </c>
      <c r="C340" t="str">
        <v>MIDDAY</v>
      </c>
      <c r="D340">
        <v>8</v>
      </c>
      <c r="E340">
        <v>6</v>
      </c>
      <c r="F340">
        <v>4</v>
      </c>
      <c r="G340">
        <v>3</v>
      </c>
      <c r="H340" t="str">
        <f>D340&amp;E340&amp;F340&amp;G340</f>
        <v>8643</v>
      </c>
      <c r="I340" t="str">
        <v>3468</v>
      </c>
      <c r="J340">
        <f>SUM(D340:G340)</f>
        <v>21</v>
      </c>
      <c r="K340">
        <f>SUMPRODUCT(MOD(D340:G340,2))</f>
        <v>1</v>
      </c>
      <c r="L340">
        <f>4-K340</f>
        <v>3</v>
      </c>
      <c r="M340">
        <f>COUNTIF(D340:G340,"&gt;=5")</f>
        <v>2</v>
      </c>
      <c r="N340">
        <f>COUNTIF(D340:G340,"&lt;=4")</f>
        <v>2</v>
      </c>
      <c r="O340">
        <f>SUMPRODUCT(1/COUNTIF(D340:G340,D340:G340))</f>
        <v>4</v>
      </c>
      <c r="P340" t="str">
        <f>IF(O340=4,"24-Way (4 Distinct)",IF(O340=3,"12-Way (1 Pair)",IF(O340=2,"6-Way / 4-Way","Straight (Quad)"))))</f>
        <v>24-Way (4 Distinct)</v>
      </c>
      <c r="Q340">
        <f>SUMPRODUCT(COUNTIF(D341:G341,D340:G340))</f>
        <v>2</v>
      </c>
    </row>
    <row r="341">
      <c r="A341">
        <v>15622</v>
      </c>
      <c r="B341" t="str">
        <v>2026-07-27</v>
      </c>
      <c r="C341" t="str">
        <v>MORNING</v>
      </c>
      <c r="D341">
        <v>3</v>
      </c>
      <c r="E341">
        <v>1</v>
      </c>
      <c r="F341">
        <v>1</v>
      </c>
      <c r="G341">
        <v>6</v>
      </c>
      <c r="H341" t="str">
        <f>D341&amp;E341&amp;F341&amp;G341</f>
        <v>3116</v>
      </c>
      <c r="I341" t="str">
        <v>1136</v>
      </c>
      <c r="J341">
        <f>SUM(D341:G341)</f>
        <v>11</v>
      </c>
      <c r="K341">
        <f>SUMPRODUCT(MOD(D341:G341,2))</f>
        <v>3</v>
      </c>
      <c r="L341">
        <f>4-K341</f>
        <v>1</v>
      </c>
      <c r="M341">
        <f>COUNTIF(D341:G341,"&gt;=5")</f>
        <v>1</v>
      </c>
      <c r="N341">
        <f>COUNTIF(D341:G341,"&lt;=4")</f>
        <v>3</v>
      </c>
      <c r="O341">
        <f>SUMPRODUCT(1/COUNTIF(D341:G341,D341:G341))</f>
        <v>3</v>
      </c>
      <c r="P341" t="str">
        <f>IF(O341=4,"24-Way (4 Distinct)",IF(O341=3,"12-Way (1 Pair)",IF(O341=2,"6-Way / 4-Way","Straight (Quad)"))))</f>
        <v>12-Way (1 Pair)</v>
      </c>
      <c r="Q341">
        <f>SUMPRODUCT(COUNTIF(D342:G342,D341:G341))</f>
        <v>1</v>
      </c>
    </row>
    <row r="342">
      <c r="A342">
        <v>15621</v>
      </c>
      <c r="B342" t="str">
        <v>2026-07-26</v>
      </c>
      <c r="C342" t="str">
        <v>EVENING</v>
      </c>
      <c r="D342">
        <v>0</v>
      </c>
      <c r="E342">
        <v>4</v>
      </c>
      <c r="F342">
        <v>3</v>
      </c>
      <c r="G342">
        <v>9</v>
      </c>
      <c r="H342" t="str">
        <f>D342&amp;E342&amp;F342&amp;G342</f>
        <v>0439</v>
      </c>
      <c r="I342" t="str">
        <v>0349</v>
      </c>
      <c r="J342">
        <f>SUM(D342:G342)</f>
        <v>16</v>
      </c>
      <c r="K342">
        <f>SUMPRODUCT(MOD(D342:G342,2))</f>
        <v>2</v>
      </c>
      <c r="L342">
        <f>4-K342</f>
        <v>2</v>
      </c>
      <c r="M342">
        <f>COUNTIF(D342:G342,"&gt;=5")</f>
        <v>1</v>
      </c>
      <c r="N342">
        <f>COUNTIF(D342:G342,"&lt;=4")</f>
        <v>3</v>
      </c>
      <c r="O342">
        <f>SUMPRODUCT(1/COUNTIF(D342:G342,D342:G342))</f>
        <v>4</v>
      </c>
      <c r="P342" t="str">
        <f>IF(O342=4,"24-Way (4 Distinct)",IF(O342=3,"12-Way (1 Pair)",IF(O342=2,"6-Way / 4-Way","Straight (Quad)"))))</f>
        <v>24-Way (4 Distinct)</v>
      </c>
      <c r="Q342">
        <f>SUMPRODUCT(COUNTIF(D343:G343,D342:G342))</f>
        <v>2</v>
      </c>
    </row>
    <row r="343">
      <c r="A343">
        <v>15620</v>
      </c>
      <c r="B343" t="str">
        <v>2026-07-26</v>
      </c>
      <c r="C343" t="str">
        <v>AFTERNOON</v>
      </c>
      <c r="D343">
        <v>4</v>
      </c>
      <c r="E343">
        <v>1</v>
      </c>
      <c r="F343">
        <v>8</v>
      </c>
      <c r="G343">
        <v>3</v>
      </c>
      <c r="H343" t="str">
        <f>D343&amp;E343&amp;F343&amp;G343</f>
        <v>4183</v>
      </c>
      <c r="I343" t="str">
        <v>1348</v>
      </c>
      <c r="J343">
        <f>SUM(D343:G343)</f>
        <v>16</v>
      </c>
      <c r="K343">
        <f>SUMPRODUCT(MOD(D343:G343,2))</f>
        <v>2</v>
      </c>
      <c r="L343">
        <f>4-K343</f>
        <v>2</v>
      </c>
      <c r="M343">
        <f>COUNTIF(D343:G343,"&gt;=5")</f>
        <v>1</v>
      </c>
      <c r="N343">
        <f>COUNTIF(D343:G343,"&lt;=4")</f>
        <v>3</v>
      </c>
      <c r="O343">
        <f>SUMPRODUCT(1/COUNTIF(D343:G343,D343:G343))</f>
        <v>4</v>
      </c>
      <c r="P343" t="str">
        <f>IF(O343=4,"24-Way (4 Distinct)",IF(O343=3,"12-Way (1 Pair)",IF(O343=2,"6-Way / 4-Way","Straight (Quad)"))))</f>
        <v>24-Way (4 Distinct)</v>
      </c>
      <c r="Q343">
        <f>SUMPRODUCT(COUNTIF(D344:G344,D343:G343))</f>
        <v>2</v>
      </c>
    </row>
    <row r="344">
      <c r="A344">
        <v>15619</v>
      </c>
      <c r="B344" t="str">
        <v>2026-07-26</v>
      </c>
      <c r="C344" t="str">
        <v>MIDDAY</v>
      </c>
      <c r="D344">
        <v>3</v>
      </c>
      <c r="E344">
        <v>0</v>
      </c>
      <c r="F344">
        <v>0</v>
      </c>
      <c r="G344">
        <v>8</v>
      </c>
      <c r="H344" t="str">
        <f>D344&amp;E344&amp;F344&amp;G344</f>
        <v>3008</v>
      </c>
      <c r="I344" t="str">
        <v>0038</v>
      </c>
      <c r="J344">
        <f>SUM(D344:G344)</f>
        <v>11</v>
      </c>
      <c r="K344">
        <f>SUMPRODUCT(MOD(D344:G344,2))</f>
        <v>1</v>
      </c>
      <c r="L344">
        <f>4-K344</f>
        <v>3</v>
      </c>
      <c r="M344">
        <f>COUNTIF(D344:G344,"&gt;=5")</f>
        <v>1</v>
      </c>
      <c r="N344">
        <f>COUNTIF(D344:G344,"&lt;=4")</f>
        <v>3</v>
      </c>
      <c r="O344">
        <f>SUMPRODUCT(1/COUNTIF(D344:G344,D344:G344))</f>
        <v>3</v>
      </c>
      <c r="P344" t="str">
        <f>IF(O344=4,"24-Way (4 Distinct)",IF(O344=3,"12-Way (1 Pair)",IF(O344=2,"6-Way / 4-Way","Straight (Quad)"))))</f>
        <v>12-Way (1 Pair)</v>
      </c>
      <c r="Q344">
        <f>SUMPRODUCT(COUNTIF(D345:G345,D344:G344))</f>
        <v>2</v>
      </c>
    </row>
    <row r="345">
      <c r="A345">
        <v>15618</v>
      </c>
      <c r="B345" t="str">
        <v>2026-07-26</v>
      </c>
      <c r="C345" t="str">
        <v>MORNING</v>
      </c>
      <c r="D345">
        <v>6</v>
      </c>
      <c r="E345">
        <v>8</v>
      </c>
      <c r="F345">
        <v>3</v>
      </c>
      <c r="G345">
        <v>9</v>
      </c>
      <c r="H345" t="str">
        <f>D345&amp;E345&amp;F345&amp;G345</f>
        <v>6839</v>
      </c>
      <c r="I345" t="str">
        <v>3689</v>
      </c>
      <c r="J345">
        <f>SUM(D345:G345)</f>
        <v>26</v>
      </c>
      <c r="K345">
        <f>SUMPRODUCT(MOD(D345:G345,2))</f>
        <v>2</v>
      </c>
      <c r="L345">
        <f>4-K345</f>
        <v>2</v>
      </c>
      <c r="M345">
        <f>COUNTIF(D345:G345,"&gt;=5")</f>
        <v>3</v>
      </c>
      <c r="N345">
        <f>COUNTIF(D345:G345,"&lt;=4")</f>
        <v>1</v>
      </c>
      <c r="O345">
        <f>SUMPRODUCT(1/COUNTIF(D345:G345,D345:G345))</f>
        <v>4</v>
      </c>
      <c r="P345" t="str">
        <f>IF(O345=4,"24-Way (4 Distinct)",IF(O345=3,"12-Way (1 Pair)",IF(O345=2,"6-Way / 4-Way","Straight (Quad)"))))</f>
        <v>24-Way (4 Distinct)</v>
      </c>
      <c r="Q345">
        <f>SUMPRODUCT(COUNTIF(D346:G346,D345:G345))</f>
        <v>1</v>
      </c>
    </row>
    <row r="346">
      <c r="A346">
        <v>15617</v>
      </c>
      <c r="B346" t="str">
        <v>2026-07-25</v>
      </c>
      <c r="C346" t="str">
        <v>EVENING</v>
      </c>
      <c r="D346">
        <v>0</v>
      </c>
      <c r="E346">
        <v>3</v>
      </c>
      <c r="F346">
        <v>7</v>
      </c>
      <c r="G346">
        <v>0</v>
      </c>
      <c r="H346" t="str">
        <f>D346&amp;E346&amp;F346&amp;G346</f>
        <v>0370</v>
      </c>
      <c r="I346" t="str">
        <v>0037</v>
      </c>
      <c r="J346">
        <f>SUM(D346:G346)</f>
        <v>10</v>
      </c>
      <c r="K346">
        <f>SUMPRODUCT(MOD(D346:G346,2))</f>
        <v>2</v>
      </c>
      <c r="L346">
        <f>4-K346</f>
        <v>2</v>
      </c>
      <c r="M346">
        <f>COUNTIF(D346:G346,"&gt;=5")</f>
        <v>1</v>
      </c>
      <c r="N346">
        <f>COUNTIF(D346:G346,"&lt;=4")</f>
        <v>3</v>
      </c>
      <c r="O346">
        <f>SUMPRODUCT(1/COUNTIF(D346:G346,D346:G346))</f>
        <v>3</v>
      </c>
      <c r="P346" t="str">
        <f>IF(O346=4,"24-Way (4 Distinct)",IF(O346=3,"12-Way (1 Pair)",IF(O346=2,"6-Way / 4-Way","Straight (Quad)"))))</f>
        <v>12-Way (1 Pair)</v>
      </c>
      <c r="Q346">
        <f>SUMPRODUCT(COUNTIF(D347:G347,D346:G346))</f>
        <v>0</v>
      </c>
    </row>
    <row r="347">
      <c r="A347">
        <v>15616</v>
      </c>
      <c r="B347" t="str">
        <v>2026-07-25</v>
      </c>
      <c r="C347" t="str">
        <v>AFTERNOON</v>
      </c>
      <c r="D347">
        <v>9</v>
      </c>
      <c r="E347">
        <v>8</v>
      </c>
      <c r="F347">
        <v>6</v>
      </c>
      <c r="G347">
        <v>4</v>
      </c>
      <c r="H347" t="str">
        <f>D347&amp;E347&amp;F347&amp;G347</f>
        <v>9864</v>
      </c>
      <c r="I347" t="str">
        <v>4689</v>
      </c>
      <c r="J347">
        <f>SUM(D347:G347)</f>
        <v>27</v>
      </c>
      <c r="K347">
        <f>SUMPRODUCT(MOD(D347:G347,2))</f>
        <v>1</v>
      </c>
      <c r="L347">
        <f>4-K347</f>
        <v>3</v>
      </c>
      <c r="M347">
        <f>COUNTIF(D347:G347,"&gt;=5")</f>
        <v>3</v>
      </c>
      <c r="N347">
        <f>COUNTIF(D347:G347,"&lt;=4")</f>
        <v>1</v>
      </c>
      <c r="O347">
        <f>SUMPRODUCT(1/COUNTIF(D347:G347,D347:G347))</f>
        <v>4</v>
      </c>
      <c r="P347" t="str">
        <f>IF(O347=4,"24-Way (4 Distinct)",IF(O347=3,"12-Way (1 Pair)",IF(O347=2,"6-Way / 4-Way","Straight (Quad)"))))</f>
        <v>24-Way (4 Distinct)</v>
      </c>
      <c r="Q347">
        <f>SUMPRODUCT(COUNTIF(D348:G348,D347:G347))</f>
        <v>0</v>
      </c>
    </row>
    <row r="348">
      <c r="A348">
        <v>15615</v>
      </c>
      <c r="B348" t="str">
        <v>2026-07-25</v>
      </c>
      <c r="C348" t="str">
        <v>MIDDAY</v>
      </c>
      <c r="D348">
        <v>7</v>
      </c>
      <c r="E348">
        <v>2</v>
      </c>
      <c r="F348">
        <v>5</v>
      </c>
      <c r="G348">
        <v>0</v>
      </c>
      <c r="H348" t="str">
        <f>D348&amp;E348&amp;F348&amp;G348</f>
        <v>7250</v>
      </c>
      <c r="I348" t="str">
        <v>0257</v>
      </c>
      <c r="J348">
        <f>SUM(D348:G348)</f>
        <v>14</v>
      </c>
      <c r="K348">
        <f>SUMPRODUCT(MOD(D348:G348,2))</f>
        <v>2</v>
      </c>
      <c r="L348">
        <f>4-K348</f>
        <v>2</v>
      </c>
      <c r="M348">
        <f>COUNTIF(D348:G348,"&gt;=5")</f>
        <v>2</v>
      </c>
      <c r="N348">
        <f>COUNTIF(D348:G348,"&lt;=4")</f>
        <v>2</v>
      </c>
      <c r="O348">
        <f>SUMPRODUCT(1/COUNTIF(D348:G348,D348:G348))</f>
        <v>4</v>
      </c>
      <c r="P348" t="str">
        <f>IF(O348=4,"24-Way (4 Distinct)",IF(O348=3,"12-Way (1 Pair)",IF(O348=2,"6-Way / 4-Way","Straight (Quad)"))))</f>
        <v>24-Way (4 Distinct)</v>
      </c>
      <c r="Q348">
        <f>SUMPRODUCT(COUNTIF(D349:G349,D348:G348))</f>
        <v>1</v>
      </c>
    </row>
    <row r="349">
      <c r="A349">
        <v>15614</v>
      </c>
      <c r="B349" t="str">
        <v>2026-07-25</v>
      </c>
      <c r="C349" t="str">
        <v>MORNING</v>
      </c>
      <c r="D349">
        <v>8</v>
      </c>
      <c r="E349">
        <v>3</v>
      </c>
      <c r="F349">
        <v>6</v>
      </c>
      <c r="G349">
        <v>5</v>
      </c>
      <c r="H349" t="str">
        <f>D349&amp;E349&amp;F349&amp;G349</f>
        <v>8365</v>
      </c>
      <c r="I349" t="str">
        <v>3568</v>
      </c>
      <c r="J349">
        <f>SUM(D349:G349)</f>
        <v>22</v>
      </c>
      <c r="K349">
        <f>SUMPRODUCT(MOD(D349:G349,2))</f>
        <v>2</v>
      </c>
      <c r="L349">
        <f>4-K349</f>
        <v>2</v>
      </c>
      <c r="M349">
        <f>COUNTIF(D349:G349,"&gt;=5")</f>
        <v>3</v>
      </c>
      <c r="N349">
        <f>COUNTIF(D349:G349,"&lt;=4")</f>
        <v>1</v>
      </c>
      <c r="O349">
        <f>SUMPRODUCT(1/COUNTIF(D349:G349,D349:G349))</f>
        <v>4</v>
      </c>
      <c r="P349" t="str">
        <f>IF(O349=4,"24-Way (4 Distinct)",IF(O349=3,"12-Way (1 Pair)",IF(O349=2,"6-Way / 4-Way","Straight (Quad)"))))</f>
        <v>24-Way (4 Distinct)</v>
      </c>
      <c r="Q349">
        <f>SUMPRODUCT(COUNTIF(D350:G350,D349:G349))</f>
        <v>1</v>
      </c>
    </row>
    <row r="350">
      <c r="A350">
        <v>15613</v>
      </c>
      <c r="B350" t="str">
        <v>2026-07-24</v>
      </c>
      <c r="C350" t="str">
        <v>EVENING</v>
      </c>
      <c r="D350">
        <v>7</v>
      </c>
      <c r="E350">
        <v>7</v>
      </c>
      <c r="F350">
        <v>8</v>
      </c>
      <c r="G350">
        <v>7</v>
      </c>
      <c r="H350" t="str">
        <f>D350&amp;E350&amp;F350&amp;G350</f>
        <v>7787</v>
      </c>
      <c r="I350" t="str">
        <v>7778</v>
      </c>
      <c r="J350">
        <f>SUM(D350:G350)</f>
        <v>29</v>
      </c>
      <c r="K350">
        <f>SUMPRODUCT(MOD(D350:G350,2))</f>
        <v>3</v>
      </c>
      <c r="L350">
        <f>4-K350</f>
        <v>1</v>
      </c>
      <c r="M350">
        <f>COUNTIF(D350:G350,"&gt;=5")</f>
        <v>4</v>
      </c>
      <c r="N350">
        <f>COUNTIF(D350:G350,"&lt;=4")</f>
        <v>0</v>
      </c>
      <c r="O350">
        <f>SUMPRODUCT(1/COUNTIF(D350:G350,D350:G350))</f>
        <v>2</v>
      </c>
      <c r="P350" t="str">
        <f>IF(O350=4,"24-Way (4 Distinct)",IF(O350=3,"12-Way (1 Pair)",IF(O350=2,"6-Way / 4-Way","Straight (Quad)"))))</f>
        <v>4-Way (3-of-Kind)</v>
      </c>
      <c r="Q350">
        <f>SUMPRODUCT(COUNTIF(D351:G351,D350:G350))</f>
        <v>1</v>
      </c>
    </row>
    <row r="351">
      <c r="A351">
        <v>15612</v>
      </c>
      <c r="B351" t="str">
        <v>2026-07-24</v>
      </c>
      <c r="C351" t="str">
        <v>AFTERNOON</v>
      </c>
      <c r="D351">
        <v>9</v>
      </c>
      <c r="E351">
        <v>5</v>
      </c>
      <c r="F351">
        <v>0</v>
      </c>
      <c r="G351">
        <v>8</v>
      </c>
      <c r="H351" t="str">
        <f>D351&amp;E351&amp;F351&amp;G351</f>
        <v>9508</v>
      </c>
      <c r="I351" t="str">
        <v>0589</v>
      </c>
      <c r="J351">
        <f>SUM(D351:G351)</f>
        <v>22</v>
      </c>
      <c r="K351">
        <f>SUMPRODUCT(MOD(D351:G351,2))</f>
        <v>2</v>
      </c>
      <c r="L351">
        <f>4-K351</f>
        <v>2</v>
      </c>
      <c r="M351">
        <f>COUNTIF(D351:G351,"&gt;=5")</f>
        <v>3</v>
      </c>
      <c r="N351">
        <f>COUNTIF(D351:G351,"&lt;=4")</f>
        <v>1</v>
      </c>
      <c r="O351">
        <f>SUMPRODUCT(1/COUNTIF(D351:G351,D351:G351))</f>
        <v>4</v>
      </c>
      <c r="P351" t="str">
        <f>IF(O351=4,"24-Way (4 Distinct)",IF(O351=3,"12-Way (1 Pair)",IF(O351=2,"6-Way / 4-Way","Straight (Quad)"))))</f>
        <v>24-Way (4 Distinct)</v>
      </c>
      <c r="Q351">
        <f>SUMPRODUCT(COUNTIF(D352:G352,D351:G351))</f>
        <v>1</v>
      </c>
    </row>
    <row r="352">
      <c r="A352">
        <v>15611</v>
      </c>
      <c r="B352" t="str">
        <v>2026-07-24</v>
      </c>
      <c r="C352" t="str">
        <v>MIDDAY</v>
      </c>
      <c r="D352">
        <v>3</v>
      </c>
      <c r="E352">
        <v>6</v>
      </c>
      <c r="F352">
        <v>6</v>
      </c>
      <c r="G352">
        <v>5</v>
      </c>
      <c r="H352" t="str">
        <f>D352&amp;E352&amp;F352&amp;G352</f>
        <v>3665</v>
      </c>
      <c r="I352" t="str">
        <v>3566</v>
      </c>
      <c r="J352">
        <f>SUM(D352:G352)</f>
        <v>20</v>
      </c>
      <c r="K352">
        <f>SUMPRODUCT(MOD(D352:G352,2))</f>
        <v>2</v>
      </c>
      <c r="L352">
        <f>4-K352</f>
        <v>2</v>
      </c>
      <c r="M352">
        <f>COUNTIF(D352:G352,"&gt;=5")</f>
        <v>3</v>
      </c>
      <c r="N352">
        <f>COUNTIF(D352:G352,"&lt;=4")</f>
        <v>1</v>
      </c>
      <c r="O352">
        <f>SUMPRODUCT(1/COUNTIF(D352:G352,D352:G352))</f>
        <v>3</v>
      </c>
      <c r="P352" t="str">
        <f>IF(O352=4,"24-Way (4 Distinct)",IF(O352=3,"12-Way (1 Pair)",IF(O352=2,"6-Way / 4-Way","Straight (Quad)"))))</f>
        <v>12-Way (1 Pair)</v>
      </c>
      <c r="Q352">
        <f>SUMPRODUCT(COUNTIF(D353:G353,D352:G352))</f>
        <v>2</v>
      </c>
    </row>
    <row r="353">
      <c r="A353">
        <v>15610</v>
      </c>
      <c r="B353" t="str">
        <v>2026-07-24</v>
      </c>
      <c r="C353" t="str">
        <v>MORNING</v>
      </c>
      <c r="D353">
        <v>4</v>
      </c>
      <c r="E353">
        <v>4</v>
      </c>
      <c r="F353">
        <v>2</v>
      </c>
      <c r="G353">
        <v>6</v>
      </c>
      <c r="H353" t="str">
        <f>D353&amp;E353&amp;F353&amp;G353</f>
        <v>4426</v>
      </c>
      <c r="I353" t="str">
        <v>2446</v>
      </c>
      <c r="J353">
        <f>SUM(D353:G353)</f>
        <v>16</v>
      </c>
      <c r="K353">
        <f>SUMPRODUCT(MOD(D353:G353,2))</f>
        <v>0</v>
      </c>
      <c r="L353">
        <f>4-K353</f>
        <v>4</v>
      </c>
      <c r="M353">
        <f>COUNTIF(D353:G353,"&gt;=5")</f>
        <v>1</v>
      </c>
      <c r="N353">
        <f>COUNTIF(D353:G353,"&lt;=4")</f>
        <v>3</v>
      </c>
      <c r="O353">
        <f>SUMPRODUCT(1/COUNTIF(D353:G353,D353:G353))</f>
        <v>3</v>
      </c>
      <c r="P353" t="str">
        <f>IF(O353=4,"24-Way (4 Distinct)",IF(O353=3,"12-Way (1 Pair)",IF(O353=2,"6-Way / 4-Way","Straight (Quad)"))))</f>
        <v>12-Way (1 Pair)</v>
      </c>
      <c r="Q353">
        <f>SUMPRODUCT(COUNTIF(D354:G354,D353:G353))</f>
        <v>2</v>
      </c>
    </row>
    <row r="354">
      <c r="A354">
        <v>15609</v>
      </c>
      <c r="B354" t="str">
        <v>2026-07-23</v>
      </c>
      <c r="C354" t="str">
        <v>EVENING</v>
      </c>
      <c r="D354">
        <v>4</v>
      </c>
      <c r="E354">
        <v>8</v>
      </c>
      <c r="F354">
        <v>8</v>
      </c>
      <c r="G354">
        <v>1</v>
      </c>
      <c r="H354" t="str">
        <f>D354&amp;E354&amp;F354&amp;G354</f>
        <v>4881</v>
      </c>
      <c r="I354" t="str">
        <v>1488</v>
      </c>
      <c r="J354">
        <f>SUM(D354:G354)</f>
        <v>21</v>
      </c>
      <c r="K354">
        <f>SUMPRODUCT(MOD(D354:G354,2))</f>
        <v>1</v>
      </c>
      <c r="L354">
        <f>4-K354</f>
        <v>3</v>
      </c>
      <c r="M354">
        <f>COUNTIF(D354:G354,"&gt;=5")</f>
        <v>2</v>
      </c>
      <c r="N354">
        <f>COUNTIF(D354:G354,"&lt;=4")</f>
        <v>2</v>
      </c>
      <c r="O354">
        <f>SUMPRODUCT(1/COUNTIF(D354:G354,D354:G354))</f>
        <v>3</v>
      </c>
      <c r="P354" t="str">
        <f>IF(O354=4,"24-Way (4 Distinct)",IF(O354=3,"12-Way (1 Pair)",IF(O354=2,"6-Way / 4-Way","Straight (Quad)"))))</f>
        <v>12-Way (1 Pair)</v>
      </c>
      <c r="Q354">
        <f>SUMPRODUCT(COUNTIF(D355:G355,D354:G354))</f>
        <v>4</v>
      </c>
    </row>
    <row r="355">
      <c r="A355">
        <v>15608</v>
      </c>
      <c r="B355" t="str">
        <v>2026-07-23</v>
      </c>
      <c r="C355" t="str">
        <v>AFTERNOON</v>
      </c>
      <c r="D355">
        <v>4</v>
      </c>
      <c r="E355">
        <v>8</v>
      </c>
      <c r="F355">
        <v>1</v>
      </c>
      <c r="G355">
        <v>9</v>
      </c>
      <c r="H355" t="str">
        <f>D355&amp;E355&amp;F355&amp;G355</f>
        <v>4819</v>
      </c>
      <c r="I355" t="str">
        <v>1489</v>
      </c>
      <c r="J355">
        <f>SUM(D355:G355)</f>
        <v>22</v>
      </c>
      <c r="K355">
        <f>SUMPRODUCT(MOD(D355:G355,2))</f>
        <v>2</v>
      </c>
      <c r="L355">
        <f>4-K355</f>
        <v>2</v>
      </c>
      <c r="M355">
        <f>COUNTIF(D355:G355,"&gt;=5")</f>
        <v>2</v>
      </c>
      <c r="N355">
        <f>COUNTIF(D355:G355,"&lt;=4")</f>
        <v>2</v>
      </c>
      <c r="O355">
        <f>SUMPRODUCT(1/COUNTIF(D355:G355,D355:G355))</f>
        <v>4</v>
      </c>
      <c r="P355" t="str">
        <f>IF(O355=4,"24-Way (4 Distinct)",IF(O355=3,"12-Way (1 Pair)",IF(O355=2,"6-Way / 4-Way","Straight (Quad)"))))</f>
        <v>24-Way (4 Distinct)</v>
      </c>
      <c r="Q355">
        <f>SUMPRODUCT(COUNTIF(D356:G356,D355:G355))</f>
        <v>0</v>
      </c>
    </row>
    <row r="356">
      <c r="A356">
        <v>15607</v>
      </c>
      <c r="B356" t="str">
        <v>2026-07-23</v>
      </c>
      <c r="C356" t="str">
        <v>MIDDAY</v>
      </c>
      <c r="D356">
        <v>5</v>
      </c>
      <c r="E356">
        <v>2</v>
      </c>
      <c r="F356">
        <v>5</v>
      </c>
      <c r="G356">
        <v>5</v>
      </c>
      <c r="H356" t="str">
        <f>D356&amp;E356&amp;F356&amp;G356</f>
        <v>5255</v>
      </c>
      <c r="I356" t="str">
        <v>2555</v>
      </c>
      <c r="J356">
        <f>SUM(D356:G356)</f>
        <v>17</v>
      </c>
      <c r="K356">
        <f>SUMPRODUCT(MOD(D356:G356,2))</f>
        <v>3</v>
      </c>
      <c r="L356">
        <f>4-K356</f>
        <v>1</v>
      </c>
      <c r="M356">
        <f>COUNTIF(D356:G356,"&gt;=5")</f>
        <v>3</v>
      </c>
      <c r="N356">
        <f>COUNTIF(D356:G356,"&lt;=4")</f>
        <v>1</v>
      </c>
      <c r="O356">
        <f>SUMPRODUCT(1/COUNTIF(D356:G356,D356:G356))</f>
        <v>2</v>
      </c>
      <c r="P356" t="str">
        <f>IF(O356=4,"24-Way (4 Distinct)",IF(O356=3,"12-Way (1 Pair)",IF(O356=2,"6-Way / 4-Way","Straight (Quad)"))))</f>
        <v>4-Way (3-of-Kind)</v>
      </c>
      <c r="Q356">
        <f>SUMPRODUCT(COUNTIF(D357:G357,D356:G356))</f>
        <v>0</v>
      </c>
    </row>
    <row r="357">
      <c r="A357">
        <v>15606</v>
      </c>
      <c r="B357" t="str">
        <v>2026-07-23</v>
      </c>
      <c r="C357" t="str">
        <v>MORNING</v>
      </c>
      <c r="D357">
        <v>4</v>
      </c>
      <c r="E357">
        <v>1</v>
      </c>
      <c r="F357">
        <v>9</v>
      </c>
      <c r="G357">
        <v>6</v>
      </c>
      <c r="H357" t="str">
        <f>D357&amp;E357&amp;F357&amp;G357</f>
        <v>4196</v>
      </c>
      <c r="I357" t="str">
        <v>1469</v>
      </c>
      <c r="J357">
        <f>SUM(D357:G357)</f>
        <v>20</v>
      </c>
      <c r="K357">
        <f>SUMPRODUCT(MOD(D357:G357,2))</f>
        <v>2</v>
      </c>
      <c r="L357">
        <f>4-K357</f>
        <v>2</v>
      </c>
      <c r="M357">
        <f>COUNTIF(D357:G357,"&gt;=5")</f>
        <v>2</v>
      </c>
      <c r="N357">
        <f>COUNTIF(D357:G357,"&lt;=4")</f>
        <v>2</v>
      </c>
      <c r="O357">
        <f>SUMPRODUCT(1/COUNTIF(D357:G357,D357:G357))</f>
        <v>4</v>
      </c>
      <c r="P357" t="str">
        <f>IF(O357=4,"24-Way (4 Distinct)",IF(O357=3,"12-Way (1 Pair)",IF(O357=2,"6-Way / 4-Way","Straight (Quad)"))))</f>
        <v>24-Way (4 Distinct)</v>
      </c>
      <c r="Q357">
        <f>SUMPRODUCT(COUNTIF(D358:G358,D357:G357))</f>
        <v>1</v>
      </c>
    </row>
    <row r="358">
      <c r="A358">
        <v>15605</v>
      </c>
      <c r="B358" t="str">
        <v>2026-07-22</v>
      </c>
      <c r="C358" t="str">
        <v>EVENING</v>
      </c>
      <c r="D358">
        <v>3</v>
      </c>
      <c r="E358">
        <v>2</v>
      </c>
      <c r="F358">
        <v>4</v>
      </c>
      <c r="G358">
        <v>7</v>
      </c>
      <c r="H358" t="str">
        <f>D358&amp;E358&amp;F358&amp;G358</f>
        <v>3247</v>
      </c>
      <c r="I358" t="str">
        <v>2347</v>
      </c>
      <c r="J358">
        <f>SUM(D358:G358)</f>
        <v>16</v>
      </c>
      <c r="K358">
        <f>SUMPRODUCT(MOD(D358:G358,2))</f>
        <v>2</v>
      </c>
      <c r="L358">
        <f>4-K358</f>
        <v>2</v>
      </c>
      <c r="M358">
        <f>COUNTIF(D358:G358,"&gt;=5")</f>
        <v>1</v>
      </c>
      <c r="N358">
        <f>COUNTIF(D358:G358,"&lt;=4")</f>
        <v>3</v>
      </c>
      <c r="O358">
        <f>SUMPRODUCT(1/COUNTIF(D358:G358,D358:G358))</f>
        <v>4</v>
      </c>
      <c r="P358" t="str">
        <f>IF(O358=4,"24-Way (4 Distinct)",IF(O358=3,"12-Way (1 Pair)",IF(O358=2,"6-Way / 4-Way","Straight (Quad)"))))</f>
        <v>24-Way (4 Distinct)</v>
      </c>
      <c r="Q358">
        <f>SUMPRODUCT(COUNTIF(D359:G359,D358:G358))</f>
        <v>1</v>
      </c>
    </row>
    <row r="359">
      <c r="A359">
        <v>15604</v>
      </c>
      <c r="B359" t="str">
        <v>2026-07-22</v>
      </c>
      <c r="C359" t="str">
        <v>AFTERNOON</v>
      </c>
      <c r="D359">
        <v>5</v>
      </c>
      <c r="E359">
        <v>3</v>
      </c>
      <c r="F359">
        <v>1</v>
      </c>
      <c r="G359">
        <v>9</v>
      </c>
      <c r="H359" t="str">
        <f>D359&amp;E359&amp;F359&amp;G359</f>
        <v>5319</v>
      </c>
      <c r="I359" t="str">
        <v>1359</v>
      </c>
      <c r="J359">
        <f>SUM(D359:G359)</f>
        <v>18</v>
      </c>
      <c r="K359">
        <f>SUMPRODUCT(MOD(D359:G359,2))</f>
        <v>4</v>
      </c>
      <c r="L359">
        <f>4-K359</f>
        <v>0</v>
      </c>
      <c r="M359">
        <f>COUNTIF(D359:G359,"&gt;=5")</f>
        <v>2</v>
      </c>
      <c r="N359">
        <f>COUNTIF(D359:G359,"&lt;=4")</f>
        <v>2</v>
      </c>
      <c r="O359">
        <f>SUMPRODUCT(1/COUNTIF(D359:G359,D359:G359))</f>
        <v>4</v>
      </c>
      <c r="P359" t="str">
        <f>IF(O359=4,"24-Way (4 Distinct)",IF(O359=3,"12-Way (1 Pair)",IF(O359=2,"6-Way / 4-Way","Straight (Quad)"))))</f>
        <v>24-Way (4 Distinct)</v>
      </c>
      <c r="Q359">
        <f>SUMPRODUCT(COUNTIF(D360:G360,D359:G359))</f>
        <v>0</v>
      </c>
    </row>
    <row r="360">
      <c r="A360">
        <v>15603</v>
      </c>
      <c r="B360" t="str">
        <v>2026-07-22</v>
      </c>
      <c r="C360" t="str">
        <v>MIDDAY</v>
      </c>
      <c r="D360">
        <v>7</v>
      </c>
      <c r="E360">
        <v>2</v>
      </c>
      <c r="F360">
        <v>7</v>
      </c>
      <c r="G360">
        <v>7</v>
      </c>
      <c r="H360" t="str">
        <f>D360&amp;E360&amp;F360&amp;G360</f>
        <v>7277</v>
      </c>
      <c r="I360" t="str">
        <v>2777</v>
      </c>
      <c r="J360">
        <f>SUM(D360:G360)</f>
        <v>23</v>
      </c>
      <c r="K360">
        <f>SUMPRODUCT(MOD(D360:G360,2))</f>
        <v>3</v>
      </c>
      <c r="L360">
        <f>4-K360</f>
        <v>1</v>
      </c>
      <c r="M360">
        <f>COUNTIF(D360:G360,"&gt;=5")</f>
        <v>3</v>
      </c>
      <c r="N360">
        <f>COUNTIF(D360:G360,"&lt;=4")</f>
        <v>1</v>
      </c>
      <c r="O360">
        <f>SUMPRODUCT(1/COUNTIF(D360:G360,D360:G360))</f>
        <v>2</v>
      </c>
      <c r="P360" t="str">
        <f>IF(O360=4,"24-Way (4 Distinct)",IF(O360=3,"12-Way (1 Pair)",IF(O360=2,"6-Way / 4-Way","Straight (Quad)"))))</f>
        <v>4-Way (3-of-Kind)</v>
      </c>
      <c r="Q360">
        <f>SUMPRODUCT(COUNTIF(D361:G361,D360:G360))</f>
        <v>0</v>
      </c>
    </row>
    <row r="361">
      <c r="A361">
        <v>15602</v>
      </c>
      <c r="B361" t="str">
        <v>2026-07-22</v>
      </c>
      <c r="C361" t="str">
        <v>MORNING</v>
      </c>
      <c r="D361">
        <v>3</v>
      </c>
      <c r="E361">
        <v>9</v>
      </c>
      <c r="F361">
        <v>4</v>
      </c>
      <c r="G361">
        <v>9</v>
      </c>
      <c r="H361" t="str">
        <f>D361&amp;E361&amp;F361&amp;G361</f>
        <v>3949</v>
      </c>
      <c r="I361" t="str">
        <v>3499</v>
      </c>
      <c r="J361">
        <f>SUM(D361:G361)</f>
        <v>25</v>
      </c>
      <c r="K361">
        <f>SUMPRODUCT(MOD(D361:G361,2))</f>
        <v>3</v>
      </c>
      <c r="L361">
        <f>4-K361</f>
        <v>1</v>
      </c>
      <c r="M361">
        <f>COUNTIF(D361:G361,"&gt;=5")</f>
        <v>2</v>
      </c>
      <c r="N361">
        <f>COUNTIF(D361:G361,"&lt;=4")</f>
        <v>2</v>
      </c>
      <c r="O361">
        <f>SUMPRODUCT(1/COUNTIF(D361:G361,D361:G361))</f>
        <v>3</v>
      </c>
      <c r="P361" t="str">
        <f>IF(O361=4,"24-Way (4 Distinct)",IF(O361=3,"12-Way (1 Pair)",IF(O361=2,"6-Way / 4-Way","Straight (Quad)"))))</f>
        <v>12-Way (1 Pair)</v>
      </c>
      <c r="Q361">
        <f>SUMPRODUCT(COUNTIF(D362:G362,D361:G361))</f>
        <v>3</v>
      </c>
    </row>
    <row r="362">
      <c r="A362">
        <v>15601</v>
      </c>
      <c r="B362" t="str">
        <v>2026-07-21</v>
      </c>
      <c r="C362" t="str">
        <v>EVENING</v>
      </c>
      <c r="D362">
        <v>5</v>
      </c>
      <c r="E362">
        <v>3</v>
      </c>
      <c r="F362">
        <v>5</v>
      </c>
      <c r="G362">
        <v>9</v>
      </c>
      <c r="H362" t="str">
        <f>D362&amp;E362&amp;F362&amp;G362</f>
        <v>5359</v>
      </c>
      <c r="I362" t="str">
        <v>3559</v>
      </c>
      <c r="J362">
        <f>SUM(D362:G362)</f>
        <v>22</v>
      </c>
      <c r="K362">
        <f>SUMPRODUCT(MOD(D362:G362,2))</f>
        <v>4</v>
      </c>
      <c r="L362">
        <f>4-K362</f>
        <v>0</v>
      </c>
      <c r="M362">
        <f>COUNTIF(D362:G362,"&gt;=5")</f>
        <v>3</v>
      </c>
      <c r="N362">
        <f>COUNTIF(D362:G362,"&lt;=4")</f>
        <v>1</v>
      </c>
      <c r="O362">
        <f>SUMPRODUCT(1/COUNTIF(D362:G362,D362:G362))</f>
        <v>3</v>
      </c>
      <c r="P362" t="str">
        <f>IF(O362=4,"24-Way (4 Distinct)",IF(O362=3,"12-Way (1 Pair)",IF(O362=2,"6-Way / 4-Way","Straight (Quad)"))))</f>
        <v>12-Way (1 Pair)</v>
      </c>
      <c r="Q362">
        <f>SUMPRODUCT(COUNTIF(D363:G363,D362:G362))</f>
        <v>3</v>
      </c>
    </row>
    <row r="363">
      <c r="A363">
        <v>15600</v>
      </c>
      <c r="B363" t="str">
        <v>2026-07-21</v>
      </c>
      <c r="C363" t="str">
        <v>AFTERNOON</v>
      </c>
      <c r="D363">
        <v>5</v>
      </c>
      <c r="E363">
        <v>3</v>
      </c>
      <c r="F363">
        <v>2</v>
      </c>
      <c r="G363">
        <v>8</v>
      </c>
      <c r="H363" t="str">
        <f>D363&amp;E363&amp;F363&amp;G363</f>
        <v>5328</v>
      </c>
      <c r="I363" t="str">
        <v>2358</v>
      </c>
      <c r="J363">
        <f>SUM(D363:G363)</f>
        <v>18</v>
      </c>
      <c r="K363">
        <f>SUMPRODUCT(MOD(D363:G363,2))</f>
        <v>2</v>
      </c>
      <c r="L363">
        <f>4-K363</f>
        <v>2</v>
      </c>
      <c r="M363">
        <f>COUNTIF(D363:G363,"&gt;=5")</f>
        <v>2</v>
      </c>
      <c r="N363">
        <f>COUNTIF(D363:G363,"&lt;=4")</f>
        <v>2</v>
      </c>
      <c r="O363">
        <f>SUMPRODUCT(1/COUNTIF(D363:G363,D363:G363))</f>
        <v>4</v>
      </c>
      <c r="P363" t="str">
        <f>IF(O363=4,"24-Way (4 Distinct)",IF(O363=3,"12-Way (1 Pair)",IF(O363=2,"6-Way / 4-Way","Straight (Quad)"))))</f>
        <v>24-Way (4 Distinct)</v>
      </c>
      <c r="Q363">
        <f>SUMPRODUCT(COUNTIF(D364:G364,D363:G363))</f>
        <v>2</v>
      </c>
    </row>
    <row r="364">
      <c r="A364">
        <v>15599</v>
      </c>
      <c r="B364" t="str">
        <v>2026-07-21</v>
      </c>
      <c r="C364" t="str">
        <v>MIDDAY</v>
      </c>
      <c r="D364">
        <v>8</v>
      </c>
      <c r="E364">
        <v>5</v>
      </c>
      <c r="F364">
        <v>4</v>
      </c>
      <c r="G364">
        <v>1</v>
      </c>
      <c r="H364" t="str">
        <f>D364&amp;E364&amp;F364&amp;G364</f>
        <v>8541</v>
      </c>
      <c r="I364" t="str">
        <v>1458</v>
      </c>
      <c r="J364">
        <f>SUM(D364:G364)</f>
        <v>18</v>
      </c>
      <c r="K364">
        <f>SUMPRODUCT(MOD(D364:G364,2))</f>
        <v>2</v>
      </c>
      <c r="L364">
        <f>4-K364</f>
        <v>2</v>
      </c>
      <c r="M364">
        <f>COUNTIF(D364:G364,"&gt;=5")</f>
        <v>2</v>
      </c>
      <c r="N364">
        <f>COUNTIF(D364:G364,"&lt;=4")</f>
        <v>2</v>
      </c>
      <c r="O364">
        <f>SUMPRODUCT(1/COUNTIF(D364:G364,D364:G364))</f>
        <v>4</v>
      </c>
      <c r="P364" t="str">
        <f>IF(O364=4,"24-Way (4 Distinct)",IF(O364=3,"12-Way (1 Pair)",IF(O364=2,"6-Way / 4-Way","Straight (Quad)"))))</f>
        <v>24-Way (4 Distinct)</v>
      </c>
      <c r="Q364">
        <f>SUMPRODUCT(COUNTIF(D365:G365,D364:G364))</f>
        <v>2</v>
      </c>
    </row>
    <row r="365">
      <c r="A365">
        <v>15598</v>
      </c>
      <c r="B365" t="str">
        <v>2026-07-21</v>
      </c>
      <c r="C365" t="str">
        <v>MORNING</v>
      </c>
      <c r="D365">
        <v>1</v>
      </c>
      <c r="E365">
        <v>8</v>
      </c>
      <c r="F365">
        <v>8</v>
      </c>
      <c r="G365">
        <v>9</v>
      </c>
      <c r="H365" t="str">
        <f>D365&amp;E365&amp;F365&amp;G365</f>
        <v>1889</v>
      </c>
      <c r="I365" t="str">
        <v>1889</v>
      </c>
      <c r="J365">
        <f>SUM(D365:G365)</f>
        <v>26</v>
      </c>
      <c r="K365">
        <f>SUMPRODUCT(MOD(D365:G365,2))</f>
        <v>2</v>
      </c>
      <c r="L365">
        <f>4-K365</f>
        <v>2</v>
      </c>
      <c r="M365">
        <f>COUNTIF(D365:G365,"&gt;=5")</f>
        <v>3</v>
      </c>
      <c r="N365">
        <f>COUNTIF(D365:G365,"&lt;=4")</f>
        <v>1</v>
      </c>
      <c r="O365">
        <f>SUMPRODUCT(1/COUNTIF(D365:G365,D365:G365))</f>
        <v>3</v>
      </c>
      <c r="P365" t="str">
        <f>IF(O365=4,"24-Way (4 Distinct)",IF(O365=3,"12-Way (1 Pair)",IF(O365=2,"6-Way / 4-Way","Straight (Quad)"))))</f>
        <v>12-Way (1 Pair)</v>
      </c>
      <c r="Q365">
        <f>SUMPRODUCT(COUNTIF(D366:G366,D365:G365))</f>
        <v>2</v>
      </c>
    </row>
    <row r="366">
      <c r="A366">
        <v>15597</v>
      </c>
      <c r="B366" t="str">
        <v>2026-07-20</v>
      </c>
      <c r="C366" t="str">
        <v>EVENING</v>
      </c>
      <c r="D366">
        <v>1</v>
      </c>
      <c r="E366">
        <v>0</v>
      </c>
      <c r="F366">
        <v>3</v>
      </c>
      <c r="G366">
        <v>9</v>
      </c>
      <c r="H366" t="str">
        <f>D366&amp;E366&amp;F366&amp;G366</f>
        <v>1039</v>
      </c>
      <c r="I366" t="str">
        <v>0139</v>
      </c>
      <c r="J366">
        <f>SUM(D366:G366)</f>
        <v>13</v>
      </c>
      <c r="K366">
        <f>SUMPRODUCT(MOD(D366:G366,2))</f>
        <v>3</v>
      </c>
      <c r="L366">
        <f>4-K366</f>
        <v>1</v>
      </c>
      <c r="M366">
        <f>COUNTIF(D366:G366,"&gt;=5")</f>
        <v>1</v>
      </c>
      <c r="N366">
        <f>COUNTIF(D366:G366,"&lt;=4")</f>
        <v>3</v>
      </c>
      <c r="O366">
        <f>SUMPRODUCT(1/COUNTIF(D366:G366,D366:G366))</f>
        <v>4</v>
      </c>
      <c r="P366" t="str">
        <f>IF(O366=4,"24-Way (4 Distinct)",IF(O366=3,"12-Way (1 Pair)",IF(O366=2,"6-Way / 4-Way","Straight (Quad)"))))</f>
        <v>24-Way (4 Distinct)</v>
      </c>
      <c r="Q366">
        <f>SUMPRODUCT(COUNTIF(D367:G367,D366:G366))</f>
        <v>2</v>
      </c>
    </row>
    <row r="367">
      <c r="A367">
        <v>15596</v>
      </c>
      <c r="B367" t="str">
        <v>2026-07-20</v>
      </c>
      <c r="C367" t="str">
        <v>AFTERNOON</v>
      </c>
      <c r="D367">
        <v>8</v>
      </c>
      <c r="E367">
        <v>4</v>
      </c>
      <c r="F367">
        <v>9</v>
      </c>
      <c r="G367">
        <v>3</v>
      </c>
      <c r="H367" t="str">
        <f>D367&amp;E367&amp;F367&amp;G367</f>
        <v>8493</v>
      </c>
      <c r="I367" t="str">
        <v>3489</v>
      </c>
      <c r="J367">
        <f>SUM(D367:G367)</f>
        <v>24</v>
      </c>
      <c r="K367">
        <f>SUMPRODUCT(MOD(D367:G367,2))</f>
        <v>2</v>
      </c>
      <c r="L367">
        <f>4-K367</f>
        <v>2</v>
      </c>
      <c r="M367">
        <f>COUNTIF(D367:G367,"&gt;=5")</f>
        <v>2</v>
      </c>
      <c r="N367">
        <f>COUNTIF(D367:G367,"&lt;=4")</f>
        <v>2</v>
      </c>
      <c r="O367">
        <f>SUMPRODUCT(1/COUNTIF(D367:G367,D367:G367))</f>
        <v>4</v>
      </c>
      <c r="P367" t="str">
        <f>IF(O367=4,"24-Way (4 Distinct)",IF(O367=3,"12-Way (1 Pair)",IF(O367=2,"6-Way / 4-Way","Straight (Quad)"))))</f>
        <v>24-Way (4 Distinct)</v>
      </c>
      <c r="Q367">
        <f>SUMPRODUCT(COUNTIF(D368:G368,D367:G367))</f>
        <v>2</v>
      </c>
    </row>
    <row r="368">
      <c r="A368">
        <v>15595</v>
      </c>
      <c r="B368" t="str">
        <v>2026-07-20</v>
      </c>
      <c r="C368" t="str">
        <v>MIDDAY</v>
      </c>
      <c r="D368">
        <v>9</v>
      </c>
      <c r="E368">
        <v>2</v>
      </c>
      <c r="F368">
        <v>9</v>
      </c>
      <c r="G368">
        <v>4</v>
      </c>
      <c r="H368" t="str">
        <f>D368&amp;E368&amp;F368&amp;G368</f>
        <v>9294</v>
      </c>
      <c r="I368" t="str">
        <v>2499</v>
      </c>
      <c r="J368">
        <f>SUM(D368:G368)</f>
        <v>24</v>
      </c>
      <c r="K368">
        <f>SUMPRODUCT(MOD(D368:G368,2))</f>
        <v>2</v>
      </c>
      <c r="L368">
        <f>4-K368</f>
        <v>2</v>
      </c>
      <c r="M368">
        <f>COUNTIF(D368:G368,"&gt;=5")</f>
        <v>2</v>
      </c>
      <c r="N368">
        <f>COUNTIF(D368:G368,"&lt;=4")</f>
        <v>2</v>
      </c>
      <c r="O368">
        <f>SUMPRODUCT(1/COUNTIF(D368:G368,D368:G368))</f>
        <v>3</v>
      </c>
      <c r="P368" t="str">
        <f>IF(O368=4,"24-Way (4 Distinct)",IF(O368=3,"12-Way (1 Pair)",IF(O368=2,"6-Way / 4-Way","Straight (Quad)"))))</f>
        <v>12-Way (1 Pair)</v>
      </c>
      <c r="Q368">
        <f>SUMPRODUCT(COUNTIF(D369:G369,D368:G368))</f>
        <v>1</v>
      </c>
    </row>
    <row r="369">
      <c r="A369">
        <v>15594</v>
      </c>
      <c r="B369" t="str">
        <v>2026-07-20</v>
      </c>
      <c r="C369" t="str">
        <v>MORNING</v>
      </c>
      <c r="D369">
        <v>0</v>
      </c>
      <c r="E369">
        <v>7</v>
      </c>
      <c r="F369">
        <v>5</v>
      </c>
      <c r="G369">
        <v>4</v>
      </c>
      <c r="H369" t="str">
        <f>D369&amp;E369&amp;F369&amp;G369</f>
        <v>0754</v>
      </c>
      <c r="I369" t="str">
        <v>0457</v>
      </c>
      <c r="J369">
        <f>SUM(D369:G369)</f>
        <v>16</v>
      </c>
      <c r="K369">
        <f>SUMPRODUCT(MOD(D369:G369,2))</f>
        <v>2</v>
      </c>
      <c r="L369">
        <f>4-K369</f>
        <v>2</v>
      </c>
      <c r="M369">
        <f>COUNTIF(D369:G369,"&gt;=5")</f>
        <v>2</v>
      </c>
      <c r="N369">
        <f>COUNTIF(D369:G369,"&lt;=4")</f>
        <v>2</v>
      </c>
      <c r="O369">
        <f>SUMPRODUCT(1/COUNTIF(D369:G369,D369:G369))</f>
        <v>4</v>
      </c>
      <c r="P369" t="str">
        <f>IF(O369=4,"24-Way (4 Distinct)",IF(O369=3,"12-Way (1 Pair)",IF(O369=2,"6-Way / 4-Way","Straight (Quad)"))))</f>
        <v>24-Way (4 Distinct)</v>
      </c>
      <c r="Q369">
        <f>SUMPRODUCT(COUNTIF(D370:G370,D369:G369))</f>
        <v>2</v>
      </c>
    </row>
    <row r="370">
      <c r="A370">
        <v>15593</v>
      </c>
      <c r="B370" t="str">
        <v>2026-07-19</v>
      </c>
      <c r="C370" t="str">
        <v>EVENING</v>
      </c>
      <c r="D370">
        <v>2</v>
      </c>
      <c r="E370">
        <v>7</v>
      </c>
      <c r="F370">
        <v>4</v>
      </c>
      <c r="G370">
        <v>2</v>
      </c>
      <c r="H370" t="str">
        <f>D370&amp;E370&amp;F370&amp;G370</f>
        <v>2742</v>
      </c>
      <c r="I370" t="str">
        <v>2247</v>
      </c>
      <c r="J370">
        <f>SUM(D370:G370)</f>
        <v>15</v>
      </c>
      <c r="K370">
        <f>SUMPRODUCT(MOD(D370:G370,2))</f>
        <v>1</v>
      </c>
      <c r="L370">
        <f>4-K370</f>
        <v>3</v>
      </c>
      <c r="M370">
        <f>COUNTIF(D370:G370,"&gt;=5")</f>
        <v>1</v>
      </c>
      <c r="N370">
        <f>COUNTIF(D370:G370,"&lt;=4")</f>
        <v>3</v>
      </c>
      <c r="O370">
        <f>SUMPRODUCT(1/COUNTIF(D370:G370,D370:G370))</f>
        <v>3</v>
      </c>
      <c r="P370" t="str">
        <f>IF(O370=4,"24-Way (4 Distinct)",IF(O370=3,"12-Way (1 Pair)",IF(O370=2,"6-Way / 4-Way","Straight (Quad)"))))</f>
        <v>12-Way (1 Pair)</v>
      </c>
      <c r="Q370">
        <f>SUMPRODUCT(COUNTIF(D371:G371,D370:G370))</f>
        <v>3</v>
      </c>
    </row>
    <row r="371">
      <c r="A371">
        <v>15592</v>
      </c>
      <c r="B371" t="str">
        <v>2026-07-19</v>
      </c>
      <c r="C371" t="str">
        <v>AFTERNOON</v>
      </c>
      <c r="D371">
        <v>4</v>
      </c>
      <c r="E371">
        <v>2</v>
      </c>
      <c r="F371">
        <v>1</v>
      </c>
      <c r="G371">
        <v>4</v>
      </c>
      <c r="H371" t="str">
        <f>D371&amp;E371&amp;F371&amp;G371</f>
        <v>4214</v>
      </c>
      <c r="I371" t="str">
        <v>1244</v>
      </c>
      <c r="J371">
        <f>SUM(D371:G371)</f>
        <v>11</v>
      </c>
      <c r="K371">
        <f>SUMPRODUCT(MOD(D371:G371,2))</f>
        <v>1</v>
      </c>
      <c r="L371">
        <f>4-K371</f>
        <v>3</v>
      </c>
      <c r="M371">
        <f>COUNTIF(D371:G371,"&gt;=5")</f>
        <v>0</v>
      </c>
      <c r="N371">
        <f>COUNTIF(D371:G371,"&lt;=4")</f>
        <v>4</v>
      </c>
      <c r="O371">
        <f>SUMPRODUCT(1/COUNTIF(D371:G371,D371:G371))</f>
        <v>3</v>
      </c>
      <c r="P371" t="str">
        <f>IF(O371=4,"24-Way (4 Distinct)",IF(O371=3,"12-Way (1 Pair)",IF(O371=2,"6-Way / 4-Way","Straight (Quad)"))))</f>
        <v>12-Way (1 Pair)</v>
      </c>
      <c r="Q371">
        <f>SUMPRODUCT(COUNTIF(D372:G372,D371:G371))</f>
        <v>3</v>
      </c>
    </row>
    <row r="372">
      <c r="A372">
        <v>15591</v>
      </c>
      <c r="B372" t="str">
        <v>2026-07-19</v>
      </c>
      <c r="C372" t="str">
        <v>MIDDAY</v>
      </c>
      <c r="D372">
        <v>2</v>
      </c>
      <c r="E372">
        <v>9</v>
      </c>
      <c r="F372">
        <v>4</v>
      </c>
      <c r="G372">
        <v>3</v>
      </c>
      <c r="H372" t="str">
        <f>D372&amp;E372&amp;F372&amp;G372</f>
        <v>2943</v>
      </c>
      <c r="I372" t="str">
        <v>2349</v>
      </c>
      <c r="J372">
        <f>SUM(D372:G372)</f>
        <v>18</v>
      </c>
      <c r="K372">
        <f>SUMPRODUCT(MOD(D372:G372,2))</f>
        <v>2</v>
      </c>
      <c r="L372">
        <f>4-K372</f>
        <v>2</v>
      </c>
      <c r="M372">
        <f>COUNTIF(D372:G372,"&gt;=5")</f>
        <v>1</v>
      </c>
      <c r="N372">
        <f>COUNTIF(D372:G372,"&lt;=4")</f>
        <v>3</v>
      </c>
      <c r="O372">
        <f>SUMPRODUCT(1/COUNTIF(D372:G372,D372:G372))</f>
        <v>4</v>
      </c>
      <c r="P372" t="str">
        <f>IF(O372=4,"24-Way (4 Distinct)",IF(O372=3,"12-Way (1 Pair)",IF(O372=2,"6-Way / 4-Way","Straight (Quad)"))))</f>
        <v>24-Way (4 Distinct)</v>
      </c>
      <c r="Q372">
        <f>SUMPRODUCT(COUNTIF(D373:G373,D372:G372))</f>
        <v>1</v>
      </c>
    </row>
    <row r="373">
      <c r="A373">
        <v>15590</v>
      </c>
      <c r="B373" t="str">
        <v>2026-07-19</v>
      </c>
      <c r="C373" t="str">
        <v>MORNING</v>
      </c>
      <c r="D373">
        <v>8</v>
      </c>
      <c r="E373">
        <v>0</v>
      </c>
      <c r="F373">
        <v>7</v>
      </c>
      <c r="G373">
        <v>3</v>
      </c>
      <c r="H373" t="str">
        <f>D373&amp;E373&amp;F373&amp;G373</f>
        <v>8073</v>
      </c>
      <c r="I373" t="str">
        <v>0378</v>
      </c>
      <c r="J373">
        <f>SUM(D373:G373)</f>
        <v>18</v>
      </c>
      <c r="K373">
        <f>SUMPRODUCT(MOD(D373:G373,2))</f>
        <v>2</v>
      </c>
      <c r="L373">
        <f>4-K373</f>
        <v>2</v>
      </c>
      <c r="M373">
        <f>COUNTIF(D373:G373,"&gt;=5")</f>
        <v>2</v>
      </c>
      <c r="N373">
        <f>COUNTIF(D373:G373,"&lt;=4")</f>
        <v>2</v>
      </c>
      <c r="O373">
        <f>SUMPRODUCT(1/COUNTIF(D373:G373,D373:G373))</f>
        <v>4</v>
      </c>
      <c r="P373" t="str">
        <f>IF(O373=4,"24-Way (4 Distinct)",IF(O373=3,"12-Way (1 Pair)",IF(O373=2,"6-Way / 4-Way","Straight (Quad)"))))</f>
        <v>24-Way (4 Distinct)</v>
      </c>
      <c r="Q373">
        <f>SUMPRODUCT(COUNTIF(D374:G374,D373:G373))</f>
        <v>2</v>
      </c>
    </row>
    <row r="374">
      <c r="A374">
        <v>15589</v>
      </c>
      <c r="B374" t="str">
        <v>2026-07-18</v>
      </c>
      <c r="C374" t="str">
        <v>EVENING</v>
      </c>
      <c r="D374">
        <v>8</v>
      </c>
      <c r="E374">
        <v>2</v>
      </c>
      <c r="F374">
        <v>4</v>
      </c>
      <c r="G374">
        <v>3</v>
      </c>
      <c r="H374" t="str">
        <f>D374&amp;E374&amp;F374&amp;G374</f>
        <v>8243</v>
      </c>
      <c r="I374" t="str">
        <v>2348</v>
      </c>
      <c r="J374">
        <f>SUM(D374:G374)</f>
        <v>17</v>
      </c>
      <c r="K374">
        <f>SUMPRODUCT(MOD(D374:G374,2))</f>
        <v>1</v>
      </c>
      <c r="L374">
        <f>4-K374</f>
        <v>3</v>
      </c>
      <c r="M374">
        <f>COUNTIF(D374:G374,"&gt;=5")</f>
        <v>1</v>
      </c>
      <c r="N374">
        <f>COUNTIF(D374:G374,"&lt;=4")</f>
        <v>3</v>
      </c>
      <c r="O374">
        <f>SUMPRODUCT(1/COUNTIF(D374:G374,D374:G374))</f>
        <v>4</v>
      </c>
      <c r="P374" t="str">
        <f>IF(O374=4,"24-Way (4 Distinct)",IF(O374=3,"12-Way (1 Pair)",IF(O374=2,"6-Way / 4-Way","Straight (Quad)"))))</f>
        <v>24-Way (4 Distinct)</v>
      </c>
      <c r="Q374">
        <f>SUMPRODUCT(COUNTIF(D375:G375,D374:G374))</f>
        <v>1</v>
      </c>
    </row>
    <row r="375">
      <c r="A375">
        <v>15588</v>
      </c>
      <c r="B375" t="str">
        <v>2026-07-18</v>
      </c>
      <c r="C375" t="str">
        <v>AFTERNOON</v>
      </c>
      <c r="D375">
        <v>1</v>
      </c>
      <c r="E375">
        <v>8</v>
      </c>
      <c r="F375">
        <v>7</v>
      </c>
      <c r="G375">
        <v>0</v>
      </c>
      <c r="H375" t="str">
        <f>D375&amp;E375&amp;F375&amp;G375</f>
        <v>1870</v>
      </c>
      <c r="I375" t="str">
        <v>0178</v>
      </c>
      <c r="J375">
        <f>SUM(D375:G375)</f>
        <v>16</v>
      </c>
      <c r="K375">
        <f>SUMPRODUCT(MOD(D375:G375,2))</f>
        <v>2</v>
      </c>
      <c r="L375">
        <f>4-K375</f>
        <v>2</v>
      </c>
      <c r="M375">
        <f>COUNTIF(D375:G375,"&gt;=5")</f>
        <v>2</v>
      </c>
      <c r="N375">
        <f>COUNTIF(D375:G375,"&lt;=4")</f>
        <v>2</v>
      </c>
      <c r="O375">
        <f>SUMPRODUCT(1/COUNTIF(D375:G375,D375:G375))</f>
        <v>4</v>
      </c>
      <c r="P375" t="str">
        <f>IF(O375=4,"24-Way (4 Distinct)",IF(O375=3,"12-Way (1 Pair)",IF(O375=2,"6-Way / 4-Way","Straight (Quad)"))))</f>
        <v>24-Way (4 Distinct)</v>
      </c>
      <c r="Q375">
        <f>SUMPRODUCT(COUNTIF(D376:G376,D375:G375))</f>
        <v>1</v>
      </c>
    </row>
    <row r="376">
      <c r="A376">
        <v>15587</v>
      </c>
      <c r="B376" t="str">
        <v>2026-07-18</v>
      </c>
      <c r="C376" t="str">
        <v>MIDDAY</v>
      </c>
      <c r="D376">
        <v>7</v>
      </c>
      <c r="E376">
        <v>9</v>
      </c>
      <c r="F376">
        <v>6</v>
      </c>
      <c r="G376">
        <v>2</v>
      </c>
      <c r="H376" t="str">
        <f>D376&amp;E376&amp;F376&amp;G376</f>
        <v>7962</v>
      </c>
      <c r="I376" t="str">
        <v>2679</v>
      </c>
      <c r="J376">
        <f>SUM(D376:G376)</f>
        <v>24</v>
      </c>
      <c r="K376">
        <f>SUMPRODUCT(MOD(D376:G376,2))</f>
        <v>2</v>
      </c>
      <c r="L376">
        <f>4-K376</f>
        <v>2</v>
      </c>
      <c r="M376">
        <f>COUNTIF(D376:G376,"&gt;=5")</f>
        <v>3</v>
      </c>
      <c r="N376">
        <f>COUNTIF(D376:G376,"&lt;=4")</f>
        <v>1</v>
      </c>
      <c r="O376">
        <f>SUMPRODUCT(1/COUNTIF(D376:G376,D376:G376))</f>
        <v>4</v>
      </c>
      <c r="P376" t="str">
        <f>IF(O376=4,"24-Way (4 Distinct)",IF(O376=3,"12-Way (1 Pair)",IF(O376=2,"6-Way / 4-Way","Straight (Quad)"))))</f>
        <v>24-Way (4 Distinct)</v>
      </c>
      <c r="Q376">
        <f>SUMPRODUCT(COUNTIF(D377:G377,D376:G376))</f>
        <v>1</v>
      </c>
    </row>
    <row r="377">
      <c r="A377">
        <v>15586</v>
      </c>
      <c r="B377" t="str">
        <v>2026-07-18</v>
      </c>
      <c r="C377" t="str">
        <v>MORNING</v>
      </c>
      <c r="D377">
        <v>1</v>
      </c>
      <c r="E377">
        <v>2</v>
      </c>
      <c r="F377">
        <v>4</v>
      </c>
      <c r="G377">
        <v>4</v>
      </c>
      <c r="H377" t="str">
        <f>D377&amp;E377&amp;F377&amp;G377</f>
        <v>1244</v>
      </c>
      <c r="I377" t="str">
        <v>1244</v>
      </c>
      <c r="J377">
        <f>SUM(D377:G377)</f>
        <v>11</v>
      </c>
      <c r="K377">
        <f>SUMPRODUCT(MOD(D377:G377,2))</f>
        <v>1</v>
      </c>
      <c r="L377">
        <f>4-K377</f>
        <v>3</v>
      </c>
      <c r="M377">
        <f>COUNTIF(D377:G377,"&gt;=5")</f>
        <v>0</v>
      </c>
      <c r="N377">
        <f>COUNTIF(D377:G377,"&lt;=4")</f>
        <v>4</v>
      </c>
      <c r="O377">
        <f>SUMPRODUCT(1/COUNTIF(D377:G377,D377:G377))</f>
        <v>3</v>
      </c>
      <c r="P377" t="str">
        <f>IF(O377=4,"24-Way (4 Distinct)",IF(O377=3,"12-Way (1 Pair)",IF(O377=2,"6-Way / 4-Way","Straight (Quad)"))))</f>
        <v>12-Way (1 Pair)</v>
      </c>
      <c r="Q377">
        <f>SUMPRODUCT(COUNTIF(D378:G378,D377:G377))</f>
        <v>1</v>
      </c>
    </row>
    <row r="378">
      <c r="A378">
        <v>15584</v>
      </c>
      <c r="B378" t="str">
        <v>2026-07-17</v>
      </c>
      <c r="C378" t="str">
        <v>AFTERNOON</v>
      </c>
      <c r="D378">
        <v>5</v>
      </c>
      <c r="E378">
        <v>6</v>
      </c>
      <c r="F378">
        <v>5</v>
      </c>
      <c r="G378">
        <v>2</v>
      </c>
      <c r="H378" t="str">
        <f>D378&amp;E378&amp;F378&amp;G378</f>
        <v>5652</v>
      </c>
      <c r="I378" t="str">
        <v>2556</v>
      </c>
      <c r="J378">
        <f>SUM(D378:G378)</f>
        <v>18</v>
      </c>
      <c r="K378">
        <f>SUMPRODUCT(MOD(D378:G378,2))</f>
        <v>2</v>
      </c>
      <c r="L378">
        <f>4-K378</f>
        <v>2</v>
      </c>
      <c r="M378">
        <f>COUNTIF(D378:G378,"&gt;=5")</f>
        <v>3</v>
      </c>
      <c r="N378">
        <f>COUNTIF(D378:G378,"&lt;=4")</f>
        <v>1</v>
      </c>
      <c r="O378">
        <f>SUMPRODUCT(1/COUNTIF(D378:G378,D378:G378))</f>
        <v>3</v>
      </c>
      <c r="P378" t="str">
        <f>IF(O378=4,"24-Way (4 Distinct)",IF(O378=3,"12-Way (1 Pair)",IF(O378=2,"6-Way / 4-Way","Straight (Quad)"))))</f>
        <v>12-Way (1 Pair)</v>
      </c>
      <c r="Q378">
        <f>SUMPRODUCT(COUNTIF(D379:G379,D378:G378))</f>
        <v>1</v>
      </c>
    </row>
    <row r="379">
      <c r="A379">
        <v>15583</v>
      </c>
      <c r="B379" t="str">
        <v>2026-07-17</v>
      </c>
      <c r="C379" t="str">
        <v>MIDDAY</v>
      </c>
      <c r="D379">
        <v>6</v>
      </c>
      <c r="E379">
        <v>3</v>
      </c>
      <c r="F379">
        <v>1</v>
      </c>
      <c r="G379">
        <v>9</v>
      </c>
      <c r="H379" t="str">
        <f>D379&amp;E379&amp;F379&amp;G379</f>
        <v>6319</v>
      </c>
      <c r="I379" t="str">
        <v>1369</v>
      </c>
      <c r="J379">
        <f>SUM(D379:G379)</f>
        <v>19</v>
      </c>
      <c r="K379">
        <f>SUMPRODUCT(MOD(D379:G379,2))</f>
        <v>3</v>
      </c>
      <c r="L379">
        <f>4-K379</f>
        <v>1</v>
      </c>
      <c r="M379">
        <f>COUNTIF(D379:G379,"&gt;=5")</f>
        <v>2</v>
      </c>
      <c r="N379">
        <f>COUNTIF(D379:G379,"&lt;=4")</f>
        <v>2</v>
      </c>
      <c r="O379">
        <f>SUMPRODUCT(1/COUNTIF(D379:G379,D379:G379))</f>
        <v>4</v>
      </c>
      <c r="P379" t="str">
        <f>IF(O379=4,"24-Way (4 Distinct)",IF(O379=3,"12-Way (1 Pair)",IF(O379=2,"6-Way / 4-Way","Straight (Quad)"))))</f>
        <v>24-Way (4 Distinct)</v>
      </c>
      <c r="Q379">
        <f>SUMPRODUCT(COUNTIF(D380:G380,D379:G379))</f>
        <v>1</v>
      </c>
    </row>
    <row r="380">
      <c r="A380">
        <v>15582</v>
      </c>
      <c r="B380" t="str">
        <v>2026-07-17</v>
      </c>
      <c r="C380" t="str">
        <v>MORNING</v>
      </c>
      <c r="D380">
        <v>4</v>
      </c>
      <c r="E380">
        <v>8</v>
      </c>
      <c r="F380">
        <v>7</v>
      </c>
      <c r="G380">
        <v>1</v>
      </c>
      <c r="H380" t="str">
        <f>D380&amp;E380&amp;F380&amp;G380</f>
        <v>4871</v>
      </c>
      <c r="I380" t="str">
        <v>1478</v>
      </c>
      <c r="J380">
        <f>SUM(D380:G380)</f>
        <v>20</v>
      </c>
      <c r="K380">
        <f>SUMPRODUCT(MOD(D380:G380,2))</f>
        <v>2</v>
      </c>
      <c r="L380">
        <f>4-K380</f>
        <v>2</v>
      </c>
      <c r="M380">
        <f>COUNTIF(D380:G380,"&gt;=5")</f>
        <v>2</v>
      </c>
      <c r="N380">
        <f>COUNTIF(D380:G380,"&lt;=4")</f>
        <v>2</v>
      </c>
      <c r="O380">
        <f>SUMPRODUCT(1/COUNTIF(D380:G380,D380:G380))</f>
        <v>4</v>
      </c>
      <c r="P380" t="str">
        <f>IF(O380=4,"24-Way (4 Distinct)",IF(O380=3,"12-Way (1 Pair)",IF(O380=2,"6-Way / 4-Way","Straight (Quad)"))))</f>
        <v>24-Way (4 Distinct)</v>
      </c>
      <c r="Q380">
        <f>SUMPRODUCT(COUNTIF(D381:G381,D380:G380))</f>
        <v>2</v>
      </c>
    </row>
    <row r="381">
      <c r="A381">
        <v>15579</v>
      </c>
      <c r="B381" t="str">
        <v>2026-07-16</v>
      </c>
      <c r="C381" t="str">
        <v>MIDDAY</v>
      </c>
      <c r="D381">
        <v>3</v>
      </c>
      <c r="E381">
        <v>1</v>
      </c>
      <c r="F381">
        <v>6</v>
      </c>
      <c r="G381">
        <v>7</v>
      </c>
      <c r="H381" t="str">
        <f>D381&amp;E381&amp;F381&amp;G381</f>
        <v>3167</v>
      </c>
      <c r="I381" t="str">
        <v>1367</v>
      </c>
      <c r="J381">
        <f>SUM(D381:G381)</f>
        <v>17</v>
      </c>
      <c r="K381">
        <f>SUMPRODUCT(MOD(D381:G381,2))</f>
        <v>3</v>
      </c>
      <c r="L381">
        <f>4-K381</f>
        <v>1</v>
      </c>
      <c r="M381">
        <f>COUNTIF(D381:G381,"&gt;=5")</f>
        <v>2</v>
      </c>
      <c r="N381">
        <f>COUNTIF(D381:G381,"&lt;=4")</f>
        <v>2</v>
      </c>
      <c r="O381">
        <f>SUMPRODUCT(1/COUNTIF(D381:G381,D381:G381))</f>
        <v>4</v>
      </c>
      <c r="P381" t="str">
        <f>IF(O381=4,"24-Way (4 Distinct)",IF(O381=3,"12-Way (1 Pair)",IF(O381=2,"6-Way / 4-Way","Straight (Quad)"))))</f>
        <v>24-Way (4 Distinct)</v>
      </c>
      <c r="Q381">
        <f>SUMPRODUCT(COUNTIF(D382:G382,D381:G381))</f>
        <v>0</v>
      </c>
    </row>
    <row r="382">
      <c r="A382">
        <v>15578</v>
      </c>
      <c r="B382" t="str">
        <v>2026-07-16</v>
      </c>
      <c r="C382" t="str">
        <v>MORNING</v>
      </c>
      <c r="D382">
        <v>5</v>
      </c>
      <c r="E382">
        <v>9</v>
      </c>
      <c r="F382">
        <v>9</v>
      </c>
      <c r="G382">
        <v>8</v>
      </c>
      <c r="H382" t="str">
        <f>D382&amp;E382&amp;F382&amp;G382</f>
        <v>5998</v>
      </c>
      <c r="I382" t="str">
        <v>5899</v>
      </c>
      <c r="J382">
        <f>SUM(D382:G382)</f>
        <v>31</v>
      </c>
      <c r="K382">
        <f>SUMPRODUCT(MOD(D382:G382,2))</f>
        <v>3</v>
      </c>
      <c r="L382">
        <f>4-K382</f>
        <v>1</v>
      </c>
      <c r="M382">
        <f>COUNTIF(D382:G382,"&gt;=5")</f>
        <v>4</v>
      </c>
      <c r="N382">
        <f>COUNTIF(D382:G382,"&lt;=4")</f>
        <v>0</v>
      </c>
      <c r="O382">
        <f>SUMPRODUCT(1/COUNTIF(D382:G382,D382:G382))</f>
        <v>3</v>
      </c>
      <c r="P382" t="str">
        <f>IF(O382=4,"24-Way (4 Distinct)",IF(O382=3,"12-Way (1 Pair)",IF(O382=2,"6-Way / 4-Way","Straight (Quad)"))))</f>
        <v>12-Way (1 Pair)</v>
      </c>
      <c r="Q382">
        <f>SUMPRODUCT(COUNTIF(D383:G383,D382:G382))</f>
        <v>3</v>
      </c>
    </row>
    <row r="383">
      <c r="A383">
        <v>15575</v>
      </c>
      <c r="B383" t="str">
        <v>2026-07-15</v>
      </c>
      <c r="C383" t="str">
        <v>MIDDAY</v>
      </c>
      <c r="D383">
        <v>7</v>
      </c>
      <c r="E383">
        <v>2</v>
      </c>
      <c r="F383">
        <v>9</v>
      </c>
      <c r="G383">
        <v>8</v>
      </c>
      <c r="H383" t="str">
        <f>D383&amp;E383&amp;F383&amp;G383</f>
        <v>7298</v>
      </c>
      <c r="I383" t="str">
        <v>2789</v>
      </c>
      <c r="J383">
        <f>SUM(D383:G383)</f>
        <v>26</v>
      </c>
      <c r="K383">
        <f>SUMPRODUCT(MOD(D383:G383,2))</f>
        <v>2</v>
      </c>
      <c r="L383">
        <f>4-K383</f>
        <v>2</v>
      </c>
      <c r="M383">
        <f>COUNTIF(D383:G383,"&gt;=5")</f>
        <v>3</v>
      </c>
      <c r="N383">
        <f>COUNTIF(D383:G383,"&lt;=4")</f>
        <v>1</v>
      </c>
      <c r="O383">
        <f>SUMPRODUCT(1/COUNTIF(D383:G383,D383:G383))</f>
        <v>4</v>
      </c>
      <c r="P383" t="str">
        <f>IF(O383=4,"24-Way (4 Distinct)",IF(O383=3,"12-Way (1 Pair)",IF(O383=2,"6-Way / 4-Way","Straight (Quad)"))))</f>
        <v>24-Way (4 Distinct)</v>
      </c>
      <c r="Q383">
        <f>SUMPRODUCT(COUNTIF(D384:G384,D383:G383))</f>
        <v>0</v>
      </c>
    </row>
    <row r="384">
      <c r="A384">
        <v>15574</v>
      </c>
      <c r="B384" t="str">
        <v>2026-07-15</v>
      </c>
      <c r="C384" t="str">
        <v>MORNING</v>
      </c>
      <c r="D384">
        <v>3</v>
      </c>
      <c r="E384">
        <v>6</v>
      </c>
      <c r="F384">
        <v>6</v>
      </c>
      <c r="G384">
        <v>4</v>
      </c>
      <c r="H384" t="str">
        <f>D384&amp;E384&amp;F384&amp;G384</f>
        <v>3664</v>
      </c>
      <c r="I384" t="str">
        <v>3466</v>
      </c>
      <c r="J384">
        <f>SUM(D384:G384)</f>
        <v>19</v>
      </c>
      <c r="K384">
        <f>SUMPRODUCT(MOD(D384:G384,2))</f>
        <v>1</v>
      </c>
      <c r="L384">
        <f>4-K384</f>
        <v>3</v>
      </c>
      <c r="M384">
        <f>COUNTIF(D384:G384,"&gt;=5")</f>
        <v>2</v>
      </c>
      <c r="N384">
        <f>COUNTIF(D384:G384,"&lt;=4")</f>
        <v>2</v>
      </c>
      <c r="O384">
        <f>SUMPRODUCT(1/COUNTIF(D384:G384,D384:G384))</f>
        <v>3</v>
      </c>
      <c r="P384" t="str">
        <f>IF(O384=4,"24-Way (4 Distinct)",IF(O384=3,"12-Way (1 Pair)",IF(O384=2,"6-Way / 4-Way","Straight (Quad)"))))</f>
        <v>12-Way (1 Pair)</v>
      </c>
      <c r="Q384">
        <f>SUMPRODUCT(COUNTIF(D385:G385,D384:G384))</f>
        <v>1</v>
      </c>
    </row>
    <row r="385">
      <c r="A385">
        <v>15571</v>
      </c>
      <c r="B385" t="str">
        <v>2026-07-14</v>
      </c>
      <c r="C385" t="str">
        <v>MIDDAY</v>
      </c>
      <c r="D385">
        <v>4</v>
      </c>
      <c r="E385">
        <v>1</v>
      </c>
      <c r="F385">
        <v>7</v>
      </c>
      <c r="G385">
        <v>4</v>
      </c>
      <c r="H385" t="str">
        <f>D385&amp;E385&amp;F385&amp;G385</f>
        <v>4174</v>
      </c>
      <c r="I385" t="str">
        <v>1447</v>
      </c>
      <c r="J385">
        <f>SUM(D385:G385)</f>
        <v>16</v>
      </c>
      <c r="K385">
        <f>SUMPRODUCT(MOD(D385:G385,2))</f>
        <v>2</v>
      </c>
      <c r="L385">
        <f>4-K385</f>
        <v>2</v>
      </c>
      <c r="M385">
        <f>COUNTIF(D385:G385,"&gt;=5")</f>
        <v>1</v>
      </c>
      <c r="N385">
        <f>COUNTIF(D385:G385,"&lt;=4")</f>
        <v>3</v>
      </c>
      <c r="O385">
        <f>SUMPRODUCT(1/COUNTIF(D385:G385,D385:G385))</f>
        <v>3</v>
      </c>
      <c r="P385" t="str">
        <f>IF(O385=4,"24-Way (4 Distinct)",IF(O385=3,"12-Way (1 Pair)",IF(O385=2,"6-Way / 4-Way","Straight (Quad)"))))</f>
        <v>12-Way (1 Pair)</v>
      </c>
      <c r="Q385">
        <f>SUMPRODUCT(COUNTIF(D386:G386,D385:G385))</f>
        <v>0</v>
      </c>
    </row>
    <row r="386">
      <c r="A386">
        <v>15570</v>
      </c>
      <c r="B386" t="str">
        <v>2026-07-14</v>
      </c>
      <c r="C386" t="str">
        <v>MORNING</v>
      </c>
      <c r="D386">
        <v>3</v>
      </c>
      <c r="E386">
        <v>8</v>
      </c>
      <c r="F386">
        <v>3</v>
      </c>
      <c r="G386">
        <v>3</v>
      </c>
      <c r="H386" t="str">
        <f>D386&amp;E386&amp;F386&amp;G386</f>
        <v>3833</v>
      </c>
      <c r="I386" t="str">
        <v>3338</v>
      </c>
      <c r="J386">
        <f>SUM(D386:G386)</f>
        <v>17</v>
      </c>
      <c r="K386">
        <f>SUMPRODUCT(MOD(D386:G386,2))</f>
        <v>3</v>
      </c>
      <c r="L386">
        <f>4-K386</f>
        <v>1</v>
      </c>
      <c r="M386">
        <f>COUNTIF(D386:G386,"&gt;=5")</f>
        <v>1</v>
      </c>
      <c r="N386">
        <f>COUNTIF(D386:G386,"&lt;=4")</f>
        <v>3</v>
      </c>
      <c r="O386">
        <f>SUMPRODUCT(1/COUNTIF(D386:G386,D386:G386))</f>
        <v>2</v>
      </c>
      <c r="P386" t="str">
        <f>IF(O386=4,"24-Way (4 Distinct)",IF(O386=3,"12-Way (1 Pair)",IF(O386=2,"6-Way / 4-Way","Straight (Quad)"))))</f>
        <v>4-Way (3-of-Kind)</v>
      </c>
      <c r="Q386">
        <f>SUMPRODUCT(COUNTIF(D387:G387,D386:G386))</f>
        <v>1</v>
      </c>
    </row>
    <row r="387">
      <c r="A387">
        <v>15567</v>
      </c>
      <c r="B387" t="str">
        <v>2026-07-13</v>
      </c>
      <c r="C387" t="str">
        <v>MIDDAY</v>
      </c>
      <c r="D387">
        <v>9</v>
      </c>
      <c r="E387">
        <v>8</v>
      </c>
      <c r="F387">
        <v>1</v>
      </c>
      <c r="G387">
        <v>0</v>
      </c>
      <c r="H387" t="str">
        <f>D387&amp;E387&amp;F387&amp;G387</f>
        <v>9810</v>
      </c>
      <c r="I387" t="str">
        <v>0189</v>
      </c>
      <c r="J387">
        <f>SUM(D387:G387)</f>
        <v>18</v>
      </c>
      <c r="K387">
        <f>SUMPRODUCT(MOD(D387:G387,2))</f>
        <v>2</v>
      </c>
      <c r="L387">
        <f>4-K387</f>
        <v>2</v>
      </c>
      <c r="M387">
        <f>COUNTIF(D387:G387,"&gt;=5")</f>
        <v>2</v>
      </c>
      <c r="N387">
        <f>COUNTIF(D387:G387,"&lt;=4")</f>
        <v>2</v>
      </c>
      <c r="O387">
        <f>SUMPRODUCT(1/COUNTIF(D387:G387,D387:G387))</f>
        <v>4</v>
      </c>
      <c r="P387" t="str">
        <f>IF(O387=4,"24-Way (4 Distinct)",IF(O387=3,"12-Way (1 Pair)",IF(O387=2,"6-Way / 4-Way","Straight (Quad)"))))</f>
        <v>24-Way (4 Distinct)</v>
      </c>
      <c r="Q387">
        <f>SUMPRODUCT(COUNTIF(D388:G388,D387:G387))</f>
        <v>2</v>
      </c>
    </row>
    <row r="388">
      <c r="A388">
        <v>15566</v>
      </c>
      <c r="B388" t="str">
        <v>2026-07-13</v>
      </c>
      <c r="C388" t="str">
        <v>MORNING</v>
      </c>
      <c r="D388">
        <v>7</v>
      </c>
      <c r="E388">
        <v>0</v>
      </c>
      <c r="F388">
        <v>9</v>
      </c>
      <c r="G388">
        <v>6</v>
      </c>
      <c r="H388" t="str">
        <f>D388&amp;E388&amp;F388&amp;G388</f>
        <v>7096</v>
      </c>
      <c r="I388" t="str">
        <v>0679</v>
      </c>
      <c r="J388">
        <f>SUM(D388:G388)</f>
        <v>22</v>
      </c>
      <c r="K388">
        <f>SUMPRODUCT(MOD(D388:G388,2))</f>
        <v>2</v>
      </c>
      <c r="L388">
        <f>4-K388</f>
        <v>2</v>
      </c>
      <c r="M388">
        <f>COUNTIF(D388:G388,"&gt;=5")</f>
        <v>3</v>
      </c>
      <c r="N388">
        <f>COUNTIF(D388:G388,"&lt;=4")</f>
        <v>1</v>
      </c>
      <c r="O388">
        <f>SUMPRODUCT(1/COUNTIF(D388:G388,D388:G388))</f>
        <v>4</v>
      </c>
      <c r="P388" t="str">
        <f>IF(O388=4,"24-Way (4 Distinct)",IF(O388=3,"12-Way (1 Pair)",IF(O388=2,"6-Way / 4-Way","Straight (Quad)"))))</f>
        <v>24-Way (4 Distinct)</v>
      </c>
      <c r="Q388">
        <f>SUMPRODUCT(COUNTIF(D389:G389,D388:G388))</f>
        <v>2</v>
      </c>
    </row>
    <row r="389">
      <c r="A389">
        <v>15561</v>
      </c>
      <c r="B389" t="str">
        <v>2026-07-11</v>
      </c>
      <c r="C389" t="str">
        <v>EVENING</v>
      </c>
      <c r="D389">
        <v>0</v>
      </c>
      <c r="E389">
        <v>4</v>
      </c>
      <c r="F389">
        <v>6</v>
      </c>
      <c r="G389">
        <v>2</v>
      </c>
      <c r="H389" t="str">
        <f>D389&amp;E389&amp;F389&amp;G389</f>
        <v>0462</v>
      </c>
      <c r="I389" t="str">
        <v>0246</v>
      </c>
      <c r="J389">
        <f>SUM(D389:G389)</f>
        <v>12</v>
      </c>
      <c r="K389">
        <f>SUMPRODUCT(MOD(D389:G389,2))</f>
        <v>0</v>
      </c>
      <c r="L389">
        <f>4-K389</f>
        <v>4</v>
      </c>
      <c r="M389">
        <f>COUNTIF(D389:G389,"&gt;=5")</f>
        <v>1</v>
      </c>
      <c r="N389">
        <f>COUNTIF(D389:G389,"&lt;=4")</f>
        <v>3</v>
      </c>
      <c r="O389">
        <f>SUMPRODUCT(1/COUNTIF(D389:G389,D389:G389))</f>
        <v>4</v>
      </c>
      <c r="P389" t="str">
        <f>IF(O389=4,"24-Way (4 Distinct)",IF(O389=3,"12-Way (1 Pair)",IF(O389=2,"6-Way / 4-Way","Straight (Quad)"))))</f>
        <v>24-Way (4 Distinct)</v>
      </c>
      <c r="Q389">
        <f>SUMPRODUCT(COUNTIF(D390:G390,D389:G389))</f>
        <v>1</v>
      </c>
    </row>
    <row r="390">
      <c r="A390">
        <v>15560</v>
      </c>
      <c r="B390" t="str">
        <v>2026-07-11</v>
      </c>
      <c r="C390" t="str">
        <v>AFTERNOON</v>
      </c>
      <c r="D390">
        <v>3</v>
      </c>
      <c r="E390">
        <v>0</v>
      </c>
      <c r="F390">
        <v>0</v>
      </c>
      <c r="G390">
        <v>0</v>
      </c>
      <c r="H390" t="str">
        <f>D390&amp;E390&amp;F390&amp;G390</f>
        <v>3000</v>
      </c>
      <c r="I390" t="str">
        <v>0003</v>
      </c>
      <c r="J390">
        <f>SUM(D390:G390)</f>
        <v>3</v>
      </c>
      <c r="K390">
        <f>SUMPRODUCT(MOD(D390:G390,2))</f>
        <v>1</v>
      </c>
      <c r="L390">
        <f>4-K390</f>
        <v>3</v>
      </c>
      <c r="M390">
        <f>COUNTIF(D390:G390,"&gt;=5")</f>
        <v>0</v>
      </c>
      <c r="N390">
        <f>COUNTIF(D390:G390,"&lt;=4")</f>
        <v>4</v>
      </c>
      <c r="O390">
        <f>SUMPRODUCT(1/COUNTIF(D390:G390,D390:G390))</f>
        <v>2</v>
      </c>
      <c r="P390" t="str">
        <f>IF(O390=4,"24-Way (4 Distinct)",IF(O390=3,"12-Way (1 Pair)",IF(O390=2,"6-Way / 4-Way","Straight (Quad)"))))</f>
        <v>4-Way (3-of-Kind)</v>
      </c>
      <c r="Q390">
        <f>SUMPRODUCT(COUNTIF(D391:G391,D390:G390))</f>
        <v>0</v>
      </c>
    </row>
    <row r="391">
      <c r="A391">
        <v>15559</v>
      </c>
      <c r="B391" t="str">
        <v>2026-07-11</v>
      </c>
      <c r="C391" t="str">
        <v>MIDDAY</v>
      </c>
      <c r="D391">
        <v>5</v>
      </c>
      <c r="E391">
        <v>9</v>
      </c>
      <c r="F391">
        <v>6</v>
      </c>
      <c r="G391">
        <v>2</v>
      </c>
      <c r="H391" t="str">
        <f>D391&amp;E391&amp;F391&amp;G391</f>
        <v>5962</v>
      </c>
      <c r="I391" t="str">
        <v>2569</v>
      </c>
      <c r="J391">
        <f>SUM(D391:G391)</f>
        <v>22</v>
      </c>
      <c r="K391">
        <f>SUMPRODUCT(MOD(D391:G391,2))</f>
        <v>2</v>
      </c>
      <c r="L391">
        <f>4-K391</f>
        <v>2</v>
      </c>
      <c r="M391">
        <f>COUNTIF(D391:G391,"&gt;=5")</f>
        <v>3</v>
      </c>
      <c r="N391">
        <f>COUNTIF(D391:G391,"&lt;=4")</f>
        <v>1</v>
      </c>
      <c r="O391">
        <f>SUMPRODUCT(1/COUNTIF(D391:G391,D391:G391))</f>
        <v>4</v>
      </c>
      <c r="P391" t="str">
        <f>IF(O391=4,"24-Way (4 Distinct)",IF(O391=3,"12-Way (1 Pair)",IF(O391=2,"6-Way / 4-Way","Straight (Quad)"))))</f>
        <v>24-Way (4 Distinct)</v>
      </c>
      <c r="Q391">
        <f>SUMPRODUCT(COUNTIF(D392:G392,D391:G391))</f>
        <v>2</v>
      </c>
    </row>
    <row r="392">
      <c r="A392">
        <v>15558</v>
      </c>
      <c r="B392" t="str">
        <v>2026-07-11</v>
      </c>
      <c r="C392" t="str">
        <v>MORNING</v>
      </c>
      <c r="D392">
        <v>2</v>
      </c>
      <c r="E392">
        <v>5</v>
      </c>
      <c r="F392">
        <v>2</v>
      </c>
      <c r="G392">
        <v>8</v>
      </c>
      <c r="H392" t="str">
        <f>D392&amp;E392&amp;F392&amp;G392</f>
        <v>2528</v>
      </c>
      <c r="I392" t="str">
        <v>2258</v>
      </c>
      <c r="J392">
        <f>SUM(D392:G392)</f>
        <v>17</v>
      </c>
      <c r="K392">
        <f>SUMPRODUCT(MOD(D392:G392,2))</f>
        <v>1</v>
      </c>
      <c r="L392">
        <f>4-K392</f>
        <v>3</v>
      </c>
      <c r="M392">
        <f>COUNTIF(D392:G392,"&gt;=5")</f>
        <v>2</v>
      </c>
      <c r="N392">
        <f>COUNTIF(D392:G392,"&lt;=4")</f>
        <v>2</v>
      </c>
      <c r="O392">
        <f>SUMPRODUCT(1/COUNTIF(D392:G392,D392:G392))</f>
        <v>3</v>
      </c>
      <c r="P392" t="str">
        <f>IF(O392=4,"24-Way (4 Distinct)",IF(O392=3,"12-Way (1 Pair)",IF(O392=2,"6-Way / 4-Way","Straight (Quad)"))))</f>
        <v>12-Way (1 Pair)</v>
      </c>
      <c r="Q392">
        <f>SUMPRODUCT(COUNTIF(D393:G393,D392:G392))</f>
        <v>0</v>
      </c>
    </row>
    <row r="393">
      <c r="A393">
        <v>15557</v>
      </c>
      <c r="B393" t="str">
        <v>2026-07-10</v>
      </c>
      <c r="C393" t="str">
        <v>EVENING</v>
      </c>
      <c r="D393">
        <v>1</v>
      </c>
      <c r="E393">
        <v>7</v>
      </c>
      <c r="F393">
        <v>3</v>
      </c>
      <c r="G393">
        <v>3</v>
      </c>
      <c r="H393" t="str">
        <f>D393&amp;E393&amp;F393&amp;G393</f>
        <v>1733</v>
      </c>
      <c r="I393" t="str">
        <v>1337</v>
      </c>
      <c r="J393">
        <f>SUM(D393:G393)</f>
        <v>14</v>
      </c>
      <c r="K393">
        <f>SUMPRODUCT(MOD(D393:G393,2))</f>
        <v>4</v>
      </c>
      <c r="L393">
        <f>4-K393</f>
        <v>0</v>
      </c>
      <c r="M393">
        <f>COUNTIF(D393:G393,"&gt;=5")</f>
        <v>1</v>
      </c>
      <c r="N393">
        <f>COUNTIF(D393:G393,"&lt;=4")</f>
        <v>3</v>
      </c>
      <c r="O393">
        <f>SUMPRODUCT(1/COUNTIF(D393:G393,D393:G393))</f>
        <v>3</v>
      </c>
      <c r="P393" t="str">
        <f>IF(O393=4,"24-Way (4 Distinct)",IF(O393=3,"12-Way (1 Pair)",IF(O393=2,"6-Way / 4-Way","Straight (Quad)"))))</f>
        <v>12-Way (1 Pair)</v>
      </c>
      <c r="Q393">
        <f>SUMPRODUCT(COUNTIF(D394:G394,D393:G393))</f>
        <v>2</v>
      </c>
    </row>
    <row r="394">
      <c r="A394">
        <v>15556</v>
      </c>
      <c r="B394" t="str">
        <v>2026-07-10</v>
      </c>
      <c r="C394" t="str">
        <v>AFTERNOON</v>
      </c>
      <c r="D394">
        <v>0</v>
      </c>
      <c r="E394">
        <v>3</v>
      </c>
      <c r="F394">
        <v>3</v>
      </c>
      <c r="G394">
        <v>6</v>
      </c>
      <c r="H394" t="str">
        <f>D394&amp;E394&amp;F394&amp;G394</f>
        <v>0336</v>
      </c>
      <c r="I394" t="str">
        <v>0336</v>
      </c>
      <c r="J394">
        <f>SUM(D394:G394)</f>
        <v>12</v>
      </c>
      <c r="K394">
        <f>SUMPRODUCT(MOD(D394:G394,2))</f>
        <v>2</v>
      </c>
      <c r="L394">
        <f>4-K394</f>
        <v>2</v>
      </c>
      <c r="M394">
        <f>COUNTIF(D394:G394,"&gt;=5")</f>
        <v>1</v>
      </c>
      <c r="N394">
        <f>COUNTIF(D394:G394,"&lt;=4")</f>
        <v>3</v>
      </c>
      <c r="O394">
        <f>SUMPRODUCT(1/COUNTIF(D394:G394,D394:G394))</f>
        <v>3</v>
      </c>
      <c r="P394" t="str">
        <f>IF(O394=4,"24-Way (4 Distinct)",IF(O394=3,"12-Way (1 Pair)",IF(O394=2,"6-Way / 4-Way","Straight (Quad)"))))</f>
        <v>12-Way (1 Pair)</v>
      </c>
      <c r="Q394">
        <f>SUMPRODUCT(COUNTIF(D395:G395,D394:G394))</f>
        <v>0</v>
      </c>
    </row>
    <row r="395">
      <c r="A395">
        <v>15555</v>
      </c>
      <c r="B395" t="str">
        <v>2026-07-10</v>
      </c>
      <c r="C395" t="str">
        <v>MIDDAY</v>
      </c>
      <c r="D395">
        <v>1</v>
      </c>
      <c r="E395">
        <v>7</v>
      </c>
      <c r="F395">
        <v>5</v>
      </c>
      <c r="G395">
        <v>4</v>
      </c>
      <c r="H395" t="str">
        <f>D395&amp;E395&amp;F395&amp;G395</f>
        <v>1754</v>
      </c>
      <c r="I395" t="str">
        <v>1457</v>
      </c>
      <c r="J395">
        <f>SUM(D395:G395)</f>
        <v>17</v>
      </c>
      <c r="K395">
        <f>SUMPRODUCT(MOD(D395:G395,2))</f>
        <v>3</v>
      </c>
      <c r="L395">
        <f>4-K395</f>
        <v>1</v>
      </c>
      <c r="M395">
        <f>COUNTIF(D395:G395,"&gt;=5")</f>
        <v>2</v>
      </c>
      <c r="N395">
        <f>COUNTIF(D395:G395,"&lt;=4")</f>
        <v>2</v>
      </c>
      <c r="O395">
        <f>SUMPRODUCT(1/COUNTIF(D395:G395,D395:G395))</f>
        <v>4</v>
      </c>
      <c r="P395" t="str">
        <f>IF(O395=4,"24-Way (4 Distinct)",IF(O395=3,"12-Way (1 Pair)",IF(O395=2,"6-Way / 4-Way","Straight (Quad)"))))</f>
        <v>24-Way (4 Distinct)</v>
      </c>
      <c r="Q395">
        <f>SUMPRODUCT(COUNTIF(D396:G396,D395:G395))</f>
        <v>1</v>
      </c>
    </row>
    <row r="396">
      <c r="A396">
        <v>15554</v>
      </c>
      <c r="B396" t="str">
        <v>2026-07-10</v>
      </c>
      <c r="C396" t="str">
        <v>MORNING</v>
      </c>
      <c r="D396">
        <v>1</v>
      </c>
      <c r="E396">
        <v>0</v>
      </c>
      <c r="F396">
        <v>6</v>
      </c>
      <c r="G396">
        <v>0</v>
      </c>
      <c r="H396" t="str">
        <f>D396&amp;E396&amp;F396&amp;G396</f>
        <v>1060</v>
      </c>
      <c r="I396" t="str">
        <v>0016</v>
      </c>
      <c r="J396">
        <f>SUM(D396:G396)</f>
        <v>7</v>
      </c>
      <c r="K396">
        <f>SUMPRODUCT(MOD(D396:G396,2))</f>
        <v>1</v>
      </c>
      <c r="L396">
        <f>4-K396</f>
        <v>3</v>
      </c>
      <c r="M396">
        <f>COUNTIF(D396:G396,"&gt;=5")</f>
        <v>1</v>
      </c>
      <c r="N396">
        <f>COUNTIF(D396:G396,"&lt;=4")</f>
        <v>3</v>
      </c>
      <c r="O396">
        <f>SUMPRODUCT(1/COUNTIF(D396:G396,D396:G396))</f>
        <v>3</v>
      </c>
      <c r="P396" t="str">
        <f>IF(O396=4,"24-Way (4 Distinct)",IF(O396=3,"12-Way (1 Pair)",IF(O396=2,"6-Way / 4-Way","Straight (Quad)"))))</f>
        <v>12-Way (1 Pair)</v>
      </c>
      <c r="Q396">
        <f>SUMPRODUCT(COUNTIF(D397:G397,D396:G396))</f>
        <v>2</v>
      </c>
    </row>
    <row r="397">
      <c r="A397">
        <v>15553</v>
      </c>
      <c r="B397" t="str">
        <v>2026-07-09</v>
      </c>
      <c r="C397" t="str">
        <v>EVENING</v>
      </c>
      <c r="D397">
        <v>2</v>
      </c>
      <c r="E397">
        <v>0</v>
      </c>
      <c r="F397">
        <v>4</v>
      </c>
      <c r="G397">
        <v>2</v>
      </c>
      <c r="H397" t="str">
        <f>D397&amp;E397&amp;F397&amp;G397</f>
        <v>2042</v>
      </c>
      <c r="I397" t="str">
        <v>0224</v>
      </c>
      <c r="J397">
        <f>SUM(D397:G397)</f>
        <v>8</v>
      </c>
      <c r="K397">
        <f>SUMPRODUCT(MOD(D397:G397,2))</f>
        <v>0</v>
      </c>
      <c r="L397">
        <f>4-K397</f>
        <v>4</v>
      </c>
      <c r="M397">
        <f>COUNTIF(D397:G397,"&gt;=5")</f>
        <v>0</v>
      </c>
      <c r="N397">
        <f>COUNTIF(D397:G397,"&lt;=4")</f>
        <v>4</v>
      </c>
      <c r="O397">
        <f>SUMPRODUCT(1/COUNTIF(D397:G397,D397:G397))</f>
        <v>3</v>
      </c>
      <c r="P397" t="str">
        <f>IF(O397=4,"24-Way (4 Distinct)",IF(O397=3,"12-Way (1 Pair)",IF(O397=2,"6-Way / 4-Way","Straight (Quad)"))))</f>
        <v>12-Way (1 Pair)</v>
      </c>
      <c r="Q397">
        <f>SUMPRODUCT(COUNTIF(D398:G398,D397:G397))</f>
        <v>1</v>
      </c>
    </row>
    <row r="398">
      <c r="A398">
        <v>15552</v>
      </c>
      <c r="B398" t="str">
        <v>2026-07-09</v>
      </c>
      <c r="C398" t="str">
        <v>AFTERNOON</v>
      </c>
      <c r="D398">
        <v>8</v>
      </c>
      <c r="E398">
        <v>4</v>
      </c>
      <c r="F398">
        <v>9</v>
      </c>
      <c r="G398">
        <v>8</v>
      </c>
      <c r="H398" t="str">
        <f>D398&amp;E398&amp;F398&amp;G398</f>
        <v>8498</v>
      </c>
      <c r="I398" t="str">
        <v>4889</v>
      </c>
      <c r="J398">
        <f>SUM(D398:G398)</f>
        <v>29</v>
      </c>
      <c r="K398">
        <f>SUMPRODUCT(MOD(D398:G398,2))</f>
        <v>1</v>
      </c>
      <c r="L398">
        <f>4-K398</f>
        <v>3</v>
      </c>
      <c r="M398">
        <f>COUNTIF(D398:G398,"&gt;=5")</f>
        <v>3</v>
      </c>
      <c r="N398">
        <f>COUNTIF(D398:G398,"&lt;=4")</f>
        <v>1</v>
      </c>
      <c r="O398">
        <f>SUMPRODUCT(1/COUNTIF(D398:G398,D398:G398))</f>
        <v>3</v>
      </c>
      <c r="P398" t="str">
        <f>IF(O398=4,"24-Way (4 Distinct)",IF(O398=3,"12-Way (1 Pair)",IF(O398=2,"6-Way / 4-Way","Straight (Quad)"))))</f>
        <v>12-Way (1 Pair)</v>
      </c>
      <c r="Q398">
        <f>SUMPRODUCT(COUNTIF(D399:G399,D398:G398))</f>
        <v>2</v>
      </c>
    </row>
    <row r="399">
      <c r="A399">
        <v>15551</v>
      </c>
      <c r="B399" t="str">
        <v>2026-07-09</v>
      </c>
      <c r="C399" t="str">
        <v>MIDDAY</v>
      </c>
      <c r="D399">
        <v>3</v>
      </c>
      <c r="E399">
        <v>1</v>
      </c>
      <c r="F399">
        <v>6</v>
      </c>
      <c r="G399">
        <v>8</v>
      </c>
      <c r="H399" t="str">
        <f>D399&amp;E399&amp;F399&amp;G399</f>
        <v>3168</v>
      </c>
      <c r="I399" t="str">
        <v>1368</v>
      </c>
      <c r="J399">
        <f>SUM(D399:G399)</f>
        <v>18</v>
      </c>
      <c r="K399">
        <f>SUMPRODUCT(MOD(D399:G399,2))</f>
        <v>2</v>
      </c>
      <c r="L399">
        <f>4-K399</f>
        <v>2</v>
      </c>
      <c r="M399">
        <f>COUNTIF(D399:G399,"&gt;=5")</f>
        <v>2</v>
      </c>
      <c r="N399">
        <f>COUNTIF(D399:G399,"&lt;=4")</f>
        <v>2</v>
      </c>
      <c r="O399">
        <f>SUMPRODUCT(1/COUNTIF(D399:G399,D399:G399))</f>
        <v>4</v>
      </c>
      <c r="P399" t="str">
        <f>IF(O399=4,"24-Way (4 Distinct)",IF(O399=3,"12-Way (1 Pair)",IF(O399=2,"6-Way / 4-Way","Straight (Quad)"))))</f>
        <v>24-Way (4 Distinct)</v>
      </c>
      <c r="Q399">
        <f>SUMPRODUCT(COUNTIF(D400:G400,D399:G399))</f>
        <v>2</v>
      </c>
    </row>
    <row r="400">
      <c r="A400">
        <v>15550</v>
      </c>
      <c r="B400" t="str">
        <v>2026-07-09</v>
      </c>
      <c r="C400" t="str">
        <v>MORNING</v>
      </c>
      <c r="D400">
        <v>5</v>
      </c>
      <c r="E400">
        <v>7</v>
      </c>
      <c r="F400">
        <v>6</v>
      </c>
      <c r="G400">
        <v>8</v>
      </c>
      <c r="H400" t="str">
        <f>D400&amp;E400&amp;F400&amp;G400</f>
        <v>5768</v>
      </c>
      <c r="I400" t="str">
        <v>5678</v>
      </c>
      <c r="J400">
        <f>SUM(D400:G400)</f>
        <v>26</v>
      </c>
      <c r="K400">
        <f>SUMPRODUCT(MOD(D400:G400,2))</f>
        <v>2</v>
      </c>
      <c r="L400">
        <f>4-K400</f>
        <v>2</v>
      </c>
      <c r="M400">
        <f>COUNTIF(D400:G400,"&gt;=5")</f>
        <v>4</v>
      </c>
      <c r="N400">
        <f>COUNTIF(D400:G400,"&lt;=4")</f>
        <v>0</v>
      </c>
      <c r="O400">
        <f>SUMPRODUCT(1/COUNTIF(D400:G400,D400:G400))</f>
        <v>4</v>
      </c>
      <c r="P400" t="str">
        <f>IF(O400=4,"24-Way (4 Distinct)",IF(O400=3,"12-Way (1 Pair)",IF(O400=2,"6-Way / 4-Way","Straight (Quad)"))))</f>
        <v>24-Way (4 Distinct)</v>
      </c>
      <c r="Q400">
        <f>SUMPRODUCT(COUNTIF(D401:G401,D400:G400))</f>
        <v>2</v>
      </c>
    </row>
    <row r="401">
      <c r="A401">
        <v>15549</v>
      </c>
      <c r="B401" t="str">
        <v>2026-07-08</v>
      </c>
      <c r="C401" t="str">
        <v>EVENING</v>
      </c>
      <c r="D401">
        <v>4</v>
      </c>
      <c r="E401">
        <v>5</v>
      </c>
      <c r="F401">
        <v>8</v>
      </c>
      <c r="G401">
        <v>3</v>
      </c>
      <c r="H401" t="str">
        <f>D401&amp;E401&amp;F401&amp;G401</f>
        <v>4583</v>
      </c>
      <c r="I401" t="str">
        <v>3458</v>
      </c>
      <c r="J401">
        <f>SUM(D401:G401)</f>
        <v>20</v>
      </c>
      <c r="K401">
        <f>SUMPRODUCT(MOD(D401:G401,2))</f>
        <v>2</v>
      </c>
      <c r="L401">
        <f>4-K401</f>
        <v>2</v>
      </c>
      <c r="M401">
        <f>COUNTIF(D401:G401,"&gt;=5")</f>
        <v>2</v>
      </c>
      <c r="N401">
        <f>COUNTIF(D401:G401,"&lt;=4")</f>
        <v>2</v>
      </c>
      <c r="O401">
        <f>SUMPRODUCT(1/COUNTIF(D401:G401,D401:G401))</f>
        <v>4</v>
      </c>
      <c r="P401" t="str">
        <f>IF(O401=4,"24-Way (4 Distinct)",IF(O401=3,"12-Way (1 Pair)",IF(O401=2,"6-Way / 4-Way","Straight (Quad)"))))</f>
        <v>24-Way (4 Distinct)</v>
      </c>
      <c r="Q401">
        <f>SUMPRODUCT(COUNTIF(D402:G402,D401:G401))</f>
        <v>2</v>
      </c>
    </row>
    <row r="402">
      <c r="A402">
        <v>15548</v>
      </c>
      <c r="B402" t="str">
        <v>2026-07-08</v>
      </c>
      <c r="C402" t="str">
        <v>AFTERNOON</v>
      </c>
      <c r="D402">
        <v>0</v>
      </c>
      <c r="E402">
        <v>5</v>
      </c>
      <c r="F402">
        <v>7</v>
      </c>
      <c r="G402">
        <v>3</v>
      </c>
      <c r="H402" t="str">
        <f>D402&amp;E402&amp;F402&amp;G402</f>
        <v>0573</v>
      </c>
      <c r="I402" t="str">
        <v>0357</v>
      </c>
      <c r="J402">
        <f>SUM(D402:G402)</f>
        <v>15</v>
      </c>
      <c r="K402">
        <f>SUMPRODUCT(MOD(D402:G402,2))</f>
        <v>3</v>
      </c>
      <c r="L402">
        <f>4-K402</f>
        <v>1</v>
      </c>
      <c r="M402">
        <f>COUNTIF(D402:G402,"&gt;=5")</f>
        <v>2</v>
      </c>
      <c r="N402">
        <f>COUNTIF(D402:G402,"&lt;=4")</f>
        <v>2</v>
      </c>
      <c r="O402">
        <f>SUMPRODUCT(1/COUNTIF(D402:G402,D402:G402))</f>
        <v>4</v>
      </c>
      <c r="P402" t="str">
        <f>IF(O402=4,"24-Way (4 Distinct)",IF(O402=3,"12-Way (1 Pair)",IF(O402=2,"6-Way / 4-Way","Straight (Quad)"))))</f>
        <v>24-Way (4 Distinct)</v>
      </c>
      <c r="Q402">
        <f>SUMPRODUCT(COUNTIF(D403:G403,D402:G402))</f>
        <v>1</v>
      </c>
    </row>
    <row r="403">
      <c r="A403">
        <v>15547</v>
      </c>
      <c r="B403" t="str">
        <v>2026-07-08</v>
      </c>
      <c r="C403" t="str">
        <v>MIDDAY</v>
      </c>
      <c r="D403">
        <v>4</v>
      </c>
      <c r="E403">
        <v>8</v>
      </c>
      <c r="F403">
        <v>5</v>
      </c>
      <c r="G403">
        <v>6</v>
      </c>
      <c r="H403" t="str">
        <f>D403&amp;E403&amp;F403&amp;G403</f>
        <v>4856</v>
      </c>
      <c r="I403" t="str">
        <v>4568</v>
      </c>
      <c r="J403">
        <f>SUM(D403:G403)</f>
        <v>23</v>
      </c>
      <c r="K403">
        <f>SUMPRODUCT(MOD(D403:G403,2))</f>
        <v>1</v>
      </c>
      <c r="L403">
        <f>4-K403</f>
        <v>3</v>
      </c>
      <c r="M403">
        <f>COUNTIF(D403:G403,"&gt;=5")</f>
        <v>3</v>
      </c>
      <c r="N403">
        <f>COUNTIF(D403:G403,"&lt;=4")</f>
        <v>1</v>
      </c>
      <c r="O403">
        <f>SUMPRODUCT(1/COUNTIF(D403:G403,D403:G403))</f>
        <v>4</v>
      </c>
      <c r="P403" t="str">
        <f>IF(O403=4,"24-Way (4 Distinct)",IF(O403=3,"12-Way (1 Pair)",IF(O403=2,"6-Way / 4-Way","Straight (Quad)"))))</f>
        <v>24-Way (4 Distinct)</v>
      </c>
      <c r="Q403">
        <f>SUMPRODUCT(COUNTIF(D404:G404,D403:G403))</f>
        <v>2</v>
      </c>
    </row>
    <row r="404">
      <c r="A404">
        <v>15546</v>
      </c>
      <c r="B404" t="str">
        <v>2026-07-08</v>
      </c>
      <c r="C404" t="str">
        <v>MORNING</v>
      </c>
      <c r="D404">
        <v>3</v>
      </c>
      <c r="E404">
        <v>8</v>
      </c>
      <c r="F404">
        <v>2</v>
      </c>
      <c r="G404">
        <v>6</v>
      </c>
      <c r="H404" t="str">
        <f>D404&amp;E404&amp;F404&amp;G404</f>
        <v>3826</v>
      </c>
      <c r="I404" t="str">
        <v>2368</v>
      </c>
      <c r="J404">
        <f>SUM(D404:G404)</f>
        <v>19</v>
      </c>
      <c r="K404">
        <f>SUMPRODUCT(MOD(D404:G404,2))</f>
        <v>1</v>
      </c>
      <c r="L404">
        <f>4-K404</f>
        <v>3</v>
      </c>
      <c r="M404">
        <f>COUNTIF(D404:G404,"&gt;=5")</f>
        <v>2</v>
      </c>
      <c r="N404">
        <f>COUNTIF(D404:G404,"&lt;=4")</f>
        <v>2</v>
      </c>
      <c r="O404">
        <f>SUMPRODUCT(1/COUNTIF(D404:G404,D404:G404))</f>
        <v>4</v>
      </c>
      <c r="P404" t="str">
        <f>IF(O404=4,"24-Way (4 Distinct)",IF(O404=3,"12-Way (1 Pair)",IF(O404=2,"6-Way / 4-Way","Straight (Quad)"))))</f>
        <v>24-Way (4 Distinct)</v>
      </c>
      <c r="Q404">
        <f>SUMPRODUCT(COUNTIF(D405:G405,D404:G404))</f>
        <v>1</v>
      </c>
    </row>
    <row r="405">
      <c r="A405">
        <v>15545</v>
      </c>
      <c r="B405" t="str">
        <v>2026-07-07</v>
      </c>
      <c r="C405" t="str">
        <v>EVENING</v>
      </c>
      <c r="D405">
        <v>6</v>
      </c>
      <c r="E405">
        <v>9</v>
      </c>
      <c r="F405">
        <v>9</v>
      </c>
      <c r="G405">
        <v>9</v>
      </c>
      <c r="H405" t="str">
        <f>D405&amp;E405&amp;F405&amp;G405</f>
        <v>6999</v>
      </c>
      <c r="I405" t="str">
        <v>6999</v>
      </c>
      <c r="J405">
        <f>SUM(D405:G405)</f>
        <v>33</v>
      </c>
      <c r="K405">
        <f>SUMPRODUCT(MOD(D405:G405,2))</f>
        <v>3</v>
      </c>
      <c r="L405">
        <f>4-K405</f>
        <v>1</v>
      </c>
      <c r="M405">
        <f>COUNTIF(D405:G405,"&gt;=5")</f>
        <v>4</v>
      </c>
      <c r="N405">
        <f>COUNTIF(D405:G405,"&lt;=4")</f>
        <v>0</v>
      </c>
      <c r="O405">
        <f>SUMPRODUCT(1/COUNTIF(D405:G405,D405:G405))</f>
        <v>2</v>
      </c>
      <c r="P405" t="str">
        <f>IF(O405=4,"24-Way (4 Distinct)",IF(O405=3,"12-Way (1 Pair)",IF(O405=2,"6-Way / 4-Way","Straight (Quad)"))))</f>
        <v>4-Way (3-of-Kind)</v>
      </c>
      <c r="Q405">
        <f>SUMPRODUCT(COUNTIF(D406:G406,D405:G405))</f>
        <v>3</v>
      </c>
    </row>
    <row r="406">
      <c r="A406">
        <v>15544</v>
      </c>
      <c r="B406" t="str">
        <v>2026-07-07</v>
      </c>
      <c r="C406" t="str">
        <v>AFTERNOON</v>
      </c>
      <c r="D406">
        <v>2</v>
      </c>
      <c r="E406">
        <v>9</v>
      </c>
      <c r="F406">
        <v>1</v>
      </c>
      <c r="G406">
        <v>9</v>
      </c>
      <c r="H406" t="str">
        <f>D406&amp;E406&amp;F406&amp;G406</f>
        <v>2919</v>
      </c>
      <c r="I406" t="str">
        <v>1299</v>
      </c>
      <c r="J406">
        <f>SUM(D406:G406)</f>
        <v>21</v>
      </c>
      <c r="K406">
        <f>SUMPRODUCT(MOD(D406:G406,2))</f>
        <v>3</v>
      </c>
      <c r="L406">
        <f>4-K406</f>
        <v>1</v>
      </c>
      <c r="M406">
        <f>COUNTIF(D406:G406,"&gt;=5")</f>
        <v>2</v>
      </c>
      <c r="N406">
        <f>COUNTIF(D406:G406,"&lt;=4")</f>
        <v>2</v>
      </c>
      <c r="O406">
        <f>SUMPRODUCT(1/COUNTIF(D406:G406,D406:G406))</f>
        <v>3</v>
      </c>
      <c r="P406" t="str">
        <f>IF(O406=4,"24-Way (4 Distinct)",IF(O406=3,"12-Way (1 Pair)",IF(O406=2,"6-Way / 4-Way","Straight (Quad)"))))</f>
        <v>12-Way (1 Pair)</v>
      </c>
      <c r="Q406">
        <f>SUMPRODUCT(COUNTIF(D407:G407,D406:G406))</f>
        <v>3</v>
      </c>
    </row>
    <row r="407">
      <c r="A407">
        <v>15543</v>
      </c>
      <c r="B407" t="str">
        <v>2026-07-07</v>
      </c>
      <c r="C407" t="str">
        <v>MIDDAY</v>
      </c>
      <c r="D407">
        <v>9</v>
      </c>
      <c r="E407">
        <v>2</v>
      </c>
      <c r="F407">
        <v>9</v>
      </c>
      <c r="G407">
        <v>4</v>
      </c>
      <c r="H407" t="str">
        <f>D407&amp;E407&amp;F407&amp;G407</f>
        <v>9294</v>
      </c>
      <c r="I407" t="str">
        <v>2499</v>
      </c>
      <c r="J407">
        <f>SUM(D407:G407)</f>
        <v>24</v>
      </c>
      <c r="K407">
        <f>SUMPRODUCT(MOD(D407:G407,2))</f>
        <v>2</v>
      </c>
      <c r="L407">
        <f>4-K407</f>
        <v>2</v>
      </c>
      <c r="M407">
        <f>COUNTIF(D407:G407,"&gt;=5")</f>
        <v>2</v>
      </c>
      <c r="N407">
        <f>COUNTIF(D407:G407,"&lt;=4")</f>
        <v>2</v>
      </c>
      <c r="O407">
        <f>SUMPRODUCT(1/COUNTIF(D407:G407,D407:G407))</f>
        <v>3</v>
      </c>
      <c r="P407" t="str">
        <f>IF(O407=4,"24-Way (4 Distinct)",IF(O407=3,"12-Way (1 Pair)",IF(O407=2,"6-Way / 4-Way","Straight (Quad)"))))</f>
        <v>12-Way (1 Pair)</v>
      </c>
      <c r="Q407">
        <f>SUMPRODUCT(COUNTIF(D408:G408,D407:G407))</f>
        <v>2</v>
      </c>
    </row>
    <row r="408">
      <c r="A408">
        <v>15542</v>
      </c>
      <c r="B408" t="str">
        <v>2026-07-07</v>
      </c>
      <c r="C408" t="str">
        <v>MORNING</v>
      </c>
      <c r="D408">
        <v>6</v>
      </c>
      <c r="E408">
        <v>2</v>
      </c>
      <c r="F408">
        <v>0</v>
      </c>
      <c r="G408">
        <v>4</v>
      </c>
      <c r="H408" t="str">
        <f>D408&amp;E408&amp;F408&amp;G408</f>
        <v>6204</v>
      </c>
      <c r="I408" t="str">
        <v>0246</v>
      </c>
      <c r="J408">
        <f>SUM(D408:G408)</f>
        <v>12</v>
      </c>
      <c r="K408">
        <f>SUMPRODUCT(MOD(D408:G408,2))</f>
        <v>0</v>
      </c>
      <c r="L408">
        <f>4-K408</f>
        <v>4</v>
      </c>
      <c r="M408">
        <f>COUNTIF(D408:G408,"&gt;=5")</f>
        <v>1</v>
      </c>
      <c r="N408">
        <f>COUNTIF(D408:G408,"&lt;=4")</f>
        <v>3</v>
      </c>
      <c r="O408">
        <f>SUMPRODUCT(1/COUNTIF(D408:G408,D408:G408))</f>
        <v>4</v>
      </c>
      <c r="P408" t="str">
        <f>IF(O408=4,"24-Way (4 Distinct)",IF(O408=3,"12-Way (1 Pair)",IF(O408=2,"6-Way / 4-Way","Straight (Quad)"))))</f>
        <v>24-Way (4 Distinct)</v>
      </c>
      <c r="Q408">
        <f>SUMPRODUCT(COUNTIF(D409:G409,D408:G408))</f>
        <v>3</v>
      </c>
    </row>
    <row r="409">
      <c r="A409">
        <v>15541</v>
      </c>
      <c r="B409" t="str">
        <v>2026-07-06</v>
      </c>
      <c r="C409" t="str">
        <v>EVENING</v>
      </c>
      <c r="D409">
        <v>2</v>
      </c>
      <c r="E409">
        <v>4</v>
      </c>
      <c r="F409">
        <v>6</v>
      </c>
      <c r="G409">
        <v>8</v>
      </c>
      <c r="H409" t="str">
        <f>D409&amp;E409&amp;F409&amp;G409</f>
        <v>2468</v>
      </c>
      <c r="I409" t="str">
        <v>2468</v>
      </c>
      <c r="J409">
        <f>SUM(D409:G409)</f>
        <v>20</v>
      </c>
      <c r="K409">
        <f>SUMPRODUCT(MOD(D409:G409,2))</f>
        <v>0</v>
      </c>
      <c r="L409">
        <f>4-K409</f>
        <v>4</v>
      </c>
      <c r="M409">
        <f>COUNTIF(D409:G409,"&gt;=5")</f>
        <v>2</v>
      </c>
      <c r="N409">
        <f>COUNTIF(D409:G409,"&lt;=4")</f>
        <v>2</v>
      </c>
      <c r="O409">
        <f>SUMPRODUCT(1/COUNTIF(D409:G409,D409:G409))</f>
        <v>4</v>
      </c>
      <c r="P409" t="str">
        <f>IF(O409=4,"24-Way (4 Distinct)",IF(O409=3,"12-Way (1 Pair)",IF(O409=2,"6-Way / 4-Way","Straight (Quad)"))))</f>
        <v>24-Way (4 Distinct)</v>
      </c>
      <c r="Q409">
        <f>SUMPRODUCT(COUNTIF(D410:G410,D409:G409))</f>
        <v>2</v>
      </c>
    </row>
    <row r="410">
      <c r="A410">
        <v>15540</v>
      </c>
      <c r="B410" t="str">
        <v>2026-07-06</v>
      </c>
      <c r="C410" t="str">
        <v>AFTERNOON</v>
      </c>
      <c r="D410">
        <v>3</v>
      </c>
      <c r="E410">
        <v>4</v>
      </c>
      <c r="F410">
        <v>1</v>
      </c>
      <c r="G410">
        <v>8</v>
      </c>
      <c r="H410" t="str">
        <f>D410&amp;E410&amp;F410&amp;G410</f>
        <v>3418</v>
      </c>
      <c r="I410" t="str">
        <v>1348</v>
      </c>
      <c r="J410">
        <f>SUM(D410:G410)</f>
        <v>16</v>
      </c>
      <c r="K410">
        <f>SUMPRODUCT(MOD(D410:G410,2))</f>
        <v>2</v>
      </c>
      <c r="L410">
        <f>4-K410</f>
        <v>2</v>
      </c>
      <c r="M410">
        <f>COUNTIF(D410:G410,"&gt;=5")</f>
        <v>1</v>
      </c>
      <c r="N410">
        <f>COUNTIF(D410:G410,"&lt;=4")</f>
        <v>3</v>
      </c>
      <c r="O410">
        <f>SUMPRODUCT(1/COUNTIF(D410:G410,D410:G410))</f>
        <v>4</v>
      </c>
      <c r="P410" t="str">
        <f>IF(O410=4,"24-Way (4 Distinct)",IF(O410=3,"12-Way (1 Pair)",IF(O410=2,"6-Way / 4-Way","Straight (Quad)"))))</f>
        <v>24-Way (4 Distinct)</v>
      </c>
      <c r="Q410">
        <f>SUMPRODUCT(COUNTIF(D411:G411,D410:G410))</f>
        <v>2</v>
      </c>
    </row>
    <row r="411">
      <c r="A411">
        <v>15539</v>
      </c>
      <c r="B411" t="str">
        <v>2026-07-06</v>
      </c>
      <c r="C411" t="str">
        <v>MIDDAY</v>
      </c>
      <c r="D411">
        <v>9</v>
      </c>
      <c r="E411">
        <v>3</v>
      </c>
      <c r="F411">
        <v>1</v>
      </c>
      <c r="G411">
        <v>1</v>
      </c>
      <c r="H411" t="str">
        <f>D411&amp;E411&amp;F411&amp;G411</f>
        <v>9311</v>
      </c>
      <c r="I411" t="str">
        <v>1139</v>
      </c>
      <c r="J411">
        <f>SUM(D411:G411)</f>
        <v>14</v>
      </c>
      <c r="K411">
        <f>SUMPRODUCT(MOD(D411:G411,2))</f>
        <v>4</v>
      </c>
      <c r="L411">
        <f>4-K411</f>
        <v>0</v>
      </c>
      <c r="M411">
        <f>COUNTIF(D411:G411,"&gt;=5")</f>
        <v>1</v>
      </c>
      <c r="N411">
        <f>COUNTIF(D411:G411,"&lt;=4")</f>
        <v>3</v>
      </c>
      <c r="O411">
        <f>SUMPRODUCT(1/COUNTIF(D411:G411,D411:G411))</f>
        <v>3</v>
      </c>
      <c r="P411" t="str">
        <f>IF(O411=4,"24-Way (4 Distinct)",IF(O411=3,"12-Way (1 Pair)",IF(O411=2,"6-Way / 4-Way","Straight (Quad)"))))</f>
        <v>12-Way (1 Pair)</v>
      </c>
      <c r="Q411">
        <f>SUMPRODUCT(COUNTIF(D412:G412,D411:G411))</f>
        <v>2</v>
      </c>
    </row>
    <row r="412">
      <c r="A412">
        <v>15538</v>
      </c>
      <c r="B412" t="str">
        <v>2026-07-06</v>
      </c>
      <c r="C412" t="str">
        <v>MORNING</v>
      </c>
      <c r="D412">
        <v>6</v>
      </c>
      <c r="E412">
        <v>8</v>
      </c>
      <c r="F412">
        <v>8</v>
      </c>
      <c r="G412">
        <v>1</v>
      </c>
      <c r="H412" t="str">
        <f>D412&amp;E412&amp;F412&amp;G412</f>
        <v>6881</v>
      </c>
      <c r="I412" t="str">
        <v>1688</v>
      </c>
      <c r="J412">
        <f>SUM(D412:G412)</f>
        <v>23</v>
      </c>
      <c r="K412">
        <f>SUMPRODUCT(MOD(D412:G412,2))</f>
        <v>1</v>
      </c>
      <c r="L412">
        <f>4-K412</f>
        <v>3</v>
      </c>
      <c r="M412">
        <f>COUNTIF(D412:G412,"&gt;=5")</f>
        <v>3</v>
      </c>
      <c r="N412">
        <f>COUNTIF(D412:G412,"&lt;=4")</f>
        <v>1</v>
      </c>
      <c r="O412">
        <f>SUMPRODUCT(1/COUNTIF(D412:G412,D412:G412))</f>
        <v>3</v>
      </c>
      <c r="P412" t="str">
        <f>IF(O412=4,"24-Way (4 Distinct)",IF(O412=3,"12-Way (1 Pair)",IF(O412=2,"6-Way / 4-Way","Straight (Quad)"))))</f>
        <v>12-Way (1 Pair)</v>
      </c>
      <c r="Q412">
        <f>SUMPRODUCT(COUNTIF(D413:G413,D412:G412))</f>
        <v>3</v>
      </c>
    </row>
    <row r="413">
      <c r="A413">
        <v>15533</v>
      </c>
      <c r="B413" t="str">
        <v>2026-07-04</v>
      </c>
      <c r="C413" t="str">
        <v>EVENING</v>
      </c>
      <c r="D413">
        <v>8</v>
      </c>
      <c r="E413">
        <v>7</v>
      </c>
      <c r="F413">
        <v>8</v>
      </c>
      <c r="G413">
        <v>1</v>
      </c>
      <c r="H413" t="str">
        <f>D413&amp;E413&amp;F413&amp;G413</f>
        <v>8781</v>
      </c>
      <c r="I413" t="str">
        <v>1788</v>
      </c>
      <c r="J413">
        <f>SUM(D413:G413)</f>
        <v>24</v>
      </c>
      <c r="K413">
        <f>SUMPRODUCT(MOD(D413:G413,2))</f>
        <v>2</v>
      </c>
      <c r="L413">
        <f>4-K413</f>
        <v>2</v>
      </c>
      <c r="M413">
        <f>COUNTIF(D413:G413,"&gt;=5")</f>
        <v>3</v>
      </c>
      <c r="N413">
        <f>COUNTIF(D413:G413,"&lt;=4")</f>
        <v>1</v>
      </c>
      <c r="O413">
        <f>SUMPRODUCT(1/COUNTIF(D413:G413,D413:G413))</f>
        <v>3</v>
      </c>
      <c r="P413" t="str">
        <f>IF(O413=4,"24-Way (4 Distinct)",IF(O413=3,"12-Way (1 Pair)",IF(O413=2,"6-Way / 4-Way","Straight (Quad)"))))</f>
        <v>12-Way (1 Pair)</v>
      </c>
      <c r="Q413">
        <f>SUMPRODUCT(COUNTIF(D414:G414,D413:G413))</f>
        <v>1</v>
      </c>
    </row>
    <row r="414">
      <c r="A414">
        <v>15532</v>
      </c>
      <c r="B414" t="str">
        <v>2026-07-04</v>
      </c>
      <c r="C414" t="str">
        <v>AFTERNOON</v>
      </c>
      <c r="D414">
        <v>2</v>
      </c>
      <c r="E414">
        <v>7</v>
      </c>
      <c r="F414">
        <v>9</v>
      </c>
      <c r="G414">
        <v>5</v>
      </c>
      <c r="H414" t="str">
        <f>D414&amp;E414&amp;F414&amp;G414</f>
        <v>2795</v>
      </c>
      <c r="I414" t="str">
        <v>2579</v>
      </c>
      <c r="J414">
        <f>SUM(D414:G414)</f>
        <v>23</v>
      </c>
      <c r="K414">
        <f>SUMPRODUCT(MOD(D414:G414,2))</f>
        <v>3</v>
      </c>
      <c r="L414">
        <f>4-K414</f>
        <v>1</v>
      </c>
      <c r="M414">
        <f>COUNTIF(D414:G414,"&gt;=5")</f>
        <v>3</v>
      </c>
      <c r="N414">
        <f>COUNTIF(D414:G414,"&lt;=4")</f>
        <v>1</v>
      </c>
      <c r="O414">
        <f>SUMPRODUCT(1/COUNTIF(D414:G414,D414:G414))</f>
        <v>4</v>
      </c>
      <c r="P414" t="str">
        <f>IF(O414=4,"24-Way (4 Distinct)",IF(O414=3,"12-Way (1 Pair)",IF(O414=2,"6-Way / 4-Way","Straight (Quad)"))))</f>
        <v>24-Way (4 Distinct)</v>
      </c>
      <c r="Q414">
        <f>SUMPRODUCT(COUNTIF(D415:G415,D414:G414))</f>
        <v>2</v>
      </c>
    </row>
    <row r="415">
      <c r="A415">
        <v>15531</v>
      </c>
      <c r="B415" t="str">
        <v>2026-07-04</v>
      </c>
      <c r="C415" t="str">
        <v>MIDDAY</v>
      </c>
      <c r="D415">
        <v>2</v>
      </c>
      <c r="E415">
        <v>6</v>
      </c>
      <c r="F415">
        <v>8</v>
      </c>
      <c r="G415">
        <v>9</v>
      </c>
      <c r="H415" t="str">
        <f>D415&amp;E415&amp;F415&amp;G415</f>
        <v>2689</v>
      </c>
      <c r="I415" t="str">
        <v>2689</v>
      </c>
      <c r="J415">
        <f>SUM(D415:G415)</f>
        <v>25</v>
      </c>
      <c r="K415">
        <f>SUMPRODUCT(MOD(D415:G415,2))</f>
        <v>1</v>
      </c>
      <c r="L415">
        <f>4-K415</f>
        <v>3</v>
      </c>
      <c r="M415">
        <f>COUNTIF(D415:G415,"&gt;=5")</f>
        <v>3</v>
      </c>
      <c r="N415">
        <f>COUNTIF(D415:G415,"&lt;=4")</f>
        <v>1</v>
      </c>
      <c r="O415">
        <f>SUMPRODUCT(1/COUNTIF(D415:G415,D415:G415))</f>
        <v>4</v>
      </c>
      <c r="P415" t="str">
        <f>IF(O415=4,"24-Way (4 Distinct)",IF(O415=3,"12-Way (1 Pair)",IF(O415=2,"6-Way / 4-Way","Straight (Quad)"))))</f>
        <v>24-Way (4 Distinct)</v>
      </c>
      <c r="Q415">
        <f>SUMPRODUCT(COUNTIF(D416:G416,D415:G415))</f>
        <v>2</v>
      </c>
    </row>
    <row r="416">
      <c r="A416">
        <v>15530</v>
      </c>
      <c r="B416" t="str">
        <v>2026-07-04</v>
      </c>
      <c r="C416" t="str">
        <v>MORNING</v>
      </c>
      <c r="D416">
        <v>2</v>
      </c>
      <c r="E416">
        <v>7</v>
      </c>
      <c r="F416">
        <v>4</v>
      </c>
      <c r="G416">
        <v>8</v>
      </c>
      <c r="H416" t="str">
        <f>D416&amp;E416&amp;F416&amp;G416</f>
        <v>2748</v>
      </c>
      <c r="I416" t="str">
        <v>2478</v>
      </c>
      <c r="J416">
        <f>SUM(D416:G416)</f>
        <v>21</v>
      </c>
      <c r="K416">
        <f>SUMPRODUCT(MOD(D416:G416,2))</f>
        <v>1</v>
      </c>
      <c r="L416">
        <f>4-K416</f>
        <v>3</v>
      </c>
      <c r="M416">
        <f>COUNTIF(D416:G416,"&gt;=5")</f>
        <v>2</v>
      </c>
      <c r="N416">
        <f>COUNTIF(D416:G416,"&lt;=4")</f>
        <v>2</v>
      </c>
      <c r="O416">
        <f>SUMPRODUCT(1/COUNTIF(D416:G416,D416:G416))</f>
        <v>4</v>
      </c>
      <c r="P416" t="str">
        <f>IF(O416=4,"24-Way (4 Distinct)",IF(O416=3,"12-Way (1 Pair)",IF(O416=2,"6-Way / 4-Way","Straight (Quad)"))))</f>
        <v>24-Way (4 Distinct)</v>
      </c>
      <c r="Q416">
        <f>SUMPRODUCT(COUNTIF(D417:G417,D416:G416))</f>
        <v>2</v>
      </c>
    </row>
    <row r="417">
      <c r="A417">
        <v>15529</v>
      </c>
      <c r="B417" t="str">
        <v>2026-07-03</v>
      </c>
      <c r="C417" t="str">
        <v>EVENING</v>
      </c>
      <c r="D417">
        <v>8</v>
      </c>
      <c r="E417">
        <v>2</v>
      </c>
      <c r="F417">
        <v>1</v>
      </c>
      <c r="G417">
        <v>2</v>
      </c>
      <c r="H417" t="str">
        <f>D417&amp;E417&amp;F417&amp;G417</f>
        <v>8212</v>
      </c>
      <c r="I417" t="str">
        <v>1228</v>
      </c>
      <c r="J417">
        <f>SUM(D417:G417)</f>
        <v>13</v>
      </c>
      <c r="K417">
        <f>SUMPRODUCT(MOD(D417:G417,2))</f>
        <v>1</v>
      </c>
      <c r="L417">
        <f>4-K417</f>
        <v>3</v>
      </c>
      <c r="M417">
        <f>COUNTIF(D417:G417,"&gt;=5")</f>
        <v>1</v>
      </c>
      <c r="N417">
        <f>COUNTIF(D417:G417,"&lt;=4")</f>
        <v>3</v>
      </c>
      <c r="O417">
        <f>SUMPRODUCT(1/COUNTIF(D417:G417,D417:G417))</f>
        <v>3</v>
      </c>
      <c r="P417" t="str">
        <f>IF(O417=4,"24-Way (4 Distinct)",IF(O417=3,"12-Way (1 Pair)",IF(O417=2,"6-Way / 4-Way","Straight (Quad)"))))</f>
        <v>12-Way (1 Pair)</v>
      </c>
      <c r="Q417">
        <f>SUMPRODUCT(COUNTIF(D418:G418,D417:G417))</f>
        <v>2</v>
      </c>
    </row>
    <row r="418">
      <c r="A418">
        <v>15528</v>
      </c>
      <c r="B418" t="str">
        <v>2026-07-03</v>
      </c>
      <c r="C418" t="str">
        <v>AFTERNOON</v>
      </c>
      <c r="D418">
        <v>1</v>
      </c>
      <c r="E418">
        <v>4</v>
      </c>
      <c r="F418">
        <v>8</v>
      </c>
      <c r="G418">
        <v>6</v>
      </c>
      <c r="H418" t="str">
        <f>D418&amp;E418&amp;F418&amp;G418</f>
        <v>1486</v>
      </c>
      <c r="I418" t="str">
        <v>1468</v>
      </c>
      <c r="J418">
        <f>SUM(D418:G418)</f>
        <v>19</v>
      </c>
      <c r="K418">
        <f>SUMPRODUCT(MOD(D418:G418,2))</f>
        <v>1</v>
      </c>
      <c r="L418">
        <f>4-K418</f>
        <v>3</v>
      </c>
      <c r="M418">
        <f>COUNTIF(D418:G418,"&gt;=5")</f>
        <v>2</v>
      </c>
      <c r="N418">
        <f>COUNTIF(D418:G418,"&lt;=4")</f>
        <v>2</v>
      </c>
      <c r="O418">
        <f>SUMPRODUCT(1/COUNTIF(D418:G418,D418:G418))</f>
        <v>4</v>
      </c>
      <c r="P418" t="str">
        <f>IF(O418=4,"24-Way (4 Distinct)",IF(O418=3,"12-Way (1 Pair)",IF(O418=2,"6-Way / 4-Way","Straight (Quad)"))))</f>
        <v>24-Way (4 Distinct)</v>
      </c>
      <c r="Q418">
        <f>SUMPRODUCT(COUNTIF(D419:G419,D418:G418))</f>
        <v>1</v>
      </c>
    </row>
    <row r="419">
      <c r="A419">
        <v>15527</v>
      </c>
      <c r="B419" t="str">
        <v>2026-07-03</v>
      </c>
      <c r="C419" t="str">
        <v>MIDDAY</v>
      </c>
      <c r="D419">
        <v>0</v>
      </c>
      <c r="E419">
        <v>2</v>
      </c>
      <c r="F419">
        <v>5</v>
      </c>
      <c r="G419">
        <v>1</v>
      </c>
      <c r="H419" t="str">
        <f>D419&amp;E419&amp;F419&amp;G419</f>
        <v>0251</v>
      </c>
      <c r="I419" t="str">
        <v>0125</v>
      </c>
      <c r="J419">
        <f>SUM(D419:G419)</f>
        <v>8</v>
      </c>
      <c r="K419">
        <f>SUMPRODUCT(MOD(D419:G419,2))</f>
        <v>2</v>
      </c>
      <c r="L419">
        <f>4-K419</f>
        <v>2</v>
      </c>
      <c r="M419">
        <f>COUNTIF(D419:G419,"&gt;=5")</f>
        <v>1</v>
      </c>
      <c r="N419">
        <f>COUNTIF(D419:G419,"&lt;=4")</f>
        <v>3</v>
      </c>
      <c r="O419">
        <f>SUMPRODUCT(1/COUNTIF(D419:G419,D419:G419))</f>
        <v>4</v>
      </c>
      <c r="P419" t="str">
        <f>IF(O419=4,"24-Way (4 Distinct)",IF(O419=3,"12-Way (1 Pair)",IF(O419=2,"6-Way / 4-Way","Straight (Quad)"))))</f>
        <v>24-Way (4 Distinct)</v>
      </c>
      <c r="Q419">
        <f>SUMPRODUCT(COUNTIF(D420:G420,D419:G419))</f>
        <v>2</v>
      </c>
    </row>
    <row r="420">
      <c r="A420">
        <v>15526</v>
      </c>
      <c r="B420" t="str">
        <v>2026-07-03</v>
      </c>
      <c r="C420" t="str">
        <v>MORNING</v>
      </c>
      <c r="D420">
        <v>6</v>
      </c>
      <c r="E420">
        <v>5</v>
      </c>
      <c r="F420">
        <v>0</v>
      </c>
      <c r="G420">
        <v>7</v>
      </c>
      <c r="H420" t="str">
        <f>D420&amp;E420&amp;F420&amp;G420</f>
        <v>6507</v>
      </c>
      <c r="I420" t="str">
        <v>0567</v>
      </c>
      <c r="J420">
        <f>SUM(D420:G420)</f>
        <v>18</v>
      </c>
      <c r="K420">
        <f>SUMPRODUCT(MOD(D420:G420,2))</f>
        <v>2</v>
      </c>
      <c r="L420">
        <f>4-K420</f>
        <v>2</v>
      </c>
      <c r="M420">
        <f>COUNTIF(D420:G420,"&gt;=5")</f>
        <v>3</v>
      </c>
      <c r="N420">
        <f>COUNTIF(D420:G420,"&lt;=4")</f>
        <v>1</v>
      </c>
      <c r="O420">
        <f>SUMPRODUCT(1/COUNTIF(D420:G420,D420:G420))</f>
        <v>4</v>
      </c>
      <c r="P420" t="str">
        <f>IF(O420=4,"24-Way (4 Distinct)",IF(O420=3,"12-Way (1 Pair)",IF(O420=2,"6-Way / 4-Way","Straight (Quad)"))))</f>
        <v>24-Way (4 Distinct)</v>
      </c>
      <c r="Q420">
        <f>SUMPRODUCT(COUNTIF(D421:G421,D420:G420))</f>
        <v>2</v>
      </c>
    </row>
    <row r="421">
      <c r="A421">
        <v>15525</v>
      </c>
      <c r="B421" t="str">
        <v>2026-07-02</v>
      </c>
      <c r="C421" t="str">
        <v>EVENING</v>
      </c>
      <c r="D421">
        <v>3</v>
      </c>
      <c r="E421">
        <v>6</v>
      </c>
      <c r="F421">
        <v>0</v>
      </c>
      <c r="G421">
        <v>0</v>
      </c>
      <c r="H421" t="str">
        <f>D421&amp;E421&amp;F421&amp;G421</f>
        <v>3600</v>
      </c>
      <c r="I421" t="str">
        <v>0036</v>
      </c>
      <c r="J421">
        <f>SUM(D421:G421)</f>
        <v>9</v>
      </c>
      <c r="K421">
        <f>SUMPRODUCT(MOD(D421:G421,2))</f>
        <v>1</v>
      </c>
      <c r="L421">
        <f>4-K421</f>
        <v>3</v>
      </c>
      <c r="M421">
        <f>COUNTIF(D421:G421,"&gt;=5")</f>
        <v>1</v>
      </c>
      <c r="N421">
        <f>COUNTIF(D421:G421,"&lt;=4")</f>
        <v>3</v>
      </c>
      <c r="O421">
        <f>SUMPRODUCT(1/COUNTIF(D421:G421,D421:G421))</f>
        <v>3</v>
      </c>
      <c r="P421" t="str">
        <f>IF(O421=4,"24-Way (4 Distinct)",IF(O421=3,"12-Way (1 Pair)",IF(O421=2,"6-Way / 4-Way","Straight (Quad)"))))</f>
        <v>12-Way (1 Pair)</v>
      </c>
      <c r="Q421">
        <f>SUMPRODUCT(COUNTIF(D422:G422,D421:G421))</f>
        <v>0</v>
      </c>
    </row>
    <row r="422">
      <c r="A422">
        <v>15524</v>
      </c>
      <c r="B422" t="str">
        <v>2026-07-02</v>
      </c>
      <c r="C422" t="str">
        <v>AFTERNOON</v>
      </c>
      <c r="D422">
        <v>8</v>
      </c>
      <c r="E422">
        <v>7</v>
      </c>
      <c r="F422">
        <v>7</v>
      </c>
      <c r="G422">
        <v>4</v>
      </c>
      <c r="H422" t="str">
        <f>D422&amp;E422&amp;F422&amp;G422</f>
        <v>8774</v>
      </c>
      <c r="I422" t="str">
        <v>4778</v>
      </c>
      <c r="J422">
        <f>SUM(D422:G422)</f>
        <v>26</v>
      </c>
      <c r="K422">
        <f>SUMPRODUCT(MOD(D422:G422,2))</f>
        <v>2</v>
      </c>
      <c r="L422">
        <f>4-K422</f>
        <v>2</v>
      </c>
      <c r="M422">
        <f>COUNTIF(D422:G422,"&gt;=5")</f>
        <v>3</v>
      </c>
      <c r="N422">
        <f>COUNTIF(D422:G422,"&lt;=4")</f>
        <v>1</v>
      </c>
      <c r="O422">
        <f>SUMPRODUCT(1/COUNTIF(D422:G422,D422:G422))</f>
        <v>3</v>
      </c>
      <c r="P422" t="str">
        <f>IF(O422=4,"24-Way (4 Distinct)",IF(O422=3,"12-Way (1 Pair)",IF(O422=2,"6-Way / 4-Way","Straight (Quad)"))))</f>
        <v>12-Way (1 Pair)</v>
      </c>
      <c r="Q422">
        <f>SUMPRODUCT(COUNTIF(D423:G423,D422:G422))</f>
        <v>1</v>
      </c>
    </row>
    <row r="423">
      <c r="A423">
        <v>15523</v>
      </c>
      <c r="B423" t="str">
        <v>2026-07-02</v>
      </c>
      <c r="C423" t="str">
        <v>MIDDAY</v>
      </c>
      <c r="D423">
        <v>1</v>
      </c>
      <c r="E423">
        <v>0</v>
      </c>
      <c r="F423">
        <v>8</v>
      </c>
      <c r="G423">
        <v>0</v>
      </c>
      <c r="H423" t="str">
        <f>D423&amp;E423&amp;F423&amp;G423</f>
        <v>1080</v>
      </c>
      <c r="I423" t="str">
        <v>0018</v>
      </c>
      <c r="J423">
        <f>SUM(D423:G423)</f>
        <v>9</v>
      </c>
      <c r="K423">
        <f>SUMPRODUCT(MOD(D423:G423,2))</f>
        <v>1</v>
      </c>
      <c r="L423">
        <f>4-K423</f>
        <v>3</v>
      </c>
      <c r="M423">
        <f>COUNTIF(D423:G423,"&gt;=5")</f>
        <v>1</v>
      </c>
      <c r="N423">
        <f>COUNTIF(D423:G423,"&lt;=4")</f>
        <v>3</v>
      </c>
      <c r="O423">
        <f>SUMPRODUCT(1/COUNTIF(D423:G423,D423:G423))</f>
        <v>3</v>
      </c>
      <c r="P423" t="str">
        <f>IF(O423=4,"24-Way (4 Distinct)",IF(O423=3,"12-Way (1 Pair)",IF(O423=2,"6-Way / 4-Way","Straight (Quad)"))))</f>
        <v>12-Way (1 Pair)</v>
      </c>
      <c r="Q423">
        <f>SUMPRODUCT(COUNTIF(D424:G424,D423:G423))</f>
        <v>0</v>
      </c>
    </row>
    <row r="424">
      <c r="A424">
        <v>15522</v>
      </c>
      <c r="B424" t="str">
        <v>2026-07-02</v>
      </c>
      <c r="C424" t="str">
        <v>MORNING</v>
      </c>
      <c r="D424">
        <v>9</v>
      </c>
      <c r="E424">
        <v>7</v>
      </c>
      <c r="F424">
        <v>5</v>
      </c>
      <c r="G424">
        <v>5</v>
      </c>
      <c r="H424" t="str">
        <f>D424&amp;E424&amp;F424&amp;G424</f>
        <v>9755</v>
      </c>
      <c r="I424" t="str">
        <v>5579</v>
      </c>
      <c r="J424">
        <f>SUM(D424:G424)</f>
        <v>26</v>
      </c>
      <c r="K424">
        <f>SUMPRODUCT(MOD(D424:G424,2))</f>
        <v>4</v>
      </c>
      <c r="L424">
        <f>4-K424</f>
        <v>0</v>
      </c>
      <c r="M424">
        <f>COUNTIF(D424:G424,"&gt;=5")</f>
        <v>4</v>
      </c>
      <c r="N424">
        <f>COUNTIF(D424:G424,"&lt;=4")</f>
        <v>0</v>
      </c>
      <c r="O424">
        <f>SUMPRODUCT(1/COUNTIF(D424:G424,D424:G424))</f>
        <v>3</v>
      </c>
      <c r="P424" t="str">
        <f>IF(O424=4,"24-Way (4 Distinct)",IF(O424=3,"12-Way (1 Pair)",IF(O424=2,"6-Way / 4-Way","Straight (Quad)"))))</f>
        <v>12-Way (1 Pair)</v>
      </c>
      <c r="Q424">
        <f>SUMPRODUCT(COUNTIF(D425:G425,D424:G424))</f>
        <v>1</v>
      </c>
    </row>
    <row r="425">
      <c r="A425">
        <v>15521</v>
      </c>
      <c r="B425" t="str">
        <v>2026-07-01</v>
      </c>
      <c r="C425" t="str">
        <v>EVENING</v>
      </c>
      <c r="D425">
        <v>8</v>
      </c>
      <c r="E425">
        <v>6</v>
      </c>
      <c r="F425">
        <v>7</v>
      </c>
      <c r="G425">
        <v>1</v>
      </c>
      <c r="H425" t="str">
        <f>D425&amp;E425&amp;F425&amp;G425</f>
        <v>8671</v>
      </c>
      <c r="I425" t="str">
        <v>1678</v>
      </c>
      <c r="J425">
        <f>SUM(D425:G425)</f>
        <v>22</v>
      </c>
      <c r="K425">
        <f>SUMPRODUCT(MOD(D425:G425,2))</f>
        <v>2</v>
      </c>
      <c r="L425">
        <f>4-K425</f>
        <v>2</v>
      </c>
      <c r="M425">
        <f>COUNTIF(D425:G425,"&gt;=5")</f>
        <v>3</v>
      </c>
      <c r="N425">
        <f>COUNTIF(D425:G425,"&lt;=4")</f>
        <v>1</v>
      </c>
      <c r="O425">
        <f>SUMPRODUCT(1/COUNTIF(D425:G425,D425:G425))</f>
        <v>4</v>
      </c>
      <c r="P425" t="str">
        <f>IF(O425=4,"24-Way (4 Distinct)",IF(O425=3,"12-Way (1 Pair)",IF(O425=2,"6-Way / 4-Way","Straight (Quad)"))))</f>
        <v>24-Way (4 Distinct)</v>
      </c>
      <c r="Q425">
        <f>SUMPRODUCT(COUNTIF(D426:G426,D425:G425))</f>
        <v>0</v>
      </c>
    </row>
    <row r="426">
      <c r="A426">
        <v>15520</v>
      </c>
      <c r="B426" t="str">
        <v>2026-07-01</v>
      </c>
      <c r="C426" t="str">
        <v>AFTERNOON</v>
      </c>
      <c r="D426">
        <v>5</v>
      </c>
      <c r="E426">
        <v>4</v>
      </c>
      <c r="F426">
        <v>9</v>
      </c>
      <c r="G426">
        <v>4</v>
      </c>
      <c r="H426" t="str">
        <f>D426&amp;E426&amp;F426&amp;G426</f>
        <v>5494</v>
      </c>
      <c r="I426" t="str">
        <v>4459</v>
      </c>
      <c r="J426">
        <f>SUM(D426:G426)</f>
        <v>22</v>
      </c>
      <c r="K426">
        <f>SUMPRODUCT(MOD(D426:G426,2))</f>
        <v>2</v>
      </c>
      <c r="L426">
        <f>4-K426</f>
        <v>2</v>
      </c>
      <c r="M426">
        <f>COUNTIF(D426:G426,"&gt;=5")</f>
        <v>2</v>
      </c>
      <c r="N426">
        <f>COUNTIF(D426:G426,"&lt;=4")</f>
        <v>2</v>
      </c>
      <c r="O426">
        <f>SUMPRODUCT(1/COUNTIF(D426:G426,D426:G426))</f>
        <v>3</v>
      </c>
      <c r="P426" t="str">
        <f>IF(O426=4,"24-Way (4 Distinct)",IF(O426=3,"12-Way (1 Pair)",IF(O426=2,"6-Way / 4-Way","Straight (Quad)"))))</f>
        <v>12-Way (1 Pair)</v>
      </c>
      <c r="Q426">
        <f>SUMPRODUCT(COUNTIF(D427:G427,D426:G426))</f>
        <v>0</v>
      </c>
    </row>
    <row r="427">
      <c r="A427">
        <v>15519</v>
      </c>
      <c r="B427" t="str">
        <v>2026-07-01</v>
      </c>
      <c r="C427" t="str">
        <v>MIDDAY</v>
      </c>
      <c r="D427">
        <v>1</v>
      </c>
      <c r="E427">
        <v>7</v>
      </c>
      <c r="F427">
        <v>8</v>
      </c>
      <c r="G427">
        <v>3</v>
      </c>
      <c r="H427" t="str">
        <f>D427&amp;E427&amp;F427&amp;G427</f>
        <v>1783</v>
      </c>
      <c r="I427" t="str">
        <v>1378</v>
      </c>
      <c r="J427">
        <f>SUM(D427:G427)</f>
        <v>19</v>
      </c>
      <c r="K427">
        <f>SUMPRODUCT(MOD(D427:G427,2))</f>
        <v>3</v>
      </c>
      <c r="L427">
        <f>4-K427</f>
        <v>1</v>
      </c>
      <c r="M427">
        <f>COUNTIF(D427:G427,"&gt;=5")</f>
        <v>2</v>
      </c>
      <c r="N427">
        <f>COUNTIF(D427:G427,"&lt;=4")</f>
        <v>2</v>
      </c>
      <c r="O427">
        <f>SUMPRODUCT(1/COUNTIF(D427:G427,D427:G427))</f>
        <v>4</v>
      </c>
      <c r="P427" t="str">
        <f>IF(O427=4,"24-Way (4 Distinct)",IF(O427=3,"12-Way (1 Pair)",IF(O427=2,"6-Way / 4-Way","Straight (Quad)"))))</f>
        <v>24-Way (4 Distinct)</v>
      </c>
      <c r="Q427">
        <f>SUMPRODUCT(COUNTIF(D428:G428,D427:G427))</f>
        <v>1</v>
      </c>
    </row>
    <row r="428">
      <c r="A428">
        <v>15518</v>
      </c>
      <c r="B428" t="str">
        <v>2026-07-01</v>
      </c>
      <c r="C428" t="str">
        <v>MORNING</v>
      </c>
      <c r="D428">
        <v>6</v>
      </c>
      <c r="E428">
        <v>8</v>
      </c>
      <c r="F428">
        <v>9</v>
      </c>
      <c r="G428">
        <v>8</v>
      </c>
      <c r="H428" t="str">
        <f>D428&amp;E428&amp;F428&amp;G428</f>
        <v>6898</v>
      </c>
      <c r="I428" t="str">
        <v>6889</v>
      </c>
      <c r="J428">
        <f>SUM(D428:G428)</f>
        <v>31</v>
      </c>
      <c r="K428">
        <f>SUMPRODUCT(MOD(D428:G428,2))</f>
        <v>1</v>
      </c>
      <c r="L428">
        <f>4-K428</f>
        <v>3</v>
      </c>
      <c r="M428">
        <f>COUNTIF(D428:G428,"&gt;=5")</f>
        <v>4</v>
      </c>
      <c r="N428">
        <f>COUNTIF(D428:G428,"&lt;=4")</f>
        <v>0</v>
      </c>
      <c r="O428">
        <f>SUMPRODUCT(1/COUNTIF(D428:G428,D428:G428))</f>
        <v>3</v>
      </c>
      <c r="P428" t="str">
        <f>IF(O428=4,"24-Way (4 Distinct)",IF(O428=3,"12-Way (1 Pair)",IF(O428=2,"6-Way / 4-Way","Straight (Quad)"))))</f>
        <v>12-Way (1 Pair)</v>
      </c>
      <c r="Q428">
        <f>SUMPRODUCT(COUNTIF(D429:G429,D428:G428))</f>
        <v>1</v>
      </c>
    </row>
    <row r="429">
      <c r="A429">
        <v>15517</v>
      </c>
      <c r="B429" t="str">
        <v>2026-06-30</v>
      </c>
      <c r="C429" t="str">
        <v>EVENING</v>
      </c>
      <c r="D429">
        <v>6</v>
      </c>
      <c r="E429">
        <v>6</v>
      </c>
      <c r="F429">
        <v>4</v>
      </c>
      <c r="G429">
        <v>0</v>
      </c>
      <c r="H429" t="str">
        <f>D429&amp;E429&amp;F429&amp;G429</f>
        <v>6640</v>
      </c>
      <c r="I429" t="str">
        <v>0466</v>
      </c>
      <c r="J429">
        <f>SUM(D429:G429)</f>
        <v>16</v>
      </c>
      <c r="K429">
        <f>SUMPRODUCT(MOD(D429:G429,2))</f>
        <v>0</v>
      </c>
      <c r="L429">
        <f>4-K429</f>
        <v>4</v>
      </c>
      <c r="M429">
        <f>COUNTIF(D429:G429,"&gt;=5")</f>
        <v>2</v>
      </c>
      <c r="N429">
        <f>COUNTIF(D429:G429,"&lt;=4")</f>
        <v>2</v>
      </c>
      <c r="O429">
        <f>SUMPRODUCT(1/COUNTIF(D429:G429,D429:G429))</f>
        <v>3</v>
      </c>
      <c r="P429" t="str">
        <f>IF(O429=4,"24-Way (4 Distinct)",IF(O429=3,"12-Way (1 Pair)",IF(O429=2,"6-Way / 4-Way","Straight (Quad)"))))</f>
        <v>12-Way (1 Pair)</v>
      </c>
      <c r="Q429">
        <f>SUMPRODUCT(COUNTIF(D430:G430,D429:G429))</f>
        <v>2</v>
      </c>
    </row>
    <row r="430">
      <c r="A430">
        <v>15516</v>
      </c>
      <c r="B430" t="str">
        <v>2026-06-30</v>
      </c>
      <c r="C430" t="str">
        <v>AFTERNOON</v>
      </c>
      <c r="D430">
        <v>9</v>
      </c>
      <c r="E430">
        <v>8</v>
      </c>
      <c r="F430">
        <v>6</v>
      </c>
      <c r="G430">
        <v>3</v>
      </c>
      <c r="H430" t="str">
        <f>D430&amp;E430&amp;F430&amp;G430</f>
        <v>9863</v>
      </c>
      <c r="I430" t="str">
        <v>3689</v>
      </c>
      <c r="J430">
        <f>SUM(D430:G430)</f>
        <v>26</v>
      </c>
      <c r="K430">
        <f>SUMPRODUCT(MOD(D430:G430,2))</f>
        <v>2</v>
      </c>
      <c r="L430">
        <f>4-K430</f>
        <v>2</v>
      </c>
      <c r="M430">
        <f>COUNTIF(D430:G430,"&gt;=5")</f>
        <v>3</v>
      </c>
      <c r="N430">
        <f>COUNTIF(D430:G430,"&lt;=4")</f>
        <v>1</v>
      </c>
      <c r="O430">
        <f>SUMPRODUCT(1/COUNTIF(D430:G430,D430:G430))</f>
        <v>4</v>
      </c>
      <c r="P430" t="str">
        <f>IF(O430=4,"24-Way (4 Distinct)",IF(O430=3,"12-Way (1 Pair)",IF(O430=2,"6-Way / 4-Way","Straight (Quad)"))))</f>
        <v>24-Way (4 Distinct)</v>
      </c>
      <c r="Q430">
        <f>SUMPRODUCT(COUNTIF(D431:G431,D430:G430))</f>
        <v>1</v>
      </c>
    </row>
    <row r="431">
      <c r="A431">
        <v>15515</v>
      </c>
      <c r="B431" t="str">
        <v>2026-06-30</v>
      </c>
      <c r="C431" t="str">
        <v>MIDDAY</v>
      </c>
      <c r="D431">
        <v>1</v>
      </c>
      <c r="E431">
        <v>6</v>
      </c>
      <c r="F431">
        <v>7</v>
      </c>
      <c r="G431">
        <v>1</v>
      </c>
      <c r="H431" t="str">
        <f>D431&amp;E431&amp;F431&amp;G431</f>
        <v>1671</v>
      </c>
      <c r="I431" t="str">
        <v>1167</v>
      </c>
      <c r="J431">
        <f>SUM(D431:G431)</f>
        <v>15</v>
      </c>
      <c r="K431">
        <f>SUMPRODUCT(MOD(D431:G431,2))</f>
        <v>3</v>
      </c>
      <c r="L431">
        <f>4-K431</f>
        <v>1</v>
      </c>
      <c r="M431">
        <f>COUNTIF(D431:G431,"&gt;=5")</f>
        <v>2</v>
      </c>
      <c r="N431">
        <f>COUNTIF(D431:G431,"&lt;=4")</f>
        <v>2</v>
      </c>
      <c r="O431">
        <f>SUMPRODUCT(1/COUNTIF(D431:G431,D431:G431))</f>
        <v>3</v>
      </c>
      <c r="P431" t="str">
        <f>IF(O431=4,"24-Way (4 Distinct)",IF(O431=3,"12-Way (1 Pair)",IF(O431=2,"6-Way / 4-Way","Straight (Quad)"))))</f>
        <v>12-Way (1 Pair)</v>
      </c>
      <c r="Q431">
        <f>SUMPRODUCT(COUNTIF(D432:G432,D431:G431))</f>
        <v>0</v>
      </c>
    </row>
    <row r="432">
      <c r="A432">
        <v>15514</v>
      </c>
      <c r="B432" t="str">
        <v>2026-06-30</v>
      </c>
      <c r="C432" t="str">
        <v>MORNING</v>
      </c>
      <c r="D432">
        <v>8</v>
      </c>
      <c r="E432">
        <v>2</v>
      </c>
      <c r="F432">
        <v>8</v>
      </c>
      <c r="G432">
        <v>5</v>
      </c>
      <c r="H432" t="str">
        <f>D432&amp;E432&amp;F432&amp;G432</f>
        <v>8285</v>
      </c>
      <c r="I432" t="str">
        <v>2588</v>
      </c>
      <c r="J432">
        <f>SUM(D432:G432)</f>
        <v>23</v>
      </c>
      <c r="K432">
        <f>SUMPRODUCT(MOD(D432:G432,2))</f>
        <v>1</v>
      </c>
      <c r="L432">
        <f>4-K432</f>
        <v>3</v>
      </c>
      <c r="M432">
        <f>COUNTIF(D432:G432,"&gt;=5")</f>
        <v>3</v>
      </c>
      <c r="N432">
        <f>COUNTIF(D432:G432,"&lt;=4")</f>
        <v>1</v>
      </c>
      <c r="O432">
        <f>SUMPRODUCT(1/COUNTIF(D432:G432,D432:G432))</f>
        <v>3</v>
      </c>
      <c r="P432" t="str">
        <f>IF(O432=4,"24-Way (4 Distinct)",IF(O432=3,"12-Way (1 Pair)",IF(O432=2,"6-Way / 4-Way","Straight (Quad)"))))</f>
        <v>12-Way (1 Pair)</v>
      </c>
      <c r="Q432">
        <f>SUMPRODUCT(COUNTIF(D433:G433,D432:G432))</f>
        <v>0</v>
      </c>
    </row>
    <row r="433">
      <c r="A433">
        <v>15513</v>
      </c>
      <c r="B433" t="str">
        <v>2026-06-29</v>
      </c>
      <c r="C433" t="str">
        <v>EVENING</v>
      </c>
      <c r="D433">
        <v>3</v>
      </c>
      <c r="E433">
        <v>4</v>
      </c>
      <c r="F433">
        <v>9</v>
      </c>
      <c r="G433">
        <v>0</v>
      </c>
      <c r="H433" t="str">
        <f>D433&amp;E433&amp;F433&amp;G433</f>
        <v>3490</v>
      </c>
      <c r="I433" t="str">
        <v>0349</v>
      </c>
      <c r="J433">
        <f>SUM(D433:G433)</f>
        <v>16</v>
      </c>
      <c r="K433">
        <f>SUMPRODUCT(MOD(D433:G433,2))</f>
        <v>2</v>
      </c>
      <c r="L433">
        <f>4-K433</f>
        <v>2</v>
      </c>
      <c r="M433">
        <f>COUNTIF(D433:G433,"&gt;=5")</f>
        <v>1</v>
      </c>
      <c r="N433">
        <f>COUNTIF(D433:G433,"&lt;=4")</f>
        <v>3</v>
      </c>
      <c r="O433">
        <f>SUMPRODUCT(1/COUNTIF(D433:G433,D433:G433))</f>
        <v>4</v>
      </c>
      <c r="P433" t="str">
        <f>IF(O433=4,"24-Way (4 Distinct)",IF(O433=3,"12-Way (1 Pair)",IF(O433=2,"6-Way / 4-Way","Straight (Quad)"))))</f>
        <v>24-Way (4 Distinct)</v>
      </c>
      <c r="Q433">
        <f>SUMPRODUCT(COUNTIF(D434:G434,D433:G433))</f>
        <v>2</v>
      </c>
    </row>
    <row r="434">
      <c r="A434">
        <v>15512</v>
      </c>
      <c r="B434" t="str">
        <v>2026-06-29</v>
      </c>
      <c r="C434" t="str">
        <v>AFTERNOON</v>
      </c>
      <c r="D434">
        <v>3</v>
      </c>
      <c r="E434">
        <v>1</v>
      </c>
      <c r="F434">
        <v>8</v>
      </c>
      <c r="G434">
        <v>0</v>
      </c>
      <c r="H434" t="str">
        <f>D434&amp;E434&amp;F434&amp;G434</f>
        <v>3180</v>
      </c>
      <c r="I434" t="str">
        <v>0138</v>
      </c>
      <c r="J434">
        <f>SUM(D434:G434)</f>
        <v>12</v>
      </c>
      <c r="K434">
        <f>SUMPRODUCT(MOD(D434:G434,2))</f>
        <v>2</v>
      </c>
      <c r="L434">
        <f>4-K434</f>
        <v>2</v>
      </c>
      <c r="M434">
        <f>COUNTIF(D434:G434,"&gt;=5")</f>
        <v>1</v>
      </c>
      <c r="N434">
        <f>COUNTIF(D434:G434,"&lt;=4")</f>
        <v>3</v>
      </c>
      <c r="O434">
        <f>SUMPRODUCT(1/COUNTIF(D434:G434,D434:G434))</f>
        <v>4</v>
      </c>
      <c r="P434" t="str">
        <f>IF(O434=4,"24-Way (4 Distinct)",IF(O434=3,"12-Way (1 Pair)",IF(O434=2,"6-Way / 4-Way","Straight (Quad)"))))</f>
        <v>24-Way (4 Distinct)</v>
      </c>
      <c r="Q434">
        <f>SUMPRODUCT(COUNTIF(D435:G435,D434:G434))</f>
        <v>3</v>
      </c>
    </row>
    <row r="435">
      <c r="A435">
        <v>15511</v>
      </c>
      <c r="B435" t="str">
        <v>2026-06-29</v>
      </c>
      <c r="C435" t="str">
        <v>MIDDAY</v>
      </c>
      <c r="D435">
        <v>3</v>
      </c>
      <c r="E435">
        <v>8</v>
      </c>
      <c r="F435">
        <v>0</v>
      </c>
      <c r="G435">
        <v>8</v>
      </c>
      <c r="H435" t="str">
        <f>D435&amp;E435&amp;F435&amp;G435</f>
        <v>3808</v>
      </c>
      <c r="I435" t="str">
        <v>0388</v>
      </c>
      <c r="J435">
        <f>SUM(D435:G435)</f>
        <v>19</v>
      </c>
      <c r="K435">
        <f>SUMPRODUCT(MOD(D435:G435,2))</f>
        <v>1</v>
      </c>
      <c r="L435">
        <f>4-K435</f>
        <v>3</v>
      </c>
      <c r="M435">
        <f>COUNTIF(D435:G435,"&gt;=5")</f>
        <v>2</v>
      </c>
      <c r="N435">
        <f>COUNTIF(D435:G435,"&lt;=4")</f>
        <v>2</v>
      </c>
      <c r="O435">
        <f>SUMPRODUCT(1/COUNTIF(D435:G435,D435:G435))</f>
        <v>3</v>
      </c>
      <c r="P435" t="str">
        <f>IF(O435=4,"24-Way (4 Distinct)",IF(O435=3,"12-Way (1 Pair)",IF(O435=2,"6-Way / 4-Way","Straight (Quad)"))))</f>
        <v>12-Way (1 Pair)</v>
      </c>
      <c r="Q435">
        <f>SUMPRODUCT(COUNTIF(D436:G436,D435:G435))</f>
        <v>3</v>
      </c>
    </row>
    <row r="436">
      <c r="A436">
        <v>15510</v>
      </c>
      <c r="B436" t="str">
        <v>2026-06-29</v>
      </c>
      <c r="C436" t="str">
        <v>MORNING</v>
      </c>
      <c r="D436">
        <v>3</v>
      </c>
      <c r="E436">
        <v>2</v>
      </c>
      <c r="F436">
        <v>5</v>
      </c>
      <c r="G436">
        <v>8</v>
      </c>
      <c r="H436" t="str">
        <f>D436&amp;E436&amp;F436&amp;G436</f>
        <v>3258</v>
      </c>
      <c r="I436" t="str">
        <v>2358</v>
      </c>
      <c r="J436">
        <f>SUM(D436:G436)</f>
        <v>18</v>
      </c>
      <c r="K436">
        <f>SUMPRODUCT(MOD(D436:G436,2))</f>
        <v>2</v>
      </c>
      <c r="L436">
        <f>4-K436</f>
        <v>2</v>
      </c>
      <c r="M436">
        <f>COUNTIF(D436:G436,"&gt;=5")</f>
        <v>2</v>
      </c>
      <c r="N436">
        <f>COUNTIF(D436:G436,"&lt;=4")</f>
        <v>2</v>
      </c>
      <c r="O436">
        <f>SUMPRODUCT(1/COUNTIF(D436:G436,D436:G436))</f>
        <v>4</v>
      </c>
      <c r="P436" t="str">
        <f>IF(O436=4,"24-Way (4 Distinct)",IF(O436=3,"12-Way (1 Pair)",IF(O436=2,"6-Way / 4-Way","Straight (Quad)"))))</f>
        <v>24-Way (4 Distinct)</v>
      </c>
      <c r="Q436">
        <f>SUMPRODUCT(COUNTIF(D437:G437,D436:G436))</f>
        <v>2</v>
      </c>
    </row>
    <row r="437">
      <c r="A437">
        <v>15505</v>
      </c>
      <c r="B437" t="str">
        <v>2026-06-27</v>
      </c>
      <c r="C437" t="str">
        <v>EVENING</v>
      </c>
      <c r="D437">
        <v>4</v>
      </c>
      <c r="E437">
        <v>9</v>
      </c>
      <c r="F437">
        <v>2</v>
      </c>
      <c r="G437">
        <v>5</v>
      </c>
      <c r="H437" t="str">
        <f>D437&amp;E437&amp;F437&amp;G437</f>
        <v>4925</v>
      </c>
      <c r="I437" t="str">
        <v>2459</v>
      </c>
      <c r="J437">
        <f>SUM(D437:G437)</f>
        <v>20</v>
      </c>
      <c r="K437">
        <f>SUMPRODUCT(MOD(D437:G437,2))</f>
        <v>2</v>
      </c>
      <c r="L437">
        <f>4-K437</f>
        <v>2</v>
      </c>
      <c r="M437">
        <f>COUNTIF(D437:G437,"&gt;=5")</f>
        <v>2</v>
      </c>
      <c r="N437">
        <f>COUNTIF(D437:G437,"&lt;=4")</f>
        <v>2</v>
      </c>
      <c r="O437">
        <f>SUMPRODUCT(1/COUNTIF(D437:G437,D437:G437))</f>
        <v>4</v>
      </c>
      <c r="P437" t="str">
        <f>IF(O437=4,"24-Way (4 Distinct)",IF(O437=3,"12-Way (1 Pair)",IF(O437=2,"6-Way / 4-Way","Straight (Quad)"))))</f>
        <v>24-Way (4 Distinct)</v>
      </c>
      <c r="Q437">
        <f>SUMPRODUCT(COUNTIF(D438:G438,D437:G437))</f>
        <v>0</v>
      </c>
    </row>
    <row r="438">
      <c r="A438">
        <v>15504</v>
      </c>
      <c r="B438" t="str">
        <v>2026-06-27</v>
      </c>
      <c r="C438" t="str">
        <v>AFTERNOON</v>
      </c>
      <c r="D438">
        <v>1</v>
      </c>
      <c r="E438">
        <v>7</v>
      </c>
      <c r="F438">
        <v>8</v>
      </c>
      <c r="G438">
        <v>0</v>
      </c>
      <c r="H438" t="str">
        <f>D438&amp;E438&amp;F438&amp;G438</f>
        <v>1780</v>
      </c>
      <c r="I438" t="str">
        <v>0178</v>
      </c>
      <c r="J438">
        <f>SUM(D438:G438)</f>
        <v>16</v>
      </c>
      <c r="K438">
        <f>SUMPRODUCT(MOD(D438:G438,2))</f>
        <v>2</v>
      </c>
      <c r="L438">
        <f>4-K438</f>
        <v>2</v>
      </c>
      <c r="M438">
        <f>COUNTIF(D438:G438,"&gt;=5")</f>
        <v>2</v>
      </c>
      <c r="N438">
        <f>COUNTIF(D438:G438,"&lt;=4")</f>
        <v>2</v>
      </c>
      <c r="O438">
        <f>SUMPRODUCT(1/COUNTIF(D438:G438,D438:G438))</f>
        <v>4</v>
      </c>
      <c r="P438" t="str">
        <f>IF(O438=4,"24-Way (4 Distinct)",IF(O438=3,"12-Way (1 Pair)",IF(O438=2,"6-Way / 4-Way","Straight (Quad)"))))</f>
        <v>24-Way (4 Distinct)</v>
      </c>
      <c r="Q438">
        <f>SUMPRODUCT(COUNTIF(D439:G439,D438:G438))</f>
        <v>1</v>
      </c>
    </row>
    <row r="439">
      <c r="A439">
        <v>15503</v>
      </c>
      <c r="B439" t="str">
        <v>2026-06-27</v>
      </c>
      <c r="C439" t="str">
        <v>MIDDAY</v>
      </c>
      <c r="D439">
        <v>1</v>
      </c>
      <c r="E439">
        <v>9</v>
      </c>
      <c r="F439">
        <v>4</v>
      </c>
      <c r="G439">
        <v>9</v>
      </c>
      <c r="H439" t="str">
        <f>D439&amp;E439&amp;F439&amp;G439</f>
        <v>1949</v>
      </c>
      <c r="I439" t="str">
        <v>1499</v>
      </c>
      <c r="J439">
        <f>SUM(D439:G439)</f>
        <v>23</v>
      </c>
      <c r="K439">
        <f>SUMPRODUCT(MOD(D439:G439,2))</f>
        <v>3</v>
      </c>
      <c r="L439">
        <f>4-K439</f>
        <v>1</v>
      </c>
      <c r="M439">
        <f>COUNTIF(D439:G439,"&gt;=5")</f>
        <v>2</v>
      </c>
      <c r="N439">
        <f>COUNTIF(D439:G439,"&lt;=4")</f>
        <v>2</v>
      </c>
      <c r="O439">
        <f>SUMPRODUCT(1/COUNTIF(D439:G439,D439:G439))</f>
        <v>3</v>
      </c>
      <c r="P439" t="str">
        <f>IF(O439=4,"24-Way (4 Distinct)",IF(O439=3,"12-Way (1 Pair)",IF(O439=2,"6-Way / 4-Way","Straight (Quad)"))))</f>
        <v>12-Way (1 Pair)</v>
      </c>
      <c r="Q439">
        <f>SUMPRODUCT(COUNTIF(D440:G440,D439:G439))</f>
        <v>1</v>
      </c>
    </row>
    <row r="440">
      <c r="A440">
        <v>15502</v>
      </c>
      <c r="B440" t="str">
        <v>2026-06-27</v>
      </c>
      <c r="C440" t="str">
        <v>MORNING</v>
      </c>
      <c r="D440">
        <v>2</v>
      </c>
      <c r="E440">
        <v>6</v>
      </c>
      <c r="F440">
        <v>4</v>
      </c>
      <c r="G440">
        <v>8</v>
      </c>
      <c r="H440" t="str">
        <f>D440&amp;E440&amp;F440&amp;G440</f>
        <v>2648</v>
      </c>
      <c r="I440" t="str">
        <v>2468</v>
      </c>
      <c r="J440">
        <f>SUM(D440:G440)</f>
        <v>20</v>
      </c>
      <c r="K440">
        <f>SUMPRODUCT(MOD(D440:G440,2))</f>
        <v>0</v>
      </c>
      <c r="L440">
        <f>4-K440</f>
        <v>4</v>
      </c>
      <c r="M440">
        <f>COUNTIF(D440:G440,"&gt;=5")</f>
        <v>2</v>
      </c>
      <c r="N440">
        <f>COUNTIF(D440:G440,"&lt;=4")</f>
        <v>2</v>
      </c>
      <c r="O440">
        <f>SUMPRODUCT(1/COUNTIF(D440:G440,D440:G440))</f>
        <v>4</v>
      </c>
      <c r="P440" t="str">
        <f>IF(O440=4,"24-Way (4 Distinct)",IF(O440=3,"12-Way (1 Pair)",IF(O440=2,"6-Way / 4-Way","Straight (Quad)"))))</f>
        <v>24-Way (4 Distinct)</v>
      </c>
      <c r="Q440">
        <f>SUMPRODUCT(COUNTIF(D441:G441,D440:G440))</f>
        <v>1</v>
      </c>
    </row>
    <row r="441">
      <c r="A441">
        <v>15501</v>
      </c>
      <c r="B441" t="str">
        <v>2026-06-26</v>
      </c>
      <c r="C441" t="str">
        <v>EVENING</v>
      </c>
      <c r="D441">
        <v>7</v>
      </c>
      <c r="E441">
        <v>8</v>
      </c>
      <c r="F441">
        <v>3</v>
      </c>
      <c r="G441">
        <v>0</v>
      </c>
      <c r="H441" t="str">
        <f>D441&amp;E441&amp;F441&amp;G441</f>
        <v>7830</v>
      </c>
      <c r="I441" t="str">
        <v>0378</v>
      </c>
      <c r="J441">
        <f>SUM(D441:G441)</f>
        <v>18</v>
      </c>
      <c r="K441">
        <f>SUMPRODUCT(MOD(D441:G441,2))</f>
        <v>2</v>
      </c>
      <c r="L441">
        <f>4-K441</f>
        <v>2</v>
      </c>
      <c r="M441">
        <f>COUNTIF(D441:G441,"&gt;=5")</f>
        <v>2</v>
      </c>
      <c r="N441">
        <f>COUNTIF(D441:G441,"&lt;=4")</f>
        <v>2</v>
      </c>
      <c r="O441">
        <f>SUMPRODUCT(1/COUNTIF(D441:G441,D441:G441))</f>
        <v>4</v>
      </c>
      <c r="P441" t="str">
        <f>IF(O441=4,"24-Way (4 Distinct)",IF(O441=3,"12-Way (1 Pair)",IF(O441=2,"6-Way / 4-Way","Straight (Quad)"))))</f>
        <v>24-Way (4 Distinct)</v>
      </c>
      <c r="Q441">
        <f>SUMPRODUCT(COUNTIF(D442:G442,D441:G441))</f>
        <v>2</v>
      </c>
    </row>
    <row r="442">
      <c r="A442">
        <v>15500</v>
      </c>
      <c r="B442" t="str">
        <v>2026-06-26</v>
      </c>
      <c r="C442" t="str">
        <v>AFTERNOON</v>
      </c>
      <c r="D442">
        <v>7</v>
      </c>
      <c r="E442">
        <v>8</v>
      </c>
      <c r="F442">
        <v>8</v>
      </c>
      <c r="G442">
        <v>1</v>
      </c>
      <c r="H442" t="str">
        <f>D442&amp;E442&amp;F442&amp;G442</f>
        <v>7881</v>
      </c>
      <c r="I442" t="str">
        <v>1788</v>
      </c>
      <c r="J442">
        <f>SUM(D442:G442)</f>
        <v>24</v>
      </c>
      <c r="K442">
        <f>SUMPRODUCT(MOD(D442:G442,2))</f>
        <v>2</v>
      </c>
      <c r="L442">
        <f>4-K442</f>
        <v>2</v>
      </c>
      <c r="M442">
        <f>COUNTIF(D442:G442,"&gt;=5")</f>
        <v>3</v>
      </c>
      <c r="N442">
        <f>COUNTIF(D442:G442,"&lt;=4")</f>
        <v>1</v>
      </c>
      <c r="O442">
        <f>SUMPRODUCT(1/COUNTIF(D442:G442,D442:G442))</f>
        <v>3</v>
      </c>
      <c r="P442" t="str">
        <f>IF(O442=4,"24-Way (4 Distinct)",IF(O442=3,"12-Way (1 Pair)",IF(O442=2,"6-Way / 4-Way","Straight (Quad)"))))</f>
        <v>12-Way (1 Pair)</v>
      </c>
      <c r="Q442">
        <f>SUMPRODUCT(COUNTIF(D443:G443,D442:G442))</f>
        <v>2</v>
      </c>
    </row>
    <row r="443">
      <c r="A443">
        <v>15499</v>
      </c>
      <c r="B443" t="str">
        <v>2026-06-26</v>
      </c>
      <c r="C443" t="str">
        <v>MIDDAY</v>
      </c>
      <c r="D443">
        <v>4</v>
      </c>
      <c r="E443">
        <v>8</v>
      </c>
      <c r="F443">
        <v>9</v>
      </c>
      <c r="G443">
        <v>2</v>
      </c>
      <c r="H443" t="str">
        <f>D443&amp;E443&amp;F443&amp;G443</f>
        <v>4892</v>
      </c>
      <c r="I443" t="str">
        <v>2489</v>
      </c>
      <c r="J443">
        <f>SUM(D443:G443)</f>
        <v>23</v>
      </c>
      <c r="K443">
        <f>SUMPRODUCT(MOD(D443:G443,2))</f>
        <v>1</v>
      </c>
      <c r="L443">
        <f>4-K443</f>
        <v>3</v>
      </c>
      <c r="M443">
        <f>COUNTIF(D443:G443,"&gt;=5")</f>
        <v>2</v>
      </c>
      <c r="N443">
        <f>COUNTIF(D443:G443,"&lt;=4")</f>
        <v>2</v>
      </c>
      <c r="O443">
        <f>SUMPRODUCT(1/COUNTIF(D443:G443,D443:G443))</f>
        <v>4</v>
      </c>
      <c r="P443" t="str">
        <f>IF(O443=4,"24-Way (4 Distinct)",IF(O443=3,"12-Way (1 Pair)",IF(O443=2,"6-Way / 4-Way","Straight (Quad)"))))</f>
        <v>24-Way (4 Distinct)</v>
      </c>
      <c r="Q443">
        <f>SUMPRODUCT(COUNTIF(D444:G444,D443:G443))</f>
        <v>1</v>
      </c>
    </row>
    <row r="444">
      <c r="A444">
        <v>15498</v>
      </c>
      <c r="B444" t="str">
        <v>2026-06-26</v>
      </c>
      <c r="C444" t="str">
        <v>MORNING</v>
      </c>
      <c r="D444">
        <v>6</v>
      </c>
      <c r="E444">
        <v>2</v>
      </c>
      <c r="F444">
        <v>5</v>
      </c>
      <c r="G444">
        <v>6</v>
      </c>
      <c r="H444" t="str">
        <f>D444&amp;E444&amp;F444&amp;G444</f>
        <v>6256</v>
      </c>
      <c r="I444" t="str">
        <v>2566</v>
      </c>
      <c r="J444">
        <f>SUM(D444:G444)</f>
        <v>19</v>
      </c>
      <c r="K444">
        <f>SUMPRODUCT(MOD(D444:G444,2))</f>
        <v>1</v>
      </c>
      <c r="L444">
        <f>4-K444</f>
        <v>3</v>
      </c>
      <c r="M444">
        <f>COUNTIF(D444:G444,"&gt;=5")</f>
        <v>3</v>
      </c>
      <c r="N444">
        <f>COUNTIF(D444:G444,"&lt;=4")</f>
        <v>1</v>
      </c>
      <c r="O444">
        <f>SUMPRODUCT(1/COUNTIF(D444:G444,D444:G444))</f>
        <v>3</v>
      </c>
      <c r="P444" t="str">
        <f>IF(O444=4,"24-Way (4 Distinct)",IF(O444=3,"12-Way (1 Pair)",IF(O444=2,"6-Way / 4-Way","Straight (Quad)"))))</f>
        <v>12-Way (1 Pair)</v>
      </c>
      <c r="Q444">
        <f>SUMPRODUCT(COUNTIF(D445:G445,D444:G444))</f>
        <v>1</v>
      </c>
    </row>
    <row r="445">
      <c r="A445">
        <v>15497</v>
      </c>
      <c r="B445" t="str">
        <v>2026-06-25</v>
      </c>
      <c r="C445" t="str">
        <v>EVENING</v>
      </c>
      <c r="D445">
        <v>7</v>
      </c>
      <c r="E445">
        <v>0</v>
      </c>
      <c r="F445">
        <v>0</v>
      </c>
      <c r="G445">
        <v>5</v>
      </c>
      <c r="H445" t="str">
        <f>D445&amp;E445&amp;F445&amp;G445</f>
        <v>7005</v>
      </c>
      <c r="I445" t="str">
        <v>0057</v>
      </c>
      <c r="J445">
        <f>SUM(D445:G445)</f>
        <v>12</v>
      </c>
      <c r="K445">
        <f>SUMPRODUCT(MOD(D445:G445,2))</f>
        <v>2</v>
      </c>
      <c r="L445">
        <f>4-K445</f>
        <v>2</v>
      </c>
      <c r="M445">
        <f>COUNTIF(D445:G445,"&gt;=5")</f>
        <v>2</v>
      </c>
      <c r="N445">
        <f>COUNTIF(D445:G445,"&lt;=4")</f>
        <v>2</v>
      </c>
      <c r="O445">
        <f>SUMPRODUCT(1/COUNTIF(D445:G445,D445:G445))</f>
        <v>3</v>
      </c>
      <c r="P445" t="str">
        <f>IF(O445=4,"24-Way (4 Distinct)",IF(O445=3,"12-Way (1 Pair)",IF(O445=2,"6-Way / 4-Way","Straight (Quad)"))))</f>
        <v>12-Way (1 Pair)</v>
      </c>
      <c r="Q445">
        <f>SUMPRODUCT(COUNTIF(D446:G446,D445:G445))</f>
        <v>0</v>
      </c>
    </row>
    <row r="446">
      <c r="A446">
        <v>15496</v>
      </c>
      <c r="B446" t="str">
        <v>2026-06-25</v>
      </c>
      <c r="C446" t="str">
        <v>AFTERNOON</v>
      </c>
      <c r="D446">
        <v>6</v>
      </c>
      <c r="E446">
        <v>1</v>
      </c>
      <c r="F446">
        <v>9</v>
      </c>
      <c r="G446">
        <v>2</v>
      </c>
      <c r="H446" t="str">
        <f>D446&amp;E446&amp;F446&amp;G446</f>
        <v>6192</v>
      </c>
      <c r="I446" t="str">
        <v>1269</v>
      </c>
      <c r="J446">
        <f>SUM(D446:G446)</f>
        <v>18</v>
      </c>
      <c r="K446">
        <f>SUMPRODUCT(MOD(D446:G446,2))</f>
        <v>2</v>
      </c>
      <c r="L446">
        <f>4-K446</f>
        <v>2</v>
      </c>
      <c r="M446">
        <f>COUNTIF(D446:G446,"&gt;=5")</f>
        <v>2</v>
      </c>
      <c r="N446">
        <f>COUNTIF(D446:G446,"&lt;=4")</f>
        <v>2</v>
      </c>
      <c r="O446">
        <f>SUMPRODUCT(1/COUNTIF(D446:G446,D446:G446))</f>
        <v>4</v>
      </c>
      <c r="P446" t="str">
        <f>IF(O446=4,"24-Way (4 Distinct)",IF(O446=3,"12-Way (1 Pair)",IF(O446=2,"6-Way / 4-Way","Straight (Quad)"))))</f>
        <v>24-Way (4 Distinct)</v>
      </c>
      <c r="Q446">
        <f>SUMPRODUCT(COUNTIF(D447:G447,D446:G446))</f>
        <v>1</v>
      </c>
    </row>
    <row r="447">
      <c r="A447">
        <v>15495</v>
      </c>
      <c r="B447" t="str">
        <v>2026-06-25</v>
      </c>
      <c r="C447" t="str">
        <v>MIDDAY</v>
      </c>
      <c r="D447">
        <v>3</v>
      </c>
      <c r="E447">
        <v>5</v>
      </c>
      <c r="F447">
        <v>1</v>
      </c>
      <c r="G447">
        <v>1</v>
      </c>
      <c r="H447" t="str">
        <f>D447&amp;E447&amp;F447&amp;G447</f>
        <v>3511</v>
      </c>
      <c r="I447" t="str">
        <v>1135</v>
      </c>
      <c r="J447">
        <f>SUM(D447:G447)</f>
        <v>10</v>
      </c>
      <c r="K447">
        <f>SUMPRODUCT(MOD(D447:G447,2))</f>
        <v>4</v>
      </c>
      <c r="L447">
        <f>4-K447</f>
        <v>0</v>
      </c>
      <c r="M447">
        <f>COUNTIF(D447:G447,"&gt;=5")</f>
        <v>1</v>
      </c>
      <c r="N447">
        <f>COUNTIF(D447:G447,"&lt;=4")</f>
        <v>3</v>
      </c>
      <c r="O447">
        <f>SUMPRODUCT(1/COUNTIF(D447:G447,D447:G447))</f>
        <v>3</v>
      </c>
      <c r="P447" t="str">
        <f>IF(O447=4,"24-Way (4 Distinct)",IF(O447=3,"12-Way (1 Pair)",IF(O447=2,"6-Way / 4-Way","Straight (Quad)"))))</f>
        <v>12-Way (1 Pair)</v>
      </c>
      <c r="Q447">
        <f>SUMPRODUCT(COUNTIF(D448:G448,D447:G447))</f>
        <v>0</v>
      </c>
    </row>
    <row r="448">
      <c r="A448">
        <v>15494</v>
      </c>
      <c r="B448" t="str">
        <v>2026-06-25</v>
      </c>
      <c r="C448" t="str">
        <v>MORNING</v>
      </c>
      <c r="D448">
        <v>8</v>
      </c>
      <c r="E448">
        <v>9</v>
      </c>
      <c r="F448">
        <v>9</v>
      </c>
      <c r="G448">
        <v>8</v>
      </c>
      <c r="H448" t="str">
        <f>D448&amp;E448&amp;F448&amp;G448</f>
        <v>8998</v>
      </c>
      <c r="I448" t="str">
        <v>8899</v>
      </c>
      <c r="J448">
        <f>SUM(D448:G448)</f>
        <v>34</v>
      </c>
      <c r="K448">
        <f>SUMPRODUCT(MOD(D448:G448,2))</f>
        <v>2</v>
      </c>
      <c r="L448">
        <f>4-K448</f>
        <v>2</v>
      </c>
      <c r="M448">
        <f>COUNTIF(D448:G448,"&gt;=5")</f>
        <v>4</v>
      </c>
      <c r="N448">
        <f>COUNTIF(D448:G448,"&lt;=4")</f>
        <v>0</v>
      </c>
      <c r="O448">
        <f>SUMPRODUCT(1/COUNTIF(D448:G448,D448:G448))</f>
        <v>2</v>
      </c>
      <c r="P448" t="str">
        <f>IF(O448=4,"24-Way (4 Distinct)",IF(O448=3,"12-Way (1 Pair)",IF(O448=2,"6-Way / 4-Way","Straight (Quad)"))))</f>
        <v>6-Way (2 Pairs)</v>
      </c>
      <c r="Q448">
        <f>SUMPRODUCT(COUNTIF(D449:G449,D448:G448))</f>
        <v>2</v>
      </c>
    </row>
    <row r="449">
      <c r="A449">
        <v>15493</v>
      </c>
      <c r="B449" t="str">
        <v>2026-06-24</v>
      </c>
      <c r="C449" t="str">
        <v>EVENING</v>
      </c>
      <c r="D449">
        <v>9</v>
      </c>
      <c r="E449">
        <v>5</v>
      </c>
      <c r="F449">
        <v>2</v>
      </c>
      <c r="G449">
        <v>5</v>
      </c>
      <c r="H449" t="str">
        <f>D449&amp;E449&amp;F449&amp;G449</f>
        <v>9525</v>
      </c>
      <c r="I449" t="str">
        <v>2559</v>
      </c>
      <c r="J449">
        <f>SUM(D449:G449)</f>
        <v>21</v>
      </c>
      <c r="K449">
        <f>SUMPRODUCT(MOD(D449:G449,2))</f>
        <v>3</v>
      </c>
      <c r="L449">
        <f>4-K449</f>
        <v>1</v>
      </c>
      <c r="M449">
        <f>COUNTIF(D449:G449,"&gt;=5")</f>
        <v>3</v>
      </c>
      <c r="N449">
        <f>COUNTIF(D449:G449,"&lt;=4")</f>
        <v>1</v>
      </c>
      <c r="O449">
        <f>SUMPRODUCT(1/COUNTIF(D449:G449,D449:G449))</f>
        <v>3</v>
      </c>
      <c r="P449" t="str">
        <f>IF(O449=4,"24-Way (4 Distinct)",IF(O449=3,"12-Way (1 Pair)",IF(O449=2,"6-Way / 4-Way","Straight (Quad)"))))</f>
        <v>12-Way (1 Pair)</v>
      </c>
      <c r="Q449">
        <f>SUMPRODUCT(COUNTIF(D450:G450,D449:G449))</f>
        <v>2</v>
      </c>
    </row>
    <row r="450">
      <c r="A450">
        <v>15492</v>
      </c>
      <c r="B450" t="str">
        <v>2026-06-24</v>
      </c>
      <c r="C450" t="str">
        <v>AFTERNOON</v>
      </c>
      <c r="D450">
        <v>7</v>
      </c>
      <c r="E450">
        <v>7</v>
      </c>
      <c r="F450">
        <v>5</v>
      </c>
      <c r="G450">
        <v>6</v>
      </c>
      <c r="H450" t="str">
        <f>D450&amp;E450&amp;F450&amp;G450</f>
        <v>7756</v>
      </c>
      <c r="I450" t="str">
        <v>5677</v>
      </c>
      <c r="J450">
        <f>SUM(D450:G450)</f>
        <v>25</v>
      </c>
      <c r="K450">
        <f>SUMPRODUCT(MOD(D450:G450,2))</f>
        <v>3</v>
      </c>
      <c r="L450">
        <f>4-K450</f>
        <v>1</v>
      </c>
      <c r="M450">
        <f>COUNTIF(D450:G450,"&gt;=5")</f>
        <v>4</v>
      </c>
      <c r="N450">
        <f>COUNTIF(D450:G450,"&lt;=4")</f>
        <v>0</v>
      </c>
      <c r="O450">
        <f>SUMPRODUCT(1/COUNTIF(D450:G450,D450:G450))</f>
        <v>3</v>
      </c>
      <c r="P450" t="str">
        <f>IF(O450=4,"24-Way (4 Distinct)",IF(O450=3,"12-Way (1 Pair)",IF(O450=2,"6-Way / 4-Way","Straight (Quad)"))))</f>
        <v>12-Way (1 Pair)</v>
      </c>
      <c r="Q450">
        <f>SUMPRODUCT(COUNTIF(D451:G451,D450:G450))</f>
        <v>1</v>
      </c>
    </row>
    <row r="451">
      <c r="A451">
        <v>15491</v>
      </c>
      <c r="B451" t="str">
        <v>2026-06-24</v>
      </c>
      <c r="C451" t="str">
        <v>MIDDAY</v>
      </c>
      <c r="D451">
        <v>2</v>
      </c>
      <c r="E451">
        <v>5</v>
      </c>
      <c r="F451">
        <v>9</v>
      </c>
      <c r="G451">
        <v>8</v>
      </c>
      <c r="H451" t="str">
        <f>D451&amp;E451&amp;F451&amp;G451</f>
        <v>2598</v>
      </c>
      <c r="I451" t="str">
        <v>2589</v>
      </c>
      <c r="J451">
        <f>SUM(D451:G451)</f>
        <v>24</v>
      </c>
      <c r="K451">
        <f>SUMPRODUCT(MOD(D451:G451,2))</f>
        <v>2</v>
      </c>
      <c r="L451">
        <f>4-K451</f>
        <v>2</v>
      </c>
      <c r="M451">
        <f>COUNTIF(D451:G451,"&gt;=5")</f>
        <v>3</v>
      </c>
      <c r="N451">
        <f>COUNTIF(D451:G451,"&lt;=4")</f>
        <v>1</v>
      </c>
      <c r="O451">
        <f>SUMPRODUCT(1/COUNTIF(D451:G451,D451:G451))</f>
        <v>4</v>
      </c>
      <c r="P451" t="str">
        <f>IF(O451=4,"24-Way (4 Distinct)",IF(O451=3,"12-Way (1 Pair)",IF(O451=2,"6-Way / 4-Way","Straight (Quad)"))))</f>
        <v>24-Way (4 Distinct)</v>
      </c>
      <c r="Q451">
        <f>SUMPRODUCT(COUNTIF(D452:G452,D451:G451))</f>
        <v>1</v>
      </c>
    </row>
    <row r="452">
      <c r="A452">
        <v>15490</v>
      </c>
      <c r="B452" t="str">
        <v>2026-06-24</v>
      </c>
      <c r="C452" t="str">
        <v>MORNING</v>
      </c>
      <c r="D452">
        <v>4</v>
      </c>
      <c r="E452">
        <v>3</v>
      </c>
      <c r="F452">
        <v>4</v>
      </c>
      <c r="G452">
        <v>9</v>
      </c>
      <c r="H452" t="str">
        <f>D452&amp;E452&amp;F452&amp;G452</f>
        <v>4349</v>
      </c>
      <c r="I452" t="str">
        <v>3449</v>
      </c>
      <c r="J452">
        <f>SUM(D452:G452)</f>
        <v>20</v>
      </c>
      <c r="K452">
        <f>SUMPRODUCT(MOD(D452:G452,2))</f>
        <v>2</v>
      </c>
      <c r="L452">
        <f>4-K452</f>
        <v>2</v>
      </c>
      <c r="M452">
        <f>COUNTIF(D452:G452,"&gt;=5")</f>
        <v>1</v>
      </c>
      <c r="N452">
        <f>COUNTIF(D452:G452,"&lt;=4")</f>
        <v>3</v>
      </c>
      <c r="O452">
        <f>SUMPRODUCT(1/COUNTIF(D452:G452,D452:G452))</f>
        <v>3</v>
      </c>
      <c r="P452" t="str">
        <f>IF(O452=4,"24-Way (4 Distinct)",IF(O452=3,"12-Way (1 Pair)",IF(O452=2,"6-Way / 4-Way","Straight (Quad)"))))</f>
        <v>12-Way (1 Pair)</v>
      </c>
      <c r="Q452">
        <f>SUMPRODUCT(COUNTIF(D453:G453,D452:G452))</f>
        <v>2</v>
      </c>
    </row>
    <row r="453">
      <c r="A453">
        <v>15489</v>
      </c>
      <c r="B453" t="str">
        <v>2026-06-23</v>
      </c>
      <c r="C453" t="str">
        <v>EVENING</v>
      </c>
      <c r="D453">
        <v>8</v>
      </c>
      <c r="E453">
        <v>4</v>
      </c>
      <c r="F453">
        <v>1</v>
      </c>
      <c r="G453">
        <v>1</v>
      </c>
      <c r="H453" t="str">
        <f>D453&amp;E453&amp;F453&amp;G453</f>
        <v>8411</v>
      </c>
      <c r="I453" t="str">
        <v>1148</v>
      </c>
      <c r="J453">
        <f>SUM(D453:G453)</f>
        <v>14</v>
      </c>
      <c r="K453">
        <f>SUMPRODUCT(MOD(D453:G453,2))</f>
        <v>2</v>
      </c>
      <c r="L453">
        <f>4-K453</f>
        <v>2</v>
      </c>
      <c r="M453">
        <f>COUNTIF(D453:G453,"&gt;=5")</f>
        <v>1</v>
      </c>
      <c r="N453">
        <f>COUNTIF(D453:G453,"&lt;=4")</f>
        <v>3</v>
      </c>
      <c r="O453">
        <f>SUMPRODUCT(1/COUNTIF(D453:G453,D453:G453))</f>
        <v>3</v>
      </c>
      <c r="P453" t="str">
        <f>IF(O453=4,"24-Way (4 Distinct)",IF(O453=3,"12-Way (1 Pair)",IF(O453=2,"6-Way / 4-Way","Straight (Quad)"))))</f>
        <v>12-Way (1 Pair)</v>
      </c>
      <c r="Q453">
        <f>SUMPRODUCT(COUNTIF(D454:G454,D453:G453))</f>
        <v>1</v>
      </c>
    </row>
    <row r="454">
      <c r="A454">
        <v>15488</v>
      </c>
      <c r="B454" t="str">
        <v>2026-06-23</v>
      </c>
      <c r="C454" t="str">
        <v>AFTERNOON</v>
      </c>
      <c r="D454">
        <v>8</v>
      </c>
      <c r="E454">
        <v>2</v>
      </c>
      <c r="F454">
        <v>5</v>
      </c>
      <c r="G454">
        <v>2</v>
      </c>
      <c r="H454" t="str">
        <f>D454&amp;E454&amp;F454&amp;G454</f>
        <v>8252</v>
      </c>
      <c r="I454" t="str">
        <v>2258</v>
      </c>
      <c r="J454">
        <f>SUM(D454:G454)</f>
        <v>17</v>
      </c>
      <c r="K454">
        <f>SUMPRODUCT(MOD(D454:G454,2))</f>
        <v>1</v>
      </c>
      <c r="L454">
        <f>4-K454</f>
        <v>3</v>
      </c>
      <c r="M454">
        <f>COUNTIF(D454:G454,"&gt;=5")</f>
        <v>2</v>
      </c>
      <c r="N454">
        <f>COUNTIF(D454:G454,"&lt;=4")</f>
        <v>2</v>
      </c>
      <c r="O454">
        <f>SUMPRODUCT(1/COUNTIF(D454:G454,D454:G454))</f>
        <v>3</v>
      </c>
      <c r="P454" t="str">
        <f>IF(O454=4,"24-Way (4 Distinct)",IF(O454=3,"12-Way (1 Pair)",IF(O454=2,"6-Way / 4-Way","Straight (Quad)"))))</f>
        <v>12-Way (1 Pair)</v>
      </c>
      <c r="Q454">
        <f>SUMPRODUCT(COUNTIF(D455:G455,D454:G454))</f>
        <v>3</v>
      </c>
    </row>
    <row r="455">
      <c r="A455">
        <v>15487</v>
      </c>
      <c r="B455" t="str">
        <v>2026-06-23</v>
      </c>
      <c r="C455" t="str">
        <v>MIDDAY</v>
      </c>
      <c r="D455">
        <v>5</v>
      </c>
      <c r="E455">
        <v>2</v>
      </c>
      <c r="F455">
        <v>6</v>
      </c>
      <c r="G455">
        <v>4</v>
      </c>
      <c r="H455" t="str">
        <f>D455&amp;E455&amp;F455&amp;G455</f>
        <v>5264</v>
      </c>
      <c r="I455" t="str">
        <v>2456</v>
      </c>
      <c r="J455">
        <f>SUM(D455:G455)</f>
        <v>17</v>
      </c>
      <c r="K455">
        <f>SUMPRODUCT(MOD(D455:G455,2))</f>
        <v>1</v>
      </c>
      <c r="L455">
        <f>4-K455</f>
        <v>3</v>
      </c>
      <c r="M455">
        <f>COUNTIF(D455:G455,"&gt;=5")</f>
        <v>2</v>
      </c>
      <c r="N455">
        <f>COUNTIF(D455:G455,"&lt;=4")</f>
        <v>2</v>
      </c>
      <c r="O455">
        <f>SUMPRODUCT(1/COUNTIF(D455:G455,D455:G455))</f>
        <v>4</v>
      </c>
      <c r="P455" t="str">
        <f>IF(O455=4,"24-Way (4 Distinct)",IF(O455=3,"12-Way (1 Pair)",IF(O455=2,"6-Way / 4-Way","Straight (Quad)"))))</f>
        <v>24-Way (4 Distinct)</v>
      </c>
      <c r="Q455">
        <f>SUMPRODUCT(COUNTIF(D456:G456,D455:G455))</f>
        <v>3</v>
      </c>
    </row>
    <row r="456">
      <c r="A456">
        <v>15486</v>
      </c>
      <c r="B456" t="str">
        <v>2026-06-23</v>
      </c>
      <c r="C456" t="str">
        <v>MORNING</v>
      </c>
      <c r="D456">
        <v>6</v>
      </c>
      <c r="E456">
        <v>5</v>
      </c>
      <c r="F456">
        <v>1</v>
      </c>
      <c r="G456">
        <v>4</v>
      </c>
      <c r="H456" t="str">
        <f>D456&amp;E456&amp;F456&amp;G456</f>
        <v>6514</v>
      </c>
      <c r="I456" t="str">
        <v>1456</v>
      </c>
      <c r="J456">
        <f>SUM(D456:G456)</f>
        <v>16</v>
      </c>
      <c r="K456">
        <f>SUMPRODUCT(MOD(D456:G456,2))</f>
        <v>2</v>
      </c>
      <c r="L456">
        <f>4-K456</f>
        <v>2</v>
      </c>
      <c r="M456">
        <f>COUNTIF(D456:G456,"&gt;=5")</f>
        <v>2</v>
      </c>
      <c r="N456">
        <f>COUNTIF(D456:G456,"&lt;=4")</f>
        <v>2</v>
      </c>
      <c r="O456">
        <f>SUMPRODUCT(1/COUNTIF(D456:G456,D456:G456))</f>
        <v>4</v>
      </c>
      <c r="P456" t="str">
        <f>IF(O456=4,"24-Way (4 Distinct)",IF(O456=3,"12-Way (1 Pair)",IF(O456=2,"6-Way / 4-Way","Straight (Quad)"))))</f>
        <v>24-Way (4 Distinct)</v>
      </c>
      <c r="Q456">
        <f>SUMPRODUCT(COUNTIF(D457:G457,D456:G456))</f>
        <v>1</v>
      </c>
    </row>
    <row r="457">
      <c r="A457">
        <v>15485</v>
      </c>
      <c r="B457" t="str">
        <v>2026-06-22</v>
      </c>
      <c r="C457" t="str">
        <v>EVENING</v>
      </c>
      <c r="D457">
        <v>2</v>
      </c>
      <c r="E457">
        <v>7</v>
      </c>
      <c r="F457">
        <v>4</v>
      </c>
      <c r="G457">
        <v>8</v>
      </c>
      <c r="H457" t="str">
        <f>D457&amp;E457&amp;F457&amp;G457</f>
        <v>2748</v>
      </c>
      <c r="I457" t="str">
        <v>2478</v>
      </c>
      <c r="J457">
        <f>SUM(D457:G457)</f>
        <v>21</v>
      </c>
      <c r="K457">
        <f>SUMPRODUCT(MOD(D457:G457,2))</f>
        <v>1</v>
      </c>
      <c r="L457">
        <f>4-K457</f>
        <v>3</v>
      </c>
      <c r="M457">
        <f>COUNTIF(D457:G457,"&gt;=5")</f>
        <v>2</v>
      </c>
      <c r="N457">
        <f>COUNTIF(D457:G457,"&lt;=4")</f>
        <v>2</v>
      </c>
      <c r="O457">
        <f>SUMPRODUCT(1/COUNTIF(D457:G457,D457:G457))</f>
        <v>4</v>
      </c>
      <c r="P457" t="str">
        <f>IF(O457=4,"24-Way (4 Distinct)",IF(O457=3,"12-Way (1 Pair)",IF(O457=2,"6-Way / 4-Way","Straight (Quad)"))))</f>
        <v>24-Way (4 Distinct)</v>
      </c>
      <c r="Q457">
        <f>SUMPRODUCT(COUNTIF(D458:G458,D457:G457))</f>
        <v>1</v>
      </c>
    </row>
    <row r="458">
      <c r="A458">
        <v>15484</v>
      </c>
      <c r="B458" t="str">
        <v>2026-06-22</v>
      </c>
      <c r="C458" t="str">
        <v>AFTERNOON</v>
      </c>
      <c r="D458">
        <v>6</v>
      </c>
      <c r="E458">
        <v>8</v>
      </c>
      <c r="F458">
        <v>5</v>
      </c>
      <c r="G458">
        <v>5</v>
      </c>
      <c r="H458" t="str">
        <f>D458&amp;E458&amp;F458&amp;G458</f>
        <v>6855</v>
      </c>
      <c r="I458" t="str">
        <v>5568</v>
      </c>
      <c r="J458">
        <f>SUM(D458:G458)</f>
        <v>24</v>
      </c>
      <c r="K458">
        <f>SUMPRODUCT(MOD(D458:G458,2))</f>
        <v>2</v>
      </c>
      <c r="L458">
        <f>4-K458</f>
        <v>2</v>
      </c>
      <c r="M458">
        <f>COUNTIF(D458:G458,"&gt;=5")</f>
        <v>4</v>
      </c>
      <c r="N458">
        <f>COUNTIF(D458:G458,"&lt;=4")</f>
        <v>0</v>
      </c>
      <c r="O458">
        <f>SUMPRODUCT(1/COUNTIF(D458:G458,D458:G458))</f>
        <v>3</v>
      </c>
      <c r="P458" t="str">
        <f>IF(O458=4,"24-Way (4 Distinct)",IF(O458=3,"12-Way (1 Pair)",IF(O458=2,"6-Way / 4-Way","Straight (Quad)"))))</f>
        <v>12-Way (1 Pair)</v>
      </c>
      <c r="Q458">
        <f>SUMPRODUCT(COUNTIF(D459:G459,D458:G458))</f>
        <v>1</v>
      </c>
    </row>
    <row r="459">
      <c r="A459">
        <v>15483</v>
      </c>
      <c r="B459" t="str">
        <v>2026-06-22</v>
      </c>
      <c r="C459" t="str">
        <v>MIDDAY</v>
      </c>
      <c r="D459">
        <v>3</v>
      </c>
      <c r="E459">
        <v>6</v>
      </c>
      <c r="F459">
        <v>0</v>
      </c>
      <c r="G459">
        <v>7</v>
      </c>
      <c r="H459" t="str">
        <f>D459&amp;E459&amp;F459&amp;G459</f>
        <v>3607</v>
      </c>
      <c r="I459" t="str">
        <v>0367</v>
      </c>
      <c r="J459">
        <f>SUM(D459:G459)</f>
        <v>16</v>
      </c>
      <c r="K459">
        <f>SUMPRODUCT(MOD(D459:G459,2))</f>
        <v>2</v>
      </c>
      <c r="L459">
        <f>4-K459</f>
        <v>2</v>
      </c>
      <c r="M459">
        <f>COUNTIF(D459:G459,"&gt;=5")</f>
        <v>2</v>
      </c>
      <c r="N459">
        <f>COUNTIF(D459:G459,"&lt;=4")</f>
        <v>2</v>
      </c>
      <c r="O459">
        <f>SUMPRODUCT(1/COUNTIF(D459:G459,D459:G459))</f>
        <v>4</v>
      </c>
      <c r="P459" t="str">
        <f>IF(O459=4,"24-Way (4 Distinct)",IF(O459=3,"12-Way (1 Pair)",IF(O459=2,"6-Way / 4-Way","Straight (Quad)"))))</f>
        <v>24-Way (4 Distinct)</v>
      </c>
      <c r="Q459">
        <f>SUMPRODUCT(COUNTIF(D460:G460,D459:G459))</f>
        <v>0</v>
      </c>
    </row>
    <row r="460">
      <c r="A460">
        <v>15482</v>
      </c>
      <c r="B460" t="str">
        <v>2026-06-22</v>
      </c>
      <c r="C460" t="str">
        <v>MORNING</v>
      </c>
      <c r="D460">
        <v>1</v>
      </c>
      <c r="E460">
        <v>5</v>
      </c>
      <c r="F460">
        <v>1</v>
      </c>
      <c r="G460">
        <v>1</v>
      </c>
      <c r="H460" t="str">
        <f>D460&amp;E460&amp;F460&amp;G460</f>
        <v>1511</v>
      </c>
      <c r="I460" t="str">
        <v>1115</v>
      </c>
      <c r="J460">
        <f>SUM(D460:G460)</f>
        <v>8</v>
      </c>
      <c r="K460">
        <f>SUMPRODUCT(MOD(D460:G460,2))</f>
        <v>4</v>
      </c>
      <c r="L460">
        <f>4-K460</f>
        <v>0</v>
      </c>
      <c r="M460">
        <f>COUNTIF(D460:G460,"&gt;=5")</f>
        <v>1</v>
      </c>
      <c r="N460">
        <f>COUNTIF(D460:G460,"&lt;=4")</f>
        <v>3</v>
      </c>
      <c r="O460">
        <f>SUMPRODUCT(1/COUNTIF(D460:G460,D460:G460))</f>
        <v>2</v>
      </c>
      <c r="P460" t="str">
        <f>IF(O460=4,"24-Way (4 Distinct)",IF(O460=3,"12-Way (1 Pair)",IF(O460=2,"6-Way / 4-Way","Straight (Quad)"))))</f>
        <v>4-Way (3-of-Kind)</v>
      </c>
      <c r="Q460">
        <f>SUMPRODUCT(COUNTIF(D461:G461,D460:G460))</f>
        <v>0</v>
      </c>
    </row>
    <row r="461">
      <c r="A461">
        <v>15477</v>
      </c>
      <c r="B461" t="str">
        <v>2026-06-20</v>
      </c>
      <c r="C461" t="str">
        <v>EVENING</v>
      </c>
      <c r="D461">
        <v>4</v>
      </c>
      <c r="E461">
        <v>6</v>
      </c>
      <c r="F461">
        <v>2</v>
      </c>
      <c r="G461">
        <v>6</v>
      </c>
      <c r="H461" t="str">
        <f>D461&amp;E461&amp;F461&amp;G461</f>
        <v>4626</v>
      </c>
      <c r="I461" t="str">
        <v>2466</v>
      </c>
      <c r="J461">
        <f>SUM(D461:G461)</f>
        <v>18</v>
      </c>
      <c r="K461">
        <f>SUMPRODUCT(MOD(D461:G461,2))</f>
        <v>0</v>
      </c>
      <c r="L461">
        <f>4-K461</f>
        <v>4</v>
      </c>
      <c r="M461">
        <f>COUNTIF(D461:G461,"&gt;=5")</f>
        <v>2</v>
      </c>
      <c r="N461">
        <f>COUNTIF(D461:G461,"&lt;=4")</f>
        <v>2</v>
      </c>
      <c r="O461">
        <f>SUMPRODUCT(1/COUNTIF(D461:G461,D461:G461))</f>
        <v>3</v>
      </c>
      <c r="P461" t="str">
        <f>IF(O461=4,"24-Way (4 Distinct)",IF(O461=3,"12-Way (1 Pair)",IF(O461=2,"6-Way / 4-Way","Straight (Quad)"))))</f>
        <v>12-Way (1 Pair)</v>
      </c>
      <c r="Q461">
        <f>SUMPRODUCT(COUNTIF(D462:G462,D461:G461))</f>
        <v>1</v>
      </c>
    </row>
    <row r="462">
      <c r="A462">
        <v>15476</v>
      </c>
      <c r="B462" t="str">
        <v>2026-06-20</v>
      </c>
      <c r="C462" t="str">
        <v>AFTERNOON</v>
      </c>
      <c r="D462">
        <v>9</v>
      </c>
      <c r="E462">
        <v>8</v>
      </c>
      <c r="F462">
        <v>4</v>
      </c>
      <c r="G462">
        <v>0</v>
      </c>
      <c r="H462" t="str">
        <f>D462&amp;E462&amp;F462&amp;G462</f>
        <v>9840</v>
      </c>
      <c r="I462" t="str">
        <v>0489</v>
      </c>
      <c r="J462">
        <f>SUM(D462:G462)</f>
        <v>21</v>
      </c>
      <c r="K462">
        <f>SUMPRODUCT(MOD(D462:G462,2))</f>
        <v>1</v>
      </c>
      <c r="L462">
        <f>4-K462</f>
        <v>3</v>
      </c>
      <c r="M462">
        <f>COUNTIF(D462:G462,"&gt;=5")</f>
        <v>2</v>
      </c>
      <c r="N462">
        <f>COUNTIF(D462:G462,"&lt;=4")</f>
        <v>2</v>
      </c>
      <c r="O462">
        <f>SUMPRODUCT(1/COUNTIF(D462:G462,D462:G462))</f>
        <v>4</v>
      </c>
      <c r="P462" t="str">
        <f>IF(O462=4,"24-Way (4 Distinct)",IF(O462=3,"12-Way (1 Pair)",IF(O462=2,"6-Way / 4-Way","Straight (Quad)"))))</f>
        <v>24-Way (4 Distinct)</v>
      </c>
      <c r="Q462">
        <f>SUMPRODUCT(COUNTIF(D463:G463,D462:G462))</f>
        <v>2</v>
      </c>
    </row>
    <row r="463">
      <c r="A463">
        <v>15475</v>
      </c>
      <c r="B463" t="str">
        <v>2026-06-20</v>
      </c>
      <c r="C463" t="str">
        <v>MIDDAY</v>
      </c>
      <c r="D463">
        <v>0</v>
      </c>
      <c r="E463">
        <v>7</v>
      </c>
      <c r="F463">
        <v>8</v>
      </c>
      <c r="G463">
        <v>5</v>
      </c>
      <c r="H463" t="str">
        <f>D463&amp;E463&amp;F463&amp;G463</f>
        <v>0785</v>
      </c>
      <c r="I463" t="str">
        <v>0578</v>
      </c>
      <c r="J463">
        <f>SUM(D463:G463)</f>
        <v>20</v>
      </c>
      <c r="K463">
        <f>SUMPRODUCT(MOD(D463:G463,2))</f>
        <v>2</v>
      </c>
      <c r="L463">
        <f>4-K463</f>
        <v>2</v>
      </c>
      <c r="M463">
        <f>COUNTIF(D463:G463,"&gt;=5")</f>
        <v>3</v>
      </c>
      <c r="N463">
        <f>COUNTIF(D463:G463,"&lt;=4")</f>
        <v>1</v>
      </c>
      <c r="O463">
        <f>SUMPRODUCT(1/COUNTIF(D463:G463,D463:G463))</f>
        <v>4</v>
      </c>
      <c r="P463" t="str">
        <f>IF(O463=4,"24-Way (4 Distinct)",IF(O463=3,"12-Way (1 Pair)",IF(O463=2,"6-Way / 4-Way","Straight (Quad)"))))</f>
        <v>24-Way (4 Distinct)</v>
      </c>
      <c r="Q463">
        <f>SUMPRODUCT(COUNTIF(D464:G464,D463:G463))</f>
        <v>2</v>
      </c>
    </row>
    <row r="464">
      <c r="A464">
        <v>15474</v>
      </c>
      <c r="B464" t="str">
        <v>2026-06-20</v>
      </c>
      <c r="C464" t="str">
        <v>MORNING</v>
      </c>
      <c r="D464">
        <v>3</v>
      </c>
      <c r="E464">
        <v>2</v>
      </c>
      <c r="F464">
        <v>0</v>
      </c>
      <c r="G464">
        <v>8</v>
      </c>
      <c r="H464" t="str">
        <f>D464&amp;E464&amp;F464&amp;G464</f>
        <v>3208</v>
      </c>
      <c r="I464" t="str">
        <v>0238</v>
      </c>
      <c r="J464">
        <f>SUM(D464:G464)</f>
        <v>13</v>
      </c>
      <c r="K464">
        <f>SUMPRODUCT(MOD(D464:G464,2))</f>
        <v>1</v>
      </c>
      <c r="L464">
        <f>4-K464</f>
        <v>3</v>
      </c>
      <c r="M464">
        <f>COUNTIF(D464:G464,"&gt;=5")</f>
        <v>1</v>
      </c>
      <c r="N464">
        <f>COUNTIF(D464:G464,"&lt;=4")</f>
        <v>3</v>
      </c>
      <c r="O464">
        <f>SUMPRODUCT(1/COUNTIF(D464:G464,D464:G464))</f>
        <v>4</v>
      </c>
      <c r="P464" t="str">
        <f>IF(O464=4,"24-Way (4 Distinct)",IF(O464=3,"12-Way (1 Pair)",IF(O464=2,"6-Way / 4-Way","Straight (Quad)"))))</f>
        <v>24-Way (4 Distinct)</v>
      </c>
      <c r="Q464">
        <f>SUMPRODUCT(COUNTIF(D465:G465,D464:G464))</f>
        <v>1</v>
      </c>
    </row>
    <row r="465">
      <c r="A465">
        <v>15473</v>
      </c>
      <c r="B465" t="str">
        <v>2026-06-19</v>
      </c>
      <c r="C465" t="str">
        <v>EVENING</v>
      </c>
      <c r="D465">
        <v>0</v>
      </c>
      <c r="E465">
        <v>9</v>
      </c>
      <c r="F465">
        <v>4</v>
      </c>
      <c r="G465">
        <v>1</v>
      </c>
      <c r="H465" t="str">
        <f>D465&amp;E465&amp;F465&amp;G465</f>
        <v>0941</v>
      </c>
      <c r="I465" t="str">
        <v>0149</v>
      </c>
      <c r="J465">
        <f>SUM(D465:G465)</f>
        <v>14</v>
      </c>
      <c r="K465">
        <f>SUMPRODUCT(MOD(D465:G465,2))</f>
        <v>2</v>
      </c>
      <c r="L465">
        <f>4-K465</f>
        <v>2</v>
      </c>
      <c r="M465">
        <f>COUNTIF(D465:G465,"&gt;=5")</f>
        <v>1</v>
      </c>
      <c r="N465">
        <f>COUNTIF(D465:G465,"&lt;=4")</f>
        <v>3</v>
      </c>
      <c r="O465">
        <f>SUMPRODUCT(1/COUNTIF(D465:G465,D465:G465))</f>
        <v>4</v>
      </c>
      <c r="P465" t="str">
        <f>IF(O465=4,"24-Way (4 Distinct)",IF(O465=3,"12-Way (1 Pair)",IF(O465=2,"6-Way / 4-Way","Straight (Quad)"))))</f>
        <v>24-Way (4 Distinct)</v>
      </c>
      <c r="Q465">
        <f>SUMPRODUCT(COUNTIF(D466:G466,D465:G465))</f>
        <v>0</v>
      </c>
    </row>
    <row r="466">
      <c r="A466">
        <v>15472</v>
      </c>
      <c r="B466" t="str">
        <v>2026-06-19</v>
      </c>
      <c r="C466" t="str">
        <v>AFTERNOON</v>
      </c>
      <c r="D466">
        <v>8</v>
      </c>
      <c r="E466">
        <v>2</v>
      </c>
      <c r="F466">
        <v>6</v>
      </c>
      <c r="G466">
        <v>5</v>
      </c>
      <c r="H466" t="str">
        <f>D466&amp;E466&amp;F466&amp;G466</f>
        <v>8265</v>
      </c>
      <c r="I466" t="str">
        <v>2568</v>
      </c>
      <c r="J466">
        <f>SUM(D466:G466)</f>
        <v>21</v>
      </c>
      <c r="K466">
        <f>SUMPRODUCT(MOD(D466:G466,2))</f>
        <v>1</v>
      </c>
      <c r="L466">
        <f>4-K466</f>
        <v>3</v>
      </c>
      <c r="M466">
        <f>COUNTIF(D466:G466,"&gt;=5")</f>
        <v>3</v>
      </c>
      <c r="N466">
        <f>COUNTIF(D466:G466,"&lt;=4")</f>
        <v>1</v>
      </c>
      <c r="O466">
        <f>SUMPRODUCT(1/COUNTIF(D466:G466,D466:G466))</f>
        <v>4</v>
      </c>
      <c r="P466" t="str">
        <f>IF(O466=4,"24-Way (4 Distinct)",IF(O466=3,"12-Way (1 Pair)",IF(O466=2,"6-Way / 4-Way","Straight (Quad)"))))</f>
        <v>24-Way (4 Distinct)</v>
      </c>
      <c r="Q466">
        <f>SUMPRODUCT(COUNTIF(D467:G467,D466:G466))</f>
        <v>0</v>
      </c>
    </row>
    <row r="467">
      <c r="A467">
        <v>15471</v>
      </c>
      <c r="B467" t="str">
        <v>2026-06-19</v>
      </c>
      <c r="C467" t="str">
        <v>MIDDAY</v>
      </c>
      <c r="D467">
        <v>3</v>
      </c>
      <c r="E467">
        <v>9</v>
      </c>
      <c r="F467">
        <v>7</v>
      </c>
      <c r="G467">
        <v>7</v>
      </c>
      <c r="H467" t="str">
        <f>D467&amp;E467&amp;F467&amp;G467</f>
        <v>3977</v>
      </c>
      <c r="I467" t="str">
        <v>3779</v>
      </c>
      <c r="J467">
        <f>SUM(D467:G467)</f>
        <v>26</v>
      </c>
      <c r="K467">
        <f>SUMPRODUCT(MOD(D467:G467,2))</f>
        <v>4</v>
      </c>
      <c r="L467">
        <f>4-K467</f>
        <v>0</v>
      </c>
      <c r="M467">
        <f>COUNTIF(D467:G467,"&gt;=5")</f>
        <v>3</v>
      </c>
      <c r="N467">
        <f>COUNTIF(D467:G467,"&lt;=4")</f>
        <v>1</v>
      </c>
      <c r="O467">
        <f>SUMPRODUCT(1/COUNTIF(D467:G467,D467:G467))</f>
        <v>3</v>
      </c>
      <c r="P467" t="str">
        <f>IF(O467=4,"24-Way (4 Distinct)",IF(O467=3,"12-Way (1 Pair)",IF(O467=2,"6-Way / 4-Way","Straight (Quad)"))))</f>
        <v>12-Way (1 Pair)</v>
      </c>
      <c r="Q467">
        <f>SUMPRODUCT(COUNTIF(D468:G468,D467:G467))</f>
        <v>0</v>
      </c>
    </row>
    <row r="468">
      <c r="A468">
        <v>15470</v>
      </c>
      <c r="B468" t="str">
        <v>2026-06-19</v>
      </c>
      <c r="C468" t="str">
        <v>MORNING</v>
      </c>
      <c r="D468">
        <v>5</v>
      </c>
      <c r="E468">
        <v>1</v>
      </c>
      <c r="F468">
        <v>8</v>
      </c>
      <c r="G468">
        <v>6</v>
      </c>
      <c r="H468" t="str">
        <f>D468&amp;E468&amp;F468&amp;G468</f>
        <v>5186</v>
      </c>
      <c r="I468" t="str">
        <v>1568</v>
      </c>
      <c r="J468">
        <f>SUM(D468:G468)</f>
        <v>20</v>
      </c>
      <c r="K468">
        <f>SUMPRODUCT(MOD(D468:G468,2))</f>
        <v>2</v>
      </c>
      <c r="L468">
        <f>4-K468</f>
        <v>2</v>
      </c>
      <c r="M468">
        <f>COUNTIF(D468:G468,"&gt;=5")</f>
        <v>3</v>
      </c>
      <c r="N468">
        <f>COUNTIF(D468:G468,"&lt;=4")</f>
        <v>1</v>
      </c>
      <c r="O468">
        <f>SUMPRODUCT(1/COUNTIF(D468:G468,D468:G468))</f>
        <v>4</v>
      </c>
      <c r="P468" t="str">
        <f>IF(O468=4,"24-Way (4 Distinct)",IF(O468=3,"12-Way (1 Pair)",IF(O468=2,"6-Way / 4-Way","Straight (Quad)"))))</f>
        <v>24-Way (4 Distinct)</v>
      </c>
      <c r="Q468">
        <f>SUMPRODUCT(COUNTIF(D469:G469,D468:G468))</f>
        <v>1</v>
      </c>
    </row>
    <row r="469">
      <c r="A469">
        <v>15469</v>
      </c>
      <c r="B469" t="str">
        <v>2026-06-18</v>
      </c>
      <c r="C469" t="str">
        <v>EVENING</v>
      </c>
      <c r="D469">
        <v>4</v>
      </c>
      <c r="E469">
        <v>5</v>
      </c>
      <c r="F469">
        <v>0</v>
      </c>
      <c r="G469">
        <v>7</v>
      </c>
      <c r="H469" t="str">
        <f>D469&amp;E469&amp;F469&amp;G469</f>
        <v>4507</v>
      </c>
      <c r="I469" t="str">
        <v>0457</v>
      </c>
      <c r="J469">
        <f>SUM(D469:G469)</f>
        <v>16</v>
      </c>
      <c r="K469">
        <f>SUMPRODUCT(MOD(D469:G469,2))</f>
        <v>2</v>
      </c>
      <c r="L469">
        <f>4-K469</f>
        <v>2</v>
      </c>
      <c r="M469">
        <f>COUNTIF(D469:G469,"&gt;=5")</f>
        <v>2</v>
      </c>
      <c r="N469">
        <f>COUNTIF(D469:G469,"&lt;=4")</f>
        <v>2</v>
      </c>
      <c r="O469">
        <f>SUMPRODUCT(1/COUNTIF(D469:G469,D469:G469))</f>
        <v>4</v>
      </c>
      <c r="P469" t="str">
        <f>IF(O469=4,"24-Way (4 Distinct)",IF(O469=3,"12-Way (1 Pair)",IF(O469=2,"6-Way / 4-Way","Straight (Quad)"))))</f>
        <v>24-Way (4 Distinct)</v>
      </c>
      <c r="Q469">
        <f>SUMPRODUCT(COUNTIF(D470:G470,D469:G469))</f>
        <v>2</v>
      </c>
    </row>
    <row r="470">
      <c r="A470">
        <v>15468</v>
      </c>
      <c r="B470" t="str">
        <v>2026-06-18</v>
      </c>
      <c r="C470" t="str">
        <v>AFTERNOON</v>
      </c>
      <c r="D470">
        <v>0</v>
      </c>
      <c r="E470">
        <v>4</v>
      </c>
      <c r="F470">
        <v>4</v>
      </c>
      <c r="G470">
        <v>4</v>
      </c>
      <c r="H470" t="str">
        <f>D470&amp;E470&amp;F470&amp;G470</f>
        <v>0444</v>
      </c>
      <c r="I470" t="str">
        <v>0444</v>
      </c>
      <c r="J470">
        <f>SUM(D470:G470)</f>
        <v>12</v>
      </c>
      <c r="K470">
        <f>SUMPRODUCT(MOD(D470:G470,2))</f>
        <v>0</v>
      </c>
      <c r="L470">
        <f>4-K470</f>
        <v>4</v>
      </c>
      <c r="M470">
        <f>COUNTIF(D470:G470,"&gt;=5")</f>
        <v>0</v>
      </c>
      <c r="N470">
        <f>COUNTIF(D470:G470,"&lt;=4")</f>
        <v>4</v>
      </c>
      <c r="O470">
        <f>SUMPRODUCT(1/COUNTIF(D470:G470,D470:G470))</f>
        <v>2</v>
      </c>
      <c r="P470" t="str">
        <f>IF(O470=4,"24-Way (4 Distinct)",IF(O470=3,"12-Way (1 Pair)",IF(O470=2,"6-Way / 4-Way","Straight (Quad)"))))</f>
        <v>4-Way (3-of-Kind)</v>
      </c>
      <c r="Q470">
        <f>SUMPRODUCT(COUNTIF(D471:G471,D470:G470))</f>
        <v>1</v>
      </c>
    </row>
    <row r="471">
      <c r="A471">
        <v>15467</v>
      </c>
      <c r="B471" t="str">
        <v>2026-06-18</v>
      </c>
      <c r="C471" t="str">
        <v>MIDDAY</v>
      </c>
      <c r="D471">
        <v>3</v>
      </c>
      <c r="E471">
        <v>1</v>
      </c>
      <c r="F471">
        <v>8</v>
      </c>
      <c r="G471">
        <v>0</v>
      </c>
      <c r="H471" t="str">
        <f>D471&amp;E471&amp;F471&amp;G471</f>
        <v>3180</v>
      </c>
      <c r="I471" t="str">
        <v>0138</v>
      </c>
      <c r="J471">
        <f>SUM(D471:G471)</f>
        <v>12</v>
      </c>
      <c r="K471">
        <f>SUMPRODUCT(MOD(D471:G471,2))</f>
        <v>2</v>
      </c>
      <c r="L471">
        <f>4-K471</f>
        <v>2</v>
      </c>
      <c r="M471">
        <f>COUNTIF(D471:G471,"&gt;=5")</f>
        <v>1</v>
      </c>
      <c r="N471">
        <f>COUNTIF(D471:G471,"&lt;=4")</f>
        <v>3</v>
      </c>
      <c r="O471">
        <f>SUMPRODUCT(1/COUNTIF(D471:G471,D471:G471))</f>
        <v>4</v>
      </c>
      <c r="P471" t="str">
        <f>IF(O471=4,"24-Way (4 Distinct)",IF(O471=3,"12-Way (1 Pair)",IF(O471=2,"6-Way / 4-Way","Straight (Quad)"))))</f>
        <v>24-Way (4 Distinct)</v>
      </c>
      <c r="Q471">
        <f>SUMPRODUCT(COUNTIF(D472:G472,D471:G471))</f>
        <v>1</v>
      </c>
    </row>
    <row r="472">
      <c r="A472">
        <v>15466</v>
      </c>
      <c r="B472" t="str">
        <v>2026-06-18</v>
      </c>
      <c r="C472" t="str">
        <v>MORNING</v>
      </c>
      <c r="D472">
        <v>6</v>
      </c>
      <c r="E472">
        <v>4</v>
      </c>
      <c r="F472">
        <v>5</v>
      </c>
      <c r="G472">
        <v>3</v>
      </c>
      <c r="H472" t="str">
        <f>D472&amp;E472&amp;F472&amp;G472</f>
        <v>6453</v>
      </c>
      <c r="I472" t="str">
        <v>3456</v>
      </c>
      <c r="J472">
        <f>SUM(D472:G472)</f>
        <v>18</v>
      </c>
      <c r="K472">
        <f>SUMPRODUCT(MOD(D472:G472,2))</f>
        <v>2</v>
      </c>
      <c r="L472">
        <f>4-K472</f>
        <v>2</v>
      </c>
      <c r="M472">
        <f>COUNTIF(D472:G472,"&gt;=5")</f>
        <v>2</v>
      </c>
      <c r="N472">
        <f>COUNTIF(D472:G472,"&lt;=4")</f>
        <v>2</v>
      </c>
      <c r="O472">
        <f>SUMPRODUCT(1/COUNTIF(D472:G472,D472:G472))</f>
        <v>4</v>
      </c>
      <c r="P472" t="str">
        <f>IF(O472=4,"24-Way (4 Distinct)",IF(O472=3,"12-Way (1 Pair)",IF(O472=2,"6-Way / 4-Way","Straight (Quad)"))))</f>
        <v>24-Way (4 Distinct)</v>
      </c>
      <c r="Q472">
        <f>SUMPRODUCT(COUNTIF(D473:G473,D472:G472))</f>
        <v>1</v>
      </c>
    </row>
    <row r="473">
      <c r="A473">
        <v>15465</v>
      </c>
      <c r="B473" t="str">
        <v>2026-06-17</v>
      </c>
      <c r="C473" t="str">
        <v>EVENING</v>
      </c>
      <c r="D473">
        <v>1</v>
      </c>
      <c r="E473">
        <v>1</v>
      </c>
      <c r="F473">
        <v>7</v>
      </c>
      <c r="G473">
        <v>5</v>
      </c>
      <c r="H473" t="str">
        <f>D473&amp;E473&amp;F473&amp;G473</f>
        <v>1175</v>
      </c>
      <c r="I473" t="str">
        <v>1157</v>
      </c>
      <c r="J473">
        <f>SUM(D473:G473)</f>
        <v>14</v>
      </c>
      <c r="K473">
        <f>SUMPRODUCT(MOD(D473:G473,2))</f>
        <v>4</v>
      </c>
      <c r="L473">
        <f>4-K473</f>
        <v>0</v>
      </c>
      <c r="M473">
        <f>COUNTIF(D473:G473,"&gt;=5")</f>
        <v>2</v>
      </c>
      <c r="N473">
        <f>COUNTIF(D473:G473,"&lt;=4")</f>
        <v>2</v>
      </c>
      <c r="O473">
        <f>SUMPRODUCT(1/COUNTIF(D473:G473,D473:G473))</f>
        <v>3</v>
      </c>
      <c r="P473" t="str">
        <f>IF(O473=4,"24-Way (4 Distinct)",IF(O473=3,"12-Way (1 Pair)",IF(O473=2,"6-Way / 4-Way","Straight (Quad)"))))</f>
        <v>12-Way (1 Pair)</v>
      </c>
      <c r="Q473">
        <f>SUMPRODUCT(COUNTIF(D474:G474,D473:G473))</f>
        <v>3</v>
      </c>
    </row>
    <row r="474">
      <c r="A474">
        <v>15464</v>
      </c>
      <c r="B474" t="str">
        <v>2026-06-17</v>
      </c>
      <c r="C474" t="str">
        <v>AFTERNOON</v>
      </c>
      <c r="D474">
        <v>1</v>
      </c>
      <c r="E474">
        <v>1</v>
      </c>
      <c r="F474">
        <v>5</v>
      </c>
      <c r="G474">
        <v>0</v>
      </c>
      <c r="H474" t="str">
        <f>D474&amp;E474&amp;F474&amp;G474</f>
        <v>1150</v>
      </c>
      <c r="I474" t="str">
        <v>0115</v>
      </c>
      <c r="J474">
        <f>SUM(D474:G474)</f>
        <v>7</v>
      </c>
      <c r="K474">
        <f>SUMPRODUCT(MOD(D474:G474,2))</f>
        <v>3</v>
      </c>
      <c r="L474">
        <f>4-K474</f>
        <v>1</v>
      </c>
      <c r="M474">
        <f>COUNTIF(D474:G474,"&gt;=5")</f>
        <v>1</v>
      </c>
      <c r="N474">
        <f>COUNTIF(D474:G474,"&lt;=4")</f>
        <v>3</v>
      </c>
      <c r="O474">
        <f>SUMPRODUCT(1/COUNTIF(D474:G474,D474:G474))</f>
        <v>3</v>
      </c>
      <c r="P474" t="str">
        <f>IF(O474=4,"24-Way (4 Distinct)",IF(O474=3,"12-Way (1 Pair)",IF(O474=2,"6-Way / 4-Way","Straight (Quad)"))))</f>
        <v>12-Way (1 Pair)</v>
      </c>
      <c r="Q474">
        <f>SUMPRODUCT(COUNTIF(D475:G475,D474:G474))</f>
        <v>3</v>
      </c>
    </row>
    <row r="475">
      <c r="A475">
        <v>15463</v>
      </c>
      <c r="B475" t="str">
        <v>2026-06-17</v>
      </c>
      <c r="C475" t="str">
        <v>MIDDAY</v>
      </c>
      <c r="D475">
        <v>7</v>
      </c>
      <c r="E475">
        <v>5</v>
      </c>
      <c r="F475">
        <v>1</v>
      </c>
      <c r="G475">
        <v>1</v>
      </c>
      <c r="H475" t="str">
        <f>D475&amp;E475&amp;F475&amp;G475</f>
        <v>7511</v>
      </c>
      <c r="I475" t="str">
        <v>1157</v>
      </c>
      <c r="J475">
        <f>SUM(D475:G475)</f>
        <v>14</v>
      </c>
      <c r="K475">
        <f>SUMPRODUCT(MOD(D475:G475,2))</f>
        <v>4</v>
      </c>
      <c r="L475">
        <f>4-K475</f>
        <v>0</v>
      </c>
      <c r="M475">
        <f>COUNTIF(D475:G475,"&gt;=5")</f>
        <v>2</v>
      </c>
      <c r="N475">
        <f>COUNTIF(D475:G475,"&lt;=4")</f>
        <v>2</v>
      </c>
      <c r="O475">
        <f>SUMPRODUCT(1/COUNTIF(D475:G475,D475:G475))</f>
        <v>3</v>
      </c>
      <c r="P475" t="str">
        <f>IF(O475=4,"24-Way (4 Distinct)",IF(O475=3,"12-Way (1 Pair)",IF(O475=2,"6-Way / 4-Way","Straight (Quad)"))))</f>
        <v>12-Way (1 Pair)</v>
      </c>
      <c r="Q475">
        <f>SUMPRODUCT(COUNTIF(D476:G476,D475:G475))</f>
        <v>1</v>
      </c>
    </row>
    <row r="476">
      <c r="A476">
        <v>15462</v>
      </c>
      <c r="B476" t="str">
        <v>2026-06-17</v>
      </c>
      <c r="C476" t="str">
        <v>MORNING</v>
      </c>
      <c r="D476">
        <v>3</v>
      </c>
      <c r="E476">
        <v>6</v>
      </c>
      <c r="F476">
        <v>5</v>
      </c>
      <c r="G476">
        <v>5</v>
      </c>
      <c r="H476" t="str">
        <f>D476&amp;E476&amp;F476&amp;G476</f>
        <v>3655</v>
      </c>
      <c r="I476" t="str">
        <v>3556</v>
      </c>
      <c r="J476">
        <f>SUM(D476:G476)</f>
        <v>19</v>
      </c>
      <c r="K476">
        <f>SUMPRODUCT(MOD(D476:G476,2))</f>
        <v>3</v>
      </c>
      <c r="L476">
        <f>4-K476</f>
        <v>1</v>
      </c>
      <c r="M476">
        <f>COUNTIF(D476:G476,"&gt;=5")</f>
        <v>3</v>
      </c>
      <c r="N476">
        <f>COUNTIF(D476:G476,"&lt;=4")</f>
        <v>1</v>
      </c>
      <c r="O476">
        <f>SUMPRODUCT(1/COUNTIF(D476:G476,D476:G476))</f>
        <v>3</v>
      </c>
      <c r="P476" t="str">
        <f>IF(O476=4,"24-Way (4 Distinct)",IF(O476=3,"12-Way (1 Pair)",IF(O476=2,"6-Way / 4-Way","Straight (Quad)"))))</f>
        <v>12-Way (1 Pair)</v>
      </c>
      <c r="Q476">
        <f>SUMPRODUCT(COUNTIF(D477:G477,D476:G476))</f>
        <v>1</v>
      </c>
    </row>
    <row r="477">
      <c r="A477">
        <v>15461</v>
      </c>
      <c r="B477" t="str">
        <v>2026-06-16</v>
      </c>
      <c r="C477" t="str">
        <v>EVENING</v>
      </c>
      <c r="D477">
        <v>7</v>
      </c>
      <c r="E477">
        <v>6</v>
      </c>
      <c r="F477">
        <v>6</v>
      </c>
      <c r="G477">
        <v>8</v>
      </c>
      <c r="H477" t="str">
        <f>D477&amp;E477&amp;F477&amp;G477</f>
        <v>7668</v>
      </c>
      <c r="I477" t="str">
        <v>6678</v>
      </c>
      <c r="J477">
        <f>SUM(D477:G477)</f>
        <v>27</v>
      </c>
      <c r="K477">
        <f>SUMPRODUCT(MOD(D477:G477,2))</f>
        <v>1</v>
      </c>
      <c r="L477">
        <f>4-K477</f>
        <v>3</v>
      </c>
      <c r="M477">
        <f>COUNTIF(D477:G477,"&gt;=5")</f>
        <v>4</v>
      </c>
      <c r="N477">
        <f>COUNTIF(D477:G477,"&lt;=4")</f>
        <v>0</v>
      </c>
      <c r="O477">
        <f>SUMPRODUCT(1/COUNTIF(D477:G477,D477:G477))</f>
        <v>3</v>
      </c>
      <c r="P477" t="str">
        <f>IF(O477=4,"24-Way (4 Distinct)",IF(O477=3,"12-Way (1 Pair)",IF(O477=2,"6-Way / 4-Way","Straight (Quad)"))))</f>
        <v>12-Way (1 Pair)</v>
      </c>
      <c r="Q477">
        <f>SUMPRODUCT(COUNTIF(D478:G478,D477:G477))</f>
        <v>0</v>
      </c>
    </row>
    <row r="478">
      <c r="A478">
        <v>15460</v>
      </c>
      <c r="B478" t="str">
        <v>2026-06-16</v>
      </c>
      <c r="C478" t="str">
        <v>AFTERNOON</v>
      </c>
      <c r="D478">
        <v>4</v>
      </c>
      <c r="E478">
        <v>4</v>
      </c>
      <c r="F478">
        <v>9</v>
      </c>
      <c r="G478">
        <v>2</v>
      </c>
      <c r="H478" t="str">
        <f>D478&amp;E478&amp;F478&amp;G478</f>
        <v>4492</v>
      </c>
      <c r="I478" t="str">
        <v>2449</v>
      </c>
      <c r="J478">
        <f>SUM(D478:G478)</f>
        <v>19</v>
      </c>
      <c r="K478">
        <f>SUMPRODUCT(MOD(D478:G478,2))</f>
        <v>1</v>
      </c>
      <c r="L478">
        <f>4-K478</f>
        <v>3</v>
      </c>
      <c r="M478">
        <f>COUNTIF(D478:G478,"&gt;=5")</f>
        <v>1</v>
      </c>
      <c r="N478">
        <f>COUNTIF(D478:G478,"&lt;=4")</f>
        <v>3</v>
      </c>
      <c r="O478">
        <f>SUMPRODUCT(1/COUNTIF(D478:G478,D478:G478))</f>
        <v>3</v>
      </c>
      <c r="P478" t="str">
        <f>IF(O478=4,"24-Way (4 Distinct)",IF(O478=3,"12-Way (1 Pair)",IF(O478=2,"6-Way / 4-Way","Straight (Quad)"))))</f>
        <v>12-Way (1 Pair)</v>
      </c>
      <c r="Q478">
        <f>SUMPRODUCT(COUNTIF(D479:G479,D478:G478))</f>
        <v>1</v>
      </c>
    </row>
    <row r="479">
      <c r="A479">
        <v>15459</v>
      </c>
      <c r="B479" t="str">
        <v>2026-06-16</v>
      </c>
      <c r="C479" t="str">
        <v>MIDDAY</v>
      </c>
      <c r="D479">
        <v>3</v>
      </c>
      <c r="E479">
        <v>5</v>
      </c>
      <c r="F479">
        <v>9</v>
      </c>
      <c r="G479">
        <v>1</v>
      </c>
      <c r="H479" t="str">
        <f>D479&amp;E479&amp;F479&amp;G479</f>
        <v>3591</v>
      </c>
      <c r="I479" t="str">
        <v>1359</v>
      </c>
      <c r="J479">
        <f>SUM(D479:G479)</f>
        <v>18</v>
      </c>
      <c r="K479">
        <f>SUMPRODUCT(MOD(D479:G479,2))</f>
        <v>4</v>
      </c>
      <c r="L479">
        <f>4-K479</f>
        <v>0</v>
      </c>
      <c r="M479">
        <f>COUNTIF(D479:G479,"&gt;=5")</f>
        <v>2</v>
      </c>
      <c r="N479">
        <f>COUNTIF(D479:G479,"&lt;=4")</f>
        <v>2</v>
      </c>
      <c r="O479">
        <f>SUMPRODUCT(1/COUNTIF(D479:G479,D479:G479))</f>
        <v>4</v>
      </c>
      <c r="P479" t="str">
        <f>IF(O479=4,"24-Way (4 Distinct)",IF(O479=3,"12-Way (1 Pair)",IF(O479=2,"6-Way / 4-Way","Straight (Quad)"))))</f>
        <v>24-Way (4 Distinct)</v>
      </c>
      <c r="Q479">
        <f>SUMPRODUCT(COUNTIF(D480:G480,D479:G479))</f>
        <v>3</v>
      </c>
    </row>
    <row r="480">
      <c r="A480">
        <v>15458</v>
      </c>
      <c r="B480" t="str">
        <v>2026-06-16</v>
      </c>
      <c r="C480" t="str">
        <v>MORNING</v>
      </c>
      <c r="D480">
        <v>8</v>
      </c>
      <c r="E480">
        <v>5</v>
      </c>
      <c r="F480">
        <v>3</v>
      </c>
      <c r="G480">
        <v>9</v>
      </c>
      <c r="H480" t="str">
        <f>D480&amp;E480&amp;F480&amp;G480</f>
        <v>8539</v>
      </c>
      <c r="I480" t="str">
        <v>3589</v>
      </c>
      <c r="J480">
        <f>SUM(D480:G480)</f>
        <v>25</v>
      </c>
      <c r="K480">
        <f>SUMPRODUCT(MOD(D480:G480,2))</f>
        <v>3</v>
      </c>
      <c r="L480">
        <f>4-K480</f>
        <v>1</v>
      </c>
      <c r="M480">
        <f>COUNTIF(D480:G480,"&gt;=5")</f>
        <v>3</v>
      </c>
      <c r="N480">
        <f>COUNTIF(D480:G480,"&lt;=4")</f>
        <v>1</v>
      </c>
      <c r="O480">
        <f>SUMPRODUCT(1/COUNTIF(D480:G480,D480:G480))</f>
        <v>4</v>
      </c>
      <c r="P480" t="str">
        <f>IF(O480=4,"24-Way (4 Distinct)",IF(O480=3,"12-Way (1 Pair)",IF(O480=2,"6-Way / 4-Way","Straight (Quad)"))))</f>
        <v>24-Way (4 Distinct)</v>
      </c>
      <c r="Q480">
        <f>SUMPRODUCT(COUNTIF(D481:G481,D480:G480))</f>
        <v>2</v>
      </c>
    </row>
    <row r="481">
      <c r="A481">
        <v>15457</v>
      </c>
      <c r="B481" t="str">
        <v>2026-06-15</v>
      </c>
      <c r="C481" t="str">
        <v>EVENING</v>
      </c>
      <c r="D481">
        <v>2</v>
      </c>
      <c r="E481">
        <v>8</v>
      </c>
      <c r="F481">
        <v>3</v>
      </c>
      <c r="G481">
        <v>2</v>
      </c>
      <c r="H481" t="str">
        <f>D481&amp;E481&amp;F481&amp;G481</f>
        <v>2832</v>
      </c>
      <c r="I481" t="str">
        <v>2238</v>
      </c>
      <c r="J481">
        <f>SUM(D481:G481)</f>
        <v>15</v>
      </c>
      <c r="K481">
        <f>SUMPRODUCT(MOD(D481:G481,2))</f>
        <v>1</v>
      </c>
      <c r="L481">
        <f>4-K481</f>
        <v>3</v>
      </c>
      <c r="M481">
        <f>COUNTIF(D481:G481,"&gt;=5")</f>
        <v>1</v>
      </c>
      <c r="N481">
        <f>COUNTIF(D481:G481,"&lt;=4")</f>
        <v>3</v>
      </c>
      <c r="O481">
        <f>SUMPRODUCT(1/COUNTIF(D481:G481,D481:G481))</f>
        <v>3</v>
      </c>
      <c r="P481" t="str">
        <f>IF(O481=4,"24-Way (4 Distinct)",IF(O481=3,"12-Way (1 Pair)",IF(O481=2,"6-Way / 4-Way","Straight (Quad)"))))</f>
        <v>12-Way (1 Pair)</v>
      </c>
      <c r="Q481">
        <f>SUMPRODUCT(COUNTIF(D482:G482,D481:G481))</f>
        <v>3</v>
      </c>
    </row>
    <row r="482">
      <c r="A482">
        <v>15456</v>
      </c>
      <c r="B482" t="str">
        <v>2026-06-15</v>
      </c>
      <c r="C482" t="str">
        <v>AFTERNOON</v>
      </c>
      <c r="D482">
        <v>1</v>
      </c>
      <c r="E482">
        <v>2</v>
      </c>
      <c r="F482">
        <v>7</v>
      </c>
      <c r="G482">
        <v>8</v>
      </c>
      <c r="H482" t="str">
        <f>D482&amp;E482&amp;F482&amp;G482</f>
        <v>1278</v>
      </c>
      <c r="I482" t="str">
        <v>1278</v>
      </c>
      <c r="J482">
        <f>SUM(D482:G482)</f>
        <v>18</v>
      </c>
      <c r="K482">
        <f>SUMPRODUCT(MOD(D482:G482,2))</f>
        <v>2</v>
      </c>
      <c r="L482">
        <f>4-K482</f>
        <v>2</v>
      </c>
      <c r="M482">
        <f>COUNTIF(D482:G482,"&gt;=5")</f>
        <v>2</v>
      </c>
      <c r="N482">
        <f>COUNTIF(D482:G482,"&lt;=4")</f>
        <v>2</v>
      </c>
      <c r="O482">
        <f>SUMPRODUCT(1/COUNTIF(D482:G482,D482:G482))</f>
        <v>4</v>
      </c>
      <c r="P482" t="str">
        <f>IF(O482=4,"24-Way (4 Distinct)",IF(O482=3,"12-Way (1 Pair)",IF(O482=2,"6-Way / 4-Way","Straight (Quad)"))))</f>
        <v>24-Way (4 Distinct)</v>
      </c>
      <c r="Q482">
        <f>SUMPRODUCT(COUNTIF(D483:G483,D482:G482))</f>
        <v>1</v>
      </c>
    </row>
    <row r="483">
      <c r="A483">
        <v>15455</v>
      </c>
      <c r="B483" t="str">
        <v>2026-06-15</v>
      </c>
      <c r="C483" t="str">
        <v>MIDDAY</v>
      </c>
      <c r="D483">
        <v>7</v>
      </c>
      <c r="E483">
        <v>7</v>
      </c>
      <c r="F483">
        <v>9</v>
      </c>
      <c r="G483">
        <v>4</v>
      </c>
      <c r="H483" t="str">
        <f>D483&amp;E483&amp;F483&amp;G483</f>
        <v>7794</v>
      </c>
      <c r="I483" t="str">
        <v>4779</v>
      </c>
      <c r="J483">
        <f>SUM(D483:G483)</f>
        <v>27</v>
      </c>
      <c r="K483">
        <f>SUMPRODUCT(MOD(D483:G483,2))</f>
        <v>3</v>
      </c>
      <c r="L483">
        <f>4-K483</f>
        <v>1</v>
      </c>
      <c r="M483">
        <f>COUNTIF(D483:G483,"&gt;=5")</f>
        <v>3</v>
      </c>
      <c r="N483">
        <f>COUNTIF(D483:G483,"&lt;=4")</f>
        <v>1</v>
      </c>
      <c r="O483">
        <f>SUMPRODUCT(1/COUNTIF(D483:G483,D483:G483))</f>
        <v>3</v>
      </c>
      <c r="P483" t="str">
        <f>IF(O483=4,"24-Way (4 Distinct)",IF(O483=3,"12-Way (1 Pair)",IF(O483=2,"6-Way / 4-Way","Straight (Quad)"))))</f>
        <v>12-Way (1 Pair)</v>
      </c>
      <c r="Q483">
        <f>SUMPRODUCT(COUNTIF(D484:G484,D483:G483))</f>
        <v>0</v>
      </c>
    </row>
    <row r="484">
      <c r="A484">
        <v>15454</v>
      </c>
      <c r="B484" t="str">
        <v>2026-06-15</v>
      </c>
      <c r="C484" t="str">
        <v>MORNING</v>
      </c>
      <c r="D484">
        <v>1</v>
      </c>
      <c r="E484">
        <v>0</v>
      </c>
      <c r="F484">
        <v>8</v>
      </c>
      <c r="G484">
        <v>5</v>
      </c>
      <c r="H484" t="str">
        <f>D484&amp;E484&amp;F484&amp;G484</f>
        <v>1085</v>
      </c>
      <c r="I484" t="str">
        <v>0158</v>
      </c>
      <c r="J484">
        <f>SUM(D484:G484)</f>
        <v>14</v>
      </c>
      <c r="K484">
        <f>SUMPRODUCT(MOD(D484:G484,2))</f>
        <v>2</v>
      </c>
      <c r="L484">
        <f>4-K484</f>
        <v>2</v>
      </c>
      <c r="M484">
        <f>COUNTIF(D484:G484,"&gt;=5")</f>
        <v>2</v>
      </c>
      <c r="N484">
        <f>COUNTIF(D484:G484,"&lt;=4")</f>
        <v>2</v>
      </c>
      <c r="O484">
        <f>SUMPRODUCT(1/COUNTIF(D484:G484,D484:G484))</f>
        <v>4</v>
      </c>
      <c r="P484" t="str">
        <f>IF(O484=4,"24-Way (4 Distinct)",IF(O484=3,"12-Way (1 Pair)",IF(O484=2,"6-Way / 4-Way","Straight (Quad)"))))</f>
        <v>24-Way (4 Distinct)</v>
      </c>
      <c r="Q484">
        <f>SUMPRODUCT(COUNTIF(D485:G485,D484:G484))</f>
        <v>1</v>
      </c>
    </row>
    <row r="485">
      <c r="A485">
        <v>15449</v>
      </c>
      <c r="B485" t="str">
        <v>2026-06-13</v>
      </c>
      <c r="C485" t="str">
        <v>EVENING</v>
      </c>
      <c r="D485">
        <v>7</v>
      </c>
      <c r="E485">
        <v>6</v>
      </c>
      <c r="F485">
        <v>5</v>
      </c>
      <c r="G485">
        <v>7</v>
      </c>
      <c r="H485" t="str">
        <f>D485&amp;E485&amp;F485&amp;G485</f>
        <v>7657</v>
      </c>
      <c r="I485" t="str">
        <v>5677</v>
      </c>
      <c r="J485">
        <f>SUM(D485:G485)</f>
        <v>25</v>
      </c>
      <c r="K485">
        <f>SUMPRODUCT(MOD(D485:G485,2))</f>
        <v>3</v>
      </c>
      <c r="L485">
        <f>4-K485</f>
        <v>1</v>
      </c>
      <c r="M485">
        <f>COUNTIF(D485:G485,"&gt;=5")</f>
        <v>4</v>
      </c>
      <c r="N485">
        <f>COUNTIF(D485:G485,"&lt;=4")</f>
        <v>0</v>
      </c>
      <c r="O485">
        <f>SUMPRODUCT(1/COUNTIF(D485:G485,D485:G485))</f>
        <v>3</v>
      </c>
      <c r="P485" t="str">
        <f>IF(O485=4,"24-Way (4 Distinct)",IF(O485=3,"12-Way (1 Pair)",IF(O485=2,"6-Way / 4-Way","Straight (Quad)"))))</f>
        <v>12-Way (1 Pair)</v>
      </c>
      <c r="Q485">
        <f>SUMPRODUCT(COUNTIF(D486:G486,D485:G485))</f>
        <v>2</v>
      </c>
    </row>
    <row r="486">
      <c r="A486">
        <v>15448</v>
      </c>
      <c r="B486" t="str">
        <v>2026-06-13</v>
      </c>
      <c r="C486" t="str">
        <v>AFTERNOON</v>
      </c>
      <c r="D486">
        <v>8</v>
      </c>
      <c r="E486">
        <v>8</v>
      </c>
      <c r="F486">
        <v>7</v>
      </c>
      <c r="G486">
        <v>7</v>
      </c>
      <c r="H486" t="str">
        <f>D486&amp;E486&amp;F486&amp;G486</f>
        <v>8877</v>
      </c>
      <c r="I486" t="str">
        <v>7788</v>
      </c>
      <c r="J486">
        <f>SUM(D486:G486)</f>
        <v>30</v>
      </c>
      <c r="K486">
        <f>SUMPRODUCT(MOD(D486:G486,2))</f>
        <v>2</v>
      </c>
      <c r="L486">
        <f>4-K486</f>
        <v>2</v>
      </c>
      <c r="M486">
        <f>COUNTIF(D486:G486,"&gt;=5")</f>
        <v>4</v>
      </c>
      <c r="N486">
        <f>COUNTIF(D486:G486,"&lt;=4")</f>
        <v>0</v>
      </c>
      <c r="O486">
        <f>SUMPRODUCT(1/COUNTIF(D486:G486,D486:G486))</f>
        <v>2</v>
      </c>
      <c r="P486" t="str">
        <f>IF(O486=4,"24-Way (4 Distinct)",IF(O486=3,"12-Way (1 Pair)",IF(O486=2,"6-Way / 4-Way","Straight (Quad)"))))</f>
        <v>6-Way (2 Pairs)</v>
      </c>
      <c r="Q486">
        <f>SUMPRODUCT(COUNTIF(D487:G487,D486:G486))</f>
        <v>0</v>
      </c>
    </row>
    <row r="487">
      <c r="A487">
        <v>15447</v>
      </c>
      <c r="B487" t="str">
        <v>2026-06-13</v>
      </c>
      <c r="C487" t="str">
        <v>MIDDAY</v>
      </c>
      <c r="D487">
        <v>4</v>
      </c>
      <c r="E487">
        <v>3</v>
      </c>
      <c r="F487">
        <v>3</v>
      </c>
      <c r="G487">
        <v>9</v>
      </c>
      <c r="H487" t="str">
        <f>D487&amp;E487&amp;F487&amp;G487</f>
        <v>4339</v>
      </c>
      <c r="I487" t="str">
        <v>3349</v>
      </c>
      <c r="J487">
        <f>SUM(D487:G487)</f>
        <v>19</v>
      </c>
      <c r="K487">
        <f>SUMPRODUCT(MOD(D487:G487,2))</f>
        <v>3</v>
      </c>
      <c r="L487">
        <f>4-K487</f>
        <v>1</v>
      </c>
      <c r="M487">
        <f>COUNTIF(D487:G487,"&gt;=5")</f>
        <v>1</v>
      </c>
      <c r="N487">
        <f>COUNTIF(D487:G487,"&lt;=4")</f>
        <v>3</v>
      </c>
      <c r="O487">
        <f>SUMPRODUCT(1/COUNTIF(D487:G487,D487:G487))</f>
        <v>3</v>
      </c>
      <c r="P487" t="str">
        <f>IF(O487=4,"24-Way (4 Distinct)",IF(O487=3,"12-Way (1 Pair)",IF(O487=2,"6-Way / 4-Way","Straight (Quad)"))))</f>
        <v>12-Way (1 Pair)</v>
      </c>
      <c r="Q487">
        <f>SUMPRODUCT(COUNTIF(D488:G488,D487:G487))</f>
        <v>2</v>
      </c>
    </row>
    <row r="488">
      <c r="A488">
        <v>15446</v>
      </c>
      <c r="B488" t="str">
        <v>2026-06-13</v>
      </c>
      <c r="C488" t="str">
        <v>MORNING</v>
      </c>
      <c r="D488">
        <v>9</v>
      </c>
      <c r="E488">
        <v>5</v>
      </c>
      <c r="F488">
        <v>2</v>
      </c>
      <c r="G488">
        <v>4</v>
      </c>
      <c r="H488" t="str">
        <f>D488&amp;E488&amp;F488&amp;G488</f>
        <v>9524</v>
      </c>
      <c r="I488" t="str">
        <v>2459</v>
      </c>
      <c r="J488">
        <f>SUM(D488:G488)</f>
        <v>20</v>
      </c>
      <c r="K488">
        <f>SUMPRODUCT(MOD(D488:G488,2))</f>
        <v>2</v>
      </c>
      <c r="L488">
        <f>4-K488</f>
        <v>2</v>
      </c>
      <c r="M488">
        <f>COUNTIF(D488:G488,"&gt;=5")</f>
        <v>2</v>
      </c>
      <c r="N488">
        <f>COUNTIF(D488:G488,"&lt;=4")</f>
        <v>2</v>
      </c>
      <c r="O488">
        <f>SUMPRODUCT(1/COUNTIF(D488:G488,D488:G488))</f>
        <v>4</v>
      </c>
      <c r="P488" t="str">
        <f>IF(O488=4,"24-Way (4 Distinct)",IF(O488=3,"12-Way (1 Pair)",IF(O488=2,"6-Way / 4-Way","Straight (Quad)"))))</f>
        <v>24-Way (4 Distinct)</v>
      </c>
      <c r="Q488">
        <f>SUMPRODUCT(COUNTIF(D489:G489,D488:G488))</f>
        <v>1</v>
      </c>
    </row>
    <row r="489">
      <c r="A489">
        <v>15445</v>
      </c>
      <c r="B489" t="str">
        <v>2026-06-12</v>
      </c>
      <c r="C489" t="str">
        <v>EVENING</v>
      </c>
      <c r="D489">
        <v>7</v>
      </c>
      <c r="E489">
        <v>2</v>
      </c>
      <c r="F489">
        <v>2</v>
      </c>
      <c r="G489">
        <v>0</v>
      </c>
      <c r="H489" t="str">
        <f>D489&amp;E489&amp;F489&amp;G489</f>
        <v>7220</v>
      </c>
      <c r="I489" t="str">
        <v>0227</v>
      </c>
      <c r="J489">
        <f>SUM(D489:G489)</f>
        <v>11</v>
      </c>
      <c r="K489">
        <f>SUMPRODUCT(MOD(D489:G489,2))</f>
        <v>1</v>
      </c>
      <c r="L489">
        <f>4-K489</f>
        <v>3</v>
      </c>
      <c r="M489">
        <f>COUNTIF(D489:G489,"&gt;=5")</f>
        <v>1</v>
      </c>
      <c r="N489">
        <f>COUNTIF(D489:G489,"&lt;=4")</f>
        <v>3</v>
      </c>
      <c r="O489">
        <f>SUMPRODUCT(1/COUNTIF(D489:G489,D489:G489))</f>
        <v>3</v>
      </c>
      <c r="P489" t="str">
        <f>IF(O489=4,"24-Way (4 Distinct)",IF(O489=3,"12-Way (1 Pair)",IF(O489=2,"6-Way / 4-Way","Straight (Quad)"))))</f>
        <v>12-Way (1 Pair)</v>
      </c>
      <c r="Q489">
        <f>SUMPRODUCT(COUNTIF(D490:G490,D489:G489))</f>
        <v>1</v>
      </c>
    </row>
    <row r="490">
      <c r="A490">
        <v>15444</v>
      </c>
      <c r="B490" t="str">
        <v>2026-06-12</v>
      </c>
      <c r="C490" t="str">
        <v>AFTERNOON</v>
      </c>
      <c r="D490">
        <v>1</v>
      </c>
      <c r="E490">
        <v>8</v>
      </c>
      <c r="F490">
        <v>7</v>
      </c>
      <c r="G490">
        <v>4</v>
      </c>
      <c r="H490" t="str">
        <f>D490&amp;E490&amp;F490&amp;G490</f>
        <v>1874</v>
      </c>
      <c r="I490" t="str">
        <v>1478</v>
      </c>
      <c r="J490">
        <f>SUM(D490:G490)</f>
        <v>20</v>
      </c>
      <c r="K490">
        <f>SUMPRODUCT(MOD(D490:G490,2))</f>
        <v>2</v>
      </c>
      <c r="L490">
        <f>4-K490</f>
        <v>2</v>
      </c>
      <c r="M490">
        <f>COUNTIF(D490:G490,"&gt;=5")</f>
        <v>2</v>
      </c>
      <c r="N490">
        <f>COUNTIF(D490:G490,"&lt;=4")</f>
        <v>2</v>
      </c>
      <c r="O490">
        <f>SUMPRODUCT(1/COUNTIF(D490:G490,D490:G490))</f>
        <v>4</v>
      </c>
      <c r="P490" t="str">
        <f>IF(O490=4,"24-Way (4 Distinct)",IF(O490=3,"12-Way (1 Pair)",IF(O490=2,"6-Way / 4-Way","Straight (Quad)"))))</f>
        <v>24-Way (4 Distinct)</v>
      </c>
      <c r="Q490">
        <f>SUMPRODUCT(COUNTIF(D491:G491,D490:G490))</f>
        <v>2</v>
      </c>
    </row>
    <row r="491">
      <c r="A491">
        <v>15443</v>
      </c>
      <c r="B491" t="str">
        <v>2026-06-12</v>
      </c>
      <c r="C491" t="str">
        <v>MIDDAY</v>
      </c>
      <c r="D491">
        <v>8</v>
      </c>
      <c r="E491">
        <v>3</v>
      </c>
      <c r="F491">
        <v>2</v>
      </c>
      <c r="G491">
        <v>7</v>
      </c>
      <c r="H491" t="str">
        <f>D491&amp;E491&amp;F491&amp;G491</f>
        <v>8327</v>
      </c>
      <c r="I491" t="str">
        <v>2378</v>
      </c>
      <c r="J491">
        <f>SUM(D491:G491)</f>
        <v>20</v>
      </c>
      <c r="K491">
        <f>SUMPRODUCT(MOD(D491:G491,2))</f>
        <v>2</v>
      </c>
      <c r="L491">
        <f>4-K491</f>
        <v>2</v>
      </c>
      <c r="M491">
        <f>COUNTIF(D491:G491,"&gt;=5")</f>
        <v>2</v>
      </c>
      <c r="N491">
        <f>COUNTIF(D491:G491,"&lt;=4")</f>
        <v>2</v>
      </c>
      <c r="O491">
        <f>SUMPRODUCT(1/COUNTIF(D491:G491,D491:G491))</f>
        <v>4</v>
      </c>
      <c r="P491" t="str">
        <f>IF(O491=4,"24-Way (4 Distinct)",IF(O491=3,"12-Way (1 Pair)",IF(O491=2,"6-Way / 4-Way","Straight (Quad)"))))</f>
        <v>24-Way (4 Distinct)</v>
      </c>
      <c r="Q491">
        <f>SUMPRODUCT(COUNTIF(D492:G492,D491:G491))</f>
        <v>1</v>
      </c>
    </row>
    <row r="492">
      <c r="A492">
        <v>15442</v>
      </c>
      <c r="B492" t="str">
        <v>2026-06-12</v>
      </c>
      <c r="C492" t="str">
        <v>MORNING</v>
      </c>
      <c r="D492">
        <v>0</v>
      </c>
      <c r="E492">
        <v>6</v>
      </c>
      <c r="F492">
        <v>3</v>
      </c>
      <c r="G492">
        <v>5</v>
      </c>
      <c r="H492" t="str">
        <f>D492&amp;E492&amp;F492&amp;G492</f>
        <v>0635</v>
      </c>
      <c r="I492" t="str">
        <v>0356</v>
      </c>
      <c r="J492">
        <f>SUM(D492:G492)</f>
        <v>14</v>
      </c>
      <c r="K492">
        <f>SUMPRODUCT(MOD(D492:G492,2))</f>
        <v>2</v>
      </c>
      <c r="L492">
        <f>4-K492</f>
        <v>2</v>
      </c>
      <c r="M492">
        <f>COUNTIF(D492:G492,"&gt;=5")</f>
        <v>2</v>
      </c>
      <c r="N492">
        <f>COUNTIF(D492:G492,"&lt;=4")</f>
        <v>2</v>
      </c>
      <c r="O492">
        <f>SUMPRODUCT(1/COUNTIF(D492:G492,D492:G492))</f>
        <v>4</v>
      </c>
      <c r="P492" t="str">
        <f>IF(O492=4,"24-Way (4 Distinct)",IF(O492=3,"12-Way (1 Pair)",IF(O492=2,"6-Way / 4-Way","Straight (Quad)"))))</f>
        <v>24-Way (4 Distinct)</v>
      </c>
      <c r="Q492">
        <f>SUMPRODUCT(COUNTIF(D493:G493,D492:G492))</f>
        <v>1</v>
      </c>
    </row>
    <row r="493">
      <c r="A493">
        <v>15441</v>
      </c>
      <c r="B493" t="str">
        <v>2026-06-11</v>
      </c>
      <c r="C493" t="str">
        <v>EVENING</v>
      </c>
      <c r="D493">
        <v>8</v>
      </c>
      <c r="E493">
        <v>0</v>
      </c>
      <c r="F493">
        <v>1</v>
      </c>
      <c r="G493">
        <v>1</v>
      </c>
      <c r="H493" t="str">
        <f>D493&amp;E493&amp;F493&amp;G493</f>
        <v>8011</v>
      </c>
      <c r="I493" t="str">
        <v>0118</v>
      </c>
      <c r="J493">
        <f>SUM(D493:G493)</f>
        <v>10</v>
      </c>
      <c r="K493">
        <f>SUMPRODUCT(MOD(D493:G493,2))</f>
        <v>2</v>
      </c>
      <c r="L493">
        <f>4-K493</f>
        <v>2</v>
      </c>
      <c r="M493">
        <f>COUNTIF(D493:G493,"&gt;=5")</f>
        <v>1</v>
      </c>
      <c r="N493">
        <f>COUNTIF(D493:G493,"&lt;=4")</f>
        <v>3</v>
      </c>
      <c r="O493">
        <f>SUMPRODUCT(1/COUNTIF(D493:G493,D493:G493))</f>
        <v>3</v>
      </c>
      <c r="P493" t="str">
        <f>IF(O493=4,"24-Way (4 Distinct)",IF(O493=3,"12-Way (1 Pair)",IF(O493=2,"6-Way / 4-Way","Straight (Quad)"))))</f>
        <v>12-Way (1 Pair)</v>
      </c>
      <c r="Q493">
        <f>SUMPRODUCT(COUNTIF(D494:G494,D493:G493))</f>
        <v>3</v>
      </c>
    </row>
    <row r="494">
      <c r="A494">
        <v>15440</v>
      </c>
      <c r="B494" t="str">
        <v>2026-06-11</v>
      </c>
      <c r="C494" t="str">
        <v>AFTERNOON</v>
      </c>
      <c r="D494">
        <v>9</v>
      </c>
      <c r="E494">
        <v>8</v>
      </c>
      <c r="F494">
        <v>3</v>
      </c>
      <c r="G494">
        <v>1</v>
      </c>
      <c r="H494" t="str">
        <f>D494&amp;E494&amp;F494&amp;G494</f>
        <v>9831</v>
      </c>
      <c r="I494" t="str">
        <v>1389</v>
      </c>
      <c r="J494">
        <f>SUM(D494:G494)</f>
        <v>21</v>
      </c>
      <c r="K494">
        <f>SUMPRODUCT(MOD(D494:G494,2))</f>
        <v>3</v>
      </c>
      <c r="L494">
        <f>4-K494</f>
        <v>1</v>
      </c>
      <c r="M494">
        <f>COUNTIF(D494:G494,"&gt;=5")</f>
        <v>2</v>
      </c>
      <c r="N494">
        <f>COUNTIF(D494:G494,"&lt;=4")</f>
        <v>2</v>
      </c>
      <c r="O494">
        <f>SUMPRODUCT(1/COUNTIF(D494:G494,D494:G494))</f>
        <v>4</v>
      </c>
      <c r="P494" t="str">
        <f>IF(O494=4,"24-Way (4 Distinct)",IF(O494=3,"12-Way (1 Pair)",IF(O494=2,"6-Way / 4-Way","Straight (Quad)"))))</f>
        <v>24-Way (4 Distinct)</v>
      </c>
      <c r="Q494">
        <f>SUMPRODUCT(COUNTIF(D495:G495,D494:G494))</f>
        <v>1</v>
      </c>
    </row>
    <row r="495">
      <c r="A495">
        <v>15439</v>
      </c>
      <c r="B495" t="str">
        <v>2026-06-11</v>
      </c>
      <c r="C495" t="str">
        <v>MIDDAY</v>
      </c>
      <c r="D495">
        <v>5</v>
      </c>
      <c r="E495">
        <v>4</v>
      </c>
      <c r="F495">
        <v>3</v>
      </c>
      <c r="G495">
        <v>4</v>
      </c>
      <c r="H495" t="str">
        <f>D495&amp;E495&amp;F495&amp;G495</f>
        <v>5434</v>
      </c>
      <c r="I495" t="str">
        <v>3445</v>
      </c>
      <c r="J495">
        <f>SUM(D495:G495)</f>
        <v>16</v>
      </c>
      <c r="K495">
        <f>SUMPRODUCT(MOD(D495:G495,2))</f>
        <v>2</v>
      </c>
      <c r="L495">
        <f>4-K495</f>
        <v>2</v>
      </c>
      <c r="M495">
        <f>COUNTIF(D495:G495,"&gt;=5")</f>
        <v>1</v>
      </c>
      <c r="N495">
        <f>COUNTIF(D495:G495,"&lt;=4")</f>
        <v>3</v>
      </c>
      <c r="O495">
        <f>SUMPRODUCT(1/COUNTIF(D495:G495,D495:G495))</f>
        <v>3</v>
      </c>
      <c r="P495" t="str">
        <f>IF(O495=4,"24-Way (4 Distinct)",IF(O495=3,"12-Way (1 Pair)",IF(O495=2,"6-Way / 4-Way","Straight (Quad)"))))</f>
        <v>12-Way (1 Pair)</v>
      </c>
      <c r="Q495">
        <f>SUMPRODUCT(COUNTIF(D496:G496,D495:G495))</f>
        <v>0</v>
      </c>
    </row>
    <row r="496">
      <c r="A496">
        <v>15438</v>
      </c>
      <c r="B496" t="str">
        <v>2026-06-11</v>
      </c>
      <c r="C496" t="str">
        <v>MORNING</v>
      </c>
      <c r="D496">
        <v>2</v>
      </c>
      <c r="E496">
        <v>6</v>
      </c>
      <c r="F496">
        <v>1</v>
      </c>
      <c r="G496">
        <v>6</v>
      </c>
      <c r="H496" t="str">
        <f>D496&amp;E496&amp;F496&amp;G496</f>
        <v>2616</v>
      </c>
      <c r="I496" t="str">
        <v>1266</v>
      </c>
      <c r="J496">
        <f>SUM(D496:G496)</f>
        <v>15</v>
      </c>
      <c r="K496">
        <f>SUMPRODUCT(MOD(D496:G496,2))</f>
        <v>1</v>
      </c>
      <c r="L496">
        <f>4-K496</f>
        <v>3</v>
      </c>
      <c r="M496">
        <f>COUNTIF(D496:G496,"&gt;=5")</f>
        <v>2</v>
      </c>
      <c r="N496">
        <f>COUNTIF(D496:G496,"&lt;=4")</f>
        <v>2</v>
      </c>
      <c r="O496">
        <f>SUMPRODUCT(1/COUNTIF(D496:G496,D496:G496))</f>
        <v>3</v>
      </c>
      <c r="P496" t="str">
        <f>IF(O496=4,"24-Way (4 Distinct)",IF(O496=3,"12-Way (1 Pair)",IF(O496=2,"6-Way / 4-Way","Straight (Quad)"))))</f>
        <v>12-Way (1 Pair)</v>
      </c>
      <c r="Q496">
        <f>SUMPRODUCT(COUNTIF(D497:G497,D496:G496))</f>
        <v>1</v>
      </c>
    </row>
    <row r="497">
      <c r="A497">
        <v>15437</v>
      </c>
      <c r="B497" t="str">
        <v>2026-06-10</v>
      </c>
      <c r="C497" t="str">
        <v>EVENING</v>
      </c>
      <c r="D497">
        <v>3</v>
      </c>
      <c r="E497">
        <v>9</v>
      </c>
      <c r="F497">
        <v>8</v>
      </c>
      <c r="G497">
        <v>1</v>
      </c>
      <c r="H497" t="str">
        <f>D497&amp;E497&amp;F497&amp;G497</f>
        <v>3981</v>
      </c>
      <c r="I497" t="str">
        <v>1389</v>
      </c>
      <c r="J497">
        <f>SUM(D497:G497)</f>
        <v>21</v>
      </c>
      <c r="K497">
        <f>SUMPRODUCT(MOD(D497:G497,2))</f>
        <v>3</v>
      </c>
      <c r="L497">
        <f>4-K497</f>
        <v>1</v>
      </c>
      <c r="M497">
        <f>COUNTIF(D497:G497,"&gt;=5")</f>
        <v>2</v>
      </c>
      <c r="N497">
        <f>COUNTIF(D497:G497,"&lt;=4")</f>
        <v>2</v>
      </c>
      <c r="O497">
        <f>SUMPRODUCT(1/COUNTIF(D497:G497,D497:G497))</f>
        <v>4</v>
      </c>
      <c r="P497" t="str">
        <f>IF(O497=4,"24-Way (4 Distinct)",IF(O497=3,"12-Way (1 Pair)",IF(O497=2,"6-Way / 4-Way","Straight (Quad)"))))</f>
        <v>24-Way (4 Distinct)</v>
      </c>
      <c r="Q497">
        <f>SUMPRODUCT(COUNTIF(D498:G498,D497:G497))</f>
        <v>1</v>
      </c>
    </row>
    <row r="498">
      <c r="A498">
        <v>15436</v>
      </c>
      <c r="B498" t="str">
        <v>2026-06-10</v>
      </c>
      <c r="C498" t="str">
        <v>AFTERNOON</v>
      </c>
      <c r="D498">
        <v>1</v>
      </c>
      <c r="E498">
        <v>4</v>
      </c>
      <c r="F498">
        <v>1</v>
      </c>
      <c r="G498">
        <v>4</v>
      </c>
      <c r="H498" t="str">
        <f>D498&amp;E498&amp;F498&amp;G498</f>
        <v>1414</v>
      </c>
      <c r="I498" t="str">
        <v>1144</v>
      </c>
      <c r="J498">
        <f>SUM(D498:G498)</f>
        <v>10</v>
      </c>
      <c r="K498">
        <f>SUMPRODUCT(MOD(D498:G498,2))</f>
        <v>2</v>
      </c>
      <c r="L498">
        <f>4-K498</f>
        <v>2</v>
      </c>
      <c r="M498">
        <f>COUNTIF(D498:G498,"&gt;=5")</f>
        <v>0</v>
      </c>
      <c r="N498">
        <f>COUNTIF(D498:G498,"&lt;=4")</f>
        <v>4</v>
      </c>
      <c r="O498">
        <f>SUMPRODUCT(1/COUNTIF(D498:G498,D498:G498))</f>
        <v>2</v>
      </c>
      <c r="P498" t="str">
        <f>IF(O498=4,"24-Way (4 Distinct)",IF(O498=3,"12-Way (1 Pair)",IF(O498=2,"6-Way / 4-Way","Straight (Quad)"))))</f>
        <v>6-Way (2 Pairs)</v>
      </c>
      <c r="Q498">
        <f>SUMPRODUCT(COUNTIF(D499:G499,D498:G498))</f>
        <v>2</v>
      </c>
    </row>
    <row r="499">
      <c r="A499">
        <v>15435</v>
      </c>
      <c r="B499" t="str">
        <v>2026-06-10</v>
      </c>
      <c r="C499" t="str">
        <v>MIDDAY</v>
      </c>
      <c r="D499">
        <v>2</v>
      </c>
      <c r="E499">
        <v>7</v>
      </c>
      <c r="F499">
        <v>4</v>
      </c>
      <c r="G499">
        <v>8</v>
      </c>
      <c r="H499" t="str">
        <f>D499&amp;E499&amp;F499&amp;G499</f>
        <v>2748</v>
      </c>
      <c r="I499" t="str">
        <v>2478</v>
      </c>
      <c r="J499">
        <f>SUM(D499:G499)</f>
        <v>21</v>
      </c>
      <c r="K499">
        <f>SUMPRODUCT(MOD(D499:G499,2))</f>
        <v>1</v>
      </c>
      <c r="L499">
        <f>4-K499</f>
        <v>3</v>
      </c>
      <c r="M499">
        <f>COUNTIF(D499:G499,"&gt;=5")</f>
        <v>2</v>
      </c>
      <c r="N499">
        <f>COUNTIF(D499:G499,"&lt;=4")</f>
        <v>2</v>
      </c>
      <c r="O499">
        <f>SUMPRODUCT(1/COUNTIF(D499:G499,D499:G499))</f>
        <v>4</v>
      </c>
      <c r="P499" t="str">
        <f>IF(O499=4,"24-Way (4 Distinct)",IF(O499=3,"12-Way (1 Pair)",IF(O499=2,"6-Way / 4-Way","Straight (Quad)"))))</f>
        <v>24-Way (4 Distinct)</v>
      </c>
      <c r="Q499">
        <f>SUMPRODUCT(COUNTIF(D500:G500,D499:G499))</f>
        <v>0</v>
      </c>
    </row>
    <row r="500">
      <c r="A500">
        <v>15434</v>
      </c>
      <c r="B500" t="str">
        <v>2026-06-10</v>
      </c>
      <c r="C500" t="str">
        <v>MORNING</v>
      </c>
      <c r="D500">
        <v>1</v>
      </c>
      <c r="E500">
        <v>0</v>
      </c>
      <c r="F500">
        <v>1</v>
      </c>
      <c r="G500">
        <v>5</v>
      </c>
      <c r="H500" t="str">
        <f>D500&amp;E500&amp;F500&amp;G500</f>
        <v>1015</v>
      </c>
      <c r="I500" t="str">
        <v>0115</v>
      </c>
      <c r="J500">
        <f>SUM(D500:G500)</f>
        <v>7</v>
      </c>
      <c r="K500">
        <f>SUMPRODUCT(MOD(D500:G500,2))</f>
        <v>3</v>
      </c>
      <c r="L500">
        <f>4-K500</f>
        <v>1</v>
      </c>
      <c r="M500">
        <f>COUNTIF(D500:G500,"&gt;=5")</f>
        <v>1</v>
      </c>
      <c r="N500">
        <f>COUNTIF(D500:G500,"&lt;=4")</f>
        <v>3</v>
      </c>
      <c r="O500">
        <f>SUMPRODUCT(1/COUNTIF(D500:G500,D500:G500))</f>
        <v>3</v>
      </c>
      <c r="P500" t="str">
        <f>IF(O500=4,"24-Way (4 Distinct)",IF(O500=3,"12-Way (1 Pair)",IF(O500=2,"6-Way / 4-Way","Straight (Quad)"))))</f>
        <v>12-Way (1 Pair)</v>
      </c>
      <c r="Q500">
        <f>SUMPRODUCT(COUNTIF(D501:G501,D500:G500))</f>
        <v>1</v>
      </c>
    </row>
    <row r="501">
      <c r="A501">
        <v>15433</v>
      </c>
      <c r="B501" t="str">
        <v>2026-06-09</v>
      </c>
      <c r="C501" t="str">
        <v>EVENING</v>
      </c>
      <c r="D501">
        <v>5</v>
      </c>
      <c r="E501">
        <v>8</v>
      </c>
      <c r="F501">
        <v>6</v>
      </c>
      <c r="G501">
        <v>4</v>
      </c>
      <c r="H501" t="str">
        <f>D501&amp;E501&amp;F501&amp;G501</f>
        <v>5864</v>
      </c>
      <c r="I501" t="str">
        <v>4568</v>
      </c>
      <c r="J501">
        <f>SUM(D501:G501)</f>
        <v>23</v>
      </c>
      <c r="K501">
        <f>SUMPRODUCT(MOD(D501:G501,2))</f>
        <v>1</v>
      </c>
      <c r="L501">
        <f>4-K501</f>
        <v>3</v>
      </c>
      <c r="M501">
        <f>COUNTIF(D501:G501,"&gt;=5")</f>
        <v>3</v>
      </c>
      <c r="N501">
        <f>COUNTIF(D501:G501,"&lt;=4")</f>
        <v>1</v>
      </c>
      <c r="O501">
        <f>SUMPRODUCT(1/COUNTIF(D501:G501,D501:G501))</f>
        <v>4</v>
      </c>
      <c r="P501" t="str">
        <f>IF(O501=4,"24-Way (4 Distinct)",IF(O501=3,"12-Way (1 Pair)",IF(O501=2,"6-Way / 4-Way","Straight (Quad)"))))</f>
        <v>24-Way (4 Distinct)</v>
      </c>
      <c r="Q501">
        <f>SUMPRODUCT(COUNTIF(D502:G502,D501:G501))</f>
        <v>2</v>
      </c>
    </row>
    <row r="502">
      <c r="A502">
        <v>15432</v>
      </c>
      <c r="B502" t="str">
        <v>2026-06-09</v>
      </c>
      <c r="C502" t="str">
        <v>AFTERNOON</v>
      </c>
      <c r="D502">
        <v>7</v>
      </c>
      <c r="E502">
        <v>5</v>
      </c>
      <c r="F502">
        <v>6</v>
      </c>
      <c r="G502">
        <v>3</v>
      </c>
      <c r="H502" t="str">
        <f>D502&amp;E502&amp;F502&amp;G502</f>
        <v>7563</v>
      </c>
      <c r="I502" t="str">
        <v>3567</v>
      </c>
      <c r="J502">
        <f>SUM(D502:G502)</f>
        <v>21</v>
      </c>
      <c r="K502">
        <f>SUMPRODUCT(MOD(D502:G502,2))</f>
        <v>3</v>
      </c>
      <c r="L502">
        <f>4-K502</f>
        <v>1</v>
      </c>
      <c r="M502">
        <f>COUNTIF(D502:G502,"&gt;=5")</f>
        <v>3</v>
      </c>
      <c r="N502">
        <f>COUNTIF(D502:G502,"&lt;=4")</f>
        <v>1</v>
      </c>
      <c r="O502">
        <f>SUMPRODUCT(1/COUNTIF(D502:G502,D502:G502))</f>
        <v>4</v>
      </c>
      <c r="P502" t="str">
        <f>IF(O502=4,"24-Way (4 Distinct)",IF(O502=3,"12-Way (1 Pair)",IF(O502=2,"6-Way / 4-Way","Straight (Quad)"))))</f>
        <v>24-Way (4 Distinct)</v>
      </c>
      <c r="Q502">
        <f>SUMPRODUCT(COUNTIF(D503:G503,D502:G502))</f>
        <v>0</v>
      </c>
    </row>
    <row r="503">
      <c r="A503">
        <v>15431</v>
      </c>
      <c r="B503" t="str">
        <v>2026-06-09</v>
      </c>
      <c r="C503" t="str">
        <v>MIDDAY</v>
      </c>
      <c r="D503">
        <v>8</v>
      </c>
      <c r="E503">
        <v>2</v>
      </c>
      <c r="F503">
        <v>1</v>
      </c>
      <c r="G503">
        <v>1</v>
      </c>
      <c r="H503" t="str">
        <f>D503&amp;E503&amp;F503&amp;G503</f>
        <v>8211</v>
      </c>
      <c r="I503" t="str">
        <v>1128</v>
      </c>
      <c r="J503">
        <f>SUM(D503:G503)</f>
        <v>12</v>
      </c>
      <c r="K503">
        <f>SUMPRODUCT(MOD(D503:G503,2))</f>
        <v>2</v>
      </c>
      <c r="L503">
        <f>4-K503</f>
        <v>2</v>
      </c>
      <c r="M503">
        <f>COUNTIF(D503:G503,"&gt;=5")</f>
        <v>1</v>
      </c>
      <c r="N503">
        <f>COUNTIF(D503:G503,"&lt;=4")</f>
        <v>3</v>
      </c>
      <c r="O503">
        <f>SUMPRODUCT(1/COUNTIF(D503:G503,D503:G503))</f>
        <v>3</v>
      </c>
      <c r="P503" t="str">
        <f>IF(O503=4,"24-Way (4 Distinct)",IF(O503=3,"12-Way (1 Pair)",IF(O503=2,"6-Way / 4-Way","Straight (Quad)"))))</f>
        <v>12-Way (1 Pair)</v>
      </c>
      <c r="Q503">
        <f>SUMPRODUCT(COUNTIF(D504:G504,D503:G503))</f>
        <v>3</v>
      </c>
    </row>
    <row r="504">
      <c r="A504">
        <v>15430</v>
      </c>
      <c r="B504" t="str">
        <v>2026-06-09</v>
      </c>
      <c r="C504" t="str">
        <v>MORNING</v>
      </c>
      <c r="D504">
        <v>1</v>
      </c>
      <c r="E504">
        <v>2</v>
      </c>
      <c r="F504">
        <v>4</v>
      </c>
      <c r="G504">
        <v>7</v>
      </c>
      <c r="H504" t="str">
        <f>D504&amp;E504&amp;F504&amp;G504</f>
        <v>1247</v>
      </c>
      <c r="I504" t="str">
        <v>1247</v>
      </c>
      <c r="J504">
        <f>SUM(D504:G504)</f>
        <v>14</v>
      </c>
      <c r="K504">
        <f>SUMPRODUCT(MOD(D504:G504,2))</f>
        <v>2</v>
      </c>
      <c r="L504">
        <f>4-K504</f>
        <v>2</v>
      </c>
      <c r="M504">
        <f>COUNTIF(D504:G504,"&gt;=5")</f>
        <v>1</v>
      </c>
      <c r="N504">
        <f>COUNTIF(D504:G504,"&lt;=4")</f>
        <v>3</v>
      </c>
      <c r="O504">
        <f>SUMPRODUCT(1/COUNTIF(D504:G504,D504:G504))</f>
        <v>4</v>
      </c>
      <c r="P504" t="str">
        <f>IF(O504=4,"24-Way (4 Distinct)",IF(O504=3,"12-Way (1 Pair)",IF(O504=2,"6-Way / 4-Way","Straight (Quad)"))))</f>
        <v>24-Way (4 Distinct)</v>
      </c>
      <c r="Q504">
        <f>SUMPRODUCT(COUNTIF(D505:G505,D504:G504))</f>
        <v>3</v>
      </c>
    </row>
    <row r="505">
      <c r="A505">
        <v>15429</v>
      </c>
      <c r="B505" t="str">
        <v>2026-06-08</v>
      </c>
      <c r="C505" t="str">
        <v>EVENING</v>
      </c>
      <c r="D505">
        <v>4</v>
      </c>
      <c r="E505">
        <v>7</v>
      </c>
      <c r="F505">
        <v>7</v>
      </c>
      <c r="G505">
        <v>2</v>
      </c>
      <c r="H505" t="str">
        <f>D505&amp;E505&amp;F505&amp;G505</f>
        <v>4772</v>
      </c>
      <c r="I505" t="str">
        <v>2477</v>
      </c>
      <c r="J505">
        <f>SUM(D505:G505)</f>
        <v>20</v>
      </c>
      <c r="K505">
        <f>SUMPRODUCT(MOD(D505:G505,2))</f>
        <v>2</v>
      </c>
      <c r="L505">
        <f>4-K505</f>
        <v>2</v>
      </c>
      <c r="M505">
        <f>COUNTIF(D505:G505,"&gt;=5")</f>
        <v>2</v>
      </c>
      <c r="N505">
        <f>COUNTIF(D505:G505,"&lt;=4")</f>
        <v>2</v>
      </c>
      <c r="O505">
        <f>SUMPRODUCT(1/COUNTIF(D505:G505,D505:G505))</f>
        <v>3</v>
      </c>
      <c r="P505" t="str">
        <f>IF(O505=4,"24-Way (4 Distinct)",IF(O505=3,"12-Way (1 Pair)",IF(O505=2,"6-Way / 4-Way","Straight (Quad)"))))</f>
        <v>12-Way (1 Pair)</v>
      </c>
      <c r="Q505">
        <f>SUMPRODUCT(COUNTIF(D506:G506,D505:G505))</f>
        <v>4</v>
      </c>
    </row>
    <row r="506">
      <c r="A506">
        <v>15428</v>
      </c>
      <c r="B506" t="str">
        <v>2026-06-08</v>
      </c>
      <c r="C506" t="str">
        <v>AFTERNOON</v>
      </c>
      <c r="D506">
        <v>8</v>
      </c>
      <c r="E506">
        <v>2</v>
      </c>
      <c r="F506">
        <v>7</v>
      </c>
      <c r="G506">
        <v>4</v>
      </c>
      <c r="H506" t="str">
        <f>D506&amp;E506&amp;F506&amp;G506</f>
        <v>8274</v>
      </c>
      <c r="I506" t="str">
        <v>2478</v>
      </c>
      <c r="J506">
        <f>SUM(D506:G506)</f>
        <v>21</v>
      </c>
      <c r="K506">
        <f>SUMPRODUCT(MOD(D506:G506,2))</f>
        <v>1</v>
      </c>
      <c r="L506">
        <f>4-K506</f>
        <v>3</v>
      </c>
      <c r="M506">
        <f>COUNTIF(D506:G506,"&gt;=5")</f>
        <v>2</v>
      </c>
      <c r="N506">
        <f>COUNTIF(D506:G506,"&lt;=4")</f>
        <v>2</v>
      </c>
      <c r="O506">
        <f>SUMPRODUCT(1/COUNTIF(D506:G506,D506:G506))</f>
        <v>4</v>
      </c>
      <c r="P506" t="str">
        <f>IF(O506=4,"24-Way (4 Distinct)",IF(O506=3,"12-Way (1 Pair)",IF(O506=2,"6-Way / 4-Way","Straight (Quad)"))))</f>
        <v>24-Way (4 Distinct)</v>
      </c>
      <c r="Q506">
        <f>SUMPRODUCT(COUNTIF(D507:G507,D506:G506))</f>
        <v>2</v>
      </c>
    </row>
    <row r="507">
      <c r="A507">
        <v>15427</v>
      </c>
      <c r="B507" t="str">
        <v>2026-06-08</v>
      </c>
      <c r="C507" t="str">
        <v>MIDDAY</v>
      </c>
      <c r="D507">
        <v>6</v>
      </c>
      <c r="E507">
        <v>8</v>
      </c>
      <c r="F507">
        <v>1</v>
      </c>
      <c r="G507">
        <v>2</v>
      </c>
      <c r="H507" t="str">
        <f>D507&amp;E507&amp;F507&amp;G507</f>
        <v>6812</v>
      </c>
      <c r="I507" t="str">
        <v>1268</v>
      </c>
      <c r="J507">
        <f>SUM(D507:G507)</f>
        <v>17</v>
      </c>
      <c r="K507">
        <f>SUMPRODUCT(MOD(D507:G507,2))</f>
        <v>1</v>
      </c>
      <c r="L507">
        <f>4-K507</f>
        <v>3</v>
      </c>
      <c r="M507">
        <f>COUNTIF(D507:G507,"&gt;=5")</f>
        <v>2</v>
      </c>
      <c r="N507">
        <f>COUNTIF(D507:G507,"&lt;=4")</f>
        <v>2</v>
      </c>
      <c r="O507">
        <f>SUMPRODUCT(1/COUNTIF(D507:G507,D507:G507))</f>
        <v>4</v>
      </c>
      <c r="P507" t="str">
        <f>IF(O507=4,"24-Way (4 Distinct)",IF(O507=3,"12-Way (1 Pair)",IF(O507=2,"6-Way / 4-Way","Straight (Quad)"))))</f>
        <v>24-Way (4 Distinct)</v>
      </c>
      <c r="Q507">
        <f>SUMPRODUCT(COUNTIF(D508:G508,D507:G507))</f>
        <v>2</v>
      </c>
    </row>
    <row r="508">
      <c r="A508">
        <v>15426</v>
      </c>
      <c r="B508" t="str">
        <v>2026-06-08</v>
      </c>
      <c r="C508" t="str">
        <v>MORNING</v>
      </c>
      <c r="D508">
        <v>8</v>
      </c>
      <c r="E508">
        <v>9</v>
      </c>
      <c r="F508">
        <v>1</v>
      </c>
      <c r="G508">
        <v>5</v>
      </c>
      <c r="H508" t="str">
        <f>D508&amp;E508&amp;F508&amp;G508</f>
        <v>8915</v>
      </c>
      <c r="I508" t="str">
        <v>1589</v>
      </c>
      <c r="J508">
        <f>SUM(D508:G508)</f>
        <v>23</v>
      </c>
      <c r="K508">
        <f>SUMPRODUCT(MOD(D508:G508,2))</f>
        <v>3</v>
      </c>
      <c r="L508">
        <f>4-K508</f>
        <v>1</v>
      </c>
      <c r="M508">
        <f>COUNTIF(D508:G508,"&gt;=5")</f>
        <v>3</v>
      </c>
      <c r="N508">
        <f>COUNTIF(D508:G508,"&lt;=4")</f>
        <v>1</v>
      </c>
      <c r="O508">
        <f>SUMPRODUCT(1/COUNTIF(D508:G508,D508:G508))</f>
        <v>4</v>
      </c>
      <c r="P508" t="str">
        <f>IF(O508=4,"24-Way (4 Distinct)",IF(O508=3,"12-Way (1 Pair)",IF(O508=2,"6-Way / 4-Way","Straight (Quad)"))))</f>
        <v>24-Way (4 Distinct)</v>
      </c>
      <c r="Q508">
        <f>SUMPRODUCT(COUNTIF(D509:G509,D508:G508))</f>
        <v>0</v>
      </c>
    </row>
    <row r="509">
      <c r="A509">
        <v>15421</v>
      </c>
      <c r="B509" t="str">
        <v>2026-06-06</v>
      </c>
      <c r="C509" t="str">
        <v>EVENING</v>
      </c>
      <c r="D509">
        <v>6</v>
      </c>
      <c r="E509">
        <v>7</v>
      </c>
      <c r="F509">
        <v>2</v>
      </c>
      <c r="G509">
        <v>3</v>
      </c>
      <c r="H509" t="str">
        <f>D509&amp;E509&amp;F509&amp;G509</f>
        <v>6723</v>
      </c>
      <c r="I509" t="str">
        <v>2367</v>
      </c>
      <c r="J509">
        <f>SUM(D509:G509)</f>
        <v>18</v>
      </c>
      <c r="K509">
        <f>SUMPRODUCT(MOD(D509:G509,2))</f>
        <v>2</v>
      </c>
      <c r="L509">
        <f>4-K509</f>
        <v>2</v>
      </c>
      <c r="M509">
        <f>COUNTIF(D509:G509,"&gt;=5")</f>
        <v>2</v>
      </c>
      <c r="N509">
        <f>COUNTIF(D509:G509,"&lt;=4")</f>
        <v>2</v>
      </c>
      <c r="O509">
        <f>SUMPRODUCT(1/COUNTIF(D509:G509,D509:G509))</f>
        <v>4</v>
      </c>
      <c r="P509" t="str">
        <f>IF(O509=4,"24-Way (4 Distinct)",IF(O509=3,"12-Way (1 Pair)",IF(O509=2,"6-Way / 4-Way","Straight (Quad)"))))</f>
        <v>24-Way (4 Distinct)</v>
      </c>
      <c r="Q509">
        <f>SUMPRODUCT(COUNTIF(D510:G510,D509:G509))</f>
        <v>2</v>
      </c>
    </row>
    <row r="510">
      <c r="A510">
        <v>15420</v>
      </c>
      <c r="B510" t="str">
        <v>2026-06-06</v>
      </c>
      <c r="C510" t="str">
        <v>AFTERNOON</v>
      </c>
      <c r="D510">
        <v>3</v>
      </c>
      <c r="E510">
        <v>3</v>
      </c>
      <c r="F510">
        <v>7</v>
      </c>
      <c r="G510">
        <v>0</v>
      </c>
      <c r="H510" t="str">
        <f>D510&amp;E510&amp;F510&amp;G510</f>
        <v>3370</v>
      </c>
      <c r="I510" t="str">
        <v>0337</v>
      </c>
      <c r="J510">
        <f>SUM(D510:G510)</f>
        <v>13</v>
      </c>
      <c r="K510">
        <f>SUMPRODUCT(MOD(D510:G510,2))</f>
        <v>3</v>
      </c>
      <c r="L510">
        <f>4-K510</f>
        <v>1</v>
      </c>
      <c r="M510">
        <f>COUNTIF(D510:G510,"&gt;=5")</f>
        <v>1</v>
      </c>
      <c r="N510">
        <f>COUNTIF(D510:G510,"&lt;=4")</f>
        <v>3</v>
      </c>
      <c r="O510">
        <f>SUMPRODUCT(1/COUNTIF(D510:G510,D510:G510))</f>
        <v>3</v>
      </c>
      <c r="P510" t="str">
        <f>IF(O510=4,"24-Way (4 Distinct)",IF(O510=3,"12-Way (1 Pair)",IF(O510=2,"6-Way / 4-Way","Straight (Quad)"))))</f>
        <v>12-Way (1 Pair)</v>
      </c>
      <c r="Q510">
        <f>SUMPRODUCT(COUNTIF(D511:G511,D510:G510))</f>
        <v>1</v>
      </c>
    </row>
    <row r="511">
      <c r="A511">
        <v>15419</v>
      </c>
      <c r="B511" t="str">
        <v>2026-06-06</v>
      </c>
      <c r="C511" t="str">
        <v>MIDDAY</v>
      </c>
      <c r="D511">
        <v>6</v>
      </c>
      <c r="E511">
        <v>0</v>
      </c>
      <c r="F511">
        <v>8</v>
      </c>
      <c r="G511">
        <v>2</v>
      </c>
      <c r="H511" t="str">
        <f>D511&amp;E511&amp;F511&amp;G511</f>
        <v>6082</v>
      </c>
      <c r="I511" t="str">
        <v>0268</v>
      </c>
      <c r="J511">
        <f>SUM(D511:G511)</f>
        <v>16</v>
      </c>
      <c r="K511">
        <f>SUMPRODUCT(MOD(D511:G511,2))</f>
        <v>0</v>
      </c>
      <c r="L511">
        <f>4-K511</f>
        <v>4</v>
      </c>
      <c r="M511">
        <f>COUNTIF(D511:G511,"&gt;=5")</f>
        <v>2</v>
      </c>
      <c r="N511">
        <f>COUNTIF(D511:G511,"&lt;=4")</f>
        <v>2</v>
      </c>
      <c r="O511">
        <f>SUMPRODUCT(1/COUNTIF(D511:G511,D511:G511))</f>
        <v>4</v>
      </c>
      <c r="P511" t="str">
        <f>IF(O511=4,"24-Way (4 Distinct)",IF(O511=3,"12-Way (1 Pair)",IF(O511=2,"6-Way / 4-Way","Straight (Quad)"))))</f>
        <v>24-Way (4 Distinct)</v>
      </c>
      <c r="Q511">
        <f>SUMPRODUCT(COUNTIF(D512:G512,D511:G511))</f>
        <v>2</v>
      </c>
    </row>
    <row r="512">
      <c r="A512">
        <v>15418</v>
      </c>
      <c r="B512" t="str">
        <v>2026-06-06</v>
      </c>
      <c r="C512" t="str">
        <v>MORNING</v>
      </c>
      <c r="D512">
        <v>1</v>
      </c>
      <c r="E512">
        <v>7</v>
      </c>
      <c r="F512">
        <v>6</v>
      </c>
      <c r="G512">
        <v>0</v>
      </c>
      <c r="H512" t="str">
        <f>D512&amp;E512&amp;F512&amp;G512</f>
        <v>1760</v>
      </c>
      <c r="I512" t="str">
        <v>0167</v>
      </c>
      <c r="J512">
        <f>SUM(D512:G512)</f>
        <v>14</v>
      </c>
      <c r="K512">
        <f>SUMPRODUCT(MOD(D512:G512,2))</f>
        <v>2</v>
      </c>
      <c r="L512">
        <f>4-K512</f>
        <v>2</v>
      </c>
      <c r="M512">
        <f>COUNTIF(D512:G512,"&gt;=5")</f>
        <v>2</v>
      </c>
      <c r="N512">
        <f>COUNTIF(D512:G512,"&lt;=4")</f>
        <v>2</v>
      </c>
      <c r="O512">
        <f>SUMPRODUCT(1/COUNTIF(D512:G512,D512:G512))</f>
        <v>4</v>
      </c>
      <c r="P512" t="str">
        <f>IF(O512=4,"24-Way (4 Distinct)",IF(O512=3,"12-Way (1 Pair)",IF(O512=2,"6-Way / 4-Way","Straight (Quad)"))))</f>
        <v>24-Way (4 Distinct)</v>
      </c>
      <c r="Q512">
        <f>SUMPRODUCT(COUNTIF(D513:G513,D512:G512))</f>
        <v>1</v>
      </c>
    </row>
    <row r="513">
      <c r="A513">
        <v>15417</v>
      </c>
      <c r="B513" t="str">
        <v>2026-06-05</v>
      </c>
      <c r="C513" t="str">
        <v>EVENING</v>
      </c>
      <c r="D513">
        <v>5</v>
      </c>
      <c r="E513">
        <v>1</v>
      </c>
      <c r="F513">
        <v>1</v>
      </c>
      <c r="G513">
        <v>8</v>
      </c>
      <c r="H513" t="str">
        <f>D513&amp;E513&amp;F513&amp;G513</f>
        <v>5118</v>
      </c>
      <c r="I513" t="str">
        <v>1158</v>
      </c>
      <c r="J513">
        <f>SUM(D513:G513)</f>
        <v>15</v>
      </c>
      <c r="K513">
        <f>SUMPRODUCT(MOD(D513:G513,2))</f>
        <v>3</v>
      </c>
      <c r="L513">
        <f>4-K513</f>
        <v>1</v>
      </c>
      <c r="M513">
        <f>COUNTIF(D513:G513,"&gt;=5")</f>
        <v>2</v>
      </c>
      <c r="N513">
        <f>COUNTIF(D513:G513,"&lt;=4")</f>
        <v>2</v>
      </c>
      <c r="O513">
        <f>SUMPRODUCT(1/COUNTIF(D513:G513,D513:G513))</f>
        <v>3</v>
      </c>
      <c r="P513" t="str">
        <f>IF(O513=4,"24-Way (4 Distinct)",IF(O513=3,"12-Way (1 Pair)",IF(O513=2,"6-Way / 4-Way","Straight (Quad)"))))</f>
        <v>12-Way (1 Pair)</v>
      </c>
      <c r="Q513">
        <f>SUMPRODUCT(COUNTIF(D514:G514,D513:G513))</f>
        <v>3</v>
      </c>
    </row>
    <row r="514">
      <c r="A514">
        <v>15416</v>
      </c>
      <c r="B514" t="str">
        <v>2026-06-05</v>
      </c>
      <c r="C514" t="str">
        <v>AFTERNOON</v>
      </c>
      <c r="D514">
        <v>5</v>
      </c>
      <c r="E514">
        <v>5</v>
      </c>
      <c r="F514">
        <v>6</v>
      </c>
      <c r="G514">
        <v>1</v>
      </c>
      <c r="H514" t="str">
        <f>D514&amp;E514&amp;F514&amp;G514</f>
        <v>5561</v>
      </c>
      <c r="I514" t="str">
        <v>1556</v>
      </c>
      <c r="J514">
        <f>SUM(D514:G514)</f>
        <v>17</v>
      </c>
      <c r="K514">
        <f>SUMPRODUCT(MOD(D514:G514,2))</f>
        <v>3</v>
      </c>
      <c r="L514">
        <f>4-K514</f>
        <v>1</v>
      </c>
      <c r="M514">
        <f>COUNTIF(D514:G514,"&gt;=5")</f>
        <v>3</v>
      </c>
      <c r="N514">
        <f>COUNTIF(D514:G514,"&lt;=4")</f>
        <v>1</v>
      </c>
      <c r="O514">
        <f>SUMPRODUCT(1/COUNTIF(D514:G514,D514:G514))</f>
        <v>3</v>
      </c>
      <c r="P514" t="str">
        <f>IF(O514=4,"24-Way (4 Distinct)",IF(O514=3,"12-Way (1 Pair)",IF(O514=2,"6-Way / 4-Way","Straight (Quad)"))))</f>
        <v>12-Way (1 Pair)</v>
      </c>
      <c r="Q514">
        <f>SUMPRODUCT(COUNTIF(D515:G515,D514:G514))</f>
        <v>3</v>
      </c>
    </row>
    <row r="515">
      <c r="A515">
        <v>15415</v>
      </c>
      <c r="B515" t="str">
        <v>2026-06-05</v>
      </c>
      <c r="C515" t="str">
        <v>MIDDAY</v>
      </c>
      <c r="D515">
        <v>1</v>
      </c>
      <c r="E515">
        <v>2</v>
      </c>
      <c r="F515">
        <v>7</v>
      </c>
      <c r="G515">
        <v>5</v>
      </c>
      <c r="H515" t="str">
        <f>D515&amp;E515&amp;F515&amp;G515</f>
        <v>1275</v>
      </c>
      <c r="I515" t="str">
        <v>1257</v>
      </c>
      <c r="J515">
        <f>SUM(D515:G515)</f>
        <v>15</v>
      </c>
      <c r="K515">
        <f>SUMPRODUCT(MOD(D515:G515,2))</f>
        <v>3</v>
      </c>
      <c r="L515">
        <f>4-K515</f>
        <v>1</v>
      </c>
      <c r="M515">
        <f>COUNTIF(D515:G515,"&gt;=5")</f>
        <v>2</v>
      </c>
      <c r="N515">
        <f>COUNTIF(D515:G515,"&lt;=4")</f>
        <v>2</v>
      </c>
      <c r="O515">
        <f>SUMPRODUCT(1/COUNTIF(D515:G515,D515:G515))</f>
        <v>4</v>
      </c>
      <c r="P515" t="str">
        <f>IF(O515=4,"24-Way (4 Distinct)",IF(O515=3,"12-Way (1 Pair)",IF(O515=2,"6-Way / 4-Way","Straight (Quad)"))))</f>
        <v>24-Way (4 Distinct)</v>
      </c>
      <c r="Q515">
        <f>SUMPRODUCT(COUNTIF(D516:G516,D515:G515))</f>
        <v>3</v>
      </c>
    </row>
    <row r="516">
      <c r="A516">
        <v>15414</v>
      </c>
      <c r="B516" t="str">
        <v>2026-06-05</v>
      </c>
      <c r="C516" t="str">
        <v>MORNING</v>
      </c>
      <c r="D516">
        <v>5</v>
      </c>
      <c r="E516">
        <v>2</v>
      </c>
      <c r="F516">
        <v>2</v>
      </c>
      <c r="G516">
        <v>7</v>
      </c>
      <c r="H516" t="str">
        <f>D516&amp;E516&amp;F516&amp;G516</f>
        <v>5227</v>
      </c>
      <c r="I516" t="str">
        <v>2257</v>
      </c>
      <c r="J516">
        <f>SUM(D516:G516)</f>
        <v>16</v>
      </c>
      <c r="K516">
        <f>SUMPRODUCT(MOD(D516:G516,2))</f>
        <v>2</v>
      </c>
      <c r="L516">
        <f>4-K516</f>
        <v>2</v>
      </c>
      <c r="M516">
        <f>COUNTIF(D516:G516,"&gt;=5")</f>
        <v>2</v>
      </c>
      <c r="N516">
        <f>COUNTIF(D516:G516,"&lt;=4")</f>
        <v>2</v>
      </c>
      <c r="O516">
        <f>SUMPRODUCT(1/COUNTIF(D516:G516,D516:G516))</f>
        <v>3</v>
      </c>
      <c r="P516" t="str">
        <f>IF(O516=4,"24-Way (4 Distinct)",IF(O516=3,"12-Way (1 Pair)",IF(O516=2,"6-Way / 4-Way","Straight (Quad)"))))</f>
        <v>12-Way (1 Pair)</v>
      </c>
      <c r="Q516">
        <f>SUMPRODUCT(COUNTIF(D517:G517,D516:G516))</f>
        <v>1</v>
      </c>
    </row>
    <row r="517">
      <c r="A517">
        <v>15413</v>
      </c>
      <c r="B517" t="str">
        <v>2026-06-03</v>
      </c>
      <c r="C517" t="str">
        <v>EVENING</v>
      </c>
      <c r="D517">
        <v>6</v>
      </c>
      <c r="E517">
        <v>7</v>
      </c>
      <c r="F517">
        <v>7</v>
      </c>
      <c r="G517">
        <v>9</v>
      </c>
      <c r="H517" t="str">
        <f>D517&amp;E517&amp;F517&amp;G517</f>
        <v>6779</v>
      </c>
      <c r="I517" t="str">
        <v>6779</v>
      </c>
      <c r="J517">
        <f>SUM(D517:G517)</f>
        <v>29</v>
      </c>
      <c r="K517">
        <f>SUMPRODUCT(MOD(D517:G517,2))</f>
        <v>3</v>
      </c>
      <c r="L517">
        <f>4-K517</f>
        <v>1</v>
      </c>
      <c r="M517">
        <f>COUNTIF(D517:G517,"&gt;=5")</f>
        <v>4</v>
      </c>
      <c r="N517">
        <f>COUNTIF(D517:G517,"&lt;=4")</f>
        <v>0</v>
      </c>
      <c r="O517">
        <f>SUMPRODUCT(1/COUNTIF(D517:G517,D517:G517))</f>
        <v>3</v>
      </c>
      <c r="P517" t="str">
        <f>IF(O517=4,"24-Way (4 Distinct)",IF(O517=3,"12-Way (1 Pair)",IF(O517=2,"6-Way / 4-Way","Straight (Quad)"))))</f>
        <v>12-Way (1 Pair)</v>
      </c>
      <c r="Q517">
        <f>SUMPRODUCT(COUNTIF(D518:G518,D517:G517))</f>
        <v>1</v>
      </c>
    </row>
    <row r="518">
      <c r="A518">
        <v>15412</v>
      </c>
      <c r="B518" t="str">
        <v>2026-06-03</v>
      </c>
      <c r="C518" t="str">
        <v>AFTERNOON</v>
      </c>
      <c r="D518">
        <v>4</v>
      </c>
      <c r="E518">
        <v>9</v>
      </c>
      <c r="F518">
        <v>0</v>
      </c>
      <c r="G518">
        <v>4</v>
      </c>
      <c r="H518" t="str">
        <f>D518&amp;E518&amp;F518&amp;G518</f>
        <v>4904</v>
      </c>
      <c r="I518" t="str">
        <v>0449</v>
      </c>
      <c r="J518">
        <f>SUM(D518:G518)</f>
        <v>17</v>
      </c>
      <c r="K518">
        <f>SUMPRODUCT(MOD(D518:G518,2))</f>
        <v>1</v>
      </c>
      <c r="L518">
        <f>4-K518</f>
        <v>3</v>
      </c>
      <c r="M518">
        <f>COUNTIF(D518:G518,"&gt;=5")</f>
        <v>1</v>
      </c>
      <c r="N518">
        <f>COUNTIF(D518:G518,"&lt;=4")</f>
        <v>3</v>
      </c>
      <c r="O518">
        <f>SUMPRODUCT(1/COUNTIF(D518:G518,D518:G518))</f>
        <v>3</v>
      </c>
      <c r="P518" t="str">
        <f>IF(O518=4,"24-Way (4 Distinct)",IF(O518=3,"12-Way (1 Pair)",IF(O518=2,"6-Way / 4-Way","Straight (Quad)"))))</f>
        <v>12-Way (1 Pair)</v>
      </c>
      <c r="Q518">
        <f>SUMPRODUCT(COUNTIF(D519:G519,D518:G518))</f>
        <v>1</v>
      </c>
    </row>
    <row r="519">
      <c r="A519">
        <v>15411</v>
      </c>
      <c r="B519" t="str">
        <v>2026-06-03</v>
      </c>
      <c r="C519" t="str">
        <v>MIDDAY</v>
      </c>
      <c r="D519">
        <v>7</v>
      </c>
      <c r="E519">
        <v>1</v>
      </c>
      <c r="F519">
        <v>0</v>
      </c>
      <c r="G519">
        <v>1</v>
      </c>
      <c r="H519" t="str">
        <f>D519&amp;E519&amp;F519&amp;G519</f>
        <v>7101</v>
      </c>
      <c r="I519" t="str">
        <v>0117</v>
      </c>
      <c r="J519">
        <f>SUM(D519:G519)</f>
        <v>9</v>
      </c>
      <c r="K519">
        <f>SUMPRODUCT(MOD(D519:G519,2))</f>
        <v>3</v>
      </c>
      <c r="L519">
        <f>4-K519</f>
        <v>1</v>
      </c>
      <c r="M519">
        <f>COUNTIF(D519:G519,"&gt;=5")</f>
        <v>1</v>
      </c>
      <c r="N519">
        <f>COUNTIF(D519:G519,"&lt;=4")</f>
        <v>3</v>
      </c>
      <c r="O519">
        <f>SUMPRODUCT(1/COUNTIF(D519:G519,D519:G519))</f>
        <v>3</v>
      </c>
      <c r="P519" t="str">
        <f>IF(O519=4,"24-Way (4 Distinct)",IF(O519=3,"12-Way (1 Pair)",IF(O519=2,"6-Way / 4-Way","Straight (Quad)"))))</f>
        <v>12-Way (1 Pair)</v>
      </c>
      <c r="Q519">
        <f>SUMPRODUCT(COUNTIF(D520:G520,D519:G519))</f>
        <v>3</v>
      </c>
    </row>
    <row r="520">
      <c r="A520">
        <v>15410</v>
      </c>
      <c r="B520" t="str">
        <v>2026-06-03</v>
      </c>
      <c r="C520" t="str">
        <v>MORNING</v>
      </c>
      <c r="D520">
        <v>1</v>
      </c>
      <c r="E520">
        <v>6</v>
      </c>
      <c r="F520">
        <v>0</v>
      </c>
      <c r="G520">
        <v>9</v>
      </c>
      <c r="H520" t="str">
        <f>D520&amp;E520&amp;F520&amp;G520</f>
        <v>1609</v>
      </c>
      <c r="I520" t="str">
        <v>0169</v>
      </c>
      <c r="J520">
        <f>SUM(D520:G520)</f>
        <v>16</v>
      </c>
      <c r="K520">
        <f>SUMPRODUCT(MOD(D520:G520,2))</f>
        <v>2</v>
      </c>
      <c r="L520">
        <f>4-K520</f>
        <v>2</v>
      </c>
      <c r="M520">
        <f>COUNTIF(D520:G520,"&gt;=5")</f>
        <v>2</v>
      </c>
      <c r="N520">
        <f>COUNTIF(D520:G520,"&lt;=4")</f>
        <v>2</v>
      </c>
      <c r="O520">
        <f>SUMPRODUCT(1/COUNTIF(D520:G520,D520:G520))</f>
        <v>4</v>
      </c>
      <c r="P520" t="str">
        <f>IF(O520=4,"24-Way (4 Distinct)",IF(O520=3,"12-Way (1 Pair)",IF(O520=2,"6-Way / 4-Way","Straight (Quad)"))))</f>
        <v>24-Way (4 Distinct)</v>
      </c>
      <c r="Q520">
        <f>SUMPRODUCT(COUNTIF(D521:G521,D520:G520))</f>
        <v>0</v>
      </c>
    </row>
    <row r="521">
      <c r="A521">
        <v>15409</v>
      </c>
      <c r="B521" t="str">
        <v>2026-06-02</v>
      </c>
      <c r="C521" t="str">
        <v>EVENING</v>
      </c>
      <c r="D521">
        <v>3</v>
      </c>
      <c r="E521">
        <v>3</v>
      </c>
      <c r="F521">
        <v>4</v>
      </c>
      <c r="G521">
        <v>8</v>
      </c>
      <c r="H521" t="str">
        <f>D521&amp;E521&amp;F521&amp;G521</f>
        <v>3348</v>
      </c>
      <c r="I521" t="str">
        <v>3348</v>
      </c>
      <c r="J521">
        <f>SUM(D521:G521)</f>
        <v>18</v>
      </c>
      <c r="K521">
        <f>SUMPRODUCT(MOD(D521:G521,2))</f>
        <v>2</v>
      </c>
      <c r="L521">
        <f>4-K521</f>
        <v>2</v>
      </c>
      <c r="M521">
        <f>COUNTIF(D521:G521,"&gt;=5")</f>
        <v>1</v>
      </c>
      <c r="N521">
        <f>COUNTIF(D521:G521,"&lt;=4")</f>
        <v>3</v>
      </c>
      <c r="O521">
        <f>SUMPRODUCT(1/COUNTIF(D521:G521,D521:G521))</f>
        <v>3</v>
      </c>
      <c r="P521" t="str">
        <f>IF(O521=4,"24-Way (4 Distinct)",IF(O521=3,"12-Way (1 Pair)",IF(O521=2,"6-Way / 4-Way","Straight (Quad)"))))</f>
        <v>12-Way (1 Pair)</v>
      </c>
      <c r="Q521">
        <f>SUMPRODUCT(COUNTIF(D522:G522,D521:G521))</f>
        <v>3</v>
      </c>
    </row>
    <row r="522">
      <c r="A522">
        <v>15408</v>
      </c>
      <c r="B522" t="str">
        <v>2026-06-02</v>
      </c>
      <c r="C522" t="str">
        <v>AFTERNOON</v>
      </c>
      <c r="D522">
        <v>3</v>
      </c>
      <c r="E522">
        <v>1</v>
      </c>
      <c r="F522">
        <v>4</v>
      </c>
      <c r="G522">
        <v>4</v>
      </c>
      <c r="H522" t="str">
        <f>D522&amp;E522&amp;F522&amp;G522</f>
        <v>3144</v>
      </c>
      <c r="I522" t="str">
        <v>1344</v>
      </c>
      <c r="J522">
        <f>SUM(D522:G522)</f>
        <v>12</v>
      </c>
      <c r="K522">
        <f>SUMPRODUCT(MOD(D522:G522,2))</f>
        <v>2</v>
      </c>
      <c r="L522">
        <f>4-K522</f>
        <v>2</v>
      </c>
      <c r="M522">
        <f>COUNTIF(D522:G522,"&gt;=5")</f>
        <v>0</v>
      </c>
      <c r="N522">
        <f>COUNTIF(D522:G522,"&lt;=4")</f>
        <v>4</v>
      </c>
      <c r="O522">
        <f>SUMPRODUCT(1/COUNTIF(D522:G522,D522:G522))</f>
        <v>3</v>
      </c>
      <c r="P522" t="str">
        <f>IF(O522=4,"24-Way (4 Distinct)",IF(O522=3,"12-Way (1 Pair)",IF(O522=2,"6-Way / 4-Way","Straight (Quad)"))))</f>
        <v>12-Way (1 Pair)</v>
      </c>
      <c r="Q522">
        <f>SUMPRODUCT(COUNTIF(D523:G523,D522:G522))</f>
        <v>1</v>
      </c>
    </row>
    <row r="523">
      <c r="A523">
        <v>15407</v>
      </c>
      <c r="B523" t="str">
        <v>2026-06-02</v>
      </c>
      <c r="C523" t="str">
        <v>MIDDAY</v>
      </c>
      <c r="D523">
        <v>6</v>
      </c>
      <c r="E523">
        <v>3</v>
      </c>
      <c r="F523">
        <v>8</v>
      </c>
      <c r="G523">
        <v>6</v>
      </c>
      <c r="H523" t="str">
        <f>D523&amp;E523&amp;F523&amp;G523</f>
        <v>6386</v>
      </c>
      <c r="I523" t="str">
        <v>3668</v>
      </c>
      <c r="J523">
        <f>SUM(D523:G523)</f>
        <v>23</v>
      </c>
      <c r="K523">
        <f>SUMPRODUCT(MOD(D523:G523,2))</f>
        <v>1</v>
      </c>
      <c r="L523">
        <f>4-K523</f>
        <v>3</v>
      </c>
      <c r="M523">
        <f>COUNTIF(D523:G523,"&gt;=5")</f>
        <v>3</v>
      </c>
      <c r="N523">
        <f>COUNTIF(D523:G523,"&lt;=4")</f>
        <v>1</v>
      </c>
      <c r="O523">
        <f>SUMPRODUCT(1/COUNTIF(D523:G523,D523:G523))</f>
        <v>3</v>
      </c>
      <c r="P523" t="str">
        <f>IF(O523=4,"24-Way (4 Distinct)",IF(O523=3,"12-Way (1 Pair)",IF(O523=2,"6-Way / 4-Way","Straight (Quad)"))))</f>
        <v>12-Way (1 Pair)</v>
      </c>
      <c r="Q523">
        <f>SUMPRODUCT(COUNTIF(D524:G524,D523:G523))</f>
        <v>3</v>
      </c>
    </row>
    <row r="524">
      <c r="A524">
        <v>15406</v>
      </c>
      <c r="B524" t="str">
        <v>2026-06-02</v>
      </c>
      <c r="C524" t="str">
        <v>MORNING</v>
      </c>
      <c r="D524">
        <v>6</v>
      </c>
      <c r="E524">
        <v>3</v>
      </c>
      <c r="F524">
        <v>7</v>
      </c>
      <c r="G524">
        <v>5</v>
      </c>
      <c r="H524" t="str">
        <f>D524&amp;E524&amp;F524&amp;G524</f>
        <v>6375</v>
      </c>
      <c r="I524" t="str">
        <v>3567</v>
      </c>
      <c r="J524">
        <f>SUM(D524:G524)</f>
        <v>21</v>
      </c>
      <c r="K524">
        <f>SUMPRODUCT(MOD(D524:G524,2))</f>
        <v>3</v>
      </c>
      <c r="L524">
        <f>4-K524</f>
        <v>1</v>
      </c>
      <c r="M524">
        <f>COUNTIF(D524:G524,"&gt;=5")</f>
        <v>3</v>
      </c>
      <c r="N524">
        <f>COUNTIF(D524:G524,"&lt;=4")</f>
        <v>1</v>
      </c>
      <c r="O524">
        <f>SUMPRODUCT(1/COUNTIF(D524:G524,D524:G524))</f>
        <v>4</v>
      </c>
      <c r="P524" t="str">
        <f>IF(O524=4,"24-Way (4 Distinct)",IF(O524=3,"12-Way (1 Pair)",IF(O524=2,"6-Way / 4-Way","Straight (Quad)"))))</f>
        <v>24-Way (4 Distinct)</v>
      </c>
      <c r="Q524">
        <f>SUMPRODUCT(COUNTIF(D525:G525,D524:G524))</f>
        <v>3</v>
      </c>
    </row>
    <row r="525">
      <c r="A525">
        <v>15405</v>
      </c>
      <c r="B525" t="str">
        <v>2026-06-01</v>
      </c>
      <c r="C525" t="str">
        <v>EVENING</v>
      </c>
      <c r="D525">
        <v>6</v>
      </c>
      <c r="E525">
        <v>0</v>
      </c>
      <c r="F525">
        <v>5</v>
      </c>
      <c r="G525">
        <v>7</v>
      </c>
      <c r="H525" t="str">
        <f>D525&amp;E525&amp;F525&amp;G525</f>
        <v>6057</v>
      </c>
      <c r="I525" t="str">
        <v>0567</v>
      </c>
      <c r="J525">
        <f>SUM(D525:G525)</f>
        <v>18</v>
      </c>
      <c r="K525">
        <f>SUMPRODUCT(MOD(D525:G525,2))</f>
        <v>2</v>
      </c>
      <c r="L525">
        <f>4-K525</f>
        <v>2</v>
      </c>
      <c r="M525">
        <f>COUNTIF(D525:G525,"&gt;=5")</f>
        <v>3</v>
      </c>
      <c r="N525">
        <f>COUNTIF(D525:G525,"&lt;=4")</f>
        <v>1</v>
      </c>
      <c r="O525">
        <f>SUMPRODUCT(1/COUNTIF(D525:G525,D525:G525))</f>
        <v>4</v>
      </c>
      <c r="P525" t="str">
        <f>IF(O525=4,"24-Way (4 Distinct)",IF(O525=3,"12-Way (1 Pair)",IF(O525=2,"6-Way / 4-Way","Straight (Quad)"))))</f>
        <v>24-Way (4 Distinct)</v>
      </c>
      <c r="Q525">
        <f>SUMPRODUCT(COUNTIF(D526:G526,D525:G525))</f>
        <v>2</v>
      </c>
    </row>
    <row r="526">
      <c r="A526">
        <v>15404</v>
      </c>
      <c r="B526" t="str">
        <v>2026-06-01</v>
      </c>
      <c r="C526" t="str">
        <v>AFTERNOON</v>
      </c>
      <c r="D526">
        <v>0</v>
      </c>
      <c r="E526">
        <v>7</v>
      </c>
      <c r="F526">
        <v>9</v>
      </c>
      <c r="G526">
        <v>7</v>
      </c>
      <c r="H526" t="str">
        <f>D526&amp;E526&amp;F526&amp;G526</f>
        <v>0797</v>
      </c>
      <c r="I526" t="str">
        <v>0779</v>
      </c>
      <c r="J526">
        <f>SUM(D526:G526)</f>
        <v>23</v>
      </c>
      <c r="K526">
        <f>SUMPRODUCT(MOD(D526:G526,2))</f>
        <v>3</v>
      </c>
      <c r="L526">
        <f>4-K526</f>
        <v>1</v>
      </c>
      <c r="M526">
        <f>COUNTIF(D526:G526,"&gt;=5")</f>
        <v>3</v>
      </c>
      <c r="N526">
        <f>COUNTIF(D526:G526,"&lt;=4")</f>
        <v>1</v>
      </c>
      <c r="O526">
        <f>SUMPRODUCT(1/COUNTIF(D526:G526,D526:G526))</f>
        <v>3</v>
      </c>
      <c r="P526" t="str">
        <f>IF(O526=4,"24-Way (4 Distinct)",IF(O526=3,"12-Way (1 Pair)",IF(O526=2,"6-Way / 4-Way","Straight (Quad)"))))</f>
        <v>12-Way (1 Pair)</v>
      </c>
      <c r="Q526">
        <f>SUMPRODUCT(COUNTIF(D527:G527,D526:G526))</f>
        <v>1</v>
      </c>
    </row>
    <row r="527">
      <c r="A527">
        <v>15403</v>
      </c>
      <c r="B527" t="str">
        <v>2026-06-01</v>
      </c>
      <c r="C527" t="str">
        <v>MIDDAY</v>
      </c>
      <c r="D527">
        <v>9</v>
      </c>
      <c r="E527">
        <v>2</v>
      </c>
      <c r="F527">
        <v>9</v>
      </c>
      <c r="G527">
        <v>8</v>
      </c>
      <c r="H527" t="str">
        <f>D527&amp;E527&amp;F527&amp;G527</f>
        <v>9298</v>
      </c>
      <c r="I527" t="str">
        <v>2899</v>
      </c>
      <c r="J527">
        <f>SUM(D527:G527)</f>
        <v>28</v>
      </c>
      <c r="K527">
        <f>SUMPRODUCT(MOD(D527:G527,2))</f>
        <v>2</v>
      </c>
      <c r="L527">
        <f>4-K527</f>
        <v>2</v>
      </c>
      <c r="M527">
        <f>COUNTIF(D527:G527,"&gt;=5")</f>
        <v>3</v>
      </c>
      <c r="N527">
        <f>COUNTIF(D527:G527,"&lt;=4")</f>
        <v>1</v>
      </c>
      <c r="O527">
        <f>SUMPRODUCT(1/COUNTIF(D527:G527,D527:G527))</f>
        <v>3</v>
      </c>
      <c r="P527" t="str">
        <f>IF(O527=4,"24-Way (4 Distinct)",IF(O527=3,"12-Way (1 Pair)",IF(O527=2,"6-Way / 4-Way","Straight (Quad)"))))</f>
        <v>12-Way (1 Pair)</v>
      </c>
      <c r="Q527">
        <f>SUMPRODUCT(COUNTIF(D528:G528,D527:G527))</f>
        <v>2</v>
      </c>
    </row>
    <row r="528">
      <c r="A528">
        <v>15402</v>
      </c>
      <c r="B528" t="str">
        <v>2026-06-01</v>
      </c>
      <c r="C528" t="str">
        <v>MORNING</v>
      </c>
      <c r="D528">
        <v>9</v>
      </c>
      <c r="E528">
        <v>9</v>
      </c>
      <c r="F528">
        <v>3</v>
      </c>
      <c r="G528">
        <v>1</v>
      </c>
      <c r="H528" t="str">
        <f>D528&amp;E528&amp;F528&amp;G528</f>
        <v>9931</v>
      </c>
      <c r="I528" t="str">
        <v>1399</v>
      </c>
      <c r="J528">
        <f>SUM(D528:G528)</f>
        <v>22</v>
      </c>
      <c r="K528">
        <f>SUMPRODUCT(MOD(D528:G528,2))</f>
        <v>4</v>
      </c>
      <c r="L528">
        <f>4-K528</f>
        <v>0</v>
      </c>
      <c r="M528">
        <f>COUNTIF(D528:G528,"&gt;=5")</f>
        <v>2</v>
      </c>
      <c r="N528">
        <f>COUNTIF(D528:G528,"&lt;=4")</f>
        <v>2</v>
      </c>
      <c r="O528">
        <f>SUMPRODUCT(1/COUNTIF(D528:G528,D528:G528))</f>
        <v>3</v>
      </c>
      <c r="P528" t="str">
        <f>IF(O528=4,"24-Way (4 Distinct)",IF(O528=3,"12-Way (1 Pair)",IF(O528=2,"6-Way / 4-Way","Straight (Quad)"))))</f>
        <v>12-Way (1 Pair)</v>
      </c>
      <c r="Q528">
        <f>SUMPRODUCT(COUNTIF(D529:G529,D528:G528))</f>
        <v>2</v>
      </c>
    </row>
    <row r="529">
      <c r="A529">
        <v>15397</v>
      </c>
      <c r="B529" t="str">
        <v>2026-05-30</v>
      </c>
      <c r="C529" t="str">
        <v>EVENING</v>
      </c>
      <c r="D529">
        <v>4</v>
      </c>
      <c r="E529">
        <v>8</v>
      </c>
      <c r="F529">
        <v>3</v>
      </c>
      <c r="G529">
        <v>1</v>
      </c>
      <c r="H529" t="str">
        <f>D529&amp;E529&amp;F529&amp;G529</f>
        <v>4831</v>
      </c>
      <c r="I529" t="str">
        <v>1348</v>
      </c>
      <c r="J529">
        <f>SUM(D529:G529)</f>
        <v>16</v>
      </c>
      <c r="K529">
        <f>SUMPRODUCT(MOD(D529:G529,2))</f>
        <v>2</v>
      </c>
      <c r="L529">
        <f>4-K529</f>
        <v>2</v>
      </c>
      <c r="M529">
        <f>COUNTIF(D529:G529,"&gt;=5")</f>
        <v>1</v>
      </c>
      <c r="N529">
        <f>COUNTIF(D529:G529,"&lt;=4")</f>
        <v>3</v>
      </c>
      <c r="O529">
        <f>SUMPRODUCT(1/COUNTIF(D529:G529,D529:G529))</f>
        <v>4</v>
      </c>
      <c r="P529" t="str">
        <f>IF(O529=4,"24-Way (4 Distinct)",IF(O529=3,"12-Way (1 Pair)",IF(O529=2,"6-Way / 4-Way","Straight (Quad)"))))</f>
        <v>24-Way (4 Distinct)</v>
      </c>
      <c r="Q529">
        <f>SUMPRODUCT(COUNTIF(D530:G530,D529:G529))</f>
        <v>2</v>
      </c>
    </row>
    <row r="530">
      <c r="A530">
        <v>15396</v>
      </c>
      <c r="B530" t="str">
        <v>2026-05-30</v>
      </c>
      <c r="C530" t="str">
        <v>AFTERNOON</v>
      </c>
      <c r="D530">
        <v>7</v>
      </c>
      <c r="E530">
        <v>8</v>
      </c>
      <c r="F530">
        <v>7</v>
      </c>
      <c r="G530">
        <v>4</v>
      </c>
      <c r="H530" t="str">
        <f>D530&amp;E530&amp;F530&amp;G530</f>
        <v>7874</v>
      </c>
      <c r="I530" t="str">
        <v>4778</v>
      </c>
      <c r="J530">
        <f>SUM(D530:G530)</f>
        <v>26</v>
      </c>
      <c r="K530">
        <f>SUMPRODUCT(MOD(D530:G530,2))</f>
        <v>2</v>
      </c>
      <c r="L530">
        <f>4-K530</f>
        <v>2</v>
      </c>
      <c r="M530">
        <f>COUNTIF(D530:G530,"&gt;=5")</f>
        <v>3</v>
      </c>
      <c r="N530">
        <f>COUNTIF(D530:G530,"&lt;=4")</f>
        <v>1</v>
      </c>
      <c r="O530">
        <f>SUMPRODUCT(1/COUNTIF(D530:G530,D530:G530))</f>
        <v>3</v>
      </c>
      <c r="P530" t="str">
        <f>IF(O530=4,"24-Way (4 Distinct)",IF(O530=3,"12-Way (1 Pair)",IF(O530=2,"6-Way / 4-Way","Straight (Quad)"))))</f>
        <v>12-Way (1 Pair)</v>
      </c>
      <c r="Q530">
        <f>SUMPRODUCT(COUNTIF(D531:G531,D530:G530))</f>
        <v>0</v>
      </c>
    </row>
    <row r="531">
      <c r="A531">
        <v>15395</v>
      </c>
      <c r="B531" t="str">
        <v>2026-05-30</v>
      </c>
      <c r="C531" t="str">
        <v>MIDDAY</v>
      </c>
      <c r="D531">
        <v>5</v>
      </c>
      <c r="E531">
        <v>6</v>
      </c>
      <c r="F531">
        <v>2</v>
      </c>
      <c r="G531">
        <v>6</v>
      </c>
      <c r="H531" t="str">
        <f>D531&amp;E531&amp;F531&amp;G531</f>
        <v>5626</v>
      </c>
      <c r="I531" t="str">
        <v>2566</v>
      </c>
      <c r="J531">
        <f>SUM(D531:G531)</f>
        <v>19</v>
      </c>
      <c r="K531">
        <f>SUMPRODUCT(MOD(D531:G531,2))</f>
        <v>1</v>
      </c>
      <c r="L531">
        <f>4-K531</f>
        <v>3</v>
      </c>
      <c r="M531">
        <f>COUNTIF(D531:G531,"&gt;=5")</f>
        <v>3</v>
      </c>
      <c r="N531">
        <f>COUNTIF(D531:G531,"&lt;=4")</f>
        <v>1</v>
      </c>
      <c r="O531">
        <f>SUMPRODUCT(1/COUNTIF(D531:G531,D531:G531))</f>
        <v>3</v>
      </c>
      <c r="P531" t="str">
        <f>IF(O531=4,"24-Way (4 Distinct)",IF(O531=3,"12-Way (1 Pair)",IF(O531=2,"6-Way / 4-Way","Straight (Quad)"))))</f>
        <v>12-Way (1 Pair)</v>
      </c>
      <c r="Q531">
        <f>SUMPRODUCT(COUNTIF(D532:G532,D531:G531))</f>
        <v>3</v>
      </c>
    </row>
    <row r="532">
      <c r="A532">
        <v>15394</v>
      </c>
      <c r="B532" t="str">
        <v>2026-05-30</v>
      </c>
      <c r="C532" t="str">
        <v>MORNING</v>
      </c>
      <c r="D532">
        <v>2</v>
      </c>
      <c r="E532">
        <v>2</v>
      </c>
      <c r="F532">
        <v>4</v>
      </c>
      <c r="G532">
        <v>6</v>
      </c>
      <c r="H532" t="str">
        <f>D532&amp;E532&amp;F532&amp;G532</f>
        <v>2246</v>
      </c>
      <c r="I532" t="str">
        <v>2246</v>
      </c>
      <c r="J532">
        <f>SUM(D532:G532)</f>
        <v>14</v>
      </c>
      <c r="K532">
        <f>SUMPRODUCT(MOD(D532:G532,2))</f>
        <v>0</v>
      </c>
      <c r="L532">
        <f>4-K532</f>
        <v>4</v>
      </c>
      <c r="M532">
        <f>COUNTIF(D532:G532,"&gt;=5")</f>
        <v>1</v>
      </c>
      <c r="N532">
        <f>COUNTIF(D532:G532,"&lt;=4")</f>
        <v>3</v>
      </c>
      <c r="O532">
        <f>SUMPRODUCT(1/COUNTIF(D532:G532,D532:G532))</f>
        <v>3</v>
      </c>
      <c r="P532" t="str">
        <f>IF(O532=4,"24-Way (4 Distinct)",IF(O532=3,"12-Way (1 Pair)",IF(O532=2,"6-Way / 4-Way","Straight (Quad)"))))</f>
        <v>12-Way (1 Pair)</v>
      </c>
      <c r="Q532">
        <f>SUMPRODUCT(COUNTIF(D533:G533,D532:G532))</f>
        <v>3</v>
      </c>
    </row>
    <row r="533">
      <c r="A533">
        <v>15393</v>
      </c>
      <c r="B533" t="str">
        <v>2026-05-29</v>
      </c>
      <c r="C533" t="str">
        <v>EVENING</v>
      </c>
      <c r="D533">
        <v>2</v>
      </c>
      <c r="E533">
        <v>4</v>
      </c>
      <c r="F533">
        <v>9</v>
      </c>
      <c r="G533">
        <v>7</v>
      </c>
      <c r="H533" t="str">
        <f>D533&amp;E533&amp;F533&amp;G533</f>
        <v>2497</v>
      </c>
      <c r="I533" t="str">
        <v>2479</v>
      </c>
      <c r="J533">
        <f>SUM(D533:G533)</f>
        <v>22</v>
      </c>
      <c r="K533">
        <f>SUMPRODUCT(MOD(D533:G533,2))</f>
        <v>2</v>
      </c>
      <c r="L533">
        <f>4-K533</f>
        <v>2</v>
      </c>
      <c r="M533">
        <f>COUNTIF(D533:G533,"&gt;=5")</f>
        <v>2</v>
      </c>
      <c r="N533">
        <f>COUNTIF(D533:G533,"&lt;=4")</f>
        <v>2</v>
      </c>
      <c r="O533">
        <f>SUMPRODUCT(1/COUNTIF(D533:G533,D533:G533))</f>
        <v>4</v>
      </c>
      <c r="P533" t="str">
        <f>IF(O533=4,"24-Way (4 Distinct)",IF(O533=3,"12-Way (1 Pair)",IF(O533=2,"6-Way / 4-Way","Straight (Quad)"))))</f>
        <v>24-Way (4 Distinct)</v>
      </c>
      <c r="Q533">
        <f>SUMPRODUCT(COUNTIF(D534:G534,D533:G533))</f>
        <v>3</v>
      </c>
    </row>
    <row r="534">
      <c r="A534">
        <v>15392</v>
      </c>
      <c r="B534" t="str">
        <v>2026-05-29</v>
      </c>
      <c r="C534" t="str">
        <v>AFTERNOON</v>
      </c>
      <c r="D534">
        <v>9</v>
      </c>
      <c r="E534">
        <v>9</v>
      </c>
      <c r="F534">
        <v>7</v>
      </c>
      <c r="G534">
        <v>4</v>
      </c>
      <c r="H534" t="str">
        <f>D534&amp;E534&amp;F534&amp;G534</f>
        <v>9974</v>
      </c>
      <c r="I534" t="str">
        <v>4799</v>
      </c>
      <c r="J534">
        <f>SUM(D534:G534)</f>
        <v>29</v>
      </c>
      <c r="K534">
        <f>SUMPRODUCT(MOD(D534:G534,2))</f>
        <v>3</v>
      </c>
      <c r="L534">
        <f>4-K534</f>
        <v>1</v>
      </c>
      <c r="M534">
        <f>COUNTIF(D534:G534,"&gt;=5")</f>
        <v>3</v>
      </c>
      <c r="N534">
        <f>COUNTIF(D534:G534,"&lt;=4")</f>
        <v>1</v>
      </c>
      <c r="O534">
        <f>SUMPRODUCT(1/COUNTIF(D534:G534,D534:G534))</f>
        <v>3</v>
      </c>
      <c r="P534" t="str">
        <f>IF(O534=4,"24-Way (4 Distinct)",IF(O534=3,"12-Way (1 Pair)",IF(O534=2,"6-Way / 4-Way","Straight (Quad)"))))</f>
        <v>12-Way (1 Pair)</v>
      </c>
      <c r="Q534">
        <f>SUMPRODUCT(COUNTIF(D535:G535,D534:G534))</f>
        <v>3</v>
      </c>
    </row>
    <row r="535">
      <c r="A535">
        <v>15391</v>
      </c>
      <c r="B535" t="str">
        <v>2026-05-29</v>
      </c>
      <c r="C535" t="str">
        <v>MIDDAY</v>
      </c>
      <c r="D535">
        <v>7</v>
      </c>
      <c r="E535">
        <v>6</v>
      </c>
      <c r="F535">
        <v>9</v>
      </c>
      <c r="G535">
        <v>1</v>
      </c>
      <c r="H535" t="str">
        <f>D535&amp;E535&amp;F535&amp;G535</f>
        <v>7691</v>
      </c>
      <c r="I535" t="str">
        <v>1679</v>
      </c>
      <c r="J535">
        <f>SUM(D535:G535)</f>
        <v>23</v>
      </c>
      <c r="K535">
        <f>SUMPRODUCT(MOD(D535:G535,2))</f>
        <v>3</v>
      </c>
      <c r="L535">
        <f>4-K535</f>
        <v>1</v>
      </c>
      <c r="M535">
        <f>COUNTIF(D535:G535,"&gt;=5")</f>
        <v>3</v>
      </c>
      <c r="N535">
        <f>COUNTIF(D535:G535,"&lt;=4")</f>
        <v>1</v>
      </c>
      <c r="O535">
        <f>SUMPRODUCT(1/COUNTIF(D535:G535,D535:G535))</f>
        <v>4</v>
      </c>
      <c r="P535" t="str">
        <f>IF(O535=4,"24-Way (4 Distinct)",IF(O535=3,"12-Way (1 Pair)",IF(O535=2,"6-Way / 4-Way","Straight (Quad)"))))</f>
        <v>24-Way (4 Distinct)</v>
      </c>
      <c r="Q535">
        <f>SUMPRODUCT(COUNTIF(D536:G536,D535:G535))</f>
        <v>1</v>
      </c>
    </row>
    <row r="536">
      <c r="A536">
        <v>15390</v>
      </c>
      <c r="B536" t="str">
        <v>2026-05-29</v>
      </c>
      <c r="C536" t="str">
        <v>MORNING</v>
      </c>
      <c r="D536">
        <v>3</v>
      </c>
      <c r="E536">
        <v>9</v>
      </c>
      <c r="F536">
        <v>9</v>
      </c>
      <c r="G536">
        <v>3</v>
      </c>
      <c r="H536" t="str">
        <f>D536&amp;E536&amp;F536&amp;G536</f>
        <v>3993</v>
      </c>
      <c r="I536" t="str">
        <v>3399</v>
      </c>
      <c r="J536">
        <f>SUM(D536:G536)</f>
        <v>24</v>
      </c>
      <c r="K536">
        <f>SUMPRODUCT(MOD(D536:G536,2))</f>
        <v>4</v>
      </c>
      <c r="L536">
        <f>4-K536</f>
        <v>0</v>
      </c>
      <c r="M536">
        <f>COUNTIF(D536:G536,"&gt;=5")</f>
        <v>2</v>
      </c>
      <c r="N536">
        <f>COUNTIF(D536:G536,"&lt;=4")</f>
        <v>2</v>
      </c>
      <c r="O536">
        <f>SUMPRODUCT(1/COUNTIF(D536:G536,D536:G536))</f>
        <v>2</v>
      </c>
      <c r="P536" t="str">
        <f>IF(O536=4,"24-Way (4 Distinct)",IF(O536=3,"12-Way (1 Pair)",IF(O536=2,"6-Way / 4-Way","Straight (Quad)"))))</f>
        <v>6-Way (2 Pairs)</v>
      </c>
      <c r="Q536">
        <f>SUMPRODUCT(COUNTIF(D537:G537,D536:G536))</f>
        <v>2</v>
      </c>
    </row>
    <row r="537">
      <c r="A537">
        <v>15389</v>
      </c>
      <c r="B537" t="str">
        <v>2026-05-28</v>
      </c>
      <c r="C537" t="str">
        <v>EVENING</v>
      </c>
      <c r="D537">
        <v>6</v>
      </c>
      <c r="E537">
        <v>9</v>
      </c>
      <c r="F537">
        <v>8</v>
      </c>
      <c r="G537">
        <v>1</v>
      </c>
      <c r="H537" t="str">
        <f>D537&amp;E537&amp;F537&amp;G537</f>
        <v>6981</v>
      </c>
      <c r="I537" t="str">
        <v>1689</v>
      </c>
      <c r="J537">
        <f>SUM(D537:G537)</f>
        <v>24</v>
      </c>
      <c r="K537">
        <f>SUMPRODUCT(MOD(D537:G537,2))</f>
        <v>2</v>
      </c>
      <c r="L537">
        <f>4-K537</f>
        <v>2</v>
      </c>
      <c r="M537">
        <f>COUNTIF(D537:G537,"&gt;=5")</f>
        <v>3</v>
      </c>
      <c r="N537">
        <f>COUNTIF(D537:G537,"&lt;=4")</f>
        <v>1</v>
      </c>
      <c r="O537">
        <f>SUMPRODUCT(1/COUNTIF(D537:G537,D537:G537))</f>
        <v>4</v>
      </c>
      <c r="P537" t="str">
        <f>IF(O537=4,"24-Way (4 Distinct)",IF(O537=3,"12-Way (1 Pair)",IF(O537=2,"6-Way / 4-Way","Straight (Quad)"))))</f>
        <v>24-Way (4 Distinct)</v>
      </c>
      <c r="Q537">
        <f>SUMPRODUCT(COUNTIF(D538:G538,D537:G537))</f>
        <v>1</v>
      </c>
    </row>
    <row r="538">
      <c r="A538">
        <v>15388</v>
      </c>
      <c r="B538" t="str">
        <v>2026-05-28</v>
      </c>
      <c r="C538" t="str">
        <v>AFTERNOON</v>
      </c>
      <c r="D538">
        <v>2</v>
      </c>
      <c r="E538">
        <v>3</v>
      </c>
      <c r="F538">
        <v>2</v>
      </c>
      <c r="G538">
        <v>8</v>
      </c>
      <c r="H538" t="str">
        <f>D538&amp;E538&amp;F538&amp;G538</f>
        <v>2328</v>
      </c>
      <c r="I538" t="str">
        <v>2238</v>
      </c>
      <c r="J538">
        <f>SUM(D538:G538)</f>
        <v>15</v>
      </c>
      <c r="K538">
        <f>SUMPRODUCT(MOD(D538:G538,2))</f>
        <v>1</v>
      </c>
      <c r="L538">
        <f>4-K538</f>
        <v>3</v>
      </c>
      <c r="M538">
        <f>COUNTIF(D538:G538,"&gt;=5")</f>
        <v>1</v>
      </c>
      <c r="N538">
        <f>COUNTIF(D538:G538,"&lt;=4")</f>
        <v>3</v>
      </c>
      <c r="O538">
        <f>SUMPRODUCT(1/COUNTIF(D538:G538,D538:G538))</f>
        <v>3</v>
      </c>
      <c r="P538" t="str">
        <f>IF(O538=4,"24-Way (4 Distinct)",IF(O538=3,"12-Way (1 Pair)",IF(O538=2,"6-Way / 4-Way","Straight (Quad)"))))</f>
        <v>12-Way (1 Pair)</v>
      </c>
      <c r="Q538">
        <f>SUMPRODUCT(COUNTIF(D539:G539,D538:G538))</f>
        <v>2</v>
      </c>
    </row>
    <row r="539">
      <c r="A539">
        <v>15387</v>
      </c>
      <c r="B539" t="str">
        <v>2026-05-28</v>
      </c>
      <c r="C539" t="str">
        <v>MIDDAY</v>
      </c>
      <c r="D539">
        <v>9</v>
      </c>
      <c r="E539">
        <v>2</v>
      </c>
      <c r="F539">
        <v>7</v>
      </c>
      <c r="G539">
        <v>9</v>
      </c>
      <c r="H539" t="str">
        <f>D539&amp;E539&amp;F539&amp;G539</f>
        <v>9279</v>
      </c>
      <c r="I539" t="str">
        <v>2799</v>
      </c>
      <c r="J539">
        <f>SUM(D539:G539)</f>
        <v>27</v>
      </c>
      <c r="K539">
        <f>SUMPRODUCT(MOD(D539:G539,2))</f>
        <v>3</v>
      </c>
      <c r="L539">
        <f>4-K539</f>
        <v>1</v>
      </c>
      <c r="M539">
        <f>COUNTIF(D539:G539,"&gt;=5")</f>
        <v>3</v>
      </c>
      <c r="N539">
        <f>COUNTIF(D539:G539,"&lt;=4")</f>
        <v>1</v>
      </c>
      <c r="O539">
        <f>SUMPRODUCT(1/COUNTIF(D539:G539,D539:G539))</f>
        <v>3</v>
      </c>
      <c r="P539" t="str">
        <f>IF(O539=4,"24-Way (4 Distinct)",IF(O539=3,"12-Way (1 Pair)",IF(O539=2,"6-Way / 4-Way","Straight (Quad)"))))</f>
        <v>12-Way (1 Pair)</v>
      </c>
      <c r="Q539">
        <f>SUMPRODUCT(COUNTIF(D540:G540,D539:G539))</f>
        <v>0</v>
      </c>
    </row>
    <row r="540">
      <c r="A540">
        <v>15386</v>
      </c>
      <c r="B540" t="str">
        <v>2026-05-28</v>
      </c>
      <c r="C540" t="str">
        <v>MORNING</v>
      </c>
      <c r="D540">
        <v>5</v>
      </c>
      <c r="E540">
        <v>3</v>
      </c>
      <c r="F540">
        <v>3</v>
      </c>
      <c r="G540">
        <v>8</v>
      </c>
      <c r="H540" t="str">
        <f>D540&amp;E540&amp;F540&amp;G540</f>
        <v>5338</v>
      </c>
      <c r="I540" t="str">
        <v>3358</v>
      </c>
      <c r="J540">
        <f>SUM(D540:G540)</f>
        <v>19</v>
      </c>
      <c r="K540">
        <f>SUMPRODUCT(MOD(D540:G540,2))</f>
        <v>3</v>
      </c>
      <c r="L540">
        <f>4-K540</f>
        <v>1</v>
      </c>
      <c r="M540">
        <f>COUNTIF(D540:G540,"&gt;=5")</f>
        <v>2</v>
      </c>
      <c r="N540">
        <f>COUNTIF(D540:G540,"&lt;=4")</f>
        <v>2</v>
      </c>
      <c r="O540">
        <f>SUMPRODUCT(1/COUNTIF(D540:G540,D540:G540))</f>
        <v>3</v>
      </c>
      <c r="P540" t="str">
        <f>IF(O540=4,"24-Way (4 Distinct)",IF(O540=3,"12-Way (1 Pair)",IF(O540=2,"6-Way / 4-Way","Straight (Quad)"))))</f>
        <v>12-Way (1 Pair)</v>
      </c>
      <c r="Q540">
        <f>SUMPRODUCT(COUNTIF(D541:G541,D540:G540))</f>
        <v>3</v>
      </c>
    </row>
    <row r="541">
      <c r="A541">
        <v>15385</v>
      </c>
      <c r="B541" t="str">
        <v>2026-05-27</v>
      </c>
      <c r="C541" t="str">
        <v>EVENING</v>
      </c>
      <c r="D541">
        <v>8</v>
      </c>
      <c r="E541">
        <v>1</v>
      </c>
      <c r="F541">
        <v>3</v>
      </c>
      <c r="G541">
        <v>4</v>
      </c>
      <c r="H541" t="str">
        <f>D541&amp;E541&amp;F541&amp;G541</f>
        <v>8134</v>
      </c>
      <c r="I541" t="str">
        <v>1348</v>
      </c>
      <c r="J541">
        <f>SUM(D541:G541)</f>
        <v>16</v>
      </c>
      <c r="K541">
        <f>SUMPRODUCT(MOD(D541:G541,2))</f>
        <v>2</v>
      </c>
      <c r="L541">
        <f>4-K541</f>
        <v>2</v>
      </c>
      <c r="M541">
        <f>COUNTIF(D541:G541,"&gt;=5")</f>
        <v>1</v>
      </c>
      <c r="N541">
        <f>COUNTIF(D541:G541,"&lt;=4")</f>
        <v>3</v>
      </c>
      <c r="O541">
        <f>SUMPRODUCT(1/COUNTIF(D541:G541,D541:G541))</f>
        <v>4</v>
      </c>
      <c r="P541" t="str">
        <f>IF(O541=4,"24-Way (4 Distinct)",IF(O541=3,"12-Way (1 Pair)",IF(O541=2,"6-Way / 4-Way","Straight (Quad)"))))</f>
        <v>24-Way (4 Distinct)</v>
      </c>
      <c r="Q541">
        <f>SUMPRODUCT(COUNTIF(D542:G542,D541:G541))</f>
        <v>1</v>
      </c>
    </row>
    <row r="542">
      <c r="A542">
        <v>15384</v>
      </c>
      <c r="B542" t="str">
        <v>2026-05-27</v>
      </c>
      <c r="C542" t="str">
        <v>AFTERNOON</v>
      </c>
      <c r="D542">
        <v>6</v>
      </c>
      <c r="E542">
        <v>2</v>
      </c>
      <c r="F542">
        <v>7</v>
      </c>
      <c r="G542">
        <v>8</v>
      </c>
      <c r="H542" t="str">
        <f>D542&amp;E542&amp;F542&amp;G542</f>
        <v>6278</v>
      </c>
      <c r="I542" t="str">
        <v>2678</v>
      </c>
      <c r="J542">
        <f>SUM(D542:G542)</f>
        <v>23</v>
      </c>
      <c r="K542">
        <f>SUMPRODUCT(MOD(D542:G542,2))</f>
        <v>1</v>
      </c>
      <c r="L542">
        <f>4-K542</f>
        <v>3</v>
      </c>
      <c r="M542">
        <f>COUNTIF(D542:G542,"&gt;=5")</f>
        <v>3</v>
      </c>
      <c r="N542">
        <f>COUNTIF(D542:G542,"&lt;=4")</f>
        <v>1</v>
      </c>
      <c r="O542">
        <f>SUMPRODUCT(1/COUNTIF(D542:G542,D542:G542))</f>
        <v>4</v>
      </c>
      <c r="P542" t="str">
        <f>IF(O542=4,"24-Way (4 Distinct)",IF(O542=3,"12-Way (1 Pair)",IF(O542=2,"6-Way / 4-Way","Straight (Quad)"))))</f>
        <v>24-Way (4 Distinct)</v>
      </c>
      <c r="Q542">
        <f>SUMPRODUCT(COUNTIF(D543:G543,D542:G542))</f>
        <v>1</v>
      </c>
    </row>
    <row r="543">
      <c r="A543">
        <v>15383</v>
      </c>
      <c r="B543" t="str">
        <v>2026-05-27</v>
      </c>
      <c r="C543" t="str">
        <v>MIDDAY</v>
      </c>
      <c r="D543">
        <v>5</v>
      </c>
      <c r="E543">
        <v>1</v>
      </c>
      <c r="F543">
        <v>5</v>
      </c>
      <c r="G543">
        <v>8</v>
      </c>
      <c r="H543" t="str">
        <f>D543&amp;E543&amp;F543&amp;G543</f>
        <v>5158</v>
      </c>
      <c r="I543" t="str">
        <v>1558</v>
      </c>
      <c r="J543">
        <f>SUM(D543:G543)</f>
        <v>19</v>
      </c>
      <c r="K543">
        <f>SUMPRODUCT(MOD(D543:G543,2))</f>
        <v>3</v>
      </c>
      <c r="L543">
        <f>4-K543</f>
        <v>1</v>
      </c>
      <c r="M543">
        <f>COUNTIF(D543:G543,"&gt;=5")</f>
        <v>3</v>
      </c>
      <c r="N543">
        <f>COUNTIF(D543:G543,"&lt;=4")</f>
        <v>1</v>
      </c>
      <c r="O543">
        <f>SUMPRODUCT(1/COUNTIF(D543:G543,D543:G543))</f>
        <v>3</v>
      </c>
      <c r="P543" t="str">
        <f>IF(O543=4,"24-Way (4 Distinct)",IF(O543=3,"12-Way (1 Pair)",IF(O543=2,"6-Way / 4-Way","Straight (Quad)"))))</f>
        <v>12-Way (1 Pair)</v>
      </c>
      <c r="Q543">
        <f>SUMPRODUCT(COUNTIF(D544:G544,D543:G543))</f>
        <v>1</v>
      </c>
    </row>
    <row r="544">
      <c r="A544">
        <v>15382</v>
      </c>
      <c r="B544" t="str">
        <v>2026-05-27</v>
      </c>
      <c r="C544" t="str">
        <v>MORNING</v>
      </c>
      <c r="D544">
        <v>2</v>
      </c>
      <c r="E544">
        <v>7</v>
      </c>
      <c r="F544">
        <v>0</v>
      </c>
      <c r="G544">
        <v>8</v>
      </c>
      <c r="H544" t="str">
        <f>D544&amp;E544&amp;F544&amp;G544</f>
        <v>2708</v>
      </c>
      <c r="I544" t="str">
        <v>0278</v>
      </c>
      <c r="J544">
        <f>SUM(D544:G544)</f>
        <v>17</v>
      </c>
      <c r="K544">
        <f>SUMPRODUCT(MOD(D544:G544,2))</f>
        <v>1</v>
      </c>
      <c r="L544">
        <f>4-K544</f>
        <v>3</v>
      </c>
      <c r="M544">
        <f>COUNTIF(D544:G544,"&gt;=5")</f>
        <v>2</v>
      </c>
      <c r="N544">
        <f>COUNTIF(D544:G544,"&lt;=4")</f>
        <v>2</v>
      </c>
      <c r="O544">
        <f>SUMPRODUCT(1/COUNTIF(D544:G544,D544:G544))</f>
        <v>4</v>
      </c>
      <c r="P544" t="str">
        <f>IF(O544=4,"24-Way (4 Distinct)",IF(O544=3,"12-Way (1 Pair)",IF(O544=2,"6-Way / 4-Way","Straight (Quad)"))))</f>
        <v>24-Way (4 Distinct)</v>
      </c>
      <c r="Q544">
        <f>SUMPRODUCT(COUNTIF(D545:G545,D544:G544))</f>
        <v>1</v>
      </c>
    </row>
    <row r="545">
      <c r="A545">
        <v>15381</v>
      </c>
      <c r="B545" t="str">
        <v>2026-05-26</v>
      </c>
      <c r="C545" t="str">
        <v>EVENING</v>
      </c>
      <c r="D545">
        <v>4</v>
      </c>
      <c r="E545">
        <v>5</v>
      </c>
      <c r="F545">
        <v>2</v>
      </c>
      <c r="G545">
        <v>2</v>
      </c>
      <c r="H545" t="str">
        <f>D545&amp;E545&amp;F545&amp;G545</f>
        <v>4522</v>
      </c>
      <c r="I545" t="str">
        <v>2245</v>
      </c>
      <c r="J545">
        <f>SUM(D545:G545)</f>
        <v>13</v>
      </c>
      <c r="K545">
        <f>SUMPRODUCT(MOD(D545:G545,2))</f>
        <v>1</v>
      </c>
      <c r="L545">
        <f>4-K545</f>
        <v>3</v>
      </c>
      <c r="M545">
        <f>COUNTIF(D545:G545,"&gt;=5")</f>
        <v>1</v>
      </c>
      <c r="N545">
        <f>COUNTIF(D545:G545,"&lt;=4")</f>
        <v>3</v>
      </c>
      <c r="O545">
        <f>SUMPRODUCT(1/COUNTIF(D545:G545,D545:G545))</f>
        <v>3</v>
      </c>
      <c r="P545" t="str">
        <f>IF(O545=4,"24-Way (4 Distinct)",IF(O545=3,"12-Way (1 Pair)",IF(O545=2,"6-Way / 4-Way","Straight (Quad)"))))</f>
        <v>12-Way (1 Pair)</v>
      </c>
      <c r="Q545">
        <f>SUMPRODUCT(COUNTIF(D546:G546,D545:G545))</f>
        <v>1</v>
      </c>
    </row>
    <row r="546">
      <c r="A546">
        <v>15380</v>
      </c>
      <c r="B546" t="str">
        <v>2026-05-26</v>
      </c>
      <c r="C546" t="str">
        <v>AFTERNOON</v>
      </c>
      <c r="D546">
        <v>9</v>
      </c>
      <c r="E546">
        <v>4</v>
      </c>
      <c r="F546">
        <v>7</v>
      </c>
      <c r="G546">
        <v>4</v>
      </c>
      <c r="H546" t="str">
        <f>D546&amp;E546&amp;F546&amp;G546</f>
        <v>9474</v>
      </c>
      <c r="I546" t="str">
        <v>4479</v>
      </c>
      <c r="J546">
        <f>SUM(D546:G546)</f>
        <v>24</v>
      </c>
      <c r="K546">
        <f>SUMPRODUCT(MOD(D546:G546,2))</f>
        <v>2</v>
      </c>
      <c r="L546">
        <f>4-K546</f>
        <v>2</v>
      </c>
      <c r="M546">
        <f>COUNTIF(D546:G546,"&gt;=5")</f>
        <v>2</v>
      </c>
      <c r="N546">
        <f>COUNTIF(D546:G546,"&lt;=4")</f>
        <v>2</v>
      </c>
      <c r="O546">
        <f>SUMPRODUCT(1/COUNTIF(D546:G546,D546:G546))</f>
        <v>3</v>
      </c>
      <c r="P546" t="str">
        <f>IF(O546=4,"24-Way (4 Distinct)",IF(O546=3,"12-Way (1 Pair)",IF(O546=2,"6-Way / 4-Way","Straight (Quad)"))))</f>
        <v>12-Way (1 Pair)</v>
      </c>
      <c r="Q546">
        <f>SUMPRODUCT(COUNTIF(D547:G547,D546:G546))</f>
        <v>0</v>
      </c>
    </row>
    <row r="547">
      <c r="A547">
        <v>15379</v>
      </c>
      <c r="B547" t="str">
        <v>2026-05-26</v>
      </c>
      <c r="C547" t="str">
        <v>MIDDAY</v>
      </c>
      <c r="D547">
        <v>0</v>
      </c>
      <c r="E547">
        <v>1</v>
      </c>
      <c r="F547">
        <v>8</v>
      </c>
      <c r="G547">
        <v>3</v>
      </c>
      <c r="H547" t="str">
        <f>D547&amp;E547&amp;F547&amp;G547</f>
        <v>0183</v>
      </c>
      <c r="I547" t="str">
        <v>0138</v>
      </c>
      <c r="J547">
        <f>SUM(D547:G547)</f>
        <v>12</v>
      </c>
      <c r="K547">
        <f>SUMPRODUCT(MOD(D547:G547,2))</f>
        <v>2</v>
      </c>
      <c r="L547">
        <f>4-K547</f>
        <v>2</v>
      </c>
      <c r="M547">
        <f>COUNTIF(D547:G547,"&gt;=5")</f>
        <v>1</v>
      </c>
      <c r="N547">
        <f>COUNTIF(D547:G547,"&lt;=4")</f>
        <v>3</v>
      </c>
      <c r="O547">
        <f>SUMPRODUCT(1/COUNTIF(D547:G547,D547:G547))</f>
        <v>4</v>
      </c>
      <c r="P547" t="str">
        <f>IF(O547=4,"24-Way (4 Distinct)",IF(O547=3,"12-Way (1 Pair)",IF(O547=2,"6-Way / 4-Way","Straight (Quad)"))))</f>
        <v>24-Way (4 Distinct)</v>
      </c>
      <c r="Q547">
        <f>SUMPRODUCT(COUNTIF(D548:G548,D547:G547))</f>
        <v>1</v>
      </c>
    </row>
    <row r="548">
      <c r="A548">
        <v>15378</v>
      </c>
      <c r="B548" t="str">
        <v>2026-05-26</v>
      </c>
      <c r="C548" t="str">
        <v>MORNING</v>
      </c>
      <c r="D548">
        <v>4</v>
      </c>
      <c r="E548">
        <v>2</v>
      </c>
      <c r="F548">
        <v>8</v>
      </c>
      <c r="G548">
        <v>7</v>
      </c>
      <c r="H548" t="str">
        <f>D548&amp;E548&amp;F548&amp;G548</f>
        <v>4287</v>
      </c>
      <c r="I548" t="str">
        <v>2478</v>
      </c>
      <c r="J548">
        <f>SUM(D548:G548)</f>
        <v>21</v>
      </c>
      <c r="K548">
        <f>SUMPRODUCT(MOD(D548:G548,2))</f>
        <v>1</v>
      </c>
      <c r="L548">
        <f>4-K548</f>
        <v>3</v>
      </c>
      <c r="M548">
        <f>COUNTIF(D548:G548,"&gt;=5")</f>
        <v>2</v>
      </c>
      <c r="N548">
        <f>COUNTIF(D548:G548,"&lt;=4")</f>
        <v>2</v>
      </c>
      <c r="O548">
        <f>SUMPRODUCT(1/COUNTIF(D548:G548,D548:G548))</f>
        <v>4</v>
      </c>
      <c r="P548" t="str">
        <f>IF(O548=4,"24-Way (4 Distinct)",IF(O548=3,"12-Way (1 Pair)",IF(O548=2,"6-Way / 4-Way","Straight (Quad)"))))</f>
        <v>24-Way (4 Distinct)</v>
      </c>
      <c r="Q548">
        <f>SUMPRODUCT(COUNTIF(D549:G549,D548:G548))</f>
        <v>2</v>
      </c>
    </row>
    <row r="549">
      <c r="A549">
        <v>15377</v>
      </c>
      <c r="B549" t="str">
        <v>2026-05-25</v>
      </c>
      <c r="C549" t="str">
        <v>EVENING</v>
      </c>
      <c r="D549">
        <v>8</v>
      </c>
      <c r="E549">
        <v>4</v>
      </c>
      <c r="F549">
        <v>3</v>
      </c>
      <c r="G549">
        <v>3</v>
      </c>
      <c r="H549" t="str">
        <f>D549&amp;E549&amp;F549&amp;G549</f>
        <v>8433</v>
      </c>
      <c r="I549" t="str">
        <v>3348</v>
      </c>
      <c r="J549">
        <f>SUM(D549:G549)</f>
        <v>18</v>
      </c>
      <c r="K549">
        <f>SUMPRODUCT(MOD(D549:G549,2))</f>
        <v>2</v>
      </c>
      <c r="L549">
        <f>4-K549</f>
        <v>2</v>
      </c>
      <c r="M549">
        <f>COUNTIF(D549:G549,"&gt;=5")</f>
        <v>1</v>
      </c>
      <c r="N549">
        <f>COUNTIF(D549:G549,"&lt;=4")</f>
        <v>3</v>
      </c>
      <c r="O549">
        <f>SUMPRODUCT(1/COUNTIF(D549:G549,D549:G549))</f>
        <v>3</v>
      </c>
      <c r="P549" t="str">
        <f>IF(O549=4,"24-Way (4 Distinct)",IF(O549=3,"12-Way (1 Pair)",IF(O549=2,"6-Way / 4-Way","Straight (Quad)"))))</f>
        <v>12-Way (1 Pair)</v>
      </c>
      <c r="Q549">
        <f>SUMPRODUCT(COUNTIF(D550:G550,D549:G549))</f>
        <v>1</v>
      </c>
    </row>
    <row r="550">
      <c r="A550">
        <v>15376</v>
      </c>
      <c r="B550" t="str">
        <v>2026-05-25</v>
      </c>
      <c r="C550" t="str">
        <v>AFTERNOON</v>
      </c>
      <c r="D550">
        <v>9</v>
      </c>
      <c r="E550">
        <v>9</v>
      </c>
      <c r="F550">
        <v>4</v>
      </c>
      <c r="G550">
        <v>6</v>
      </c>
      <c r="H550" t="str">
        <f>D550&amp;E550&amp;F550&amp;G550</f>
        <v>9946</v>
      </c>
      <c r="I550" t="str">
        <v>4699</v>
      </c>
      <c r="J550">
        <f>SUM(D550:G550)</f>
        <v>28</v>
      </c>
      <c r="K550">
        <f>SUMPRODUCT(MOD(D550:G550,2))</f>
        <v>2</v>
      </c>
      <c r="L550">
        <f>4-K550</f>
        <v>2</v>
      </c>
      <c r="M550">
        <f>COUNTIF(D550:G550,"&gt;=5")</f>
        <v>3</v>
      </c>
      <c r="N550">
        <f>COUNTIF(D550:G550,"&lt;=4")</f>
        <v>1</v>
      </c>
      <c r="O550">
        <f>SUMPRODUCT(1/COUNTIF(D550:G550,D550:G550))</f>
        <v>3</v>
      </c>
      <c r="P550" t="str">
        <f>IF(O550=4,"24-Way (4 Distinct)",IF(O550=3,"12-Way (1 Pair)",IF(O550=2,"6-Way / 4-Way","Straight (Quad)"))))</f>
        <v>12-Way (1 Pair)</v>
      </c>
      <c r="Q550">
        <f>SUMPRODUCT(COUNTIF(D551:G551,D550:G550))</f>
        <v>3</v>
      </c>
    </row>
    <row r="551">
      <c r="A551">
        <v>15375</v>
      </c>
      <c r="B551" t="str">
        <v>2026-05-25</v>
      </c>
      <c r="C551" t="str">
        <v>MIDDAY</v>
      </c>
      <c r="D551">
        <v>2</v>
      </c>
      <c r="E551">
        <v>9</v>
      </c>
      <c r="F551">
        <v>6</v>
      </c>
      <c r="G551">
        <v>1</v>
      </c>
      <c r="H551" t="str">
        <f>D551&amp;E551&amp;F551&amp;G551</f>
        <v>2961</v>
      </c>
      <c r="I551" t="str">
        <v>1269</v>
      </c>
      <c r="J551">
        <f>SUM(D551:G551)</f>
        <v>18</v>
      </c>
      <c r="K551">
        <f>SUMPRODUCT(MOD(D551:G551,2))</f>
        <v>2</v>
      </c>
      <c r="L551">
        <f>4-K551</f>
        <v>2</v>
      </c>
      <c r="M551">
        <f>COUNTIF(D551:G551,"&gt;=5")</f>
        <v>2</v>
      </c>
      <c r="N551">
        <f>COUNTIF(D551:G551,"&lt;=4")</f>
        <v>2</v>
      </c>
      <c r="O551">
        <f>SUMPRODUCT(1/COUNTIF(D551:G551,D551:G551))</f>
        <v>4</v>
      </c>
      <c r="P551" t="str">
        <f>IF(O551=4,"24-Way (4 Distinct)",IF(O551=3,"12-Way (1 Pair)",IF(O551=2,"6-Way / 4-Way","Straight (Quad)"))))</f>
        <v>24-Way (4 Distinct)</v>
      </c>
      <c r="Q551">
        <f>SUMPRODUCT(COUNTIF(D552:G552,D551:G551))</f>
        <v>2</v>
      </c>
    </row>
    <row r="552">
      <c r="A552">
        <v>15374</v>
      </c>
      <c r="B552" t="str">
        <v>2026-05-25</v>
      </c>
      <c r="C552" t="str">
        <v>MORNING</v>
      </c>
      <c r="D552">
        <v>9</v>
      </c>
      <c r="E552">
        <v>9</v>
      </c>
      <c r="F552">
        <v>0</v>
      </c>
      <c r="G552">
        <v>6</v>
      </c>
      <c r="H552" t="str">
        <f>D552&amp;E552&amp;F552&amp;G552</f>
        <v>9906</v>
      </c>
      <c r="I552" t="str">
        <v>0699</v>
      </c>
      <c r="J552">
        <f>SUM(D552:G552)</f>
        <v>24</v>
      </c>
      <c r="K552">
        <f>SUMPRODUCT(MOD(D552:G552,2))</f>
        <v>2</v>
      </c>
      <c r="L552">
        <f>4-K552</f>
        <v>2</v>
      </c>
      <c r="M552">
        <f>COUNTIF(D552:G552,"&gt;=5")</f>
        <v>3</v>
      </c>
      <c r="N552">
        <f>COUNTIF(D552:G552,"&lt;=4")</f>
        <v>1</v>
      </c>
      <c r="O552">
        <f>SUMPRODUCT(1/COUNTIF(D552:G552,D552:G552))</f>
        <v>3</v>
      </c>
      <c r="P552" t="str">
        <f>IF(O552=4,"24-Way (4 Distinct)",IF(O552=3,"12-Way (1 Pair)",IF(O552=2,"6-Way / 4-Way","Straight (Quad)"))))</f>
        <v>12-Way (1 Pair)</v>
      </c>
      <c r="Q552">
        <f>SUMPRODUCT(COUNTIF(D553:G553,D552:G552))</f>
        <v>2</v>
      </c>
    </row>
    <row r="553">
      <c r="A553">
        <v>15369</v>
      </c>
      <c r="B553" t="str">
        <v>2026-05-23</v>
      </c>
      <c r="C553" t="str">
        <v>EVENING</v>
      </c>
      <c r="D553">
        <v>3</v>
      </c>
      <c r="E553">
        <v>9</v>
      </c>
      <c r="F553">
        <v>1</v>
      </c>
      <c r="G553">
        <v>4</v>
      </c>
      <c r="H553" t="str">
        <f>D553&amp;E553&amp;F553&amp;G553</f>
        <v>3914</v>
      </c>
      <c r="I553" t="str">
        <v>1349</v>
      </c>
      <c r="J553">
        <f>SUM(D553:G553)</f>
        <v>17</v>
      </c>
      <c r="K553">
        <f>SUMPRODUCT(MOD(D553:G553,2))</f>
        <v>3</v>
      </c>
      <c r="L553">
        <f>4-K553</f>
        <v>1</v>
      </c>
      <c r="M553">
        <f>COUNTIF(D553:G553,"&gt;=5")</f>
        <v>1</v>
      </c>
      <c r="N553">
        <f>COUNTIF(D553:G553,"&lt;=4")</f>
        <v>3</v>
      </c>
      <c r="O553">
        <f>SUMPRODUCT(1/COUNTIF(D553:G553,D553:G553))</f>
        <v>4</v>
      </c>
      <c r="P553" t="str">
        <f>IF(O553=4,"24-Way (4 Distinct)",IF(O553=3,"12-Way (1 Pair)",IF(O553=2,"6-Way / 4-Way","Straight (Quad)"))))</f>
        <v>24-Way (4 Distinct)</v>
      </c>
      <c r="Q553">
        <f>SUMPRODUCT(COUNTIF(D554:G554,D553:G553))</f>
        <v>2</v>
      </c>
    </row>
    <row r="554">
      <c r="A554">
        <v>15368</v>
      </c>
      <c r="B554" t="str">
        <v>2026-05-23</v>
      </c>
      <c r="C554" t="str">
        <v>AFTERNOON</v>
      </c>
      <c r="D554">
        <v>9</v>
      </c>
      <c r="E554">
        <v>8</v>
      </c>
      <c r="F554">
        <v>6</v>
      </c>
      <c r="G554">
        <v>4</v>
      </c>
      <c r="H554" t="str">
        <f>D554&amp;E554&amp;F554&amp;G554</f>
        <v>9864</v>
      </c>
      <c r="I554" t="str">
        <v>4689</v>
      </c>
      <c r="J554">
        <f>SUM(D554:G554)</f>
        <v>27</v>
      </c>
      <c r="K554">
        <f>SUMPRODUCT(MOD(D554:G554,2))</f>
        <v>1</v>
      </c>
      <c r="L554">
        <f>4-K554</f>
        <v>3</v>
      </c>
      <c r="M554">
        <f>COUNTIF(D554:G554,"&gt;=5")</f>
        <v>3</v>
      </c>
      <c r="N554">
        <f>COUNTIF(D554:G554,"&lt;=4")</f>
        <v>1</v>
      </c>
      <c r="O554">
        <f>SUMPRODUCT(1/COUNTIF(D554:G554,D554:G554))</f>
        <v>4</v>
      </c>
      <c r="P554" t="str">
        <f>IF(O554=4,"24-Way (4 Distinct)",IF(O554=3,"12-Way (1 Pair)",IF(O554=2,"6-Way / 4-Way","Straight (Quad)"))))</f>
        <v>24-Way (4 Distinct)</v>
      </c>
      <c r="Q554">
        <f>SUMPRODUCT(COUNTIF(D555:G555,D554:G554))</f>
        <v>1</v>
      </c>
    </row>
    <row r="555">
      <c r="A555">
        <v>15367</v>
      </c>
      <c r="B555" t="str">
        <v>2026-05-23</v>
      </c>
      <c r="C555" t="str">
        <v>MIDDAY</v>
      </c>
      <c r="D555">
        <v>0</v>
      </c>
      <c r="E555">
        <v>7</v>
      </c>
      <c r="F555">
        <v>4</v>
      </c>
      <c r="G555">
        <v>3</v>
      </c>
      <c r="H555" t="str">
        <f>D555&amp;E555&amp;F555&amp;G555</f>
        <v>0743</v>
      </c>
      <c r="I555" t="str">
        <v>0347</v>
      </c>
      <c r="J555">
        <f>SUM(D555:G555)</f>
        <v>14</v>
      </c>
      <c r="K555">
        <f>SUMPRODUCT(MOD(D555:G555,2))</f>
        <v>2</v>
      </c>
      <c r="L555">
        <f>4-K555</f>
        <v>2</v>
      </c>
      <c r="M555">
        <f>COUNTIF(D555:G555,"&gt;=5")</f>
        <v>1</v>
      </c>
      <c r="N555">
        <f>COUNTIF(D555:G555,"&lt;=4")</f>
        <v>3</v>
      </c>
      <c r="O555">
        <f>SUMPRODUCT(1/COUNTIF(D555:G555,D555:G555))</f>
        <v>4</v>
      </c>
      <c r="P555" t="str">
        <f>IF(O555=4,"24-Way (4 Distinct)",IF(O555=3,"12-Way (1 Pair)",IF(O555=2,"6-Way / 4-Way","Straight (Quad)"))))</f>
        <v>24-Way (4 Distinct)</v>
      </c>
      <c r="Q555">
        <f>SUMPRODUCT(COUNTIF(D556:G556,D555:G555))</f>
        <v>1</v>
      </c>
    </row>
    <row r="556">
      <c r="A556">
        <v>15366</v>
      </c>
      <c r="B556" t="str">
        <v>2026-05-23</v>
      </c>
      <c r="C556" t="str">
        <v>MORNING</v>
      </c>
      <c r="D556">
        <v>2</v>
      </c>
      <c r="E556">
        <v>2</v>
      </c>
      <c r="F556">
        <v>0</v>
      </c>
      <c r="G556">
        <v>5</v>
      </c>
      <c r="H556" t="str">
        <f>D556&amp;E556&amp;F556&amp;G556</f>
        <v>2205</v>
      </c>
      <c r="I556" t="str">
        <v>0225</v>
      </c>
      <c r="J556">
        <f>SUM(D556:G556)</f>
        <v>9</v>
      </c>
      <c r="K556">
        <f>SUMPRODUCT(MOD(D556:G556,2))</f>
        <v>1</v>
      </c>
      <c r="L556">
        <f>4-K556</f>
        <v>3</v>
      </c>
      <c r="M556">
        <f>COUNTIF(D556:G556,"&gt;=5")</f>
        <v>1</v>
      </c>
      <c r="N556">
        <f>COUNTIF(D556:G556,"&lt;=4")</f>
        <v>3</v>
      </c>
      <c r="O556">
        <f>SUMPRODUCT(1/COUNTIF(D556:G556,D556:G556))</f>
        <v>3</v>
      </c>
      <c r="P556" t="str">
        <f>IF(O556=4,"24-Way (4 Distinct)",IF(O556=3,"12-Way (1 Pair)",IF(O556=2,"6-Way / 4-Way","Straight (Quad)"))))</f>
        <v>12-Way (1 Pair)</v>
      </c>
      <c r="Q556">
        <f>SUMPRODUCT(COUNTIF(D557:G557,D556:G556))</f>
        <v>2</v>
      </c>
    </row>
    <row r="557">
      <c r="A557">
        <v>15365</v>
      </c>
      <c r="B557" t="str">
        <v>2026-05-22</v>
      </c>
      <c r="C557" t="str">
        <v>EVENING</v>
      </c>
      <c r="D557">
        <v>6</v>
      </c>
      <c r="E557">
        <v>9</v>
      </c>
      <c r="F557">
        <v>2</v>
      </c>
      <c r="G557">
        <v>6</v>
      </c>
      <c r="H557" t="str">
        <f>D557&amp;E557&amp;F557&amp;G557</f>
        <v>6926</v>
      </c>
      <c r="I557" t="str">
        <v>2669</v>
      </c>
      <c r="J557">
        <f>SUM(D557:G557)</f>
        <v>23</v>
      </c>
      <c r="K557">
        <f>SUMPRODUCT(MOD(D557:G557,2))</f>
        <v>1</v>
      </c>
      <c r="L557">
        <f>4-K557</f>
        <v>3</v>
      </c>
      <c r="M557">
        <f>COUNTIF(D557:G557,"&gt;=5")</f>
        <v>3</v>
      </c>
      <c r="N557">
        <f>COUNTIF(D557:G557,"&lt;=4")</f>
        <v>1</v>
      </c>
      <c r="O557">
        <f>SUMPRODUCT(1/COUNTIF(D557:G557,D557:G557))</f>
        <v>3</v>
      </c>
      <c r="P557" t="str">
        <f>IF(O557=4,"24-Way (4 Distinct)",IF(O557=3,"12-Way (1 Pair)",IF(O557=2,"6-Way / 4-Way","Straight (Quad)"))))</f>
        <v>12-Way (1 Pair)</v>
      </c>
      <c r="Q557">
        <f>SUMPRODUCT(COUNTIF(D558:G558,D557:G557))</f>
        <v>0</v>
      </c>
    </row>
    <row r="558">
      <c r="A558">
        <v>15364</v>
      </c>
      <c r="B558" t="str">
        <v>2026-05-22</v>
      </c>
      <c r="C558" t="str">
        <v>AFTERNOON</v>
      </c>
      <c r="D558">
        <v>5</v>
      </c>
      <c r="E558">
        <v>7</v>
      </c>
      <c r="F558">
        <v>8</v>
      </c>
      <c r="G558">
        <v>8</v>
      </c>
      <c r="H558" t="str">
        <f>D558&amp;E558&amp;F558&amp;G558</f>
        <v>5788</v>
      </c>
      <c r="I558" t="str">
        <v>5788</v>
      </c>
      <c r="J558">
        <f>SUM(D558:G558)</f>
        <v>28</v>
      </c>
      <c r="K558">
        <f>SUMPRODUCT(MOD(D558:G558,2))</f>
        <v>2</v>
      </c>
      <c r="L558">
        <f>4-K558</f>
        <v>2</v>
      </c>
      <c r="M558">
        <f>COUNTIF(D558:G558,"&gt;=5")</f>
        <v>4</v>
      </c>
      <c r="N558">
        <f>COUNTIF(D558:G558,"&lt;=4")</f>
        <v>0</v>
      </c>
      <c r="O558">
        <f>SUMPRODUCT(1/COUNTIF(D558:G558,D558:G558))</f>
        <v>3</v>
      </c>
      <c r="P558" t="str">
        <f>IF(O558=4,"24-Way (4 Distinct)",IF(O558=3,"12-Way (1 Pair)",IF(O558=2,"6-Way / 4-Way","Straight (Quad)"))))</f>
        <v>12-Way (1 Pair)</v>
      </c>
      <c r="Q558">
        <f>SUMPRODUCT(COUNTIF(D559:G559,D558:G558))</f>
        <v>3</v>
      </c>
    </row>
    <row r="559">
      <c r="A559">
        <v>15363</v>
      </c>
      <c r="B559" t="str">
        <v>2026-05-22</v>
      </c>
      <c r="C559" t="str">
        <v>MIDDAY</v>
      </c>
      <c r="D559">
        <v>5</v>
      </c>
      <c r="E559">
        <v>8</v>
      </c>
      <c r="F559">
        <v>1</v>
      </c>
      <c r="G559">
        <v>8</v>
      </c>
      <c r="H559" t="str">
        <f>D559&amp;E559&amp;F559&amp;G559</f>
        <v>5818</v>
      </c>
      <c r="I559" t="str">
        <v>1588</v>
      </c>
      <c r="J559">
        <f>SUM(D559:G559)</f>
        <v>22</v>
      </c>
      <c r="K559">
        <f>SUMPRODUCT(MOD(D559:G559,2))</f>
        <v>2</v>
      </c>
      <c r="L559">
        <f>4-K559</f>
        <v>2</v>
      </c>
      <c r="M559">
        <f>COUNTIF(D559:G559,"&gt;=5")</f>
        <v>3</v>
      </c>
      <c r="N559">
        <f>COUNTIF(D559:G559,"&lt;=4")</f>
        <v>1</v>
      </c>
      <c r="O559">
        <f>SUMPRODUCT(1/COUNTIF(D559:G559,D559:G559))</f>
        <v>3</v>
      </c>
      <c r="P559" t="str">
        <f>IF(O559=4,"24-Way (4 Distinct)",IF(O559=3,"12-Way (1 Pair)",IF(O559=2,"6-Way / 4-Way","Straight (Quad)"))))</f>
        <v>12-Way (1 Pair)</v>
      </c>
      <c r="Q559">
        <f>SUMPRODUCT(COUNTIF(D560:G560,D559:G559))</f>
        <v>2</v>
      </c>
    </row>
    <row r="560">
      <c r="A560">
        <v>15362</v>
      </c>
      <c r="B560" t="str">
        <v>2026-05-22</v>
      </c>
      <c r="C560" t="str">
        <v>MORNING</v>
      </c>
      <c r="D560">
        <v>3</v>
      </c>
      <c r="E560">
        <v>3</v>
      </c>
      <c r="F560">
        <v>6</v>
      </c>
      <c r="G560">
        <v>8</v>
      </c>
      <c r="H560" t="str">
        <f>D560&amp;E560&amp;F560&amp;G560</f>
        <v>3368</v>
      </c>
      <c r="I560" t="str">
        <v>3368</v>
      </c>
      <c r="J560">
        <f>SUM(D560:G560)</f>
        <v>20</v>
      </c>
      <c r="K560">
        <f>SUMPRODUCT(MOD(D560:G560,2))</f>
        <v>2</v>
      </c>
      <c r="L560">
        <f>4-K560</f>
        <v>2</v>
      </c>
      <c r="M560">
        <f>COUNTIF(D560:G560,"&gt;=5")</f>
        <v>2</v>
      </c>
      <c r="N560">
        <f>COUNTIF(D560:G560,"&lt;=4")</f>
        <v>2</v>
      </c>
      <c r="O560">
        <f>SUMPRODUCT(1/COUNTIF(D560:G560,D560:G560))</f>
        <v>3</v>
      </c>
      <c r="P560" t="str">
        <f>IF(O560=4,"24-Way (4 Distinct)",IF(O560=3,"12-Way (1 Pair)",IF(O560=2,"6-Way / 4-Way","Straight (Quad)"))))</f>
        <v>12-Way (1 Pair)</v>
      </c>
      <c r="Q560">
        <f>SUMPRODUCT(COUNTIF(D561:G561,D560:G560))</f>
        <v>0</v>
      </c>
    </row>
    <row r="561">
      <c r="A561">
        <v>15361</v>
      </c>
      <c r="B561" t="str">
        <v>2026-05-21</v>
      </c>
      <c r="C561" t="str">
        <v>EVENING</v>
      </c>
      <c r="D561">
        <v>1</v>
      </c>
      <c r="E561">
        <v>1</v>
      </c>
      <c r="F561">
        <v>7</v>
      </c>
      <c r="G561">
        <v>9</v>
      </c>
      <c r="H561" t="str">
        <f>D561&amp;E561&amp;F561&amp;G561</f>
        <v>1179</v>
      </c>
      <c r="I561" t="str">
        <v>1179</v>
      </c>
      <c r="J561">
        <f>SUM(D561:G561)</f>
        <v>18</v>
      </c>
      <c r="K561">
        <f>SUMPRODUCT(MOD(D561:G561,2))</f>
        <v>4</v>
      </c>
      <c r="L561">
        <f>4-K561</f>
        <v>0</v>
      </c>
      <c r="M561">
        <f>COUNTIF(D561:G561,"&gt;=5")</f>
        <v>2</v>
      </c>
      <c r="N561">
        <f>COUNTIF(D561:G561,"&lt;=4")</f>
        <v>2</v>
      </c>
      <c r="O561">
        <f>SUMPRODUCT(1/COUNTIF(D561:G561,D561:G561))</f>
        <v>3</v>
      </c>
      <c r="P561" t="str">
        <f>IF(O561=4,"24-Way (4 Distinct)",IF(O561=3,"12-Way (1 Pair)",IF(O561=2,"6-Way / 4-Way","Straight (Quad)"))))</f>
        <v>12-Way (1 Pair)</v>
      </c>
      <c r="Q561">
        <f>SUMPRODUCT(COUNTIF(D562:G562,D561:G561))</f>
        <v>1</v>
      </c>
    </row>
    <row r="562">
      <c r="A562">
        <v>15360</v>
      </c>
      <c r="B562" t="str">
        <v>2026-05-21</v>
      </c>
      <c r="C562" t="str">
        <v>AFTERNOON</v>
      </c>
      <c r="D562">
        <v>9</v>
      </c>
      <c r="E562">
        <v>4</v>
      </c>
      <c r="F562">
        <v>4</v>
      </c>
      <c r="G562">
        <v>6</v>
      </c>
      <c r="H562" t="str">
        <f>D562&amp;E562&amp;F562&amp;G562</f>
        <v>9446</v>
      </c>
      <c r="I562" t="str">
        <v>4469</v>
      </c>
      <c r="J562">
        <f>SUM(D562:G562)</f>
        <v>23</v>
      </c>
      <c r="K562">
        <f>SUMPRODUCT(MOD(D562:G562,2))</f>
        <v>1</v>
      </c>
      <c r="L562">
        <f>4-K562</f>
        <v>3</v>
      </c>
      <c r="M562">
        <f>COUNTIF(D562:G562,"&gt;=5")</f>
        <v>2</v>
      </c>
      <c r="N562">
        <f>COUNTIF(D562:G562,"&lt;=4")</f>
        <v>2</v>
      </c>
      <c r="O562">
        <f>SUMPRODUCT(1/COUNTIF(D562:G562,D562:G562))</f>
        <v>3</v>
      </c>
      <c r="P562" t="str">
        <f>IF(O562=4,"24-Way (4 Distinct)",IF(O562=3,"12-Way (1 Pair)",IF(O562=2,"6-Way / 4-Way","Straight (Quad)"))))</f>
        <v>12-Way (1 Pair)</v>
      </c>
      <c r="Q562">
        <f>SUMPRODUCT(COUNTIF(D563:G563,D562:G562))</f>
        <v>1</v>
      </c>
    </row>
    <row r="563">
      <c r="A563">
        <v>15359</v>
      </c>
      <c r="B563" t="str">
        <v>2026-05-21</v>
      </c>
      <c r="C563" t="str">
        <v>MIDDAY</v>
      </c>
      <c r="D563">
        <v>3</v>
      </c>
      <c r="E563">
        <v>2</v>
      </c>
      <c r="F563">
        <v>6</v>
      </c>
      <c r="G563">
        <v>0</v>
      </c>
      <c r="H563" t="str">
        <f>D563&amp;E563&amp;F563&amp;G563</f>
        <v>3260</v>
      </c>
      <c r="I563" t="str">
        <v>0236</v>
      </c>
      <c r="J563">
        <f>SUM(D563:G563)</f>
        <v>11</v>
      </c>
      <c r="K563">
        <f>SUMPRODUCT(MOD(D563:G563,2))</f>
        <v>1</v>
      </c>
      <c r="L563">
        <f>4-K563</f>
        <v>3</v>
      </c>
      <c r="M563">
        <f>COUNTIF(D563:G563,"&gt;=5")</f>
        <v>1</v>
      </c>
      <c r="N563">
        <f>COUNTIF(D563:G563,"&lt;=4")</f>
        <v>3</v>
      </c>
      <c r="O563">
        <f>SUMPRODUCT(1/COUNTIF(D563:G563,D563:G563))</f>
        <v>4</v>
      </c>
      <c r="P563" t="str">
        <f>IF(O563=4,"24-Way (4 Distinct)",IF(O563=3,"12-Way (1 Pair)",IF(O563=2,"6-Way / 4-Way","Straight (Quad)"))))</f>
        <v>24-Way (4 Distinct)</v>
      </c>
      <c r="Q563">
        <f>SUMPRODUCT(COUNTIF(D564:G564,D563:G563))</f>
        <v>1</v>
      </c>
    </row>
    <row r="564">
      <c r="A564">
        <v>15358</v>
      </c>
      <c r="B564" t="str">
        <v>2026-05-21</v>
      </c>
      <c r="C564" t="str">
        <v>MORNING</v>
      </c>
      <c r="D564">
        <v>7</v>
      </c>
      <c r="E564">
        <v>3</v>
      </c>
      <c r="F564">
        <v>9</v>
      </c>
      <c r="G564">
        <v>8</v>
      </c>
      <c r="H564" t="str">
        <f>D564&amp;E564&amp;F564&amp;G564</f>
        <v>7398</v>
      </c>
      <c r="I564" t="str">
        <v>3789</v>
      </c>
      <c r="J564">
        <f>SUM(D564:G564)</f>
        <v>27</v>
      </c>
      <c r="K564">
        <f>SUMPRODUCT(MOD(D564:G564,2))</f>
        <v>3</v>
      </c>
      <c r="L564">
        <f>4-K564</f>
        <v>1</v>
      </c>
      <c r="M564">
        <f>COUNTIF(D564:G564,"&gt;=5")</f>
        <v>3</v>
      </c>
      <c r="N564">
        <f>COUNTIF(D564:G564,"&lt;=4")</f>
        <v>1</v>
      </c>
      <c r="O564">
        <f>SUMPRODUCT(1/COUNTIF(D564:G564,D564:G564))</f>
        <v>4</v>
      </c>
      <c r="P564" t="str">
        <f>IF(O564=4,"24-Way (4 Distinct)",IF(O564=3,"12-Way (1 Pair)",IF(O564=2,"6-Way / 4-Way","Straight (Quad)"))))</f>
        <v>24-Way (4 Distinct)</v>
      </c>
      <c r="Q564">
        <f>SUMPRODUCT(COUNTIF(D565:G565,D564:G564))</f>
        <v>2</v>
      </c>
    </row>
    <row r="565">
      <c r="A565">
        <v>15356</v>
      </c>
      <c r="B565" t="str">
        <v>2026-05-20</v>
      </c>
      <c r="C565" t="str">
        <v>AFTERNOON</v>
      </c>
      <c r="D565">
        <v>8</v>
      </c>
      <c r="E565">
        <v>6</v>
      </c>
      <c r="F565">
        <v>2</v>
      </c>
      <c r="G565">
        <v>3</v>
      </c>
      <c r="H565" t="str">
        <f>D565&amp;E565&amp;F565&amp;G565</f>
        <v>8623</v>
      </c>
      <c r="I565" t="str">
        <v>2368</v>
      </c>
      <c r="J565">
        <f>SUM(D565:G565)</f>
        <v>19</v>
      </c>
      <c r="K565">
        <f>SUMPRODUCT(MOD(D565:G565,2))</f>
        <v>1</v>
      </c>
      <c r="L565">
        <f>4-K565</f>
        <v>3</v>
      </c>
      <c r="M565">
        <f>COUNTIF(D565:G565,"&gt;=5")</f>
        <v>2</v>
      </c>
      <c r="N565">
        <f>COUNTIF(D565:G565,"&lt;=4")</f>
        <v>2</v>
      </c>
      <c r="O565">
        <f>SUMPRODUCT(1/COUNTIF(D565:G565,D565:G565))</f>
        <v>4</v>
      </c>
      <c r="P565" t="str">
        <f>IF(O565=4,"24-Way (4 Distinct)",IF(O565=3,"12-Way (1 Pair)",IF(O565=2,"6-Way / 4-Way","Straight (Quad)"))))</f>
        <v>24-Way (4 Distinct)</v>
      </c>
      <c r="Q565">
        <f>SUMPRODUCT(COUNTIF(D566:G566,D565:G565))</f>
        <v>2</v>
      </c>
    </row>
    <row r="566">
      <c r="A566">
        <v>15355</v>
      </c>
      <c r="B566" t="str">
        <v>2026-05-20</v>
      </c>
      <c r="C566" t="str">
        <v>MIDDAY</v>
      </c>
      <c r="D566">
        <v>1</v>
      </c>
      <c r="E566">
        <v>3</v>
      </c>
      <c r="F566">
        <v>2</v>
      </c>
      <c r="G566">
        <v>3</v>
      </c>
      <c r="H566" t="str">
        <f>D566&amp;E566&amp;F566&amp;G566</f>
        <v>1323</v>
      </c>
      <c r="I566" t="str">
        <v>1233</v>
      </c>
      <c r="J566">
        <f>SUM(D566:G566)</f>
        <v>9</v>
      </c>
      <c r="K566">
        <f>SUMPRODUCT(MOD(D566:G566,2))</f>
        <v>3</v>
      </c>
      <c r="L566">
        <f>4-K566</f>
        <v>1</v>
      </c>
      <c r="M566">
        <f>COUNTIF(D566:G566,"&gt;=5")</f>
        <v>0</v>
      </c>
      <c r="N566">
        <f>COUNTIF(D566:G566,"&lt;=4")</f>
        <v>4</v>
      </c>
      <c r="O566">
        <f>SUMPRODUCT(1/COUNTIF(D566:G566,D566:G566))</f>
        <v>3</v>
      </c>
      <c r="P566" t="str">
        <f>IF(O566=4,"24-Way (4 Distinct)",IF(O566=3,"12-Way (1 Pair)",IF(O566=2,"6-Way / 4-Way","Straight (Quad)"))))</f>
        <v>12-Way (1 Pair)</v>
      </c>
      <c r="Q566">
        <f>SUMPRODUCT(COUNTIF(D567:G567,D566:G566))</f>
        <v>1</v>
      </c>
    </row>
    <row r="567">
      <c r="A567">
        <v>15354</v>
      </c>
      <c r="B567" t="str">
        <v>2026-05-20</v>
      </c>
      <c r="C567" t="str">
        <v>MORNING</v>
      </c>
      <c r="D567">
        <v>5</v>
      </c>
      <c r="E567">
        <v>8</v>
      </c>
      <c r="F567">
        <v>7</v>
      </c>
      <c r="G567">
        <v>1</v>
      </c>
      <c r="H567" t="str">
        <f>D567&amp;E567&amp;F567&amp;G567</f>
        <v>5871</v>
      </c>
      <c r="I567" t="str">
        <v>1578</v>
      </c>
      <c r="J567">
        <f>SUM(D567:G567)</f>
        <v>21</v>
      </c>
      <c r="K567">
        <f>SUMPRODUCT(MOD(D567:G567,2))</f>
        <v>3</v>
      </c>
      <c r="L567">
        <f>4-K567</f>
        <v>1</v>
      </c>
      <c r="M567">
        <f>COUNTIF(D567:G567,"&gt;=5")</f>
        <v>3</v>
      </c>
      <c r="N567">
        <f>COUNTIF(D567:G567,"&lt;=4")</f>
        <v>1</v>
      </c>
      <c r="O567">
        <f>SUMPRODUCT(1/COUNTIF(D567:G567,D567:G567))</f>
        <v>4</v>
      </c>
      <c r="P567" t="str">
        <f>IF(O567=4,"24-Way (4 Distinct)",IF(O567=3,"12-Way (1 Pair)",IF(O567=2,"6-Way / 4-Way","Straight (Quad)"))))</f>
        <v>24-Way (4 Distinct)</v>
      </c>
      <c r="Q567">
        <f>SUMPRODUCT(COUNTIF(D568:G568,D567:G567))</f>
        <v>1</v>
      </c>
    </row>
    <row r="568">
      <c r="A568">
        <v>15351</v>
      </c>
      <c r="B568" t="str">
        <v>2026-05-19</v>
      </c>
      <c r="C568" t="str">
        <v>MIDDAY</v>
      </c>
      <c r="D568">
        <v>0</v>
      </c>
      <c r="E568">
        <v>8</v>
      </c>
      <c r="F568">
        <v>6</v>
      </c>
      <c r="G568">
        <v>0</v>
      </c>
      <c r="H568" t="str">
        <f>D568&amp;E568&amp;F568&amp;G568</f>
        <v>0860</v>
      </c>
      <c r="I568" t="str">
        <v>0068</v>
      </c>
      <c r="J568">
        <f>SUM(D568:G568)</f>
        <v>14</v>
      </c>
      <c r="K568">
        <f>SUMPRODUCT(MOD(D568:G568,2))</f>
        <v>0</v>
      </c>
      <c r="L568">
        <f>4-K568</f>
        <v>4</v>
      </c>
      <c r="M568">
        <f>COUNTIF(D568:G568,"&gt;=5")</f>
        <v>2</v>
      </c>
      <c r="N568">
        <f>COUNTIF(D568:G568,"&lt;=4")</f>
        <v>2</v>
      </c>
      <c r="O568">
        <f>SUMPRODUCT(1/COUNTIF(D568:G568,D568:G568))</f>
        <v>3</v>
      </c>
      <c r="P568" t="str">
        <f>IF(O568=4,"24-Way (4 Distinct)",IF(O568=3,"12-Way (1 Pair)",IF(O568=2,"6-Way / 4-Way","Straight (Quad)"))))</f>
        <v>12-Way (1 Pair)</v>
      </c>
      <c r="Q568">
        <f>SUMPRODUCT(COUNTIF(D569:G569,D568:G568))</f>
        <v>2</v>
      </c>
    </row>
    <row r="569">
      <c r="A569">
        <v>15350</v>
      </c>
      <c r="B569" t="str">
        <v>2026-05-19</v>
      </c>
      <c r="C569" t="str">
        <v>MORNING</v>
      </c>
      <c r="D569">
        <v>3</v>
      </c>
      <c r="E569">
        <v>6</v>
      </c>
      <c r="F569">
        <v>5</v>
      </c>
      <c r="G569">
        <v>8</v>
      </c>
      <c r="H569" t="str">
        <f>D569&amp;E569&amp;F569&amp;G569</f>
        <v>3658</v>
      </c>
      <c r="I569" t="str">
        <v>3568</v>
      </c>
      <c r="J569">
        <f>SUM(D569:G569)</f>
        <v>22</v>
      </c>
      <c r="K569">
        <f>SUMPRODUCT(MOD(D569:G569,2))</f>
        <v>2</v>
      </c>
      <c r="L569">
        <f>4-K569</f>
        <v>2</v>
      </c>
      <c r="M569">
        <f>COUNTIF(D569:G569,"&gt;=5")</f>
        <v>3</v>
      </c>
      <c r="N569">
        <f>COUNTIF(D569:G569,"&lt;=4")</f>
        <v>1</v>
      </c>
      <c r="O569">
        <f>SUMPRODUCT(1/COUNTIF(D569:G569,D569:G569))</f>
        <v>4</v>
      </c>
      <c r="P569" t="str">
        <f>IF(O569=4,"24-Way (4 Distinct)",IF(O569=3,"12-Way (1 Pair)",IF(O569=2,"6-Way / 4-Way","Straight (Quad)"))))</f>
        <v>24-Way (4 Distinct)</v>
      </c>
      <c r="Q569">
        <f>SUMPRODUCT(COUNTIF(D570:G570,D569:G569))</f>
        <v>0</v>
      </c>
    </row>
    <row r="570">
      <c r="A570">
        <v>15349</v>
      </c>
      <c r="B570" t="str">
        <v>2026-05-18</v>
      </c>
      <c r="C570" t="str">
        <v>EVENING</v>
      </c>
      <c r="D570">
        <v>2</v>
      </c>
      <c r="E570">
        <v>9</v>
      </c>
      <c r="F570">
        <v>9</v>
      </c>
      <c r="G570">
        <v>0</v>
      </c>
      <c r="H570" t="str">
        <f>D570&amp;E570&amp;F570&amp;G570</f>
        <v>2990</v>
      </c>
      <c r="I570" t="str">
        <v>0299</v>
      </c>
      <c r="J570">
        <f>SUM(D570:G570)</f>
        <v>20</v>
      </c>
      <c r="K570">
        <f>SUMPRODUCT(MOD(D570:G570,2))</f>
        <v>2</v>
      </c>
      <c r="L570">
        <f>4-K570</f>
        <v>2</v>
      </c>
      <c r="M570">
        <f>COUNTIF(D570:G570,"&gt;=5")</f>
        <v>2</v>
      </c>
      <c r="N570">
        <f>COUNTIF(D570:G570,"&lt;=4")</f>
        <v>2</v>
      </c>
      <c r="O570">
        <f>SUMPRODUCT(1/COUNTIF(D570:G570,D570:G570))</f>
        <v>3</v>
      </c>
      <c r="P570" t="str">
        <f>IF(O570=4,"24-Way (4 Distinct)",IF(O570=3,"12-Way (1 Pair)",IF(O570=2,"6-Way / 4-Way","Straight (Quad)"))))</f>
        <v>12-Way (1 Pair)</v>
      </c>
      <c r="Q570">
        <f>SUMPRODUCT(COUNTIF(D571:G571,D570:G570))</f>
        <v>1</v>
      </c>
    </row>
    <row r="571">
      <c r="A571">
        <v>15348</v>
      </c>
      <c r="B571" t="str">
        <v>2026-05-18</v>
      </c>
      <c r="C571" t="str">
        <v>AFTERNOON</v>
      </c>
      <c r="D571">
        <v>3</v>
      </c>
      <c r="E571">
        <v>4</v>
      </c>
      <c r="F571">
        <v>6</v>
      </c>
      <c r="G571">
        <v>2</v>
      </c>
      <c r="H571" t="str">
        <f>D571&amp;E571&amp;F571&amp;G571</f>
        <v>3462</v>
      </c>
      <c r="I571" t="str">
        <v>2346</v>
      </c>
      <c r="J571">
        <f>SUM(D571:G571)</f>
        <v>15</v>
      </c>
      <c r="K571">
        <f>SUMPRODUCT(MOD(D571:G571,2))</f>
        <v>1</v>
      </c>
      <c r="L571">
        <f>4-K571</f>
        <v>3</v>
      </c>
      <c r="M571">
        <f>COUNTIF(D571:G571,"&gt;=5")</f>
        <v>1</v>
      </c>
      <c r="N571">
        <f>COUNTIF(D571:G571,"&lt;=4")</f>
        <v>3</v>
      </c>
      <c r="O571">
        <f>SUMPRODUCT(1/COUNTIF(D571:G571,D571:G571))</f>
        <v>4</v>
      </c>
      <c r="P571" t="str">
        <f>IF(O571=4,"24-Way (4 Distinct)",IF(O571=3,"12-Way (1 Pair)",IF(O571=2,"6-Way / 4-Way","Straight (Quad)"))))</f>
        <v>24-Way (4 Distinct)</v>
      </c>
      <c r="Q571">
        <f>SUMPRODUCT(COUNTIF(D572:G572,D571:G571))</f>
        <v>1</v>
      </c>
    </row>
    <row r="572">
      <c r="A572">
        <v>15347</v>
      </c>
      <c r="B572" t="str">
        <v>2026-05-18</v>
      </c>
      <c r="C572" t="str">
        <v>MIDDAY</v>
      </c>
      <c r="D572">
        <v>3</v>
      </c>
      <c r="E572">
        <v>1</v>
      </c>
      <c r="F572">
        <v>7</v>
      </c>
      <c r="G572">
        <v>5</v>
      </c>
      <c r="H572" t="str">
        <f>D572&amp;E572&amp;F572&amp;G572</f>
        <v>3175</v>
      </c>
      <c r="I572" t="str">
        <v>1357</v>
      </c>
      <c r="J572">
        <f>SUM(D572:G572)</f>
        <v>16</v>
      </c>
      <c r="K572">
        <f>SUMPRODUCT(MOD(D572:G572,2))</f>
        <v>4</v>
      </c>
      <c r="L572">
        <f>4-K572</f>
        <v>0</v>
      </c>
      <c r="M572">
        <f>COUNTIF(D572:G572,"&gt;=5")</f>
        <v>2</v>
      </c>
      <c r="N572">
        <f>COUNTIF(D572:G572,"&lt;=4")</f>
        <v>2</v>
      </c>
      <c r="O572">
        <f>SUMPRODUCT(1/COUNTIF(D572:G572,D572:G572))</f>
        <v>4</v>
      </c>
      <c r="P572" t="str">
        <f>IF(O572=4,"24-Way (4 Distinct)",IF(O572=3,"12-Way (1 Pair)",IF(O572=2,"6-Way / 4-Way","Straight (Quad)"))))</f>
        <v>24-Way (4 Distinct)</v>
      </c>
      <c r="Q572">
        <f>SUMPRODUCT(COUNTIF(D573:G573,D572:G572))</f>
        <v>0</v>
      </c>
    </row>
    <row r="573">
      <c r="A573">
        <v>15346</v>
      </c>
      <c r="B573" t="str">
        <v>2026-05-18</v>
      </c>
      <c r="C573" t="str">
        <v>MORNING</v>
      </c>
      <c r="D573">
        <v>8</v>
      </c>
      <c r="E573">
        <v>2</v>
      </c>
      <c r="F573">
        <v>6</v>
      </c>
      <c r="G573">
        <v>4</v>
      </c>
      <c r="H573" t="str">
        <f>D573&amp;E573&amp;F573&amp;G573</f>
        <v>8264</v>
      </c>
      <c r="I573" t="str">
        <v>2468</v>
      </c>
      <c r="J573">
        <f>SUM(D573:G573)</f>
        <v>20</v>
      </c>
      <c r="K573">
        <f>SUMPRODUCT(MOD(D573:G573,2))</f>
        <v>0</v>
      </c>
      <c r="L573">
        <f>4-K573</f>
        <v>4</v>
      </c>
      <c r="M573">
        <f>COUNTIF(D573:G573,"&gt;=5")</f>
        <v>2</v>
      </c>
      <c r="N573">
        <f>COUNTIF(D573:G573,"&lt;=4")</f>
        <v>2</v>
      </c>
      <c r="O573">
        <f>SUMPRODUCT(1/COUNTIF(D573:G573,D573:G573))</f>
        <v>4</v>
      </c>
      <c r="P573" t="str">
        <f>IF(O573=4,"24-Way (4 Distinct)",IF(O573=3,"12-Way (1 Pair)",IF(O573=2,"6-Way / 4-Way","Straight (Quad)"))))</f>
        <v>24-Way (4 Distinct)</v>
      </c>
      <c r="Q573">
        <f>SUMPRODUCT(COUNTIF(D574:G574,D573:G573))</f>
        <v>3</v>
      </c>
    </row>
    <row r="574">
      <c r="A574">
        <v>15341</v>
      </c>
      <c r="B574" t="str">
        <v>2026-05-16</v>
      </c>
      <c r="C574" t="str">
        <v>EVENING</v>
      </c>
      <c r="D574">
        <v>1</v>
      </c>
      <c r="E574">
        <v>4</v>
      </c>
      <c r="F574">
        <v>8</v>
      </c>
      <c r="G574">
        <v>6</v>
      </c>
      <c r="H574" t="str">
        <f>D574&amp;E574&amp;F574&amp;G574</f>
        <v>1486</v>
      </c>
      <c r="I574" t="str">
        <v>1468</v>
      </c>
      <c r="J574">
        <f>SUM(D574:G574)</f>
        <v>19</v>
      </c>
      <c r="K574">
        <f>SUMPRODUCT(MOD(D574:G574,2))</f>
        <v>1</v>
      </c>
      <c r="L574">
        <f>4-K574</f>
        <v>3</v>
      </c>
      <c r="M574">
        <f>COUNTIF(D574:G574,"&gt;=5")</f>
        <v>2</v>
      </c>
      <c r="N574">
        <f>COUNTIF(D574:G574,"&lt;=4")</f>
        <v>2</v>
      </c>
      <c r="O574">
        <f>SUMPRODUCT(1/COUNTIF(D574:G574,D574:G574))</f>
        <v>4</v>
      </c>
      <c r="P574" t="str">
        <f>IF(O574=4,"24-Way (4 Distinct)",IF(O574=3,"12-Way (1 Pair)",IF(O574=2,"6-Way / 4-Way","Straight (Quad)"))))</f>
        <v>24-Way (4 Distinct)</v>
      </c>
      <c r="Q574">
        <f>SUMPRODUCT(COUNTIF(D575:G575,D574:G574))</f>
        <v>1</v>
      </c>
    </row>
    <row r="575">
      <c r="A575">
        <v>15340</v>
      </c>
      <c r="B575" t="str">
        <v>2026-05-16</v>
      </c>
      <c r="C575" t="str">
        <v>AFTERNOON</v>
      </c>
      <c r="D575">
        <v>4</v>
      </c>
      <c r="E575">
        <v>9</v>
      </c>
      <c r="F575">
        <v>2</v>
      </c>
      <c r="G575">
        <v>5</v>
      </c>
      <c r="H575" t="str">
        <f>D575&amp;E575&amp;F575&amp;G575</f>
        <v>4925</v>
      </c>
      <c r="I575" t="str">
        <v>2459</v>
      </c>
      <c r="J575">
        <f>SUM(D575:G575)</f>
        <v>20</v>
      </c>
      <c r="K575">
        <f>SUMPRODUCT(MOD(D575:G575,2))</f>
        <v>2</v>
      </c>
      <c r="L575">
        <f>4-K575</f>
        <v>2</v>
      </c>
      <c r="M575">
        <f>COUNTIF(D575:G575,"&gt;=5")</f>
        <v>2</v>
      </c>
      <c r="N575">
        <f>COUNTIF(D575:G575,"&lt;=4")</f>
        <v>2</v>
      </c>
      <c r="O575">
        <f>SUMPRODUCT(1/COUNTIF(D575:G575,D575:G575))</f>
        <v>4</v>
      </c>
      <c r="P575" t="str">
        <f>IF(O575=4,"24-Way (4 Distinct)",IF(O575=3,"12-Way (1 Pair)",IF(O575=2,"6-Way / 4-Way","Straight (Quad)"))))</f>
        <v>24-Way (4 Distinct)</v>
      </c>
      <c r="Q575">
        <f>SUMPRODUCT(COUNTIF(D576:G576,D575:G575))</f>
        <v>1</v>
      </c>
    </row>
    <row r="576">
      <c r="A576">
        <v>15339</v>
      </c>
      <c r="B576" t="str">
        <v>2026-05-16</v>
      </c>
      <c r="C576" t="str">
        <v>MIDDAY</v>
      </c>
      <c r="D576">
        <v>4</v>
      </c>
      <c r="E576">
        <v>1</v>
      </c>
      <c r="F576">
        <v>4</v>
      </c>
      <c r="G576">
        <v>1</v>
      </c>
      <c r="H576" t="str">
        <f>D576&amp;E576&amp;F576&amp;G576</f>
        <v>4141</v>
      </c>
      <c r="I576" t="str">
        <v>1144</v>
      </c>
      <c r="J576">
        <f>SUM(D576:G576)</f>
        <v>10</v>
      </c>
      <c r="K576">
        <f>SUMPRODUCT(MOD(D576:G576,2))</f>
        <v>2</v>
      </c>
      <c r="L576">
        <f>4-K576</f>
        <v>2</v>
      </c>
      <c r="M576">
        <f>COUNTIF(D576:G576,"&gt;=5")</f>
        <v>0</v>
      </c>
      <c r="N576">
        <f>COUNTIF(D576:G576,"&lt;=4")</f>
        <v>4</v>
      </c>
      <c r="O576">
        <f>SUMPRODUCT(1/COUNTIF(D576:G576,D576:G576))</f>
        <v>2</v>
      </c>
      <c r="P576" t="str">
        <f>IF(O576=4,"24-Way (4 Distinct)",IF(O576=3,"12-Way (1 Pair)",IF(O576=2,"6-Way / 4-Way","Straight (Quad)"))))</f>
        <v>6-Way (2 Pairs)</v>
      </c>
      <c r="Q576">
        <f>SUMPRODUCT(COUNTIF(D577:G577,D576:G576))</f>
        <v>2</v>
      </c>
    </row>
    <row r="577">
      <c r="A577">
        <v>15338</v>
      </c>
      <c r="B577" t="str">
        <v>2026-05-16</v>
      </c>
      <c r="C577" t="str">
        <v>MORNING</v>
      </c>
      <c r="D577">
        <v>1</v>
      </c>
      <c r="E577">
        <v>9</v>
      </c>
      <c r="F577">
        <v>5</v>
      </c>
      <c r="G577">
        <v>9</v>
      </c>
      <c r="H577" t="str">
        <f>D577&amp;E577&amp;F577&amp;G577</f>
        <v>1959</v>
      </c>
      <c r="I577" t="str">
        <v>1599</v>
      </c>
      <c r="J577">
        <f>SUM(D577:G577)</f>
        <v>24</v>
      </c>
      <c r="K577">
        <f>SUMPRODUCT(MOD(D577:G577,2))</f>
        <v>4</v>
      </c>
      <c r="L577">
        <f>4-K577</f>
        <v>0</v>
      </c>
      <c r="M577">
        <f>COUNTIF(D577:G577,"&gt;=5")</f>
        <v>3</v>
      </c>
      <c r="N577">
        <f>COUNTIF(D577:G577,"&lt;=4")</f>
        <v>1</v>
      </c>
      <c r="O577">
        <f>SUMPRODUCT(1/COUNTIF(D577:G577,D577:G577))</f>
        <v>3</v>
      </c>
      <c r="P577" t="str">
        <f>IF(O577=4,"24-Way (4 Distinct)",IF(O577=3,"12-Way (1 Pair)",IF(O577=2,"6-Way / 4-Way","Straight (Quad)"))))</f>
        <v>12-Way (1 Pair)</v>
      </c>
      <c r="Q577">
        <f>SUMPRODUCT(COUNTIF(D578:G578,D577:G577))</f>
        <v>1</v>
      </c>
    </row>
    <row r="578">
      <c r="A578">
        <v>15337</v>
      </c>
      <c r="B578" t="str">
        <v>2026-05-15</v>
      </c>
      <c r="C578" t="str">
        <v>EVENING</v>
      </c>
      <c r="D578">
        <v>2</v>
      </c>
      <c r="E578">
        <v>5</v>
      </c>
      <c r="F578">
        <v>0</v>
      </c>
      <c r="G578">
        <v>5</v>
      </c>
      <c r="H578" t="str">
        <f>D578&amp;E578&amp;F578&amp;G578</f>
        <v>2505</v>
      </c>
      <c r="I578" t="str">
        <v>0255</v>
      </c>
      <c r="J578">
        <f>SUM(D578:G578)</f>
        <v>12</v>
      </c>
      <c r="K578">
        <f>SUMPRODUCT(MOD(D578:G578,2))</f>
        <v>2</v>
      </c>
      <c r="L578">
        <f>4-K578</f>
        <v>2</v>
      </c>
      <c r="M578">
        <f>COUNTIF(D578:G578,"&gt;=5")</f>
        <v>2</v>
      </c>
      <c r="N578">
        <f>COUNTIF(D578:G578,"&lt;=4")</f>
        <v>2</v>
      </c>
      <c r="O578">
        <f>SUMPRODUCT(1/COUNTIF(D578:G578,D578:G578))</f>
        <v>3</v>
      </c>
      <c r="P578" t="str">
        <f>IF(O578=4,"24-Way (4 Distinct)",IF(O578=3,"12-Way (1 Pair)",IF(O578=2,"6-Way / 4-Way","Straight (Quad)"))))</f>
        <v>12-Way (1 Pair)</v>
      </c>
      <c r="Q578">
        <f>SUMPRODUCT(COUNTIF(D579:G579,D578:G578))</f>
        <v>2</v>
      </c>
    </row>
    <row r="579">
      <c r="A579">
        <v>15336</v>
      </c>
      <c r="B579" t="str">
        <v>2026-05-15</v>
      </c>
      <c r="C579" t="str">
        <v>AFTERNOON</v>
      </c>
      <c r="D579">
        <v>2</v>
      </c>
      <c r="E579">
        <v>7</v>
      </c>
      <c r="F579">
        <v>0</v>
      </c>
      <c r="G579">
        <v>6</v>
      </c>
      <c r="H579" t="str">
        <f>D579&amp;E579&amp;F579&amp;G579</f>
        <v>2706</v>
      </c>
      <c r="I579" t="str">
        <v>0267</v>
      </c>
      <c r="J579">
        <f>SUM(D579:G579)</f>
        <v>15</v>
      </c>
      <c r="K579">
        <f>SUMPRODUCT(MOD(D579:G579,2))</f>
        <v>1</v>
      </c>
      <c r="L579">
        <f>4-K579</f>
        <v>3</v>
      </c>
      <c r="M579">
        <f>COUNTIF(D579:G579,"&gt;=5")</f>
        <v>2</v>
      </c>
      <c r="N579">
        <f>COUNTIF(D579:G579,"&lt;=4")</f>
        <v>2</v>
      </c>
      <c r="O579">
        <f>SUMPRODUCT(1/COUNTIF(D579:G579,D579:G579))</f>
        <v>4</v>
      </c>
      <c r="P579" t="str">
        <f>IF(O579=4,"24-Way (4 Distinct)",IF(O579=3,"12-Way (1 Pair)",IF(O579=2,"6-Way / 4-Way","Straight (Quad)"))))</f>
        <v>24-Way (4 Distinct)</v>
      </c>
      <c r="Q579">
        <f>SUMPRODUCT(COUNTIF(D580:G580,D579:G579))</f>
        <v>1</v>
      </c>
    </row>
    <row r="580">
      <c r="A580">
        <v>15335</v>
      </c>
      <c r="B580" t="str">
        <v>2026-05-15</v>
      </c>
      <c r="C580" t="str">
        <v>MIDDAY</v>
      </c>
      <c r="D580">
        <v>2</v>
      </c>
      <c r="E580">
        <v>3</v>
      </c>
      <c r="F580">
        <v>4</v>
      </c>
      <c r="G580">
        <v>5</v>
      </c>
      <c r="H580" t="str">
        <f>D580&amp;E580&amp;F580&amp;G580</f>
        <v>2345</v>
      </c>
      <c r="I580" t="str">
        <v>2345</v>
      </c>
      <c r="J580">
        <f>SUM(D580:G580)</f>
        <v>14</v>
      </c>
      <c r="K580">
        <f>SUMPRODUCT(MOD(D580:G580,2))</f>
        <v>2</v>
      </c>
      <c r="L580">
        <f>4-K580</f>
        <v>2</v>
      </c>
      <c r="M580">
        <f>COUNTIF(D580:G580,"&gt;=5")</f>
        <v>1</v>
      </c>
      <c r="N580">
        <f>COUNTIF(D580:G580,"&lt;=4")</f>
        <v>3</v>
      </c>
      <c r="O580">
        <f>SUMPRODUCT(1/COUNTIF(D580:G580,D580:G580))</f>
        <v>4</v>
      </c>
      <c r="P580" t="str">
        <f>IF(O580=4,"24-Way (4 Distinct)",IF(O580=3,"12-Way (1 Pair)",IF(O580=2,"6-Way / 4-Way","Straight (Quad)"))))</f>
        <v>24-Way (4 Distinct)</v>
      </c>
      <c r="Q580">
        <f>SUMPRODUCT(COUNTIF(D581:G581,D580:G580))</f>
        <v>0</v>
      </c>
    </row>
    <row r="581">
      <c r="A581">
        <v>15334</v>
      </c>
      <c r="B581" t="str">
        <v>2026-05-15</v>
      </c>
      <c r="C581" t="str">
        <v>MORNING</v>
      </c>
      <c r="D581">
        <v>9</v>
      </c>
      <c r="E581">
        <v>9</v>
      </c>
      <c r="F581">
        <v>7</v>
      </c>
      <c r="G581">
        <v>6</v>
      </c>
      <c r="H581" t="str">
        <f>D581&amp;E581&amp;F581&amp;G581</f>
        <v>9976</v>
      </c>
      <c r="I581" t="str">
        <v>6799</v>
      </c>
      <c r="J581">
        <f>SUM(D581:G581)</f>
        <v>31</v>
      </c>
      <c r="K581">
        <f>SUMPRODUCT(MOD(D581:G581,2))</f>
        <v>3</v>
      </c>
      <c r="L581">
        <f>4-K581</f>
        <v>1</v>
      </c>
      <c r="M581">
        <f>COUNTIF(D581:G581,"&gt;=5")</f>
        <v>4</v>
      </c>
      <c r="N581">
        <f>COUNTIF(D581:G581,"&lt;=4")</f>
        <v>0</v>
      </c>
      <c r="O581">
        <f>SUMPRODUCT(1/COUNTIF(D581:G581,D581:G581))</f>
        <v>3</v>
      </c>
      <c r="P581" t="str">
        <f>IF(O581=4,"24-Way (4 Distinct)",IF(O581=3,"12-Way (1 Pair)",IF(O581=2,"6-Way / 4-Way","Straight (Quad)"))))</f>
        <v>12-Way (1 Pair)</v>
      </c>
      <c r="Q581">
        <f>SUMPRODUCT(COUNTIF(D582:G582,D581:G581))</f>
        <v>2</v>
      </c>
    </row>
    <row r="582">
      <c r="A582">
        <v>15330</v>
      </c>
      <c r="B582" t="str">
        <v>2026-05-14</v>
      </c>
      <c r="C582" t="str">
        <v>MORNING</v>
      </c>
      <c r="D582">
        <v>1</v>
      </c>
      <c r="E582">
        <v>9</v>
      </c>
      <c r="F582">
        <v>5</v>
      </c>
      <c r="G582">
        <v>0</v>
      </c>
      <c r="H582" t="str">
        <f>D582&amp;E582&amp;F582&amp;G582</f>
        <v>1950</v>
      </c>
      <c r="I582" t="str">
        <v>0159</v>
      </c>
      <c r="J582">
        <f>SUM(D582:G582)</f>
        <v>15</v>
      </c>
      <c r="K582">
        <f>SUMPRODUCT(MOD(D582:G582,2))</f>
        <v>3</v>
      </c>
      <c r="L582">
        <f>4-K582</f>
        <v>1</v>
      </c>
      <c r="M582">
        <f>COUNTIF(D582:G582,"&gt;=5")</f>
        <v>2</v>
      </c>
      <c r="N582">
        <f>COUNTIF(D582:G582,"&lt;=4")</f>
        <v>2</v>
      </c>
      <c r="O582">
        <f>SUMPRODUCT(1/COUNTIF(D582:G582,D582:G582))</f>
        <v>4</v>
      </c>
      <c r="P582" t="str">
        <f>IF(O582=4,"24-Way (4 Distinct)",IF(O582=3,"12-Way (1 Pair)",IF(O582=2,"6-Way / 4-Way","Straight (Quad)"))))</f>
        <v>24-Way (4 Distinct)</v>
      </c>
      <c r="Q582">
        <f>SUMPRODUCT(COUNTIF(D583:G583,D582:G582))</f>
        <v>2</v>
      </c>
    </row>
    <row r="583">
      <c r="A583">
        <v>15329</v>
      </c>
      <c r="B583" t="str">
        <v>2026-05-13</v>
      </c>
      <c r="C583" t="str">
        <v>EVENING</v>
      </c>
      <c r="D583">
        <v>1</v>
      </c>
      <c r="E583">
        <v>0</v>
      </c>
      <c r="F583">
        <v>6</v>
      </c>
      <c r="G583">
        <v>8</v>
      </c>
      <c r="H583" t="str">
        <f>D583&amp;E583&amp;F583&amp;G583</f>
        <v>1068</v>
      </c>
      <c r="I583" t="str">
        <v>0168</v>
      </c>
      <c r="J583">
        <f>SUM(D583:G583)</f>
        <v>15</v>
      </c>
      <c r="K583">
        <f>SUMPRODUCT(MOD(D583:G583,2))</f>
        <v>1</v>
      </c>
      <c r="L583">
        <f>4-K583</f>
        <v>3</v>
      </c>
      <c r="M583">
        <f>COUNTIF(D583:G583,"&gt;=5")</f>
        <v>2</v>
      </c>
      <c r="N583">
        <f>COUNTIF(D583:G583,"&lt;=4")</f>
        <v>2</v>
      </c>
      <c r="O583">
        <f>SUMPRODUCT(1/COUNTIF(D583:G583,D583:G583))</f>
        <v>4</v>
      </c>
      <c r="P583" t="str">
        <f>IF(O583=4,"24-Way (4 Distinct)",IF(O583=3,"12-Way (1 Pair)",IF(O583=2,"6-Way / 4-Way","Straight (Quad)"))))</f>
        <v>24-Way (4 Distinct)</v>
      </c>
      <c r="Q583">
        <f>SUMPRODUCT(COUNTIF(D584:G584,D583:G583))</f>
        <v>2</v>
      </c>
    </row>
    <row r="584">
      <c r="A584">
        <v>15328</v>
      </c>
      <c r="B584" t="str">
        <v>2026-05-13</v>
      </c>
      <c r="C584" t="str">
        <v>AFTERNOON</v>
      </c>
      <c r="D584">
        <v>2</v>
      </c>
      <c r="E584">
        <v>1</v>
      </c>
      <c r="F584">
        <v>0</v>
      </c>
      <c r="G584">
        <v>3</v>
      </c>
      <c r="H584" t="str">
        <f>D584&amp;E584&amp;F584&amp;G584</f>
        <v>2103</v>
      </c>
      <c r="I584" t="str">
        <v>0123</v>
      </c>
      <c r="J584">
        <f>SUM(D584:G584)</f>
        <v>6</v>
      </c>
      <c r="K584">
        <f>SUMPRODUCT(MOD(D584:G584,2))</f>
        <v>2</v>
      </c>
      <c r="L584">
        <f>4-K584</f>
        <v>2</v>
      </c>
      <c r="M584">
        <f>COUNTIF(D584:G584,"&gt;=5")</f>
        <v>0</v>
      </c>
      <c r="N584">
        <f>COUNTIF(D584:G584,"&lt;=4")</f>
        <v>4</v>
      </c>
      <c r="O584">
        <f>SUMPRODUCT(1/COUNTIF(D584:G584,D584:G584))</f>
        <v>4</v>
      </c>
      <c r="P584" t="str">
        <f>IF(O584=4,"24-Way (4 Distinct)",IF(O584=3,"12-Way (1 Pair)",IF(O584=2,"6-Way / 4-Way","Straight (Quad)"))))</f>
        <v>24-Way (4 Distinct)</v>
      </c>
      <c r="Q584">
        <f>SUMPRODUCT(COUNTIF(D585:G585,D584:G584))</f>
        <v>1</v>
      </c>
    </row>
    <row r="585">
      <c r="A585">
        <v>15327</v>
      </c>
      <c r="B585" t="str">
        <v>2026-05-13</v>
      </c>
      <c r="C585" t="str">
        <v>MIDDAY</v>
      </c>
      <c r="D585">
        <v>9</v>
      </c>
      <c r="E585">
        <v>9</v>
      </c>
      <c r="F585">
        <v>1</v>
      </c>
      <c r="G585">
        <v>6</v>
      </c>
      <c r="H585" t="str">
        <f>D585&amp;E585&amp;F585&amp;G585</f>
        <v>9916</v>
      </c>
      <c r="I585" t="str">
        <v>1699</v>
      </c>
      <c r="J585">
        <f>SUM(D585:G585)</f>
        <v>25</v>
      </c>
      <c r="K585">
        <f>SUMPRODUCT(MOD(D585:G585,2))</f>
        <v>3</v>
      </c>
      <c r="L585">
        <f>4-K585</f>
        <v>1</v>
      </c>
      <c r="M585">
        <f>COUNTIF(D585:G585,"&gt;=5")</f>
        <v>3</v>
      </c>
      <c r="N585">
        <f>COUNTIF(D585:G585,"&lt;=4")</f>
        <v>1</v>
      </c>
      <c r="O585">
        <f>SUMPRODUCT(1/COUNTIF(D585:G585,D585:G585))</f>
        <v>3</v>
      </c>
      <c r="P585" t="str">
        <f>IF(O585=4,"24-Way (4 Distinct)",IF(O585=3,"12-Way (1 Pair)",IF(O585=2,"6-Way / 4-Way","Straight (Quad)"))))</f>
        <v>12-Way (1 Pair)</v>
      </c>
      <c r="Q585">
        <f>SUMPRODUCT(COUNTIF(D586:G586,D585:G585))</f>
        <v>2</v>
      </c>
    </row>
    <row r="586">
      <c r="A586">
        <v>15326</v>
      </c>
      <c r="B586" t="str">
        <v>2026-05-13</v>
      </c>
      <c r="C586" t="str">
        <v>MORNING</v>
      </c>
      <c r="D586">
        <v>9</v>
      </c>
      <c r="E586">
        <v>2</v>
      </c>
      <c r="F586">
        <v>0</v>
      </c>
      <c r="G586">
        <v>5</v>
      </c>
      <c r="H586" t="str">
        <f>D586&amp;E586&amp;F586&amp;G586</f>
        <v>9205</v>
      </c>
      <c r="I586" t="str">
        <v>0259</v>
      </c>
      <c r="J586">
        <f>SUM(D586:G586)</f>
        <v>16</v>
      </c>
      <c r="K586">
        <f>SUMPRODUCT(MOD(D586:G586,2))</f>
        <v>2</v>
      </c>
      <c r="L586">
        <f>4-K586</f>
        <v>2</v>
      </c>
      <c r="M586">
        <f>COUNTIF(D586:G586,"&gt;=5")</f>
        <v>2</v>
      </c>
      <c r="N586">
        <f>COUNTIF(D586:G586,"&lt;=4")</f>
        <v>2</v>
      </c>
      <c r="O586">
        <f>SUMPRODUCT(1/COUNTIF(D586:G586,D586:G586))</f>
        <v>4</v>
      </c>
      <c r="P586" t="str">
        <f>IF(O586=4,"24-Way (4 Distinct)",IF(O586=3,"12-Way (1 Pair)",IF(O586=2,"6-Way / 4-Way","Straight (Quad)"))))</f>
        <v>24-Way (4 Distinct)</v>
      </c>
      <c r="Q586">
        <f>SUMPRODUCT(COUNTIF(D587:G587,D586:G586))</f>
        <v>0</v>
      </c>
    </row>
    <row r="587">
      <c r="A587">
        <v>15325</v>
      </c>
      <c r="B587" t="str">
        <v>2026-05-12</v>
      </c>
      <c r="C587" t="str">
        <v>EVENING</v>
      </c>
      <c r="D587">
        <v>3</v>
      </c>
      <c r="E587">
        <v>1</v>
      </c>
      <c r="F587">
        <v>6</v>
      </c>
      <c r="G587">
        <v>7</v>
      </c>
      <c r="H587" t="str">
        <f>D587&amp;E587&amp;F587&amp;G587</f>
        <v>3167</v>
      </c>
      <c r="I587" t="str">
        <v>1367</v>
      </c>
      <c r="J587">
        <f>SUM(D587:G587)</f>
        <v>17</v>
      </c>
      <c r="K587">
        <f>SUMPRODUCT(MOD(D587:G587,2))</f>
        <v>3</v>
      </c>
      <c r="L587">
        <f>4-K587</f>
        <v>1</v>
      </c>
      <c r="M587">
        <f>COUNTIF(D587:G587,"&gt;=5")</f>
        <v>2</v>
      </c>
      <c r="N587">
        <f>COUNTIF(D587:G587,"&lt;=4")</f>
        <v>2</v>
      </c>
      <c r="O587">
        <f>SUMPRODUCT(1/COUNTIF(D587:G587,D587:G587))</f>
        <v>4</v>
      </c>
      <c r="P587" t="str">
        <f>IF(O587=4,"24-Way (4 Distinct)",IF(O587=3,"12-Way (1 Pair)",IF(O587=2,"6-Way / 4-Way","Straight (Quad)"))))</f>
        <v>24-Way (4 Distinct)</v>
      </c>
      <c r="Q587">
        <f>SUMPRODUCT(COUNTIF(D588:G588,D587:G587))</f>
        <v>0</v>
      </c>
    </row>
    <row r="588">
      <c r="A588">
        <v>15324</v>
      </c>
      <c r="B588" t="str">
        <v>2026-05-12</v>
      </c>
      <c r="C588" t="str">
        <v>AFTERNOON</v>
      </c>
      <c r="D588">
        <v>4</v>
      </c>
      <c r="E588">
        <v>2</v>
      </c>
      <c r="F588">
        <v>8</v>
      </c>
      <c r="G588">
        <v>0</v>
      </c>
      <c r="H588" t="str">
        <f>D588&amp;E588&amp;F588&amp;G588</f>
        <v>4280</v>
      </c>
      <c r="I588" t="str">
        <v>0248</v>
      </c>
      <c r="J588">
        <f>SUM(D588:G588)</f>
        <v>14</v>
      </c>
      <c r="K588">
        <f>SUMPRODUCT(MOD(D588:G588,2))</f>
        <v>0</v>
      </c>
      <c r="L588">
        <f>4-K588</f>
        <v>4</v>
      </c>
      <c r="M588">
        <f>COUNTIF(D588:G588,"&gt;=5")</f>
        <v>1</v>
      </c>
      <c r="N588">
        <f>COUNTIF(D588:G588,"&lt;=4")</f>
        <v>3</v>
      </c>
      <c r="O588">
        <f>SUMPRODUCT(1/COUNTIF(D588:G588,D588:G588))</f>
        <v>4</v>
      </c>
      <c r="P588" t="str">
        <f>IF(O588=4,"24-Way (4 Distinct)",IF(O588=3,"12-Way (1 Pair)",IF(O588=2,"6-Way / 4-Way","Straight (Quad)"))))</f>
        <v>24-Way (4 Distinct)</v>
      </c>
      <c r="Q588">
        <f>SUMPRODUCT(COUNTIF(D589:G589,D588:G588))</f>
        <v>1</v>
      </c>
    </row>
    <row r="589">
      <c r="A589">
        <v>15323</v>
      </c>
      <c r="B589" t="str">
        <v>2026-05-12</v>
      </c>
      <c r="C589" t="str">
        <v>MIDDAY</v>
      </c>
      <c r="D589">
        <v>8</v>
      </c>
      <c r="E589">
        <v>5</v>
      </c>
      <c r="F589">
        <v>7</v>
      </c>
      <c r="G589">
        <v>7</v>
      </c>
      <c r="H589" t="str">
        <f>D589&amp;E589&amp;F589&amp;G589</f>
        <v>8577</v>
      </c>
      <c r="I589" t="str">
        <v>5778</v>
      </c>
      <c r="J589">
        <f>SUM(D589:G589)</f>
        <v>27</v>
      </c>
      <c r="K589">
        <f>SUMPRODUCT(MOD(D589:G589,2))</f>
        <v>3</v>
      </c>
      <c r="L589">
        <f>4-K589</f>
        <v>1</v>
      </c>
      <c r="M589">
        <f>COUNTIF(D589:G589,"&gt;=5")</f>
        <v>4</v>
      </c>
      <c r="N589">
        <f>COUNTIF(D589:G589,"&lt;=4")</f>
        <v>0</v>
      </c>
      <c r="O589">
        <f>SUMPRODUCT(1/COUNTIF(D589:G589,D589:G589))</f>
        <v>3</v>
      </c>
      <c r="P589" t="str">
        <f>IF(O589=4,"24-Way (4 Distinct)",IF(O589=3,"12-Way (1 Pair)",IF(O589=2,"6-Way / 4-Way","Straight (Quad)"))))</f>
        <v>12-Way (1 Pair)</v>
      </c>
      <c r="Q589">
        <f>SUMPRODUCT(COUNTIF(D590:G590,D589:G589))</f>
        <v>3</v>
      </c>
    </row>
    <row r="590">
      <c r="A590">
        <v>15322</v>
      </c>
      <c r="B590" t="str">
        <v>2026-05-12</v>
      </c>
      <c r="C590" t="str">
        <v>MORNING</v>
      </c>
      <c r="D590">
        <v>9</v>
      </c>
      <c r="E590">
        <v>5</v>
      </c>
      <c r="F590">
        <v>7</v>
      </c>
      <c r="G590">
        <v>2</v>
      </c>
      <c r="H590" t="str">
        <f>D590&amp;E590&amp;F590&amp;G590</f>
        <v>9572</v>
      </c>
      <c r="I590" t="str">
        <v>2579</v>
      </c>
      <c r="J590">
        <f>SUM(D590:G590)</f>
        <v>23</v>
      </c>
      <c r="K590">
        <f>SUMPRODUCT(MOD(D590:G590,2))</f>
        <v>3</v>
      </c>
      <c r="L590">
        <f>4-K590</f>
        <v>1</v>
      </c>
      <c r="M590">
        <f>COUNTIF(D590:G590,"&gt;=5")</f>
        <v>3</v>
      </c>
      <c r="N590">
        <f>COUNTIF(D590:G590,"&lt;=4")</f>
        <v>1</v>
      </c>
      <c r="O590">
        <f>SUMPRODUCT(1/COUNTIF(D590:G590,D590:G590))</f>
        <v>4</v>
      </c>
      <c r="P590" t="str">
        <f>IF(O590=4,"24-Way (4 Distinct)",IF(O590=3,"12-Way (1 Pair)",IF(O590=2,"6-Way / 4-Way","Straight (Quad)"))))</f>
        <v>24-Way (4 Distinct)</v>
      </c>
      <c r="Q590">
        <f>SUMPRODUCT(COUNTIF(D591:G591,D590:G590))</f>
        <v>2</v>
      </c>
    </row>
    <row r="591">
      <c r="A591">
        <v>15321</v>
      </c>
      <c r="B591" t="str">
        <v>2026-05-11</v>
      </c>
      <c r="C591" t="str">
        <v>EVENING</v>
      </c>
      <c r="D591">
        <v>0</v>
      </c>
      <c r="E591">
        <v>5</v>
      </c>
      <c r="F591">
        <v>7</v>
      </c>
      <c r="G591">
        <v>5</v>
      </c>
      <c r="H591" t="str">
        <f>D591&amp;E591&amp;F591&amp;G591</f>
        <v>0575</v>
      </c>
      <c r="I591" t="str">
        <v>0557</v>
      </c>
      <c r="J591">
        <f>SUM(D591:G591)</f>
        <v>17</v>
      </c>
      <c r="K591">
        <f>SUMPRODUCT(MOD(D591:G591,2))</f>
        <v>3</v>
      </c>
      <c r="L591">
        <f>4-K591</f>
        <v>1</v>
      </c>
      <c r="M591">
        <f>COUNTIF(D591:G591,"&gt;=5")</f>
        <v>3</v>
      </c>
      <c r="N591">
        <f>COUNTIF(D591:G591,"&lt;=4")</f>
        <v>1</v>
      </c>
      <c r="O591">
        <f>SUMPRODUCT(1/COUNTIF(D591:G591,D591:G591))</f>
        <v>3</v>
      </c>
      <c r="P591" t="str">
        <f>IF(O591=4,"24-Way (4 Distinct)",IF(O591=3,"12-Way (1 Pair)",IF(O591=2,"6-Way / 4-Way","Straight (Quad)"))))</f>
        <v>12-Way (1 Pair)</v>
      </c>
      <c r="Q591">
        <f>SUMPRODUCT(COUNTIF(D592:G592,D591:G591))</f>
        <v>2</v>
      </c>
    </row>
    <row r="592">
      <c r="A592">
        <v>15320</v>
      </c>
      <c r="B592" t="str">
        <v>2026-05-11</v>
      </c>
      <c r="C592" t="str">
        <v>AFTERNOON</v>
      </c>
      <c r="D592">
        <v>3</v>
      </c>
      <c r="E592">
        <v>6</v>
      </c>
      <c r="F592">
        <v>5</v>
      </c>
      <c r="G592">
        <v>9</v>
      </c>
      <c r="H592" t="str">
        <f>D592&amp;E592&amp;F592&amp;G592</f>
        <v>3659</v>
      </c>
      <c r="I592" t="str">
        <v>3569</v>
      </c>
      <c r="J592">
        <f>SUM(D592:G592)</f>
        <v>23</v>
      </c>
      <c r="K592">
        <f>SUMPRODUCT(MOD(D592:G592,2))</f>
        <v>3</v>
      </c>
      <c r="L592">
        <f>4-K592</f>
        <v>1</v>
      </c>
      <c r="M592">
        <f>COUNTIF(D592:G592,"&gt;=5")</f>
        <v>3</v>
      </c>
      <c r="N592">
        <f>COUNTIF(D592:G592,"&lt;=4")</f>
        <v>1</v>
      </c>
      <c r="O592">
        <f>SUMPRODUCT(1/COUNTIF(D592:G592,D592:G592))</f>
        <v>4</v>
      </c>
      <c r="P592" t="str">
        <f>IF(O592=4,"24-Way (4 Distinct)",IF(O592=3,"12-Way (1 Pair)",IF(O592=2,"6-Way / 4-Way","Straight (Quad)"))))</f>
        <v>24-Way (4 Distinct)</v>
      </c>
      <c r="Q592">
        <f>SUMPRODUCT(COUNTIF(D593:G593,D592:G592))</f>
        <v>2</v>
      </c>
    </row>
    <row r="593">
      <c r="A593">
        <v>15319</v>
      </c>
      <c r="B593" t="str">
        <v>2026-05-11</v>
      </c>
      <c r="C593" t="str">
        <v>MIDDAY</v>
      </c>
      <c r="D593">
        <v>3</v>
      </c>
      <c r="E593">
        <v>7</v>
      </c>
      <c r="F593">
        <v>5</v>
      </c>
      <c r="G593">
        <v>5</v>
      </c>
      <c r="H593" t="str">
        <f>D593&amp;E593&amp;F593&amp;G593</f>
        <v>3755</v>
      </c>
      <c r="I593" t="str">
        <v>3557</v>
      </c>
      <c r="J593">
        <f>SUM(D593:G593)</f>
        <v>20</v>
      </c>
      <c r="K593">
        <f>SUMPRODUCT(MOD(D593:G593,2))</f>
        <v>4</v>
      </c>
      <c r="L593">
        <f>4-K593</f>
        <v>0</v>
      </c>
      <c r="M593">
        <f>COUNTIF(D593:G593,"&gt;=5")</f>
        <v>3</v>
      </c>
      <c r="N593">
        <f>COUNTIF(D593:G593,"&lt;=4")</f>
        <v>1</v>
      </c>
      <c r="O593">
        <f>SUMPRODUCT(1/COUNTIF(D593:G593,D593:G593))</f>
        <v>3</v>
      </c>
      <c r="P593" t="str">
        <f>IF(O593=4,"24-Way (4 Distinct)",IF(O593=3,"12-Way (1 Pair)",IF(O593=2,"6-Way / 4-Way","Straight (Quad)"))))</f>
        <v>12-Way (1 Pair)</v>
      </c>
      <c r="Q593">
        <f>SUMPRODUCT(COUNTIF(D594:G594,D593:G593))</f>
        <v>1</v>
      </c>
    </row>
    <row r="594">
      <c r="A594">
        <v>15318</v>
      </c>
      <c r="B594" t="str">
        <v>2026-05-11</v>
      </c>
      <c r="C594" t="str">
        <v>MORNING</v>
      </c>
      <c r="D594">
        <v>3</v>
      </c>
      <c r="E594">
        <v>3</v>
      </c>
      <c r="F594">
        <v>2</v>
      </c>
      <c r="G594">
        <v>8</v>
      </c>
      <c r="H594" t="str">
        <f>D594&amp;E594&amp;F594&amp;G594</f>
        <v>3328</v>
      </c>
      <c r="I594" t="str">
        <v>2338</v>
      </c>
      <c r="J594">
        <f>SUM(D594:G594)</f>
        <v>16</v>
      </c>
      <c r="K594">
        <f>SUMPRODUCT(MOD(D594:G594,2))</f>
        <v>2</v>
      </c>
      <c r="L594">
        <f>4-K594</f>
        <v>2</v>
      </c>
      <c r="M594">
        <f>COUNTIF(D594:G594,"&gt;=5")</f>
        <v>1</v>
      </c>
      <c r="N594">
        <f>COUNTIF(D594:G594,"&lt;=4")</f>
        <v>3</v>
      </c>
      <c r="O594">
        <f>SUMPRODUCT(1/COUNTIF(D594:G594,D594:G594))</f>
        <v>3</v>
      </c>
      <c r="P594" t="str">
        <f>IF(O594=4,"24-Way (4 Distinct)",IF(O594=3,"12-Way (1 Pair)",IF(O594=2,"6-Way / 4-Way","Straight (Quad)"))))</f>
        <v>12-Way (1 Pair)</v>
      </c>
      <c r="Q594">
        <f>SUMPRODUCT(COUNTIF(D595:G595,D594:G594))</f>
        <v>0</v>
      </c>
    </row>
    <row r="595">
      <c r="A595">
        <v>15313</v>
      </c>
      <c r="B595" t="str">
        <v>2026-05-09</v>
      </c>
      <c r="C595" t="str">
        <v>EVENING</v>
      </c>
      <c r="D595">
        <v>5</v>
      </c>
      <c r="E595">
        <v>0</v>
      </c>
      <c r="F595">
        <v>0</v>
      </c>
      <c r="G595">
        <v>0</v>
      </c>
      <c r="H595" t="str">
        <f>D595&amp;E595&amp;F595&amp;G595</f>
        <v>5000</v>
      </c>
      <c r="I595" t="str">
        <v>0005</v>
      </c>
      <c r="J595">
        <f>SUM(D595:G595)</f>
        <v>5</v>
      </c>
      <c r="K595">
        <f>SUMPRODUCT(MOD(D595:G595,2))</f>
        <v>1</v>
      </c>
      <c r="L595">
        <f>4-K595</f>
        <v>3</v>
      </c>
      <c r="M595">
        <f>COUNTIF(D595:G595,"&gt;=5")</f>
        <v>1</v>
      </c>
      <c r="N595">
        <f>COUNTIF(D595:G595,"&lt;=4")</f>
        <v>3</v>
      </c>
      <c r="O595">
        <f>SUMPRODUCT(1/COUNTIF(D595:G595,D595:G595))</f>
        <v>2</v>
      </c>
      <c r="P595" t="str">
        <f>IF(O595=4,"24-Way (4 Distinct)",IF(O595=3,"12-Way (1 Pair)",IF(O595=2,"6-Way / 4-Way","Straight (Quad)"))))</f>
        <v>4-Way (3-of-Kind)</v>
      </c>
      <c r="Q595">
        <f>SUMPRODUCT(COUNTIF(D596:G596,D595:G595))</f>
        <v>1</v>
      </c>
    </row>
    <row r="596">
      <c r="A596">
        <v>15312</v>
      </c>
      <c r="B596" t="str">
        <v>2026-05-09</v>
      </c>
      <c r="C596" t="str">
        <v>AFTERNOON</v>
      </c>
      <c r="D596">
        <v>3</v>
      </c>
      <c r="E596">
        <v>2</v>
      </c>
      <c r="F596">
        <v>5</v>
      </c>
      <c r="G596">
        <v>1</v>
      </c>
      <c r="H596" t="str">
        <f>D596&amp;E596&amp;F596&amp;G596</f>
        <v>3251</v>
      </c>
      <c r="I596" t="str">
        <v>1235</v>
      </c>
      <c r="J596">
        <f>SUM(D596:G596)</f>
        <v>11</v>
      </c>
      <c r="K596">
        <f>SUMPRODUCT(MOD(D596:G596,2))</f>
        <v>3</v>
      </c>
      <c r="L596">
        <f>4-K596</f>
        <v>1</v>
      </c>
      <c r="M596">
        <f>COUNTIF(D596:G596,"&gt;=5")</f>
        <v>1</v>
      </c>
      <c r="N596">
        <f>COUNTIF(D596:G596,"&lt;=4")</f>
        <v>3</v>
      </c>
      <c r="O596">
        <f>SUMPRODUCT(1/COUNTIF(D596:G596,D596:G596))</f>
        <v>4</v>
      </c>
      <c r="P596" t="str">
        <f>IF(O596=4,"24-Way (4 Distinct)",IF(O596=3,"12-Way (1 Pair)",IF(O596=2,"6-Way / 4-Way","Straight (Quad)"))))</f>
        <v>24-Way (4 Distinct)</v>
      </c>
      <c r="Q596">
        <f>SUMPRODUCT(COUNTIF(D597:G597,D596:G596))</f>
        <v>2</v>
      </c>
    </row>
    <row r="597">
      <c r="A597">
        <v>15311</v>
      </c>
      <c r="B597" t="str">
        <v>2026-05-09</v>
      </c>
      <c r="C597" t="str">
        <v>MIDDAY</v>
      </c>
      <c r="D597">
        <v>3</v>
      </c>
      <c r="E597">
        <v>2</v>
      </c>
      <c r="F597">
        <v>9</v>
      </c>
      <c r="G597">
        <v>0</v>
      </c>
      <c r="H597" t="str">
        <f>D597&amp;E597&amp;F597&amp;G597</f>
        <v>3290</v>
      </c>
      <c r="I597" t="str">
        <v>0239</v>
      </c>
      <c r="J597">
        <f>SUM(D597:G597)</f>
        <v>14</v>
      </c>
      <c r="K597">
        <f>SUMPRODUCT(MOD(D597:G597,2))</f>
        <v>2</v>
      </c>
      <c r="L597">
        <f>4-K597</f>
        <v>2</v>
      </c>
      <c r="M597">
        <f>COUNTIF(D597:G597,"&gt;=5")</f>
        <v>1</v>
      </c>
      <c r="N597">
        <f>COUNTIF(D597:G597,"&lt;=4")</f>
        <v>3</v>
      </c>
      <c r="O597">
        <f>SUMPRODUCT(1/COUNTIF(D597:G597,D597:G597))</f>
        <v>4</v>
      </c>
      <c r="P597" t="str">
        <f>IF(O597=4,"24-Way (4 Distinct)",IF(O597=3,"12-Way (1 Pair)",IF(O597=2,"6-Way / 4-Way","Straight (Quad)"))))</f>
        <v>24-Way (4 Distinct)</v>
      </c>
      <c r="Q597">
        <f>SUMPRODUCT(COUNTIF(D598:G598,D597:G597))</f>
        <v>2</v>
      </c>
    </row>
    <row r="598">
      <c r="A598">
        <v>15310</v>
      </c>
      <c r="B598" t="str">
        <v>2026-05-09</v>
      </c>
      <c r="C598" t="str">
        <v>MORNING</v>
      </c>
      <c r="D598">
        <v>2</v>
      </c>
      <c r="E598">
        <v>2</v>
      </c>
      <c r="F598">
        <v>9</v>
      </c>
      <c r="G598">
        <v>5</v>
      </c>
      <c r="H598" t="str">
        <f>D598&amp;E598&amp;F598&amp;G598</f>
        <v>2295</v>
      </c>
      <c r="I598" t="str">
        <v>2259</v>
      </c>
      <c r="J598">
        <f>SUM(D598:G598)</f>
        <v>18</v>
      </c>
      <c r="K598">
        <f>SUMPRODUCT(MOD(D598:G598,2))</f>
        <v>2</v>
      </c>
      <c r="L598">
        <f>4-K598</f>
        <v>2</v>
      </c>
      <c r="M598">
        <f>COUNTIF(D598:G598,"&gt;=5")</f>
        <v>2</v>
      </c>
      <c r="N598">
        <f>COUNTIF(D598:G598,"&lt;=4")</f>
        <v>2</v>
      </c>
      <c r="O598">
        <f>SUMPRODUCT(1/COUNTIF(D598:G598,D598:G598))</f>
        <v>3</v>
      </c>
      <c r="P598" t="str">
        <f>IF(O598=4,"24-Way (4 Distinct)",IF(O598=3,"12-Way (1 Pair)",IF(O598=2,"6-Way / 4-Way","Straight (Quad)"))))</f>
        <v>12-Way (1 Pair)</v>
      </c>
      <c r="Q598">
        <f>SUMPRODUCT(COUNTIF(D599:G599,D598:G598))</f>
        <v>0</v>
      </c>
    </row>
    <row r="599">
      <c r="A599">
        <v>15309</v>
      </c>
      <c r="B599" t="str">
        <v>2026-05-08</v>
      </c>
      <c r="C599" t="str">
        <v>EVENING</v>
      </c>
      <c r="D599">
        <v>4</v>
      </c>
      <c r="E599">
        <v>0</v>
      </c>
      <c r="F599">
        <v>0</v>
      </c>
      <c r="G599">
        <v>3</v>
      </c>
      <c r="H599" t="str">
        <f>D599&amp;E599&amp;F599&amp;G599</f>
        <v>4003</v>
      </c>
      <c r="I599" t="str">
        <v>0034</v>
      </c>
      <c r="J599">
        <f>SUM(D599:G599)</f>
        <v>7</v>
      </c>
      <c r="K599">
        <f>SUMPRODUCT(MOD(D599:G599,2))</f>
        <v>1</v>
      </c>
      <c r="L599">
        <f>4-K599</f>
        <v>3</v>
      </c>
      <c r="M599">
        <f>COUNTIF(D599:G599,"&gt;=5")</f>
        <v>0</v>
      </c>
      <c r="N599">
        <f>COUNTIF(D599:G599,"&lt;=4")</f>
        <v>4</v>
      </c>
      <c r="O599">
        <f>SUMPRODUCT(1/COUNTIF(D599:G599,D599:G599))</f>
        <v>3</v>
      </c>
      <c r="P599" t="str">
        <f>IF(O599=4,"24-Way (4 Distinct)",IF(O599=3,"12-Way (1 Pair)",IF(O599=2,"6-Way / 4-Way","Straight (Quad)"))))</f>
        <v>12-Way (1 Pair)</v>
      </c>
      <c r="Q599">
        <f>SUMPRODUCT(COUNTIF(D600:G600,D599:G599))</f>
        <v>1</v>
      </c>
    </row>
    <row r="600">
      <c r="A600">
        <v>15308</v>
      </c>
      <c r="B600" t="str">
        <v>2026-05-08</v>
      </c>
      <c r="C600" t="str">
        <v>AFTERNOON</v>
      </c>
      <c r="D600">
        <v>3</v>
      </c>
      <c r="E600">
        <v>7</v>
      </c>
      <c r="F600">
        <v>1</v>
      </c>
      <c r="G600">
        <v>2</v>
      </c>
      <c r="H600" t="str">
        <f>D600&amp;E600&amp;F600&amp;G600</f>
        <v>3712</v>
      </c>
      <c r="I600" t="str">
        <v>1237</v>
      </c>
      <c r="J600">
        <f>SUM(D600:G600)</f>
        <v>13</v>
      </c>
      <c r="K600">
        <f>SUMPRODUCT(MOD(D600:G600,2))</f>
        <v>3</v>
      </c>
      <c r="L600">
        <f>4-K600</f>
        <v>1</v>
      </c>
      <c r="M600">
        <f>COUNTIF(D600:G600,"&gt;=5")</f>
        <v>1</v>
      </c>
      <c r="N600">
        <f>COUNTIF(D600:G600,"&lt;=4")</f>
        <v>3</v>
      </c>
      <c r="O600">
        <f>SUMPRODUCT(1/COUNTIF(D600:G600,D600:G600))</f>
        <v>4</v>
      </c>
      <c r="P600" t="str">
        <f>IF(O600=4,"24-Way (4 Distinct)",IF(O600=3,"12-Way (1 Pair)",IF(O600=2,"6-Way / 4-Way","Straight (Quad)"))))</f>
        <v>24-Way (4 Distinct)</v>
      </c>
      <c r="Q600">
        <f>SUMPRODUCT(COUNTIF(D601:G601,D600:G600))</f>
        <v>1</v>
      </c>
    </row>
    <row r="601">
      <c r="A601">
        <v>15307</v>
      </c>
      <c r="B601" t="str">
        <v>2026-05-08</v>
      </c>
      <c r="C601" t="str">
        <v>MIDDAY</v>
      </c>
      <c r="D601">
        <v>7</v>
      </c>
      <c r="E601">
        <v>9</v>
      </c>
      <c r="F601">
        <v>5</v>
      </c>
      <c r="G601">
        <v>9</v>
      </c>
      <c r="H601" t="str">
        <f>D601&amp;E601&amp;F601&amp;G601</f>
        <v>7959</v>
      </c>
      <c r="I601" t="str">
        <v>5799</v>
      </c>
      <c r="J601">
        <f>SUM(D601:G601)</f>
        <v>30</v>
      </c>
      <c r="K601">
        <f>SUMPRODUCT(MOD(D601:G601,2))</f>
        <v>4</v>
      </c>
      <c r="L601">
        <f>4-K601</f>
        <v>0</v>
      </c>
      <c r="M601">
        <f>COUNTIF(D601:G601,"&gt;=5")</f>
        <v>4</v>
      </c>
      <c r="N601">
        <f>COUNTIF(D601:G601,"&lt;=4")</f>
        <v>0</v>
      </c>
      <c r="O601">
        <f>SUMPRODUCT(1/COUNTIF(D601:G601,D601:G601))</f>
        <v>3</v>
      </c>
      <c r="P601" t="str">
        <f>IF(O601=4,"24-Way (4 Distinct)",IF(O601=3,"12-Way (1 Pair)",IF(O601=2,"6-Way / 4-Way","Straight (Quad)"))))</f>
        <v>12-Way (1 Pair)</v>
      </c>
      <c r="Q601">
        <f>SUMPRODUCT(COUNTIF(D602:G602,D601:G601))</f>
        <v>2</v>
      </c>
    </row>
    <row r="602">
      <c r="A602">
        <v>15306</v>
      </c>
      <c r="B602" t="str">
        <v>2026-05-08</v>
      </c>
      <c r="C602" t="str">
        <v>MORNING</v>
      </c>
      <c r="D602">
        <v>0</v>
      </c>
      <c r="E602">
        <v>9</v>
      </c>
      <c r="F602">
        <v>8</v>
      </c>
      <c r="G602">
        <v>2</v>
      </c>
      <c r="H602" t="str">
        <f>D602&amp;E602&amp;F602&amp;G602</f>
        <v>0982</v>
      </c>
      <c r="I602" t="str">
        <v>0289</v>
      </c>
      <c r="J602">
        <f>SUM(D602:G602)</f>
        <v>19</v>
      </c>
      <c r="K602">
        <f>SUMPRODUCT(MOD(D602:G602,2))</f>
        <v>1</v>
      </c>
      <c r="L602">
        <f>4-K602</f>
        <v>3</v>
      </c>
      <c r="M602">
        <f>COUNTIF(D602:G602,"&gt;=5")</f>
        <v>2</v>
      </c>
      <c r="N602">
        <f>COUNTIF(D602:G602,"&lt;=4")</f>
        <v>2</v>
      </c>
      <c r="O602">
        <f>SUMPRODUCT(1/COUNTIF(D602:G602,D602:G602))</f>
        <v>4</v>
      </c>
      <c r="P602" t="str">
        <f>IF(O602=4,"24-Way (4 Distinct)",IF(O602=3,"12-Way (1 Pair)",IF(O602=2,"6-Way / 4-Way","Straight (Quad)"))))</f>
        <v>24-Way (4 Distinct)</v>
      </c>
      <c r="Q602">
        <f>SUMPRODUCT(COUNTIF(D603:G603,D602:G602))</f>
        <v>2</v>
      </c>
    </row>
    <row r="603">
      <c r="A603">
        <v>15305</v>
      </c>
      <c r="B603" t="str">
        <v>2026-05-07</v>
      </c>
      <c r="C603" t="str">
        <v>EVENING</v>
      </c>
      <c r="D603">
        <v>8</v>
      </c>
      <c r="E603">
        <v>2</v>
      </c>
      <c r="F603">
        <v>7</v>
      </c>
      <c r="G603">
        <v>4</v>
      </c>
      <c r="H603" t="str">
        <f>D603&amp;E603&amp;F603&amp;G603</f>
        <v>8274</v>
      </c>
      <c r="I603" t="str">
        <v>2478</v>
      </c>
      <c r="J603">
        <f>SUM(D603:G603)</f>
        <v>21</v>
      </c>
      <c r="K603">
        <f>SUMPRODUCT(MOD(D603:G603,2))</f>
        <v>1</v>
      </c>
      <c r="L603">
        <f>4-K603</f>
        <v>3</v>
      </c>
      <c r="M603">
        <f>COUNTIF(D603:G603,"&gt;=5")</f>
        <v>2</v>
      </c>
      <c r="N603">
        <f>COUNTIF(D603:G603,"&lt;=4")</f>
        <v>2</v>
      </c>
      <c r="O603">
        <f>SUMPRODUCT(1/COUNTIF(D603:G603,D603:G603))</f>
        <v>4</v>
      </c>
      <c r="P603" t="str">
        <f>IF(O603=4,"24-Way (4 Distinct)",IF(O603=3,"12-Way (1 Pair)",IF(O603=2,"6-Way / 4-Way","Straight (Quad)"))))</f>
        <v>24-Way (4 Distinct)</v>
      </c>
      <c r="Q603">
        <f>SUMPRODUCT(COUNTIF(D604:G604,D603:G603))</f>
        <v>2</v>
      </c>
    </row>
    <row r="604">
      <c r="A604">
        <v>15304</v>
      </c>
      <c r="B604" t="str">
        <v>2026-05-07</v>
      </c>
      <c r="C604" t="str">
        <v>AFTERNOON</v>
      </c>
      <c r="D604">
        <v>7</v>
      </c>
      <c r="E604">
        <v>6</v>
      </c>
      <c r="F604">
        <v>7</v>
      </c>
      <c r="G604">
        <v>4</v>
      </c>
      <c r="H604" t="str">
        <f>D604&amp;E604&amp;F604&amp;G604</f>
        <v>7674</v>
      </c>
      <c r="I604" t="str">
        <v>4677</v>
      </c>
      <c r="J604">
        <f>SUM(D604:G604)</f>
        <v>24</v>
      </c>
      <c r="K604">
        <f>SUMPRODUCT(MOD(D604:G604,2))</f>
        <v>2</v>
      </c>
      <c r="L604">
        <f>4-K604</f>
        <v>2</v>
      </c>
      <c r="M604">
        <f>COUNTIF(D604:G604,"&gt;=5")</f>
        <v>3</v>
      </c>
      <c r="N604">
        <f>COUNTIF(D604:G604,"&lt;=4")</f>
        <v>1</v>
      </c>
      <c r="O604">
        <f>SUMPRODUCT(1/COUNTIF(D604:G604,D604:G604))</f>
        <v>3</v>
      </c>
      <c r="P604" t="str">
        <f>IF(O604=4,"24-Way (4 Distinct)",IF(O604=3,"12-Way (1 Pair)",IF(O604=2,"6-Way / 4-Way","Straight (Quad)"))))</f>
        <v>12-Way (1 Pair)</v>
      </c>
      <c r="Q604">
        <f>SUMPRODUCT(COUNTIF(D605:G605,D604:G604))</f>
        <v>3</v>
      </c>
    </row>
    <row r="605">
      <c r="A605">
        <v>15303</v>
      </c>
      <c r="B605" t="str">
        <v>2026-05-07</v>
      </c>
      <c r="C605" t="str">
        <v>MIDDAY</v>
      </c>
      <c r="D605">
        <v>2</v>
      </c>
      <c r="E605">
        <v>4</v>
      </c>
      <c r="F605">
        <v>7</v>
      </c>
      <c r="G605">
        <v>3</v>
      </c>
      <c r="H605" t="str">
        <f>D605&amp;E605&amp;F605&amp;G605</f>
        <v>2473</v>
      </c>
      <c r="I605" t="str">
        <v>2347</v>
      </c>
      <c r="J605">
        <f>SUM(D605:G605)</f>
        <v>16</v>
      </c>
      <c r="K605">
        <f>SUMPRODUCT(MOD(D605:G605,2))</f>
        <v>2</v>
      </c>
      <c r="L605">
        <f>4-K605</f>
        <v>2</v>
      </c>
      <c r="M605">
        <f>COUNTIF(D605:G605,"&gt;=5")</f>
        <v>1</v>
      </c>
      <c r="N605">
        <f>COUNTIF(D605:G605,"&lt;=4")</f>
        <v>3</v>
      </c>
      <c r="O605">
        <f>SUMPRODUCT(1/COUNTIF(D605:G605,D605:G605))</f>
        <v>4</v>
      </c>
      <c r="P605" t="str">
        <f>IF(O605=4,"24-Way (4 Distinct)",IF(O605=3,"12-Way (1 Pair)",IF(O605=2,"6-Way / 4-Way","Straight (Quad)"))))</f>
        <v>24-Way (4 Distinct)</v>
      </c>
      <c r="Q605">
        <f>SUMPRODUCT(COUNTIF(D606:G606,D605:G605))</f>
        <v>1</v>
      </c>
    </row>
    <row r="606">
      <c r="A606">
        <v>15302</v>
      </c>
      <c r="B606" t="str">
        <v>2026-05-07</v>
      </c>
      <c r="C606" t="str">
        <v>MORNING</v>
      </c>
      <c r="D606">
        <v>9</v>
      </c>
      <c r="E606">
        <v>2</v>
      </c>
      <c r="F606">
        <v>5</v>
      </c>
      <c r="G606">
        <v>5</v>
      </c>
      <c r="H606" t="str">
        <f>D606&amp;E606&amp;F606&amp;G606</f>
        <v>9255</v>
      </c>
      <c r="I606" t="str">
        <v>2559</v>
      </c>
      <c r="J606">
        <f>SUM(D606:G606)</f>
        <v>21</v>
      </c>
      <c r="K606">
        <f>SUMPRODUCT(MOD(D606:G606,2))</f>
        <v>3</v>
      </c>
      <c r="L606">
        <f>4-K606</f>
        <v>1</v>
      </c>
      <c r="M606">
        <f>COUNTIF(D606:G606,"&gt;=5")</f>
        <v>3</v>
      </c>
      <c r="N606">
        <f>COUNTIF(D606:G606,"&lt;=4")</f>
        <v>1</v>
      </c>
      <c r="O606">
        <f>SUMPRODUCT(1/COUNTIF(D606:G606,D606:G606))</f>
        <v>3</v>
      </c>
      <c r="P606" t="str">
        <f>IF(O606=4,"24-Way (4 Distinct)",IF(O606=3,"12-Way (1 Pair)",IF(O606=2,"6-Way / 4-Way","Straight (Quad)"))))</f>
        <v>12-Way (1 Pair)</v>
      </c>
      <c r="Q606">
        <f>SUMPRODUCT(COUNTIF(D607:G607,D606:G606))</f>
        <v>0</v>
      </c>
    </row>
    <row r="607">
      <c r="A607">
        <v>15300</v>
      </c>
      <c r="B607" t="str">
        <v>2026-05-06</v>
      </c>
      <c r="C607" t="str">
        <v>AFTERNOON</v>
      </c>
      <c r="D607">
        <v>4</v>
      </c>
      <c r="E607">
        <v>8</v>
      </c>
      <c r="F607">
        <v>6</v>
      </c>
      <c r="G607">
        <v>4</v>
      </c>
      <c r="H607" t="str">
        <f>D607&amp;E607&amp;F607&amp;G607</f>
        <v>4864</v>
      </c>
      <c r="I607" t="str">
        <v>4468</v>
      </c>
      <c r="J607">
        <f>SUM(D607:G607)</f>
        <v>22</v>
      </c>
      <c r="K607">
        <f>SUMPRODUCT(MOD(D607:G607,2))</f>
        <v>0</v>
      </c>
      <c r="L607">
        <f>4-K607</f>
        <v>4</v>
      </c>
      <c r="M607">
        <f>COUNTIF(D607:G607,"&gt;=5")</f>
        <v>2</v>
      </c>
      <c r="N607">
        <f>COUNTIF(D607:G607,"&lt;=4")</f>
        <v>2</v>
      </c>
      <c r="O607">
        <f>SUMPRODUCT(1/COUNTIF(D607:G607,D607:G607))</f>
        <v>3</v>
      </c>
      <c r="P607" t="str">
        <f>IF(O607=4,"24-Way (4 Distinct)",IF(O607=3,"12-Way (1 Pair)",IF(O607=2,"6-Way / 4-Way","Straight (Quad)"))))</f>
        <v>12-Way (1 Pair)</v>
      </c>
      <c r="Q607">
        <f>SUMPRODUCT(COUNTIF(D608:G608,D607:G607))</f>
        <v>1</v>
      </c>
    </row>
    <row r="608">
      <c r="A608">
        <v>15299</v>
      </c>
      <c r="B608" t="str">
        <v>2026-05-06</v>
      </c>
      <c r="C608" t="str">
        <v>MIDDAY</v>
      </c>
      <c r="D608">
        <v>1</v>
      </c>
      <c r="E608">
        <v>8</v>
      </c>
      <c r="F608">
        <v>3</v>
      </c>
      <c r="G608">
        <v>9</v>
      </c>
      <c r="H608" t="str">
        <f>D608&amp;E608&amp;F608&amp;G608</f>
        <v>1839</v>
      </c>
      <c r="I608" t="str">
        <v>1389</v>
      </c>
      <c r="J608">
        <f>SUM(D608:G608)</f>
        <v>21</v>
      </c>
      <c r="K608">
        <f>SUMPRODUCT(MOD(D608:G608,2))</f>
        <v>3</v>
      </c>
      <c r="L608">
        <f>4-K608</f>
        <v>1</v>
      </c>
      <c r="M608">
        <f>COUNTIF(D608:G608,"&gt;=5")</f>
        <v>2</v>
      </c>
      <c r="N608">
        <f>COUNTIF(D608:G608,"&lt;=4")</f>
        <v>2</v>
      </c>
      <c r="O608">
        <f>SUMPRODUCT(1/COUNTIF(D608:G608,D608:G608))</f>
        <v>4</v>
      </c>
      <c r="P608" t="str">
        <f>IF(O608=4,"24-Way (4 Distinct)",IF(O608=3,"12-Way (1 Pair)",IF(O608=2,"6-Way / 4-Way","Straight (Quad)"))))</f>
        <v>24-Way (4 Distinct)</v>
      </c>
      <c r="Q608">
        <f>SUMPRODUCT(COUNTIF(D609:G609,D608:G608))</f>
        <v>2</v>
      </c>
    </row>
    <row r="609">
      <c r="A609">
        <v>15298</v>
      </c>
      <c r="B609" t="str">
        <v>2026-05-06</v>
      </c>
      <c r="C609" t="str">
        <v>MORNING</v>
      </c>
      <c r="D609">
        <v>0</v>
      </c>
      <c r="E609">
        <v>8</v>
      </c>
      <c r="F609">
        <v>3</v>
      </c>
      <c r="G609">
        <v>0</v>
      </c>
      <c r="H609" t="str">
        <f>D609&amp;E609&amp;F609&amp;G609</f>
        <v>0830</v>
      </c>
      <c r="I609" t="str">
        <v>0038</v>
      </c>
      <c r="J609">
        <f>SUM(D609:G609)</f>
        <v>11</v>
      </c>
      <c r="K609">
        <f>SUMPRODUCT(MOD(D609:G609,2))</f>
        <v>1</v>
      </c>
      <c r="L609">
        <f>4-K609</f>
        <v>3</v>
      </c>
      <c r="M609">
        <f>COUNTIF(D609:G609,"&gt;=5")</f>
        <v>1</v>
      </c>
      <c r="N609">
        <f>COUNTIF(D609:G609,"&lt;=4")</f>
        <v>3</v>
      </c>
      <c r="O609">
        <f>SUMPRODUCT(1/COUNTIF(D609:G609,D609:G609))</f>
        <v>3</v>
      </c>
      <c r="P609" t="str">
        <f>IF(O609=4,"24-Way (4 Distinct)",IF(O609=3,"12-Way (1 Pair)",IF(O609=2,"6-Way / 4-Way","Straight (Quad)"))))</f>
        <v>12-Way (1 Pair)</v>
      </c>
      <c r="Q609">
        <f>SUMPRODUCT(COUNTIF(D610:G610,D609:G609))</f>
        <v>2</v>
      </c>
    </row>
    <row r="610">
      <c r="A610">
        <v>15297</v>
      </c>
      <c r="B610" t="str">
        <v>2026-05-05</v>
      </c>
      <c r="C610" t="str">
        <v>EVENING</v>
      </c>
      <c r="D610">
        <v>1</v>
      </c>
      <c r="E610">
        <v>0</v>
      </c>
      <c r="F610">
        <v>9</v>
      </c>
      <c r="G610">
        <v>2</v>
      </c>
      <c r="H610" t="str">
        <f>D610&amp;E610&amp;F610&amp;G610</f>
        <v>1092</v>
      </c>
      <c r="I610" t="str">
        <v>0129</v>
      </c>
      <c r="J610">
        <f>SUM(D610:G610)</f>
        <v>12</v>
      </c>
      <c r="K610">
        <f>SUMPRODUCT(MOD(D610:G610,2))</f>
        <v>2</v>
      </c>
      <c r="L610">
        <f>4-K610</f>
        <v>2</v>
      </c>
      <c r="M610">
        <f>COUNTIF(D610:G610,"&gt;=5")</f>
        <v>1</v>
      </c>
      <c r="N610">
        <f>COUNTIF(D610:G610,"&lt;=4")</f>
        <v>3</v>
      </c>
      <c r="O610">
        <f>SUMPRODUCT(1/COUNTIF(D610:G610,D610:G610))</f>
        <v>4</v>
      </c>
      <c r="P610" t="str">
        <f>IF(O610=4,"24-Way (4 Distinct)",IF(O610=3,"12-Way (1 Pair)",IF(O610=2,"6-Way / 4-Way","Straight (Quad)"))))</f>
        <v>24-Way (4 Distinct)</v>
      </c>
      <c r="Q610">
        <f>SUMPRODUCT(COUNTIF(D611:G611,D610:G610))</f>
        <v>1</v>
      </c>
    </row>
    <row r="611">
      <c r="A611">
        <v>15296</v>
      </c>
      <c r="B611" t="str">
        <v>2026-05-05</v>
      </c>
      <c r="C611" t="str">
        <v>AFTERNOON</v>
      </c>
      <c r="D611">
        <v>8</v>
      </c>
      <c r="E611">
        <v>0</v>
      </c>
      <c r="F611">
        <v>5</v>
      </c>
      <c r="G611">
        <v>7</v>
      </c>
      <c r="H611" t="str">
        <f>D611&amp;E611&amp;F611&amp;G611</f>
        <v>8057</v>
      </c>
      <c r="I611" t="str">
        <v>0578</v>
      </c>
      <c r="J611">
        <f>SUM(D611:G611)</f>
        <v>20</v>
      </c>
      <c r="K611">
        <f>SUMPRODUCT(MOD(D611:G611,2))</f>
        <v>2</v>
      </c>
      <c r="L611">
        <f>4-K611</f>
        <v>2</v>
      </c>
      <c r="M611">
        <f>COUNTIF(D611:G611,"&gt;=5")</f>
        <v>3</v>
      </c>
      <c r="N611">
        <f>COUNTIF(D611:G611,"&lt;=4")</f>
        <v>1</v>
      </c>
      <c r="O611">
        <f>SUMPRODUCT(1/COUNTIF(D611:G611,D611:G611))</f>
        <v>4</v>
      </c>
      <c r="P611" t="str">
        <f>IF(O611=4,"24-Way (4 Distinct)",IF(O611=3,"12-Way (1 Pair)",IF(O611=2,"6-Way / 4-Way","Straight (Quad)"))))</f>
        <v>24-Way (4 Distinct)</v>
      </c>
      <c r="Q611">
        <f>SUMPRODUCT(COUNTIF(D612:G612,D611:G611))</f>
        <v>0</v>
      </c>
    </row>
    <row r="612">
      <c r="A612">
        <v>15295</v>
      </c>
      <c r="B612" t="str">
        <v>2026-05-05</v>
      </c>
      <c r="C612" t="str">
        <v>MIDDAY</v>
      </c>
      <c r="D612">
        <v>2</v>
      </c>
      <c r="E612">
        <v>6</v>
      </c>
      <c r="F612">
        <v>4</v>
      </c>
      <c r="G612">
        <v>3</v>
      </c>
      <c r="H612" t="str">
        <f>D612&amp;E612&amp;F612&amp;G612</f>
        <v>2643</v>
      </c>
      <c r="I612" t="str">
        <v>2346</v>
      </c>
      <c r="J612">
        <f>SUM(D612:G612)</f>
        <v>15</v>
      </c>
      <c r="K612">
        <f>SUMPRODUCT(MOD(D612:G612,2))</f>
        <v>1</v>
      </c>
      <c r="L612">
        <f>4-K612</f>
        <v>3</v>
      </c>
      <c r="M612">
        <f>COUNTIF(D612:G612,"&gt;=5")</f>
        <v>1</v>
      </c>
      <c r="N612">
        <f>COUNTIF(D612:G612,"&lt;=4")</f>
        <v>3</v>
      </c>
      <c r="O612">
        <f>SUMPRODUCT(1/COUNTIF(D612:G612,D612:G612))</f>
        <v>4</v>
      </c>
      <c r="P612" t="str">
        <f>IF(O612=4,"24-Way (4 Distinct)",IF(O612=3,"12-Way (1 Pair)",IF(O612=2,"6-Way / 4-Way","Straight (Quad)"))))</f>
        <v>24-Way (4 Distinct)</v>
      </c>
      <c r="Q612">
        <f>SUMPRODUCT(COUNTIF(D613:G613,D612:G612))</f>
        <v>1</v>
      </c>
    </row>
    <row r="613">
      <c r="A613">
        <v>15294</v>
      </c>
      <c r="B613" t="str">
        <v>2026-05-05</v>
      </c>
      <c r="C613" t="str">
        <v>MORNING</v>
      </c>
      <c r="D613">
        <v>7</v>
      </c>
      <c r="E613">
        <v>9</v>
      </c>
      <c r="F613">
        <v>2</v>
      </c>
      <c r="G613">
        <v>7</v>
      </c>
      <c r="H613" t="str">
        <f>D613&amp;E613&amp;F613&amp;G613</f>
        <v>7927</v>
      </c>
      <c r="I613" t="str">
        <v>2779</v>
      </c>
      <c r="J613">
        <f>SUM(D613:G613)</f>
        <v>25</v>
      </c>
      <c r="K613">
        <f>SUMPRODUCT(MOD(D613:G613,2))</f>
        <v>3</v>
      </c>
      <c r="L613">
        <f>4-K613</f>
        <v>1</v>
      </c>
      <c r="M613">
        <f>COUNTIF(D613:G613,"&gt;=5")</f>
        <v>3</v>
      </c>
      <c r="N613">
        <f>COUNTIF(D613:G613,"&lt;=4")</f>
        <v>1</v>
      </c>
      <c r="O613">
        <f>SUMPRODUCT(1/COUNTIF(D613:G613,D613:G613))</f>
        <v>3</v>
      </c>
      <c r="P613" t="str">
        <f>IF(O613=4,"24-Way (4 Distinct)",IF(O613=3,"12-Way (1 Pair)",IF(O613=2,"6-Way / 4-Way","Straight (Quad)"))))</f>
        <v>12-Way (1 Pair)</v>
      </c>
      <c r="Q613">
        <f>SUMPRODUCT(COUNTIF(D614:G614,D613:G613))</f>
        <v>1</v>
      </c>
    </row>
    <row r="614">
      <c r="A614">
        <v>15293</v>
      </c>
      <c r="B614" t="str">
        <v>2026-05-04</v>
      </c>
      <c r="C614" t="str">
        <v>EVENING</v>
      </c>
      <c r="D614">
        <v>2</v>
      </c>
      <c r="E614">
        <v>5</v>
      </c>
      <c r="F614">
        <v>5</v>
      </c>
      <c r="G614">
        <v>0</v>
      </c>
      <c r="H614" t="str">
        <f>D614&amp;E614&amp;F614&amp;G614</f>
        <v>2550</v>
      </c>
      <c r="I614" t="str">
        <v>0255</v>
      </c>
      <c r="J614">
        <f>SUM(D614:G614)</f>
        <v>12</v>
      </c>
      <c r="K614">
        <f>SUMPRODUCT(MOD(D614:G614,2))</f>
        <v>2</v>
      </c>
      <c r="L614">
        <f>4-K614</f>
        <v>2</v>
      </c>
      <c r="M614">
        <f>COUNTIF(D614:G614,"&gt;=5")</f>
        <v>2</v>
      </c>
      <c r="N614">
        <f>COUNTIF(D614:G614,"&lt;=4")</f>
        <v>2</v>
      </c>
      <c r="O614">
        <f>SUMPRODUCT(1/COUNTIF(D614:G614,D614:G614))</f>
        <v>3</v>
      </c>
      <c r="P614" t="str">
        <f>IF(O614=4,"24-Way (4 Distinct)",IF(O614=3,"12-Way (1 Pair)",IF(O614=2,"6-Way / 4-Way","Straight (Quad)"))))</f>
        <v>12-Way (1 Pair)</v>
      </c>
      <c r="Q614">
        <f>SUMPRODUCT(COUNTIF(D615:G615,D614:G614))</f>
        <v>0</v>
      </c>
    </row>
    <row r="615">
      <c r="A615">
        <v>15292</v>
      </c>
      <c r="B615" t="str">
        <v>2026-05-04</v>
      </c>
      <c r="C615" t="str">
        <v>AFTERNOON</v>
      </c>
      <c r="D615">
        <v>9</v>
      </c>
      <c r="E615">
        <v>4</v>
      </c>
      <c r="F615">
        <v>9</v>
      </c>
      <c r="G615">
        <v>3</v>
      </c>
      <c r="H615" t="str">
        <f>D615&amp;E615&amp;F615&amp;G615</f>
        <v>9493</v>
      </c>
      <c r="I615" t="str">
        <v>3499</v>
      </c>
      <c r="J615">
        <f>SUM(D615:G615)</f>
        <v>25</v>
      </c>
      <c r="K615">
        <f>SUMPRODUCT(MOD(D615:G615,2))</f>
        <v>3</v>
      </c>
      <c r="L615">
        <f>4-K615</f>
        <v>1</v>
      </c>
      <c r="M615">
        <f>COUNTIF(D615:G615,"&gt;=5")</f>
        <v>2</v>
      </c>
      <c r="N615">
        <f>COUNTIF(D615:G615,"&lt;=4")</f>
        <v>2</v>
      </c>
      <c r="O615">
        <f>SUMPRODUCT(1/COUNTIF(D615:G615,D615:G615))</f>
        <v>3</v>
      </c>
      <c r="P615" t="str">
        <f>IF(O615=4,"24-Way (4 Distinct)",IF(O615=3,"12-Way (1 Pair)",IF(O615=2,"6-Way / 4-Way","Straight (Quad)"))))</f>
        <v>12-Way (1 Pair)</v>
      </c>
      <c r="Q615">
        <f>SUMPRODUCT(COUNTIF(D616:G616,D615:G615))</f>
        <v>0</v>
      </c>
    </row>
    <row r="616">
      <c r="A616">
        <v>15291</v>
      </c>
      <c r="B616" t="str">
        <v>2026-05-04</v>
      </c>
      <c r="C616" t="str">
        <v>MIDDAY</v>
      </c>
      <c r="D616">
        <v>1</v>
      </c>
      <c r="E616">
        <v>8</v>
      </c>
      <c r="F616">
        <v>5</v>
      </c>
      <c r="G616">
        <v>1</v>
      </c>
      <c r="H616" t="str">
        <f>D616&amp;E616&amp;F616&amp;G616</f>
        <v>1851</v>
      </c>
      <c r="I616" t="str">
        <v>1158</v>
      </c>
      <c r="J616">
        <f>SUM(D616:G616)</f>
        <v>15</v>
      </c>
      <c r="K616">
        <f>SUMPRODUCT(MOD(D616:G616,2))</f>
        <v>3</v>
      </c>
      <c r="L616">
        <f>4-K616</f>
        <v>1</v>
      </c>
      <c r="M616">
        <f>COUNTIF(D616:G616,"&gt;=5")</f>
        <v>2</v>
      </c>
      <c r="N616">
        <f>COUNTIF(D616:G616,"&lt;=4")</f>
        <v>2</v>
      </c>
      <c r="O616">
        <f>SUMPRODUCT(1/COUNTIF(D616:G616,D616:G616))</f>
        <v>3</v>
      </c>
      <c r="P616" t="str">
        <f>IF(O616=4,"24-Way (4 Distinct)",IF(O616=3,"12-Way (1 Pair)",IF(O616=2,"6-Way / 4-Way","Straight (Quad)"))))</f>
        <v>12-Way (1 Pair)</v>
      </c>
      <c r="Q616">
        <f>SUMPRODUCT(COUNTIF(D617:G617,D616:G616))</f>
        <v>1</v>
      </c>
    </row>
    <row r="617">
      <c r="A617">
        <v>15290</v>
      </c>
      <c r="B617" t="str">
        <v>2026-05-04</v>
      </c>
      <c r="C617" t="str">
        <v>MORNING</v>
      </c>
      <c r="D617">
        <v>6</v>
      </c>
      <c r="E617">
        <v>5</v>
      </c>
      <c r="F617">
        <v>9</v>
      </c>
      <c r="G617">
        <v>0</v>
      </c>
      <c r="H617" t="str">
        <f>D617&amp;E617&amp;F617&amp;G617</f>
        <v>6590</v>
      </c>
      <c r="I617" t="str">
        <v>0569</v>
      </c>
      <c r="J617">
        <f>SUM(D617:G617)</f>
        <v>20</v>
      </c>
      <c r="K617">
        <f>SUMPRODUCT(MOD(D617:G617,2))</f>
        <v>2</v>
      </c>
      <c r="L617">
        <f>4-K617</f>
        <v>2</v>
      </c>
      <c r="M617">
        <f>COUNTIF(D617:G617,"&gt;=5")</f>
        <v>3</v>
      </c>
      <c r="N617">
        <f>COUNTIF(D617:G617,"&lt;=4")</f>
        <v>1</v>
      </c>
      <c r="O617">
        <f>SUMPRODUCT(1/COUNTIF(D617:G617,D617:G617))</f>
        <v>4</v>
      </c>
      <c r="P617" t="str">
        <f>IF(O617=4,"24-Way (4 Distinct)",IF(O617=3,"12-Way (1 Pair)",IF(O617=2,"6-Way / 4-Way","Straight (Quad)"))))</f>
        <v>24-Way (4 Distinct)</v>
      </c>
      <c r="Q617">
        <f>SUMPRODUCT(COUNTIF(D618:G618,D617:G617))</f>
        <v>1</v>
      </c>
    </row>
    <row r="618">
      <c r="A618">
        <v>15285</v>
      </c>
      <c r="B618" t="str">
        <v>2026-05-02</v>
      </c>
      <c r="C618" t="str">
        <v>EVENING</v>
      </c>
      <c r="D618">
        <v>7</v>
      </c>
      <c r="E618">
        <v>4</v>
      </c>
      <c r="F618">
        <v>8</v>
      </c>
      <c r="G618">
        <v>0</v>
      </c>
      <c r="H618" t="str">
        <f>D618&amp;E618&amp;F618&amp;G618</f>
        <v>7480</v>
      </c>
      <c r="I618" t="str">
        <v>0478</v>
      </c>
      <c r="J618">
        <f>SUM(D618:G618)</f>
        <v>19</v>
      </c>
      <c r="K618">
        <f>SUMPRODUCT(MOD(D618:G618,2))</f>
        <v>1</v>
      </c>
      <c r="L618">
        <f>4-K618</f>
        <v>3</v>
      </c>
      <c r="M618">
        <f>COUNTIF(D618:G618,"&gt;=5")</f>
        <v>2</v>
      </c>
      <c r="N618">
        <f>COUNTIF(D618:G618,"&lt;=4")</f>
        <v>2</v>
      </c>
      <c r="O618">
        <f>SUMPRODUCT(1/COUNTIF(D618:G618,D618:G618))</f>
        <v>4</v>
      </c>
      <c r="P618" t="str">
        <f>IF(O618=4,"24-Way (4 Distinct)",IF(O618=3,"12-Way (1 Pair)",IF(O618=2,"6-Way / 4-Way","Straight (Quad)"))))</f>
        <v>24-Way (4 Distinct)</v>
      </c>
      <c r="Q618">
        <f>SUMPRODUCT(COUNTIF(D619:G619,D618:G618))</f>
        <v>0</v>
      </c>
    </row>
    <row r="619">
      <c r="A619">
        <v>15284</v>
      </c>
      <c r="B619" t="str">
        <v>2026-05-02</v>
      </c>
      <c r="C619" t="str">
        <v>AFTERNOON</v>
      </c>
      <c r="D619">
        <v>2</v>
      </c>
      <c r="E619">
        <v>6</v>
      </c>
      <c r="F619">
        <v>1</v>
      </c>
      <c r="G619">
        <v>2</v>
      </c>
      <c r="H619" t="str">
        <f>D619&amp;E619&amp;F619&amp;G619</f>
        <v>2612</v>
      </c>
      <c r="I619" t="str">
        <v>1226</v>
      </c>
      <c r="J619">
        <f>SUM(D619:G619)</f>
        <v>11</v>
      </c>
      <c r="K619">
        <f>SUMPRODUCT(MOD(D619:G619,2))</f>
        <v>1</v>
      </c>
      <c r="L619">
        <f>4-K619</f>
        <v>3</v>
      </c>
      <c r="M619">
        <f>COUNTIF(D619:G619,"&gt;=5")</f>
        <v>1</v>
      </c>
      <c r="N619">
        <f>COUNTIF(D619:G619,"&lt;=4")</f>
        <v>3</v>
      </c>
      <c r="O619">
        <f>SUMPRODUCT(1/COUNTIF(D619:G619,D619:G619))</f>
        <v>3</v>
      </c>
      <c r="P619" t="str">
        <f>IF(O619=4,"24-Way (4 Distinct)",IF(O619=3,"12-Way (1 Pair)",IF(O619=2,"6-Way / 4-Way","Straight (Quad)"))))</f>
        <v>12-Way (1 Pair)</v>
      </c>
      <c r="Q619">
        <f>SUMPRODUCT(COUNTIF(D620:G620,D619:G619))</f>
        <v>2</v>
      </c>
    </row>
    <row r="620">
      <c r="A620">
        <v>15283</v>
      </c>
      <c r="B620" t="str">
        <v>2026-05-02</v>
      </c>
      <c r="C620" t="str">
        <v>MIDDAY</v>
      </c>
      <c r="D620">
        <v>4</v>
      </c>
      <c r="E620">
        <v>6</v>
      </c>
      <c r="F620">
        <v>5</v>
      </c>
      <c r="G620">
        <v>1</v>
      </c>
      <c r="H620" t="str">
        <f>D620&amp;E620&amp;F620&amp;G620</f>
        <v>4651</v>
      </c>
      <c r="I620" t="str">
        <v>1456</v>
      </c>
      <c r="J620">
        <f>SUM(D620:G620)</f>
        <v>16</v>
      </c>
      <c r="K620">
        <f>SUMPRODUCT(MOD(D620:G620,2))</f>
        <v>2</v>
      </c>
      <c r="L620">
        <f>4-K620</f>
        <v>2</v>
      </c>
      <c r="M620">
        <f>COUNTIF(D620:G620,"&gt;=5")</f>
        <v>2</v>
      </c>
      <c r="N620">
        <f>COUNTIF(D620:G620,"&lt;=4")</f>
        <v>2</v>
      </c>
      <c r="O620">
        <f>SUMPRODUCT(1/COUNTIF(D620:G620,D620:G620))</f>
        <v>4</v>
      </c>
      <c r="P620" t="str">
        <f>IF(O620=4,"24-Way (4 Distinct)",IF(O620=3,"12-Way (1 Pair)",IF(O620=2,"6-Way / 4-Way","Straight (Quad)"))))</f>
        <v>24-Way (4 Distinct)</v>
      </c>
      <c r="Q620">
        <f>SUMPRODUCT(COUNTIF(D621:G621,D620:G620))</f>
        <v>1</v>
      </c>
    </row>
    <row r="621">
      <c r="A621">
        <v>15282</v>
      </c>
      <c r="B621" t="str">
        <v>2026-05-02</v>
      </c>
      <c r="C621" t="str">
        <v>MORNING</v>
      </c>
      <c r="D621">
        <v>7</v>
      </c>
      <c r="E621">
        <v>4</v>
      </c>
      <c r="F621">
        <v>7</v>
      </c>
      <c r="G621">
        <v>8</v>
      </c>
      <c r="H621" t="str">
        <f>D621&amp;E621&amp;F621&amp;G621</f>
        <v>7478</v>
      </c>
      <c r="I621" t="str">
        <v>4778</v>
      </c>
      <c r="J621">
        <f>SUM(D621:G621)</f>
        <v>26</v>
      </c>
      <c r="K621">
        <f>SUMPRODUCT(MOD(D621:G621,2))</f>
        <v>2</v>
      </c>
      <c r="L621">
        <f>4-K621</f>
        <v>2</v>
      </c>
      <c r="M621">
        <f>COUNTIF(D621:G621,"&gt;=5")</f>
        <v>3</v>
      </c>
      <c r="N621">
        <f>COUNTIF(D621:G621,"&lt;=4")</f>
        <v>1</v>
      </c>
      <c r="O621">
        <f>SUMPRODUCT(1/COUNTIF(D621:G621,D621:G621))</f>
        <v>3</v>
      </c>
      <c r="P621" t="str">
        <f>IF(O621=4,"24-Way (4 Distinct)",IF(O621=3,"12-Way (1 Pair)",IF(O621=2,"6-Way / 4-Way","Straight (Quad)"))))</f>
        <v>12-Way (1 Pair)</v>
      </c>
      <c r="Q621">
        <f>SUMPRODUCT(COUNTIF(D622:G622,D621:G621))</f>
        <v>2</v>
      </c>
    </row>
    <row r="622">
      <c r="A622">
        <v>15280</v>
      </c>
      <c r="B622" t="str">
        <v>2026-05-01</v>
      </c>
      <c r="C622" t="str">
        <v>AFTERNOON</v>
      </c>
      <c r="D622">
        <v>7</v>
      </c>
      <c r="E622">
        <v>9</v>
      </c>
      <c r="F622">
        <v>7</v>
      </c>
      <c r="G622">
        <v>2</v>
      </c>
      <c r="H622" t="str">
        <f>D622&amp;E622&amp;F622&amp;G622</f>
        <v>7972</v>
      </c>
      <c r="I622" t="str">
        <v>2779</v>
      </c>
      <c r="J622">
        <f>SUM(D622:G622)</f>
        <v>25</v>
      </c>
      <c r="K622">
        <f>SUMPRODUCT(MOD(D622:G622,2))</f>
        <v>3</v>
      </c>
      <c r="L622">
        <f>4-K622</f>
        <v>1</v>
      </c>
      <c r="M622">
        <f>COUNTIF(D622:G622,"&gt;=5")</f>
        <v>3</v>
      </c>
      <c r="N622">
        <f>COUNTIF(D622:G622,"&lt;=4")</f>
        <v>1</v>
      </c>
      <c r="O622">
        <f>SUMPRODUCT(1/COUNTIF(D622:G622,D622:G622))</f>
        <v>3</v>
      </c>
      <c r="P622" t="str">
        <f>IF(O622=4,"24-Way (4 Distinct)",IF(O622=3,"12-Way (1 Pair)",IF(O622=2,"6-Way / 4-Way","Straight (Quad)"))))</f>
        <v>12-Way (1 Pair)</v>
      </c>
      <c r="Q622">
        <f>SUMPRODUCT(COUNTIF(D623:G623,D622:G622))</f>
        <v>2</v>
      </c>
    </row>
    <row r="623">
      <c r="A623">
        <v>15279</v>
      </c>
      <c r="B623" t="str">
        <v>2026-05-01</v>
      </c>
      <c r="C623" t="str">
        <v>MIDDAY</v>
      </c>
      <c r="D623">
        <v>9</v>
      </c>
      <c r="E623">
        <v>2</v>
      </c>
      <c r="F623">
        <v>4</v>
      </c>
      <c r="G623">
        <v>0</v>
      </c>
      <c r="H623" t="str">
        <f>D623&amp;E623&amp;F623&amp;G623</f>
        <v>9240</v>
      </c>
      <c r="I623" t="str">
        <v>0249</v>
      </c>
      <c r="J623">
        <f>SUM(D623:G623)</f>
        <v>15</v>
      </c>
      <c r="K623">
        <f>SUMPRODUCT(MOD(D623:G623,2))</f>
        <v>1</v>
      </c>
      <c r="L623">
        <f>4-K623</f>
        <v>3</v>
      </c>
      <c r="M623">
        <f>COUNTIF(D623:G623,"&gt;=5")</f>
        <v>1</v>
      </c>
      <c r="N623">
        <f>COUNTIF(D623:G623,"&lt;=4")</f>
        <v>3</v>
      </c>
      <c r="O623">
        <f>SUMPRODUCT(1/COUNTIF(D623:G623,D623:G623))</f>
        <v>4</v>
      </c>
      <c r="P623" t="str">
        <f>IF(O623=4,"24-Way (4 Distinct)",IF(O623=3,"12-Way (1 Pair)",IF(O623=2,"6-Way / 4-Way","Straight (Quad)"))))</f>
        <v>24-Way (4 Distinct)</v>
      </c>
      <c r="Q623">
        <f>SUMPRODUCT(COUNTIF(D624:G624,D623:G623))</f>
        <v>0</v>
      </c>
    </row>
    <row r="624">
      <c r="A624">
        <v>15278</v>
      </c>
      <c r="B624" t="str">
        <v>2026-05-01</v>
      </c>
      <c r="C624" t="str">
        <v>MORNING</v>
      </c>
      <c r="D624">
        <v>1</v>
      </c>
      <c r="E624">
        <v>7</v>
      </c>
      <c r="F624">
        <v>7</v>
      </c>
      <c r="G624">
        <v>8</v>
      </c>
      <c r="H624" t="str">
        <f>D624&amp;E624&amp;F624&amp;G624</f>
        <v>1778</v>
      </c>
      <c r="I624" t="str">
        <v>1778</v>
      </c>
      <c r="J624">
        <f>SUM(D624:G624)</f>
        <v>23</v>
      </c>
      <c r="K624">
        <f>SUMPRODUCT(MOD(D624:G624,2))</f>
        <v>3</v>
      </c>
      <c r="L624">
        <f>4-K624</f>
        <v>1</v>
      </c>
      <c r="M624">
        <f>COUNTIF(D624:G624,"&gt;=5")</f>
        <v>3</v>
      </c>
      <c r="N624">
        <f>COUNTIF(D624:G624,"&lt;=4")</f>
        <v>1</v>
      </c>
      <c r="O624">
        <f>SUMPRODUCT(1/COUNTIF(D624:G624,D624:G624))</f>
        <v>3</v>
      </c>
      <c r="P624" t="str">
        <f>IF(O624=4,"24-Way (4 Distinct)",IF(O624=3,"12-Way (1 Pair)",IF(O624=2,"6-Way / 4-Way","Straight (Quad)"))))</f>
        <v>12-Way (1 Pair)</v>
      </c>
      <c r="Q624">
        <f>SUMPRODUCT(COUNTIF(D625:G625,D624:G624))</f>
        <v>2</v>
      </c>
    </row>
    <row r="625">
      <c r="A625">
        <v>15277</v>
      </c>
      <c r="B625" t="str">
        <v>2026-04-30</v>
      </c>
      <c r="C625" t="str">
        <v>EVENING</v>
      </c>
      <c r="D625">
        <v>2</v>
      </c>
      <c r="E625">
        <v>4</v>
      </c>
      <c r="F625">
        <v>9</v>
      </c>
      <c r="G625">
        <v>7</v>
      </c>
      <c r="H625" t="str">
        <f>D625&amp;E625&amp;F625&amp;G625</f>
        <v>2497</v>
      </c>
      <c r="I625" t="str">
        <v>2479</v>
      </c>
      <c r="J625">
        <f>SUM(D625:G625)</f>
        <v>22</v>
      </c>
      <c r="K625">
        <f>SUMPRODUCT(MOD(D625:G625,2))</f>
        <v>2</v>
      </c>
      <c r="L625">
        <f>4-K625</f>
        <v>2</v>
      </c>
      <c r="M625">
        <f>COUNTIF(D625:G625,"&gt;=5")</f>
        <v>2</v>
      </c>
      <c r="N625">
        <f>COUNTIF(D625:G625,"&lt;=4")</f>
        <v>2</v>
      </c>
      <c r="O625">
        <f>SUMPRODUCT(1/COUNTIF(D625:G625,D625:G625))</f>
        <v>4</v>
      </c>
      <c r="P625" t="str">
        <f>IF(O625=4,"24-Way (4 Distinct)",IF(O625=3,"12-Way (1 Pair)",IF(O625=2,"6-Way / 4-Way","Straight (Quad)"))))</f>
        <v>24-Way (4 Distinct)</v>
      </c>
      <c r="Q625">
        <f>SUMPRODUCT(COUNTIF(D626:G626,D625:G625))</f>
        <v>1</v>
      </c>
    </row>
    <row r="626">
      <c r="A626">
        <v>15276</v>
      </c>
      <c r="B626" t="str">
        <v>2026-04-30</v>
      </c>
      <c r="C626" t="str">
        <v>AFTERNOON</v>
      </c>
      <c r="D626">
        <v>1</v>
      </c>
      <c r="E626">
        <v>1</v>
      </c>
      <c r="F626">
        <v>3</v>
      </c>
      <c r="G626">
        <v>4</v>
      </c>
      <c r="H626" t="str">
        <f>D626&amp;E626&amp;F626&amp;G626</f>
        <v>1134</v>
      </c>
      <c r="I626" t="str">
        <v>1134</v>
      </c>
      <c r="J626">
        <f>SUM(D626:G626)</f>
        <v>9</v>
      </c>
      <c r="K626">
        <f>SUMPRODUCT(MOD(D626:G626,2))</f>
        <v>3</v>
      </c>
      <c r="L626">
        <f>4-K626</f>
        <v>1</v>
      </c>
      <c r="M626">
        <f>COUNTIF(D626:G626,"&gt;=5")</f>
        <v>0</v>
      </c>
      <c r="N626">
        <f>COUNTIF(D626:G626,"&lt;=4")</f>
        <v>4</v>
      </c>
      <c r="O626">
        <f>SUMPRODUCT(1/COUNTIF(D626:G626,D626:G626))</f>
        <v>3</v>
      </c>
      <c r="P626" t="str">
        <f>IF(O626=4,"24-Way (4 Distinct)",IF(O626=3,"12-Way (1 Pair)",IF(O626=2,"6-Way / 4-Way","Straight (Quad)"))))</f>
        <v>12-Way (1 Pair)</v>
      </c>
      <c r="Q626">
        <f>SUMPRODUCT(COUNTIF(D627:G627,D626:G626))</f>
        <v>0</v>
      </c>
    </row>
    <row r="627">
      <c r="A627">
        <v>15275</v>
      </c>
      <c r="B627" t="str">
        <v>2026-04-30</v>
      </c>
      <c r="C627" t="str">
        <v>MIDDAY</v>
      </c>
      <c r="D627">
        <v>0</v>
      </c>
      <c r="E627">
        <v>9</v>
      </c>
      <c r="F627">
        <v>6</v>
      </c>
      <c r="G627">
        <v>2</v>
      </c>
      <c r="H627" t="str">
        <f>D627&amp;E627&amp;F627&amp;G627</f>
        <v>0962</v>
      </c>
      <c r="I627" t="str">
        <v>0269</v>
      </c>
      <c r="J627">
        <f>SUM(D627:G627)</f>
        <v>17</v>
      </c>
      <c r="K627">
        <f>SUMPRODUCT(MOD(D627:G627,2))</f>
        <v>1</v>
      </c>
      <c r="L627">
        <f>4-K627</f>
        <v>3</v>
      </c>
      <c r="M627">
        <f>COUNTIF(D627:G627,"&gt;=5")</f>
        <v>2</v>
      </c>
      <c r="N627">
        <f>COUNTIF(D627:G627,"&lt;=4")</f>
        <v>2</v>
      </c>
      <c r="O627">
        <f>SUMPRODUCT(1/COUNTIF(D627:G627,D627:G627))</f>
        <v>4</v>
      </c>
      <c r="P627" t="str">
        <f>IF(O627=4,"24-Way (4 Distinct)",IF(O627=3,"12-Way (1 Pair)",IF(O627=2,"6-Way / 4-Way","Straight (Quad)"))))</f>
        <v>24-Way (4 Distinct)</v>
      </c>
      <c r="Q627">
        <f>SUMPRODUCT(COUNTIF(D628:G628,D627:G627))</f>
        <v>2</v>
      </c>
    </row>
    <row r="628">
      <c r="A628">
        <v>15274</v>
      </c>
      <c r="B628" t="str">
        <v>2026-04-30</v>
      </c>
      <c r="C628" t="str">
        <v>MORNING</v>
      </c>
      <c r="D628">
        <v>3</v>
      </c>
      <c r="E628">
        <v>3</v>
      </c>
      <c r="F628">
        <v>2</v>
      </c>
      <c r="G628">
        <v>6</v>
      </c>
      <c r="H628" t="str">
        <f>D628&amp;E628&amp;F628&amp;G628</f>
        <v>3326</v>
      </c>
      <c r="I628" t="str">
        <v>2336</v>
      </c>
      <c r="J628">
        <f>SUM(D628:G628)</f>
        <v>14</v>
      </c>
      <c r="K628">
        <f>SUMPRODUCT(MOD(D628:G628,2))</f>
        <v>2</v>
      </c>
      <c r="L628">
        <f>4-K628</f>
        <v>2</v>
      </c>
      <c r="M628">
        <f>COUNTIF(D628:G628,"&gt;=5")</f>
        <v>1</v>
      </c>
      <c r="N628">
        <f>COUNTIF(D628:G628,"&lt;=4")</f>
        <v>3</v>
      </c>
      <c r="O628">
        <f>SUMPRODUCT(1/COUNTIF(D628:G628,D628:G628))</f>
        <v>3</v>
      </c>
      <c r="P628" t="str">
        <f>IF(O628=4,"24-Way (4 Distinct)",IF(O628=3,"12-Way (1 Pair)",IF(O628=2,"6-Way / 4-Way","Straight (Quad)"))))</f>
        <v>12-Way (1 Pair)</v>
      </c>
      <c r="Q628">
        <f>SUMPRODUCT(COUNTIF(D629:G629,D628:G628))</f>
        <v>1</v>
      </c>
    </row>
    <row r="629">
      <c r="A629">
        <v>15273</v>
      </c>
      <c r="B629" t="str">
        <v>2026-04-29</v>
      </c>
      <c r="C629" t="str">
        <v>EVENING</v>
      </c>
      <c r="D629">
        <v>6</v>
      </c>
      <c r="E629">
        <v>5</v>
      </c>
      <c r="F629">
        <v>0</v>
      </c>
      <c r="G629">
        <v>0</v>
      </c>
      <c r="H629" t="str">
        <f>D629&amp;E629&amp;F629&amp;G629</f>
        <v>6500</v>
      </c>
      <c r="I629" t="str">
        <v>0056</v>
      </c>
      <c r="J629">
        <f>SUM(D629:G629)</f>
        <v>11</v>
      </c>
      <c r="K629">
        <f>SUMPRODUCT(MOD(D629:G629,2))</f>
        <v>1</v>
      </c>
      <c r="L629">
        <f>4-K629</f>
        <v>3</v>
      </c>
      <c r="M629">
        <f>COUNTIF(D629:G629,"&gt;=5")</f>
        <v>2</v>
      </c>
      <c r="N629">
        <f>COUNTIF(D629:G629,"&lt;=4")</f>
        <v>2</v>
      </c>
      <c r="O629">
        <f>SUMPRODUCT(1/COUNTIF(D629:G629,D629:G629))</f>
        <v>3</v>
      </c>
      <c r="P629" t="str">
        <f>IF(O629=4,"24-Way (4 Distinct)",IF(O629=3,"12-Way (1 Pair)",IF(O629=2,"6-Way / 4-Way","Straight (Quad)"))))</f>
        <v>12-Way (1 Pair)</v>
      </c>
      <c r="Q629">
        <f>SUMPRODUCT(COUNTIF(D630:G630,D629:G629))</f>
        <v>1</v>
      </c>
    </row>
    <row r="630">
      <c r="A630">
        <v>15272</v>
      </c>
      <c r="B630" t="str">
        <v>2026-04-29</v>
      </c>
      <c r="C630" t="str">
        <v>AFTERNOON</v>
      </c>
      <c r="D630">
        <v>7</v>
      </c>
      <c r="E630">
        <v>4</v>
      </c>
      <c r="F630">
        <v>4</v>
      </c>
      <c r="G630">
        <v>5</v>
      </c>
      <c r="H630" t="str">
        <f>D630&amp;E630&amp;F630&amp;G630</f>
        <v>7445</v>
      </c>
      <c r="I630" t="str">
        <v>4457</v>
      </c>
      <c r="J630">
        <f>SUM(D630:G630)</f>
        <v>20</v>
      </c>
      <c r="K630">
        <f>SUMPRODUCT(MOD(D630:G630,2))</f>
        <v>2</v>
      </c>
      <c r="L630">
        <f>4-K630</f>
        <v>2</v>
      </c>
      <c r="M630">
        <f>COUNTIF(D630:G630,"&gt;=5")</f>
        <v>2</v>
      </c>
      <c r="N630">
        <f>COUNTIF(D630:G630,"&lt;=4")</f>
        <v>2</v>
      </c>
      <c r="O630">
        <f>SUMPRODUCT(1/COUNTIF(D630:G630,D630:G630))</f>
        <v>3</v>
      </c>
      <c r="P630" t="str">
        <f>IF(O630=4,"24-Way (4 Distinct)",IF(O630=3,"12-Way (1 Pair)",IF(O630=2,"6-Way / 4-Way","Straight (Quad)"))))</f>
        <v>12-Way (1 Pair)</v>
      </c>
      <c r="Q630">
        <f>SUMPRODUCT(COUNTIF(D631:G631,D630:G630))</f>
        <v>1</v>
      </c>
    </row>
    <row r="631">
      <c r="A631">
        <v>15271</v>
      </c>
      <c r="B631" t="str">
        <v>2026-04-29</v>
      </c>
      <c r="C631" t="str">
        <v>MIDDAY</v>
      </c>
      <c r="D631">
        <v>1</v>
      </c>
      <c r="E631">
        <v>2</v>
      </c>
      <c r="F631">
        <v>0</v>
      </c>
      <c r="G631">
        <v>7</v>
      </c>
      <c r="H631" t="str">
        <f>D631&amp;E631&amp;F631&amp;G631</f>
        <v>1207</v>
      </c>
      <c r="I631" t="str">
        <v>0127</v>
      </c>
      <c r="J631">
        <f>SUM(D631:G631)</f>
        <v>10</v>
      </c>
      <c r="K631">
        <f>SUMPRODUCT(MOD(D631:G631,2))</f>
        <v>2</v>
      </c>
      <c r="L631">
        <f>4-K631</f>
        <v>2</v>
      </c>
      <c r="M631">
        <f>COUNTIF(D631:G631,"&gt;=5")</f>
        <v>1</v>
      </c>
      <c r="N631">
        <f>COUNTIF(D631:G631,"&lt;=4")</f>
        <v>3</v>
      </c>
      <c r="O631">
        <f>SUMPRODUCT(1/COUNTIF(D631:G631,D631:G631))</f>
        <v>4</v>
      </c>
      <c r="P631" t="str">
        <f>IF(O631=4,"24-Way (4 Distinct)",IF(O631=3,"12-Way (1 Pair)",IF(O631=2,"6-Way / 4-Way","Straight (Quad)"))))</f>
        <v>24-Way (4 Distinct)</v>
      </c>
      <c r="Q631">
        <f>SUMPRODUCT(COUNTIF(D632:G632,D631:G631))</f>
        <v>1</v>
      </c>
    </row>
    <row r="632">
      <c r="A632">
        <v>15270</v>
      </c>
      <c r="B632" t="str">
        <v>2026-04-29</v>
      </c>
      <c r="C632" t="str">
        <v>MORNING</v>
      </c>
      <c r="D632">
        <v>5</v>
      </c>
      <c r="E632">
        <v>5</v>
      </c>
      <c r="F632">
        <v>1</v>
      </c>
      <c r="G632">
        <v>6</v>
      </c>
      <c r="H632" t="str">
        <f>D632&amp;E632&amp;F632&amp;G632</f>
        <v>5516</v>
      </c>
      <c r="I632" t="str">
        <v>1556</v>
      </c>
      <c r="J632">
        <f>SUM(D632:G632)</f>
        <v>17</v>
      </c>
      <c r="K632">
        <f>SUMPRODUCT(MOD(D632:G632,2))</f>
        <v>3</v>
      </c>
      <c r="L632">
        <f>4-K632</f>
        <v>1</v>
      </c>
      <c r="M632">
        <f>COUNTIF(D632:G632,"&gt;=5")</f>
        <v>3</v>
      </c>
      <c r="N632">
        <f>COUNTIF(D632:G632,"&lt;=4")</f>
        <v>1</v>
      </c>
      <c r="O632">
        <f>SUMPRODUCT(1/COUNTIF(D632:G632,D632:G632))</f>
        <v>3</v>
      </c>
      <c r="P632" t="str">
        <f>IF(O632=4,"24-Way (4 Distinct)",IF(O632=3,"12-Way (1 Pair)",IF(O632=2,"6-Way / 4-Way","Straight (Quad)"))))</f>
        <v>12-Way (1 Pair)</v>
      </c>
      <c r="Q632">
        <f>SUMPRODUCT(COUNTIF(D633:G633,D632:G632))</f>
        <v>1</v>
      </c>
    </row>
    <row r="633">
      <c r="A633">
        <v>15266</v>
      </c>
      <c r="B633" t="str">
        <v>2026-04-28</v>
      </c>
      <c r="C633" t="str">
        <v>MORNING</v>
      </c>
      <c r="D633">
        <v>4</v>
      </c>
      <c r="E633">
        <v>2</v>
      </c>
      <c r="F633">
        <v>6</v>
      </c>
      <c r="G633">
        <v>9</v>
      </c>
      <c r="H633" t="str">
        <f>D633&amp;E633&amp;F633&amp;G633</f>
        <v>4269</v>
      </c>
      <c r="I633" t="str">
        <v>2469</v>
      </c>
      <c r="J633">
        <f>SUM(D633:G633)</f>
        <v>21</v>
      </c>
      <c r="K633">
        <f>SUMPRODUCT(MOD(D633:G633,2))</f>
        <v>1</v>
      </c>
      <c r="L633">
        <f>4-K633</f>
        <v>3</v>
      </c>
      <c r="M633">
        <f>COUNTIF(D633:G633,"&gt;=5")</f>
        <v>2</v>
      </c>
      <c r="N633">
        <f>COUNTIF(D633:G633,"&lt;=4")</f>
        <v>2</v>
      </c>
      <c r="O633">
        <f>SUMPRODUCT(1/COUNTIF(D633:G633,D633:G633))</f>
        <v>4</v>
      </c>
      <c r="P633" t="str">
        <f>IF(O633=4,"24-Way (4 Distinct)",IF(O633=3,"12-Way (1 Pair)",IF(O633=2,"6-Way / 4-Way","Straight (Quad)"))))</f>
        <v>24-Way (4 Distinct)</v>
      </c>
      <c r="Q633">
        <f>SUMPRODUCT(COUNTIF(D634:G634,D633:G633))</f>
        <v>2</v>
      </c>
    </row>
    <row r="634">
      <c r="A634">
        <v>15265</v>
      </c>
      <c r="B634" t="str">
        <v>2026-04-27</v>
      </c>
      <c r="C634" t="str">
        <v>EVENING</v>
      </c>
      <c r="D634">
        <v>4</v>
      </c>
      <c r="E634">
        <v>4</v>
      </c>
      <c r="F634">
        <v>3</v>
      </c>
      <c r="G634">
        <v>2</v>
      </c>
      <c r="H634" t="str">
        <f>D634&amp;E634&amp;F634&amp;G634</f>
        <v>4432</v>
      </c>
      <c r="I634" t="str">
        <v>2344</v>
      </c>
      <c r="J634">
        <f>SUM(D634:G634)</f>
        <v>13</v>
      </c>
      <c r="K634">
        <f>SUMPRODUCT(MOD(D634:G634,2))</f>
        <v>1</v>
      </c>
      <c r="L634">
        <f>4-K634</f>
        <v>3</v>
      </c>
      <c r="M634">
        <f>COUNTIF(D634:G634,"&gt;=5")</f>
        <v>0</v>
      </c>
      <c r="N634">
        <f>COUNTIF(D634:G634,"&lt;=4")</f>
        <v>4</v>
      </c>
      <c r="O634">
        <f>SUMPRODUCT(1/COUNTIF(D634:G634,D634:G634))</f>
        <v>3</v>
      </c>
      <c r="P634" t="str">
        <f>IF(O634=4,"24-Way (4 Distinct)",IF(O634=3,"12-Way (1 Pair)",IF(O634=2,"6-Way / 4-Way","Straight (Quad)"))))</f>
        <v>12-Way (1 Pair)</v>
      </c>
      <c r="Q634">
        <f>SUMPRODUCT(COUNTIF(D635:G635,D634:G634))</f>
        <v>2</v>
      </c>
    </row>
    <row r="635">
      <c r="A635">
        <v>15264</v>
      </c>
      <c r="B635" t="str">
        <v>2026-04-27</v>
      </c>
      <c r="C635" t="str">
        <v>AFTERNOON</v>
      </c>
      <c r="D635">
        <v>8</v>
      </c>
      <c r="E635">
        <v>1</v>
      </c>
      <c r="F635">
        <v>4</v>
      </c>
      <c r="G635">
        <v>8</v>
      </c>
      <c r="H635" t="str">
        <f>D635&amp;E635&amp;F635&amp;G635</f>
        <v>8148</v>
      </c>
      <c r="I635" t="str">
        <v>1488</v>
      </c>
      <c r="J635">
        <f>SUM(D635:G635)</f>
        <v>21</v>
      </c>
      <c r="K635">
        <f>SUMPRODUCT(MOD(D635:G635,2))</f>
        <v>1</v>
      </c>
      <c r="L635">
        <f>4-K635</f>
        <v>3</v>
      </c>
      <c r="M635">
        <f>COUNTIF(D635:G635,"&gt;=5")</f>
        <v>2</v>
      </c>
      <c r="N635">
        <f>COUNTIF(D635:G635,"&lt;=4")</f>
        <v>2</v>
      </c>
      <c r="O635">
        <f>SUMPRODUCT(1/COUNTIF(D635:G635,D635:G635))</f>
        <v>3</v>
      </c>
      <c r="P635" t="str">
        <f>IF(O635=4,"24-Way (4 Distinct)",IF(O635=3,"12-Way (1 Pair)",IF(O635=2,"6-Way / 4-Way","Straight (Quad)"))))</f>
        <v>12-Way (1 Pair)</v>
      </c>
      <c r="Q635">
        <f>SUMPRODUCT(COUNTIF(D636:G636,D635:G635))</f>
        <v>1</v>
      </c>
    </row>
    <row r="636">
      <c r="A636">
        <v>15263</v>
      </c>
      <c r="B636" t="str">
        <v>2026-04-27</v>
      </c>
      <c r="C636" t="str">
        <v>MIDDAY</v>
      </c>
      <c r="D636">
        <v>3</v>
      </c>
      <c r="E636">
        <v>0</v>
      </c>
      <c r="F636">
        <v>4</v>
      </c>
      <c r="G636">
        <v>4</v>
      </c>
      <c r="H636" t="str">
        <f>D636&amp;E636&amp;F636&amp;G636</f>
        <v>3044</v>
      </c>
      <c r="I636" t="str">
        <v>0344</v>
      </c>
      <c r="J636">
        <f>SUM(D636:G636)</f>
        <v>11</v>
      </c>
      <c r="K636">
        <f>SUMPRODUCT(MOD(D636:G636,2))</f>
        <v>1</v>
      </c>
      <c r="L636">
        <f>4-K636</f>
        <v>3</v>
      </c>
      <c r="M636">
        <f>COUNTIF(D636:G636,"&gt;=5")</f>
        <v>0</v>
      </c>
      <c r="N636">
        <f>COUNTIF(D636:G636,"&lt;=4")</f>
        <v>4</v>
      </c>
      <c r="O636">
        <f>SUMPRODUCT(1/COUNTIF(D636:G636,D636:G636))</f>
        <v>3</v>
      </c>
      <c r="P636" t="str">
        <f>IF(O636=4,"24-Way (4 Distinct)",IF(O636=3,"12-Way (1 Pair)",IF(O636=2,"6-Way / 4-Way","Straight (Quad)"))))</f>
        <v>12-Way (1 Pair)</v>
      </c>
      <c r="Q636">
        <f>SUMPRODUCT(COUNTIF(D637:G637,D636:G636))</f>
        <v>0</v>
      </c>
    </row>
    <row r="637">
      <c r="A637">
        <v>15262</v>
      </c>
      <c r="B637" t="str">
        <v>2026-04-27</v>
      </c>
      <c r="C637" t="str">
        <v>MORNING</v>
      </c>
      <c r="D637">
        <v>1</v>
      </c>
      <c r="E637">
        <v>5</v>
      </c>
      <c r="F637">
        <v>8</v>
      </c>
      <c r="G637">
        <v>1</v>
      </c>
      <c r="H637" t="str">
        <f>D637&amp;E637&amp;F637&amp;G637</f>
        <v>1581</v>
      </c>
      <c r="I637" t="str">
        <v>1158</v>
      </c>
      <c r="J637">
        <f>SUM(D637:G637)</f>
        <v>15</v>
      </c>
      <c r="K637">
        <f>SUMPRODUCT(MOD(D637:G637,2))</f>
        <v>3</v>
      </c>
      <c r="L637">
        <f>4-K637</f>
        <v>1</v>
      </c>
      <c r="M637">
        <f>COUNTIF(D637:G637,"&gt;=5")</f>
        <v>2</v>
      </c>
      <c r="N637">
        <f>COUNTIF(D637:G637,"&lt;=4")</f>
        <v>2</v>
      </c>
      <c r="O637">
        <f>SUMPRODUCT(1/COUNTIF(D637:G637,D637:G637))</f>
        <v>3</v>
      </c>
      <c r="P637" t="str">
        <f>IF(O637=4,"24-Way (4 Distinct)",IF(O637=3,"12-Way (1 Pair)",IF(O637=2,"6-Way / 4-Way","Straight (Quad)"))))</f>
        <v>12-Way (1 Pair)</v>
      </c>
      <c r="Q637">
        <f>SUMPRODUCT(COUNTIF(D638:G638,D637:G637))</f>
        <v>2</v>
      </c>
    </row>
    <row r="638">
      <c r="A638">
        <v>15256</v>
      </c>
      <c r="B638" t="str">
        <v>2026-04-25</v>
      </c>
      <c r="C638" t="str">
        <v>AFTERNOON</v>
      </c>
      <c r="D638">
        <v>1</v>
      </c>
      <c r="E638">
        <v>4</v>
      </c>
      <c r="F638">
        <v>2</v>
      </c>
      <c r="G638">
        <v>9</v>
      </c>
      <c r="H638" t="str">
        <f>D638&amp;E638&amp;F638&amp;G638</f>
        <v>1429</v>
      </c>
      <c r="I638" t="str">
        <v>1249</v>
      </c>
      <c r="J638">
        <f>SUM(D638:G638)</f>
        <v>16</v>
      </c>
      <c r="K638">
        <f>SUMPRODUCT(MOD(D638:G638,2))</f>
        <v>2</v>
      </c>
      <c r="L638">
        <f>4-K638</f>
        <v>2</v>
      </c>
      <c r="M638">
        <f>COUNTIF(D638:G638,"&gt;=5")</f>
        <v>1</v>
      </c>
      <c r="N638">
        <f>COUNTIF(D638:G638,"&lt;=4")</f>
        <v>3</v>
      </c>
      <c r="O638">
        <f>SUMPRODUCT(1/COUNTIF(D638:G638,D638:G638))</f>
        <v>4</v>
      </c>
      <c r="P638" t="str">
        <f>IF(O638=4,"24-Way (4 Distinct)",IF(O638=3,"12-Way (1 Pair)",IF(O638=2,"6-Way / 4-Way","Straight (Quad)"))))</f>
        <v>24-Way (4 Distinct)</v>
      </c>
      <c r="Q638">
        <f>SUMPRODUCT(COUNTIF(D639:G639,D638:G638))</f>
        <v>2</v>
      </c>
    </row>
    <row r="639">
      <c r="A639">
        <v>15255</v>
      </c>
      <c r="B639" t="str">
        <v>2026-04-25</v>
      </c>
      <c r="C639" t="str">
        <v>MIDDAY</v>
      </c>
      <c r="D639">
        <v>4</v>
      </c>
      <c r="E639">
        <v>9</v>
      </c>
      <c r="F639">
        <v>8</v>
      </c>
      <c r="G639">
        <v>0</v>
      </c>
      <c r="H639" t="str">
        <f>D639&amp;E639&amp;F639&amp;G639</f>
        <v>4980</v>
      </c>
      <c r="I639" t="str">
        <v>0489</v>
      </c>
      <c r="J639">
        <f>SUM(D639:G639)</f>
        <v>21</v>
      </c>
      <c r="K639">
        <f>SUMPRODUCT(MOD(D639:G639,2))</f>
        <v>1</v>
      </c>
      <c r="L639">
        <f>4-K639</f>
        <v>3</v>
      </c>
      <c r="M639">
        <f>COUNTIF(D639:G639,"&gt;=5")</f>
        <v>2</v>
      </c>
      <c r="N639">
        <f>COUNTIF(D639:G639,"&lt;=4")</f>
        <v>2</v>
      </c>
      <c r="O639">
        <f>SUMPRODUCT(1/COUNTIF(D639:G639,D639:G639))</f>
        <v>4</v>
      </c>
      <c r="P639" t="str">
        <f>IF(O639=4,"24-Way (4 Distinct)",IF(O639=3,"12-Way (1 Pair)",IF(O639=2,"6-Way / 4-Way","Straight (Quad)"))))</f>
        <v>24-Way (4 Distinct)</v>
      </c>
      <c r="Q639">
        <f>SUMPRODUCT(COUNTIF(D640:G640,D639:G639))</f>
        <v>2</v>
      </c>
    </row>
    <row r="640">
      <c r="A640">
        <v>15254</v>
      </c>
      <c r="B640" t="str">
        <v>2026-04-25</v>
      </c>
      <c r="C640" t="str">
        <v>MORNING</v>
      </c>
      <c r="D640">
        <v>9</v>
      </c>
      <c r="E640">
        <v>9</v>
      </c>
      <c r="F640">
        <v>8</v>
      </c>
      <c r="G640">
        <v>7</v>
      </c>
      <c r="H640" t="str">
        <f>D640&amp;E640&amp;F640&amp;G640</f>
        <v>9987</v>
      </c>
      <c r="I640" t="str">
        <v>7899</v>
      </c>
      <c r="J640">
        <f>SUM(D640:G640)</f>
        <v>33</v>
      </c>
      <c r="K640">
        <f>SUMPRODUCT(MOD(D640:G640,2))</f>
        <v>3</v>
      </c>
      <c r="L640">
        <f>4-K640</f>
        <v>1</v>
      </c>
      <c r="M640">
        <f>COUNTIF(D640:G640,"&gt;=5")</f>
        <v>4</v>
      </c>
      <c r="N640">
        <f>COUNTIF(D640:G640,"&lt;=4")</f>
        <v>0</v>
      </c>
      <c r="O640">
        <f>SUMPRODUCT(1/COUNTIF(D640:G640,D640:G640))</f>
        <v>3</v>
      </c>
      <c r="P640" t="str">
        <f>IF(O640=4,"24-Way (4 Distinct)",IF(O640=3,"12-Way (1 Pair)",IF(O640=2,"6-Way / 4-Way","Straight (Quad)"))))</f>
        <v>12-Way (1 Pair)</v>
      </c>
      <c r="Q640">
        <f>SUMPRODUCT(COUNTIF(D641:G641,D640:G640))</f>
        <v>1</v>
      </c>
    </row>
    <row r="641">
      <c r="A641">
        <v>15253</v>
      </c>
      <c r="B641" t="str">
        <v>2026-04-24</v>
      </c>
      <c r="C641" t="str">
        <v>EVENING</v>
      </c>
      <c r="D641">
        <v>6</v>
      </c>
      <c r="E641">
        <v>0</v>
      </c>
      <c r="F641">
        <v>7</v>
      </c>
      <c r="G641">
        <v>2</v>
      </c>
      <c r="H641" t="str">
        <f>D641&amp;E641&amp;F641&amp;G641</f>
        <v>6072</v>
      </c>
      <c r="I641" t="str">
        <v>0267</v>
      </c>
      <c r="J641">
        <f>SUM(D641:G641)</f>
        <v>15</v>
      </c>
      <c r="K641">
        <f>SUMPRODUCT(MOD(D641:G641,2))</f>
        <v>1</v>
      </c>
      <c r="L641">
        <f>4-K641</f>
        <v>3</v>
      </c>
      <c r="M641">
        <f>COUNTIF(D641:G641,"&gt;=5")</f>
        <v>2</v>
      </c>
      <c r="N641">
        <f>COUNTIF(D641:G641,"&lt;=4")</f>
        <v>2</v>
      </c>
      <c r="O641">
        <f>SUMPRODUCT(1/COUNTIF(D641:G641,D641:G641))</f>
        <v>4</v>
      </c>
      <c r="P641" t="str">
        <f>IF(O641=4,"24-Way (4 Distinct)",IF(O641=3,"12-Way (1 Pair)",IF(O641=2,"6-Way / 4-Way","Straight (Quad)"))))</f>
        <v>24-Way (4 Distinct)</v>
      </c>
      <c r="Q641">
        <f>SUMPRODUCT(COUNTIF(D642:G642,D641:G641))</f>
        <v>2</v>
      </c>
    </row>
    <row r="642">
      <c r="A642">
        <v>15252</v>
      </c>
      <c r="B642" t="str">
        <v>2026-04-24</v>
      </c>
      <c r="C642" t="str">
        <v>AFTERNOON</v>
      </c>
      <c r="D642">
        <v>3</v>
      </c>
      <c r="E642">
        <v>2</v>
      </c>
      <c r="F642">
        <v>5</v>
      </c>
      <c r="G642">
        <v>0</v>
      </c>
      <c r="H642" t="str">
        <f>D642&amp;E642&amp;F642&amp;G642</f>
        <v>3250</v>
      </c>
      <c r="I642" t="str">
        <v>0235</v>
      </c>
      <c r="J642">
        <f>SUM(D642:G642)</f>
        <v>10</v>
      </c>
      <c r="K642">
        <f>SUMPRODUCT(MOD(D642:G642,2))</f>
        <v>2</v>
      </c>
      <c r="L642">
        <f>4-K642</f>
        <v>2</v>
      </c>
      <c r="M642">
        <f>COUNTIF(D642:G642,"&gt;=5")</f>
        <v>1</v>
      </c>
      <c r="N642">
        <f>COUNTIF(D642:G642,"&lt;=4")</f>
        <v>3</v>
      </c>
      <c r="O642">
        <f>SUMPRODUCT(1/COUNTIF(D642:G642,D642:G642))</f>
        <v>4</v>
      </c>
      <c r="P642" t="str">
        <f>IF(O642=4,"24-Way (4 Distinct)",IF(O642=3,"12-Way (1 Pair)",IF(O642=2,"6-Way / 4-Way","Straight (Quad)"))))</f>
        <v>24-Way (4 Distinct)</v>
      </c>
      <c r="Q642">
        <f>SUMPRODUCT(COUNTIF(D643:G643,D642:G642))</f>
        <v>1</v>
      </c>
    </row>
    <row r="643">
      <c r="A643">
        <v>15251</v>
      </c>
      <c r="B643" t="str">
        <v>2026-04-24</v>
      </c>
      <c r="C643" t="str">
        <v>MIDDAY</v>
      </c>
      <c r="D643">
        <v>8</v>
      </c>
      <c r="E643">
        <v>2</v>
      </c>
      <c r="F643">
        <v>7</v>
      </c>
      <c r="G643">
        <v>8</v>
      </c>
      <c r="H643" t="str">
        <f>D643&amp;E643&amp;F643&amp;G643</f>
        <v>8278</v>
      </c>
      <c r="I643" t="str">
        <v>2788</v>
      </c>
      <c r="J643">
        <f>SUM(D643:G643)</f>
        <v>25</v>
      </c>
      <c r="K643">
        <f>SUMPRODUCT(MOD(D643:G643,2))</f>
        <v>1</v>
      </c>
      <c r="L643">
        <f>4-K643</f>
        <v>3</v>
      </c>
      <c r="M643">
        <f>COUNTIF(D643:G643,"&gt;=5")</f>
        <v>3</v>
      </c>
      <c r="N643">
        <f>COUNTIF(D643:G643,"&lt;=4")</f>
        <v>1</v>
      </c>
      <c r="O643">
        <f>SUMPRODUCT(1/COUNTIF(D643:G643,D643:G643))</f>
        <v>3</v>
      </c>
      <c r="P643" t="str">
        <f>IF(O643=4,"24-Way (4 Distinct)",IF(O643=3,"12-Way (1 Pair)",IF(O643=2,"6-Way / 4-Way","Straight (Quad)"))))</f>
        <v>12-Way (1 Pair)</v>
      </c>
      <c r="Q643">
        <f>SUMPRODUCT(COUNTIF(D644:G644,D643:G643))</f>
        <v>0</v>
      </c>
    </row>
    <row r="644">
      <c r="A644">
        <v>15250</v>
      </c>
      <c r="B644" t="str">
        <v>2026-04-24</v>
      </c>
      <c r="C644" t="str">
        <v>MORNING</v>
      </c>
      <c r="D644">
        <v>5</v>
      </c>
      <c r="E644">
        <v>3</v>
      </c>
      <c r="F644">
        <v>4</v>
      </c>
      <c r="G644">
        <v>1</v>
      </c>
      <c r="H644" t="str">
        <f>D644&amp;E644&amp;F644&amp;G644</f>
        <v>5341</v>
      </c>
      <c r="I644" t="str">
        <v>1345</v>
      </c>
      <c r="J644">
        <f>SUM(D644:G644)</f>
        <v>13</v>
      </c>
      <c r="K644">
        <f>SUMPRODUCT(MOD(D644:G644,2))</f>
        <v>3</v>
      </c>
      <c r="L644">
        <f>4-K644</f>
        <v>1</v>
      </c>
      <c r="M644">
        <f>COUNTIF(D644:G644,"&gt;=5")</f>
        <v>1</v>
      </c>
      <c r="N644">
        <f>COUNTIF(D644:G644,"&lt;=4")</f>
        <v>3</v>
      </c>
      <c r="O644">
        <f>SUMPRODUCT(1/COUNTIF(D644:G644,D644:G644))</f>
        <v>4</v>
      </c>
      <c r="P644" t="str">
        <f>IF(O644=4,"24-Way (4 Distinct)",IF(O644=3,"12-Way (1 Pair)",IF(O644=2,"6-Way / 4-Way","Straight (Quad)"))))</f>
        <v>24-Way (4 Distinct)</v>
      </c>
      <c r="Q644">
        <f>SUMPRODUCT(COUNTIF(D645:G645,D644:G644))</f>
        <v>3</v>
      </c>
    </row>
    <row r="645">
      <c r="A645">
        <v>15249</v>
      </c>
      <c r="B645" t="str">
        <v>2026-04-23</v>
      </c>
      <c r="C645" t="str">
        <v>EVENING</v>
      </c>
      <c r="D645">
        <v>5</v>
      </c>
      <c r="E645">
        <v>1</v>
      </c>
      <c r="F645">
        <v>7</v>
      </c>
      <c r="G645">
        <v>4</v>
      </c>
      <c r="H645" t="str">
        <f>D645&amp;E645&amp;F645&amp;G645</f>
        <v>5174</v>
      </c>
      <c r="I645" t="str">
        <v>1457</v>
      </c>
      <c r="J645">
        <f>SUM(D645:G645)</f>
        <v>17</v>
      </c>
      <c r="K645">
        <f>SUMPRODUCT(MOD(D645:G645,2))</f>
        <v>3</v>
      </c>
      <c r="L645">
        <f>4-K645</f>
        <v>1</v>
      </c>
      <c r="M645">
        <f>COUNTIF(D645:G645,"&gt;=5")</f>
        <v>2</v>
      </c>
      <c r="N645">
        <f>COUNTIF(D645:G645,"&lt;=4")</f>
        <v>2</v>
      </c>
      <c r="O645">
        <f>SUMPRODUCT(1/COUNTIF(D645:G645,D645:G645))</f>
        <v>4</v>
      </c>
      <c r="P645" t="str">
        <f>IF(O645=4,"24-Way (4 Distinct)",IF(O645=3,"12-Way (1 Pair)",IF(O645=2,"6-Way / 4-Way","Straight (Quad)"))))</f>
        <v>24-Way (4 Distinct)</v>
      </c>
      <c r="Q645">
        <f>SUMPRODUCT(COUNTIF(D646:G646,D645:G645))</f>
        <v>2</v>
      </c>
    </row>
    <row r="646">
      <c r="A646">
        <v>15248</v>
      </c>
      <c r="B646" t="str">
        <v>2026-04-23</v>
      </c>
      <c r="C646" t="str">
        <v>AFTERNOON</v>
      </c>
      <c r="D646">
        <v>1</v>
      </c>
      <c r="E646">
        <v>8</v>
      </c>
      <c r="F646">
        <v>5</v>
      </c>
      <c r="G646">
        <v>0</v>
      </c>
      <c r="H646" t="str">
        <f>D646&amp;E646&amp;F646&amp;G646</f>
        <v>1850</v>
      </c>
      <c r="I646" t="str">
        <v>0158</v>
      </c>
      <c r="J646">
        <f>SUM(D646:G646)</f>
        <v>14</v>
      </c>
      <c r="K646">
        <f>SUMPRODUCT(MOD(D646:G646,2))</f>
        <v>2</v>
      </c>
      <c r="L646">
        <f>4-K646</f>
        <v>2</v>
      </c>
      <c r="M646">
        <f>COUNTIF(D646:G646,"&gt;=5")</f>
        <v>2</v>
      </c>
      <c r="N646">
        <f>COUNTIF(D646:G646,"&lt;=4")</f>
        <v>2</v>
      </c>
      <c r="O646">
        <f>SUMPRODUCT(1/COUNTIF(D646:G646,D646:G646))</f>
        <v>4</v>
      </c>
      <c r="P646" t="str">
        <f>IF(O646=4,"24-Way (4 Distinct)",IF(O646=3,"12-Way (1 Pair)",IF(O646=2,"6-Way / 4-Way","Straight (Quad)"))))</f>
        <v>24-Way (4 Distinct)</v>
      </c>
      <c r="Q646">
        <f>SUMPRODUCT(COUNTIF(D647:G647,D646:G646))</f>
        <v>2</v>
      </c>
    </row>
    <row r="647">
      <c r="A647">
        <v>15247</v>
      </c>
      <c r="B647" t="str">
        <v>2026-04-23</v>
      </c>
      <c r="C647" t="str">
        <v>MIDDAY</v>
      </c>
      <c r="D647">
        <v>1</v>
      </c>
      <c r="E647">
        <v>6</v>
      </c>
      <c r="F647">
        <v>0</v>
      </c>
      <c r="G647">
        <v>6</v>
      </c>
      <c r="H647" t="str">
        <f>D647&amp;E647&amp;F647&amp;G647</f>
        <v>1606</v>
      </c>
      <c r="I647" t="str">
        <v>0166</v>
      </c>
      <c r="J647">
        <f>SUM(D647:G647)</f>
        <v>13</v>
      </c>
      <c r="K647">
        <f>SUMPRODUCT(MOD(D647:G647,2))</f>
        <v>1</v>
      </c>
      <c r="L647">
        <f>4-K647</f>
        <v>3</v>
      </c>
      <c r="M647">
        <f>COUNTIF(D647:G647,"&gt;=5")</f>
        <v>2</v>
      </c>
      <c r="N647">
        <f>COUNTIF(D647:G647,"&lt;=4")</f>
        <v>2</v>
      </c>
      <c r="O647">
        <f>SUMPRODUCT(1/COUNTIF(D647:G647,D647:G647))</f>
        <v>3</v>
      </c>
      <c r="P647" t="str">
        <f>IF(O647=4,"24-Way (4 Distinct)",IF(O647=3,"12-Way (1 Pair)",IF(O647=2,"6-Way / 4-Way","Straight (Quad)"))))</f>
        <v>12-Way (1 Pair)</v>
      </c>
      <c r="Q647">
        <f>SUMPRODUCT(COUNTIF(D648:G648,D647:G647))</f>
        <v>1</v>
      </c>
    </row>
    <row r="648">
      <c r="A648">
        <v>15246</v>
      </c>
      <c r="B648" t="str">
        <v>2026-04-23</v>
      </c>
      <c r="C648" t="str">
        <v>MORNING</v>
      </c>
      <c r="D648">
        <v>1</v>
      </c>
      <c r="E648">
        <v>1</v>
      </c>
      <c r="F648">
        <v>2</v>
      </c>
      <c r="G648">
        <v>2</v>
      </c>
      <c r="H648" t="str">
        <f>D648&amp;E648&amp;F648&amp;G648</f>
        <v>1122</v>
      </c>
      <c r="I648" t="str">
        <v>1122</v>
      </c>
      <c r="J648">
        <f>SUM(D648:G648)</f>
        <v>6</v>
      </c>
      <c r="K648">
        <f>SUMPRODUCT(MOD(D648:G648,2))</f>
        <v>2</v>
      </c>
      <c r="L648">
        <f>4-K648</f>
        <v>2</v>
      </c>
      <c r="M648">
        <f>COUNTIF(D648:G648,"&gt;=5")</f>
        <v>0</v>
      </c>
      <c r="N648">
        <f>COUNTIF(D648:G648,"&lt;=4")</f>
        <v>4</v>
      </c>
      <c r="O648">
        <f>SUMPRODUCT(1/COUNTIF(D648:G648,D648:G648))</f>
        <v>2</v>
      </c>
      <c r="P648" t="str">
        <f>IF(O648=4,"24-Way (4 Distinct)",IF(O648=3,"12-Way (1 Pair)",IF(O648=2,"6-Way / 4-Way","Straight (Quad)"))))</f>
        <v>6-Way (2 Pairs)</v>
      </c>
      <c r="Q648">
        <f>SUMPRODUCT(COUNTIF(D649:G649,D648:G648))</f>
        <v>2</v>
      </c>
    </row>
    <row r="649">
      <c r="A649">
        <v>15238</v>
      </c>
      <c r="B649" t="str">
        <v>2026-04-21</v>
      </c>
      <c r="C649" t="str">
        <v>MORNING</v>
      </c>
      <c r="D649">
        <v>8</v>
      </c>
      <c r="E649">
        <v>2</v>
      </c>
      <c r="F649">
        <v>7</v>
      </c>
      <c r="G649">
        <v>8</v>
      </c>
      <c r="H649" t="str">
        <f>D649&amp;E649&amp;F649&amp;G649</f>
        <v>8278</v>
      </c>
      <c r="I649" t="str">
        <v>2788</v>
      </c>
      <c r="J649">
        <f>SUM(D649:G649)</f>
        <v>25</v>
      </c>
      <c r="K649">
        <f>SUMPRODUCT(MOD(D649:G649,2))</f>
        <v>1</v>
      </c>
      <c r="L649">
        <f>4-K649</f>
        <v>3</v>
      </c>
      <c r="M649">
        <f>COUNTIF(D649:G649,"&gt;=5")</f>
        <v>3</v>
      </c>
      <c r="N649">
        <f>COUNTIF(D649:G649,"&lt;=4")</f>
        <v>1</v>
      </c>
      <c r="O649">
        <f>SUMPRODUCT(1/COUNTIF(D649:G649,D649:G649))</f>
        <v>3</v>
      </c>
      <c r="P649" t="str">
        <f>IF(O649=4,"24-Way (4 Distinct)",IF(O649=3,"12-Way (1 Pair)",IF(O649=2,"6-Way / 4-Way","Straight (Quad)"))))</f>
        <v>12-Way (1 Pair)</v>
      </c>
      <c r="Q649">
        <f>SUMPRODUCT(COUNTIF(D650:G650,D649:G649))</f>
        <v>2</v>
      </c>
    </row>
    <row r="650">
      <c r="A650">
        <v>15226</v>
      </c>
      <c r="B650" t="str">
        <v>2026-04-18</v>
      </c>
      <c r="C650" t="str">
        <v>MORNING</v>
      </c>
      <c r="D650">
        <v>7</v>
      </c>
      <c r="E650">
        <v>2</v>
      </c>
      <c r="F650">
        <v>0</v>
      </c>
      <c r="G650">
        <v>9</v>
      </c>
      <c r="H650" t="str">
        <f>D650&amp;E650&amp;F650&amp;G650</f>
        <v>7209</v>
      </c>
      <c r="I650" t="str">
        <v>0279</v>
      </c>
      <c r="J650">
        <f>SUM(D650:G650)</f>
        <v>18</v>
      </c>
      <c r="K650">
        <f>SUMPRODUCT(MOD(D650:G650,2))</f>
        <v>2</v>
      </c>
      <c r="L650">
        <f>4-K650</f>
        <v>2</v>
      </c>
      <c r="M650">
        <f>COUNTIF(D650:G650,"&gt;=5")</f>
        <v>2</v>
      </c>
      <c r="N650">
        <f>COUNTIF(D650:G650,"&lt;=4")</f>
        <v>2</v>
      </c>
      <c r="O650">
        <f>SUMPRODUCT(1/COUNTIF(D650:G650,D650:G650))</f>
        <v>4</v>
      </c>
      <c r="P650" t="str">
        <f>IF(O650=4,"24-Way (4 Distinct)",IF(O650=3,"12-Way (1 Pair)",IF(O650=2,"6-Way / 4-Way","Straight (Quad)"))))</f>
        <v>24-Way (4 Distinct)</v>
      </c>
      <c r="Q650">
        <f>SUMPRODUCT(COUNTIF(D651:G651,D650:G650))</f>
        <v>2</v>
      </c>
    </row>
    <row r="651">
      <c r="A651">
        <v>15221</v>
      </c>
      <c r="B651" t="str">
        <v>2026-04-16</v>
      </c>
      <c r="C651" t="str">
        <v>EVENING</v>
      </c>
      <c r="D651">
        <v>5</v>
      </c>
      <c r="E651">
        <v>0</v>
      </c>
      <c r="F651">
        <v>0</v>
      </c>
      <c r="G651">
        <v>7</v>
      </c>
      <c r="H651" t="str">
        <f>D651&amp;E651&amp;F651&amp;G651</f>
        <v>5007</v>
      </c>
      <c r="I651" t="str">
        <v>0057</v>
      </c>
      <c r="J651">
        <f>SUM(D651:G651)</f>
        <v>12</v>
      </c>
      <c r="K651">
        <f>SUMPRODUCT(MOD(D651:G651,2))</f>
        <v>2</v>
      </c>
      <c r="L651">
        <f>4-K651</f>
        <v>2</v>
      </c>
      <c r="M651">
        <f>COUNTIF(D651:G651,"&gt;=5")</f>
        <v>2</v>
      </c>
      <c r="N651">
        <f>COUNTIF(D651:G651,"&lt;=4")</f>
        <v>2</v>
      </c>
      <c r="O651">
        <f>SUMPRODUCT(1/COUNTIF(D651:G651,D651:G651))</f>
        <v>3</v>
      </c>
      <c r="P651" t="str">
        <f>IF(O651=4,"24-Way (4 Distinct)",IF(O651=3,"12-Way (1 Pair)",IF(O651=2,"6-Way / 4-Way","Straight (Quad)"))))</f>
        <v>12-Way (1 Pair)</v>
      </c>
      <c r="Q651">
        <f>SUMPRODUCT(COUNTIF(D652:G652,D651:G651))</f>
        <v>1</v>
      </c>
    </row>
    <row r="652">
      <c r="A652">
        <v>15220</v>
      </c>
      <c r="B652" t="str">
        <v>2026-04-16</v>
      </c>
      <c r="C652" t="str">
        <v>AFTERNOON</v>
      </c>
      <c r="D652">
        <v>1</v>
      </c>
      <c r="E652">
        <v>2</v>
      </c>
      <c r="F652">
        <v>3</v>
      </c>
      <c r="G652">
        <v>7</v>
      </c>
      <c r="H652" t="str">
        <f>D652&amp;E652&amp;F652&amp;G652</f>
        <v>1237</v>
      </c>
      <c r="I652" t="str">
        <v>1237</v>
      </c>
      <c r="J652">
        <f>SUM(D652:G652)</f>
        <v>13</v>
      </c>
      <c r="K652">
        <f>SUMPRODUCT(MOD(D652:G652,2))</f>
        <v>3</v>
      </c>
      <c r="L652">
        <f>4-K652</f>
        <v>1</v>
      </c>
      <c r="M652">
        <f>COUNTIF(D652:G652,"&gt;=5")</f>
        <v>1</v>
      </c>
      <c r="N652">
        <f>COUNTIF(D652:G652,"&lt;=4")</f>
        <v>3</v>
      </c>
      <c r="O652">
        <f>SUMPRODUCT(1/COUNTIF(D652:G652,D652:G652))</f>
        <v>4</v>
      </c>
      <c r="P652" t="str">
        <f>IF(O652=4,"24-Way (4 Distinct)",IF(O652=3,"12-Way (1 Pair)",IF(O652=2,"6-Way / 4-Way","Straight (Quad)"))))</f>
        <v>24-Way (4 Distinct)</v>
      </c>
      <c r="Q652">
        <f>SUMPRODUCT(COUNTIF(D653:G653,D652:G652))</f>
        <v>1</v>
      </c>
    </row>
    <row r="653">
      <c r="A653">
        <v>15219</v>
      </c>
      <c r="B653" t="str">
        <v>2026-04-16</v>
      </c>
      <c r="C653" t="str">
        <v>MIDDAY</v>
      </c>
      <c r="D653">
        <v>7</v>
      </c>
      <c r="E653">
        <v>9</v>
      </c>
      <c r="F653">
        <v>4</v>
      </c>
      <c r="G653">
        <v>6</v>
      </c>
      <c r="H653" t="str">
        <f>D653&amp;E653&amp;F653&amp;G653</f>
        <v>7946</v>
      </c>
      <c r="I653" t="str">
        <v>4679</v>
      </c>
      <c r="J653">
        <f>SUM(D653:G653)</f>
        <v>26</v>
      </c>
      <c r="K653">
        <f>SUMPRODUCT(MOD(D653:G653,2))</f>
        <v>2</v>
      </c>
      <c r="L653">
        <f>4-K653</f>
        <v>2</v>
      </c>
      <c r="M653">
        <f>COUNTIF(D653:G653,"&gt;=5")</f>
        <v>3</v>
      </c>
      <c r="N653">
        <f>COUNTIF(D653:G653,"&lt;=4")</f>
        <v>1</v>
      </c>
      <c r="O653">
        <f>SUMPRODUCT(1/COUNTIF(D653:G653,D653:G653))</f>
        <v>4</v>
      </c>
      <c r="P653" t="str">
        <f>IF(O653=4,"24-Way (4 Distinct)",IF(O653=3,"12-Way (1 Pair)",IF(O653=2,"6-Way / 4-Way","Straight (Quad)"))))</f>
        <v>24-Way (4 Distinct)</v>
      </c>
      <c r="Q653">
        <f>SUMPRODUCT(COUNTIF(D654:G654,D653:G653))</f>
        <v>3</v>
      </c>
    </row>
    <row r="654">
      <c r="A654">
        <v>15218</v>
      </c>
      <c r="B654" t="str">
        <v>2026-04-16</v>
      </c>
      <c r="C654" t="str">
        <v>MORNING</v>
      </c>
      <c r="D654">
        <v>6</v>
      </c>
      <c r="E654">
        <v>4</v>
      </c>
      <c r="F654">
        <v>7</v>
      </c>
      <c r="G654">
        <v>2</v>
      </c>
      <c r="H654" t="str">
        <f>D654&amp;E654&amp;F654&amp;G654</f>
        <v>6472</v>
      </c>
      <c r="I654" t="str">
        <v>2467</v>
      </c>
      <c r="J654">
        <f>SUM(D654:G654)</f>
        <v>19</v>
      </c>
      <c r="K654">
        <f>SUMPRODUCT(MOD(D654:G654,2))</f>
        <v>1</v>
      </c>
      <c r="L654">
        <f>4-K654</f>
        <v>3</v>
      </c>
      <c r="M654">
        <f>COUNTIF(D654:G654,"&gt;=5")</f>
        <v>2</v>
      </c>
      <c r="N654">
        <f>COUNTIF(D654:G654,"&lt;=4")</f>
        <v>2</v>
      </c>
      <c r="O654">
        <f>SUMPRODUCT(1/COUNTIF(D654:G654,D654:G654))</f>
        <v>4</v>
      </c>
      <c r="P654" t="str">
        <f>IF(O654=4,"24-Way (4 Distinct)",IF(O654=3,"12-Way (1 Pair)",IF(O654=2,"6-Way / 4-Way","Straight (Quad)"))))</f>
        <v>24-Way (4 Distinct)</v>
      </c>
      <c r="Q654">
        <f>SUMPRODUCT(COUNTIF(D655:G655,D654:G654))</f>
        <v>1</v>
      </c>
    </row>
    <row r="655">
      <c r="A655">
        <v>15209</v>
      </c>
      <c r="B655" t="str">
        <v>2026-04-13</v>
      </c>
      <c r="C655" t="str">
        <v>EVENING</v>
      </c>
      <c r="D655">
        <v>0</v>
      </c>
      <c r="E655">
        <v>1</v>
      </c>
      <c r="F655">
        <v>4</v>
      </c>
      <c r="G655">
        <v>8</v>
      </c>
      <c r="H655" t="str">
        <f>D655&amp;E655&amp;F655&amp;G655</f>
        <v>0148</v>
      </c>
      <c r="I655" t="str">
        <v>0148</v>
      </c>
      <c r="J655">
        <f>SUM(D655:G655)</f>
        <v>13</v>
      </c>
      <c r="K655">
        <f>SUMPRODUCT(MOD(D655:G655,2))</f>
        <v>1</v>
      </c>
      <c r="L655">
        <f>4-K655</f>
        <v>3</v>
      </c>
      <c r="M655">
        <f>COUNTIF(D655:G655,"&gt;=5")</f>
        <v>1</v>
      </c>
      <c r="N655">
        <f>COUNTIF(D655:G655,"&lt;=4")</f>
        <v>3</v>
      </c>
      <c r="O655">
        <f>SUMPRODUCT(1/COUNTIF(D655:G655,D655:G655))</f>
        <v>4</v>
      </c>
      <c r="P655" t="str">
        <f>IF(O655=4,"24-Way (4 Distinct)",IF(O655=3,"12-Way (1 Pair)",IF(O655=2,"6-Way / 4-Way","Straight (Quad)"))))</f>
        <v>24-Way (4 Distinct)</v>
      </c>
      <c r="Q655">
        <f>SUMPRODUCT(COUNTIF(D656:G656,D655:G655))</f>
        <v>2</v>
      </c>
    </row>
    <row r="656">
      <c r="A656">
        <v>15208</v>
      </c>
      <c r="B656" t="str">
        <v>2026-04-13</v>
      </c>
      <c r="C656" t="str">
        <v>AFTERNOON</v>
      </c>
      <c r="D656">
        <v>8</v>
      </c>
      <c r="E656">
        <v>8</v>
      </c>
      <c r="F656">
        <v>5</v>
      </c>
      <c r="G656">
        <v>1</v>
      </c>
      <c r="H656" t="str">
        <f>D656&amp;E656&amp;F656&amp;G656</f>
        <v>8851</v>
      </c>
      <c r="I656" t="str">
        <v>1588</v>
      </c>
      <c r="J656">
        <f>SUM(D656:G656)</f>
        <v>22</v>
      </c>
      <c r="K656">
        <f>SUMPRODUCT(MOD(D656:G656,2))</f>
        <v>2</v>
      </c>
      <c r="L656">
        <f>4-K656</f>
        <v>2</v>
      </c>
      <c r="M656">
        <f>COUNTIF(D656:G656,"&gt;=5")</f>
        <v>3</v>
      </c>
      <c r="N656">
        <f>COUNTIF(D656:G656,"&lt;=4")</f>
        <v>1</v>
      </c>
      <c r="O656">
        <f>SUMPRODUCT(1/COUNTIF(D656:G656,D656:G656))</f>
        <v>3</v>
      </c>
      <c r="P656" t="str">
        <f>IF(O656=4,"24-Way (4 Distinct)",IF(O656=3,"12-Way (1 Pair)",IF(O656=2,"6-Way / 4-Way","Straight (Quad)"))))</f>
        <v>12-Way (1 Pair)</v>
      </c>
      <c r="Q656">
        <f>SUMPRODUCT(COUNTIF(D657:G657,D656:G656))</f>
        <v>1</v>
      </c>
    </row>
    <row r="657">
      <c r="A657">
        <v>15207</v>
      </c>
      <c r="B657" t="str">
        <v>2026-04-13</v>
      </c>
      <c r="C657" t="str">
        <v>MIDDAY</v>
      </c>
      <c r="D657">
        <v>4</v>
      </c>
      <c r="E657">
        <v>5</v>
      </c>
      <c r="F657">
        <v>4</v>
      </c>
      <c r="G657">
        <v>3</v>
      </c>
      <c r="H657" t="str">
        <f>D657&amp;E657&amp;F657&amp;G657</f>
        <v>4543</v>
      </c>
      <c r="I657" t="str">
        <v>3445</v>
      </c>
      <c r="J657">
        <f>SUM(D657:G657)</f>
        <v>16</v>
      </c>
      <c r="K657">
        <f>SUMPRODUCT(MOD(D657:G657,2))</f>
        <v>2</v>
      </c>
      <c r="L657">
        <f>4-K657</f>
        <v>2</v>
      </c>
      <c r="M657">
        <f>COUNTIF(D657:G657,"&gt;=5")</f>
        <v>1</v>
      </c>
      <c r="N657">
        <f>COUNTIF(D657:G657,"&lt;=4")</f>
        <v>3</v>
      </c>
      <c r="O657">
        <f>SUMPRODUCT(1/COUNTIF(D657:G657,D657:G657))</f>
        <v>3</v>
      </c>
      <c r="P657" t="str">
        <f>IF(O657=4,"24-Way (4 Distinct)",IF(O657=3,"12-Way (1 Pair)",IF(O657=2,"6-Way / 4-Way","Straight (Quad)"))))</f>
        <v>12-Way (1 Pair)</v>
      </c>
      <c r="Q657">
        <f>SUMPRODUCT(COUNTIF(D658:G658,D657:G657))</f>
        <v>3</v>
      </c>
    </row>
    <row r="658">
      <c r="A658">
        <v>15206</v>
      </c>
      <c r="B658" t="str">
        <v>2026-04-13</v>
      </c>
      <c r="C658" t="str">
        <v>MORNING</v>
      </c>
      <c r="D658">
        <v>7</v>
      </c>
      <c r="E658">
        <v>6</v>
      </c>
      <c r="F658">
        <v>3</v>
      </c>
      <c r="G658">
        <v>4</v>
      </c>
      <c r="H658" t="str">
        <f>D658&amp;E658&amp;F658&amp;G658</f>
        <v>7634</v>
      </c>
      <c r="I658" t="str">
        <v>3467</v>
      </c>
      <c r="J658">
        <f>SUM(D658:G658)</f>
        <v>20</v>
      </c>
      <c r="K658">
        <f>SUMPRODUCT(MOD(D658:G658,2))</f>
        <v>2</v>
      </c>
      <c r="L658">
        <f>4-K658</f>
        <v>2</v>
      </c>
      <c r="M658">
        <f>COUNTIF(D658:G658,"&gt;=5")</f>
        <v>2</v>
      </c>
      <c r="N658">
        <f>COUNTIF(D658:G658,"&lt;=4")</f>
        <v>2</v>
      </c>
      <c r="O658">
        <f>SUMPRODUCT(1/COUNTIF(D658:G658,D658:G658))</f>
        <v>4</v>
      </c>
      <c r="P658" t="str">
        <f>IF(O658=4,"24-Way (4 Distinct)",IF(O658=3,"12-Way (1 Pair)",IF(O658=2,"6-Way / 4-Way","Straight (Quad)"))))</f>
        <v>24-Way (4 Distinct)</v>
      </c>
      <c r="Q658">
        <f>SUMPRODUCT(COUNTIF(D659:G659,D658:G658))</f>
        <v>0</v>
      </c>
    </row>
    <row r="659">
      <c r="A659">
        <v>15201</v>
      </c>
      <c r="B659" t="str">
        <v>2026-04-11</v>
      </c>
      <c r="C659" t="str">
        <v>EVENING</v>
      </c>
      <c r="D659">
        <v>2</v>
      </c>
      <c r="E659">
        <v>5</v>
      </c>
      <c r="F659">
        <v>0</v>
      </c>
      <c r="G659">
        <v>1</v>
      </c>
      <c r="H659" t="str">
        <f>D659&amp;E659&amp;F659&amp;G659</f>
        <v>2501</v>
      </c>
      <c r="I659" t="str">
        <v>0125</v>
      </c>
      <c r="J659">
        <f>SUM(D659:G659)</f>
        <v>8</v>
      </c>
      <c r="K659">
        <f>SUMPRODUCT(MOD(D659:G659,2))</f>
        <v>2</v>
      </c>
      <c r="L659">
        <f>4-K659</f>
        <v>2</v>
      </c>
      <c r="M659">
        <f>COUNTIF(D659:G659,"&gt;=5")</f>
        <v>1</v>
      </c>
      <c r="N659">
        <f>COUNTIF(D659:G659,"&lt;=4")</f>
        <v>3</v>
      </c>
      <c r="O659">
        <f>SUMPRODUCT(1/COUNTIF(D659:G659,D659:G659))</f>
        <v>4</v>
      </c>
      <c r="P659" t="str">
        <f>IF(O659=4,"24-Way (4 Distinct)",IF(O659=3,"12-Way (1 Pair)",IF(O659=2,"6-Way / 4-Way","Straight (Quad)"))))</f>
        <v>24-Way (4 Distinct)</v>
      </c>
      <c r="Q659">
        <f>SUMPRODUCT(COUNTIF(D660:G660,D659:G659))</f>
        <v>0</v>
      </c>
    </row>
    <row r="660">
      <c r="A660">
        <v>15200</v>
      </c>
      <c r="B660" t="str">
        <v>2026-04-11</v>
      </c>
      <c r="C660" t="str">
        <v>AFTERNOON</v>
      </c>
      <c r="D660">
        <v>6</v>
      </c>
      <c r="E660">
        <v>3</v>
      </c>
      <c r="F660">
        <v>7</v>
      </c>
      <c r="G660">
        <v>6</v>
      </c>
      <c r="H660" t="str">
        <f>D660&amp;E660&amp;F660&amp;G660</f>
        <v>6376</v>
      </c>
      <c r="I660" t="str">
        <v>3667</v>
      </c>
      <c r="J660">
        <f>SUM(D660:G660)</f>
        <v>22</v>
      </c>
      <c r="K660">
        <f>SUMPRODUCT(MOD(D660:G660,2))</f>
        <v>2</v>
      </c>
      <c r="L660">
        <f>4-K660</f>
        <v>2</v>
      </c>
      <c r="M660">
        <f>COUNTIF(D660:G660,"&gt;=5")</f>
        <v>3</v>
      </c>
      <c r="N660">
        <f>COUNTIF(D660:G660,"&lt;=4")</f>
        <v>1</v>
      </c>
      <c r="O660">
        <f>SUMPRODUCT(1/COUNTIF(D660:G660,D660:G660))</f>
        <v>3</v>
      </c>
      <c r="P660" t="str">
        <f>IF(O660=4,"24-Way (4 Distinct)",IF(O660=3,"12-Way (1 Pair)",IF(O660=2,"6-Way / 4-Way","Straight (Quad)"))))</f>
        <v>12-Way (1 Pair)</v>
      </c>
      <c r="Q660">
        <f>SUMPRODUCT(COUNTIF(D661:G661,D660:G660))</f>
        <v>0</v>
      </c>
    </row>
    <row r="661">
      <c r="A661">
        <v>15199</v>
      </c>
      <c r="B661" t="str">
        <v>2026-04-11</v>
      </c>
      <c r="C661" t="str">
        <v>MIDDAY</v>
      </c>
      <c r="D661">
        <v>1</v>
      </c>
      <c r="E661">
        <v>5</v>
      </c>
      <c r="F661">
        <v>5</v>
      </c>
      <c r="G661">
        <v>1</v>
      </c>
      <c r="H661" t="str">
        <f>D661&amp;E661&amp;F661&amp;G661</f>
        <v>1551</v>
      </c>
      <c r="I661" t="str">
        <v>1155</v>
      </c>
      <c r="J661">
        <f>SUM(D661:G661)</f>
        <v>12</v>
      </c>
      <c r="K661">
        <f>SUMPRODUCT(MOD(D661:G661,2))</f>
        <v>4</v>
      </c>
      <c r="L661">
        <f>4-K661</f>
        <v>0</v>
      </c>
      <c r="M661">
        <f>COUNTIF(D661:G661,"&gt;=5")</f>
        <v>2</v>
      </c>
      <c r="N661">
        <f>COUNTIF(D661:G661,"&lt;=4")</f>
        <v>2</v>
      </c>
      <c r="O661">
        <f>SUMPRODUCT(1/COUNTIF(D661:G661,D661:G661))</f>
        <v>2</v>
      </c>
      <c r="P661" t="str">
        <f>IF(O661=4,"24-Way (4 Distinct)",IF(O661=3,"12-Way (1 Pair)",IF(O661=2,"6-Way / 4-Way","Straight (Quad)"))))</f>
        <v>6-Way (2 Pairs)</v>
      </c>
      <c r="Q661">
        <f>SUMPRODUCT(COUNTIF(D662:G662,D661:G661))</f>
        <v>0</v>
      </c>
    </row>
    <row r="662">
      <c r="A662">
        <v>15198</v>
      </c>
      <c r="B662" t="str">
        <v>2026-04-11</v>
      </c>
      <c r="C662" t="str">
        <v>MORNING</v>
      </c>
      <c r="D662">
        <v>6</v>
      </c>
      <c r="E662">
        <v>4</v>
      </c>
      <c r="F662">
        <v>6</v>
      </c>
      <c r="G662">
        <v>7</v>
      </c>
      <c r="H662" t="str">
        <f>D662&amp;E662&amp;F662&amp;G662</f>
        <v>6467</v>
      </c>
      <c r="I662" t="str">
        <v>4667</v>
      </c>
      <c r="J662">
        <f>SUM(D662:G662)</f>
        <v>23</v>
      </c>
      <c r="K662">
        <f>SUMPRODUCT(MOD(D662:G662,2))</f>
        <v>1</v>
      </c>
      <c r="L662">
        <f>4-K662</f>
        <v>3</v>
      </c>
      <c r="M662">
        <f>COUNTIF(D662:G662,"&gt;=5")</f>
        <v>3</v>
      </c>
      <c r="N662">
        <f>COUNTIF(D662:G662,"&lt;=4")</f>
        <v>1</v>
      </c>
      <c r="O662">
        <f>SUMPRODUCT(1/COUNTIF(D662:G662,D662:G662))</f>
        <v>3</v>
      </c>
      <c r="P662" t="str">
        <f>IF(O662=4,"24-Way (4 Distinct)",IF(O662=3,"12-Way (1 Pair)",IF(O662=2,"6-Way / 4-Way","Straight (Quad)"))))</f>
        <v>12-Way (1 Pair)</v>
      </c>
      <c r="Q662">
        <f>SUMPRODUCT(COUNTIF(D663:G663,D662:G662))</f>
        <v>1</v>
      </c>
    </row>
    <row r="663">
      <c r="A663">
        <v>15196</v>
      </c>
      <c r="B663" t="str">
        <v>2026-04-10</v>
      </c>
      <c r="C663" t="str">
        <v>AFTERNOON</v>
      </c>
      <c r="D663">
        <v>5</v>
      </c>
      <c r="E663">
        <v>3</v>
      </c>
      <c r="F663">
        <v>4</v>
      </c>
      <c r="G663">
        <v>2</v>
      </c>
      <c r="H663" t="str">
        <f>D663&amp;E663&amp;F663&amp;G663</f>
        <v>5342</v>
      </c>
      <c r="I663" t="str">
        <v>2345</v>
      </c>
      <c r="J663">
        <f>SUM(D663:G663)</f>
        <v>14</v>
      </c>
      <c r="K663">
        <f>SUMPRODUCT(MOD(D663:G663,2))</f>
        <v>2</v>
      </c>
      <c r="L663">
        <f>4-K663</f>
        <v>2</v>
      </c>
      <c r="M663">
        <f>COUNTIF(D663:G663,"&gt;=5")</f>
        <v>1</v>
      </c>
      <c r="N663">
        <f>COUNTIF(D663:G663,"&lt;=4")</f>
        <v>3</v>
      </c>
      <c r="O663">
        <f>SUMPRODUCT(1/COUNTIF(D663:G663,D663:G663))</f>
        <v>4</v>
      </c>
      <c r="P663" t="str">
        <f>IF(O663=4,"24-Way (4 Distinct)",IF(O663=3,"12-Way (1 Pair)",IF(O663=2,"6-Way / 4-Way","Straight (Quad)"))))</f>
        <v>24-Way (4 Distinct)</v>
      </c>
      <c r="Q663">
        <f>SUMPRODUCT(COUNTIF(D664:G664,D663:G663))</f>
        <v>2</v>
      </c>
    </row>
    <row r="664">
      <c r="A664">
        <v>15195</v>
      </c>
      <c r="B664" t="str">
        <v>2026-04-10</v>
      </c>
      <c r="C664" t="str">
        <v>MIDDAY</v>
      </c>
      <c r="D664">
        <v>2</v>
      </c>
      <c r="E664">
        <v>2</v>
      </c>
      <c r="F664">
        <v>6</v>
      </c>
      <c r="G664">
        <v>5</v>
      </c>
      <c r="H664" t="str">
        <f>D664&amp;E664&amp;F664&amp;G664</f>
        <v>2265</v>
      </c>
      <c r="I664" t="str">
        <v>2256</v>
      </c>
      <c r="J664">
        <f>SUM(D664:G664)</f>
        <v>15</v>
      </c>
      <c r="K664">
        <f>SUMPRODUCT(MOD(D664:G664,2))</f>
        <v>1</v>
      </c>
      <c r="L664">
        <f>4-K664</f>
        <v>3</v>
      </c>
      <c r="M664">
        <f>COUNTIF(D664:G664,"&gt;=5")</f>
        <v>2</v>
      </c>
      <c r="N664">
        <f>COUNTIF(D664:G664,"&lt;=4")</f>
        <v>2</v>
      </c>
      <c r="O664">
        <f>SUMPRODUCT(1/COUNTIF(D664:G664,D664:G664))</f>
        <v>3</v>
      </c>
      <c r="P664" t="str">
        <f>IF(O664=4,"24-Way (4 Distinct)",IF(O664=3,"12-Way (1 Pair)",IF(O664=2,"6-Way / 4-Way","Straight (Quad)"))))</f>
        <v>12-Way (1 Pair)</v>
      </c>
      <c r="Q664">
        <f>SUMPRODUCT(COUNTIF(D665:G665,D664:G664))</f>
        <v>2</v>
      </c>
    </row>
    <row r="665">
      <c r="A665">
        <v>15194</v>
      </c>
      <c r="B665" t="str">
        <v>2026-04-10</v>
      </c>
      <c r="C665" t="str">
        <v>MORNING</v>
      </c>
      <c r="D665">
        <v>5</v>
      </c>
      <c r="E665">
        <v>6</v>
      </c>
      <c r="F665">
        <v>0</v>
      </c>
      <c r="G665">
        <v>6</v>
      </c>
      <c r="H665" t="str">
        <f>D665&amp;E665&amp;F665&amp;G665</f>
        <v>5606</v>
      </c>
      <c r="I665" t="str">
        <v>0566</v>
      </c>
      <c r="J665">
        <f>SUM(D665:G665)</f>
        <v>17</v>
      </c>
      <c r="K665">
        <f>SUMPRODUCT(MOD(D665:G665,2))</f>
        <v>1</v>
      </c>
      <c r="L665">
        <f>4-K665</f>
        <v>3</v>
      </c>
      <c r="M665">
        <f>COUNTIF(D665:G665,"&gt;=5")</f>
        <v>3</v>
      </c>
      <c r="N665">
        <f>COUNTIF(D665:G665,"&lt;=4")</f>
        <v>1</v>
      </c>
      <c r="O665">
        <f>SUMPRODUCT(1/COUNTIF(D665:G665,D665:G665))</f>
        <v>3</v>
      </c>
      <c r="P665" t="str">
        <f>IF(O665=4,"24-Way (4 Distinct)",IF(O665=3,"12-Way (1 Pair)",IF(O665=2,"6-Way / 4-Way","Straight (Quad)"))))</f>
        <v>12-Way (1 Pair)</v>
      </c>
      <c r="Q665">
        <f>SUMPRODUCT(COUNTIF(D666:G666,D665:G665))</f>
        <v>1</v>
      </c>
    </row>
    <row r="666">
      <c r="A666">
        <v>15188</v>
      </c>
      <c r="B666" t="str">
        <v>2026-04-08</v>
      </c>
      <c r="C666" t="str">
        <v>AFTERNOON</v>
      </c>
      <c r="D666">
        <v>5</v>
      </c>
      <c r="E666">
        <v>3</v>
      </c>
      <c r="F666">
        <v>3</v>
      </c>
      <c r="G666">
        <v>4</v>
      </c>
      <c r="H666" t="str">
        <f>D666&amp;E666&amp;F666&amp;G666</f>
        <v>5334</v>
      </c>
      <c r="I666" t="str">
        <v>3345</v>
      </c>
      <c r="J666">
        <f>SUM(D666:G666)</f>
        <v>15</v>
      </c>
      <c r="K666">
        <f>SUMPRODUCT(MOD(D666:G666,2))</f>
        <v>3</v>
      </c>
      <c r="L666">
        <f>4-K666</f>
        <v>1</v>
      </c>
      <c r="M666">
        <f>COUNTIF(D666:G666,"&gt;=5")</f>
        <v>1</v>
      </c>
      <c r="N666">
        <f>COUNTIF(D666:G666,"&lt;=4")</f>
        <v>3</v>
      </c>
      <c r="O666">
        <f>SUMPRODUCT(1/COUNTIF(D666:G666,D666:G666))</f>
        <v>3</v>
      </c>
      <c r="P666" t="str">
        <f>IF(O666=4,"24-Way (4 Distinct)",IF(O666=3,"12-Way (1 Pair)",IF(O666=2,"6-Way / 4-Way","Straight (Quad)"))))</f>
        <v>12-Way (1 Pair)</v>
      </c>
      <c r="Q666">
        <f>SUMPRODUCT(COUNTIF(D667:G667,D666:G666))</f>
        <v>2</v>
      </c>
    </row>
    <row r="667">
      <c r="A667">
        <v>15187</v>
      </c>
      <c r="B667" t="str">
        <v>2026-04-08</v>
      </c>
      <c r="C667" t="str">
        <v>MIDDAY</v>
      </c>
      <c r="D667">
        <v>5</v>
      </c>
      <c r="E667">
        <v>4</v>
      </c>
      <c r="F667">
        <v>8</v>
      </c>
      <c r="G667">
        <v>1</v>
      </c>
      <c r="H667" t="str">
        <f>D667&amp;E667&amp;F667&amp;G667</f>
        <v>5481</v>
      </c>
      <c r="I667" t="str">
        <v>1458</v>
      </c>
      <c r="J667">
        <f>SUM(D667:G667)</f>
        <v>18</v>
      </c>
      <c r="K667">
        <f>SUMPRODUCT(MOD(D667:G667,2))</f>
        <v>2</v>
      </c>
      <c r="L667">
        <f>4-K667</f>
        <v>2</v>
      </c>
      <c r="M667">
        <f>COUNTIF(D667:G667,"&gt;=5")</f>
        <v>2</v>
      </c>
      <c r="N667">
        <f>COUNTIF(D667:G667,"&lt;=4")</f>
        <v>2</v>
      </c>
      <c r="O667">
        <f>SUMPRODUCT(1/COUNTIF(D667:G667,D667:G667))</f>
        <v>4</v>
      </c>
      <c r="P667" t="str">
        <f>IF(O667=4,"24-Way (4 Distinct)",IF(O667=3,"12-Way (1 Pair)",IF(O667=2,"6-Way / 4-Way","Straight (Quad)"))))</f>
        <v>24-Way (4 Distinct)</v>
      </c>
      <c r="Q667">
        <f>SUMPRODUCT(COUNTIF(D668:G668,D667:G667))</f>
        <v>1</v>
      </c>
    </row>
    <row r="668">
      <c r="A668">
        <v>15186</v>
      </c>
      <c r="B668" t="str">
        <v>2026-04-08</v>
      </c>
      <c r="C668" t="str">
        <v>MORNING</v>
      </c>
      <c r="D668">
        <v>7</v>
      </c>
      <c r="E668">
        <v>4</v>
      </c>
      <c r="F668">
        <v>9</v>
      </c>
      <c r="G668">
        <v>4</v>
      </c>
      <c r="H668" t="str">
        <f>D668&amp;E668&amp;F668&amp;G668</f>
        <v>7494</v>
      </c>
      <c r="I668" t="str">
        <v>4479</v>
      </c>
      <c r="J668">
        <f>SUM(D668:G668)</f>
        <v>24</v>
      </c>
      <c r="K668">
        <f>SUMPRODUCT(MOD(D668:G668,2))</f>
        <v>2</v>
      </c>
      <c r="L668">
        <f>4-K668</f>
        <v>2</v>
      </c>
      <c r="M668">
        <f>COUNTIF(D668:G668,"&gt;=5")</f>
        <v>2</v>
      </c>
      <c r="N668">
        <f>COUNTIF(D668:G668,"&lt;=4")</f>
        <v>2</v>
      </c>
      <c r="O668">
        <f>SUMPRODUCT(1/COUNTIF(D668:G668,D668:G668))</f>
        <v>3</v>
      </c>
      <c r="P668" t="str">
        <f>IF(O668=4,"24-Way (4 Distinct)",IF(O668=3,"12-Way (1 Pair)",IF(O668=2,"6-Way / 4-Way","Straight (Quad)"))))</f>
        <v>12-Way (1 Pair)</v>
      </c>
      <c r="Q668">
        <f>SUMPRODUCT(COUNTIF(D669:G669,D668:G668))</f>
        <v>2</v>
      </c>
    </row>
    <row r="669">
      <c r="A669">
        <v>15183</v>
      </c>
      <c r="B669" t="str">
        <v>2026-04-07</v>
      </c>
      <c r="C669" t="str">
        <v>MIDDAY</v>
      </c>
      <c r="D669">
        <v>9</v>
      </c>
      <c r="E669">
        <v>7</v>
      </c>
      <c r="F669">
        <v>0</v>
      </c>
      <c r="G669">
        <v>0</v>
      </c>
      <c r="H669" t="str">
        <f>D669&amp;E669&amp;F669&amp;G669</f>
        <v>9700</v>
      </c>
      <c r="I669" t="str">
        <v>0079</v>
      </c>
      <c r="J669">
        <f>SUM(D669:G669)</f>
        <v>16</v>
      </c>
      <c r="K669">
        <f>SUMPRODUCT(MOD(D669:G669,2))</f>
        <v>2</v>
      </c>
      <c r="L669">
        <f>4-K669</f>
        <v>2</v>
      </c>
      <c r="M669">
        <f>COUNTIF(D669:G669,"&gt;=5")</f>
        <v>2</v>
      </c>
      <c r="N669">
        <f>COUNTIF(D669:G669,"&lt;=4")</f>
        <v>2</v>
      </c>
      <c r="O669">
        <f>SUMPRODUCT(1/COUNTIF(D669:G669,D669:G669))</f>
        <v>3</v>
      </c>
      <c r="P669" t="str">
        <f>IF(O669=4,"24-Way (4 Distinct)",IF(O669=3,"12-Way (1 Pair)",IF(O669=2,"6-Way / 4-Way","Straight (Quad)"))))</f>
        <v>12-Way (1 Pair)</v>
      </c>
      <c r="Q669">
        <f>SUMPRODUCT(COUNTIF(D670:G670,D669:G669))</f>
        <v>1</v>
      </c>
    </row>
    <row r="670">
      <c r="A670">
        <v>15182</v>
      </c>
      <c r="B670" t="str">
        <v>2026-04-07</v>
      </c>
      <c r="C670" t="str">
        <v>MORNING</v>
      </c>
      <c r="D670">
        <v>7</v>
      </c>
      <c r="E670">
        <v>3</v>
      </c>
      <c r="F670">
        <v>6</v>
      </c>
      <c r="G670">
        <v>7</v>
      </c>
      <c r="H670" t="str">
        <f>D670&amp;E670&amp;F670&amp;G670</f>
        <v>7367</v>
      </c>
      <c r="I670" t="str">
        <v>3677</v>
      </c>
      <c r="J670">
        <f>SUM(D670:G670)</f>
        <v>23</v>
      </c>
      <c r="K670">
        <f>SUMPRODUCT(MOD(D670:G670,2))</f>
        <v>3</v>
      </c>
      <c r="L670">
        <f>4-K670</f>
        <v>1</v>
      </c>
      <c r="M670">
        <f>COUNTIF(D670:G670,"&gt;=5")</f>
        <v>3</v>
      </c>
      <c r="N670">
        <f>COUNTIF(D670:G670,"&lt;=4")</f>
        <v>1</v>
      </c>
      <c r="O670">
        <f>SUMPRODUCT(1/COUNTIF(D670:G670,D670:G670))</f>
        <v>3</v>
      </c>
      <c r="P670" t="str">
        <f>IF(O670=4,"24-Way (4 Distinct)",IF(O670=3,"12-Way (1 Pair)",IF(O670=2,"6-Way / 4-Way","Straight (Quad)"))))</f>
        <v>12-Way (1 Pair)</v>
      </c>
      <c r="Q670">
        <f>SUMPRODUCT(COUNTIF(D671:G671,D670:G670))</f>
        <v>3</v>
      </c>
    </row>
    <row r="671">
      <c r="A671">
        <v>15179</v>
      </c>
      <c r="B671" t="str">
        <v>2026-04-06</v>
      </c>
      <c r="C671" t="str">
        <v>MIDDAY</v>
      </c>
      <c r="D671">
        <v>4</v>
      </c>
      <c r="E671">
        <v>5</v>
      </c>
      <c r="F671">
        <v>6</v>
      </c>
      <c r="G671">
        <v>7</v>
      </c>
      <c r="H671" t="str">
        <f>D671&amp;E671&amp;F671&amp;G671</f>
        <v>4567</v>
      </c>
      <c r="I671" t="str">
        <v>4567</v>
      </c>
      <c r="J671">
        <f>SUM(D671:G671)</f>
        <v>22</v>
      </c>
      <c r="K671">
        <f>SUMPRODUCT(MOD(D671:G671,2))</f>
        <v>2</v>
      </c>
      <c r="L671">
        <f>4-K671</f>
        <v>2</v>
      </c>
      <c r="M671">
        <f>COUNTIF(D671:G671,"&gt;=5")</f>
        <v>3</v>
      </c>
      <c r="N671">
        <f>COUNTIF(D671:G671,"&lt;=4")</f>
        <v>1</v>
      </c>
      <c r="O671">
        <f>SUMPRODUCT(1/COUNTIF(D671:G671,D671:G671))</f>
        <v>4</v>
      </c>
      <c r="P671" t="str">
        <f>IF(O671=4,"24-Way (4 Distinct)",IF(O671=3,"12-Way (1 Pair)",IF(O671=2,"6-Way / 4-Way","Straight (Quad)"))))</f>
        <v>24-Way (4 Distinct)</v>
      </c>
      <c r="Q671">
        <f>SUMPRODUCT(COUNTIF(D672:G672,D671:G671))</f>
        <v>1</v>
      </c>
    </row>
    <row r="672">
      <c r="A672">
        <v>15178</v>
      </c>
      <c r="B672" t="str">
        <v>2026-04-06</v>
      </c>
      <c r="C672" t="str">
        <v>MORNING</v>
      </c>
      <c r="D672">
        <v>1</v>
      </c>
      <c r="E672">
        <v>7</v>
      </c>
      <c r="F672">
        <v>7</v>
      </c>
      <c r="G672">
        <v>7</v>
      </c>
      <c r="H672" t="str">
        <f>D672&amp;E672&amp;F672&amp;G672</f>
        <v>1777</v>
      </c>
      <c r="I672" t="str">
        <v>1777</v>
      </c>
      <c r="J672">
        <f>SUM(D672:G672)</f>
        <v>22</v>
      </c>
      <c r="K672">
        <f>SUMPRODUCT(MOD(D672:G672,2))</f>
        <v>4</v>
      </c>
      <c r="L672">
        <f>4-K672</f>
        <v>0</v>
      </c>
      <c r="M672">
        <f>COUNTIF(D672:G672,"&gt;=5")</f>
        <v>3</v>
      </c>
      <c r="N672">
        <f>COUNTIF(D672:G672,"&lt;=4")</f>
        <v>1</v>
      </c>
      <c r="O672">
        <f>SUMPRODUCT(1/COUNTIF(D672:G672,D672:G672))</f>
        <v>2</v>
      </c>
      <c r="P672" t="str">
        <f>IF(O672=4,"24-Way (4 Distinct)",IF(O672=3,"12-Way (1 Pair)",IF(O672=2,"6-Way / 4-Way","Straight (Quad)"))))</f>
        <v>4-Way (3-of-Kind)</v>
      </c>
      <c r="Q672">
        <f>SUMPRODUCT(COUNTIF(D673:G673,D672:G672))</f>
        <v>1</v>
      </c>
    </row>
    <row r="673">
      <c r="A673">
        <v>15176</v>
      </c>
      <c r="B673" t="str">
        <v>2026-04-04</v>
      </c>
      <c r="C673" t="str">
        <v>AFTERNOON</v>
      </c>
      <c r="D673">
        <v>9</v>
      </c>
      <c r="E673">
        <v>6</v>
      </c>
      <c r="F673">
        <v>1</v>
      </c>
      <c r="G673">
        <v>6</v>
      </c>
      <c r="H673" t="str">
        <f>D673&amp;E673&amp;F673&amp;G673</f>
        <v>9616</v>
      </c>
      <c r="I673" t="str">
        <v>1669</v>
      </c>
      <c r="J673">
        <f>SUM(D673:G673)</f>
        <v>22</v>
      </c>
      <c r="K673">
        <f>SUMPRODUCT(MOD(D673:G673,2))</f>
        <v>2</v>
      </c>
      <c r="L673">
        <f>4-K673</f>
        <v>2</v>
      </c>
      <c r="M673">
        <f>COUNTIF(D673:G673,"&gt;=5")</f>
        <v>3</v>
      </c>
      <c r="N673">
        <f>COUNTIF(D673:G673,"&lt;=4")</f>
        <v>1</v>
      </c>
      <c r="O673">
        <f>SUMPRODUCT(1/COUNTIF(D673:G673,D673:G673))</f>
        <v>3</v>
      </c>
      <c r="P673" t="str">
        <f>IF(O673=4,"24-Way (4 Distinct)",IF(O673=3,"12-Way (1 Pair)",IF(O673=2,"6-Way / 4-Way","Straight (Quad)"))))</f>
        <v>12-Way (1 Pair)</v>
      </c>
      <c r="Q673">
        <f>SUMPRODUCT(COUNTIF(D674:G674,D673:G673))</f>
        <v>1</v>
      </c>
    </row>
    <row r="674">
      <c r="A674">
        <v>15175</v>
      </c>
      <c r="B674" t="str">
        <v>2026-04-04</v>
      </c>
      <c r="C674" t="str">
        <v>MIDDAY</v>
      </c>
      <c r="D674">
        <v>9</v>
      </c>
      <c r="E674">
        <v>2</v>
      </c>
      <c r="F674">
        <v>0</v>
      </c>
      <c r="G674">
        <v>9</v>
      </c>
      <c r="H674" t="str">
        <f>D674&amp;E674&amp;F674&amp;G674</f>
        <v>9209</v>
      </c>
      <c r="I674" t="str">
        <v>0299</v>
      </c>
      <c r="J674">
        <f>SUM(D674:G674)</f>
        <v>20</v>
      </c>
      <c r="K674">
        <f>SUMPRODUCT(MOD(D674:G674,2))</f>
        <v>2</v>
      </c>
      <c r="L674">
        <f>4-K674</f>
        <v>2</v>
      </c>
      <c r="M674">
        <f>COUNTIF(D674:G674,"&gt;=5")</f>
        <v>2</v>
      </c>
      <c r="N674">
        <f>COUNTIF(D674:G674,"&lt;=4")</f>
        <v>2</v>
      </c>
      <c r="O674">
        <f>SUMPRODUCT(1/COUNTIF(D674:G674,D674:G674))</f>
        <v>3</v>
      </c>
      <c r="P674" t="str">
        <f>IF(O674=4,"24-Way (4 Distinct)",IF(O674=3,"12-Way (1 Pair)",IF(O674=2,"6-Way / 4-Way","Straight (Quad)"))))</f>
        <v>12-Way (1 Pair)</v>
      </c>
      <c r="Q674">
        <f>SUMPRODUCT(COUNTIF(D675:G675,D674:G674))</f>
        <v>2</v>
      </c>
    </row>
    <row r="675">
      <c r="A675">
        <v>15174</v>
      </c>
      <c r="B675" t="str">
        <v>2026-04-04</v>
      </c>
      <c r="C675" t="str">
        <v>MORNING</v>
      </c>
      <c r="D675">
        <v>6</v>
      </c>
      <c r="E675">
        <v>0</v>
      </c>
      <c r="F675">
        <v>2</v>
      </c>
      <c r="G675">
        <v>4</v>
      </c>
      <c r="H675" t="str">
        <f>D675&amp;E675&amp;F675&amp;G675</f>
        <v>6024</v>
      </c>
      <c r="I675" t="str">
        <v>0246</v>
      </c>
      <c r="J675">
        <f>SUM(D675:G675)</f>
        <v>12</v>
      </c>
      <c r="K675">
        <f>SUMPRODUCT(MOD(D675:G675,2))</f>
        <v>0</v>
      </c>
      <c r="L675">
        <f>4-K675</f>
        <v>4</v>
      </c>
      <c r="M675">
        <f>COUNTIF(D675:G675,"&gt;=5")</f>
        <v>1</v>
      </c>
      <c r="N675">
        <f>COUNTIF(D675:G675,"&lt;=4")</f>
        <v>3</v>
      </c>
      <c r="O675">
        <f>SUMPRODUCT(1/COUNTIF(D675:G675,D675:G675))</f>
        <v>4</v>
      </c>
      <c r="P675" t="str">
        <f>IF(O675=4,"24-Way (4 Distinct)",IF(O675=3,"12-Way (1 Pair)",IF(O675=2,"6-Way / 4-Way","Straight (Quad)"))))</f>
        <v>24-Way (4 Distinct)</v>
      </c>
      <c r="Q675">
        <f>SUMPRODUCT(COUNTIF(D676:G676,D675:G675))</f>
        <v>1</v>
      </c>
    </row>
    <row r="676">
      <c r="A676">
        <v>15173</v>
      </c>
      <c r="B676" t="str">
        <v>2026-04-02</v>
      </c>
      <c r="C676" t="str">
        <v>EVENING</v>
      </c>
      <c r="D676">
        <v>2</v>
      </c>
      <c r="E676">
        <v>1</v>
      </c>
      <c r="F676">
        <v>3</v>
      </c>
      <c r="G676">
        <v>1</v>
      </c>
      <c r="H676" t="str">
        <f>D676&amp;E676&amp;F676&amp;G676</f>
        <v>2131</v>
      </c>
      <c r="I676" t="str">
        <v>1123</v>
      </c>
      <c r="J676">
        <f>SUM(D676:G676)</f>
        <v>7</v>
      </c>
      <c r="K676">
        <f>SUMPRODUCT(MOD(D676:G676,2))</f>
        <v>3</v>
      </c>
      <c r="L676">
        <f>4-K676</f>
        <v>1</v>
      </c>
      <c r="M676">
        <f>COUNTIF(D676:G676,"&gt;=5")</f>
        <v>0</v>
      </c>
      <c r="N676">
        <f>COUNTIF(D676:G676,"&lt;=4")</f>
        <v>4</v>
      </c>
      <c r="O676">
        <f>SUMPRODUCT(1/COUNTIF(D676:G676,D676:G676))</f>
        <v>3</v>
      </c>
      <c r="P676" t="str">
        <f>IF(O676=4,"24-Way (4 Distinct)",IF(O676=3,"12-Way (1 Pair)",IF(O676=2,"6-Way / 4-Way","Straight (Quad)"))))</f>
        <v>12-Way (1 Pair)</v>
      </c>
      <c r="Q676">
        <f>SUMPRODUCT(COUNTIF(D677:G677,D676:G676))</f>
        <v>3</v>
      </c>
    </row>
    <row r="677">
      <c r="A677">
        <v>15172</v>
      </c>
      <c r="B677" t="str">
        <v>2026-04-02</v>
      </c>
      <c r="C677" t="str">
        <v>AFTERNOON</v>
      </c>
      <c r="D677">
        <v>9</v>
      </c>
      <c r="E677">
        <v>3</v>
      </c>
      <c r="F677">
        <v>1</v>
      </c>
      <c r="G677">
        <v>0</v>
      </c>
      <c r="H677" t="str">
        <f>D677&amp;E677&amp;F677&amp;G677</f>
        <v>9310</v>
      </c>
      <c r="I677" t="str">
        <v>0139</v>
      </c>
      <c r="J677">
        <f>SUM(D677:G677)</f>
        <v>13</v>
      </c>
      <c r="K677">
        <f>SUMPRODUCT(MOD(D677:G677,2))</f>
        <v>3</v>
      </c>
      <c r="L677">
        <f>4-K677</f>
        <v>1</v>
      </c>
      <c r="M677">
        <f>COUNTIF(D677:G677,"&gt;=5")</f>
        <v>1</v>
      </c>
      <c r="N677">
        <f>COUNTIF(D677:G677,"&lt;=4")</f>
        <v>3</v>
      </c>
      <c r="O677">
        <f>SUMPRODUCT(1/COUNTIF(D677:G677,D677:G677))</f>
        <v>4</v>
      </c>
      <c r="P677" t="str">
        <f>IF(O677=4,"24-Way (4 Distinct)",IF(O677=3,"12-Way (1 Pair)",IF(O677=2,"6-Way / 4-Way","Straight (Quad)"))))</f>
        <v>24-Way (4 Distinct)</v>
      </c>
      <c r="Q677">
        <f>SUMPRODUCT(COUNTIF(D678:G678,D677:G677))</f>
        <v>1</v>
      </c>
    </row>
    <row r="678">
      <c r="A678">
        <v>15171</v>
      </c>
      <c r="B678" t="str">
        <v>2026-04-02</v>
      </c>
      <c r="C678" t="str">
        <v>MIDDAY</v>
      </c>
      <c r="D678">
        <v>4</v>
      </c>
      <c r="E678">
        <v>3</v>
      </c>
      <c r="F678">
        <v>2</v>
      </c>
      <c r="G678">
        <v>6</v>
      </c>
      <c r="H678" t="str">
        <f>D678&amp;E678&amp;F678&amp;G678</f>
        <v>4326</v>
      </c>
      <c r="I678" t="str">
        <v>2346</v>
      </c>
      <c r="J678">
        <f>SUM(D678:G678)</f>
        <v>15</v>
      </c>
      <c r="K678">
        <f>SUMPRODUCT(MOD(D678:G678,2))</f>
        <v>1</v>
      </c>
      <c r="L678">
        <f>4-K678</f>
        <v>3</v>
      </c>
      <c r="M678">
        <f>COUNTIF(D678:G678,"&gt;=5")</f>
        <v>1</v>
      </c>
      <c r="N678">
        <f>COUNTIF(D678:G678,"&lt;=4")</f>
        <v>3</v>
      </c>
      <c r="O678">
        <f>SUMPRODUCT(1/COUNTIF(D678:G678,D678:G678))</f>
        <v>4</v>
      </c>
      <c r="P678" t="str">
        <f>IF(O678=4,"24-Way (4 Distinct)",IF(O678=3,"12-Way (1 Pair)",IF(O678=2,"6-Way / 4-Way","Straight (Quad)"))))</f>
        <v>24-Way (4 Distinct)</v>
      </c>
      <c r="Q678">
        <f>SUMPRODUCT(COUNTIF(D679:G679,D678:G678))</f>
        <v>2</v>
      </c>
    </row>
    <row r="679">
      <c r="A679">
        <v>15170</v>
      </c>
      <c r="B679" t="str">
        <v>2026-04-02</v>
      </c>
      <c r="C679" t="str">
        <v>MORNING</v>
      </c>
      <c r="D679">
        <v>4</v>
      </c>
      <c r="E679">
        <v>6</v>
      </c>
      <c r="F679">
        <v>8</v>
      </c>
      <c r="G679">
        <v>7</v>
      </c>
      <c r="H679" t="str">
        <f>D679&amp;E679&amp;F679&amp;G679</f>
        <v>4687</v>
      </c>
      <c r="I679" t="str">
        <v>4678</v>
      </c>
      <c r="J679">
        <f>SUM(D679:G679)</f>
        <v>25</v>
      </c>
      <c r="K679">
        <f>SUMPRODUCT(MOD(D679:G679,2))</f>
        <v>1</v>
      </c>
      <c r="L679">
        <f>4-K679</f>
        <v>3</v>
      </c>
      <c r="M679">
        <f>COUNTIF(D679:G679,"&gt;=5")</f>
        <v>3</v>
      </c>
      <c r="N679">
        <f>COUNTIF(D679:G679,"&lt;=4")</f>
        <v>1</v>
      </c>
      <c r="O679">
        <f>SUMPRODUCT(1/COUNTIF(D679:G679,D679:G679))</f>
        <v>4</v>
      </c>
      <c r="P679" t="str">
        <f>IF(O679=4,"24-Way (4 Distinct)",IF(O679=3,"12-Way (1 Pair)",IF(O679=2,"6-Way / 4-Way","Straight (Quad)"))))</f>
        <v>24-Way (4 Distinct)</v>
      </c>
      <c r="Q679">
        <f>SUMPRODUCT(COUNTIF(D680:G680,D679:G679))</f>
        <v>2</v>
      </c>
    </row>
    <row r="680">
      <c r="A680">
        <v>15153</v>
      </c>
      <c r="B680" t="str">
        <v>2026-03-27</v>
      </c>
      <c r="C680" t="str">
        <v>EVENING</v>
      </c>
      <c r="D680">
        <v>7</v>
      </c>
      <c r="E680">
        <v>0</v>
      </c>
      <c r="F680">
        <v>6</v>
      </c>
      <c r="G680">
        <v>3</v>
      </c>
      <c r="H680" t="str">
        <f>D680&amp;E680&amp;F680&amp;G680</f>
        <v>7063</v>
      </c>
      <c r="I680" t="str">
        <v>0367</v>
      </c>
      <c r="J680">
        <f>SUM(D680:G680)</f>
        <v>16</v>
      </c>
      <c r="K680">
        <f>SUMPRODUCT(MOD(D680:G680,2))</f>
        <v>2</v>
      </c>
      <c r="L680">
        <f>4-K680</f>
        <v>2</v>
      </c>
      <c r="M680">
        <f>COUNTIF(D680:G680,"&gt;=5")</f>
        <v>2</v>
      </c>
      <c r="N680">
        <f>COUNTIF(D680:G680,"&lt;=4")</f>
        <v>2</v>
      </c>
      <c r="O680">
        <f>SUMPRODUCT(1/COUNTIF(D680:G680,D680:G680))</f>
        <v>4</v>
      </c>
      <c r="P680" t="str">
        <f>IF(O680=4,"24-Way (4 Distinct)",IF(O680=3,"12-Way (1 Pair)",IF(O680=2,"6-Way / 4-Way","Straight (Quad)"))))</f>
        <v>24-Way (4 Distinct)</v>
      </c>
      <c r="Q680">
        <f>SUMPRODUCT(COUNTIF(D681:G681,D680:G680))</f>
        <v>1</v>
      </c>
    </row>
    <row r="681">
      <c r="A681">
        <v>15152</v>
      </c>
      <c r="B681" t="str">
        <v>2026-03-27</v>
      </c>
      <c r="C681" t="str">
        <v>AFTERNOON</v>
      </c>
      <c r="D681">
        <v>3</v>
      </c>
      <c r="E681">
        <v>4</v>
      </c>
      <c r="F681">
        <v>1</v>
      </c>
      <c r="G681">
        <v>9</v>
      </c>
      <c r="H681" t="str">
        <f>D681&amp;E681&amp;F681&amp;G681</f>
        <v>3419</v>
      </c>
      <c r="I681" t="str">
        <v>1349</v>
      </c>
      <c r="J681">
        <f>SUM(D681:G681)</f>
        <v>17</v>
      </c>
      <c r="K681">
        <f>SUMPRODUCT(MOD(D681:G681,2))</f>
        <v>3</v>
      </c>
      <c r="L681">
        <f>4-K681</f>
        <v>1</v>
      </c>
      <c r="M681">
        <f>COUNTIF(D681:G681,"&gt;=5")</f>
        <v>1</v>
      </c>
      <c r="N681">
        <f>COUNTIF(D681:G681,"&lt;=4")</f>
        <v>3</v>
      </c>
      <c r="O681">
        <f>SUMPRODUCT(1/COUNTIF(D681:G681,D681:G681))</f>
        <v>4</v>
      </c>
      <c r="P681" t="str">
        <f>IF(O681=4,"24-Way (4 Distinct)",IF(O681=3,"12-Way (1 Pair)",IF(O681=2,"6-Way / 4-Way","Straight (Quad)"))))</f>
        <v>24-Way (4 Distinct)</v>
      </c>
      <c r="Q681">
        <f>SUMPRODUCT(COUNTIF(D682:G682,D681:G681))</f>
        <v>2</v>
      </c>
    </row>
    <row r="682">
      <c r="A682">
        <v>15151</v>
      </c>
      <c r="B682" t="str">
        <v>2026-03-27</v>
      </c>
      <c r="C682" t="str">
        <v>MIDDAY</v>
      </c>
      <c r="D682">
        <v>9</v>
      </c>
      <c r="E682">
        <v>6</v>
      </c>
      <c r="F682">
        <v>0</v>
      </c>
      <c r="G682">
        <v>4</v>
      </c>
      <c r="H682" t="str">
        <f>D682&amp;E682&amp;F682&amp;G682</f>
        <v>9604</v>
      </c>
      <c r="I682" t="str">
        <v>0469</v>
      </c>
      <c r="J682">
        <f>SUM(D682:G682)</f>
        <v>19</v>
      </c>
      <c r="K682">
        <f>SUMPRODUCT(MOD(D682:G682,2))</f>
        <v>1</v>
      </c>
      <c r="L682">
        <f>4-K682</f>
        <v>3</v>
      </c>
      <c r="M682">
        <f>COUNTIF(D682:G682,"&gt;=5")</f>
        <v>2</v>
      </c>
      <c r="N682">
        <f>COUNTIF(D682:G682,"&lt;=4")</f>
        <v>2</v>
      </c>
      <c r="O682">
        <f>SUMPRODUCT(1/COUNTIF(D682:G682,D682:G682))</f>
        <v>4</v>
      </c>
      <c r="P682" t="str">
        <f>IF(O682=4,"24-Way (4 Distinct)",IF(O682=3,"12-Way (1 Pair)",IF(O682=2,"6-Way / 4-Way","Straight (Quad)"))))</f>
        <v>24-Way (4 Distinct)</v>
      </c>
      <c r="Q682">
        <f>SUMPRODUCT(COUNTIF(D683:G683,D682:G682))</f>
        <v>2</v>
      </c>
    </row>
    <row r="683">
      <c r="A683">
        <v>15150</v>
      </c>
      <c r="B683" t="str">
        <v>2026-03-27</v>
      </c>
      <c r="C683" t="str">
        <v>MORNING</v>
      </c>
      <c r="D683">
        <v>4</v>
      </c>
      <c r="E683">
        <v>1</v>
      </c>
      <c r="F683">
        <v>6</v>
      </c>
      <c r="G683">
        <v>4</v>
      </c>
      <c r="H683" t="str">
        <f>D683&amp;E683&amp;F683&amp;G683</f>
        <v>4164</v>
      </c>
      <c r="I683" t="str">
        <v>1446</v>
      </c>
      <c r="J683">
        <f>SUM(D683:G683)</f>
        <v>15</v>
      </c>
      <c r="K683">
        <f>SUMPRODUCT(MOD(D683:G683,2))</f>
        <v>1</v>
      </c>
      <c r="L683">
        <f>4-K683</f>
        <v>3</v>
      </c>
      <c r="M683">
        <f>COUNTIF(D683:G683,"&gt;=5")</f>
        <v>1</v>
      </c>
      <c r="N683">
        <f>COUNTIF(D683:G683,"&lt;=4")</f>
        <v>3</v>
      </c>
      <c r="O683">
        <f>SUMPRODUCT(1/COUNTIF(D683:G683,D683:G683))</f>
        <v>3</v>
      </c>
      <c r="P683" t="str">
        <f>IF(O683=4,"24-Way (4 Distinct)",IF(O683=3,"12-Way (1 Pair)",IF(O683=2,"6-Way / 4-Way","Straight (Quad)"))))</f>
        <v>12-Way (1 Pair)</v>
      </c>
      <c r="Q683">
        <f>SUMPRODUCT(COUNTIF(D684:G684,D683:G683))</f>
        <v>1</v>
      </c>
    </row>
    <row r="684">
      <c r="A684">
        <v>15149</v>
      </c>
      <c r="B684" t="str">
        <v>2026-03-26</v>
      </c>
      <c r="C684" t="str">
        <v>EVENING</v>
      </c>
      <c r="D684">
        <v>9</v>
      </c>
      <c r="E684">
        <v>1</v>
      </c>
      <c r="F684">
        <v>5</v>
      </c>
      <c r="G684">
        <v>9</v>
      </c>
      <c r="H684" t="str">
        <f>D684&amp;E684&amp;F684&amp;G684</f>
        <v>9159</v>
      </c>
      <c r="I684" t="str">
        <v>1599</v>
      </c>
      <c r="J684">
        <f>SUM(D684:G684)</f>
        <v>24</v>
      </c>
      <c r="K684">
        <f>SUMPRODUCT(MOD(D684:G684,2))</f>
        <v>4</v>
      </c>
      <c r="L684">
        <f>4-K684</f>
        <v>0</v>
      </c>
      <c r="M684">
        <f>COUNTIF(D684:G684,"&gt;=5")</f>
        <v>3</v>
      </c>
      <c r="N684">
        <f>COUNTIF(D684:G684,"&lt;=4")</f>
        <v>1</v>
      </c>
      <c r="O684">
        <f>SUMPRODUCT(1/COUNTIF(D684:G684,D684:G684))</f>
        <v>3</v>
      </c>
      <c r="P684" t="str">
        <f>IF(O684=4,"24-Way (4 Distinct)",IF(O684=3,"12-Way (1 Pair)",IF(O684=2,"6-Way / 4-Way","Straight (Quad)"))))</f>
        <v>12-Way (1 Pair)</v>
      </c>
      <c r="Q684">
        <f>SUMPRODUCT(COUNTIF(D685:G685,D684:G684))</f>
        <v>2</v>
      </c>
    </row>
    <row r="685">
      <c r="A685">
        <v>15148</v>
      </c>
      <c r="B685" t="str">
        <v>2026-03-26</v>
      </c>
      <c r="C685" t="str">
        <v>AFTERNOON</v>
      </c>
      <c r="D685">
        <v>6</v>
      </c>
      <c r="E685">
        <v>7</v>
      </c>
      <c r="F685">
        <v>7</v>
      </c>
      <c r="G685">
        <v>9</v>
      </c>
      <c r="H685" t="str">
        <f>D685&amp;E685&amp;F685&amp;G685</f>
        <v>6779</v>
      </c>
      <c r="I685" t="str">
        <v>6779</v>
      </c>
      <c r="J685">
        <f>SUM(D685:G685)</f>
        <v>29</v>
      </c>
      <c r="K685">
        <f>SUMPRODUCT(MOD(D685:G685,2))</f>
        <v>3</v>
      </c>
      <c r="L685">
        <f>4-K685</f>
        <v>1</v>
      </c>
      <c r="M685">
        <f>COUNTIF(D685:G685,"&gt;=5")</f>
        <v>4</v>
      </c>
      <c r="N685">
        <f>COUNTIF(D685:G685,"&lt;=4")</f>
        <v>0</v>
      </c>
      <c r="O685">
        <f>SUMPRODUCT(1/COUNTIF(D685:G685,D685:G685))</f>
        <v>3</v>
      </c>
      <c r="P685" t="str">
        <f>IF(O685=4,"24-Way (4 Distinct)",IF(O685=3,"12-Way (1 Pair)",IF(O685=2,"6-Way / 4-Way","Straight (Quad)"))))</f>
        <v>12-Way (1 Pair)</v>
      </c>
      <c r="Q685">
        <f>SUMPRODUCT(COUNTIF(D686:G686,D685:G685))</f>
        <v>1</v>
      </c>
    </row>
    <row r="686">
      <c r="A686">
        <v>15147</v>
      </c>
      <c r="B686" t="str">
        <v>2026-03-26</v>
      </c>
      <c r="C686" t="str">
        <v>MIDDAY</v>
      </c>
      <c r="D686">
        <v>8</v>
      </c>
      <c r="E686">
        <v>6</v>
      </c>
      <c r="F686">
        <v>0</v>
      </c>
      <c r="G686">
        <v>2</v>
      </c>
      <c r="H686" t="str">
        <f>D686&amp;E686&amp;F686&amp;G686</f>
        <v>8602</v>
      </c>
      <c r="I686" t="str">
        <v>0268</v>
      </c>
      <c r="J686">
        <f>SUM(D686:G686)</f>
        <v>16</v>
      </c>
      <c r="K686">
        <f>SUMPRODUCT(MOD(D686:G686,2))</f>
        <v>0</v>
      </c>
      <c r="L686">
        <f>4-K686</f>
        <v>4</v>
      </c>
      <c r="M686">
        <f>COUNTIF(D686:G686,"&gt;=5")</f>
        <v>2</v>
      </c>
      <c r="N686">
        <f>COUNTIF(D686:G686,"&lt;=4")</f>
        <v>2</v>
      </c>
      <c r="O686">
        <f>SUMPRODUCT(1/COUNTIF(D686:G686,D686:G686))</f>
        <v>4</v>
      </c>
      <c r="P686" t="str">
        <f>IF(O686=4,"24-Way (4 Distinct)",IF(O686=3,"12-Way (1 Pair)",IF(O686=2,"6-Way / 4-Way","Straight (Quad)"))))</f>
        <v>24-Way (4 Distinct)</v>
      </c>
      <c r="Q686">
        <f>SUMPRODUCT(COUNTIF(D687:G687,D686:G686))</f>
        <v>0</v>
      </c>
    </row>
    <row r="687">
      <c r="A687">
        <v>15146</v>
      </c>
      <c r="B687" t="str">
        <v>2026-03-26</v>
      </c>
      <c r="C687" t="str">
        <v>MORNING</v>
      </c>
      <c r="D687">
        <v>4</v>
      </c>
      <c r="E687">
        <v>7</v>
      </c>
      <c r="F687">
        <v>1</v>
      </c>
      <c r="G687">
        <v>3</v>
      </c>
      <c r="H687" t="str">
        <f>D687&amp;E687&amp;F687&amp;G687</f>
        <v>4713</v>
      </c>
      <c r="I687" t="str">
        <v>1347</v>
      </c>
      <c r="J687">
        <f>SUM(D687:G687)</f>
        <v>15</v>
      </c>
      <c r="K687">
        <f>SUMPRODUCT(MOD(D687:G687,2))</f>
        <v>3</v>
      </c>
      <c r="L687">
        <f>4-K687</f>
        <v>1</v>
      </c>
      <c r="M687">
        <f>COUNTIF(D687:G687,"&gt;=5")</f>
        <v>1</v>
      </c>
      <c r="N687">
        <f>COUNTIF(D687:G687,"&lt;=4")</f>
        <v>3</v>
      </c>
      <c r="O687">
        <f>SUMPRODUCT(1/COUNTIF(D687:G687,D687:G687))</f>
        <v>4</v>
      </c>
      <c r="P687" t="str">
        <f>IF(O687=4,"24-Way (4 Distinct)",IF(O687=3,"12-Way (1 Pair)",IF(O687=2,"6-Way / 4-Way","Straight (Quad)"))))</f>
        <v>24-Way (4 Distinct)</v>
      </c>
      <c r="Q687">
        <f>SUMPRODUCT(COUNTIF(D688:G688,D687:G687))</f>
        <v>1</v>
      </c>
    </row>
    <row r="688">
      <c r="A688">
        <v>15142</v>
      </c>
      <c r="B688" t="str">
        <v>2026-03-25</v>
      </c>
      <c r="C688" t="str">
        <v>MORNING</v>
      </c>
      <c r="D688">
        <v>6</v>
      </c>
      <c r="E688">
        <v>2</v>
      </c>
      <c r="F688">
        <v>3</v>
      </c>
      <c r="G688">
        <v>8</v>
      </c>
      <c r="H688" t="str">
        <f>D688&amp;E688&amp;F688&amp;G688</f>
        <v>6238</v>
      </c>
      <c r="I688" t="str">
        <v>2368</v>
      </c>
      <c r="J688">
        <f>SUM(D688:G688)</f>
        <v>19</v>
      </c>
      <c r="K688">
        <f>SUMPRODUCT(MOD(D688:G688,2))</f>
        <v>1</v>
      </c>
      <c r="L688">
        <f>4-K688</f>
        <v>3</v>
      </c>
      <c r="M688">
        <f>COUNTIF(D688:G688,"&gt;=5")</f>
        <v>2</v>
      </c>
      <c r="N688">
        <f>COUNTIF(D688:G688,"&lt;=4")</f>
        <v>2</v>
      </c>
      <c r="O688">
        <f>SUMPRODUCT(1/COUNTIF(D688:G688,D688:G688))</f>
        <v>4</v>
      </c>
      <c r="P688" t="str">
        <f>IF(O688=4,"24-Way (4 Distinct)",IF(O688=3,"12-Way (1 Pair)",IF(O688=2,"6-Way / 4-Way","Straight (Quad)"))))</f>
        <v>24-Way (4 Distinct)</v>
      </c>
      <c r="Q688">
        <f>SUMPRODUCT(COUNTIF(D689:G689,D688:G688))</f>
        <v>3</v>
      </c>
    </row>
    <row r="689">
      <c r="A689">
        <v>15139</v>
      </c>
      <c r="B689" t="str">
        <v>2026-03-24</v>
      </c>
      <c r="C689" t="str">
        <v>MIDDAY</v>
      </c>
      <c r="D689">
        <v>6</v>
      </c>
      <c r="E689">
        <v>3</v>
      </c>
      <c r="F689">
        <v>2</v>
      </c>
      <c r="G689">
        <v>3</v>
      </c>
      <c r="H689" t="str">
        <f>D689&amp;E689&amp;F689&amp;G689</f>
        <v>6323</v>
      </c>
      <c r="I689" t="str">
        <v>2336</v>
      </c>
      <c r="J689">
        <f>SUM(D689:G689)</f>
        <v>14</v>
      </c>
      <c r="K689">
        <f>SUMPRODUCT(MOD(D689:G689,2))</f>
        <v>2</v>
      </c>
      <c r="L689">
        <f>4-K689</f>
        <v>2</v>
      </c>
      <c r="M689">
        <f>COUNTIF(D689:G689,"&gt;=5")</f>
        <v>1</v>
      </c>
      <c r="N689">
        <f>COUNTIF(D689:G689,"&lt;=4")</f>
        <v>3</v>
      </c>
      <c r="O689">
        <f>SUMPRODUCT(1/COUNTIF(D689:G689,D689:G689))</f>
        <v>3</v>
      </c>
      <c r="P689" t="str">
        <f>IF(O689=4,"24-Way (4 Distinct)",IF(O689=3,"12-Way (1 Pair)",IF(O689=2,"6-Way / 4-Way","Straight (Quad)"))))</f>
        <v>12-Way (1 Pair)</v>
      </c>
      <c r="Q689">
        <f>SUMPRODUCT(COUNTIF(D690:G690,D689:G689))</f>
        <v>4</v>
      </c>
    </row>
    <row r="690">
      <c r="A690">
        <v>15138</v>
      </c>
      <c r="B690" t="str">
        <v>2026-03-24</v>
      </c>
      <c r="C690" t="str">
        <v>MORNING</v>
      </c>
      <c r="D690">
        <v>3</v>
      </c>
      <c r="E690">
        <v>2</v>
      </c>
      <c r="F690">
        <v>5</v>
      </c>
      <c r="G690">
        <v>6</v>
      </c>
      <c r="H690" t="str">
        <f>D690&amp;E690&amp;F690&amp;G690</f>
        <v>3256</v>
      </c>
      <c r="I690" t="str">
        <v>2356</v>
      </c>
      <c r="J690">
        <f>SUM(D690:G690)</f>
        <v>16</v>
      </c>
      <c r="K690">
        <f>SUMPRODUCT(MOD(D690:G690,2))</f>
        <v>2</v>
      </c>
      <c r="L690">
        <f>4-K690</f>
        <v>2</v>
      </c>
      <c r="M690">
        <f>COUNTIF(D690:G690,"&gt;=5")</f>
        <v>2</v>
      </c>
      <c r="N690">
        <f>COUNTIF(D690:G690,"&lt;=4")</f>
        <v>2</v>
      </c>
      <c r="O690">
        <f>SUMPRODUCT(1/COUNTIF(D690:G690,D690:G690))</f>
        <v>4</v>
      </c>
      <c r="P690" t="str">
        <f>IF(O690=4,"24-Way (4 Distinct)",IF(O690=3,"12-Way (1 Pair)",IF(O690=2,"6-Way / 4-Way","Straight (Quad)"))))</f>
        <v>24-Way (4 Distinct)</v>
      </c>
      <c r="Q690">
        <f>SUMPRODUCT(COUNTIF(D691:G691,D690:G690))</f>
        <v>2</v>
      </c>
    </row>
    <row r="691">
      <c r="A691">
        <v>15129</v>
      </c>
      <c r="B691" t="str">
        <v>2026-03-19</v>
      </c>
      <c r="C691" t="str">
        <v>EVENING</v>
      </c>
      <c r="D691">
        <v>5</v>
      </c>
      <c r="E691">
        <v>5</v>
      </c>
      <c r="F691">
        <v>3</v>
      </c>
      <c r="G691">
        <v>4</v>
      </c>
      <c r="H691" t="str">
        <f>D691&amp;E691&amp;F691&amp;G691</f>
        <v>5534</v>
      </c>
      <c r="I691" t="str">
        <v>3455</v>
      </c>
      <c r="J691">
        <f>SUM(D691:G691)</f>
        <v>17</v>
      </c>
      <c r="K691">
        <f>SUMPRODUCT(MOD(D691:G691,2))</f>
        <v>3</v>
      </c>
      <c r="L691">
        <f>4-K691</f>
        <v>1</v>
      </c>
      <c r="M691">
        <f>COUNTIF(D691:G691,"&gt;=5")</f>
        <v>2</v>
      </c>
      <c r="N691">
        <f>COUNTIF(D691:G691,"&lt;=4")</f>
        <v>2</v>
      </c>
      <c r="O691">
        <f>SUMPRODUCT(1/COUNTIF(D691:G691,D691:G691))</f>
        <v>3</v>
      </c>
      <c r="P691" t="str">
        <f>IF(O691=4,"24-Way (4 Distinct)",IF(O691=3,"12-Way (1 Pair)",IF(O691=2,"6-Way / 4-Way","Straight (Quad)"))))</f>
        <v>12-Way (1 Pair)</v>
      </c>
      <c r="Q691">
        <f>SUMPRODUCT(COUNTIF(D692:G692,D691:G691))</f>
        <v>0</v>
      </c>
    </row>
    <row r="692">
      <c r="A692">
        <v>15128</v>
      </c>
      <c r="B692" t="str">
        <v>2026-03-19</v>
      </c>
      <c r="C692" t="str">
        <v>AFTERNOON</v>
      </c>
      <c r="D692">
        <v>2</v>
      </c>
      <c r="E692">
        <v>0</v>
      </c>
      <c r="F692">
        <v>2</v>
      </c>
      <c r="G692">
        <v>8</v>
      </c>
      <c r="H692" t="str">
        <f>D692&amp;E692&amp;F692&amp;G692</f>
        <v>2028</v>
      </c>
      <c r="I692" t="str">
        <v>0228</v>
      </c>
      <c r="J692">
        <f>SUM(D692:G692)</f>
        <v>12</v>
      </c>
      <c r="K692">
        <f>SUMPRODUCT(MOD(D692:G692,2))</f>
        <v>0</v>
      </c>
      <c r="L692">
        <f>4-K692</f>
        <v>4</v>
      </c>
      <c r="M692">
        <f>COUNTIF(D692:G692,"&gt;=5")</f>
        <v>1</v>
      </c>
      <c r="N692">
        <f>COUNTIF(D692:G692,"&lt;=4")</f>
        <v>3</v>
      </c>
      <c r="O692">
        <f>SUMPRODUCT(1/COUNTIF(D692:G692,D692:G692))</f>
        <v>3</v>
      </c>
      <c r="P692" t="str">
        <f>IF(O692=4,"24-Way (4 Distinct)",IF(O692=3,"12-Way (1 Pair)",IF(O692=2,"6-Way / 4-Way","Straight (Quad)"))))</f>
        <v>12-Way (1 Pair)</v>
      </c>
      <c r="Q692">
        <f>SUMPRODUCT(COUNTIF(D693:G693,D692:G692))</f>
        <v>1</v>
      </c>
    </row>
    <row r="693">
      <c r="A693">
        <v>15127</v>
      </c>
      <c r="B693" t="str">
        <v>2026-03-19</v>
      </c>
      <c r="C693" t="str">
        <v>MIDDAY</v>
      </c>
      <c r="D693">
        <v>5</v>
      </c>
      <c r="E693">
        <v>9</v>
      </c>
      <c r="F693">
        <v>8</v>
      </c>
      <c r="G693">
        <v>9</v>
      </c>
      <c r="H693" t="str">
        <f>D693&amp;E693&amp;F693&amp;G693</f>
        <v>5989</v>
      </c>
      <c r="I693" t="str">
        <v>5899</v>
      </c>
      <c r="J693">
        <f>SUM(D693:G693)</f>
        <v>31</v>
      </c>
      <c r="K693">
        <f>SUMPRODUCT(MOD(D693:G693,2))</f>
        <v>3</v>
      </c>
      <c r="L693">
        <f>4-K693</f>
        <v>1</v>
      </c>
      <c r="M693">
        <f>COUNTIF(D693:G693,"&gt;=5")</f>
        <v>4</v>
      </c>
      <c r="N693">
        <f>COUNTIF(D693:G693,"&lt;=4")</f>
        <v>0</v>
      </c>
      <c r="O693">
        <f>SUMPRODUCT(1/COUNTIF(D693:G693,D693:G693))</f>
        <v>3</v>
      </c>
      <c r="P693" t="str">
        <f>IF(O693=4,"24-Way (4 Distinct)",IF(O693=3,"12-Way (1 Pair)",IF(O693=2,"6-Way / 4-Way","Straight (Quad)"))))</f>
        <v>12-Way (1 Pair)</v>
      </c>
      <c r="Q693">
        <f>SUMPRODUCT(COUNTIF(D694:G694,D693:G693))</f>
        <v>0</v>
      </c>
    </row>
    <row r="694">
      <c r="A694">
        <v>15126</v>
      </c>
      <c r="B694" t="str">
        <v>2026-03-19</v>
      </c>
      <c r="C694" t="str">
        <v>MORNING</v>
      </c>
      <c r="D694">
        <v>7</v>
      </c>
      <c r="E694">
        <v>0</v>
      </c>
      <c r="F694">
        <v>4</v>
      </c>
      <c r="G694">
        <v>1</v>
      </c>
      <c r="H694" t="str">
        <f>D694&amp;E694&amp;F694&amp;G694</f>
        <v>7041</v>
      </c>
      <c r="I694" t="str">
        <v>0147</v>
      </c>
      <c r="J694">
        <f>SUM(D694:G694)</f>
        <v>12</v>
      </c>
      <c r="K694">
        <f>SUMPRODUCT(MOD(D694:G694,2))</f>
        <v>2</v>
      </c>
      <c r="L694">
        <f>4-K694</f>
        <v>2</v>
      </c>
      <c r="M694">
        <f>COUNTIF(D694:G694,"&gt;=5")</f>
        <v>1</v>
      </c>
      <c r="N694">
        <f>COUNTIF(D694:G694,"&lt;=4")</f>
        <v>3</v>
      </c>
      <c r="O694">
        <f>SUMPRODUCT(1/COUNTIF(D694:G694,D694:G694))</f>
        <v>4</v>
      </c>
      <c r="P694" t="str">
        <f>IF(O694=4,"24-Way (4 Distinct)",IF(O694=3,"12-Way (1 Pair)",IF(O694=2,"6-Way / 4-Way","Straight (Quad)"))))</f>
        <v>24-Way (4 Distinct)</v>
      </c>
      <c r="Q694">
        <f>SUMPRODUCT(COUNTIF(D695:G695,D694:G694))</f>
        <v>2</v>
      </c>
    </row>
    <row r="695">
      <c r="A695">
        <v>15124</v>
      </c>
      <c r="B695" t="str">
        <v>2026-03-18</v>
      </c>
      <c r="C695" t="str">
        <v>AFTERNOON</v>
      </c>
      <c r="D695">
        <v>0</v>
      </c>
      <c r="E695">
        <v>0</v>
      </c>
      <c r="F695">
        <v>6</v>
      </c>
      <c r="G695">
        <v>4</v>
      </c>
      <c r="H695" t="str">
        <f>D695&amp;E695&amp;F695&amp;G695</f>
        <v>0064</v>
      </c>
      <c r="I695" t="str">
        <v>0046</v>
      </c>
      <c r="J695">
        <f>SUM(D695:G695)</f>
        <v>10</v>
      </c>
      <c r="K695">
        <f>SUMPRODUCT(MOD(D695:G695,2))</f>
        <v>0</v>
      </c>
      <c r="L695">
        <f>4-K695</f>
        <v>4</v>
      </c>
      <c r="M695">
        <f>COUNTIF(D695:G695,"&gt;=5")</f>
        <v>1</v>
      </c>
      <c r="N695">
        <f>COUNTIF(D695:G695,"&lt;=4")</f>
        <v>3</v>
      </c>
      <c r="O695">
        <f>SUMPRODUCT(1/COUNTIF(D695:G695,D695:G695))</f>
        <v>3</v>
      </c>
      <c r="P695" t="str">
        <f>IF(O695=4,"24-Way (4 Distinct)",IF(O695=3,"12-Way (1 Pair)",IF(O695=2,"6-Way / 4-Way","Straight (Quad)"))))</f>
        <v>12-Way (1 Pair)</v>
      </c>
      <c r="Q695">
        <f>SUMPRODUCT(COUNTIF(D696:G696,D695:G695))</f>
        <v>2</v>
      </c>
    </row>
    <row r="696">
      <c r="A696">
        <v>15123</v>
      </c>
      <c r="B696" t="str">
        <v>2026-03-18</v>
      </c>
      <c r="C696" t="str">
        <v>MIDDAY</v>
      </c>
      <c r="D696">
        <v>4</v>
      </c>
      <c r="E696">
        <v>1</v>
      </c>
      <c r="F696">
        <v>6</v>
      </c>
      <c r="G696">
        <v>4</v>
      </c>
      <c r="H696" t="str">
        <f>D696&amp;E696&amp;F696&amp;G696</f>
        <v>4164</v>
      </c>
      <c r="I696" t="str">
        <v>1446</v>
      </c>
      <c r="J696">
        <f>SUM(D696:G696)</f>
        <v>15</v>
      </c>
      <c r="K696">
        <f>SUMPRODUCT(MOD(D696:G696,2))</f>
        <v>1</v>
      </c>
      <c r="L696">
        <f>4-K696</f>
        <v>3</v>
      </c>
      <c r="M696">
        <f>COUNTIF(D696:G696,"&gt;=5")</f>
        <v>1</v>
      </c>
      <c r="N696">
        <f>COUNTIF(D696:G696,"&lt;=4")</f>
        <v>3</v>
      </c>
      <c r="O696">
        <f>SUMPRODUCT(1/COUNTIF(D696:G696,D696:G696))</f>
        <v>3</v>
      </c>
      <c r="P696" t="str">
        <f>IF(O696=4,"24-Way (4 Distinct)",IF(O696=3,"12-Way (1 Pair)",IF(O696=2,"6-Way / 4-Way","Straight (Quad)"))))</f>
        <v>12-Way (1 Pair)</v>
      </c>
      <c r="Q696">
        <f>SUMPRODUCT(COUNTIF(D697:G697,D696:G696))</f>
        <v>0</v>
      </c>
    </row>
    <row r="697">
      <c r="A697">
        <v>15122</v>
      </c>
      <c r="B697" t="str">
        <v>2026-03-18</v>
      </c>
      <c r="C697" t="str">
        <v>MORNING</v>
      </c>
      <c r="D697">
        <v>5</v>
      </c>
      <c r="E697">
        <v>0</v>
      </c>
      <c r="F697">
        <v>0</v>
      </c>
      <c r="G697">
        <v>3</v>
      </c>
      <c r="H697" t="str">
        <f>D697&amp;E697&amp;F697&amp;G697</f>
        <v>5003</v>
      </c>
      <c r="I697" t="str">
        <v>0035</v>
      </c>
      <c r="J697">
        <f>SUM(D697:G697)</f>
        <v>8</v>
      </c>
      <c r="K697">
        <f>SUMPRODUCT(MOD(D697:G697,2))</f>
        <v>2</v>
      </c>
      <c r="L697">
        <f>4-K697</f>
        <v>2</v>
      </c>
      <c r="M697">
        <f>COUNTIF(D697:G697,"&gt;=5")</f>
        <v>1</v>
      </c>
      <c r="N697">
        <f>COUNTIF(D697:G697,"&lt;=4")</f>
        <v>3</v>
      </c>
      <c r="O697">
        <f>SUMPRODUCT(1/COUNTIF(D697:G697,D697:G697))</f>
        <v>3</v>
      </c>
      <c r="P697" t="str">
        <f>IF(O697=4,"24-Way (4 Distinct)",IF(O697=3,"12-Way (1 Pair)",IF(O697=2,"6-Way / 4-Way","Straight (Quad)"))))</f>
        <v>12-Way (1 Pair)</v>
      </c>
      <c r="Q697">
        <f>SUMPRODUCT(COUNTIF(D698:G698,D697:G697))</f>
        <v>2</v>
      </c>
    </row>
    <row r="698">
      <c r="A698">
        <v>15109</v>
      </c>
      <c r="B698" t="str">
        <v>2026-03-14</v>
      </c>
      <c r="C698" t="str">
        <v>EVENING</v>
      </c>
      <c r="D698">
        <v>3</v>
      </c>
      <c r="E698">
        <v>4</v>
      </c>
      <c r="F698">
        <v>5</v>
      </c>
      <c r="G698">
        <v>2</v>
      </c>
      <c r="H698" t="str">
        <f>D698&amp;E698&amp;F698&amp;G698</f>
        <v>3452</v>
      </c>
      <c r="I698" t="str">
        <v>2345</v>
      </c>
      <c r="J698">
        <f>SUM(D698:G698)</f>
        <v>14</v>
      </c>
      <c r="K698">
        <f>SUMPRODUCT(MOD(D698:G698,2))</f>
        <v>2</v>
      </c>
      <c r="L698">
        <f>4-K698</f>
        <v>2</v>
      </c>
      <c r="M698">
        <f>COUNTIF(D698:G698,"&gt;=5")</f>
        <v>1</v>
      </c>
      <c r="N698">
        <f>COUNTIF(D698:G698,"&lt;=4")</f>
        <v>3</v>
      </c>
      <c r="O698">
        <f>SUMPRODUCT(1/COUNTIF(D698:G698,D698:G698))</f>
        <v>4</v>
      </c>
      <c r="P698" t="str">
        <f>IF(O698=4,"24-Way (4 Distinct)",IF(O698=3,"12-Way (1 Pair)",IF(O698=2,"6-Way / 4-Way","Straight (Quad)"))))</f>
        <v>24-Way (4 Distinct)</v>
      </c>
      <c r="Q698">
        <f>SUMPRODUCT(COUNTIF(D699:G699,D698:G698))</f>
        <v>1</v>
      </c>
    </row>
    <row r="699">
      <c r="A699">
        <v>15108</v>
      </c>
      <c r="B699" t="str">
        <v>2026-03-14</v>
      </c>
      <c r="C699" t="str">
        <v>AFTERNOON</v>
      </c>
      <c r="D699">
        <v>6</v>
      </c>
      <c r="E699">
        <v>9</v>
      </c>
      <c r="F699">
        <v>4</v>
      </c>
      <c r="G699">
        <v>4</v>
      </c>
      <c r="H699" t="str">
        <f>D699&amp;E699&amp;F699&amp;G699</f>
        <v>6944</v>
      </c>
      <c r="I699" t="str">
        <v>4469</v>
      </c>
      <c r="J699">
        <f>SUM(D699:G699)</f>
        <v>23</v>
      </c>
      <c r="K699">
        <f>SUMPRODUCT(MOD(D699:G699,2))</f>
        <v>1</v>
      </c>
      <c r="L699">
        <f>4-K699</f>
        <v>3</v>
      </c>
      <c r="M699">
        <f>COUNTIF(D699:G699,"&gt;=5")</f>
        <v>2</v>
      </c>
      <c r="N699">
        <f>COUNTIF(D699:G699,"&lt;=4")</f>
        <v>2</v>
      </c>
      <c r="O699">
        <f>SUMPRODUCT(1/COUNTIF(D699:G699,D699:G699))</f>
        <v>3</v>
      </c>
      <c r="P699" t="str">
        <f>IF(O699=4,"24-Way (4 Distinct)",IF(O699=3,"12-Way (1 Pair)",IF(O699=2,"6-Way / 4-Way","Straight (Quad)"))))</f>
        <v>12-Way (1 Pair)</v>
      </c>
      <c r="Q699">
        <f>SUMPRODUCT(COUNTIF(D700:G700,D699:G699))</f>
        <v>2</v>
      </c>
    </row>
    <row r="700">
      <c r="A700">
        <v>15107</v>
      </c>
      <c r="B700" t="str">
        <v>2026-03-14</v>
      </c>
      <c r="C700" t="str">
        <v>MIDDAY</v>
      </c>
      <c r="D700">
        <v>1</v>
      </c>
      <c r="E700">
        <v>0</v>
      </c>
      <c r="F700">
        <v>4</v>
      </c>
      <c r="G700">
        <v>8</v>
      </c>
      <c r="H700" t="str">
        <f>D700&amp;E700&amp;F700&amp;G700</f>
        <v>1048</v>
      </c>
      <c r="I700" t="str">
        <v>0148</v>
      </c>
      <c r="J700">
        <f>SUM(D700:G700)</f>
        <v>13</v>
      </c>
      <c r="K700">
        <f>SUMPRODUCT(MOD(D700:G700,2))</f>
        <v>1</v>
      </c>
      <c r="L700">
        <f>4-K700</f>
        <v>3</v>
      </c>
      <c r="M700">
        <f>COUNTIF(D700:G700,"&gt;=5")</f>
        <v>1</v>
      </c>
      <c r="N700">
        <f>COUNTIF(D700:G700,"&lt;=4")</f>
        <v>3</v>
      </c>
      <c r="O700">
        <f>SUMPRODUCT(1/COUNTIF(D700:G700,D700:G700))</f>
        <v>4</v>
      </c>
      <c r="P700" t="str">
        <f>IF(O700=4,"24-Way (4 Distinct)",IF(O700=3,"12-Way (1 Pair)",IF(O700=2,"6-Way / 4-Way","Straight (Quad)"))))</f>
        <v>24-Way (4 Distinct)</v>
      </c>
      <c r="Q700">
        <f>SUMPRODUCT(COUNTIF(D701:G701,D700:G700))</f>
        <v>3</v>
      </c>
    </row>
    <row r="701">
      <c r="A701">
        <v>15106</v>
      </c>
      <c r="B701" t="str">
        <v>2026-03-14</v>
      </c>
      <c r="C701" t="str">
        <v>MORNING</v>
      </c>
      <c r="D701">
        <v>1</v>
      </c>
      <c r="E701">
        <v>1</v>
      </c>
      <c r="F701">
        <v>4</v>
      </c>
      <c r="G701">
        <v>0</v>
      </c>
      <c r="H701" t="str">
        <f>D701&amp;E701&amp;F701&amp;G701</f>
        <v>1140</v>
      </c>
      <c r="I701" t="str">
        <v>0114</v>
      </c>
      <c r="J701">
        <f>SUM(D701:G701)</f>
        <v>6</v>
      </c>
      <c r="K701">
        <f>SUMPRODUCT(MOD(D701:G701,2))</f>
        <v>2</v>
      </c>
      <c r="L701">
        <f>4-K701</f>
        <v>2</v>
      </c>
      <c r="M701">
        <f>COUNTIF(D701:G701,"&gt;=5")</f>
        <v>0</v>
      </c>
      <c r="N701">
        <f>COUNTIF(D701:G701,"&lt;=4")</f>
        <v>4</v>
      </c>
      <c r="O701">
        <f>SUMPRODUCT(1/COUNTIF(D701:G701,D701:G701))</f>
        <v>3</v>
      </c>
      <c r="P701" t="str">
        <f>IF(O701=4,"24-Way (4 Distinct)",IF(O701=3,"12-Way (1 Pair)",IF(O701=2,"6-Way / 4-Way","Straight (Quad)"))))</f>
        <v>12-Way (1 Pair)</v>
      </c>
      <c r="Q701">
        <f>SUMPRODUCT(COUNTIF(D702:G702,D701:G701))</f>
        <v>1</v>
      </c>
    </row>
    <row r="702">
      <c r="A702">
        <v>15102</v>
      </c>
      <c r="B702" t="str">
        <v>2026-03-13</v>
      </c>
      <c r="C702" t="str">
        <v>MORNING</v>
      </c>
      <c r="D702">
        <v>0</v>
      </c>
      <c r="E702">
        <v>8</v>
      </c>
      <c r="F702">
        <v>2</v>
      </c>
      <c r="G702">
        <v>0</v>
      </c>
      <c r="H702" t="str">
        <f>D702&amp;E702&amp;F702&amp;G702</f>
        <v>0820</v>
      </c>
      <c r="I702" t="str">
        <v>0028</v>
      </c>
      <c r="J702">
        <f>SUM(D702:G702)</f>
        <v>10</v>
      </c>
      <c r="K702">
        <f>SUMPRODUCT(MOD(D702:G702,2))</f>
        <v>0</v>
      </c>
      <c r="L702">
        <f>4-K702</f>
        <v>4</v>
      </c>
      <c r="M702">
        <f>COUNTIF(D702:G702,"&gt;=5")</f>
        <v>1</v>
      </c>
      <c r="N702">
        <f>COUNTIF(D702:G702,"&lt;=4")</f>
        <v>3</v>
      </c>
      <c r="O702">
        <f>SUMPRODUCT(1/COUNTIF(D702:G702,D702:G702))</f>
        <v>3</v>
      </c>
      <c r="P702" t="str">
        <f>IF(O702=4,"24-Way (4 Distinct)",IF(O702=3,"12-Way (1 Pair)",IF(O702=2,"6-Way / 4-Way","Straight (Quad)"))))</f>
        <v>12-Way (1 Pair)</v>
      </c>
      <c r="Q702">
        <f>SUMPRODUCT(COUNTIF(D703:G703,D702:G702))</f>
        <v>3</v>
      </c>
    </row>
    <row r="703">
      <c r="A703">
        <v>15100</v>
      </c>
      <c r="B703" t="str">
        <v>2026-03-12</v>
      </c>
      <c r="C703" t="str">
        <v>AFTERNOON</v>
      </c>
      <c r="D703">
        <v>3</v>
      </c>
      <c r="E703">
        <v>0</v>
      </c>
      <c r="F703">
        <v>8</v>
      </c>
      <c r="G703">
        <v>9</v>
      </c>
      <c r="H703" t="str">
        <f>D703&amp;E703&amp;F703&amp;G703</f>
        <v>3089</v>
      </c>
      <c r="I703" t="str">
        <v>0389</v>
      </c>
      <c r="J703">
        <f>SUM(D703:G703)</f>
        <v>20</v>
      </c>
      <c r="K703">
        <f>SUMPRODUCT(MOD(D703:G703,2))</f>
        <v>2</v>
      </c>
      <c r="L703">
        <f>4-K703</f>
        <v>2</v>
      </c>
      <c r="M703">
        <f>COUNTIF(D703:G703,"&gt;=5")</f>
        <v>2</v>
      </c>
      <c r="N703">
        <f>COUNTIF(D703:G703,"&lt;=4")</f>
        <v>2</v>
      </c>
      <c r="O703">
        <f>SUMPRODUCT(1/COUNTIF(D703:G703,D703:G703))</f>
        <v>4</v>
      </c>
      <c r="P703" t="str">
        <f>IF(O703=4,"24-Way (4 Distinct)",IF(O703=3,"12-Way (1 Pair)",IF(O703=2,"6-Way / 4-Way","Straight (Quad)"))))</f>
        <v>24-Way (4 Distinct)</v>
      </c>
      <c r="Q703">
        <f>SUMPRODUCT(COUNTIF(D704:G704,D703:G703))</f>
        <v>2</v>
      </c>
    </row>
    <row r="704">
      <c r="A704">
        <v>15099</v>
      </c>
      <c r="B704" t="str">
        <v>2026-03-12</v>
      </c>
      <c r="C704" t="str">
        <v>MIDDAY</v>
      </c>
      <c r="D704">
        <v>3</v>
      </c>
      <c r="E704">
        <v>8</v>
      </c>
      <c r="F704">
        <v>3</v>
      </c>
      <c r="G704">
        <v>1</v>
      </c>
      <c r="H704" t="str">
        <f>D704&amp;E704&amp;F704&amp;G704</f>
        <v>3831</v>
      </c>
      <c r="I704" t="str">
        <v>1338</v>
      </c>
      <c r="J704">
        <f>SUM(D704:G704)</f>
        <v>15</v>
      </c>
      <c r="K704">
        <f>SUMPRODUCT(MOD(D704:G704,2))</f>
        <v>3</v>
      </c>
      <c r="L704">
        <f>4-K704</f>
        <v>1</v>
      </c>
      <c r="M704">
        <f>COUNTIF(D704:G704,"&gt;=5")</f>
        <v>1</v>
      </c>
      <c r="N704">
        <f>COUNTIF(D704:G704,"&lt;=4")</f>
        <v>3</v>
      </c>
      <c r="O704">
        <f>SUMPRODUCT(1/COUNTIF(D704:G704,D704:G704))</f>
        <v>3</v>
      </c>
      <c r="P704" t="str">
        <f>IF(O704=4,"24-Way (4 Distinct)",IF(O704=3,"12-Way (1 Pair)",IF(O704=2,"6-Way / 4-Way","Straight (Quad)"))))</f>
        <v>12-Way (1 Pair)</v>
      </c>
      <c r="Q704">
        <f>SUMPRODUCT(COUNTIF(D705:G705,D704:G704))</f>
        <v>2</v>
      </c>
    </row>
    <row r="705">
      <c r="A705">
        <v>15098</v>
      </c>
      <c r="B705" t="str">
        <v>2026-03-12</v>
      </c>
      <c r="C705" t="str">
        <v>MORNING</v>
      </c>
      <c r="D705">
        <v>4</v>
      </c>
      <c r="E705">
        <v>3</v>
      </c>
      <c r="F705">
        <v>7</v>
      </c>
      <c r="G705">
        <v>7</v>
      </c>
      <c r="H705" t="str">
        <f>D705&amp;E705&amp;F705&amp;G705</f>
        <v>4377</v>
      </c>
      <c r="I705" t="str">
        <v>3477</v>
      </c>
      <c r="J705">
        <f>SUM(D705:G705)</f>
        <v>21</v>
      </c>
      <c r="K705">
        <f>SUMPRODUCT(MOD(D705:G705,2))</f>
        <v>3</v>
      </c>
      <c r="L705">
        <f>4-K705</f>
        <v>1</v>
      </c>
      <c r="M705">
        <f>COUNTIF(D705:G705,"&gt;=5")</f>
        <v>2</v>
      </c>
      <c r="N705">
        <f>COUNTIF(D705:G705,"&lt;=4")</f>
        <v>2</v>
      </c>
      <c r="O705">
        <f>SUMPRODUCT(1/COUNTIF(D705:G705,D705:G705))</f>
        <v>3</v>
      </c>
      <c r="P705" t="str">
        <f>IF(O705=4,"24-Way (4 Distinct)",IF(O705=3,"12-Way (1 Pair)",IF(O705=2,"6-Way / 4-Way","Straight (Quad)"))))</f>
        <v>12-Way (1 Pair)</v>
      </c>
      <c r="Q705">
        <f>SUMPRODUCT(COUNTIF(D706:G706,D705:G705))</f>
        <v>2</v>
      </c>
    </row>
    <row r="706">
      <c r="A706">
        <v>15097</v>
      </c>
      <c r="B706" t="str">
        <v>2026-03-11</v>
      </c>
      <c r="C706" t="str">
        <v>EVENING</v>
      </c>
      <c r="D706">
        <v>9</v>
      </c>
      <c r="E706">
        <v>6</v>
      </c>
      <c r="F706">
        <v>7</v>
      </c>
      <c r="G706">
        <v>2</v>
      </c>
      <c r="H706" t="str">
        <f>D706&amp;E706&amp;F706&amp;G706</f>
        <v>9672</v>
      </c>
      <c r="I706" t="str">
        <v>2679</v>
      </c>
      <c r="J706">
        <f>SUM(D706:G706)</f>
        <v>24</v>
      </c>
      <c r="K706">
        <f>SUMPRODUCT(MOD(D706:G706,2))</f>
        <v>2</v>
      </c>
      <c r="L706">
        <f>4-K706</f>
        <v>2</v>
      </c>
      <c r="M706">
        <f>COUNTIF(D706:G706,"&gt;=5")</f>
        <v>3</v>
      </c>
      <c r="N706">
        <f>COUNTIF(D706:G706,"&lt;=4")</f>
        <v>1</v>
      </c>
      <c r="O706">
        <f>SUMPRODUCT(1/COUNTIF(D706:G706,D706:G706))</f>
        <v>4</v>
      </c>
      <c r="P706" t="str">
        <f>IF(O706=4,"24-Way (4 Distinct)",IF(O706=3,"12-Way (1 Pair)",IF(O706=2,"6-Way / 4-Way","Straight (Quad)"))))</f>
        <v>24-Way (4 Distinct)</v>
      </c>
      <c r="Q706">
        <f>SUMPRODUCT(COUNTIF(D707:G707,D706:G706))</f>
        <v>2</v>
      </c>
    </row>
    <row r="707">
      <c r="A707">
        <v>15096</v>
      </c>
      <c r="B707" t="str">
        <v>2026-03-11</v>
      </c>
      <c r="C707" t="str">
        <v>AFTERNOON</v>
      </c>
      <c r="D707">
        <v>9</v>
      </c>
      <c r="E707">
        <v>5</v>
      </c>
      <c r="F707">
        <v>3</v>
      </c>
      <c r="G707">
        <v>7</v>
      </c>
      <c r="H707" t="str">
        <f>D707&amp;E707&amp;F707&amp;G707</f>
        <v>9537</v>
      </c>
      <c r="I707" t="str">
        <v>3579</v>
      </c>
      <c r="J707">
        <f>SUM(D707:G707)</f>
        <v>24</v>
      </c>
      <c r="K707">
        <f>SUMPRODUCT(MOD(D707:G707,2))</f>
        <v>4</v>
      </c>
      <c r="L707">
        <f>4-K707</f>
        <v>0</v>
      </c>
      <c r="M707">
        <f>COUNTIF(D707:G707,"&gt;=5")</f>
        <v>3</v>
      </c>
      <c r="N707">
        <f>COUNTIF(D707:G707,"&lt;=4")</f>
        <v>1</v>
      </c>
      <c r="O707">
        <f>SUMPRODUCT(1/COUNTIF(D707:G707,D707:G707))</f>
        <v>4</v>
      </c>
      <c r="P707" t="str">
        <f>IF(O707=4,"24-Way (4 Distinct)",IF(O707=3,"12-Way (1 Pair)",IF(O707=2,"6-Way / 4-Way","Straight (Quad)"))))</f>
        <v>24-Way (4 Distinct)</v>
      </c>
      <c r="Q707">
        <f>SUMPRODUCT(COUNTIF(D708:G708,D707:G707))</f>
        <v>2</v>
      </c>
    </row>
    <row r="708">
      <c r="A708">
        <v>15095</v>
      </c>
      <c r="B708" t="str">
        <v>2026-03-11</v>
      </c>
      <c r="C708" t="str">
        <v>MIDDAY</v>
      </c>
      <c r="D708">
        <v>7</v>
      </c>
      <c r="E708">
        <v>7</v>
      </c>
      <c r="F708">
        <v>3</v>
      </c>
      <c r="G708">
        <v>2</v>
      </c>
      <c r="H708" t="str">
        <f>D708&amp;E708&amp;F708&amp;G708</f>
        <v>7732</v>
      </c>
      <c r="I708" t="str">
        <v>2377</v>
      </c>
      <c r="J708">
        <f>SUM(D708:G708)</f>
        <v>19</v>
      </c>
      <c r="K708">
        <f>SUMPRODUCT(MOD(D708:G708,2))</f>
        <v>3</v>
      </c>
      <c r="L708">
        <f>4-K708</f>
        <v>1</v>
      </c>
      <c r="M708">
        <f>COUNTIF(D708:G708,"&gt;=5")</f>
        <v>2</v>
      </c>
      <c r="N708">
        <f>COUNTIF(D708:G708,"&lt;=4")</f>
        <v>2</v>
      </c>
      <c r="O708">
        <f>SUMPRODUCT(1/COUNTIF(D708:G708,D708:G708))</f>
        <v>3</v>
      </c>
      <c r="P708" t="str">
        <f>IF(O708=4,"24-Way (4 Distinct)",IF(O708=3,"12-Way (1 Pair)",IF(O708=2,"6-Way / 4-Way","Straight (Quad)"))))</f>
        <v>12-Way (1 Pair)</v>
      </c>
      <c r="Q708">
        <f>SUMPRODUCT(COUNTIF(D709:G709,D708:G708))</f>
        <v>1</v>
      </c>
    </row>
    <row r="709">
      <c r="A709">
        <v>15094</v>
      </c>
      <c r="B709" t="str">
        <v>2026-03-11</v>
      </c>
      <c r="C709" t="str">
        <v>MORNING</v>
      </c>
      <c r="D709">
        <v>6</v>
      </c>
      <c r="E709">
        <v>6</v>
      </c>
      <c r="F709">
        <v>1</v>
      </c>
      <c r="G709">
        <v>3</v>
      </c>
      <c r="H709" t="str">
        <f>D709&amp;E709&amp;F709&amp;G709</f>
        <v>6613</v>
      </c>
      <c r="I709" t="str">
        <v>1366</v>
      </c>
      <c r="J709">
        <f>SUM(D709:G709)</f>
        <v>16</v>
      </c>
      <c r="K709">
        <f>SUMPRODUCT(MOD(D709:G709,2))</f>
        <v>2</v>
      </c>
      <c r="L709">
        <f>4-K709</f>
        <v>2</v>
      </c>
      <c r="M709">
        <f>COUNTIF(D709:G709,"&gt;=5")</f>
        <v>2</v>
      </c>
      <c r="N709">
        <f>COUNTIF(D709:G709,"&lt;=4")</f>
        <v>2</v>
      </c>
      <c r="O709">
        <f>SUMPRODUCT(1/COUNTIF(D709:G709,D709:G709))</f>
        <v>3</v>
      </c>
      <c r="P709" t="str">
        <f>IF(O709=4,"24-Way (4 Distinct)",IF(O709=3,"12-Way (1 Pair)",IF(O709=2,"6-Way / 4-Way","Straight (Quad)"))))</f>
        <v>12-Way (1 Pair)</v>
      </c>
      <c r="Q709">
        <f>SUMPRODUCT(COUNTIF(D710:G710,D709:G709))</f>
        <v>1</v>
      </c>
    </row>
    <row r="710">
      <c r="A710">
        <v>15088</v>
      </c>
      <c r="B710" t="str">
        <v>2026-03-09</v>
      </c>
      <c r="C710" t="str">
        <v>AFTERNOON</v>
      </c>
      <c r="D710">
        <v>9</v>
      </c>
      <c r="E710">
        <v>0</v>
      </c>
      <c r="F710">
        <v>0</v>
      </c>
      <c r="G710">
        <v>3</v>
      </c>
      <c r="H710" t="str">
        <f>D710&amp;E710&amp;F710&amp;G710</f>
        <v>9003</v>
      </c>
      <c r="I710" t="str">
        <v>0039</v>
      </c>
      <c r="J710">
        <f>SUM(D710:G710)</f>
        <v>12</v>
      </c>
      <c r="K710">
        <f>SUMPRODUCT(MOD(D710:G710,2))</f>
        <v>2</v>
      </c>
      <c r="L710">
        <f>4-K710</f>
        <v>2</v>
      </c>
      <c r="M710">
        <f>COUNTIF(D710:G710,"&gt;=5")</f>
        <v>1</v>
      </c>
      <c r="N710">
        <f>COUNTIF(D710:G710,"&lt;=4")</f>
        <v>3</v>
      </c>
      <c r="O710">
        <f>SUMPRODUCT(1/COUNTIF(D710:G710,D710:G710))</f>
        <v>3</v>
      </c>
      <c r="P710" t="str">
        <f>IF(O710=4,"24-Way (4 Distinct)",IF(O710=3,"12-Way (1 Pair)",IF(O710=2,"6-Way / 4-Way","Straight (Quad)"))))</f>
        <v>12-Way (1 Pair)</v>
      </c>
      <c r="Q710">
        <f>SUMPRODUCT(COUNTIF(D711:G711,D710:G710))</f>
        <v>0</v>
      </c>
    </row>
    <row r="711">
      <c r="A711">
        <v>15087</v>
      </c>
      <c r="B711" t="str">
        <v>2026-03-09</v>
      </c>
      <c r="C711" t="str">
        <v>MIDDAY</v>
      </c>
      <c r="D711">
        <v>8</v>
      </c>
      <c r="E711">
        <v>2</v>
      </c>
      <c r="F711">
        <v>1</v>
      </c>
      <c r="G711">
        <v>7</v>
      </c>
      <c r="H711" t="str">
        <f>D711&amp;E711&amp;F711&amp;G711</f>
        <v>8217</v>
      </c>
      <c r="I711" t="str">
        <v>1278</v>
      </c>
      <c r="J711">
        <f>SUM(D711:G711)</f>
        <v>18</v>
      </c>
      <c r="K711">
        <f>SUMPRODUCT(MOD(D711:G711,2))</f>
        <v>2</v>
      </c>
      <c r="L711">
        <f>4-K711</f>
        <v>2</v>
      </c>
      <c r="M711">
        <f>COUNTIF(D711:G711,"&gt;=5")</f>
        <v>2</v>
      </c>
      <c r="N711">
        <f>COUNTIF(D711:G711,"&lt;=4")</f>
        <v>2</v>
      </c>
      <c r="O711">
        <f>SUMPRODUCT(1/COUNTIF(D711:G711,D711:G711))</f>
        <v>4</v>
      </c>
      <c r="P711" t="str">
        <f>IF(O711=4,"24-Way (4 Distinct)",IF(O711=3,"12-Way (1 Pair)",IF(O711=2,"6-Way / 4-Way","Straight (Quad)"))))</f>
        <v>24-Way (4 Distinct)</v>
      </c>
      <c r="Q711">
        <f>SUMPRODUCT(COUNTIF(D712:G712,D711:G711))</f>
        <v>1</v>
      </c>
    </row>
    <row r="712">
      <c r="A712">
        <v>15086</v>
      </c>
      <c r="B712" t="str">
        <v>2026-03-09</v>
      </c>
      <c r="C712" t="str">
        <v>MORNING</v>
      </c>
      <c r="D712">
        <v>5</v>
      </c>
      <c r="E712">
        <v>2</v>
      </c>
      <c r="F712">
        <v>3</v>
      </c>
      <c r="G712">
        <v>5</v>
      </c>
      <c r="H712" t="str">
        <f>D712&amp;E712&amp;F712&amp;G712</f>
        <v>5235</v>
      </c>
      <c r="I712" t="str">
        <v>2355</v>
      </c>
      <c r="J712">
        <f>SUM(D712:G712)</f>
        <v>15</v>
      </c>
      <c r="K712">
        <f>SUMPRODUCT(MOD(D712:G712,2))</f>
        <v>3</v>
      </c>
      <c r="L712">
        <f>4-K712</f>
        <v>1</v>
      </c>
      <c r="M712">
        <f>COUNTIF(D712:G712,"&gt;=5")</f>
        <v>2</v>
      </c>
      <c r="N712">
        <f>COUNTIF(D712:G712,"&lt;=4")</f>
        <v>2</v>
      </c>
      <c r="O712">
        <f>SUMPRODUCT(1/COUNTIF(D712:G712,D712:G712))</f>
        <v>3</v>
      </c>
      <c r="P712" t="str">
        <f>IF(O712=4,"24-Way (4 Distinct)",IF(O712=3,"12-Way (1 Pair)",IF(O712=2,"6-Way / 4-Way","Straight (Quad)"))))</f>
        <v>12-Way (1 Pair)</v>
      </c>
      <c r="Q712">
        <f>SUMPRODUCT(COUNTIF(D713:G713,D712:G712))</f>
        <v>0</v>
      </c>
    </row>
    <row r="713">
      <c r="A713">
        <v>15079</v>
      </c>
      <c r="B713" t="str">
        <v>2026-03-07</v>
      </c>
      <c r="C713" t="str">
        <v>MIDDAY</v>
      </c>
      <c r="D713">
        <v>8</v>
      </c>
      <c r="E713">
        <v>6</v>
      </c>
      <c r="F713">
        <v>0</v>
      </c>
      <c r="G713">
        <v>7</v>
      </c>
      <c r="H713" t="str">
        <f>D713&amp;E713&amp;F713&amp;G713</f>
        <v>8607</v>
      </c>
      <c r="I713" t="str">
        <v>0678</v>
      </c>
      <c r="J713">
        <f>SUM(D713:G713)</f>
        <v>21</v>
      </c>
      <c r="K713">
        <f>SUMPRODUCT(MOD(D713:G713,2))</f>
        <v>1</v>
      </c>
      <c r="L713">
        <f>4-K713</f>
        <v>3</v>
      </c>
      <c r="M713">
        <f>COUNTIF(D713:G713,"&gt;=5")</f>
        <v>3</v>
      </c>
      <c r="N713">
        <f>COUNTIF(D713:G713,"&lt;=4")</f>
        <v>1</v>
      </c>
      <c r="O713">
        <f>SUMPRODUCT(1/COUNTIF(D713:G713,D713:G713))</f>
        <v>4</v>
      </c>
      <c r="P713" t="str">
        <f>IF(O713=4,"24-Way (4 Distinct)",IF(O713=3,"12-Way (1 Pair)",IF(O713=2,"6-Way / 4-Way","Straight (Quad)"))))</f>
        <v>24-Way (4 Distinct)</v>
      </c>
      <c r="Q713">
        <f>SUMPRODUCT(COUNTIF(D714:G714,D713:G713))</f>
        <v>1</v>
      </c>
    </row>
    <row r="714">
      <c r="A714">
        <v>15078</v>
      </c>
      <c r="B714" t="str">
        <v>2026-03-07</v>
      </c>
      <c r="C714" t="str">
        <v>MORNING</v>
      </c>
      <c r="D714">
        <v>9</v>
      </c>
      <c r="E714">
        <v>9</v>
      </c>
      <c r="F714">
        <v>1</v>
      </c>
      <c r="G714">
        <v>0</v>
      </c>
      <c r="H714" t="str">
        <f>D714&amp;E714&amp;F714&amp;G714</f>
        <v>9910</v>
      </c>
      <c r="I714" t="str">
        <v>0199</v>
      </c>
      <c r="J714">
        <f>SUM(D714:G714)</f>
        <v>19</v>
      </c>
      <c r="K714">
        <f>SUMPRODUCT(MOD(D714:G714,2))</f>
        <v>3</v>
      </c>
      <c r="L714">
        <f>4-K714</f>
        <v>1</v>
      </c>
      <c r="M714">
        <f>COUNTIF(D714:G714,"&gt;=5")</f>
        <v>2</v>
      </c>
      <c r="N714">
        <f>COUNTIF(D714:G714,"&lt;=4")</f>
        <v>2</v>
      </c>
      <c r="O714">
        <f>SUMPRODUCT(1/COUNTIF(D714:G714,D714:G714))</f>
        <v>3</v>
      </c>
      <c r="P714" t="str">
        <f>IF(O714=4,"24-Way (4 Distinct)",IF(O714=3,"12-Way (1 Pair)",IF(O714=2,"6-Way / 4-Way","Straight (Quad)"))))</f>
        <v>12-Way (1 Pair)</v>
      </c>
      <c r="Q714">
        <f>SUMPRODUCT(COUNTIF(D715:G715,D714:G714))</f>
        <v>3</v>
      </c>
    </row>
    <row r="715">
      <c r="A715">
        <v>15074</v>
      </c>
      <c r="B715" t="str">
        <v>2026-03-06</v>
      </c>
      <c r="C715" t="str">
        <v>MORNING</v>
      </c>
      <c r="D715">
        <v>9</v>
      </c>
      <c r="E715">
        <v>6</v>
      </c>
      <c r="F715">
        <v>3</v>
      </c>
      <c r="G715">
        <v>1</v>
      </c>
      <c r="H715" t="str">
        <f>D715&amp;E715&amp;F715&amp;G715</f>
        <v>9631</v>
      </c>
      <c r="I715" t="str">
        <v>1369</v>
      </c>
      <c r="J715">
        <f>SUM(D715:G715)</f>
        <v>19</v>
      </c>
      <c r="K715">
        <f>SUMPRODUCT(MOD(D715:G715,2))</f>
        <v>3</v>
      </c>
      <c r="L715">
        <f>4-K715</f>
        <v>1</v>
      </c>
      <c r="M715">
        <f>COUNTIF(D715:G715,"&gt;=5")</f>
        <v>2</v>
      </c>
      <c r="N715">
        <f>COUNTIF(D715:G715,"&lt;=4")</f>
        <v>2</v>
      </c>
      <c r="O715">
        <f>SUMPRODUCT(1/COUNTIF(D715:G715,D715:G715))</f>
        <v>4</v>
      </c>
      <c r="P715" t="str">
        <f>IF(O715=4,"24-Way (4 Distinct)",IF(O715=3,"12-Way (1 Pair)",IF(O715=2,"6-Way / 4-Way","Straight (Quad)"))))</f>
        <v>24-Way (4 Distinct)</v>
      </c>
      <c r="Q715">
        <f>SUMPRODUCT(COUNTIF(D716:G716,D715:G715))</f>
        <v>2</v>
      </c>
    </row>
    <row r="716">
      <c r="A716">
        <v>15071</v>
      </c>
      <c r="B716" t="str">
        <v>2026-03-05</v>
      </c>
      <c r="C716" t="str">
        <v>MIDDAY</v>
      </c>
      <c r="D716">
        <v>3</v>
      </c>
      <c r="E716">
        <v>3</v>
      </c>
      <c r="F716">
        <v>9</v>
      </c>
      <c r="G716">
        <v>9</v>
      </c>
      <c r="H716" t="str">
        <f>D716&amp;E716&amp;F716&amp;G716</f>
        <v>3399</v>
      </c>
      <c r="I716" t="str">
        <v>3399</v>
      </c>
      <c r="J716">
        <f>SUM(D716:G716)</f>
        <v>24</v>
      </c>
      <c r="K716">
        <f>SUMPRODUCT(MOD(D716:G716,2))</f>
        <v>4</v>
      </c>
      <c r="L716">
        <f>4-K716</f>
        <v>0</v>
      </c>
      <c r="M716">
        <f>COUNTIF(D716:G716,"&gt;=5")</f>
        <v>2</v>
      </c>
      <c r="N716">
        <f>COUNTIF(D716:G716,"&lt;=4")</f>
        <v>2</v>
      </c>
      <c r="O716">
        <f>SUMPRODUCT(1/COUNTIF(D716:G716,D716:G716))</f>
        <v>2</v>
      </c>
      <c r="P716" t="str">
        <f>IF(O716=4,"24-Way (4 Distinct)",IF(O716=3,"12-Way (1 Pair)",IF(O716=2,"6-Way / 4-Way","Straight (Quad)"))))</f>
        <v>6-Way (2 Pairs)</v>
      </c>
      <c r="Q716">
        <f>SUMPRODUCT(COUNTIF(D717:G717,D716:G716))</f>
        <v>4</v>
      </c>
    </row>
    <row r="717">
      <c r="A717">
        <v>15070</v>
      </c>
      <c r="B717" t="str">
        <v>2026-03-05</v>
      </c>
      <c r="C717" t="str">
        <v>MORNING</v>
      </c>
      <c r="D717">
        <v>9</v>
      </c>
      <c r="E717">
        <v>3</v>
      </c>
      <c r="F717">
        <v>9</v>
      </c>
      <c r="G717">
        <v>0</v>
      </c>
      <c r="H717" t="str">
        <f>D717&amp;E717&amp;F717&amp;G717</f>
        <v>9390</v>
      </c>
      <c r="I717" t="str">
        <v>0399</v>
      </c>
      <c r="J717">
        <f>SUM(D717:G717)</f>
        <v>21</v>
      </c>
      <c r="K717">
        <f>SUMPRODUCT(MOD(D717:G717,2))</f>
        <v>3</v>
      </c>
      <c r="L717">
        <f>4-K717</f>
        <v>1</v>
      </c>
      <c r="M717">
        <f>COUNTIF(D717:G717,"&gt;=5")</f>
        <v>2</v>
      </c>
      <c r="N717">
        <f>COUNTIF(D717:G717,"&lt;=4")</f>
        <v>2</v>
      </c>
      <c r="O717">
        <f>SUMPRODUCT(1/COUNTIF(D717:G717,D717:G717))</f>
        <v>3</v>
      </c>
      <c r="P717" t="str">
        <f>IF(O717=4,"24-Way (4 Distinct)",IF(O717=3,"12-Way (1 Pair)",IF(O717=2,"6-Way / 4-Way","Straight (Quad)"))))</f>
        <v>12-Way (1 Pair)</v>
      </c>
      <c r="Q717">
        <f>SUMPRODUCT(COUNTIF(D718:G718,D717:G717))</f>
        <v>2</v>
      </c>
    </row>
    <row r="718">
      <c r="A718">
        <v>15068</v>
      </c>
      <c r="B718" t="str">
        <v>2026-03-04</v>
      </c>
      <c r="C718" t="str">
        <v>AFTERNOON</v>
      </c>
      <c r="D718">
        <v>9</v>
      </c>
      <c r="E718">
        <v>9</v>
      </c>
      <c r="F718">
        <v>7</v>
      </c>
      <c r="G718">
        <v>6</v>
      </c>
      <c r="H718" t="str">
        <f>D718&amp;E718&amp;F718&amp;G718</f>
        <v>9976</v>
      </c>
      <c r="I718" t="str">
        <v>6799</v>
      </c>
      <c r="J718">
        <f>SUM(D718:G718)</f>
        <v>31</v>
      </c>
      <c r="K718">
        <f>SUMPRODUCT(MOD(D718:G718,2))</f>
        <v>3</v>
      </c>
      <c r="L718">
        <f>4-K718</f>
        <v>1</v>
      </c>
      <c r="M718">
        <f>COUNTIF(D718:G718,"&gt;=5")</f>
        <v>4</v>
      </c>
      <c r="N718">
        <f>COUNTIF(D718:G718,"&lt;=4")</f>
        <v>0</v>
      </c>
      <c r="O718">
        <f>SUMPRODUCT(1/COUNTIF(D718:G718,D718:G718))</f>
        <v>3</v>
      </c>
      <c r="P718" t="str">
        <f>IF(O718=4,"24-Way (4 Distinct)",IF(O718=3,"12-Way (1 Pair)",IF(O718=2,"6-Way / 4-Way","Straight (Quad)"))))</f>
        <v>12-Way (1 Pair)</v>
      </c>
      <c r="Q718">
        <f>SUMPRODUCT(COUNTIF(D719:G719,D718:G718))</f>
        <v>2</v>
      </c>
    </row>
    <row r="719">
      <c r="A719">
        <v>15067</v>
      </c>
      <c r="B719" t="str">
        <v>2026-03-04</v>
      </c>
      <c r="C719" t="str">
        <v>MIDDAY</v>
      </c>
      <c r="D719">
        <v>0</v>
      </c>
      <c r="E719">
        <v>9</v>
      </c>
      <c r="F719">
        <v>5</v>
      </c>
      <c r="G719">
        <v>3</v>
      </c>
      <c r="H719" t="str">
        <f>D719&amp;E719&amp;F719&amp;G719</f>
        <v>0953</v>
      </c>
      <c r="I719" t="str">
        <v>0359</v>
      </c>
      <c r="J719">
        <f>SUM(D719:G719)</f>
        <v>17</v>
      </c>
      <c r="K719">
        <f>SUMPRODUCT(MOD(D719:G719,2))</f>
        <v>3</v>
      </c>
      <c r="L719">
        <f>4-K719</f>
        <v>1</v>
      </c>
      <c r="M719">
        <f>COUNTIF(D719:G719,"&gt;=5")</f>
        <v>2</v>
      </c>
      <c r="N719">
        <f>COUNTIF(D719:G719,"&lt;=4")</f>
        <v>2</v>
      </c>
      <c r="O719">
        <f>SUMPRODUCT(1/COUNTIF(D719:G719,D719:G719))</f>
        <v>4</v>
      </c>
      <c r="P719" t="str">
        <f>IF(O719=4,"24-Way (4 Distinct)",IF(O719=3,"12-Way (1 Pair)",IF(O719=2,"6-Way / 4-Way","Straight (Quad)"))))</f>
        <v>24-Way (4 Distinct)</v>
      </c>
      <c r="Q719">
        <f>SUMPRODUCT(COUNTIF(D720:G720,D719:G719))</f>
        <v>0</v>
      </c>
    </row>
    <row r="720">
      <c r="A720">
        <v>15066</v>
      </c>
      <c r="B720" t="str">
        <v>2026-03-04</v>
      </c>
      <c r="C720" t="str">
        <v>MORNING</v>
      </c>
      <c r="D720">
        <v>6</v>
      </c>
      <c r="E720">
        <v>7</v>
      </c>
      <c r="F720">
        <v>7</v>
      </c>
      <c r="G720">
        <v>1</v>
      </c>
      <c r="H720" t="str">
        <f>D720&amp;E720&amp;F720&amp;G720</f>
        <v>6771</v>
      </c>
      <c r="I720" t="str">
        <v>1677</v>
      </c>
      <c r="J720">
        <f>SUM(D720:G720)</f>
        <v>21</v>
      </c>
      <c r="K720">
        <f>SUMPRODUCT(MOD(D720:G720,2))</f>
        <v>3</v>
      </c>
      <c r="L720">
        <f>4-K720</f>
        <v>1</v>
      </c>
      <c r="M720">
        <f>COUNTIF(D720:G720,"&gt;=5")</f>
        <v>3</v>
      </c>
      <c r="N720">
        <f>COUNTIF(D720:G720,"&lt;=4")</f>
        <v>1</v>
      </c>
      <c r="O720">
        <f>SUMPRODUCT(1/COUNTIF(D720:G720,D720:G720))</f>
        <v>3</v>
      </c>
      <c r="P720" t="str">
        <f>IF(O720=4,"24-Way (4 Distinct)",IF(O720=3,"12-Way (1 Pair)",IF(O720=2,"6-Way / 4-Way","Straight (Quad)"))))</f>
        <v>12-Way (1 Pair)</v>
      </c>
      <c r="Q720">
        <f>SUMPRODUCT(COUNTIF(D721:G721,D720:G720))</f>
        <v>2</v>
      </c>
    </row>
    <row r="721">
      <c r="A721">
        <v>15062</v>
      </c>
      <c r="B721" t="str">
        <v>2026-03-03</v>
      </c>
      <c r="C721" t="str">
        <v>MORNING</v>
      </c>
      <c r="D721">
        <v>4</v>
      </c>
      <c r="E721">
        <v>7</v>
      </c>
      <c r="F721">
        <v>3</v>
      </c>
      <c r="G721">
        <v>4</v>
      </c>
      <c r="H721" t="str">
        <f>D721&amp;E721&amp;F721&amp;G721</f>
        <v>4734</v>
      </c>
      <c r="I721" t="str">
        <v>3447</v>
      </c>
      <c r="J721">
        <f>SUM(D721:G721)</f>
        <v>18</v>
      </c>
      <c r="K721">
        <f>SUMPRODUCT(MOD(D721:G721,2))</f>
        <v>2</v>
      </c>
      <c r="L721">
        <f>4-K721</f>
        <v>2</v>
      </c>
      <c r="M721">
        <f>COUNTIF(D721:G721,"&gt;=5")</f>
        <v>1</v>
      </c>
      <c r="N721">
        <f>COUNTIF(D721:G721,"&lt;=4")</f>
        <v>3</v>
      </c>
      <c r="O721">
        <f>SUMPRODUCT(1/COUNTIF(D721:G721,D721:G721))</f>
        <v>3</v>
      </c>
      <c r="P721" t="str">
        <f>IF(O721=4,"24-Way (4 Distinct)",IF(O721=3,"12-Way (1 Pair)",IF(O721=2,"6-Way / 4-Way","Straight (Quad)"))))</f>
        <v>12-Way (1 Pair)</v>
      </c>
      <c r="Q721">
        <f>SUMPRODUCT(COUNTIF(D722:G722,D721:G721))</f>
        <v>2</v>
      </c>
    </row>
    <row r="722">
      <c r="A722">
        <v>15053</v>
      </c>
      <c r="B722" t="str">
        <v>2026-02-28</v>
      </c>
      <c r="C722" t="str">
        <v>EVENING</v>
      </c>
      <c r="D722">
        <v>4</v>
      </c>
      <c r="E722">
        <v>8</v>
      </c>
      <c r="F722">
        <v>2</v>
      </c>
      <c r="G722">
        <v>9</v>
      </c>
      <c r="H722" t="str">
        <f>D722&amp;E722&amp;F722&amp;G722</f>
        <v>4829</v>
      </c>
      <c r="I722" t="str">
        <v>2489</v>
      </c>
      <c r="J722">
        <f>SUM(D722:G722)</f>
        <v>23</v>
      </c>
      <c r="K722">
        <f>SUMPRODUCT(MOD(D722:G722,2))</f>
        <v>1</v>
      </c>
      <c r="L722">
        <f>4-K722</f>
        <v>3</v>
      </c>
      <c r="M722">
        <f>COUNTIF(D722:G722,"&gt;=5")</f>
        <v>2</v>
      </c>
      <c r="N722">
        <f>COUNTIF(D722:G722,"&lt;=4")</f>
        <v>2</v>
      </c>
      <c r="O722">
        <f>SUMPRODUCT(1/COUNTIF(D722:G722,D722:G722))</f>
        <v>4</v>
      </c>
      <c r="P722" t="str">
        <f>IF(O722=4,"24-Way (4 Distinct)",IF(O722=3,"12-Way (1 Pair)",IF(O722=2,"6-Way / 4-Way","Straight (Quad)"))))</f>
        <v>24-Way (4 Distinct)</v>
      </c>
      <c r="Q722">
        <f>SUMPRODUCT(COUNTIF(D723:G723,D722:G722))</f>
        <v>1</v>
      </c>
    </row>
    <row r="723">
      <c r="A723">
        <v>15052</v>
      </c>
      <c r="B723" t="str">
        <v>2026-02-28</v>
      </c>
      <c r="C723" t="str">
        <v>AFTERNOON</v>
      </c>
      <c r="D723">
        <v>5</v>
      </c>
      <c r="E723">
        <v>8</v>
      </c>
      <c r="F723">
        <v>5</v>
      </c>
      <c r="G723">
        <v>5</v>
      </c>
      <c r="H723" t="str">
        <f>D723&amp;E723&amp;F723&amp;G723</f>
        <v>5855</v>
      </c>
      <c r="I723" t="str">
        <v>5558</v>
      </c>
      <c r="J723">
        <f>SUM(D723:G723)</f>
        <v>23</v>
      </c>
      <c r="K723">
        <f>SUMPRODUCT(MOD(D723:G723,2))</f>
        <v>3</v>
      </c>
      <c r="L723">
        <f>4-K723</f>
        <v>1</v>
      </c>
      <c r="M723">
        <f>COUNTIF(D723:G723,"&gt;=5")</f>
        <v>4</v>
      </c>
      <c r="N723">
        <f>COUNTIF(D723:G723,"&lt;=4")</f>
        <v>0</v>
      </c>
      <c r="O723">
        <f>SUMPRODUCT(1/COUNTIF(D723:G723,D723:G723))</f>
        <v>2</v>
      </c>
      <c r="P723" t="str">
        <f>IF(O723=4,"24-Way (4 Distinct)",IF(O723=3,"12-Way (1 Pair)",IF(O723=2,"6-Way / 4-Way","Straight (Quad)"))))</f>
        <v>4-Way (3-of-Kind)</v>
      </c>
      <c r="Q723">
        <f>SUMPRODUCT(COUNTIF(D724:G724,D723:G723))</f>
        <v>1</v>
      </c>
    </row>
    <row r="724">
      <c r="A724">
        <v>15051</v>
      </c>
      <c r="B724" t="str">
        <v>2026-02-28</v>
      </c>
      <c r="C724" t="str">
        <v>MIDDAY</v>
      </c>
      <c r="D724">
        <v>0</v>
      </c>
      <c r="E724">
        <v>1</v>
      </c>
      <c r="F724">
        <v>8</v>
      </c>
      <c r="G724">
        <v>9</v>
      </c>
      <c r="H724" t="str">
        <f>D724&amp;E724&amp;F724&amp;G724</f>
        <v>0189</v>
      </c>
      <c r="I724" t="str">
        <v>0189</v>
      </c>
      <c r="J724">
        <f>SUM(D724:G724)</f>
        <v>18</v>
      </c>
      <c r="K724">
        <f>SUMPRODUCT(MOD(D724:G724,2))</f>
        <v>2</v>
      </c>
      <c r="L724">
        <f>4-K724</f>
        <v>2</v>
      </c>
      <c r="M724">
        <f>COUNTIF(D724:G724,"&gt;=5")</f>
        <v>2</v>
      </c>
      <c r="N724">
        <f>COUNTIF(D724:G724,"&lt;=4")</f>
        <v>2</v>
      </c>
      <c r="O724">
        <f>SUMPRODUCT(1/COUNTIF(D724:G724,D724:G724))</f>
        <v>4</v>
      </c>
      <c r="P724" t="str">
        <f>IF(O724=4,"24-Way (4 Distinct)",IF(O724=3,"12-Way (1 Pair)",IF(O724=2,"6-Way / 4-Way","Straight (Quad)"))))</f>
        <v>24-Way (4 Distinct)</v>
      </c>
      <c r="Q724">
        <f>SUMPRODUCT(COUNTIF(D725:G725,D724:G724))</f>
        <v>2</v>
      </c>
    </row>
    <row r="725">
      <c r="A725">
        <v>15050</v>
      </c>
      <c r="B725" t="str">
        <v>2026-02-28</v>
      </c>
      <c r="C725" t="str">
        <v>MORNING</v>
      </c>
      <c r="D725">
        <v>5</v>
      </c>
      <c r="E725">
        <v>3</v>
      </c>
      <c r="F725">
        <v>0</v>
      </c>
      <c r="G725">
        <v>8</v>
      </c>
      <c r="H725" t="str">
        <f>D725&amp;E725&amp;F725&amp;G725</f>
        <v>5308</v>
      </c>
      <c r="I725" t="str">
        <v>0358</v>
      </c>
      <c r="J725">
        <f>SUM(D725:G725)</f>
        <v>16</v>
      </c>
      <c r="K725">
        <f>SUMPRODUCT(MOD(D725:G725,2))</f>
        <v>2</v>
      </c>
      <c r="L725">
        <f>4-K725</f>
        <v>2</v>
      </c>
      <c r="M725">
        <f>COUNTIF(D725:G725,"&gt;=5")</f>
        <v>2</v>
      </c>
      <c r="N725">
        <f>COUNTIF(D725:G725,"&lt;=4")</f>
        <v>2</v>
      </c>
      <c r="O725">
        <f>SUMPRODUCT(1/COUNTIF(D725:G725,D725:G725))</f>
        <v>4</v>
      </c>
      <c r="P725" t="str">
        <f>IF(O725=4,"24-Way (4 Distinct)",IF(O725=3,"12-Way (1 Pair)",IF(O725=2,"6-Way / 4-Way","Straight (Quad)"))))</f>
        <v>24-Way (4 Distinct)</v>
      </c>
      <c r="Q725">
        <f>SUMPRODUCT(COUNTIF(D726:G726,D725:G725))</f>
        <v>2</v>
      </c>
    </row>
    <row r="726">
      <c r="A726">
        <v>15048</v>
      </c>
      <c r="B726" t="str">
        <v>2026-02-27</v>
      </c>
      <c r="C726" t="str">
        <v>AFTERNOON</v>
      </c>
      <c r="D726">
        <v>2</v>
      </c>
      <c r="E726">
        <v>9</v>
      </c>
      <c r="F726">
        <v>5</v>
      </c>
      <c r="G726">
        <v>3</v>
      </c>
      <c r="H726" t="str">
        <f>D726&amp;E726&amp;F726&amp;G726</f>
        <v>2953</v>
      </c>
      <c r="I726" t="str">
        <v>2359</v>
      </c>
      <c r="J726">
        <f>SUM(D726:G726)</f>
        <v>19</v>
      </c>
      <c r="K726">
        <f>SUMPRODUCT(MOD(D726:G726,2))</f>
        <v>3</v>
      </c>
      <c r="L726">
        <f>4-K726</f>
        <v>1</v>
      </c>
      <c r="M726">
        <f>COUNTIF(D726:G726,"&gt;=5")</f>
        <v>2</v>
      </c>
      <c r="N726">
        <f>COUNTIF(D726:G726,"&lt;=4")</f>
        <v>2</v>
      </c>
      <c r="O726">
        <f>SUMPRODUCT(1/COUNTIF(D726:G726,D726:G726))</f>
        <v>4</v>
      </c>
      <c r="P726" t="str">
        <f>IF(O726=4,"24-Way (4 Distinct)",IF(O726=3,"12-Way (1 Pair)",IF(O726=2,"6-Way / 4-Way","Straight (Quad)"))))</f>
        <v>24-Way (4 Distinct)</v>
      </c>
      <c r="Q726">
        <f>SUMPRODUCT(COUNTIF(D727:G727,D726:G726))</f>
        <v>0</v>
      </c>
    </row>
    <row r="727">
      <c r="A727">
        <v>15047</v>
      </c>
      <c r="B727" t="str">
        <v>2026-02-27</v>
      </c>
      <c r="C727" t="str">
        <v>MIDDAY</v>
      </c>
      <c r="D727">
        <v>8</v>
      </c>
      <c r="E727">
        <v>8</v>
      </c>
      <c r="F727">
        <v>4</v>
      </c>
      <c r="G727">
        <v>0</v>
      </c>
      <c r="H727" t="str">
        <f>D727&amp;E727&amp;F727&amp;G727</f>
        <v>8840</v>
      </c>
      <c r="I727" t="str">
        <v>0488</v>
      </c>
      <c r="J727">
        <f>SUM(D727:G727)</f>
        <v>20</v>
      </c>
      <c r="K727">
        <f>SUMPRODUCT(MOD(D727:G727,2))</f>
        <v>0</v>
      </c>
      <c r="L727">
        <f>4-K727</f>
        <v>4</v>
      </c>
      <c r="M727">
        <f>COUNTIF(D727:G727,"&gt;=5")</f>
        <v>2</v>
      </c>
      <c r="N727">
        <f>COUNTIF(D727:G727,"&lt;=4")</f>
        <v>2</v>
      </c>
      <c r="O727">
        <f>SUMPRODUCT(1/COUNTIF(D727:G727,D727:G727))</f>
        <v>3</v>
      </c>
      <c r="P727" t="str">
        <f>IF(O727=4,"24-Way (4 Distinct)",IF(O727=3,"12-Way (1 Pair)",IF(O727=2,"6-Way / 4-Way","Straight (Quad)"))))</f>
        <v>12-Way (1 Pair)</v>
      </c>
      <c r="Q727">
        <f>SUMPRODUCT(COUNTIF(D728:G728,D727:G727))</f>
        <v>2</v>
      </c>
    </row>
    <row r="728">
      <c r="A728">
        <v>15046</v>
      </c>
      <c r="B728" t="str">
        <v>2026-02-27</v>
      </c>
      <c r="C728" t="str">
        <v>MORNING</v>
      </c>
      <c r="D728">
        <v>8</v>
      </c>
      <c r="E728">
        <v>2</v>
      </c>
      <c r="F728">
        <v>8</v>
      </c>
      <c r="G728">
        <v>3</v>
      </c>
      <c r="H728" t="str">
        <f>D728&amp;E728&amp;F728&amp;G728</f>
        <v>8283</v>
      </c>
      <c r="I728" t="str">
        <v>2388</v>
      </c>
      <c r="J728">
        <f>SUM(D728:G728)</f>
        <v>21</v>
      </c>
      <c r="K728">
        <f>SUMPRODUCT(MOD(D728:G728,2))</f>
        <v>1</v>
      </c>
      <c r="L728">
        <f>4-K728</f>
        <v>3</v>
      </c>
      <c r="M728">
        <f>COUNTIF(D728:G728,"&gt;=5")</f>
        <v>2</v>
      </c>
      <c r="N728">
        <f>COUNTIF(D728:G728,"&lt;=4")</f>
        <v>2</v>
      </c>
      <c r="O728">
        <f>SUMPRODUCT(1/COUNTIF(D728:G728,D728:G728))</f>
        <v>3</v>
      </c>
      <c r="P728" t="str">
        <f>IF(O728=4,"24-Way (4 Distinct)",IF(O728=3,"12-Way (1 Pair)",IF(O728=2,"6-Way / 4-Way","Straight (Quad)"))))</f>
        <v>12-Way (1 Pair)</v>
      </c>
      <c r="Q728">
        <f>SUMPRODUCT(COUNTIF(D729:G729,D728:G728))</f>
        <v>0</v>
      </c>
    </row>
    <row r="729">
      <c r="A729">
        <v>15033</v>
      </c>
      <c r="B729" t="str">
        <v>2026-02-23</v>
      </c>
      <c r="C729" t="str">
        <v>EVENING</v>
      </c>
      <c r="D729">
        <v>4</v>
      </c>
      <c r="E729">
        <v>0</v>
      </c>
      <c r="F729">
        <v>7</v>
      </c>
      <c r="G729">
        <v>5</v>
      </c>
      <c r="H729" t="str">
        <f>D729&amp;E729&amp;F729&amp;G729</f>
        <v>4075</v>
      </c>
      <c r="I729" t="str">
        <v>0457</v>
      </c>
      <c r="J729">
        <f>SUM(D729:G729)</f>
        <v>16</v>
      </c>
      <c r="K729">
        <f>SUMPRODUCT(MOD(D729:G729,2))</f>
        <v>2</v>
      </c>
      <c r="L729">
        <f>4-K729</f>
        <v>2</v>
      </c>
      <c r="M729">
        <f>COUNTIF(D729:G729,"&gt;=5")</f>
        <v>2</v>
      </c>
      <c r="N729">
        <f>COUNTIF(D729:G729,"&lt;=4")</f>
        <v>2</v>
      </c>
      <c r="O729">
        <f>SUMPRODUCT(1/COUNTIF(D729:G729,D729:G729))</f>
        <v>4</v>
      </c>
      <c r="P729" t="str">
        <f>IF(O729=4,"24-Way (4 Distinct)",IF(O729=3,"12-Way (1 Pair)",IF(O729=2,"6-Way / 4-Way","Straight (Quad)"))))</f>
        <v>24-Way (4 Distinct)</v>
      </c>
      <c r="Q729">
        <f>SUMPRODUCT(COUNTIF(D730:G730,D729:G729))</f>
        <v>2</v>
      </c>
    </row>
    <row r="730">
      <c r="A730">
        <v>15032</v>
      </c>
      <c r="B730" t="str">
        <v>2026-02-23</v>
      </c>
      <c r="C730" t="str">
        <v>AFTERNOON</v>
      </c>
      <c r="D730">
        <v>1</v>
      </c>
      <c r="E730">
        <v>4</v>
      </c>
      <c r="F730">
        <v>0</v>
      </c>
      <c r="G730">
        <v>4</v>
      </c>
      <c r="H730" t="str">
        <f>D730&amp;E730&amp;F730&amp;G730</f>
        <v>1404</v>
      </c>
      <c r="I730" t="str">
        <v>0144</v>
      </c>
      <c r="J730">
        <f>SUM(D730:G730)</f>
        <v>9</v>
      </c>
      <c r="K730">
        <f>SUMPRODUCT(MOD(D730:G730,2))</f>
        <v>1</v>
      </c>
      <c r="L730">
        <f>4-K730</f>
        <v>3</v>
      </c>
      <c r="M730">
        <f>COUNTIF(D730:G730,"&gt;=5")</f>
        <v>0</v>
      </c>
      <c r="N730">
        <f>COUNTIF(D730:G730,"&lt;=4")</f>
        <v>4</v>
      </c>
      <c r="O730">
        <f>SUMPRODUCT(1/COUNTIF(D730:G730,D730:G730))</f>
        <v>3</v>
      </c>
      <c r="P730" t="str">
        <f>IF(O730=4,"24-Way (4 Distinct)",IF(O730=3,"12-Way (1 Pair)",IF(O730=2,"6-Way / 4-Way","Straight (Quad)"))))</f>
        <v>12-Way (1 Pair)</v>
      </c>
      <c r="Q730">
        <f>SUMPRODUCT(COUNTIF(D731:G731,D730:G730))</f>
        <v>1</v>
      </c>
    </row>
    <row r="731">
      <c r="A731">
        <v>15031</v>
      </c>
      <c r="B731" t="str">
        <v>2026-02-23</v>
      </c>
      <c r="C731" t="str">
        <v>MIDDAY</v>
      </c>
      <c r="D731">
        <v>3</v>
      </c>
      <c r="E731">
        <v>9</v>
      </c>
      <c r="F731">
        <v>0</v>
      </c>
      <c r="G731">
        <v>5</v>
      </c>
      <c r="H731" t="str">
        <f>D731&amp;E731&amp;F731&amp;G731</f>
        <v>3905</v>
      </c>
      <c r="I731" t="str">
        <v>0359</v>
      </c>
      <c r="J731">
        <f>SUM(D731:G731)</f>
        <v>17</v>
      </c>
      <c r="K731">
        <f>SUMPRODUCT(MOD(D731:G731,2))</f>
        <v>3</v>
      </c>
      <c r="L731">
        <f>4-K731</f>
        <v>1</v>
      </c>
      <c r="M731">
        <f>COUNTIF(D731:G731,"&gt;=5")</f>
        <v>2</v>
      </c>
      <c r="N731">
        <f>COUNTIF(D731:G731,"&lt;=4")</f>
        <v>2</v>
      </c>
      <c r="O731">
        <f>SUMPRODUCT(1/COUNTIF(D731:G731,D731:G731))</f>
        <v>4</v>
      </c>
      <c r="P731" t="str">
        <f>IF(O731=4,"24-Way (4 Distinct)",IF(O731=3,"12-Way (1 Pair)",IF(O731=2,"6-Way / 4-Way","Straight (Quad)"))))</f>
        <v>24-Way (4 Distinct)</v>
      </c>
      <c r="Q731">
        <f>SUMPRODUCT(COUNTIF(D732:G732,D731:G731))</f>
        <v>1</v>
      </c>
    </row>
    <row r="732">
      <c r="A732">
        <v>15030</v>
      </c>
      <c r="B732" t="str">
        <v>2026-02-23</v>
      </c>
      <c r="C732" t="str">
        <v>MORNING</v>
      </c>
      <c r="D732">
        <v>7</v>
      </c>
      <c r="E732">
        <v>7</v>
      </c>
      <c r="F732">
        <v>9</v>
      </c>
      <c r="G732">
        <v>4</v>
      </c>
      <c r="H732" t="str">
        <f>D732&amp;E732&amp;F732&amp;G732</f>
        <v>7794</v>
      </c>
      <c r="I732" t="str">
        <v>4779</v>
      </c>
      <c r="J732">
        <f>SUM(D732:G732)</f>
        <v>27</v>
      </c>
      <c r="K732">
        <f>SUMPRODUCT(MOD(D732:G732,2))</f>
        <v>3</v>
      </c>
      <c r="L732">
        <f>4-K732</f>
        <v>1</v>
      </c>
      <c r="M732">
        <f>COUNTIF(D732:G732,"&gt;=5")</f>
        <v>3</v>
      </c>
      <c r="N732">
        <f>COUNTIF(D732:G732,"&lt;=4")</f>
        <v>1</v>
      </c>
      <c r="O732">
        <f>SUMPRODUCT(1/COUNTIF(D732:G732,D732:G732))</f>
        <v>3</v>
      </c>
      <c r="P732" t="str">
        <f>IF(O732=4,"24-Way (4 Distinct)",IF(O732=3,"12-Way (1 Pair)",IF(O732=2,"6-Way / 4-Way","Straight (Quad)"))))</f>
        <v>12-Way (1 Pair)</v>
      </c>
      <c r="Q732">
        <f>SUMPRODUCT(COUNTIF(D733:G733,D732:G732))</f>
        <v>2</v>
      </c>
    </row>
    <row r="733">
      <c r="A733">
        <v>15022</v>
      </c>
      <c r="B733" t="str">
        <v>2026-02-21</v>
      </c>
      <c r="C733" t="str">
        <v>MORNING</v>
      </c>
      <c r="D733">
        <v>6</v>
      </c>
      <c r="E733">
        <v>6</v>
      </c>
      <c r="F733">
        <v>9</v>
      </c>
      <c r="G733">
        <v>4</v>
      </c>
      <c r="H733" t="str">
        <f>D733&amp;E733&amp;F733&amp;G733</f>
        <v>6694</v>
      </c>
      <c r="I733" t="str">
        <v>4669</v>
      </c>
      <c r="J733">
        <f>SUM(D733:G733)</f>
        <v>25</v>
      </c>
      <c r="K733">
        <f>SUMPRODUCT(MOD(D733:G733,2))</f>
        <v>1</v>
      </c>
      <c r="L733">
        <f>4-K733</f>
        <v>3</v>
      </c>
      <c r="M733">
        <f>COUNTIF(D733:G733,"&gt;=5")</f>
        <v>3</v>
      </c>
      <c r="N733">
        <f>COUNTIF(D733:G733,"&lt;=4")</f>
        <v>1</v>
      </c>
      <c r="O733">
        <f>SUMPRODUCT(1/COUNTIF(D733:G733,D733:G733))</f>
        <v>3</v>
      </c>
      <c r="P733" t="str">
        <f>IF(O733=4,"24-Way (4 Distinct)",IF(O733=3,"12-Way (1 Pair)",IF(O733=2,"6-Way / 4-Way","Straight (Quad)"))))</f>
        <v>12-Way (1 Pair)</v>
      </c>
      <c r="Q733">
        <f>SUMPRODUCT(COUNTIF(D734:G734,D733:G733))</f>
        <v>2</v>
      </c>
    </row>
    <row r="734">
      <c r="A734">
        <v>15019</v>
      </c>
      <c r="B734" t="str">
        <v>2026-02-20</v>
      </c>
      <c r="C734" t="str">
        <v>MIDDAY</v>
      </c>
      <c r="D734">
        <v>6</v>
      </c>
      <c r="E734">
        <v>0</v>
      </c>
      <c r="F734">
        <v>0</v>
      </c>
      <c r="G734">
        <v>6</v>
      </c>
      <c r="H734" t="str">
        <f>D734&amp;E734&amp;F734&amp;G734</f>
        <v>6006</v>
      </c>
      <c r="I734" t="str">
        <v>0066</v>
      </c>
      <c r="J734">
        <f>SUM(D734:G734)</f>
        <v>12</v>
      </c>
      <c r="K734">
        <f>SUMPRODUCT(MOD(D734:G734,2))</f>
        <v>0</v>
      </c>
      <c r="L734">
        <f>4-K734</f>
        <v>4</v>
      </c>
      <c r="M734">
        <f>COUNTIF(D734:G734,"&gt;=5")</f>
        <v>2</v>
      </c>
      <c r="N734">
        <f>COUNTIF(D734:G734,"&lt;=4")</f>
        <v>2</v>
      </c>
      <c r="O734">
        <f>SUMPRODUCT(1/COUNTIF(D734:G734,D734:G734))</f>
        <v>2</v>
      </c>
      <c r="P734" t="str">
        <f>IF(O734=4,"24-Way (4 Distinct)",IF(O734=3,"12-Way (1 Pair)",IF(O734=2,"6-Way / 4-Way","Straight (Quad)"))))</f>
        <v>6-Way (2 Pairs)</v>
      </c>
      <c r="Q734">
        <f>SUMPRODUCT(COUNTIF(D735:G735,D734:G734))</f>
        <v>2</v>
      </c>
    </row>
    <row r="735">
      <c r="A735">
        <v>15018</v>
      </c>
      <c r="B735" t="str">
        <v>2026-02-20</v>
      </c>
      <c r="C735" t="str">
        <v>MORNING</v>
      </c>
      <c r="D735">
        <v>7</v>
      </c>
      <c r="E735">
        <v>3</v>
      </c>
      <c r="F735">
        <v>9</v>
      </c>
      <c r="G735">
        <v>0</v>
      </c>
      <c r="H735" t="str">
        <f>D735&amp;E735&amp;F735&amp;G735</f>
        <v>7390</v>
      </c>
      <c r="I735" t="str">
        <v>0379</v>
      </c>
      <c r="J735">
        <f>SUM(D735:G735)</f>
        <v>19</v>
      </c>
      <c r="K735">
        <f>SUMPRODUCT(MOD(D735:G735,2))</f>
        <v>3</v>
      </c>
      <c r="L735">
        <f>4-K735</f>
        <v>1</v>
      </c>
      <c r="M735">
        <f>COUNTIF(D735:G735,"&gt;=5")</f>
        <v>2</v>
      </c>
      <c r="N735">
        <f>COUNTIF(D735:G735,"&lt;=4")</f>
        <v>2</v>
      </c>
      <c r="O735">
        <f>SUMPRODUCT(1/COUNTIF(D735:G735,D735:G735))</f>
        <v>4</v>
      </c>
      <c r="P735" t="str">
        <f>IF(O735=4,"24-Way (4 Distinct)",IF(O735=3,"12-Way (1 Pair)",IF(O735=2,"6-Way / 4-Way","Straight (Quad)"))))</f>
        <v>24-Way (4 Distinct)</v>
      </c>
      <c r="Q735">
        <f>SUMPRODUCT(COUNTIF(D736:G736,D735:G735))</f>
        <v>2</v>
      </c>
    </row>
    <row r="736">
      <c r="A736">
        <v>15017</v>
      </c>
      <c r="B736" t="str">
        <v>2026-02-19</v>
      </c>
      <c r="C736" t="str">
        <v>EVENING</v>
      </c>
      <c r="D736">
        <v>7</v>
      </c>
      <c r="E736">
        <v>1</v>
      </c>
      <c r="F736">
        <v>5</v>
      </c>
      <c r="G736">
        <v>9</v>
      </c>
      <c r="H736" t="str">
        <f>D736&amp;E736&amp;F736&amp;G736</f>
        <v>7159</v>
      </c>
      <c r="I736" t="str">
        <v>1579</v>
      </c>
      <c r="J736">
        <f>SUM(D736:G736)</f>
        <v>22</v>
      </c>
      <c r="K736">
        <f>SUMPRODUCT(MOD(D736:G736,2))</f>
        <v>4</v>
      </c>
      <c r="L736">
        <f>4-K736</f>
        <v>0</v>
      </c>
      <c r="M736">
        <f>COUNTIF(D736:G736,"&gt;=5")</f>
        <v>3</v>
      </c>
      <c r="N736">
        <f>COUNTIF(D736:G736,"&lt;=4")</f>
        <v>1</v>
      </c>
      <c r="O736">
        <f>SUMPRODUCT(1/COUNTIF(D736:G736,D736:G736))</f>
        <v>4</v>
      </c>
      <c r="P736" t="str">
        <f>IF(O736=4,"24-Way (4 Distinct)",IF(O736=3,"12-Way (1 Pair)",IF(O736=2,"6-Way / 4-Way","Straight (Quad)"))))</f>
        <v>24-Way (4 Distinct)</v>
      </c>
      <c r="Q736">
        <f>SUMPRODUCT(COUNTIF(D737:G737,D736:G736))</f>
        <v>1</v>
      </c>
    </row>
    <row r="737">
      <c r="A737">
        <v>15016</v>
      </c>
      <c r="B737" t="str">
        <v>2026-02-19</v>
      </c>
      <c r="C737" t="str">
        <v>AFTERNOON</v>
      </c>
      <c r="D737">
        <v>4</v>
      </c>
      <c r="E737">
        <v>9</v>
      </c>
      <c r="F737">
        <v>4</v>
      </c>
      <c r="G737">
        <v>4</v>
      </c>
      <c r="H737" t="str">
        <f>D737&amp;E737&amp;F737&amp;G737</f>
        <v>4944</v>
      </c>
      <c r="I737" t="str">
        <v>4449</v>
      </c>
      <c r="J737">
        <f>SUM(D737:G737)</f>
        <v>21</v>
      </c>
      <c r="K737">
        <f>SUMPRODUCT(MOD(D737:G737,2))</f>
        <v>1</v>
      </c>
      <c r="L737">
        <f>4-K737</f>
        <v>3</v>
      </c>
      <c r="M737">
        <f>COUNTIF(D737:G737,"&gt;=5")</f>
        <v>1</v>
      </c>
      <c r="N737">
        <f>COUNTIF(D737:G737,"&lt;=4")</f>
        <v>3</v>
      </c>
      <c r="O737">
        <f>SUMPRODUCT(1/COUNTIF(D737:G737,D737:G737))</f>
        <v>2</v>
      </c>
      <c r="P737" t="str">
        <f>IF(O737=4,"24-Way (4 Distinct)",IF(O737=3,"12-Way (1 Pair)",IF(O737=2,"6-Way / 4-Way","Straight (Quad)"))))</f>
        <v>4-Way (3-of-Kind)</v>
      </c>
      <c r="Q737">
        <f>SUMPRODUCT(COUNTIF(D738:G738,D737:G737))</f>
        <v>4</v>
      </c>
    </row>
    <row r="738">
      <c r="A738">
        <v>15015</v>
      </c>
      <c r="B738" t="str">
        <v>2026-02-19</v>
      </c>
      <c r="C738" t="str">
        <v>MIDDAY</v>
      </c>
      <c r="D738">
        <v>4</v>
      </c>
      <c r="E738">
        <v>2</v>
      </c>
      <c r="F738">
        <v>9</v>
      </c>
      <c r="G738">
        <v>8</v>
      </c>
      <c r="H738" t="str">
        <f>D738&amp;E738&amp;F738&amp;G738</f>
        <v>4298</v>
      </c>
      <c r="I738" t="str">
        <v>2489</v>
      </c>
      <c r="J738">
        <f>SUM(D738:G738)</f>
        <v>23</v>
      </c>
      <c r="K738">
        <f>SUMPRODUCT(MOD(D738:G738,2))</f>
        <v>1</v>
      </c>
      <c r="L738">
        <f>4-K738</f>
        <v>3</v>
      </c>
      <c r="M738">
        <f>COUNTIF(D738:G738,"&gt;=5")</f>
        <v>2</v>
      </c>
      <c r="N738">
        <f>COUNTIF(D738:G738,"&lt;=4")</f>
        <v>2</v>
      </c>
      <c r="O738">
        <f>SUMPRODUCT(1/COUNTIF(D738:G738,D738:G738))</f>
        <v>4</v>
      </c>
      <c r="P738" t="str">
        <f>IF(O738=4,"24-Way (4 Distinct)",IF(O738=3,"12-Way (1 Pair)",IF(O738=2,"6-Way / 4-Way","Straight (Quad)"))))</f>
        <v>24-Way (4 Distinct)</v>
      </c>
      <c r="Q738">
        <f>SUMPRODUCT(COUNTIF(D739:G739,D738:G738))</f>
        <v>1</v>
      </c>
    </row>
    <row r="739">
      <c r="A739">
        <v>15014</v>
      </c>
      <c r="B739" t="str">
        <v>2026-02-19</v>
      </c>
      <c r="C739" t="str">
        <v>MORNING</v>
      </c>
      <c r="D739">
        <v>6</v>
      </c>
      <c r="E739">
        <v>5</v>
      </c>
      <c r="F739">
        <v>8</v>
      </c>
      <c r="G739">
        <v>1</v>
      </c>
      <c r="H739" t="str">
        <f>D739&amp;E739&amp;F739&amp;G739</f>
        <v>6581</v>
      </c>
      <c r="I739" t="str">
        <v>1568</v>
      </c>
      <c r="J739">
        <f>SUM(D739:G739)</f>
        <v>20</v>
      </c>
      <c r="K739">
        <f>SUMPRODUCT(MOD(D739:G739,2))</f>
        <v>2</v>
      </c>
      <c r="L739">
        <f>4-K739</f>
        <v>2</v>
      </c>
      <c r="M739">
        <f>COUNTIF(D739:G739,"&gt;=5")</f>
        <v>3</v>
      </c>
      <c r="N739">
        <f>COUNTIF(D739:G739,"&lt;=4")</f>
        <v>1</v>
      </c>
      <c r="O739">
        <f>SUMPRODUCT(1/COUNTIF(D739:G739,D739:G739))</f>
        <v>4</v>
      </c>
      <c r="P739" t="str">
        <f>IF(O739=4,"24-Way (4 Distinct)",IF(O739=3,"12-Way (1 Pair)",IF(O739=2,"6-Way / 4-Way","Straight (Quad)"))))</f>
        <v>24-Way (4 Distinct)</v>
      </c>
      <c r="Q739">
        <f>SUMPRODUCT(COUNTIF(D740:G740,D739:G739))</f>
        <v>2</v>
      </c>
    </row>
    <row r="740">
      <c r="A740">
        <v>15011</v>
      </c>
      <c r="B740" t="str">
        <v>2026-02-18</v>
      </c>
      <c r="C740" t="str">
        <v>MIDDAY</v>
      </c>
      <c r="D740">
        <v>9</v>
      </c>
      <c r="E740">
        <v>6</v>
      </c>
      <c r="F740">
        <v>6</v>
      </c>
      <c r="G740">
        <v>8</v>
      </c>
      <c r="H740" t="str">
        <f>D740&amp;E740&amp;F740&amp;G740</f>
        <v>9668</v>
      </c>
      <c r="I740" t="str">
        <v>6689</v>
      </c>
      <c r="J740">
        <f>SUM(D740:G740)</f>
        <v>29</v>
      </c>
      <c r="K740">
        <f>SUMPRODUCT(MOD(D740:G740,2))</f>
        <v>1</v>
      </c>
      <c r="L740">
        <f>4-K740</f>
        <v>3</v>
      </c>
      <c r="M740">
        <f>COUNTIF(D740:G740,"&gt;=5")</f>
        <v>4</v>
      </c>
      <c r="N740">
        <f>COUNTIF(D740:G740,"&lt;=4")</f>
        <v>0</v>
      </c>
      <c r="O740">
        <f>SUMPRODUCT(1/COUNTIF(D740:G740,D740:G740))</f>
        <v>3</v>
      </c>
      <c r="P740" t="str">
        <f>IF(O740=4,"24-Way (4 Distinct)",IF(O740=3,"12-Way (1 Pair)",IF(O740=2,"6-Way / 4-Way","Straight (Quad)"))))</f>
        <v>12-Way (1 Pair)</v>
      </c>
      <c r="Q740">
        <f>SUMPRODUCT(COUNTIF(D741:G741,D740:G740))</f>
        <v>1</v>
      </c>
    </row>
    <row r="741">
      <c r="A741">
        <v>15010</v>
      </c>
      <c r="B741" t="str">
        <v>2026-02-18</v>
      </c>
      <c r="C741" t="str">
        <v>MORNING</v>
      </c>
      <c r="D741">
        <v>0</v>
      </c>
      <c r="E741">
        <v>2</v>
      </c>
      <c r="F741">
        <v>4</v>
      </c>
      <c r="G741">
        <v>8</v>
      </c>
      <c r="H741" t="str">
        <f>D741&amp;E741&amp;F741&amp;G741</f>
        <v>0248</v>
      </c>
      <c r="I741" t="str">
        <v>0248</v>
      </c>
      <c r="J741">
        <f>SUM(D741:G741)</f>
        <v>14</v>
      </c>
      <c r="K741">
        <f>SUMPRODUCT(MOD(D741:G741,2))</f>
        <v>0</v>
      </c>
      <c r="L741">
        <f>4-K741</f>
        <v>4</v>
      </c>
      <c r="M741">
        <f>COUNTIF(D741:G741,"&gt;=5")</f>
        <v>1</v>
      </c>
      <c r="N741">
        <f>COUNTIF(D741:G741,"&lt;=4")</f>
        <v>3</v>
      </c>
      <c r="O741">
        <f>SUMPRODUCT(1/COUNTIF(D741:G741,D741:G741))</f>
        <v>4</v>
      </c>
      <c r="P741" t="str">
        <f>IF(O741=4,"24-Way (4 Distinct)",IF(O741=3,"12-Way (1 Pair)",IF(O741=2,"6-Way / 4-Way","Straight (Quad)"))))</f>
        <v>24-Way (4 Distinct)</v>
      </c>
      <c r="Q741">
        <f>SUMPRODUCT(COUNTIF(D742:G742,D741:G741))</f>
        <v>2</v>
      </c>
    </row>
    <row r="742">
      <c r="A742">
        <v>15009</v>
      </c>
      <c r="B742" t="str">
        <v>2026-02-17</v>
      </c>
      <c r="C742" t="str">
        <v>EVENING</v>
      </c>
      <c r="D742">
        <v>0</v>
      </c>
      <c r="E742">
        <v>1</v>
      </c>
      <c r="F742">
        <v>3</v>
      </c>
      <c r="G742">
        <v>8</v>
      </c>
      <c r="H742" t="str">
        <f>D742&amp;E742&amp;F742&amp;G742</f>
        <v>0138</v>
      </c>
      <c r="I742" t="str">
        <v>0138</v>
      </c>
      <c r="J742">
        <f>SUM(D742:G742)</f>
        <v>12</v>
      </c>
      <c r="K742">
        <f>SUMPRODUCT(MOD(D742:G742,2))</f>
        <v>2</v>
      </c>
      <c r="L742">
        <f>4-K742</f>
        <v>2</v>
      </c>
      <c r="M742">
        <f>COUNTIF(D742:G742,"&gt;=5")</f>
        <v>1</v>
      </c>
      <c r="N742">
        <f>COUNTIF(D742:G742,"&lt;=4")</f>
        <v>3</v>
      </c>
      <c r="O742">
        <f>SUMPRODUCT(1/COUNTIF(D742:G742,D742:G742))</f>
        <v>4</v>
      </c>
      <c r="P742" t="str">
        <f>IF(O742=4,"24-Way (4 Distinct)",IF(O742=3,"12-Way (1 Pair)",IF(O742=2,"6-Way / 4-Way","Straight (Quad)"))))</f>
        <v>24-Way (4 Distinct)</v>
      </c>
      <c r="Q742">
        <f>SUMPRODUCT(COUNTIF(D743:G743,D742:G742))</f>
        <v>1</v>
      </c>
    </row>
    <row r="743">
      <c r="A743">
        <v>15008</v>
      </c>
      <c r="B743" t="str">
        <v>2026-02-17</v>
      </c>
      <c r="C743" t="str">
        <v>AFTERNOON</v>
      </c>
      <c r="D743">
        <v>2</v>
      </c>
      <c r="E743">
        <v>9</v>
      </c>
      <c r="F743">
        <v>4</v>
      </c>
      <c r="G743">
        <v>1</v>
      </c>
      <c r="H743" t="str">
        <f>D743&amp;E743&amp;F743&amp;G743</f>
        <v>2941</v>
      </c>
      <c r="I743" t="str">
        <v>1249</v>
      </c>
      <c r="J743">
        <f>SUM(D743:G743)</f>
        <v>16</v>
      </c>
      <c r="K743">
        <f>SUMPRODUCT(MOD(D743:G743,2))</f>
        <v>2</v>
      </c>
      <c r="L743">
        <f>4-K743</f>
        <v>2</v>
      </c>
      <c r="M743">
        <f>COUNTIF(D743:G743,"&gt;=5")</f>
        <v>1</v>
      </c>
      <c r="N743">
        <f>COUNTIF(D743:G743,"&lt;=4")</f>
        <v>3</v>
      </c>
      <c r="O743">
        <f>SUMPRODUCT(1/COUNTIF(D743:G743,D743:G743))</f>
        <v>4</v>
      </c>
      <c r="P743" t="str">
        <f>IF(O743=4,"24-Way (4 Distinct)",IF(O743=3,"12-Way (1 Pair)",IF(O743=2,"6-Way / 4-Way","Straight (Quad)"))))</f>
        <v>24-Way (4 Distinct)</v>
      </c>
      <c r="Q743">
        <f>SUMPRODUCT(COUNTIF(D744:G744,D743:G743))</f>
        <v>1</v>
      </c>
    </row>
    <row r="744">
      <c r="A744">
        <v>15007</v>
      </c>
      <c r="B744" t="str">
        <v>2026-02-17</v>
      </c>
      <c r="C744" t="str">
        <v>MIDDAY</v>
      </c>
      <c r="D744">
        <v>7</v>
      </c>
      <c r="E744">
        <v>8</v>
      </c>
      <c r="F744">
        <v>2</v>
      </c>
      <c r="G744">
        <v>8</v>
      </c>
      <c r="H744" t="str">
        <f>D744&amp;E744&amp;F744&amp;G744</f>
        <v>7828</v>
      </c>
      <c r="I744" t="str">
        <v>2788</v>
      </c>
      <c r="J744">
        <f>SUM(D744:G744)</f>
        <v>25</v>
      </c>
      <c r="K744">
        <f>SUMPRODUCT(MOD(D744:G744,2))</f>
        <v>1</v>
      </c>
      <c r="L744">
        <f>4-K744</f>
        <v>3</v>
      </c>
      <c r="M744">
        <f>COUNTIF(D744:G744,"&gt;=5")</f>
        <v>3</v>
      </c>
      <c r="N744">
        <f>COUNTIF(D744:G744,"&lt;=4")</f>
        <v>1</v>
      </c>
      <c r="O744">
        <f>SUMPRODUCT(1/COUNTIF(D744:G744,D744:G744))</f>
        <v>3</v>
      </c>
      <c r="P744" t="str">
        <f>IF(O744=4,"24-Way (4 Distinct)",IF(O744=3,"12-Way (1 Pair)",IF(O744=2,"6-Way / 4-Way","Straight (Quad)"))))</f>
        <v>12-Way (1 Pair)</v>
      </c>
      <c r="Q744">
        <f>SUMPRODUCT(COUNTIF(D745:G745,D744:G744))</f>
        <v>1</v>
      </c>
    </row>
    <row r="745">
      <c r="A745">
        <v>15006</v>
      </c>
      <c r="B745" t="str">
        <v>2026-02-17</v>
      </c>
      <c r="C745" t="str">
        <v>MORNING</v>
      </c>
      <c r="D745">
        <v>4</v>
      </c>
      <c r="E745">
        <v>0</v>
      </c>
      <c r="F745">
        <v>7</v>
      </c>
      <c r="G745">
        <v>4</v>
      </c>
      <c r="H745" t="str">
        <f>D745&amp;E745&amp;F745&amp;G745</f>
        <v>4074</v>
      </c>
      <c r="I745" t="str">
        <v>0447</v>
      </c>
      <c r="J745">
        <f>SUM(D745:G745)</f>
        <v>15</v>
      </c>
      <c r="K745">
        <f>SUMPRODUCT(MOD(D745:G745,2))</f>
        <v>1</v>
      </c>
      <c r="L745">
        <f>4-K745</f>
        <v>3</v>
      </c>
      <c r="M745">
        <f>COUNTIF(D745:G745,"&gt;=5")</f>
        <v>1</v>
      </c>
      <c r="N745">
        <f>COUNTIF(D745:G745,"&lt;=4")</f>
        <v>3</v>
      </c>
      <c r="O745">
        <f>SUMPRODUCT(1/COUNTIF(D745:G745,D745:G745))</f>
        <v>3</v>
      </c>
      <c r="P745" t="str">
        <f>IF(O745=4,"24-Way (4 Distinct)",IF(O745=3,"12-Way (1 Pair)",IF(O745=2,"6-Way / 4-Way","Straight (Quad)"))))</f>
        <v>12-Way (1 Pair)</v>
      </c>
      <c r="Q745">
        <f>SUMPRODUCT(COUNTIF(D746:G746,D745:G745))</f>
        <v>1</v>
      </c>
    </row>
    <row r="746">
      <c r="A746">
        <v>15004</v>
      </c>
      <c r="B746" t="str">
        <v>2026-02-16</v>
      </c>
      <c r="C746" t="str">
        <v>AFTERNOON</v>
      </c>
      <c r="D746">
        <v>0</v>
      </c>
      <c r="E746">
        <v>8</v>
      </c>
      <c r="F746">
        <v>0</v>
      </c>
      <c r="G746">
        <v>9</v>
      </c>
      <c r="H746" t="str">
        <f>D746&amp;E746&amp;F746&amp;G746</f>
        <v>0809</v>
      </c>
      <c r="I746" t="str">
        <v>0089</v>
      </c>
      <c r="J746">
        <f>SUM(D746:G746)</f>
        <v>17</v>
      </c>
      <c r="K746">
        <f>SUMPRODUCT(MOD(D746:G746,2))</f>
        <v>1</v>
      </c>
      <c r="L746">
        <f>4-K746</f>
        <v>3</v>
      </c>
      <c r="M746">
        <f>COUNTIF(D746:G746,"&gt;=5")</f>
        <v>2</v>
      </c>
      <c r="N746">
        <f>COUNTIF(D746:G746,"&lt;=4")</f>
        <v>2</v>
      </c>
      <c r="O746">
        <f>SUMPRODUCT(1/COUNTIF(D746:G746,D746:G746))</f>
        <v>3</v>
      </c>
      <c r="P746" t="str">
        <f>IF(O746=4,"24-Way (4 Distinct)",IF(O746=3,"12-Way (1 Pair)",IF(O746=2,"6-Way / 4-Way","Straight (Quad)"))))</f>
        <v>12-Way (1 Pair)</v>
      </c>
      <c r="Q746">
        <f>SUMPRODUCT(COUNTIF(D747:G747,D746:G746))</f>
        <v>1</v>
      </c>
    </row>
    <row r="747">
      <c r="A747">
        <v>15003</v>
      </c>
      <c r="B747" t="str">
        <v>2026-02-16</v>
      </c>
      <c r="C747" t="str">
        <v>MIDDAY</v>
      </c>
      <c r="D747">
        <v>6</v>
      </c>
      <c r="E747">
        <v>2</v>
      </c>
      <c r="F747">
        <v>7</v>
      </c>
      <c r="G747">
        <v>8</v>
      </c>
      <c r="H747" t="str">
        <f>D747&amp;E747&amp;F747&amp;G747</f>
        <v>6278</v>
      </c>
      <c r="I747" t="str">
        <v>2678</v>
      </c>
      <c r="J747">
        <f>SUM(D747:G747)</f>
        <v>23</v>
      </c>
      <c r="K747">
        <f>SUMPRODUCT(MOD(D747:G747,2))</f>
        <v>1</v>
      </c>
      <c r="L747">
        <f>4-K747</f>
        <v>3</v>
      </c>
      <c r="M747">
        <f>COUNTIF(D747:G747,"&gt;=5")</f>
        <v>3</v>
      </c>
      <c r="N747">
        <f>COUNTIF(D747:G747,"&lt;=4")</f>
        <v>1</v>
      </c>
      <c r="O747">
        <f>SUMPRODUCT(1/COUNTIF(D747:G747,D747:G747))</f>
        <v>4</v>
      </c>
      <c r="P747" t="str">
        <f>IF(O747=4,"24-Way (4 Distinct)",IF(O747=3,"12-Way (1 Pair)",IF(O747=2,"6-Way / 4-Way","Straight (Quad)"))))</f>
        <v>24-Way (4 Distinct)</v>
      </c>
      <c r="Q747">
        <f>SUMPRODUCT(COUNTIF(D748:G748,D747:G747))</f>
        <v>1</v>
      </c>
    </row>
    <row r="748">
      <c r="A748">
        <v>15002</v>
      </c>
      <c r="B748" t="str">
        <v>2026-02-16</v>
      </c>
      <c r="C748" t="str">
        <v>MORNING</v>
      </c>
      <c r="D748">
        <v>3</v>
      </c>
      <c r="E748">
        <v>8</v>
      </c>
      <c r="F748">
        <v>5</v>
      </c>
      <c r="G748">
        <v>3</v>
      </c>
      <c r="H748" t="str">
        <f>D748&amp;E748&amp;F748&amp;G748</f>
        <v>3853</v>
      </c>
      <c r="I748" t="str">
        <v>3358</v>
      </c>
      <c r="J748">
        <f>SUM(D748:G748)</f>
        <v>19</v>
      </c>
      <c r="K748">
        <f>SUMPRODUCT(MOD(D748:G748,2))</f>
        <v>3</v>
      </c>
      <c r="L748">
        <f>4-K748</f>
        <v>1</v>
      </c>
      <c r="M748">
        <f>COUNTIF(D748:G748,"&gt;=5")</f>
        <v>2</v>
      </c>
      <c r="N748">
        <f>COUNTIF(D748:G748,"&lt;=4")</f>
        <v>2</v>
      </c>
      <c r="O748">
        <f>SUMPRODUCT(1/COUNTIF(D748:G748,D748:G748))</f>
        <v>3</v>
      </c>
      <c r="P748" t="str">
        <f>IF(O748=4,"24-Way (4 Distinct)",IF(O748=3,"12-Way (1 Pair)",IF(O748=2,"6-Way / 4-Way","Straight (Quad)"))))</f>
        <v>12-Way (1 Pair)</v>
      </c>
      <c r="Q748">
        <f>SUMPRODUCT(COUNTIF(D749:G749,D748:G748))</f>
        <v>1</v>
      </c>
    </row>
    <row r="749">
      <c r="A749">
        <v>14997</v>
      </c>
      <c r="B749" t="str">
        <v>2026-02-14</v>
      </c>
      <c r="C749" t="str">
        <v>EVENING</v>
      </c>
      <c r="D749">
        <v>2</v>
      </c>
      <c r="E749">
        <v>6</v>
      </c>
      <c r="F749">
        <v>5</v>
      </c>
      <c r="G749">
        <v>1</v>
      </c>
      <c r="H749" t="str">
        <f>D749&amp;E749&amp;F749&amp;G749</f>
        <v>2651</v>
      </c>
      <c r="I749" t="str">
        <v>1256</v>
      </c>
      <c r="J749">
        <f>SUM(D749:G749)</f>
        <v>14</v>
      </c>
      <c r="K749">
        <f>SUMPRODUCT(MOD(D749:G749,2))</f>
        <v>2</v>
      </c>
      <c r="L749">
        <f>4-K749</f>
        <v>2</v>
      </c>
      <c r="M749">
        <f>COUNTIF(D749:G749,"&gt;=5")</f>
        <v>2</v>
      </c>
      <c r="N749">
        <f>COUNTIF(D749:G749,"&lt;=4")</f>
        <v>2</v>
      </c>
      <c r="O749">
        <f>SUMPRODUCT(1/COUNTIF(D749:G749,D749:G749))</f>
        <v>4</v>
      </c>
      <c r="P749" t="str">
        <f>IF(O749=4,"24-Way (4 Distinct)",IF(O749=3,"12-Way (1 Pair)",IF(O749=2,"6-Way / 4-Way","Straight (Quad)"))))</f>
        <v>24-Way (4 Distinct)</v>
      </c>
      <c r="Q749">
        <f>SUMPRODUCT(COUNTIF(D750:G750,D749:G749))</f>
        <v>1</v>
      </c>
    </row>
    <row r="750">
      <c r="A750">
        <v>14996</v>
      </c>
      <c r="B750" t="str">
        <v>2026-02-14</v>
      </c>
      <c r="C750" t="str">
        <v>AFTERNOON</v>
      </c>
      <c r="D750">
        <v>2</v>
      </c>
      <c r="E750">
        <v>9</v>
      </c>
      <c r="F750">
        <v>2</v>
      </c>
      <c r="G750">
        <v>2</v>
      </c>
      <c r="H750" t="str">
        <f>D750&amp;E750&amp;F750&amp;G750</f>
        <v>2922</v>
      </c>
      <c r="I750" t="str">
        <v>2229</v>
      </c>
      <c r="J750">
        <f>SUM(D750:G750)</f>
        <v>15</v>
      </c>
      <c r="K750">
        <f>SUMPRODUCT(MOD(D750:G750,2))</f>
        <v>1</v>
      </c>
      <c r="L750">
        <f>4-K750</f>
        <v>3</v>
      </c>
      <c r="M750">
        <f>COUNTIF(D750:G750,"&gt;=5")</f>
        <v>1</v>
      </c>
      <c r="N750">
        <f>COUNTIF(D750:G750,"&lt;=4")</f>
        <v>3</v>
      </c>
      <c r="O750">
        <f>SUMPRODUCT(1/COUNTIF(D750:G750,D750:G750))</f>
        <v>2</v>
      </c>
      <c r="P750" t="str">
        <f>IF(O750=4,"24-Way (4 Distinct)",IF(O750=3,"12-Way (1 Pair)",IF(O750=2,"6-Way / 4-Way","Straight (Quad)"))))</f>
        <v>4-Way (3-of-Kind)</v>
      </c>
      <c r="Q750">
        <f>SUMPRODUCT(COUNTIF(D751:G751,D750:G750))</f>
        <v>1</v>
      </c>
    </row>
    <row r="751">
      <c r="A751">
        <v>14995</v>
      </c>
      <c r="B751" t="str">
        <v>2026-02-14</v>
      </c>
      <c r="C751" t="str">
        <v>MIDDAY</v>
      </c>
      <c r="D751">
        <v>0</v>
      </c>
      <c r="E751">
        <v>1</v>
      </c>
      <c r="F751">
        <v>4</v>
      </c>
      <c r="G751">
        <v>9</v>
      </c>
      <c r="H751" t="str">
        <f>D751&amp;E751&amp;F751&amp;G751</f>
        <v>0149</v>
      </c>
      <c r="I751" t="str">
        <v>0149</v>
      </c>
      <c r="J751">
        <f>SUM(D751:G751)</f>
        <v>14</v>
      </c>
      <c r="K751">
        <f>SUMPRODUCT(MOD(D751:G751,2))</f>
        <v>2</v>
      </c>
      <c r="L751">
        <f>4-K751</f>
        <v>2</v>
      </c>
      <c r="M751">
        <f>COUNTIF(D751:G751,"&gt;=5")</f>
        <v>1</v>
      </c>
      <c r="N751">
        <f>COUNTIF(D751:G751,"&lt;=4")</f>
        <v>3</v>
      </c>
      <c r="O751">
        <f>SUMPRODUCT(1/COUNTIF(D751:G751,D751:G751))</f>
        <v>4</v>
      </c>
      <c r="P751" t="str">
        <f>IF(O751=4,"24-Way (4 Distinct)",IF(O751=3,"12-Way (1 Pair)",IF(O751=2,"6-Way / 4-Way","Straight (Quad)"))))</f>
        <v>24-Way (4 Distinct)</v>
      </c>
      <c r="Q751">
        <f>SUMPRODUCT(COUNTIF(D752:G752,D751:G751))</f>
        <v>1</v>
      </c>
    </row>
    <row r="752">
      <c r="A752">
        <v>14994</v>
      </c>
      <c r="B752" t="str">
        <v>2026-02-14</v>
      </c>
      <c r="C752" t="str">
        <v>MORNING</v>
      </c>
      <c r="D752">
        <v>9</v>
      </c>
      <c r="E752">
        <v>2</v>
      </c>
      <c r="F752">
        <v>6</v>
      </c>
      <c r="G752">
        <v>5</v>
      </c>
      <c r="H752" t="str">
        <f>D752&amp;E752&amp;F752&amp;G752</f>
        <v>9265</v>
      </c>
      <c r="I752" t="str">
        <v>2569</v>
      </c>
      <c r="J752">
        <f>SUM(D752:G752)</f>
        <v>22</v>
      </c>
      <c r="K752">
        <f>SUMPRODUCT(MOD(D752:G752,2))</f>
        <v>2</v>
      </c>
      <c r="L752">
        <f>4-K752</f>
        <v>2</v>
      </c>
      <c r="M752">
        <f>COUNTIF(D752:G752,"&gt;=5")</f>
        <v>3</v>
      </c>
      <c r="N752">
        <f>COUNTIF(D752:G752,"&lt;=4")</f>
        <v>1</v>
      </c>
      <c r="O752">
        <f>SUMPRODUCT(1/COUNTIF(D752:G752,D752:G752))</f>
        <v>4</v>
      </c>
      <c r="P752" t="str">
        <f>IF(O752=4,"24-Way (4 Distinct)",IF(O752=3,"12-Way (1 Pair)",IF(O752=2,"6-Way / 4-Way","Straight (Quad)"))))</f>
        <v>24-Way (4 Distinct)</v>
      </c>
      <c r="Q752">
        <f>SUMPRODUCT(COUNTIF(D753:G753,D752:G752))</f>
        <v>1</v>
      </c>
    </row>
    <row r="753">
      <c r="A753">
        <v>14991</v>
      </c>
      <c r="B753" t="str">
        <v>2026-02-13</v>
      </c>
      <c r="C753" t="str">
        <v>MIDDAY</v>
      </c>
      <c r="D753">
        <v>3</v>
      </c>
      <c r="E753">
        <v>5</v>
      </c>
      <c r="F753">
        <v>0</v>
      </c>
      <c r="G753">
        <v>4</v>
      </c>
      <c r="H753" t="str">
        <f>D753&amp;E753&amp;F753&amp;G753</f>
        <v>3504</v>
      </c>
      <c r="I753" t="str">
        <v>0345</v>
      </c>
      <c r="J753">
        <f>SUM(D753:G753)</f>
        <v>12</v>
      </c>
      <c r="K753">
        <f>SUMPRODUCT(MOD(D753:G753,2))</f>
        <v>2</v>
      </c>
      <c r="L753">
        <f>4-K753</f>
        <v>2</v>
      </c>
      <c r="M753">
        <f>COUNTIF(D753:G753,"&gt;=5")</f>
        <v>1</v>
      </c>
      <c r="N753">
        <f>COUNTIF(D753:G753,"&lt;=4")</f>
        <v>3</v>
      </c>
      <c r="O753">
        <f>SUMPRODUCT(1/COUNTIF(D753:G753,D753:G753))</f>
        <v>4</v>
      </c>
      <c r="P753" t="str">
        <f>IF(O753=4,"24-Way (4 Distinct)",IF(O753=3,"12-Way (1 Pair)",IF(O753=2,"6-Way / 4-Way","Straight (Quad)"))))</f>
        <v>24-Way (4 Distinct)</v>
      </c>
      <c r="Q753">
        <f>SUMPRODUCT(COUNTIF(D754:G754,D753:G753))</f>
        <v>3</v>
      </c>
    </row>
    <row r="754">
      <c r="A754">
        <v>14990</v>
      </c>
      <c r="B754" t="str">
        <v>2026-02-13</v>
      </c>
      <c r="C754" t="str">
        <v>MORNING</v>
      </c>
      <c r="D754">
        <v>3</v>
      </c>
      <c r="E754">
        <v>5</v>
      </c>
      <c r="F754">
        <v>0</v>
      </c>
      <c r="G754">
        <v>6</v>
      </c>
      <c r="H754" t="str">
        <f>D754&amp;E754&amp;F754&amp;G754</f>
        <v>3506</v>
      </c>
      <c r="I754" t="str">
        <v>0356</v>
      </c>
      <c r="J754">
        <f>SUM(D754:G754)</f>
        <v>14</v>
      </c>
      <c r="K754">
        <f>SUMPRODUCT(MOD(D754:G754,2))</f>
        <v>2</v>
      </c>
      <c r="L754">
        <f>4-K754</f>
        <v>2</v>
      </c>
      <c r="M754">
        <f>COUNTIF(D754:G754,"&gt;=5")</f>
        <v>2</v>
      </c>
      <c r="N754">
        <f>COUNTIF(D754:G754,"&lt;=4")</f>
        <v>2</v>
      </c>
      <c r="O754">
        <f>SUMPRODUCT(1/COUNTIF(D754:G754,D754:G754))</f>
        <v>4</v>
      </c>
      <c r="P754" t="str">
        <f>IF(O754=4,"24-Way (4 Distinct)",IF(O754=3,"12-Way (1 Pair)",IF(O754=2,"6-Way / 4-Way","Straight (Quad)"))))</f>
        <v>24-Way (4 Distinct)</v>
      </c>
      <c r="Q754">
        <f>SUMPRODUCT(COUNTIF(D755:G755,D754:G754))</f>
        <v>1</v>
      </c>
    </row>
    <row r="755">
      <c r="A755">
        <v>14988</v>
      </c>
      <c r="B755" t="str">
        <v>2026-02-12</v>
      </c>
      <c r="C755" t="str">
        <v>AFTERNOON</v>
      </c>
      <c r="D755">
        <v>5</v>
      </c>
      <c r="E755">
        <v>8</v>
      </c>
      <c r="F755">
        <v>4</v>
      </c>
      <c r="G755">
        <v>9</v>
      </c>
      <c r="H755" t="str">
        <f>D755&amp;E755&amp;F755&amp;G755</f>
        <v>5849</v>
      </c>
      <c r="I755" t="str">
        <v>4589</v>
      </c>
      <c r="J755">
        <f>SUM(D755:G755)</f>
        <v>26</v>
      </c>
      <c r="K755">
        <f>SUMPRODUCT(MOD(D755:G755,2))</f>
        <v>2</v>
      </c>
      <c r="L755">
        <f>4-K755</f>
        <v>2</v>
      </c>
      <c r="M755">
        <f>COUNTIF(D755:G755,"&gt;=5")</f>
        <v>3</v>
      </c>
      <c r="N755">
        <f>COUNTIF(D755:G755,"&lt;=4")</f>
        <v>1</v>
      </c>
      <c r="O755">
        <f>SUMPRODUCT(1/COUNTIF(D755:G755,D755:G755))</f>
        <v>4</v>
      </c>
      <c r="P755" t="str">
        <f>IF(O755=4,"24-Way (4 Distinct)",IF(O755=3,"12-Way (1 Pair)",IF(O755=2,"6-Way / 4-Way","Straight (Quad)"))))</f>
        <v>24-Way (4 Distinct)</v>
      </c>
      <c r="Q755">
        <f>SUMPRODUCT(COUNTIF(D756:G756,D755:G755))</f>
        <v>1</v>
      </c>
    </row>
    <row r="756">
      <c r="A756">
        <v>14987</v>
      </c>
      <c r="B756" t="str">
        <v>2026-02-12</v>
      </c>
      <c r="C756" t="str">
        <v>MIDDAY</v>
      </c>
      <c r="D756">
        <v>1</v>
      </c>
      <c r="E756">
        <v>8</v>
      </c>
      <c r="F756">
        <v>2</v>
      </c>
      <c r="G756">
        <v>3</v>
      </c>
      <c r="H756" t="str">
        <f>D756&amp;E756&amp;F756&amp;G756</f>
        <v>1823</v>
      </c>
      <c r="I756" t="str">
        <v>1238</v>
      </c>
      <c r="J756">
        <f>SUM(D756:G756)</f>
        <v>14</v>
      </c>
      <c r="K756">
        <f>SUMPRODUCT(MOD(D756:G756,2))</f>
        <v>2</v>
      </c>
      <c r="L756">
        <f>4-K756</f>
        <v>2</v>
      </c>
      <c r="M756">
        <f>COUNTIF(D756:G756,"&gt;=5")</f>
        <v>1</v>
      </c>
      <c r="N756">
        <f>COUNTIF(D756:G756,"&lt;=4")</f>
        <v>3</v>
      </c>
      <c r="O756">
        <f>SUMPRODUCT(1/COUNTIF(D756:G756,D756:G756))</f>
        <v>4</v>
      </c>
      <c r="P756" t="str">
        <f>IF(O756=4,"24-Way (4 Distinct)",IF(O756=3,"12-Way (1 Pair)",IF(O756=2,"6-Way / 4-Way","Straight (Quad)"))))</f>
        <v>24-Way (4 Distinct)</v>
      </c>
      <c r="Q756">
        <f>SUMPRODUCT(COUNTIF(D757:G757,D756:G756))</f>
        <v>1</v>
      </c>
    </row>
    <row r="757">
      <c r="A757">
        <v>14986</v>
      </c>
      <c r="B757" t="str">
        <v>2026-02-12</v>
      </c>
      <c r="C757" t="str">
        <v>MORNING</v>
      </c>
      <c r="D757">
        <v>2</v>
      </c>
      <c r="E757">
        <v>7</v>
      </c>
      <c r="F757">
        <v>6</v>
      </c>
      <c r="G757">
        <v>7</v>
      </c>
      <c r="H757" t="str">
        <f>D757&amp;E757&amp;F757&amp;G757</f>
        <v>2767</v>
      </c>
      <c r="I757" t="str">
        <v>2677</v>
      </c>
      <c r="J757">
        <f>SUM(D757:G757)</f>
        <v>22</v>
      </c>
      <c r="K757">
        <f>SUMPRODUCT(MOD(D757:G757,2))</f>
        <v>2</v>
      </c>
      <c r="L757">
        <f>4-K757</f>
        <v>2</v>
      </c>
      <c r="M757">
        <f>COUNTIF(D757:G757,"&gt;=5")</f>
        <v>3</v>
      </c>
      <c r="N757">
        <f>COUNTIF(D757:G757,"&lt;=4")</f>
        <v>1</v>
      </c>
      <c r="O757">
        <f>SUMPRODUCT(1/COUNTIF(D757:G757,D757:G757))</f>
        <v>3</v>
      </c>
      <c r="P757" t="str">
        <f>IF(O757=4,"24-Way (4 Distinct)",IF(O757=3,"12-Way (1 Pair)",IF(O757=2,"6-Way / 4-Way","Straight (Quad)"))))</f>
        <v>12-Way (1 Pair)</v>
      </c>
      <c r="Q757">
        <f>SUMPRODUCT(COUNTIF(D758:G758,D757:G757))</f>
        <v>2</v>
      </c>
    </row>
    <row r="758">
      <c r="A758">
        <v>14980</v>
      </c>
      <c r="B758" t="str">
        <v>2026-02-10</v>
      </c>
      <c r="C758" t="str">
        <v>AFTERNOON</v>
      </c>
      <c r="D758">
        <v>3</v>
      </c>
      <c r="E758">
        <v>7</v>
      </c>
      <c r="F758">
        <v>4</v>
      </c>
      <c r="G758">
        <v>4</v>
      </c>
      <c r="H758" t="str">
        <f>D758&amp;E758&amp;F758&amp;G758</f>
        <v>3744</v>
      </c>
      <c r="I758" t="str">
        <v>3447</v>
      </c>
      <c r="J758">
        <f>SUM(D758:G758)</f>
        <v>18</v>
      </c>
      <c r="K758">
        <f>SUMPRODUCT(MOD(D758:G758,2))</f>
        <v>2</v>
      </c>
      <c r="L758">
        <f>4-K758</f>
        <v>2</v>
      </c>
      <c r="M758">
        <f>COUNTIF(D758:G758,"&gt;=5")</f>
        <v>1</v>
      </c>
      <c r="N758">
        <f>COUNTIF(D758:G758,"&lt;=4")</f>
        <v>3</v>
      </c>
      <c r="O758">
        <f>SUMPRODUCT(1/COUNTIF(D758:G758,D758:G758))</f>
        <v>3</v>
      </c>
      <c r="P758" t="str">
        <f>IF(O758=4,"24-Way (4 Distinct)",IF(O758=3,"12-Way (1 Pair)",IF(O758=2,"6-Way / 4-Way","Straight (Quad)"))))</f>
        <v>12-Way (1 Pair)</v>
      </c>
      <c r="Q758">
        <f>SUMPRODUCT(COUNTIF(D759:G759,D758:G758))</f>
        <v>0</v>
      </c>
    </row>
    <row r="759">
      <c r="A759">
        <v>14979</v>
      </c>
      <c r="B759" t="str">
        <v>2026-02-10</v>
      </c>
      <c r="C759" t="str">
        <v>MIDDAY</v>
      </c>
      <c r="D759">
        <v>6</v>
      </c>
      <c r="E759">
        <v>6</v>
      </c>
      <c r="F759">
        <v>6</v>
      </c>
      <c r="G759">
        <v>0</v>
      </c>
      <c r="H759" t="str">
        <f>D759&amp;E759&amp;F759&amp;G759</f>
        <v>6660</v>
      </c>
      <c r="I759" t="str">
        <v>0666</v>
      </c>
      <c r="J759">
        <f>SUM(D759:G759)</f>
        <v>18</v>
      </c>
      <c r="K759">
        <f>SUMPRODUCT(MOD(D759:G759,2))</f>
        <v>0</v>
      </c>
      <c r="L759">
        <f>4-K759</f>
        <v>4</v>
      </c>
      <c r="M759">
        <f>COUNTIF(D759:G759,"&gt;=5")</f>
        <v>3</v>
      </c>
      <c r="N759">
        <f>COUNTIF(D759:G759,"&lt;=4")</f>
        <v>1</v>
      </c>
      <c r="O759">
        <f>SUMPRODUCT(1/COUNTIF(D759:G759,D759:G759))</f>
        <v>2</v>
      </c>
      <c r="P759" t="str">
        <f>IF(O759=4,"24-Way (4 Distinct)",IF(O759=3,"12-Way (1 Pair)",IF(O759=2,"6-Way / 4-Way","Straight (Quad)"))))</f>
        <v>4-Way (3-of-Kind)</v>
      </c>
      <c r="Q759">
        <f>SUMPRODUCT(COUNTIF(D760:G760,D759:G759))</f>
        <v>0</v>
      </c>
    </row>
    <row r="760">
      <c r="A760">
        <v>14978</v>
      </c>
      <c r="B760" t="str">
        <v>2026-02-10</v>
      </c>
      <c r="C760" t="str">
        <v>MORNING</v>
      </c>
      <c r="D760">
        <v>8</v>
      </c>
      <c r="E760">
        <v>9</v>
      </c>
      <c r="F760">
        <v>9</v>
      </c>
      <c r="G760">
        <v>9</v>
      </c>
      <c r="H760" t="str">
        <f>D760&amp;E760&amp;F760&amp;G760</f>
        <v>8999</v>
      </c>
      <c r="I760" t="str">
        <v>8999</v>
      </c>
      <c r="J760">
        <f>SUM(D760:G760)</f>
        <v>35</v>
      </c>
      <c r="K760">
        <f>SUMPRODUCT(MOD(D760:G760,2))</f>
        <v>3</v>
      </c>
      <c r="L760">
        <f>4-K760</f>
        <v>1</v>
      </c>
      <c r="M760">
        <f>COUNTIF(D760:G760,"&gt;=5")</f>
        <v>4</v>
      </c>
      <c r="N760">
        <f>COUNTIF(D760:G760,"&lt;=4")</f>
        <v>0</v>
      </c>
      <c r="O760">
        <f>SUMPRODUCT(1/COUNTIF(D760:G760,D760:G760))</f>
        <v>2</v>
      </c>
      <c r="P760" t="str">
        <f>IF(O760=4,"24-Way (4 Distinct)",IF(O760=3,"12-Way (1 Pair)",IF(O760=2,"6-Way / 4-Way","Straight (Quad)"))))</f>
        <v>4-Way (3-of-Kind)</v>
      </c>
      <c r="Q760">
        <f>SUMPRODUCT(COUNTIF(D761:G761,D760:G760))</f>
        <v>3</v>
      </c>
    </row>
    <row r="761">
      <c r="A761">
        <v>14977</v>
      </c>
      <c r="B761" t="str">
        <v>2026-02-09</v>
      </c>
      <c r="C761" t="str">
        <v>EVENING</v>
      </c>
      <c r="D761">
        <v>5</v>
      </c>
      <c r="E761">
        <v>9</v>
      </c>
      <c r="F761">
        <v>0</v>
      </c>
      <c r="G761">
        <v>3</v>
      </c>
      <c r="H761" t="str">
        <f>D761&amp;E761&amp;F761&amp;G761</f>
        <v>5903</v>
      </c>
      <c r="I761" t="str">
        <v>0359</v>
      </c>
      <c r="J761">
        <f>SUM(D761:G761)</f>
        <v>17</v>
      </c>
      <c r="K761">
        <f>SUMPRODUCT(MOD(D761:G761,2))</f>
        <v>3</v>
      </c>
      <c r="L761">
        <f>4-K761</f>
        <v>1</v>
      </c>
      <c r="M761">
        <f>COUNTIF(D761:G761,"&gt;=5")</f>
        <v>2</v>
      </c>
      <c r="N761">
        <f>COUNTIF(D761:G761,"&lt;=4")</f>
        <v>2</v>
      </c>
      <c r="O761">
        <f>SUMPRODUCT(1/COUNTIF(D761:G761,D761:G761))</f>
        <v>4</v>
      </c>
      <c r="P761" t="str">
        <f>IF(O761=4,"24-Way (4 Distinct)",IF(O761=3,"12-Way (1 Pair)",IF(O761=2,"6-Way / 4-Way","Straight (Quad)"))))</f>
        <v>24-Way (4 Distinct)</v>
      </c>
      <c r="Q761">
        <f>SUMPRODUCT(COUNTIF(D762:G762,D761:G761))</f>
        <v>1</v>
      </c>
    </row>
    <row r="762">
      <c r="A762">
        <v>14976</v>
      </c>
      <c r="B762" t="str">
        <v>2026-02-09</v>
      </c>
      <c r="C762" t="str">
        <v>AFTERNOON</v>
      </c>
      <c r="D762">
        <v>5</v>
      </c>
      <c r="E762">
        <v>2</v>
      </c>
      <c r="F762">
        <v>4</v>
      </c>
      <c r="G762">
        <v>5</v>
      </c>
      <c r="H762" t="str">
        <f>D762&amp;E762&amp;F762&amp;G762</f>
        <v>5245</v>
      </c>
      <c r="I762" t="str">
        <v>2455</v>
      </c>
      <c r="J762">
        <f>SUM(D762:G762)</f>
        <v>16</v>
      </c>
      <c r="K762">
        <f>SUMPRODUCT(MOD(D762:G762,2))</f>
        <v>2</v>
      </c>
      <c r="L762">
        <f>4-K762</f>
        <v>2</v>
      </c>
      <c r="M762">
        <f>COUNTIF(D762:G762,"&gt;=5")</f>
        <v>2</v>
      </c>
      <c r="N762">
        <f>COUNTIF(D762:G762,"&lt;=4")</f>
        <v>2</v>
      </c>
      <c r="O762">
        <f>SUMPRODUCT(1/COUNTIF(D762:G762,D762:G762))</f>
        <v>3</v>
      </c>
      <c r="P762" t="str">
        <f>IF(O762=4,"24-Way (4 Distinct)",IF(O762=3,"12-Way (1 Pair)",IF(O762=2,"6-Way / 4-Way","Straight (Quad)"))))</f>
        <v>12-Way (1 Pair)</v>
      </c>
      <c r="Q762">
        <f>SUMPRODUCT(COUNTIF(D763:G763,D762:G762))</f>
        <v>3</v>
      </c>
    </row>
    <row r="763">
      <c r="A763">
        <v>14975</v>
      </c>
      <c r="B763" t="str">
        <v>2026-02-09</v>
      </c>
      <c r="C763" t="str">
        <v>MIDDAY</v>
      </c>
      <c r="D763">
        <v>4</v>
      </c>
      <c r="E763">
        <v>9</v>
      </c>
      <c r="F763">
        <v>5</v>
      </c>
      <c r="G763">
        <v>5</v>
      </c>
      <c r="H763" t="str">
        <f>D763&amp;E763&amp;F763&amp;G763</f>
        <v>4955</v>
      </c>
      <c r="I763" t="str">
        <v>4559</v>
      </c>
      <c r="J763">
        <f>SUM(D763:G763)</f>
        <v>23</v>
      </c>
      <c r="K763">
        <f>SUMPRODUCT(MOD(D763:G763,2))</f>
        <v>3</v>
      </c>
      <c r="L763">
        <f>4-K763</f>
        <v>1</v>
      </c>
      <c r="M763">
        <f>COUNTIF(D763:G763,"&gt;=5")</f>
        <v>3</v>
      </c>
      <c r="N763">
        <f>COUNTIF(D763:G763,"&lt;=4")</f>
        <v>1</v>
      </c>
      <c r="O763">
        <f>SUMPRODUCT(1/COUNTIF(D763:G763,D763:G763))</f>
        <v>3</v>
      </c>
      <c r="P763" t="str">
        <f>IF(O763=4,"24-Way (4 Distinct)",IF(O763=3,"12-Way (1 Pair)",IF(O763=2,"6-Way / 4-Way","Straight (Quad)"))))</f>
        <v>12-Way (1 Pair)</v>
      </c>
      <c r="Q763">
        <f>SUMPRODUCT(COUNTIF(D764:G764,D763:G763))</f>
        <v>2</v>
      </c>
    </row>
    <row r="764">
      <c r="A764">
        <v>14974</v>
      </c>
      <c r="B764" t="str">
        <v>2026-02-09</v>
      </c>
      <c r="C764" t="str">
        <v>MORNING</v>
      </c>
      <c r="D764">
        <v>3</v>
      </c>
      <c r="E764">
        <v>7</v>
      </c>
      <c r="F764">
        <v>5</v>
      </c>
      <c r="G764">
        <v>5</v>
      </c>
      <c r="H764" t="str">
        <f>D764&amp;E764&amp;F764&amp;G764</f>
        <v>3755</v>
      </c>
      <c r="I764" t="str">
        <v>3557</v>
      </c>
      <c r="J764">
        <f>SUM(D764:G764)</f>
        <v>20</v>
      </c>
      <c r="K764">
        <f>SUMPRODUCT(MOD(D764:G764,2))</f>
        <v>4</v>
      </c>
      <c r="L764">
        <f>4-K764</f>
        <v>0</v>
      </c>
      <c r="M764">
        <f>COUNTIF(D764:G764,"&gt;=5")</f>
        <v>3</v>
      </c>
      <c r="N764">
        <f>COUNTIF(D764:G764,"&lt;=4")</f>
        <v>1</v>
      </c>
      <c r="O764">
        <f>SUMPRODUCT(1/COUNTIF(D764:G764,D764:G764))</f>
        <v>3</v>
      </c>
      <c r="P764" t="str">
        <f>IF(O764=4,"24-Way (4 Distinct)",IF(O764=3,"12-Way (1 Pair)",IF(O764=2,"6-Way / 4-Way","Straight (Quad)"))))</f>
        <v>12-Way (1 Pair)</v>
      </c>
      <c r="Q764">
        <f>SUMPRODUCT(COUNTIF(D765:G765,D764:G764))</f>
        <v>0</v>
      </c>
    </row>
    <row r="765">
      <c r="A765">
        <v>14969</v>
      </c>
      <c r="B765" t="str">
        <v>2026-02-07</v>
      </c>
      <c r="C765" t="str">
        <v>EVENING</v>
      </c>
      <c r="D765">
        <v>4</v>
      </c>
      <c r="E765">
        <v>4</v>
      </c>
      <c r="F765">
        <v>2</v>
      </c>
      <c r="G765">
        <v>1</v>
      </c>
      <c r="H765" t="str">
        <f>D765&amp;E765&amp;F765&amp;G765</f>
        <v>4421</v>
      </c>
      <c r="I765" t="str">
        <v>1244</v>
      </c>
      <c r="J765">
        <f>SUM(D765:G765)</f>
        <v>11</v>
      </c>
      <c r="K765">
        <f>SUMPRODUCT(MOD(D765:G765,2))</f>
        <v>1</v>
      </c>
      <c r="L765">
        <f>4-K765</f>
        <v>3</v>
      </c>
      <c r="M765">
        <f>COUNTIF(D765:G765,"&gt;=5")</f>
        <v>0</v>
      </c>
      <c r="N765">
        <f>COUNTIF(D765:G765,"&lt;=4")</f>
        <v>4</v>
      </c>
      <c r="O765">
        <f>SUMPRODUCT(1/COUNTIF(D765:G765,D765:G765))</f>
        <v>3</v>
      </c>
      <c r="P765" t="str">
        <f>IF(O765=4,"24-Way (4 Distinct)",IF(O765=3,"12-Way (1 Pair)",IF(O765=2,"6-Way / 4-Way","Straight (Quad)"))))</f>
        <v>12-Way (1 Pair)</v>
      </c>
      <c r="Q765">
        <f>SUMPRODUCT(COUNTIF(D766:G766,D765:G765))</f>
        <v>2</v>
      </c>
    </row>
    <row r="766">
      <c r="A766">
        <v>14968</v>
      </c>
      <c r="B766" t="str">
        <v>2026-02-07</v>
      </c>
      <c r="C766" t="str">
        <v>AFTERNOON</v>
      </c>
      <c r="D766">
        <v>0</v>
      </c>
      <c r="E766">
        <v>7</v>
      </c>
      <c r="F766">
        <v>4</v>
      </c>
      <c r="G766">
        <v>8</v>
      </c>
      <c r="H766" t="str">
        <f>D766&amp;E766&amp;F766&amp;G766</f>
        <v>0748</v>
      </c>
      <c r="I766" t="str">
        <v>0478</v>
      </c>
      <c r="J766">
        <f>SUM(D766:G766)</f>
        <v>19</v>
      </c>
      <c r="K766">
        <f>SUMPRODUCT(MOD(D766:G766,2))</f>
        <v>1</v>
      </c>
      <c r="L766">
        <f>4-K766</f>
        <v>3</v>
      </c>
      <c r="M766">
        <f>COUNTIF(D766:G766,"&gt;=5")</f>
        <v>2</v>
      </c>
      <c r="N766">
        <f>COUNTIF(D766:G766,"&lt;=4")</f>
        <v>2</v>
      </c>
      <c r="O766">
        <f>SUMPRODUCT(1/COUNTIF(D766:G766,D766:G766))</f>
        <v>4</v>
      </c>
      <c r="P766" t="str">
        <f>IF(O766=4,"24-Way (4 Distinct)",IF(O766=3,"12-Way (1 Pair)",IF(O766=2,"6-Way / 4-Way","Straight (Quad)"))))</f>
        <v>24-Way (4 Distinct)</v>
      </c>
      <c r="Q766">
        <f>SUMPRODUCT(COUNTIF(D767:G767,D766:G766))</f>
        <v>2</v>
      </c>
    </row>
    <row r="767">
      <c r="A767">
        <v>14967</v>
      </c>
      <c r="B767" t="str">
        <v>2026-02-07</v>
      </c>
      <c r="C767" t="str">
        <v>MIDDAY</v>
      </c>
      <c r="D767">
        <v>2</v>
      </c>
      <c r="E767">
        <v>7</v>
      </c>
      <c r="F767">
        <v>2</v>
      </c>
      <c r="G767">
        <v>8</v>
      </c>
      <c r="H767" t="str">
        <f>D767&amp;E767&amp;F767&amp;G767</f>
        <v>2728</v>
      </c>
      <c r="I767" t="str">
        <v>2278</v>
      </c>
      <c r="J767">
        <f>SUM(D767:G767)</f>
        <v>19</v>
      </c>
      <c r="K767">
        <f>SUMPRODUCT(MOD(D767:G767,2))</f>
        <v>1</v>
      </c>
      <c r="L767">
        <f>4-K767</f>
        <v>3</v>
      </c>
      <c r="M767">
        <f>COUNTIF(D767:G767,"&gt;=5")</f>
        <v>2</v>
      </c>
      <c r="N767">
        <f>COUNTIF(D767:G767,"&lt;=4")</f>
        <v>2</v>
      </c>
      <c r="O767">
        <f>SUMPRODUCT(1/COUNTIF(D767:G767,D767:G767))</f>
        <v>3</v>
      </c>
      <c r="P767" t="str">
        <f>IF(O767=4,"24-Way (4 Distinct)",IF(O767=3,"12-Way (1 Pair)",IF(O767=2,"6-Way / 4-Way","Straight (Quad)"))))</f>
        <v>12-Way (1 Pair)</v>
      </c>
      <c r="Q767">
        <f>SUMPRODUCT(COUNTIF(D768:G768,D767:G767))</f>
        <v>1</v>
      </c>
    </row>
    <row r="768">
      <c r="A768">
        <v>14966</v>
      </c>
      <c r="B768" t="str">
        <v>2026-02-07</v>
      </c>
      <c r="C768" t="str">
        <v>MORNING</v>
      </c>
      <c r="D768">
        <v>1</v>
      </c>
      <c r="E768">
        <v>3</v>
      </c>
      <c r="F768">
        <v>5</v>
      </c>
      <c r="G768">
        <v>7</v>
      </c>
      <c r="H768" t="str">
        <f>D768&amp;E768&amp;F768&amp;G768</f>
        <v>1357</v>
      </c>
      <c r="I768" t="str">
        <v>1357</v>
      </c>
      <c r="J768">
        <f>SUM(D768:G768)</f>
        <v>16</v>
      </c>
      <c r="K768">
        <f>SUMPRODUCT(MOD(D768:G768,2))</f>
        <v>4</v>
      </c>
      <c r="L768">
        <f>4-K768</f>
        <v>0</v>
      </c>
      <c r="M768">
        <f>COUNTIF(D768:G768,"&gt;=5")</f>
        <v>2</v>
      </c>
      <c r="N768">
        <f>COUNTIF(D768:G768,"&lt;=4")</f>
        <v>2</v>
      </c>
      <c r="O768">
        <f>SUMPRODUCT(1/COUNTIF(D768:G768,D768:G768))</f>
        <v>4</v>
      </c>
      <c r="P768" t="str">
        <f>IF(O768=4,"24-Way (4 Distinct)",IF(O768=3,"12-Way (1 Pair)",IF(O768=2,"6-Way / 4-Way","Straight (Quad)"))))</f>
        <v>24-Way (4 Distinct)</v>
      </c>
      <c r="Q768">
        <f>SUMPRODUCT(COUNTIF(D769:G769,D768:G768))</f>
        <v>2</v>
      </c>
    </row>
    <row r="769">
      <c r="A769">
        <v>14961</v>
      </c>
      <c r="B769" t="str">
        <v>2026-02-05</v>
      </c>
      <c r="C769" t="str">
        <v>EVENING</v>
      </c>
      <c r="D769">
        <v>8</v>
      </c>
      <c r="E769">
        <v>7</v>
      </c>
      <c r="F769">
        <v>3</v>
      </c>
      <c r="G769">
        <v>6</v>
      </c>
      <c r="H769" t="str">
        <f>D769&amp;E769&amp;F769&amp;G769</f>
        <v>8736</v>
      </c>
      <c r="I769" t="str">
        <v>3678</v>
      </c>
      <c r="J769">
        <f>SUM(D769:G769)</f>
        <v>24</v>
      </c>
      <c r="K769">
        <f>SUMPRODUCT(MOD(D769:G769,2))</f>
        <v>2</v>
      </c>
      <c r="L769">
        <f>4-K769</f>
        <v>2</v>
      </c>
      <c r="M769">
        <f>COUNTIF(D769:G769,"&gt;=5")</f>
        <v>3</v>
      </c>
      <c r="N769">
        <f>COUNTIF(D769:G769,"&lt;=4")</f>
        <v>1</v>
      </c>
      <c r="O769">
        <f>SUMPRODUCT(1/COUNTIF(D769:G769,D769:G769))</f>
        <v>4</v>
      </c>
      <c r="P769" t="str">
        <f>IF(O769=4,"24-Way (4 Distinct)",IF(O769=3,"12-Way (1 Pair)",IF(O769=2,"6-Way / 4-Way","Straight (Quad)"))))</f>
        <v>24-Way (4 Distinct)</v>
      </c>
      <c r="Q769">
        <f>SUMPRODUCT(COUNTIF(D770:G770,D769:G769))</f>
        <v>1</v>
      </c>
    </row>
    <row r="770">
      <c r="A770">
        <v>14960</v>
      </c>
      <c r="B770" t="str">
        <v>2026-02-05</v>
      </c>
      <c r="C770" t="str">
        <v>AFTERNOON</v>
      </c>
      <c r="D770">
        <v>1</v>
      </c>
      <c r="E770">
        <v>4</v>
      </c>
      <c r="F770">
        <v>0</v>
      </c>
      <c r="G770">
        <v>8</v>
      </c>
      <c r="H770" t="str">
        <f>D770&amp;E770&amp;F770&amp;G770</f>
        <v>1408</v>
      </c>
      <c r="I770" t="str">
        <v>0148</v>
      </c>
      <c r="J770">
        <f>SUM(D770:G770)</f>
        <v>13</v>
      </c>
      <c r="K770">
        <f>SUMPRODUCT(MOD(D770:G770,2))</f>
        <v>1</v>
      </c>
      <c r="L770">
        <f>4-K770</f>
        <v>3</v>
      </c>
      <c r="M770">
        <f>COUNTIF(D770:G770,"&gt;=5")</f>
        <v>1</v>
      </c>
      <c r="N770">
        <f>COUNTIF(D770:G770,"&lt;=4")</f>
        <v>3</v>
      </c>
      <c r="O770">
        <f>SUMPRODUCT(1/COUNTIF(D770:G770,D770:G770))</f>
        <v>4</v>
      </c>
      <c r="P770" t="str">
        <f>IF(O770=4,"24-Way (4 Distinct)",IF(O770=3,"12-Way (1 Pair)",IF(O770=2,"6-Way / 4-Way","Straight (Quad)"))))</f>
        <v>24-Way (4 Distinct)</v>
      </c>
      <c r="Q770">
        <f>SUMPRODUCT(COUNTIF(D771:G771,D770:G770))</f>
        <v>1</v>
      </c>
    </row>
    <row r="771">
      <c r="A771">
        <v>14959</v>
      </c>
      <c r="B771" t="str">
        <v>2026-02-05</v>
      </c>
      <c r="C771" t="str">
        <v>MIDDAY</v>
      </c>
      <c r="D771">
        <v>1</v>
      </c>
      <c r="E771">
        <v>1</v>
      </c>
      <c r="F771">
        <v>3</v>
      </c>
      <c r="G771">
        <v>9</v>
      </c>
      <c r="H771" t="str">
        <f>D771&amp;E771&amp;F771&amp;G771</f>
        <v>1139</v>
      </c>
      <c r="I771" t="str">
        <v>1139</v>
      </c>
      <c r="J771">
        <f>SUM(D771:G771)</f>
        <v>14</v>
      </c>
      <c r="K771">
        <f>SUMPRODUCT(MOD(D771:G771,2))</f>
        <v>4</v>
      </c>
      <c r="L771">
        <f>4-K771</f>
        <v>0</v>
      </c>
      <c r="M771">
        <f>COUNTIF(D771:G771,"&gt;=5")</f>
        <v>1</v>
      </c>
      <c r="N771">
        <f>COUNTIF(D771:G771,"&lt;=4")</f>
        <v>3</v>
      </c>
      <c r="O771">
        <f>SUMPRODUCT(1/COUNTIF(D771:G771,D771:G771))</f>
        <v>3</v>
      </c>
      <c r="P771" t="str">
        <f>IF(O771=4,"24-Way (4 Distinct)",IF(O771=3,"12-Way (1 Pair)",IF(O771=2,"6-Way / 4-Way","Straight (Quad)"))))</f>
        <v>12-Way (1 Pair)</v>
      </c>
      <c r="Q771">
        <f>SUMPRODUCT(COUNTIF(D772:G772,D771:G771))</f>
        <v>0</v>
      </c>
    </row>
    <row r="772">
      <c r="A772">
        <v>14958</v>
      </c>
      <c r="B772" t="str">
        <v>2026-02-05</v>
      </c>
      <c r="C772" t="str">
        <v>MORNING</v>
      </c>
      <c r="D772">
        <v>5</v>
      </c>
      <c r="E772">
        <v>4</v>
      </c>
      <c r="F772">
        <v>6</v>
      </c>
      <c r="G772">
        <v>6</v>
      </c>
      <c r="H772" t="str">
        <f>D772&amp;E772&amp;F772&amp;G772</f>
        <v>5466</v>
      </c>
      <c r="I772" t="str">
        <v>4566</v>
      </c>
      <c r="J772">
        <f>SUM(D772:G772)</f>
        <v>21</v>
      </c>
      <c r="K772">
        <f>SUMPRODUCT(MOD(D772:G772,2))</f>
        <v>1</v>
      </c>
      <c r="L772">
        <f>4-K772</f>
        <v>3</v>
      </c>
      <c r="M772">
        <f>COUNTIF(D772:G772,"&gt;=5")</f>
        <v>3</v>
      </c>
      <c r="N772">
        <f>COUNTIF(D772:G772,"&lt;=4")</f>
        <v>1</v>
      </c>
      <c r="O772">
        <f>SUMPRODUCT(1/COUNTIF(D772:G772,D772:G772))</f>
        <v>3</v>
      </c>
      <c r="P772" t="str">
        <f>IF(O772=4,"24-Way (4 Distinct)",IF(O772=3,"12-Way (1 Pair)",IF(O772=2,"6-Way / 4-Way","Straight (Quad)"))))</f>
        <v>12-Way (1 Pair)</v>
      </c>
      <c r="Q772">
        <f>SUMPRODUCT(COUNTIF(D773:G773,D772:G772))</f>
        <v>1</v>
      </c>
    </row>
    <row r="773">
      <c r="A773">
        <v>14956</v>
      </c>
      <c r="B773" t="str">
        <v>2026-02-04</v>
      </c>
      <c r="C773" t="str">
        <v>AFTERNOON</v>
      </c>
      <c r="D773">
        <v>8</v>
      </c>
      <c r="E773">
        <v>3</v>
      </c>
      <c r="F773">
        <v>5</v>
      </c>
      <c r="G773">
        <v>5</v>
      </c>
      <c r="H773" t="str">
        <f>D773&amp;E773&amp;F773&amp;G773</f>
        <v>8355</v>
      </c>
      <c r="I773" t="str">
        <v>3558</v>
      </c>
      <c r="J773">
        <f>SUM(D773:G773)</f>
        <v>21</v>
      </c>
      <c r="K773">
        <f>SUMPRODUCT(MOD(D773:G773,2))</f>
        <v>3</v>
      </c>
      <c r="L773">
        <f>4-K773</f>
        <v>1</v>
      </c>
      <c r="M773">
        <f>COUNTIF(D773:G773,"&gt;=5")</f>
        <v>3</v>
      </c>
      <c r="N773">
        <f>COUNTIF(D773:G773,"&lt;=4")</f>
        <v>1</v>
      </c>
      <c r="O773">
        <f>SUMPRODUCT(1/COUNTIF(D773:G773,D773:G773))</f>
        <v>3</v>
      </c>
      <c r="P773" t="str">
        <f>IF(O773=4,"24-Way (4 Distinct)",IF(O773=3,"12-Way (1 Pair)",IF(O773=2,"6-Way / 4-Way","Straight (Quad)"))))</f>
        <v>12-Way (1 Pair)</v>
      </c>
      <c r="Q773">
        <f>SUMPRODUCT(COUNTIF(D774:G774,D773:G773))</f>
        <v>2</v>
      </c>
    </row>
    <row r="774">
      <c r="A774">
        <v>14955</v>
      </c>
      <c r="B774" t="str">
        <v>2026-02-04</v>
      </c>
      <c r="C774" t="str">
        <v>MIDDAY</v>
      </c>
      <c r="D774">
        <v>4</v>
      </c>
      <c r="E774">
        <v>5</v>
      </c>
      <c r="F774">
        <v>9</v>
      </c>
      <c r="G774">
        <v>9</v>
      </c>
      <c r="H774" t="str">
        <f>D774&amp;E774&amp;F774&amp;G774</f>
        <v>4599</v>
      </c>
      <c r="I774" t="str">
        <v>4599</v>
      </c>
      <c r="J774">
        <f>SUM(D774:G774)</f>
        <v>27</v>
      </c>
      <c r="K774">
        <f>SUMPRODUCT(MOD(D774:G774,2))</f>
        <v>3</v>
      </c>
      <c r="L774">
        <f>4-K774</f>
        <v>1</v>
      </c>
      <c r="M774">
        <f>COUNTIF(D774:G774,"&gt;=5")</f>
        <v>3</v>
      </c>
      <c r="N774">
        <f>COUNTIF(D774:G774,"&lt;=4")</f>
        <v>1</v>
      </c>
      <c r="O774">
        <f>SUMPRODUCT(1/COUNTIF(D774:G774,D774:G774))</f>
        <v>3</v>
      </c>
      <c r="P774" t="str">
        <f>IF(O774=4,"24-Way (4 Distinct)",IF(O774=3,"12-Way (1 Pair)",IF(O774=2,"6-Way / 4-Way","Straight (Quad)"))))</f>
        <v>12-Way (1 Pair)</v>
      </c>
      <c r="Q774">
        <f>SUMPRODUCT(COUNTIF(D775:G775,D774:G774))</f>
        <v>1</v>
      </c>
    </row>
    <row r="775">
      <c r="A775">
        <v>14954</v>
      </c>
      <c r="B775" t="str">
        <v>2026-02-04</v>
      </c>
      <c r="C775" t="str">
        <v>MORNING</v>
      </c>
      <c r="D775">
        <v>6</v>
      </c>
      <c r="E775">
        <v>6</v>
      </c>
      <c r="F775">
        <v>8</v>
      </c>
      <c r="G775">
        <v>5</v>
      </c>
      <c r="H775" t="str">
        <f>D775&amp;E775&amp;F775&amp;G775</f>
        <v>6685</v>
      </c>
      <c r="I775" t="str">
        <v>5668</v>
      </c>
      <c r="J775">
        <f>SUM(D775:G775)</f>
        <v>25</v>
      </c>
      <c r="K775">
        <f>SUMPRODUCT(MOD(D775:G775,2))</f>
        <v>1</v>
      </c>
      <c r="L775">
        <f>4-K775</f>
        <v>3</v>
      </c>
      <c r="M775">
        <f>COUNTIF(D775:G775,"&gt;=5")</f>
        <v>4</v>
      </c>
      <c r="N775">
        <f>COUNTIF(D775:G775,"&lt;=4")</f>
        <v>0</v>
      </c>
      <c r="O775">
        <f>SUMPRODUCT(1/COUNTIF(D775:G775,D775:G775))</f>
        <v>3</v>
      </c>
      <c r="P775" t="str">
        <f>IF(O775=4,"24-Way (4 Distinct)",IF(O775=3,"12-Way (1 Pair)",IF(O775=2,"6-Way / 4-Way","Straight (Quad)"))))</f>
        <v>12-Way (1 Pair)</v>
      </c>
      <c r="Q775">
        <f>SUMPRODUCT(COUNTIF(D776:G776,D775:G775))</f>
        <v>1</v>
      </c>
    </row>
    <row r="776">
      <c r="A776">
        <v>14947</v>
      </c>
      <c r="B776" t="str">
        <v>2026-02-02</v>
      </c>
      <c r="C776" t="str">
        <v>MIDDAY</v>
      </c>
      <c r="D776">
        <v>8</v>
      </c>
      <c r="E776">
        <v>8</v>
      </c>
      <c r="F776">
        <v>3</v>
      </c>
      <c r="G776">
        <v>7</v>
      </c>
      <c r="H776" t="str">
        <f>D776&amp;E776&amp;F776&amp;G776</f>
        <v>8837</v>
      </c>
      <c r="I776" t="str">
        <v>3788</v>
      </c>
      <c r="J776">
        <f>SUM(D776:G776)</f>
        <v>26</v>
      </c>
      <c r="K776">
        <f>SUMPRODUCT(MOD(D776:G776,2))</f>
        <v>2</v>
      </c>
      <c r="L776">
        <f>4-K776</f>
        <v>2</v>
      </c>
      <c r="M776">
        <f>COUNTIF(D776:G776,"&gt;=5")</f>
        <v>3</v>
      </c>
      <c r="N776">
        <f>COUNTIF(D776:G776,"&lt;=4")</f>
        <v>1</v>
      </c>
      <c r="O776">
        <f>SUMPRODUCT(1/COUNTIF(D776:G776,D776:G776))</f>
        <v>3</v>
      </c>
      <c r="P776" t="str">
        <f>IF(O776=4,"24-Way (4 Distinct)",IF(O776=3,"12-Way (1 Pair)",IF(O776=2,"6-Way / 4-Way","Straight (Quad)"))))</f>
        <v>12-Way (1 Pair)</v>
      </c>
      <c r="Q776">
        <f>SUMPRODUCT(COUNTIF(D777:G777,D776:G776))</f>
        <v>2</v>
      </c>
    </row>
    <row r="777">
      <c r="A777">
        <v>14946</v>
      </c>
      <c r="B777" t="str">
        <v>2026-02-02</v>
      </c>
      <c r="C777" t="str">
        <v>MORNING</v>
      </c>
      <c r="D777">
        <v>8</v>
      </c>
      <c r="E777">
        <v>0</v>
      </c>
      <c r="F777">
        <v>4</v>
      </c>
      <c r="G777">
        <v>1</v>
      </c>
      <c r="H777" t="str">
        <f>D777&amp;E777&amp;F777&amp;G777</f>
        <v>8041</v>
      </c>
      <c r="I777" t="str">
        <v>0148</v>
      </c>
      <c r="J777">
        <f>SUM(D777:G777)</f>
        <v>13</v>
      </c>
      <c r="K777">
        <f>SUMPRODUCT(MOD(D777:G777,2))</f>
        <v>1</v>
      </c>
      <c r="L777">
        <f>4-K777</f>
        <v>3</v>
      </c>
      <c r="M777">
        <f>COUNTIF(D777:G777,"&gt;=5")</f>
        <v>1</v>
      </c>
      <c r="N777">
        <f>COUNTIF(D777:G777,"&lt;=4")</f>
        <v>3</v>
      </c>
      <c r="O777">
        <f>SUMPRODUCT(1/COUNTIF(D777:G777,D777:G777))</f>
        <v>4</v>
      </c>
      <c r="P777" t="str">
        <f>IF(O777=4,"24-Way (4 Distinct)",IF(O777=3,"12-Way (1 Pair)",IF(O777=2,"6-Way / 4-Way","Straight (Quad)"))))</f>
        <v>24-Way (4 Distinct)</v>
      </c>
      <c r="Q777">
        <f>SUMPRODUCT(COUNTIF(D778:G778,D777:G777))</f>
        <v>1</v>
      </c>
    </row>
    <row r="778">
      <c r="A778">
        <v>14939</v>
      </c>
      <c r="B778" t="str">
        <v>2026-01-30</v>
      </c>
      <c r="C778" t="str">
        <v>MIDDAY</v>
      </c>
      <c r="D778">
        <v>9</v>
      </c>
      <c r="E778">
        <v>3</v>
      </c>
      <c r="F778">
        <v>8</v>
      </c>
      <c r="G778">
        <v>9</v>
      </c>
      <c r="H778" t="str">
        <f>D778&amp;E778&amp;F778&amp;G778</f>
        <v>9389</v>
      </c>
      <c r="I778" t="str">
        <v>3899</v>
      </c>
      <c r="J778">
        <f>SUM(D778:G778)</f>
        <v>29</v>
      </c>
      <c r="K778">
        <f>SUMPRODUCT(MOD(D778:G778,2))</f>
        <v>3</v>
      </c>
      <c r="L778">
        <f>4-K778</f>
        <v>1</v>
      </c>
      <c r="M778">
        <f>COUNTIF(D778:G778,"&gt;=5")</f>
        <v>3</v>
      </c>
      <c r="N778">
        <f>COUNTIF(D778:G778,"&lt;=4")</f>
        <v>1</v>
      </c>
      <c r="O778">
        <f>SUMPRODUCT(1/COUNTIF(D778:G778,D778:G778))</f>
        <v>3</v>
      </c>
      <c r="P778" t="str">
        <f>IF(O778=4,"24-Way (4 Distinct)",IF(O778=3,"12-Way (1 Pair)",IF(O778=2,"6-Way / 4-Way","Straight (Quad)"))))</f>
        <v>12-Way (1 Pair)</v>
      </c>
      <c r="Q778">
        <f>SUMPRODUCT(COUNTIF(D779:G779,D778:G778))</f>
        <v>2</v>
      </c>
    </row>
    <row r="779">
      <c r="A779">
        <v>14938</v>
      </c>
      <c r="B779" t="str">
        <v>2026-01-30</v>
      </c>
      <c r="C779" t="str">
        <v>MORNING</v>
      </c>
      <c r="D779">
        <v>3</v>
      </c>
      <c r="E779">
        <v>1</v>
      </c>
      <c r="F779">
        <v>8</v>
      </c>
      <c r="G779">
        <v>6</v>
      </c>
      <c r="H779" t="str">
        <f>D779&amp;E779&amp;F779&amp;G779</f>
        <v>3186</v>
      </c>
      <c r="I779" t="str">
        <v>1368</v>
      </c>
      <c r="J779">
        <f>SUM(D779:G779)</f>
        <v>18</v>
      </c>
      <c r="K779">
        <f>SUMPRODUCT(MOD(D779:G779,2))</f>
        <v>2</v>
      </c>
      <c r="L779">
        <f>4-K779</f>
        <v>2</v>
      </c>
      <c r="M779">
        <f>COUNTIF(D779:G779,"&gt;=5")</f>
        <v>2</v>
      </c>
      <c r="N779">
        <f>COUNTIF(D779:G779,"&lt;=4")</f>
        <v>2</v>
      </c>
      <c r="O779">
        <f>SUMPRODUCT(1/COUNTIF(D779:G779,D779:G779))</f>
        <v>4</v>
      </c>
      <c r="P779" t="str">
        <f>IF(O779=4,"24-Way (4 Distinct)",IF(O779=3,"12-Way (1 Pair)",IF(O779=2,"6-Way / 4-Way","Straight (Quad)"))))</f>
        <v>24-Way (4 Distinct)</v>
      </c>
      <c r="Q779">
        <f>SUMPRODUCT(COUNTIF(D780:G780,D779:G779))</f>
        <v>2</v>
      </c>
    </row>
    <row r="780">
      <c r="A780">
        <v>14937</v>
      </c>
      <c r="B780" t="str">
        <v>2026-01-29</v>
      </c>
      <c r="C780" t="str">
        <v>EVENING</v>
      </c>
      <c r="D780">
        <v>8</v>
      </c>
      <c r="E780">
        <v>3</v>
      </c>
      <c r="F780">
        <v>5</v>
      </c>
      <c r="G780">
        <v>3</v>
      </c>
      <c r="H780" t="str">
        <f>D780&amp;E780&amp;F780&amp;G780</f>
        <v>8353</v>
      </c>
      <c r="I780" t="str">
        <v>3358</v>
      </c>
      <c r="J780">
        <f>SUM(D780:G780)</f>
        <v>19</v>
      </c>
      <c r="K780">
        <f>SUMPRODUCT(MOD(D780:G780,2))</f>
        <v>3</v>
      </c>
      <c r="L780">
        <f>4-K780</f>
        <v>1</v>
      </c>
      <c r="M780">
        <f>COUNTIF(D780:G780,"&gt;=5")</f>
        <v>2</v>
      </c>
      <c r="N780">
        <f>COUNTIF(D780:G780,"&lt;=4")</f>
        <v>2</v>
      </c>
      <c r="O780">
        <f>SUMPRODUCT(1/COUNTIF(D780:G780,D780:G780))</f>
        <v>3</v>
      </c>
      <c r="P780" t="str">
        <f>IF(O780=4,"24-Way (4 Distinct)",IF(O780=3,"12-Way (1 Pair)",IF(O780=2,"6-Way / 4-Way","Straight (Quad)"))))</f>
        <v>12-Way (1 Pair)</v>
      </c>
      <c r="Q780">
        <f>SUMPRODUCT(COUNTIF(D781:G781,D780:G780))</f>
        <v>0</v>
      </c>
    </row>
    <row r="781">
      <c r="A781">
        <v>14936</v>
      </c>
      <c r="B781" t="str">
        <v>2026-01-29</v>
      </c>
      <c r="C781" t="str">
        <v>AFTERNOON</v>
      </c>
      <c r="D781">
        <v>6</v>
      </c>
      <c r="E781">
        <v>4</v>
      </c>
      <c r="F781">
        <v>6</v>
      </c>
      <c r="G781">
        <v>2</v>
      </c>
      <c r="H781" t="str">
        <f>D781&amp;E781&amp;F781&amp;G781</f>
        <v>6462</v>
      </c>
      <c r="I781" t="str">
        <v>2466</v>
      </c>
      <c r="J781">
        <f>SUM(D781:G781)</f>
        <v>18</v>
      </c>
      <c r="K781">
        <f>SUMPRODUCT(MOD(D781:G781,2))</f>
        <v>0</v>
      </c>
      <c r="L781">
        <f>4-K781</f>
        <v>4</v>
      </c>
      <c r="M781">
        <f>COUNTIF(D781:G781,"&gt;=5")</f>
        <v>2</v>
      </c>
      <c r="N781">
        <f>COUNTIF(D781:G781,"&lt;=4")</f>
        <v>2</v>
      </c>
      <c r="O781">
        <f>SUMPRODUCT(1/COUNTIF(D781:G781,D781:G781))</f>
        <v>3</v>
      </c>
      <c r="P781" t="str">
        <f>IF(O781=4,"24-Way (4 Distinct)",IF(O781=3,"12-Way (1 Pair)",IF(O781=2,"6-Way / 4-Way","Straight (Quad)"))))</f>
        <v>12-Way (1 Pair)</v>
      </c>
      <c r="Q781">
        <f>SUMPRODUCT(COUNTIF(D782:G782,D781:G781))</f>
        <v>1</v>
      </c>
    </row>
    <row r="782">
      <c r="A782">
        <v>14935</v>
      </c>
      <c r="B782" t="str">
        <v>2026-01-29</v>
      </c>
      <c r="C782" t="str">
        <v>MIDDAY</v>
      </c>
      <c r="D782">
        <v>8</v>
      </c>
      <c r="E782">
        <v>3</v>
      </c>
      <c r="F782">
        <v>4</v>
      </c>
      <c r="G782">
        <v>9</v>
      </c>
      <c r="H782" t="str">
        <f>D782&amp;E782&amp;F782&amp;G782</f>
        <v>8349</v>
      </c>
      <c r="I782" t="str">
        <v>3489</v>
      </c>
      <c r="J782">
        <f>SUM(D782:G782)</f>
        <v>24</v>
      </c>
      <c r="K782">
        <f>SUMPRODUCT(MOD(D782:G782,2))</f>
        <v>2</v>
      </c>
      <c r="L782">
        <f>4-K782</f>
        <v>2</v>
      </c>
      <c r="M782">
        <f>COUNTIF(D782:G782,"&gt;=5")</f>
        <v>2</v>
      </c>
      <c r="N782">
        <f>COUNTIF(D782:G782,"&lt;=4")</f>
        <v>2</v>
      </c>
      <c r="O782">
        <f>SUMPRODUCT(1/COUNTIF(D782:G782,D782:G782))</f>
        <v>4</v>
      </c>
      <c r="P782" t="str">
        <f>IF(O782=4,"24-Way (4 Distinct)",IF(O782=3,"12-Way (1 Pair)",IF(O782=2,"6-Way / 4-Way","Straight (Quad)"))))</f>
        <v>24-Way (4 Distinct)</v>
      </c>
      <c r="Q782">
        <f>SUMPRODUCT(COUNTIF(D783:G783,D782:G782))</f>
        <v>2</v>
      </c>
    </row>
    <row r="783">
      <c r="A783">
        <v>14934</v>
      </c>
      <c r="B783" t="str">
        <v>2026-01-29</v>
      </c>
      <c r="C783" t="str">
        <v>MORNING</v>
      </c>
      <c r="D783">
        <v>6</v>
      </c>
      <c r="E783">
        <v>3</v>
      </c>
      <c r="F783">
        <v>4</v>
      </c>
      <c r="G783">
        <v>3</v>
      </c>
      <c r="H783" t="str">
        <f>D783&amp;E783&amp;F783&amp;G783</f>
        <v>6343</v>
      </c>
      <c r="I783" t="str">
        <v>3346</v>
      </c>
      <c r="J783">
        <f>SUM(D783:G783)</f>
        <v>16</v>
      </c>
      <c r="K783">
        <f>SUMPRODUCT(MOD(D783:G783,2))</f>
        <v>2</v>
      </c>
      <c r="L783">
        <f>4-K783</f>
        <v>2</v>
      </c>
      <c r="M783">
        <f>COUNTIF(D783:G783,"&gt;=5")</f>
        <v>1</v>
      </c>
      <c r="N783">
        <f>COUNTIF(D783:G783,"&lt;=4")</f>
        <v>3</v>
      </c>
      <c r="O783">
        <f>SUMPRODUCT(1/COUNTIF(D783:G783,D783:G783))</f>
        <v>3</v>
      </c>
      <c r="P783" t="str">
        <f>IF(O783=4,"24-Way (4 Distinct)",IF(O783=3,"12-Way (1 Pair)",IF(O783=2,"6-Way / 4-Way","Straight (Quad)"))))</f>
        <v>12-Way (1 Pair)</v>
      </c>
      <c r="Q783">
        <f>SUMPRODUCT(COUNTIF(D784:G784,D783:G783))</f>
        <v>2</v>
      </c>
    </row>
    <row r="784">
      <c r="A784">
        <v>14931</v>
      </c>
      <c r="B784" t="str">
        <v>2026-01-28</v>
      </c>
      <c r="C784" t="str">
        <v>MIDDAY</v>
      </c>
      <c r="D784">
        <v>0</v>
      </c>
      <c r="E784">
        <v>3</v>
      </c>
      <c r="F784">
        <v>9</v>
      </c>
      <c r="G784">
        <v>1</v>
      </c>
      <c r="H784" t="str">
        <f>D784&amp;E784&amp;F784&amp;G784</f>
        <v>0391</v>
      </c>
      <c r="I784" t="str">
        <v>0139</v>
      </c>
      <c r="J784">
        <f>SUM(D784:G784)</f>
        <v>13</v>
      </c>
      <c r="K784">
        <f>SUMPRODUCT(MOD(D784:G784,2))</f>
        <v>3</v>
      </c>
      <c r="L784">
        <f>4-K784</f>
        <v>1</v>
      </c>
      <c r="M784">
        <f>COUNTIF(D784:G784,"&gt;=5")</f>
        <v>1</v>
      </c>
      <c r="N784">
        <f>COUNTIF(D784:G784,"&lt;=4")</f>
        <v>3</v>
      </c>
      <c r="O784">
        <f>SUMPRODUCT(1/COUNTIF(D784:G784,D784:G784))</f>
        <v>4</v>
      </c>
      <c r="P784" t="str">
        <f>IF(O784=4,"24-Way (4 Distinct)",IF(O784=3,"12-Way (1 Pair)",IF(O784=2,"6-Way / 4-Way","Straight (Quad)"))))</f>
        <v>24-Way (4 Distinct)</v>
      </c>
      <c r="Q784">
        <f>SUMPRODUCT(COUNTIF(D785:G785,D784:G784))</f>
        <v>1</v>
      </c>
    </row>
    <row r="785">
      <c r="A785">
        <v>14930</v>
      </c>
      <c r="B785" t="str">
        <v>2026-01-28</v>
      </c>
      <c r="C785" t="str">
        <v>MORNING</v>
      </c>
      <c r="D785">
        <v>7</v>
      </c>
      <c r="E785">
        <v>9</v>
      </c>
      <c r="F785">
        <v>8</v>
      </c>
      <c r="G785">
        <v>8</v>
      </c>
      <c r="H785" t="str">
        <f>D785&amp;E785&amp;F785&amp;G785</f>
        <v>7988</v>
      </c>
      <c r="I785" t="str">
        <v>7889</v>
      </c>
      <c r="J785">
        <f>SUM(D785:G785)</f>
        <v>32</v>
      </c>
      <c r="K785">
        <f>SUMPRODUCT(MOD(D785:G785,2))</f>
        <v>2</v>
      </c>
      <c r="L785">
        <f>4-K785</f>
        <v>2</v>
      </c>
      <c r="M785">
        <f>COUNTIF(D785:G785,"&gt;=5")</f>
        <v>4</v>
      </c>
      <c r="N785">
        <f>COUNTIF(D785:G785,"&lt;=4")</f>
        <v>0</v>
      </c>
      <c r="O785">
        <f>SUMPRODUCT(1/COUNTIF(D785:G785,D785:G785))</f>
        <v>3</v>
      </c>
      <c r="P785" t="str">
        <f>IF(O785=4,"24-Way (4 Distinct)",IF(O785=3,"12-Way (1 Pair)",IF(O785=2,"6-Way / 4-Way","Straight (Quad)"))))</f>
        <v>12-Way (1 Pair)</v>
      </c>
      <c r="Q785">
        <f>SUMPRODUCT(COUNTIF(D786:G786,D785:G785))</f>
        <v>1</v>
      </c>
    </row>
    <row r="786">
      <c r="A786">
        <v>14929</v>
      </c>
      <c r="B786" t="str">
        <v>2026-01-27</v>
      </c>
      <c r="C786" t="str">
        <v>EVENING</v>
      </c>
      <c r="D786">
        <v>9</v>
      </c>
      <c r="E786">
        <v>3</v>
      </c>
      <c r="F786">
        <v>3</v>
      </c>
      <c r="G786">
        <v>0</v>
      </c>
      <c r="H786" t="str">
        <f>D786&amp;E786&amp;F786&amp;G786</f>
        <v>9330</v>
      </c>
      <c r="I786" t="str">
        <v>0339</v>
      </c>
      <c r="J786">
        <f>SUM(D786:G786)</f>
        <v>15</v>
      </c>
      <c r="K786">
        <f>SUMPRODUCT(MOD(D786:G786,2))</f>
        <v>3</v>
      </c>
      <c r="L786">
        <f>4-K786</f>
        <v>1</v>
      </c>
      <c r="M786">
        <f>COUNTIF(D786:G786,"&gt;=5")</f>
        <v>1</v>
      </c>
      <c r="N786">
        <f>COUNTIF(D786:G786,"&lt;=4")</f>
        <v>3</v>
      </c>
      <c r="O786">
        <f>SUMPRODUCT(1/COUNTIF(D786:G786,D786:G786))</f>
        <v>3</v>
      </c>
      <c r="P786" t="str">
        <f>IF(O786=4,"24-Way (4 Distinct)",IF(O786=3,"12-Way (1 Pair)",IF(O786=2,"6-Way / 4-Way","Straight (Quad)"))))</f>
        <v>12-Way (1 Pair)</v>
      </c>
      <c r="Q786">
        <f>SUMPRODUCT(COUNTIF(D787:G787,D786:G786))</f>
        <v>3</v>
      </c>
    </row>
    <row r="787">
      <c r="A787">
        <v>14928</v>
      </c>
      <c r="B787" t="str">
        <v>2026-01-27</v>
      </c>
      <c r="C787" t="str">
        <v>AFTERNOON</v>
      </c>
      <c r="D787">
        <v>9</v>
      </c>
      <c r="E787">
        <v>3</v>
      </c>
      <c r="F787">
        <v>6</v>
      </c>
      <c r="G787">
        <v>1</v>
      </c>
      <c r="H787" t="str">
        <f>D787&amp;E787&amp;F787&amp;G787</f>
        <v>9361</v>
      </c>
      <c r="I787" t="str">
        <v>1369</v>
      </c>
      <c r="J787">
        <f>SUM(D787:G787)</f>
        <v>19</v>
      </c>
      <c r="K787">
        <f>SUMPRODUCT(MOD(D787:G787,2))</f>
        <v>3</v>
      </c>
      <c r="L787">
        <f>4-K787</f>
        <v>1</v>
      </c>
      <c r="M787">
        <f>COUNTIF(D787:G787,"&gt;=5")</f>
        <v>2</v>
      </c>
      <c r="N787">
        <f>COUNTIF(D787:G787,"&lt;=4")</f>
        <v>2</v>
      </c>
      <c r="O787">
        <f>SUMPRODUCT(1/COUNTIF(D787:G787,D787:G787))</f>
        <v>4</v>
      </c>
      <c r="P787" t="str">
        <f>IF(O787=4,"24-Way (4 Distinct)",IF(O787=3,"12-Way (1 Pair)",IF(O787=2,"6-Way / 4-Way","Straight (Quad)"))))</f>
        <v>24-Way (4 Distinct)</v>
      </c>
      <c r="Q787">
        <f>SUMPRODUCT(COUNTIF(D788:G788,D787:G787))</f>
        <v>0</v>
      </c>
    </row>
    <row r="788">
      <c r="A788">
        <v>14927</v>
      </c>
      <c r="B788" t="str">
        <v>2026-01-27</v>
      </c>
      <c r="C788" t="str">
        <v>MIDDAY</v>
      </c>
      <c r="D788">
        <v>4</v>
      </c>
      <c r="E788">
        <v>5</v>
      </c>
      <c r="F788">
        <v>0</v>
      </c>
      <c r="G788">
        <v>4</v>
      </c>
      <c r="H788" t="str">
        <f>D788&amp;E788&amp;F788&amp;G788</f>
        <v>4504</v>
      </c>
      <c r="I788" t="str">
        <v>0445</v>
      </c>
      <c r="J788">
        <f>SUM(D788:G788)</f>
        <v>13</v>
      </c>
      <c r="K788">
        <f>SUMPRODUCT(MOD(D788:G788,2))</f>
        <v>1</v>
      </c>
      <c r="L788">
        <f>4-K788</f>
        <v>3</v>
      </c>
      <c r="M788">
        <f>COUNTIF(D788:G788,"&gt;=5")</f>
        <v>1</v>
      </c>
      <c r="N788">
        <f>COUNTIF(D788:G788,"&lt;=4")</f>
        <v>3</v>
      </c>
      <c r="O788">
        <f>SUMPRODUCT(1/COUNTIF(D788:G788,D788:G788))</f>
        <v>3</v>
      </c>
      <c r="P788" t="str">
        <f>IF(O788=4,"24-Way (4 Distinct)",IF(O788=3,"12-Way (1 Pair)",IF(O788=2,"6-Way / 4-Way","Straight (Quad)"))))</f>
        <v>12-Way (1 Pair)</v>
      </c>
      <c r="Q788">
        <f>SUMPRODUCT(COUNTIF(D789:G789,D788:G788))</f>
        <v>2</v>
      </c>
    </row>
    <row r="789">
      <c r="A789">
        <v>14926</v>
      </c>
      <c r="B789" t="str">
        <v>2026-01-27</v>
      </c>
      <c r="C789" t="str">
        <v>MORNING</v>
      </c>
      <c r="D789">
        <v>1</v>
      </c>
      <c r="E789">
        <v>4</v>
      </c>
      <c r="F789">
        <v>3</v>
      </c>
      <c r="G789">
        <v>3</v>
      </c>
      <c r="H789" t="str">
        <f>D789&amp;E789&amp;F789&amp;G789</f>
        <v>1433</v>
      </c>
      <c r="I789" t="str">
        <v>1334</v>
      </c>
      <c r="J789">
        <f>SUM(D789:G789)</f>
        <v>11</v>
      </c>
      <c r="K789">
        <f>SUMPRODUCT(MOD(D789:G789,2))</f>
        <v>3</v>
      </c>
      <c r="L789">
        <f>4-K789</f>
        <v>1</v>
      </c>
      <c r="M789">
        <f>COUNTIF(D789:G789,"&gt;=5")</f>
        <v>0</v>
      </c>
      <c r="N789">
        <f>COUNTIF(D789:G789,"&lt;=4")</f>
        <v>4</v>
      </c>
      <c r="O789">
        <f>SUMPRODUCT(1/COUNTIF(D789:G789,D789:G789))</f>
        <v>3</v>
      </c>
      <c r="P789" t="str">
        <f>IF(O789=4,"24-Way (4 Distinct)",IF(O789=3,"12-Way (1 Pair)",IF(O789=2,"6-Way / 4-Way","Straight (Quad)"))))</f>
        <v>12-Way (1 Pair)</v>
      </c>
      <c r="Q789">
        <f>SUMPRODUCT(COUNTIF(D790:G790,D789:G789))</f>
        <v>0</v>
      </c>
    </row>
    <row r="790">
      <c r="A790">
        <v>14920</v>
      </c>
      <c r="B790" t="str">
        <v>2026-01-24</v>
      </c>
      <c r="C790" t="str">
        <v>AFTERNOON</v>
      </c>
      <c r="D790">
        <v>0</v>
      </c>
      <c r="E790">
        <v>8</v>
      </c>
      <c r="F790">
        <v>2</v>
      </c>
      <c r="G790">
        <v>6</v>
      </c>
      <c r="H790" t="str">
        <f>D790&amp;E790&amp;F790&amp;G790</f>
        <v>0826</v>
      </c>
      <c r="I790" t="str">
        <v>0268</v>
      </c>
      <c r="J790">
        <f>SUM(D790:G790)</f>
        <v>16</v>
      </c>
      <c r="K790">
        <f>SUMPRODUCT(MOD(D790:G790,2))</f>
        <v>0</v>
      </c>
      <c r="L790">
        <f>4-K790</f>
        <v>4</v>
      </c>
      <c r="M790">
        <f>COUNTIF(D790:G790,"&gt;=5")</f>
        <v>2</v>
      </c>
      <c r="N790">
        <f>COUNTIF(D790:G790,"&lt;=4")</f>
        <v>2</v>
      </c>
      <c r="O790">
        <f>SUMPRODUCT(1/COUNTIF(D790:G790,D790:G790))</f>
        <v>4</v>
      </c>
      <c r="P790" t="str">
        <f>IF(O790=4,"24-Way (4 Distinct)",IF(O790=3,"12-Way (1 Pair)",IF(O790=2,"6-Way / 4-Way","Straight (Quad)"))))</f>
        <v>24-Way (4 Distinct)</v>
      </c>
      <c r="Q790">
        <f>SUMPRODUCT(COUNTIF(D791:G791,D790:G790))</f>
        <v>0</v>
      </c>
    </row>
    <row r="791">
      <c r="A791">
        <v>14919</v>
      </c>
      <c r="B791" t="str">
        <v>2026-01-24</v>
      </c>
      <c r="C791" t="str">
        <v>MIDDAY</v>
      </c>
      <c r="D791">
        <v>7</v>
      </c>
      <c r="E791">
        <v>7</v>
      </c>
      <c r="F791">
        <v>7</v>
      </c>
      <c r="G791">
        <v>5</v>
      </c>
      <c r="H791" t="str">
        <f>D791&amp;E791&amp;F791&amp;G791</f>
        <v>7775</v>
      </c>
      <c r="I791" t="str">
        <v>5777</v>
      </c>
      <c r="J791">
        <f>SUM(D791:G791)</f>
        <v>26</v>
      </c>
      <c r="K791">
        <f>SUMPRODUCT(MOD(D791:G791,2))</f>
        <v>4</v>
      </c>
      <c r="L791">
        <f>4-K791</f>
        <v>0</v>
      </c>
      <c r="M791">
        <f>COUNTIF(D791:G791,"&gt;=5")</f>
        <v>4</v>
      </c>
      <c r="N791">
        <f>COUNTIF(D791:G791,"&lt;=4")</f>
        <v>0</v>
      </c>
      <c r="O791">
        <f>SUMPRODUCT(1/COUNTIF(D791:G791,D791:G791))</f>
        <v>2</v>
      </c>
      <c r="P791" t="str">
        <f>IF(O791=4,"24-Way (4 Distinct)",IF(O791=3,"12-Way (1 Pair)",IF(O791=2,"6-Way / 4-Way","Straight (Quad)"))))</f>
        <v>4-Way (3-of-Kind)</v>
      </c>
      <c r="Q791">
        <f>SUMPRODUCT(COUNTIF(D792:G792,D791:G791))</f>
        <v>0</v>
      </c>
    </row>
    <row r="792">
      <c r="A792">
        <v>14918</v>
      </c>
      <c r="B792" t="str">
        <v>2026-01-24</v>
      </c>
      <c r="C792" t="str">
        <v>MORNING</v>
      </c>
      <c r="D792">
        <v>1</v>
      </c>
      <c r="E792">
        <v>9</v>
      </c>
      <c r="F792">
        <v>4</v>
      </c>
      <c r="G792">
        <v>0</v>
      </c>
      <c r="H792" t="str">
        <f>D792&amp;E792&amp;F792&amp;G792</f>
        <v>1940</v>
      </c>
      <c r="I792" t="str">
        <v>0149</v>
      </c>
      <c r="J792">
        <f>SUM(D792:G792)</f>
        <v>14</v>
      </c>
      <c r="K792">
        <f>SUMPRODUCT(MOD(D792:G792,2))</f>
        <v>2</v>
      </c>
      <c r="L792">
        <f>4-K792</f>
        <v>2</v>
      </c>
      <c r="M792">
        <f>COUNTIF(D792:G792,"&gt;=5")</f>
        <v>1</v>
      </c>
      <c r="N792">
        <f>COUNTIF(D792:G792,"&lt;=4")</f>
        <v>3</v>
      </c>
      <c r="O792">
        <f>SUMPRODUCT(1/COUNTIF(D792:G792,D792:G792))</f>
        <v>4</v>
      </c>
      <c r="P792" t="str">
        <f>IF(O792=4,"24-Way (4 Distinct)",IF(O792=3,"12-Way (1 Pair)",IF(O792=2,"6-Way / 4-Way","Straight (Quad)"))))</f>
        <v>24-Way (4 Distinct)</v>
      </c>
      <c r="Q792">
        <f>SUMPRODUCT(COUNTIF(D793:G793,D792:G792))</f>
        <v>1</v>
      </c>
    </row>
    <row r="793">
      <c r="A793">
        <v>14915</v>
      </c>
      <c r="B793" t="str">
        <v>2026-01-23</v>
      </c>
      <c r="C793" t="str">
        <v>MIDDAY</v>
      </c>
      <c r="D793">
        <v>5</v>
      </c>
      <c r="E793">
        <v>9</v>
      </c>
      <c r="F793">
        <v>8</v>
      </c>
      <c r="G793">
        <v>8</v>
      </c>
      <c r="H793" t="str">
        <f>D793&amp;E793&amp;F793&amp;G793</f>
        <v>5988</v>
      </c>
      <c r="I793" t="str">
        <v>5889</v>
      </c>
      <c r="J793">
        <f>SUM(D793:G793)</f>
        <v>30</v>
      </c>
      <c r="K793">
        <f>SUMPRODUCT(MOD(D793:G793,2))</f>
        <v>2</v>
      </c>
      <c r="L793">
        <f>4-K793</f>
        <v>2</v>
      </c>
      <c r="M793">
        <f>COUNTIF(D793:G793,"&gt;=5")</f>
        <v>4</v>
      </c>
      <c r="N793">
        <f>COUNTIF(D793:G793,"&lt;=4")</f>
        <v>0</v>
      </c>
      <c r="O793">
        <f>SUMPRODUCT(1/COUNTIF(D793:G793,D793:G793))</f>
        <v>3</v>
      </c>
      <c r="P793" t="str">
        <f>IF(O793=4,"24-Way (4 Distinct)",IF(O793=3,"12-Way (1 Pair)",IF(O793=2,"6-Way / 4-Way","Straight (Quad)"))))</f>
        <v>12-Way (1 Pair)</v>
      </c>
      <c r="Q793">
        <f>SUMPRODUCT(COUNTIF(D794:G794,D793:G793))</f>
        <v>2</v>
      </c>
    </row>
    <row r="794">
      <c r="A794">
        <v>14914</v>
      </c>
      <c r="B794" t="str">
        <v>2026-01-23</v>
      </c>
      <c r="C794" t="str">
        <v>MORNING</v>
      </c>
      <c r="D794">
        <v>1</v>
      </c>
      <c r="E794">
        <v>4</v>
      </c>
      <c r="F794">
        <v>8</v>
      </c>
      <c r="G794">
        <v>8</v>
      </c>
      <c r="H794" t="str">
        <f>D794&amp;E794&amp;F794&amp;G794</f>
        <v>1488</v>
      </c>
      <c r="I794" t="str">
        <v>1488</v>
      </c>
      <c r="J794">
        <f>SUM(D794:G794)</f>
        <v>21</v>
      </c>
      <c r="K794">
        <f>SUMPRODUCT(MOD(D794:G794,2))</f>
        <v>1</v>
      </c>
      <c r="L794">
        <f>4-K794</f>
        <v>3</v>
      </c>
      <c r="M794">
        <f>COUNTIF(D794:G794,"&gt;=5")</f>
        <v>2</v>
      </c>
      <c r="N794">
        <f>COUNTIF(D794:G794,"&lt;=4")</f>
        <v>2</v>
      </c>
      <c r="O794">
        <f>SUMPRODUCT(1/COUNTIF(D794:G794,D794:G794))</f>
        <v>3</v>
      </c>
      <c r="P794" t="str">
        <f>IF(O794=4,"24-Way (4 Distinct)",IF(O794=3,"12-Way (1 Pair)",IF(O794=2,"6-Way / 4-Way","Straight (Quad)"))))</f>
        <v>12-Way (1 Pair)</v>
      </c>
      <c r="Q794">
        <f>SUMPRODUCT(COUNTIF(D795:G795,D794:G794))</f>
        <v>2</v>
      </c>
    </row>
    <row r="795">
      <c r="A795">
        <v>14912</v>
      </c>
      <c r="B795" t="str">
        <v>2026-01-22</v>
      </c>
      <c r="C795" t="str">
        <v>AFTERNOON</v>
      </c>
      <c r="D795">
        <v>8</v>
      </c>
      <c r="E795">
        <v>5</v>
      </c>
      <c r="F795">
        <v>2</v>
      </c>
      <c r="G795">
        <v>2</v>
      </c>
      <c r="H795" t="str">
        <f>D795&amp;E795&amp;F795&amp;G795</f>
        <v>8522</v>
      </c>
      <c r="I795" t="str">
        <v>2258</v>
      </c>
      <c r="J795">
        <f>SUM(D795:G795)</f>
        <v>17</v>
      </c>
      <c r="K795">
        <f>SUMPRODUCT(MOD(D795:G795,2))</f>
        <v>1</v>
      </c>
      <c r="L795">
        <f>4-K795</f>
        <v>3</v>
      </c>
      <c r="M795">
        <f>COUNTIF(D795:G795,"&gt;=5")</f>
        <v>2</v>
      </c>
      <c r="N795">
        <f>COUNTIF(D795:G795,"&lt;=4")</f>
        <v>2</v>
      </c>
      <c r="O795">
        <f>SUMPRODUCT(1/COUNTIF(D795:G795,D795:G795))</f>
        <v>3</v>
      </c>
      <c r="P795" t="str">
        <f>IF(O795=4,"24-Way (4 Distinct)",IF(O795=3,"12-Way (1 Pair)",IF(O795=2,"6-Way / 4-Way","Straight (Quad)"))))</f>
        <v>12-Way (1 Pair)</v>
      </c>
      <c r="Q795">
        <f>SUMPRODUCT(COUNTIF(D796:G796,D795:G795))</f>
        <v>0</v>
      </c>
    </row>
    <row r="796">
      <c r="A796">
        <v>14911</v>
      </c>
      <c r="B796" t="str">
        <v>2026-01-22</v>
      </c>
      <c r="C796" t="str">
        <v>MIDDAY</v>
      </c>
      <c r="D796">
        <v>1</v>
      </c>
      <c r="E796">
        <v>3</v>
      </c>
      <c r="F796">
        <v>4</v>
      </c>
      <c r="G796">
        <v>4</v>
      </c>
      <c r="H796" t="str">
        <f>D796&amp;E796&amp;F796&amp;G796</f>
        <v>1344</v>
      </c>
      <c r="I796" t="str">
        <v>1344</v>
      </c>
      <c r="J796">
        <f>SUM(D796:G796)</f>
        <v>12</v>
      </c>
      <c r="K796">
        <f>SUMPRODUCT(MOD(D796:G796,2))</f>
        <v>2</v>
      </c>
      <c r="L796">
        <f>4-K796</f>
        <v>2</v>
      </c>
      <c r="M796">
        <f>COUNTIF(D796:G796,"&gt;=5")</f>
        <v>0</v>
      </c>
      <c r="N796">
        <f>COUNTIF(D796:G796,"&lt;=4")</f>
        <v>4</v>
      </c>
      <c r="O796">
        <f>SUMPRODUCT(1/COUNTIF(D796:G796,D796:G796))</f>
        <v>3</v>
      </c>
      <c r="P796" t="str">
        <f>IF(O796=4,"24-Way (4 Distinct)",IF(O796=3,"12-Way (1 Pair)",IF(O796=2,"6-Way / 4-Way","Straight (Quad)"))))</f>
        <v>12-Way (1 Pair)</v>
      </c>
      <c r="Q796">
        <f>SUMPRODUCT(COUNTIF(D797:G797,D796:G796))</f>
        <v>2</v>
      </c>
    </row>
    <row r="797">
      <c r="A797">
        <v>14910</v>
      </c>
      <c r="B797" t="str">
        <v>2026-01-22</v>
      </c>
      <c r="C797" t="str">
        <v>MORNING</v>
      </c>
      <c r="D797">
        <v>0</v>
      </c>
      <c r="E797">
        <v>6</v>
      </c>
      <c r="F797">
        <v>2</v>
      </c>
      <c r="G797">
        <v>4</v>
      </c>
      <c r="H797" t="str">
        <f>D797&amp;E797&amp;F797&amp;G797</f>
        <v>0624</v>
      </c>
      <c r="I797" t="str">
        <v>0246</v>
      </c>
      <c r="J797">
        <f>SUM(D797:G797)</f>
        <v>12</v>
      </c>
      <c r="K797">
        <f>SUMPRODUCT(MOD(D797:G797,2))</f>
        <v>0</v>
      </c>
      <c r="L797">
        <f>4-K797</f>
        <v>4</v>
      </c>
      <c r="M797">
        <f>COUNTIF(D797:G797,"&gt;=5")</f>
        <v>1</v>
      </c>
      <c r="N797">
        <f>COUNTIF(D797:G797,"&lt;=4")</f>
        <v>3</v>
      </c>
      <c r="O797">
        <f>SUMPRODUCT(1/COUNTIF(D797:G797,D797:G797))</f>
        <v>4</v>
      </c>
      <c r="P797" t="str">
        <f>IF(O797=4,"24-Way (4 Distinct)",IF(O797=3,"12-Way (1 Pair)",IF(O797=2,"6-Way / 4-Way","Straight (Quad)"))))</f>
        <v>24-Way (4 Distinct)</v>
      </c>
      <c r="Q797">
        <f>SUMPRODUCT(COUNTIF(D798:G798,D797:G797))</f>
        <v>3</v>
      </c>
    </row>
    <row r="798">
      <c r="A798">
        <v>14908</v>
      </c>
      <c r="B798" t="str">
        <v>2026-01-21</v>
      </c>
      <c r="C798" t="str">
        <v>AFTERNOON</v>
      </c>
      <c r="D798">
        <v>4</v>
      </c>
      <c r="E798">
        <v>6</v>
      </c>
      <c r="F798">
        <v>7</v>
      </c>
      <c r="G798">
        <v>0</v>
      </c>
      <c r="H798" t="str">
        <f>D798&amp;E798&amp;F798&amp;G798</f>
        <v>4670</v>
      </c>
      <c r="I798" t="str">
        <v>0467</v>
      </c>
      <c r="J798">
        <f>SUM(D798:G798)</f>
        <v>17</v>
      </c>
      <c r="K798">
        <f>SUMPRODUCT(MOD(D798:G798,2))</f>
        <v>1</v>
      </c>
      <c r="L798">
        <f>4-K798</f>
        <v>3</v>
      </c>
      <c r="M798">
        <f>COUNTIF(D798:G798,"&gt;=5")</f>
        <v>2</v>
      </c>
      <c r="N798">
        <f>COUNTIF(D798:G798,"&lt;=4")</f>
        <v>2</v>
      </c>
      <c r="O798">
        <f>SUMPRODUCT(1/COUNTIF(D798:G798,D798:G798))</f>
        <v>4</v>
      </c>
      <c r="P798" t="str">
        <f>IF(O798=4,"24-Way (4 Distinct)",IF(O798=3,"12-Way (1 Pair)",IF(O798=2,"6-Way / 4-Way","Straight (Quad)"))))</f>
        <v>24-Way (4 Distinct)</v>
      </c>
      <c r="Q798">
        <f>SUMPRODUCT(COUNTIF(D799:G799,D798:G798))</f>
        <v>3</v>
      </c>
    </row>
    <row r="799">
      <c r="A799">
        <v>14907</v>
      </c>
      <c r="B799" t="str">
        <v>2026-01-21</v>
      </c>
      <c r="C799" t="str">
        <v>MIDDAY</v>
      </c>
      <c r="D799">
        <v>6</v>
      </c>
      <c r="E799">
        <v>4</v>
      </c>
      <c r="F799">
        <v>4</v>
      </c>
      <c r="G799">
        <v>7</v>
      </c>
      <c r="H799" t="str">
        <f>D799&amp;E799&amp;F799&amp;G799</f>
        <v>6447</v>
      </c>
      <c r="I799" t="str">
        <v>4467</v>
      </c>
      <c r="J799">
        <f>SUM(D799:G799)</f>
        <v>21</v>
      </c>
      <c r="K799">
        <f>SUMPRODUCT(MOD(D799:G799,2))</f>
        <v>1</v>
      </c>
      <c r="L799">
        <f>4-K799</f>
        <v>3</v>
      </c>
      <c r="M799">
        <f>COUNTIF(D799:G799,"&gt;=5")</f>
        <v>2</v>
      </c>
      <c r="N799">
        <f>COUNTIF(D799:G799,"&lt;=4")</f>
        <v>2</v>
      </c>
      <c r="O799">
        <f>SUMPRODUCT(1/COUNTIF(D799:G799,D799:G799))</f>
        <v>3</v>
      </c>
      <c r="P799" t="str">
        <f>IF(O799=4,"24-Way (4 Distinct)",IF(O799=3,"12-Way (1 Pair)",IF(O799=2,"6-Way / 4-Way","Straight (Quad)"))))</f>
        <v>12-Way (1 Pair)</v>
      </c>
      <c r="Q799">
        <f>SUMPRODUCT(COUNTIF(D800:G800,D799:G799))</f>
        <v>3</v>
      </c>
    </row>
    <row r="800">
      <c r="A800">
        <v>14906</v>
      </c>
      <c r="B800" t="str">
        <v>2026-01-21</v>
      </c>
      <c r="C800" t="str">
        <v>MORNING</v>
      </c>
      <c r="D800">
        <v>4</v>
      </c>
      <c r="E800">
        <v>4</v>
      </c>
      <c r="F800">
        <v>7</v>
      </c>
      <c r="G800">
        <v>1</v>
      </c>
      <c r="H800" t="str">
        <f>D800&amp;E800&amp;F800&amp;G800</f>
        <v>4471</v>
      </c>
      <c r="I800" t="str">
        <v>1447</v>
      </c>
      <c r="J800">
        <f>SUM(D800:G800)</f>
        <v>16</v>
      </c>
      <c r="K800">
        <f>SUMPRODUCT(MOD(D800:G800,2))</f>
        <v>2</v>
      </c>
      <c r="L800">
        <f>4-K800</f>
        <v>2</v>
      </c>
      <c r="M800">
        <f>COUNTIF(D800:G800,"&gt;=5")</f>
        <v>1</v>
      </c>
      <c r="N800">
        <f>COUNTIF(D800:G800,"&lt;=4")</f>
        <v>3</v>
      </c>
      <c r="O800">
        <f>SUMPRODUCT(1/COUNTIF(D800:G800,D800:G800))</f>
        <v>3</v>
      </c>
      <c r="P800" t="str">
        <f>IF(O800=4,"24-Way (4 Distinct)",IF(O800=3,"12-Way (1 Pair)",IF(O800=2,"6-Way / 4-Way","Straight (Quad)"))))</f>
        <v>12-Way (1 Pair)</v>
      </c>
      <c r="Q800">
        <f>SUMPRODUCT(COUNTIF(D801:G801,D800:G800))</f>
        <v>1</v>
      </c>
    </row>
    <row r="801">
      <c r="A801">
        <v>14905</v>
      </c>
      <c r="B801" t="str">
        <v>2026-01-20</v>
      </c>
      <c r="C801" t="str">
        <v>EVENING</v>
      </c>
      <c r="D801">
        <v>0</v>
      </c>
      <c r="E801">
        <v>0</v>
      </c>
      <c r="F801">
        <v>3</v>
      </c>
      <c r="G801">
        <v>7</v>
      </c>
      <c r="H801" t="str">
        <f>D801&amp;E801&amp;F801&amp;G801</f>
        <v>0037</v>
      </c>
      <c r="I801" t="str">
        <v>0037</v>
      </c>
      <c r="J801">
        <f>SUM(D801:G801)</f>
        <v>10</v>
      </c>
      <c r="K801">
        <f>SUMPRODUCT(MOD(D801:G801,2))</f>
        <v>2</v>
      </c>
      <c r="L801">
        <f>4-K801</f>
        <v>2</v>
      </c>
      <c r="M801">
        <f>COUNTIF(D801:G801,"&gt;=5")</f>
        <v>1</v>
      </c>
      <c r="N801">
        <f>COUNTIF(D801:G801,"&lt;=4")</f>
        <v>3</v>
      </c>
      <c r="O801">
        <f>SUMPRODUCT(1/COUNTIF(D801:G801,D801:G801))</f>
        <v>3</v>
      </c>
      <c r="P801" t="str">
        <f>IF(O801=4,"24-Way (4 Distinct)",IF(O801=3,"12-Way (1 Pair)",IF(O801=2,"6-Way / 4-Way","Straight (Quad)"))))</f>
        <v>12-Way (1 Pair)</v>
      </c>
      <c r="Q801">
        <f>SUMPRODUCT(COUNTIF(D802:G802,D801:G801))</f>
        <v>0</v>
      </c>
    </row>
    <row r="802">
      <c r="A802">
        <v>14904</v>
      </c>
      <c r="B802" t="str">
        <v>2026-01-20</v>
      </c>
      <c r="C802" t="str">
        <v>AFTERNOON</v>
      </c>
      <c r="D802">
        <v>1</v>
      </c>
      <c r="E802">
        <v>2</v>
      </c>
      <c r="F802">
        <v>1</v>
      </c>
      <c r="G802">
        <v>6</v>
      </c>
      <c r="H802" t="str">
        <f>D802&amp;E802&amp;F802&amp;G802</f>
        <v>1216</v>
      </c>
      <c r="I802" t="str">
        <v>1126</v>
      </c>
      <c r="J802">
        <f>SUM(D802:G802)</f>
        <v>10</v>
      </c>
      <c r="K802">
        <f>SUMPRODUCT(MOD(D802:G802,2))</f>
        <v>2</v>
      </c>
      <c r="L802">
        <f>4-K802</f>
        <v>2</v>
      </c>
      <c r="M802">
        <f>COUNTIF(D802:G802,"&gt;=5")</f>
        <v>1</v>
      </c>
      <c r="N802">
        <f>COUNTIF(D802:G802,"&lt;=4")</f>
        <v>3</v>
      </c>
      <c r="O802">
        <f>SUMPRODUCT(1/COUNTIF(D802:G802,D802:G802))</f>
        <v>3</v>
      </c>
      <c r="P802" t="str">
        <f>IF(O802=4,"24-Way (4 Distinct)",IF(O802=3,"12-Way (1 Pair)",IF(O802=2,"6-Way / 4-Way","Straight (Quad)"))))</f>
        <v>12-Way (1 Pair)</v>
      </c>
      <c r="Q802">
        <f>SUMPRODUCT(COUNTIF(D803:G803,D802:G802))</f>
        <v>1</v>
      </c>
    </row>
    <row r="803">
      <c r="A803">
        <v>14903</v>
      </c>
      <c r="B803" t="str">
        <v>2026-01-20</v>
      </c>
      <c r="C803" t="str">
        <v>MIDDAY</v>
      </c>
      <c r="D803">
        <v>9</v>
      </c>
      <c r="E803">
        <v>2</v>
      </c>
      <c r="F803">
        <v>9</v>
      </c>
      <c r="G803">
        <v>2</v>
      </c>
      <c r="H803" t="str">
        <f>D803&amp;E803&amp;F803&amp;G803</f>
        <v>9292</v>
      </c>
      <c r="I803" t="str">
        <v>2299</v>
      </c>
      <c r="J803">
        <f>SUM(D803:G803)</f>
        <v>22</v>
      </c>
      <c r="K803">
        <f>SUMPRODUCT(MOD(D803:G803,2))</f>
        <v>2</v>
      </c>
      <c r="L803">
        <f>4-K803</f>
        <v>2</v>
      </c>
      <c r="M803">
        <f>COUNTIF(D803:G803,"&gt;=5")</f>
        <v>2</v>
      </c>
      <c r="N803">
        <f>COUNTIF(D803:G803,"&lt;=4")</f>
        <v>2</v>
      </c>
      <c r="O803">
        <f>SUMPRODUCT(1/COUNTIF(D803:G803,D803:G803))</f>
        <v>2</v>
      </c>
      <c r="P803" t="str">
        <f>IF(O803=4,"24-Way (4 Distinct)",IF(O803=3,"12-Way (1 Pair)",IF(O803=2,"6-Way / 4-Way","Straight (Quad)"))))</f>
        <v>6-Way (2 Pairs)</v>
      </c>
      <c r="Q803">
        <f>SUMPRODUCT(COUNTIF(D804:G804,D803:G803))</f>
        <v>2</v>
      </c>
    </row>
    <row r="804">
      <c r="A804">
        <v>14902</v>
      </c>
      <c r="B804" t="str">
        <v>2026-01-20</v>
      </c>
      <c r="C804" t="str">
        <v>MORNING</v>
      </c>
      <c r="D804">
        <v>2</v>
      </c>
      <c r="E804">
        <v>1</v>
      </c>
      <c r="F804">
        <v>8</v>
      </c>
      <c r="G804">
        <v>5</v>
      </c>
      <c r="H804" t="str">
        <f>D804&amp;E804&amp;F804&amp;G804</f>
        <v>2185</v>
      </c>
      <c r="I804" t="str">
        <v>1258</v>
      </c>
      <c r="J804">
        <f>SUM(D804:G804)</f>
        <v>16</v>
      </c>
      <c r="K804">
        <f>SUMPRODUCT(MOD(D804:G804,2))</f>
        <v>2</v>
      </c>
      <c r="L804">
        <f>4-K804</f>
        <v>2</v>
      </c>
      <c r="M804">
        <f>COUNTIF(D804:G804,"&gt;=5")</f>
        <v>2</v>
      </c>
      <c r="N804">
        <f>COUNTIF(D804:G804,"&lt;=4")</f>
        <v>2</v>
      </c>
      <c r="O804">
        <f>SUMPRODUCT(1/COUNTIF(D804:G804,D804:G804))</f>
        <v>4</v>
      </c>
      <c r="P804" t="str">
        <f>IF(O804=4,"24-Way (4 Distinct)",IF(O804=3,"12-Way (1 Pair)",IF(O804=2,"6-Way / 4-Way","Straight (Quad)"))))</f>
        <v>24-Way (4 Distinct)</v>
      </c>
      <c r="Q804">
        <f>SUMPRODUCT(COUNTIF(D805:G805,D804:G804))</f>
        <v>2</v>
      </c>
    </row>
    <row r="805">
      <c r="A805">
        <v>14901</v>
      </c>
      <c r="B805" t="str">
        <v>2026-01-19</v>
      </c>
      <c r="C805" t="str">
        <v>EVENING</v>
      </c>
      <c r="D805">
        <v>2</v>
      </c>
      <c r="E805">
        <v>2</v>
      </c>
      <c r="F805">
        <v>7</v>
      </c>
      <c r="G805">
        <v>8</v>
      </c>
      <c r="H805" t="str">
        <f>D805&amp;E805&amp;F805&amp;G805</f>
        <v>2278</v>
      </c>
      <c r="I805" t="str">
        <v>2278</v>
      </c>
      <c r="J805">
        <f>SUM(D805:G805)</f>
        <v>19</v>
      </c>
      <c r="K805">
        <f>SUMPRODUCT(MOD(D805:G805,2))</f>
        <v>1</v>
      </c>
      <c r="L805">
        <f>4-K805</f>
        <v>3</v>
      </c>
      <c r="M805">
        <f>COUNTIF(D805:G805,"&gt;=5")</f>
        <v>2</v>
      </c>
      <c r="N805">
        <f>COUNTIF(D805:G805,"&lt;=4")</f>
        <v>2</v>
      </c>
      <c r="O805">
        <f>SUMPRODUCT(1/COUNTIF(D805:G805,D805:G805))</f>
        <v>3</v>
      </c>
      <c r="P805" t="str">
        <f>IF(O805=4,"24-Way (4 Distinct)",IF(O805=3,"12-Way (1 Pair)",IF(O805=2,"6-Way / 4-Way","Straight (Quad)"))))</f>
        <v>12-Way (1 Pair)</v>
      </c>
      <c r="Q805">
        <f>SUMPRODUCT(COUNTIF(D806:G806,D805:G805))</f>
        <v>2</v>
      </c>
    </row>
    <row r="806">
      <c r="A806">
        <v>14900</v>
      </c>
      <c r="B806" t="str">
        <v>2026-01-19</v>
      </c>
      <c r="C806" t="str">
        <v>AFTERNOON</v>
      </c>
      <c r="D806">
        <v>7</v>
      </c>
      <c r="E806">
        <v>1</v>
      </c>
      <c r="F806">
        <v>8</v>
      </c>
      <c r="G806">
        <v>0</v>
      </c>
      <c r="H806" t="str">
        <f>D806&amp;E806&amp;F806&amp;G806</f>
        <v>7180</v>
      </c>
      <c r="I806" t="str">
        <v>0178</v>
      </c>
      <c r="J806">
        <f>SUM(D806:G806)</f>
        <v>16</v>
      </c>
      <c r="K806">
        <f>SUMPRODUCT(MOD(D806:G806,2))</f>
        <v>2</v>
      </c>
      <c r="L806">
        <f>4-K806</f>
        <v>2</v>
      </c>
      <c r="M806">
        <f>COUNTIF(D806:G806,"&gt;=5")</f>
        <v>2</v>
      </c>
      <c r="N806">
        <f>COUNTIF(D806:G806,"&lt;=4")</f>
        <v>2</v>
      </c>
      <c r="O806">
        <f>SUMPRODUCT(1/COUNTIF(D806:G806,D806:G806))</f>
        <v>4</v>
      </c>
      <c r="P806" t="str">
        <f>IF(O806=4,"24-Way (4 Distinct)",IF(O806=3,"12-Way (1 Pair)",IF(O806=2,"6-Way / 4-Way","Straight (Quad)"))))</f>
        <v>24-Way (4 Distinct)</v>
      </c>
      <c r="Q806">
        <f>SUMPRODUCT(COUNTIF(D807:G807,D806:G806))</f>
        <v>2</v>
      </c>
    </row>
    <row r="807">
      <c r="A807">
        <v>14899</v>
      </c>
      <c r="B807" t="str">
        <v>2026-01-19</v>
      </c>
      <c r="C807" t="str">
        <v>MIDDAY</v>
      </c>
      <c r="D807">
        <v>0</v>
      </c>
      <c r="E807">
        <v>6</v>
      </c>
      <c r="F807">
        <v>6</v>
      </c>
      <c r="G807">
        <v>8</v>
      </c>
      <c r="H807" t="str">
        <f>D807&amp;E807&amp;F807&amp;G807</f>
        <v>0668</v>
      </c>
      <c r="I807" t="str">
        <v>0668</v>
      </c>
      <c r="J807">
        <f>SUM(D807:G807)</f>
        <v>20</v>
      </c>
      <c r="K807">
        <f>SUMPRODUCT(MOD(D807:G807,2))</f>
        <v>0</v>
      </c>
      <c r="L807">
        <f>4-K807</f>
        <v>4</v>
      </c>
      <c r="M807">
        <f>COUNTIF(D807:G807,"&gt;=5")</f>
        <v>3</v>
      </c>
      <c r="N807">
        <f>COUNTIF(D807:G807,"&lt;=4")</f>
        <v>1</v>
      </c>
      <c r="O807">
        <f>SUMPRODUCT(1/COUNTIF(D807:G807,D807:G807))</f>
        <v>3</v>
      </c>
      <c r="P807" t="str">
        <f>IF(O807=4,"24-Way (4 Distinct)",IF(O807=3,"12-Way (1 Pair)",IF(O807=2,"6-Way / 4-Way","Straight (Quad)"))))</f>
        <v>12-Way (1 Pair)</v>
      </c>
      <c r="Q807">
        <f>SUMPRODUCT(COUNTIF(D808:G808,D807:G807))</f>
        <v>1</v>
      </c>
    </row>
    <row r="808">
      <c r="A808">
        <v>14898</v>
      </c>
      <c r="B808" t="str">
        <v>2026-01-19</v>
      </c>
      <c r="C808" t="str">
        <v>MORNING</v>
      </c>
      <c r="D808">
        <v>2</v>
      </c>
      <c r="E808">
        <v>1</v>
      </c>
      <c r="F808">
        <v>4</v>
      </c>
      <c r="G808">
        <v>0</v>
      </c>
      <c r="H808" t="str">
        <f>D808&amp;E808&amp;F808&amp;G808</f>
        <v>2140</v>
      </c>
      <c r="I808" t="str">
        <v>0124</v>
      </c>
      <c r="J808">
        <f>SUM(D808:G808)</f>
        <v>7</v>
      </c>
      <c r="K808">
        <f>SUMPRODUCT(MOD(D808:G808,2))</f>
        <v>1</v>
      </c>
      <c r="L808">
        <f>4-K808</f>
        <v>3</v>
      </c>
      <c r="M808">
        <f>COUNTIF(D808:G808,"&gt;=5")</f>
        <v>0</v>
      </c>
      <c r="N808">
        <f>COUNTIF(D808:G808,"&lt;=4")</f>
        <v>4</v>
      </c>
      <c r="O808">
        <f>SUMPRODUCT(1/COUNTIF(D808:G808,D808:G808))</f>
        <v>4</v>
      </c>
      <c r="P808" t="str">
        <f>IF(O808=4,"24-Way (4 Distinct)",IF(O808=3,"12-Way (1 Pair)",IF(O808=2,"6-Way / 4-Way","Straight (Quad)"))))</f>
        <v>24-Way (4 Distinct)</v>
      </c>
      <c r="Q808">
        <f>SUMPRODUCT(COUNTIF(D809:G809,D808:G808))</f>
        <v>1</v>
      </c>
    </row>
    <row r="809">
      <c r="A809">
        <v>14897</v>
      </c>
      <c r="B809" t="str">
        <v>2026-01-17</v>
      </c>
      <c r="C809" t="str">
        <v>EVENING</v>
      </c>
      <c r="D809">
        <v>6</v>
      </c>
      <c r="E809">
        <v>9</v>
      </c>
      <c r="F809">
        <v>6</v>
      </c>
      <c r="G809">
        <v>1</v>
      </c>
      <c r="H809" t="str">
        <f>D809&amp;E809&amp;F809&amp;G809</f>
        <v>6961</v>
      </c>
      <c r="I809" t="str">
        <v>1669</v>
      </c>
      <c r="J809">
        <f>SUM(D809:G809)</f>
        <v>22</v>
      </c>
      <c r="K809">
        <f>SUMPRODUCT(MOD(D809:G809,2))</f>
        <v>2</v>
      </c>
      <c r="L809">
        <f>4-K809</f>
        <v>2</v>
      </c>
      <c r="M809">
        <f>COUNTIF(D809:G809,"&gt;=5")</f>
        <v>3</v>
      </c>
      <c r="N809">
        <f>COUNTIF(D809:G809,"&lt;=4")</f>
        <v>1</v>
      </c>
      <c r="O809">
        <f>SUMPRODUCT(1/COUNTIF(D809:G809,D809:G809))</f>
        <v>3</v>
      </c>
      <c r="P809" t="str">
        <f>IF(O809=4,"24-Way (4 Distinct)",IF(O809=3,"12-Way (1 Pair)",IF(O809=2,"6-Way / 4-Way","Straight (Quad)"))))</f>
        <v>12-Way (1 Pair)</v>
      </c>
      <c r="Q809">
        <f>SUMPRODUCT(COUNTIF(D810:G810,D809:G809))</f>
        <v>1</v>
      </c>
    </row>
    <row r="810">
      <c r="A810">
        <v>14896</v>
      </c>
      <c r="B810" t="str">
        <v>2026-01-17</v>
      </c>
      <c r="C810" t="str">
        <v>AFTERNOON</v>
      </c>
      <c r="D810">
        <v>4</v>
      </c>
      <c r="E810">
        <v>2</v>
      </c>
      <c r="F810">
        <v>1</v>
      </c>
      <c r="G810">
        <v>7</v>
      </c>
      <c r="H810" t="str">
        <f>D810&amp;E810&amp;F810&amp;G810</f>
        <v>4217</v>
      </c>
      <c r="I810" t="str">
        <v>1247</v>
      </c>
      <c r="J810">
        <f>SUM(D810:G810)</f>
        <v>14</v>
      </c>
      <c r="K810">
        <f>SUMPRODUCT(MOD(D810:G810,2))</f>
        <v>2</v>
      </c>
      <c r="L810">
        <f>4-K810</f>
        <v>2</v>
      </c>
      <c r="M810">
        <f>COUNTIF(D810:G810,"&gt;=5")</f>
        <v>1</v>
      </c>
      <c r="N810">
        <f>COUNTIF(D810:G810,"&lt;=4")</f>
        <v>3</v>
      </c>
      <c r="O810">
        <f>SUMPRODUCT(1/COUNTIF(D810:G810,D810:G810))</f>
        <v>4</v>
      </c>
      <c r="P810" t="str">
        <f>IF(O810=4,"24-Way (4 Distinct)",IF(O810=3,"12-Way (1 Pair)",IF(O810=2,"6-Way / 4-Way","Straight (Quad)"))))</f>
        <v>24-Way (4 Distinct)</v>
      </c>
      <c r="Q810">
        <f>SUMPRODUCT(COUNTIF(D811:G811,D810:G810))</f>
        <v>1</v>
      </c>
    </row>
    <row r="811">
      <c r="A811">
        <v>14895</v>
      </c>
      <c r="B811" t="str">
        <v>2026-01-17</v>
      </c>
      <c r="C811" t="str">
        <v>MIDDAY</v>
      </c>
      <c r="D811">
        <v>4</v>
      </c>
      <c r="E811">
        <v>5</v>
      </c>
      <c r="F811">
        <v>0</v>
      </c>
      <c r="G811">
        <v>6</v>
      </c>
      <c r="H811" t="str">
        <f>D811&amp;E811&amp;F811&amp;G811</f>
        <v>4506</v>
      </c>
      <c r="I811" t="str">
        <v>0456</v>
      </c>
      <c r="J811">
        <f>SUM(D811:G811)</f>
        <v>15</v>
      </c>
      <c r="K811">
        <f>SUMPRODUCT(MOD(D811:G811,2))</f>
        <v>1</v>
      </c>
      <c r="L811">
        <f>4-K811</f>
        <v>3</v>
      </c>
      <c r="M811">
        <f>COUNTIF(D811:G811,"&gt;=5")</f>
        <v>2</v>
      </c>
      <c r="N811">
        <f>COUNTIF(D811:G811,"&lt;=4")</f>
        <v>2</v>
      </c>
      <c r="O811">
        <f>SUMPRODUCT(1/COUNTIF(D811:G811,D811:G811))</f>
        <v>4</v>
      </c>
      <c r="P811" t="str">
        <f>IF(O811=4,"24-Way (4 Distinct)",IF(O811=3,"12-Way (1 Pair)",IF(O811=2,"6-Way / 4-Way","Straight (Quad)"))))</f>
        <v>24-Way (4 Distinct)</v>
      </c>
      <c r="Q811">
        <f>SUMPRODUCT(COUNTIF(D812:G812,D811:G811))</f>
        <v>1</v>
      </c>
    </row>
    <row r="812">
      <c r="A812">
        <v>14894</v>
      </c>
      <c r="B812" t="str">
        <v>2026-01-17</v>
      </c>
      <c r="C812" t="str">
        <v>MORNING</v>
      </c>
      <c r="D812">
        <v>8</v>
      </c>
      <c r="E812">
        <v>2</v>
      </c>
      <c r="F812">
        <v>7</v>
      </c>
      <c r="G812">
        <v>0</v>
      </c>
      <c r="H812" t="str">
        <f>D812&amp;E812&amp;F812&amp;G812</f>
        <v>8270</v>
      </c>
      <c r="I812" t="str">
        <v>0278</v>
      </c>
      <c r="J812">
        <f>SUM(D812:G812)</f>
        <v>17</v>
      </c>
      <c r="K812">
        <f>SUMPRODUCT(MOD(D812:G812,2))</f>
        <v>1</v>
      </c>
      <c r="L812">
        <f>4-K812</f>
        <v>3</v>
      </c>
      <c r="M812">
        <f>COUNTIF(D812:G812,"&gt;=5")</f>
        <v>2</v>
      </c>
      <c r="N812">
        <f>COUNTIF(D812:G812,"&lt;=4")</f>
        <v>2</v>
      </c>
      <c r="O812">
        <f>SUMPRODUCT(1/COUNTIF(D812:G812,D812:G812))</f>
        <v>4</v>
      </c>
      <c r="P812" t="str">
        <f>IF(O812=4,"24-Way (4 Distinct)",IF(O812=3,"12-Way (1 Pair)",IF(O812=2,"6-Way / 4-Way","Straight (Quad)"))))</f>
        <v>24-Way (4 Distinct)</v>
      </c>
      <c r="Q812">
        <f>SUMPRODUCT(COUNTIF(D813:G813,D812:G812))</f>
        <v>1</v>
      </c>
    </row>
    <row r="813">
      <c r="A813">
        <v>14892</v>
      </c>
      <c r="B813" t="str">
        <v>2026-01-16</v>
      </c>
      <c r="C813" t="str">
        <v>AFTERNOON</v>
      </c>
      <c r="D813">
        <v>6</v>
      </c>
      <c r="E813">
        <v>2</v>
      </c>
      <c r="F813">
        <v>9</v>
      </c>
      <c r="G813">
        <v>2</v>
      </c>
      <c r="H813" t="str">
        <f>D813&amp;E813&amp;F813&amp;G813</f>
        <v>6292</v>
      </c>
      <c r="I813" t="str">
        <v>2269</v>
      </c>
      <c r="J813">
        <f>SUM(D813:G813)</f>
        <v>19</v>
      </c>
      <c r="K813">
        <f>SUMPRODUCT(MOD(D813:G813,2))</f>
        <v>1</v>
      </c>
      <c r="L813">
        <f>4-K813</f>
        <v>3</v>
      </c>
      <c r="M813">
        <f>COUNTIF(D813:G813,"&gt;=5")</f>
        <v>2</v>
      </c>
      <c r="N813">
        <f>COUNTIF(D813:G813,"&lt;=4")</f>
        <v>2</v>
      </c>
      <c r="O813">
        <f>SUMPRODUCT(1/COUNTIF(D813:G813,D813:G813))</f>
        <v>3</v>
      </c>
      <c r="P813" t="str">
        <f>IF(O813=4,"24-Way (4 Distinct)",IF(O813=3,"12-Way (1 Pair)",IF(O813=2,"6-Way / 4-Way","Straight (Quad)"))))</f>
        <v>12-Way (1 Pair)</v>
      </c>
      <c r="Q813">
        <f>SUMPRODUCT(COUNTIF(D814:G814,D813:G813))</f>
        <v>0</v>
      </c>
    </row>
    <row r="814">
      <c r="A814">
        <v>14891</v>
      </c>
      <c r="B814" t="str">
        <v>2026-01-16</v>
      </c>
      <c r="C814" t="str">
        <v>MIDDAY</v>
      </c>
      <c r="D814">
        <v>3</v>
      </c>
      <c r="E814">
        <v>1</v>
      </c>
      <c r="F814">
        <v>4</v>
      </c>
      <c r="G814">
        <v>0</v>
      </c>
      <c r="H814" t="str">
        <f>D814&amp;E814&amp;F814&amp;G814</f>
        <v>3140</v>
      </c>
      <c r="I814" t="str">
        <v>0134</v>
      </c>
      <c r="J814">
        <f>SUM(D814:G814)</f>
        <v>8</v>
      </c>
      <c r="K814">
        <f>SUMPRODUCT(MOD(D814:G814,2))</f>
        <v>2</v>
      </c>
      <c r="L814">
        <f>4-K814</f>
        <v>2</v>
      </c>
      <c r="M814">
        <f>COUNTIF(D814:G814,"&gt;=5")</f>
        <v>0</v>
      </c>
      <c r="N814">
        <f>COUNTIF(D814:G814,"&lt;=4")</f>
        <v>4</v>
      </c>
      <c r="O814">
        <f>SUMPRODUCT(1/COUNTIF(D814:G814,D814:G814))</f>
        <v>4</v>
      </c>
      <c r="P814" t="str">
        <f>IF(O814=4,"24-Way (4 Distinct)",IF(O814=3,"12-Way (1 Pair)",IF(O814=2,"6-Way / 4-Way","Straight (Quad)"))))</f>
        <v>24-Way (4 Distinct)</v>
      </c>
      <c r="Q814">
        <f>SUMPRODUCT(COUNTIF(D815:G815,D814:G814))</f>
        <v>2</v>
      </c>
    </row>
    <row r="815">
      <c r="A815">
        <v>14890</v>
      </c>
      <c r="B815" t="str">
        <v>2026-01-16</v>
      </c>
      <c r="C815" t="str">
        <v>MORNING</v>
      </c>
      <c r="D815">
        <v>2</v>
      </c>
      <c r="E815">
        <v>7</v>
      </c>
      <c r="F815">
        <v>4</v>
      </c>
      <c r="G815">
        <v>0</v>
      </c>
      <c r="H815" t="str">
        <f>D815&amp;E815&amp;F815&amp;G815</f>
        <v>2740</v>
      </c>
      <c r="I815" t="str">
        <v>0247</v>
      </c>
      <c r="J815">
        <f>SUM(D815:G815)</f>
        <v>13</v>
      </c>
      <c r="K815">
        <f>SUMPRODUCT(MOD(D815:G815,2))</f>
        <v>1</v>
      </c>
      <c r="L815">
        <f>4-K815</f>
        <v>3</v>
      </c>
      <c r="M815">
        <f>COUNTIF(D815:G815,"&gt;=5")</f>
        <v>1</v>
      </c>
      <c r="N815">
        <f>COUNTIF(D815:G815,"&lt;=4")</f>
        <v>3</v>
      </c>
      <c r="O815">
        <f>SUMPRODUCT(1/COUNTIF(D815:G815,D815:G815))</f>
        <v>4</v>
      </c>
      <c r="P815" t="str">
        <f>IF(O815=4,"24-Way (4 Distinct)",IF(O815=3,"12-Way (1 Pair)",IF(O815=2,"6-Way / 4-Way","Straight (Quad)"))))</f>
        <v>24-Way (4 Distinct)</v>
      </c>
      <c r="Q815">
        <f>SUMPRODUCT(COUNTIF(D816:G816,D815:G815))</f>
        <v>1</v>
      </c>
    </row>
    <row r="816">
      <c r="A816">
        <v>14887</v>
      </c>
      <c r="B816" t="str">
        <v>2026-01-15</v>
      </c>
      <c r="C816" t="str">
        <v>MIDDAY</v>
      </c>
      <c r="D816">
        <v>9</v>
      </c>
      <c r="E816">
        <v>6</v>
      </c>
      <c r="F816">
        <v>0</v>
      </c>
      <c r="G816">
        <v>6</v>
      </c>
      <c r="H816" t="str">
        <f>D816&amp;E816&amp;F816&amp;G816</f>
        <v>9606</v>
      </c>
      <c r="I816" t="str">
        <v>0669</v>
      </c>
      <c r="J816">
        <f>SUM(D816:G816)</f>
        <v>21</v>
      </c>
      <c r="K816">
        <f>SUMPRODUCT(MOD(D816:G816,2))</f>
        <v>1</v>
      </c>
      <c r="L816">
        <f>4-K816</f>
        <v>3</v>
      </c>
      <c r="M816">
        <f>COUNTIF(D816:G816,"&gt;=5")</f>
        <v>3</v>
      </c>
      <c r="N816">
        <f>COUNTIF(D816:G816,"&lt;=4")</f>
        <v>1</v>
      </c>
      <c r="O816">
        <f>SUMPRODUCT(1/COUNTIF(D816:G816,D816:G816))</f>
        <v>3</v>
      </c>
      <c r="P816" t="str">
        <f>IF(O816=4,"24-Way (4 Distinct)",IF(O816=3,"12-Way (1 Pair)",IF(O816=2,"6-Way / 4-Way","Straight (Quad)"))))</f>
        <v>12-Way (1 Pair)</v>
      </c>
      <c r="Q816">
        <f>SUMPRODUCT(COUNTIF(D817:G817,D816:G816))</f>
        <v>2</v>
      </c>
    </row>
    <row r="817">
      <c r="A817">
        <v>14886</v>
      </c>
      <c r="B817" t="str">
        <v>2026-01-15</v>
      </c>
      <c r="C817" t="str">
        <v>MORNING</v>
      </c>
      <c r="D817">
        <v>8</v>
      </c>
      <c r="E817">
        <v>5</v>
      </c>
      <c r="F817">
        <v>6</v>
      </c>
      <c r="G817">
        <v>1</v>
      </c>
      <c r="H817" t="str">
        <f>D817&amp;E817&amp;F817&amp;G817</f>
        <v>8561</v>
      </c>
      <c r="I817" t="str">
        <v>1568</v>
      </c>
      <c r="J817">
        <f>SUM(D817:G817)</f>
        <v>20</v>
      </c>
      <c r="K817">
        <f>SUMPRODUCT(MOD(D817:G817,2))</f>
        <v>2</v>
      </c>
      <c r="L817">
        <f>4-K817</f>
        <v>2</v>
      </c>
      <c r="M817">
        <f>COUNTIF(D817:G817,"&gt;=5")</f>
        <v>3</v>
      </c>
      <c r="N817">
        <f>COUNTIF(D817:G817,"&lt;=4")</f>
        <v>1</v>
      </c>
      <c r="O817">
        <f>SUMPRODUCT(1/COUNTIF(D817:G817,D817:G817))</f>
        <v>4</v>
      </c>
      <c r="P817" t="str">
        <f>IF(O817=4,"24-Way (4 Distinct)",IF(O817=3,"12-Way (1 Pair)",IF(O817=2,"6-Way / 4-Way","Straight (Quad)"))))</f>
        <v>24-Way (4 Distinct)</v>
      </c>
      <c r="Q817">
        <f>SUMPRODUCT(COUNTIF(D818:G818,D817:G817))</f>
        <v>2</v>
      </c>
    </row>
    <row r="818">
      <c r="A818">
        <v>14882</v>
      </c>
      <c r="B818" t="str">
        <v>2026-01-14</v>
      </c>
      <c r="C818" t="str">
        <v>MORNING</v>
      </c>
      <c r="D818">
        <v>5</v>
      </c>
      <c r="E818">
        <v>0</v>
      </c>
      <c r="F818">
        <v>8</v>
      </c>
      <c r="G818">
        <v>9</v>
      </c>
      <c r="H818" t="str">
        <f>D818&amp;E818&amp;F818&amp;G818</f>
        <v>5089</v>
      </c>
      <c r="I818" t="str">
        <v>0589</v>
      </c>
      <c r="J818">
        <f>SUM(D818:G818)</f>
        <v>22</v>
      </c>
      <c r="K818">
        <f>SUMPRODUCT(MOD(D818:G818,2))</f>
        <v>2</v>
      </c>
      <c r="L818">
        <f>4-K818</f>
        <v>2</v>
      </c>
      <c r="M818">
        <f>COUNTIF(D818:G818,"&gt;=5")</f>
        <v>3</v>
      </c>
      <c r="N818">
        <f>COUNTIF(D818:G818,"&lt;=4")</f>
        <v>1</v>
      </c>
      <c r="O818">
        <f>SUMPRODUCT(1/COUNTIF(D818:G818,D818:G818))</f>
        <v>4</v>
      </c>
      <c r="P818" t="str">
        <f>IF(O818=4,"24-Way (4 Distinct)",IF(O818=3,"12-Way (1 Pair)",IF(O818=2,"6-Way / 4-Way","Straight (Quad)"))))</f>
        <v>24-Way (4 Distinct)</v>
      </c>
      <c r="Q818">
        <f>SUMPRODUCT(COUNTIF(D819:G819,D818:G818))</f>
        <v>2</v>
      </c>
    </row>
    <row r="819">
      <c r="A819">
        <v>14881</v>
      </c>
      <c r="B819" t="str">
        <v>2026-01-13</v>
      </c>
      <c r="C819" t="str">
        <v>EVENING</v>
      </c>
      <c r="D819">
        <v>5</v>
      </c>
      <c r="E819">
        <v>4</v>
      </c>
      <c r="F819">
        <v>8</v>
      </c>
      <c r="G819">
        <v>1</v>
      </c>
      <c r="H819" t="str">
        <f>D819&amp;E819&amp;F819&amp;G819</f>
        <v>5481</v>
      </c>
      <c r="I819" t="str">
        <v>1458</v>
      </c>
      <c r="J819">
        <f>SUM(D819:G819)</f>
        <v>18</v>
      </c>
      <c r="K819">
        <f>SUMPRODUCT(MOD(D819:G819,2))</f>
        <v>2</v>
      </c>
      <c r="L819">
        <f>4-K819</f>
        <v>2</v>
      </c>
      <c r="M819">
        <f>COUNTIF(D819:G819,"&gt;=5")</f>
        <v>2</v>
      </c>
      <c r="N819">
        <f>COUNTIF(D819:G819,"&lt;=4")</f>
        <v>2</v>
      </c>
      <c r="O819">
        <f>SUMPRODUCT(1/COUNTIF(D819:G819,D819:G819))</f>
        <v>4</v>
      </c>
      <c r="P819" t="str">
        <f>IF(O819=4,"24-Way (4 Distinct)",IF(O819=3,"12-Way (1 Pair)",IF(O819=2,"6-Way / 4-Way","Straight (Quad)"))))</f>
        <v>24-Way (4 Distinct)</v>
      </c>
      <c r="Q819">
        <f>SUMPRODUCT(COUNTIF(D820:G820,D819:G819))</f>
        <v>0</v>
      </c>
    </row>
    <row r="820">
      <c r="A820">
        <v>14880</v>
      </c>
      <c r="B820" t="str">
        <v>2026-01-13</v>
      </c>
      <c r="C820" t="str">
        <v>AFTERNOON</v>
      </c>
      <c r="D820">
        <v>7</v>
      </c>
      <c r="E820">
        <v>0</v>
      </c>
      <c r="F820">
        <v>9</v>
      </c>
      <c r="G820">
        <v>6</v>
      </c>
      <c r="H820" t="str">
        <f>D820&amp;E820&amp;F820&amp;G820</f>
        <v>7096</v>
      </c>
      <c r="I820" t="str">
        <v>0679</v>
      </c>
      <c r="J820">
        <f>SUM(D820:G820)</f>
        <v>22</v>
      </c>
      <c r="K820">
        <f>SUMPRODUCT(MOD(D820:G820,2))</f>
        <v>2</v>
      </c>
      <c r="L820">
        <f>4-K820</f>
        <v>2</v>
      </c>
      <c r="M820">
        <f>COUNTIF(D820:G820,"&gt;=5")</f>
        <v>3</v>
      </c>
      <c r="N820">
        <f>COUNTIF(D820:G820,"&lt;=4")</f>
        <v>1</v>
      </c>
      <c r="O820">
        <f>SUMPRODUCT(1/COUNTIF(D820:G820,D820:G820))</f>
        <v>4</v>
      </c>
      <c r="P820" t="str">
        <f>IF(O820=4,"24-Way (4 Distinct)",IF(O820=3,"12-Way (1 Pair)",IF(O820=2,"6-Way / 4-Way","Straight (Quad)"))))</f>
        <v>24-Way (4 Distinct)</v>
      </c>
      <c r="Q820">
        <f>SUMPRODUCT(COUNTIF(D821:G821,D820:G820))</f>
        <v>1</v>
      </c>
    </row>
    <row r="821">
      <c r="A821">
        <v>14879</v>
      </c>
      <c r="B821" t="str">
        <v>2026-01-13</v>
      </c>
      <c r="C821" t="str">
        <v>MIDDAY</v>
      </c>
      <c r="D821">
        <v>4</v>
      </c>
      <c r="E821">
        <v>5</v>
      </c>
      <c r="F821">
        <v>6</v>
      </c>
      <c r="G821">
        <v>5</v>
      </c>
      <c r="H821" t="str">
        <f>D821&amp;E821&amp;F821&amp;G821</f>
        <v>4565</v>
      </c>
      <c r="I821" t="str">
        <v>4556</v>
      </c>
      <c r="J821">
        <f>SUM(D821:G821)</f>
        <v>20</v>
      </c>
      <c r="K821">
        <f>SUMPRODUCT(MOD(D821:G821,2))</f>
        <v>2</v>
      </c>
      <c r="L821">
        <f>4-K821</f>
        <v>2</v>
      </c>
      <c r="M821">
        <f>COUNTIF(D821:G821,"&gt;=5")</f>
        <v>3</v>
      </c>
      <c r="N821">
        <f>COUNTIF(D821:G821,"&lt;=4")</f>
        <v>1</v>
      </c>
      <c r="O821">
        <f>SUMPRODUCT(1/COUNTIF(D821:G821,D821:G821))</f>
        <v>3</v>
      </c>
      <c r="P821" t="str">
        <f>IF(O821=4,"24-Way (4 Distinct)",IF(O821=3,"12-Way (1 Pair)",IF(O821=2,"6-Way / 4-Way","Straight (Quad)"))))</f>
        <v>12-Way (1 Pair)</v>
      </c>
      <c r="Q821">
        <f>SUMPRODUCT(COUNTIF(D822:G822,D821:G821))</f>
        <v>1</v>
      </c>
    </row>
    <row r="822">
      <c r="A822">
        <v>14878</v>
      </c>
      <c r="B822" t="str">
        <v>2026-01-13</v>
      </c>
      <c r="C822" t="str">
        <v>MORNING</v>
      </c>
      <c r="D822">
        <v>3</v>
      </c>
      <c r="E822">
        <v>9</v>
      </c>
      <c r="F822">
        <v>4</v>
      </c>
      <c r="G822">
        <v>7</v>
      </c>
      <c r="H822" t="str">
        <f>D822&amp;E822&amp;F822&amp;G822</f>
        <v>3947</v>
      </c>
      <c r="I822" t="str">
        <v>3479</v>
      </c>
      <c r="J822">
        <f>SUM(D822:G822)</f>
        <v>23</v>
      </c>
      <c r="K822">
        <f>SUMPRODUCT(MOD(D822:G822,2))</f>
        <v>3</v>
      </c>
      <c r="L822">
        <f>4-K822</f>
        <v>1</v>
      </c>
      <c r="M822">
        <f>COUNTIF(D822:G822,"&gt;=5")</f>
        <v>2</v>
      </c>
      <c r="N822">
        <f>COUNTIF(D822:G822,"&lt;=4")</f>
        <v>2</v>
      </c>
      <c r="O822">
        <f>SUMPRODUCT(1/COUNTIF(D822:G822,D822:G822))</f>
        <v>4</v>
      </c>
      <c r="P822" t="str">
        <f>IF(O822=4,"24-Way (4 Distinct)",IF(O822=3,"12-Way (1 Pair)",IF(O822=2,"6-Way / 4-Way","Straight (Quad)"))))</f>
        <v>24-Way (4 Distinct)</v>
      </c>
      <c r="Q822">
        <f>SUMPRODUCT(COUNTIF(D823:G823,D822:G822))</f>
        <v>2</v>
      </c>
    </row>
    <row r="823">
      <c r="A823">
        <v>14877</v>
      </c>
      <c r="B823" t="str">
        <v>2026-01-12</v>
      </c>
      <c r="C823" t="str">
        <v>EVENING</v>
      </c>
      <c r="D823">
        <v>6</v>
      </c>
      <c r="E823">
        <v>9</v>
      </c>
      <c r="F823">
        <v>0</v>
      </c>
      <c r="G823">
        <v>3</v>
      </c>
      <c r="H823" t="str">
        <f>D823&amp;E823&amp;F823&amp;G823</f>
        <v>6903</v>
      </c>
      <c r="I823" t="str">
        <v>0369</v>
      </c>
      <c r="J823">
        <f>SUM(D823:G823)</f>
        <v>18</v>
      </c>
      <c r="K823">
        <f>SUMPRODUCT(MOD(D823:G823,2))</f>
        <v>2</v>
      </c>
      <c r="L823">
        <f>4-K823</f>
        <v>2</v>
      </c>
      <c r="M823">
        <f>COUNTIF(D823:G823,"&gt;=5")</f>
        <v>2</v>
      </c>
      <c r="N823">
        <f>COUNTIF(D823:G823,"&lt;=4")</f>
        <v>2</v>
      </c>
      <c r="O823">
        <f>SUMPRODUCT(1/COUNTIF(D823:G823,D823:G823))</f>
        <v>4</v>
      </c>
      <c r="P823" t="str">
        <f>IF(O823=4,"24-Way (4 Distinct)",IF(O823=3,"12-Way (1 Pair)",IF(O823=2,"6-Way / 4-Way","Straight (Quad)"))))</f>
        <v>24-Way (4 Distinct)</v>
      </c>
      <c r="Q823">
        <f>SUMPRODUCT(COUNTIF(D824:G824,D823:G823))</f>
        <v>2</v>
      </c>
    </row>
    <row r="824">
      <c r="A824">
        <v>14876</v>
      </c>
      <c r="B824" t="str">
        <v>2026-01-12</v>
      </c>
      <c r="C824" t="str">
        <v>AFTERNOON</v>
      </c>
      <c r="D824">
        <v>9</v>
      </c>
      <c r="E824">
        <v>2</v>
      </c>
      <c r="F824">
        <v>6</v>
      </c>
      <c r="G824">
        <v>4</v>
      </c>
      <c r="H824" t="str">
        <f>D824&amp;E824&amp;F824&amp;G824</f>
        <v>9264</v>
      </c>
      <c r="I824" t="str">
        <v>2469</v>
      </c>
      <c r="J824">
        <f>SUM(D824:G824)</f>
        <v>21</v>
      </c>
      <c r="K824">
        <f>SUMPRODUCT(MOD(D824:G824,2))</f>
        <v>1</v>
      </c>
      <c r="L824">
        <f>4-K824</f>
        <v>3</v>
      </c>
      <c r="M824">
        <f>COUNTIF(D824:G824,"&gt;=5")</f>
        <v>2</v>
      </c>
      <c r="N824">
        <f>COUNTIF(D824:G824,"&lt;=4")</f>
        <v>2</v>
      </c>
      <c r="O824">
        <f>SUMPRODUCT(1/COUNTIF(D824:G824,D824:G824))</f>
        <v>4</v>
      </c>
      <c r="P824" t="str">
        <f>IF(O824=4,"24-Way (4 Distinct)",IF(O824=3,"12-Way (1 Pair)",IF(O824=2,"6-Way / 4-Way","Straight (Quad)"))))</f>
        <v>24-Way (4 Distinct)</v>
      </c>
      <c r="Q824">
        <f>SUMPRODUCT(COUNTIF(D825:G825,D824:G824))</f>
        <v>2</v>
      </c>
    </row>
    <row r="825">
      <c r="A825">
        <v>14875</v>
      </c>
      <c r="B825" t="str">
        <v>2026-01-12</v>
      </c>
      <c r="C825" t="str">
        <v>MIDDAY</v>
      </c>
      <c r="D825">
        <v>4</v>
      </c>
      <c r="E825">
        <v>8</v>
      </c>
      <c r="F825">
        <v>9</v>
      </c>
      <c r="G825">
        <v>5</v>
      </c>
      <c r="H825" t="str">
        <f>D825&amp;E825&amp;F825&amp;G825</f>
        <v>4895</v>
      </c>
      <c r="I825" t="str">
        <v>4589</v>
      </c>
      <c r="J825">
        <f>SUM(D825:G825)</f>
        <v>26</v>
      </c>
      <c r="K825">
        <f>SUMPRODUCT(MOD(D825:G825,2))</f>
        <v>2</v>
      </c>
      <c r="L825">
        <f>4-K825</f>
        <v>2</v>
      </c>
      <c r="M825">
        <f>COUNTIF(D825:G825,"&gt;=5")</f>
        <v>3</v>
      </c>
      <c r="N825">
        <f>COUNTIF(D825:G825,"&lt;=4")</f>
        <v>1</v>
      </c>
      <c r="O825">
        <f>SUMPRODUCT(1/COUNTIF(D825:G825,D825:G825))</f>
        <v>4</v>
      </c>
      <c r="P825" t="str">
        <f>IF(O825=4,"24-Way (4 Distinct)",IF(O825=3,"12-Way (1 Pair)",IF(O825=2,"6-Way / 4-Way","Straight (Quad)"))))</f>
        <v>24-Way (4 Distinct)</v>
      </c>
      <c r="Q825">
        <f>SUMPRODUCT(COUNTIF(D826:G826,D825:G825))</f>
        <v>2</v>
      </c>
    </row>
    <row r="826">
      <c r="A826">
        <v>14874</v>
      </c>
      <c r="B826" t="str">
        <v>2026-01-12</v>
      </c>
      <c r="C826" t="str">
        <v>MORNING</v>
      </c>
      <c r="D826">
        <v>8</v>
      </c>
      <c r="E826">
        <v>8</v>
      </c>
      <c r="F826">
        <v>4</v>
      </c>
      <c r="G826">
        <v>0</v>
      </c>
      <c r="H826" t="str">
        <f>D826&amp;E826&amp;F826&amp;G826</f>
        <v>8840</v>
      </c>
      <c r="I826" t="str">
        <v>0488</v>
      </c>
      <c r="J826">
        <f>SUM(D826:G826)</f>
        <v>20</v>
      </c>
      <c r="K826">
        <f>SUMPRODUCT(MOD(D826:G826,2))</f>
        <v>0</v>
      </c>
      <c r="L826">
        <f>4-K826</f>
        <v>4</v>
      </c>
      <c r="M826">
        <f>COUNTIF(D826:G826,"&gt;=5")</f>
        <v>2</v>
      </c>
      <c r="N826">
        <f>COUNTIF(D826:G826,"&lt;=4")</f>
        <v>2</v>
      </c>
      <c r="O826">
        <f>SUMPRODUCT(1/COUNTIF(D826:G826,D826:G826))</f>
        <v>3</v>
      </c>
      <c r="P826" t="str">
        <f>IF(O826=4,"24-Way (4 Distinct)",IF(O826=3,"12-Way (1 Pair)",IF(O826=2,"6-Way / 4-Way","Straight (Quad)"))))</f>
        <v>12-Way (1 Pair)</v>
      </c>
      <c r="Q826">
        <f>SUMPRODUCT(COUNTIF(D827:G827,D826:G826))</f>
        <v>3</v>
      </c>
    </row>
    <row r="827">
      <c r="A827">
        <v>14872</v>
      </c>
      <c r="B827" t="str">
        <v>2026-01-10</v>
      </c>
      <c r="C827" t="str">
        <v>AFTERNOON</v>
      </c>
      <c r="D827">
        <v>4</v>
      </c>
      <c r="E827">
        <v>4</v>
      </c>
      <c r="F827">
        <v>6</v>
      </c>
      <c r="G827">
        <v>8</v>
      </c>
      <c r="H827" t="str">
        <f>D827&amp;E827&amp;F827&amp;G827</f>
        <v>4468</v>
      </c>
      <c r="I827" t="str">
        <v>4468</v>
      </c>
      <c r="J827">
        <f>SUM(D827:G827)</f>
        <v>22</v>
      </c>
      <c r="K827">
        <f>SUMPRODUCT(MOD(D827:G827,2))</f>
        <v>0</v>
      </c>
      <c r="L827">
        <f>4-K827</f>
        <v>4</v>
      </c>
      <c r="M827">
        <f>COUNTIF(D827:G827,"&gt;=5")</f>
        <v>2</v>
      </c>
      <c r="N827">
        <f>COUNTIF(D827:G827,"&lt;=4")</f>
        <v>2</v>
      </c>
      <c r="O827">
        <f>SUMPRODUCT(1/COUNTIF(D827:G827,D827:G827))</f>
        <v>3</v>
      </c>
      <c r="P827" t="str">
        <f>IF(O827=4,"24-Way (4 Distinct)",IF(O827=3,"12-Way (1 Pair)",IF(O827=2,"6-Way / 4-Way","Straight (Quad)"))))</f>
        <v>12-Way (1 Pair)</v>
      </c>
      <c r="Q827">
        <f>SUMPRODUCT(COUNTIF(D828:G828,D827:G827))</f>
        <v>2</v>
      </c>
    </row>
    <row r="828">
      <c r="A828">
        <v>14871</v>
      </c>
      <c r="B828" t="str">
        <v>2026-01-10</v>
      </c>
      <c r="C828" t="str">
        <v>MIDDAY</v>
      </c>
      <c r="D828">
        <v>4</v>
      </c>
      <c r="E828">
        <v>5</v>
      </c>
      <c r="F828">
        <v>1</v>
      </c>
      <c r="G828">
        <v>0</v>
      </c>
      <c r="H828" t="str">
        <f>D828&amp;E828&amp;F828&amp;G828</f>
        <v>4510</v>
      </c>
      <c r="I828" t="str">
        <v>0145</v>
      </c>
      <c r="J828">
        <f>SUM(D828:G828)</f>
        <v>10</v>
      </c>
      <c r="K828">
        <f>SUMPRODUCT(MOD(D828:G828,2))</f>
        <v>2</v>
      </c>
      <c r="L828">
        <f>4-K828</f>
        <v>2</v>
      </c>
      <c r="M828">
        <f>COUNTIF(D828:G828,"&gt;=5")</f>
        <v>1</v>
      </c>
      <c r="N828">
        <f>COUNTIF(D828:G828,"&lt;=4")</f>
        <v>3</v>
      </c>
      <c r="O828">
        <f>SUMPRODUCT(1/COUNTIF(D828:G828,D828:G828))</f>
        <v>4</v>
      </c>
      <c r="P828" t="str">
        <f>IF(O828=4,"24-Way (4 Distinct)",IF(O828=3,"12-Way (1 Pair)",IF(O828=2,"6-Way / 4-Way","Straight (Quad)"))))</f>
        <v>24-Way (4 Distinct)</v>
      </c>
      <c r="Q828">
        <f>SUMPRODUCT(COUNTIF(D829:G829,D828:G828))</f>
        <v>3</v>
      </c>
    </row>
    <row r="829">
      <c r="A829">
        <v>14870</v>
      </c>
      <c r="B829" t="str">
        <v>2026-01-10</v>
      </c>
      <c r="C829" t="str">
        <v>MORNING</v>
      </c>
      <c r="D829">
        <v>1</v>
      </c>
      <c r="E829">
        <v>4</v>
      </c>
      <c r="F829">
        <v>2</v>
      </c>
      <c r="G829">
        <v>0</v>
      </c>
      <c r="H829" t="str">
        <f>D829&amp;E829&amp;F829&amp;G829</f>
        <v>1420</v>
      </c>
      <c r="I829" t="str">
        <v>0124</v>
      </c>
      <c r="J829">
        <f>SUM(D829:G829)</f>
        <v>7</v>
      </c>
      <c r="K829">
        <f>SUMPRODUCT(MOD(D829:G829,2))</f>
        <v>1</v>
      </c>
      <c r="L829">
        <f>4-K829</f>
        <v>3</v>
      </c>
      <c r="M829">
        <f>COUNTIF(D829:G829,"&gt;=5")</f>
        <v>0</v>
      </c>
      <c r="N829">
        <f>COUNTIF(D829:G829,"&lt;=4")</f>
        <v>4</v>
      </c>
      <c r="O829">
        <f>SUMPRODUCT(1/COUNTIF(D829:G829,D829:G829))</f>
        <v>4</v>
      </c>
      <c r="P829" t="str">
        <f>IF(O829=4,"24-Way (4 Distinct)",IF(O829=3,"12-Way (1 Pair)",IF(O829=2,"6-Way / 4-Way","Straight (Quad)"))))</f>
        <v>24-Way (4 Distinct)</v>
      </c>
      <c r="Q829">
        <f>SUMPRODUCT(COUNTIF(D830:G830,D829:G829))</f>
        <v>2</v>
      </c>
    </row>
    <row r="830">
      <c r="A830">
        <v>14869</v>
      </c>
      <c r="B830" t="str">
        <v>2026-01-09</v>
      </c>
      <c r="C830" t="str">
        <v>EVENING</v>
      </c>
      <c r="D830">
        <v>5</v>
      </c>
      <c r="E830">
        <v>2</v>
      </c>
      <c r="F830">
        <v>4</v>
      </c>
      <c r="G830">
        <v>5</v>
      </c>
      <c r="H830" t="str">
        <f>D830&amp;E830&amp;F830&amp;G830</f>
        <v>5245</v>
      </c>
      <c r="I830" t="str">
        <v>2455</v>
      </c>
      <c r="J830">
        <f>SUM(D830:G830)</f>
        <v>16</v>
      </c>
      <c r="K830">
        <f>SUMPRODUCT(MOD(D830:G830,2))</f>
        <v>2</v>
      </c>
      <c r="L830">
        <f>4-K830</f>
        <v>2</v>
      </c>
      <c r="M830">
        <f>COUNTIF(D830:G830,"&gt;=5")</f>
        <v>2</v>
      </c>
      <c r="N830">
        <f>COUNTIF(D830:G830,"&lt;=4")</f>
        <v>2</v>
      </c>
      <c r="O830">
        <f>SUMPRODUCT(1/COUNTIF(D830:G830,D830:G830))</f>
        <v>3</v>
      </c>
      <c r="P830" t="str">
        <f>IF(O830=4,"24-Way (4 Distinct)",IF(O830=3,"12-Way (1 Pair)",IF(O830=2,"6-Way / 4-Way","Straight (Quad)"))))</f>
        <v>12-Way (1 Pair)</v>
      </c>
      <c r="Q830">
        <f>SUMPRODUCT(COUNTIF(D831:G831,D830:G830))</f>
        <v>3</v>
      </c>
    </row>
    <row r="831">
      <c r="A831">
        <v>14868</v>
      </c>
      <c r="B831" t="str">
        <v>2026-01-09</v>
      </c>
      <c r="C831" t="str">
        <v>AFTERNOON</v>
      </c>
      <c r="D831">
        <v>2</v>
      </c>
      <c r="E831">
        <v>5</v>
      </c>
      <c r="F831">
        <v>8</v>
      </c>
      <c r="G831">
        <v>1</v>
      </c>
      <c r="H831" t="str">
        <f>D831&amp;E831&amp;F831&amp;G831</f>
        <v>2581</v>
      </c>
      <c r="I831" t="str">
        <v>1258</v>
      </c>
      <c r="J831">
        <f>SUM(D831:G831)</f>
        <v>16</v>
      </c>
      <c r="K831">
        <f>SUMPRODUCT(MOD(D831:G831,2))</f>
        <v>2</v>
      </c>
      <c r="L831">
        <f>4-K831</f>
        <v>2</v>
      </c>
      <c r="M831">
        <f>COUNTIF(D831:G831,"&gt;=5")</f>
        <v>2</v>
      </c>
      <c r="N831">
        <f>COUNTIF(D831:G831,"&lt;=4")</f>
        <v>2</v>
      </c>
      <c r="O831">
        <f>SUMPRODUCT(1/COUNTIF(D831:G831,D831:G831))</f>
        <v>4</v>
      </c>
      <c r="P831" t="str">
        <f>IF(O831=4,"24-Way (4 Distinct)",IF(O831=3,"12-Way (1 Pair)",IF(O831=2,"6-Way / 4-Way","Straight (Quad)"))))</f>
        <v>24-Way (4 Distinct)</v>
      </c>
      <c r="Q831">
        <f>SUMPRODUCT(COUNTIF(D832:G832,D831:G831))</f>
        <v>3</v>
      </c>
    </row>
    <row r="832">
      <c r="A832">
        <v>14867</v>
      </c>
      <c r="B832" t="str">
        <v>2026-01-09</v>
      </c>
      <c r="C832" t="str">
        <v>MIDDAY</v>
      </c>
      <c r="D832">
        <v>8</v>
      </c>
      <c r="E832">
        <v>5</v>
      </c>
      <c r="F832">
        <v>2</v>
      </c>
      <c r="G832">
        <v>5</v>
      </c>
      <c r="H832" t="str">
        <f>D832&amp;E832&amp;F832&amp;G832</f>
        <v>8525</v>
      </c>
      <c r="I832" t="str">
        <v>2558</v>
      </c>
      <c r="J832">
        <f>SUM(D832:G832)</f>
        <v>20</v>
      </c>
      <c r="K832">
        <f>SUMPRODUCT(MOD(D832:G832,2))</f>
        <v>2</v>
      </c>
      <c r="L832">
        <f>4-K832</f>
        <v>2</v>
      </c>
      <c r="M832">
        <f>COUNTIF(D832:G832,"&gt;=5")</f>
        <v>3</v>
      </c>
      <c r="N832">
        <f>COUNTIF(D832:G832,"&lt;=4")</f>
        <v>1</v>
      </c>
      <c r="O832">
        <f>SUMPRODUCT(1/COUNTIF(D832:G832,D832:G832))</f>
        <v>3</v>
      </c>
      <c r="P832" t="str">
        <f>IF(O832=4,"24-Way (4 Distinct)",IF(O832=3,"12-Way (1 Pair)",IF(O832=2,"6-Way / 4-Way","Straight (Quad)"))))</f>
        <v>12-Way (1 Pair)</v>
      </c>
      <c r="Q832">
        <f>SUMPRODUCT(COUNTIF(D833:G833,D832:G832))</f>
        <v>1</v>
      </c>
    </row>
    <row r="833">
      <c r="A833">
        <v>14866</v>
      </c>
      <c r="B833" t="str">
        <v>2026-01-09</v>
      </c>
      <c r="C833" t="str">
        <v>MORNING</v>
      </c>
      <c r="D833">
        <v>2</v>
      </c>
      <c r="E833">
        <v>1</v>
      </c>
      <c r="F833">
        <v>0</v>
      </c>
      <c r="G833">
        <v>4</v>
      </c>
      <c r="H833" t="str">
        <f>D833&amp;E833&amp;F833&amp;G833</f>
        <v>2104</v>
      </c>
      <c r="I833" t="str">
        <v>0124</v>
      </c>
      <c r="J833">
        <f>SUM(D833:G833)</f>
        <v>7</v>
      </c>
      <c r="K833">
        <f>SUMPRODUCT(MOD(D833:G833,2))</f>
        <v>1</v>
      </c>
      <c r="L833">
        <f>4-K833</f>
        <v>3</v>
      </c>
      <c r="M833">
        <f>COUNTIF(D833:G833,"&gt;=5")</f>
        <v>0</v>
      </c>
      <c r="N833">
        <f>COUNTIF(D833:G833,"&lt;=4")</f>
        <v>4</v>
      </c>
      <c r="O833">
        <f>SUMPRODUCT(1/COUNTIF(D833:G833,D833:G833))</f>
        <v>4</v>
      </c>
      <c r="P833" t="str">
        <f>IF(O833=4,"24-Way (4 Distinct)",IF(O833=3,"12-Way (1 Pair)",IF(O833=2,"6-Way / 4-Way","Straight (Quad)"))))</f>
        <v>24-Way (4 Distinct)</v>
      </c>
      <c r="Q833">
        <f>SUMPRODUCT(COUNTIF(D834:G834,D833:G833))</f>
        <v>1</v>
      </c>
    </row>
    <row r="834">
      <c r="A834">
        <v>14864</v>
      </c>
      <c r="B834" t="str">
        <v>2026-01-08</v>
      </c>
      <c r="C834" t="str">
        <v>AFTERNOON</v>
      </c>
      <c r="D834">
        <v>0</v>
      </c>
      <c r="E834">
        <v>6</v>
      </c>
      <c r="F834">
        <v>3</v>
      </c>
      <c r="G834">
        <v>5</v>
      </c>
      <c r="H834" t="str">
        <f>D834&amp;E834&amp;F834&amp;G834</f>
        <v>0635</v>
      </c>
      <c r="I834" t="str">
        <v>0356</v>
      </c>
      <c r="J834">
        <f>SUM(D834:G834)</f>
        <v>14</v>
      </c>
      <c r="K834">
        <f>SUMPRODUCT(MOD(D834:G834,2))</f>
        <v>2</v>
      </c>
      <c r="L834">
        <f>4-K834</f>
        <v>2</v>
      </c>
      <c r="M834">
        <f>COUNTIF(D834:G834,"&gt;=5")</f>
        <v>2</v>
      </c>
      <c r="N834">
        <f>COUNTIF(D834:G834,"&lt;=4")</f>
        <v>2</v>
      </c>
      <c r="O834">
        <f>SUMPRODUCT(1/COUNTIF(D834:G834,D834:G834))</f>
        <v>4</v>
      </c>
      <c r="P834" t="str">
        <f>IF(O834=4,"24-Way (4 Distinct)",IF(O834=3,"12-Way (1 Pair)",IF(O834=2,"6-Way / 4-Way","Straight (Quad)"))))</f>
        <v>24-Way (4 Distinct)</v>
      </c>
      <c r="Q834">
        <f>SUMPRODUCT(COUNTIF(D835:G835,D834:G834))</f>
        <v>1</v>
      </c>
    </row>
    <row r="835">
      <c r="A835">
        <v>14863</v>
      </c>
      <c r="B835" t="str">
        <v>2026-01-08</v>
      </c>
      <c r="C835" t="str">
        <v>MIDDAY</v>
      </c>
      <c r="D835">
        <v>2</v>
      </c>
      <c r="E835">
        <v>0</v>
      </c>
      <c r="F835">
        <v>7</v>
      </c>
      <c r="G835">
        <v>7</v>
      </c>
      <c r="H835" t="str">
        <f>D835&amp;E835&amp;F835&amp;G835</f>
        <v>2077</v>
      </c>
      <c r="I835" t="str">
        <v>0277</v>
      </c>
      <c r="J835">
        <f>SUM(D835:G835)</f>
        <v>16</v>
      </c>
      <c r="K835">
        <f>SUMPRODUCT(MOD(D835:G835,2))</f>
        <v>2</v>
      </c>
      <c r="L835">
        <f>4-K835</f>
        <v>2</v>
      </c>
      <c r="M835">
        <f>COUNTIF(D835:G835,"&gt;=5")</f>
        <v>2</v>
      </c>
      <c r="N835">
        <f>COUNTIF(D835:G835,"&lt;=4")</f>
        <v>2</v>
      </c>
      <c r="O835">
        <f>SUMPRODUCT(1/COUNTIF(D835:G835,D835:G835))</f>
        <v>3</v>
      </c>
      <c r="P835" t="str">
        <f>IF(O835=4,"24-Way (4 Distinct)",IF(O835=3,"12-Way (1 Pair)",IF(O835=2,"6-Way / 4-Way","Straight (Quad)"))))</f>
        <v>12-Way (1 Pair)</v>
      </c>
      <c r="Q835">
        <f>SUMPRODUCT(COUNTIF(D836:G836,D835:G835))</f>
        <v>2</v>
      </c>
    </row>
    <row r="836">
      <c r="A836">
        <v>14862</v>
      </c>
      <c r="B836" t="str">
        <v>2026-01-08</v>
      </c>
      <c r="C836" t="str">
        <v>MORNING</v>
      </c>
      <c r="D836">
        <v>9</v>
      </c>
      <c r="E836">
        <v>6</v>
      </c>
      <c r="F836">
        <v>4</v>
      </c>
      <c r="G836">
        <v>7</v>
      </c>
      <c r="H836" t="str">
        <f>D836&amp;E836&amp;F836&amp;G836</f>
        <v>9647</v>
      </c>
      <c r="I836" t="str">
        <v>4679</v>
      </c>
      <c r="J836">
        <f>SUM(D836:G836)</f>
        <v>26</v>
      </c>
      <c r="K836">
        <f>SUMPRODUCT(MOD(D836:G836,2))</f>
        <v>2</v>
      </c>
      <c r="L836">
        <f>4-K836</f>
        <v>2</v>
      </c>
      <c r="M836">
        <f>COUNTIF(D836:G836,"&gt;=5")</f>
        <v>3</v>
      </c>
      <c r="N836">
        <f>COUNTIF(D836:G836,"&lt;=4")</f>
        <v>1</v>
      </c>
      <c r="O836">
        <f>SUMPRODUCT(1/COUNTIF(D836:G836,D836:G836))</f>
        <v>4</v>
      </c>
      <c r="P836" t="str">
        <f>IF(O836=4,"24-Way (4 Distinct)",IF(O836=3,"12-Way (1 Pair)",IF(O836=2,"6-Way / 4-Way","Straight (Quad)"))))</f>
        <v>24-Way (4 Distinct)</v>
      </c>
      <c r="Q836">
        <f>SUMPRODUCT(COUNTIF(D837:G837,D836:G836))</f>
        <v>1</v>
      </c>
    </row>
    <row r="837">
      <c r="A837">
        <v>14861</v>
      </c>
      <c r="B837" t="str">
        <v>2026-01-07</v>
      </c>
      <c r="C837" t="str">
        <v>EVENING</v>
      </c>
      <c r="D837">
        <v>4</v>
      </c>
      <c r="E837">
        <v>3</v>
      </c>
      <c r="F837">
        <v>8</v>
      </c>
      <c r="G837">
        <v>4</v>
      </c>
      <c r="H837" t="str">
        <f>D837&amp;E837&amp;F837&amp;G837</f>
        <v>4384</v>
      </c>
      <c r="I837" t="str">
        <v>3448</v>
      </c>
      <c r="J837">
        <f>SUM(D837:G837)</f>
        <v>19</v>
      </c>
      <c r="K837">
        <f>SUMPRODUCT(MOD(D837:G837,2))</f>
        <v>1</v>
      </c>
      <c r="L837">
        <f>4-K837</f>
        <v>3</v>
      </c>
      <c r="M837">
        <f>COUNTIF(D837:G837,"&gt;=5")</f>
        <v>1</v>
      </c>
      <c r="N837">
        <f>COUNTIF(D837:G837,"&lt;=4")</f>
        <v>3</v>
      </c>
      <c r="O837">
        <f>SUMPRODUCT(1/COUNTIF(D837:G837,D837:G837))</f>
        <v>3</v>
      </c>
      <c r="P837" t="str">
        <f>IF(O837=4,"24-Way (4 Distinct)",IF(O837=3,"12-Way (1 Pair)",IF(O837=2,"6-Way / 4-Way","Straight (Quad)"))))</f>
        <v>12-Way (1 Pair)</v>
      </c>
      <c r="Q837">
        <f>SUMPRODUCT(COUNTIF(D838:G838,D837:G837))</f>
        <v>0</v>
      </c>
    </row>
    <row r="838">
      <c r="A838">
        <v>14860</v>
      </c>
      <c r="B838" t="str">
        <v>2026-01-07</v>
      </c>
      <c r="C838" t="str">
        <v>AFTERNOON</v>
      </c>
      <c r="D838">
        <v>2</v>
      </c>
      <c r="E838">
        <v>5</v>
      </c>
      <c r="F838">
        <v>5</v>
      </c>
      <c r="G838">
        <v>7</v>
      </c>
      <c r="H838" t="str">
        <f>D838&amp;E838&amp;F838&amp;G838</f>
        <v>2557</v>
      </c>
      <c r="I838" t="str">
        <v>2557</v>
      </c>
      <c r="J838">
        <f>SUM(D838:G838)</f>
        <v>19</v>
      </c>
      <c r="K838">
        <f>SUMPRODUCT(MOD(D838:G838,2))</f>
        <v>3</v>
      </c>
      <c r="L838">
        <f>4-K838</f>
        <v>1</v>
      </c>
      <c r="M838">
        <f>COUNTIF(D838:G838,"&gt;=5")</f>
        <v>3</v>
      </c>
      <c r="N838">
        <f>COUNTIF(D838:G838,"&lt;=4")</f>
        <v>1</v>
      </c>
      <c r="O838">
        <f>SUMPRODUCT(1/COUNTIF(D838:G838,D838:G838))</f>
        <v>3</v>
      </c>
      <c r="P838" t="str">
        <f>IF(O838=4,"24-Way (4 Distinct)",IF(O838=3,"12-Way (1 Pair)",IF(O838=2,"6-Way / 4-Way","Straight (Quad)"))))</f>
        <v>12-Way (1 Pair)</v>
      </c>
      <c r="Q838">
        <f>SUMPRODUCT(COUNTIF(D839:G839,D838:G838))</f>
        <v>2</v>
      </c>
    </row>
    <row r="839">
      <c r="A839">
        <v>14859</v>
      </c>
      <c r="B839" t="str">
        <v>2026-01-07</v>
      </c>
      <c r="C839" t="str">
        <v>MIDDAY</v>
      </c>
      <c r="D839">
        <v>3</v>
      </c>
      <c r="E839">
        <v>6</v>
      </c>
      <c r="F839">
        <v>5</v>
      </c>
      <c r="G839">
        <v>3</v>
      </c>
      <c r="H839" t="str">
        <f>D839&amp;E839&amp;F839&amp;G839</f>
        <v>3653</v>
      </c>
      <c r="I839" t="str">
        <v>3356</v>
      </c>
      <c r="J839">
        <f>SUM(D839:G839)</f>
        <v>17</v>
      </c>
      <c r="K839">
        <f>SUMPRODUCT(MOD(D839:G839,2))</f>
        <v>3</v>
      </c>
      <c r="L839">
        <f>4-K839</f>
        <v>1</v>
      </c>
      <c r="M839">
        <f>COUNTIF(D839:G839,"&gt;=5")</f>
        <v>2</v>
      </c>
      <c r="N839">
        <f>COUNTIF(D839:G839,"&lt;=4")</f>
        <v>2</v>
      </c>
      <c r="O839">
        <f>SUMPRODUCT(1/COUNTIF(D839:G839,D839:G839))</f>
        <v>3</v>
      </c>
      <c r="P839" t="str">
        <f>IF(O839=4,"24-Way (4 Distinct)",IF(O839=3,"12-Way (1 Pair)",IF(O839=2,"6-Way / 4-Way","Straight (Quad)"))))</f>
        <v>12-Way (1 Pair)</v>
      </c>
      <c r="Q839">
        <f>SUMPRODUCT(COUNTIF(D840:G840,D839:G839))</f>
        <v>0</v>
      </c>
    </row>
    <row r="840">
      <c r="A840">
        <v>14858</v>
      </c>
      <c r="B840" t="str">
        <v>2026-01-07</v>
      </c>
      <c r="C840" t="str">
        <v>MORNING</v>
      </c>
      <c r="D840">
        <v>1</v>
      </c>
      <c r="E840">
        <v>9</v>
      </c>
      <c r="F840">
        <v>4</v>
      </c>
      <c r="G840">
        <v>9</v>
      </c>
      <c r="H840" t="str">
        <f>D840&amp;E840&amp;F840&amp;G840</f>
        <v>1949</v>
      </c>
      <c r="I840" t="str">
        <v>1499</v>
      </c>
      <c r="J840">
        <f>SUM(D840:G840)</f>
        <v>23</v>
      </c>
      <c r="K840">
        <f>SUMPRODUCT(MOD(D840:G840,2))</f>
        <v>3</v>
      </c>
      <c r="L840">
        <f>4-K840</f>
        <v>1</v>
      </c>
      <c r="M840">
        <f>COUNTIF(D840:G840,"&gt;=5")</f>
        <v>2</v>
      </c>
      <c r="N840">
        <f>COUNTIF(D840:G840,"&lt;=4")</f>
        <v>2</v>
      </c>
      <c r="O840">
        <f>SUMPRODUCT(1/COUNTIF(D840:G840,D840:G840))</f>
        <v>3</v>
      </c>
      <c r="P840" t="str">
        <f>IF(O840=4,"24-Way (4 Distinct)",IF(O840=3,"12-Way (1 Pair)",IF(O840=2,"6-Way / 4-Way","Straight (Quad)"))))</f>
        <v>12-Way (1 Pair)</v>
      </c>
      <c r="Q840">
        <f>SUMPRODUCT(COUNTIF(D841:G841,D840:G840))</f>
        <v>2</v>
      </c>
    </row>
    <row r="841">
      <c r="A841">
        <v>14857</v>
      </c>
      <c r="B841" t="str">
        <v>2026-01-06</v>
      </c>
      <c r="C841" t="str">
        <v>EVENING</v>
      </c>
      <c r="D841">
        <v>0</v>
      </c>
      <c r="E841">
        <v>9</v>
      </c>
      <c r="F841">
        <v>8</v>
      </c>
      <c r="G841">
        <v>8</v>
      </c>
      <c r="H841" t="str">
        <f>D841&amp;E841&amp;F841&amp;G841</f>
        <v>0988</v>
      </c>
      <c r="I841" t="str">
        <v>0889</v>
      </c>
      <c r="J841">
        <f>SUM(D841:G841)</f>
        <v>25</v>
      </c>
      <c r="K841">
        <f>SUMPRODUCT(MOD(D841:G841,2))</f>
        <v>1</v>
      </c>
      <c r="L841">
        <f>4-K841</f>
        <v>3</v>
      </c>
      <c r="M841">
        <f>COUNTIF(D841:G841,"&gt;=5")</f>
        <v>3</v>
      </c>
      <c r="N841">
        <f>COUNTIF(D841:G841,"&lt;=4")</f>
        <v>1</v>
      </c>
      <c r="O841">
        <f>SUMPRODUCT(1/COUNTIF(D841:G841,D841:G841))</f>
        <v>3</v>
      </c>
      <c r="P841" t="str">
        <f>IF(O841=4,"24-Way (4 Distinct)",IF(O841=3,"12-Way (1 Pair)",IF(O841=2,"6-Way / 4-Way","Straight (Quad)"))))</f>
        <v>12-Way (1 Pair)</v>
      </c>
      <c r="Q841">
        <f>SUMPRODUCT(COUNTIF(D842:G842,D841:G841))</f>
        <v>3</v>
      </c>
    </row>
    <row r="842">
      <c r="A842">
        <v>14856</v>
      </c>
      <c r="B842" t="str">
        <v>2026-01-06</v>
      </c>
      <c r="C842" t="str">
        <v>AFTERNOON</v>
      </c>
      <c r="D842">
        <v>8</v>
      </c>
      <c r="E842">
        <v>0</v>
      </c>
      <c r="F842">
        <v>4</v>
      </c>
      <c r="G842">
        <v>5</v>
      </c>
      <c r="H842" t="str">
        <f>D842&amp;E842&amp;F842&amp;G842</f>
        <v>8045</v>
      </c>
      <c r="I842" t="str">
        <v>0458</v>
      </c>
      <c r="J842">
        <f>SUM(D842:G842)</f>
        <v>17</v>
      </c>
      <c r="K842">
        <f>SUMPRODUCT(MOD(D842:G842,2))</f>
        <v>1</v>
      </c>
      <c r="L842">
        <f>4-K842</f>
        <v>3</v>
      </c>
      <c r="M842">
        <f>COUNTIF(D842:G842,"&gt;=5")</f>
        <v>2</v>
      </c>
      <c r="N842">
        <f>COUNTIF(D842:G842,"&lt;=4")</f>
        <v>2</v>
      </c>
      <c r="O842">
        <f>SUMPRODUCT(1/COUNTIF(D842:G842,D842:G842))</f>
        <v>4</v>
      </c>
      <c r="P842" t="str">
        <f>IF(O842=4,"24-Way (4 Distinct)",IF(O842=3,"12-Way (1 Pair)",IF(O842=2,"6-Way / 4-Way","Straight (Quad)"))))</f>
        <v>24-Way (4 Distinct)</v>
      </c>
      <c r="Q842">
        <f>SUMPRODUCT(COUNTIF(D843:G843,D842:G842))</f>
        <v>1</v>
      </c>
    </row>
    <row r="843">
      <c r="A843">
        <v>14855</v>
      </c>
      <c r="B843" t="str">
        <v>2026-01-06</v>
      </c>
      <c r="C843" t="str">
        <v>MIDDAY</v>
      </c>
      <c r="D843">
        <v>9</v>
      </c>
      <c r="E843">
        <v>7</v>
      </c>
      <c r="F843">
        <v>2</v>
      </c>
      <c r="G843">
        <v>4</v>
      </c>
      <c r="H843" t="str">
        <f>D843&amp;E843&amp;F843&amp;G843</f>
        <v>9724</v>
      </c>
      <c r="I843" t="str">
        <v>2479</v>
      </c>
      <c r="J843">
        <f>SUM(D843:G843)</f>
        <v>22</v>
      </c>
      <c r="K843">
        <f>SUMPRODUCT(MOD(D843:G843,2))</f>
        <v>2</v>
      </c>
      <c r="L843">
        <f>4-K843</f>
        <v>2</v>
      </c>
      <c r="M843">
        <f>COUNTIF(D843:G843,"&gt;=5")</f>
        <v>2</v>
      </c>
      <c r="N843">
        <f>COUNTIF(D843:G843,"&lt;=4")</f>
        <v>2</v>
      </c>
      <c r="O843">
        <f>SUMPRODUCT(1/COUNTIF(D843:G843,D843:G843))</f>
        <v>4</v>
      </c>
      <c r="P843" t="str">
        <f>IF(O843=4,"24-Way (4 Distinct)",IF(O843=3,"12-Way (1 Pair)",IF(O843=2,"6-Way / 4-Way","Straight (Quad)"))))</f>
        <v>24-Way (4 Distinct)</v>
      </c>
      <c r="Q843">
        <f>SUMPRODUCT(COUNTIF(D844:G844,D843:G843))</f>
        <v>1</v>
      </c>
    </row>
    <row r="844">
      <c r="A844">
        <v>14854</v>
      </c>
      <c r="B844" t="str">
        <v>2026-01-06</v>
      </c>
      <c r="C844" t="str">
        <v>MORNING</v>
      </c>
      <c r="D844">
        <v>3</v>
      </c>
      <c r="E844">
        <v>0</v>
      </c>
      <c r="F844">
        <v>8</v>
      </c>
      <c r="G844">
        <v>7</v>
      </c>
      <c r="H844" t="str">
        <f>D844&amp;E844&amp;F844&amp;G844</f>
        <v>3087</v>
      </c>
      <c r="I844" t="str">
        <v>0378</v>
      </c>
      <c r="J844">
        <f>SUM(D844:G844)</f>
        <v>18</v>
      </c>
      <c r="K844">
        <f>SUMPRODUCT(MOD(D844:G844,2))</f>
        <v>2</v>
      </c>
      <c r="L844">
        <f>4-K844</f>
        <v>2</v>
      </c>
      <c r="M844">
        <f>COUNTIF(D844:G844,"&gt;=5")</f>
        <v>2</v>
      </c>
      <c r="N844">
        <f>COUNTIF(D844:G844,"&lt;=4")</f>
        <v>2</v>
      </c>
      <c r="O844">
        <f>SUMPRODUCT(1/COUNTIF(D844:G844,D844:G844))</f>
        <v>4</v>
      </c>
      <c r="P844" t="str">
        <f>IF(O844=4,"24-Way (4 Distinct)",IF(O844=3,"12-Way (1 Pair)",IF(O844=2,"6-Way / 4-Way","Straight (Quad)"))))</f>
        <v>24-Way (4 Distinct)</v>
      </c>
      <c r="Q844">
        <f>SUMPRODUCT(COUNTIF(D845:G845,D844:G844))</f>
        <v>1</v>
      </c>
    </row>
    <row r="845">
      <c r="A845">
        <v>14853</v>
      </c>
      <c r="B845" t="str">
        <v>2026-01-05</v>
      </c>
      <c r="C845" t="str">
        <v>EVENING</v>
      </c>
      <c r="D845">
        <v>7</v>
      </c>
      <c r="E845">
        <v>4</v>
      </c>
      <c r="F845">
        <v>1</v>
      </c>
      <c r="G845">
        <v>9</v>
      </c>
      <c r="H845" t="str">
        <f>D845&amp;E845&amp;F845&amp;G845</f>
        <v>7419</v>
      </c>
      <c r="I845" t="str">
        <v>1479</v>
      </c>
      <c r="J845">
        <f>SUM(D845:G845)</f>
        <v>21</v>
      </c>
      <c r="K845">
        <f>SUMPRODUCT(MOD(D845:G845,2))</f>
        <v>3</v>
      </c>
      <c r="L845">
        <f>4-K845</f>
        <v>1</v>
      </c>
      <c r="M845">
        <f>COUNTIF(D845:G845,"&gt;=5")</f>
        <v>2</v>
      </c>
      <c r="N845">
        <f>COUNTIF(D845:G845,"&lt;=4")</f>
        <v>2</v>
      </c>
      <c r="O845">
        <f>SUMPRODUCT(1/COUNTIF(D845:G845,D845:G845))</f>
        <v>4</v>
      </c>
      <c r="P845" t="str">
        <f>IF(O845=4,"24-Way (4 Distinct)",IF(O845=3,"12-Way (1 Pair)",IF(O845=2,"6-Way / 4-Way","Straight (Quad)"))))</f>
        <v>24-Way (4 Distinct)</v>
      </c>
      <c r="Q845">
        <f>SUMPRODUCT(COUNTIF(D846:G846,D845:G845))</f>
        <v>1</v>
      </c>
    </row>
    <row r="846">
      <c r="A846">
        <v>14852</v>
      </c>
      <c r="B846" t="str">
        <v>2026-01-05</v>
      </c>
      <c r="C846" t="str">
        <v>AFTERNOON</v>
      </c>
      <c r="D846">
        <v>8</v>
      </c>
      <c r="E846">
        <v>3</v>
      </c>
      <c r="F846">
        <v>9</v>
      </c>
      <c r="G846">
        <v>6</v>
      </c>
      <c r="H846" t="str">
        <f>D846&amp;E846&amp;F846&amp;G846</f>
        <v>8396</v>
      </c>
      <c r="I846" t="str">
        <v>3689</v>
      </c>
      <c r="J846">
        <f>SUM(D846:G846)</f>
        <v>26</v>
      </c>
      <c r="K846">
        <f>SUMPRODUCT(MOD(D846:G846,2))</f>
        <v>2</v>
      </c>
      <c r="L846">
        <f>4-K846</f>
        <v>2</v>
      </c>
      <c r="M846">
        <f>COUNTIF(D846:G846,"&gt;=5")</f>
        <v>3</v>
      </c>
      <c r="N846">
        <f>COUNTIF(D846:G846,"&lt;=4")</f>
        <v>1</v>
      </c>
      <c r="O846">
        <f>SUMPRODUCT(1/COUNTIF(D846:G846,D846:G846))</f>
        <v>4</v>
      </c>
      <c r="P846" t="str">
        <f>IF(O846=4,"24-Way (4 Distinct)",IF(O846=3,"12-Way (1 Pair)",IF(O846=2,"6-Way / 4-Way","Straight (Quad)"))))</f>
        <v>24-Way (4 Distinct)</v>
      </c>
      <c r="Q846">
        <f>SUMPRODUCT(COUNTIF(D847:G847,D846:G846))</f>
        <v>1</v>
      </c>
    </row>
    <row r="847">
      <c r="A847">
        <v>14851</v>
      </c>
      <c r="B847" t="str">
        <v>2026-01-05</v>
      </c>
      <c r="C847" t="str">
        <v>MIDDAY</v>
      </c>
      <c r="D847">
        <v>9</v>
      </c>
      <c r="E847">
        <v>7</v>
      </c>
      <c r="F847">
        <v>1</v>
      </c>
      <c r="G847">
        <v>4</v>
      </c>
      <c r="H847" t="str">
        <f>D847&amp;E847&amp;F847&amp;G847</f>
        <v>9714</v>
      </c>
      <c r="I847" t="str">
        <v>1479</v>
      </c>
      <c r="J847">
        <f>SUM(D847:G847)</f>
        <v>21</v>
      </c>
      <c r="K847">
        <f>SUMPRODUCT(MOD(D847:G847,2))</f>
        <v>3</v>
      </c>
      <c r="L847">
        <f>4-K847</f>
        <v>1</v>
      </c>
      <c r="M847">
        <f>COUNTIF(D847:G847,"&gt;=5")</f>
        <v>2</v>
      </c>
      <c r="N847">
        <f>COUNTIF(D847:G847,"&lt;=4")</f>
        <v>2</v>
      </c>
      <c r="O847">
        <f>SUMPRODUCT(1/COUNTIF(D847:G847,D847:G847))</f>
        <v>4</v>
      </c>
      <c r="P847" t="str">
        <f>IF(O847=4,"24-Way (4 Distinct)",IF(O847=3,"12-Way (1 Pair)",IF(O847=2,"6-Way / 4-Way","Straight (Quad)"))))</f>
        <v>24-Way (4 Distinct)</v>
      </c>
      <c r="Q847">
        <f>SUMPRODUCT(COUNTIF(D848:G848,D847:G847))</f>
        <v>2</v>
      </c>
    </row>
    <row r="848">
      <c r="A848">
        <v>14850</v>
      </c>
      <c r="B848" t="str">
        <v>2026-01-05</v>
      </c>
      <c r="C848" t="str">
        <v>MORNING</v>
      </c>
      <c r="D848">
        <v>9</v>
      </c>
      <c r="E848">
        <v>1</v>
      </c>
      <c r="F848">
        <v>5</v>
      </c>
      <c r="G848">
        <v>0</v>
      </c>
      <c r="H848" t="str">
        <f>D848&amp;E848&amp;F848&amp;G848</f>
        <v>9150</v>
      </c>
      <c r="I848" t="str">
        <v>0159</v>
      </c>
      <c r="J848">
        <f>SUM(D848:G848)</f>
        <v>15</v>
      </c>
      <c r="K848">
        <f>SUMPRODUCT(MOD(D848:G848,2))</f>
        <v>3</v>
      </c>
      <c r="L848">
        <f>4-K848</f>
        <v>1</v>
      </c>
      <c r="M848">
        <f>COUNTIF(D848:G848,"&gt;=5")</f>
        <v>2</v>
      </c>
      <c r="N848">
        <f>COUNTIF(D848:G848,"&lt;=4")</f>
        <v>2</v>
      </c>
      <c r="O848">
        <f>SUMPRODUCT(1/COUNTIF(D848:G848,D848:G848))</f>
        <v>4</v>
      </c>
      <c r="P848" t="str">
        <f>IF(O848=4,"24-Way (4 Distinct)",IF(O848=3,"12-Way (1 Pair)",IF(O848=2,"6-Way / 4-Way","Straight (Quad)"))))</f>
        <v>24-Way (4 Distinct)</v>
      </c>
      <c r="Q848">
        <f>SUMPRODUCT(COUNTIF(D849:G849,D848:G848))</f>
        <v>0</v>
      </c>
    </row>
    <row r="849">
      <c r="A849">
        <v>14849</v>
      </c>
      <c r="B849" t="str">
        <v>2026-01-03</v>
      </c>
      <c r="C849" t="str">
        <v>EVENING</v>
      </c>
      <c r="D849">
        <v>4</v>
      </c>
      <c r="E849">
        <v>4</v>
      </c>
      <c r="F849">
        <v>4</v>
      </c>
      <c r="G849">
        <v>7</v>
      </c>
      <c r="H849" t="str">
        <f>D849&amp;E849&amp;F849&amp;G849</f>
        <v>4447</v>
      </c>
      <c r="I849" t="str">
        <v>4447</v>
      </c>
      <c r="J849">
        <f>SUM(D849:G849)</f>
        <v>19</v>
      </c>
      <c r="K849">
        <f>SUMPRODUCT(MOD(D849:G849,2))</f>
        <v>1</v>
      </c>
      <c r="L849">
        <f>4-K849</f>
        <v>3</v>
      </c>
      <c r="M849">
        <f>COUNTIF(D849:G849,"&gt;=5")</f>
        <v>1</v>
      </c>
      <c r="N849">
        <f>COUNTIF(D849:G849,"&lt;=4")</f>
        <v>3</v>
      </c>
      <c r="O849">
        <f>SUMPRODUCT(1/COUNTIF(D849:G849,D849:G849))</f>
        <v>2</v>
      </c>
      <c r="P849" t="str">
        <f>IF(O849=4,"24-Way (4 Distinct)",IF(O849=3,"12-Way (1 Pair)",IF(O849=2,"6-Way / 4-Way","Straight (Quad)"))))</f>
        <v>4-Way (3-of-Kind)</v>
      </c>
      <c r="Q849">
        <f>SUMPRODUCT(COUNTIF(D850:G850,D849:G849))</f>
        <v>0</v>
      </c>
    </row>
    <row r="850">
      <c r="A850">
        <v>14848</v>
      </c>
      <c r="B850" t="str">
        <v>2026-01-03</v>
      </c>
      <c r="C850" t="str">
        <v>AFTERNOON</v>
      </c>
      <c r="D850">
        <v>8</v>
      </c>
      <c r="E850">
        <v>5</v>
      </c>
      <c r="F850">
        <v>6</v>
      </c>
      <c r="G850">
        <v>5</v>
      </c>
      <c r="H850" t="str">
        <f>D850&amp;E850&amp;F850&amp;G850</f>
        <v>8565</v>
      </c>
      <c r="I850" t="str">
        <v>5568</v>
      </c>
      <c r="J850">
        <f>SUM(D850:G850)</f>
        <v>24</v>
      </c>
      <c r="K850">
        <f>SUMPRODUCT(MOD(D850:G850,2))</f>
        <v>2</v>
      </c>
      <c r="L850">
        <f>4-K850</f>
        <v>2</v>
      </c>
      <c r="M850">
        <f>COUNTIF(D850:G850,"&gt;=5")</f>
        <v>4</v>
      </c>
      <c r="N850">
        <f>COUNTIF(D850:G850,"&lt;=4")</f>
        <v>0</v>
      </c>
      <c r="O850">
        <f>SUMPRODUCT(1/COUNTIF(D850:G850,D850:G850))</f>
        <v>3</v>
      </c>
      <c r="P850" t="str">
        <f>IF(O850=4,"24-Way (4 Distinct)",IF(O850=3,"12-Way (1 Pair)",IF(O850=2,"6-Way / 4-Way","Straight (Quad)"))))</f>
        <v>12-Way (1 Pair)</v>
      </c>
      <c r="Q850">
        <f>SUMPRODUCT(COUNTIF(D851:G851,D850:G850))</f>
        <v>2</v>
      </c>
    </row>
    <row r="851">
      <c r="A851">
        <v>14847</v>
      </c>
      <c r="B851" t="str">
        <v>2026-01-03</v>
      </c>
      <c r="C851" t="str">
        <v>MIDDAY</v>
      </c>
      <c r="D851">
        <v>0</v>
      </c>
      <c r="E851">
        <v>2</v>
      </c>
      <c r="F851">
        <v>5</v>
      </c>
      <c r="G851">
        <v>5</v>
      </c>
      <c r="H851" t="str">
        <f>D851&amp;E851&amp;F851&amp;G851</f>
        <v>0255</v>
      </c>
      <c r="I851" t="str">
        <v>0255</v>
      </c>
      <c r="J851">
        <f>SUM(D851:G851)</f>
        <v>12</v>
      </c>
      <c r="K851">
        <f>SUMPRODUCT(MOD(D851:G851,2))</f>
        <v>2</v>
      </c>
      <c r="L851">
        <f>4-K851</f>
        <v>2</v>
      </c>
      <c r="M851">
        <f>COUNTIF(D851:G851,"&gt;=5")</f>
        <v>2</v>
      </c>
      <c r="N851">
        <f>COUNTIF(D851:G851,"&lt;=4")</f>
        <v>2</v>
      </c>
      <c r="O851">
        <f>SUMPRODUCT(1/COUNTIF(D851:G851,D851:G851))</f>
        <v>3</v>
      </c>
      <c r="P851" t="str">
        <f>IF(O851=4,"24-Way (4 Distinct)",IF(O851=3,"12-Way (1 Pair)",IF(O851=2,"6-Way / 4-Way","Straight (Quad)"))))</f>
        <v>12-Way (1 Pair)</v>
      </c>
      <c r="Q851">
        <f>SUMPRODUCT(COUNTIF(D852:G852,D851:G851))</f>
        <v>1</v>
      </c>
    </row>
    <row r="852">
      <c r="A852">
        <v>14846</v>
      </c>
      <c r="B852" t="str">
        <v>2026-01-03</v>
      </c>
      <c r="C852" t="str">
        <v>MORNING</v>
      </c>
      <c r="D852">
        <v>9</v>
      </c>
      <c r="E852">
        <v>0</v>
      </c>
      <c r="F852">
        <v>6</v>
      </c>
      <c r="G852">
        <v>9</v>
      </c>
      <c r="H852" t="str">
        <f>D852&amp;E852&amp;F852&amp;G852</f>
        <v>9069</v>
      </c>
      <c r="I852" t="str">
        <v>0699</v>
      </c>
      <c r="J852">
        <f>SUM(D852:G852)</f>
        <v>24</v>
      </c>
      <c r="K852">
        <f>SUMPRODUCT(MOD(D852:G852,2))</f>
        <v>2</v>
      </c>
      <c r="L852">
        <f>4-K852</f>
        <v>2</v>
      </c>
      <c r="M852">
        <f>COUNTIF(D852:G852,"&gt;=5")</f>
        <v>3</v>
      </c>
      <c r="N852">
        <f>COUNTIF(D852:G852,"&lt;=4")</f>
        <v>1</v>
      </c>
      <c r="O852">
        <f>SUMPRODUCT(1/COUNTIF(D852:G852,D852:G852))</f>
        <v>3</v>
      </c>
      <c r="P852" t="str">
        <f>IF(O852=4,"24-Way (4 Distinct)",IF(O852=3,"12-Way (1 Pair)",IF(O852=2,"6-Way / 4-Way","Straight (Quad)"))))</f>
        <v>12-Way (1 Pair)</v>
      </c>
      <c r="Q852">
        <f>SUMPRODUCT(COUNTIF(D853:G853,D852:G852))</f>
        <v>3</v>
      </c>
    </row>
    <row r="853">
      <c r="A853">
        <v>14844</v>
      </c>
      <c r="B853" t="str">
        <v>2026-01-02</v>
      </c>
      <c r="C853" t="str">
        <v>AFTERNOON</v>
      </c>
      <c r="D853">
        <v>9</v>
      </c>
      <c r="E853">
        <v>4</v>
      </c>
      <c r="F853">
        <v>7</v>
      </c>
      <c r="G853">
        <v>0</v>
      </c>
      <c r="H853" t="str">
        <f>D853&amp;E853&amp;F853&amp;G853</f>
        <v>9470</v>
      </c>
      <c r="I853" t="str">
        <v>0479</v>
      </c>
      <c r="J853">
        <f>SUM(D853:G853)</f>
        <v>20</v>
      </c>
      <c r="K853">
        <f>SUMPRODUCT(MOD(D853:G853,2))</f>
        <v>2</v>
      </c>
      <c r="L853">
        <f>4-K853</f>
        <v>2</v>
      </c>
      <c r="M853">
        <f>COUNTIF(D853:G853,"&gt;=5")</f>
        <v>2</v>
      </c>
      <c r="N853">
        <f>COUNTIF(D853:G853,"&lt;=4")</f>
        <v>2</v>
      </c>
      <c r="O853">
        <f>SUMPRODUCT(1/COUNTIF(D853:G853,D853:G853))</f>
        <v>4</v>
      </c>
      <c r="P853" t="str">
        <f>IF(O853=4,"24-Way (4 Distinct)",IF(O853=3,"12-Way (1 Pair)",IF(O853=2,"6-Way / 4-Way","Straight (Quad)"))))</f>
        <v>24-Way (4 Distinct)</v>
      </c>
      <c r="Q853">
        <f>SUMPRODUCT(COUNTIF(D854:G854,D853:G853))</f>
        <v>2</v>
      </c>
    </row>
    <row r="854">
      <c r="A854">
        <v>14843</v>
      </c>
      <c r="B854" t="str">
        <v>2026-01-02</v>
      </c>
      <c r="C854" t="str">
        <v>MIDDAY</v>
      </c>
      <c r="D854">
        <v>2</v>
      </c>
      <c r="E854">
        <v>4</v>
      </c>
      <c r="F854">
        <v>8</v>
      </c>
      <c r="G854">
        <v>0</v>
      </c>
      <c r="H854" t="str">
        <f>D854&amp;E854&amp;F854&amp;G854</f>
        <v>2480</v>
      </c>
      <c r="I854" t="str">
        <v>0248</v>
      </c>
      <c r="J854">
        <f>SUM(D854:G854)</f>
        <v>14</v>
      </c>
      <c r="K854">
        <f>SUMPRODUCT(MOD(D854:G854,2))</f>
        <v>0</v>
      </c>
      <c r="L854">
        <f>4-K854</f>
        <v>4</v>
      </c>
      <c r="M854">
        <f>COUNTIF(D854:G854,"&gt;=5")</f>
        <v>1</v>
      </c>
      <c r="N854">
        <f>COUNTIF(D854:G854,"&lt;=4")</f>
        <v>3</v>
      </c>
      <c r="O854">
        <f>SUMPRODUCT(1/COUNTIF(D854:G854,D854:G854))</f>
        <v>4</v>
      </c>
      <c r="P854" t="str">
        <f>IF(O854=4,"24-Way (4 Distinct)",IF(O854=3,"12-Way (1 Pair)",IF(O854=2,"6-Way / 4-Way","Straight (Quad)"))))</f>
        <v>24-Way (4 Distinct)</v>
      </c>
      <c r="Q854">
        <f>SUMPRODUCT(COUNTIF(D855:G855,D854:G854))</f>
        <v>0</v>
      </c>
    </row>
    <row r="855">
      <c r="A855">
        <v>14842</v>
      </c>
      <c r="B855" t="str">
        <v>2026-01-02</v>
      </c>
      <c r="C855" t="str">
        <v>MORNING</v>
      </c>
      <c r="D855">
        <v>7</v>
      </c>
      <c r="E855">
        <v>9</v>
      </c>
      <c r="F855">
        <v>1</v>
      </c>
      <c r="G855">
        <v>3</v>
      </c>
      <c r="H855" t="str">
        <f>D855&amp;E855&amp;F855&amp;G855</f>
        <v>7913</v>
      </c>
      <c r="I855" t="str">
        <v>1379</v>
      </c>
      <c r="J855">
        <f>SUM(D855:G855)</f>
        <v>20</v>
      </c>
      <c r="K855">
        <f>SUMPRODUCT(MOD(D855:G855,2))</f>
        <v>4</v>
      </c>
      <c r="L855">
        <f>4-K855</f>
        <v>0</v>
      </c>
      <c r="M855">
        <f>COUNTIF(D855:G855,"&gt;=5")</f>
        <v>2</v>
      </c>
      <c r="N855">
        <f>COUNTIF(D855:G855,"&lt;=4")</f>
        <v>2</v>
      </c>
      <c r="O855">
        <f>SUMPRODUCT(1/COUNTIF(D855:G855,D855:G855))</f>
        <v>4</v>
      </c>
      <c r="P855" t="str">
        <f>IF(O855=4,"24-Way (4 Distinct)",IF(O855=3,"12-Way (1 Pair)",IF(O855=2,"6-Way / 4-Way","Straight (Quad)"))))</f>
        <v>24-Way (4 Distinct)</v>
      </c>
      <c r="Q855">
        <f>SUMPRODUCT(COUNTIF(D856:G856,D855:G855))</f>
        <v>1</v>
      </c>
    </row>
    <row r="856">
      <c r="A856">
        <v>14840</v>
      </c>
      <c r="B856" t="str">
        <v>2026-01-01</v>
      </c>
      <c r="C856" t="str">
        <v>AFTERNOON</v>
      </c>
      <c r="D856">
        <v>2</v>
      </c>
      <c r="E856">
        <v>5</v>
      </c>
      <c r="F856">
        <v>2</v>
      </c>
      <c r="G856">
        <v>3</v>
      </c>
      <c r="H856" t="str">
        <f>D856&amp;E856&amp;F856&amp;G856</f>
        <v>2523</v>
      </c>
      <c r="I856" t="str">
        <v>2235</v>
      </c>
      <c r="J856">
        <f>SUM(D856:G856)</f>
        <v>12</v>
      </c>
      <c r="K856">
        <f>SUMPRODUCT(MOD(D856:G856,2))</f>
        <v>2</v>
      </c>
      <c r="L856">
        <f>4-K856</f>
        <v>2</v>
      </c>
      <c r="M856">
        <f>COUNTIF(D856:G856,"&gt;=5")</f>
        <v>1</v>
      </c>
      <c r="N856">
        <f>COUNTIF(D856:G856,"&lt;=4")</f>
        <v>3</v>
      </c>
      <c r="O856">
        <f>SUMPRODUCT(1/COUNTIF(D856:G856,D856:G856))</f>
        <v>3</v>
      </c>
      <c r="P856" t="str">
        <f>IF(O856=4,"24-Way (4 Distinct)",IF(O856=3,"12-Way (1 Pair)",IF(O856=2,"6-Way / 4-Way","Straight (Quad)"))))</f>
        <v>12-Way (1 Pair)</v>
      </c>
      <c r="Q856">
        <f>SUMPRODUCT(COUNTIF(D857:G857,D856:G856))</f>
        <v>3</v>
      </c>
    </row>
    <row r="857">
      <c r="A857">
        <v>14839</v>
      </c>
      <c r="B857" t="str">
        <v>2026-01-01</v>
      </c>
      <c r="C857" t="str">
        <v>MIDDAY</v>
      </c>
      <c r="D857">
        <v>2</v>
      </c>
      <c r="E857">
        <v>0</v>
      </c>
      <c r="F857">
        <v>1</v>
      </c>
      <c r="G857">
        <v>5</v>
      </c>
      <c r="H857" t="str">
        <f>D857&amp;E857&amp;F857&amp;G857</f>
        <v>2015</v>
      </c>
      <c r="I857" t="str">
        <v>0125</v>
      </c>
      <c r="J857">
        <f>SUM(D857:G857)</f>
        <v>8</v>
      </c>
      <c r="K857">
        <f>SUMPRODUCT(MOD(D857:G857,2))</f>
        <v>2</v>
      </c>
      <c r="L857">
        <f>4-K857</f>
        <v>2</v>
      </c>
      <c r="M857">
        <f>COUNTIF(D857:G857,"&gt;=5")</f>
        <v>1</v>
      </c>
      <c r="N857">
        <f>COUNTIF(D857:G857,"&lt;=4")</f>
        <v>3</v>
      </c>
      <c r="O857">
        <f>SUMPRODUCT(1/COUNTIF(D857:G857,D857:G857))</f>
        <v>4</v>
      </c>
      <c r="P857" t="str">
        <f>IF(O857=4,"24-Way (4 Distinct)",IF(O857=3,"12-Way (1 Pair)",IF(O857=2,"6-Way / 4-Way","Straight (Quad)"))))</f>
        <v>24-Way (4 Distinct)</v>
      </c>
      <c r="Q857">
        <f>SUMPRODUCT(COUNTIF(D858:G858,D857:G857))</f>
        <v>2</v>
      </c>
    </row>
    <row r="858">
      <c r="A858">
        <v>14838</v>
      </c>
      <c r="B858" t="str">
        <v>2026-01-01</v>
      </c>
      <c r="C858" t="str">
        <v>MORNING</v>
      </c>
      <c r="D858">
        <v>7</v>
      </c>
      <c r="E858">
        <v>5</v>
      </c>
      <c r="F858">
        <v>3</v>
      </c>
      <c r="G858">
        <v>2</v>
      </c>
      <c r="H858" t="str">
        <f>D858&amp;E858&amp;F858&amp;G858</f>
        <v>7532</v>
      </c>
      <c r="I858" t="str">
        <v>2357</v>
      </c>
      <c r="J858">
        <f>SUM(D858:G858)</f>
        <v>17</v>
      </c>
      <c r="K858">
        <f>SUMPRODUCT(MOD(D858:G858,2))</f>
        <v>3</v>
      </c>
      <c r="L858">
        <f>4-K858</f>
        <v>1</v>
      </c>
      <c r="M858">
        <f>COUNTIF(D858:G858,"&gt;=5")</f>
        <v>2</v>
      </c>
      <c r="N858">
        <f>COUNTIF(D858:G858,"&lt;=4")</f>
        <v>2</v>
      </c>
      <c r="O858">
        <f>SUMPRODUCT(1/COUNTIF(D858:G858,D858:G858))</f>
        <v>4</v>
      </c>
      <c r="P858" t="str">
        <f>IF(O858=4,"24-Way (4 Distinct)",IF(O858=3,"12-Way (1 Pair)",IF(O858=2,"6-Way / 4-Way","Straight (Quad)"))))</f>
        <v>24-Way (4 Distinct)</v>
      </c>
      <c r="Q858">
        <f>0</f>
        <v>0</v>
      </c>
    </row>
  </sheetData>
  <ignoredErrors>
    <ignoredError numberStoredAsText="1" sqref="A1:Y8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95"/>
  <sheetViews>
    <sheetView workbookViewId="0"/>
  </sheetView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Multiplier</v>
      </c>
      <c r="I1" t="str">
        <v>Winning Combination</v>
      </c>
      <c r="J1" t="str">
        <v>Sum</v>
      </c>
      <c r="K1" t="str">
        <v>Mean Ball</v>
      </c>
      <c r="L1" t="str">
        <v>Spread (Max-Min)</v>
      </c>
      <c r="M1" t="str">
        <v>Odd Count</v>
      </c>
      <c r="N1" t="str">
        <v>Even Count</v>
      </c>
      <c r="O1" t="str">
        <v>Low Count (1-10)</v>
      </c>
      <c r="P1" t="str">
        <v>High Count (11-20)</v>
      </c>
      <c r="Q1" t="str">
        <v>Consecutive Pairs</v>
      </c>
      <c r="R1" t="str">
        <v>Lag-1 Repeats</v>
      </c>
      <c r="T1" t="str">
        <v>CASH POT ANALYST KPI</v>
      </c>
      <c r="U1" t="str">
        <v>VALUE (FORMULA)</v>
      </c>
      <c r="V1" t="str">
        <v/>
      </c>
      <c r="W1" t="str">
        <v>BALL</v>
      </c>
      <c r="X1" t="str">
        <v>OBSERVED FREQ (COUNTIF)</v>
      </c>
      <c r="Y1" t="str">
        <v>EXPECTED FREQ</v>
      </c>
      <c r="Z1" t="str">
        <v>TENSION (Z-SCORE)</v>
      </c>
    </row>
    <row r="2">
      <c r="A2">
        <v>7942</v>
      </c>
      <c r="B2" t="str">
        <v>2026-10-19</v>
      </c>
      <c r="C2">
        <v>2</v>
      </c>
      <c r="D2">
        <v>3</v>
      </c>
      <c r="E2">
        <v>7</v>
      </c>
      <c r="F2">
        <v>11</v>
      </c>
      <c r="G2">
        <v>15</v>
      </c>
      <c r="H2">
        <v>4</v>
      </c>
      <c r="I2" t="str">
        <v>2 - 3 - 7 - 11 - 15 [x4]</v>
      </c>
      <c r="J2">
        <f>SUM(C2:G2)</f>
        <v>38</v>
      </c>
      <c r="K2">
        <f>AVERAGE(C2:G2)</f>
        <v>7.6</v>
      </c>
      <c r="L2">
        <f>MAX(C2:G2)-MIN(C2:G2)</f>
        <v>13</v>
      </c>
      <c r="M2">
        <f>SUMPRODUCT(MOD(C2:G2,2))</f>
        <v>4</v>
      </c>
      <c r="N2">
        <f>5-M2</f>
        <v>1</v>
      </c>
      <c r="O2">
        <f>COUNTIF(C2:G2,"&lt;=10")</f>
        <v>3</v>
      </c>
      <c r="P2">
        <f>COUNTIF(C2:G2,"&gt;=11")</f>
        <v>2</v>
      </c>
      <c r="Q2">
        <f>SUMPRODUCT(--(D2:G2-C2:F2=1))</f>
        <v>1</v>
      </c>
      <c r="R2">
        <f>SUMPRODUCT(COUNTIF(C3:G3,C2:G2))</f>
        <v>1</v>
      </c>
      <c r="T2" t="str">
        <v>Total Draws Evaluated</v>
      </c>
      <c r="U2">
        <f>COUNT(A2:A195)</f>
        <v>194</v>
      </c>
      <c r="V2" t="str">
        <v/>
      </c>
      <c r="W2" t="str">
        <v>Ball 1</v>
      </c>
      <c r="X2">
        <f>COUNTIF($C$2:$G$195,1)</f>
        <v>44</v>
      </c>
      <c r="Y2">
        <v>48.5</v>
      </c>
      <c r="Z2">
        <f>ROUND((Y2-Z2)/6.03,2)</f>
        <v>-0.75</v>
      </c>
    </row>
    <row r="3">
      <c r="A3">
        <v>7941</v>
      </c>
      <c r="B3" t="str">
        <v>2026-10-18</v>
      </c>
      <c r="C3">
        <v>3</v>
      </c>
      <c r="D3">
        <v>4</v>
      </c>
      <c r="E3">
        <v>6</v>
      </c>
      <c r="F3">
        <v>17</v>
      </c>
      <c r="G3">
        <v>19</v>
      </c>
      <c r="H3">
        <v>1</v>
      </c>
      <c r="I3" t="str">
        <v>3 - 4 - 6 - 17 - 19 [x1]</v>
      </c>
      <c r="J3">
        <f>SUM(C3:G3)</f>
        <v>49</v>
      </c>
      <c r="K3">
        <f>AVERAGE(C3:G3)</f>
        <v>9.8</v>
      </c>
      <c r="L3">
        <f>MAX(C3:G3)-MIN(C3:G3)</f>
        <v>16</v>
      </c>
      <c r="M3">
        <f>SUMPRODUCT(MOD(C3:G3,2))</f>
        <v>3</v>
      </c>
      <c r="N3">
        <f>5-M3</f>
        <v>2</v>
      </c>
      <c r="O3">
        <f>COUNTIF(C3:G3,"&lt;=10")</f>
        <v>3</v>
      </c>
      <c r="P3">
        <f>COUNTIF(C3:G3,"&gt;=11")</f>
        <v>2</v>
      </c>
      <c r="Q3">
        <f>SUMPRODUCT(--(D3:G3-C3:F3=1))</f>
        <v>1</v>
      </c>
      <c r="R3">
        <f>SUMPRODUCT(COUNTIF(C4:G4,C3:G3))</f>
        <v>1</v>
      </c>
      <c r="T3" t="str">
        <v>Average Sum</v>
      </c>
      <c r="U3">
        <f>AVERAGE(J2:J195)</f>
        <v>52</v>
      </c>
      <c r="V3" t="str">
        <v/>
      </c>
      <c r="W3" t="str">
        <v>Ball 2</v>
      </c>
      <c r="X3">
        <f>COUNTIF($C$2:$G$195,2)</f>
        <v>49</v>
      </c>
      <c r="Y3">
        <v>48.5</v>
      </c>
      <c r="Z3">
        <f>ROUND((Y3-Z3)/6.03,2)</f>
        <v>0.08</v>
      </c>
    </row>
    <row r="4">
      <c r="A4">
        <v>7940</v>
      </c>
      <c r="B4" t="str">
        <v>2026-10-17</v>
      </c>
      <c r="C4">
        <v>2</v>
      </c>
      <c r="D4">
        <v>7</v>
      </c>
      <c r="E4">
        <v>14</v>
      </c>
      <c r="F4">
        <v>16</v>
      </c>
      <c r="G4">
        <v>17</v>
      </c>
      <c r="H4">
        <v>4</v>
      </c>
      <c r="I4" t="str">
        <v>2 - 7 - 14 - 16 - 17 [x4]</v>
      </c>
      <c r="J4">
        <f>SUM(C4:G4)</f>
        <v>56</v>
      </c>
      <c r="K4">
        <f>AVERAGE(C4:G4)</f>
        <v>11.2</v>
      </c>
      <c r="L4">
        <f>MAX(C4:G4)-MIN(C4:G4)</f>
        <v>15</v>
      </c>
      <c r="M4">
        <f>SUMPRODUCT(MOD(C4:G4,2))</f>
        <v>2</v>
      </c>
      <c r="N4">
        <f>5-M4</f>
        <v>3</v>
      </c>
      <c r="O4">
        <f>COUNTIF(C4:G4,"&lt;=10")</f>
        <v>2</v>
      </c>
      <c r="P4">
        <f>COUNTIF(C4:G4,"&gt;=11")</f>
        <v>3</v>
      </c>
      <c r="Q4">
        <f>SUMPRODUCT(--(D4:G4-C4:F4=1))</f>
        <v>1</v>
      </c>
      <c r="R4">
        <f>SUMPRODUCT(COUNTIF(C5:G5,C4:G4))</f>
        <v>2</v>
      </c>
      <c r="T4" t="str">
        <v>Sum Standard Deviation</v>
      </c>
      <c r="U4">
        <f>STDEV.S(J2:J195)</f>
        <v>10.7</v>
      </c>
      <c r="V4" t="str">
        <v/>
      </c>
      <c r="W4" t="str">
        <v>Ball 3</v>
      </c>
      <c r="X4">
        <f>COUNTIF($C$2:$G$195,3)</f>
        <v>47</v>
      </c>
      <c r="Y4">
        <v>48.5</v>
      </c>
      <c r="Z4">
        <f>ROUND((Y4-Z4)/6.03,2)</f>
        <v>-0.25</v>
      </c>
    </row>
    <row r="5">
      <c r="A5">
        <v>7939</v>
      </c>
      <c r="B5" t="str">
        <v>2026-10-16</v>
      </c>
      <c r="C5">
        <v>4</v>
      </c>
      <c r="D5">
        <v>5</v>
      </c>
      <c r="E5">
        <v>7</v>
      </c>
      <c r="F5">
        <v>9</v>
      </c>
      <c r="G5">
        <v>14</v>
      </c>
      <c r="H5">
        <v>4</v>
      </c>
      <c r="I5" t="str">
        <v>4 - 5 - 7 - 9 - 14 [x4]</v>
      </c>
      <c r="J5">
        <f>SUM(C5:G5)</f>
        <v>39</v>
      </c>
      <c r="K5">
        <f>AVERAGE(C5:G5)</f>
        <v>7.8</v>
      </c>
      <c r="L5">
        <f>MAX(C5:G5)-MIN(C5:G5)</f>
        <v>10</v>
      </c>
      <c r="M5">
        <f>SUMPRODUCT(MOD(C5:G5,2))</f>
        <v>3</v>
      </c>
      <c r="N5">
        <f>5-M5</f>
        <v>2</v>
      </c>
      <c r="O5">
        <f>COUNTIF(C5:G5,"&lt;=10")</f>
        <v>4</v>
      </c>
      <c r="P5">
        <f>COUNTIF(C5:G5,"&gt;=11")</f>
        <v>1</v>
      </c>
      <c r="Q5">
        <f>SUMPRODUCT(--(D5:G5-C5:F5=1))</f>
        <v>1</v>
      </c>
      <c r="R5">
        <f>SUMPRODUCT(COUNTIF(C6:G6,C5:G5))</f>
        <v>0</v>
      </c>
      <c r="T5" t="str">
        <v>Min Sum Observed</v>
      </c>
      <c r="U5">
        <f>MIN(J2:J195)</f>
        <v>25</v>
      </c>
      <c r="V5" t="str">
        <v/>
      </c>
      <c r="W5" t="str">
        <v>Ball 4</v>
      </c>
      <c r="X5">
        <f>COUNTIF($C$2:$G$195,4)</f>
        <v>45</v>
      </c>
      <c r="Y5">
        <v>48.5</v>
      </c>
      <c r="Z5">
        <f>ROUND((Y5-Z5)/6.03,2)</f>
        <v>-0.58</v>
      </c>
    </row>
    <row r="6">
      <c r="A6">
        <v>7938</v>
      </c>
      <c r="B6" t="str">
        <v>2026-10-15</v>
      </c>
      <c r="C6">
        <v>6</v>
      </c>
      <c r="D6">
        <v>8</v>
      </c>
      <c r="E6">
        <v>11</v>
      </c>
      <c r="F6">
        <v>13</v>
      </c>
      <c r="G6">
        <v>18</v>
      </c>
      <c r="H6">
        <v>4</v>
      </c>
      <c r="I6" t="str">
        <v>6 - 8 - 11 - 13 - 18 [x4]</v>
      </c>
      <c r="J6">
        <f>SUM(C6:G6)</f>
        <v>56</v>
      </c>
      <c r="K6">
        <f>AVERAGE(C6:G6)</f>
        <v>11.2</v>
      </c>
      <c r="L6">
        <f>MAX(C6:G6)-MIN(C6:G6)</f>
        <v>12</v>
      </c>
      <c r="M6">
        <f>SUMPRODUCT(MOD(C6:G6,2))</f>
        <v>2</v>
      </c>
      <c r="N6">
        <f>5-M6</f>
        <v>3</v>
      </c>
      <c r="O6">
        <f>COUNTIF(C6:G6,"&lt;=10")</f>
        <v>2</v>
      </c>
      <c r="P6">
        <f>COUNTIF(C6:G6,"&gt;=11")</f>
        <v>3</v>
      </c>
      <c r="Q6">
        <f>SUMPRODUCT(--(D6:G6-C6:F6=1))</f>
        <v>0</v>
      </c>
      <c r="R6">
        <f>SUMPRODUCT(COUNTIF(C7:G7,C6:G6))</f>
        <v>1</v>
      </c>
      <c r="T6" t="str">
        <v>Max Sum Observed</v>
      </c>
      <c r="U6">
        <f>MAX(J2:J195)</f>
        <v>76</v>
      </c>
      <c r="V6" t="str">
        <v/>
      </c>
      <c r="W6" t="str">
        <v>Ball 5</v>
      </c>
      <c r="X6">
        <f>COUNTIF($C$2:$G$195,5)</f>
        <v>48</v>
      </c>
      <c r="Y6">
        <v>48.5</v>
      </c>
      <c r="Z6">
        <f>ROUND((Y6-Z6)/6.03,2)</f>
        <v>-0.08</v>
      </c>
    </row>
    <row r="7">
      <c r="A7">
        <v>7937</v>
      </c>
      <c r="B7" t="str">
        <v>2026-10-14</v>
      </c>
      <c r="C7">
        <v>5</v>
      </c>
      <c r="D7">
        <v>6</v>
      </c>
      <c r="E7">
        <v>9</v>
      </c>
      <c r="F7">
        <v>10</v>
      </c>
      <c r="G7">
        <v>17</v>
      </c>
      <c r="H7">
        <v>1</v>
      </c>
      <c r="I7" t="str">
        <v>5 - 6 - 9 - 10 - 17 [x1]</v>
      </c>
      <c r="J7">
        <f>SUM(C7:G7)</f>
        <v>47</v>
      </c>
      <c r="K7">
        <f>AVERAGE(C7:G7)</f>
        <v>9.4</v>
      </c>
      <c r="L7">
        <f>MAX(C7:G7)-MIN(C7:G7)</f>
        <v>12</v>
      </c>
      <c r="M7">
        <f>SUMPRODUCT(MOD(C7:G7,2))</f>
        <v>3</v>
      </c>
      <c r="N7">
        <f>5-M7</f>
        <v>2</v>
      </c>
      <c r="O7">
        <f>COUNTIF(C7:G7,"&lt;=10")</f>
        <v>4</v>
      </c>
      <c r="P7">
        <f>COUNTIF(C7:G7,"&gt;=11")</f>
        <v>1</v>
      </c>
      <c r="Q7">
        <f>SUMPRODUCT(--(D7:G7-C7:F7=1))</f>
        <v>2</v>
      </c>
      <c r="R7">
        <f>SUMPRODUCT(COUNTIF(C8:G8,C7:G7))</f>
        <v>1</v>
      </c>
      <c r="T7" t="str">
        <v>Gaussian Corridor Low (-1σ)</v>
      </c>
      <c r="U7">
        <f>U3-U4</f>
        <v>41.3</v>
      </c>
      <c r="V7" t="str">
        <v/>
      </c>
      <c r="W7" t="str">
        <v>Ball 6</v>
      </c>
      <c r="X7">
        <f>COUNTIF($C$2:$G$195,6)</f>
        <v>57</v>
      </c>
      <c r="Y7">
        <v>48.5</v>
      </c>
      <c r="Z7">
        <f>ROUND((Y7-Z7)/6.03,2)</f>
        <v>1.41</v>
      </c>
    </row>
    <row r="8">
      <c r="A8">
        <v>7936</v>
      </c>
      <c r="B8" t="str">
        <v>2026-10-13</v>
      </c>
      <c r="C8">
        <v>4</v>
      </c>
      <c r="D8">
        <v>8</v>
      </c>
      <c r="E8">
        <v>12</v>
      </c>
      <c r="F8">
        <v>17</v>
      </c>
      <c r="G8">
        <v>20</v>
      </c>
      <c r="H8">
        <v>1</v>
      </c>
      <c r="I8" t="str">
        <v>4 - 8 - 12 - 17 - 20 [x1]</v>
      </c>
      <c r="J8">
        <f>SUM(C8:G8)</f>
        <v>61</v>
      </c>
      <c r="K8">
        <f>AVERAGE(C8:G8)</f>
        <v>12.2</v>
      </c>
      <c r="L8">
        <f>MAX(C8:G8)-MIN(C8:G8)</f>
        <v>16</v>
      </c>
      <c r="M8">
        <f>SUMPRODUCT(MOD(C8:G8,2))</f>
        <v>1</v>
      </c>
      <c r="N8">
        <f>5-M8</f>
        <v>4</v>
      </c>
      <c r="O8">
        <f>COUNTIF(C8:G8,"&lt;=10")</f>
        <v>2</v>
      </c>
      <c r="P8">
        <f>COUNTIF(C8:G8,"&gt;=11")</f>
        <v>3</v>
      </c>
      <c r="Q8">
        <f>SUMPRODUCT(--(D8:G8-C8:F8=1))</f>
        <v>0</v>
      </c>
      <c r="R8">
        <f>SUMPRODUCT(COUNTIF(C9:G9,C8:G8))</f>
        <v>2</v>
      </c>
      <c r="T8" t="str">
        <v>Gaussian Corridor High (+1σ)</v>
      </c>
      <c r="U8">
        <f>U3+U4</f>
        <v>62.7</v>
      </c>
      <c r="V8" t="str">
        <v/>
      </c>
      <c r="W8" t="str">
        <v>Ball 7</v>
      </c>
      <c r="X8">
        <f>COUNTIF($C$2:$G$195,7)</f>
        <v>53</v>
      </c>
      <c r="Y8">
        <v>48.5</v>
      </c>
      <c r="Z8">
        <f>ROUND((Y8-Z8)/6.03,2)</f>
        <v>0.75</v>
      </c>
    </row>
    <row r="9">
      <c r="A9">
        <v>7935</v>
      </c>
      <c r="B9" t="str">
        <v>2026-10-12</v>
      </c>
      <c r="C9">
        <v>3</v>
      </c>
      <c r="D9">
        <v>8</v>
      </c>
      <c r="E9">
        <v>11</v>
      </c>
      <c r="F9">
        <v>12</v>
      </c>
      <c r="G9">
        <v>14</v>
      </c>
      <c r="H9">
        <v>4</v>
      </c>
      <c r="I9" t="str">
        <v>3 - 8 - 11 - 12 - 14 [x4]</v>
      </c>
      <c r="J9">
        <f>SUM(C9:G9)</f>
        <v>48</v>
      </c>
      <c r="K9">
        <f>AVERAGE(C9:G9)</f>
        <v>9.6</v>
      </c>
      <c r="L9">
        <f>MAX(C9:G9)-MIN(C9:G9)</f>
        <v>11</v>
      </c>
      <c r="M9">
        <f>SUMPRODUCT(MOD(C9:G9,2))</f>
        <v>2</v>
      </c>
      <c r="N9">
        <f>5-M9</f>
        <v>3</v>
      </c>
      <c r="O9">
        <f>COUNTIF(C9:G9,"&lt;=10")</f>
        <v>2</v>
      </c>
      <c r="P9">
        <f>COUNTIF(C9:G9,"&gt;=11")</f>
        <v>3</v>
      </c>
      <c r="Q9">
        <f>SUMPRODUCT(--(D9:G9-C9:F9=1))</f>
        <v>1</v>
      </c>
      <c r="R9">
        <f>SUMPRODUCT(COUNTIF(C10:G10,C9:G9))</f>
        <v>2</v>
      </c>
      <c r="T9" t="str">
        <v>Theoretical Mean Sum</v>
      </c>
      <c r="U9">
        <v>52.5</v>
      </c>
      <c r="V9" t="str">
        <v/>
      </c>
      <c r="W9" t="str">
        <v>Ball 8</v>
      </c>
      <c r="X9">
        <f>COUNTIF($C$2:$G$195,8)</f>
        <v>50</v>
      </c>
      <c r="Y9">
        <v>48.5</v>
      </c>
      <c r="Z9">
        <f>ROUND((Y9-Z9)/6.03,2)</f>
        <v>0.25</v>
      </c>
    </row>
    <row r="10">
      <c r="A10">
        <v>7934</v>
      </c>
      <c r="B10" t="str">
        <v>2026-10-11</v>
      </c>
      <c r="C10">
        <v>5</v>
      </c>
      <c r="D10">
        <v>7</v>
      </c>
      <c r="E10">
        <v>12</v>
      </c>
      <c r="F10">
        <v>14</v>
      </c>
      <c r="G10">
        <v>16</v>
      </c>
      <c r="H10">
        <v>1</v>
      </c>
      <c r="I10" t="str">
        <v>5 - 7 - 12 - 14 - 16 [x1]</v>
      </c>
      <c r="J10">
        <f>SUM(C10:G10)</f>
        <v>54</v>
      </c>
      <c r="K10">
        <f>AVERAGE(C10:G10)</f>
        <v>10.8</v>
      </c>
      <c r="L10">
        <f>MAX(C10:G10)-MIN(C10:G10)</f>
        <v>11</v>
      </c>
      <c r="M10">
        <f>SUMPRODUCT(MOD(C10:G10,2))</f>
        <v>2</v>
      </c>
      <c r="N10">
        <f>5-M10</f>
        <v>3</v>
      </c>
      <c r="O10">
        <f>COUNTIF(C10:G10,"&lt;=10")</f>
        <v>2</v>
      </c>
      <c r="P10">
        <f>COUNTIF(C10:G10,"&gt;=11")</f>
        <v>3</v>
      </c>
      <c r="Q10">
        <f>SUMPRODUCT(--(D10:G10-C10:F10=1))</f>
        <v>0</v>
      </c>
      <c r="R10">
        <f>SUMPRODUCT(COUNTIF(C11:G11,C10:G10))</f>
        <v>3</v>
      </c>
      <c r="T10" t="str">
        <v>Average Spread (Max-Min)</v>
      </c>
      <c r="U10">
        <f>AVERAGE(L2:L195)</f>
        <v>13.8</v>
      </c>
      <c r="V10" t="str">
        <v/>
      </c>
      <c r="W10" t="str">
        <v>Ball 9</v>
      </c>
      <c r="X10">
        <f>COUNTIF($C$2:$G$195,9)</f>
        <v>51</v>
      </c>
      <c r="Y10">
        <v>48.5</v>
      </c>
      <c r="Z10">
        <f>ROUND((Y10-Z10)/6.03,2)</f>
        <v>0.41</v>
      </c>
    </row>
    <row r="11">
      <c r="A11">
        <v>7933</v>
      </c>
      <c r="B11" t="str">
        <v>2026-10-10</v>
      </c>
      <c r="C11">
        <v>5</v>
      </c>
      <c r="D11">
        <v>7</v>
      </c>
      <c r="E11">
        <v>12</v>
      </c>
      <c r="F11">
        <v>15</v>
      </c>
      <c r="G11">
        <v>20</v>
      </c>
      <c r="H11">
        <v>4</v>
      </c>
      <c r="I11" t="str">
        <v>5 - 7 - 12 - 15 - 20 [x4]</v>
      </c>
      <c r="J11">
        <f>SUM(C11:G11)</f>
        <v>59</v>
      </c>
      <c r="K11">
        <f>AVERAGE(C11:G11)</f>
        <v>11.8</v>
      </c>
      <c r="L11">
        <f>MAX(C11:G11)-MIN(C11:G11)</f>
        <v>15</v>
      </c>
      <c r="M11">
        <f>SUMPRODUCT(MOD(C11:G11,2))</f>
        <v>3</v>
      </c>
      <c r="N11">
        <f>5-M11</f>
        <v>2</v>
      </c>
      <c r="O11">
        <f>COUNTIF(C11:G11,"&lt;=10")</f>
        <v>2</v>
      </c>
      <c r="P11">
        <f>COUNTIF(C11:G11,"&gt;=11")</f>
        <v>3</v>
      </c>
      <c r="Q11">
        <f>SUMPRODUCT(--(D11:G11-C11:F11=1))</f>
        <v>0</v>
      </c>
      <c r="R11">
        <f>SUMPRODUCT(COUNTIF(C12:G12,C11:G11))</f>
        <v>2</v>
      </c>
      <c r="T11" t="str">
        <v>Average Odd Count</v>
      </c>
      <c r="U11">
        <f>AVERAGE(M2:M195)</f>
        <v>2.5</v>
      </c>
      <c r="V11" t="str">
        <v/>
      </c>
      <c r="W11" t="str">
        <v>Ball 10</v>
      </c>
      <c r="X11">
        <f>COUNTIF($C$2:$G$195,10)</f>
        <v>55</v>
      </c>
      <c r="Y11">
        <v>48.5</v>
      </c>
      <c r="Z11">
        <f>ROUND((Y11-Z11)/6.03,2)</f>
        <v>1.08</v>
      </c>
    </row>
    <row r="12">
      <c r="A12">
        <v>7932</v>
      </c>
      <c r="B12" t="str">
        <v>2026-10-09</v>
      </c>
      <c r="C12">
        <v>4</v>
      </c>
      <c r="D12">
        <v>7</v>
      </c>
      <c r="E12">
        <v>10</v>
      </c>
      <c r="F12">
        <v>12</v>
      </c>
      <c r="G12">
        <v>14</v>
      </c>
      <c r="H12">
        <v>2</v>
      </c>
      <c r="I12" t="str">
        <v>4 - 7 - 10 - 12 - 14 [x2]</v>
      </c>
      <c r="J12">
        <f>SUM(C12:G12)</f>
        <v>47</v>
      </c>
      <c r="K12">
        <f>AVERAGE(C12:G12)</f>
        <v>9.4</v>
      </c>
      <c r="L12">
        <f>MAX(C12:G12)-MIN(C12:G12)</f>
        <v>10</v>
      </c>
      <c r="M12">
        <f>SUMPRODUCT(MOD(C12:G12,2))</f>
        <v>1</v>
      </c>
      <c r="N12">
        <f>5-M12</f>
        <v>4</v>
      </c>
      <c r="O12">
        <f>COUNTIF(C12:G12,"&lt;=10")</f>
        <v>3</v>
      </c>
      <c r="P12">
        <f>COUNTIF(C12:G12,"&gt;=11")</f>
        <v>2</v>
      </c>
      <c r="Q12">
        <f>SUMPRODUCT(--(D12:G12-C12:F12=1))</f>
        <v>0</v>
      </c>
      <c r="R12">
        <f>SUMPRODUCT(COUNTIF(C13:G13,C12:G12))</f>
        <v>1</v>
      </c>
      <c r="T12" t="str">
        <v>Average Even Count</v>
      </c>
      <c r="U12">
        <f>AVERAGE(N2:N195)</f>
        <v>2.5</v>
      </c>
      <c r="V12" t="str">
        <v/>
      </c>
      <c r="W12" t="str">
        <v>Ball 11</v>
      </c>
      <c r="X12">
        <f>COUNTIF($C$2:$G$195,11)</f>
        <v>44</v>
      </c>
      <c r="Y12">
        <v>48.5</v>
      </c>
      <c r="Z12">
        <f>ROUND((Y12-Z12)/6.03,2)</f>
        <v>-0.75</v>
      </c>
    </row>
    <row r="13">
      <c r="A13">
        <v>7931</v>
      </c>
      <c r="B13" t="str">
        <v>2026-10-08</v>
      </c>
      <c r="C13">
        <v>2</v>
      </c>
      <c r="D13">
        <v>10</v>
      </c>
      <c r="E13">
        <v>13</v>
      </c>
      <c r="F13">
        <v>17</v>
      </c>
      <c r="G13">
        <v>20</v>
      </c>
      <c r="H13">
        <v>2</v>
      </c>
      <c r="I13" t="str">
        <v>2 - 10 - 13 - 17 - 20 [x2]</v>
      </c>
      <c r="J13">
        <f>SUM(C13:G13)</f>
        <v>62</v>
      </c>
      <c r="K13">
        <f>AVERAGE(C13:G13)</f>
        <v>12.4</v>
      </c>
      <c r="L13">
        <f>MAX(C13:G13)-MIN(C13:G13)</f>
        <v>18</v>
      </c>
      <c r="M13">
        <f>SUMPRODUCT(MOD(C13:G13,2))</f>
        <v>2</v>
      </c>
      <c r="N13">
        <f>5-M13</f>
        <v>3</v>
      </c>
      <c r="O13">
        <f>COUNTIF(C13:G13,"&lt;=10")</f>
        <v>2</v>
      </c>
      <c r="P13">
        <f>COUNTIF(C13:G13,"&gt;=11")</f>
        <v>3</v>
      </c>
      <c r="Q13">
        <f>SUMPRODUCT(--(D13:G13-C13:F13=1))</f>
        <v>0</v>
      </c>
      <c r="R13">
        <f>SUMPRODUCT(COUNTIF(C14:G14,C13:G13))</f>
        <v>2</v>
      </c>
      <c r="T13" t="str">
        <v>Average Consecutive Pairs</v>
      </c>
      <c r="U13">
        <f>AVERAGE(Q2:Q195)</f>
        <v>1.1</v>
      </c>
      <c r="V13" t="str">
        <v/>
      </c>
      <c r="W13" t="str">
        <v>Ball 12</v>
      </c>
      <c r="X13">
        <f>COUNTIF($C$2:$G$195,12)</f>
        <v>58</v>
      </c>
      <c r="Y13">
        <v>48.5</v>
      </c>
      <c r="Z13">
        <f>ROUND((Y13-Z13)/6.03,2)</f>
        <v>1.58</v>
      </c>
    </row>
    <row r="14">
      <c r="A14">
        <v>7930</v>
      </c>
      <c r="B14" t="str">
        <v>2026-10-07</v>
      </c>
      <c r="C14">
        <v>2</v>
      </c>
      <c r="D14">
        <v>5</v>
      </c>
      <c r="E14">
        <v>8</v>
      </c>
      <c r="F14">
        <v>13</v>
      </c>
      <c r="G14">
        <v>15</v>
      </c>
      <c r="H14">
        <v>3</v>
      </c>
      <c r="I14" t="str">
        <v>2 - 5 - 8 - 13 - 15 [x3]</v>
      </c>
      <c r="J14">
        <f>SUM(C14:G14)</f>
        <v>43</v>
      </c>
      <c r="K14">
        <f>AVERAGE(C14:G14)</f>
        <v>8.6</v>
      </c>
      <c r="L14">
        <f>MAX(C14:G14)-MIN(C14:G14)</f>
        <v>13</v>
      </c>
      <c r="M14">
        <f>SUMPRODUCT(MOD(C14:G14,2))</f>
        <v>3</v>
      </c>
      <c r="N14">
        <f>5-M14</f>
        <v>2</v>
      </c>
      <c r="O14">
        <f>COUNTIF(C14:G14,"&lt;=10")</f>
        <v>3</v>
      </c>
      <c r="P14">
        <f>COUNTIF(C14:G14,"&gt;=11")</f>
        <v>2</v>
      </c>
      <c r="Q14">
        <f>SUMPRODUCT(--(D14:G14-C14:F14=1))</f>
        <v>0</v>
      </c>
      <c r="R14">
        <f>SUMPRODUCT(COUNTIF(C15:G15,C14:G14))</f>
        <v>1</v>
      </c>
      <c r="T14" t="str">
        <v>Average Lag-1 Carryover</v>
      </c>
      <c r="U14">
        <f>AVERAGE(R2:R195)</f>
        <v>1.25</v>
      </c>
      <c r="V14" t="str">
        <v/>
      </c>
      <c r="W14" t="str">
        <v>Ball 13</v>
      </c>
      <c r="X14">
        <f>COUNTIF($C$2:$G$195,13)</f>
        <v>48</v>
      </c>
      <c r="Y14">
        <v>48.5</v>
      </c>
      <c r="Z14">
        <f>ROUND((Y14-Z14)/6.03,2)</f>
        <v>-0.08</v>
      </c>
    </row>
    <row r="15">
      <c r="A15">
        <v>7929</v>
      </c>
      <c r="B15" t="str">
        <v>2026-10-06</v>
      </c>
      <c r="C15">
        <v>10</v>
      </c>
      <c r="D15">
        <v>12</v>
      </c>
      <c r="E15">
        <v>14</v>
      </c>
      <c r="F15">
        <v>15</v>
      </c>
      <c r="G15">
        <v>18</v>
      </c>
      <c r="H15">
        <v>1</v>
      </c>
      <c r="I15" t="str">
        <v>10 - 12 - 14 - 15 - 18 [x1]</v>
      </c>
      <c r="J15">
        <f>SUM(C15:G15)</f>
        <v>69</v>
      </c>
      <c r="K15">
        <f>AVERAGE(C15:G15)</f>
        <v>13.8</v>
      </c>
      <c r="L15">
        <f>MAX(C15:G15)-MIN(C15:G15)</f>
        <v>8</v>
      </c>
      <c r="M15">
        <f>SUMPRODUCT(MOD(C15:G15,2))</f>
        <v>1</v>
      </c>
      <c r="N15">
        <f>5-M15</f>
        <v>4</v>
      </c>
      <c r="O15">
        <f>COUNTIF(C15:G15,"&lt;=10")</f>
        <v>1</v>
      </c>
      <c r="P15">
        <f>COUNTIF(C15:G15,"&gt;=11")</f>
        <v>4</v>
      </c>
      <c r="Q15">
        <f>SUMPRODUCT(--(D15:G15-C15:F15=1))</f>
        <v>1</v>
      </c>
      <c r="R15">
        <f>SUMPRODUCT(COUNTIF(C16:G16,C15:G15))</f>
        <v>2</v>
      </c>
      <c r="T15" t="str">
        <v/>
      </c>
      <c r="U15" t="str">
        <v/>
      </c>
      <c r="V15" t="str">
        <v/>
      </c>
      <c r="W15" t="str">
        <v>Ball 14</v>
      </c>
      <c r="X15">
        <f>COUNTIF($C$2:$G$195,14)</f>
        <v>45</v>
      </c>
      <c r="Y15">
        <v>48.5</v>
      </c>
      <c r="Z15">
        <f>ROUND((Y15-Z15)/6.03,2)</f>
        <v>-0.58</v>
      </c>
    </row>
    <row r="16">
      <c r="A16">
        <v>7928</v>
      </c>
      <c r="B16" t="str">
        <v>2026-10-05</v>
      </c>
      <c r="C16">
        <v>5</v>
      </c>
      <c r="D16">
        <v>8</v>
      </c>
      <c r="E16">
        <v>11</v>
      </c>
      <c r="F16">
        <v>15</v>
      </c>
      <c r="G16">
        <v>18</v>
      </c>
      <c r="H16">
        <v>4</v>
      </c>
      <c r="I16" t="str">
        <v>5 - 8 - 11 - 15 - 18 [x4]</v>
      </c>
      <c r="J16">
        <f>SUM(C16:G16)</f>
        <v>57</v>
      </c>
      <c r="K16">
        <f>AVERAGE(C16:G16)</f>
        <v>11.4</v>
      </c>
      <c r="L16">
        <f>MAX(C16:G16)-MIN(C16:G16)</f>
        <v>13</v>
      </c>
      <c r="M16">
        <f>SUMPRODUCT(MOD(C16:G16,2))</f>
        <v>3</v>
      </c>
      <c r="N16">
        <f>5-M16</f>
        <v>2</v>
      </c>
      <c r="O16">
        <f>COUNTIF(C16:G16,"&lt;=10")</f>
        <v>2</v>
      </c>
      <c r="P16">
        <f>COUNTIF(C16:G16,"&gt;=11")</f>
        <v>3</v>
      </c>
      <c r="Q16">
        <f>SUMPRODUCT(--(D16:G16-C16:F16=1))</f>
        <v>0</v>
      </c>
      <c r="R16">
        <f>SUMPRODUCT(COUNTIF(C17:G17,C16:G16))</f>
        <v>0</v>
      </c>
      <c r="T16" t="str">
        <v/>
      </c>
      <c r="U16" t="str">
        <v/>
      </c>
      <c r="V16" t="str">
        <v/>
      </c>
      <c r="W16" t="str">
        <v>Ball 15</v>
      </c>
      <c r="X16">
        <f>COUNTIF($C$2:$G$195,15)</f>
        <v>49</v>
      </c>
      <c r="Y16">
        <v>48.5</v>
      </c>
      <c r="Z16">
        <f>ROUND((Y16-Z16)/6.03,2)</f>
        <v>0.08</v>
      </c>
    </row>
    <row r="17">
      <c r="A17">
        <v>7927</v>
      </c>
      <c r="B17" t="str">
        <v>2026-10-04</v>
      </c>
      <c r="C17">
        <v>9</v>
      </c>
      <c r="D17">
        <v>10</v>
      </c>
      <c r="E17">
        <v>12</v>
      </c>
      <c r="F17">
        <v>13</v>
      </c>
      <c r="G17">
        <v>14</v>
      </c>
      <c r="H17">
        <v>4</v>
      </c>
      <c r="I17" t="str">
        <v>9 - 10 - 12 - 13 - 14 [x4]</v>
      </c>
      <c r="J17">
        <f>SUM(C17:G17)</f>
        <v>58</v>
      </c>
      <c r="K17">
        <f>AVERAGE(C17:G17)</f>
        <v>11.6</v>
      </c>
      <c r="L17">
        <f>MAX(C17:G17)-MIN(C17:G17)</f>
        <v>5</v>
      </c>
      <c r="M17">
        <f>SUMPRODUCT(MOD(C17:G17,2))</f>
        <v>2</v>
      </c>
      <c r="N17">
        <f>5-M17</f>
        <v>3</v>
      </c>
      <c r="O17">
        <f>COUNTIF(C17:G17,"&lt;=10")</f>
        <v>2</v>
      </c>
      <c r="P17">
        <f>COUNTIF(C17:G17,"&gt;=11")</f>
        <v>3</v>
      </c>
      <c r="Q17">
        <f>SUMPRODUCT(--(D17:G17-C17:F17=1))</f>
        <v>3</v>
      </c>
      <c r="R17">
        <f>SUMPRODUCT(COUNTIF(C18:G18,C17:G17))</f>
        <v>1</v>
      </c>
      <c r="T17" t="str">
        <v/>
      </c>
      <c r="U17" t="str">
        <v/>
      </c>
      <c r="V17" t="str">
        <v/>
      </c>
      <c r="W17" t="str">
        <v>Ball 16</v>
      </c>
      <c r="X17">
        <f>COUNTIF($C$2:$G$195,16)</f>
        <v>38</v>
      </c>
      <c r="Y17">
        <v>48.5</v>
      </c>
      <c r="Z17">
        <f>ROUND((Y17-Z17)/6.03,2)</f>
        <v>-1.74</v>
      </c>
    </row>
    <row r="18">
      <c r="A18">
        <v>7926</v>
      </c>
      <c r="B18" t="str">
        <v>2026-10-03</v>
      </c>
      <c r="C18">
        <v>1</v>
      </c>
      <c r="D18">
        <v>4</v>
      </c>
      <c r="E18">
        <v>6</v>
      </c>
      <c r="F18">
        <v>9</v>
      </c>
      <c r="G18">
        <v>17</v>
      </c>
      <c r="H18">
        <v>2</v>
      </c>
      <c r="I18" t="str">
        <v>1 - 4 - 6 - 9 - 17 [x2]</v>
      </c>
      <c r="J18">
        <f>SUM(C18:G18)</f>
        <v>37</v>
      </c>
      <c r="K18">
        <f>AVERAGE(C18:G18)</f>
        <v>7.4</v>
      </c>
      <c r="L18">
        <f>MAX(C18:G18)-MIN(C18:G18)</f>
        <v>16</v>
      </c>
      <c r="M18">
        <f>SUMPRODUCT(MOD(C18:G18,2))</f>
        <v>3</v>
      </c>
      <c r="N18">
        <f>5-M18</f>
        <v>2</v>
      </c>
      <c r="O18">
        <f>COUNTIF(C18:G18,"&lt;=10")</f>
        <v>4</v>
      </c>
      <c r="P18">
        <f>COUNTIF(C18:G18,"&gt;=11")</f>
        <v>1</v>
      </c>
      <c r="Q18">
        <f>SUMPRODUCT(--(D18:G18-C18:F18=1))</f>
        <v>0</v>
      </c>
      <c r="R18">
        <f>SUMPRODUCT(COUNTIF(C19:G19,C18:G18))</f>
        <v>1</v>
      </c>
      <c r="T18" t="str">
        <v/>
      </c>
      <c r="U18" t="str">
        <v/>
      </c>
      <c r="V18" t="str">
        <v/>
      </c>
      <c r="W18" t="str">
        <v>Ball 17</v>
      </c>
      <c r="X18">
        <f>COUNTIF($C$2:$G$195,17)</f>
        <v>53</v>
      </c>
      <c r="Y18">
        <v>48.5</v>
      </c>
      <c r="Z18">
        <f>ROUND((Y18-Z18)/6.03,2)</f>
        <v>0.75</v>
      </c>
    </row>
    <row r="19">
      <c r="A19">
        <v>7925</v>
      </c>
      <c r="B19" t="str">
        <v>2026-10-02</v>
      </c>
      <c r="C19">
        <v>5</v>
      </c>
      <c r="D19">
        <v>6</v>
      </c>
      <c r="E19">
        <v>10</v>
      </c>
      <c r="F19">
        <v>11</v>
      </c>
      <c r="G19">
        <v>18</v>
      </c>
      <c r="H19">
        <v>3</v>
      </c>
      <c r="I19" t="str">
        <v>5 - 6 - 10 - 11 - 18 [x3]</v>
      </c>
      <c r="J19">
        <f>SUM(C19:G19)</f>
        <v>50</v>
      </c>
      <c r="K19">
        <f>AVERAGE(C19:G19)</f>
        <v>10</v>
      </c>
      <c r="L19">
        <f>MAX(C19:G19)-MIN(C19:G19)</f>
        <v>13</v>
      </c>
      <c r="M19">
        <f>SUMPRODUCT(MOD(C19:G19,2))</f>
        <v>2</v>
      </c>
      <c r="N19">
        <f>5-M19</f>
        <v>3</v>
      </c>
      <c r="O19">
        <f>COUNTIF(C19:G19,"&lt;=10")</f>
        <v>3</v>
      </c>
      <c r="P19">
        <f>COUNTIF(C19:G19,"&gt;=11")</f>
        <v>2</v>
      </c>
      <c r="Q19">
        <f>SUMPRODUCT(--(D19:G19-C19:F19=1))</f>
        <v>2</v>
      </c>
      <c r="R19">
        <f>SUMPRODUCT(COUNTIF(C20:G20,C19:G19))</f>
        <v>1</v>
      </c>
      <c r="T19" t="str">
        <v/>
      </c>
      <c r="U19" t="str">
        <v/>
      </c>
      <c r="V19" t="str">
        <v/>
      </c>
      <c r="W19" t="str">
        <v>Ball 18</v>
      </c>
      <c r="X19">
        <f>COUNTIF($C$2:$G$195,18)</f>
        <v>43</v>
      </c>
      <c r="Y19">
        <v>48.5</v>
      </c>
      <c r="Z19">
        <f>ROUND((Y19-Z19)/6.03,2)</f>
        <v>-0.91</v>
      </c>
    </row>
    <row r="20">
      <c r="A20">
        <v>7924</v>
      </c>
      <c r="B20" t="str">
        <v>2026-10-01</v>
      </c>
      <c r="C20">
        <v>1</v>
      </c>
      <c r="D20">
        <v>14</v>
      </c>
      <c r="E20">
        <v>18</v>
      </c>
      <c r="F20">
        <v>19</v>
      </c>
      <c r="G20">
        <v>20</v>
      </c>
      <c r="H20">
        <v>3</v>
      </c>
      <c r="I20" t="str">
        <v>1 - 14 - 18 - 19 - 20 [x3]</v>
      </c>
      <c r="J20">
        <f>SUM(C20:G20)</f>
        <v>72</v>
      </c>
      <c r="K20">
        <f>AVERAGE(C20:G20)</f>
        <v>14.4</v>
      </c>
      <c r="L20">
        <f>MAX(C20:G20)-MIN(C20:G20)</f>
        <v>19</v>
      </c>
      <c r="M20">
        <f>SUMPRODUCT(MOD(C20:G20,2))</f>
        <v>2</v>
      </c>
      <c r="N20">
        <f>5-M20</f>
        <v>3</v>
      </c>
      <c r="O20">
        <f>COUNTIF(C20:G20,"&lt;=10")</f>
        <v>1</v>
      </c>
      <c r="P20">
        <f>COUNTIF(C20:G20,"&gt;=11")</f>
        <v>4</v>
      </c>
      <c r="Q20">
        <f>SUMPRODUCT(--(D20:G20-C20:F20=1))</f>
        <v>2</v>
      </c>
      <c r="R20">
        <f>SUMPRODUCT(COUNTIF(C21:G21,C20:G20))</f>
        <v>1</v>
      </c>
      <c r="T20" t="str">
        <v/>
      </c>
      <c r="U20" t="str">
        <v/>
      </c>
      <c r="V20" t="str">
        <v/>
      </c>
      <c r="W20" t="str">
        <v>Ball 19</v>
      </c>
      <c r="X20">
        <f>COUNTIF($C$2:$G$195,19)</f>
        <v>45</v>
      </c>
      <c r="Y20">
        <v>48.5</v>
      </c>
      <c r="Z20">
        <f>ROUND((Y20-Z20)/6.03,2)</f>
        <v>-0.58</v>
      </c>
    </row>
    <row r="21">
      <c r="A21">
        <v>7923</v>
      </c>
      <c r="B21" t="str">
        <v>2026-09-30</v>
      </c>
      <c r="C21">
        <v>3</v>
      </c>
      <c r="D21">
        <v>6</v>
      </c>
      <c r="E21">
        <v>15</v>
      </c>
      <c r="F21">
        <v>16</v>
      </c>
      <c r="G21">
        <v>20</v>
      </c>
      <c r="H21">
        <v>1</v>
      </c>
      <c r="I21" t="str">
        <v>3 - 6 - 15 - 16 - 20 [x1]</v>
      </c>
      <c r="J21">
        <f>SUM(C21:G21)</f>
        <v>60</v>
      </c>
      <c r="K21">
        <f>AVERAGE(C21:G21)</f>
        <v>12</v>
      </c>
      <c r="L21">
        <f>MAX(C21:G21)-MIN(C21:G21)</f>
        <v>17</v>
      </c>
      <c r="M21">
        <f>SUMPRODUCT(MOD(C21:G21,2))</f>
        <v>2</v>
      </c>
      <c r="N21">
        <f>5-M21</f>
        <v>3</v>
      </c>
      <c r="O21">
        <f>COUNTIF(C21:G21,"&lt;=10")</f>
        <v>2</v>
      </c>
      <c r="P21">
        <f>COUNTIF(C21:G21,"&gt;=11")</f>
        <v>3</v>
      </c>
      <c r="Q21">
        <f>SUMPRODUCT(--(D21:G21-C21:F21=1))</f>
        <v>1</v>
      </c>
      <c r="R21">
        <f>SUMPRODUCT(COUNTIF(C22:G22,C21:G21))</f>
        <v>0</v>
      </c>
      <c r="T21" t="str">
        <v/>
      </c>
      <c r="U21" t="str">
        <v/>
      </c>
      <c r="V21" t="str">
        <v/>
      </c>
      <c r="W21" t="str">
        <v>Ball 20</v>
      </c>
      <c r="X21">
        <f>COUNTIF($C$2:$G$195,20)</f>
        <v>48</v>
      </c>
      <c r="Y21">
        <v>48.5</v>
      </c>
      <c r="Z21">
        <f>ROUND((Y21-Z21)/6.03,2)</f>
        <v>-0.08</v>
      </c>
    </row>
    <row r="22">
      <c r="A22">
        <v>7922</v>
      </c>
      <c r="B22" t="str">
        <v>2026-09-29</v>
      </c>
      <c r="C22">
        <v>8</v>
      </c>
      <c r="D22">
        <v>9</v>
      </c>
      <c r="E22">
        <v>17</v>
      </c>
      <c r="F22">
        <v>18</v>
      </c>
      <c r="G22">
        <v>19</v>
      </c>
      <c r="H22">
        <v>1</v>
      </c>
      <c r="I22" t="str">
        <v>8 - 9 - 17 - 18 - 19 [x1]</v>
      </c>
      <c r="J22">
        <f>SUM(C22:G22)</f>
        <v>71</v>
      </c>
      <c r="K22">
        <f>AVERAGE(C22:G22)</f>
        <v>14.2</v>
      </c>
      <c r="L22">
        <f>MAX(C22:G22)-MIN(C22:G22)</f>
        <v>11</v>
      </c>
      <c r="M22">
        <f>SUMPRODUCT(MOD(C22:G22,2))</f>
        <v>3</v>
      </c>
      <c r="N22">
        <f>5-M22</f>
        <v>2</v>
      </c>
      <c r="O22">
        <f>COUNTIF(C22:G22,"&lt;=10")</f>
        <v>2</v>
      </c>
      <c r="P22">
        <f>COUNTIF(C22:G22,"&gt;=11")</f>
        <v>3</v>
      </c>
      <c r="Q22">
        <f>SUMPRODUCT(--(D22:G22-C22:F22=1))</f>
        <v>3</v>
      </c>
      <c r="R22">
        <f>SUMPRODUCT(COUNTIF(C23:G23,C22:G22))</f>
        <v>2</v>
      </c>
    </row>
    <row r="23">
      <c r="A23">
        <v>7921</v>
      </c>
      <c r="B23" t="str">
        <v>2026-09-28</v>
      </c>
      <c r="C23">
        <v>7</v>
      </c>
      <c r="D23">
        <v>9</v>
      </c>
      <c r="E23">
        <v>10</v>
      </c>
      <c r="F23">
        <v>16</v>
      </c>
      <c r="G23">
        <v>17</v>
      </c>
      <c r="H23">
        <v>2</v>
      </c>
      <c r="I23" t="str">
        <v>7 - 9 - 10 - 16 - 17 [x2]</v>
      </c>
      <c r="J23">
        <f>SUM(C23:G23)</f>
        <v>59</v>
      </c>
      <c r="K23">
        <f>AVERAGE(C23:G23)</f>
        <v>11.8</v>
      </c>
      <c r="L23">
        <f>MAX(C23:G23)-MIN(C23:G23)</f>
        <v>10</v>
      </c>
      <c r="M23">
        <f>SUMPRODUCT(MOD(C23:G23,2))</f>
        <v>3</v>
      </c>
      <c r="N23">
        <f>5-M23</f>
        <v>2</v>
      </c>
      <c r="O23">
        <f>COUNTIF(C23:G23,"&lt;=10")</f>
        <v>3</v>
      </c>
      <c r="P23">
        <f>COUNTIF(C23:G23,"&gt;=11")</f>
        <v>2</v>
      </c>
      <c r="Q23">
        <f>SUMPRODUCT(--(D23:G23-C23:F23=1))</f>
        <v>2</v>
      </c>
      <c r="R23">
        <f>SUMPRODUCT(COUNTIF(C24:G24,C23:G23))</f>
        <v>1</v>
      </c>
    </row>
    <row r="24">
      <c r="A24">
        <v>7920</v>
      </c>
      <c r="B24" t="str">
        <v>2026-09-27</v>
      </c>
      <c r="C24">
        <v>6</v>
      </c>
      <c r="D24">
        <v>12</v>
      </c>
      <c r="E24">
        <v>13</v>
      </c>
      <c r="F24">
        <v>16</v>
      </c>
      <c r="G24">
        <v>19</v>
      </c>
      <c r="H24">
        <v>3</v>
      </c>
      <c r="I24" t="str">
        <v>6 - 12 - 13 - 16 - 19 [x3]</v>
      </c>
      <c r="J24">
        <f>SUM(C24:G24)</f>
        <v>66</v>
      </c>
      <c r="K24">
        <f>AVERAGE(C24:G24)</f>
        <v>13.2</v>
      </c>
      <c r="L24">
        <f>MAX(C24:G24)-MIN(C24:G24)</f>
        <v>13</v>
      </c>
      <c r="M24">
        <f>SUMPRODUCT(MOD(C24:G24,2))</f>
        <v>2</v>
      </c>
      <c r="N24">
        <f>5-M24</f>
        <v>3</v>
      </c>
      <c r="O24">
        <f>COUNTIF(C24:G24,"&lt;=10")</f>
        <v>1</v>
      </c>
      <c r="P24">
        <f>COUNTIF(C24:G24,"&gt;=11")</f>
        <v>4</v>
      </c>
      <c r="Q24">
        <f>SUMPRODUCT(--(D24:G24-C24:F24=1))</f>
        <v>1</v>
      </c>
      <c r="R24">
        <f>SUMPRODUCT(COUNTIF(C25:G25,C24:G24))</f>
        <v>1</v>
      </c>
    </row>
    <row r="25">
      <c r="A25">
        <v>7919</v>
      </c>
      <c r="B25" t="str">
        <v>2026-09-26</v>
      </c>
      <c r="C25">
        <v>1</v>
      </c>
      <c r="D25">
        <v>3</v>
      </c>
      <c r="E25">
        <v>9</v>
      </c>
      <c r="F25">
        <v>10</v>
      </c>
      <c r="G25">
        <v>12</v>
      </c>
      <c r="H25">
        <v>4</v>
      </c>
      <c r="I25" t="str">
        <v>1 - 3 - 9 - 10 - 12 [x4]</v>
      </c>
      <c r="J25">
        <f>SUM(C25:G25)</f>
        <v>35</v>
      </c>
      <c r="K25">
        <f>AVERAGE(C25:G25)</f>
        <v>7</v>
      </c>
      <c r="L25">
        <f>MAX(C25:G25)-MIN(C25:G25)</f>
        <v>11</v>
      </c>
      <c r="M25">
        <f>SUMPRODUCT(MOD(C25:G25,2))</f>
        <v>3</v>
      </c>
      <c r="N25">
        <f>5-M25</f>
        <v>2</v>
      </c>
      <c r="O25">
        <f>COUNTIF(C25:G25,"&lt;=10")</f>
        <v>4</v>
      </c>
      <c r="P25">
        <f>COUNTIF(C25:G25,"&gt;=11")</f>
        <v>1</v>
      </c>
      <c r="Q25">
        <f>SUMPRODUCT(--(D25:G25-C25:F25=1))</f>
        <v>1</v>
      </c>
      <c r="R25">
        <f>SUMPRODUCT(COUNTIF(C26:G26,C25:G25))</f>
        <v>3</v>
      </c>
    </row>
    <row r="26">
      <c r="A26">
        <v>7918</v>
      </c>
      <c r="B26" t="str">
        <v>2026-09-25</v>
      </c>
      <c r="C26">
        <v>1</v>
      </c>
      <c r="D26">
        <v>3</v>
      </c>
      <c r="E26">
        <v>12</v>
      </c>
      <c r="F26">
        <v>17</v>
      </c>
      <c r="G26">
        <v>18</v>
      </c>
      <c r="H26">
        <v>1</v>
      </c>
      <c r="I26" t="str">
        <v>1 - 3 - 12 - 17 - 18 [x1]</v>
      </c>
      <c r="J26">
        <f>SUM(C26:G26)</f>
        <v>51</v>
      </c>
      <c r="K26">
        <f>AVERAGE(C26:G26)</f>
        <v>10.2</v>
      </c>
      <c r="L26">
        <f>MAX(C26:G26)-MIN(C26:G26)</f>
        <v>17</v>
      </c>
      <c r="M26">
        <f>SUMPRODUCT(MOD(C26:G26,2))</f>
        <v>3</v>
      </c>
      <c r="N26">
        <f>5-M26</f>
        <v>2</v>
      </c>
      <c r="O26">
        <f>COUNTIF(C26:G26,"&lt;=10")</f>
        <v>2</v>
      </c>
      <c r="P26">
        <f>COUNTIF(C26:G26,"&gt;=11")</f>
        <v>3</v>
      </c>
      <c r="Q26">
        <f>SUMPRODUCT(--(D26:G26-C26:F26=1))</f>
        <v>1</v>
      </c>
      <c r="R26">
        <f>SUMPRODUCT(COUNTIF(C27:G27,C26:G26))</f>
        <v>2</v>
      </c>
    </row>
    <row r="27">
      <c r="A27">
        <v>7917</v>
      </c>
      <c r="B27" t="str">
        <v>2026-09-24</v>
      </c>
      <c r="C27">
        <v>2</v>
      </c>
      <c r="D27">
        <v>3</v>
      </c>
      <c r="E27">
        <v>16</v>
      </c>
      <c r="F27">
        <v>18</v>
      </c>
      <c r="G27">
        <v>19</v>
      </c>
      <c r="H27">
        <v>3</v>
      </c>
      <c r="I27" t="str">
        <v>2 - 3 - 16 - 18 - 19 [x3]</v>
      </c>
      <c r="J27">
        <f>SUM(C27:G27)</f>
        <v>58</v>
      </c>
      <c r="K27">
        <f>AVERAGE(C27:G27)</f>
        <v>11.6</v>
      </c>
      <c r="L27">
        <f>MAX(C27:G27)-MIN(C27:G27)</f>
        <v>17</v>
      </c>
      <c r="M27">
        <f>SUMPRODUCT(MOD(C27:G27,2))</f>
        <v>2</v>
      </c>
      <c r="N27">
        <f>5-M27</f>
        <v>3</v>
      </c>
      <c r="O27">
        <f>COUNTIF(C27:G27,"&lt;=10")</f>
        <v>2</v>
      </c>
      <c r="P27">
        <f>COUNTIF(C27:G27,"&gt;=11")</f>
        <v>3</v>
      </c>
      <c r="Q27">
        <f>SUMPRODUCT(--(D27:G27-C27:F27=1))</f>
        <v>2</v>
      </c>
      <c r="R27">
        <f>SUMPRODUCT(COUNTIF(C28:G28,C27:G27))</f>
        <v>1</v>
      </c>
    </row>
    <row r="28">
      <c r="A28">
        <v>7916</v>
      </c>
      <c r="B28" t="str">
        <v>2026-09-23</v>
      </c>
      <c r="C28">
        <v>3</v>
      </c>
      <c r="D28">
        <v>5</v>
      </c>
      <c r="E28">
        <v>8</v>
      </c>
      <c r="F28">
        <v>15</v>
      </c>
      <c r="G28">
        <v>20</v>
      </c>
      <c r="H28">
        <v>3</v>
      </c>
      <c r="I28" t="str">
        <v>3 - 5 - 8 - 15 - 20 [x3]</v>
      </c>
      <c r="J28">
        <f>SUM(C28:G28)</f>
        <v>51</v>
      </c>
      <c r="K28">
        <f>AVERAGE(C28:G28)</f>
        <v>10.2</v>
      </c>
      <c r="L28">
        <f>MAX(C28:G28)-MIN(C28:G28)</f>
        <v>17</v>
      </c>
      <c r="M28">
        <f>SUMPRODUCT(MOD(C28:G28,2))</f>
        <v>3</v>
      </c>
      <c r="N28">
        <f>5-M28</f>
        <v>2</v>
      </c>
      <c r="O28">
        <f>COUNTIF(C28:G28,"&lt;=10")</f>
        <v>3</v>
      </c>
      <c r="P28">
        <f>COUNTIF(C28:G28,"&gt;=11")</f>
        <v>2</v>
      </c>
      <c r="Q28">
        <f>SUMPRODUCT(--(D28:G28-C28:F28=1))</f>
        <v>0</v>
      </c>
      <c r="R28">
        <f>SUMPRODUCT(COUNTIF(C29:G29,C28:G28))</f>
        <v>2</v>
      </c>
    </row>
    <row r="29">
      <c r="A29">
        <v>7915</v>
      </c>
      <c r="B29" t="str">
        <v>2026-09-22</v>
      </c>
      <c r="C29">
        <v>1</v>
      </c>
      <c r="D29">
        <v>5</v>
      </c>
      <c r="E29">
        <v>8</v>
      </c>
      <c r="F29">
        <v>12</v>
      </c>
      <c r="G29">
        <v>19</v>
      </c>
      <c r="H29">
        <v>3</v>
      </c>
      <c r="I29" t="str">
        <v>1 - 5 - 8 - 12 - 19 [x3]</v>
      </c>
      <c r="J29">
        <f>SUM(C29:G29)</f>
        <v>45</v>
      </c>
      <c r="K29">
        <f>AVERAGE(C29:G29)</f>
        <v>9</v>
      </c>
      <c r="L29">
        <f>MAX(C29:G29)-MIN(C29:G29)</f>
        <v>18</v>
      </c>
      <c r="M29">
        <f>SUMPRODUCT(MOD(C29:G29,2))</f>
        <v>3</v>
      </c>
      <c r="N29">
        <f>5-M29</f>
        <v>2</v>
      </c>
      <c r="O29">
        <f>COUNTIF(C29:G29,"&lt;=10")</f>
        <v>3</v>
      </c>
      <c r="P29">
        <f>COUNTIF(C29:G29,"&gt;=11")</f>
        <v>2</v>
      </c>
      <c r="Q29">
        <f>SUMPRODUCT(--(D29:G29-C29:F29=1))</f>
        <v>0</v>
      </c>
      <c r="R29">
        <f>SUMPRODUCT(COUNTIF(C30:G30,C29:G29))</f>
        <v>2</v>
      </c>
    </row>
    <row r="30">
      <c r="A30">
        <v>7914</v>
      </c>
      <c r="B30" t="str">
        <v>2026-09-21</v>
      </c>
      <c r="C30">
        <v>2</v>
      </c>
      <c r="D30">
        <v>5</v>
      </c>
      <c r="E30">
        <v>12</v>
      </c>
      <c r="F30">
        <v>16</v>
      </c>
      <c r="G30">
        <v>17</v>
      </c>
      <c r="H30">
        <v>2</v>
      </c>
      <c r="I30" t="str">
        <v>2 - 5 - 12 - 16 - 17 [x2]</v>
      </c>
      <c r="J30">
        <f>SUM(C30:G30)</f>
        <v>52</v>
      </c>
      <c r="K30">
        <f>AVERAGE(C30:G30)</f>
        <v>10.4</v>
      </c>
      <c r="L30">
        <f>MAX(C30:G30)-MIN(C30:G30)</f>
        <v>15</v>
      </c>
      <c r="M30">
        <f>SUMPRODUCT(MOD(C30:G30,2))</f>
        <v>2</v>
      </c>
      <c r="N30">
        <f>5-M30</f>
        <v>3</v>
      </c>
      <c r="O30">
        <f>COUNTIF(C30:G30,"&lt;=10")</f>
        <v>2</v>
      </c>
      <c r="P30">
        <f>COUNTIF(C30:G30,"&gt;=11")</f>
        <v>3</v>
      </c>
      <c r="Q30">
        <f>SUMPRODUCT(--(D30:G30-C30:F30=1))</f>
        <v>1</v>
      </c>
      <c r="R30">
        <f>SUMPRODUCT(COUNTIF(C31:G31,C30:G30))</f>
        <v>0</v>
      </c>
    </row>
    <row r="31">
      <c r="A31">
        <v>7913</v>
      </c>
      <c r="B31" t="str">
        <v>2026-09-20</v>
      </c>
      <c r="C31">
        <v>3</v>
      </c>
      <c r="D31">
        <v>10</v>
      </c>
      <c r="E31">
        <v>11</v>
      </c>
      <c r="F31">
        <v>15</v>
      </c>
      <c r="G31">
        <v>18</v>
      </c>
      <c r="H31">
        <v>2</v>
      </c>
      <c r="I31" t="str">
        <v>3 - 10 - 11 - 15 - 18 [x2]</v>
      </c>
      <c r="J31">
        <f>SUM(C31:G31)</f>
        <v>57</v>
      </c>
      <c r="K31">
        <f>AVERAGE(C31:G31)</f>
        <v>11.4</v>
      </c>
      <c r="L31">
        <f>MAX(C31:G31)-MIN(C31:G31)</f>
        <v>15</v>
      </c>
      <c r="M31">
        <f>SUMPRODUCT(MOD(C31:G31,2))</f>
        <v>3</v>
      </c>
      <c r="N31">
        <f>5-M31</f>
        <v>2</v>
      </c>
      <c r="O31">
        <f>COUNTIF(C31:G31,"&lt;=10")</f>
        <v>2</v>
      </c>
      <c r="P31">
        <f>COUNTIF(C31:G31,"&gt;=11")</f>
        <v>3</v>
      </c>
      <c r="Q31">
        <f>SUMPRODUCT(--(D31:G31-C31:F31=1))</f>
        <v>1</v>
      </c>
      <c r="R31">
        <f>SUMPRODUCT(COUNTIF(C32:G32,C31:G31))</f>
        <v>2</v>
      </c>
    </row>
    <row r="32">
      <c r="A32">
        <v>7912</v>
      </c>
      <c r="B32" t="str">
        <v>2026-09-19</v>
      </c>
      <c r="C32">
        <v>1</v>
      </c>
      <c r="D32">
        <v>4</v>
      </c>
      <c r="E32">
        <v>5</v>
      </c>
      <c r="F32">
        <v>10</v>
      </c>
      <c r="G32">
        <v>18</v>
      </c>
      <c r="H32">
        <v>2</v>
      </c>
      <c r="I32" t="str">
        <v>1 - 4 - 5 - 10 - 18 [x2]</v>
      </c>
      <c r="J32">
        <f>SUM(C32:G32)</f>
        <v>38</v>
      </c>
      <c r="K32">
        <f>AVERAGE(C32:G32)</f>
        <v>7.6</v>
      </c>
      <c r="L32">
        <f>MAX(C32:G32)-MIN(C32:G32)</f>
        <v>17</v>
      </c>
      <c r="M32">
        <f>SUMPRODUCT(MOD(C32:G32,2))</f>
        <v>2</v>
      </c>
      <c r="N32">
        <f>5-M32</f>
        <v>3</v>
      </c>
      <c r="O32">
        <f>COUNTIF(C32:G32,"&lt;=10")</f>
        <v>4</v>
      </c>
      <c r="P32">
        <f>COUNTIF(C32:G32,"&gt;=11")</f>
        <v>1</v>
      </c>
      <c r="Q32">
        <f>SUMPRODUCT(--(D32:G32-C32:F32=1))</f>
        <v>1</v>
      </c>
      <c r="R32">
        <f>SUMPRODUCT(COUNTIF(C33:G33,C32:G32))</f>
        <v>1</v>
      </c>
    </row>
    <row r="33">
      <c r="A33">
        <v>7911</v>
      </c>
      <c r="B33" t="str">
        <v>2026-09-18</v>
      </c>
      <c r="C33">
        <v>6</v>
      </c>
      <c r="D33">
        <v>8</v>
      </c>
      <c r="E33">
        <v>14</v>
      </c>
      <c r="F33">
        <v>15</v>
      </c>
      <c r="G33">
        <v>18</v>
      </c>
      <c r="H33">
        <v>1</v>
      </c>
      <c r="I33" t="str">
        <v>6 - 8 - 14 - 15 - 18 [x1]</v>
      </c>
      <c r="J33">
        <f>SUM(C33:G33)</f>
        <v>61</v>
      </c>
      <c r="K33">
        <f>AVERAGE(C33:G33)</f>
        <v>12.2</v>
      </c>
      <c r="L33">
        <f>MAX(C33:G33)-MIN(C33:G33)</f>
        <v>12</v>
      </c>
      <c r="M33">
        <f>SUMPRODUCT(MOD(C33:G33,2))</f>
        <v>1</v>
      </c>
      <c r="N33">
        <f>5-M33</f>
        <v>4</v>
      </c>
      <c r="O33">
        <f>COUNTIF(C33:G33,"&lt;=10")</f>
        <v>2</v>
      </c>
      <c r="P33">
        <f>COUNTIF(C33:G33,"&gt;=11")</f>
        <v>3</v>
      </c>
      <c r="Q33">
        <f>SUMPRODUCT(--(D33:G33-C33:F33=1))</f>
        <v>1</v>
      </c>
      <c r="R33">
        <f>SUMPRODUCT(COUNTIF(C34:G34,C33:G33))</f>
        <v>1</v>
      </c>
    </row>
    <row r="34">
      <c r="A34">
        <v>7910</v>
      </c>
      <c r="B34" t="str">
        <v>2026-09-17</v>
      </c>
      <c r="C34">
        <v>8</v>
      </c>
      <c r="D34">
        <v>10</v>
      </c>
      <c r="E34">
        <v>13</v>
      </c>
      <c r="F34">
        <v>17</v>
      </c>
      <c r="G34">
        <v>20</v>
      </c>
      <c r="H34">
        <v>3</v>
      </c>
      <c r="I34" t="str">
        <v>8 - 10 - 13 - 17 - 20 [x3]</v>
      </c>
      <c r="J34">
        <f>SUM(C34:G34)</f>
        <v>68</v>
      </c>
      <c r="K34">
        <f>AVERAGE(C34:G34)</f>
        <v>13.6</v>
      </c>
      <c r="L34">
        <f>MAX(C34:G34)-MIN(C34:G34)</f>
        <v>12</v>
      </c>
      <c r="M34">
        <f>SUMPRODUCT(MOD(C34:G34,2))</f>
        <v>2</v>
      </c>
      <c r="N34">
        <f>5-M34</f>
        <v>3</v>
      </c>
      <c r="O34">
        <f>COUNTIF(C34:G34,"&lt;=10")</f>
        <v>2</v>
      </c>
      <c r="P34">
        <f>COUNTIF(C34:G34,"&gt;=11")</f>
        <v>3</v>
      </c>
      <c r="Q34">
        <f>SUMPRODUCT(--(D34:G34-C34:F34=1))</f>
        <v>0</v>
      </c>
      <c r="R34">
        <f>SUMPRODUCT(COUNTIF(C35:G35,C34:G34))</f>
        <v>2</v>
      </c>
    </row>
    <row r="35">
      <c r="A35">
        <v>7909</v>
      </c>
      <c r="B35" t="str">
        <v>2026-09-16</v>
      </c>
      <c r="C35">
        <v>3</v>
      </c>
      <c r="D35">
        <v>8</v>
      </c>
      <c r="E35">
        <v>15</v>
      </c>
      <c r="F35">
        <v>19</v>
      </c>
      <c r="G35">
        <v>20</v>
      </c>
      <c r="H35">
        <v>3</v>
      </c>
      <c r="I35" t="str">
        <v>3 - 8 - 15 - 19 - 20 [x3]</v>
      </c>
      <c r="J35">
        <f>SUM(C35:G35)</f>
        <v>65</v>
      </c>
      <c r="K35">
        <f>AVERAGE(C35:G35)</f>
        <v>13</v>
      </c>
      <c r="L35">
        <f>MAX(C35:G35)-MIN(C35:G35)</f>
        <v>17</v>
      </c>
      <c r="M35">
        <f>SUMPRODUCT(MOD(C35:G35,2))</f>
        <v>3</v>
      </c>
      <c r="N35">
        <f>5-M35</f>
        <v>2</v>
      </c>
      <c r="O35">
        <f>COUNTIF(C35:G35,"&lt;=10")</f>
        <v>2</v>
      </c>
      <c r="P35">
        <f>COUNTIF(C35:G35,"&gt;=11")</f>
        <v>3</v>
      </c>
      <c r="Q35">
        <f>SUMPRODUCT(--(D35:G35-C35:F35=1))</f>
        <v>1</v>
      </c>
      <c r="R35">
        <f>SUMPRODUCT(COUNTIF(C36:G36,C35:G35))</f>
        <v>0</v>
      </c>
    </row>
    <row r="36">
      <c r="A36">
        <v>7908</v>
      </c>
      <c r="B36" t="str">
        <v>2026-09-15</v>
      </c>
      <c r="C36">
        <v>4</v>
      </c>
      <c r="D36">
        <v>5</v>
      </c>
      <c r="E36">
        <v>13</v>
      </c>
      <c r="F36">
        <v>14</v>
      </c>
      <c r="G36">
        <v>17</v>
      </c>
      <c r="H36">
        <v>3</v>
      </c>
      <c r="I36" t="str">
        <v>4 - 5 - 13 - 14 - 17 [x3]</v>
      </c>
      <c r="J36">
        <f>SUM(C36:G36)</f>
        <v>53</v>
      </c>
      <c r="K36">
        <f>AVERAGE(C36:G36)</f>
        <v>10.6</v>
      </c>
      <c r="L36">
        <f>MAX(C36:G36)-MIN(C36:G36)</f>
        <v>13</v>
      </c>
      <c r="M36">
        <f>SUMPRODUCT(MOD(C36:G36,2))</f>
        <v>3</v>
      </c>
      <c r="N36">
        <f>5-M36</f>
        <v>2</v>
      </c>
      <c r="O36">
        <f>COUNTIF(C36:G36,"&lt;=10")</f>
        <v>2</v>
      </c>
      <c r="P36">
        <f>COUNTIF(C36:G36,"&gt;=11")</f>
        <v>3</v>
      </c>
      <c r="Q36">
        <f>SUMPRODUCT(--(D36:G36-C36:F36=1))</f>
        <v>2</v>
      </c>
      <c r="R36">
        <f>SUMPRODUCT(COUNTIF(C37:G37,C36:G36))</f>
        <v>2</v>
      </c>
    </row>
    <row r="37">
      <c r="A37">
        <v>7907</v>
      </c>
      <c r="B37" t="str">
        <v>2026-09-14</v>
      </c>
      <c r="C37">
        <v>1</v>
      </c>
      <c r="D37">
        <v>5</v>
      </c>
      <c r="E37">
        <v>15</v>
      </c>
      <c r="F37">
        <v>17</v>
      </c>
      <c r="G37">
        <v>19</v>
      </c>
      <c r="H37">
        <v>2</v>
      </c>
      <c r="I37" t="str">
        <v>1 - 5 - 15 - 17 - 19 [x2]</v>
      </c>
      <c r="J37">
        <f>SUM(C37:G37)</f>
        <v>57</v>
      </c>
      <c r="K37">
        <f>AVERAGE(C37:G37)</f>
        <v>11.4</v>
      </c>
      <c r="L37">
        <f>MAX(C37:G37)-MIN(C37:G37)</f>
        <v>18</v>
      </c>
      <c r="M37">
        <f>SUMPRODUCT(MOD(C37:G37,2))</f>
        <v>5</v>
      </c>
      <c r="N37">
        <f>5-M37</f>
        <v>0</v>
      </c>
      <c r="O37">
        <f>COUNTIF(C37:G37,"&lt;=10")</f>
        <v>2</v>
      </c>
      <c r="P37">
        <f>COUNTIF(C37:G37,"&gt;=11")</f>
        <v>3</v>
      </c>
      <c r="Q37">
        <f>SUMPRODUCT(--(D37:G37-C37:F37=1))</f>
        <v>0</v>
      </c>
      <c r="R37">
        <f>SUMPRODUCT(COUNTIF(C38:G38,C37:G37))</f>
        <v>0</v>
      </c>
    </row>
    <row r="38">
      <c r="A38">
        <v>7906</v>
      </c>
      <c r="B38" t="str">
        <v>2026-09-13</v>
      </c>
      <c r="C38">
        <v>2</v>
      </c>
      <c r="D38">
        <v>6</v>
      </c>
      <c r="E38">
        <v>8</v>
      </c>
      <c r="F38">
        <v>11</v>
      </c>
      <c r="G38">
        <v>20</v>
      </c>
      <c r="H38">
        <v>2</v>
      </c>
      <c r="I38" t="str">
        <v>2 - 6 - 8 - 11 - 20 [x2]</v>
      </c>
      <c r="J38">
        <f>SUM(C38:G38)</f>
        <v>47</v>
      </c>
      <c r="K38">
        <f>AVERAGE(C38:G38)</f>
        <v>9.4</v>
      </c>
      <c r="L38">
        <f>MAX(C38:G38)-MIN(C38:G38)</f>
        <v>18</v>
      </c>
      <c r="M38">
        <f>SUMPRODUCT(MOD(C38:G38,2))</f>
        <v>1</v>
      </c>
      <c r="N38">
        <f>5-M38</f>
        <v>4</v>
      </c>
      <c r="O38">
        <f>COUNTIF(C38:G38,"&lt;=10")</f>
        <v>3</v>
      </c>
      <c r="P38">
        <f>COUNTIF(C38:G38,"&gt;=11")</f>
        <v>2</v>
      </c>
      <c r="Q38">
        <f>SUMPRODUCT(--(D38:G38-C38:F38=1))</f>
        <v>0</v>
      </c>
      <c r="R38">
        <f>SUMPRODUCT(COUNTIF(C39:G39,C38:G38))</f>
        <v>2</v>
      </c>
    </row>
    <row r="39">
      <c r="A39">
        <v>7905</v>
      </c>
      <c r="B39" t="str">
        <v>2026-09-12</v>
      </c>
      <c r="C39">
        <v>1</v>
      </c>
      <c r="D39">
        <v>8</v>
      </c>
      <c r="E39">
        <v>10</v>
      </c>
      <c r="F39">
        <v>15</v>
      </c>
      <c r="G39">
        <v>20</v>
      </c>
      <c r="H39">
        <v>3</v>
      </c>
      <c r="I39" t="str">
        <v>1 - 8 - 10 - 15 - 20 [x3]</v>
      </c>
      <c r="J39">
        <f>SUM(C39:G39)</f>
        <v>54</v>
      </c>
      <c r="K39">
        <f>AVERAGE(C39:G39)</f>
        <v>10.8</v>
      </c>
      <c r="L39">
        <f>MAX(C39:G39)-MIN(C39:G39)</f>
        <v>19</v>
      </c>
      <c r="M39">
        <f>SUMPRODUCT(MOD(C39:G39,2))</f>
        <v>2</v>
      </c>
      <c r="N39">
        <f>5-M39</f>
        <v>3</v>
      </c>
      <c r="O39">
        <f>COUNTIF(C39:G39,"&lt;=10")</f>
        <v>3</v>
      </c>
      <c r="P39">
        <f>COUNTIF(C39:G39,"&gt;=11")</f>
        <v>2</v>
      </c>
      <c r="Q39">
        <f>SUMPRODUCT(--(D39:G39-C39:F39=1))</f>
        <v>0</v>
      </c>
      <c r="R39">
        <f>SUMPRODUCT(COUNTIF(C40:G40,C39:G39))</f>
        <v>1</v>
      </c>
    </row>
    <row r="40">
      <c r="A40">
        <v>7904</v>
      </c>
      <c r="B40" t="str">
        <v>2026-09-11</v>
      </c>
      <c r="C40">
        <v>11</v>
      </c>
      <c r="D40">
        <v>12</v>
      </c>
      <c r="E40">
        <v>14</v>
      </c>
      <c r="F40">
        <v>15</v>
      </c>
      <c r="G40">
        <v>18</v>
      </c>
      <c r="H40">
        <v>1</v>
      </c>
      <c r="I40" t="str">
        <v>11 - 12 - 14 - 15 - 18 [x1]</v>
      </c>
      <c r="J40">
        <f>SUM(C40:G40)</f>
        <v>70</v>
      </c>
      <c r="K40">
        <f>AVERAGE(C40:G40)</f>
        <v>14</v>
      </c>
      <c r="L40">
        <f>MAX(C40:G40)-MIN(C40:G40)</f>
        <v>7</v>
      </c>
      <c r="M40">
        <f>SUMPRODUCT(MOD(C40:G40,2))</f>
        <v>2</v>
      </c>
      <c r="N40">
        <f>5-M40</f>
        <v>3</v>
      </c>
      <c r="O40">
        <f>COUNTIF(C40:G40,"&lt;=10")</f>
        <v>0</v>
      </c>
      <c r="P40">
        <f>COUNTIF(C40:G40,"&gt;=11")</f>
        <v>5</v>
      </c>
      <c r="Q40">
        <f>SUMPRODUCT(--(D40:G40-C40:F40=1))</f>
        <v>2</v>
      </c>
      <c r="R40">
        <f>SUMPRODUCT(COUNTIF(C41:G41,C40:G40))</f>
        <v>1</v>
      </c>
    </row>
    <row r="41">
      <c r="A41">
        <v>7903</v>
      </c>
      <c r="B41" t="str">
        <v>2026-09-10</v>
      </c>
      <c r="C41">
        <v>1</v>
      </c>
      <c r="D41">
        <v>5</v>
      </c>
      <c r="E41">
        <v>9</v>
      </c>
      <c r="F41">
        <v>15</v>
      </c>
      <c r="G41">
        <v>16</v>
      </c>
      <c r="H41">
        <v>3</v>
      </c>
      <c r="I41" t="str">
        <v>1 - 5 - 9 - 15 - 16 [x3]</v>
      </c>
      <c r="J41">
        <f>SUM(C41:G41)</f>
        <v>46</v>
      </c>
      <c r="K41">
        <f>AVERAGE(C41:G41)</f>
        <v>9.2</v>
      </c>
      <c r="L41">
        <f>MAX(C41:G41)-MIN(C41:G41)</f>
        <v>15</v>
      </c>
      <c r="M41">
        <f>SUMPRODUCT(MOD(C41:G41,2))</f>
        <v>4</v>
      </c>
      <c r="N41">
        <f>5-M41</f>
        <v>1</v>
      </c>
      <c r="O41">
        <f>COUNTIF(C41:G41,"&lt;=10")</f>
        <v>3</v>
      </c>
      <c r="P41">
        <f>COUNTIF(C41:G41,"&gt;=11")</f>
        <v>2</v>
      </c>
      <c r="Q41">
        <f>SUMPRODUCT(--(D41:G41-C41:F41=1))</f>
        <v>1</v>
      </c>
      <c r="R41">
        <f>SUMPRODUCT(COUNTIF(C42:G42,C41:G41))</f>
        <v>2</v>
      </c>
    </row>
    <row r="42">
      <c r="A42">
        <v>7902</v>
      </c>
      <c r="B42" t="str">
        <v>2026-09-09</v>
      </c>
      <c r="C42">
        <v>1</v>
      </c>
      <c r="D42">
        <v>3</v>
      </c>
      <c r="E42">
        <v>9</v>
      </c>
      <c r="F42">
        <v>12</v>
      </c>
      <c r="G42">
        <v>17</v>
      </c>
      <c r="H42">
        <v>1</v>
      </c>
      <c r="I42" t="str">
        <v>1 - 3 - 9 - 12 - 17 [x1]</v>
      </c>
      <c r="J42">
        <f>SUM(C42:G42)</f>
        <v>42</v>
      </c>
      <c r="K42">
        <f>AVERAGE(C42:G42)</f>
        <v>8.4</v>
      </c>
      <c r="L42">
        <f>MAX(C42:G42)-MIN(C42:G42)</f>
        <v>16</v>
      </c>
      <c r="M42">
        <f>SUMPRODUCT(MOD(C42:G42,2))</f>
        <v>4</v>
      </c>
      <c r="N42">
        <f>5-M42</f>
        <v>1</v>
      </c>
      <c r="O42">
        <f>COUNTIF(C42:G42,"&lt;=10")</f>
        <v>3</v>
      </c>
      <c r="P42">
        <f>COUNTIF(C42:G42,"&gt;=11")</f>
        <v>2</v>
      </c>
      <c r="Q42">
        <f>SUMPRODUCT(--(D42:G42-C42:F42=1))</f>
        <v>0</v>
      </c>
      <c r="R42">
        <f>SUMPRODUCT(COUNTIF(C43:G43,C42:G42))</f>
        <v>1</v>
      </c>
    </row>
    <row r="43">
      <c r="A43">
        <v>7901</v>
      </c>
      <c r="B43" t="str">
        <v>2026-09-08</v>
      </c>
      <c r="C43">
        <v>3</v>
      </c>
      <c r="D43">
        <v>4</v>
      </c>
      <c r="E43">
        <v>10</v>
      </c>
      <c r="F43">
        <v>13</v>
      </c>
      <c r="G43">
        <v>15</v>
      </c>
      <c r="H43">
        <v>4</v>
      </c>
      <c r="I43" t="str">
        <v>3 - 4 - 10 - 13 - 15 [x4]</v>
      </c>
      <c r="J43">
        <f>SUM(C43:G43)</f>
        <v>45</v>
      </c>
      <c r="K43">
        <f>AVERAGE(C43:G43)</f>
        <v>9</v>
      </c>
      <c r="L43">
        <f>MAX(C43:G43)-MIN(C43:G43)</f>
        <v>12</v>
      </c>
      <c r="M43">
        <f>SUMPRODUCT(MOD(C43:G43,2))</f>
        <v>3</v>
      </c>
      <c r="N43">
        <f>5-M43</f>
        <v>2</v>
      </c>
      <c r="O43">
        <f>COUNTIF(C43:G43,"&lt;=10")</f>
        <v>3</v>
      </c>
      <c r="P43">
        <f>COUNTIF(C43:G43,"&gt;=11")</f>
        <v>2</v>
      </c>
      <c r="Q43">
        <f>SUMPRODUCT(--(D43:G43-C43:F43=1))</f>
        <v>1</v>
      </c>
      <c r="R43">
        <f>SUMPRODUCT(COUNTIF(C44:G44,C43:G43))</f>
        <v>1</v>
      </c>
    </row>
    <row r="44">
      <c r="A44">
        <v>7900</v>
      </c>
      <c r="B44" t="str">
        <v>2026-09-07</v>
      </c>
      <c r="C44">
        <v>3</v>
      </c>
      <c r="D44">
        <v>11</v>
      </c>
      <c r="E44">
        <v>14</v>
      </c>
      <c r="F44">
        <v>17</v>
      </c>
      <c r="G44">
        <v>20</v>
      </c>
      <c r="H44">
        <v>3</v>
      </c>
      <c r="I44" t="str">
        <v>3 - 11 - 14 - 17 - 20 [x3]</v>
      </c>
      <c r="J44">
        <f>SUM(C44:G44)</f>
        <v>65</v>
      </c>
      <c r="K44">
        <f>AVERAGE(C44:G44)</f>
        <v>13</v>
      </c>
      <c r="L44">
        <f>MAX(C44:G44)-MIN(C44:G44)</f>
        <v>17</v>
      </c>
      <c r="M44">
        <f>SUMPRODUCT(MOD(C44:G44,2))</f>
        <v>3</v>
      </c>
      <c r="N44">
        <f>5-M44</f>
        <v>2</v>
      </c>
      <c r="O44">
        <f>COUNTIF(C44:G44,"&lt;=10")</f>
        <v>1</v>
      </c>
      <c r="P44">
        <f>COUNTIF(C44:G44,"&gt;=11")</f>
        <v>4</v>
      </c>
      <c r="Q44">
        <f>SUMPRODUCT(--(D44:G44-C44:F44=1))</f>
        <v>0</v>
      </c>
      <c r="R44">
        <f>SUMPRODUCT(COUNTIF(C45:G45,C44:G44))</f>
        <v>3</v>
      </c>
    </row>
    <row r="45">
      <c r="A45">
        <v>7899</v>
      </c>
      <c r="B45" t="str">
        <v>2026-09-06</v>
      </c>
      <c r="C45">
        <v>1</v>
      </c>
      <c r="D45">
        <v>11</v>
      </c>
      <c r="E45">
        <v>14</v>
      </c>
      <c r="F45">
        <v>17</v>
      </c>
      <c r="G45">
        <v>19</v>
      </c>
      <c r="H45">
        <v>1</v>
      </c>
      <c r="I45" t="str">
        <v>1 - 11 - 14 - 17 - 19 [x1]</v>
      </c>
      <c r="J45">
        <f>SUM(C45:G45)</f>
        <v>62</v>
      </c>
      <c r="K45">
        <f>AVERAGE(C45:G45)</f>
        <v>12.4</v>
      </c>
      <c r="L45">
        <f>MAX(C45:G45)-MIN(C45:G45)</f>
        <v>18</v>
      </c>
      <c r="M45">
        <f>SUMPRODUCT(MOD(C45:G45,2))</f>
        <v>4</v>
      </c>
      <c r="N45">
        <f>5-M45</f>
        <v>1</v>
      </c>
      <c r="O45">
        <f>COUNTIF(C45:G45,"&lt;=10")</f>
        <v>1</v>
      </c>
      <c r="P45">
        <f>COUNTIF(C45:G45,"&gt;=11")</f>
        <v>4</v>
      </c>
      <c r="Q45">
        <f>SUMPRODUCT(--(D45:G45-C45:F45=1))</f>
        <v>0</v>
      </c>
      <c r="R45">
        <f>SUMPRODUCT(COUNTIF(C46:G46,C45:G45))</f>
        <v>2</v>
      </c>
    </row>
    <row r="46">
      <c r="A46">
        <v>7898</v>
      </c>
      <c r="B46" t="str">
        <v>2026-09-05</v>
      </c>
      <c r="C46">
        <v>4</v>
      </c>
      <c r="D46">
        <v>5</v>
      </c>
      <c r="E46">
        <v>9</v>
      </c>
      <c r="F46">
        <v>17</v>
      </c>
      <c r="G46">
        <v>19</v>
      </c>
      <c r="H46">
        <v>3</v>
      </c>
      <c r="I46" t="str">
        <v>4 - 5 - 9 - 17 - 19 [x3]</v>
      </c>
      <c r="J46">
        <f>SUM(C46:G46)</f>
        <v>54</v>
      </c>
      <c r="K46">
        <f>AVERAGE(C46:G46)</f>
        <v>10.8</v>
      </c>
      <c r="L46">
        <f>MAX(C46:G46)-MIN(C46:G46)</f>
        <v>15</v>
      </c>
      <c r="M46">
        <f>SUMPRODUCT(MOD(C46:G46,2))</f>
        <v>4</v>
      </c>
      <c r="N46">
        <f>5-M46</f>
        <v>1</v>
      </c>
      <c r="O46">
        <f>COUNTIF(C46:G46,"&lt;=10")</f>
        <v>3</v>
      </c>
      <c r="P46">
        <f>COUNTIF(C46:G46,"&gt;=11")</f>
        <v>2</v>
      </c>
      <c r="Q46">
        <f>SUMPRODUCT(--(D46:G46-C46:F46=1))</f>
        <v>1</v>
      </c>
      <c r="R46">
        <f>SUMPRODUCT(COUNTIF(C47:G47,C46:G46))</f>
        <v>3</v>
      </c>
    </row>
    <row r="47">
      <c r="A47">
        <v>7897</v>
      </c>
      <c r="B47" t="str">
        <v>2026-09-04</v>
      </c>
      <c r="C47">
        <v>5</v>
      </c>
      <c r="D47">
        <v>7</v>
      </c>
      <c r="E47">
        <v>10</v>
      </c>
      <c r="F47">
        <v>17</v>
      </c>
      <c r="G47">
        <v>19</v>
      </c>
      <c r="H47">
        <v>2</v>
      </c>
      <c r="I47" t="str">
        <v>5 - 7 - 10 - 17 - 19 [x2]</v>
      </c>
      <c r="J47">
        <f>SUM(C47:G47)</f>
        <v>58</v>
      </c>
      <c r="K47">
        <f>AVERAGE(C47:G47)</f>
        <v>11.6</v>
      </c>
      <c r="L47">
        <f>MAX(C47:G47)-MIN(C47:G47)</f>
        <v>14</v>
      </c>
      <c r="M47">
        <f>SUMPRODUCT(MOD(C47:G47,2))</f>
        <v>4</v>
      </c>
      <c r="N47">
        <f>5-M47</f>
        <v>1</v>
      </c>
      <c r="O47">
        <f>COUNTIF(C47:G47,"&lt;=10")</f>
        <v>3</v>
      </c>
      <c r="P47">
        <f>COUNTIF(C47:G47,"&gt;=11")</f>
        <v>2</v>
      </c>
      <c r="Q47">
        <f>SUMPRODUCT(--(D47:G47-C47:F47=1))</f>
        <v>0</v>
      </c>
      <c r="R47">
        <f>SUMPRODUCT(COUNTIF(C48:G48,C47:G47))</f>
        <v>1</v>
      </c>
    </row>
    <row r="48">
      <c r="A48">
        <v>7896</v>
      </c>
      <c r="B48" t="str">
        <v>2026-09-03</v>
      </c>
      <c r="C48">
        <v>3</v>
      </c>
      <c r="D48">
        <v>9</v>
      </c>
      <c r="E48">
        <v>13</v>
      </c>
      <c r="F48">
        <v>19</v>
      </c>
      <c r="G48">
        <v>20</v>
      </c>
      <c r="H48">
        <v>3</v>
      </c>
      <c r="I48" t="str">
        <v>3 - 9 - 13 - 19 - 20 [x3]</v>
      </c>
      <c r="J48">
        <f>SUM(C48:G48)</f>
        <v>64</v>
      </c>
      <c r="K48">
        <f>AVERAGE(C48:G48)</f>
        <v>12.8</v>
      </c>
      <c r="L48">
        <f>MAX(C48:G48)-MIN(C48:G48)</f>
        <v>17</v>
      </c>
      <c r="M48">
        <f>SUMPRODUCT(MOD(C48:G48,2))</f>
        <v>4</v>
      </c>
      <c r="N48">
        <f>5-M48</f>
        <v>1</v>
      </c>
      <c r="O48">
        <f>COUNTIF(C48:G48,"&lt;=10")</f>
        <v>2</v>
      </c>
      <c r="P48">
        <f>COUNTIF(C48:G48,"&gt;=11")</f>
        <v>3</v>
      </c>
      <c r="Q48">
        <f>SUMPRODUCT(--(D48:G48-C48:F48=1))</f>
        <v>1</v>
      </c>
      <c r="R48">
        <f>SUMPRODUCT(COUNTIF(C49:G49,C48:G48))</f>
        <v>1</v>
      </c>
    </row>
    <row r="49">
      <c r="A49">
        <v>7895</v>
      </c>
      <c r="B49" t="str">
        <v>2026-09-02</v>
      </c>
      <c r="C49">
        <v>4</v>
      </c>
      <c r="D49">
        <v>5</v>
      </c>
      <c r="E49">
        <v>9</v>
      </c>
      <c r="F49">
        <v>14</v>
      </c>
      <c r="G49">
        <v>18</v>
      </c>
      <c r="H49">
        <v>4</v>
      </c>
      <c r="I49" t="str">
        <v>4 - 5 - 9 - 14 - 18 [x4]</v>
      </c>
      <c r="J49">
        <f>SUM(C49:G49)</f>
        <v>50</v>
      </c>
      <c r="K49">
        <f>AVERAGE(C49:G49)</f>
        <v>10</v>
      </c>
      <c r="L49">
        <f>MAX(C49:G49)-MIN(C49:G49)</f>
        <v>14</v>
      </c>
      <c r="M49">
        <f>SUMPRODUCT(MOD(C49:G49,2))</f>
        <v>2</v>
      </c>
      <c r="N49">
        <f>5-M49</f>
        <v>3</v>
      </c>
      <c r="O49">
        <f>COUNTIF(C49:G49,"&lt;=10")</f>
        <v>3</v>
      </c>
      <c r="P49">
        <f>COUNTIF(C49:G49,"&gt;=11")</f>
        <v>2</v>
      </c>
      <c r="Q49">
        <f>SUMPRODUCT(--(D49:G49-C49:F49=1))</f>
        <v>1</v>
      </c>
      <c r="R49">
        <f>SUMPRODUCT(COUNTIF(C50:G50,C49:G49))</f>
        <v>1</v>
      </c>
    </row>
    <row r="50">
      <c r="A50">
        <v>7894</v>
      </c>
      <c r="B50" t="str">
        <v>2026-09-01</v>
      </c>
      <c r="C50">
        <v>1</v>
      </c>
      <c r="D50">
        <v>3</v>
      </c>
      <c r="E50">
        <v>5</v>
      </c>
      <c r="F50">
        <v>7</v>
      </c>
      <c r="G50">
        <v>15</v>
      </c>
      <c r="H50">
        <v>2</v>
      </c>
      <c r="I50" t="str">
        <v>1 - 3 - 5 - 7 - 15 [x2]</v>
      </c>
      <c r="J50">
        <f>SUM(C50:G50)</f>
        <v>31</v>
      </c>
      <c r="K50">
        <f>AVERAGE(C50:G50)</f>
        <v>6.2</v>
      </c>
      <c r="L50">
        <f>MAX(C50:G50)-MIN(C50:G50)</f>
        <v>14</v>
      </c>
      <c r="M50">
        <f>SUMPRODUCT(MOD(C50:G50,2))</f>
        <v>5</v>
      </c>
      <c r="N50">
        <f>5-M50</f>
        <v>0</v>
      </c>
      <c r="O50">
        <f>COUNTIF(C50:G50,"&lt;=10")</f>
        <v>4</v>
      </c>
      <c r="P50">
        <f>COUNTIF(C50:G50,"&gt;=11")</f>
        <v>1</v>
      </c>
      <c r="Q50">
        <f>SUMPRODUCT(--(D50:G50-C50:F50=1))</f>
        <v>0</v>
      </c>
      <c r="R50">
        <f>SUMPRODUCT(COUNTIF(C51:G51,C50:G50))</f>
        <v>1</v>
      </c>
    </row>
    <row r="51">
      <c r="A51">
        <v>7893</v>
      </c>
      <c r="B51" t="str">
        <v>2026-08-31</v>
      </c>
      <c r="C51">
        <v>6</v>
      </c>
      <c r="D51">
        <v>7</v>
      </c>
      <c r="E51">
        <v>9</v>
      </c>
      <c r="F51">
        <v>10</v>
      </c>
      <c r="G51">
        <v>20</v>
      </c>
      <c r="H51">
        <v>2</v>
      </c>
      <c r="I51" t="str">
        <v>6 - 7 - 9 - 10 - 20 [x2]</v>
      </c>
      <c r="J51">
        <f>SUM(C51:G51)</f>
        <v>52</v>
      </c>
      <c r="K51">
        <f>AVERAGE(C51:G51)</f>
        <v>10.4</v>
      </c>
      <c r="L51">
        <f>MAX(C51:G51)-MIN(C51:G51)</f>
        <v>14</v>
      </c>
      <c r="M51">
        <f>SUMPRODUCT(MOD(C51:G51,2))</f>
        <v>2</v>
      </c>
      <c r="N51">
        <f>5-M51</f>
        <v>3</v>
      </c>
      <c r="O51">
        <f>COUNTIF(C51:G51,"&lt;=10")</f>
        <v>4</v>
      </c>
      <c r="P51">
        <f>COUNTIF(C51:G51,"&gt;=11")</f>
        <v>1</v>
      </c>
      <c r="Q51">
        <f>SUMPRODUCT(--(D51:G51-C51:F51=1))</f>
        <v>2</v>
      </c>
      <c r="R51">
        <f>SUMPRODUCT(COUNTIF(C52:G52,C51:G51))</f>
        <v>2</v>
      </c>
    </row>
    <row r="52">
      <c r="A52">
        <v>7892</v>
      </c>
      <c r="B52" t="str">
        <v>2026-08-30</v>
      </c>
      <c r="C52">
        <v>7</v>
      </c>
      <c r="D52">
        <v>8</v>
      </c>
      <c r="E52">
        <v>9</v>
      </c>
      <c r="F52">
        <v>12</v>
      </c>
      <c r="G52">
        <v>17</v>
      </c>
      <c r="H52">
        <v>1</v>
      </c>
      <c r="I52" t="str">
        <v>7 - 8 - 9 - 12 - 17 [x1]</v>
      </c>
      <c r="J52">
        <f>SUM(C52:G52)</f>
        <v>53</v>
      </c>
      <c r="K52">
        <f>AVERAGE(C52:G52)</f>
        <v>10.6</v>
      </c>
      <c r="L52">
        <f>MAX(C52:G52)-MIN(C52:G52)</f>
        <v>10</v>
      </c>
      <c r="M52">
        <f>SUMPRODUCT(MOD(C52:G52,2))</f>
        <v>3</v>
      </c>
      <c r="N52">
        <f>5-M52</f>
        <v>2</v>
      </c>
      <c r="O52">
        <f>COUNTIF(C52:G52,"&lt;=10")</f>
        <v>3</v>
      </c>
      <c r="P52">
        <f>COUNTIF(C52:G52,"&gt;=11")</f>
        <v>2</v>
      </c>
      <c r="Q52">
        <f>SUMPRODUCT(--(D52:G52-C52:F52=1))</f>
        <v>2</v>
      </c>
      <c r="R52">
        <f>SUMPRODUCT(COUNTIF(C53:G53,C52:G52))</f>
        <v>2</v>
      </c>
    </row>
    <row r="53">
      <c r="A53">
        <v>7891</v>
      </c>
      <c r="B53" t="str">
        <v>2026-08-29</v>
      </c>
      <c r="C53">
        <v>2</v>
      </c>
      <c r="D53">
        <v>7</v>
      </c>
      <c r="E53">
        <v>14</v>
      </c>
      <c r="F53">
        <v>17</v>
      </c>
      <c r="G53">
        <v>18</v>
      </c>
      <c r="H53">
        <v>2</v>
      </c>
      <c r="I53" t="str">
        <v>2 - 7 - 14 - 17 - 18 [x2]</v>
      </c>
      <c r="J53">
        <f>SUM(C53:G53)</f>
        <v>58</v>
      </c>
      <c r="K53">
        <f>AVERAGE(C53:G53)</f>
        <v>11.6</v>
      </c>
      <c r="L53">
        <f>MAX(C53:G53)-MIN(C53:G53)</f>
        <v>16</v>
      </c>
      <c r="M53">
        <f>SUMPRODUCT(MOD(C53:G53,2))</f>
        <v>2</v>
      </c>
      <c r="N53">
        <f>5-M53</f>
        <v>3</v>
      </c>
      <c r="O53">
        <f>COUNTIF(C53:G53,"&lt;=10")</f>
        <v>2</v>
      </c>
      <c r="P53">
        <f>COUNTIF(C53:G53,"&gt;=11")</f>
        <v>3</v>
      </c>
      <c r="Q53">
        <f>SUMPRODUCT(--(D53:G53-C53:F53=1))</f>
        <v>1</v>
      </c>
      <c r="R53">
        <f>SUMPRODUCT(COUNTIF(C54:G54,C53:G53))</f>
        <v>1</v>
      </c>
    </row>
    <row r="54">
      <c r="A54">
        <v>7890</v>
      </c>
      <c r="B54" t="str">
        <v>2026-08-28</v>
      </c>
      <c r="C54">
        <v>2</v>
      </c>
      <c r="D54">
        <v>3</v>
      </c>
      <c r="E54">
        <v>5</v>
      </c>
      <c r="F54">
        <v>10</v>
      </c>
      <c r="G54">
        <v>11</v>
      </c>
      <c r="H54">
        <v>1</v>
      </c>
      <c r="I54" t="str">
        <v>2 - 3 - 5 - 10 - 11 [x1]</v>
      </c>
      <c r="J54">
        <f>SUM(C54:G54)</f>
        <v>31</v>
      </c>
      <c r="K54">
        <f>AVERAGE(C54:G54)</f>
        <v>6.2</v>
      </c>
      <c r="L54">
        <f>MAX(C54:G54)-MIN(C54:G54)</f>
        <v>9</v>
      </c>
      <c r="M54">
        <f>SUMPRODUCT(MOD(C54:G54,2))</f>
        <v>3</v>
      </c>
      <c r="N54">
        <f>5-M54</f>
        <v>2</v>
      </c>
      <c r="O54">
        <f>COUNTIF(C54:G54,"&lt;=10")</f>
        <v>4</v>
      </c>
      <c r="P54">
        <f>COUNTIF(C54:G54,"&gt;=11")</f>
        <v>1</v>
      </c>
      <c r="Q54">
        <f>SUMPRODUCT(--(D54:G54-C54:F54=1))</f>
        <v>2</v>
      </c>
      <c r="R54">
        <f>SUMPRODUCT(COUNTIF(C55:G55,C54:G54))</f>
        <v>2</v>
      </c>
    </row>
    <row r="55">
      <c r="A55">
        <v>7889</v>
      </c>
      <c r="B55" t="str">
        <v>2026-08-27</v>
      </c>
      <c r="C55">
        <v>2</v>
      </c>
      <c r="D55">
        <v>5</v>
      </c>
      <c r="E55">
        <v>7</v>
      </c>
      <c r="F55">
        <v>9</v>
      </c>
      <c r="G55">
        <v>15</v>
      </c>
      <c r="H55">
        <v>3</v>
      </c>
      <c r="I55" t="str">
        <v>2 - 5 - 7 - 9 - 15 [x3]</v>
      </c>
      <c r="J55">
        <f>SUM(C55:G55)</f>
        <v>38</v>
      </c>
      <c r="K55">
        <f>AVERAGE(C55:G55)</f>
        <v>7.6</v>
      </c>
      <c r="L55">
        <f>MAX(C55:G55)-MIN(C55:G55)</f>
        <v>13</v>
      </c>
      <c r="M55">
        <f>SUMPRODUCT(MOD(C55:G55,2))</f>
        <v>4</v>
      </c>
      <c r="N55">
        <f>5-M55</f>
        <v>1</v>
      </c>
      <c r="O55">
        <f>COUNTIF(C55:G55,"&lt;=10")</f>
        <v>4</v>
      </c>
      <c r="P55">
        <f>COUNTIF(C55:G55,"&gt;=11")</f>
        <v>1</v>
      </c>
      <c r="Q55">
        <f>SUMPRODUCT(--(D55:G55-C55:F55=1))</f>
        <v>0</v>
      </c>
      <c r="R55">
        <f>SUMPRODUCT(COUNTIF(C56:G56,C55:G55))</f>
        <v>2</v>
      </c>
    </row>
    <row r="56">
      <c r="A56">
        <v>7888</v>
      </c>
      <c r="B56" t="str">
        <v>2026-08-26</v>
      </c>
      <c r="C56">
        <v>2</v>
      </c>
      <c r="D56">
        <v>6</v>
      </c>
      <c r="E56">
        <v>7</v>
      </c>
      <c r="F56">
        <v>8</v>
      </c>
      <c r="G56">
        <v>11</v>
      </c>
      <c r="H56">
        <v>3</v>
      </c>
      <c r="I56" t="str">
        <v>2 - 6 - 7 - 8 - 11 [x3]</v>
      </c>
      <c r="J56">
        <f>SUM(C56:G56)</f>
        <v>34</v>
      </c>
      <c r="K56">
        <f>AVERAGE(C56:G56)</f>
        <v>6.8</v>
      </c>
      <c r="L56">
        <f>MAX(C56:G56)-MIN(C56:G56)</f>
        <v>9</v>
      </c>
      <c r="M56">
        <f>SUMPRODUCT(MOD(C56:G56,2))</f>
        <v>2</v>
      </c>
      <c r="N56">
        <f>5-M56</f>
        <v>3</v>
      </c>
      <c r="O56">
        <f>COUNTIF(C56:G56,"&lt;=10")</f>
        <v>4</v>
      </c>
      <c r="P56">
        <f>COUNTIF(C56:G56,"&gt;=11")</f>
        <v>1</v>
      </c>
      <c r="Q56">
        <f>SUMPRODUCT(--(D56:G56-C56:F56=1))</f>
        <v>2</v>
      </c>
      <c r="R56">
        <f>SUMPRODUCT(COUNTIF(C57:G57,C56:G56))</f>
        <v>0</v>
      </c>
    </row>
    <row r="57">
      <c r="A57">
        <v>7887</v>
      </c>
      <c r="B57" t="str">
        <v>2026-08-25</v>
      </c>
      <c r="C57">
        <v>1</v>
      </c>
      <c r="D57">
        <v>3</v>
      </c>
      <c r="E57">
        <v>9</v>
      </c>
      <c r="F57">
        <v>13</v>
      </c>
      <c r="G57">
        <v>14</v>
      </c>
      <c r="H57">
        <v>1</v>
      </c>
      <c r="I57" t="str">
        <v>1 - 3 - 9 - 13 - 14 [x1]</v>
      </c>
      <c r="J57">
        <f>SUM(C57:G57)</f>
        <v>40</v>
      </c>
      <c r="K57">
        <f>AVERAGE(C57:G57)</f>
        <v>8</v>
      </c>
      <c r="L57">
        <f>MAX(C57:G57)-MIN(C57:G57)</f>
        <v>13</v>
      </c>
      <c r="M57">
        <f>SUMPRODUCT(MOD(C57:G57,2))</f>
        <v>4</v>
      </c>
      <c r="N57">
        <f>5-M57</f>
        <v>1</v>
      </c>
      <c r="O57">
        <f>COUNTIF(C57:G57,"&lt;=10")</f>
        <v>3</v>
      </c>
      <c r="P57">
        <f>COUNTIF(C57:G57,"&gt;=11")</f>
        <v>2</v>
      </c>
      <c r="Q57">
        <f>SUMPRODUCT(--(D57:G57-C57:F57=1))</f>
        <v>1</v>
      </c>
      <c r="R57">
        <f>SUMPRODUCT(COUNTIF(C58:G58,C57:G57))</f>
        <v>2</v>
      </c>
    </row>
    <row r="58">
      <c r="A58">
        <v>7886</v>
      </c>
      <c r="B58" t="str">
        <v>2026-08-24</v>
      </c>
      <c r="C58">
        <v>1</v>
      </c>
      <c r="D58">
        <v>6</v>
      </c>
      <c r="E58">
        <v>9</v>
      </c>
      <c r="F58">
        <v>10</v>
      </c>
      <c r="G58">
        <v>12</v>
      </c>
      <c r="H58">
        <v>3</v>
      </c>
      <c r="I58" t="str">
        <v>1 - 6 - 9 - 10 - 12 [x3]</v>
      </c>
      <c r="J58">
        <f>SUM(C58:G58)</f>
        <v>38</v>
      </c>
      <c r="K58">
        <f>AVERAGE(C58:G58)</f>
        <v>7.6</v>
      </c>
      <c r="L58">
        <f>MAX(C58:G58)-MIN(C58:G58)</f>
        <v>11</v>
      </c>
      <c r="M58">
        <f>SUMPRODUCT(MOD(C58:G58,2))</f>
        <v>2</v>
      </c>
      <c r="N58">
        <f>5-M58</f>
        <v>3</v>
      </c>
      <c r="O58">
        <f>COUNTIF(C58:G58,"&lt;=10")</f>
        <v>4</v>
      </c>
      <c r="P58">
        <f>COUNTIF(C58:G58,"&gt;=11")</f>
        <v>1</v>
      </c>
      <c r="Q58">
        <f>SUMPRODUCT(--(D58:G58-C58:F58=1))</f>
        <v>1</v>
      </c>
      <c r="R58">
        <f>SUMPRODUCT(COUNTIF(C59:G59,C58:G58))</f>
        <v>1</v>
      </c>
    </row>
    <row r="59">
      <c r="A59">
        <v>7885</v>
      </c>
      <c r="B59" t="str">
        <v>2026-08-23</v>
      </c>
      <c r="C59">
        <v>3</v>
      </c>
      <c r="D59">
        <v>4</v>
      </c>
      <c r="E59">
        <v>6</v>
      </c>
      <c r="F59">
        <v>13</v>
      </c>
      <c r="G59">
        <v>16</v>
      </c>
      <c r="H59">
        <v>3</v>
      </c>
      <c r="I59" t="str">
        <v>3 - 4 - 6 - 13 - 16 [x3]</v>
      </c>
      <c r="J59">
        <f>SUM(C59:G59)</f>
        <v>42</v>
      </c>
      <c r="K59">
        <f>AVERAGE(C59:G59)</f>
        <v>8.4</v>
      </c>
      <c r="L59">
        <f>MAX(C59:G59)-MIN(C59:G59)</f>
        <v>13</v>
      </c>
      <c r="M59">
        <f>SUMPRODUCT(MOD(C59:G59,2))</f>
        <v>2</v>
      </c>
      <c r="N59">
        <f>5-M59</f>
        <v>3</v>
      </c>
      <c r="O59">
        <f>COUNTIF(C59:G59,"&lt;=10")</f>
        <v>3</v>
      </c>
      <c r="P59">
        <f>COUNTIF(C59:G59,"&gt;=11")</f>
        <v>2</v>
      </c>
      <c r="Q59">
        <f>SUMPRODUCT(--(D59:G59-C59:F59=1))</f>
        <v>1</v>
      </c>
      <c r="R59">
        <f>SUMPRODUCT(COUNTIF(C60:G60,C59:G59))</f>
        <v>1</v>
      </c>
    </row>
    <row r="60">
      <c r="A60">
        <v>7884</v>
      </c>
      <c r="B60" t="str">
        <v>2026-08-22</v>
      </c>
      <c r="C60">
        <v>6</v>
      </c>
      <c r="D60">
        <v>7</v>
      </c>
      <c r="E60">
        <v>11</v>
      </c>
      <c r="F60">
        <v>19</v>
      </c>
      <c r="G60">
        <v>20</v>
      </c>
      <c r="H60">
        <v>2</v>
      </c>
      <c r="I60" t="str">
        <v>6 - 7 - 11 - 19 - 20 [x2]</v>
      </c>
      <c r="J60">
        <f>SUM(C60:G60)</f>
        <v>63</v>
      </c>
      <c r="K60">
        <f>AVERAGE(C60:G60)</f>
        <v>12.6</v>
      </c>
      <c r="L60">
        <f>MAX(C60:G60)-MIN(C60:G60)</f>
        <v>14</v>
      </c>
      <c r="M60">
        <f>SUMPRODUCT(MOD(C60:G60,2))</f>
        <v>3</v>
      </c>
      <c r="N60">
        <f>5-M60</f>
        <v>2</v>
      </c>
      <c r="O60">
        <f>COUNTIF(C60:G60,"&lt;=10")</f>
        <v>2</v>
      </c>
      <c r="P60">
        <f>COUNTIF(C60:G60,"&gt;=11")</f>
        <v>3</v>
      </c>
      <c r="Q60">
        <f>SUMPRODUCT(--(D60:G60-C60:F60=1))</f>
        <v>2</v>
      </c>
      <c r="R60">
        <f>SUMPRODUCT(COUNTIF(C61:G61,C60:G60))</f>
        <v>1</v>
      </c>
    </row>
    <row r="61">
      <c r="A61">
        <v>7883</v>
      </c>
      <c r="B61" t="str">
        <v>2026-08-21</v>
      </c>
      <c r="C61">
        <v>7</v>
      </c>
      <c r="D61">
        <v>8</v>
      </c>
      <c r="E61">
        <v>9</v>
      </c>
      <c r="F61">
        <v>15</v>
      </c>
      <c r="G61">
        <v>16</v>
      </c>
      <c r="H61">
        <v>4</v>
      </c>
      <c r="I61" t="str">
        <v>7 - 8 - 9 - 15 - 16 [x4]</v>
      </c>
      <c r="J61">
        <f>SUM(C61:G61)</f>
        <v>55</v>
      </c>
      <c r="K61">
        <f>AVERAGE(C61:G61)</f>
        <v>11</v>
      </c>
      <c r="L61">
        <f>MAX(C61:G61)-MIN(C61:G61)</f>
        <v>9</v>
      </c>
      <c r="M61">
        <f>SUMPRODUCT(MOD(C61:G61,2))</f>
        <v>3</v>
      </c>
      <c r="N61">
        <f>5-M61</f>
        <v>2</v>
      </c>
      <c r="O61">
        <f>COUNTIF(C61:G61,"&lt;=10")</f>
        <v>3</v>
      </c>
      <c r="P61">
        <f>COUNTIF(C61:G61,"&gt;=11")</f>
        <v>2</v>
      </c>
      <c r="Q61">
        <f>SUMPRODUCT(--(D61:G61-C61:F61=1))</f>
        <v>3</v>
      </c>
      <c r="R61">
        <f>SUMPRODUCT(COUNTIF(C62:G62,C61:G61))</f>
        <v>1</v>
      </c>
    </row>
    <row r="62">
      <c r="A62">
        <v>7882</v>
      </c>
      <c r="B62" t="str">
        <v>2026-08-20</v>
      </c>
      <c r="C62">
        <v>4</v>
      </c>
      <c r="D62">
        <v>5</v>
      </c>
      <c r="E62">
        <v>8</v>
      </c>
      <c r="F62">
        <v>12</v>
      </c>
      <c r="G62">
        <v>13</v>
      </c>
      <c r="H62">
        <v>4</v>
      </c>
      <c r="I62" t="str">
        <v>4 - 5 - 8 - 12 - 13 [x4]</v>
      </c>
      <c r="J62">
        <f>SUM(C62:G62)</f>
        <v>42</v>
      </c>
      <c r="K62">
        <f>AVERAGE(C62:G62)</f>
        <v>8.4</v>
      </c>
      <c r="L62">
        <f>MAX(C62:G62)-MIN(C62:G62)</f>
        <v>9</v>
      </c>
      <c r="M62">
        <f>SUMPRODUCT(MOD(C62:G62,2))</f>
        <v>2</v>
      </c>
      <c r="N62">
        <f>5-M62</f>
        <v>3</v>
      </c>
      <c r="O62">
        <f>COUNTIF(C62:G62,"&lt;=10")</f>
        <v>3</v>
      </c>
      <c r="P62">
        <f>COUNTIF(C62:G62,"&gt;=11")</f>
        <v>2</v>
      </c>
      <c r="Q62">
        <f>SUMPRODUCT(--(D62:G62-C62:F62=1))</f>
        <v>2</v>
      </c>
      <c r="R62">
        <f>SUMPRODUCT(COUNTIF(C63:G63,C62:G62))</f>
        <v>1</v>
      </c>
    </row>
    <row r="63">
      <c r="A63">
        <v>7881</v>
      </c>
      <c r="B63" t="str">
        <v>2026-08-19</v>
      </c>
      <c r="C63">
        <v>1</v>
      </c>
      <c r="D63">
        <v>3</v>
      </c>
      <c r="E63">
        <v>4</v>
      </c>
      <c r="F63">
        <v>10</v>
      </c>
      <c r="G63">
        <v>20</v>
      </c>
      <c r="H63">
        <v>1</v>
      </c>
      <c r="I63" t="str">
        <v>1 - 3 - 4 - 10 - 20 [x1]</v>
      </c>
      <c r="J63">
        <f>SUM(C63:G63)</f>
        <v>38</v>
      </c>
      <c r="K63">
        <f>AVERAGE(C63:G63)</f>
        <v>7.6</v>
      </c>
      <c r="L63">
        <f>MAX(C63:G63)-MIN(C63:G63)</f>
        <v>19</v>
      </c>
      <c r="M63">
        <f>SUMPRODUCT(MOD(C63:G63,2))</f>
        <v>2</v>
      </c>
      <c r="N63">
        <f>5-M63</f>
        <v>3</v>
      </c>
      <c r="O63">
        <f>COUNTIF(C63:G63,"&lt;=10")</f>
        <v>4</v>
      </c>
      <c r="P63">
        <f>COUNTIF(C63:G63,"&gt;=11")</f>
        <v>1</v>
      </c>
      <c r="Q63">
        <f>SUMPRODUCT(--(D63:G63-C63:F63=1))</f>
        <v>1</v>
      </c>
      <c r="R63">
        <f>SUMPRODUCT(COUNTIF(C64:G64,C63:G63))</f>
        <v>3</v>
      </c>
    </row>
    <row r="64">
      <c r="A64">
        <v>7880</v>
      </c>
      <c r="B64" t="str">
        <v>2026-08-18</v>
      </c>
      <c r="C64">
        <v>1</v>
      </c>
      <c r="D64">
        <v>3</v>
      </c>
      <c r="E64">
        <v>4</v>
      </c>
      <c r="F64">
        <v>6</v>
      </c>
      <c r="G64">
        <v>11</v>
      </c>
      <c r="H64">
        <v>1</v>
      </c>
      <c r="I64" t="str">
        <v>1 - 3 - 4 - 6 - 11 [x1]</v>
      </c>
      <c r="J64">
        <f>SUM(C64:G64)</f>
        <v>25</v>
      </c>
      <c r="K64">
        <f>AVERAGE(C64:G64)</f>
        <v>5</v>
      </c>
      <c r="L64">
        <f>MAX(C64:G64)-MIN(C64:G64)</f>
        <v>10</v>
      </c>
      <c r="M64">
        <f>SUMPRODUCT(MOD(C64:G64,2))</f>
        <v>3</v>
      </c>
      <c r="N64">
        <f>5-M64</f>
        <v>2</v>
      </c>
      <c r="O64">
        <f>COUNTIF(C64:G64,"&lt;=10")</f>
        <v>4</v>
      </c>
      <c r="P64">
        <f>COUNTIF(C64:G64,"&gt;=11")</f>
        <v>1</v>
      </c>
      <c r="Q64">
        <f>SUMPRODUCT(--(D64:G64-C64:F64=1))</f>
        <v>1</v>
      </c>
      <c r="R64">
        <f>SUMPRODUCT(COUNTIF(C65:G65,C64:G64))</f>
        <v>1</v>
      </c>
    </row>
    <row r="65">
      <c r="A65">
        <v>7879</v>
      </c>
      <c r="B65" t="str">
        <v>2026-08-17</v>
      </c>
      <c r="C65">
        <v>4</v>
      </c>
      <c r="D65">
        <v>7</v>
      </c>
      <c r="E65">
        <v>9</v>
      </c>
      <c r="F65">
        <v>14</v>
      </c>
      <c r="G65">
        <v>19</v>
      </c>
      <c r="H65">
        <v>2</v>
      </c>
      <c r="I65" t="str">
        <v>4 - 7 - 9 - 14 - 19 [x2]</v>
      </c>
      <c r="J65">
        <f>SUM(C65:G65)</f>
        <v>53</v>
      </c>
      <c r="K65">
        <f>AVERAGE(C65:G65)</f>
        <v>10.6</v>
      </c>
      <c r="L65">
        <f>MAX(C65:G65)-MIN(C65:G65)</f>
        <v>15</v>
      </c>
      <c r="M65">
        <f>SUMPRODUCT(MOD(C65:G65,2))</f>
        <v>3</v>
      </c>
      <c r="N65">
        <f>5-M65</f>
        <v>2</v>
      </c>
      <c r="O65">
        <f>COUNTIF(C65:G65,"&lt;=10")</f>
        <v>3</v>
      </c>
      <c r="P65">
        <f>COUNTIF(C65:G65,"&gt;=11")</f>
        <v>2</v>
      </c>
      <c r="Q65">
        <f>SUMPRODUCT(--(D65:G65-C65:F65=1))</f>
        <v>0</v>
      </c>
      <c r="R65">
        <f>SUMPRODUCT(COUNTIF(C66:G66,C65:G65))</f>
        <v>2</v>
      </c>
    </row>
    <row r="66">
      <c r="A66">
        <v>7878</v>
      </c>
      <c r="B66" t="str">
        <v>2026-08-16</v>
      </c>
      <c r="C66">
        <v>1</v>
      </c>
      <c r="D66">
        <v>4</v>
      </c>
      <c r="E66">
        <v>6</v>
      </c>
      <c r="F66">
        <v>7</v>
      </c>
      <c r="G66">
        <v>10</v>
      </c>
      <c r="H66">
        <v>2</v>
      </c>
      <c r="I66" t="str">
        <v>1 - 4 - 6 - 7 - 10 [x2]</v>
      </c>
      <c r="J66">
        <f>SUM(C66:G66)</f>
        <v>28</v>
      </c>
      <c r="K66">
        <f>AVERAGE(C66:G66)</f>
        <v>5.6</v>
      </c>
      <c r="L66">
        <f>MAX(C66:G66)-MIN(C66:G66)</f>
        <v>9</v>
      </c>
      <c r="M66">
        <f>SUMPRODUCT(MOD(C66:G66,2))</f>
        <v>2</v>
      </c>
      <c r="N66">
        <f>5-M66</f>
        <v>3</v>
      </c>
      <c r="O66">
        <f>COUNTIF(C66:G66,"&lt;=10")</f>
        <v>5</v>
      </c>
      <c r="P66">
        <f>COUNTIF(C66:G66,"&gt;=11")</f>
        <v>0</v>
      </c>
      <c r="Q66">
        <f>SUMPRODUCT(--(D66:G66-C66:F66=1))</f>
        <v>1</v>
      </c>
      <c r="R66">
        <f>SUMPRODUCT(COUNTIF(C67:G67,C66:G66))</f>
        <v>1</v>
      </c>
    </row>
    <row r="67">
      <c r="A67">
        <v>7877</v>
      </c>
      <c r="B67" t="str">
        <v>2026-08-15</v>
      </c>
      <c r="C67">
        <v>2</v>
      </c>
      <c r="D67">
        <v>7</v>
      </c>
      <c r="E67">
        <v>9</v>
      </c>
      <c r="F67">
        <v>12</v>
      </c>
      <c r="G67">
        <v>16</v>
      </c>
      <c r="H67">
        <v>2</v>
      </c>
      <c r="I67" t="str">
        <v>2 - 7 - 9 - 12 - 16 [x2]</v>
      </c>
      <c r="J67">
        <f>SUM(C67:G67)</f>
        <v>46</v>
      </c>
      <c r="K67">
        <f>AVERAGE(C67:G67)</f>
        <v>9.2</v>
      </c>
      <c r="L67">
        <f>MAX(C67:G67)-MIN(C67:G67)</f>
        <v>14</v>
      </c>
      <c r="M67">
        <f>SUMPRODUCT(MOD(C67:G67,2))</f>
        <v>2</v>
      </c>
      <c r="N67">
        <f>5-M67</f>
        <v>3</v>
      </c>
      <c r="O67">
        <f>COUNTIF(C67:G67,"&lt;=10")</f>
        <v>3</v>
      </c>
      <c r="P67">
        <f>COUNTIF(C67:G67,"&gt;=11")</f>
        <v>2</v>
      </c>
      <c r="Q67">
        <f>SUMPRODUCT(--(D67:G67-C67:F67=1))</f>
        <v>0</v>
      </c>
      <c r="R67">
        <f>SUMPRODUCT(COUNTIF(C68:G68,C67:G67))</f>
        <v>3</v>
      </c>
    </row>
    <row r="68">
      <c r="A68">
        <v>7876</v>
      </c>
      <c r="B68" t="str">
        <v>2026-08-14</v>
      </c>
      <c r="C68">
        <v>2</v>
      </c>
      <c r="D68">
        <v>12</v>
      </c>
      <c r="E68">
        <v>13</v>
      </c>
      <c r="F68">
        <v>15</v>
      </c>
      <c r="G68">
        <v>16</v>
      </c>
      <c r="H68">
        <v>2</v>
      </c>
      <c r="I68" t="str">
        <v>2 - 12 - 13 - 15 - 16 [x2]</v>
      </c>
      <c r="J68">
        <f>SUM(C68:G68)</f>
        <v>58</v>
      </c>
      <c r="K68">
        <f>AVERAGE(C68:G68)</f>
        <v>11.6</v>
      </c>
      <c r="L68">
        <f>MAX(C68:G68)-MIN(C68:G68)</f>
        <v>14</v>
      </c>
      <c r="M68">
        <f>SUMPRODUCT(MOD(C68:G68,2))</f>
        <v>2</v>
      </c>
      <c r="N68">
        <f>5-M68</f>
        <v>3</v>
      </c>
      <c r="O68">
        <f>COUNTIF(C68:G68,"&lt;=10")</f>
        <v>1</v>
      </c>
      <c r="P68">
        <f>COUNTIF(C68:G68,"&gt;=11")</f>
        <v>4</v>
      </c>
      <c r="Q68">
        <f>SUMPRODUCT(--(D68:G68-C68:F68=1))</f>
        <v>2</v>
      </c>
      <c r="R68">
        <f>SUMPRODUCT(COUNTIF(C69:G69,C68:G68))</f>
        <v>0</v>
      </c>
    </row>
    <row r="69">
      <c r="A69">
        <v>7875</v>
      </c>
      <c r="B69" t="str">
        <v>2026-08-13</v>
      </c>
      <c r="C69">
        <v>5</v>
      </c>
      <c r="D69">
        <v>6</v>
      </c>
      <c r="E69">
        <v>8</v>
      </c>
      <c r="F69">
        <v>9</v>
      </c>
      <c r="G69">
        <v>14</v>
      </c>
      <c r="H69">
        <v>2</v>
      </c>
      <c r="I69" t="str">
        <v>5 - 6 - 8 - 9 - 14 [x2]</v>
      </c>
      <c r="J69">
        <f>SUM(C69:G69)</f>
        <v>42</v>
      </c>
      <c r="K69">
        <f>AVERAGE(C69:G69)</f>
        <v>8.4</v>
      </c>
      <c r="L69">
        <f>MAX(C69:G69)-MIN(C69:G69)</f>
        <v>9</v>
      </c>
      <c r="M69">
        <f>SUMPRODUCT(MOD(C69:G69,2))</f>
        <v>2</v>
      </c>
      <c r="N69">
        <f>5-M69</f>
        <v>3</v>
      </c>
      <c r="O69">
        <f>COUNTIF(C69:G69,"&lt;=10")</f>
        <v>4</v>
      </c>
      <c r="P69">
        <f>COUNTIF(C69:G69,"&gt;=11")</f>
        <v>1</v>
      </c>
      <c r="Q69">
        <f>SUMPRODUCT(--(D69:G69-C69:F69=1))</f>
        <v>2</v>
      </c>
      <c r="R69">
        <f>SUMPRODUCT(COUNTIF(C70:G70,C69:G69))</f>
        <v>1</v>
      </c>
    </row>
    <row r="70">
      <c r="A70">
        <v>7874</v>
      </c>
      <c r="B70" t="str">
        <v>2026-08-12</v>
      </c>
      <c r="C70">
        <v>4</v>
      </c>
      <c r="D70">
        <v>6</v>
      </c>
      <c r="E70">
        <v>11</v>
      </c>
      <c r="F70">
        <v>19</v>
      </c>
      <c r="G70">
        <v>20</v>
      </c>
      <c r="H70">
        <v>4</v>
      </c>
      <c r="I70" t="str">
        <v>4 - 6 - 11 - 19 - 20 [x4]</v>
      </c>
      <c r="J70">
        <f>SUM(C70:G70)</f>
        <v>60</v>
      </c>
      <c r="K70">
        <f>AVERAGE(C70:G70)</f>
        <v>12</v>
      </c>
      <c r="L70">
        <f>MAX(C70:G70)-MIN(C70:G70)</f>
        <v>16</v>
      </c>
      <c r="M70">
        <f>SUMPRODUCT(MOD(C70:G70,2))</f>
        <v>2</v>
      </c>
      <c r="N70">
        <f>5-M70</f>
        <v>3</v>
      </c>
      <c r="O70">
        <f>COUNTIF(C70:G70,"&lt;=10")</f>
        <v>2</v>
      </c>
      <c r="P70">
        <f>COUNTIF(C70:G70,"&gt;=11")</f>
        <v>3</v>
      </c>
      <c r="Q70">
        <f>SUMPRODUCT(--(D70:G70-C70:F70=1))</f>
        <v>1</v>
      </c>
      <c r="R70">
        <f>SUMPRODUCT(COUNTIF(C71:G71,C70:G70))</f>
        <v>2</v>
      </c>
    </row>
    <row r="71">
      <c r="A71">
        <v>7873</v>
      </c>
      <c r="B71" t="str">
        <v>2026-08-11</v>
      </c>
      <c r="C71">
        <v>1</v>
      </c>
      <c r="D71">
        <v>9</v>
      </c>
      <c r="E71">
        <v>14</v>
      </c>
      <c r="F71">
        <v>19</v>
      </c>
      <c r="G71">
        <v>20</v>
      </c>
      <c r="H71">
        <v>1</v>
      </c>
      <c r="I71" t="str">
        <v>1 - 9 - 14 - 19 - 20 [x1]</v>
      </c>
      <c r="J71">
        <f>SUM(C71:G71)</f>
        <v>63</v>
      </c>
      <c r="K71">
        <f>AVERAGE(C71:G71)</f>
        <v>12.6</v>
      </c>
      <c r="L71">
        <f>MAX(C71:G71)-MIN(C71:G71)</f>
        <v>19</v>
      </c>
      <c r="M71">
        <f>SUMPRODUCT(MOD(C71:G71,2))</f>
        <v>3</v>
      </c>
      <c r="N71">
        <f>5-M71</f>
        <v>2</v>
      </c>
      <c r="O71">
        <f>COUNTIF(C71:G71,"&lt;=10")</f>
        <v>2</v>
      </c>
      <c r="P71">
        <f>COUNTIF(C71:G71,"&gt;=11")</f>
        <v>3</v>
      </c>
      <c r="Q71">
        <f>SUMPRODUCT(--(D71:G71-C71:F71=1))</f>
        <v>1</v>
      </c>
      <c r="R71">
        <f>SUMPRODUCT(COUNTIF(C72:G72,C71:G71))</f>
        <v>0</v>
      </c>
    </row>
    <row r="72">
      <c r="A72">
        <v>7872</v>
      </c>
      <c r="B72" t="str">
        <v>2026-08-10</v>
      </c>
      <c r="C72">
        <v>10</v>
      </c>
      <c r="D72">
        <v>13</v>
      </c>
      <c r="E72">
        <v>16</v>
      </c>
      <c r="F72">
        <v>17</v>
      </c>
      <c r="G72">
        <v>18</v>
      </c>
      <c r="H72">
        <v>3</v>
      </c>
      <c r="I72" t="str">
        <v>10 - 13 - 16 - 17 - 18 [x3]</v>
      </c>
      <c r="J72">
        <f>SUM(C72:G72)</f>
        <v>74</v>
      </c>
      <c r="K72">
        <f>AVERAGE(C72:G72)</f>
        <v>14.8</v>
      </c>
      <c r="L72">
        <f>MAX(C72:G72)-MIN(C72:G72)</f>
        <v>8</v>
      </c>
      <c r="M72">
        <f>SUMPRODUCT(MOD(C72:G72,2))</f>
        <v>2</v>
      </c>
      <c r="N72">
        <f>5-M72</f>
        <v>3</v>
      </c>
      <c r="O72">
        <f>COUNTIF(C72:G72,"&lt;=10")</f>
        <v>1</v>
      </c>
      <c r="P72">
        <f>COUNTIF(C72:G72,"&gt;=11")</f>
        <v>4</v>
      </c>
      <c r="Q72">
        <f>SUMPRODUCT(--(D72:G72-C72:F72=1))</f>
        <v>2</v>
      </c>
      <c r="R72">
        <f>SUMPRODUCT(COUNTIF(C73:G73,C72:G72))</f>
        <v>2</v>
      </c>
    </row>
    <row r="73">
      <c r="A73">
        <v>7871</v>
      </c>
      <c r="B73" t="str">
        <v>2026-08-09</v>
      </c>
      <c r="C73">
        <v>10</v>
      </c>
      <c r="D73">
        <v>11</v>
      </c>
      <c r="E73">
        <v>13</v>
      </c>
      <c r="F73">
        <v>14</v>
      </c>
      <c r="G73">
        <v>19</v>
      </c>
      <c r="H73">
        <v>3</v>
      </c>
      <c r="I73" t="str">
        <v>10 - 11 - 13 - 14 - 19 [x3]</v>
      </c>
      <c r="J73">
        <f>SUM(C73:G73)</f>
        <v>67</v>
      </c>
      <c r="K73">
        <f>AVERAGE(C73:G73)</f>
        <v>13.4</v>
      </c>
      <c r="L73">
        <f>MAX(C73:G73)-MIN(C73:G73)</f>
        <v>9</v>
      </c>
      <c r="M73">
        <f>SUMPRODUCT(MOD(C73:G73,2))</f>
        <v>3</v>
      </c>
      <c r="N73">
        <f>5-M73</f>
        <v>2</v>
      </c>
      <c r="O73">
        <f>COUNTIF(C73:G73,"&lt;=10")</f>
        <v>1</v>
      </c>
      <c r="P73">
        <f>COUNTIF(C73:G73,"&gt;=11")</f>
        <v>4</v>
      </c>
      <c r="Q73">
        <f>SUMPRODUCT(--(D73:G73-C73:F73=1))</f>
        <v>2</v>
      </c>
      <c r="R73">
        <f>SUMPRODUCT(COUNTIF(C74:G74,C73:G73))</f>
        <v>1</v>
      </c>
    </row>
    <row r="74">
      <c r="A74">
        <v>7870</v>
      </c>
      <c r="B74" t="str">
        <v>2026-08-08</v>
      </c>
      <c r="C74">
        <v>6</v>
      </c>
      <c r="D74">
        <v>7</v>
      </c>
      <c r="E74">
        <v>8</v>
      </c>
      <c r="F74">
        <v>11</v>
      </c>
      <c r="G74">
        <v>17</v>
      </c>
      <c r="H74">
        <v>4</v>
      </c>
      <c r="I74" t="str">
        <v>6 - 7 - 8 - 11 - 17 [x4]</v>
      </c>
      <c r="J74">
        <f>SUM(C74:G74)</f>
        <v>49</v>
      </c>
      <c r="K74">
        <f>AVERAGE(C74:G74)</f>
        <v>9.8</v>
      </c>
      <c r="L74">
        <f>MAX(C74:G74)-MIN(C74:G74)</f>
        <v>11</v>
      </c>
      <c r="M74">
        <f>SUMPRODUCT(MOD(C74:G74,2))</f>
        <v>3</v>
      </c>
      <c r="N74">
        <f>5-M74</f>
        <v>2</v>
      </c>
      <c r="O74">
        <f>COUNTIF(C74:G74,"&lt;=10")</f>
        <v>3</v>
      </c>
      <c r="P74">
        <f>COUNTIF(C74:G74,"&gt;=11")</f>
        <v>2</v>
      </c>
      <c r="Q74">
        <f>SUMPRODUCT(--(D74:G74-C74:F74=1))</f>
        <v>2</v>
      </c>
      <c r="R74">
        <f>SUMPRODUCT(COUNTIF(C75:G75,C74:G74))</f>
        <v>2</v>
      </c>
    </row>
    <row r="75">
      <c r="A75">
        <v>7869</v>
      </c>
      <c r="B75" t="str">
        <v>2026-08-07</v>
      </c>
      <c r="C75">
        <v>3</v>
      </c>
      <c r="D75">
        <v>4</v>
      </c>
      <c r="E75">
        <v>11</v>
      </c>
      <c r="F75">
        <v>12</v>
      </c>
      <c r="G75">
        <v>17</v>
      </c>
      <c r="H75">
        <v>1</v>
      </c>
      <c r="I75" t="str">
        <v>3 - 4 - 11 - 12 - 17 [x1]</v>
      </c>
      <c r="J75">
        <f>SUM(C75:G75)</f>
        <v>47</v>
      </c>
      <c r="K75">
        <f>AVERAGE(C75:G75)</f>
        <v>9.4</v>
      </c>
      <c r="L75">
        <f>MAX(C75:G75)-MIN(C75:G75)</f>
        <v>14</v>
      </c>
      <c r="M75">
        <f>SUMPRODUCT(MOD(C75:G75,2))</f>
        <v>3</v>
      </c>
      <c r="N75">
        <f>5-M75</f>
        <v>2</v>
      </c>
      <c r="O75">
        <f>COUNTIF(C75:G75,"&lt;=10")</f>
        <v>2</v>
      </c>
      <c r="P75">
        <f>COUNTIF(C75:G75,"&gt;=11")</f>
        <v>3</v>
      </c>
      <c r="Q75">
        <f>SUMPRODUCT(--(D75:G75-C75:F75=1))</f>
        <v>2</v>
      </c>
      <c r="R75">
        <f>SUMPRODUCT(COUNTIF(C76:G76,C75:G75))</f>
        <v>1</v>
      </c>
    </row>
    <row r="76">
      <c r="A76">
        <v>7868</v>
      </c>
      <c r="B76" t="str">
        <v>2026-08-06</v>
      </c>
      <c r="C76">
        <v>1</v>
      </c>
      <c r="D76">
        <v>9</v>
      </c>
      <c r="E76">
        <v>13</v>
      </c>
      <c r="F76">
        <v>15</v>
      </c>
      <c r="G76">
        <v>17</v>
      </c>
      <c r="H76">
        <v>3</v>
      </c>
      <c r="I76" t="str">
        <v>1 - 9 - 13 - 15 - 17 [x3]</v>
      </c>
      <c r="J76">
        <f>SUM(C76:G76)</f>
        <v>55</v>
      </c>
      <c r="K76">
        <f>AVERAGE(C76:G76)</f>
        <v>11</v>
      </c>
      <c r="L76">
        <f>MAX(C76:G76)-MIN(C76:G76)</f>
        <v>16</v>
      </c>
      <c r="M76">
        <f>SUMPRODUCT(MOD(C76:G76,2))</f>
        <v>5</v>
      </c>
      <c r="N76">
        <f>5-M76</f>
        <v>0</v>
      </c>
      <c r="O76">
        <f>COUNTIF(C76:G76,"&lt;=10")</f>
        <v>2</v>
      </c>
      <c r="P76">
        <f>COUNTIF(C76:G76,"&gt;=11")</f>
        <v>3</v>
      </c>
      <c r="Q76">
        <f>SUMPRODUCT(--(D76:G76-C76:F76=1))</f>
        <v>0</v>
      </c>
      <c r="R76">
        <f>SUMPRODUCT(COUNTIF(C77:G77,C76:G76))</f>
        <v>1</v>
      </c>
    </row>
    <row r="77">
      <c r="A77">
        <v>7867</v>
      </c>
      <c r="B77" t="str">
        <v>2026-08-05</v>
      </c>
      <c r="C77">
        <v>6</v>
      </c>
      <c r="D77">
        <v>8</v>
      </c>
      <c r="E77">
        <v>9</v>
      </c>
      <c r="F77">
        <v>12</v>
      </c>
      <c r="G77">
        <v>14</v>
      </c>
      <c r="H77">
        <v>3</v>
      </c>
      <c r="I77" t="str">
        <v>6 - 8 - 9 - 12 - 14 [x3]</v>
      </c>
      <c r="J77">
        <f>SUM(C77:G77)</f>
        <v>49</v>
      </c>
      <c r="K77">
        <f>AVERAGE(C77:G77)</f>
        <v>9.8</v>
      </c>
      <c r="L77">
        <f>MAX(C77:G77)-MIN(C77:G77)</f>
        <v>8</v>
      </c>
      <c r="M77">
        <f>SUMPRODUCT(MOD(C77:G77,2))</f>
        <v>1</v>
      </c>
      <c r="N77">
        <f>5-M77</f>
        <v>4</v>
      </c>
      <c r="O77">
        <f>COUNTIF(C77:G77,"&lt;=10")</f>
        <v>3</v>
      </c>
      <c r="P77">
        <f>COUNTIF(C77:G77,"&gt;=11")</f>
        <v>2</v>
      </c>
      <c r="Q77">
        <f>SUMPRODUCT(--(D77:G77-C77:F77=1))</f>
        <v>1</v>
      </c>
      <c r="R77">
        <f>SUMPRODUCT(COUNTIF(C78:G78,C77:G77))</f>
        <v>0</v>
      </c>
    </row>
    <row r="78">
      <c r="A78">
        <v>7866</v>
      </c>
      <c r="B78" t="str">
        <v>2026-08-04</v>
      </c>
      <c r="C78">
        <v>1</v>
      </c>
      <c r="D78">
        <v>4</v>
      </c>
      <c r="E78">
        <v>17</v>
      </c>
      <c r="F78">
        <v>18</v>
      </c>
      <c r="G78">
        <v>20</v>
      </c>
      <c r="H78">
        <v>1</v>
      </c>
      <c r="I78" t="str">
        <v>1 - 4 - 17 - 18 - 20 [x1]</v>
      </c>
      <c r="J78">
        <f>SUM(C78:G78)</f>
        <v>60</v>
      </c>
      <c r="K78">
        <f>AVERAGE(C78:G78)</f>
        <v>12</v>
      </c>
      <c r="L78">
        <f>MAX(C78:G78)-MIN(C78:G78)</f>
        <v>19</v>
      </c>
      <c r="M78">
        <f>SUMPRODUCT(MOD(C78:G78,2))</f>
        <v>2</v>
      </c>
      <c r="N78">
        <f>5-M78</f>
        <v>3</v>
      </c>
      <c r="O78">
        <f>COUNTIF(C78:G78,"&lt;=10")</f>
        <v>2</v>
      </c>
      <c r="P78">
        <f>COUNTIF(C78:G78,"&gt;=11")</f>
        <v>3</v>
      </c>
      <c r="Q78">
        <f>SUMPRODUCT(--(D78:G78-C78:F78=1))</f>
        <v>1</v>
      </c>
      <c r="R78">
        <f>SUMPRODUCT(COUNTIF(C79:G79,C78:G78))</f>
        <v>1</v>
      </c>
    </row>
    <row r="79">
      <c r="A79">
        <v>7865</v>
      </c>
      <c r="B79" t="str">
        <v>2026-08-03</v>
      </c>
      <c r="C79">
        <v>5</v>
      </c>
      <c r="D79">
        <v>9</v>
      </c>
      <c r="E79">
        <v>10</v>
      </c>
      <c r="F79">
        <v>12</v>
      </c>
      <c r="G79">
        <v>18</v>
      </c>
      <c r="H79">
        <v>2</v>
      </c>
      <c r="I79" t="str">
        <v>5 - 9 - 10 - 12 - 18 [x2]</v>
      </c>
      <c r="J79">
        <f>SUM(C79:G79)</f>
        <v>54</v>
      </c>
      <c r="K79">
        <f>AVERAGE(C79:G79)</f>
        <v>10.8</v>
      </c>
      <c r="L79">
        <f>MAX(C79:G79)-MIN(C79:G79)</f>
        <v>13</v>
      </c>
      <c r="M79">
        <f>SUMPRODUCT(MOD(C79:G79,2))</f>
        <v>2</v>
      </c>
      <c r="N79">
        <f>5-M79</f>
        <v>3</v>
      </c>
      <c r="O79">
        <f>COUNTIF(C79:G79,"&lt;=10")</f>
        <v>3</v>
      </c>
      <c r="P79">
        <f>COUNTIF(C79:G79,"&gt;=11")</f>
        <v>2</v>
      </c>
      <c r="Q79">
        <f>SUMPRODUCT(--(D79:G79-C79:F79=1))</f>
        <v>1</v>
      </c>
      <c r="R79">
        <f>SUMPRODUCT(COUNTIF(C80:G80,C79:G79))</f>
        <v>0</v>
      </c>
    </row>
    <row r="80">
      <c r="A80">
        <v>7864</v>
      </c>
      <c r="B80" t="str">
        <v>2026-08-02</v>
      </c>
      <c r="C80">
        <v>1</v>
      </c>
      <c r="D80">
        <v>6</v>
      </c>
      <c r="E80">
        <v>8</v>
      </c>
      <c r="F80">
        <v>16</v>
      </c>
      <c r="G80">
        <v>19</v>
      </c>
      <c r="H80">
        <v>1</v>
      </c>
      <c r="I80" t="str">
        <v>1 - 6 - 8 - 16 - 19 [x1]</v>
      </c>
      <c r="J80">
        <f>SUM(C80:G80)</f>
        <v>50</v>
      </c>
      <c r="K80">
        <f>AVERAGE(C80:G80)</f>
        <v>10</v>
      </c>
      <c r="L80">
        <f>MAX(C80:G80)-MIN(C80:G80)</f>
        <v>18</v>
      </c>
      <c r="M80">
        <f>SUMPRODUCT(MOD(C80:G80,2))</f>
        <v>2</v>
      </c>
      <c r="N80">
        <f>5-M80</f>
        <v>3</v>
      </c>
      <c r="O80">
        <f>COUNTIF(C80:G80,"&lt;=10")</f>
        <v>3</v>
      </c>
      <c r="P80">
        <f>COUNTIF(C80:G80,"&gt;=11")</f>
        <v>2</v>
      </c>
      <c r="Q80">
        <f>SUMPRODUCT(--(D80:G80-C80:F80=1))</f>
        <v>0</v>
      </c>
      <c r="R80">
        <f>SUMPRODUCT(COUNTIF(C81:G81,C80:G80))</f>
        <v>2</v>
      </c>
    </row>
    <row r="81">
      <c r="A81">
        <v>7863</v>
      </c>
      <c r="B81" t="str">
        <v>2026-08-01</v>
      </c>
      <c r="C81">
        <v>4</v>
      </c>
      <c r="D81">
        <v>6</v>
      </c>
      <c r="E81">
        <v>7</v>
      </c>
      <c r="F81">
        <v>18</v>
      </c>
      <c r="G81">
        <v>19</v>
      </c>
      <c r="H81">
        <v>4</v>
      </c>
      <c r="I81" t="str">
        <v>4 - 6 - 7 - 18 - 19 [x4]</v>
      </c>
      <c r="J81">
        <f>SUM(C81:G81)</f>
        <v>54</v>
      </c>
      <c r="K81">
        <f>AVERAGE(C81:G81)</f>
        <v>10.8</v>
      </c>
      <c r="L81">
        <f>MAX(C81:G81)-MIN(C81:G81)</f>
        <v>15</v>
      </c>
      <c r="M81">
        <f>SUMPRODUCT(MOD(C81:G81,2))</f>
        <v>2</v>
      </c>
      <c r="N81">
        <f>5-M81</f>
        <v>3</v>
      </c>
      <c r="O81">
        <f>COUNTIF(C81:G81,"&lt;=10")</f>
        <v>3</v>
      </c>
      <c r="P81">
        <f>COUNTIF(C81:G81,"&gt;=11")</f>
        <v>2</v>
      </c>
      <c r="Q81">
        <f>SUMPRODUCT(--(D81:G81-C81:F81=1))</f>
        <v>2</v>
      </c>
      <c r="R81">
        <f>SUMPRODUCT(COUNTIF(C82:G82,C81:G81))</f>
        <v>1</v>
      </c>
    </row>
    <row r="82">
      <c r="A82">
        <v>7862</v>
      </c>
      <c r="B82" t="str">
        <v>2026-07-31</v>
      </c>
      <c r="C82">
        <v>1</v>
      </c>
      <c r="D82">
        <v>3</v>
      </c>
      <c r="E82">
        <v>4</v>
      </c>
      <c r="F82">
        <v>10</v>
      </c>
      <c r="G82">
        <v>20</v>
      </c>
      <c r="H82">
        <v>1</v>
      </c>
      <c r="I82" t="str">
        <v>1 - 3 - 4 - 10 - 20 [x1]</v>
      </c>
      <c r="J82">
        <f>SUM(C82:G82)</f>
        <v>38</v>
      </c>
      <c r="K82">
        <f>AVERAGE(C82:G82)</f>
        <v>7.6</v>
      </c>
      <c r="L82">
        <f>MAX(C82:G82)-MIN(C82:G82)</f>
        <v>19</v>
      </c>
      <c r="M82">
        <f>SUMPRODUCT(MOD(C82:G82,2))</f>
        <v>2</v>
      </c>
      <c r="N82">
        <f>5-M82</f>
        <v>3</v>
      </c>
      <c r="O82">
        <f>COUNTIF(C82:G82,"&lt;=10")</f>
        <v>4</v>
      </c>
      <c r="P82">
        <f>COUNTIF(C82:G82,"&gt;=11")</f>
        <v>1</v>
      </c>
      <c r="Q82">
        <f>SUMPRODUCT(--(D82:G82-C82:F82=1))</f>
        <v>1</v>
      </c>
      <c r="R82">
        <f>SUMPRODUCT(COUNTIF(C83:G83,C82:G82))</f>
        <v>1</v>
      </c>
    </row>
    <row r="83">
      <c r="A83">
        <v>7861</v>
      </c>
      <c r="B83" t="str">
        <v>2026-07-30</v>
      </c>
      <c r="C83">
        <v>2</v>
      </c>
      <c r="D83">
        <v>3</v>
      </c>
      <c r="E83">
        <v>9</v>
      </c>
      <c r="F83">
        <v>15</v>
      </c>
      <c r="G83">
        <v>17</v>
      </c>
      <c r="H83">
        <v>4</v>
      </c>
      <c r="I83" t="str">
        <v>2 - 3 - 9 - 15 - 17 [x4]</v>
      </c>
      <c r="J83">
        <f>SUM(C83:G83)</f>
        <v>46</v>
      </c>
      <c r="K83">
        <f>AVERAGE(C83:G83)</f>
        <v>9.2</v>
      </c>
      <c r="L83">
        <f>MAX(C83:G83)-MIN(C83:G83)</f>
        <v>15</v>
      </c>
      <c r="M83">
        <f>SUMPRODUCT(MOD(C83:G83,2))</f>
        <v>4</v>
      </c>
      <c r="N83">
        <f>5-M83</f>
        <v>1</v>
      </c>
      <c r="O83">
        <f>COUNTIF(C83:G83,"&lt;=10")</f>
        <v>3</v>
      </c>
      <c r="P83">
        <f>COUNTIF(C83:G83,"&gt;=11")</f>
        <v>2</v>
      </c>
      <c r="Q83">
        <f>SUMPRODUCT(--(D83:G83-C83:F83=1))</f>
        <v>1</v>
      </c>
      <c r="R83">
        <f>SUMPRODUCT(COUNTIF(C84:G84,C83:G83))</f>
        <v>0</v>
      </c>
    </row>
    <row r="84">
      <c r="A84">
        <v>7860</v>
      </c>
      <c r="B84" t="str">
        <v>2026-07-29</v>
      </c>
      <c r="C84">
        <v>6</v>
      </c>
      <c r="D84">
        <v>10</v>
      </c>
      <c r="E84">
        <v>12</v>
      </c>
      <c r="F84">
        <v>16</v>
      </c>
      <c r="G84">
        <v>18</v>
      </c>
      <c r="H84">
        <v>2</v>
      </c>
      <c r="I84" t="str">
        <v>6 - 10 - 12 - 16 - 18 [x2]</v>
      </c>
      <c r="J84">
        <f>SUM(C84:G84)</f>
        <v>62</v>
      </c>
      <c r="K84">
        <f>AVERAGE(C84:G84)</f>
        <v>12.4</v>
      </c>
      <c r="L84">
        <f>MAX(C84:G84)-MIN(C84:G84)</f>
        <v>12</v>
      </c>
      <c r="M84">
        <f>SUMPRODUCT(MOD(C84:G84,2))</f>
        <v>0</v>
      </c>
      <c r="N84">
        <f>5-M84</f>
        <v>5</v>
      </c>
      <c r="O84">
        <f>COUNTIF(C84:G84,"&lt;=10")</f>
        <v>2</v>
      </c>
      <c r="P84">
        <f>COUNTIF(C84:G84,"&gt;=11")</f>
        <v>3</v>
      </c>
      <c r="Q84">
        <f>SUMPRODUCT(--(D84:G84-C84:F84=1))</f>
        <v>0</v>
      </c>
      <c r="R84">
        <f>SUMPRODUCT(COUNTIF(C85:G85,C84:G84))</f>
        <v>1</v>
      </c>
    </row>
    <row r="85">
      <c r="A85">
        <v>7859</v>
      </c>
      <c r="B85" t="str">
        <v>2026-07-28</v>
      </c>
      <c r="C85">
        <v>2</v>
      </c>
      <c r="D85">
        <v>4</v>
      </c>
      <c r="E85">
        <v>5</v>
      </c>
      <c r="F85">
        <v>6</v>
      </c>
      <c r="G85">
        <v>15</v>
      </c>
      <c r="H85">
        <v>1</v>
      </c>
      <c r="I85" t="str">
        <v>2 - 4 - 5 - 6 - 15 [x1]</v>
      </c>
      <c r="J85">
        <f>SUM(C85:G85)</f>
        <v>32</v>
      </c>
      <c r="K85">
        <f>AVERAGE(C85:G85)</f>
        <v>6.4</v>
      </c>
      <c r="L85">
        <f>MAX(C85:G85)-MIN(C85:G85)</f>
        <v>13</v>
      </c>
      <c r="M85">
        <f>SUMPRODUCT(MOD(C85:G85,2))</f>
        <v>2</v>
      </c>
      <c r="N85">
        <f>5-M85</f>
        <v>3</v>
      </c>
      <c r="O85">
        <f>COUNTIF(C85:G85,"&lt;=10")</f>
        <v>4</v>
      </c>
      <c r="P85">
        <f>COUNTIF(C85:G85,"&gt;=11")</f>
        <v>1</v>
      </c>
      <c r="Q85">
        <f>SUMPRODUCT(--(D85:G85-C85:F85=1))</f>
        <v>2</v>
      </c>
      <c r="R85">
        <f>SUMPRODUCT(COUNTIF(C86:G86,C85:G85))</f>
        <v>1</v>
      </c>
    </row>
    <row r="86">
      <c r="A86">
        <v>7858</v>
      </c>
      <c r="B86" t="str">
        <v>2026-07-27</v>
      </c>
      <c r="C86">
        <v>5</v>
      </c>
      <c r="D86">
        <v>10</v>
      </c>
      <c r="E86">
        <v>11</v>
      </c>
      <c r="F86">
        <v>12</v>
      </c>
      <c r="G86">
        <v>14</v>
      </c>
      <c r="H86">
        <v>4</v>
      </c>
      <c r="I86" t="str">
        <v>5 - 10 - 11 - 12 - 14 [x4]</v>
      </c>
      <c r="J86">
        <f>SUM(C86:G86)</f>
        <v>52</v>
      </c>
      <c r="K86">
        <f>AVERAGE(C86:G86)</f>
        <v>10.4</v>
      </c>
      <c r="L86">
        <f>MAX(C86:G86)-MIN(C86:G86)</f>
        <v>9</v>
      </c>
      <c r="M86">
        <f>SUMPRODUCT(MOD(C86:G86,2))</f>
        <v>2</v>
      </c>
      <c r="N86">
        <f>5-M86</f>
        <v>3</v>
      </c>
      <c r="O86">
        <f>COUNTIF(C86:G86,"&lt;=10")</f>
        <v>2</v>
      </c>
      <c r="P86">
        <f>COUNTIF(C86:G86,"&gt;=11")</f>
        <v>3</v>
      </c>
      <c r="Q86">
        <f>SUMPRODUCT(--(D86:G86-C86:F86=1))</f>
        <v>2</v>
      </c>
      <c r="R86">
        <f>SUMPRODUCT(COUNTIF(C87:G87,C86:G86))</f>
        <v>1</v>
      </c>
    </row>
    <row r="87">
      <c r="A87">
        <v>7857</v>
      </c>
      <c r="B87" t="str">
        <v>2026-07-26</v>
      </c>
      <c r="C87">
        <v>1</v>
      </c>
      <c r="D87">
        <v>2</v>
      </c>
      <c r="E87">
        <v>8</v>
      </c>
      <c r="F87">
        <v>14</v>
      </c>
      <c r="G87">
        <v>15</v>
      </c>
      <c r="H87">
        <v>1</v>
      </c>
      <c r="I87" t="str">
        <v>1 - 2 - 8 - 14 - 15 [x1]</v>
      </c>
      <c r="J87">
        <f>SUM(C87:G87)</f>
        <v>40</v>
      </c>
      <c r="K87">
        <f>AVERAGE(C87:G87)</f>
        <v>8</v>
      </c>
      <c r="L87">
        <f>MAX(C87:G87)-MIN(C87:G87)</f>
        <v>14</v>
      </c>
      <c r="M87">
        <f>SUMPRODUCT(MOD(C87:G87,2))</f>
        <v>2</v>
      </c>
      <c r="N87">
        <f>5-M87</f>
        <v>3</v>
      </c>
      <c r="O87">
        <f>COUNTIF(C87:G87,"&lt;=10")</f>
        <v>3</v>
      </c>
      <c r="P87">
        <f>COUNTIF(C87:G87,"&gt;=11")</f>
        <v>2</v>
      </c>
      <c r="Q87">
        <f>SUMPRODUCT(--(D87:G87-C87:F87=1))</f>
        <v>2</v>
      </c>
      <c r="R87">
        <f>SUMPRODUCT(COUNTIF(C88:G88,C87:G87))</f>
        <v>1</v>
      </c>
    </row>
    <row r="88">
      <c r="A88">
        <v>7856</v>
      </c>
      <c r="B88" t="str">
        <v>2026-07-25</v>
      </c>
      <c r="C88">
        <v>7</v>
      </c>
      <c r="D88">
        <v>13</v>
      </c>
      <c r="E88">
        <v>14</v>
      </c>
      <c r="F88">
        <v>16</v>
      </c>
      <c r="G88">
        <v>20</v>
      </c>
      <c r="H88">
        <v>3</v>
      </c>
      <c r="I88" t="str">
        <v>7 - 13 - 14 - 16 - 20 [x3]</v>
      </c>
      <c r="J88">
        <f>SUM(C88:G88)</f>
        <v>70</v>
      </c>
      <c r="K88">
        <f>AVERAGE(C88:G88)</f>
        <v>14</v>
      </c>
      <c r="L88">
        <f>MAX(C88:G88)-MIN(C88:G88)</f>
        <v>13</v>
      </c>
      <c r="M88">
        <f>SUMPRODUCT(MOD(C88:G88,2))</f>
        <v>2</v>
      </c>
      <c r="N88">
        <f>5-M88</f>
        <v>3</v>
      </c>
      <c r="O88">
        <f>COUNTIF(C88:G88,"&lt;=10")</f>
        <v>1</v>
      </c>
      <c r="P88">
        <f>COUNTIF(C88:G88,"&gt;=11")</f>
        <v>4</v>
      </c>
      <c r="Q88">
        <f>SUMPRODUCT(--(D88:G88-C88:F88=1))</f>
        <v>1</v>
      </c>
      <c r="R88">
        <f>SUMPRODUCT(COUNTIF(C89:G89,C88:G88))</f>
        <v>2</v>
      </c>
    </row>
    <row r="89">
      <c r="A89">
        <v>7855</v>
      </c>
      <c r="B89" t="str">
        <v>2026-07-24</v>
      </c>
      <c r="C89">
        <v>8</v>
      </c>
      <c r="D89">
        <v>13</v>
      </c>
      <c r="E89">
        <v>15</v>
      </c>
      <c r="F89">
        <v>17</v>
      </c>
      <c r="G89">
        <v>20</v>
      </c>
      <c r="H89">
        <v>1</v>
      </c>
      <c r="I89" t="str">
        <v>8 - 13 - 15 - 17 - 20 [x1]</v>
      </c>
      <c r="J89">
        <f>SUM(C89:G89)</f>
        <v>73</v>
      </c>
      <c r="K89">
        <f>AVERAGE(C89:G89)</f>
        <v>14.6</v>
      </c>
      <c r="L89">
        <f>MAX(C89:G89)-MIN(C89:G89)</f>
        <v>12</v>
      </c>
      <c r="M89">
        <f>SUMPRODUCT(MOD(C89:G89,2))</f>
        <v>3</v>
      </c>
      <c r="N89">
        <f>5-M89</f>
        <v>2</v>
      </c>
      <c r="O89">
        <f>COUNTIF(C89:G89,"&lt;=10")</f>
        <v>1</v>
      </c>
      <c r="P89">
        <f>COUNTIF(C89:G89,"&gt;=11")</f>
        <v>4</v>
      </c>
      <c r="Q89">
        <f>SUMPRODUCT(--(D89:G89-C89:F89=1))</f>
        <v>0</v>
      </c>
      <c r="R89">
        <f>SUMPRODUCT(COUNTIF(C90:G90,C89:G89))</f>
        <v>1</v>
      </c>
    </row>
    <row r="90">
      <c r="A90">
        <v>7854</v>
      </c>
      <c r="B90" t="str">
        <v>2026-07-23</v>
      </c>
      <c r="C90">
        <v>7</v>
      </c>
      <c r="D90">
        <v>11</v>
      </c>
      <c r="E90">
        <v>12</v>
      </c>
      <c r="F90">
        <v>13</v>
      </c>
      <c r="G90">
        <v>16</v>
      </c>
      <c r="H90">
        <v>2</v>
      </c>
      <c r="I90" t="str">
        <v>7 - 11 - 12 - 13 - 16 [x2]</v>
      </c>
      <c r="J90">
        <f>SUM(C90:G90)</f>
        <v>59</v>
      </c>
      <c r="K90">
        <f>AVERAGE(C90:G90)</f>
        <v>11.8</v>
      </c>
      <c r="L90">
        <f>MAX(C90:G90)-MIN(C90:G90)</f>
        <v>9</v>
      </c>
      <c r="M90">
        <f>SUMPRODUCT(MOD(C90:G90,2))</f>
        <v>3</v>
      </c>
      <c r="N90">
        <f>5-M90</f>
        <v>2</v>
      </c>
      <c r="O90">
        <f>COUNTIF(C90:G90,"&lt;=10")</f>
        <v>1</v>
      </c>
      <c r="P90">
        <f>COUNTIF(C90:G90,"&gt;=11")</f>
        <v>4</v>
      </c>
      <c r="Q90">
        <f>SUMPRODUCT(--(D90:G90-C90:F90=1))</f>
        <v>2</v>
      </c>
      <c r="R90">
        <f>SUMPRODUCT(COUNTIF(C91:G91,C90:G90))</f>
        <v>1</v>
      </c>
    </row>
    <row r="91">
      <c r="A91">
        <v>7853</v>
      </c>
      <c r="B91" t="str">
        <v>2026-07-22</v>
      </c>
      <c r="C91">
        <v>5</v>
      </c>
      <c r="D91">
        <v>6</v>
      </c>
      <c r="E91">
        <v>8</v>
      </c>
      <c r="F91">
        <v>13</v>
      </c>
      <c r="G91">
        <v>17</v>
      </c>
      <c r="H91">
        <v>1</v>
      </c>
      <c r="I91" t="str">
        <v>5 - 6 - 8 - 13 - 17 [x1]</v>
      </c>
      <c r="J91">
        <f>SUM(C91:G91)</f>
        <v>49</v>
      </c>
      <c r="K91">
        <f>AVERAGE(C91:G91)</f>
        <v>9.8</v>
      </c>
      <c r="L91">
        <f>MAX(C91:G91)-MIN(C91:G91)</f>
        <v>12</v>
      </c>
      <c r="M91">
        <f>SUMPRODUCT(MOD(C91:G91,2))</f>
        <v>3</v>
      </c>
      <c r="N91">
        <f>5-M91</f>
        <v>2</v>
      </c>
      <c r="O91">
        <f>COUNTIF(C91:G91,"&lt;=10")</f>
        <v>3</v>
      </c>
      <c r="P91">
        <f>COUNTIF(C91:G91,"&gt;=11")</f>
        <v>2</v>
      </c>
      <c r="Q91">
        <f>SUMPRODUCT(--(D91:G91-C91:F91=1))</f>
        <v>1</v>
      </c>
      <c r="R91">
        <f>SUMPRODUCT(COUNTIF(C92:G92,C91:G91))</f>
        <v>3</v>
      </c>
    </row>
    <row r="92">
      <c r="A92">
        <v>7852</v>
      </c>
      <c r="B92" t="str">
        <v>2026-07-21</v>
      </c>
      <c r="C92">
        <v>6</v>
      </c>
      <c r="D92">
        <v>8</v>
      </c>
      <c r="E92">
        <v>11</v>
      </c>
      <c r="F92">
        <v>13</v>
      </c>
      <c r="G92">
        <v>20</v>
      </c>
      <c r="H92">
        <v>3</v>
      </c>
      <c r="I92" t="str">
        <v>6 - 8 - 11 - 13 - 20 [x3]</v>
      </c>
      <c r="J92">
        <f>SUM(C92:G92)</f>
        <v>58</v>
      </c>
      <c r="K92">
        <f>AVERAGE(C92:G92)</f>
        <v>11.6</v>
      </c>
      <c r="L92">
        <f>MAX(C92:G92)-MIN(C92:G92)</f>
        <v>14</v>
      </c>
      <c r="M92">
        <f>SUMPRODUCT(MOD(C92:G92,2))</f>
        <v>2</v>
      </c>
      <c r="N92">
        <f>5-M92</f>
        <v>3</v>
      </c>
      <c r="O92">
        <f>COUNTIF(C92:G92,"&lt;=10")</f>
        <v>2</v>
      </c>
      <c r="P92">
        <f>COUNTIF(C92:G92,"&gt;=11")</f>
        <v>3</v>
      </c>
      <c r="Q92">
        <f>SUMPRODUCT(--(D92:G92-C92:F92=1))</f>
        <v>0</v>
      </c>
      <c r="R92">
        <f>SUMPRODUCT(COUNTIF(C93:G93,C92:G92))</f>
        <v>0</v>
      </c>
    </row>
    <row r="93">
      <c r="A93">
        <v>7851</v>
      </c>
      <c r="B93" t="str">
        <v>2026-07-20</v>
      </c>
      <c r="C93">
        <v>3</v>
      </c>
      <c r="D93">
        <v>9</v>
      </c>
      <c r="E93">
        <v>12</v>
      </c>
      <c r="F93">
        <v>15</v>
      </c>
      <c r="G93">
        <v>17</v>
      </c>
      <c r="H93">
        <v>4</v>
      </c>
      <c r="I93" t="str">
        <v>3 - 9 - 12 - 15 - 17 [x4]</v>
      </c>
      <c r="J93">
        <f>SUM(C93:G93)</f>
        <v>56</v>
      </c>
      <c r="K93">
        <f>AVERAGE(C93:G93)</f>
        <v>11.2</v>
      </c>
      <c r="L93">
        <f>MAX(C93:G93)-MIN(C93:G93)</f>
        <v>14</v>
      </c>
      <c r="M93">
        <f>SUMPRODUCT(MOD(C93:G93,2))</f>
        <v>4</v>
      </c>
      <c r="N93">
        <f>5-M93</f>
        <v>1</v>
      </c>
      <c r="O93">
        <f>COUNTIF(C93:G93,"&lt;=10")</f>
        <v>2</v>
      </c>
      <c r="P93">
        <f>COUNTIF(C93:G93,"&gt;=11")</f>
        <v>3</v>
      </c>
      <c r="Q93">
        <f>SUMPRODUCT(--(D93:G93-C93:F93=1))</f>
        <v>0</v>
      </c>
      <c r="R93">
        <f>SUMPRODUCT(COUNTIF(C94:G94,C93:G93))</f>
        <v>1</v>
      </c>
    </row>
    <row r="94">
      <c r="A94">
        <v>7850</v>
      </c>
      <c r="B94" t="str">
        <v>2026-07-19</v>
      </c>
      <c r="C94">
        <v>2</v>
      </c>
      <c r="D94">
        <v>8</v>
      </c>
      <c r="E94">
        <v>9</v>
      </c>
      <c r="F94">
        <v>16</v>
      </c>
      <c r="G94">
        <v>18</v>
      </c>
      <c r="H94">
        <v>1</v>
      </c>
      <c r="I94" t="str">
        <v>2 - 8 - 9 - 16 - 18 [x1]</v>
      </c>
      <c r="J94">
        <f>SUM(C94:G94)</f>
        <v>53</v>
      </c>
      <c r="K94">
        <f>AVERAGE(C94:G94)</f>
        <v>10.6</v>
      </c>
      <c r="L94">
        <f>MAX(C94:G94)-MIN(C94:G94)</f>
        <v>16</v>
      </c>
      <c r="M94">
        <f>SUMPRODUCT(MOD(C94:G94,2))</f>
        <v>1</v>
      </c>
      <c r="N94">
        <f>5-M94</f>
        <v>4</v>
      </c>
      <c r="O94">
        <f>COUNTIF(C94:G94,"&lt;=10")</f>
        <v>3</v>
      </c>
      <c r="P94">
        <f>COUNTIF(C94:G94,"&gt;=11")</f>
        <v>2</v>
      </c>
      <c r="Q94">
        <f>SUMPRODUCT(--(D94:G94-C94:F94=1))</f>
        <v>1</v>
      </c>
      <c r="R94">
        <f>SUMPRODUCT(COUNTIF(C95:G95,C94:G94))</f>
        <v>2</v>
      </c>
    </row>
    <row r="95">
      <c r="A95">
        <v>7849</v>
      </c>
      <c r="B95" t="str">
        <v>2026-07-18</v>
      </c>
      <c r="C95">
        <v>2</v>
      </c>
      <c r="D95">
        <v>7</v>
      </c>
      <c r="E95">
        <v>8</v>
      </c>
      <c r="F95">
        <v>10</v>
      </c>
      <c r="G95">
        <v>17</v>
      </c>
      <c r="H95">
        <v>4</v>
      </c>
      <c r="I95" t="str">
        <v>2 - 7 - 8 - 10 - 17 [x4]</v>
      </c>
      <c r="J95">
        <f>SUM(C95:G95)</f>
        <v>44</v>
      </c>
      <c r="K95">
        <f>AVERAGE(C95:G95)</f>
        <v>8.8</v>
      </c>
      <c r="L95">
        <f>MAX(C95:G95)-MIN(C95:G95)</f>
        <v>15</v>
      </c>
      <c r="M95">
        <f>SUMPRODUCT(MOD(C95:G95,2))</f>
        <v>2</v>
      </c>
      <c r="N95">
        <f>5-M95</f>
        <v>3</v>
      </c>
      <c r="O95">
        <f>COUNTIF(C95:G95,"&lt;=10")</f>
        <v>4</v>
      </c>
      <c r="P95">
        <f>COUNTIF(C95:G95,"&gt;=11")</f>
        <v>1</v>
      </c>
      <c r="Q95">
        <f>SUMPRODUCT(--(D95:G95-C95:F95=1))</f>
        <v>1</v>
      </c>
      <c r="R95">
        <f>SUMPRODUCT(COUNTIF(C96:G96,C95:G95))</f>
        <v>2</v>
      </c>
    </row>
    <row r="96">
      <c r="A96">
        <v>7848</v>
      </c>
      <c r="B96" t="str">
        <v>2026-07-17</v>
      </c>
      <c r="C96">
        <v>2</v>
      </c>
      <c r="D96">
        <v>5</v>
      </c>
      <c r="E96">
        <v>12</v>
      </c>
      <c r="F96">
        <v>15</v>
      </c>
      <c r="G96">
        <v>17</v>
      </c>
      <c r="H96">
        <v>2</v>
      </c>
      <c r="I96" t="str">
        <v>2 - 5 - 12 - 15 - 17 [x2]</v>
      </c>
      <c r="J96">
        <f>SUM(C96:G96)</f>
        <v>51</v>
      </c>
      <c r="K96">
        <f>AVERAGE(C96:G96)</f>
        <v>10.2</v>
      </c>
      <c r="L96">
        <f>MAX(C96:G96)-MIN(C96:G96)</f>
        <v>15</v>
      </c>
      <c r="M96">
        <f>SUMPRODUCT(MOD(C96:G96,2))</f>
        <v>3</v>
      </c>
      <c r="N96">
        <f>5-M96</f>
        <v>2</v>
      </c>
      <c r="O96">
        <f>COUNTIF(C96:G96,"&lt;=10")</f>
        <v>2</v>
      </c>
      <c r="P96">
        <f>COUNTIF(C96:G96,"&gt;=11")</f>
        <v>3</v>
      </c>
      <c r="Q96">
        <f>SUMPRODUCT(--(D96:G96-C96:F96=1))</f>
        <v>0</v>
      </c>
      <c r="R96">
        <f>SUMPRODUCT(COUNTIF(C97:G97,C96:G96))</f>
        <v>2</v>
      </c>
    </row>
    <row r="97">
      <c r="A97">
        <v>7847</v>
      </c>
      <c r="B97" t="str">
        <v>2026-07-16</v>
      </c>
      <c r="C97">
        <v>2</v>
      </c>
      <c r="D97">
        <v>4</v>
      </c>
      <c r="E97">
        <v>8</v>
      </c>
      <c r="F97">
        <v>10</v>
      </c>
      <c r="G97">
        <v>12</v>
      </c>
      <c r="H97">
        <v>3</v>
      </c>
      <c r="I97" t="str">
        <v>2 - 4 - 8 - 10 - 12 [x3]</v>
      </c>
      <c r="J97">
        <f>SUM(C97:G97)</f>
        <v>36</v>
      </c>
      <c r="K97">
        <f>AVERAGE(C97:G97)</f>
        <v>7.2</v>
      </c>
      <c r="L97">
        <f>MAX(C97:G97)-MIN(C97:G97)</f>
        <v>10</v>
      </c>
      <c r="M97">
        <f>SUMPRODUCT(MOD(C97:G97,2))</f>
        <v>0</v>
      </c>
      <c r="N97">
        <f>5-M97</f>
        <v>5</v>
      </c>
      <c r="O97">
        <f>COUNTIF(C97:G97,"&lt;=10")</f>
        <v>4</v>
      </c>
      <c r="P97">
        <f>COUNTIF(C97:G97,"&gt;=11")</f>
        <v>1</v>
      </c>
      <c r="Q97">
        <f>SUMPRODUCT(--(D97:G97-C97:F97=1))</f>
        <v>0</v>
      </c>
      <c r="R97">
        <f>SUMPRODUCT(COUNTIF(C98:G98,C97:G97))</f>
        <v>2</v>
      </c>
    </row>
    <row r="98">
      <c r="A98">
        <v>7846</v>
      </c>
      <c r="B98" t="str">
        <v>2026-07-15</v>
      </c>
      <c r="C98">
        <v>4</v>
      </c>
      <c r="D98">
        <v>5</v>
      </c>
      <c r="E98">
        <v>12</v>
      </c>
      <c r="F98">
        <v>13</v>
      </c>
      <c r="G98">
        <v>20</v>
      </c>
      <c r="H98">
        <v>1</v>
      </c>
      <c r="I98" t="str">
        <v>4 - 5 - 12 - 13 - 20 [x1]</v>
      </c>
      <c r="J98">
        <f>SUM(C98:G98)</f>
        <v>54</v>
      </c>
      <c r="K98">
        <f>AVERAGE(C98:G98)</f>
        <v>10.8</v>
      </c>
      <c r="L98">
        <f>MAX(C98:G98)-MIN(C98:G98)</f>
        <v>16</v>
      </c>
      <c r="M98">
        <f>SUMPRODUCT(MOD(C98:G98,2))</f>
        <v>2</v>
      </c>
      <c r="N98">
        <f>5-M98</f>
        <v>3</v>
      </c>
      <c r="O98">
        <f>COUNTIF(C98:G98,"&lt;=10")</f>
        <v>2</v>
      </c>
      <c r="P98">
        <f>COUNTIF(C98:G98,"&gt;=11")</f>
        <v>3</v>
      </c>
      <c r="Q98">
        <f>SUMPRODUCT(--(D98:G98-C98:F98=1))</f>
        <v>2</v>
      </c>
      <c r="R98">
        <f>SUMPRODUCT(COUNTIF(C99:G99,C98:G98))</f>
        <v>0</v>
      </c>
    </row>
    <row r="99">
      <c r="A99">
        <v>7845</v>
      </c>
      <c r="B99" t="str">
        <v>2026-07-14</v>
      </c>
      <c r="C99">
        <v>7</v>
      </c>
      <c r="D99">
        <v>10</v>
      </c>
      <c r="E99">
        <v>15</v>
      </c>
      <c r="F99">
        <v>17</v>
      </c>
      <c r="G99">
        <v>18</v>
      </c>
      <c r="H99">
        <v>2</v>
      </c>
      <c r="I99" t="str">
        <v>7 - 10 - 15 - 17 - 18 [x2]</v>
      </c>
      <c r="J99">
        <f>SUM(C99:G99)</f>
        <v>67</v>
      </c>
      <c r="K99">
        <f>AVERAGE(C99:G99)</f>
        <v>13.4</v>
      </c>
      <c r="L99">
        <f>MAX(C99:G99)-MIN(C99:G99)</f>
        <v>11</v>
      </c>
      <c r="M99">
        <f>SUMPRODUCT(MOD(C99:G99,2))</f>
        <v>3</v>
      </c>
      <c r="N99">
        <f>5-M99</f>
        <v>2</v>
      </c>
      <c r="O99">
        <f>COUNTIF(C99:G99,"&lt;=10")</f>
        <v>2</v>
      </c>
      <c r="P99">
        <f>COUNTIF(C99:G99,"&gt;=11")</f>
        <v>3</v>
      </c>
      <c r="Q99">
        <f>SUMPRODUCT(--(D99:G99-C99:F99=1))</f>
        <v>1</v>
      </c>
      <c r="R99">
        <f>SUMPRODUCT(COUNTIF(C100:G100,C99:G99))</f>
        <v>0</v>
      </c>
    </row>
    <row r="100">
      <c r="A100">
        <v>7844</v>
      </c>
      <c r="B100" t="str">
        <v>2026-07-13</v>
      </c>
      <c r="C100">
        <v>3</v>
      </c>
      <c r="D100">
        <v>6</v>
      </c>
      <c r="E100">
        <v>14</v>
      </c>
      <c r="F100">
        <v>16</v>
      </c>
      <c r="G100">
        <v>19</v>
      </c>
      <c r="H100">
        <v>3</v>
      </c>
      <c r="I100" t="str">
        <v>3 - 6 - 14 - 16 - 19 [x3]</v>
      </c>
      <c r="J100">
        <f>SUM(C100:G100)</f>
        <v>58</v>
      </c>
      <c r="K100">
        <f>AVERAGE(C100:G100)</f>
        <v>11.6</v>
      </c>
      <c r="L100">
        <f>MAX(C100:G100)-MIN(C100:G100)</f>
        <v>16</v>
      </c>
      <c r="M100">
        <f>SUMPRODUCT(MOD(C100:G100,2))</f>
        <v>2</v>
      </c>
      <c r="N100">
        <f>5-M100</f>
        <v>3</v>
      </c>
      <c r="O100">
        <f>COUNTIF(C100:G100,"&lt;=10")</f>
        <v>2</v>
      </c>
      <c r="P100">
        <f>COUNTIF(C100:G100,"&gt;=11")</f>
        <v>3</v>
      </c>
      <c r="Q100">
        <f>SUMPRODUCT(--(D100:G100-C100:F100=1))</f>
        <v>0</v>
      </c>
      <c r="R100">
        <f>SUMPRODUCT(COUNTIF(C101:G101,C100:G100))</f>
        <v>2</v>
      </c>
    </row>
    <row r="101">
      <c r="A101">
        <v>7842</v>
      </c>
      <c r="B101" t="str">
        <v>2026-07-11</v>
      </c>
      <c r="C101">
        <v>1</v>
      </c>
      <c r="D101">
        <v>6</v>
      </c>
      <c r="E101">
        <v>13</v>
      </c>
      <c r="F101">
        <v>18</v>
      </c>
      <c r="G101">
        <v>19</v>
      </c>
      <c r="H101">
        <v>2</v>
      </c>
      <c r="I101" t="str">
        <v>1 - 6 - 13 - 18 - 19 [x2]</v>
      </c>
      <c r="J101">
        <f>SUM(C101:G101)</f>
        <v>57</v>
      </c>
      <c r="K101">
        <f>AVERAGE(C101:G101)</f>
        <v>11.4</v>
      </c>
      <c r="L101">
        <f>MAX(C101:G101)-MIN(C101:G101)</f>
        <v>18</v>
      </c>
      <c r="M101">
        <f>SUMPRODUCT(MOD(C101:G101,2))</f>
        <v>3</v>
      </c>
      <c r="N101">
        <f>5-M101</f>
        <v>2</v>
      </c>
      <c r="O101">
        <f>COUNTIF(C101:G101,"&lt;=10")</f>
        <v>2</v>
      </c>
      <c r="P101">
        <f>COUNTIF(C101:G101,"&gt;=11")</f>
        <v>3</v>
      </c>
      <c r="Q101">
        <f>SUMPRODUCT(--(D101:G101-C101:F101=1))</f>
        <v>1</v>
      </c>
      <c r="R101">
        <f>SUMPRODUCT(COUNTIF(C102:G102,C101:G101))</f>
        <v>2</v>
      </c>
    </row>
    <row r="102">
      <c r="A102">
        <v>7841</v>
      </c>
      <c r="B102" t="str">
        <v>2026-07-10</v>
      </c>
      <c r="C102">
        <v>1</v>
      </c>
      <c r="D102">
        <v>5</v>
      </c>
      <c r="E102">
        <v>12</v>
      </c>
      <c r="F102">
        <v>14</v>
      </c>
      <c r="G102">
        <v>18</v>
      </c>
      <c r="H102">
        <v>1</v>
      </c>
      <c r="I102" t="str">
        <v>1 - 5 - 12 - 14 - 18 [x1]</v>
      </c>
      <c r="J102">
        <f>SUM(C102:G102)</f>
        <v>50</v>
      </c>
      <c r="K102">
        <f>AVERAGE(C102:G102)</f>
        <v>10</v>
      </c>
      <c r="L102">
        <f>MAX(C102:G102)-MIN(C102:G102)</f>
        <v>17</v>
      </c>
      <c r="M102">
        <f>SUMPRODUCT(MOD(C102:G102,2))</f>
        <v>2</v>
      </c>
      <c r="N102">
        <f>5-M102</f>
        <v>3</v>
      </c>
      <c r="O102">
        <f>COUNTIF(C102:G102,"&lt;=10")</f>
        <v>2</v>
      </c>
      <c r="P102">
        <f>COUNTIF(C102:G102,"&gt;=11")</f>
        <v>3</v>
      </c>
      <c r="Q102">
        <f>SUMPRODUCT(--(D102:G102-C102:F102=1))</f>
        <v>0</v>
      </c>
      <c r="R102">
        <f>SUMPRODUCT(COUNTIF(C103:G103,C102:G102))</f>
        <v>1</v>
      </c>
    </row>
    <row r="103">
      <c r="A103">
        <v>7840</v>
      </c>
      <c r="B103" t="str">
        <v>2026-07-09</v>
      </c>
      <c r="C103">
        <v>4</v>
      </c>
      <c r="D103">
        <v>6</v>
      </c>
      <c r="E103">
        <v>11</v>
      </c>
      <c r="F103">
        <v>15</v>
      </c>
      <c r="G103">
        <v>18</v>
      </c>
      <c r="H103">
        <v>3</v>
      </c>
      <c r="I103" t="str">
        <v>4 - 6 - 11 - 15 - 18 [x3]</v>
      </c>
      <c r="J103">
        <f>SUM(C103:G103)</f>
        <v>54</v>
      </c>
      <c r="K103">
        <f>AVERAGE(C103:G103)</f>
        <v>10.8</v>
      </c>
      <c r="L103">
        <f>MAX(C103:G103)-MIN(C103:G103)</f>
        <v>14</v>
      </c>
      <c r="M103">
        <f>SUMPRODUCT(MOD(C103:G103,2))</f>
        <v>2</v>
      </c>
      <c r="N103">
        <f>5-M103</f>
        <v>3</v>
      </c>
      <c r="O103">
        <f>COUNTIF(C103:G103,"&lt;=10")</f>
        <v>2</v>
      </c>
      <c r="P103">
        <f>COUNTIF(C103:G103,"&gt;=11")</f>
        <v>3</v>
      </c>
      <c r="Q103">
        <f>SUMPRODUCT(--(D103:G103-C103:F103=1))</f>
        <v>0</v>
      </c>
      <c r="R103">
        <f>SUMPRODUCT(COUNTIF(C104:G104,C103:G103))</f>
        <v>2</v>
      </c>
    </row>
    <row r="104">
      <c r="A104">
        <v>7839</v>
      </c>
      <c r="B104" t="str">
        <v>2026-07-08</v>
      </c>
      <c r="C104">
        <v>2</v>
      </c>
      <c r="D104">
        <v>6</v>
      </c>
      <c r="E104">
        <v>11</v>
      </c>
      <c r="F104">
        <v>13</v>
      </c>
      <c r="G104">
        <v>20</v>
      </c>
      <c r="H104">
        <v>1</v>
      </c>
      <c r="I104" t="str">
        <v>2 - 6 - 11 - 13 - 20 [x1]</v>
      </c>
      <c r="J104">
        <f>SUM(C104:G104)</f>
        <v>52</v>
      </c>
      <c r="K104">
        <f>AVERAGE(C104:G104)</f>
        <v>10.4</v>
      </c>
      <c r="L104">
        <f>MAX(C104:G104)-MIN(C104:G104)</f>
        <v>18</v>
      </c>
      <c r="M104">
        <f>SUMPRODUCT(MOD(C104:G104,2))</f>
        <v>2</v>
      </c>
      <c r="N104">
        <f>5-M104</f>
        <v>3</v>
      </c>
      <c r="O104">
        <f>COUNTIF(C104:G104,"&lt;=10")</f>
        <v>2</v>
      </c>
      <c r="P104">
        <f>COUNTIF(C104:G104,"&gt;=11")</f>
        <v>3</v>
      </c>
      <c r="Q104">
        <f>SUMPRODUCT(--(D104:G104-C104:F104=1))</f>
        <v>0</v>
      </c>
      <c r="R104">
        <f>SUMPRODUCT(COUNTIF(C105:G105,C104:G104))</f>
        <v>3</v>
      </c>
    </row>
    <row r="105">
      <c r="A105">
        <v>7838</v>
      </c>
      <c r="B105" t="str">
        <v>2026-07-07</v>
      </c>
      <c r="C105">
        <v>2</v>
      </c>
      <c r="D105">
        <v>5</v>
      </c>
      <c r="E105">
        <v>6</v>
      </c>
      <c r="F105">
        <v>12</v>
      </c>
      <c r="G105">
        <v>13</v>
      </c>
      <c r="H105">
        <v>2</v>
      </c>
      <c r="I105" t="str">
        <v>2 - 5 - 6 - 12 - 13 [x2]</v>
      </c>
      <c r="J105">
        <f>SUM(C105:G105)</f>
        <v>38</v>
      </c>
      <c r="K105">
        <f>AVERAGE(C105:G105)</f>
        <v>7.6</v>
      </c>
      <c r="L105">
        <f>MAX(C105:G105)-MIN(C105:G105)</f>
        <v>11</v>
      </c>
      <c r="M105">
        <f>SUMPRODUCT(MOD(C105:G105,2))</f>
        <v>2</v>
      </c>
      <c r="N105">
        <f>5-M105</f>
        <v>3</v>
      </c>
      <c r="O105">
        <f>COUNTIF(C105:G105,"&lt;=10")</f>
        <v>3</v>
      </c>
      <c r="P105">
        <f>COUNTIF(C105:G105,"&gt;=11")</f>
        <v>2</v>
      </c>
      <c r="Q105">
        <f>SUMPRODUCT(--(D105:G105-C105:F105=1))</f>
        <v>2</v>
      </c>
      <c r="R105">
        <f>SUMPRODUCT(COUNTIF(C106:G106,C105:G105))</f>
        <v>0</v>
      </c>
    </row>
    <row r="106">
      <c r="A106">
        <v>7837</v>
      </c>
      <c r="B106" t="str">
        <v>2026-07-06</v>
      </c>
      <c r="C106">
        <v>1</v>
      </c>
      <c r="D106">
        <v>8</v>
      </c>
      <c r="E106">
        <v>11</v>
      </c>
      <c r="F106">
        <v>14</v>
      </c>
      <c r="G106">
        <v>17</v>
      </c>
      <c r="H106">
        <v>2</v>
      </c>
      <c r="I106" t="str">
        <v>1 - 8 - 11 - 14 - 17 [x2]</v>
      </c>
      <c r="J106">
        <f>SUM(C106:G106)</f>
        <v>51</v>
      </c>
      <c r="K106">
        <f>AVERAGE(C106:G106)</f>
        <v>10.2</v>
      </c>
      <c r="L106">
        <f>MAX(C106:G106)-MIN(C106:G106)</f>
        <v>16</v>
      </c>
      <c r="M106">
        <f>SUMPRODUCT(MOD(C106:G106,2))</f>
        <v>3</v>
      </c>
      <c r="N106">
        <f>5-M106</f>
        <v>2</v>
      </c>
      <c r="O106">
        <f>COUNTIF(C106:G106,"&lt;=10")</f>
        <v>2</v>
      </c>
      <c r="P106">
        <f>COUNTIF(C106:G106,"&gt;=11")</f>
        <v>3</v>
      </c>
      <c r="Q106">
        <f>SUMPRODUCT(--(D106:G106-C106:F106=1))</f>
        <v>0</v>
      </c>
      <c r="R106">
        <f>SUMPRODUCT(COUNTIF(C107:G107,C106:G106))</f>
        <v>2</v>
      </c>
    </row>
    <row r="107">
      <c r="A107">
        <v>7835</v>
      </c>
      <c r="B107" t="str">
        <v>2026-07-04</v>
      </c>
      <c r="C107">
        <v>1</v>
      </c>
      <c r="D107">
        <v>11</v>
      </c>
      <c r="E107">
        <v>12</v>
      </c>
      <c r="F107">
        <v>18</v>
      </c>
      <c r="G107">
        <v>20</v>
      </c>
      <c r="H107">
        <v>2</v>
      </c>
      <c r="I107" t="str">
        <v>1 - 11 - 12 - 18 - 20 [x2]</v>
      </c>
      <c r="J107">
        <f>SUM(C107:G107)</f>
        <v>62</v>
      </c>
      <c r="K107">
        <f>AVERAGE(C107:G107)</f>
        <v>12.4</v>
      </c>
      <c r="L107">
        <f>MAX(C107:G107)-MIN(C107:G107)</f>
        <v>19</v>
      </c>
      <c r="M107">
        <f>SUMPRODUCT(MOD(C107:G107,2))</f>
        <v>2</v>
      </c>
      <c r="N107">
        <f>5-M107</f>
        <v>3</v>
      </c>
      <c r="O107">
        <f>COUNTIF(C107:G107,"&lt;=10")</f>
        <v>1</v>
      </c>
      <c r="P107">
        <f>COUNTIF(C107:G107,"&gt;=11")</f>
        <v>4</v>
      </c>
      <c r="Q107">
        <f>SUMPRODUCT(--(D107:G107-C107:F107=1))</f>
        <v>1</v>
      </c>
      <c r="R107">
        <f>SUMPRODUCT(COUNTIF(C108:G108,C107:G107))</f>
        <v>2</v>
      </c>
    </row>
    <row r="108">
      <c r="A108">
        <v>7834</v>
      </c>
      <c r="B108" t="str">
        <v>2026-07-03</v>
      </c>
      <c r="C108">
        <v>2</v>
      </c>
      <c r="D108">
        <v>9</v>
      </c>
      <c r="E108">
        <v>12</v>
      </c>
      <c r="F108">
        <v>16</v>
      </c>
      <c r="G108">
        <v>20</v>
      </c>
      <c r="H108">
        <v>4</v>
      </c>
      <c r="I108" t="str">
        <v>2 - 9 - 12 - 16 - 20 [x4]</v>
      </c>
      <c r="J108">
        <f>SUM(C108:G108)</f>
        <v>59</v>
      </c>
      <c r="K108">
        <f>AVERAGE(C108:G108)</f>
        <v>11.8</v>
      </c>
      <c r="L108">
        <f>MAX(C108:G108)-MIN(C108:G108)</f>
        <v>18</v>
      </c>
      <c r="M108">
        <f>SUMPRODUCT(MOD(C108:G108,2))</f>
        <v>1</v>
      </c>
      <c r="N108">
        <f>5-M108</f>
        <v>4</v>
      </c>
      <c r="O108">
        <f>COUNTIF(C108:G108,"&lt;=10")</f>
        <v>2</v>
      </c>
      <c r="P108">
        <f>COUNTIF(C108:G108,"&gt;=11")</f>
        <v>3</v>
      </c>
      <c r="Q108">
        <f>SUMPRODUCT(--(D108:G108-C108:F108=1))</f>
        <v>0</v>
      </c>
      <c r="R108">
        <f>SUMPRODUCT(COUNTIF(C109:G109,C108:G108))</f>
        <v>2</v>
      </c>
    </row>
    <row r="109">
      <c r="A109">
        <v>7833</v>
      </c>
      <c r="B109" t="str">
        <v>2026-07-02</v>
      </c>
      <c r="C109">
        <v>1</v>
      </c>
      <c r="D109">
        <v>3</v>
      </c>
      <c r="E109">
        <v>8</v>
      </c>
      <c r="F109">
        <v>9</v>
      </c>
      <c r="G109">
        <v>16</v>
      </c>
      <c r="H109">
        <v>2</v>
      </c>
      <c r="I109" t="str">
        <v>1 - 3 - 8 - 9 - 16 [x2]</v>
      </c>
      <c r="J109">
        <f>SUM(C109:G109)</f>
        <v>37</v>
      </c>
      <c r="K109">
        <f>AVERAGE(C109:G109)</f>
        <v>7.4</v>
      </c>
      <c r="L109">
        <f>MAX(C109:G109)-MIN(C109:G109)</f>
        <v>15</v>
      </c>
      <c r="M109">
        <f>SUMPRODUCT(MOD(C109:G109,2))</f>
        <v>3</v>
      </c>
      <c r="N109">
        <f>5-M109</f>
        <v>2</v>
      </c>
      <c r="O109">
        <f>COUNTIF(C109:G109,"&lt;=10")</f>
        <v>4</v>
      </c>
      <c r="P109">
        <f>COUNTIF(C109:G109,"&gt;=11")</f>
        <v>1</v>
      </c>
      <c r="Q109">
        <f>SUMPRODUCT(--(D109:G109-C109:F109=1))</f>
        <v>1</v>
      </c>
      <c r="R109">
        <f>SUMPRODUCT(COUNTIF(C110:G110,C109:G109))</f>
        <v>0</v>
      </c>
    </row>
    <row r="110">
      <c r="A110">
        <v>7832</v>
      </c>
      <c r="B110" t="str">
        <v>2026-07-01</v>
      </c>
      <c r="C110">
        <v>5</v>
      </c>
      <c r="D110">
        <v>6</v>
      </c>
      <c r="E110">
        <v>15</v>
      </c>
      <c r="F110">
        <v>18</v>
      </c>
      <c r="G110">
        <v>19</v>
      </c>
      <c r="H110">
        <v>3</v>
      </c>
      <c r="I110" t="str">
        <v>5 - 6 - 15 - 18 - 19 [x3]</v>
      </c>
      <c r="J110">
        <f>SUM(C110:G110)</f>
        <v>63</v>
      </c>
      <c r="K110">
        <f>AVERAGE(C110:G110)</f>
        <v>12.6</v>
      </c>
      <c r="L110">
        <f>MAX(C110:G110)-MIN(C110:G110)</f>
        <v>14</v>
      </c>
      <c r="M110">
        <f>SUMPRODUCT(MOD(C110:G110,2))</f>
        <v>3</v>
      </c>
      <c r="N110">
        <f>5-M110</f>
        <v>2</v>
      </c>
      <c r="O110">
        <f>COUNTIF(C110:G110,"&lt;=10")</f>
        <v>2</v>
      </c>
      <c r="P110">
        <f>COUNTIF(C110:G110,"&gt;=11")</f>
        <v>3</v>
      </c>
      <c r="Q110">
        <f>SUMPRODUCT(--(D110:G110-C110:F110=1))</f>
        <v>2</v>
      </c>
      <c r="R110">
        <f>SUMPRODUCT(COUNTIF(C111:G111,C110:G110))</f>
        <v>3</v>
      </c>
    </row>
    <row r="111">
      <c r="A111">
        <v>7831</v>
      </c>
      <c r="B111" t="str">
        <v>2026-06-30</v>
      </c>
      <c r="C111">
        <v>1</v>
      </c>
      <c r="D111">
        <v>5</v>
      </c>
      <c r="E111">
        <v>8</v>
      </c>
      <c r="F111">
        <v>15</v>
      </c>
      <c r="G111">
        <v>19</v>
      </c>
      <c r="H111">
        <v>2</v>
      </c>
      <c r="I111" t="str">
        <v>1 - 5 - 8 - 15 - 19 [x2]</v>
      </c>
      <c r="J111">
        <f>SUM(C111:G111)</f>
        <v>48</v>
      </c>
      <c r="K111">
        <f>AVERAGE(C111:G111)</f>
        <v>9.6</v>
      </c>
      <c r="L111">
        <f>MAX(C111:G111)-MIN(C111:G111)</f>
        <v>18</v>
      </c>
      <c r="M111">
        <f>SUMPRODUCT(MOD(C111:G111,2))</f>
        <v>4</v>
      </c>
      <c r="N111">
        <f>5-M111</f>
        <v>1</v>
      </c>
      <c r="O111">
        <f>COUNTIF(C111:G111,"&lt;=10")</f>
        <v>3</v>
      </c>
      <c r="P111">
        <f>COUNTIF(C111:G111,"&gt;=11")</f>
        <v>2</v>
      </c>
      <c r="Q111">
        <f>SUMPRODUCT(--(D111:G111-C111:F111=1))</f>
        <v>0</v>
      </c>
      <c r="R111">
        <f>SUMPRODUCT(COUNTIF(C112:G112,C111:G111))</f>
        <v>2</v>
      </c>
    </row>
    <row r="112">
      <c r="A112">
        <v>7830</v>
      </c>
      <c r="B112" t="str">
        <v>2026-06-29</v>
      </c>
      <c r="C112">
        <v>3</v>
      </c>
      <c r="D112">
        <v>5</v>
      </c>
      <c r="E112">
        <v>9</v>
      </c>
      <c r="F112">
        <v>12</v>
      </c>
      <c r="G112">
        <v>19</v>
      </c>
      <c r="H112">
        <v>3</v>
      </c>
      <c r="I112" t="str">
        <v>3 - 5 - 9 - 12 - 19 [x3]</v>
      </c>
      <c r="J112">
        <f>SUM(C112:G112)</f>
        <v>48</v>
      </c>
      <c r="K112">
        <f>AVERAGE(C112:G112)</f>
        <v>9.6</v>
      </c>
      <c r="L112">
        <f>MAX(C112:G112)-MIN(C112:G112)</f>
        <v>16</v>
      </c>
      <c r="M112">
        <f>SUMPRODUCT(MOD(C112:G112,2))</f>
        <v>4</v>
      </c>
      <c r="N112">
        <f>5-M112</f>
        <v>1</v>
      </c>
      <c r="O112">
        <f>COUNTIF(C112:G112,"&lt;=10")</f>
        <v>3</v>
      </c>
      <c r="P112">
        <f>COUNTIF(C112:G112,"&gt;=11")</f>
        <v>2</v>
      </c>
      <c r="Q112">
        <f>SUMPRODUCT(--(D112:G112-C112:F112=1))</f>
        <v>0</v>
      </c>
      <c r="R112">
        <f>SUMPRODUCT(COUNTIF(C113:G113,C112:G112))</f>
        <v>0</v>
      </c>
    </row>
    <row r="113">
      <c r="A113">
        <v>7828</v>
      </c>
      <c r="B113" t="str">
        <v>2026-06-27</v>
      </c>
      <c r="C113">
        <v>6</v>
      </c>
      <c r="D113">
        <v>7</v>
      </c>
      <c r="E113">
        <v>11</v>
      </c>
      <c r="F113">
        <v>16</v>
      </c>
      <c r="G113">
        <v>18</v>
      </c>
      <c r="H113">
        <v>4</v>
      </c>
      <c r="I113" t="str">
        <v>6 - 7 - 11 - 16 - 18 [x4]</v>
      </c>
      <c r="J113">
        <f>SUM(C113:G113)</f>
        <v>58</v>
      </c>
      <c r="K113">
        <f>AVERAGE(C113:G113)</f>
        <v>11.6</v>
      </c>
      <c r="L113">
        <f>MAX(C113:G113)-MIN(C113:G113)</f>
        <v>12</v>
      </c>
      <c r="M113">
        <f>SUMPRODUCT(MOD(C113:G113,2))</f>
        <v>2</v>
      </c>
      <c r="N113">
        <f>5-M113</f>
        <v>3</v>
      </c>
      <c r="O113">
        <f>COUNTIF(C113:G113,"&lt;=10")</f>
        <v>2</v>
      </c>
      <c r="P113">
        <f>COUNTIF(C113:G113,"&gt;=11")</f>
        <v>3</v>
      </c>
      <c r="Q113">
        <f>SUMPRODUCT(--(D113:G113-C113:F113=1))</f>
        <v>1</v>
      </c>
      <c r="R113">
        <f>SUMPRODUCT(COUNTIF(C114:G114,C113:G113))</f>
        <v>3</v>
      </c>
    </row>
    <row r="114">
      <c r="A114">
        <v>7827</v>
      </c>
      <c r="B114" t="str">
        <v>2026-06-26</v>
      </c>
      <c r="C114">
        <v>3</v>
      </c>
      <c r="D114">
        <v>11</v>
      </c>
      <c r="E114">
        <v>12</v>
      </c>
      <c r="F114">
        <v>16</v>
      </c>
      <c r="G114">
        <v>18</v>
      </c>
      <c r="H114">
        <v>1</v>
      </c>
      <c r="I114" t="str">
        <v>3 - 11 - 12 - 16 - 18 [x1]</v>
      </c>
      <c r="J114">
        <f>SUM(C114:G114)</f>
        <v>60</v>
      </c>
      <c r="K114">
        <f>AVERAGE(C114:G114)</f>
        <v>12</v>
      </c>
      <c r="L114">
        <f>MAX(C114:G114)-MIN(C114:G114)</f>
        <v>15</v>
      </c>
      <c r="M114">
        <f>SUMPRODUCT(MOD(C114:G114,2))</f>
        <v>2</v>
      </c>
      <c r="N114">
        <f>5-M114</f>
        <v>3</v>
      </c>
      <c r="O114">
        <f>COUNTIF(C114:G114,"&lt;=10")</f>
        <v>1</v>
      </c>
      <c r="P114">
        <f>COUNTIF(C114:G114,"&gt;=11")</f>
        <v>4</v>
      </c>
      <c r="Q114">
        <f>SUMPRODUCT(--(D114:G114-C114:F114=1))</f>
        <v>1</v>
      </c>
      <c r="R114">
        <f>SUMPRODUCT(COUNTIF(C115:G115,C114:G114))</f>
        <v>0</v>
      </c>
    </row>
    <row r="115">
      <c r="A115">
        <v>7826</v>
      </c>
      <c r="B115" t="str">
        <v>2026-06-25</v>
      </c>
      <c r="C115">
        <v>1</v>
      </c>
      <c r="D115">
        <v>2</v>
      </c>
      <c r="E115">
        <v>4</v>
      </c>
      <c r="F115">
        <v>9</v>
      </c>
      <c r="G115">
        <v>19</v>
      </c>
      <c r="H115">
        <v>2</v>
      </c>
      <c r="I115" t="str">
        <v>1 - 2 - 4 - 9 - 19 [x2]</v>
      </c>
      <c r="J115">
        <f>SUM(C115:G115)</f>
        <v>35</v>
      </c>
      <c r="K115">
        <f>AVERAGE(C115:G115)</f>
        <v>7</v>
      </c>
      <c r="L115">
        <f>MAX(C115:G115)-MIN(C115:G115)</f>
        <v>18</v>
      </c>
      <c r="M115">
        <f>SUMPRODUCT(MOD(C115:G115,2))</f>
        <v>3</v>
      </c>
      <c r="N115">
        <f>5-M115</f>
        <v>2</v>
      </c>
      <c r="O115">
        <f>COUNTIF(C115:G115,"&lt;=10")</f>
        <v>4</v>
      </c>
      <c r="P115">
        <f>COUNTIF(C115:G115,"&gt;=11")</f>
        <v>1</v>
      </c>
      <c r="Q115">
        <f>SUMPRODUCT(--(D115:G115-C115:F115=1))</f>
        <v>1</v>
      </c>
      <c r="R115">
        <f>SUMPRODUCT(COUNTIF(C116:G116,C115:G115))</f>
        <v>2</v>
      </c>
    </row>
    <row r="116">
      <c r="A116">
        <v>7825</v>
      </c>
      <c r="B116" t="str">
        <v>2026-06-24</v>
      </c>
      <c r="C116">
        <v>4</v>
      </c>
      <c r="D116">
        <v>8</v>
      </c>
      <c r="E116">
        <v>9</v>
      </c>
      <c r="F116">
        <v>11</v>
      </c>
      <c r="G116">
        <v>14</v>
      </c>
      <c r="H116">
        <v>1</v>
      </c>
      <c r="I116" t="str">
        <v>4 - 8 - 9 - 11 - 14 [x1]</v>
      </c>
      <c r="J116">
        <f>SUM(C116:G116)</f>
        <v>46</v>
      </c>
      <c r="K116">
        <f>AVERAGE(C116:G116)</f>
        <v>9.2</v>
      </c>
      <c r="L116">
        <f>MAX(C116:G116)-MIN(C116:G116)</f>
        <v>10</v>
      </c>
      <c r="M116">
        <f>SUMPRODUCT(MOD(C116:G116,2))</f>
        <v>2</v>
      </c>
      <c r="N116">
        <f>5-M116</f>
        <v>3</v>
      </c>
      <c r="O116">
        <f>COUNTIF(C116:G116,"&lt;=10")</f>
        <v>3</v>
      </c>
      <c r="P116">
        <f>COUNTIF(C116:G116,"&gt;=11")</f>
        <v>2</v>
      </c>
      <c r="Q116">
        <f>SUMPRODUCT(--(D116:G116-C116:F116=1))</f>
        <v>1</v>
      </c>
      <c r="R116">
        <f>SUMPRODUCT(COUNTIF(C117:G117,C116:G116))</f>
        <v>0</v>
      </c>
    </row>
    <row r="117">
      <c r="A117">
        <v>7824</v>
      </c>
      <c r="B117" t="str">
        <v>2026-06-23</v>
      </c>
      <c r="C117">
        <v>7</v>
      </c>
      <c r="D117">
        <v>10</v>
      </c>
      <c r="E117">
        <v>12</v>
      </c>
      <c r="F117">
        <v>15</v>
      </c>
      <c r="G117">
        <v>19</v>
      </c>
      <c r="H117">
        <v>1</v>
      </c>
      <c r="I117" t="str">
        <v>7 - 10 - 12 - 15 - 19 [x1]</v>
      </c>
      <c r="J117">
        <f>SUM(C117:G117)</f>
        <v>63</v>
      </c>
      <c r="K117">
        <f>AVERAGE(C117:G117)</f>
        <v>12.6</v>
      </c>
      <c r="L117">
        <f>MAX(C117:G117)-MIN(C117:G117)</f>
        <v>12</v>
      </c>
      <c r="M117">
        <f>SUMPRODUCT(MOD(C117:G117,2))</f>
        <v>3</v>
      </c>
      <c r="N117">
        <f>5-M117</f>
        <v>2</v>
      </c>
      <c r="O117">
        <f>COUNTIF(C117:G117,"&lt;=10")</f>
        <v>2</v>
      </c>
      <c r="P117">
        <f>COUNTIF(C117:G117,"&gt;=11")</f>
        <v>3</v>
      </c>
      <c r="Q117">
        <f>SUMPRODUCT(--(D117:G117-C117:F117=1))</f>
        <v>0</v>
      </c>
      <c r="R117">
        <f>SUMPRODUCT(COUNTIF(C118:G118,C117:G117))</f>
        <v>3</v>
      </c>
    </row>
    <row r="118">
      <c r="A118">
        <v>7823</v>
      </c>
      <c r="B118" t="str">
        <v>2026-06-22</v>
      </c>
      <c r="C118">
        <v>7</v>
      </c>
      <c r="D118">
        <v>9</v>
      </c>
      <c r="E118">
        <v>10</v>
      </c>
      <c r="F118">
        <v>12</v>
      </c>
      <c r="G118">
        <v>17</v>
      </c>
      <c r="H118">
        <v>2</v>
      </c>
      <c r="I118" t="str">
        <v>7 - 9 - 10 - 12 - 17 [x2]</v>
      </c>
      <c r="J118">
        <f>SUM(C118:G118)</f>
        <v>55</v>
      </c>
      <c r="K118">
        <f>AVERAGE(C118:G118)</f>
        <v>11</v>
      </c>
      <c r="L118">
        <f>MAX(C118:G118)-MIN(C118:G118)</f>
        <v>10</v>
      </c>
      <c r="M118">
        <f>SUMPRODUCT(MOD(C118:G118,2))</f>
        <v>3</v>
      </c>
      <c r="N118">
        <f>5-M118</f>
        <v>2</v>
      </c>
      <c r="O118">
        <f>COUNTIF(C118:G118,"&lt;=10")</f>
        <v>3</v>
      </c>
      <c r="P118">
        <f>COUNTIF(C118:G118,"&gt;=11")</f>
        <v>2</v>
      </c>
      <c r="Q118">
        <f>SUMPRODUCT(--(D118:G118-C118:F118=1))</f>
        <v>1</v>
      </c>
      <c r="R118">
        <f>SUMPRODUCT(COUNTIF(C119:G119,C118:G118))</f>
        <v>2</v>
      </c>
    </row>
    <row r="119">
      <c r="A119">
        <v>7821</v>
      </c>
      <c r="B119" t="str">
        <v>2026-06-20</v>
      </c>
      <c r="C119">
        <v>4</v>
      </c>
      <c r="D119">
        <v>9</v>
      </c>
      <c r="E119">
        <v>10</v>
      </c>
      <c r="F119">
        <v>14</v>
      </c>
      <c r="G119">
        <v>16</v>
      </c>
      <c r="H119">
        <v>4</v>
      </c>
      <c r="I119" t="str">
        <v>4 - 9 - 10 - 14 - 16 [x4]</v>
      </c>
      <c r="J119">
        <f>SUM(C119:G119)</f>
        <v>53</v>
      </c>
      <c r="K119">
        <f>AVERAGE(C119:G119)</f>
        <v>10.6</v>
      </c>
      <c r="L119">
        <f>MAX(C119:G119)-MIN(C119:G119)</f>
        <v>12</v>
      </c>
      <c r="M119">
        <f>SUMPRODUCT(MOD(C119:G119,2))</f>
        <v>1</v>
      </c>
      <c r="N119">
        <f>5-M119</f>
        <v>4</v>
      </c>
      <c r="O119">
        <f>COUNTIF(C119:G119,"&lt;=10")</f>
        <v>3</v>
      </c>
      <c r="P119">
        <f>COUNTIF(C119:G119,"&gt;=11")</f>
        <v>2</v>
      </c>
      <c r="Q119">
        <f>SUMPRODUCT(--(D119:G119-C119:F119=1))</f>
        <v>1</v>
      </c>
      <c r="R119">
        <f>SUMPRODUCT(COUNTIF(C120:G120,C119:G119))</f>
        <v>2</v>
      </c>
    </row>
    <row r="120">
      <c r="A120">
        <v>7820</v>
      </c>
      <c r="B120" t="str">
        <v>2026-06-19</v>
      </c>
      <c r="C120">
        <v>3</v>
      </c>
      <c r="D120">
        <v>7</v>
      </c>
      <c r="E120">
        <v>10</v>
      </c>
      <c r="F120">
        <v>14</v>
      </c>
      <c r="G120">
        <v>18</v>
      </c>
      <c r="H120">
        <v>1</v>
      </c>
      <c r="I120" t="str">
        <v>3 - 7 - 10 - 14 - 18 [x1]</v>
      </c>
      <c r="J120">
        <f>SUM(C120:G120)</f>
        <v>52</v>
      </c>
      <c r="K120">
        <f>AVERAGE(C120:G120)</f>
        <v>10.4</v>
      </c>
      <c r="L120">
        <f>MAX(C120:G120)-MIN(C120:G120)</f>
        <v>15</v>
      </c>
      <c r="M120">
        <f>SUMPRODUCT(MOD(C120:G120,2))</f>
        <v>2</v>
      </c>
      <c r="N120">
        <f>5-M120</f>
        <v>3</v>
      </c>
      <c r="O120">
        <f>COUNTIF(C120:G120,"&lt;=10")</f>
        <v>3</v>
      </c>
      <c r="P120">
        <f>COUNTIF(C120:G120,"&gt;=11")</f>
        <v>2</v>
      </c>
      <c r="Q120">
        <f>SUMPRODUCT(--(D120:G120-C120:F120=1))</f>
        <v>0</v>
      </c>
      <c r="R120">
        <f>SUMPRODUCT(COUNTIF(C121:G121,C120:G120))</f>
        <v>0</v>
      </c>
    </row>
    <row r="121">
      <c r="A121">
        <v>7819</v>
      </c>
      <c r="B121" t="str">
        <v>2026-06-18</v>
      </c>
      <c r="C121">
        <v>4</v>
      </c>
      <c r="D121">
        <v>6</v>
      </c>
      <c r="E121">
        <v>8</v>
      </c>
      <c r="F121">
        <v>11</v>
      </c>
      <c r="G121">
        <v>16</v>
      </c>
      <c r="H121">
        <v>3</v>
      </c>
      <c r="I121" t="str">
        <v>4 - 6 - 8 - 11 - 16 [x3]</v>
      </c>
      <c r="J121">
        <f>SUM(C121:G121)</f>
        <v>45</v>
      </c>
      <c r="K121">
        <f>AVERAGE(C121:G121)</f>
        <v>9</v>
      </c>
      <c r="L121">
        <f>MAX(C121:G121)-MIN(C121:G121)</f>
        <v>12</v>
      </c>
      <c r="M121">
        <f>SUMPRODUCT(MOD(C121:G121,2))</f>
        <v>1</v>
      </c>
      <c r="N121">
        <f>5-M121</f>
        <v>4</v>
      </c>
      <c r="O121">
        <f>COUNTIF(C121:G121,"&lt;=10")</f>
        <v>3</v>
      </c>
      <c r="P121">
        <f>COUNTIF(C121:G121,"&gt;=11")</f>
        <v>2</v>
      </c>
      <c r="Q121">
        <f>SUMPRODUCT(--(D121:G121-C121:F121=1))</f>
        <v>0</v>
      </c>
      <c r="R121">
        <f>SUMPRODUCT(COUNTIF(C122:G122,C121:G121))</f>
        <v>4</v>
      </c>
    </row>
    <row r="122">
      <c r="A122">
        <v>7818</v>
      </c>
      <c r="B122" t="str">
        <v>2026-06-17</v>
      </c>
      <c r="C122">
        <v>3</v>
      </c>
      <c r="D122">
        <v>4</v>
      </c>
      <c r="E122">
        <v>6</v>
      </c>
      <c r="F122">
        <v>8</v>
      </c>
      <c r="G122">
        <v>16</v>
      </c>
      <c r="H122">
        <v>2</v>
      </c>
      <c r="I122" t="str">
        <v>3 - 4 - 6 - 8 - 16 [x2]</v>
      </c>
      <c r="J122">
        <f>SUM(C122:G122)</f>
        <v>37</v>
      </c>
      <c r="K122">
        <f>AVERAGE(C122:G122)</f>
        <v>7.4</v>
      </c>
      <c r="L122">
        <f>MAX(C122:G122)-MIN(C122:G122)</f>
        <v>13</v>
      </c>
      <c r="M122">
        <f>SUMPRODUCT(MOD(C122:G122,2))</f>
        <v>1</v>
      </c>
      <c r="N122">
        <f>5-M122</f>
        <v>4</v>
      </c>
      <c r="O122">
        <f>COUNTIF(C122:G122,"&lt;=10")</f>
        <v>4</v>
      </c>
      <c r="P122">
        <f>COUNTIF(C122:G122,"&gt;=11")</f>
        <v>1</v>
      </c>
      <c r="Q122">
        <f>SUMPRODUCT(--(D122:G122-C122:F122=1))</f>
        <v>1</v>
      </c>
      <c r="R122">
        <f>SUMPRODUCT(COUNTIF(C123:G123,C122:G122))</f>
        <v>1</v>
      </c>
    </row>
    <row r="123">
      <c r="A123">
        <v>7817</v>
      </c>
      <c r="B123" t="str">
        <v>2026-06-16</v>
      </c>
      <c r="C123">
        <v>2</v>
      </c>
      <c r="D123">
        <v>5</v>
      </c>
      <c r="E123">
        <v>11</v>
      </c>
      <c r="F123">
        <v>15</v>
      </c>
      <c r="G123">
        <v>16</v>
      </c>
      <c r="H123">
        <v>4</v>
      </c>
      <c r="I123" t="str">
        <v>2 - 5 - 11 - 15 - 16 [x4]</v>
      </c>
      <c r="J123">
        <f>SUM(C123:G123)</f>
        <v>49</v>
      </c>
      <c r="K123">
        <f>AVERAGE(C123:G123)</f>
        <v>9.8</v>
      </c>
      <c r="L123">
        <f>MAX(C123:G123)-MIN(C123:G123)</f>
        <v>14</v>
      </c>
      <c r="M123">
        <f>SUMPRODUCT(MOD(C123:G123,2))</f>
        <v>3</v>
      </c>
      <c r="N123">
        <f>5-M123</f>
        <v>2</v>
      </c>
      <c r="O123">
        <f>COUNTIF(C123:G123,"&lt;=10")</f>
        <v>2</v>
      </c>
      <c r="P123">
        <f>COUNTIF(C123:G123,"&gt;=11")</f>
        <v>3</v>
      </c>
      <c r="Q123">
        <f>SUMPRODUCT(--(D123:G123-C123:F123=1))</f>
        <v>1</v>
      </c>
      <c r="R123">
        <f>SUMPRODUCT(COUNTIF(C124:G124,C123:G123))</f>
        <v>1</v>
      </c>
    </row>
    <row r="124">
      <c r="A124">
        <v>7816</v>
      </c>
      <c r="B124" t="str">
        <v>2026-06-15</v>
      </c>
      <c r="C124">
        <v>6</v>
      </c>
      <c r="D124">
        <v>8</v>
      </c>
      <c r="E124">
        <v>11</v>
      </c>
      <c r="F124">
        <v>18</v>
      </c>
      <c r="G124">
        <v>19</v>
      </c>
      <c r="H124">
        <v>3</v>
      </c>
      <c r="I124" t="str">
        <v>6 - 8 - 11 - 18 - 19 [x3]</v>
      </c>
      <c r="J124">
        <f>SUM(C124:G124)</f>
        <v>62</v>
      </c>
      <c r="K124">
        <f>AVERAGE(C124:G124)</f>
        <v>12.4</v>
      </c>
      <c r="L124">
        <f>MAX(C124:G124)-MIN(C124:G124)</f>
        <v>13</v>
      </c>
      <c r="M124">
        <f>SUMPRODUCT(MOD(C124:G124,2))</f>
        <v>2</v>
      </c>
      <c r="N124">
        <f>5-M124</f>
        <v>3</v>
      </c>
      <c r="O124">
        <f>COUNTIF(C124:G124,"&lt;=10")</f>
        <v>2</v>
      </c>
      <c r="P124">
        <f>COUNTIF(C124:G124,"&gt;=11")</f>
        <v>3</v>
      </c>
      <c r="Q124">
        <f>SUMPRODUCT(--(D124:G124-C124:F124=1))</f>
        <v>1</v>
      </c>
      <c r="R124">
        <f>SUMPRODUCT(COUNTIF(C125:G125,C124:G124))</f>
        <v>1</v>
      </c>
    </row>
    <row r="125">
      <c r="A125">
        <v>7814</v>
      </c>
      <c r="B125" t="str">
        <v>2026-06-13</v>
      </c>
      <c r="C125">
        <v>7</v>
      </c>
      <c r="D125">
        <v>9</v>
      </c>
      <c r="E125">
        <v>13</v>
      </c>
      <c r="F125">
        <v>16</v>
      </c>
      <c r="G125">
        <v>18</v>
      </c>
      <c r="H125">
        <v>2</v>
      </c>
      <c r="I125" t="str">
        <v>7 - 9 - 13 - 16 - 18 [x2]</v>
      </c>
      <c r="J125">
        <f>SUM(C125:G125)</f>
        <v>63</v>
      </c>
      <c r="K125">
        <f>AVERAGE(C125:G125)</f>
        <v>12.6</v>
      </c>
      <c r="L125">
        <f>MAX(C125:G125)-MIN(C125:G125)</f>
        <v>11</v>
      </c>
      <c r="M125">
        <f>SUMPRODUCT(MOD(C125:G125,2))</f>
        <v>3</v>
      </c>
      <c r="N125">
        <f>5-M125</f>
        <v>2</v>
      </c>
      <c r="O125">
        <f>COUNTIF(C125:G125,"&lt;=10")</f>
        <v>2</v>
      </c>
      <c r="P125">
        <f>COUNTIF(C125:G125,"&gt;=11")</f>
        <v>3</v>
      </c>
      <c r="Q125">
        <f>SUMPRODUCT(--(D125:G125-C125:F125=1))</f>
        <v>0</v>
      </c>
      <c r="R125">
        <f>SUMPRODUCT(COUNTIF(C126:G126,C125:G125))</f>
        <v>1</v>
      </c>
    </row>
    <row r="126">
      <c r="A126">
        <v>7813</v>
      </c>
      <c r="B126" t="str">
        <v>2026-06-12</v>
      </c>
      <c r="C126">
        <v>6</v>
      </c>
      <c r="D126">
        <v>7</v>
      </c>
      <c r="E126">
        <v>11</v>
      </c>
      <c r="F126">
        <v>12</v>
      </c>
      <c r="G126">
        <v>15</v>
      </c>
      <c r="H126">
        <v>1</v>
      </c>
      <c r="I126" t="str">
        <v>6 - 7 - 11 - 12 - 15 [x1]</v>
      </c>
      <c r="J126">
        <f>SUM(C126:G126)</f>
        <v>51</v>
      </c>
      <c r="K126">
        <f>AVERAGE(C126:G126)</f>
        <v>10.2</v>
      </c>
      <c r="L126">
        <f>MAX(C126:G126)-MIN(C126:G126)</f>
        <v>9</v>
      </c>
      <c r="M126">
        <f>SUMPRODUCT(MOD(C126:G126,2))</f>
        <v>3</v>
      </c>
      <c r="N126">
        <f>5-M126</f>
        <v>2</v>
      </c>
      <c r="O126">
        <f>COUNTIF(C126:G126,"&lt;=10")</f>
        <v>2</v>
      </c>
      <c r="P126">
        <f>COUNTIF(C126:G126,"&gt;=11")</f>
        <v>3</v>
      </c>
      <c r="Q126">
        <f>SUMPRODUCT(--(D126:G126-C126:F126=1))</f>
        <v>2</v>
      </c>
      <c r="R126">
        <f>SUMPRODUCT(COUNTIF(C127:G127,C126:G126))</f>
        <v>1</v>
      </c>
    </row>
    <row r="127">
      <c r="A127">
        <v>7812</v>
      </c>
      <c r="B127" t="str">
        <v>2026-06-11</v>
      </c>
      <c r="C127">
        <v>4</v>
      </c>
      <c r="D127">
        <v>5</v>
      </c>
      <c r="E127">
        <v>6</v>
      </c>
      <c r="F127">
        <v>9</v>
      </c>
      <c r="G127">
        <v>13</v>
      </c>
      <c r="H127">
        <v>4</v>
      </c>
      <c r="I127" t="str">
        <v>4 - 5 - 6 - 9 - 13 [x4]</v>
      </c>
      <c r="J127">
        <f>SUM(C127:G127)</f>
        <v>37</v>
      </c>
      <c r="K127">
        <f>AVERAGE(C127:G127)</f>
        <v>7.4</v>
      </c>
      <c r="L127">
        <f>MAX(C127:G127)-MIN(C127:G127)</f>
        <v>9</v>
      </c>
      <c r="M127">
        <f>SUMPRODUCT(MOD(C127:G127,2))</f>
        <v>3</v>
      </c>
      <c r="N127">
        <f>5-M127</f>
        <v>2</v>
      </c>
      <c r="O127">
        <f>COUNTIF(C127:G127,"&lt;=10")</f>
        <v>4</v>
      </c>
      <c r="P127">
        <f>COUNTIF(C127:G127,"&gt;=11")</f>
        <v>1</v>
      </c>
      <c r="Q127">
        <f>SUMPRODUCT(--(D127:G127-C127:F127=1))</f>
        <v>2</v>
      </c>
      <c r="R127">
        <f>SUMPRODUCT(COUNTIF(C128:G128,C127:G127))</f>
        <v>1</v>
      </c>
    </row>
    <row r="128">
      <c r="A128">
        <v>7811</v>
      </c>
      <c r="B128" t="str">
        <v>2026-06-10</v>
      </c>
      <c r="C128">
        <v>5</v>
      </c>
      <c r="D128">
        <v>11</v>
      </c>
      <c r="E128">
        <v>14</v>
      </c>
      <c r="F128">
        <v>16</v>
      </c>
      <c r="G128">
        <v>18</v>
      </c>
      <c r="H128">
        <v>4</v>
      </c>
      <c r="I128" t="str">
        <v>5 - 11 - 14 - 16 - 18 [x4]</v>
      </c>
      <c r="J128">
        <f>SUM(C128:G128)</f>
        <v>64</v>
      </c>
      <c r="K128">
        <f>AVERAGE(C128:G128)</f>
        <v>12.8</v>
      </c>
      <c r="L128">
        <f>MAX(C128:G128)-MIN(C128:G128)</f>
        <v>13</v>
      </c>
      <c r="M128">
        <f>SUMPRODUCT(MOD(C128:G128,2))</f>
        <v>2</v>
      </c>
      <c r="N128">
        <f>5-M128</f>
        <v>3</v>
      </c>
      <c r="O128">
        <f>COUNTIF(C128:G128,"&lt;=10")</f>
        <v>1</v>
      </c>
      <c r="P128">
        <f>COUNTIF(C128:G128,"&gt;=11")</f>
        <v>4</v>
      </c>
      <c r="Q128">
        <f>SUMPRODUCT(--(D128:G128-C128:F128=1))</f>
        <v>0</v>
      </c>
      <c r="R128">
        <f>SUMPRODUCT(COUNTIF(C129:G129,C128:G128))</f>
        <v>0</v>
      </c>
    </row>
    <row r="129">
      <c r="A129">
        <v>7810</v>
      </c>
      <c r="B129" t="str">
        <v>2026-06-09</v>
      </c>
      <c r="C129">
        <v>2</v>
      </c>
      <c r="D129">
        <v>6</v>
      </c>
      <c r="E129">
        <v>9</v>
      </c>
      <c r="F129">
        <v>10</v>
      </c>
      <c r="G129">
        <v>19</v>
      </c>
      <c r="H129">
        <v>4</v>
      </c>
      <c r="I129" t="str">
        <v>2 - 6 - 9 - 10 - 19 [x4]</v>
      </c>
      <c r="J129">
        <f>SUM(C129:G129)</f>
        <v>46</v>
      </c>
      <c r="K129">
        <f>AVERAGE(C129:G129)</f>
        <v>9.2</v>
      </c>
      <c r="L129">
        <f>MAX(C129:G129)-MIN(C129:G129)</f>
        <v>17</v>
      </c>
      <c r="M129">
        <f>SUMPRODUCT(MOD(C129:G129,2))</f>
        <v>2</v>
      </c>
      <c r="N129">
        <f>5-M129</f>
        <v>3</v>
      </c>
      <c r="O129">
        <f>COUNTIF(C129:G129,"&lt;=10")</f>
        <v>4</v>
      </c>
      <c r="P129">
        <f>COUNTIF(C129:G129,"&gt;=11")</f>
        <v>1</v>
      </c>
      <c r="Q129">
        <f>SUMPRODUCT(--(D129:G129-C129:F129=1))</f>
        <v>1</v>
      </c>
      <c r="R129">
        <f>SUMPRODUCT(COUNTIF(C130:G130,C129:G129))</f>
        <v>2</v>
      </c>
    </row>
    <row r="130">
      <c r="A130">
        <v>7809</v>
      </c>
      <c r="B130" t="str">
        <v>2026-06-08</v>
      </c>
      <c r="C130">
        <v>1</v>
      </c>
      <c r="D130">
        <v>2</v>
      </c>
      <c r="E130">
        <v>9</v>
      </c>
      <c r="F130">
        <v>11</v>
      </c>
      <c r="G130">
        <v>20</v>
      </c>
      <c r="H130">
        <v>2</v>
      </c>
      <c r="I130" t="str">
        <v>1 - 2 - 9 - 11 - 20 [x2]</v>
      </c>
      <c r="J130">
        <f>SUM(C130:G130)</f>
        <v>43</v>
      </c>
      <c r="K130">
        <f>AVERAGE(C130:G130)</f>
        <v>8.6</v>
      </c>
      <c r="L130">
        <f>MAX(C130:G130)-MIN(C130:G130)</f>
        <v>19</v>
      </c>
      <c r="M130">
        <f>SUMPRODUCT(MOD(C130:G130,2))</f>
        <v>3</v>
      </c>
      <c r="N130">
        <f>5-M130</f>
        <v>2</v>
      </c>
      <c r="O130">
        <f>COUNTIF(C130:G130,"&lt;=10")</f>
        <v>3</v>
      </c>
      <c r="P130">
        <f>COUNTIF(C130:G130,"&gt;=11")</f>
        <v>2</v>
      </c>
      <c r="Q130">
        <f>SUMPRODUCT(--(D130:G130-C130:F130=1))</f>
        <v>1</v>
      </c>
      <c r="R130">
        <f>SUMPRODUCT(COUNTIF(C131:G131,C130:G130))</f>
        <v>1</v>
      </c>
    </row>
    <row r="131">
      <c r="A131">
        <v>7807</v>
      </c>
      <c r="B131" t="str">
        <v>2026-06-06</v>
      </c>
      <c r="C131">
        <v>2</v>
      </c>
      <c r="D131">
        <v>4</v>
      </c>
      <c r="E131">
        <v>5</v>
      </c>
      <c r="F131">
        <v>14</v>
      </c>
      <c r="G131">
        <v>15</v>
      </c>
      <c r="H131">
        <v>4</v>
      </c>
      <c r="I131" t="str">
        <v>2 - 4 - 5 - 14 - 15 [x4]</v>
      </c>
      <c r="J131">
        <f>SUM(C131:G131)</f>
        <v>40</v>
      </c>
      <c r="K131">
        <f>AVERAGE(C131:G131)</f>
        <v>8</v>
      </c>
      <c r="L131">
        <f>MAX(C131:G131)-MIN(C131:G131)</f>
        <v>13</v>
      </c>
      <c r="M131">
        <f>SUMPRODUCT(MOD(C131:G131,2))</f>
        <v>2</v>
      </c>
      <c r="N131">
        <f>5-M131</f>
        <v>3</v>
      </c>
      <c r="O131">
        <f>COUNTIF(C131:G131,"&lt;=10")</f>
        <v>3</v>
      </c>
      <c r="P131">
        <f>COUNTIF(C131:G131,"&gt;=11")</f>
        <v>2</v>
      </c>
      <c r="Q131">
        <f>SUMPRODUCT(--(D131:G131-C131:F131=1))</f>
        <v>2</v>
      </c>
      <c r="R131">
        <f>SUMPRODUCT(COUNTIF(C132:G132,C131:G131))</f>
        <v>0</v>
      </c>
    </row>
    <row r="132">
      <c r="A132">
        <v>7806</v>
      </c>
      <c r="B132" t="str">
        <v>2026-06-05</v>
      </c>
      <c r="C132">
        <v>7</v>
      </c>
      <c r="D132">
        <v>8</v>
      </c>
      <c r="E132">
        <v>12</v>
      </c>
      <c r="F132">
        <v>13</v>
      </c>
      <c r="G132">
        <v>16</v>
      </c>
      <c r="H132">
        <v>1</v>
      </c>
      <c r="I132" t="str">
        <v>7 - 8 - 12 - 13 - 16 [x1]</v>
      </c>
      <c r="J132">
        <f>SUM(C132:G132)</f>
        <v>56</v>
      </c>
      <c r="K132">
        <f>AVERAGE(C132:G132)</f>
        <v>11.2</v>
      </c>
      <c r="L132">
        <f>MAX(C132:G132)-MIN(C132:G132)</f>
        <v>9</v>
      </c>
      <c r="M132">
        <f>SUMPRODUCT(MOD(C132:G132,2))</f>
        <v>2</v>
      </c>
      <c r="N132">
        <f>5-M132</f>
        <v>3</v>
      </c>
      <c r="O132">
        <f>COUNTIF(C132:G132,"&lt;=10")</f>
        <v>2</v>
      </c>
      <c r="P132">
        <f>COUNTIF(C132:G132,"&gt;=11")</f>
        <v>3</v>
      </c>
      <c r="Q132">
        <f>SUMPRODUCT(--(D132:G132-C132:F132=1))</f>
        <v>2</v>
      </c>
      <c r="R132">
        <f>SUMPRODUCT(COUNTIF(C133:G133,C132:G132))</f>
        <v>1</v>
      </c>
    </row>
    <row r="133">
      <c r="A133">
        <v>7805</v>
      </c>
      <c r="B133" t="str">
        <v>2026-06-03</v>
      </c>
      <c r="C133">
        <v>1</v>
      </c>
      <c r="D133">
        <v>5</v>
      </c>
      <c r="E133">
        <v>7</v>
      </c>
      <c r="F133">
        <v>14</v>
      </c>
      <c r="G133">
        <v>17</v>
      </c>
      <c r="H133">
        <v>3</v>
      </c>
      <c r="I133" t="str">
        <v>1 - 5 - 7 - 14 - 17 [x3]</v>
      </c>
      <c r="J133">
        <f>SUM(C133:G133)</f>
        <v>44</v>
      </c>
      <c r="K133">
        <f>AVERAGE(C133:G133)</f>
        <v>8.8</v>
      </c>
      <c r="L133">
        <f>MAX(C133:G133)-MIN(C133:G133)</f>
        <v>16</v>
      </c>
      <c r="M133">
        <f>SUMPRODUCT(MOD(C133:G133,2))</f>
        <v>4</v>
      </c>
      <c r="N133">
        <f>5-M133</f>
        <v>1</v>
      </c>
      <c r="O133">
        <f>COUNTIF(C133:G133,"&lt;=10")</f>
        <v>3</v>
      </c>
      <c r="P133">
        <f>COUNTIF(C133:G133,"&gt;=11")</f>
        <v>2</v>
      </c>
      <c r="Q133">
        <f>SUMPRODUCT(--(D133:G133-C133:F133=1))</f>
        <v>0</v>
      </c>
      <c r="R133">
        <f>SUMPRODUCT(COUNTIF(C134:G134,C133:G133))</f>
        <v>2</v>
      </c>
    </row>
    <row r="134">
      <c r="A134">
        <v>7804</v>
      </c>
      <c r="B134" t="str">
        <v>2026-06-02</v>
      </c>
      <c r="C134">
        <v>1</v>
      </c>
      <c r="D134">
        <v>6</v>
      </c>
      <c r="E134">
        <v>8</v>
      </c>
      <c r="F134">
        <v>14</v>
      </c>
      <c r="G134">
        <v>15</v>
      </c>
      <c r="H134">
        <v>1</v>
      </c>
      <c r="I134" t="str">
        <v>1 - 6 - 8 - 14 - 15 [x1]</v>
      </c>
      <c r="J134">
        <f>SUM(C134:G134)</f>
        <v>44</v>
      </c>
      <c r="K134">
        <f>AVERAGE(C134:G134)</f>
        <v>8.8</v>
      </c>
      <c r="L134">
        <f>MAX(C134:G134)-MIN(C134:G134)</f>
        <v>14</v>
      </c>
      <c r="M134">
        <f>SUMPRODUCT(MOD(C134:G134,2))</f>
        <v>2</v>
      </c>
      <c r="N134">
        <f>5-M134</f>
        <v>3</v>
      </c>
      <c r="O134">
        <f>COUNTIF(C134:G134,"&lt;=10")</f>
        <v>3</v>
      </c>
      <c r="P134">
        <f>COUNTIF(C134:G134,"&gt;=11")</f>
        <v>2</v>
      </c>
      <c r="Q134">
        <f>SUMPRODUCT(--(D134:G134-C134:F134=1))</f>
        <v>1</v>
      </c>
      <c r="R134">
        <f>SUMPRODUCT(COUNTIF(C135:G135,C134:G134))</f>
        <v>0</v>
      </c>
    </row>
    <row r="135">
      <c r="A135">
        <v>7803</v>
      </c>
      <c r="B135" t="str">
        <v>2026-06-01</v>
      </c>
      <c r="C135">
        <v>3</v>
      </c>
      <c r="D135">
        <v>5</v>
      </c>
      <c r="E135">
        <v>13</v>
      </c>
      <c r="F135">
        <v>17</v>
      </c>
      <c r="G135">
        <v>19</v>
      </c>
      <c r="H135">
        <v>3</v>
      </c>
      <c r="I135" t="str">
        <v>3 - 5 - 13 - 17 - 19 [x3]</v>
      </c>
      <c r="J135">
        <f>SUM(C135:G135)</f>
        <v>57</v>
      </c>
      <c r="K135">
        <f>AVERAGE(C135:G135)</f>
        <v>11.4</v>
      </c>
      <c r="L135">
        <f>MAX(C135:G135)-MIN(C135:G135)</f>
        <v>16</v>
      </c>
      <c r="M135">
        <f>SUMPRODUCT(MOD(C135:G135,2))</f>
        <v>5</v>
      </c>
      <c r="N135">
        <f>5-M135</f>
        <v>0</v>
      </c>
      <c r="O135">
        <f>COUNTIF(C135:G135,"&lt;=10")</f>
        <v>2</v>
      </c>
      <c r="P135">
        <f>COUNTIF(C135:G135,"&gt;=11")</f>
        <v>3</v>
      </c>
      <c r="Q135">
        <f>SUMPRODUCT(--(D135:G135-C135:F135=1))</f>
        <v>0</v>
      </c>
      <c r="R135">
        <f>SUMPRODUCT(COUNTIF(C136:G136,C135:G135))</f>
        <v>0</v>
      </c>
    </row>
    <row r="136">
      <c r="A136">
        <v>7801</v>
      </c>
      <c r="B136" t="str">
        <v>2026-05-30</v>
      </c>
      <c r="C136">
        <v>1</v>
      </c>
      <c r="D136">
        <v>6</v>
      </c>
      <c r="E136">
        <v>7</v>
      </c>
      <c r="F136">
        <v>11</v>
      </c>
      <c r="G136">
        <v>12</v>
      </c>
      <c r="H136">
        <v>3</v>
      </c>
      <c r="I136" t="str">
        <v>1 - 6 - 7 - 11 - 12 [x3]</v>
      </c>
      <c r="J136">
        <f>SUM(C136:G136)</f>
        <v>37</v>
      </c>
      <c r="K136">
        <f>AVERAGE(C136:G136)</f>
        <v>7.4</v>
      </c>
      <c r="L136">
        <f>MAX(C136:G136)-MIN(C136:G136)</f>
        <v>11</v>
      </c>
      <c r="M136">
        <f>SUMPRODUCT(MOD(C136:G136,2))</f>
        <v>3</v>
      </c>
      <c r="N136">
        <f>5-M136</f>
        <v>2</v>
      </c>
      <c r="O136">
        <f>COUNTIF(C136:G136,"&lt;=10")</f>
        <v>3</v>
      </c>
      <c r="P136">
        <f>COUNTIF(C136:G136,"&gt;=11")</f>
        <v>2</v>
      </c>
      <c r="Q136">
        <f>SUMPRODUCT(--(D136:G136-C136:F136=1))</f>
        <v>2</v>
      </c>
      <c r="R136">
        <f>SUMPRODUCT(COUNTIF(C137:G137,C136:G136))</f>
        <v>1</v>
      </c>
    </row>
    <row r="137">
      <c r="A137">
        <v>7800</v>
      </c>
      <c r="B137" t="str">
        <v>2026-05-29</v>
      </c>
      <c r="C137">
        <v>6</v>
      </c>
      <c r="D137">
        <v>10</v>
      </c>
      <c r="E137">
        <v>13</v>
      </c>
      <c r="F137">
        <v>17</v>
      </c>
      <c r="G137">
        <v>19</v>
      </c>
      <c r="H137">
        <v>3</v>
      </c>
      <c r="I137" t="str">
        <v>6 - 10 - 13 - 17 - 19 [x3]</v>
      </c>
      <c r="J137">
        <f>SUM(C137:G137)</f>
        <v>65</v>
      </c>
      <c r="K137">
        <f>AVERAGE(C137:G137)</f>
        <v>13</v>
      </c>
      <c r="L137">
        <f>MAX(C137:G137)-MIN(C137:G137)</f>
        <v>13</v>
      </c>
      <c r="M137">
        <f>SUMPRODUCT(MOD(C137:G137,2))</f>
        <v>3</v>
      </c>
      <c r="N137">
        <f>5-M137</f>
        <v>2</v>
      </c>
      <c r="O137">
        <f>COUNTIF(C137:G137,"&lt;=10")</f>
        <v>2</v>
      </c>
      <c r="P137">
        <f>COUNTIF(C137:G137,"&gt;=11")</f>
        <v>3</v>
      </c>
      <c r="Q137">
        <f>SUMPRODUCT(--(D137:G137-C137:F137=1))</f>
        <v>0</v>
      </c>
      <c r="R137">
        <f>SUMPRODUCT(COUNTIF(C138:G138,C137:G137))</f>
        <v>1</v>
      </c>
    </row>
    <row r="138">
      <c r="A138">
        <v>7799</v>
      </c>
      <c r="B138" t="str">
        <v>2026-05-28</v>
      </c>
      <c r="C138">
        <v>2</v>
      </c>
      <c r="D138">
        <v>10</v>
      </c>
      <c r="E138">
        <v>12</v>
      </c>
      <c r="F138">
        <v>15</v>
      </c>
      <c r="G138">
        <v>20</v>
      </c>
      <c r="H138">
        <v>3</v>
      </c>
      <c r="I138" t="str">
        <v>2 - 10 - 12 - 15 - 20 [x3]</v>
      </c>
      <c r="J138">
        <f>SUM(C138:G138)</f>
        <v>59</v>
      </c>
      <c r="K138">
        <f>AVERAGE(C138:G138)</f>
        <v>11.8</v>
      </c>
      <c r="L138">
        <f>MAX(C138:G138)-MIN(C138:G138)</f>
        <v>18</v>
      </c>
      <c r="M138">
        <f>SUMPRODUCT(MOD(C138:G138,2))</f>
        <v>1</v>
      </c>
      <c r="N138">
        <f>5-M138</f>
        <v>4</v>
      </c>
      <c r="O138">
        <f>COUNTIF(C138:G138,"&lt;=10")</f>
        <v>2</v>
      </c>
      <c r="P138">
        <f>COUNTIF(C138:G138,"&gt;=11")</f>
        <v>3</v>
      </c>
      <c r="Q138">
        <f>SUMPRODUCT(--(D138:G138-C138:F138=1))</f>
        <v>0</v>
      </c>
      <c r="R138">
        <f>SUMPRODUCT(COUNTIF(C139:G139,C138:G138))</f>
        <v>3</v>
      </c>
    </row>
    <row r="139">
      <c r="A139">
        <v>7798</v>
      </c>
      <c r="B139" t="str">
        <v>2026-05-27</v>
      </c>
      <c r="C139">
        <v>1</v>
      </c>
      <c r="D139">
        <v>2</v>
      </c>
      <c r="E139">
        <v>6</v>
      </c>
      <c r="F139">
        <v>12</v>
      </c>
      <c r="G139">
        <v>15</v>
      </c>
      <c r="H139">
        <v>4</v>
      </c>
      <c r="I139" t="str">
        <v>1 - 2 - 6 - 12 - 15 [x4]</v>
      </c>
      <c r="J139">
        <f>SUM(C139:G139)</f>
        <v>36</v>
      </c>
      <c r="K139">
        <f>AVERAGE(C139:G139)</f>
        <v>7.2</v>
      </c>
      <c r="L139">
        <f>MAX(C139:G139)-MIN(C139:G139)</f>
        <v>14</v>
      </c>
      <c r="M139">
        <f>SUMPRODUCT(MOD(C139:G139,2))</f>
        <v>2</v>
      </c>
      <c r="N139">
        <f>5-M139</f>
        <v>3</v>
      </c>
      <c r="O139">
        <f>COUNTIF(C139:G139,"&lt;=10")</f>
        <v>3</v>
      </c>
      <c r="P139">
        <f>COUNTIF(C139:G139,"&gt;=11")</f>
        <v>2</v>
      </c>
      <c r="Q139">
        <f>SUMPRODUCT(--(D139:G139-C139:F139=1))</f>
        <v>1</v>
      </c>
      <c r="R139">
        <f>SUMPRODUCT(COUNTIF(C140:G140,C139:G139))</f>
        <v>1</v>
      </c>
    </row>
    <row r="140">
      <c r="A140">
        <v>7797</v>
      </c>
      <c r="B140" t="str">
        <v>2026-05-26</v>
      </c>
      <c r="C140">
        <v>7</v>
      </c>
      <c r="D140">
        <v>10</v>
      </c>
      <c r="E140">
        <v>15</v>
      </c>
      <c r="F140">
        <v>16</v>
      </c>
      <c r="G140">
        <v>20</v>
      </c>
      <c r="H140">
        <v>2</v>
      </c>
      <c r="I140" t="str">
        <v>7 - 10 - 15 - 16 - 20 [x2]</v>
      </c>
      <c r="J140">
        <f>SUM(C140:G140)</f>
        <v>68</v>
      </c>
      <c r="K140">
        <f>AVERAGE(C140:G140)</f>
        <v>13.6</v>
      </c>
      <c r="L140">
        <f>MAX(C140:G140)-MIN(C140:G140)</f>
        <v>13</v>
      </c>
      <c r="M140">
        <f>SUMPRODUCT(MOD(C140:G140,2))</f>
        <v>2</v>
      </c>
      <c r="N140">
        <f>5-M140</f>
        <v>3</v>
      </c>
      <c r="O140">
        <f>COUNTIF(C140:G140,"&lt;=10")</f>
        <v>2</v>
      </c>
      <c r="P140">
        <f>COUNTIF(C140:G140,"&gt;=11")</f>
        <v>3</v>
      </c>
      <c r="Q140">
        <f>SUMPRODUCT(--(D140:G140-C140:F140=1))</f>
        <v>1</v>
      </c>
      <c r="R140">
        <f>SUMPRODUCT(COUNTIF(C141:G141,C140:G140))</f>
        <v>2</v>
      </c>
    </row>
    <row r="141">
      <c r="A141">
        <v>7796</v>
      </c>
      <c r="B141" t="str">
        <v>2026-05-25</v>
      </c>
      <c r="C141">
        <v>4</v>
      </c>
      <c r="D141">
        <v>10</v>
      </c>
      <c r="E141">
        <v>12</v>
      </c>
      <c r="F141">
        <v>18</v>
      </c>
      <c r="G141">
        <v>20</v>
      </c>
      <c r="H141">
        <v>3</v>
      </c>
      <c r="I141" t="str">
        <v>4 - 10 - 12 - 18 - 20 [x3]</v>
      </c>
      <c r="J141">
        <f>SUM(C141:G141)</f>
        <v>64</v>
      </c>
      <c r="K141">
        <f>AVERAGE(C141:G141)</f>
        <v>12.8</v>
      </c>
      <c r="L141">
        <f>MAX(C141:G141)-MIN(C141:G141)</f>
        <v>16</v>
      </c>
      <c r="M141">
        <f>SUMPRODUCT(MOD(C141:G141,2))</f>
        <v>0</v>
      </c>
      <c r="N141">
        <f>5-M141</f>
        <v>5</v>
      </c>
      <c r="O141">
        <f>COUNTIF(C141:G141,"&lt;=10")</f>
        <v>2</v>
      </c>
      <c r="P141">
        <f>COUNTIF(C141:G141,"&gt;=11")</f>
        <v>3</v>
      </c>
      <c r="Q141">
        <f>SUMPRODUCT(--(D141:G141-C141:F141=1))</f>
        <v>0</v>
      </c>
      <c r="R141">
        <f>SUMPRODUCT(COUNTIF(C142:G142,C141:G141))</f>
        <v>2</v>
      </c>
    </row>
    <row r="142">
      <c r="A142">
        <v>7794</v>
      </c>
      <c r="B142" t="str">
        <v>2026-05-23</v>
      </c>
      <c r="C142">
        <v>2</v>
      </c>
      <c r="D142">
        <v>3</v>
      </c>
      <c r="E142">
        <v>4</v>
      </c>
      <c r="F142">
        <v>8</v>
      </c>
      <c r="G142">
        <v>12</v>
      </c>
      <c r="H142">
        <v>3</v>
      </c>
      <c r="I142" t="str">
        <v>2 - 3 - 4 - 8 - 12 [x3]</v>
      </c>
      <c r="J142">
        <f>SUM(C142:G142)</f>
        <v>29</v>
      </c>
      <c r="K142">
        <f>AVERAGE(C142:G142)</f>
        <v>5.8</v>
      </c>
      <c r="L142">
        <f>MAX(C142:G142)-MIN(C142:G142)</f>
        <v>10</v>
      </c>
      <c r="M142">
        <f>SUMPRODUCT(MOD(C142:G142,2))</f>
        <v>1</v>
      </c>
      <c r="N142">
        <f>5-M142</f>
        <v>4</v>
      </c>
      <c r="O142">
        <f>COUNTIF(C142:G142,"&lt;=10")</f>
        <v>4</v>
      </c>
      <c r="P142">
        <f>COUNTIF(C142:G142,"&gt;=11")</f>
        <v>1</v>
      </c>
      <c r="Q142">
        <f>SUMPRODUCT(--(D142:G142-C142:F142=1))</f>
        <v>2</v>
      </c>
      <c r="R142">
        <f>SUMPRODUCT(COUNTIF(C143:G143,C142:G142))</f>
        <v>4</v>
      </c>
    </row>
    <row r="143">
      <c r="A143">
        <v>7793</v>
      </c>
      <c r="B143" t="str">
        <v>2026-05-22</v>
      </c>
      <c r="C143">
        <v>3</v>
      </c>
      <c r="D143">
        <v>4</v>
      </c>
      <c r="E143">
        <v>8</v>
      </c>
      <c r="F143">
        <v>10</v>
      </c>
      <c r="G143">
        <v>12</v>
      </c>
      <c r="H143">
        <v>1</v>
      </c>
      <c r="I143" t="str">
        <v>3 - 4 - 8 - 10 - 12 [x1]</v>
      </c>
      <c r="J143">
        <f>SUM(C143:G143)</f>
        <v>37</v>
      </c>
      <c r="K143">
        <f>AVERAGE(C143:G143)</f>
        <v>7.4</v>
      </c>
      <c r="L143">
        <f>MAX(C143:G143)-MIN(C143:G143)</f>
        <v>9</v>
      </c>
      <c r="M143">
        <f>SUMPRODUCT(MOD(C143:G143,2))</f>
        <v>1</v>
      </c>
      <c r="N143">
        <f>5-M143</f>
        <v>4</v>
      </c>
      <c r="O143">
        <f>COUNTIF(C143:G143,"&lt;=10")</f>
        <v>4</v>
      </c>
      <c r="P143">
        <f>COUNTIF(C143:G143,"&gt;=11")</f>
        <v>1</v>
      </c>
      <c r="Q143">
        <f>SUMPRODUCT(--(D143:G143-C143:F143=1))</f>
        <v>1</v>
      </c>
      <c r="R143">
        <f>SUMPRODUCT(COUNTIF(C144:G144,C143:G143))</f>
        <v>2</v>
      </c>
    </row>
    <row r="144">
      <c r="A144">
        <v>7792</v>
      </c>
      <c r="B144" t="str">
        <v>2026-05-21</v>
      </c>
      <c r="C144">
        <v>3</v>
      </c>
      <c r="D144">
        <v>7</v>
      </c>
      <c r="E144">
        <v>12</v>
      </c>
      <c r="F144">
        <v>17</v>
      </c>
      <c r="G144">
        <v>18</v>
      </c>
      <c r="H144">
        <v>4</v>
      </c>
      <c r="I144" t="str">
        <v>3 - 7 - 12 - 17 - 18 [x4]</v>
      </c>
      <c r="J144">
        <f>SUM(C144:G144)</f>
        <v>57</v>
      </c>
      <c r="K144">
        <f>AVERAGE(C144:G144)</f>
        <v>11.4</v>
      </c>
      <c r="L144">
        <f>MAX(C144:G144)-MIN(C144:G144)</f>
        <v>15</v>
      </c>
      <c r="M144">
        <f>SUMPRODUCT(MOD(C144:G144,2))</f>
        <v>3</v>
      </c>
      <c r="N144">
        <f>5-M144</f>
        <v>2</v>
      </c>
      <c r="O144">
        <f>COUNTIF(C144:G144,"&lt;=10")</f>
        <v>2</v>
      </c>
      <c r="P144">
        <f>COUNTIF(C144:G144,"&gt;=11")</f>
        <v>3</v>
      </c>
      <c r="Q144">
        <f>SUMPRODUCT(--(D144:G144-C144:F144=1))</f>
        <v>1</v>
      </c>
      <c r="R144">
        <f>SUMPRODUCT(COUNTIF(C145:G145,C144:G144))</f>
        <v>3</v>
      </c>
    </row>
    <row r="145">
      <c r="A145">
        <v>7791</v>
      </c>
      <c r="B145" t="str">
        <v>2026-05-20</v>
      </c>
      <c r="C145">
        <v>3</v>
      </c>
      <c r="D145">
        <v>7</v>
      </c>
      <c r="E145">
        <v>12</v>
      </c>
      <c r="F145">
        <v>13</v>
      </c>
      <c r="G145">
        <v>20</v>
      </c>
      <c r="H145">
        <v>2</v>
      </c>
      <c r="I145" t="str">
        <v>3 - 7 - 12 - 13 - 20 [x2]</v>
      </c>
      <c r="J145">
        <f>SUM(C145:G145)</f>
        <v>55</v>
      </c>
      <c r="K145">
        <f>AVERAGE(C145:G145)</f>
        <v>11</v>
      </c>
      <c r="L145">
        <f>MAX(C145:G145)-MIN(C145:G145)</f>
        <v>17</v>
      </c>
      <c r="M145">
        <f>SUMPRODUCT(MOD(C145:G145,2))</f>
        <v>3</v>
      </c>
      <c r="N145">
        <f>5-M145</f>
        <v>2</v>
      </c>
      <c r="O145">
        <f>COUNTIF(C145:G145,"&lt;=10")</f>
        <v>2</v>
      </c>
      <c r="P145">
        <f>COUNTIF(C145:G145,"&gt;=11")</f>
        <v>3</v>
      </c>
      <c r="Q145">
        <f>SUMPRODUCT(--(D145:G145-C145:F145=1))</f>
        <v>1</v>
      </c>
      <c r="R145">
        <f>SUMPRODUCT(COUNTIF(C146:G146,C145:G145))</f>
        <v>3</v>
      </c>
    </row>
    <row r="146">
      <c r="A146">
        <v>7790</v>
      </c>
      <c r="B146" t="str">
        <v>2026-05-19</v>
      </c>
      <c r="C146">
        <v>2</v>
      </c>
      <c r="D146">
        <v>3</v>
      </c>
      <c r="E146">
        <v>6</v>
      </c>
      <c r="F146">
        <v>7</v>
      </c>
      <c r="G146">
        <v>13</v>
      </c>
      <c r="H146">
        <v>1</v>
      </c>
      <c r="I146" t="str">
        <v>2 - 3 - 6 - 7 - 13 [x1]</v>
      </c>
      <c r="J146">
        <f>SUM(C146:G146)</f>
        <v>31</v>
      </c>
      <c r="K146">
        <f>AVERAGE(C146:G146)</f>
        <v>6.2</v>
      </c>
      <c r="L146">
        <f>MAX(C146:G146)-MIN(C146:G146)</f>
        <v>11</v>
      </c>
      <c r="M146">
        <f>SUMPRODUCT(MOD(C146:G146,2))</f>
        <v>3</v>
      </c>
      <c r="N146">
        <f>5-M146</f>
        <v>2</v>
      </c>
      <c r="O146">
        <f>COUNTIF(C146:G146,"&lt;=10")</f>
        <v>4</v>
      </c>
      <c r="P146">
        <f>COUNTIF(C146:G146,"&gt;=11")</f>
        <v>1</v>
      </c>
      <c r="Q146">
        <f>SUMPRODUCT(--(D146:G146-C146:F146=1))</f>
        <v>2</v>
      </c>
      <c r="R146">
        <f>SUMPRODUCT(COUNTIF(C147:G147,C146:G146))</f>
        <v>2</v>
      </c>
    </row>
    <row r="147">
      <c r="A147">
        <v>7789</v>
      </c>
      <c r="B147" t="str">
        <v>2026-05-18</v>
      </c>
      <c r="C147">
        <v>2</v>
      </c>
      <c r="D147">
        <v>3</v>
      </c>
      <c r="E147">
        <v>8</v>
      </c>
      <c r="F147">
        <v>14</v>
      </c>
      <c r="G147">
        <v>19</v>
      </c>
      <c r="H147">
        <v>3</v>
      </c>
      <c r="I147" t="str">
        <v>2 - 3 - 8 - 14 - 19 [x3]</v>
      </c>
      <c r="J147">
        <f>SUM(C147:G147)</f>
        <v>46</v>
      </c>
      <c r="K147">
        <f>AVERAGE(C147:G147)</f>
        <v>9.2</v>
      </c>
      <c r="L147">
        <f>MAX(C147:G147)-MIN(C147:G147)</f>
        <v>17</v>
      </c>
      <c r="M147">
        <f>SUMPRODUCT(MOD(C147:G147,2))</f>
        <v>2</v>
      </c>
      <c r="N147">
        <f>5-M147</f>
        <v>3</v>
      </c>
      <c r="O147">
        <f>COUNTIF(C147:G147,"&lt;=10")</f>
        <v>3</v>
      </c>
      <c r="P147">
        <f>COUNTIF(C147:G147,"&gt;=11")</f>
        <v>2</v>
      </c>
      <c r="Q147">
        <f>SUMPRODUCT(--(D147:G147-C147:F147=1))</f>
        <v>1</v>
      </c>
      <c r="R147">
        <f>SUMPRODUCT(COUNTIF(C148:G148,C147:G147))</f>
        <v>2</v>
      </c>
    </row>
    <row r="148">
      <c r="A148">
        <v>7787</v>
      </c>
      <c r="B148" t="str">
        <v>2026-05-16</v>
      </c>
      <c r="C148">
        <v>6</v>
      </c>
      <c r="D148">
        <v>14</v>
      </c>
      <c r="E148">
        <v>17</v>
      </c>
      <c r="F148">
        <v>19</v>
      </c>
      <c r="G148">
        <v>20</v>
      </c>
      <c r="H148">
        <v>4</v>
      </c>
      <c r="I148" t="str">
        <v>6 - 14 - 17 - 19 - 20 [x4]</v>
      </c>
      <c r="J148">
        <f>SUM(C148:G148)</f>
        <v>76</v>
      </c>
      <c r="K148">
        <f>AVERAGE(C148:G148)</f>
        <v>15.2</v>
      </c>
      <c r="L148">
        <f>MAX(C148:G148)-MIN(C148:G148)</f>
        <v>14</v>
      </c>
      <c r="M148">
        <f>SUMPRODUCT(MOD(C148:G148,2))</f>
        <v>2</v>
      </c>
      <c r="N148">
        <f>5-M148</f>
        <v>3</v>
      </c>
      <c r="O148">
        <f>COUNTIF(C148:G148,"&lt;=10")</f>
        <v>1</v>
      </c>
      <c r="P148">
        <f>COUNTIF(C148:G148,"&gt;=11")</f>
        <v>4</v>
      </c>
      <c r="Q148">
        <f>SUMPRODUCT(--(D148:G148-C148:F148=1))</f>
        <v>1</v>
      </c>
      <c r="R148">
        <f>SUMPRODUCT(COUNTIF(C149:G149,C148:G148))</f>
        <v>1</v>
      </c>
    </row>
    <row r="149">
      <c r="A149">
        <v>7786</v>
      </c>
      <c r="B149" t="str">
        <v>2026-05-15</v>
      </c>
      <c r="C149">
        <v>4</v>
      </c>
      <c r="D149">
        <v>8</v>
      </c>
      <c r="E149">
        <v>9</v>
      </c>
      <c r="F149">
        <v>11</v>
      </c>
      <c r="G149">
        <v>19</v>
      </c>
      <c r="H149">
        <v>3</v>
      </c>
      <c r="I149" t="str">
        <v>4 - 8 - 9 - 11 - 19 [x3]</v>
      </c>
      <c r="J149">
        <f>SUM(C149:G149)</f>
        <v>51</v>
      </c>
      <c r="K149">
        <f>AVERAGE(C149:G149)</f>
        <v>10.2</v>
      </c>
      <c r="L149">
        <f>MAX(C149:G149)-MIN(C149:G149)</f>
        <v>15</v>
      </c>
      <c r="M149">
        <f>SUMPRODUCT(MOD(C149:G149,2))</f>
        <v>3</v>
      </c>
      <c r="N149">
        <f>5-M149</f>
        <v>2</v>
      </c>
      <c r="O149">
        <f>COUNTIF(C149:G149,"&lt;=10")</f>
        <v>3</v>
      </c>
      <c r="P149">
        <f>COUNTIF(C149:G149,"&gt;=11")</f>
        <v>2</v>
      </c>
      <c r="Q149">
        <f>SUMPRODUCT(--(D149:G149-C149:F149=1))</f>
        <v>1</v>
      </c>
      <c r="R149">
        <f>SUMPRODUCT(COUNTIF(C150:G150,C149:G149))</f>
        <v>1</v>
      </c>
    </row>
    <row r="150">
      <c r="A150">
        <v>7785</v>
      </c>
      <c r="B150" t="str">
        <v>2026-05-14</v>
      </c>
      <c r="C150">
        <v>2</v>
      </c>
      <c r="D150">
        <v>7</v>
      </c>
      <c r="E150">
        <v>8</v>
      </c>
      <c r="F150">
        <v>18</v>
      </c>
      <c r="G150">
        <v>20</v>
      </c>
      <c r="H150">
        <v>3</v>
      </c>
      <c r="I150" t="str">
        <v>2 - 7 - 8 - 18 - 20 [x3]</v>
      </c>
      <c r="J150">
        <f>SUM(C150:G150)</f>
        <v>55</v>
      </c>
      <c r="K150">
        <f>AVERAGE(C150:G150)</f>
        <v>11</v>
      </c>
      <c r="L150">
        <f>MAX(C150:G150)-MIN(C150:G150)</f>
        <v>18</v>
      </c>
      <c r="M150">
        <f>SUMPRODUCT(MOD(C150:G150,2))</f>
        <v>1</v>
      </c>
      <c r="N150">
        <f>5-M150</f>
        <v>4</v>
      </c>
      <c r="O150">
        <f>COUNTIF(C150:G150,"&lt;=10")</f>
        <v>3</v>
      </c>
      <c r="P150">
        <f>COUNTIF(C150:G150,"&gt;=11")</f>
        <v>2</v>
      </c>
      <c r="Q150">
        <f>SUMPRODUCT(--(D150:G150-C150:F150=1))</f>
        <v>1</v>
      </c>
      <c r="R150">
        <f>SUMPRODUCT(COUNTIF(C151:G151,C150:G150))</f>
        <v>2</v>
      </c>
    </row>
    <row r="151">
      <c r="A151">
        <v>7784</v>
      </c>
      <c r="B151" t="str">
        <v>2026-05-13</v>
      </c>
      <c r="C151">
        <v>5</v>
      </c>
      <c r="D151">
        <v>6</v>
      </c>
      <c r="E151">
        <v>7</v>
      </c>
      <c r="F151">
        <v>12</v>
      </c>
      <c r="G151">
        <v>20</v>
      </c>
      <c r="H151">
        <v>3</v>
      </c>
      <c r="I151" t="str">
        <v>5 - 6 - 7 - 12 - 20 [x3]</v>
      </c>
      <c r="J151">
        <f>SUM(C151:G151)</f>
        <v>50</v>
      </c>
      <c r="K151">
        <f>AVERAGE(C151:G151)</f>
        <v>10</v>
      </c>
      <c r="L151">
        <f>MAX(C151:G151)-MIN(C151:G151)</f>
        <v>15</v>
      </c>
      <c r="M151">
        <f>SUMPRODUCT(MOD(C151:G151,2))</f>
        <v>2</v>
      </c>
      <c r="N151">
        <f>5-M151</f>
        <v>3</v>
      </c>
      <c r="O151">
        <f>COUNTIF(C151:G151,"&lt;=10")</f>
        <v>3</v>
      </c>
      <c r="P151">
        <f>COUNTIF(C151:G151,"&gt;=11")</f>
        <v>2</v>
      </c>
      <c r="Q151">
        <f>SUMPRODUCT(--(D151:G151-C151:F151=1))</f>
        <v>2</v>
      </c>
      <c r="R151">
        <f>SUMPRODUCT(COUNTIF(C152:G152,C151:G151))</f>
        <v>1</v>
      </c>
    </row>
    <row r="152">
      <c r="A152">
        <v>7783</v>
      </c>
      <c r="B152" t="str">
        <v>2026-05-12</v>
      </c>
      <c r="C152">
        <v>6</v>
      </c>
      <c r="D152">
        <v>9</v>
      </c>
      <c r="E152">
        <v>10</v>
      </c>
      <c r="F152">
        <v>13</v>
      </c>
      <c r="G152">
        <v>17</v>
      </c>
      <c r="H152">
        <v>2</v>
      </c>
      <c r="I152" t="str">
        <v>6 - 9 - 10 - 13 - 17 [x2]</v>
      </c>
      <c r="J152">
        <f>SUM(C152:G152)</f>
        <v>55</v>
      </c>
      <c r="K152">
        <f>AVERAGE(C152:G152)</f>
        <v>11</v>
      </c>
      <c r="L152">
        <f>MAX(C152:G152)-MIN(C152:G152)</f>
        <v>11</v>
      </c>
      <c r="M152">
        <f>SUMPRODUCT(MOD(C152:G152,2))</f>
        <v>3</v>
      </c>
      <c r="N152">
        <f>5-M152</f>
        <v>2</v>
      </c>
      <c r="O152">
        <f>COUNTIF(C152:G152,"&lt;=10")</f>
        <v>3</v>
      </c>
      <c r="P152">
        <f>COUNTIF(C152:G152,"&gt;=11")</f>
        <v>2</v>
      </c>
      <c r="Q152">
        <f>SUMPRODUCT(--(D152:G152-C152:F152=1))</f>
        <v>1</v>
      </c>
      <c r="R152">
        <f>SUMPRODUCT(COUNTIF(C153:G153,C152:G152))</f>
        <v>2</v>
      </c>
    </row>
    <row r="153">
      <c r="A153">
        <v>7782</v>
      </c>
      <c r="B153" t="str">
        <v>2026-05-11</v>
      </c>
      <c r="C153">
        <v>3</v>
      </c>
      <c r="D153">
        <v>10</v>
      </c>
      <c r="E153">
        <v>12</v>
      </c>
      <c r="F153">
        <v>17</v>
      </c>
      <c r="G153">
        <v>20</v>
      </c>
      <c r="H153">
        <v>2</v>
      </c>
      <c r="I153" t="str">
        <v>3 - 10 - 12 - 17 - 20 [x2]</v>
      </c>
      <c r="J153">
        <f>SUM(C153:G153)</f>
        <v>62</v>
      </c>
      <c r="K153">
        <f>AVERAGE(C153:G153)</f>
        <v>12.4</v>
      </c>
      <c r="L153">
        <f>MAX(C153:G153)-MIN(C153:G153)</f>
        <v>17</v>
      </c>
      <c r="M153">
        <f>SUMPRODUCT(MOD(C153:G153,2))</f>
        <v>2</v>
      </c>
      <c r="N153">
        <f>5-M153</f>
        <v>3</v>
      </c>
      <c r="O153">
        <f>COUNTIF(C153:G153,"&lt;=10")</f>
        <v>2</v>
      </c>
      <c r="P153">
        <f>COUNTIF(C153:G153,"&gt;=11")</f>
        <v>3</v>
      </c>
      <c r="Q153">
        <f>SUMPRODUCT(--(D153:G153-C153:F153=1))</f>
        <v>0</v>
      </c>
      <c r="R153">
        <f>SUMPRODUCT(COUNTIF(C154:G154,C153:G153))</f>
        <v>0</v>
      </c>
    </row>
    <row r="154">
      <c r="A154">
        <v>7780</v>
      </c>
      <c r="B154" t="str">
        <v>2026-05-09</v>
      </c>
      <c r="C154">
        <v>2</v>
      </c>
      <c r="D154">
        <v>4</v>
      </c>
      <c r="E154">
        <v>14</v>
      </c>
      <c r="F154">
        <v>15</v>
      </c>
      <c r="G154">
        <v>19</v>
      </c>
      <c r="H154">
        <v>3</v>
      </c>
      <c r="I154" t="str">
        <v>2 - 4 - 14 - 15 - 19 [x3]</v>
      </c>
      <c r="J154">
        <f>SUM(C154:G154)</f>
        <v>54</v>
      </c>
      <c r="K154">
        <f>AVERAGE(C154:G154)</f>
        <v>10.8</v>
      </c>
      <c r="L154">
        <f>MAX(C154:G154)-MIN(C154:G154)</f>
        <v>17</v>
      </c>
      <c r="M154">
        <f>SUMPRODUCT(MOD(C154:G154,2))</f>
        <v>2</v>
      </c>
      <c r="N154">
        <f>5-M154</f>
        <v>3</v>
      </c>
      <c r="O154">
        <f>COUNTIF(C154:G154,"&lt;=10")</f>
        <v>2</v>
      </c>
      <c r="P154">
        <f>COUNTIF(C154:G154,"&gt;=11")</f>
        <v>3</v>
      </c>
      <c r="Q154">
        <f>SUMPRODUCT(--(D154:G154-C154:F154=1))</f>
        <v>1</v>
      </c>
      <c r="R154">
        <f>SUMPRODUCT(COUNTIF(C155:G155,C154:G154))</f>
        <v>1</v>
      </c>
    </row>
    <row r="155">
      <c r="A155">
        <v>7779</v>
      </c>
      <c r="B155" t="str">
        <v>2026-05-08</v>
      </c>
      <c r="C155">
        <v>4</v>
      </c>
      <c r="D155">
        <v>8</v>
      </c>
      <c r="E155">
        <v>10</v>
      </c>
      <c r="F155">
        <v>17</v>
      </c>
      <c r="G155">
        <v>18</v>
      </c>
      <c r="H155">
        <v>1</v>
      </c>
      <c r="I155" t="str">
        <v>4 - 8 - 10 - 17 - 18 [x1]</v>
      </c>
      <c r="J155">
        <f>SUM(C155:G155)</f>
        <v>57</v>
      </c>
      <c r="K155">
        <f>AVERAGE(C155:G155)</f>
        <v>11.4</v>
      </c>
      <c r="L155">
        <f>MAX(C155:G155)-MIN(C155:G155)</f>
        <v>14</v>
      </c>
      <c r="M155">
        <f>SUMPRODUCT(MOD(C155:G155,2))</f>
        <v>1</v>
      </c>
      <c r="N155">
        <f>5-M155</f>
        <v>4</v>
      </c>
      <c r="O155">
        <f>COUNTIF(C155:G155,"&lt;=10")</f>
        <v>3</v>
      </c>
      <c r="P155">
        <f>COUNTIF(C155:G155,"&gt;=11")</f>
        <v>2</v>
      </c>
      <c r="Q155">
        <f>SUMPRODUCT(--(D155:G155-C155:F155=1))</f>
        <v>1</v>
      </c>
      <c r="R155">
        <f>SUMPRODUCT(COUNTIF(C156:G156,C155:G155))</f>
        <v>2</v>
      </c>
    </row>
    <row r="156">
      <c r="A156">
        <v>7778</v>
      </c>
      <c r="B156" t="str">
        <v>2026-05-07</v>
      </c>
      <c r="C156">
        <v>2</v>
      </c>
      <c r="D156">
        <v>3</v>
      </c>
      <c r="E156">
        <v>4</v>
      </c>
      <c r="F156">
        <v>8</v>
      </c>
      <c r="G156">
        <v>12</v>
      </c>
      <c r="H156">
        <v>2</v>
      </c>
      <c r="I156" t="str">
        <v>2 - 3 - 4 - 8 - 12 [x2]</v>
      </c>
      <c r="J156">
        <f>SUM(C156:G156)</f>
        <v>29</v>
      </c>
      <c r="K156">
        <f>AVERAGE(C156:G156)</f>
        <v>5.8</v>
      </c>
      <c r="L156">
        <f>MAX(C156:G156)-MIN(C156:G156)</f>
        <v>10</v>
      </c>
      <c r="M156">
        <f>SUMPRODUCT(MOD(C156:G156,2))</f>
        <v>1</v>
      </c>
      <c r="N156">
        <f>5-M156</f>
        <v>4</v>
      </c>
      <c r="O156">
        <f>COUNTIF(C156:G156,"&lt;=10")</f>
        <v>4</v>
      </c>
      <c r="P156">
        <f>COUNTIF(C156:G156,"&gt;=11")</f>
        <v>1</v>
      </c>
      <c r="Q156">
        <f>SUMPRODUCT(--(D156:G156-C156:F156=1))</f>
        <v>2</v>
      </c>
      <c r="R156">
        <f>SUMPRODUCT(COUNTIF(C157:G157,C156:G156))</f>
        <v>1</v>
      </c>
    </row>
    <row r="157">
      <c r="A157">
        <v>7777</v>
      </c>
      <c r="B157" t="str">
        <v>2026-05-06</v>
      </c>
      <c r="C157">
        <v>2</v>
      </c>
      <c r="D157">
        <v>5</v>
      </c>
      <c r="E157">
        <v>9</v>
      </c>
      <c r="F157">
        <v>19</v>
      </c>
      <c r="G157">
        <v>20</v>
      </c>
      <c r="H157">
        <v>1</v>
      </c>
      <c r="I157" t="str">
        <v>2 - 5 - 9 - 19 - 20 [x1]</v>
      </c>
      <c r="J157">
        <f>SUM(C157:G157)</f>
        <v>55</v>
      </c>
      <c r="K157">
        <f>AVERAGE(C157:G157)</f>
        <v>11</v>
      </c>
      <c r="L157">
        <f>MAX(C157:G157)-MIN(C157:G157)</f>
        <v>18</v>
      </c>
      <c r="M157">
        <f>SUMPRODUCT(MOD(C157:G157,2))</f>
        <v>3</v>
      </c>
      <c r="N157">
        <f>5-M157</f>
        <v>2</v>
      </c>
      <c r="O157">
        <f>COUNTIF(C157:G157,"&lt;=10")</f>
        <v>3</v>
      </c>
      <c r="P157">
        <f>COUNTIF(C157:G157,"&gt;=11")</f>
        <v>2</v>
      </c>
      <c r="Q157">
        <f>SUMPRODUCT(--(D157:G157-C157:F157=1))</f>
        <v>1</v>
      </c>
      <c r="R157">
        <f>SUMPRODUCT(COUNTIF(C158:G158,C157:G157))</f>
        <v>0</v>
      </c>
    </row>
    <row r="158">
      <c r="A158">
        <v>7776</v>
      </c>
      <c r="B158" t="str">
        <v>2026-05-05</v>
      </c>
      <c r="C158">
        <v>4</v>
      </c>
      <c r="D158">
        <v>6</v>
      </c>
      <c r="E158">
        <v>7</v>
      </c>
      <c r="F158">
        <v>17</v>
      </c>
      <c r="G158">
        <v>18</v>
      </c>
      <c r="H158">
        <v>1</v>
      </c>
      <c r="I158" t="str">
        <v>4 - 6 - 7 - 17 - 18 [x1]</v>
      </c>
      <c r="J158">
        <f>SUM(C158:G158)</f>
        <v>52</v>
      </c>
      <c r="K158">
        <f>AVERAGE(C158:G158)</f>
        <v>10.4</v>
      </c>
      <c r="L158">
        <f>MAX(C158:G158)-MIN(C158:G158)</f>
        <v>14</v>
      </c>
      <c r="M158">
        <f>SUMPRODUCT(MOD(C158:G158,2))</f>
        <v>2</v>
      </c>
      <c r="N158">
        <f>5-M158</f>
        <v>3</v>
      </c>
      <c r="O158">
        <f>COUNTIF(C158:G158,"&lt;=10")</f>
        <v>3</v>
      </c>
      <c r="P158">
        <f>COUNTIF(C158:G158,"&gt;=11")</f>
        <v>2</v>
      </c>
      <c r="Q158">
        <f>SUMPRODUCT(--(D158:G158-C158:F158=1))</f>
        <v>2</v>
      </c>
      <c r="R158">
        <f>SUMPRODUCT(COUNTIF(C159:G159,C158:G158))</f>
        <v>1</v>
      </c>
    </row>
    <row r="159">
      <c r="A159">
        <v>7775</v>
      </c>
      <c r="B159" t="str">
        <v>2026-05-04</v>
      </c>
      <c r="C159">
        <v>2</v>
      </c>
      <c r="D159">
        <v>5</v>
      </c>
      <c r="E159">
        <v>9</v>
      </c>
      <c r="F159">
        <v>17</v>
      </c>
      <c r="G159">
        <v>20</v>
      </c>
      <c r="H159">
        <v>3</v>
      </c>
      <c r="I159" t="str">
        <v>2 - 5 - 9 - 17 - 20 [x3]</v>
      </c>
      <c r="J159">
        <f>SUM(C159:G159)</f>
        <v>53</v>
      </c>
      <c r="K159">
        <f>AVERAGE(C159:G159)</f>
        <v>10.6</v>
      </c>
      <c r="L159">
        <f>MAX(C159:G159)-MIN(C159:G159)</f>
        <v>18</v>
      </c>
      <c r="M159">
        <f>SUMPRODUCT(MOD(C159:G159,2))</f>
        <v>3</v>
      </c>
      <c r="N159">
        <f>5-M159</f>
        <v>2</v>
      </c>
      <c r="O159">
        <f>COUNTIF(C159:G159,"&lt;=10")</f>
        <v>3</v>
      </c>
      <c r="P159">
        <f>COUNTIF(C159:G159,"&gt;=11")</f>
        <v>2</v>
      </c>
      <c r="Q159">
        <f>SUMPRODUCT(--(D159:G159-C159:F159=1))</f>
        <v>0</v>
      </c>
      <c r="R159">
        <f>SUMPRODUCT(COUNTIF(C160:G160,C159:G159))</f>
        <v>2</v>
      </c>
    </row>
    <row r="160">
      <c r="A160">
        <v>7773</v>
      </c>
      <c r="B160" t="str">
        <v>2026-05-02</v>
      </c>
      <c r="C160">
        <v>2</v>
      </c>
      <c r="D160">
        <v>10</v>
      </c>
      <c r="E160">
        <v>14</v>
      </c>
      <c r="F160">
        <v>16</v>
      </c>
      <c r="G160">
        <v>20</v>
      </c>
      <c r="H160">
        <v>2</v>
      </c>
      <c r="I160" t="str">
        <v>2 - 10 - 14 - 16 - 20 [x2]</v>
      </c>
      <c r="J160">
        <f>SUM(C160:G160)</f>
        <v>62</v>
      </c>
      <c r="K160">
        <f>AVERAGE(C160:G160)</f>
        <v>12.4</v>
      </c>
      <c r="L160">
        <f>MAX(C160:G160)-MIN(C160:G160)</f>
        <v>18</v>
      </c>
      <c r="M160">
        <f>SUMPRODUCT(MOD(C160:G160,2))</f>
        <v>0</v>
      </c>
      <c r="N160">
        <f>5-M160</f>
        <v>5</v>
      </c>
      <c r="O160">
        <f>COUNTIF(C160:G160,"&lt;=10")</f>
        <v>2</v>
      </c>
      <c r="P160">
        <f>COUNTIF(C160:G160,"&gt;=11")</f>
        <v>3</v>
      </c>
      <c r="Q160">
        <f>SUMPRODUCT(--(D160:G160-C160:F160=1))</f>
        <v>0</v>
      </c>
      <c r="R160">
        <f>SUMPRODUCT(COUNTIF(C161:G161,C160:G160))</f>
        <v>1</v>
      </c>
    </row>
    <row r="161">
      <c r="A161">
        <v>7772</v>
      </c>
      <c r="B161" t="str">
        <v>2026-05-01</v>
      </c>
      <c r="C161">
        <v>3</v>
      </c>
      <c r="D161">
        <v>9</v>
      </c>
      <c r="E161">
        <v>12</v>
      </c>
      <c r="F161">
        <v>15</v>
      </c>
      <c r="G161">
        <v>20</v>
      </c>
      <c r="H161">
        <v>2</v>
      </c>
      <c r="I161" t="str">
        <v>3 - 9 - 12 - 15 - 20 [x2]</v>
      </c>
      <c r="J161">
        <f>SUM(C161:G161)</f>
        <v>59</v>
      </c>
      <c r="K161">
        <f>AVERAGE(C161:G161)</f>
        <v>11.8</v>
      </c>
      <c r="L161">
        <f>MAX(C161:G161)-MIN(C161:G161)</f>
        <v>17</v>
      </c>
      <c r="M161">
        <f>SUMPRODUCT(MOD(C161:G161,2))</f>
        <v>3</v>
      </c>
      <c r="N161">
        <f>5-M161</f>
        <v>2</v>
      </c>
      <c r="O161">
        <f>COUNTIF(C161:G161,"&lt;=10")</f>
        <v>2</v>
      </c>
      <c r="P161">
        <f>COUNTIF(C161:G161,"&gt;=11")</f>
        <v>3</v>
      </c>
      <c r="Q161">
        <f>SUMPRODUCT(--(D161:G161-C161:F161=1))</f>
        <v>0</v>
      </c>
      <c r="R161">
        <f>SUMPRODUCT(COUNTIF(C162:G162,C161:G161))</f>
        <v>0</v>
      </c>
    </row>
    <row r="162">
      <c r="A162">
        <v>7771</v>
      </c>
      <c r="B162" t="str">
        <v>2026-04-30</v>
      </c>
      <c r="C162">
        <v>1</v>
      </c>
      <c r="D162">
        <v>7</v>
      </c>
      <c r="E162">
        <v>10</v>
      </c>
      <c r="F162">
        <v>11</v>
      </c>
      <c r="G162">
        <v>19</v>
      </c>
      <c r="H162">
        <v>2</v>
      </c>
      <c r="I162" t="str">
        <v>1 - 7 - 10 - 11 - 19 [x2]</v>
      </c>
      <c r="J162">
        <f>SUM(C162:G162)</f>
        <v>48</v>
      </c>
      <c r="K162">
        <f>AVERAGE(C162:G162)</f>
        <v>9.6</v>
      </c>
      <c r="L162">
        <f>MAX(C162:G162)-MIN(C162:G162)</f>
        <v>18</v>
      </c>
      <c r="M162">
        <f>SUMPRODUCT(MOD(C162:G162,2))</f>
        <v>4</v>
      </c>
      <c r="N162">
        <f>5-M162</f>
        <v>1</v>
      </c>
      <c r="O162">
        <f>COUNTIF(C162:G162,"&lt;=10")</f>
        <v>3</v>
      </c>
      <c r="P162">
        <f>COUNTIF(C162:G162,"&gt;=11")</f>
        <v>2</v>
      </c>
      <c r="Q162">
        <f>SUMPRODUCT(--(D162:G162-C162:F162=1))</f>
        <v>1</v>
      </c>
      <c r="R162">
        <f>SUMPRODUCT(COUNTIF(C163:G163,C162:G162))</f>
        <v>0</v>
      </c>
    </row>
    <row r="163">
      <c r="A163">
        <v>7770</v>
      </c>
      <c r="B163" t="str">
        <v>2026-04-29</v>
      </c>
      <c r="C163">
        <v>8</v>
      </c>
      <c r="D163">
        <v>12</v>
      </c>
      <c r="E163">
        <v>13</v>
      </c>
      <c r="F163">
        <v>15</v>
      </c>
      <c r="G163">
        <v>17</v>
      </c>
      <c r="H163">
        <v>3</v>
      </c>
      <c r="I163" t="str">
        <v>8 - 12 - 13 - 15 - 17 [x3]</v>
      </c>
      <c r="J163">
        <f>SUM(C163:G163)</f>
        <v>65</v>
      </c>
      <c r="K163">
        <f>AVERAGE(C163:G163)</f>
        <v>13</v>
      </c>
      <c r="L163">
        <f>MAX(C163:G163)-MIN(C163:G163)</f>
        <v>9</v>
      </c>
      <c r="M163">
        <f>SUMPRODUCT(MOD(C163:G163,2))</f>
        <v>3</v>
      </c>
      <c r="N163">
        <f>5-M163</f>
        <v>2</v>
      </c>
      <c r="O163">
        <f>COUNTIF(C163:G163,"&lt;=10")</f>
        <v>1</v>
      </c>
      <c r="P163">
        <f>COUNTIF(C163:G163,"&gt;=11")</f>
        <v>4</v>
      </c>
      <c r="Q163">
        <f>SUMPRODUCT(--(D163:G163-C163:F163=1))</f>
        <v>1</v>
      </c>
      <c r="R163">
        <f>SUMPRODUCT(COUNTIF(C164:G164,C163:G163))</f>
        <v>0</v>
      </c>
    </row>
    <row r="164">
      <c r="A164">
        <v>7768</v>
      </c>
      <c r="B164" t="str">
        <v>2026-04-27</v>
      </c>
      <c r="C164">
        <v>3</v>
      </c>
      <c r="D164">
        <v>6</v>
      </c>
      <c r="E164">
        <v>10</v>
      </c>
      <c r="F164">
        <v>16</v>
      </c>
      <c r="G164">
        <v>18</v>
      </c>
      <c r="H164">
        <v>4</v>
      </c>
      <c r="I164" t="str">
        <v>3 - 6 - 10 - 16 - 18 [x4]</v>
      </c>
      <c r="J164">
        <f>SUM(C164:G164)</f>
        <v>53</v>
      </c>
      <c r="K164">
        <f>AVERAGE(C164:G164)</f>
        <v>10.6</v>
      </c>
      <c r="L164">
        <f>MAX(C164:G164)-MIN(C164:G164)</f>
        <v>15</v>
      </c>
      <c r="M164">
        <f>SUMPRODUCT(MOD(C164:G164,2))</f>
        <v>1</v>
      </c>
      <c r="N164">
        <f>5-M164</f>
        <v>4</v>
      </c>
      <c r="O164">
        <f>COUNTIF(C164:G164,"&lt;=10")</f>
        <v>3</v>
      </c>
      <c r="P164">
        <f>COUNTIF(C164:G164,"&gt;=11")</f>
        <v>2</v>
      </c>
      <c r="Q164">
        <f>SUMPRODUCT(--(D164:G164-C164:F164=1))</f>
        <v>0</v>
      </c>
      <c r="R164">
        <f>SUMPRODUCT(COUNTIF(C165:G165,C164:G164))</f>
        <v>2</v>
      </c>
    </row>
    <row r="165">
      <c r="A165">
        <v>7765</v>
      </c>
      <c r="B165" t="str">
        <v>2026-04-24</v>
      </c>
      <c r="C165">
        <v>6</v>
      </c>
      <c r="D165">
        <v>7</v>
      </c>
      <c r="E165">
        <v>8</v>
      </c>
      <c r="F165">
        <v>10</v>
      </c>
      <c r="G165">
        <v>19</v>
      </c>
      <c r="H165">
        <v>1</v>
      </c>
      <c r="I165" t="str">
        <v>6 - 7 - 8 - 10 - 19 [x1]</v>
      </c>
      <c r="J165">
        <f>SUM(C165:G165)</f>
        <v>50</v>
      </c>
      <c r="K165">
        <f>AVERAGE(C165:G165)</f>
        <v>10</v>
      </c>
      <c r="L165">
        <f>MAX(C165:G165)-MIN(C165:G165)</f>
        <v>13</v>
      </c>
      <c r="M165">
        <f>SUMPRODUCT(MOD(C165:G165,2))</f>
        <v>2</v>
      </c>
      <c r="N165">
        <f>5-M165</f>
        <v>3</v>
      </c>
      <c r="O165">
        <f>COUNTIF(C165:G165,"&lt;=10")</f>
        <v>4</v>
      </c>
      <c r="P165">
        <f>COUNTIF(C165:G165,"&gt;=11")</f>
        <v>1</v>
      </c>
      <c r="Q165">
        <f>SUMPRODUCT(--(D165:G165-C165:F165=1))</f>
        <v>2</v>
      </c>
      <c r="R165">
        <f>SUMPRODUCT(COUNTIF(C166:G166,C165:G165))</f>
        <v>3</v>
      </c>
    </row>
    <row r="166">
      <c r="A166">
        <v>7764</v>
      </c>
      <c r="B166" t="str">
        <v>2026-04-23</v>
      </c>
      <c r="C166">
        <v>6</v>
      </c>
      <c r="D166">
        <v>10</v>
      </c>
      <c r="E166">
        <v>11</v>
      </c>
      <c r="F166">
        <v>19</v>
      </c>
      <c r="G166">
        <v>20</v>
      </c>
      <c r="H166">
        <v>3</v>
      </c>
      <c r="I166" t="str">
        <v>6 - 10 - 11 - 19 - 20 [x3]</v>
      </c>
      <c r="J166">
        <f>SUM(C166:G166)</f>
        <v>66</v>
      </c>
      <c r="K166">
        <f>AVERAGE(C166:G166)</f>
        <v>13.2</v>
      </c>
      <c r="L166">
        <f>MAX(C166:G166)-MIN(C166:G166)</f>
        <v>14</v>
      </c>
      <c r="M166">
        <f>SUMPRODUCT(MOD(C166:G166,2))</f>
        <v>2</v>
      </c>
      <c r="N166">
        <f>5-M166</f>
        <v>3</v>
      </c>
      <c r="O166">
        <f>COUNTIF(C166:G166,"&lt;=10")</f>
        <v>2</v>
      </c>
      <c r="P166">
        <f>COUNTIF(C166:G166,"&gt;=11")</f>
        <v>3</v>
      </c>
      <c r="Q166">
        <f>SUMPRODUCT(--(D166:G166-C166:F166=1))</f>
        <v>2</v>
      </c>
      <c r="R166">
        <f>SUMPRODUCT(COUNTIF(C167:G167,C166:G166))</f>
        <v>3</v>
      </c>
    </row>
    <row r="167">
      <c r="A167">
        <v>7757</v>
      </c>
      <c r="B167" t="str">
        <v>2026-04-16</v>
      </c>
      <c r="C167">
        <v>4</v>
      </c>
      <c r="D167">
        <v>6</v>
      </c>
      <c r="E167">
        <v>10</v>
      </c>
      <c r="F167">
        <v>11</v>
      </c>
      <c r="G167">
        <v>17</v>
      </c>
      <c r="H167">
        <v>4</v>
      </c>
      <c r="I167" t="str">
        <v>4 - 6 - 10 - 11 - 17 [x4]</v>
      </c>
      <c r="J167">
        <f>SUM(C167:G167)</f>
        <v>48</v>
      </c>
      <c r="K167">
        <f>AVERAGE(C167:G167)</f>
        <v>9.6</v>
      </c>
      <c r="L167">
        <f>MAX(C167:G167)-MIN(C167:G167)</f>
        <v>13</v>
      </c>
      <c r="M167">
        <f>SUMPRODUCT(MOD(C167:G167,2))</f>
        <v>2</v>
      </c>
      <c r="N167">
        <f>5-M167</f>
        <v>3</v>
      </c>
      <c r="O167">
        <f>COUNTIF(C167:G167,"&lt;=10")</f>
        <v>3</v>
      </c>
      <c r="P167">
        <f>COUNTIF(C167:G167,"&gt;=11")</f>
        <v>2</v>
      </c>
      <c r="Q167">
        <f>SUMPRODUCT(--(D167:G167-C167:F167=1))</f>
        <v>1</v>
      </c>
      <c r="R167">
        <f>SUMPRODUCT(COUNTIF(C168:G168,C167:G167))</f>
        <v>2</v>
      </c>
    </row>
    <row r="168">
      <c r="A168">
        <v>7754</v>
      </c>
      <c r="B168" t="str">
        <v>2026-04-13</v>
      </c>
      <c r="C168">
        <v>5</v>
      </c>
      <c r="D168">
        <v>10</v>
      </c>
      <c r="E168">
        <v>13</v>
      </c>
      <c r="F168">
        <v>14</v>
      </c>
      <c r="G168">
        <v>17</v>
      </c>
      <c r="H168">
        <v>3</v>
      </c>
      <c r="I168" t="str">
        <v>5 - 10 - 13 - 14 - 17 [x3]</v>
      </c>
      <c r="J168">
        <f>SUM(C168:G168)</f>
        <v>59</v>
      </c>
      <c r="K168">
        <f>AVERAGE(C168:G168)</f>
        <v>11.8</v>
      </c>
      <c r="L168">
        <f>MAX(C168:G168)-MIN(C168:G168)</f>
        <v>12</v>
      </c>
      <c r="M168">
        <f>SUMPRODUCT(MOD(C168:G168,2))</f>
        <v>3</v>
      </c>
      <c r="N168">
        <f>5-M168</f>
        <v>2</v>
      </c>
      <c r="O168">
        <f>COUNTIF(C168:G168,"&lt;=10")</f>
        <v>2</v>
      </c>
      <c r="P168">
        <f>COUNTIF(C168:G168,"&gt;=11")</f>
        <v>3</v>
      </c>
      <c r="Q168">
        <f>SUMPRODUCT(--(D168:G168-C168:F168=1))</f>
        <v>1</v>
      </c>
      <c r="R168">
        <f>SUMPRODUCT(COUNTIF(C169:G169,C168:G168))</f>
        <v>1</v>
      </c>
    </row>
    <row r="169">
      <c r="A169">
        <v>7752</v>
      </c>
      <c r="B169" t="str">
        <v>2026-04-11</v>
      </c>
      <c r="C169">
        <v>3</v>
      </c>
      <c r="D169">
        <v>7</v>
      </c>
      <c r="E169">
        <v>13</v>
      </c>
      <c r="F169">
        <v>16</v>
      </c>
      <c r="G169">
        <v>19</v>
      </c>
      <c r="H169">
        <v>4</v>
      </c>
      <c r="I169" t="str">
        <v>3 - 7 - 13 - 16 - 19 [x4]</v>
      </c>
      <c r="J169">
        <f>SUM(C169:G169)</f>
        <v>58</v>
      </c>
      <c r="K169">
        <f>AVERAGE(C169:G169)</f>
        <v>11.6</v>
      </c>
      <c r="L169">
        <f>MAX(C169:G169)-MIN(C169:G169)</f>
        <v>16</v>
      </c>
      <c r="M169">
        <f>SUMPRODUCT(MOD(C169:G169,2))</f>
        <v>4</v>
      </c>
      <c r="N169">
        <f>5-M169</f>
        <v>1</v>
      </c>
      <c r="O169">
        <f>COUNTIF(C169:G169,"&lt;=10")</f>
        <v>2</v>
      </c>
      <c r="P169">
        <f>COUNTIF(C169:G169,"&gt;=11")</f>
        <v>3</v>
      </c>
      <c r="Q169">
        <f>SUMPRODUCT(--(D169:G169-C169:F169=1))</f>
        <v>0</v>
      </c>
      <c r="R169">
        <f>SUMPRODUCT(COUNTIF(C170:G170,C169:G169))</f>
        <v>2</v>
      </c>
    </row>
    <row r="170">
      <c r="A170">
        <v>7745</v>
      </c>
      <c r="B170" t="str">
        <v>2026-04-02</v>
      </c>
      <c r="C170">
        <v>7</v>
      </c>
      <c r="D170">
        <v>10</v>
      </c>
      <c r="E170">
        <v>13</v>
      </c>
      <c r="F170">
        <v>15</v>
      </c>
      <c r="G170">
        <v>20</v>
      </c>
      <c r="H170">
        <v>4</v>
      </c>
      <c r="I170" t="str">
        <v>7 - 10 - 13 - 15 - 20 [x4]</v>
      </c>
      <c r="J170">
        <f>SUM(C170:G170)</f>
        <v>65</v>
      </c>
      <c r="K170">
        <f>AVERAGE(C170:G170)</f>
        <v>13</v>
      </c>
      <c r="L170">
        <f>MAX(C170:G170)-MIN(C170:G170)</f>
        <v>13</v>
      </c>
      <c r="M170">
        <f>SUMPRODUCT(MOD(C170:G170,2))</f>
        <v>3</v>
      </c>
      <c r="N170">
        <f>5-M170</f>
        <v>2</v>
      </c>
      <c r="O170">
        <f>COUNTIF(C170:G170,"&lt;=10")</f>
        <v>2</v>
      </c>
      <c r="P170">
        <f>COUNTIF(C170:G170,"&gt;=11")</f>
        <v>3</v>
      </c>
      <c r="Q170">
        <f>SUMPRODUCT(--(D170:G170-C170:F170=1))</f>
        <v>0</v>
      </c>
      <c r="R170">
        <f>SUMPRODUCT(COUNTIF(C171:G171,C170:G170))</f>
        <v>1</v>
      </c>
    </row>
    <row r="171">
      <c r="A171">
        <v>7739</v>
      </c>
      <c r="B171" t="str">
        <v>2026-03-26</v>
      </c>
      <c r="C171">
        <v>4</v>
      </c>
      <c r="D171">
        <v>6</v>
      </c>
      <c r="E171">
        <v>9</v>
      </c>
      <c r="F171">
        <v>15</v>
      </c>
      <c r="G171">
        <v>17</v>
      </c>
      <c r="H171">
        <v>3</v>
      </c>
      <c r="I171" t="str">
        <v>4 - 6 - 9 - 15 - 17 [x3]</v>
      </c>
      <c r="J171">
        <f>SUM(C171:G171)</f>
        <v>51</v>
      </c>
      <c r="K171">
        <f>AVERAGE(C171:G171)</f>
        <v>10.2</v>
      </c>
      <c r="L171">
        <f>MAX(C171:G171)-MIN(C171:G171)</f>
        <v>13</v>
      </c>
      <c r="M171">
        <f>SUMPRODUCT(MOD(C171:G171,2))</f>
        <v>3</v>
      </c>
      <c r="N171">
        <f>5-M171</f>
        <v>2</v>
      </c>
      <c r="O171">
        <f>COUNTIF(C171:G171,"&lt;=10")</f>
        <v>3</v>
      </c>
      <c r="P171">
        <f>COUNTIF(C171:G171,"&gt;=11")</f>
        <v>2</v>
      </c>
      <c r="Q171">
        <f>SUMPRODUCT(--(D171:G171-C171:F171=1))</f>
        <v>0</v>
      </c>
      <c r="R171">
        <f>SUMPRODUCT(COUNTIF(C172:G172,C171:G171))</f>
        <v>1</v>
      </c>
    </row>
    <row r="172">
      <c r="A172">
        <v>7734</v>
      </c>
      <c r="B172" t="str">
        <v>2026-03-19</v>
      </c>
      <c r="C172">
        <v>1</v>
      </c>
      <c r="D172">
        <v>2</v>
      </c>
      <c r="E172">
        <v>6</v>
      </c>
      <c r="F172">
        <v>10</v>
      </c>
      <c r="G172">
        <v>14</v>
      </c>
      <c r="H172">
        <v>2</v>
      </c>
      <c r="I172" t="str">
        <v>1 - 2 - 6 - 10 - 14 [x2]</v>
      </c>
      <c r="J172">
        <f>SUM(C172:G172)</f>
        <v>33</v>
      </c>
      <c r="K172">
        <f>AVERAGE(C172:G172)</f>
        <v>6.6</v>
      </c>
      <c r="L172">
        <f>MAX(C172:G172)-MIN(C172:G172)</f>
        <v>13</v>
      </c>
      <c r="M172">
        <f>SUMPRODUCT(MOD(C172:G172,2))</f>
        <v>1</v>
      </c>
      <c r="N172">
        <f>5-M172</f>
        <v>4</v>
      </c>
      <c r="O172">
        <f>COUNTIF(C172:G172,"&lt;=10")</f>
        <v>4</v>
      </c>
      <c r="P172">
        <f>COUNTIF(C172:G172,"&gt;=11")</f>
        <v>1</v>
      </c>
      <c r="Q172">
        <f>SUMPRODUCT(--(D172:G172-C172:F172=1))</f>
        <v>1</v>
      </c>
      <c r="R172">
        <f>SUMPRODUCT(COUNTIF(C173:G173,C172:G172))</f>
        <v>2</v>
      </c>
    </row>
    <row r="173">
      <c r="A173">
        <v>7729</v>
      </c>
      <c r="B173" t="str">
        <v>2026-03-14</v>
      </c>
      <c r="C173">
        <v>2</v>
      </c>
      <c r="D173">
        <v>10</v>
      </c>
      <c r="E173">
        <v>12</v>
      </c>
      <c r="F173">
        <v>15</v>
      </c>
      <c r="G173">
        <v>16</v>
      </c>
      <c r="H173">
        <v>2</v>
      </c>
      <c r="I173" t="str">
        <v>2 - 10 - 12 - 15 - 16 [x2]</v>
      </c>
      <c r="J173">
        <f>SUM(C173:G173)</f>
        <v>55</v>
      </c>
      <c r="K173">
        <f>AVERAGE(C173:G173)</f>
        <v>11</v>
      </c>
      <c r="L173">
        <f>MAX(C173:G173)-MIN(C173:G173)</f>
        <v>14</v>
      </c>
      <c r="M173">
        <f>SUMPRODUCT(MOD(C173:G173,2))</f>
        <v>1</v>
      </c>
      <c r="N173">
        <f>5-M173</f>
        <v>4</v>
      </c>
      <c r="O173">
        <f>COUNTIF(C173:G173,"&lt;=10")</f>
        <v>2</v>
      </c>
      <c r="P173">
        <f>COUNTIF(C173:G173,"&gt;=11")</f>
        <v>3</v>
      </c>
      <c r="Q173">
        <f>SUMPRODUCT(--(D173:G173-C173:F173=1))</f>
        <v>1</v>
      </c>
      <c r="R173">
        <f>SUMPRODUCT(COUNTIF(C174:G174,C173:G173))</f>
        <v>1</v>
      </c>
    </row>
    <row r="174">
      <c r="A174">
        <v>7726</v>
      </c>
      <c r="B174" t="str">
        <v>2026-03-11</v>
      </c>
      <c r="C174">
        <v>2</v>
      </c>
      <c r="D174">
        <v>3</v>
      </c>
      <c r="E174">
        <v>5</v>
      </c>
      <c r="F174">
        <v>6</v>
      </c>
      <c r="G174">
        <v>13</v>
      </c>
      <c r="H174">
        <v>1</v>
      </c>
      <c r="I174" t="str">
        <v>2 - 3 - 5 - 6 - 13 [x1]</v>
      </c>
      <c r="J174">
        <f>SUM(C174:G174)</f>
        <v>29</v>
      </c>
      <c r="K174">
        <f>AVERAGE(C174:G174)</f>
        <v>5.8</v>
      </c>
      <c r="L174">
        <f>MAX(C174:G174)-MIN(C174:G174)</f>
        <v>11</v>
      </c>
      <c r="M174">
        <f>SUMPRODUCT(MOD(C174:G174,2))</f>
        <v>3</v>
      </c>
      <c r="N174">
        <f>5-M174</f>
        <v>2</v>
      </c>
      <c r="O174">
        <f>COUNTIF(C174:G174,"&lt;=10")</f>
        <v>4</v>
      </c>
      <c r="P174">
        <f>COUNTIF(C174:G174,"&gt;=11")</f>
        <v>1</v>
      </c>
      <c r="Q174">
        <f>SUMPRODUCT(--(D174:G174-C174:F174=1))</f>
        <v>2</v>
      </c>
      <c r="R174">
        <f>SUMPRODUCT(COUNTIF(C175:G175,C174:G174))</f>
        <v>1</v>
      </c>
    </row>
    <row r="175">
      <c r="A175">
        <v>7719</v>
      </c>
      <c r="B175" t="str">
        <v>2026-03-04</v>
      </c>
      <c r="C175">
        <v>5</v>
      </c>
      <c r="D175">
        <v>14</v>
      </c>
      <c r="E175">
        <v>15</v>
      </c>
      <c r="F175">
        <v>19</v>
      </c>
      <c r="G175">
        <v>20</v>
      </c>
      <c r="H175">
        <v>1</v>
      </c>
      <c r="I175" t="str">
        <v>5 - 14 - 15 - 19 - 20 [x1]</v>
      </c>
      <c r="J175">
        <f>SUM(C175:G175)</f>
        <v>73</v>
      </c>
      <c r="K175">
        <f>AVERAGE(C175:G175)</f>
        <v>14.6</v>
      </c>
      <c r="L175">
        <f>MAX(C175:G175)-MIN(C175:G175)</f>
        <v>15</v>
      </c>
      <c r="M175">
        <f>SUMPRODUCT(MOD(C175:G175,2))</f>
        <v>3</v>
      </c>
      <c r="N175">
        <f>5-M175</f>
        <v>2</v>
      </c>
      <c r="O175">
        <f>COUNTIF(C175:G175,"&lt;=10")</f>
        <v>1</v>
      </c>
      <c r="P175">
        <f>COUNTIF(C175:G175,"&gt;=11")</f>
        <v>4</v>
      </c>
      <c r="Q175">
        <f>SUMPRODUCT(--(D175:G175-C175:F175=1))</f>
        <v>2</v>
      </c>
      <c r="R175">
        <f>SUMPRODUCT(COUNTIF(C176:G176,C175:G175))</f>
        <v>0</v>
      </c>
    </row>
    <row r="176">
      <c r="A176">
        <v>7715</v>
      </c>
      <c r="B176" t="str">
        <v>2026-02-28</v>
      </c>
      <c r="C176">
        <v>1</v>
      </c>
      <c r="D176">
        <v>4</v>
      </c>
      <c r="E176">
        <v>7</v>
      </c>
      <c r="F176">
        <v>8</v>
      </c>
      <c r="G176">
        <v>10</v>
      </c>
      <c r="H176">
        <v>4</v>
      </c>
      <c r="I176" t="str">
        <v>1 - 4 - 7 - 8 - 10 [x4]</v>
      </c>
      <c r="J176">
        <f>SUM(C176:G176)</f>
        <v>30</v>
      </c>
      <c r="K176">
        <f>AVERAGE(C176:G176)</f>
        <v>6</v>
      </c>
      <c r="L176">
        <f>MAX(C176:G176)-MIN(C176:G176)</f>
        <v>9</v>
      </c>
      <c r="M176">
        <f>SUMPRODUCT(MOD(C176:G176,2))</f>
        <v>2</v>
      </c>
      <c r="N176">
        <f>5-M176</f>
        <v>3</v>
      </c>
      <c r="O176">
        <f>COUNTIF(C176:G176,"&lt;=10")</f>
        <v>5</v>
      </c>
      <c r="P176">
        <f>COUNTIF(C176:G176,"&gt;=11")</f>
        <v>0</v>
      </c>
      <c r="Q176">
        <f>SUMPRODUCT(--(D176:G176-C176:F176=1))</f>
        <v>1</v>
      </c>
      <c r="R176">
        <f>SUMPRODUCT(COUNTIF(C177:G177,C176:G176))</f>
        <v>0</v>
      </c>
    </row>
    <row r="177">
      <c r="A177">
        <v>7710</v>
      </c>
      <c r="B177" t="str">
        <v>2026-02-23</v>
      </c>
      <c r="C177">
        <v>3</v>
      </c>
      <c r="D177">
        <v>12</v>
      </c>
      <c r="E177">
        <v>13</v>
      </c>
      <c r="F177">
        <v>16</v>
      </c>
      <c r="G177">
        <v>19</v>
      </c>
      <c r="H177">
        <v>4</v>
      </c>
      <c r="I177" t="str">
        <v>3 - 12 - 13 - 16 - 19 [x4]</v>
      </c>
      <c r="J177">
        <f>SUM(C177:G177)</f>
        <v>63</v>
      </c>
      <c r="K177">
        <f>AVERAGE(C177:G177)</f>
        <v>12.6</v>
      </c>
      <c r="L177">
        <f>MAX(C177:G177)-MIN(C177:G177)</f>
        <v>16</v>
      </c>
      <c r="M177">
        <f>SUMPRODUCT(MOD(C177:G177,2))</f>
        <v>3</v>
      </c>
      <c r="N177">
        <f>5-M177</f>
        <v>2</v>
      </c>
      <c r="O177">
        <f>COUNTIF(C177:G177,"&lt;=10")</f>
        <v>1</v>
      </c>
      <c r="P177">
        <f>COUNTIF(C177:G177,"&gt;=11")</f>
        <v>4</v>
      </c>
      <c r="Q177">
        <f>SUMPRODUCT(--(D177:G177-C177:F177=1))</f>
        <v>1</v>
      </c>
      <c r="R177">
        <f>SUMPRODUCT(COUNTIF(C178:G178,C177:G177))</f>
        <v>1</v>
      </c>
    </row>
    <row r="178">
      <c r="A178">
        <v>7706</v>
      </c>
      <c r="B178" t="str">
        <v>2026-02-19</v>
      </c>
      <c r="C178">
        <v>1</v>
      </c>
      <c r="D178">
        <v>6</v>
      </c>
      <c r="E178">
        <v>9</v>
      </c>
      <c r="F178">
        <v>13</v>
      </c>
      <c r="G178">
        <v>14</v>
      </c>
      <c r="H178">
        <v>3</v>
      </c>
      <c r="I178" t="str">
        <v>1 - 6 - 9 - 13 - 14 [x3]</v>
      </c>
      <c r="J178">
        <f>SUM(C178:G178)</f>
        <v>43</v>
      </c>
      <c r="K178">
        <f>AVERAGE(C178:G178)</f>
        <v>8.6</v>
      </c>
      <c r="L178">
        <f>MAX(C178:G178)-MIN(C178:G178)</f>
        <v>13</v>
      </c>
      <c r="M178">
        <f>SUMPRODUCT(MOD(C178:G178,2))</f>
        <v>3</v>
      </c>
      <c r="N178">
        <f>5-M178</f>
        <v>2</v>
      </c>
      <c r="O178">
        <f>COUNTIF(C178:G178,"&lt;=10")</f>
        <v>3</v>
      </c>
      <c r="P178">
        <f>COUNTIF(C178:G178,"&gt;=11")</f>
        <v>2</v>
      </c>
      <c r="Q178">
        <f>SUMPRODUCT(--(D178:G178-C178:F178=1))</f>
        <v>1</v>
      </c>
      <c r="R178">
        <f>SUMPRODUCT(COUNTIF(C179:G179,C178:G178))</f>
        <v>2</v>
      </c>
    </row>
    <row r="179">
      <c r="A179">
        <v>7704</v>
      </c>
      <c r="B179" t="str">
        <v>2026-02-17</v>
      </c>
      <c r="C179">
        <v>3</v>
      </c>
      <c r="D179">
        <v>4</v>
      </c>
      <c r="E179">
        <v>9</v>
      </c>
      <c r="F179">
        <v>14</v>
      </c>
      <c r="G179">
        <v>15</v>
      </c>
      <c r="H179">
        <v>1</v>
      </c>
      <c r="I179" t="str">
        <v>3 - 4 - 9 - 14 - 15 [x1]</v>
      </c>
      <c r="J179">
        <f>SUM(C179:G179)</f>
        <v>45</v>
      </c>
      <c r="K179">
        <f>AVERAGE(C179:G179)</f>
        <v>9</v>
      </c>
      <c r="L179">
        <f>MAX(C179:G179)-MIN(C179:G179)</f>
        <v>12</v>
      </c>
      <c r="M179">
        <f>SUMPRODUCT(MOD(C179:G179,2))</f>
        <v>3</v>
      </c>
      <c r="N179">
        <f>5-M179</f>
        <v>2</v>
      </c>
      <c r="O179">
        <f>COUNTIF(C179:G179,"&lt;=10")</f>
        <v>3</v>
      </c>
      <c r="P179">
        <f>COUNTIF(C179:G179,"&gt;=11")</f>
        <v>2</v>
      </c>
      <c r="Q179">
        <f>SUMPRODUCT(--(D179:G179-C179:F179=1))</f>
        <v>2</v>
      </c>
      <c r="R179">
        <f>SUMPRODUCT(COUNTIF(C180:G180,C179:G179))</f>
        <v>0</v>
      </c>
    </row>
    <row r="180">
      <c r="A180">
        <v>7701</v>
      </c>
      <c r="B180" t="str">
        <v>2026-02-14</v>
      </c>
      <c r="C180">
        <v>1</v>
      </c>
      <c r="D180">
        <v>2</v>
      </c>
      <c r="E180">
        <v>17</v>
      </c>
      <c r="F180">
        <v>18</v>
      </c>
      <c r="G180">
        <v>20</v>
      </c>
      <c r="H180">
        <v>4</v>
      </c>
      <c r="I180" t="str">
        <v>1 - 2 - 17 - 18 - 20 [x4]</v>
      </c>
      <c r="J180">
        <f>SUM(C180:G180)</f>
        <v>58</v>
      </c>
      <c r="K180">
        <f>AVERAGE(C180:G180)</f>
        <v>11.6</v>
      </c>
      <c r="L180">
        <f>MAX(C180:G180)-MIN(C180:G180)</f>
        <v>19</v>
      </c>
      <c r="M180">
        <f>SUMPRODUCT(MOD(C180:G180,2))</f>
        <v>2</v>
      </c>
      <c r="N180">
        <f>5-M180</f>
        <v>3</v>
      </c>
      <c r="O180">
        <f>COUNTIF(C180:G180,"&lt;=10")</f>
        <v>2</v>
      </c>
      <c r="P180">
        <f>COUNTIF(C180:G180,"&gt;=11")</f>
        <v>3</v>
      </c>
      <c r="Q180">
        <f>SUMPRODUCT(--(D180:G180-C180:F180=1))</f>
        <v>2</v>
      </c>
      <c r="R180">
        <f>SUMPRODUCT(COUNTIF(C181:G181,C180:G180))</f>
        <v>0</v>
      </c>
    </row>
    <row r="181">
      <c r="A181">
        <v>7696</v>
      </c>
      <c r="B181" t="str">
        <v>2026-02-09</v>
      </c>
      <c r="C181">
        <v>5</v>
      </c>
      <c r="D181">
        <v>10</v>
      </c>
      <c r="E181">
        <v>13</v>
      </c>
      <c r="F181">
        <v>14</v>
      </c>
      <c r="G181">
        <v>16</v>
      </c>
      <c r="H181">
        <v>2</v>
      </c>
      <c r="I181" t="str">
        <v>5 - 10 - 13 - 14 - 16 [x2]</v>
      </c>
      <c r="J181">
        <f>SUM(C181:G181)</f>
        <v>58</v>
      </c>
      <c r="K181">
        <f>AVERAGE(C181:G181)</f>
        <v>11.6</v>
      </c>
      <c r="L181">
        <f>MAX(C181:G181)-MIN(C181:G181)</f>
        <v>11</v>
      </c>
      <c r="M181">
        <f>SUMPRODUCT(MOD(C181:G181,2))</f>
        <v>2</v>
      </c>
      <c r="N181">
        <f>5-M181</f>
        <v>3</v>
      </c>
      <c r="O181">
        <f>COUNTIF(C181:G181,"&lt;=10")</f>
        <v>2</v>
      </c>
      <c r="P181">
        <f>COUNTIF(C181:G181,"&gt;=11")</f>
        <v>3</v>
      </c>
      <c r="Q181">
        <f>SUMPRODUCT(--(D181:G181-C181:F181=1))</f>
        <v>1</v>
      </c>
      <c r="R181">
        <f>SUMPRODUCT(COUNTIF(C182:G182,C181:G181))</f>
        <v>0</v>
      </c>
    </row>
    <row r="182">
      <c r="A182">
        <v>7694</v>
      </c>
      <c r="B182" t="str">
        <v>2026-02-07</v>
      </c>
      <c r="C182">
        <v>2</v>
      </c>
      <c r="D182">
        <v>9</v>
      </c>
      <c r="E182">
        <v>15</v>
      </c>
      <c r="F182">
        <v>18</v>
      </c>
      <c r="G182">
        <v>20</v>
      </c>
      <c r="H182">
        <v>3</v>
      </c>
      <c r="I182" t="str">
        <v>2 - 9 - 15 - 18 - 20 [x3]</v>
      </c>
      <c r="J182">
        <f>SUM(C182:G182)</f>
        <v>64</v>
      </c>
      <c r="K182">
        <f>AVERAGE(C182:G182)</f>
        <v>12.8</v>
      </c>
      <c r="L182">
        <f>MAX(C182:G182)-MIN(C182:G182)</f>
        <v>18</v>
      </c>
      <c r="M182">
        <f>SUMPRODUCT(MOD(C182:G182,2))</f>
        <v>2</v>
      </c>
      <c r="N182">
        <f>5-M182</f>
        <v>3</v>
      </c>
      <c r="O182">
        <f>COUNTIF(C182:G182,"&lt;=10")</f>
        <v>2</v>
      </c>
      <c r="P182">
        <f>COUNTIF(C182:G182,"&gt;=11")</f>
        <v>3</v>
      </c>
      <c r="Q182">
        <f>SUMPRODUCT(--(D182:G182-C182:F182=1))</f>
        <v>0</v>
      </c>
      <c r="R182">
        <f>SUMPRODUCT(COUNTIF(C183:G183,C182:G182))</f>
        <v>3</v>
      </c>
    </row>
    <row r="183">
      <c r="A183">
        <v>7692</v>
      </c>
      <c r="B183" t="str">
        <v>2026-02-05</v>
      </c>
      <c r="C183">
        <v>7</v>
      </c>
      <c r="D183">
        <v>11</v>
      </c>
      <c r="E183">
        <v>15</v>
      </c>
      <c r="F183">
        <v>18</v>
      </c>
      <c r="G183">
        <v>20</v>
      </c>
      <c r="H183">
        <v>2</v>
      </c>
      <c r="I183" t="str">
        <v>7 - 11 - 15 - 18 - 20 [x2]</v>
      </c>
      <c r="J183">
        <f>SUM(C183:G183)</f>
        <v>71</v>
      </c>
      <c r="K183">
        <f>AVERAGE(C183:G183)</f>
        <v>14.2</v>
      </c>
      <c r="L183">
        <f>MAX(C183:G183)-MIN(C183:G183)</f>
        <v>13</v>
      </c>
      <c r="M183">
        <f>SUMPRODUCT(MOD(C183:G183,2))</f>
        <v>3</v>
      </c>
      <c r="N183">
        <f>5-M183</f>
        <v>2</v>
      </c>
      <c r="O183">
        <f>COUNTIF(C183:G183,"&lt;=10")</f>
        <v>1</v>
      </c>
      <c r="P183">
        <f>COUNTIF(C183:G183,"&gt;=11")</f>
        <v>4</v>
      </c>
      <c r="Q183">
        <f>SUMPRODUCT(--(D183:G183-C183:F183=1))</f>
        <v>0</v>
      </c>
      <c r="R183">
        <f>SUMPRODUCT(COUNTIF(C184:G184,C183:G183))</f>
        <v>2</v>
      </c>
    </row>
    <row r="184">
      <c r="A184">
        <v>7686</v>
      </c>
      <c r="B184" t="str">
        <v>2026-01-29</v>
      </c>
      <c r="C184">
        <v>3</v>
      </c>
      <c r="D184">
        <v>6</v>
      </c>
      <c r="E184">
        <v>11</v>
      </c>
      <c r="F184">
        <v>13</v>
      </c>
      <c r="G184">
        <v>20</v>
      </c>
      <c r="H184">
        <v>2</v>
      </c>
      <c r="I184" t="str">
        <v>3 - 6 - 11 - 13 - 20 [x2]</v>
      </c>
      <c r="J184">
        <f>SUM(C184:G184)</f>
        <v>53</v>
      </c>
      <c r="K184">
        <f>AVERAGE(C184:G184)</f>
        <v>10.6</v>
      </c>
      <c r="L184">
        <f>MAX(C184:G184)-MIN(C184:G184)</f>
        <v>17</v>
      </c>
      <c r="M184">
        <f>SUMPRODUCT(MOD(C184:G184,2))</f>
        <v>3</v>
      </c>
      <c r="N184">
        <f>5-M184</f>
        <v>2</v>
      </c>
      <c r="O184">
        <f>COUNTIF(C184:G184,"&lt;=10")</f>
        <v>2</v>
      </c>
      <c r="P184">
        <f>COUNTIF(C184:G184,"&gt;=11")</f>
        <v>3</v>
      </c>
      <c r="Q184">
        <f>SUMPRODUCT(--(D184:G184-C184:F184=1))</f>
        <v>0</v>
      </c>
      <c r="R184">
        <f>SUMPRODUCT(COUNTIF(C185:G185,C184:G184))</f>
        <v>1</v>
      </c>
    </row>
    <row r="185">
      <c r="A185">
        <v>7684</v>
      </c>
      <c r="B185" t="str">
        <v>2026-01-27</v>
      </c>
      <c r="C185">
        <v>2</v>
      </c>
      <c r="D185">
        <v>3</v>
      </c>
      <c r="E185">
        <v>7</v>
      </c>
      <c r="F185">
        <v>18</v>
      </c>
      <c r="G185">
        <v>19</v>
      </c>
      <c r="H185">
        <v>1</v>
      </c>
      <c r="I185" t="str">
        <v>2 - 3 - 7 - 18 - 19 [x1]</v>
      </c>
      <c r="J185">
        <f>SUM(C185:G185)</f>
        <v>49</v>
      </c>
      <c r="K185">
        <f>AVERAGE(C185:G185)</f>
        <v>9.8</v>
      </c>
      <c r="L185">
        <f>MAX(C185:G185)-MIN(C185:G185)</f>
        <v>17</v>
      </c>
      <c r="M185">
        <f>SUMPRODUCT(MOD(C185:G185,2))</f>
        <v>3</v>
      </c>
      <c r="N185">
        <f>5-M185</f>
        <v>2</v>
      </c>
      <c r="O185">
        <f>COUNTIF(C185:G185,"&lt;=10")</f>
        <v>3</v>
      </c>
      <c r="P185">
        <f>COUNTIF(C185:G185,"&gt;=11")</f>
        <v>2</v>
      </c>
      <c r="Q185">
        <f>SUMPRODUCT(--(D185:G185-C185:F185=1))</f>
        <v>2</v>
      </c>
      <c r="R185">
        <f>SUMPRODUCT(COUNTIF(C186:G186,C185:G185))</f>
        <v>3</v>
      </c>
    </row>
    <row r="186">
      <c r="A186">
        <v>7678</v>
      </c>
      <c r="B186" t="str">
        <v>2026-01-20</v>
      </c>
      <c r="C186">
        <v>7</v>
      </c>
      <c r="D186">
        <v>11</v>
      </c>
      <c r="E186">
        <v>17</v>
      </c>
      <c r="F186">
        <v>18</v>
      </c>
      <c r="G186">
        <v>19</v>
      </c>
      <c r="H186">
        <v>2</v>
      </c>
      <c r="I186" t="str">
        <v>7 - 11 - 17 - 18 - 19 [x2]</v>
      </c>
      <c r="J186">
        <f>SUM(C186:G186)</f>
        <v>72</v>
      </c>
      <c r="K186">
        <f>AVERAGE(C186:G186)</f>
        <v>14.4</v>
      </c>
      <c r="L186">
        <f>MAX(C186:G186)-MIN(C186:G186)</f>
        <v>12</v>
      </c>
      <c r="M186">
        <f>SUMPRODUCT(MOD(C186:G186,2))</f>
        <v>4</v>
      </c>
      <c r="N186">
        <f>5-M186</f>
        <v>1</v>
      </c>
      <c r="O186">
        <f>COUNTIF(C186:G186,"&lt;=10")</f>
        <v>1</v>
      </c>
      <c r="P186">
        <f>COUNTIF(C186:G186,"&gt;=11")</f>
        <v>4</v>
      </c>
      <c r="Q186">
        <f>SUMPRODUCT(--(D186:G186-C186:F186=1))</f>
        <v>2</v>
      </c>
      <c r="R186">
        <f>SUMPRODUCT(COUNTIF(C187:G187,C186:G186))</f>
        <v>0</v>
      </c>
    </row>
    <row r="187">
      <c r="A187">
        <v>7677</v>
      </c>
      <c r="B187" t="str">
        <v>2026-01-19</v>
      </c>
      <c r="C187">
        <v>2</v>
      </c>
      <c r="D187">
        <v>9</v>
      </c>
      <c r="E187">
        <v>13</v>
      </c>
      <c r="F187">
        <v>15</v>
      </c>
      <c r="G187">
        <v>16</v>
      </c>
      <c r="H187">
        <v>4</v>
      </c>
      <c r="I187" t="str">
        <v>2 - 9 - 13 - 15 - 16 [x4]</v>
      </c>
      <c r="J187">
        <f>SUM(C187:G187)</f>
        <v>55</v>
      </c>
      <c r="K187">
        <f>AVERAGE(C187:G187)</f>
        <v>11</v>
      </c>
      <c r="L187">
        <f>MAX(C187:G187)-MIN(C187:G187)</f>
        <v>14</v>
      </c>
      <c r="M187">
        <f>SUMPRODUCT(MOD(C187:G187,2))</f>
        <v>3</v>
      </c>
      <c r="N187">
        <f>5-M187</f>
        <v>2</v>
      </c>
      <c r="O187">
        <f>COUNTIF(C187:G187,"&lt;=10")</f>
        <v>2</v>
      </c>
      <c r="P187">
        <f>COUNTIF(C187:G187,"&gt;=11")</f>
        <v>3</v>
      </c>
      <c r="Q187">
        <f>SUMPRODUCT(--(D187:G187-C187:F187=1))</f>
        <v>1</v>
      </c>
      <c r="R187">
        <f>SUMPRODUCT(COUNTIF(C188:G188,C187:G187))</f>
        <v>1</v>
      </c>
    </row>
    <row r="188">
      <c r="A188">
        <v>7676</v>
      </c>
      <c r="B188" t="str">
        <v>2026-01-17</v>
      </c>
      <c r="C188">
        <v>5</v>
      </c>
      <c r="D188">
        <v>7</v>
      </c>
      <c r="E188">
        <v>8</v>
      </c>
      <c r="F188">
        <v>12</v>
      </c>
      <c r="G188">
        <v>13</v>
      </c>
      <c r="H188">
        <v>2</v>
      </c>
      <c r="I188" t="str">
        <v>5 - 7 - 8 - 12 - 13 [x2]</v>
      </c>
      <c r="J188">
        <f>SUM(C188:G188)</f>
        <v>45</v>
      </c>
      <c r="K188">
        <f>AVERAGE(C188:G188)</f>
        <v>9</v>
      </c>
      <c r="L188">
        <f>MAX(C188:G188)-MIN(C188:G188)</f>
        <v>8</v>
      </c>
      <c r="M188">
        <f>SUMPRODUCT(MOD(C188:G188,2))</f>
        <v>3</v>
      </c>
      <c r="N188">
        <f>5-M188</f>
        <v>2</v>
      </c>
      <c r="O188">
        <f>COUNTIF(C188:G188,"&lt;=10")</f>
        <v>3</v>
      </c>
      <c r="P188">
        <f>COUNTIF(C188:G188,"&gt;=11")</f>
        <v>2</v>
      </c>
      <c r="Q188">
        <f>SUMPRODUCT(--(D188:G188-C188:F188=1))</f>
        <v>2</v>
      </c>
      <c r="R188">
        <f>SUMPRODUCT(COUNTIF(C189:G189,C188:G188))</f>
        <v>2</v>
      </c>
    </row>
    <row r="189">
      <c r="A189">
        <v>7672</v>
      </c>
      <c r="B189" t="str">
        <v>2026-01-13</v>
      </c>
      <c r="C189">
        <v>2</v>
      </c>
      <c r="D189">
        <v>7</v>
      </c>
      <c r="E189">
        <v>13</v>
      </c>
      <c r="F189">
        <v>17</v>
      </c>
      <c r="G189">
        <v>19</v>
      </c>
      <c r="H189">
        <v>4</v>
      </c>
      <c r="I189" t="str">
        <v>2 - 7 - 13 - 17 - 19 [x4]</v>
      </c>
      <c r="J189">
        <f>SUM(C189:G189)</f>
        <v>58</v>
      </c>
      <c r="K189">
        <f>AVERAGE(C189:G189)</f>
        <v>11.6</v>
      </c>
      <c r="L189">
        <f>MAX(C189:G189)-MIN(C189:G189)</f>
        <v>17</v>
      </c>
      <c r="M189">
        <f>SUMPRODUCT(MOD(C189:G189,2))</f>
        <v>4</v>
      </c>
      <c r="N189">
        <f>5-M189</f>
        <v>1</v>
      </c>
      <c r="O189">
        <f>COUNTIF(C189:G189,"&lt;=10")</f>
        <v>2</v>
      </c>
      <c r="P189">
        <f>COUNTIF(C189:G189,"&gt;=11")</f>
        <v>3</v>
      </c>
      <c r="Q189">
        <f>SUMPRODUCT(--(D189:G189-C189:F189=1))</f>
        <v>0</v>
      </c>
      <c r="R189">
        <f>SUMPRODUCT(COUNTIF(C190:G190,C189:G189))</f>
        <v>2</v>
      </c>
    </row>
    <row r="190">
      <c r="A190">
        <v>7671</v>
      </c>
      <c r="B190" t="str">
        <v>2026-01-12</v>
      </c>
      <c r="C190">
        <v>1</v>
      </c>
      <c r="D190">
        <v>2</v>
      </c>
      <c r="E190">
        <v>10</v>
      </c>
      <c r="F190">
        <v>12</v>
      </c>
      <c r="G190">
        <v>17</v>
      </c>
      <c r="H190">
        <v>2</v>
      </c>
      <c r="I190" t="str">
        <v>1 - 2 - 10 - 12 - 17 [x2]</v>
      </c>
      <c r="J190">
        <f>SUM(C190:G190)</f>
        <v>42</v>
      </c>
      <c r="K190">
        <f>AVERAGE(C190:G190)</f>
        <v>8.4</v>
      </c>
      <c r="L190">
        <f>MAX(C190:G190)-MIN(C190:G190)</f>
        <v>16</v>
      </c>
      <c r="M190">
        <f>SUMPRODUCT(MOD(C190:G190,2))</f>
        <v>2</v>
      </c>
      <c r="N190">
        <f>5-M190</f>
        <v>3</v>
      </c>
      <c r="O190">
        <f>COUNTIF(C190:G190,"&lt;=10")</f>
        <v>3</v>
      </c>
      <c r="P190">
        <f>COUNTIF(C190:G190,"&gt;=11")</f>
        <v>2</v>
      </c>
      <c r="Q190">
        <f>SUMPRODUCT(--(D190:G190-C190:F190=1))</f>
        <v>1</v>
      </c>
      <c r="R190">
        <f>SUMPRODUCT(COUNTIF(C191:G191,C190:G190))</f>
        <v>2</v>
      </c>
    </row>
    <row r="191">
      <c r="A191">
        <v>7669</v>
      </c>
      <c r="B191" t="str">
        <v>2026-01-09</v>
      </c>
      <c r="C191">
        <v>2</v>
      </c>
      <c r="D191">
        <v>7</v>
      </c>
      <c r="E191">
        <v>10</v>
      </c>
      <c r="F191">
        <v>11</v>
      </c>
      <c r="G191">
        <v>13</v>
      </c>
      <c r="H191">
        <v>2</v>
      </c>
      <c r="I191" t="str">
        <v>2 - 7 - 10 - 11 - 13 [x2]</v>
      </c>
      <c r="J191">
        <f>SUM(C191:G191)</f>
        <v>43</v>
      </c>
      <c r="K191">
        <f>AVERAGE(C191:G191)</f>
        <v>8.6</v>
      </c>
      <c r="L191">
        <f>MAX(C191:G191)-MIN(C191:G191)</f>
        <v>11</v>
      </c>
      <c r="M191">
        <f>SUMPRODUCT(MOD(C191:G191,2))</f>
        <v>3</v>
      </c>
      <c r="N191">
        <f>5-M191</f>
        <v>2</v>
      </c>
      <c r="O191">
        <f>COUNTIF(C191:G191,"&lt;=10")</f>
        <v>3</v>
      </c>
      <c r="P191">
        <f>COUNTIF(C191:G191,"&gt;=11")</f>
        <v>2</v>
      </c>
      <c r="Q191">
        <f>SUMPRODUCT(--(D191:G191-C191:F191=1))</f>
        <v>1</v>
      </c>
      <c r="R191">
        <f>SUMPRODUCT(COUNTIF(C192:G192,C191:G191))</f>
        <v>1</v>
      </c>
    </row>
    <row r="192">
      <c r="A192">
        <v>7667</v>
      </c>
      <c r="B192" t="str">
        <v>2026-01-07</v>
      </c>
      <c r="C192">
        <v>4</v>
      </c>
      <c r="D192">
        <v>8</v>
      </c>
      <c r="E192">
        <v>9</v>
      </c>
      <c r="F192">
        <v>13</v>
      </c>
      <c r="G192">
        <v>19</v>
      </c>
      <c r="H192">
        <v>1</v>
      </c>
      <c r="I192" t="str">
        <v>4 - 8 - 9 - 13 - 19 [x1]</v>
      </c>
      <c r="J192">
        <f>SUM(C192:G192)</f>
        <v>53</v>
      </c>
      <c r="K192">
        <f>AVERAGE(C192:G192)</f>
        <v>10.6</v>
      </c>
      <c r="L192">
        <f>MAX(C192:G192)-MIN(C192:G192)</f>
        <v>15</v>
      </c>
      <c r="M192">
        <f>SUMPRODUCT(MOD(C192:G192,2))</f>
        <v>3</v>
      </c>
      <c r="N192">
        <f>5-M192</f>
        <v>2</v>
      </c>
      <c r="O192">
        <f>COUNTIF(C192:G192,"&lt;=10")</f>
        <v>3</v>
      </c>
      <c r="P192">
        <f>COUNTIF(C192:G192,"&gt;=11")</f>
        <v>2</v>
      </c>
      <c r="Q192">
        <f>SUMPRODUCT(--(D192:G192-C192:F192=1))</f>
        <v>1</v>
      </c>
      <c r="R192">
        <f>SUMPRODUCT(COUNTIF(C193:G193,C192:G192))</f>
        <v>2</v>
      </c>
    </row>
    <row r="193">
      <c r="A193">
        <v>7666</v>
      </c>
      <c r="B193" t="str">
        <v>2026-01-06</v>
      </c>
      <c r="C193">
        <v>1</v>
      </c>
      <c r="D193">
        <v>8</v>
      </c>
      <c r="E193">
        <v>11</v>
      </c>
      <c r="F193">
        <v>13</v>
      </c>
      <c r="G193">
        <v>17</v>
      </c>
      <c r="H193">
        <v>1</v>
      </c>
      <c r="I193" t="str">
        <v>1 - 8 - 11 - 13 - 17 [x1]</v>
      </c>
      <c r="J193">
        <f>SUM(C193:G193)</f>
        <v>50</v>
      </c>
      <c r="K193">
        <f>AVERAGE(C193:G193)</f>
        <v>10</v>
      </c>
      <c r="L193">
        <f>MAX(C193:G193)-MIN(C193:G193)</f>
        <v>16</v>
      </c>
      <c r="M193">
        <f>SUMPRODUCT(MOD(C193:G193,2))</f>
        <v>4</v>
      </c>
      <c r="N193">
        <f>5-M193</f>
        <v>1</v>
      </c>
      <c r="O193">
        <f>COUNTIF(C193:G193,"&lt;=10")</f>
        <v>2</v>
      </c>
      <c r="P193">
        <f>COUNTIF(C193:G193,"&gt;=11")</f>
        <v>3</v>
      </c>
      <c r="Q193">
        <f>SUMPRODUCT(--(D193:G193-C193:F193=1))</f>
        <v>0</v>
      </c>
      <c r="R193">
        <f>SUMPRODUCT(COUNTIF(C194:G194,C193:G193))</f>
        <v>1</v>
      </c>
    </row>
    <row r="194">
      <c r="A194">
        <v>7665</v>
      </c>
      <c r="B194" t="str">
        <v>2026-01-05</v>
      </c>
      <c r="C194">
        <v>1</v>
      </c>
      <c r="D194">
        <v>9</v>
      </c>
      <c r="E194">
        <v>12</v>
      </c>
      <c r="F194">
        <v>14</v>
      </c>
      <c r="G194">
        <v>20</v>
      </c>
      <c r="H194">
        <v>4</v>
      </c>
      <c r="I194" t="str">
        <v>1 - 9 - 12 - 14 - 20 [x4]</v>
      </c>
      <c r="J194">
        <f>SUM(C194:G194)</f>
        <v>56</v>
      </c>
      <c r="K194">
        <f>AVERAGE(C194:G194)</f>
        <v>11.2</v>
      </c>
      <c r="L194">
        <f>MAX(C194:G194)-MIN(C194:G194)</f>
        <v>19</v>
      </c>
      <c r="M194">
        <f>SUMPRODUCT(MOD(C194:G194,2))</f>
        <v>2</v>
      </c>
      <c r="N194">
        <f>5-M194</f>
        <v>3</v>
      </c>
      <c r="O194">
        <f>COUNTIF(C194:G194,"&lt;=10")</f>
        <v>2</v>
      </c>
      <c r="P194">
        <f>COUNTIF(C194:G194,"&gt;=11")</f>
        <v>3</v>
      </c>
      <c r="Q194">
        <f>SUMPRODUCT(--(D194:G194-C194:F194=1))</f>
        <v>0</v>
      </c>
      <c r="R194">
        <f>SUMPRODUCT(COUNTIF(C195:G195,C194:G194))</f>
        <v>3</v>
      </c>
    </row>
    <row r="195">
      <c r="A195">
        <v>7664</v>
      </c>
      <c r="B195" t="str">
        <v>2026-01-03</v>
      </c>
      <c r="C195">
        <v>1</v>
      </c>
      <c r="D195">
        <v>5</v>
      </c>
      <c r="E195">
        <v>7</v>
      </c>
      <c r="F195">
        <v>12</v>
      </c>
      <c r="G195">
        <v>20</v>
      </c>
      <c r="H195">
        <v>2</v>
      </c>
      <c r="I195" t="str">
        <v>1 - 5 - 7 - 12 - 20 [x2]</v>
      </c>
      <c r="J195">
        <f>SUM(C195:G195)</f>
        <v>45</v>
      </c>
      <c r="K195">
        <f>AVERAGE(C195:G195)</f>
        <v>9</v>
      </c>
      <c r="L195">
        <f>MAX(C195:G195)-MIN(C195:G195)</f>
        <v>19</v>
      </c>
      <c r="M195">
        <f>SUMPRODUCT(MOD(C195:G195,2))</f>
        <v>3</v>
      </c>
      <c r="N195">
        <f>5-M195</f>
        <v>2</v>
      </c>
      <c r="O195">
        <f>COUNTIF(C195:G195,"&lt;=10")</f>
        <v>3</v>
      </c>
      <c r="P195">
        <f>COUNTIF(C195:G195,"&gt;=11")</f>
        <v>2</v>
      </c>
      <c r="Q195">
        <f>SUMPRODUCT(--(D195:G195-C195:F195=1))</f>
        <v>0</v>
      </c>
      <c r="R195">
        <f>0</f>
        <v>0</v>
      </c>
    </row>
  </sheetData>
  <ignoredErrors>
    <ignoredError numberStoredAsText="1" sqref="A1:Z1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872"/>
  <sheetViews>
    <sheetView workbookViewId="0"/>
  </sheetView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Powerball</v>
      </c>
      <c r="I1" t="str">
        <v>Winning Combination</v>
      </c>
      <c r="J1" t="str">
        <v>Sum</v>
      </c>
      <c r="K1" t="str">
        <v>Mean Ball</v>
      </c>
      <c r="L1" t="str">
        <v>Spread (Max-Min)</v>
      </c>
      <c r="M1" t="str">
        <v>Odd Count</v>
      </c>
      <c r="N1" t="str">
        <v>Even Count</v>
      </c>
      <c r="O1" t="str">
        <v>Low Count (1-17)</v>
      </c>
      <c r="P1" t="str">
        <v>High Count (18-35)</v>
      </c>
      <c r="Q1" t="str">
        <v>Consecutive Pairs</v>
      </c>
      <c r="R1" t="str">
        <v>Lag-1 Repeats</v>
      </c>
      <c r="T1" t="str">
        <v>LOTTO PLUS ANALYST KPI</v>
      </c>
      <c r="U1" t="str">
        <v>VALUE (FORMULA)</v>
      </c>
      <c r="V1" t="str">
        <v/>
      </c>
      <c r="W1" t="str">
        <v>BALL</v>
      </c>
      <c r="X1" t="str">
        <v>OBSERVED FREQ (COUNTIF)</v>
      </c>
      <c r="Y1" t="str">
        <v>EXPECTED FREQ</v>
      </c>
      <c r="Z1" t="str">
        <v>TENSION (Z-SCORE)</v>
      </c>
    </row>
    <row r="2">
      <c r="A2">
        <v>2576</v>
      </c>
      <c r="B2" t="str">
        <v>2026-10-17</v>
      </c>
      <c r="C2">
        <v>23</v>
      </c>
      <c r="D2">
        <v>24</v>
      </c>
      <c r="E2">
        <v>26</v>
      </c>
      <c r="F2">
        <v>27</v>
      </c>
      <c r="G2">
        <v>35</v>
      </c>
      <c r="H2">
        <v>1</v>
      </c>
      <c r="I2" t="str">
        <v>23 - 24 - 26 - 27 - 35 [PB: 1]</v>
      </c>
      <c r="J2">
        <f>SUM(C2:G2)</f>
        <v>135</v>
      </c>
      <c r="K2">
        <f>AVERAGE(C2:G2)</f>
        <v>27</v>
      </c>
      <c r="L2">
        <f>MAX(C2:G2)-MIN(C2:G2)</f>
        <v>12</v>
      </c>
      <c r="M2">
        <f>SUMPRODUCT(MOD(C2:G2,2))</f>
        <v>3</v>
      </c>
      <c r="N2">
        <f>5-M2</f>
        <v>2</v>
      </c>
      <c r="O2">
        <f>COUNTIF(C2:G2,"&lt;=17")</f>
        <v>0</v>
      </c>
      <c r="P2">
        <f>COUNTIF(C2:G2,"&gt;=18")</f>
        <v>5</v>
      </c>
      <c r="Q2">
        <f>SUMPRODUCT(--(D2:G2-C2:F2=1))</f>
        <v>2</v>
      </c>
      <c r="R2">
        <f>SUMPRODUCT(COUNTIF(C3:G3,C2:G2))</f>
        <v>0</v>
      </c>
      <c r="T2" t="str">
        <v>Total Draws Evaluated</v>
      </c>
      <c r="U2">
        <f>COUNT(A2:A872)</f>
        <v>871</v>
      </c>
      <c r="V2" t="str">
        <v/>
      </c>
      <c r="W2" t="str">
        <v>Ball 1</v>
      </c>
      <c r="X2">
        <f>COUNTIF($C$2:$G$872,1)</f>
        <v>109</v>
      </c>
      <c r="Y2">
        <v>124.4</v>
      </c>
      <c r="Z2">
        <f>ROUND((Y2-Z2)/10.33,2)</f>
        <v>-1.49</v>
      </c>
    </row>
    <row r="3">
      <c r="A3">
        <v>2575</v>
      </c>
      <c r="B3" t="str">
        <v>2026-10-14</v>
      </c>
      <c r="C3">
        <v>6</v>
      </c>
      <c r="D3">
        <v>9</v>
      </c>
      <c r="E3">
        <v>14</v>
      </c>
      <c r="F3">
        <v>19</v>
      </c>
      <c r="G3">
        <v>29</v>
      </c>
      <c r="H3">
        <v>10</v>
      </c>
      <c r="I3" t="str">
        <v>6 - 9 - 14 - 19 - 29 [PB: 10]</v>
      </c>
      <c r="J3">
        <f>SUM(C3:G3)</f>
        <v>77</v>
      </c>
      <c r="K3">
        <f>AVERAGE(C3:G3)</f>
        <v>15.4</v>
      </c>
      <c r="L3">
        <f>MAX(C3:G3)-MIN(C3:G3)</f>
        <v>23</v>
      </c>
      <c r="M3">
        <f>SUMPRODUCT(MOD(C3:G3,2))</f>
        <v>3</v>
      </c>
      <c r="N3">
        <f>5-M3</f>
        <v>2</v>
      </c>
      <c r="O3">
        <f>COUNTIF(C3:G3,"&lt;=17")</f>
        <v>3</v>
      </c>
      <c r="P3">
        <f>COUNTIF(C3:G3,"&gt;=18")</f>
        <v>2</v>
      </c>
      <c r="Q3">
        <f>SUMPRODUCT(--(D3:G3-C3:F3=1))</f>
        <v>0</v>
      </c>
      <c r="R3">
        <f>SUMPRODUCT(COUNTIF(C4:G4,C3:G3))</f>
        <v>0</v>
      </c>
      <c r="T3" t="str">
        <v>Average Sum</v>
      </c>
      <c r="U3">
        <f>AVERAGE(J2:J872)</f>
        <v>90.1</v>
      </c>
      <c r="V3" t="str">
        <v/>
      </c>
      <c r="W3" t="str">
        <v>Ball 2</v>
      </c>
      <c r="X3">
        <f>COUNTIF($C$2:$G$872,2)</f>
        <v>114</v>
      </c>
      <c r="Y3">
        <v>124.4</v>
      </c>
      <c r="Z3">
        <f>ROUND((Y3-Z3)/10.33,2)</f>
        <v>-1.01</v>
      </c>
    </row>
    <row r="4">
      <c r="A4">
        <v>2574</v>
      </c>
      <c r="B4" t="str">
        <v>2026-10-10</v>
      </c>
      <c r="C4">
        <v>10</v>
      </c>
      <c r="D4">
        <v>11</v>
      </c>
      <c r="E4">
        <v>22</v>
      </c>
      <c r="F4">
        <v>28</v>
      </c>
      <c r="G4">
        <v>31</v>
      </c>
      <c r="H4">
        <v>8</v>
      </c>
      <c r="I4" t="str">
        <v>10 - 11 - 22 - 28 - 31 [PB: 8]</v>
      </c>
      <c r="J4">
        <f>SUM(C4:G4)</f>
        <v>102</v>
      </c>
      <c r="K4">
        <f>AVERAGE(C4:G4)</f>
        <v>20.4</v>
      </c>
      <c r="L4">
        <f>MAX(C4:G4)-MIN(C4:G4)</f>
        <v>21</v>
      </c>
      <c r="M4">
        <f>SUMPRODUCT(MOD(C4:G4,2))</f>
        <v>2</v>
      </c>
      <c r="N4">
        <f>5-M4</f>
        <v>3</v>
      </c>
      <c r="O4">
        <f>COUNTIF(C4:G4,"&lt;=17")</f>
        <v>2</v>
      </c>
      <c r="P4">
        <f>COUNTIF(C4:G4,"&gt;=18")</f>
        <v>3</v>
      </c>
      <c r="Q4">
        <f>SUMPRODUCT(--(D4:G4-C4:F4=1))</f>
        <v>1</v>
      </c>
      <c r="R4">
        <f>SUMPRODUCT(COUNTIF(C5:G5,C4:G4))</f>
        <v>0</v>
      </c>
      <c r="T4" t="str">
        <v>Sum Standard Deviation</v>
      </c>
      <c r="U4">
        <f>STDEV.S(J2:J872)</f>
        <v>21.2</v>
      </c>
      <c r="V4" t="str">
        <v/>
      </c>
      <c r="W4" t="str">
        <v>Ball 3</v>
      </c>
      <c r="X4">
        <f>COUNTIF($C$2:$G$872,3)</f>
        <v>126</v>
      </c>
      <c r="Y4">
        <v>124.4</v>
      </c>
      <c r="Z4">
        <f>ROUND((Y4-Z4)/10.33,2)</f>
        <v>0.15</v>
      </c>
    </row>
    <row r="5">
      <c r="A5">
        <v>2573</v>
      </c>
      <c r="B5" t="str">
        <v>2026-10-07</v>
      </c>
      <c r="C5">
        <v>2</v>
      </c>
      <c r="D5">
        <v>13</v>
      </c>
      <c r="E5">
        <v>16</v>
      </c>
      <c r="F5">
        <v>18</v>
      </c>
      <c r="G5">
        <v>23</v>
      </c>
      <c r="H5">
        <v>5</v>
      </c>
      <c r="I5" t="str">
        <v>2 - 13 - 16 - 18 - 23 [PB: 5]</v>
      </c>
      <c r="J5">
        <f>SUM(C5:G5)</f>
        <v>72</v>
      </c>
      <c r="K5">
        <f>AVERAGE(C5:G5)</f>
        <v>14.4</v>
      </c>
      <c r="L5">
        <f>MAX(C5:G5)-MIN(C5:G5)</f>
        <v>21</v>
      </c>
      <c r="M5">
        <f>SUMPRODUCT(MOD(C5:G5,2))</f>
        <v>2</v>
      </c>
      <c r="N5">
        <f>5-M5</f>
        <v>3</v>
      </c>
      <c r="O5">
        <f>COUNTIF(C5:G5,"&lt;=17")</f>
        <v>3</v>
      </c>
      <c r="P5">
        <f>COUNTIF(C5:G5,"&gt;=18")</f>
        <v>2</v>
      </c>
      <c r="Q5">
        <f>SUMPRODUCT(--(D5:G5-C5:F5=1))</f>
        <v>0</v>
      </c>
      <c r="R5">
        <f>SUMPRODUCT(COUNTIF(C6:G6,C5:G5))</f>
        <v>3</v>
      </c>
      <c r="T5" t="str">
        <v>Min Sum Observed</v>
      </c>
      <c r="U5">
        <f>MIN(J2:J872)</f>
        <v>17</v>
      </c>
      <c r="V5" t="str">
        <v/>
      </c>
      <c r="W5" t="str">
        <v>Ball 4</v>
      </c>
      <c r="X5">
        <f>COUNTIF($C$2:$G$872,4)</f>
        <v>128</v>
      </c>
      <c r="Y5">
        <v>124.4</v>
      </c>
      <c r="Z5">
        <f>ROUND((Y5-Z5)/10.33,2)</f>
        <v>0.35</v>
      </c>
    </row>
    <row r="6">
      <c r="A6">
        <v>2572</v>
      </c>
      <c r="B6" t="str">
        <v>2026-10-03</v>
      </c>
      <c r="C6">
        <v>2</v>
      </c>
      <c r="D6">
        <v>4</v>
      </c>
      <c r="E6">
        <v>18</v>
      </c>
      <c r="F6">
        <v>23</v>
      </c>
      <c r="G6">
        <v>29</v>
      </c>
      <c r="H6">
        <v>8</v>
      </c>
      <c r="I6" t="str">
        <v>2 - 4 - 18 - 23 - 29 [PB: 8]</v>
      </c>
      <c r="J6">
        <f>SUM(C6:G6)</f>
        <v>76</v>
      </c>
      <c r="K6">
        <f>AVERAGE(C6:G6)</f>
        <v>15.2</v>
      </c>
      <c r="L6">
        <f>MAX(C6:G6)-MIN(C6:G6)</f>
        <v>27</v>
      </c>
      <c r="M6">
        <f>SUMPRODUCT(MOD(C6:G6,2))</f>
        <v>2</v>
      </c>
      <c r="N6">
        <f>5-M6</f>
        <v>3</v>
      </c>
      <c r="O6">
        <f>COUNTIF(C6:G6,"&lt;=17")</f>
        <v>2</v>
      </c>
      <c r="P6">
        <f>COUNTIF(C6:G6,"&gt;=18")</f>
        <v>3</v>
      </c>
      <c r="Q6">
        <f>SUMPRODUCT(--(D6:G6-C6:F6=1))</f>
        <v>0</v>
      </c>
      <c r="R6">
        <f>SUMPRODUCT(COUNTIF(C7:G7,C6:G6))</f>
        <v>1</v>
      </c>
      <c r="T6" t="str">
        <v>Max Sum Observed</v>
      </c>
      <c r="U6">
        <f>MAX(J2:J872)</f>
        <v>147</v>
      </c>
      <c r="V6" t="str">
        <v/>
      </c>
      <c r="W6" t="str">
        <v>Ball 5</v>
      </c>
      <c r="X6">
        <f>COUNTIF($C$2:$G$872,5)</f>
        <v>126</v>
      </c>
      <c r="Y6">
        <v>124.4</v>
      </c>
      <c r="Z6">
        <f>ROUND((Y6-Z6)/10.33,2)</f>
        <v>0.15</v>
      </c>
    </row>
    <row r="7">
      <c r="A7">
        <v>2571</v>
      </c>
      <c r="B7" t="str">
        <v>2026-09-30</v>
      </c>
      <c r="C7">
        <v>1</v>
      </c>
      <c r="D7">
        <v>9</v>
      </c>
      <c r="E7">
        <v>23</v>
      </c>
      <c r="F7">
        <v>32</v>
      </c>
      <c r="G7">
        <v>34</v>
      </c>
      <c r="H7">
        <v>9</v>
      </c>
      <c r="I7" t="str">
        <v>1 - 9 - 23 - 32 - 34 [PB: 9]</v>
      </c>
      <c r="J7">
        <f>SUM(C7:G7)</f>
        <v>99</v>
      </c>
      <c r="K7">
        <f>AVERAGE(C7:G7)</f>
        <v>19.8</v>
      </c>
      <c r="L7">
        <f>MAX(C7:G7)-MIN(C7:G7)</f>
        <v>33</v>
      </c>
      <c r="M7">
        <f>SUMPRODUCT(MOD(C7:G7,2))</f>
        <v>3</v>
      </c>
      <c r="N7">
        <f>5-M7</f>
        <v>2</v>
      </c>
      <c r="O7">
        <f>COUNTIF(C7:G7,"&lt;=17")</f>
        <v>2</v>
      </c>
      <c r="P7">
        <f>COUNTIF(C7:G7,"&gt;=18")</f>
        <v>3</v>
      </c>
      <c r="Q7">
        <f>SUMPRODUCT(--(D7:G7-C7:F7=1))</f>
        <v>0</v>
      </c>
      <c r="R7">
        <f>SUMPRODUCT(COUNTIF(C8:G8,C7:G7))</f>
        <v>1</v>
      </c>
      <c r="T7" t="str">
        <v>Gaussian Corridor Low (-1σ)</v>
      </c>
      <c r="U7">
        <f>U3-U4</f>
        <v>68.9</v>
      </c>
      <c r="V7" t="str">
        <v/>
      </c>
      <c r="W7" t="str">
        <v>Ball 6</v>
      </c>
      <c r="X7">
        <f>COUNTIF($C$2:$G$872,6)</f>
        <v>117</v>
      </c>
      <c r="Y7">
        <v>124.4</v>
      </c>
      <c r="Z7">
        <f>ROUND((Y7-Z7)/10.33,2)</f>
        <v>-0.72</v>
      </c>
    </row>
    <row r="8">
      <c r="A8">
        <v>2570</v>
      </c>
      <c r="B8" t="str">
        <v>2026-09-26</v>
      </c>
      <c r="C8">
        <v>6</v>
      </c>
      <c r="D8">
        <v>12</v>
      </c>
      <c r="E8">
        <v>18</v>
      </c>
      <c r="F8">
        <v>19</v>
      </c>
      <c r="G8">
        <v>34</v>
      </c>
      <c r="H8">
        <v>6</v>
      </c>
      <c r="I8" t="str">
        <v>6 - 12 - 18 - 19 - 34 [PB: 6]</v>
      </c>
      <c r="J8">
        <f>SUM(C8:G8)</f>
        <v>89</v>
      </c>
      <c r="K8">
        <f>AVERAGE(C8:G8)</f>
        <v>17.8</v>
      </c>
      <c r="L8">
        <f>MAX(C8:G8)-MIN(C8:G8)</f>
        <v>28</v>
      </c>
      <c r="M8">
        <f>SUMPRODUCT(MOD(C8:G8,2))</f>
        <v>1</v>
      </c>
      <c r="N8">
        <f>5-M8</f>
        <v>4</v>
      </c>
      <c r="O8">
        <f>COUNTIF(C8:G8,"&lt;=17")</f>
        <v>2</v>
      </c>
      <c r="P8">
        <f>COUNTIF(C8:G8,"&gt;=18")</f>
        <v>3</v>
      </c>
      <c r="Q8">
        <f>SUMPRODUCT(--(D8:G8-C8:F8=1))</f>
        <v>1</v>
      </c>
      <c r="R8">
        <f>SUMPRODUCT(COUNTIF(C9:G9,C8:G8))</f>
        <v>0</v>
      </c>
      <c r="T8" t="str">
        <v>Gaussian Corridor High (+1σ)</v>
      </c>
      <c r="U8">
        <f>U3+U4</f>
        <v>111.3</v>
      </c>
      <c r="V8" t="str">
        <v/>
      </c>
      <c r="W8" t="str">
        <v>Ball 7</v>
      </c>
      <c r="X8">
        <f>COUNTIF($C$2:$G$872,7)</f>
        <v>138</v>
      </c>
      <c r="Y8">
        <v>124.4</v>
      </c>
      <c r="Z8">
        <f>ROUND((Y8-Z8)/10.33,2)</f>
        <v>1.32</v>
      </c>
    </row>
    <row r="9">
      <c r="A9">
        <v>2569</v>
      </c>
      <c r="B9" t="str">
        <v>2026-09-23</v>
      </c>
      <c r="C9">
        <v>3</v>
      </c>
      <c r="D9">
        <v>9</v>
      </c>
      <c r="E9">
        <v>16</v>
      </c>
      <c r="F9">
        <v>22</v>
      </c>
      <c r="G9">
        <v>26</v>
      </c>
      <c r="H9">
        <v>7</v>
      </c>
      <c r="I9" t="str">
        <v>3 - 9 - 16 - 22 - 26 [PB: 7]</v>
      </c>
      <c r="J9">
        <f>SUM(C9:G9)</f>
        <v>76</v>
      </c>
      <c r="K9">
        <f>AVERAGE(C9:G9)</f>
        <v>15.2</v>
      </c>
      <c r="L9">
        <f>MAX(C9:G9)-MIN(C9:G9)</f>
        <v>23</v>
      </c>
      <c r="M9">
        <f>SUMPRODUCT(MOD(C9:G9,2))</f>
        <v>2</v>
      </c>
      <c r="N9">
        <f>5-M9</f>
        <v>3</v>
      </c>
      <c r="O9">
        <f>COUNTIF(C9:G9,"&lt;=17")</f>
        <v>3</v>
      </c>
      <c r="P9">
        <f>COUNTIF(C9:G9,"&gt;=18")</f>
        <v>2</v>
      </c>
      <c r="Q9">
        <f>SUMPRODUCT(--(D9:G9-C9:F9=1))</f>
        <v>0</v>
      </c>
      <c r="R9">
        <f>SUMPRODUCT(COUNTIF(C10:G10,C9:G9))</f>
        <v>0</v>
      </c>
      <c r="T9" t="str">
        <v>Theoretical Mean Sum</v>
      </c>
      <c r="U9">
        <v>90</v>
      </c>
      <c r="V9" t="str">
        <v/>
      </c>
      <c r="W9" t="str">
        <v>Ball 8</v>
      </c>
      <c r="X9">
        <f>COUNTIF($C$2:$G$872,8)</f>
        <v>120</v>
      </c>
      <c r="Y9">
        <v>124.4</v>
      </c>
      <c r="Z9">
        <f>ROUND((Y9-Z9)/10.33,2)</f>
        <v>-0.43</v>
      </c>
    </row>
    <row r="10">
      <c r="A10">
        <v>2568</v>
      </c>
      <c r="B10" t="str">
        <v>2026-09-19</v>
      </c>
      <c r="C10">
        <v>12</v>
      </c>
      <c r="D10">
        <v>28</v>
      </c>
      <c r="E10">
        <v>29</v>
      </c>
      <c r="F10">
        <v>31</v>
      </c>
      <c r="G10">
        <v>32</v>
      </c>
      <c r="H10">
        <v>6</v>
      </c>
      <c r="I10" t="str">
        <v>12 - 28 - 29 - 31 - 32 [PB: 6]</v>
      </c>
      <c r="J10">
        <f>SUM(C10:G10)</f>
        <v>132</v>
      </c>
      <c r="K10">
        <f>AVERAGE(C10:G10)</f>
        <v>26.4</v>
      </c>
      <c r="L10">
        <f>MAX(C10:G10)-MIN(C10:G10)</f>
        <v>20</v>
      </c>
      <c r="M10">
        <f>SUMPRODUCT(MOD(C10:G10,2))</f>
        <v>2</v>
      </c>
      <c r="N10">
        <f>5-M10</f>
        <v>3</v>
      </c>
      <c r="O10">
        <f>COUNTIF(C10:G10,"&lt;=17")</f>
        <v>1</v>
      </c>
      <c r="P10">
        <f>COUNTIF(C10:G10,"&gt;=18")</f>
        <v>4</v>
      </c>
      <c r="Q10">
        <f>SUMPRODUCT(--(D10:G10-C10:F10=1))</f>
        <v>2</v>
      </c>
      <c r="R10">
        <f>SUMPRODUCT(COUNTIF(C11:G11,C10:G10))</f>
        <v>1</v>
      </c>
      <c r="T10" t="str">
        <v>Average Spread (Max-Min)</v>
      </c>
      <c r="U10">
        <f>AVERAGE(L2:L872)</f>
        <v>23.7</v>
      </c>
      <c r="V10" t="str">
        <v/>
      </c>
      <c r="W10" t="str">
        <v>Ball 9</v>
      </c>
      <c r="X10">
        <f>COUNTIF($C$2:$G$872,9)</f>
        <v>134</v>
      </c>
      <c r="Y10">
        <v>124.4</v>
      </c>
      <c r="Z10">
        <f>ROUND((Y10-Z10)/10.33,2)</f>
        <v>0.93</v>
      </c>
    </row>
    <row r="11">
      <c r="A11">
        <v>2567</v>
      </c>
      <c r="B11" t="str">
        <v>2026-09-16</v>
      </c>
      <c r="C11">
        <v>3</v>
      </c>
      <c r="D11">
        <v>11</v>
      </c>
      <c r="E11">
        <v>18</v>
      </c>
      <c r="F11">
        <v>26</v>
      </c>
      <c r="G11">
        <v>28</v>
      </c>
      <c r="H11">
        <v>7</v>
      </c>
      <c r="I11" t="str">
        <v>3 - 11 - 18 - 26 - 28 [PB: 7]</v>
      </c>
      <c r="J11">
        <f>SUM(C11:G11)</f>
        <v>86</v>
      </c>
      <c r="K11">
        <f>AVERAGE(C11:G11)</f>
        <v>17.2</v>
      </c>
      <c r="L11">
        <f>MAX(C11:G11)-MIN(C11:G11)</f>
        <v>25</v>
      </c>
      <c r="M11">
        <f>SUMPRODUCT(MOD(C11:G11,2))</f>
        <v>2</v>
      </c>
      <c r="N11">
        <f>5-M11</f>
        <v>3</v>
      </c>
      <c r="O11">
        <f>COUNTIF(C11:G11,"&lt;=17")</f>
        <v>2</v>
      </c>
      <c r="P11">
        <f>COUNTIF(C11:G11,"&gt;=18")</f>
        <v>3</v>
      </c>
      <c r="Q11">
        <f>SUMPRODUCT(--(D11:G11-C11:F11=1))</f>
        <v>0</v>
      </c>
      <c r="R11">
        <f>SUMPRODUCT(COUNTIF(C12:G12,C11:G11))</f>
        <v>1</v>
      </c>
      <c r="T11" t="str">
        <v>Average Odd Count</v>
      </c>
      <c r="U11">
        <f>AVERAGE(M2:M872)</f>
        <v>2.5</v>
      </c>
      <c r="V11" t="str">
        <v/>
      </c>
      <c r="W11" t="str">
        <v>Ball 10</v>
      </c>
      <c r="X11">
        <f>COUNTIF($C$2:$G$872,10)</f>
        <v>128</v>
      </c>
      <c r="Y11">
        <v>124.4</v>
      </c>
      <c r="Z11">
        <f>ROUND((Y11-Z11)/10.33,2)</f>
        <v>0.35</v>
      </c>
    </row>
    <row r="12">
      <c r="A12">
        <v>2566</v>
      </c>
      <c r="B12" t="str">
        <v>2026-09-12</v>
      </c>
      <c r="C12">
        <v>18</v>
      </c>
      <c r="D12">
        <v>19</v>
      </c>
      <c r="E12">
        <v>21</v>
      </c>
      <c r="F12">
        <v>25</v>
      </c>
      <c r="G12">
        <v>31</v>
      </c>
      <c r="H12">
        <v>8</v>
      </c>
      <c r="I12" t="str">
        <v>18 - 19 - 21 - 25 - 31 [PB: 8]</v>
      </c>
      <c r="J12">
        <f>SUM(C12:G12)</f>
        <v>114</v>
      </c>
      <c r="K12">
        <f>AVERAGE(C12:G12)</f>
        <v>22.8</v>
      </c>
      <c r="L12">
        <f>MAX(C12:G12)-MIN(C12:G12)</f>
        <v>13</v>
      </c>
      <c r="M12">
        <f>SUMPRODUCT(MOD(C12:G12,2))</f>
        <v>4</v>
      </c>
      <c r="N12">
        <f>5-M12</f>
        <v>1</v>
      </c>
      <c r="O12">
        <f>COUNTIF(C12:G12,"&lt;=17")</f>
        <v>0</v>
      </c>
      <c r="P12">
        <f>COUNTIF(C12:G12,"&gt;=18")</f>
        <v>5</v>
      </c>
      <c r="Q12">
        <f>SUMPRODUCT(--(D12:G12-C12:F12=1))</f>
        <v>1</v>
      </c>
      <c r="R12">
        <f>SUMPRODUCT(COUNTIF(C13:G13,C12:G12))</f>
        <v>1</v>
      </c>
      <c r="T12" t="str">
        <v>Average Even Count</v>
      </c>
      <c r="U12">
        <f>AVERAGE(N2:N872)</f>
        <v>2.5</v>
      </c>
      <c r="V12" t="str">
        <v/>
      </c>
      <c r="W12" t="str">
        <v>Ball 11</v>
      </c>
      <c r="X12">
        <f>COUNTIF($C$2:$G$872,11)</f>
        <v>135</v>
      </c>
      <c r="Y12">
        <v>124.4</v>
      </c>
      <c r="Z12">
        <f>ROUND((Y12-Z12)/10.33,2)</f>
        <v>1.03</v>
      </c>
    </row>
    <row r="13">
      <c r="A13">
        <v>2565</v>
      </c>
      <c r="B13" t="str">
        <v>2026-09-09</v>
      </c>
      <c r="C13">
        <v>5</v>
      </c>
      <c r="D13">
        <v>7</v>
      </c>
      <c r="E13">
        <v>19</v>
      </c>
      <c r="F13">
        <v>27</v>
      </c>
      <c r="G13">
        <v>34</v>
      </c>
      <c r="H13">
        <v>5</v>
      </c>
      <c r="I13" t="str">
        <v>5 - 7 - 19 - 27 - 34 [PB: 5]</v>
      </c>
      <c r="J13">
        <f>SUM(C13:G13)</f>
        <v>92</v>
      </c>
      <c r="K13">
        <f>AVERAGE(C13:G13)</f>
        <v>18.4</v>
      </c>
      <c r="L13">
        <f>MAX(C13:G13)-MIN(C13:G13)</f>
        <v>29</v>
      </c>
      <c r="M13">
        <f>SUMPRODUCT(MOD(C13:G13,2))</f>
        <v>4</v>
      </c>
      <c r="N13">
        <f>5-M13</f>
        <v>1</v>
      </c>
      <c r="O13">
        <f>COUNTIF(C13:G13,"&lt;=17")</f>
        <v>2</v>
      </c>
      <c r="P13">
        <f>COUNTIF(C13:G13,"&gt;=18")</f>
        <v>3</v>
      </c>
      <c r="Q13">
        <f>SUMPRODUCT(--(D13:G13-C13:F13=1))</f>
        <v>0</v>
      </c>
      <c r="R13">
        <f>SUMPRODUCT(COUNTIF(C14:G14,C13:G13))</f>
        <v>0</v>
      </c>
      <c r="T13" t="str">
        <v>Average Consecutive Pairs</v>
      </c>
      <c r="U13">
        <f>AVERAGE(Q2:Q872)</f>
        <v>0.65</v>
      </c>
      <c r="V13" t="str">
        <v/>
      </c>
      <c r="W13" t="str">
        <v>Ball 12</v>
      </c>
      <c r="X13">
        <f>COUNTIF($C$2:$G$872,12)</f>
        <v>124</v>
      </c>
      <c r="Y13">
        <v>124.4</v>
      </c>
      <c r="Z13">
        <f>ROUND((Y13-Z13)/10.33,2)</f>
        <v>-0.04</v>
      </c>
    </row>
    <row r="14">
      <c r="A14">
        <v>2564</v>
      </c>
      <c r="B14" t="str">
        <v>2026-09-05</v>
      </c>
      <c r="C14">
        <v>4</v>
      </c>
      <c r="D14">
        <v>9</v>
      </c>
      <c r="E14">
        <v>12</v>
      </c>
      <c r="F14">
        <v>17</v>
      </c>
      <c r="G14">
        <v>24</v>
      </c>
      <c r="H14">
        <v>1</v>
      </c>
      <c r="I14" t="str">
        <v>4 - 9 - 12 - 17 - 24 [PB: 1]</v>
      </c>
      <c r="J14">
        <f>SUM(C14:G14)</f>
        <v>66</v>
      </c>
      <c r="K14">
        <f>AVERAGE(C14:G14)</f>
        <v>13.2</v>
      </c>
      <c r="L14">
        <f>MAX(C14:G14)-MIN(C14:G14)</f>
        <v>20</v>
      </c>
      <c r="M14">
        <f>SUMPRODUCT(MOD(C14:G14,2))</f>
        <v>2</v>
      </c>
      <c r="N14">
        <f>5-M14</f>
        <v>3</v>
      </c>
      <c r="O14">
        <f>COUNTIF(C14:G14,"&lt;=17")</f>
        <v>4</v>
      </c>
      <c r="P14">
        <f>COUNTIF(C14:G14,"&gt;=18")</f>
        <v>1</v>
      </c>
      <c r="Q14">
        <f>SUMPRODUCT(--(D14:G14-C14:F14=1))</f>
        <v>0</v>
      </c>
      <c r="R14">
        <f>SUMPRODUCT(COUNTIF(C15:G15,C14:G14))</f>
        <v>1</v>
      </c>
      <c r="T14" t="str">
        <v>Average Lag-1 Carryover</v>
      </c>
      <c r="U14">
        <f>AVERAGE(R2:R872)</f>
        <v>0.72</v>
      </c>
      <c r="V14" t="str">
        <v/>
      </c>
      <c r="W14" t="str">
        <v>Ball 13</v>
      </c>
      <c r="X14">
        <f>COUNTIF($C$2:$G$872,13)</f>
        <v>134</v>
      </c>
      <c r="Y14">
        <v>124.4</v>
      </c>
      <c r="Z14">
        <f>ROUND((Y14-Z14)/10.33,2)</f>
        <v>0.93</v>
      </c>
    </row>
    <row r="15">
      <c r="A15">
        <v>2563</v>
      </c>
      <c r="B15" t="str">
        <v>2026-09-02</v>
      </c>
      <c r="C15">
        <v>10</v>
      </c>
      <c r="D15">
        <v>16</v>
      </c>
      <c r="E15">
        <v>17</v>
      </c>
      <c r="F15">
        <v>20</v>
      </c>
      <c r="G15">
        <v>28</v>
      </c>
      <c r="H15">
        <v>5</v>
      </c>
      <c r="I15" t="str">
        <v>10 - 16 - 17 - 20 - 28 [PB: 5]</v>
      </c>
      <c r="J15">
        <f>SUM(C15:G15)</f>
        <v>91</v>
      </c>
      <c r="K15">
        <f>AVERAGE(C15:G15)</f>
        <v>18.2</v>
      </c>
      <c r="L15">
        <f>MAX(C15:G15)-MIN(C15:G15)</f>
        <v>18</v>
      </c>
      <c r="M15">
        <f>SUMPRODUCT(MOD(C15:G15,2))</f>
        <v>1</v>
      </c>
      <c r="N15">
        <f>5-M15</f>
        <v>4</v>
      </c>
      <c r="O15">
        <f>COUNTIF(C15:G15,"&lt;=17")</f>
        <v>3</v>
      </c>
      <c r="P15">
        <f>COUNTIF(C15:G15,"&gt;=18")</f>
        <v>2</v>
      </c>
      <c r="Q15">
        <f>SUMPRODUCT(--(D15:G15-C15:F15=1))</f>
        <v>1</v>
      </c>
      <c r="R15">
        <f>SUMPRODUCT(COUNTIF(C16:G16,C15:G15))</f>
        <v>3</v>
      </c>
      <c r="T15" t="str">
        <v/>
      </c>
      <c r="U15" t="str">
        <v/>
      </c>
      <c r="V15" t="str">
        <v/>
      </c>
      <c r="W15" t="str">
        <v>Ball 14</v>
      </c>
      <c r="X15">
        <f>COUNTIF($C$2:$G$872,14)</f>
        <v>96</v>
      </c>
      <c r="Y15">
        <v>124.4</v>
      </c>
      <c r="Z15">
        <f>ROUND((Y15-Z15)/10.33,2)</f>
        <v>-2.75</v>
      </c>
    </row>
    <row r="16">
      <c r="A16">
        <v>2562</v>
      </c>
      <c r="B16" t="str">
        <v>2026-08-29</v>
      </c>
      <c r="C16">
        <v>14</v>
      </c>
      <c r="D16">
        <v>16</v>
      </c>
      <c r="E16">
        <v>17</v>
      </c>
      <c r="F16">
        <v>28</v>
      </c>
      <c r="G16">
        <v>31</v>
      </c>
      <c r="H16">
        <v>2</v>
      </c>
      <c r="I16" t="str">
        <v>14 - 16 - 17 - 28 - 31 [PB: 2]</v>
      </c>
      <c r="J16">
        <f>SUM(C16:G16)</f>
        <v>106</v>
      </c>
      <c r="K16">
        <f>AVERAGE(C16:G16)</f>
        <v>21.2</v>
      </c>
      <c r="L16">
        <f>MAX(C16:G16)-MIN(C16:G16)</f>
        <v>17</v>
      </c>
      <c r="M16">
        <f>SUMPRODUCT(MOD(C16:G16,2))</f>
        <v>2</v>
      </c>
      <c r="N16">
        <f>5-M16</f>
        <v>3</v>
      </c>
      <c r="O16">
        <f>COUNTIF(C16:G16,"&lt;=17")</f>
        <v>3</v>
      </c>
      <c r="P16">
        <f>COUNTIF(C16:G16,"&gt;=18")</f>
        <v>2</v>
      </c>
      <c r="Q16">
        <f>SUMPRODUCT(--(D16:G16-C16:F16=1))</f>
        <v>1</v>
      </c>
      <c r="R16">
        <f>SUMPRODUCT(COUNTIF(C17:G17,C16:G16))</f>
        <v>2</v>
      </c>
      <c r="T16" t="str">
        <v/>
      </c>
      <c r="U16" t="str">
        <v/>
      </c>
      <c r="V16" t="str">
        <v/>
      </c>
      <c r="W16" t="str">
        <v>Ball 15</v>
      </c>
      <c r="X16">
        <f>COUNTIF($C$2:$G$872,15)</f>
        <v>114</v>
      </c>
      <c r="Y16">
        <v>124.4</v>
      </c>
      <c r="Z16">
        <f>ROUND((Y16-Z16)/10.33,2)</f>
        <v>-1.01</v>
      </c>
    </row>
    <row r="17">
      <c r="A17">
        <v>2561</v>
      </c>
      <c r="B17" t="str">
        <v>2026-08-26</v>
      </c>
      <c r="C17">
        <v>1</v>
      </c>
      <c r="D17">
        <v>4</v>
      </c>
      <c r="E17">
        <v>14</v>
      </c>
      <c r="F17">
        <v>28</v>
      </c>
      <c r="G17">
        <v>33</v>
      </c>
      <c r="H17">
        <v>3</v>
      </c>
      <c r="I17" t="str">
        <v>1 - 4 - 14 - 28 - 33 [PB: 3]</v>
      </c>
      <c r="J17">
        <f>SUM(C17:G17)</f>
        <v>80</v>
      </c>
      <c r="K17">
        <f>AVERAGE(C17:G17)</f>
        <v>16</v>
      </c>
      <c r="L17">
        <f>MAX(C17:G17)-MIN(C17:G17)</f>
        <v>32</v>
      </c>
      <c r="M17">
        <f>SUMPRODUCT(MOD(C17:G17,2))</f>
        <v>2</v>
      </c>
      <c r="N17">
        <f>5-M17</f>
        <v>3</v>
      </c>
      <c r="O17">
        <f>COUNTIF(C17:G17,"&lt;=17")</f>
        <v>3</v>
      </c>
      <c r="P17">
        <f>COUNTIF(C17:G17,"&gt;=18")</f>
        <v>2</v>
      </c>
      <c r="Q17">
        <f>SUMPRODUCT(--(D17:G17-C17:F17=1))</f>
        <v>0</v>
      </c>
      <c r="R17">
        <f>SUMPRODUCT(COUNTIF(C18:G18,C17:G17))</f>
        <v>2</v>
      </c>
      <c r="T17" t="str">
        <v/>
      </c>
      <c r="U17" t="str">
        <v/>
      </c>
      <c r="V17" t="str">
        <v/>
      </c>
      <c r="W17" t="str">
        <v>Ball 16</v>
      </c>
      <c r="X17">
        <f>COUNTIF($C$2:$G$872,16)</f>
        <v>137</v>
      </c>
      <c r="Y17">
        <v>124.4</v>
      </c>
      <c r="Z17">
        <f>ROUND((Y17-Z17)/10.33,2)</f>
        <v>1.22</v>
      </c>
    </row>
    <row r="18">
      <c r="A18">
        <v>2560</v>
      </c>
      <c r="B18" t="str">
        <v>2026-08-22</v>
      </c>
      <c r="C18">
        <v>4</v>
      </c>
      <c r="D18">
        <v>9</v>
      </c>
      <c r="E18">
        <v>13</v>
      </c>
      <c r="F18">
        <v>28</v>
      </c>
      <c r="G18">
        <v>29</v>
      </c>
      <c r="H18">
        <v>8</v>
      </c>
      <c r="I18" t="str">
        <v>4 - 9 - 13 - 28 - 29 [PB: 8]</v>
      </c>
      <c r="J18">
        <f>SUM(C18:G18)</f>
        <v>83</v>
      </c>
      <c r="K18">
        <f>AVERAGE(C18:G18)</f>
        <v>16.6</v>
      </c>
      <c r="L18">
        <f>MAX(C18:G18)-MIN(C18:G18)</f>
        <v>25</v>
      </c>
      <c r="M18">
        <f>SUMPRODUCT(MOD(C18:G18,2))</f>
        <v>3</v>
      </c>
      <c r="N18">
        <f>5-M18</f>
        <v>2</v>
      </c>
      <c r="O18">
        <f>COUNTIF(C18:G18,"&lt;=17")</f>
        <v>3</v>
      </c>
      <c r="P18">
        <f>COUNTIF(C18:G18,"&gt;=18")</f>
        <v>2</v>
      </c>
      <c r="Q18">
        <f>SUMPRODUCT(--(D18:G18-C18:F18=1))</f>
        <v>1</v>
      </c>
      <c r="R18">
        <f>SUMPRODUCT(COUNTIF(C19:G19,C18:G18))</f>
        <v>0</v>
      </c>
      <c r="T18" t="str">
        <v/>
      </c>
      <c r="U18" t="str">
        <v/>
      </c>
      <c r="V18" t="str">
        <v/>
      </c>
      <c r="W18" t="str">
        <v>Ball 17</v>
      </c>
      <c r="X18">
        <f>COUNTIF($C$2:$G$872,17)</f>
        <v>148</v>
      </c>
      <c r="Y18">
        <v>124.4</v>
      </c>
      <c r="Z18">
        <f>ROUND((Y18-Z18)/10.33,2)</f>
        <v>2.29</v>
      </c>
    </row>
    <row r="19">
      <c r="A19">
        <v>2559</v>
      </c>
      <c r="B19" t="str">
        <v>2026-08-19</v>
      </c>
      <c r="C19">
        <v>5</v>
      </c>
      <c r="D19">
        <v>19</v>
      </c>
      <c r="E19">
        <v>25</v>
      </c>
      <c r="F19">
        <v>26</v>
      </c>
      <c r="G19">
        <v>30</v>
      </c>
      <c r="H19">
        <v>3</v>
      </c>
      <c r="I19" t="str">
        <v>5 - 19 - 25 - 26 - 30 [PB: 3]</v>
      </c>
      <c r="J19">
        <f>SUM(C19:G19)</f>
        <v>105</v>
      </c>
      <c r="K19">
        <f>AVERAGE(C19:G19)</f>
        <v>21</v>
      </c>
      <c r="L19">
        <f>MAX(C19:G19)-MIN(C19:G19)</f>
        <v>25</v>
      </c>
      <c r="M19">
        <f>SUMPRODUCT(MOD(C19:G19,2))</f>
        <v>3</v>
      </c>
      <c r="N19">
        <f>5-M19</f>
        <v>2</v>
      </c>
      <c r="O19">
        <f>COUNTIF(C19:G19,"&lt;=17")</f>
        <v>1</v>
      </c>
      <c r="P19">
        <f>COUNTIF(C19:G19,"&gt;=18")</f>
        <v>4</v>
      </c>
      <c r="Q19">
        <f>SUMPRODUCT(--(D19:G19-C19:F19=1))</f>
        <v>1</v>
      </c>
      <c r="R19">
        <f>SUMPRODUCT(COUNTIF(C20:G20,C19:G19))</f>
        <v>1</v>
      </c>
      <c r="T19" t="str">
        <v/>
      </c>
      <c r="U19" t="str">
        <v/>
      </c>
      <c r="V19" t="str">
        <v/>
      </c>
      <c r="W19" t="str">
        <v>Ball 18</v>
      </c>
      <c r="X19">
        <f>COUNTIF($C$2:$G$872,18)</f>
        <v>122</v>
      </c>
      <c r="Y19">
        <v>124.4</v>
      </c>
      <c r="Z19">
        <f>ROUND((Y19-Z19)/10.33,2)</f>
        <v>-0.23</v>
      </c>
    </row>
    <row r="20">
      <c r="A20">
        <v>2558</v>
      </c>
      <c r="B20" t="str">
        <v>2026-08-15</v>
      </c>
      <c r="C20">
        <v>13</v>
      </c>
      <c r="D20">
        <v>17</v>
      </c>
      <c r="E20">
        <v>24</v>
      </c>
      <c r="F20">
        <v>30</v>
      </c>
      <c r="G20">
        <v>34</v>
      </c>
      <c r="H20">
        <v>5</v>
      </c>
      <c r="I20" t="str">
        <v>13 - 17 - 24 - 30 - 34 [PB: 5]</v>
      </c>
      <c r="J20">
        <f>SUM(C20:G20)</f>
        <v>118</v>
      </c>
      <c r="K20">
        <f>AVERAGE(C20:G20)</f>
        <v>23.6</v>
      </c>
      <c r="L20">
        <f>MAX(C20:G20)-MIN(C20:G20)</f>
        <v>21</v>
      </c>
      <c r="M20">
        <f>SUMPRODUCT(MOD(C20:G20,2))</f>
        <v>2</v>
      </c>
      <c r="N20">
        <f>5-M20</f>
        <v>3</v>
      </c>
      <c r="O20">
        <f>COUNTIF(C20:G20,"&lt;=17")</f>
        <v>2</v>
      </c>
      <c r="P20">
        <f>COUNTIF(C20:G20,"&gt;=18")</f>
        <v>3</v>
      </c>
      <c r="Q20">
        <f>SUMPRODUCT(--(D20:G20-C20:F20=1))</f>
        <v>0</v>
      </c>
      <c r="R20">
        <f>SUMPRODUCT(COUNTIF(C21:G21,C20:G20))</f>
        <v>1</v>
      </c>
      <c r="T20" t="str">
        <v/>
      </c>
      <c r="U20" t="str">
        <v/>
      </c>
      <c r="V20" t="str">
        <v/>
      </c>
      <c r="W20" t="str">
        <v>Ball 19</v>
      </c>
      <c r="X20">
        <f>COUNTIF($C$2:$G$872,19)</f>
        <v>135</v>
      </c>
      <c r="Y20">
        <v>124.4</v>
      </c>
      <c r="Z20">
        <f>ROUND((Y20-Z20)/10.33,2)</f>
        <v>1.03</v>
      </c>
    </row>
    <row r="21">
      <c r="A21">
        <v>2557</v>
      </c>
      <c r="B21" t="str">
        <v>2026-08-12</v>
      </c>
      <c r="C21">
        <v>5</v>
      </c>
      <c r="D21">
        <v>12</v>
      </c>
      <c r="E21">
        <v>19</v>
      </c>
      <c r="F21">
        <v>24</v>
      </c>
      <c r="G21">
        <v>26</v>
      </c>
      <c r="H21">
        <v>4</v>
      </c>
      <c r="I21" t="str">
        <v>5 - 12 - 19 - 24 - 26 [PB: 4]</v>
      </c>
      <c r="J21">
        <f>SUM(C21:G21)</f>
        <v>86</v>
      </c>
      <c r="K21">
        <f>AVERAGE(C21:G21)</f>
        <v>17.2</v>
      </c>
      <c r="L21">
        <f>MAX(C21:G21)-MIN(C21:G21)</f>
        <v>21</v>
      </c>
      <c r="M21">
        <f>SUMPRODUCT(MOD(C21:G21,2))</f>
        <v>2</v>
      </c>
      <c r="N21">
        <f>5-M21</f>
        <v>3</v>
      </c>
      <c r="O21">
        <f>COUNTIF(C21:G21,"&lt;=17")</f>
        <v>2</v>
      </c>
      <c r="P21">
        <f>COUNTIF(C21:G21,"&gt;=18")</f>
        <v>3</v>
      </c>
      <c r="Q21">
        <f>SUMPRODUCT(--(D21:G21-C21:F21=1))</f>
        <v>0</v>
      </c>
      <c r="R21">
        <f>SUMPRODUCT(COUNTIF(C22:G22,C21:G21))</f>
        <v>1</v>
      </c>
      <c r="T21" t="str">
        <v/>
      </c>
      <c r="U21" t="str">
        <v/>
      </c>
      <c r="V21" t="str">
        <v/>
      </c>
      <c r="W21" t="str">
        <v>Ball 20</v>
      </c>
      <c r="X21">
        <f>COUNTIF($C$2:$G$872,20)</f>
        <v>124</v>
      </c>
      <c r="Y21">
        <v>124.4</v>
      </c>
      <c r="Z21">
        <f>ROUND((Y21-Z21)/10.33,2)</f>
        <v>-0.04</v>
      </c>
    </row>
    <row r="22">
      <c r="A22">
        <v>2556</v>
      </c>
      <c r="B22" t="str">
        <v>2026-08-08</v>
      </c>
      <c r="C22">
        <v>8</v>
      </c>
      <c r="D22">
        <v>24</v>
      </c>
      <c r="E22">
        <v>28</v>
      </c>
      <c r="F22">
        <v>29</v>
      </c>
      <c r="G22">
        <v>34</v>
      </c>
      <c r="H22">
        <v>6</v>
      </c>
      <c r="I22" t="str">
        <v>8 - 24 - 28 - 29 - 34 [PB: 6]</v>
      </c>
      <c r="J22">
        <f>SUM(C22:G22)</f>
        <v>123</v>
      </c>
      <c r="K22">
        <f>AVERAGE(C22:G22)</f>
        <v>24.6</v>
      </c>
      <c r="L22">
        <f>MAX(C22:G22)-MIN(C22:G22)</f>
        <v>26</v>
      </c>
      <c r="M22">
        <f>SUMPRODUCT(MOD(C22:G22,2))</f>
        <v>1</v>
      </c>
      <c r="N22">
        <f>5-M22</f>
        <v>4</v>
      </c>
      <c r="O22">
        <f>COUNTIF(C22:G22,"&lt;=17")</f>
        <v>1</v>
      </c>
      <c r="P22">
        <f>COUNTIF(C22:G22,"&gt;=18")</f>
        <v>4</v>
      </c>
      <c r="Q22">
        <f>SUMPRODUCT(--(D22:G22-C22:F22=1))</f>
        <v>1</v>
      </c>
      <c r="R22">
        <f>SUMPRODUCT(COUNTIF(C23:G23,C22:G22))</f>
        <v>0</v>
      </c>
      <c r="T22" t="str">
        <v/>
      </c>
      <c r="U22" t="str">
        <v/>
      </c>
      <c r="V22" t="str">
        <v/>
      </c>
      <c r="W22" t="str">
        <v>Ball 21</v>
      </c>
      <c r="X22">
        <f>COUNTIF($C$2:$G$872,21)</f>
        <v>116</v>
      </c>
      <c r="Y22">
        <v>124.4</v>
      </c>
      <c r="Z22">
        <f>ROUND((Y22-Z22)/10.33,2)</f>
        <v>-0.81</v>
      </c>
    </row>
    <row r="23">
      <c r="A23">
        <v>2555</v>
      </c>
      <c r="B23" t="str">
        <v>2026-08-05</v>
      </c>
      <c r="C23">
        <v>1</v>
      </c>
      <c r="D23">
        <v>6</v>
      </c>
      <c r="E23">
        <v>18</v>
      </c>
      <c r="F23">
        <v>19</v>
      </c>
      <c r="G23">
        <v>25</v>
      </c>
      <c r="H23">
        <v>5</v>
      </c>
      <c r="I23" t="str">
        <v>1 - 6 - 18 - 19 - 25 [PB: 5]</v>
      </c>
      <c r="J23">
        <f>SUM(C23:G23)</f>
        <v>69</v>
      </c>
      <c r="K23">
        <f>AVERAGE(C23:G23)</f>
        <v>13.8</v>
      </c>
      <c r="L23">
        <f>MAX(C23:G23)-MIN(C23:G23)</f>
        <v>24</v>
      </c>
      <c r="M23">
        <f>SUMPRODUCT(MOD(C23:G23,2))</f>
        <v>3</v>
      </c>
      <c r="N23">
        <f>5-M23</f>
        <v>2</v>
      </c>
      <c r="O23">
        <f>COUNTIF(C23:G23,"&lt;=17")</f>
        <v>2</v>
      </c>
      <c r="P23">
        <f>COUNTIF(C23:G23,"&gt;=18")</f>
        <v>3</v>
      </c>
      <c r="Q23">
        <f>SUMPRODUCT(--(D23:G23-C23:F23=1))</f>
        <v>1</v>
      </c>
      <c r="R23">
        <f>SUMPRODUCT(COUNTIF(C24:G24,C23:G23))</f>
        <v>0</v>
      </c>
      <c r="T23" t="str">
        <v/>
      </c>
      <c r="U23" t="str">
        <v/>
      </c>
      <c r="V23" t="str">
        <v/>
      </c>
      <c r="W23" t="str">
        <v>Ball 22</v>
      </c>
      <c r="X23">
        <f>COUNTIF($C$2:$G$872,22)</f>
        <v>105</v>
      </c>
      <c r="Y23">
        <v>124.4</v>
      </c>
      <c r="Z23">
        <f>ROUND((Y23-Z23)/10.33,2)</f>
        <v>-1.88</v>
      </c>
    </row>
    <row r="24">
      <c r="A24">
        <v>2554</v>
      </c>
      <c r="B24" t="str">
        <v>2026-08-01</v>
      </c>
      <c r="C24">
        <v>3</v>
      </c>
      <c r="D24">
        <v>4</v>
      </c>
      <c r="E24">
        <v>11</v>
      </c>
      <c r="F24">
        <v>12</v>
      </c>
      <c r="G24">
        <v>23</v>
      </c>
      <c r="H24">
        <v>10</v>
      </c>
      <c r="I24" t="str">
        <v>3 - 4 - 11 - 12 - 23 [PB: 10]</v>
      </c>
      <c r="J24">
        <f>SUM(C24:G24)</f>
        <v>53</v>
      </c>
      <c r="K24">
        <f>AVERAGE(C24:G24)</f>
        <v>10.6</v>
      </c>
      <c r="L24">
        <f>MAX(C24:G24)-MIN(C24:G24)</f>
        <v>20</v>
      </c>
      <c r="M24">
        <f>SUMPRODUCT(MOD(C24:G24,2))</f>
        <v>3</v>
      </c>
      <c r="N24">
        <f>5-M24</f>
        <v>2</v>
      </c>
      <c r="O24">
        <f>COUNTIF(C24:G24,"&lt;=17")</f>
        <v>4</v>
      </c>
      <c r="P24">
        <f>COUNTIF(C24:G24,"&gt;=18")</f>
        <v>1</v>
      </c>
      <c r="Q24">
        <f>SUMPRODUCT(--(D24:G24-C24:F24=1))</f>
        <v>2</v>
      </c>
      <c r="R24">
        <f>SUMPRODUCT(COUNTIF(C25:G25,C24:G24))</f>
        <v>2</v>
      </c>
      <c r="T24" t="str">
        <v/>
      </c>
      <c r="U24" t="str">
        <v/>
      </c>
      <c r="V24" t="str">
        <v/>
      </c>
      <c r="W24" t="str">
        <v>Ball 23</v>
      </c>
      <c r="X24">
        <f>COUNTIF($C$2:$G$872,23)</f>
        <v>127</v>
      </c>
      <c r="Y24">
        <v>124.4</v>
      </c>
      <c r="Z24">
        <f>ROUND((Y24-Z24)/10.33,2)</f>
        <v>0.25</v>
      </c>
    </row>
    <row r="25">
      <c r="A25">
        <v>2553</v>
      </c>
      <c r="B25" t="str">
        <v>2026-07-29</v>
      </c>
      <c r="C25">
        <v>4</v>
      </c>
      <c r="D25">
        <v>7</v>
      </c>
      <c r="E25">
        <v>9</v>
      </c>
      <c r="F25">
        <v>16</v>
      </c>
      <c r="G25">
        <v>23</v>
      </c>
      <c r="H25">
        <v>6</v>
      </c>
      <c r="I25" t="str">
        <v>4 - 7 - 9 - 16 - 23 [PB: 6]</v>
      </c>
      <c r="J25">
        <f>SUM(C25:G25)</f>
        <v>59</v>
      </c>
      <c r="K25">
        <f>AVERAGE(C25:G25)</f>
        <v>11.8</v>
      </c>
      <c r="L25">
        <f>MAX(C25:G25)-MIN(C25:G25)</f>
        <v>19</v>
      </c>
      <c r="M25">
        <f>SUMPRODUCT(MOD(C25:G25,2))</f>
        <v>3</v>
      </c>
      <c r="N25">
        <f>5-M25</f>
        <v>2</v>
      </c>
      <c r="O25">
        <f>COUNTIF(C25:G25,"&lt;=17")</f>
        <v>4</v>
      </c>
      <c r="P25">
        <f>COUNTIF(C25:G25,"&gt;=18")</f>
        <v>1</v>
      </c>
      <c r="Q25">
        <f>SUMPRODUCT(--(D25:G25-C25:F25=1))</f>
        <v>0</v>
      </c>
      <c r="R25">
        <f>SUMPRODUCT(COUNTIF(C26:G26,C25:G25))</f>
        <v>0</v>
      </c>
      <c r="T25" t="str">
        <v/>
      </c>
      <c r="U25" t="str">
        <v/>
      </c>
      <c r="V25" t="str">
        <v/>
      </c>
      <c r="W25" t="str">
        <v>Ball 24</v>
      </c>
      <c r="X25">
        <f>COUNTIF($C$2:$G$872,24)</f>
        <v>119</v>
      </c>
      <c r="Y25">
        <v>124.4</v>
      </c>
      <c r="Z25">
        <f>ROUND((Y25-Z25)/10.33,2)</f>
        <v>-0.52</v>
      </c>
    </row>
    <row r="26">
      <c r="A26">
        <v>2552</v>
      </c>
      <c r="B26" t="str">
        <v>2026-07-25</v>
      </c>
      <c r="C26">
        <v>6</v>
      </c>
      <c r="D26">
        <v>13</v>
      </c>
      <c r="E26">
        <v>27</v>
      </c>
      <c r="F26">
        <v>32</v>
      </c>
      <c r="G26">
        <v>33</v>
      </c>
      <c r="H26">
        <v>10</v>
      </c>
      <c r="I26" t="str">
        <v>6 - 13 - 27 - 32 - 33 [PB: 10]</v>
      </c>
      <c r="J26">
        <f>SUM(C26:G26)</f>
        <v>111</v>
      </c>
      <c r="K26">
        <f>AVERAGE(C26:G26)</f>
        <v>22.2</v>
      </c>
      <c r="L26">
        <f>MAX(C26:G26)-MIN(C26:G26)</f>
        <v>27</v>
      </c>
      <c r="M26">
        <f>SUMPRODUCT(MOD(C26:G26,2))</f>
        <v>3</v>
      </c>
      <c r="N26">
        <f>5-M26</f>
        <v>2</v>
      </c>
      <c r="O26">
        <f>COUNTIF(C26:G26,"&lt;=17")</f>
        <v>2</v>
      </c>
      <c r="P26">
        <f>COUNTIF(C26:G26,"&gt;=18")</f>
        <v>3</v>
      </c>
      <c r="Q26">
        <f>SUMPRODUCT(--(D26:G26-C26:F26=1))</f>
        <v>1</v>
      </c>
      <c r="R26">
        <f>SUMPRODUCT(COUNTIF(C27:G27,C26:G26))</f>
        <v>1</v>
      </c>
      <c r="T26" t="str">
        <v/>
      </c>
      <c r="U26" t="str">
        <v/>
      </c>
      <c r="V26" t="str">
        <v/>
      </c>
      <c r="W26" t="str">
        <v>Ball 25</v>
      </c>
      <c r="X26">
        <f>COUNTIF($C$2:$G$872,25)</f>
        <v>138</v>
      </c>
      <c r="Y26">
        <v>124.4</v>
      </c>
      <c r="Z26">
        <f>ROUND((Y26-Z26)/10.33,2)</f>
        <v>1.32</v>
      </c>
    </row>
    <row r="27">
      <c r="A27">
        <v>2551</v>
      </c>
      <c r="B27" t="str">
        <v>2026-07-22</v>
      </c>
      <c r="C27">
        <v>6</v>
      </c>
      <c r="D27">
        <v>11</v>
      </c>
      <c r="E27">
        <v>14</v>
      </c>
      <c r="F27">
        <v>15</v>
      </c>
      <c r="G27">
        <v>16</v>
      </c>
      <c r="H27">
        <v>10</v>
      </c>
      <c r="I27" t="str">
        <v>6 - 11 - 14 - 15 - 16 [PB: 10]</v>
      </c>
      <c r="J27">
        <f>SUM(C27:G27)</f>
        <v>62</v>
      </c>
      <c r="K27">
        <f>AVERAGE(C27:G27)</f>
        <v>12.4</v>
      </c>
      <c r="L27">
        <f>MAX(C27:G27)-MIN(C27:G27)</f>
        <v>10</v>
      </c>
      <c r="M27">
        <f>SUMPRODUCT(MOD(C27:G27,2))</f>
        <v>2</v>
      </c>
      <c r="N27">
        <f>5-M27</f>
        <v>3</v>
      </c>
      <c r="O27">
        <f>COUNTIF(C27:G27,"&lt;=17")</f>
        <v>5</v>
      </c>
      <c r="P27">
        <f>COUNTIF(C27:G27,"&gt;=18")</f>
        <v>0</v>
      </c>
      <c r="Q27">
        <f>SUMPRODUCT(--(D27:G27-C27:F27=1))</f>
        <v>2</v>
      </c>
      <c r="R27">
        <f>SUMPRODUCT(COUNTIF(C28:G28,C27:G27))</f>
        <v>0</v>
      </c>
      <c r="T27" t="str">
        <v/>
      </c>
      <c r="U27" t="str">
        <v/>
      </c>
      <c r="V27" t="str">
        <v/>
      </c>
      <c r="W27" t="str">
        <v>Ball 26</v>
      </c>
      <c r="X27">
        <f>COUNTIF($C$2:$G$872,26)</f>
        <v>113</v>
      </c>
      <c r="Y27">
        <v>124.4</v>
      </c>
      <c r="Z27">
        <f>ROUND((Y27-Z27)/10.33,2)</f>
        <v>-1.1</v>
      </c>
    </row>
    <row r="28">
      <c r="A28">
        <v>2550</v>
      </c>
      <c r="B28" t="str">
        <v>2026-07-18</v>
      </c>
      <c r="C28">
        <v>1</v>
      </c>
      <c r="D28">
        <v>13</v>
      </c>
      <c r="E28">
        <v>22</v>
      </c>
      <c r="F28">
        <v>27</v>
      </c>
      <c r="G28">
        <v>30</v>
      </c>
      <c r="H28">
        <v>5</v>
      </c>
      <c r="I28" t="str">
        <v>1 - 13 - 22 - 27 - 30 [PB: 5]</v>
      </c>
      <c r="J28">
        <f>SUM(C28:G28)</f>
        <v>93</v>
      </c>
      <c r="K28">
        <f>AVERAGE(C28:G28)</f>
        <v>18.6</v>
      </c>
      <c r="L28">
        <f>MAX(C28:G28)-MIN(C28:G28)</f>
        <v>29</v>
      </c>
      <c r="M28">
        <f>SUMPRODUCT(MOD(C28:G28,2))</f>
        <v>3</v>
      </c>
      <c r="N28">
        <f>5-M28</f>
        <v>2</v>
      </c>
      <c r="O28">
        <f>COUNTIF(C28:G28,"&lt;=17")</f>
        <v>2</v>
      </c>
      <c r="P28">
        <f>COUNTIF(C28:G28,"&gt;=18")</f>
        <v>3</v>
      </c>
      <c r="Q28">
        <f>SUMPRODUCT(--(D28:G28-C28:F28=1))</f>
        <v>0</v>
      </c>
      <c r="R28">
        <f>SUMPRODUCT(COUNTIF(C29:G29,C28:G28))</f>
        <v>2</v>
      </c>
      <c r="T28" t="str">
        <v/>
      </c>
      <c r="U28" t="str">
        <v/>
      </c>
      <c r="V28" t="str">
        <v/>
      </c>
      <c r="W28" t="str">
        <v>Ball 27</v>
      </c>
      <c r="X28">
        <f>COUNTIF($C$2:$G$872,27)</f>
        <v>126</v>
      </c>
      <c r="Y28">
        <v>124.4</v>
      </c>
      <c r="Z28">
        <f>ROUND((Y28-Z28)/10.33,2)</f>
        <v>0.15</v>
      </c>
    </row>
    <row r="29">
      <c r="A29">
        <v>2549</v>
      </c>
      <c r="B29" t="str">
        <v>2026-07-15</v>
      </c>
      <c r="C29">
        <v>1</v>
      </c>
      <c r="D29">
        <v>16</v>
      </c>
      <c r="E29">
        <v>19</v>
      </c>
      <c r="F29">
        <v>30</v>
      </c>
      <c r="G29">
        <v>32</v>
      </c>
      <c r="H29">
        <v>9</v>
      </c>
      <c r="I29" t="str">
        <v>1 - 16 - 19 - 30 - 32 [PB: 9]</v>
      </c>
      <c r="J29">
        <f>SUM(C29:G29)</f>
        <v>98</v>
      </c>
      <c r="K29">
        <f>AVERAGE(C29:G29)</f>
        <v>19.6</v>
      </c>
      <c r="L29">
        <f>MAX(C29:G29)-MIN(C29:G29)</f>
        <v>31</v>
      </c>
      <c r="M29">
        <f>SUMPRODUCT(MOD(C29:G29,2))</f>
        <v>2</v>
      </c>
      <c r="N29">
        <f>5-M29</f>
        <v>3</v>
      </c>
      <c r="O29">
        <f>COUNTIF(C29:G29,"&lt;=17")</f>
        <v>2</v>
      </c>
      <c r="P29">
        <f>COUNTIF(C29:G29,"&gt;=18")</f>
        <v>3</v>
      </c>
      <c r="Q29">
        <f>SUMPRODUCT(--(D29:G29-C29:F29=1))</f>
        <v>0</v>
      </c>
      <c r="R29">
        <f>SUMPRODUCT(COUNTIF(C30:G30,C29:G29))</f>
        <v>1</v>
      </c>
      <c r="T29" t="str">
        <v/>
      </c>
      <c r="U29" t="str">
        <v/>
      </c>
      <c r="V29" t="str">
        <v/>
      </c>
      <c r="W29" t="str">
        <v>Ball 28</v>
      </c>
      <c r="X29">
        <f>COUNTIF($C$2:$G$872,28)</f>
        <v>144</v>
      </c>
      <c r="Y29">
        <v>124.4</v>
      </c>
      <c r="Z29">
        <f>ROUND((Y29-Z29)/10.33,2)</f>
        <v>1.9</v>
      </c>
    </row>
    <row r="30">
      <c r="A30">
        <v>2548</v>
      </c>
      <c r="B30" t="str">
        <v>2026-07-11</v>
      </c>
      <c r="C30">
        <v>3</v>
      </c>
      <c r="D30">
        <v>13</v>
      </c>
      <c r="E30">
        <v>19</v>
      </c>
      <c r="F30">
        <v>21</v>
      </c>
      <c r="G30">
        <v>35</v>
      </c>
      <c r="H30">
        <v>4</v>
      </c>
      <c r="I30" t="str">
        <v>3 - 13 - 19 - 21 - 35 [PB: 4]</v>
      </c>
      <c r="J30">
        <f>SUM(C30:G30)</f>
        <v>91</v>
      </c>
      <c r="K30">
        <f>AVERAGE(C30:G30)</f>
        <v>18.2</v>
      </c>
      <c r="L30">
        <f>MAX(C30:G30)-MIN(C30:G30)</f>
        <v>32</v>
      </c>
      <c r="M30">
        <f>SUMPRODUCT(MOD(C30:G30,2))</f>
        <v>5</v>
      </c>
      <c r="N30">
        <f>5-M30</f>
        <v>0</v>
      </c>
      <c r="O30">
        <f>COUNTIF(C30:G30,"&lt;=17")</f>
        <v>2</v>
      </c>
      <c r="P30">
        <f>COUNTIF(C30:G30,"&gt;=18")</f>
        <v>3</v>
      </c>
      <c r="Q30">
        <f>SUMPRODUCT(--(D30:G30-C30:F30=1))</f>
        <v>0</v>
      </c>
      <c r="R30">
        <f>SUMPRODUCT(COUNTIF(C31:G31,C30:G30))</f>
        <v>0</v>
      </c>
      <c r="T30" t="str">
        <v/>
      </c>
      <c r="U30" t="str">
        <v/>
      </c>
      <c r="V30" t="str">
        <v/>
      </c>
      <c r="W30" t="str">
        <v>Ball 29</v>
      </c>
      <c r="X30">
        <f>COUNTIF($C$2:$G$872,29)</f>
        <v>143</v>
      </c>
      <c r="Y30">
        <v>124.4</v>
      </c>
      <c r="Z30">
        <f>ROUND((Y30-Z30)/10.33,2)</f>
        <v>1.8</v>
      </c>
    </row>
    <row r="31">
      <c r="A31">
        <v>2547</v>
      </c>
      <c r="B31" t="str">
        <v>2026-07-08</v>
      </c>
      <c r="C31">
        <v>8</v>
      </c>
      <c r="D31">
        <v>10</v>
      </c>
      <c r="E31">
        <v>16</v>
      </c>
      <c r="F31">
        <v>23</v>
      </c>
      <c r="G31">
        <v>28</v>
      </c>
      <c r="H31">
        <v>1</v>
      </c>
      <c r="I31" t="str">
        <v>8 - 10 - 16 - 23 - 28 [PB: 1]</v>
      </c>
      <c r="J31">
        <f>SUM(C31:G31)</f>
        <v>85</v>
      </c>
      <c r="K31">
        <f>AVERAGE(C31:G31)</f>
        <v>17</v>
      </c>
      <c r="L31">
        <f>MAX(C31:G31)-MIN(C31:G31)</f>
        <v>20</v>
      </c>
      <c r="M31">
        <f>SUMPRODUCT(MOD(C31:G31,2))</f>
        <v>1</v>
      </c>
      <c r="N31">
        <f>5-M31</f>
        <v>4</v>
      </c>
      <c r="O31">
        <f>COUNTIF(C31:G31,"&lt;=17")</f>
        <v>3</v>
      </c>
      <c r="P31">
        <f>COUNTIF(C31:G31,"&gt;=18")</f>
        <v>2</v>
      </c>
      <c r="Q31">
        <f>SUMPRODUCT(--(D31:G31-C31:F31=1))</f>
        <v>0</v>
      </c>
      <c r="R31">
        <f>SUMPRODUCT(COUNTIF(C32:G32,C31:G31))</f>
        <v>2</v>
      </c>
      <c r="T31" t="str">
        <v/>
      </c>
      <c r="U31" t="str">
        <v/>
      </c>
      <c r="V31" t="str">
        <v/>
      </c>
      <c r="W31" t="str">
        <v>Ball 30</v>
      </c>
      <c r="X31">
        <f>COUNTIF($C$2:$G$872,30)</f>
        <v>111</v>
      </c>
      <c r="Y31">
        <v>124.4</v>
      </c>
      <c r="Z31">
        <f>ROUND((Y31-Z31)/10.33,2)</f>
        <v>-1.3</v>
      </c>
    </row>
    <row r="32">
      <c r="A32">
        <v>2546</v>
      </c>
      <c r="B32" t="str">
        <v>2026-07-04</v>
      </c>
      <c r="C32">
        <v>1</v>
      </c>
      <c r="D32">
        <v>3</v>
      </c>
      <c r="E32">
        <v>22</v>
      </c>
      <c r="F32">
        <v>23</v>
      </c>
      <c r="G32">
        <v>28</v>
      </c>
      <c r="H32">
        <v>2</v>
      </c>
      <c r="I32" t="str">
        <v>1 - 3 - 22 - 23 - 28 [PB: 2]</v>
      </c>
      <c r="J32">
        <f>SUM(C32:G32)</f>
        <v>77</v>
      </c>
      <c r="K32">
        <f>AVERAGE(C32:G32)</f>
        <v>15.4</v>
      </c>
      <c r="L32">
        <f>MAX(C32:G32)-MIN(C32:G32)</f>
        <v>27</v>
      </c>
      <c r="M32">
        <f>SUMPRODUCT(MOD(C32:G32,2))</f>
        <v>3</v>
      </c>
      <c r="N32">
        <f>5-M32</f>
        <v>2</v>
      </c>
      <c r="O32">
        <f>COUNTIF(C32:G32,"&lt;=17")</f>
        <v>2</v>
      </c>
      <c r="P32">
        <f>COUNTIF(C32:G32,"&gt;=18")</f>
        <v>3</v>
      </c>
      <c r="Q32">
        <f>SUMPRODUCT(--(D32:G32-C32:F32=1))</f>
        <v>1</v>
      </c>
      <c r="R32">
        <f>SUMPRODUCT(COUNTIF(C33:G33,C32:G32))</f>
        <v>1</v>
      </c>
      <c r="T32" t="str">
        <v/>
      </c>
      <c r="U32" t="str">
        <v/>
      </c>
      <c r="V32" t="str">
        <v/>
      </c>
      <c r="W32" t="str">
        <v>Ball 31</v>
      </c>
      <c r="X32">
        <f>COUNTIF($C$2:$G$872,31)</f>
        <v>128</v>
      </c>
      <c r="Y32">
        <v>124.4</v>
      </c>
      <c r="Z32">
        <f>ROUND((Y32-Z32)/10.33,2)</f>
        <v>0.35</v>
      </c>
    </row>
    <row r="33">
      <c r="A33">
        <v>2545</v>
      </c>
      <c r="B33" t="str">
        <v>2026-07-01</v>
      </c>
      <c r="C33">
        <v>11</v>
      </c>
      <c r="D33">
        <v>18</v>
      </c>
      <c r="E33">
        <v>23</v>
      </c>
      <c r="F33">
        <v>26</v>
      </c>
      <c r="G33">
        <v>34</v>
      </c>
      <c r="H33">
        <v>8</v>
      </c>
      <c r="I33" t="str">
        <v>11 - 18 - 23 - 26 - 34 [PB: 8]</v>
      </c>
      <c r="J33">
        <f>SUM(C33:G33)</f>
        <v>112</v>
      </c>
      <c r="K33">
        <f>AVERAGE(C33:G33)</f>
        <v>22.4</v>
      </c>
      <c r="L33">
        <f>MAX(C33:G33)-MIN(C33:G33)</f>
        <v>23</v>
      </c>
      <c r="M33">
        <f>SUMPRODUCT(MOD(C33:G33,2))</f>
        <v>2</v>
      </c>
      <c r="N33">
        <f>5-M33</f>
        <v>3</v>
      </c>
      <c r="O33">
        <f>COUNTIF(C33:G33,"&lt;=17")</f>
        <v>1</v>
      </c>
      <c r="P33">
        <f>COUNTIF(C33:G33,"&gt;=18")</f>
        <v>4</v>
      </c>
      <c r="Q33">
        <f>SUMPRODUCT(--(D33:G33-C33:F33=1))</f>
        <v>0</v>
      </c>
      <c r="R33">
        <f>SUMPRODUCT(COUNTIF(C34:G34,C33:G33))</f>
        <v>0</v>
      </c>
      <c r="T33" t="str">
        <v/>
      </c>
      <c r="U33" t="str">
        <v/>
      </c>
      <c r="V33" t="str">
        <v/>
      </c>
      <c r="W33" t="str">
        <v>Ball 32</v>
      </c>
      <c r="X33">
        <f>COUNTIF($C$2:$G$872,32)</f>
        <v>103</v>
      </c>
      <c r="Y33">
        <v>124.4</v>
      </c>
      <c r="Z33">
        <f>ROUND((Y33-Z33)/10.33,2)</f>
        <v>-2.07</v>
      </c>
    </row>
    <row r="34">
      <c r="A34">
        <v>2544</v>
      </c>
      <c r="B34" t="str">
        <v>2026-06-27</v>
      </c>
      <c r="C34">
        <v>3</v>
      </c>
      <c r="D34">
        <v>6</v>
      </c>
      <c r="E34">
        <v>17</v>
      </c>
      <c r="F34">
        <v>22</v>
      </c>
      <c r="G34">
        <v>31</v>
      </c>
      <c r="H34">
        <v>2</v>
      </c>
      <c r="I34" t="str">
        <v>3 - 6 - 17 - 22 - 31 [PB: 2]</v>
      </c>
      <c r="J34">
        <f>SUM(C34:G34)</f>
        <v>79</v>
      </c>
      <c r="K34">
        <f>AVERAGE(C34:G34)</f>
        <v>15.8</v>
      </c>
      <c r="L34">
        <f>MAX(C34:G34)-MIN(C34:G34)</f>
        <v>28</v>
      </c>
      <c r="M34">
        <f>SUMPRODUCT(MOD(C34:G34,2))</f>
        <v>3</v>
      </c>
      <c r="N34">
        <f>5-M34</f>
        <v>2</v>
      </c>
      <c r="O34">
        <f>COUNTIF(C34:G34,"&lt;=17")</f>
        <v>3</v>
      </c>
      <c r="P34">
        <f>COUNTIF(C34:G34,"&gt;=18")</f>
        <v>2</v>
      </c>
      <c r="Q34">
        <f>SUMPRODUCT(--(D34:G34-C34:F34=1))</f>
        <v>0</v>
      </c>
      <c r="R34">
        <f>SUMPRODUCT(COUNTIF(C35:G35,C34:G34))</f>
        <v>0</v>
      </c>
      <c r="T34" t="str">
        <v/>
      </c>
      <c r="U34" t="str">
        <v/>
      </c>
      <c r="V34" t="str">
        <v/>
      </c>
      <c r="W34" t="str">
        <v>Ball 33</v>
      </c>
      <c r="X34">
        <f>COUNTIF($C$2:$G$872,33)</f>
        <v>120</v>
      </c>
      <c r="Y34">
        <v>124.4</v>
      </c>
      <c r="Z34">
        <f>ROUND((Y34-Z34)/10.33,2)</f>
        <v>-0.43</v>
      </c>
    </row>
    <row r="35">
      <c r="A35">
        <v>2543</v>
      </c>
      <c r="B35" t="str">
        <v>2026-06-24</v>
      </c>
      <c r="C35">
        <v>2</v>
      </c>
      <c r="D35">
        <v>11</v>
      </c>
      <c r="E35">
        <v>15</v>
      </c>
      <c r="F35">
        <v>18</v>
      </c>
      <c r="G35">
        <v>19</v>
      </c>
      <c r="H35">
        <v>9</v>
      </c>
      <c r="I35" t="str">
        <v>2 - 11 - 15 - 18 - 19 [PB: 9]</v>
      </c>
      <c r="J35">
        <f>SUM(C35:G35)</f>
        <v>65</v>
      </c>
      <c r="K35">
        <f>AVERAGE(C35:G35)</f>
        <v>13</v>
      </c>
      <c r="L35">
        <f>MAX(C35:G35)-MIN(C35:G35)</f>
        <v>17</v>
      </c>
      <c r="M35">
        <f>SUMPRODUCT(MOD(C35:G35,2))</f>
        <v>3</v>
      </c>
      <c r="N35">
        <f>5-M35</f>
        <v>2</v>
      </c>
      <c r="O35">
        <f>COUNTIF(C35:G35,"&lt;=17")</f>
        <v>3</v>
      </c>
      <c r="P35">
        <f>COUNTIF(C35:G35,"&gt;=18")</f>
        <v>2</v>
      </c>
      <c r="Q35">
        <f>SUMPRODUCT(--(D35:G35-C35:F35=1))</f>
        <v>1</v>
      </c>
      <c r="R35">
        <f>SUMPRODUCT(COUNTIF(C36:G36,C35:G35))</f>
        <v>1</v>
      </c>
      <c r="T35" t="str">
        <v/>
      </c>
      <c r="U35" t="str">
        <v/>
      </c>
      <c r="V35" t="str">
        <v/>
      </c>
      <c r="W35" t="str">
        <v>Ball 34</v>
      </c>
      <c r="X35">
        <f>COUNTIF($C$2:$G$872,34)</f>
        <v>121</v>
      </c>
      <c r="Y35">
        <v>124.4</v>
      </c>
      <c r="Z35">
        <f>ROUND((Y35-Z35)/10.33,2)</f>
        <v>-0.33</v>
      </c>
    </row>
    <row r="36">
      <c r="A36">
        <v>2542</v>
      </c>
      <c r="B36" t="str">
        <v>2026-06-20</v>
      </c>
      <c r="C36">
        <v>1</v>
      </c>
      <c r="D36">
        <v>11</v>
      </c>
      <c r="E36">
        <v>12</v>
      </c>
      <c r="F36">
        <v>14</v>
      </c>
      <c r="G36">
        <v>20</v>
      </c>
      <c r="H36">
        <v>10</v>
      </c>
      <c r="I36" t="str">
        <v>1 - 11 - 12 - 14 - 20 [PB: 10]</v>
      </c>
      <c r="J36">
        <f>SUM(C36:G36)</f>
        <v>58</v>
      </c>
      <c r="K36">
        <f>AVERAGE(C36:G36)</f>
        <v>11.6</v>
      </c>
      <c r="L36">
        <f>MAX(C36:G36)-MIN(C36:G36)</f>
        <v>19</v>
      </c>
      <c r="M36">
        <f>SUMPRODUCT(MOD(C36:G36,2))</f>
        <v>2</v>
      </c>
      <c r="N36">
        <f>5-M36</f>
        <v>3</v>
      </c>
      <c r="O36">
        <f>COUNTIF(C36:G36,"&lt;=17")</f>
        <v>4</v>
      </c>
      <c r="P36">
        <f>COUNTIF(C36:G36,"&gt;=18")</f>
        <v>1</v>
      </c>
      <c r="Q36">
        <f>SUMPRODUCT(--(D36:G36-C36:F36=1))</f>
        <v>1</v>
      </c>
      <c r="R36">
        <f>SUMPRODUCT(COUNTIF(C37:G37,C36:G36))</f>
        <v>0</v>
      </c>
      <c r="T36" t="str">
        <v/>
      </c>
      <c r="U36" t="str">
        <v/>
      </c>
      <c r="V36" t="str">
        <v/>
      </c>
      <c r="W36" t="str">
        <v>Ball 35</v>
      </c>
      <c r="X36">
        <f>COUNTIF($C$2:$G$872,35)</f>
        <v>107</v>
      </c>
      <c r="Y36">
        <v>124.4</v>
      </c>
      <c r="Z36">
        <f>ROUND((Y36-Z36)/10.33,2)</f>
        <v>-1.68</v>
      </c>
    </row>
    <row r="37">
      <c r="A37">
        <v>2541</v>
      </c>
      <c r="B37" t="str">
        <v>2026-06-17</v>
      </c>
      <c r="C37">
        <v>4</v>
      </c>
      <c r="D37">
        <v>6</v>
      </c>
      <c r="E37">
        <v>10</v>
      </c>
      <c r="F37">
        <v>25</v>
      </c>
      <c r="G37">
        <v>32</v>
      </c>
      <c r="H37">
        <v>2</v>
      </c>
      <c r="I37" t="str">
        <v>4 - 6 - 10 - 25 - 32 [PB: 2]</v>
      </c>
      <c r="J37">
        <f>SUM(C37:G37)</f>
        <v>77</v>
      </c>
      <c r="K37">
        <f>AVERAGE(C37:G37)</f>
        <v>15.4</v>
      </c>
      <c r="L37">
        <f>MAX(C37:G37)-MIN(C37:G37)</f>
        <v>28</v>
      </c>
      <c r="M37">
        <f>SUMPRODUCT(MOD(C37:G37,2))</f>
        <v>1</v>
      </c>
      <c r="N37">
        <f>5-M37</f>
        <v>4</v>
      </c>
      <c r="O37">
        <f>COUNTIF(C37:G37,"&lt;=17")</f>
        <v>3</v>
      </c>
      <c r="P37">
        <f>COUNTIF(C37:G37,"&gt;=18")</f>
        <v>2</v>
      </c>
      <c r="Q37">
        <f>SUMPRODUCT(--(D37:G37-C37:F37=1))</f>
        <v>0</v>
      </c>
      <c r="R37">
        <f>SUMPRODUCT(COUNTIF(C38:G38,C37:G37))</f>
        <v>0</v>
      </c>
    </row>
    <row r="38">
      <c r="A38">
        <v>2540</v>
      </c>
      <c r="B38" t="str">
        <v>2026-06-13</v>
      </c>
      <c r="C38">
        <v>2</v>
      </c>
      <c r="D38">
        <v>9</v>
      </c>
      <c r="E38">
        <v>14</v>
      </c>
      <c r="F38">
        <v>20</v>
      </c>
      <c r="G38">
        <v>24</v>
      </c>
      <c r="H38">
        <v>2</v>
      </c>
      <c r="I38" t="str">
        <v>2 - 9 - 14 - 20 - 24 [PB: 2]</v>
      </c>
      <c r="J38">
        <f>SUM(C38:G38)</f>
        <v>69</v>
      </c>
      <c r="K38">
        <f>AVERAGE(C38:G38)</f>
        <v>13.8</v>
      </c>
      <c r="L38">
        <f>MAX(C38:G38)-MIN(C38:G38)</f>
        <v>22</v>
      </c>
      <c r="M38">
        <f>SUMPRODUCT(MOD(C38:G38,2))</f>
        <v>1</v>
      </c>
      <c r="N38">
        <f>5-M38</f>
        <v>4</v>
      </c>
      <c r="O38">
        <f>COUNTIF(C38:G38,"&lt;=17")</f>
        <v>3</v>
      </c>
      <c r="P38">
        <f>COUNTIF(C38:G38,"&gt;=18")</f>
        <v>2</v>
      </c>
      <c r="Q38">
        <f>SUMPRODUCT(--(D38:G38-C38:F38=1))</f>
        <v>0</v>
      </c>
      <c r="R38">
        <f>SUMPRODUCT(COUNTIF(C39:G39,C38:G38))</f>
        <v>1</v>
      </c>
    </row>
    <row r="39">
      <c r="A39">
        <v>2539</v>
      </c>
      <c r="B39" t="str">
        <v>2026-06-10</v>
      </c>
      <c r="C39">
        <v>2</v>
      </c>
      <c r="D39">
        <v>7</v>
      </c>
      <c r="E39">
        <v>12</v>
      </c>
      <c r="F39">
        <v>19</v>
      </c>
      <c r="G39">
        <v>31</v>
      </c>
      <c r="H39">
        <v>1</v>
      </c>
      <c r="I39" t="str">
        <v>2 - 7 - 12 - 19 - 31 [PB: 1]</v>
      </c>
      <c r="J39">
        <f>SUM(C39:G39)</f>
        <v>71</v>
      </c>
      <c r="K39">
        <f>AVERAGE(C39:G39)</f>
        <v>14.2</v>
      </c>
      <c r="L39">
        <f>MAX(C39:G39)-MIN(C39:G39)</f>
        <v>29</v>
      </c>
      <c r="M39">
        <f>SUMPRODUCT(MOD(C39:G39,2))</f>
        <v>3</v>
      </c>
      <c r="N39">
        <f>5-M39</f>
        <v>2</v>
      </c>
      <c r="O39">
        <f>COUNTIF(C39:G39,"&lt;=17")</f>
        <v>3</v>
      </c>
      <c r="P39">
        <f>COUNTIF(C39:G39,"&gt;=18")</f>
        <v>2</v>
      </c>
      <c r="Q39">
        <f>SUMPRODUCT(--(D39:G39-C39:F39=1))</f>
        <v>0</v>
      </c>
      <c r="R39">
        <f>SUMPRODUCT(COUNTIF(C40:G40,C39:G39))</f>
        <v>1</v>
      </c>
    </row>
    <row r="40">
      <c r="A40">
        <v>2538</v>
      </c>
      <c r="B40" t="str">
        <v>2026-06-06</v>
      </c>
      <c r="C40">
        <v>6</v>
      </c>
      <c r="D40">
        <v>12</v>
      </c>
      <c r="E40">
        <v>14</v>
      </c>
      <c r="F40">
        <v>21</v>
      </c>
      <c r="G40">
        <v>29</v>
      </c>
      <c r="H40">
        <v>1</v>
      </c>
      <c r="I40" t="str">
        <v>6 - 12 - 14 - 21 - 29 [PB: 1]</v>
      </c>
      <c r="J40">
        <f>SUM(C40:G40)</f>
        <v>82</v>
      </c>
      <c r="K40">
        <f>AVERAGE(C40:G40)</f>
        <v>16.4</v>
      </c>
      <c r="L40">
        <f>MAX(C40:G40)-MIN(C40:G40)</f>
        <v>23</v>
      </c>
      <c r="M40">
        <f>SUMPRODUCT(MOD(C40:G40,2))</f>
        <v>2</v>
      </c>
      <c r="N40">
        <f>5-M40</f>
        <v>3</v>
      </c>
      <c r="O40">
        <f>COUNTIF(C40:G40,"&lt;=17")</f>
        <v>3</v>
      </c>
      <c r="P40">
        <f>COUNTIF(C40:G40,"&gt;=18")</f>
        <v>2</v>
      </c>
      <c r="Q40">
        <f>SUMPRODUCT(--(D40:G40-C40:F40=1))</f>
        <v>0</v>
      </c>
      <c r="R40">
        <f>SUMPRODUCT(COUNTIF(C41:G41,C40:G40))</f>
        <v>1</v>
      </c>
    </row>
    <row r="41">
      <c r="A41">
        <v>2537</v>
      </c>
      <c r="B41" t="str">
        <v>2026-06-03</v>
      </c>
      <c r="C41">
        <v>5</v>
      </c>
      <c r="D41">
        <v>10</v>
      </c>
      <c r="E41">
        <v>16</v>
      </c>
      <c r="F41">
        <v>21</v>
      </c>
      <c r="G41">
        <v>24</v>
      </c>
      <c r="H41">
        <v>2</v>
      </c>
      <c r="I41" t="str">
        <v>5 - 10 - 16 - 21 - 24 [PB: 2]</v>
      </c>
      <c r="J41">
        <f>SUM(C41:G41)</f>
        <v>76</v>
      </c>
      <c r="K41">
        <f>AVERAGE(C41:G41)</f>
        <v>15.2</v>
      </c>
      <c r="L41">
        <f>MAX(C41:G41)-MIN(C41:G41)</f>
        <v>19</v>
      </c>
      <c r="M41">
        <f>SUMPRODUCT(MOD(C41:G41,2))</f>
        <v>2</v>
      </c>
      <c r="N41">
        <f>5-M41</f>
        <v>3</v>
      </c>
      <c r="O41">
        <f>COUNTIF(C41:G41,"&lt;=17")</f>
        <v>3</v>
      </c>
      <c r="P41">
        <f>COUNTIF(C41:G41,"&gt;=18")</f>
        <v>2</v>
      </c>
      <c r="Q41">
        <f>SUMPRODUCT(--(D41:G41-C41:F41=1))</f>
        <v>0</v>
      </c>
      <c r="R41">
        <f>SUMPRODUCT(COUNTIF(C42:G42,C41:G41))</f>
        <v>1</v>
      </c>
    </row>
    <row r="42">
      <c r="A42">
        <v>2536</v>
      </c>
      <c r="B42" t="str">
        <v>2026-05-30</v>
      </c>
      <c r="C42">
        <v>10</v>
      </c>
      <c r="D42">
        <v>23</v>
      </c>
      <c r="E42">
        <v>29</v>
      </c>
      <c r="F42">
        <v>32</v>
      </c>
      <c r="G42">
        <v>33</v>
      </c>
      <c r="H42">
        <v>3</v>
      </c>
      <c r="I42" t="str">
        <v>10 - 23 - 29 - 32 - 33 [PB: 3]</v>
      </c>
      <c r="J42">
        <f>SUM(C42:G42)</f>
        <v>127</v>
      </c>
      <c r="K42">
        <f>AVERAGE(C42:G42)</f>
        <v>25.4</v>
      </c>
      <c r="L42">
        <f>MAX(C42:G42)-MIN(C42:G42)</f>
        <v>23</v>
      </c>
      <c r="M42">
        <f>SUMPRODUCT(MOD(C42:G42,2))</f>
        <v>3</v>
      </c>
      <c r="N42">
        <f>5-M42</f>
        <v>2</v>
      </c>
      <c r="O42">
        <f>COUNTIF(C42:G42,"&lt;=17")</f>
        <v>1</v>
      </c>
      <c r="P42">
        <f>COUNTIF(C42:G42,"&gt;=18")</f>
        <v>4</v>
      </c>
      <c r="Q42">
        <f>SUMPRODUCT(--(D42:G42-C42:F42=1))</f>
        <v>1</v>
      </c>
      <c r="R42">
        <f>SUMPRODUCT(COUNTIF(C43:G43,C42:G42))</f>
        <v>0</v>
      </c>
    </row>
    <row r="43">
      <c r="A43">
        <v>2535</v>
      </c>
      <c r="B43" t="str">
        <v>2026-05-27</v>
      </c>
      <c r="C43">
        <v>19</v>
      </c>
      <c r="D43">
        <v>21</v>
      </c>
      <c r="E43">
        <v>22</v>
      </c>
      <c r="F43">
        <v>24</v>
      </c>
      <c r="G43">
        <v>27</v>
      </c>
      <c r="H43">
        <v>6</v>
      </c>
      <c r="I43" t="str">
        <v>19 - 21 - 22 - 24 - 27 [PB: 6]</v>
      </c>
      <c r="J43">
        <f>SUM(C43:G43)</f>
        <v>113</v>
      </c>
      <c r="K43">
        <f>AVERAGE(C43:G43)</f>
        <v>22.6</v>
      </c>
      <c r="L43">
        <f>MAX(C43:G43)-MIN(C43:G43)</f>
        <v>8</v>
      </c>
      <c r="M43">
        <f>SUMPRODUCT(MOD(C43:G43,2))</f>
        <v>3</v>
      </c>
      <c r="N43">
        <f>5-M43</f>
        <v>2</v>
      </c>
      <c r="O43">
        <f>COUNTIF(C43:G43,"&lt;=17")</f>
        <v>0</v>
      </c>
      <c r="P43">
        <f>COUNTIF(C43:G43,"&gt;=18")</f>
        <v>5</v>
      </c>
      <c r="Q43">
        <f>SUMPRODUCT(--(D43:G43-C43:F43=1))</f>
        <v>1</v>
      </c>
      <c r="R43">
        <f>SUMPRODUCT(COUNTIF(C44:G44,C43:G43))</f>
        <v>0</v>
      </c>
    </row>
    <row r="44">
      <c r="A44">
        <v>2534</v>
      </c>
      <c r="B44" t="str">
        <v>2026-05-23</v>
      </c>
      <c r="C44">
        <v>13</v>
      </c>
      <c r="D44">
        <v>17</v>
      </c>
      <c r="E44">
        <v>28</v>
      </c>
      <c r="F44">
        <v>29</v>
      </c>
      <c r="G44">
        <v>34</v>
      </c>
      <c r="H44">
        <v>1</v>
      </c>
      <c r="I44" t="str">
        <v>13 - 17 - 28 - 29 - 34 [PB: 1]</v>
      </c>
      <c r="J44">
        <f>SUM(C44:G44)</f>
        <v>121</v>
      </c>
      <c r="K44">
        <f>AVERAGE(C44:G44)</f>
        <v>24.2</v>
      </c>
      <c r="L44">
        <f>MAX(C44:G44)-MIN(C44:G44)</f>
        <v>21</v>
      </c>
      <c r="M44">
        <f>SUMPRODUCT(MOD(C44:G44,2))</f>
        <v>3</v>
      </c>
      <c r="N44">
        <f>5-M44</f>
        <v>2</v>
      </c>
      <c r="O44">
        <f>COUNTIF(C44:G44,"&lt;=17")</f>
        <v>2</v>
      </c>
      <c r="P44">
        <f>COUNTIF(C44:G44,"&gt;=18")</f>
        <v>3</v>
      </c>
      <c r="Q44">
        <f>SUMPRODUCT(--(D44:G44-C44:F44=1))</f>
        <v>1</v>
      </c>
      <c r="R44">
        <f>SUMPRODUCT(COUNTIF(C45:G45,C44:G44))</f>
        <v>1</v>
      </c>
    </row>
    <row r="45">
      <c r="A45">
        <v>2533</v>
      </c>
      <c r="B45" t="str">
        <v>2026-05-20</v>
      </c>
      <c r="C45">
        <v>11</v>
      </c>
      <c r="D45">
        <v>15</v>
      </c>
      <c r="E45">
        <v>28</v>
      </c>
      <c r="F45">
        <v>30</v>
      </c>
      <c r="G45">
        <v>35</v>
      </c>
      <c r="H45">
        <v>1</v>
      </c>
      <c r="I45" t="str">
        <v>11 - 15 - 28 - 30 - 35 [PB: 1]</v>
      </c>
      <c r="J45">
        <f>SUM(C45:G45)</f>
        <v>119</v>
      </c>
      <c r="K45">
        <f>AVERAGE(C45:G45)</f>
        <v>23.8</v>
      </c>
      <c r="L45">
        <f>MAX(C45:G45)-MIN(C45:G45)</f>
        <v>24</v>
      </c>
      <c r="M45">
        <f>SUMPRODUCT(MOD(C45:G45,2))</f>
        <v>3</v>
      </c>
      <c r="N45">
        <f>5-M45</f>
        <v>2</v>
      </c>
      <c r="O45">
        <f>COUNTIF(C45:G45,"&lt;=17")</f>
        <v>2</v>
      </c>
      <c r="P45">
        <f>COUNTIF(C45:G45,"&gt;=18")</f>
        <v>3</v>
      </c>
      <c r="Q45">
        <f>SUMPRODUCT(--(D45:G45-C45:F45=1))</f>
        <v>0</v>
      </c>
      <c r="R45">
        <f>SUMPRODUCT(COUNTIF(C46:G46,C45:G45))</f>
        <v>2</v>
      </c>
    </row>
    <row r="46">
      <c r="A46">
        <v>2532</v>
      </c>
      <c r="B46" t="str">
        <v>2026-05-16</v>
      </c>
      <c r="C46">
        <v>7</v>
      </c>
      <c r="D46">
        <v>9</v>
      </c>
      <c r="E46">
        <v>14</v>
      </c>
      <c r="F46">
        <v>28</v>
      </c>
      <c r="G46">
        <v>35</v>
      </c>
      <c r="H46">
        <v>2</v>
      </c>
      <c r="I46" t="str">
        <v>7 - 9 - 14 - 28 - 35 [PB: 2]</v>
      </c>
      <c r="J46">
        <f>SUM(C46:G46)</f>
        <v>93</v>
      </c>
      <c r="K46">
        <f>AVERAGE(C46:G46)</f>
        <v>18.6</v>
      </c>
      <c r="L46">
        <f>MAX(C46:G46)-MIN(C46:G46)</f>
        <v>28</v>
      </c>
      <c r="M46">
        <f>SUMPRODUCT(MOD(C46:G46,2))</f>
        <v>3</v>
      </c>
      <c r="N46">
        <f>5-M46</f>
        <v>2</v>
      </c>
      <c r="O46">
        <f>COUNTIF(C46:G46,"&lt;=17")</f>
        <v>3</v>
      </c>
      <c r="P46">
        <f>COUNTIF(C46:G46,"&gt;=18")</f>
        <v>2</v>
      </c>
      <c r="Q46">
        <f>SUMPRODUCT(--(D46:G46-C46:F46=1))</f>
        <v>0</v>
      </c>
      <c r="R46">
        <f>SUMPRODUCT(COUNTIF(C47:G47,C46:G46))</f>
        <v>2</v>
      </c>
    </row>
    <row r="47">
      <c r="A47">
        <v>2531</v>
      </c>
      <c r="B47" t="str">
        <v>2026-05-13</v>
      </c>
      <c r="C47">
        <v>7</v>
      </c>
      <c r="D47">
        <v>9</v>
      </c>
      <c r="E47">
        <v>11</v>
      </c>
      <c r="F47">
        <v>25</v>
      </c>
      <c r="G47">
        <v>27</v>
      </c>
      <c r="H47">
        <v>10</v>
      </c>
      <c r="I47" t="str">
        <v>7 - 9 - 11 - 25 - 27 [PB: 10]</v>
      </c>
      <c r="J47">
        <f>SUM(C47:G47)</f>
        <v>79</v>
      </c>
      <c r="K47">
        <f>AVERAGE(C47:G47)</f>
        <v>15.8</v>
      </c>
      <c r="L47">
        <f>MAX(C47:G47)-MIN(C47:G47)</f>
        <v>20</v>
      </c>
      <c r="M47">
        <f>SUMPRODUCT(MOD(C47:G47,2))</f>
        <v>5</v>
      </c>
      <c r="N47">
        <f>5-M47</f>
        <v>0</v>
      </c>
      <c r="O47">
        <f>COUNTIF(C47:G47,"&lt;=17")</f>
        <v>3</v>
      </c>
      <c r="P47">
        <f>COUNTIF(C47:G47,"&gt;=18")</f>
        <v>2</v>
      </c>
      <c r="Q47">
        <f>SUMPRODUCT(--(D47:G47-C47:F47=1))</f>
        <v>0</v>
      </c>
      <c r="R47">
        <f>SUMPRODUCT(COUNTIF(C48:G48,C47:G47))</f>
        <v>2</v>
      </c>
    </row>
    <row r="48">
      <c r="A48">
        <v>2530</v>
      </c>
      <c r="B48" t="str">
        <v>2026-05-09</v>
      </c>
      <c r="C48">
        <v>9</v>
      </c>
      <c r="D48">
        <v>14</v>
      </c>
      <c r="E48">
        <v>18</v>
      </c>
      <c r="F48">
        <v>27</v>
      </c>
      <c r="G48">
        <v>28</v>
      </c>
      <c r="H48">
        <v>9</v>
      </c>
      <c r="I48" t="str">
        <v>9 - 14 - 18 - 27 - 28 [PB: 9]</v>
      </c>
      <c r="J48">
        <f>SUM(C48:G48)</f>
        <v>96</v>
      </c>
      <c r="K48">
        <f>AVERAGE(C48:G48)</f>
        <v>19.2</v>
      </c>
      <c r="L48">
        <f>MAX(C48:G48)-MIN(C48:G48)</f>
        <v>19</v>
      </c>
      <c r="M48">
        <f>SUMPRODUCT(MOD(C48:G48,2))</f>
        <v>2</v>
      </c>
      <c r="N48">
        <f>5-M48</f>
        <v>3</v>
      </c>
      <c r="O48">
        <f>COUNTIF(C48:G48,"&lt;=17")</f>
        <v>2</v>
      </c>
      <c r="P48">
        <f>COUNTIF(C48:G48,"&gt;=18")</f>
        <v>3</v>
      </c>
      <c r="Q48">
        <f>SUMPRODUCT(--(D48:G48-C48:F48=1))</f>
        <v>1</v>
      </c>
      <c r="R48">
        <f>SUMPRODUCT(COUNTIF(C49:G49,C48:G48))</f>
        <v>0</v>
      </c>
    </row>
    <row r="49">
      <c r="A49">
        <v>2529</v>
      </c>
      <c r="B49" t="str">
        <v>2026-05-06</v>
      </c>
      <c r="C49">
        <v>8</v>
      </c>
      <c r="D49">
        <v>19</v>
      </c>
      <c r="E49">
        <v>23</v>
      </c>
      <c r="F49">
        <v>24</v>
      </c>
      <c r="G49">
        <v>34</v>
      </c>
      <c r="H49">
        <v>1</v>
      </c>
      <c r="I49" t="str">
        <v>8 - 19 - 23 - 24 - 34 [PB: 1]</v>
      </c>
      <c r="J49">
        <f>SUM(C49:G49)</f>
        <v>108</v>
      </c>
      <c r="K49">
        <f>AVERAGE(C49:G49)</f>
        <v>21.6</v>
      </c>
      <c r="L49">
        <f>MAX(C49:G49)-MIN(C49:G49)</f>
        <v>26</v>
      </c>
      <c r="M49">
        <f>SUMPRODUCT(MOD(C49:G49,2))</f>
        <v>2</v>
      </c>
      <c r="N49">
        <f>5-M49</f>
        <v>3</v>
      </c>
      <c r="O49">
        <f>COUNTIF(C49:G49,"&lt;=17")</f>
        <v>1</v>
      </c>
      <c r="P49">
        <f>COUNTIF(C49:G49,"&gt;=18")</f>
        <v>4</v>
      </c>
      <c r="Q49">
        <f>SUMPRODUCT(--(D49:G49-C49:F49=1))</f>
        <v>1</v>
      </c>
      <c r="R49">
        <f>SUMPRODUCT(COUNTIF(C50:G50,C49:G49))</f>
        <v>3</v>
      </c>
    </row>
    <row r="50">
      <c r="A50">
        <v>2528</v>
      </c>
      <c r="B50" t="str">
        <v>2026-05-02</v>
      </c>
      <c r="C50">
        <v>8</v>
      </c>
      <c r="D50">
        <v>9</v>
      </c>
      <c r="E50">
        <v>12</v>
      </c>
      <c r="F50">
        <v>23</v>
      </c>
      <c r="G50">
        <v>24</v>
      </c>
      <c r="H50">
        <v>2</v>
      </c>
      <c r="I50" t="str">
        <v>8 - 9 - 12 - 23 - 24 [PB: 2]</v>
      </c>
      <c r="J50">
        <f>SUM(C50:G50)</f>
        <v>76</v>
      </c>
      <c r="K50">
        <f>AVERAGE(C50:G50)</f>
        <v>15.2</v>
      </c>
      <c r="L50">
        <f>MAX(C50:G50)-MIN(C50:G50)</f>
        <v>16</v>
      </c>
      <c r="M50">
        <f>SUMPRODUCT(MOD(C50:G50,2))</f>
        <v>2</v>
      </c>
      <c r="N50">
        <f>5-M50</f>
        <v>3</v>
      </c>
      <c r="O50">
        <f>COUNTIF(C50:G50,"&lt;=17")</f>
        <v>3</v>
      </c>
      <c r="P50">
        <f>COUNTIF(C50:G50,"&gt;=18")</f>
        <v>2</v>
      </c>
      <c r="Q50">
        <f>SUMPRODUCT(--(D50:G50-C50:F50=1))</f>
        <v>2</v>
      </c>
      <c r="R50">
        <f>SUMPRODUCT(COUNTIF(C51:G51,C50:G50))</f>
        <v>2</v>
      </c>
    </row>
    <row r="51">
      <c r="A51">
        <v>2527</v>
      </c>
      <c r="B51" t="str">
        <v>2026-04-29</v>
      </c>
      <c r="C51">
        <v>6</v>
      </c>
      <c r="D51">
        <v>8</v>
      </c>
      <c r="E51">
        <v>15</v>
      </c>
      <c r="F51">
        <v>23</v>
      </c>
      <c r="G51">
        <v>31</v>
      </c>
      <c r="H51">
        <v>2</v>
      </c>
      <c r="I51" t="str">
        <v>6 - 8 - 15 - 23 - 31 [PB: 2]</v>
      </c>
      <c r="J51">
        <f>SUM(C51:G51)</f>
        <v>83</v>
      </c>
      <c r="K51">
        <f>AVERAGE(C51:G51)</f>
        <v>16.6</v>
      </c>
      <c r="L51">
        <f>MAX(C51:G51)-MIN(C51:G51)</f>
        <v>25</v>
      </c>
      <c r="M51">
        <f>SUMPRODUCT(MOD(C51:G51,2))</f>
        <v>3</v>
      </c>
      <c r="N51">
        <f>5-M51</f>
        <v>2</v>
      </c>
      <c r="O51">
        <f>COUNTIF(C51:G51,"&lt;=17")</f>
        <v>3</v>
      </c>
      <c r="P51">
        <f>COUNTIF(C51:G51,"&gt;=18")</f>
        <v>2</v>
      </c>
      <c r="Q51">
        <f>SUMPRODUCT(--(D51:G51-C51:F51=1))</f>
        <v>0</v>
      </c>
      <c r="R51">
        <f>SUMPRODUCT(COUNTIF(C52:G52,C51:G51))</f>
        <v>1</v>
      </c>
    </row>
    <row r="52">
      <c r="A52">
        <v>2526</v>
      </c>
      <c r="B52" t="str">
        <v>2026-04-25</v>
      </c>
      <c r="C52">
        <v>8</v>
      </c>
      <c r="D52">
        <v>12</v>
      </c>
      <c r="E52">
        <v>22</v>
      </c>
      <c r="F52">
        <v>25</v>
      </c>
      <c r="G52">
        <v>33</v>
      </c>
      <c r="H52">
        <v>3</v>
      </c>
      <c r="I52" t="str">
        <v>8 - 12 - 22 - 25 - 33 [PB: 3]</v>
      </c>
      <c r="J52">
        <f>SUM(C52:G52)</f>
        <v>100</v>
      </c>
      <c r="K52">
        <f>AVERAGE(C52:G52)</f>
        <v>20</v>
      </c>
      <c r="L52">
        <f>MAX(C52:G52)-MIN(C52:G52)</f>
        <v>25</v>
      </c>
      <c r="M52">
        <f>SUMPRODUCT(MOD(C52:G52,2))</f>
        <v>2</v>
      </c>
      <c r="N52">
        <f>5-M52</f>
        <v>3</v>
      </c>
      <c r="O52">
        <f>COUNTIF(C52:G52,"&lt;=17")</f>
        <v>2</v>
      </c>
      <c r="P52">
        <f>COUNTIF(C52:G52,"&gt;=18")</f>
        <v>3</v>
      </c>
      <c r="Q52">
        <f>SUMPRODUCT(--(D52:G52-C52:F52=1))</f>
        <v>0</v>
      </c>
      <c r="R52">
        <f>SUMPRODUCT(COUNTIF(C53:G53,C52:G52))</f>
        <v>0</v>
      </c>
    </row>
    <row r="53">
      <c r="A53">
        <v>2525</v>
      </c>
      <c r="B53" t="str">
        <v>2026-04-22</v>
      </c>
      <c r="C53">
        <v>10</v>
      </c>
      <c r="D53">
        <v>17</v>
      </c>
      <c r="E53">
        <v>27</v>
      </c>
      <c r="F53">
        <v>28</v>
      </c>
      <c r="G53">
        <v>30</v>
      </c>
      <c r="H53">
        <v>2</v>
      </c>
      <c r="I53" t="str">
        <v>10 - 17 - 27 - 28 - 30 [PB: 2]</v>
      </c>
      <c r="J53">
        <f>SUM(C53:G53)</f>
        <v>112</v>
      </c>
      <c r="K53">
        <f>AVERAGE(C53:G53)</f>
        <v>22.4</v>
      </c>
      <c r="L53">
        <f>MAX(C53:G53)-MIN(C53:G53)</f>
        <v>20</v>
      </c>
      <c r="M53">
        <f>SUMPRODUCT(MOD(C53:G53,2))</f>
        <v>2</v>
      </c>
      <c r="N53">
        <f>5-M53</f>
        <v>3</v>
      </c>
      <c r="O53">
        <f>COUNTIF(C53:G53,"&lt;=17")</f>
        <v>2</v>
      </c>
      <c r="P53">
        <f>COUNTIF(C53:G53,"&gt;=18")</f>
        <v>3</v>
      </c>
      <c r="Q53">
        <f>SUMPRODUCT(--(D53:G53-C53:F53=1))</f>
        <v>1</v>
      </c>
      <c r="R53">
        <f>SUMPRODUCT(COUNTIF(C54:G54,C53:G53))</f>
        <v>0</v>
      </c>
    </row>
    <row r="54">
      <c r="A54">
        <v>2524</v>
      </c>
      <c r="B54" t="str">
        <v>2026-04-18</v>
      </c>
      <c r="C54">
        <v>8</v>
      </c>
      <c r="D54">
        <v>19</v>
      </c>
      <c r="E54">
        <v>21</v>
      </c>
      <c r="F54">
        <v>23</v>
      </c>
      <c r="G54">
        <v>29</v>
      </c>
      <c r="H54">
        <v>7</v>
      </c>
      <c r="I54" t="str">
        <v>8 - 19 - 21 - 23 - 29 [PB: 7]</v>
      </c>
      <c r="J54">
        <f>SUM(C54:G54)</f>
        <v>100</v>
      </c>
      <c r="K54">
        <f>AVERAGE(C54:G54)</f>
        <v>20</v>
      </c>
      <c r="L54">
        <f>MAX(C54:G54)-MIN(C54:G54)</f>
        <v>21</v>
      </c>
      <c r="M54">
        <f>SUMPRODUCT(MOD(C54:G54,2))</f>
        <v>4</v>
      </c>
      <c r="N54">
        <f>5-M54</f>
        <v>1</v>
      </c>
      <c r="O54">
        <f>COUNTIF(C54:G54,"&lt;=17")</f>
        <v>1</v>
      </c>
      <c r="P54">
        <f>COUNTIF(C54:G54,"&gt;=18")</f>
        <v>4</v>
      </c>
      <c r="Q54">
        <f>SUMPRODUCT(--(D54:G54-C54:F54=1))</f>
        <v>0</v>
      </c>
      <c r="R54">
        <f>SUMPRODUCT(COUNTIF(C55:G55,C54:G54))</f>
        <v>2</v>
      </c>
    </row>
    <row r="55">
      <c r="A55">
        <v>2523</v>
      </c>
      <c r="B55" t="str">
        <v>2026-04-15</v>
      </c>
      <c r="C55">
        <v>4</v>
      </c>
      <c r="D55">
        <v>12</v>
      </c>
      <c r="E55">
        <v>17</v>
      </c>
      <c r="F55">
        <v>23</v>
      </c>
      <c r="G55">
        <v>29</v>
      </c>
      <c r="H55">
        <v>3</v>
      </c>
      <c r="I55" t="str">
        <v>4 - 12 - 17 - 23 - 29 [PB: 3]</v>
      </c>
      <c r="J55">
        <f>SUM(C55:G55)</f>
        <v>85</v>
      </c>
      <c r="K55">
        <f>AVERAGE(C55:G55)</f>
        <v>17</v>
      </c>
      <c r="L55">
        <f>MAX(C55:G55)-MIN(C55:G55)</f>
        <v>25</v>
      </c>
      <c r="M55">
        <f>SUMPRODUCT(MOD(C55:G55,2))</f>
        <v>3</v>
      </c>
      <c r="N55">
        <f>5-M55</f>
        <v>2</v>
      </c>
      <c r="O55">
        <f>COUNTIF(C55:G55,"&lt;=17")</f>
        <v>3</v>
      </c>
      <c r="P55">
        <f>COUNTIF(C55:G55,"&gt;=18")</f>
        <v>2</v>
      </c>
      <c r="Q55">
        <f>SUMPRODUCT(--(D55:G55-C55:F55=1))</f>
        <v>0</v>
      </c>
      <c r="R55">
        <f>SUMPRODUCT(COUNTIF(C56:G56,C55:G55))</f>
        <v>0</v>
      </c>
    </row>
    <row r="56">
      <c r="A56">
        <v>2522</v>
      </c>
      <c r="B56" t="str">
        <v>2026-04-11</v>
      </c>
      <c r="C56">
        <v>1</v>
      </c>
      <c r="D56">
        <v>6</v>
      </c>
      <c r="E56">
        <v>11</v>
      </c>
      <c r="F56">
        <v>24</v>
      </c>
      <c r="G56">
        <v>28</v>
      </c>
      <c r="H56">
        <v>10</v>
      </c>
      <c r="I56" t="str">
        <v>1 - 6 - 11 - 24 - 28 [PB: 10]</v>
      </c>
      <c r="J56">
        <f>SUM(C56:G56)</f>
        <v>70</v>
      </c>
      <c r="K56">
        <f>AVERAGE(C56:G56)</f>
        <v>14</v>
      </c>
      <c r="L56">
        <f>MAX(C56:G56)-MIN(C56:G56)</f>
        <v>27</v>
      </c>
      <c r="M56">
        <f>SUMPRODUCT(MOD(C56:G56,2))</f>
        <v>2</v>
      </c>
      <c r="N56">
        <f>5-M56</f>
        <v>3</v>
      </c>
      <c r="O56">
        <f>COUNTIF(C56:G56,"&lt;=17")</f>
        <v>3</v>
      </c>
      <c r="P56">
        <f>COUNTIF(C56:G56,"&gt;=18")</f>
        <v>2</v>
      </c>
      <c r="Q56">
        <f>SUMPRODUCT(--(D56:G56-C56:F56=1))</f>
        <v>0</v>
      </c>
      <c r="R56">
        <f>SUMPRODUCT(COUNTIF(C57:G57,C56:G56))</f>
        <v>1</v>
      </c>
    </row>
    <row r="57">
      <c r="A57">
        <v>2521</v>
      </c>
      <c r="B57" t="str">
        <v>2026-04-08</v>
      </c>
      <c r="C57">
        <v>6</v>
      </c>
      <c r="D57">
        <v>10</v>
      </c>
      <c r="E57">
        <v>20</v>
      </c>
      <c r="F57">
        <v>21</v>
      </c>
      <c r="G57">
        <v>27</v>
      </c>
      <c r="H57">
        <v>3</v>
      </c>
      <c r="I57" t="str">
        <v>6 - 10 - 20 - 21 - 27 [PB: 3]</v>
      </c>
      <c r="J57">
        <f>SUM(C57:G57)</f>
        <v>84</v>
      </c>
      <c r="K57">
        <f>AVERAGE(C57:G57)</f>
        <v>16.8</v>
      </c>
      <c r="L57">
        <f>MAX(C57:G57)-MIN(C57:G57)</f>
        <v>21</v>
      </c>
      <c r="M57">
        <f>SUMPRODUCT(MOD(C57:G57,2))</f>
        <v>2</v>
      </c>
      <c r="N57">
        <f>5-M57</f>
        <v>3</v>
      </c>
      <c r="O57">
        <f>COUNTIF(C57:G57,"&lt;=17")</f>
        <v>2</v>
      </c>
      <c r="P57">
        <f>COUNTIF(C57:G57,"&gt;=18")</f>
        <v>3</v>
      </c>
      <c r="Q57">
        <f>SUMPRODUCT(--(D57:G57-C57:F57=1))</f>
        <v>1</v>
      </c>
      <c r="R57">
        <f>SUMPRODUCT(COUNTIF(C58:G58,C57:G57))</f>
        <v>1</v>
      </c>
    </row>
    <row r="58">
      <c r="A58">
        <v>2520</v>
      </c>
      <c r="B58" t="str">
        <v>2026-04-04</v>
      </c>
      <c r="C58">
        <v>7</v>
      </c>
      <c r="D58">
        <v>13</v>
      </c>
      <c r="E58">
        <v>21</v>
      </c>
      <c r="F58">
        <v>31</v>
      </c>
      <c r="G58">
        <v>34</v>
      </c>
      <c r="H58">
        <v>8</v>
      </c>
      <c r="I58" t="str">
        <v>7 - 13 - 21 - 31 - 34 [PB: 8]</v>
      </c>
      <c r="J58">
        <f>SUM(C58:G58)</f>
        <v>106</v>
      </c>
      <c r="K58">
        <f>AVERAGE(C58:G58)</f>
        <v>21.2</v>
      </c>
      <c r="L58">
        <f>MAX(C58:G58)-MIN(C58:G58)</f>
        <v>27</v>
      </c>
      <c r="M58">
        <f>SUMPRODUCT(MOD(C58:G58,2))</f>
        <v>4</v>
      </c>
      <c r="N58">
        <f>5-M58</f>
        <v>1</v>
      </c>
      <c r="O58">
        <f>COUNTIF(C58:G58,"&lt;=17")</f>
        <v>2</v>
      </c>
      <c r="P58">
        <f>COUNTIF(C58:G58,"&gt;=18")</f>
        <v>3</v>
      </c>
      <c r="Q58">
        <f>SUMPRODUCT(--(D58:G58-C58:F58=1))</f>
        <v>0</v>
      </c>
      <c r="R58">
        <f>SUMPRODUCT(COUNTIF(C59:G59,C58:G58))</f>
        <v>1</v>
      </c>
    </row>
    <row r="59">
      <c r="A59">
        <v>2519</v>
      </c>
      <c r="B59" t="str">
        <v>2026-04-01</v>
      </c>
      <c r="C59">
        <v>3</v>
      </c>
      <c r="D59">
        <v>9</v>
      </c>
      <c r="E59">
        <v>11</v>
      </c>
      <c r="F59">
        <v>21</v>
      </c>
      <c r="G59">
        <v>23</v>
      </c>
      <c r="H59">
        <v>1</v>
      </c>
      <c r="I59" t="str">
        <v>3 - 9 - 11 - 21 - 23 [PB: 1]</v>
      </c>
      <c r="J59">
        <f>SUM(C59:G59)</f>
        <v>67</v>
      </c>
      <c r="K59">
        <f>AVERAGE(C59:G59)</f>
        <v>13.4</v>
      </c>
      <c r="L59">
        <f>MAX(C59:G59)-MIN(C59:G59)</f>
        <v>20</v>
      </c>
      <c r="M59">
        <f>SUMPRODUCT(MOD(C59:G59,2))</f>
        <v>5</v>
      </c>
      <c r="N59">
        <f>5-M59</f>
        <v>0</v>
      </c>
      <c r="O59">
        <f>COUNTIF(C59:G59,"&lt;=17")</f>
        <v>3</v>
      </c>
      <c r="P59">
        <f>COUNTIF(C59:G59,"&gt;=18")</f>
        <v>2</v>
      </c>
      <c r="Q59">
        <f>SUMPRODUCT(--(D59:G59-C59:F59=1))</f>
        <v>0</v>
      </c>
      <c r="R59">
        <f>SUMPRODUCT(COUNTIF(C60:G60,C59:G59))</f>
        <v>2</v>
      </c>
    </row>
    <row r="60">
      <c r="A60">
        <v>2518</v>
      </c>
      <c r="B60" t="str">
        <v>2026-03-28</v>
      </c>
      <c r="C60">
        <v>3</v>
      </c>
      <c r="D60">
        <v>10</v>
      </c>
      <c r="E60">
        <v>23</v>
      </c>
      <c r="F60">
        <v>25</v>
      </c>
      <c r="G60">
        <v>33</v>
      </c>
      <c r="H60">
        <v>10</v>
      </c>
      <c r="I60" t="str">
        <v>3 - 10 - 23 - 25 - 33 [PB: 10]</v>
      </c>
      <c r="J60">
        <f>SUM(C60:G60)</f>
        <v>94</v>
      </c>
      <c r="K60">
        <f>AVERAGE(C60:G60)</f>
        <v>18.8</v>
      </c>
      <c r="L60">
        <f>MAX(C60:G60)-MIN(C60:G60)</f>
        <v>30</v>
      </c>
      <c r="M60">
        <f>SUMPRODUCT(MOD(C60:G60,2))</f>
        <v>4</v>
      </c>
      <c r="N60">
        <f>5-M60</f>
        <v>1</v>
      </c>
      <c r="O60">
        <f>COUNTIF(C60:G60,"&lt;=17")</f>
        <v>2</v>
      </c>
      <c r="P60">
        <f>COUNTIF(C60:G60,"&gt;=18")</f>
        <v>3</v>
      </c>
      <c r="Q60">
        <f>SUMPRODUCT(--(D60:G60-C60:F60=1))</f>
        <v>0</v>
      </c>
      <c r="R60">
        <f>SUMPRODUCT(COUNTIF(C61:G61,C60:G60))</f>
        <v>2</v>
      </c>
    </row>
    <row r="61">
      <c r="A61">
        <v>2517</v>
      </c>
      <c r="B61" t="str">
        <v>2026-03-25</v>
      </c>
      <c r="C61">
        <v>10</v>
      </c>
      <c r="D61">
        <v>14</v>
      </c>
      <c r="E61">
        <v>20</v>
      </c>
      <c r="F61">
        <v>23</v>
      </c>
      <c r="G61">
        <v>24</v>
      </c>
      <c r="H61">
        <v>4</v>
      </c>
      <c r="I61" t="str">
        <v>10 - 14 - 20 - 23 - 24 [PB: 4]</v>
      </c>
      <c r="J61">
        <f>SUM(C61:G61)</f>
        <v>91</v>
      </c>
      <c r="K61">
        <f>AVERAGE(C61:G61)</f>
        <v>18.2</v>
      </c>
      <c r="L61">
        <f>MAX(C61:G61)-MIN(C61:G61)</f>
        <v>14</v>
      </c>
      <c r="M61">
        <f>SUMPRODUCT(MOD(C61:G61,2))</f>
        <v>1</v>
      </c>
      <c r="N61">
        <f>5-M61</f>
        <v>4</v>
      </c>
      <c r="O61">
        <f>COUNTIF(C61:G61,"&lt;=17")</f>
        <v>2</v>
      </c>
      <c r="P61">
        <f>COUNTIF(C61:G61,"&gt;=18")</f>
        <v>3</v>
      </c>
      <c r="Q61">
        <f>SUMPRODUCT(--(D61:G61-C61:F61=1))</f>
        <v>1</v>
      </c>
      <c r="R61">
        <f>SUMPRODUCT(COUNTIF(C62:G62,C61:G61))</f>
        <v>0</v>
      </c>
    </row>
    <row r="62">
      <c r="A62">
        <v>2516</v>
      </c>
      <c r="B62" t="str">
        <v>2026-03-18</v>
      </c>
      <c r="C62">
        <v>15</v>
      </c>
      <c r="D62">
        <v>18</v>
      </c>
      <c r="E62">
        <v>21</v>
      </c>
      <c r="F62">
        <v>22</v>
      </c>
      <c r="G62">
        <v>34</v>
      </c>
      <c r="H62">
        <v>7</v>
      </c>
      <c r="I62" t="str">
        <v>15 - 18 - 21 - 22 - 34 [PB: 7]</v>
      </c>
      <c r="J62">
        <f>SUM(C62:G62)</f>
        <v>110</v>
      </c>
      <c r="K62">
        <f>AVERAGE(C62:G62)</f>
        <v>22</v>
      </c>
      <c r="L62">
        <f>MAX(C62:G62)-MIN(C62:G62)</f>
        <v>19</v>
      </c>
      <c r="M62">
        <f>SUMPRODUCT(MOD(C62:G62,2))</f>
        <v>2</v>
      </c>
      <c r="N62">
        <f>5-M62</f>
        <v>3</v>
      </c>
      <c r="O62">
        <f>COUNTIF(C62:G62,"&lt;=17")</f>
        <v>1</v>
      </c>
      <c r="P62">
        <f>COUNTIF(C62:G62,"&gt;=18")</f>
        <v>4</v>
      </c>
      <c r="Q62">
        <f>SUMPRODUCT(--(D62:G62-C62:F62=1))</f>
        <v>1</v>
      </c>
      <c r="R62">
        <f>SUMPRODUCT(COUNTIF(C63:G63,C62:G62))</f>
        <v>1</v>
      </c>
    </row>
    <row r="63">
      <c r="A63">
        <v>2515</v>
      </c>
      <c r="B63" t="str">
        <v>2026-03-14</v>
      </c>
      <c r="C63">
        <v>10</v>
      </c>
      <c r="D63">
        <v>13</v>
      </c>
      <c r="E63">
        <v>14</v>
      </c>
      <c r="F63">
        <v>17</v>
      </c>
      <c r="G63">
        <v>21</v>
      </c>
      <c r="H63">
        <v>5</v>
      </c>
      <c r="I63" t="str">
        <v>10 - 13 - 14 - 17 - 21 [PB: 5]</v>
      </c>
      <c r="J63">
        <f>SUM(C63:G63)</f>
        <v>75</v>
      </c>
      <c r="K63">
        <f>AVERAGE(C63:G63)</f>
        <v>15</v>
      </c>
      <c r="L63">
        <f>MAX(C63:G63)-MIN(C63:G63)</f>
        <v>11</v>
      </c>
      <c r="M63">
        <f>SUMPRODUCT(MOD(C63:G63,2))</f>
        <v>3</v>
      </c>
      <c r="N63">
        <f>5-M63</f>
        <v>2</v>
      </c>
      <c r="O63">
        <f>COUNTIF(C63:G63,"&lt;=17")</f>
        <v>4</v>
      </c>
      <c r="P63">
        <f>COUNTIF(C63:G63,"&gt;=18")</f>
        <v>1</v>
      </c>
      <c r="Q63">
        <f>SUMPRODUCT(--(D63:G63-C63:F63=1))</f>
        <v>1</v>
      </c>
      <c r="R63">
        <f>SUMPRODUCT(COUNTIF(C64:G64,C63:G63))</f>
        <v>0</v>
      </c>
    </row>
    <row r="64">
      <c r="A64">
        <v>2514</v>
      </c>
      <c r="B64" t="str">
        <v>2026-03-11</v>
      </c>
      <c r="C64">
        <v>15</v>
      </c>
      <c r="D64">
        <v>19</v>
      </c>
      <c r="E64">
        <v>24</v>
      </c>
      <c r="F64">
        <v>33</v>
      </c>
      <c r="G64">
        <v>35</v>
      </c>
      <c r="H64">
        <v>9</v>
      </c>
      <c r="I64" t="str">
        <v>15 - 19 - 24 - 33 - 35 [PB: 9]</v>
      </c>
      <c r="J64">
        <f>SUM(C64:G64)</f>
        <v>126</v>
      </c>
      <c r="K64">
        <f>AVERAGE(C64:G64)</f>
        <v>25.2</v>
      </c>
      <c r="L64">
        <f>MAX(C64:G64)-MIN(C64:G64)</f>
        <v>20</v>
      </c>
      <c r="M64">
        <f>SUMPRODUCT(MOD(C64:G64,2))</f>
        <v>4</v>
      </c>
      <c r="N64">
        <f>5-M64</f>
        <v>1</v>
      </c>
      <c r="O64">
        <f>COUNTIF(C64:G64,"&lt;=17")</f>
        <v>1</v>
      </c>
      <c r="P64">
        <f>COUNTIF(C64:G64,"&gt;=18")</f>
        <v>4</v>
      </c>
      <c r="Q64">
        <f>SUMPRODUCT(--(D64:G64-C64:F64=1))</f>
        <v>0</v>
      </c>
      <c r="R64">
        <f>SUMPRODUCT(COUNTIF(C65:G65,C64:G64))</f>
        <v>1</v>
      </c>
    </row>
    <row r="65">
      <c r="A65">
        <v>2513</v>
      </c>
      <c r="B65" t="str">
        <v>2026-03-07</v>
      </c>
      <c r="C65">
        <v>7</v>
      </c>
      <c r="D65">
        <v>10</v>
      </c>
      <c r="E65">
        <v>14</v>
      </c>
      <c r="F65">
        <v>25</v>
      </c>
      <c r="G65">
        <v>33</v>
      </c>
      <c r="H65">
        <v>4</v>
      </c>
      <c r="I65" t="str">
        <v>7 - 10 - 14 - 25 - 33 [PB: 4]</v>
      </c>
      <c r="J65">
        <f>SUM(C65:G65)</f>
        <v>89</v>
      </c>
      <c r="K65">
        <f>AVERAGE(C65:G65)</f>
        <v>17.8</v>
      </c>
      <c r="L65">
        <f>MAX(C65:G65)-MIN(C65:G65)</f>
        <v>26</v>
      </c>
      <c r="M65">
        <f>SUMPRODUCT(MOD(C65:G65,2))</f>
        <v>3</v>
      </c>
      <c r="N65">
        <f>5-M65</f>
        <v>2</v>
      </c>
      <c r="O65">
        <f>COUNTIF(C65:G65,"&lt;=17")</f>
        <v>3</v>
      </c>
      <c r="P65">
        <f>COUNTIF(C65:G65,"&gt;=18")</f>
        <v>2</v>
      </c>
      <c r="Q65">
        <f>SUMPRODUCT(--(D65:G65-C65:F65=1))</f>
        <v>0</v>
      </c>
      <c r="R65">
        <f>SUMPRODUCT(COUNTIF(C66:G66,C65:G65))</f>
        <v>1</v>
      </c>
    </row>
    <row r="66">
      <c r="A66">
        <v>2512</v>
      </c>
      <c r="B66" t="str">
        <v>2026-03-04</v>
      </c>
      <c r="C66">
        <v>14</v>
      </c>
      <c r="D66">
        <v>16</v>
      </c>
      <c r="E66">
        <v>18</v>
      </c>
      <c r="F66">
        <v>27</v>
      </c>
      <c r="G66">
        <v>28</v>
      </c>
      <c r="H66">
        <v>4</v>
      </c>
      <c r="I66" t="str">
        <v>14 - 16 - 18 - 27 - 28 [PB: 4]</v>
      </c>
      <c r="J66">
        <f>SUM(C66:G66)</f>
        <v>103</v>
      </c>
      <c r="K66">
        <f>AVERAGE(C66:G66)</f>
        <v>20.6</v>
      </c>
      <c r="L66">
        <f>MAX(C66:G66)-MIN(C66:G66)</f>
        <v>14</v>
      </c>
      <c r="M66">
        <f>SUMPRODUCT(MOD(C66:G66,2))</f>
        <v>1</v>
      </c>
      <c r="N66">
        <f>5-M66</f>
        <v>4</v>
      </c>
      <c r="O66">
        <f>COUNTIF(C66:G66,"&lt;=17")</f>
        <v>2</v>
      </c>
      <c r="P66">
        <f>COUNTIF(C66:G66,"&gt;=18")</f>
        <v>3</v>
      </c>
      <c r="Q66">
        <f>SUMPRODUCT(--(D66:G66-C66:F66=1))</f>
        <v>1</v>
      </c>
      <c r="R66">
        <f>SUMPRODUCT(COUNTIF(C67:G67,C66:G66))</f>
        <v>0</v>
      </c>
    </row>
    <row r="67">
      <c r="A67">
        <v>2511</v>
      </c>
      <c r="B67" t="str">
        <v>2026-02-28</v>
      </c>
      <c r="C67">
        <v>2</v>
      </c>
      <c r="D67">
        <v>5</v>
      </c>
      <c r="E67">
        <v>10</v>
      </c>
      <c r="F67">
        <v>11</v>
      </c>
      <c r="G67">
        <v>34</v>
      </c>
      <c r="H67">
        <v>4</v>
      </c>
      <c r="I67" t="str">
        <v>2 - 5 - 10 - 11 - 34 [PB: 4]</v>
      </c>
      <c r="J67">
        <f>SUM(C67:G67)</f>
        <v>62</v>
      </c>
      <c r="K67">
        <f>AVERAGE(C67:G67)</f>
        <v>12.4</v>
      </c>
      <c r="L67">
        <f>MAX(C67:G67)-MIN(C67:G67)</f>
        <v>32</v>
      </c>
      <c r="M67">
        <f>SUMPRODUCT(MOD(C67:G67,2))</f>
        <v>2</v>
      </c>
      <c r="N67">
        <f>5-M67</f>
        <v>3</v>
      </c>
      <c r="O67">
        <f>COUNTIF(C67:G67,"&lt;=17")</f>
        <v>4</v>
      </c>
      <c r="P67">
        <f>COUNTIF(C67:G67,"&gt;=18")</f>
        <v>1</v>
      </c>
      <c r="Q67">
        <f>SUMPRODUCT(--(D67:G67-C67:F67=1))</f>
        <v>1</v>
      </c>
      <c r="R67">
        <f>SUMPRODUCT(COUNTIF(C68:G68,C67:G67))</f>
        <v>1</v>
      </c>
    </row>
    <row r="68">
      <c r="A68">
        <v>2510</v>
      </c>
      <c r="B68" t="str">
        <v>2026-02-25</v>
      </c>
      <c r="C68">
        <v>6</v>
      </c>
      <c r="D68">
        <v>11</v>
      </c>
      <c r="E68">
        <v>20</v>
      </c>
      <c r="F68">
        <v>30</v>
      </c>
      <c r="G68">
        <v>31</v>
      </c>
      <c r="H68">
        <v>5</v>
      </c>
      <c r="I68" t="str">
        <v>6 - 11 - 20 - 30 - 31 [PB: 5]</v>
      </c>
      <c r="J68">
        <f>SUM(C68:G68)</f>
        <v>98</v>
      </c>
      <c r="K68">
        <f>AVERAGE(C68:G68)</f>
        <v>19.6</v>
      </c>
      <c r="L68">
        <f>MAX(C68:G68)-MIN(C68:G68)</f>
        <v>25</v>
      </c>
      <c r="M68">
        <f>SUMPRODUCT(MOD(C68:G68,2))</f>
        <v>2</v>
      </c>
      <c r="N68">
        <f>5-M68</f>
        <v>3</v>
      </c>
      <c r="O68">
        <f>COUNTIF(C68:G68,"&lt;=17")</f>
        <v>2</v>
      </c>
      <c r="P68">
        <f>COUNTIF(C68:G68,"&gt;=18")</f>
        <v>3</v>
      </c>
      <c r="Q68">
        <f>SUMPRODUCT(--(D68:G68-C68:F68=1))</f>
        <v>1</v>
      </c>
      <c r="R68">
        <f>SUMPRODUCT(COUNTIF(C69:G69,C68:G68))</f>
        <v>1</v>
      </c>
    </row>
    <row r="69">
      <c r="A69">
        <v>2509</v>
      </c>
      <c r="B69" t="str">
        <v>2026-02-21</v>
      </c>
      <c r="C69">
        <v>1</v>
      </c>
      <c r="D69">
        <v>6</v>
      </c>
      <c r="E69">
        <v>28</v>
      </c>
      <c r="F69">
        <v>29</v>
      </c>
      <c r="G69">
        <v>33</v>
      </c>
      <c r="H69">
        <v>5</v>
      </c>
      <c r="I69" t="str">
        <v>1 - 6 - 28 - 29 - 33 [PB: 5]</v>
      </c>
      <c r="J69">
        <f>SUM(C69:G69)</f>
        <v>97</v>
      </c>
      <c r="K69">
        <f>AVERAGE(C69:G69)</f>
        <v>19.4</v>
      </c>
      <c r="L69">
        <f>MAX(C69:G69)-MIN(C69:G69)</f>
        <v>32</v>
      </c>
      <c r="M69">
        <f>SUMPRODUCT(MOD(C69:G69,2))</f>
        <v>3</v>
      </c>
      <c r="N69">
        <f>5-M69</f>
        <v>2</v>
      </c>
      <c r="O69">
        <f>COUNTIF(C69:G69,"&lt;=17")</f>
        <v>2</v>
      </c>
      <c r="P69">
        <f>COUNTIF(C69:G69,"&gt;=18")</f>
        <v>3</v>
      </c>
      <c r="Q69">
        <f>SUMPRODUCT(--(D69:G69-C69:F69=1))</f>
        <v>1</v>
      </c>
      <c r="R69">
        <f>SUMPRODUCT(COUNTIF(C70:G70,C69:G69))</f>
        <v>0</v>
      </c>
    </row>
    <row r="70">
      <c r="A70">
        <v>2508</v>
      </c>
      <c r="B70" t="str">
        <v>2026-02-18</v>
      </c>
      <c r="C70">
        <v>4</v>
      </c>
      <c r="D70">
        <v>8</v>
      </c>
      <c r="E70">
        <v>17</v>
      </c>
      <c r="F70">
        <v>18</v>
      </c>
      <c r="G70">
        <v>30</v>
      </c>
      <c r="H70">
        <v>6</v>
      </c>
      <c r="I70" t="str">
        <v>4 - 8 - 17 - 18 - 30 [PB: 6]</v>
      </c>
      <c r="J70">
        <f>SUM(C70:G70)</f>
        <v>77</v>
      </c>
      <c r="K70">
        <f>AVERAGE(C70:G70)</f>
        <v>15.4</v>
      </c>
      <c r="L70">
        <f>MAX(C70:G70)-MIN(C70:G70)</f>
        <v>26</v>
      </c>
      <c r="M70">
        <f>SUMPRODUCT(MOD(C70:G70,2))</f>
        <v>1</v>
      </c>
      <c r="N70">
        <f>5-M70</f>
        <v>4</v>
      </c>
      <c r="O70">
        <f>COUNTIF(C70:G70,"&lt;=17")</f>
        <v>3</v>
      </c>
      <c r="P70">
        <f>COUNTIF(C70:G70,"&gt;=18")</f>
        <v>2</v>
      </c>
      <c r="Q70">
        <f>SUMPRODUCT(--(D70:G70-C70:F70=1))</f>
        <v>1</v>
      </c>
      <c r="R70">
        <f>SUMPRODUCT(COUNTIF(C71:G71,C70:G70))</f>
        <v>2</v>
      </c>
    </row>
    <row r="71">
      <c r="A71">
        <v>2507</v>
      </c>
      <c r="B71" t="str">
        <v>2026-02-14</v>
      </c>
      <c r="C71">
        <v>4</v>
      </c>
      <c r="D71">
        <v>7</v>
      </c>
      <c r="E71">
        <v>12</v>
      </c>
      <c r="F71">
        <v>16</v>
      </c>
      <c r="G71">
        <v>18</v>
      </c>
      <c r="H71">
        <v>7</v>
      </c>
      <c r="I71" t="str">
        <v>4 - 7 - 12 - 16 - 18 [PB: 7]</v>
      </c>
      <c r="J71">
        <f>SUM(C71:G71)</f>
        <v>57</v>
      </c>
      <c r="K71">
        <f>AVERAGE(C71:G71)</f>
        <v>11.4</v>
      </c>
      <c r="L71">
        <f>MAX(C71:G71)-MIN(C71:G71)</f>
        <v>14</v>
      </c>
      <c r="M71">
        <f>SUMPRODUCT(MOD(C71:G71,2))</f>
        <v>1</v>
      </c>
      <c r="N71">
        <f>5-M71</f>
        <v>4</v>
      </c>
      <c r="O71">
        <f>COUNTIF(C71:G71,"&lt;=17")</f>
        <v>4</v>
      </c>
      <c r="P71">
        <f>COUNTIF(C71:G71,"&gt;=18")</f>
        <v>1</v>
      </c>
      <c r="Q71">
        <f>SUMPRODUCT(--(D71:G71-C71:F71=1))</f>
        <v>0</v>
      </c>
      <c r="R71">
        <f>SUMPRODUCT(COUNTIF(C72:G72,C71:G71))</f>
        <v>2</v>
      </c>
    </row>
    <row r="72">
      <c r="A72">
        <v>2506</v>
      </c>
      <c r="B72" t="str">
        <v>2026-02-11</v>
      </c>
      <c r="C72">
        <v>3</v>
      </c>
      <c r="D72">
        <v>4</v>
      </c>
      <c r="E72">
        <v>8</v>
      </c>
      <c r="F72">
        <v>12</v>
      </c>
      <c r="G72">
        <v>15</v>
      </c>
      <c r="H72">
        <v>7</v>
      </c>
      <c r="I72" t="str">
        <v>3 - 4 - 8 - 12 - 15 [PB: 7]</v>
      </c>
      <c r="J72">
        <f>SUM(C72:G72)</f>
        <v>42</v>
      </c>
      <c r="K72">
        <f>AVERAGE(C72:G72)</f>
        <v>8.4</v>
      </c>
      <c r="L72">
        <f>MAX(C72:G72)-MIN(C72:G72)</f>
        <v>12</v>
      </c>
      <c r="M72">
        <f>SUMPRODUCT(MOD(C72:G72,2))</f>
        <v>2</v>
      </c>
      <c r="N72">
        <f>5-M72</f>
        <v>3</v>
      </c>
      <c r="O72">
        <f>COUNTIF(C72:G72,"&lt;=17")</f>
        <v>5</v>
      </c>
      <c r="P72">
        <f>COUNTIF(C72:G72,"&gt;=18")</f>
        <v>0</v>
      </c>
      <c r="Q72">
        <f>SUMPRODUCT(--(D72:G72-C72:F72=1))</f>
        <v>1</v>
      </c>
      <c r="R72">
        <f>SUMPRODUCT(COUNTIF(C73:G73,C72:G72))</f>
        <v>0</v>
      </c>
    </row>
    <row r="73">
      <c r="A73">
        <v>2505</v>
      </c>
      <c r="B73" t="str">
        <v>2026-02-07</v>
      </c>
      <c r="C73">
        <v>6</v>
      </c>
      <c r="D73">
        <v>17</v>
      </c>
      <c r="E73">
        <v>32</v>
      </c>
      <c r="F73">
        <v>34</v>
      </c>
      <c r="G73">
        <v>35</v>
      </c>
      <c r="H73">
        <v>6</v>
      </c>
      <c r="I73" t="str">
        <v>6 - 17 - 32 - 34 - 35 [PB: 6]</v>
      </c>
      <c r="J73">
        <f>SUM(C73:G73)</f>
        <v>124</v>
      </c>
      <c r="K73">
        <f>AVERAGE(C73:G73)</f>
        <v>24.8</v>
      </c>
      <c r="L73">
        <f>MAX(C73:G73)-MIN(C73:G73)</f>
        <v>29</v>
      </c>
      <c r="M73">
        <f>SUMPRODUCT(MOD(C73:G73,2))</f>
        <v>2</v>
      </c>
      <c r="N73">
        <f>5-M73</f>
        <v>3</v>
      </c>
      <c r="O73">
        <f>COUNTIF(C73:G73,"&lt;=17")</f>
        <v>2</v>
      </c>
      <c r="P73">
        <f>COUNTIF(C73:G73,"&gt;=18")</f>
        <v>3</v>
      </c>
      <c r="Q73">
        <f>SUMPRODUCT(--(D73:G73-C73:F73=1))</f>
        <v>1</v>
      </c>
      <c r="R73">
        <f>SUMPRODUCT(COUNTIF(C74:G74,C73:G73))</f>
        <v>0</v>
      </c>
    </row>
    <row r="74">
      <c r="A74">
        <v>2504</v>
      </c>
      <c r="B74" t="str">
        <v>2026-02-04</v>
      </c>
      <c r="C74">
        <v>8</v>
      </c>
      <c r="D74">
        <v>20</v>
      </c>
      <c r="E74">
        <v>22</v>
      </c>
      <c r="F74">
        <v>29</v>
      </c>
      <c r="G74">
        <v>31</v>
      </c>
      <c r="H74">
        <v>9</v>
      </c>
      <c r="I74" t="str">
        <v>8 - 20 - 22 - 29 - 31 [PB: 9]</v>
      </c>
      <c r="J74">
        <f>SUM(C74:G74)</f>
        <v>110</v>
      </c>
      <c r="K74">
        <f>AVERAGE(C74:G74)</f>
        <v>22</v>
      </c>
      <c r="L74">
        <f>MAX(C74:G74)-MIN(C74:G74)</f>
        <v>23</v>
      </c>
      <c r="M74">
        <f>SUMPRODUCT(MOD(C74:G74,2))</f>
        <v>2</v>
      </c>
      <c r="N74">
        <f>5-M74</f>
        <v>3</v>
      </c>
      <c r="O74">
        <f>COUNTIF(C74:G74,"&lt;=17")</f>
        <v>1</v>
      </c>
      <c r="P74">
        <f>COUNTIF(C74:G74,"&gt;=18")</f>
        <v>4</v>
      </c>
      <c r="Q74">
        <f>SUMPRODUCT(--(D74:G74-C74:F74=1))</f>
        <v>0</v>
      </c>
      <c r="R74">
        <f>SUMPRODUCT(COUNTIF(C75:G75,C74:G74))</f>
        <v>0</v>
      </c>
    </row>
    <row r="75">
      <c r="A75">
        <v>2503</v>
      </c>
      <c r="B75" t="str">
        <v>2026-01-31</v>
      </c>
      <c r="C75">
        <v>1</v>
      </c>
      <c r="D75">
        <v>3</v>
      </c>
      <c r="E75">
        <v>18</v>
      </c>
      <c r="F75">
        <v>26</v>
      </c>
      <c r="G75">
        <v>34</v>
      </c>
      <c r="H75">
        <v>8</v>
      </c>
      <c r="I75" t="str">
        <v>1 - 3 - 18 - 26 - 34 [PB: 8]</v>
      </c>
      <c r="J75">
        <f>SUM(C75:G75)</f>
        <v>82</v>
      </c>
      <c r="K75">
        <f>AVERAGE(C75:G75)</f>
        <v>16.4</v>
      </c>
      <c r="L75">
        <f>MAX(C75:G75)-MIN(C75:G75)</f>
        <v>33</v>
      </c>
      <c r="M75">
        <f>SUMPRODUCT(MOD(C75:G75,2))</f>
        <v>2</v>
      </c>
      <c r="N75">
        <f>5-M75</f>
        <v>3</v>
      </c>
      <c r="O75">
        <f>COUNTIF(C75:G75,"&lt;=17")</f>
        <v>2</v>
      </c>
      <c r="P75">
        <f>COUNTIF(C75:G75,"&gt;=18")</f>
        <v>3</v>
      </c>
      <c r="Q75">
        <f>SUMPRODUCT(--(D75:G75-C75:F75=1))</f>
        <v>0</v>
      </c>
      <c r="R75">
        <f>SUMPRODUCT(COUNTIF(C76:G76,C75:G75))</f>
        <v>1</v>
      </c>
    </row>
    <row r="76">
      <c r="A76">
        <v>2502</v>
      </c>
      <c r="B76" t="str">
        <v>2026-01-28</v>
      </c>
      <c r="C76">
        <v>23</v>
      </c>
      <c r="D76">
        <v>28</v>
      </c>
      <c r="E76">
        <v>29</v>
      </c>
      <c r="F76">
        <v>33</v>
      </c>
      <c r="G76">
        <v>34</v>
      </c>
      <c r="H76">
        <v>1</v>
      </c>
      <c r="I76" t="str">
        <v>23 - 28 - 29 - 33 - 34 [PB: 1]</v>
      </c>
      <c r="J76">
        <f>SUM(C76:G76)</f>
        <v>147</v>
      </c>
      <c r="K76">
        <f>AVERAGE(C76:G76)</f>
        <v>29.4</v>
      </c>
      <c r="L76">
        <f>MAX(C76:G76)-MIN(C76:G76)</f>
        <v>11</v>
      </c>
      <c r="M76">
        <f>SUMPRODUCT(MOD(C76:G76,2))</f>
        <v>3</v>
      </c>
      <c r="N76">
        <f>5-M76</f>
        <v>2</v>
      </c>
      <c r="O76">
        <f>COUNTIF(C76:G76,"&lt;=17")</f>
        <v>0</v>
      </c>
      <c r="P76">
        <f>COUNTIF(C76:G76,"&gt;=18")</f>
        <v>5</v>
      </c>
      <c r="Q76">
        <f>SUMPRODUCT(--(D76:G76-C76:F76=1))</f>
        <v>2</v>
      </c>
      <c r="R76">
        <f>SUMPRODUCT(COUNTIF(C77:G77,C76:G76))</f>
        <v>1</v>
      </c>
    </row>
    <row r="77">
      <c r="A77">
        <v>2501</v>
      </c>
      <c r="B77" t="str">
        <v>2026-01-24</v>
      </c>
      <c r="C77">
        <v>8</v>
      </c>
      <c r="D77">
        <v>19</v>
      </c>
      <c r="E77">
        <v>22</v>
      </c>
      <c r="F77">
        <v>24</v>
      </c>
      <c r="G77">
        <v>28</v>
      </c>
      <c r="H77">
        <v>2</v>
      </c>
      <c r="I77" t="str">
        <v>8 - 19 - 22 - 24 - 28 [PB: 2]</v>
      </c>
      <c r="J77">
        <f>SUM(C77:G77)</f>
        <v>101</v>
      </c>
      <c r="K77">
        <f>AVERAGE(C77:G77)</f>
        <v>20.2</v>
      </c>
      <c r="L77">
        <f>MAX(C77:G77)-MIN(C77:G77)</f>
        <v>20</v>
      </c>
      <c r="M77">
        <f>SUMPRODUCT(MOD(C77:G77,2))</f>
        <v>1</v>
      </c>
      <c r="N77">
        <f>5-M77</f>
        <v>4</v>
      </c>
      <c r="O77">
        <f>COUNTIF(C77:G77,"&lt;=17")</f>
        <v>1</v>
      </c>
      <c r="P77">
        <f>COUNTIF(C77:G77,"&gt;=18")</f>
        <v>4</v>
      </c>
      <c r="Q77">
        <f>SUMPRODUCT(--(D77:G77-C77:F77=1))</f>
        <v>0</v>
      </c>
      <c r="R77">
        <f>SUMPRODUCT(COUNTIF(C78:G78,C77:G77))</f>
        <v>1</v>
      </c>
    </row>
    <row r="78">
      <c r="A78">
        <v>2500</v>
      </c>
      <c r="B78" t="str">
        <v>2026-01-21</v>
      </c>
      <c r="C78">
        <v>3</v>
      </c>
      <c r="D78">
        <v>6</v>
      </c>
      <c r="E78">
        <v>8</v>
      </c>
      <c r="F78">
        <v>17</v>
      </c>
      <c r="G78">
        <v>23</v>
      </c>
      <c r="H78">
        <v>2</v>
      </c>
      <c r="I78" t="str">
        <v>3 - 6 - 8 - 17 - 23 [PB: 2]</v>
      </c>
      <c r="J78">
        <f>SUM(C78:G78)</f>
        <v>57</v>
      </c>
      <c r="K78">
        <f>AVERAGE(C78:G78)</f>
        <v>11.4</v>
      </c>
      <c r="L78">
        <f>MAX(C78:G78)-MIN(C78:G78)</f>
        <v>20</v>
      </c>
      <c r="M78">
        <f>SUMPRODUCT(MOD(C78:G78,2))</f>
        <v>3</v>
      </c>
      <c r="N78">
        <f>5-M78</f>
        <v>2</v>
      </c>
      <c r="O78">
        <f>COUNTIF(C78:G78,"&lt;=17")</f>
        <v>4</v>
      </c>
      <c r="P78">
        <f>COUNTIF(C78:G78,"&gt;=18")</f>
        <v>1</v>
      </c>
      <c r="Q78">
        <f>SUMPRODUCT(--(D78:G78-C78:F78=1))</f>
        <v>0</v>
      </c>
      <c r="R78">
        <f>SUMPRODUCT(COUNTIF(C79:G79,C78:G78))</f>
        <v>0</v>
      </c>
    </row>
    <row r="79">
      <c r="A79">
        <v>2499</v>
      </c>
      <c r="B79" t="str">
        <v>2026-01-17</v>
      </c>
      <c r="C79">
        <v>10</v>
      </c>
      <c r="D79">
        <v>13</v>
      </c>
      <c r="E79">
        <v>16</v>
      </c>
      <c r="F79">
        <v>20</v>
      </c>
      <c r="G79">
        <v>25</v>
      </c>
      <c r="H79">
        <v>3</v>
      </c>
      <c r="I79" t="str">
        <v>10 - 13 - 16 - 20 - 25 [PB: 3]</v>
      </c>
      <c r="J79">
        <f>SUM(C79:G79)</f>
        <v>84</v>
      </c>
      <c r="K79">
        <f>AVERAGE(C79:G79)</f>
        <v>16.8</v>
      </c>
      <c r="L79">
        <f>MAX(C79:G79)-MIN(C79:G79)</f>
        <v>15</v>
      </c>
      <c r="M79">
        <f>SUMPRODUCT(MOD(C79:G79,2))</f>
        <v>2</v>
      </c>
      <c r="N79">
        <f>5-M79</f>
        <v>3</v>
      </c>
      <c r="O79">
        <f>COUNTIF(C79:G79,"&lt;=17")</f>
        <v>3</v>
      </c>
      <c r="P79">
        <f>COUNTIF(C79:G79,"&gt;=18")</f>
        <v>2</v>
      </c>
      <c r="Q79">
        <f>SUMPRODUCT(--(D79:G79-C79:F79=1))</f>
        <v>0</v>
      </c>
      <c r="R79">
        <f>SUMPRODUCT(COUNTIF(C80:G80,C79:G79))</f>
        <v>0</v>
      </c>
    </row>
    <row r="80">
      <c r="A80">
        <v>2498</v>
      </c>
      <c r="B80" t="str">
        <v>2026-01-14</v>
      </c>
      <c r="C80">
        <v>6</v>
      </c>
      <c r="D80">
        <v>7</v>
      </c>
      <c r="E80">
        <v>8</v>
      </c>
      <c r="F80">
        <v>17</v>
      </c>
      <c r="G80">
        <v>21</v>
      </c>
      <c r="H80">
        <v>8</v>
      </c>
      <c r="I80" t="str">
        <v>6 - 7 - 8 - 17 - 21 [PB: 8]</v>
      </c>
      <c r="J80">
        <f>SUM(C80:G80)</f>
        <v>59</v>
      </c>
      <c r="K80">
        <f>AVERAGE(C80:G80)</f>
        <v>11.8</v>
      </c>
      <c r="L80">
        <f>MAX(C80:G80)-MIN(C80:G80)</f>
        <v>15</v>
      </c>
      <c r="M80">
        <f>SUMPRODUCT(MOD(C80:G80,2))</f>
        <v>3</v>
      </c>
      <c r="N80">
        <f>5-M80</f>
        <v>2</v>
      </c>
      <c r="O80">
        <f>COUNTIF(C80:G80,"&lt;=17")</f>
        <v>4</v>
      </c>
      <c r="P80">
        <f>COUNTIF(C80:G80,"&gt;=18")</f>
        <v>1</v>
      </c>
      <c r="Q80">
        <f>SUMPRODUCT(--(D80:G80-C80:F80=1))</f>
        <v>2</v>
      </c>
      <c r="R80">
        <f>SUMPRODUCT(COUNTIF(C81:G81,C80:G80))</f>
        <v>1</v>
      </c>
    </row>
    <row r="81">
      <c r="A81">
        <v>2497</v>
      </c>
      <c r="B81" t="str">
        <v>2026-01-10</v>
      </c>
      <c r="C81">
        <v>8</v>
      </c>
      <c r="D81">
        <v>20</v>
      </c>
      <c r="E81">
        <v>24</v>
      </c>
      <c r="F81">
        <v>26</v>
      </c>
      <c r="G81">
        <v>29</v>
      </c>
      <c r="H81">
        <v>8</v>
      </c>
      <c r="I81" t="str">
        <v>8 - 20 - 24 - 26 - 29 [PB: 8]</v>
      </c>
      <c r="J81">
        <f>SUM(C81:G81)</f>
        <v>107</v>
      </c>
      <c r="K81">
        <f>AVERAGE(C81:G81)</f>
        <v>21.4</v>
      </c>
      <c r="L81">
        <f>MAX(C81:G81)-MIN(C81:G81)</f>
        <v>21</v>
      </c>
      <c r="M81">
        <f>SUMPRODUCT(MOD(C81:G81,2))</f>
        <v>1</v>
      </c>
      <c r="N81">
        <f>5-M81</f>
        <v>4</v>
      </c>
      <c r="O81">
        <f>COUNTIF(C81:G81,"&lt;=17")</f>
        <v>1</v>
      </c>
      <c r="P81">
        <f>COUNTIF(C81:G81,"&gt;=18")</f>
        <v>4</v>
      </c>
      <c r="Q81">
        <f>SUMPRODUCT(--(D81:G81-C81:F81=1))</f>
        <v>0</v>
      </c>
      <c r="R81">
        <f>SUMPRODUCT(COUNTIF(C82:G82,C81:G81))</f>
        <v>1</v>
      </c>
    </row>
    <row r="82">
      <c r="A82">
        <v>2496</v>
      </c>
      <c r="B82" t="str">
        <v>2026-01-07</v>
      </c>
      <c r="C82">
        <v>8</v>
      </c>
      <c r="D82">
        <v>12</v>
      </c>
      <c r="E82">
        <v>18</v>
      </c>
      <c r="F82">
        <v>27</v>
      </c>
      <c r="G82">
        <v>32</v>
      </c>
      <c r="H82">
        <v>1</v>
      </c>
      <c r="I82" t="str">
        <v>8 - 12 - 18 - 27 - 32 [PB: 1]</v>
      </c>
      <c r="J82">
        <f>SUM(C82:G82)</f>
        <v>97</v>
      </c>
      <c r="K82">
        <f>AVERAGE(C82:G82)</f>
        <v>19.4</v>
      </c>
      <c r="L82">
        <f>MAX(C82:G82)-MIN(C82:G82)</f>
        <v>24</v>
      </c>
      <c r="M82">
        <f>SUMPRODUCT(MOD(C82:G82,2))</f>
        <v>1</v>
      </c>
      <c r="N82">
        <f>5-M82</f>
        <v>4</v>
      </c>
      <c r="O82">
        <f>COUNTIF(C82:G82,"&lt;=17")</f>
        <v>2</v>
      </c>
      <c r="P82">
        <f>COUNTIF(C82:G82,"&gt;=18")</f>
        <v>3</v>
      </c>
      <c r="Q82">
        <f>SUMPRODUCT(--(D82:G82-C82:F82=1))</f>
        <v>0</v>
      </c>
      <c r="R82">
        <f>SUMPRODUCT(COUNTIF(C83:G83,C82:G82))</f>
        <v>0</v>
      </c>
    </row>
    <row r="83">
      <c r="A83">
        <v>2495</v>
      </c>
      <c r="B83" t="str">
        <v>2026-01-03</v>
      </c>
      <c r="C83">
        <v>1</v>
      </c>
      <c r="D83">
        <v>3</v>
      </c>
      <c r="E83">
        <v>20</v>
      </c>
      <c r="F83">
        <v>24</v>
      </c>
      <c r="G83">
        <v>33</v>
      </c>
      <c r="H83">
        <v>10</v>
      </c>
      <c r="I83" t="str">
        <v>1 - 3 - 20 - 24 - 33 [PB: 10]</v>
      </c>
      <c r="J83">
        <f>SUM(C83:G83)</f>
        <v>81</v>
      </c>
      <c r="K83">
        <f>AVERAGE(C83:G83)</f>
        <v>16.2</v>
      </c>
      <c r="L83">
        <f>MAX(C83:G83)-MIN(C83:G83)</f>
        <v>32</v>
      </c>
      <c r="M83">
        <f>SUMPRODUCT(MOD(C83:G83,2))</f>
        <v>3</v>
      </c>
      <c r="N83">
        <f>5-M83</f>
        <v>2</v>
      </c>
      <c r="O83">
        <f>COUNTIF(C83:G83,"&lt;=17")</f>
        <v>2</v>
      </c>
      <c r="P83">
        <f>COUNTIF(C83:G83,"&gt;=18")</f>
        <v>3</v>
      </c>
      <c r="Q83">
        <f>SUMPRODUCT(--(D83:G83-C83:F83=1))</f>
        <v>0</v>
      </c>
      <c r="R83">
        <f>SUMPRODUCT(COUNTIF(C84:G84,C83:G83))</f>
        <v>1</v>
      </c>
    </row>
    <row r="84">
      <c r="A84">
        <v>2494</v>
      </c>
      <c r="B84" t="str">
        <v>2025-12-31</v>
      </c>
      <c r="C84">
        <v>16</v>
      </c>
      <c r="D84">
        <v>20</v>
      </c>
      <c r="E84">
        <v>29</v>
      </c>
      <c r="F84">
        <v>31</v>
      </c>
      <c r="G84">
        <v>34</v>
      </c>
      <c r="H84">
        <v>7</v>
      </c>
      <c r="I84" t="str">
        <v>16 - 20 - 29 - 31 - 34 [PB: 7]</v>
      </c>
      <c r="J84">
        <f>SUM(C84:G84)</f>
        <v>130</v>
      </c>
      <c r="K84">
        <f>AVERAGE(C84:G84)</f>
        <v>26</v>
      </c>
      <c r="L84">
        <f>MAX(C84:G84)-MIN(C84:G84)</f>
        <v>18</v>
      </c>
      <c r="M84">
        <f>SUMPRODUCT(MOD(C84:G84,2))</f>
        <v>2</v>
      </c>
      <c r="N84">
        <f>5-M84</f>
        <v>3</v>
      </c>
      <c r="O84">
        <f>COUNTIF(C84:G84,"&lt;=17")</f>
        <v>1</v>
      </c>
      <c r="P84">
        <f>COUNTIF(C84:G84,"&gt;=18")</f>
        <v>4</v>
      </c>
      <c r="Q84">
        <f>SUMPRODUCT(--(D84:G84-C84:F84=1))</f>
        <v>0</v>
      </c>
      <c r="R84">
        <f>SUMPRODUCT(COUNTIF(C85:G85,C84:G84))</f>
        <v>1</v>
      </c>
    </row>
    <row r="85">
      <c r="A85">
        <v>2493</v>
      </c>
      <c r="B85" t="str">
        <v>2025-12-27</v>
      </c>
      <c r="C85">
        <v>5</v>
      </c>
      <c r="D85">
        <v>8</v>
      </c>
      <c r="E85">
        <v>19</v>
      </c>
      <c r="F85">
        <v>22</v>
      </c>
      <c r="G85">
        <v>29</v>
      </c>
      <c r="H85">
        <v>5</v>
      </c>
      <c r="I85" t="str">
        <v>5 - 8 - 19 - 22 - 29 [PB: 5]</v>
      </c>
      <c r="J85">
        <f>SUM(C85:G85)</f>
        <v>83</v>
      </c>
      <c r="K85">
        <f>AVERAGE(C85:G85)</f>
        <v>16.6</v>
      </c>
      <c r="L85">
        <f>MAX(C85:G85)-MIN(C85:G85)</f>
        <v>24</v>
      </c>
      <c r="M85">
        <f>SUMPRODUCT(MOD(C85:G85,2))</f>
        <v>3</v>
      </c>
      <c r="N85">
        <f>5-M85</f>
        <v>2</v>
      </c>
      <c r="O85">
        <f>COUNTIF(C85:G85,"&lt;=17")</f>
        <v>2</v>
      </c>
      <c r="P85">
        <f>COUNTIF(C85:G85,"&gt;=18")</f>
        <v>3</v>
      </c>
      <c r="Q85">
        <f>SUMPRODUCT(--(D85:G85-C85:F85=1))</f>
        <v>0</v>
      </c>
      <c r="R85">
        <f>SUMPRODUCT(COUNTIF(C86:G86,C85:G85))</f>
        <v>1</v>
      </c>
    </row>
    <row r="86">
      <c r="A86">
        <v>2492</v>
      </c>
      <c r="B86" t="str">
        <v>2025-12-24</v>
      </c>
      <c r="C86">
        <v>9</v>
      </c>
      <c r="D86">
        <v>14</v>
      </c>
      <c r="E86">
        <v>15</v>
      </c>
      <c r="F86">
        <v>22</v>
      </c>
      <c r="G86">
        <v>30</v>
      </c>
      <c r="H86">
        <v>5</v>
      </c>
      <c r="I86" t="str">
        <v>9 - 14 - 15 - 22 - 30 [PB: 5]</v>
      </c>
      <c r="J86">
        <f>SUM(C86:G86)</f>
        <v>90</v>
      </c>
      <c r="K86">
        <f>AVERAGE(C86:G86)</f>
        <v>18</v>
      </c>
      <c r="L86">
        <f>MAX(C86:G86)-MIN(C86:G86)</f>
        <v>21</v>
      </c>
      <c r="M86">
        <f>SUMPRODUCT(MOD(C86:G86,2))</f>
        <v>2</v>
      </c>
      <c r="N86">
        <f>5-M86</f>
        <v>3</v>
      </c>
      <c r="O86">
        <f>COUNTIF(C86:G86,"&lt;=17")</f>
        <v>3</v>
      </c>
      <c r="P86">
        <f>COUNTIF(C86:G86,"&gt;=18")</f>
        <v>2</v>
      </c>
      <c r="Q86">
        <f>SUMPRODUCT(--(D86:G86-C86:F86=1))</f>
        <v>1</v>
      </c>
      <c r="R86">
        <f>SUMPRODUCT(COUNTIF(C87:G87,C86:G86))</f>
        <v>1</v>
      </c>
    </row>
    <row r="87">
      <c r="A87">
        <v>2491</v>
      </c>
      <c r="B87" t="str">
        <v>2025-12-20</v>
      </c>
      <c r="C87">
        <v>9</v>
      </c>
      <c r="D87">
        <v>12</v>
      </c>
      <c r="E87">
        <v>19</v>
      </c>
      <c r="F87">
        <v>27</v>
      </c>
      <c r="G87">
        <v>33</v>
      </c>
      <c r="H87">
        <v>2</v>
      </c>
      <c r="I87" t="str">
        <v>9 - 12 - 19 - 27 - 33 [PB: 2]</v>
      </c>
      <c r="J87">
        <f>SUM(C87:G87)</f>
        <v>100</v>
      </c>
      <c r="K87">
        <f>AVERAGE(C87:G87)</f>
        <v>20</v>
      </c>
      <c r="L87">
        <f>MAX(C87:G87)-MIN(C87:G87)</f>
        <v>24</v>
      </c>
      <c r="M87">
        <f>SUMPRODUCT(MOD(C87:G87,2))</f>
        <v>4</v>
      </c>
      <c r="N87">
        <f>5-M87</f>
        <v>1</v>
      </c>
      <c r="O87">
        <f>COUNTIF(C87:G87,"&lt;=17")</f>
        <v>2</v>
      </c>
      <c r="P87">
        <f>COUNTIF(C87:G87,"&gt;=18")</f>
        <v>3</v>
      </c>
      <c r="Q87">
        <f>SUMPRODUCT(--(D87:G87-C87:F87=1))</f>
        <v>0</v>
      </c>
      <c r="R87">
        <f>SUMPRODUCT(COUNTIF(C88:G88,C87:G87))</f>
        <v>1</v>
      </c>
    </row>
    <row r="88">
      <c r="A88">
        <v>2490</v>
      </c>
      <c r="B88" t="str">
        <v>2025-12-17</v>
      </c>
      <c r="C88">
        <v>15</v>
      </c>
      <c r="D88">
        <v>23</v>
      </c>
      <c r="E88">
        <v>29</v>
      </c>
      <c r="F88">
        <v>33</v>
      </c>
      <c r="G88">
        <v>35</v>
      </c>
      <c r="H88">
        <v>4</v>
      </c>
      <c r="I88" t="str">
        <v>15 - 23 - 29 - 33 - 35 [PB: 4]</v>
      </c>
      <c r="J88">
        <f>SUM(C88:G88)</f>
        <v>135</v>
      </c>
      <c r="K88">
        <f>AVERAGE(C88:G88)</f>
        <v>27</v>
      </c>
      <c r="L88">
        <f>MAX(C88:G88)-MIN(C88:G88)</f>
        <v>20</v>
      </c>
      <c r="M88">
        <f>SUMPRODUCT(MOD(C88:G88,2))</f>
        <v>5</v>
      </c>
      <c r="N88">
        <f>5-M88</f>
        <v>0</v>
      </c>
      <c r="O88">
        <f>COUNTIF(C88:G88,"&lt;=17")</f>
        <v>1</v>
      </c>
      <c r="P88">
        <f>COUNTIF(C88:G88,"&gt;=18")</f>
        <v>4</v>
      </c>
      <c r="Q88">
        <f>SUMPRODUCT(--(D88:G88-C88:F88=1))</f>
        <v>0</v>
      </c>
      <c r="R88">
        <f>SUMPRODUCT(COUNTIF(C89:G89,C88:G88))</f>
        <v>0</v>
      </c>
    </row>
    <row r="89">
      <c r="A89">
        <v>2489</v>
      </c>
      <c r="B89" t="str">
        <v>2025-12-13</v>
      </c>
      <c r="C89">
        <v>1</v>
      </c>
      <c r="D89">
        <v>4</v>
      </c>
      <c r="E89">
        <v>9</v>
      </c>
      <c r="F89">
        <v>25</v>
      </c>
      <c r="G89">
        <v>31</v>
      </c>
      <c r="H89">
        <v>8</v>
      </c>
      <c r="I89" t="str">
        <v>1 - 4 - 9 - 25 - 31 [PB: 8]</v>
      </c>
      <c r="J89">
        <f>SUM(C89:G89)</f>
        <v>70</v>
      </c>
      <c r="K89">
        <f>AVERAGE(C89:G89)</f>
        <v>14</v>
      </c>
      <c r="L89">
        <f>MAX(C89:G89)-MIN(C89:G89)</f>
        <v>30</v>
      </c>
      <c r="M89">
        <f>SUMPRODUCT(MOD(C89:G89,2))</f>
        <v>4</v>
      </c>
      <c r="N89">
        <f>5-M89</f>
        <v>1</v>
      </c>
      <c r="O89">
        <f>COUNTIF(C89:G89,"&lt;=17")</f>
        <v>3</v>
      </c>
      <c r="P89">
        <f>COUNTIF(C89:G89,"&gt;=18")</f>
        <v>2</v>
      </c>
      <c r="Q89">
        <f>SUMPRODUCT(--(D89:G89-C89:F89=1))</f>
        <v>0</v>
      </c>
      <c r="R89">
        <f>SUMPRODUCT(COUNTIF(C90:G90,C89:G89))</f>
        <v>0</v>
      </c>
    </row>
    <row r="90">
      <c r="A90">
        <v>2488</v>
      </c>
      <c r="B90" t="str">
        <v>2025-12-10</v>
      </c>
      <c r="C90">
        <v>5</v>
      </c>
      <c r="D90">
        <v>13</v>
      </c>
      <c r="E90">
        <v>16</v>
      </c>
      <c r="F90">
        <v>26</v>
      </c>
      <c r="G90">
        <v>33</v>
      </c>
      <c r="H90">
        <v>3</v>
      </c>
      <c r="I90" t="str">
        <v>5 - 13 - 16 - 26 - 33 [PB: 3]</v>
      </c>
      <c r="J90">
        <f>SUM(C90:G90)</f>
        <v>93</v>
      </c>
      <c r="K90">
        <f>AVERAGE(C90:G90)</f>
        <v>18.6</v>
      </c>
      <c r="L90">
        <f>MAX(C90:G90)-MIN(C90:G90)</f>
        <v>28</v>
      </c>
      <c r="M90">
        <f>SUMPRODUCT(MOD(C90:G90,2))</f>
        <v>3</v>
      </c>
      <c r="N90">
        <f>5-M90</f>
        <v>2</v>
      </c>
      <c r="O90">
        <f>COUNTIF(C90:G90,"&lt;=17")</f>
        <v>3</v>
      </c>
      <c r="P90">
        <f>COUNTIF(C90:G90,"&gt;=18")</f>
        <v>2</v>
      </c>
      <c r="Q90">
        <f>SUMPRODUCT(--(D90:G90-C90:F90=1))</f>
        <v>0</v>
      </c>
      <c r="R90">
        <f>SUMPRODUCT(COUNTIF(C91:G91,C90:G90))</f>
        <v>1</v>
      </c>
    </row>
    <row r="91">
      <c r="A91">
        <v>2487</v>
      </c>
      <c r="B91" t="str">
        <v>2025-12-06</v>
      </c>
      <c r="C91">
        <v>3</v>
      </c>
      <c r="D91">
        <v>5</v>
      </c>
      <c r="E91">
        <v>6</v>
      </c>
      <c r="F91">
        <v>12</v>
      </c>
      <c r="G91">
        <v>25</v>
      </c>
      <c r="H91">
        <v>8</v>
      </c>
      <c r="I91" t="str">
        <v>3 - 5 - 6 - 12 - 25 [PB: 8]</v>
      </c>
      <c r="J91">
        <f>SUM(C91:G91)</f>
        <v>51</v>
      </c>
      <c r="K91">
        <f>AVERAGE(C91:G91)</f>
        <v>10.2</v>
      </c>
      <c r="L91">
        <f>MAX(C91:G91)-MIN(C91:G91)</f>
        <v>22</v>
      </c>
      <c r="M91">
        <f>SUMPRODUCT(MOD(C91:G91,2))</f>
        <v>3</v>
      </c>
      <c r="N91">
        <f>5-M91</f>
        <v>2</v>
      </c>
      <c r="O91">
        <f>COUNTIF(C91:G91,"&lt;=17")</f>
        <v>4</v>
      </c>
      <c r="P91">
        <f>COUNTIF(C91:G91,"&gt;=18")</f>
        <v>1</v>
      </c>
      <c r="Q91">
        <f>SUMPRODUCT(--(D91:G91-C91:F91=1))</f>
        <v>1</v>
      </c>
      <c r="R91">
        <f>SUMPRODUCT(COUNTIF(C92:G92,C91:G91))</f>
        <v>1</v>
      </c>
    </row>
    <row r="92">
      <c r="A92">
        <v>2486</v>
      </c>
      <c r="B92" t="str">
        <v>2025-12-03</v>
      </c>
      <c r="C92">
        <v>3</v>
      </c>
      <c r="D92">
        <v>11</v>
      </c>
      <c r="E92">
        <v>23</v>
      </c>
      <c r="F92">
        <v>24</v>
      </c>
      <c r="G92">
        <v>33</v>
      </c>
      <c r="H92">
        <v>8</v>
      </c>
      <c r="I92" t="str">
        <v>3 - 11 - 23 - 24 - 33 [PB: 8]</v>
      </c>
      <c r="J92">
        <f>SUM(C92:G92)</f>
        <v>94</v>
      </c>
      <c r="K92">
        <f>AVERAGE(C92:G92)</f>
        <v>18.8</v>
      </c>
      <c r="L92">
        <f>MAX(C92:G92)-MIN(C92:G92)</f>
        <v>30</v>
      </c>
      <c r="M92">
        <f>SUMPRODUCT(MOD(C92:G92,2))</f>
        <v>4</v>
      </c>
      <c r="N92">
        <f>5-M92</f>
        <v>1</v>
      </c>
      <c r="O92">
        <f>COUNTIF(C92:G92,"&lt;=17")</f>
        <v>2</v>
      </c>
      <c r="P92">
        <f>COUNTIF(C92:G92,"&gt;=18")</f>
        <v>3</v>
      </c>
      <c r="Q92">
        <f>SUMPRODUCT(--(D92:G92-C92:F92=1))</f>
        <v>1</v>
      </c>
      <c r="R92">
        <f>SUMPRODUCT(COUNTIF(C93:G93,C92:G92))</f>
        <v>0</v>
      </c>
    </row>
    <row r="93">
      <c r="A93">
        <v>2485</v>
      </c>
      <c r="B93" t="str">
        <v>2025-11-29</v>
      </c>
      <c r="C93">
        <v>10</v>
      </c>
      <c r="D93">
        <v>13</v>
      </c>
      <c r="E93">
        <v>15</v>
      </c>
      <c r="F93">
        <v>29</v>
      </c>
      <c r="G93">
        <v>31</v>
      </c>
      <c r="H93">
        <v>4</v>
      </c>
      <c r="I93" t="str">
        <v>10 - 13 - 15 - 29 - 31 [PB: 4]</v>
      </c>
      <c r="J93">
        <f>SUM(C93:G93)</f>
        <v>98</v>
      </c>
      <c r="K93">
        <f>AVERAGE(C93:G93)</f>
        <v>19.6</v>
      </c>
      <c r="L93">
        <f>MAX(C93:G93)-MIN(C93:G93)</f>
        <v>21</v>
      </c>
      <c r="M93">
        <f>SUMPRODUCT(MOD(C93:G93,2))</f>
        <v>4</v>
      </c>
      <c r="N93">
        <f>5-M93</f>
        <v>1</v>
      </c>
      <c r="O93">
        <f>COUNTIF(C93:G93,"&lt;=17")</f>
        <v>3</v>
      </c>
      <c r="P93">
        <f>COUNTIF(C93:G93,"&gt;=18")</f>
        <v>2</v>
      </c>
      <c r="Q93">
        <f>SUMPRODUCT(--(D93:G93-C93:F93=1))</f>
        <v>0</v>
      </c>
      <c r="R93">
        <f>SUMPRODUCT(COUNTIF(C94:G94,C93:G93))</f>
        <v>0</v>
      </c>
    </row>
    <row r="94">
      <c r="A94">
        <v>2484</v>
      </c>
      <c r="B94" t="str">
        <v>2025-11-26</v>
      </c>
      <c r="C94">
        <v>1</v>
      </c>
      <c r="D94">
        <v>7</v>
      </c>
      <c r="E94">
        <v>14</v>
      </c>
      <c r="F94">
        <v>20</v>
      </c>
      <c r="G94">
        <v>32</v>
      </c>
      <c r="H94">
        <v>6</v>
      </c>
      <c r="I94" t="str">
        <v>1 - 7 - 14 - 20 - 32 [PB: 6]</v>
      </c>
      <c r="J94">
        <f>SUM(C94:G94)</f>
        <v>74</v>
      </c>
      <c r="K94">
        <f>AVERAGE(C94:G94)</f>
        <v>14.8</v>
      </c>
      <c r="L94">
        <f>MAX(C94:G94)-MIN(C94:G94)</f>
        <v>31</v>
      </c>
      <c r="M94">
        <f>SUMPRODUCT(MOD(C94:G94,2))</f>
        <v>2</v>
      </c>
      <c r="N94">
        <f>5-M94</f>
        <v>3</v>
      </c>
      <c r="O94">
        <f>COUNTIF(C94:G94,"&lt;=17")</f>
        <v>3</v>
      </c>
      <c r="P94">
        <f>COUNTIF(C94:G94,"&gt;=18")</f>
        <v>2</v>
      </c>
      <c r="Q94">
        <f>SUMPRODUCT(--(D94:G94-C94:F94=1))</f>
        <v>0</v>
      </c>
      <c r="R94">
        <f>SUMPRODUCT(COUNTIF(C95:G95,C94:G94))</f>
        <v>0</v>
      </c>
    </row>
    <row r="95">
      <c r="A95">
        <v>2483</v>
      </c>
      <c r="B95" t="str">
        <v>2025-11-22</v>
      </c>
      <c r="C95">
        <v>2</v>
      </c>
      <c r="D95">
        <v>17</v>
      </c>
      <c r="E95">
        <v>28</v>
      </c>
      <c r="F95">
        <v>30</v>
      </c>
      <c r="G95">
        <v>31</v>
      </c>
      <c r="H95">
        <v>4</v>
      </c>
      <c r="I95" t="str">
        <v>2 - 17 - 28 - 30 - 31 [PB: 4]</v>
      </c>
      <c r="J95">
        <f>SUM(C95:G95)</f>
        <v>108</v>
      </c>
      <c r="K95">
        <f>AVERAGE(C95:G95)</f>
        <v>21.6</v>
      </c>
      <c r="L95">
        <f>MAX(C95:G95)-MIN(C95:G95)</f>
        <v>29</v>
      </c>
      <c r="M95">
        <f>SUMPRODUCT(MOD(C95:G95,2))</f>
        <v>2</v>
      </c>
      <c r="N95">
        <f>5-M95</f>
        <v>3</v>
      </c>
      <c r="O95">
        <f>COUNTIF(C95:G95,"&lt;=17")</f>
        <v>2</v>
      </c>
      <c r="P95">
        <f>COUNTIF(C95:G95,"&gt;=18")</f>
        <v>3</v>
      </c>
      <c r="Q95">
        <f>SUMPRODUCT(--(D95:G95-C95:F95=1))</f>
        <v>1</v>
      </c>
      <c r="R95">
        <f>SUMPRODUCT(COUNTIF(C96:G96,C95:G95))</f>
        <v>1</v>
      </c>
    </row>
    <row r="96">
      <c r="A96">
        <v>2482</v>
      </c>
      <c r="B96" t="str">
        <v>2025-11-19</v>
      </c>
      <c r="C96">
        <v>11</v>
      </c>
      <c r="D96">
        <v>18</v>
      </c>
      <c r="E96">
        <v>19</v>
      </c>
      <c r="F96">
        <v>27</v>
      </c>
      <c r="G96">
        <v>30</v>
      </c>
      <c r="H96">
        <v>9</v>
      </c>
      <c r="I96" t="str">
        <v>11 - 18 - 19 - 27 - 30 [PB: 9]</v>
      </c>
      <c r="J96">
        <f>SUM(C96:G96)</f>
        <v>105</v>
      </c>
      <c r="K96">
        <f>AVERAGE(C96:G96)</f>
        <v>21</v>
      </c>
      <c r="L96">
        <f>MAX(C96:G96)-MIN(C96:G96)</f>
        <v>19</v>
      </c>
      <c r="M96">
        <f>SUMPRODUCT(MOD(C96:G96,2))</f>
        <v>3</v>
      </c>
      <c r="N96">
        <f>5-M96</f>
        <v>2</v>
      </c>
      <c r="O96">
        <f>COUNTIF(C96:G96,"&lt;=17")</f>
        <v>1</v>
      </c>
      <c r="P96">
        <f>COUNTIF(C96:G96,"&gt;=18")</f>
        <v>4</v>
      </c>
      <c r="Q96">
        <f>SUMPRODUCT(--(D96:G96-C96:F96=1))</f>
        <v>1</v>
      </c>
      <c r="R96">
        <f>SUMPRODUCT(COUNTIF(C97:G97,C96:G96))</f>
        <v>0</v>
      </c>
    </row>
    <row r="97">
      <c r="A97">
        <v>2481</v>
      </c>
      <c r="B97" t="str">
        <v>2025-11-15</v>
      </c>
      <c r="C97">
        <v>4</v>
      </c>
      <c r="D97">
        <v>6</v>
      </c>
      <c r="E97">
        <v>17</v>
      </c>
      <c r="F97">
        <v>25</v>
      </c>
      <c r="G97">
        <v>34</v>
      </c>
      <c r="H97">
        <v>7</v>
      </c>
      <c r="I97" t="str">
        <v>4 - 6 - 17 - 25 - 34 [PB: 7]</v>
      </c>
      <c r="J97">
        <f>SUM(C97:G97)</f>
        <v>86</v>
      </c>
      <c r="K97">
        <f>AVERAGE(C97:G97)</f>
        <v>17.2</v>
      </c>
      <c r="L97">
        <f>MAX(C97:G97)-MIN(C97:G97)</f>
        <v>30</v>
      </c>
      <c r="M97">
        <f>SUMPRODUCT(MOD(C97:G97,2))</f>
        <v>2</v>
      </c>
      <c r="N97">
        <f>5-M97</f>
        <v>3</v>
      </c>
      <c r="O97">
        <f>COUNTIF(C97:G97,"&lt;=17")</f>
        <v>3</v>
      </c>
      <c r="P97">
        <f>COUNTIF(C97:G97,"&gt;=18")</f>
        <v>2</v>
      </c>
      <c r="Q97">
        <f>SUMPRODUCT(--(D97:G97-C97:F97=1))</f>
        <v>0</v>
      </c>
      <c r="R97">
        <f>SUMPRODUCT(COUNTIF(C98:G98,C97:G97))</f>
        <v>1</v>
      </c>
    </row>
    <row r="98">
      <c r="A98">
        <v>2480</v>
      </c>
      <c r="B98" t="str">
        <v>2025-11-12</v>
      </c>
      <c r="C98">
        <v>9</v>
      </c>
      <c r="D98">
        <v>11</v>
      </c>
      <c r="E98">
        <v>16</v>
      </c>
      <c r="F98">
        <v>17</v>
      </c>
      <c r="G98">
        <v>32</v>
      </c>
      <c r="H98">
        <v>4</v>
      </c>
      <c r="I98" t="str">
        <v>9 - 11 - 16 - 17 - 32 [PB: 4]</v>
      </c>
      <c r="J98">
        <f>SUM(C98:G98)</f>
        <v>85</v>
      </c>
      <c r="K98">
        <f>AVERAGE(C98:G98)</f>
        <v>17</v>
      </c>
      <c r="L98">
        <f>MAX(C98:G98)-MIN(C98:G98)</f>
        <v>23</v>
      </c>
      <c r="M98">
        <f>SUMPRODUCT(MOD(C98:G98,2))</f>
        <v>3</v>
      </c>
      <c r="N98">
        <f>5-M98</f>
        <v>2</v>
      </c>
      <c r="O98">
        <f>COUNTIF(C98:G98,"&lt;=17")</f>
        <v>4</v>
      </c>
      <c r="P98">
        <f>COUNTIF(C98:G98,"&gt;=18")</f>
        <v>1</v>
      </c>
      <c r="Q98">
        <f>SUMPRODUCT(--(D98:G98-C98:F98=1))</f>
        <v>1</v>
      </c>
      <c r="R98">
        <f>SUMPRODUCT(COUNTIF(C99:G99,C98:G98))</f>
        <v>2</v>
      </c>
    </row>
    <row r="99">
      <c r="A99">
        <v>2479</v>
      </c>
      <c r="B99" t="str">
        <v>2025-11-08</v>
      </c>
      <c r="C99">
        <v>9</v>
      </c>
      <c r="D99">
        <v>16</v>
      </c>
      <c r="E99">
        <v>21</v>
      </c>
      <c r="F99">
        <v>25</v>
      </c>
      <c r="G99">
        <v>26</v>
      </c>
      <c r="H99">
        <v>1</v>
      </c>
      <c r="I99" t="str">
        <v>9 - 16 - 21 - 25 - 26 [PB: 1]</v>
      </c>
      <c r="J99">
        <f>SUM(C99:G99)</f>
        <v>97</v>
      </c>
      <c r="K99">
        <f>AVERAGE(C99:G99)</f>
        <v>19.4</v>
      </c>
      <c r="L99">
        <f>MAX(C99:G99)-MIN(C99:G99)</f>
        <v>17</v>
      </c>
      <c r="M99">
        <f>SUMPRODUCT(MOD(C99:G99,2))</f>
        <v>3</v>
      </c>
      <c r="N99">
        <f>5-M99</f>
        <v>2</v>
      </c>
      <c r="O99">
        <f>COUNTIF(C99:G99,"&lt;=17")</f>
        <v>2</v>
      </c>
      <c r="P99">
        <f>COUNTIF(C99:G99,"&gt;=18")</f>
        <v>3</v>
      </c>
      <c r="Q99">
        <f>SUMPRODUCT(--(D99:G99-C99:F99=1))</f>
        <v>1</v>
      </c>
      <c r="R99">
        <f>SUMPRODUCT(COUNTIF(C100:G100,C99:G99))</f>
        <v>0</v>
      </c>
    </row>
    <row r="100">
      <c r="A100">
        <v>2478</v>
      </c>
      <c r="B100" t="str">
        <v>2025-11-05</v>
      </c>
      <c r="C100">
        <v>2</v>
      </c>
      <c r="D100">
        <v>8</v>
      </c>
      <c r="E100">
        <v>12</v>
      </c>
      <c r="F100">
        <v>14</v>
      </c>
      <c r="G100">
        <v>20</v>
      </c>
      <c r="H100">
        <v>7</v>
      </c>
      <c r="I100" t="str">
        <v>2 - 8 - 12 - 14 - 20 [PB: 7]</v>
      </c>
      <c r="J100">
        <f>SUM(C100:G100)</f>
        <v>56</v>
      </c>
      <c r="K100">
        <f>AVERAGE(C100:G100)</f>
        <v>11.2</v>
      </c>
      <c r="L100">
        <f>MAX(C100:G100)-MIN(C100:G100)</f>
        <v>18</v>
      </c>
      <c r="M100">
        <f>SUMPRODUCT(MOD(C100:G100,2))</f>
        <v>0</v>
      </c>
      <c r="N100">
        <f>5-M100</f>
        <v>5</v>
      </c>
      <c r="O100">
        <f>COUNTIF(C100:G100,"&lt;=17")</f>
        <v>4</v>
      </c>
      <c r="P100">
        <f>COUNTIF(C100:G100,"&gt;=18")</f>
        <v>1</v>
      </c>
      <c r="Q100">
        <f>SUMPRODUCT(--(D100:G100-C100:F100=1))</f>
        <v>0</v>
      </c>
      <c r="R100">
        <f>SUMPRODUCT(COUNTIF(C101:G101,C100:G100))</f>
        <v>0</v>
      </c>
    </row>
    <row r="101">
      <c r="A101">
        <v>2477</v>
      </c>
      <c r="B101" t="str">
        <v>2025-11-01</v>
      </c>
      <c r="C101">
        <v>6</v>
      </c>
      <c r="D101">
        <v>18</v>
      </c>
      <c r="E101">
        <v>25</v>
      </c>
      <c r="F101">
        <v>27</v>
      </c>
      <c r="G101">
        <v>28</v>
      </c>
      <c r="H101">
        <v>8</v>
      </c>
      <c r="I101" t="str">
        <v>6 - 18 - 25 - 27 - 28 [PB: 8]</v>
      </c>
      <c r="J101">
        <f>SUM(C101:G101)</f>
        <v>104</v>
      </c>
      <c r="K101">
        <f>AVERAGE(C101:G101)</f>
        <v>20.8</v>
      </c>
      <c r="L101">
        <f>MAX(C101:G101)-MIN(C101:G101)</f>
        <v>22</v>
      </c>
      <c r="M101">
        <f>SUMPRODUCT(MOD(C101:G101,2))</f>
        <v>2</v>
      </c>
      <c r="N101">
        <f>5-M101</f>
        <v>3</v>
      </c>
      <c r="O101">
        <f>COUNTIF(C101:G101,"&lt;=17")</f>
        <v>1</v>
      </c>
      <c r="P101">
        <f>COUNTIF(C101:G101,"&gt;=18")</f>
        <v>4</v>
      </c>
      <c r="Q101">
        <f>SUMPRODUCT(--(D101:G101-C101:F101=1))</f>
        <v>1</v>
      </c>
      <c r="R101">
        <f>SUMPRODUCT(COUNTIF(C102:G102,C101:G101))</f>
        <v>0</v>
      </c>
    </row>
    <row r="102">
      <c r="A102">
        <v>2476</v>
      </c>
      <c r="B102" t="str">
        <v>2025-10-29</v>
      </c>
      <c r="C102">
        <v>5</v>
      </c>
      <c r="D102">
        <v>8</v>
      </c>
      <c r="E102">
        <v>20</v>
      </c>
      <c r="F102">
        <v>30</v>
      </c>
      <c r="G102">
        <v>32</v>
      </c>
      <c r="H102">
        <v>9</v>
      </c>
      <c r="I102" t="str">
        <v>5 - 8 - 20 - 30 - 32 [PB: 9]</v>
      </c>
      <c r="J102">
        <f>SUM(C102:G102)</f>
        <v>95</v>
      </c>
      <c r="K102">
        <f>AVERAGE(C102:G102)</f>
        <v>19</v>
      </c>
      <c r="L102">
        <f>MAX(C102:G102)-MIN(C102:G102)</f>
        <v>27</v>
      </c>
      <c r="M102">
        <f>SUMPRODUCT(MOD(C102:G102,2))</f>
        <v>1</v>
      </c>
      <c r="N102">
        <f>5-M102</f>
        <v>4</v>
      </c>
      <c r="O102">
        <f>COUNTIF(C102:G102,"&lt;=17")</f>
        <v>2</v>
      </c>
      <c r="P102">
        <f>COUNTIF(C102:G102,"&gt;=18")</f>
        <v>3</v>
      </c>
      <c r="Q102">
        <f>SUMPRODUCT(--(D102:G102-C102:F102=1))</f>
        <v>0</v>
      </c>
      <c r="R102">
        <f>SUMPRODUCT(COUNTIF(C103:G103,C102:G102))</f>
        <v>2</v>
      </c>
    </row>
    <row r="103">
      <c r="A103">
        <v>2475</v>
      </c>
      <c r="B103" t="str">
        <v>2025-10-25</v>
      </c>
      <c r="C103">
        <v>8</v>
      </c>
      <c r="D103">
        <v>11</v>
      </c>
      <c r="E103">
        <v>14</v>
      </c>
      <c r="F103">
        <v>32</v>
      </c>
      <c r="G103">
        <v>34</v>
      </c>
      <c r="H103">
        <v>5</v>
      </c>
      <c r="I103" t="str">
        <v>8 - 11 - 14 - 32 - 34 [PB: 5]</v>
      </c>
      <c r="J103">
        <f>SUM(C103:G103)</f>
        <v>99</v>
      </c>
      <c r="K103">
        <f>AVERAGE(C103:G103)</f>
        <v>19.8</v>
      </c>
      <c r="L103">
        <f>MAX(C103:G103)-MIN(C103:G103)</f>
        <v>26</v>
      </c>
      <c r="M103">
        <f>SUMPRODUCT(MOD(C103:G103,2))</f>
        <v>1</v>
      </c>
      <c r="N103">
        <f>5-M103</f>
        <v>4</v>
      </c>
      <c r="O103">
        <f>COUNTIF(C103:G103,"&lt;=17")</f>
        <v>3</v>
      </c>
      <c r="P103">
        <f>COUNTIF(C103:G103,"&gt;=18")</f>
        <v>2</v>
      </c>
      <c r="Q103">
        <f>SUMPRODUCT(--(D103:G103-C103:F103=1))</f>
        <v>0</v>
      </c>
      <c r="R103">
        <f>SUMPRODUCT(COUNTIF(C104:G104,C103:G103))</f>
        <v>1</v>
      </c>
    </row>
    <row r="104">
      <c r="A104">
        <v>2474</v>
      </c>
      <c r="B104" t="str">
        <v>2025-10-22</v>
      </c>
      <c r="C104">
        <v>13</v>
      </c>
      <c r="D104">
        <v>15</v>
      </c>
      <c r="E104">
        <v>18</v>
      </c>
      <c r="F104">
        <v>23</v>
      </c>
      <c r="G104">
        <v>34</v>
      </c>
      <c r="H104">
        <v>8</v>
      </c>
      <c r="I104" t="str">
        <v>13 - 15 - 18 - 23 - 34 [PB: 8]</v>
      </c>
      <c r="J104">
        <f>SUM(C104:G104)</f>
        <v>103</v>
      </c>
      <c r="K104">
        <f>AVERAGE(C104:G104)</f>
        <v>20.6</v>
      </c>
      <c r="L104">
        <f>MAX(C104:G104)-MIN(C104:G104)</f>
        <v>21</v>
      </c>
      <c r="M104">
        <f>SUMPRODUCT(MOD(C104:G104,2))</f>
        <v>3</v>
      </c>
      <c r="N104">
        <f>5-M104</f>
        <v>2</v>
      </c>
      <c r="O104">
        <f>COUNTIF(C104:G104,"&lt;=17")</f>
        <v>2</v>
      </c>
      <c r="P104">
        <f>COUNTIF(C104:G104,"&gt;=18")</f>
        <v>3</v>
      </c>
      <c r="Q104">
        <f>SUMPRODUCT(--(D104:G104-C104:F104=1))</f>
        <v>0</v>
      </c>
      <c r="R104">
        <f>SUMPRODUCT(COUNTIF(C105:G105,C104:G104))</f>
        <v>0</v>
      </c>
    </row>
    <row r="105">
      <c r="A105">
        <v>2473</v>
      </c>
      <c r="B105" t="str">
        <v>2025-10-18</v>
      </c>
      <c r="C105">
        <v>7</v>
      </c>
      <c r="D105">
        <v>11</v>
      </c>
      <c r="E105">
        <v>12</v>
      </c>
      <c r="F105">
        <v>20</v>
      </c>
      <c r="G105">
        <v>25</v>
      </c>
      <c r="H105">
        <v>2</v>
      </c>
      <c r="I105" t="str">
        <v>7 - 11 - 12 - 20 - 25 [PB: 2]</v>
      </c>
      <c r="J105">
        <f>SUM(C105:G105)</f>
        <v>75</v>
      </c>
      <c r="K105">
        <f>AVERAGE(C105:G105)</f>
        <v>15</v>
      </c>
      <c r="L105">
        <f>MAX(C105:G105)-MIN(C105:G105)</f>
        <v>18</v>
      </c>
      <c r="M105">
        <f>SUMPRODUCT(MOD(C105:G105,2))</f>
        <v>3</v>
      </c>
      <c r="N105">
        <f>5-M105</f>
        <v>2</v>
      </c>
      <c r="O105">
        <f>COUNTIF(C105:G105,"&lt;=17")</f>
        <v>3</v>
      </c>
      <c r="P105">
        <f>COUNTIF(C105:G105,"&gt;=18")</f>
        <v>2</v>
      </c>
      <c r="Q105">
        <f>SUMPRODUCT(--(D105:G105-C105:F105=1))</f>
        <v>1</v>
      </c>
      <c r="R105">
        <f>SUMPRODUCT(COUNTIF(C106:G106,C105:G105))</f>
        <v>1</v>
      </c>
    </row>
    <row r="106">
      <c r="A106">
        <v>2472</v>
      </c>
      <c r="B106" t="str">
        <v>2025-10-15</v>
      </c>
      <c r="C106">
        <v>12</v>
      </c>
      <c r="D106">
        <v>14</v>
      </c>
      <c r="E106">
        <v>18</v>
      </c>
      <c r="F106">
        <v>33</v>
      </c>
      <c r="G106">
        <v>35</v>
      </c>
      <c r="H106">
        <v>8</v>
      </c>
      <c r="I106" t="str">
        <v>12 - 14 - 18 - 33 - 35 [PB: 8]</v>
      </c>
      <c r="J106">
        <f>SUM(C106:G106)</f>
        <v>112</v>
      </c>
      <c r="K106">
        <f>AVERAGE(C106:G106)</f>
        <v>22.4</v>
      </c>
      <c r="L106">
        <f>MAX(C106:G106)-MIN(C106:G106)</f>
        <v>23</v>
      </c>
      <c r="M106">
        <f>SUMPRODUCT(MOD(C106:G106,2))</f>
        <v>2</v>
      </c>
      <c r="N106">
        <f>5-M106</f>
        <v>3</v>
      </c>
      <c r="O106">
        <f>COUNTIF(C106:G106,"&lt;=17")</f>
        <v>2</v>
      </c>
      <c r="P106">
        <f>COUNTIF(C106:G106,"&gt;=18")</f>
        <v>3</v>
      </c>
      <c r="Q106">
        <f>SUMPRODUCT(--(D106:G106-C106:F106=1))</f>
        <v>0</v>
      </c>
      <c r="R106">
        <f>SUMPRODUCT(COUNTIF(C107:G107,C106:G106))</f>
        <v>0</v>
      </c>
    </row>
    <row r="107">
      <c r="A107">
        <v>2471</v>
      </c>
      <c r="B107" t="str">
        <v>2025-10-11</v>
      </c>
      <c r="C107">
        <v>6</v>
      </c>
      <c r="D107">
        <v>16</v>
      </c>
      <c r="E107">
        <v>17</v>
      </c>
      <c r="F107">
        <v>26</v>
      </c>
      <c r="G107">
        <v>30</v>
      </c>
      <c r="H107">
        <v>10</v>
      </c>
      <c r="I107" t="str">
        <v>6 - 16 - 17 - 26 - 30 [PB: 10]</v>
      </c>
      <c r="J107">
        <f>SUM(C107:G107)</f>
        <v>95</v>
      </c>
      <c r="K107">
        <f>AVERAGE(C107:G107)</f>
        <v>19</v>
      </c>
      <c r="L107">
        <f>MAX(C107:G107)-MIN(C107:G107)</f>
        <v>24</v>
      </c>
      <c r="M107">
        <f>SUMPRODUCT(MOD(C107:G107,2))</f>
        <v>1</v>
      </c>
      <c r="N107">
        <f>5-M107</f>
        <v>4</v>
      </c>
      <c r="O107">
        <f>COUNTIF(C107:G107,"&lt;=17")</f>
        <v>3</v>
      </c>
      <c r="P107">
        <f>COUNTIF(C107:G107,"&gt;=18")</f>
        <v>2</v>
      </c>
      <c r="Q107">
        <f>SUMPRODUCT(--(D107:G107-C107:F107=1))</f>
        <v>1</v>
      </c>
      <c r="R107">
        <f>SUMPRODUCT(COUNTIF(C108:G108,C107:G107))</f>
        <v>1</v>
      </c>
    </row>
    <row r="108">
      <c r="A108">
        <v>2470</v>
      </c>
      <c r="B108" t="str">
        <v>2025-10-08</v>
      </c>
      <c r="C108">
        <v>9</v>
      </c>
      <c r="D108">
        <v>10</v>
      </c>
      <c r="E108">
        <v>18</v>
      </c>
      <c r="F108">
        <v>21</v>
      </c>
      <c r="G108">
        <v>26</v>
      </c>
      <c r="H108">
        <v>3</v>
      </c>
      <c r="I108" t="str">
        <v>9 - 10 - 18 - 21 - 26 [PB: 3]</v>
      </c>
      <c r="J108">
        <f>SUM(C108:G108)</f>
        <v>84</v>
      </c>
      <c r="K108">
        <f>AVERAGE(C108:G108)</f>
        <v>16.8</v>
      </c>
      <c r="L108">
        <f>MAX(C108:G108)-MIN(C108:G108)</f>
        <v>17</v>
      </c>
      <c r="M108">
        <f>SUMPRODUCT(MOD(C108:G108,2))</f>
        <v>2</v>
      </c>
      <c r="N108">
        <f>5-M108</f>
        <v>3</v>
      </c>
      <c r="O108">
        <f>COUNTIF(C108:G108,"&lt;=17")</f>
        <v>2</v>
      </c>
      <c r="P108">
        <f>COUNTIF(C108:G108,"&gt;=18")</f>
        <v>3</v>
      </c>
      <c r="Q108">
        <f>SUMPRODUCT(--(D108:G108-C108:F108=1))</f>
        <v>1</v>
      </c>
      <c r="R108">
        <f>SUMPRODUCT(COUNTIF(C109:G109,C108:G108))</f>
        <v>1</v>
      </c>
    </row>
    <row r="109">
      <c r="A109">
        <v>2469</v>
      </c>
      <c r="B109" t="str">
        <v>2025-10-04</v>
      </c>
      <c r="C109">
        <v>4</v>
      </c>
      <c r="D109">
        <v>7</v>
      </c>
      <c r="E109">
        <v>10</v>
      </c>
      <c r="F109">
        <v>19</v>
      </c>
      <c r="G109">
        <v>22</v>
      </c>
      <c r="H109">
        <v>1</v>
      </c>
      <c r="I109" t="str">
        <v>4 - 7 - 10 - 19 - 22 [PB: 1]</v>
      </c>
      <c r="J109">
        <f>SUM(C109:G109)</f>
        <v>62</v>
      </c>
      <c r="K109">
        <f>AVERAGE(C109:G109)</f>
        <v>12.4</v>
      </c>
      <c r="L109">
        <f>MAX(C109:G109)-MIN(C109:G109)</f>
        <v>18</v>
      </c>
      <c r="M109">
        <f>SUMPRODUCT(MOD(C109:G109,2))</f>
        <v>2</v>
      </c>
      <c r="N109">
        <f>5-M109</f>
        <v>3</v>
      </c>
      <c r="O109">
        <f>COUNTIF(C109:G109,"&lt;=17")</f>
        <v>3</v>
      </c>
      <c r="P109">
        <f>COUNTIF(C109:G109,"&gt;=18")</f>
        <v>2</v>
      </c>
      <c r="Q109">
        <f>SUMPRODUCT(--(D109:G109-C109:F109=1))</f>
        <v>0</v>
      </c>
      <c r="R109">
        <f>SUMPRODUCT(COUNTIF(C110:G110,C109:G109))</f>
        <v>0</v>
      </c>
    </row>
    <row r="110">
      <c r="A110">
        <v>2468</v>
      </c>
      <c r="B110" t="str">
        <v>2025-10-01</v>
      </c>
      <c r="C110">
        <v>8</v>
      </c>
      <c r="D110">
        <v>20</v>
      </c>
      <c r="E110">
        <v>25</v>
      </c>
      <c r="F110">
        <v>30</v>
      </c>
      <c r="G110">
        <v>35</v>
      </c>
      <c r="H110">
        <v>9</v>
      </c>
      <c r="I110" t="str">
        <v>8 - 20 - 25 - 30 - 35 [PB: 9]</v>
      </c>
      <c r="J110">
        <f>SUM(C110:G110)</f>
        <v>118</v>
      </c>
      <c r="K110">
        <f>AVERAGE(C110:G110)</f>
        <v>23.6</v>
      </c>
      <c r="L110">
        <f>MAX(C110:G110)-MIN(C110:G110)</f>
        <v>27</v>
      </c>
      <c r="M110">
        <f>SUMPRODUCT(MOD(C110:G110,2))</f>
        <v>2</v>
      </c>
      <c r="N110">
        <f>5-M110</f>
        <v>3</v>
      </c>
      <c r="O110">
        <f>COUNTIF(C110:G110,"&lt;=17")</f>
        <v>1</v>
      </c>
      <c r="P110">
        <f>COUNTIF(C110:G110,"&gt;=18")</f>
        <v>4</v>
      </c>
      <c r="Q110">
        <f>SUMPRODUCT(--(D110:G110-C110:F110=1))</f>
        <v>0</v>
      </c>
      <c r="R110">
        <f>SUMPRODUCT(COUNTIF(C111:G111,C110:G110))</f>
        <v>0</v>
      </c>
    </row>
    <row r="111">
      <c r="A111">
        <v>2467</v>
      </c>
      <c r="B111" t="str">
        <v>2025-09-27</v>
      </c>
      <c r="C111">
        <v>2</v>
      </c>
      <c r="D111">
        <v>3</v>
      </c>
      <c r="E111">
        <v>7</v>
      </c>
      <c r="F111">
        <v>11</v>
      </c>
      <c r="G111">
        <v>12</v>
      </c>
      <c r="H111">
        <v>1</v>
      </c>
      <c r="I111" t="str">
        <v>2 - 3 - 7 - 11 - 12 [PB: 1]</v>
      </c>
      <c r="J111">
        <f>SUM(C111:G111)</f>
        <v>35</v>
      </c>
      <c r="K111">
        <f>AVERAGE(C111:G111)</f>
        <v>7</v>
      </c>
      <c r="L111">
        <f>MAX(C111:G111)-MIN(C111:G111)</f>
        <v>10</v>
      </c>
      <c r="M111">
        <f>SUMPRODUCT(MOD(C111:G111,2))</f>
        <v>3</v>
      </c>
      <c r="N111">
        <f>5-M111</f>
        <v>2</v>
      </c>
      <c r="O111">
        <f>COUNTIF(C111:G111,"&lt;=17")</f>
        <v>5</v>
      </c>
      <c r="P111">
        <f>COUNTIF(C111:G111,"&gt;=18")</f>
        <v>0</v>
      </c>
      <c r="Q111">
        <f>SUMPRODUCT(--(D111:G111-C111:F111=1))</f>
        <v>2</v>
      </c>
      <c r="R111">
        <f>SUMPRODUCT(COUNTIF(C112:G112,C111:G111))</f>
        <v>0</v>
      </c>
    </row>
    <row r="112">
      <c r="A112">
        <v>2466</v>
      </c>
      <c r="B112" t="str">
        <v>2025-09-24</v>
      </c>
      <c r="C112">
        <v>6</v>
      </c>
      <c r="D112">
        <v>8</v>
      </c>
      <c r="E112">
        <v>15</v>
      </c>
      <c r="F112">
        <v>20</v>
      </c>
      <c r="G112">
        <v>29</v>
      </c>
      <c r="H112">
        <v>4</v>
      </c>
      <c r="I112" t="str">
        <v>6 - 8 - 15 - 20 - 29 [PB: 4]</v>
      </c>
      <c r="J112">
        <f>SUM(C112:G112)</f>
        <v>78</v>
      </c>
      <c r="K112">
        <f>AVERAGE(C112:G112)</f>
        <v>15.6</v>
      </c>
      <c r="L112">
        <f>MAX(C112:G112)-MIN(C112:G112)</f>
        <v>23</v>
      </c>
      <c r="M112">
        <f>SUMPRODUCT(MOD(C112:G112,2))</f>
        <v>2</v>
      </c>
      <c r="N112">
        <f>5-M112</f>
        <v>3</v>
      </c>
      <c r="O112">
        <f>COUNTIF(C112:G112,"&lt;=17")</f>
        <v>3</v>
      </c>
      <c r="P112">
        <f>COUNTIF(C112:G112,"&gt;=18")</f>
        <v>2</v>
      </c>
      <c r="Q112">
        <f>SUMPRODUCT(--(D112:G112-C112:F112=1))</f>
        <v>0</v>
      </c>
      <c r="R112">
        <f>SUMPRODUCT(COUNTIF(C113:G113,C112:G112))</f>
        <v>1</v>
      </c>
    </row>
    <row r="113">
      <c r="A113">
        <v>2465</v>
      </c>
      <c r="B113" t="str">
        <v>2025-09-20</v>
      </c>
      <c r="C113">
        <v>2</v>
      </c>
      <c r="D113">
        <v>6</v>
      </c>
      <c r="E113">
        <v>19</v>
      </c>
      <c r="F113">
        <v>27</v>
      </c>
      <c r="G113">
        <v>31</v>
      </c>
      <c r="H113">
        <v>4</v>
      </c>
      <c r="I113" t="str">
        <v>2 - 6 - 19 - 27 - 31 [PB: 4]</v>
      </c>
      <c r="J113">
        <f>SUM(C113:G113)</f>
        <v>85</v>
      </c>
      <c r="K113">
        <f>AVERAGE(C113:G113)</f>
        <v>17</v>
      </c>
      <c r="L113">
        <f>MAX(C113:G113)-MIN(C113:G113)</f>
        <v>29</v>
      </c>
      <c r="M113">
        <f>SUMPRODUCT(MOD(C113:G113,2))</f>
        <v>3</v>
      </c>
      <c r="N113">
        <f>5-M113</f>
        <v>2</v>
      </c>
      <c r="O113">
        <f>COUNTIF(C113:G113,"&lt;=17")</f>
        <v>2</v>
      </c>
      <c r="P113">
        <f>COUNTIF(C113:G113,"&gt;=18")</f>
        <v>3</v>
      </c>
      <c r="Q113">
        <f>SUMPRODUCT(--(D113:G113-C113:F113=1))</f>
        <v>0</v>
      </c>
      <c r="R113">
        <f>SUMPRODUCT(COUNTIF(C114:G114,C113:G113))</f>
        <v>2</v>
      </c>
    </row>
    <row r="114">
      <c r="A114">
        <v>2464</v>
      </c>
      <c r="B114" t="str">
        <v>2025-09-17</v>
      </c>
      <c r="C114">
        <v>2</v>
      </c>
      <c r="D114">
        <v>10</v>
      </c>
      <c r="E114">
        <v>31</v>
      </c>
      <c r="F114">
        <v>33</v>
      </c>
      <c r="G114">
        <v>34</v>
      </c>
      <c r="H114">
        <v>8</v>
      </c>
      <c r="I114" t="str">
        <v>2 - 10 - 31 - 33 - 34 [PB: 8]</v>
      </c>
      <c r="J114">
        <f>SUM(C114:G114)</f>
        <v>110</v>
      </c>
      <c r="K114">
        <f>AVERAGE(C114:G114)</f>
        <v>22</v>
      </c>
      <c r="L114">
        <f>MAX(C114:G114)-MIN(C114:G114)</f>
        <v>32</v>
      </c>
      <c r="M114">
        <f>SUMPRODUCT(MOD(C114:G114,2))</f>
        <v>2</v>
      </c>
      <c r="N114">
        <f>5-M114</f>
        <v>3</v>
      </c>
      <c r="O114">
        <f>COUNTIF(C114:G114,"&lt;=17")</f>
        <v>2</v>
      </c>
      <c r="P114">
        <f>COUNTIF(C114:G114,"&gt;=18")</f>
        <v>3</v>
      </c>
      <c r="Q114">
        <f>SUMPRODUCT(--(D114:G114-C114:F114=1))</f>
        <v>1</v>
      </c>
      <c r="R114">
        <f>SUMPRODUCT(COUNTIF(C115:G115,C114:G114))</f>
        <v>1</v>
      </c>
    </row>
    <row r="115">
      <c r="A115">
        <v>2463</v>
      </c>
      <c r="B115" t="str">
        <v>2025-09-13</v>
      </c>
      <c r="C115">
        <v>9</v>
      </c>
      <c r="D115">
        <v>10</v>
      </c>
      <c r="E115">
        <v>16</v>
      </c>
      <c r="F115">
        <v>21</v>
      </c>
      <c r="G115">
        <v>22</v>
      </c>
      <c r="H115">
        <v>4</v>
      </c>
      <c r="I115" t="str">
        <v>9 - 10 - 16 - 21 - 22 [PB: 4]</v>
      </c>
      <c r="J115">
        <f>SUM(C115:G115)</f>
        <v>78</v>
      </c>
      <c r="K115">
        <f>AVERAGE(C115:G115)</f>
        <v>15.6</v>
      </c>
      <c r="L115">
        <f>MAX(C115:G115)-MIN(C115:G115)</f>
        <v>13</v>
      </c>
      <c r="M115">
        <f>SUMPRODUCT(MOD(C115:G115,2))</f>
        <v>2</v>
      </c>
      <c r="N115">
        <f>5-M115</f>
        <v>3</v>
      </c>
      <c r="O115">
        <f>COUNTIF(C115:G115,"&lt;=17")</f>
        <v>3</v>
      </c>
      <c r="P115">
        <f>COUNTIF(C115:G115,"&gt;=18")</f>
        <v>2</v>
      </c>
      <c r="Q115">
        <f>SUMPRODUCT(--(D115:G115-C115:F115=1))</f>
        <v>2</v>
      </c>
      <c r="R115">
        <f>SUMPRODUCT(COUNTIF(C116:G116,C115:G115))</f>
        <v>0</v>
      </c>
    </row>
    <row r="116">
      <c r="A116">
        <v>2462</v>
      </c>
      <c r="B116" t="str">
        <v>2025-09-10</v>
      </c>
      <c r="C116">
        <v>3</v>
      </c>
      <c r="D116">
        <v>11</v>
      </c>
      <c r="E116">
        <v>23</v>
      </c>
      <c r="F116">
        <v>30</v>
      </c>
      <c r="G116">
        <v>31</v>
      </c>
      <c r="H116">
        <v>3</v>
      </c>
      <c r="I116" t="str">
        <v>3 - 11 - 23 - 30 - 31 [PB: 3]</v>
      </c>
      <c r="J116">
        <f>SUM(C116:G116)</f>
        <v>98</v>
      </c>
      <c r="K116">
        <f>AVERAGE(C116:G116)</f>
        <v>19.6</v>
      </c>
      <c r="L116">
        <f>MAX(C116:G116)-MIN(C116:G116)</f>
        <v>28</v>
      </c>
      <c r="M116">
        <f>SUMPRODUCT(MOD(C116:G116,2))</f>
        <v>4</v>
      </c>
      <c r="N116">
        <f>5-M116</f>
        <v>1</v>
      </c>
      <c r="O116">
        <f>COUNTIF(C116:G116,"&lt;=17")</f>
        <v>2</v>
      </c>
      <c r="P116">
        <f>COUNTIF(C116:G116,"&gt;=18")</f>
        <v>3</v>
      </c>
      <c r="Q116">
        <f>SUMPRODUCT(--(D116:G116-C116:F116=1))</f>
        <v>1</v>
      </c>
      <c r="R116">
        <f>SUMPRODUCT(COUNTIF(C117:G117,C116:G116))</f>
        <v>1</v>
      </c>
    </row>
    <row r="117">
      <c r="A117">
        <v>2461</v>
      </c>
      <c r="B117" t="str">
        <v>2025-09-06</v>
      </c>
      <c r="C117">
        <v>12</v>
      </c>
      <c r="D117">
        <v>22</v>
      </c>
      <c r="E117">
        <v>24</v>
      </c>
      <c r="F117">
        <v>25</v>
      </c>
      <c r="G117">
        <v>30</v>
      </c>
      <c r="H117">
        <v>4</v>
      </c>
      <c r="I117" t="str">
        <v>12 - 22 - 24 - 25 - 30 [PB: 4]</v>
      </c>
      <c r="J117">
        <f>SUM(C117:G117)</f>
        <v>113</v>
      </c>
      <c r="K117">
        <f>AVERAGE(C117:G117)</f>
        <v>22.6</v>
      </c>
      <c r="L117">
        <f>MAX(C117:G117)-MIN(C117:G117)</f>
        <v>18</v>
      </c>
      <c r="M117">
        <f>SUMPRODUCT(MOD(C117:G117,2))</f>
        <v>1</v>
      </c>
      <c r="N117">
        <f>5-M117</f>
        <v>4</v>
      </c>
      <c r="O117">
        <f>COUNTIF(C117:G117,"&lt;=17")</f>
        <v>1</v>
      </c>
      <c r="P117">
        <f>COUNTIF(C117:G117,"&gt;=18")</f>
        <v>4</v>
      </c>
      <c r="Q117">
        <f>SUMPRODUCT(--(D117:G117-C117:F117=1))</f>
        <v>1</v>
      </c>
      <c r="R117">
        <f>SUMPRODUCT(COUNTIF(C118:G118,C117:G117))</f>
        <v>0</v>
      </c>
    </row>
    <row r="118">
      <c r="A118">
        <v>2460</v>
      </c>
      <c r="B118" t="str">
        <v>2025-09-03</v>
      </c>
      <c r="C118">
        <v>2</v>
      </c>
      <c r="D118">
        <v>13</v>
      </c>
      <c r="E118">
        <v>20</v>
      </c>
      <c r="F118">
        <v>28</v>
      </c>
      <c r="G118">
        <v>29</v>
      </c>
      <c r="H118">
        <v>3</v>
      </c>
      <c r="I118" t="str">
        <v>2 - 13 - 20 - 28 - 29 [PB: 3]</v>
      </c>
      <c r="J118">
        <f>SUM(C118:G118)</f>
        <v>92</v>
      </c>
      <c r="K118">
        <f>AVERAGE(C118:G118)</f>
        <v>18.4</v>
      </c>
      <c r="L118">
        <f>MAX(C118:G118)-MIN(C118:G118)</f>
        <v>27</v>
      </c>
      <c r="M118">
        <f>SUMPRODUCT(MOD(C118:G118,2))</f>
        <v>2</v>
      </c>
      <c r="N118">
        <f>5-M118</f>
        <v>3</v>
      </c>
      <c r="O118">
        <f>COUNTIF(C118:G118,"&lt;=17")</f>
        <v>2</v>
      </c>
      <c r="P118">
        <f>COUNTIF(C118:G118,"&gt;=18")</f>
        <v>3</v>
      </c>
      <c r="Q118">
        <f>SUMPRODUCT(--(D118:G118-C118:F118=1))</f>
        <v>1</v>
      </c>
      <c r="R118">
        <f>SUMPRODUCT(COUNTIF(C119:G119,C118:G118))</f>
        <v>2</v>
      </c>
    </row>
    <row r="119">
      <c r="A119">
        <v>2459</v>
      </c>
      <c r="B119" t="str">
        <v>2025-08-30</v>
      </c>
      <c r="C119">
        <v>6</v>
      </c>
      <c r="D119">
        <v>11</v>
      </c>
      <c r="E119">
        <v>20</v>
      </c>
      <c r="F119">
        <v>28</v>
      </c>
      <c r="G119">
        <v>31</v>
      </c>
      <c r="H119">
        <v>1</v>
      </c>
      <c r="I119" t="str">
        <v>6 - 11 - 20 - 28 - 31 [PB: 1]</v>
      </c>
      <c r="J119">
        <f>SUM(C119:G119)</f>
        <v>96</v>
      </c>
      <c r="K119">
        <f>AVERAGE(C119:G119)</f>
        <v>19.2</v>
      </c>
      <c r="L119">
        <f>MAX(C119:G119)-MIN(C119:G119)</f>
        <v>25</v>
      </c>
      <c r="M119">
        <f>SUMPRODUCT(MOD(C119:G119,2))</f>
        <v>2</v>
      </c>
      <c r="N119">
        <f>5-M119</f>
        <v>3</v>
      </c>
      <c r="O119">
        <f>COUNTIF(C119:G119,"&lt;=17")</f>
        <v>2</v>
      </c>
      <c r="P119">
        <f>COUNTIF(C119:G119,"&gt;=18")</f>
        <v>3</v>
      </c>
      <c r="Q119">
        <f>SUMPRODUCT(--(D119:G119-C119:F119=1))</f>
        <v>0</v>
      </c>
      <c r="R119">
        <f>SUMPRODUCT(COUNTIF(C120:G120,C119:G119))</f>
        <v>1</v>
      </c>
    </row>
    <row r="120">
      <c r="A120">
        <v>2458</v>
      </c>
      <c r="B120" t="str">
        <v>2025-08-27</v>
      </c>
      <c r="C120">
        <v>15</v>
      </c>
      <c r="D120">
        <v>17</v>
      </c>
      <c r="E120">
        <v>18</v>
      </c>
      <c r="F120">
        <v>20</v>
      </c>
      <c r="G120">
        <v>34</v>
      </c>
      <c r="H120">
        <v>5</v>
      </c>
      <c r="I120" t="str">
        <v>15 - 17 - 18 - 20 - 34 [PB: 5]</v>
      </c>
      <c r="J120">
        <f>SUM(C120:G120)</f>
        <v>104</v>
      </c>
      <c r="K120">
        <f>AVERAGE(C120:G120)</f>
        <v>20.8</v>
      </c>
      <c r="L120">
        <f>MAX(C120:G120)-MIN(C120:G120)</f>
        <v>19</v>
      </c>
      <c r="M120">
        <f>SUMPRODUCT(MOD(C120:G120,2))</f>
        <v>2</v>
      </c>
      <c r="N120">
        <f>5-M120</f>
        <v>3</v>
      </c>
      <c r="O120">
        <f>COUNTIF(C120:G120,"&lt;=17")</f>
        <v>2</v>
      </c>
      <c r="P120">
        <f>COUNTIF(C120:G120,"&gt;=18")</f>
        <v>3</v>
      </c>
      <c r="Q120">
        <f>SUMPRODUCT(--(D120:G120-C120:F120=1))</f>
        <v>1</v>
      </c>
      <c r="R120">
        <f>SUMPRODUCT(COUNTIF(C121:G121,C120:G120))</f>
        <v>0</v>
      </c>
    </row>
    <row r="121">
      <c r="A121">
        <v>2457</v>
      </c>
      <c r="B121" t="str">
        <v>2025-08-23</v>
      </c>
      <c r="C121">
        <v>6</v>
      </c>
      <c r="D121">
        <v>7</v>
      </c>
      <c r="E121">
        <v>9</v>
      </c>
      <c r="F121">
        <v>14</v>
      </c>
      <c r="G121">
        <v>26</v>
      </c>
      <c r="H121">
        <v>2</v>
      </c>
      <c r="I121" t="str">
        <v>6 - 7 - 9 - 14 - 26 [PB: 2]</v>
      </c>
      <c r="J121">
        <f>SUM(C121:G121)</f>
        <v>62</v>
      </c>
      <c r="K121">
        <f>AVERAGE(C121:G121)</f>
        <v>12.4</v>
      </c>
      <c r="L121">
        <f>MAX(C121:G121)-MIN(C121:G121)</f>
        <v>20</v>
      </c>
      <c r="M121">
        <f>SUMPRODUCT(MOD(C121:G121,2))</f>
        <v>2</v>
      </c>
      <c r="N121">
        <f>5-M121</f>
        <v>3</v>
      </c>
      <c r="O121">
        <f>COUNTIF(C121:G121,"&lt;=17")</f>
        <v>4</v>
      </c>
      <c r="P121">
        <f>COUNTIF(C121:G121,"&gt;=18")</f>
        <v>1</v>
      </c>
      <c r="Q121">
        <f>SUMPRODUCT(--(D121:G121-C121:F121=1))</f>
        <v>1</v>
      </c>
      <c r="R121">
        <f>SUMPRODUCT(COUNTIF(C122:G122,C121:G121))</f>
        <v>0</v>
      </c>
    </row>
    <row r="122">
      <c r="A122">
        <v>2456</v>
      </c>
      <c r="B122" t="str">
        <v>2025-08-20</v>
      </c>
      <c r="C122">
        <v>1</v>
      </c>
      <c r="D122">
        <v>13</v>
      </c>
      <c r="E122">
        <v>19</v>
      </c>
      <c r="F122">
        <v>21</v>
      </c>
      <c r="G122">
        <v>28</v>
      </c>
      <c r="H122">
        <v>6</v>
      </c>
      <c r="I122" t="str">
        <v>1 - 13 - 19 - 21 - 28 [PB: 6]</v>
      </c>
      <c r="J122">
        <f>SUM(C122:G122)</f>
        <v>82</v>
      </c>
      <c r="K122">
        <f>AVERAGE(C122:G122)</f>
        <v>16.4</v>
      </c>
      <c r="L122">
        <f>MAX(C122:G122)-MIN(C122:G122)</f>
        <v>27</v>
      </c>
      <c r="M122">
        <f>SUMPRODUCT(MOD(C122:G122,2))</f>
        <v>4</v>
      </c>
      <c r="N122">
        <f>5-M122</f>
        <v>1</v>
      </c>
      <c r="O122">
        <f>COUNTIF(C122:G122,"&lt;=17")</f>
        <v>2</v>
      </c>
      <c r="P122">
        <f>COUNTIF(C122:G122,"&gt;=18")</f>
        <v>3</v>
      </c>
      <c r="Q122">
        <f>SUMPRODUCT(--(D122:G122-C122:F122=1))</f>
        <v>0</v>
      </c>
      <c r="R122">
        <f>SUMPRODUCT(COUNTIF(C123:G123,C122:G122))</f>
        <v>1</v>
      </c>
    </row>
    <row r="123">
      <c r="A123">
        <v>2455</v>
      </c>
      <c r="B123" t="str">
        <v>2025-08-16</v>
      </c>
      <c r="C123">
        <v>7</v>
      </c>
      <c r="D123">
        <v>11</v>
      </c>
      <c r="E123">
        <v>13</v>
      </c>
      <c r="F123">
        <v>20</v>
      </c>
      <c r="G123">
        <v>26</v>
      </c>
      <c r="H123">
        <v>10</v>
      </c>
      <c r="I123" t="str">
        <v>7 - 11 - 13 - 20 - 26 [PB: 10]</v>
      </c>
      <c r="J123">
        <f>SUM(C123:G123)</f>
        <v>77</v>
      </c>
      <c r="K123">
        <f>AVERAGE(C123:G123)</f>
        <v>15.4</v>
      </c>
      <c r="L123">
        <f>MAX(C123:G123)-MIN(C123:G123)</f>
        <v>19</v>
      </c>
      <c r="M123">
        <f>SUMPRODUCT(MOD(C123:G123,2))</f>
        <v>3</v>
      </c>
      <c r="N123">
        <f>5-M123</f>
        <v>2</v>
      </c>
      <c r="O123">
        <f>COUNTIF(C123:G123,"&lt;=17")</f>
        <v>3</v>
      </c>
      <c r="P123">
        <f>COUNTIF(C123:G123,"&gt;=18")</f>
        <v>2</v>
      </c>
      <c r="Q123">
        <f>SUMPRODUCT(--(D123:G123-C123:F123=1))</f>
        <v>0</v>
      </c>
      <c r="R123">
        <f>SUMPRODUCT(COUNTIF(C124:G124,C123:G123))</f>
        <v>0</v>
      </c>
    </row>
    <row r="124">
      <c r="A124">
        <v>2454</v>
      </c>
      <c r="B124" t="str">
        <v>2025-08-13</v>
      </c>
      <c r="C124">
        <v>18</v>
      </c>
      <c r="D124">
        <v>19</v>
      </c>
      <c r="E124">
        <v>25</v>
      </c>
      <c r="F124">
        <v>28</v>
      </c>
      <c r="G124">
        <v>29</v>
      </c>
      <c r="H124">
        <v>10</v>
      </c>
      <c r="I124" t="str">
        <v>18 - 19 - 25 - 28 - 29 [PB: 10]</v>
      </c>
      <c r="J124">
        <f>SUM(C124:G124)</f>
        <v>119</v>
      </c>
      <c r="K124">
        <f>AVERAGE(C124:G124)</f>
        <v>23.8</v>
      </c>
      <c r="L124">
        <f>MAX(C124:G124)-MIN(C124:G124)</f>
        <v>11</v>
      </c>
      <c r="M124">
        <f>SUMPRODUCT(MOD(C124:G124,2))</f>
        <v>3</v>
      </c>
      <c r="N124">
        <f>5-M124</f>
        <v>2</v>
      </c>
      <c r="O124">
        <f>COUNTIF(C124:G124,"&lt;=17")</f>
        <v>0</v>
      </c>
      <c r="P124">
        <f>COUNTIF(C124:G124,"&gt;=18")</f>
        <v>5</v>
      </c>
      <c r="Q124">
        <f>SUMPRODUCT(--(D124:G124-C124:F124=1))</f>
        <v>2</v>
      </c>
      <c r="R124">
        <f>SUMPRODUCT(COUNTIF(C125:G125,C124:G124))</f>
        <v>1</v>
      </c>
    </row>
    <row r="125">
      <c r="A125">
        <v>2453</v>
      </c>
      <c r="B125" t="str">
        <v>2025-08-09</v>
      </c>
      <c r="C125">
        <v>4</v>
      </c>
      <c r="D125">
        <v>9</v>
      </c>
      <c r="E125">
        <v>19</v>
      </c>
      <c r="F125">
        <v>22</v>
      </c>
      <c r="G125">
        <v>31</v>
      </c>
      <c r="H125">
        <v>9</v>
      </c>
      <c r="I125" t="str">
        <v>4 - 9 - 19 - 22 - 31 [PB: 9]</v>
      </c>
      <c r="J125">
        <f>SUM(C125:G125)</f>
        <v>85</v>
      </c>
      <c r="K125">
        <f>AVERAGE(C125:G125)</f>
        <v>17</v>
      </c>
      <c r="L125">
        <f>MAX(C125:G125)-MIN(C125:G125)</f>
        <v>27</v>
      </c>
      <c r="M125">
        <f>SUMPRODUCT(MOD(C125:G125,2))</f>
        <v>3</v>
      </c>
      <c r="N125">
        <f>5-M125</f>
        <v>2</v>
      </c>
      <c r="O125">
        <f>COUNTIF(C125:G125,"&lt;=17")</f>
        <v>2</v>
      </c>
      <c r="P125">
        <f>COUNTIF(C125:G125,"&gt;=18")</f>
        <v>3</v>
      </c>
      <c r="Q125">
        <f>SUMPRODUCT(--(D125:G125-C125:F125=1))</f>
        <v>0</v>
      </c>
      <c r="R125">
        <f>SUMPRODUCT(COUNTIF(C126:G126,C125:G125))</f>
        <v>1</v>
      </c>
    </row>
    <row r="126">
      <c r="A126">
        <v>2452</v>
      </c>
      <c r="B126" t="str">
        <v>2025-08-06</v>
      </c>
      <c r="C126">
        <v>5</v>
      </c>
      <c r="D126">
        <v>6</v>
      </c>
      <c r="E126">
        <v>11</v>
      </c>
      <c r="F126">
        <v>19</v>
      </c>
      <c r="G126">
        <v>33</v>
      </c>
      <c r="H126">
        <v>6</v>
      </c>
      <c r="I126" t="str">
        <v>5 - 6 - 11 - 19 - 33 [PB: 6]</v>
      </c>
      <c r="J126">
        <f>SUM(C126:G126)</f>
        <v>74</v>
      </c>
      <c r="K126">
        <f>AVERAGE(C126:G126)</f>
        <v>14.8</v>
      </c>
      <c r="L126">
        <f>MAX(C126:G126)-MIN(C126:G126)</f>
        <v>28</v>
      </c>
      <c r="M126">
        <f>SUMPRODUCT(MOD(C126:G126,2))</f>
        <v>4</v>
      </c>
      <c r="N126">
        <f>5-M126</f>
        <v>1</v>
      </c>
      <c r="O126">
        <f>COUNTIF(C126:G126,"&lt;=17")</f>
        <v>3</v>
      </c>
      <c r="P126">
        <f>COUNTIF(C126:G126,"&gt;=18")</f>
        <v>2</v>
      </c>
      <c r="Q126">
        <f>SUMPRODUCT(--(D126:G126-C126:F126=1))</f>
        <v>1</v>
      </c>
      <c r="R126">
        <f>SUMPRODUCT(COUNTIF(C127:G127,C126:G126))</f>
        <v>0</v>
      </c>
    </row>
    <row r="127">
      <c r="A127">
        <v>2451</v>
      </c>
      <c r="B127" t="str">
        <v>2025-08-02</v>
      </c>
      <c r="C127">
        <v>7</v>
      </c>
      <c r="D127">
        <v>23</v>
      </c>
      <c r="E127">
        <v>26</v>
      </c>
      <c r="F127">
        <v>29</v>
      </c>
      <c r="G127">
        <v>32</v>
      </c>
      <c r="H127">
        <v>3</v>
      </c>
      <c r="I127" t="str">
        <v>7 - 23 - 26 - 29 - 32 [PB: 3]</v>
      </c>
      <c r="J127">
        <f>SUM(C127:G127)</f>
        <v>117</v>
      </c>
      <c r="K127">
        <f>AVERAGE(C127:G127)</f>
        <v>23.4</v>
      </c>
      <c r="L127">
        <f>MAX(C127:G127)-MIN(C127:G127)</f>
        <v>25</v>
      </c>
      <c r="M127">
        <f>SUMPRODUCT(MOD(C127:G127,2))</f>
        <v>3</v>
      </c>
      <c r="N127">
        <f>5-M127</f>
        <v>2</v>
      </c>
      <c r="O127">
        <f>COUNTIF(C127:G127,"&lt;=17")</f>
        <v>1</v>
      </c>
      <c r="P127">
        <f>COUNTIF(C127:G127,"&gt;=18")</f>
        <v>4</v>
      </c>
      <c r="Q127">
        <f>SUMPRODUCT(--(D127:G127-C127:F127=1))</f>
        <v>0</v>
      </c>
      <c r="R127">
        <f>SUMPRODUCT(COUNTIF(C128:G128,C127:G127))</f>
        <v>1</v>
      </c>
    </row>
    <row r="128">
      <c r="A128">
        <v>2450</v>
      </c>
      <c r="B128" t="str">
        <v>2025-07-30</v>
      </c>
      <c r="C128">
        <v>1</v>
      </c>
      <c r="D128">
        <v>9</v>
      </c>
      <c r="E128">
        <v>17</v>
      </c>
      <c r="F128">
        <v>21</v>
      </c>
      <c r="G128">
        <v>23</v>
      </c>
      <c r="H128">
        <v>1</v>
      </c>
      <c r="I128" t="str">
        <v>1 - 9 - 17 - 21 - 23 [PB: 1]</v>
      </c>
      <c r="J128">
        <f>SUM(C128:G128)</f>
        <v>71</v>
      </c>
      <c r="K128">
        <f>AVERAGE(C128:G128)</f>
        <v>14.2</v>
      </c>
      <c r="L128">
        <f>MAX(C128:G128)-MIN(C128:G128)</f>
        <v>22</v>
      </c>
      <c r="M128">
        <f>SUMPRODUCT(MOD(C128:G128,2))</f>
        <v>5</v>
      </c>
      <c r="N128">
        <f>5-M128</f>
        <v>0</v>
      </c>
      <c r="O128">
        <f>COUNTIF(C128:G128,"&lt;=17")</f>
        <v>3</v>
      </c>
      <c r="P128">
        <f>COUNTIF(C128:G128,"&gt;=18")</f>
        <v>2</v>
      </c>
      <c r="Q128">
        <f>SUMPRODUCT(--(D128:G128-C128:F128=1))</f>
        <v>0</v>
      </c>
      <c r="R128">
        <f>SUMPRODUCT(COUNTIF(C129:G129,C128:G128))</f>
        <v>0</v>
      </c>
    </row>
    <row r="129">
      <c r="A129">
        <v>2449</v>
      </c>
      <c r="B129" t="str">
        <v>2025-07-26</v>
      </c>
      <c r="C129">
        <v>14</v>
      </c>
      <c r="D129">
        <v>29</v>
      </c>
      <c r="E129">
        <v>30</v>
      </c>
      <c r="F129">
        <v>31</v>
      </c>
      <c r="G129">
        <v>34</v>
      </c>
      <c r="H129">
        <v>9</v>
      </c>
      <c r="I129" t="str">
        <v>14 - 29 - 30 - 31 - 34 [PB: 9]</v>
      </c>
      <c r="J129">
        <f>SUM(C129:G129)</f>
        <v>138</v>
      </c>
      <c r="K129">
        <f>AVERAGE(C129:G129)</f>
        <v>27.6</v>
      </c>
      <c r="L129">
        <f>MAX(C129:G129)-MIN(C129:G129)</f>
        <v>20</v>
      </c>
      <c r="M129">
        <f>SUMPRODUCT(MOD(C129:G129,2))</f>
        <v>2</v>
      </c>
      <c r="N129">
        <f>5-M129</f>
        <v>3</v>
      </c>
      <c r="O129">
        <f>COUNTIF(C129:G129,"&lt;=17")</f>
        <v>1</v>
      </c>
      <c r="P129">
        <f>COUNTIF(C129:G129,"&gt;=18")</f>
        <v>4</v>
      </c>
      <c r="Q129">
        <f>SUMPRODUCT(--(D129:G129-C129:F129=1))</f>
        <v>2</v>
      </c>
      <c r="R129">
        <f>SUMPRODUCT(COUNTIF(C130:G130,C129:G129))</f>
        <v>0</v>
      </c>
    </row>
    <row r="130">
      <c r="A130">
        <v>2448</v>
      </c>
      <c r="B130" t="str">
        <v>2025-07-23</v>
      </c>
      <c r="C130">
        <v>5</v>
      </c>
      <c r="D130">
        <v>8</v>
      </c>
      <c r="E130">
        <v>12</v>
      </c>
      <c r="F130">
        <v>32</v>
      </c>
      <c r="G130">
        <v>35</v>
      </c>
      <c r="H130">
        <v>9</v>
      </c>
      <c r="I130" t="str">
        <v>5 - 8 - 12 - 32 - 35 [PB: 9]</v>
      </c>
      <c r="J130">
        <f>SUM(C130:G130)</f>
        <v>92</v>
      </c>
      <c r="K130">
        <f>AVERAGE(C130:G130)</f>
        <v>18.4</v>
      </c>
      <c r="L130">
        <f>MAX(C130:G130)-MIN(C130:G130)</f>
        <v>30</v>
      </c>
      <c r="M130">
        <f>SUMPRODUCT(MOD(C130:G130,2))</f>
        <v>2</v>
      </c>
      <c r="N130">
        <f>5-M130</f>
        <v>3</v>
      </c>
      <c r="O130">
        <f>COUNTIF(C130:G130,"&lt;=17")</f>
        <v>3</v>
      </c>
      <c r="P130">
        <f>COUNTIF(C130:G130,"&gt;=18")</f>
        <v>2</v>
      </c>
      <c r="Q130">
        <f>SUMPRODUCT(--(D130:G130-C130:F130=1))</f>
        <v>0</v>
      </c>
      <c r="R130">
        <f>SUMPRODUCT(COUNTIF(C131:G131,C130:G130))</f>
        <v>1</v>
      </c>
    </row>
    <row r="131">
      <c r="A131">
        <v>2447</v>
      </c>
      <c r="B131" t="str">
        <v>2025-07-19</v>
      </c>
      <c r="C131">
        <v>3</v>
      </c>
      <c r="D131">
        <v>5</v>
      </c>
      <c r="E131">
        <v>14</v>
      </c>
      <c r="F131">
        <v>28</v>
      </c>
      <c r="G131">
        <v>31</v>
      </c>
      <c r="H131">
        <v>3</v>
      </c>
      <c r="I131" t="str">
        <v>3 - 5 - 14 - 28 - 31 [PB: 3]</v>
      </c>
      <c r="J131">
        <f>SUM(C131:G131)</f>
        <v>81</v>
      </c>
      <c r="K131">
        <f>AVERAGE(C131:G131)</f>
        <v>16.2</v>
      </c>
      <c r="L131">
        <f>MAX(C131:G131)-MIN(C131:G131)</f>
        <v>28</v>
      </c>
      <c r="M131">
        <f>SUMPRODUCT(MOD(C131:G131,2))</f>
        <v>3</v>
      </c>
      <c r="N131">
        <f>5-M131</f>
        <v>2</v>
      </c>
      <c r="O131">
        <f>COUNTIF(C131:G131,"&lt;=17")</f>
        <v>3</v>
      </c>
      <c r="P131">
        <f>COUNTIF(C131:G131,"&gt;=18")</f>
        <v>2</v>
      </c>
      <c r="Q131">
        <f>SUMPRODUCT(--(D131:G131-C131:F131=1))</f>
        <v>0</v>
      </c>
      <c r="R131">
        <f>SUMPRODUCT(COUNTIF(C132:G132,C131:G131))</f>
        <v>1</v>
      </c>
    </row>
    <row r="132">
      <c r="A132">
        <v>2446</v>
      </c>
      <c r="B132" t="str">
        <v>2025-07-16</v>
      </c>
      <c r="C132">
        <v>6</v>
      </c>
      <c r="D132">
        <v>11</v>
      </c>
      <c r="E132">
        <v>23</v>
      </c>
      <c r="F132">
        <v>25</v>
      </c>
      <c r="G132">
        <v>28</v>
      </c>
      <c r="H132">
        <v>2</v>
      </c>
      <c r="I132" t="str">
        <v>6 - 11 - 23 - 25 - 28 [PB: 2]</v>
      </c>
      <c r="J132">
        <f>SUM(C132:G132)</f>
        <v>93</v>
      </c>
      <c r="K132">
        <f>AVERAGE(C132:G132)</f>
        <v>18.6</v>
      </c>
      <c r="L132">
        <f>MAX(C132:G132)-MIN(C132:G132)</f>
        <v>22</v>
      </c>
      <c r="M132">
        <f>SUMPRODUCT(MOD(C132:G132,2))</f>
        <v>3</v>
      </c>
      <c r="N132">
        <f>5-M132</f>
        <v>2</v>
      </c>
      <c r="O132">
        <f>COUNTIF(C132:G132,"&lt;=17")</f>
        <v>2</v>
      </c>
      <c r="P132">
        <f>COUNTIF(C132:G132,"&gt;=18")</f>
        <v>3</v>
      </c>
      <c r="Q132">
        <f>SUMPRODUCT(--(D132:G132-C132:F132=1))</f>
        <v>0</v>
      </c>
      <c r="R132">
        <f>SUMPRODUCT(COUNTIF(C133:G133,C132:G132))</f>
        <v>1</v>
      </c>
    </row>
    <row r="133">
      <c r="A133">
        <v>2445</v>
      </c>
      <c r="B133" t="str">
        <v>2025-07-12</v>
      </c>
      <c r="C133">
        <v>2</v>
      </c>
      <c r="D133">
        <v>11</v>
      </c>
      <c r="E133">
        <v>20</v>
      </c>
      <c r="F133">
        <v>30</v>
      </c>
      <c r="G133">
        <v>34</v>
      </c>
      <c r="H133">
        <v>1</v>
      </c>
      <c r="I133" t="str">
        <v>2 - 11 - 20 - 30 - 34 [PB: 1]</v>
      </c>
      <c r="J133">
        <f>SUM(C133:G133)</f>
        <v>97</v>
      </c>
      <c r="K133">
        <f>AVERAGE(C133:G133)</f>
        <v>19.4</v>
      </c>
      <c r="L133">
        <f>MAX(C133:G133)-MIN(C133:G133)</f>
        <v>32</v>
      </c>
      <c r="M133">
        <f>SUMPRODUCT(MOD(C133:G133,2))</f>
        <v>1</v>
      </c>
      <c r="N133">
        <f>5-M133</f>
        <v>4</v>
      </c>
      <c r="O133">
        <f>COUNTIF(C133:G133,"&lt;=17")</f>
        <v>2</v>
      </c>
      <c r="P133">
        <f>COUNTIF(C133:G133,"&gt;=18")</f>
        <v>3</v>
      </c>
      <c r="Q133">
        <f>SUMPRODUCT(--(D133:G133-C133:F133=1))</f>
        <v>0</v>
      </c>
      <c r="R133">
        <f>SUMPRODUCT(COUNTIF(C134:G134,C133:G133))</f>
        <v>2</v>
      </c>
    </row>
    <row r="134">
      <c r="A134">
        <v>2444</v>
      </c>
      <c r="B134" t="str">
        <v>2025-07-09</v>
      </c>
      <c r="C134">
        <v>11</v>
      </c>
      <c r="D134">
        <v>20</v>
      </c>
      <c r="E134">
        <v>21</v>
      </c>
      <c r="F134">
        <v>29</v>
      </c>
      <c r="G134">
        <v>33</v>
      </c>
      <c r="H134">
        <v>10</v>
      </c>
      <c r="I134" t="str">
        <v>11 - 20 - 21 - 29 - 33 [PB: 10]</v>
      </c>
      <c r="J134">
        <f>SUM(C134:G134)</f>
        <v>114</v>
      </c>
      <c r="K134">
        <f>AVERAGE(C134:G134)</f>
        <v>22.8</v>
      </c>
      <c r="L134">
        <f>MAX(C134:G134)-MIN(C134:G134)</f>
        <v>22</v>
      </c>
      <c r="M134">
        <f>SUMPRODUCT(MOD(C134:G134,2))</f>
        <v>4</v>
      </c>
      <c r="N134">
        <f>5-M134</f>
        <v>1</v>
      </c>
      <c r="O134">
        <f>COUNTIF(C134:G134,"&lt;=17")</f>
        <v>1</v>
      </c>
      <c r="P134">
        <f>COUNTIF(C134:G134,"&gt;=18")</f>
        <v>4</v>
      </c>
      <c r="Q134">
        <f>SUMPRODUCT(--(D134:G134-C134:F134=1))</f>
        <v>1</v>
      </c>
      <c r="R134">
        <f>SUMPRODUCT(COUNTIF(C135:G135,C134:G134))</f>
        <v>1</v>
      </c>
    </row>
    <row r="135">
      <c r="A135">
        <v>2443</v>
      </c>
      <c r="B135" t="str">
        <v>2025-07-05</v>
      </c>
      <c r="C135">
        <v>4</v>
      </c>
      <c r="D135">
        <v>8</v>
      </c>
      <c r="E135">
        <v>13</v>
      </c>
      <c r="F135">
        <v>31</v>
      </c>
      <c r="G135">
        <v>33</v>
      </c>
      <c r="H135">
        <v>6</v>
      </c>
      <c r="I135" t="str">
        <v>4 - 8 - 13 - 31 - 33 [PB: 6]</v>
      </c>
      <c r="J135">
        <f>SUM(C135:G135)</f>
        <v>89</v>
      </c>
      <c r="K135">
        <f>AVERAGE(C135:G135)</f>
        <v>17.8</v>
      </c>
      <c r="L135">
        <f>MAX(C135:G135)-MIN(C135:G135)</f>
        <v>29</v>
      </c>
      <c r="M135">
        <f>SUMPRODUCT(MOD(C135:G135,2))</f>
        <v>3</v>
      </c>
      <c r="N135">
        <f>5-M135</f>
        <v>2</v>
      </c>
      <c r="O135">
        <f>COUNTIF(C135:G135,"&lt;=17")</f>
        <v>3</v>
      </c>
      <c r="P135">
        <f>COUNTIF(C135:G135,"&gt;=18")</f>
        <v>2</v>
      </c>
      <c r="Q135">
        <f>SUMPRODUCT(--(D135:G135-C135:F135=1))</f>
        <v>0</v>
      </c>
      <c r="R135">
        <f>SUMPRODUCT(COUNTIF(C136:G136,C135:G135))</f>
        <v>0</v>
      </c>
    </row>
    <row r="136">
      <c r="A136">
        <v>2442</v>
      </c>
      <c r="B136" t="str">
        <v>2025-07-02</v>
      </c>
      <c r="C136">
        <v>7</v>
      </c>
      <c r="D136">
        <v>21</v>
      </c>
      <c r="E136">
        <v>24</v>
      </c>
      <c r="F136">
        <v>26</v>
      </c>
      <c r="G136">
        <v>29</v>
      </c>
      <c r="H136">
        <v>3</v>
      </c>
      <c r="I136" t="str">
        <v>7 - 21 - 24 - 26 - 29 [PB: 3]</v>
      </c>
      <c r="J136">
        <f>SUM(C136:G136)</f>
        <v>107</v>
      </c>
      <c r="K136">
        <f>AVERAGE(C136:G136)</f>
        <v>21.4</v>
      </c>
      <c r="L136">
        <f>MAX(C136:G136)-MIN(C136:G136)</f>
        <v>22</v>
      </c>
      <c r="M136">
        <f>SUMPRODUCT(MOD(C136:G136,2))</f>
        <v>3</v>
      </c>
      <c r="N136">
        <f>5-M136</f>
        <v>2</v>
      </c>
      <c r="O136">
        <f>COUNTIF(C136:G136,"&lt;=17")</f>
        <v>1</v>
      </c>
      <c r="P136">
        <f>COUNTIF(C136:G136,"&gt;=18")</f>
        <v>4</v>
      </c>
      <c r="Q136">
        <f>SUMPRODUCT(--(D136:G136-C136:F136=1))</f>
        <v>0</v>
      </c>
      <c r="R136">
        <f>SUMPRODUCT(COUNTIF(C137:G137,C136:G136))</f>
        <v>1</v>
      </c>
    </row>
    <row r="137">
      <c r="A137">
        <v>2441</v>
      </c>
      <c r="B137" t="str">
        <v>2025-06-28</v>
      </c>
      <c r="C137">
        <v>19</v>
      </c>
      <c r="D137">
        <v>20</v>
      </c>
      <c r="E137">
        <v>29</v>
      </c>
      <c r="F137">
        <v>31</v>
      </c>
      <c r="G137">
        <v>32</v>
      </c>
      <c r="H137">
        <v>4</v>
      </c>
      <c r="I137" t="str">
        <v>19 - 20 - 29 - 31 - 32 [PB: 4]</v>
      </c>
      <c r="J137">
        <f>SUM(C137:G137)</f>
        <v>131</v>
      </c>
      <c r="K137">
        <f>AVERAGE(C137:G137)</f>
        <v>26.2</v>
      </c>
      <c r="L137">
        <f>MAX(C137:G137)-MIN(C137:G137)</f>
        <v>13</v>
      </c>
      <c r="M137">
        <f>SUMPRODUCT(MOD(C137:G137,2))</f>
        <v>3</v>
      </c>
      <c r="N137">
        <f>5-M137</f>
        <v>2</v>
      </c>
      <c r="O137">
        <f>COUNTIF(C137:G137,"&lt;=17")</f>
        <v>0</v>
      </c>
      <c r="P137">
        <f>COUNTIF(C137:G137,"&gt;=18")</f>
        <v>5</v>
      </c>
      <c r="Q137">
        <f>SUMPRODUCT(--(D137:G137-C137:F137=1))</f>
        <v>2</v>
      </c>
      <c r="R137">
        <f>SUMPRODUCT(COUNTIF(C138:G138,C137:G137))</f>
        <v>2</v>
      </c>
    </row>
    <row r="138">
      <c r="A138">
        <v>2440</v>
      </c>
      <c r="B138" t="str">
        <v>2025-06-25</v>
      </c>
      <c r="C138">
        <v>2</v>
      </c>
      <c r="D138">
        <v>10</v>
      </c>
      <c r="E138">
        <v>20</v>
      </c>
      <c r="F138">
        <v>28</v>
      </c>
      <c r="G138">
        <v>29</v>
      </c>
      <c r="H138">
        <v>2</v>
      </c>
      <c r="I138" t="str">
        <v>2 - 10 - 20 - 28 - 29 [PB: 2]</v>
      </c>
      <c r="J138">
        <f>SUM(C138:G138)</f>
        <v>89</v>
      </c>
      <c r="K138">
        <f>AVERAGE(C138:G138)</f>
        <v>17.8</v>
      </c>
      <c r="L138">
        <f>MAX(C138:G138)-MIN(C138:G138)</f>
        <v>27</v>
      </c>
      <c r="M138">
        <f>SUMPRODUCT(MOD(C138:G138,2))</f>
        <v>1</v>
      </c>
      <c r="N138">
        <f>5-M138</f>
        <v>4</v>
      </c>
      <c r="O138">
        <f>COUNTIF(C138:G138,"&lt;=17")</f>
        <v>2</v>
      </c>
      <c r="P138">
        <f>COUNTIF(C138:G138,"&gt;=18")</f>
        <v>3</v>
      </c>
      <c r="Q138">
        <f>SUMPRODUCT(--(D138:G138-C138:F138=1))</f>
        <v>1</v>
      </c>
      <c r="R138">
        <f>SUMPRODUCT(COUNTIF(C139:G139,C138:G138))</f>
        <v>2</v>
      </c>
    </row>
    <row r="139">
      <c r="A139">
        <v>2439</v>
      </c>
      <c r="B139" t="str">
        <v>2025-06-21</v>
      </c>
      <c r="C139">
        <v>7</v>
      </c>
      <c r="D139">
        <v>8</v>
      </c>
      <c r="E139">
        <v>25</v>
      </c>
      <c r="F139">
        <v>28</v>
      </c>
      <c r="G139">
        <v>29</v>
      </c>
      <c r="H139">
        <v>9</v>
      </c>
      <c r="I139" t="str">
        <v>7 - 8 - 25 - 28 - 29 [PB: 9]</v>
      </c>
      <c r="J139">
        <f>SUM(C139:G139)</f>
        <v>97</v>
      </c>
      <c r="K139">
        <f>AVERAGE(C139:G139)</f>
        <v>19.4</v>
      </c>
      <c r="L139">
        <f>MAX(C139:G139)-MIN(C139:G139)</f>
        <v>22</v>
      </c>
      <c r="M139">
        <f>SUMPRODUCT(MOD(C139:G139,2))</f>
        <v>3</v>
      </c>
      <c r="N139">
        <f>5-M139</f>
        <v>2</v>
      </c>
      <c r="O139">
        <f>COUNTIF(C139:G139,"&lt;=17")</f>
        <v>2</v>
      </c>
      <c r="P139">
        <f>COUNTIF(C139:G139,"&gt;=18")</f>
        <v>3</v>
      </c>
      <c r="Q139">
        <f>SUMPRODUCT(--(D139:G139-C139:F139=1))</f>
        <v>2</v>
      </c>
      <c r="R139">
        <f>SUMPRODUCT(COUNTIF(C140:G140,C139:G139))</f>
        <v>1</v>
      </c>
    </row>
    <row r="140">
      <c r="A140">
        <v>2438</v>
      </c>
      <c r="B140" t="str">
        <v>2025-06-18</v>
      </c>
      <c r="C140">
        <v>2</v>
      </c>
      <c r="D140">
        <v>7</v>
      </c>
      <c r="E140">
        <v>12</v>
      </c>
      <c r="F140">
        <v>20</v>
      </c>
      <c r="G140">
        <v>35</v>
      </c>
      <c r="H140">
        <v>1</v>
      </c>
      <c r="I140" t="str">
        <v>2 - 7 - 12 - 20 - 35 [PB: 1]</v>
      </c>
      <c r="J140">
        <f>SUM(C140:G140)</f>
        <v>76</v>
      </c>
      <c r="K140">
        <f>AVERAGE(C140:G140)</f>
        <v>15.2</v>
      </c>
      <c r="L140">
        <f>MAX(C140:G140)-MIN(C140:G140)</f>
        <v>33</v>
      </c>
      <c r="M140">
        <f>SUMPRODUCT(MOD(C140:G140,2))</f>
        <v>2</v>
      </c>
      <c r="N140">
        <f>5-M140</f>
        <v>3</v>
      </c>
      <c r="O140">
        <f>COUNTIF(C140:G140,"&lt;=17")</f>
        <v>3</v>
      </c>
      <c r="P140">
        <f>COUNTIF(C140:G140,"&gt;=18")</f>
        <v>2</v>
      </c>
      <c r="Q140">
        <f>SUMPRODUCT(--(D140:G140-C140:F140=1))</f>
        <v>0</v>
      </c>
      <c r="R140">
        <f>SUMPRODUCT(COUNTIF(C141:G141,C140:G140))</f>
        <v>0</v>
      </c>
    </row>
    <row r="141">
      <c r="A141">
        <v>2437</v>
      </c>
      <c r="B141" t="str">
        <v>2025-06-14</v>
      </c>
      <c r="C141">
        <v>11</v>
      </c>
      <c r="D141">
        <v>16</v>
      </c>
      <c r="E141">
        <v>17</v>
      </c>
      <c r="F141">
        <v>18</v>
      </c>
      <c r="G141">
        <v>31</v>
      </c>
      <c r="H141">
        <v>6</v>
      </c>
      <c r="I141" t="str">
        <v>11 - 16 - 17 - 18 - 31 [PB: 6]</v>
      </c>
      <c r="J141">
        <f>SUM(C141:G141)</f>
        <v>93</v>
      </c>
      <c r="K141">
        <f>AVERAGE(C141:G141)</f>
        <v>18.6</v>
      </c>
      <c r="L141">
        <f>MAX(C141:G141)-MIN(C141:G141)</f>
        <v>20</v>
      </c>
      <c r="M141">
        <f>SUMPRODUCT(MOD(C141:G141,2))</f>
        <v>3</v>
      </c>
      <c r="N141">
        <f>5-M141</f>
        <v>2</v>
      </c>
      <c r="O141">
        <f>COUNTIF(C141:G141,"&lt;=17")</f>
        <v>3</v>
      </c>
      <c r="P141">
        <f>COUNTIF(C141:G141,"&gt;=18")</f>
        <v>2</v>
      </c>
      <c r="Q141">
        <f>SUMPRODUCT(--(D141:G141-C141:F141=1))</f>
        <v>2</v>
      </c>
      <c r="R141">
        <f>SUMPRODUCT(COUNTIF(C142:G142,C141:G141))</f>
        <v>1</v>
      </c>
    </row>
    <row r="142">
      <c r="A142">
        <v>2436</v>
      </c>
      <c r="B142" t="str">
        <v>2025-06-11</v>
      </c>
      <c r="C142">
        <v>3</v>
      </c>
      <c r="D142">
        <v>10</v>
      </c>
      <c r="E142">
        <v>11</v>
      </c>
      <c r="F142">
        <v>19</v>
      </c>
      <c r="G142">
        <v>32</v>
      </c>
      <c r="H142">
        <v>3</v>
      </c>
      <c r="I142" t="str">
        <v>3 - 10 - 11 - 19 - 32 [PB: 3]</v>
      </c>
      <c r="J142">
        <f>SUM(C142:G142)</f>
        <v>75</v>
      </c>
      <c r="K142">
        <f>AVERAGE(C142:G142)</f>
        <v>15</v>
      </c>
      <c r="L142">
        <f>MAX(C142:G142)-MIN(C142:G142)</f>
        <v>29</v>
      </c>
      <c r="M142">
        <f>SUMPRODUCT(MOD(C142:G142,2))</f>
        <v>3</v>
      </c>
      <c r="N142">
        <f>5-M142</f>
        <v>2</v>
      </c>
      <c r="O142">
        <f>COUNTIF(C142:G142,"&lt;=17")</f>
        <v>3</v>
      </c>
      <c r="P142">
        <f>COUNTIF(C142:G142,"&gt;=18")</f>
        <v>2</v>
      </c>
      <c r="Q142">
        <f>SUMPRODUCT(--(D142:G142-C142:F142=1))</f>
        <v>1</v>
      </c>
      <c r="R142">
        <f>SUMPRODUCT(COUNTIF(C143:G143,C142:G142))</f>
        <v>0</v>
      </c>
    </row>
    <row r="143">
      <c r="A143">
        <v>2435</v>
      </c>
      <c r="B143" t="str">
        <v>2025-06-07</v>
      </c>
      <c r="C143">
        <v>13</v>
      </c>
      <c r="D143">
        <v>14</v>
      </c>
      <c r="E143">
        <v>16</v>
      </c>
      <c r="F143">
        <v>18</v>
      </c>
      <c r="G143">
        <v>22</v>
      </c>
      <c r="H143">
        <v>2</v>
      </c>
      <c r="I143" t="str">
        <v>13 - 14 - 16 - 18 - 22 [PB: 2]</v>
      </c>
      <c r="J143">
        <f>SUM(C143:G143)</f>
        <v>83</v>
      </c>
      <c r="K143">
        <f>AVERAGE(C143:G143)</f>
        <v>16.6</v>
      </c>
      <c r="L143">
        <f>MAX(C143:G143)-MIN(C143:G143)</f>
        <v>9</v>
      </c>
      <c r="M143">
        <f>SUMPRODUCT(MOD(C143:G143,2))</f>
        <v>1</v>
      </c>
      <c r="N143">
        <f>5-M143</f>
        <v>4</v>
      </c>
      <c r="O143">
        <f>COUNTIF(C143:G143,"&lt;=17")</f>
        <v>3</v>
      </c>
      <c r="P143">
        <f>COUNTIF(C143:G143,"&gt;=18")</f>
        <v>2</v>
      </c>
      <c r="Q143">
        <f>SUMPRODUCT(--(D143:G143-C143:F143=1))</f>
        <v>1</v>
      </c>
      <c r="R143">
        <f>SUMPRODUCT(COUNTIF(C144:G144,C143:G143))</f>
        <v>1</v>
      </c>
    </row>
    <row r="144">
      <c r="A144">
        <v>2434</v>
      </c>
      <c r="B144" t="str">
        <v>2025-06-04</v>
      </c>
      <c r="C144">
        <v>12</v>
      </c>
      <c r="D144">
        <v>13</v>
      </c>
      <c r="E144">
        <v>15</v>
      </c>
      <c r="F144">
        <v>23</v>
      </c>
      <c r="G144">
        <v>29</v>
      </c>
      <c r="H144">
        <v>1</v>
      </c>
      <c r="I144" t="str">
        <v>12 - 13 - 15 - 23 - 29 [PB: 1]</v>
      </c>
      <c r="J144">
        <f>SUM(C144:G144)</f>
        <v>92</v>
      </c>
      <c r="K144">
        <f>AVERAGE(C144:G144)</f>
        <v>18.4</v>
      </c>
      <c r="L144">
        <f>MAX(C144:G144)-MIN(C144:G144)</f>
        <v>17</v>
      </c>
      <c r="M144">
        <f>SUMPRODUCT(MOD(C144:G144,2))</f>
        <v>4</v>
      </c>
      <c r="N144">
        <f>5-M144</f>
        <v>1</v>
      </c>
      <c r="O144">
        <f>COUNTIF(C144:G144,"&lt;=17")</f>
        <v>3</v>
      </c>
      <c r="P144">
        <f>COUNTIF(C144:G144,"&gt;=18")</f>
        <v>2</v>
      </c>
      <c r="Q144">
        <f>SUMPRODUCT(--(D144:G144-C144:F144=1))</f>
        <v>1</v>
      </c>
      <c r="R144">
        <f>SUMPRODUCT(COUNTIF(C145:G145,C144:G144))</f>
        <v>0</v>
      </c>
    </row>
    <row r="145">
      <c r="A145">
        <v>2433</v>
      </c>
      <c r="B145" t="str">
        <v>2025-05-31</v>
      </c>
      <c r="C145">
        <v>6</v>
      </c>
      <c r="D145">
        <v>11</v>
      </c>
      <c r="E145">
        <v>18</v>
      </c>
      <c r="F145">
        <v>21</v>
      </c>
      <c r="G145">
        <v>24</v>
      </c>
      <c r="H145">
        <v>6</v>
      </c>
      <c r="I145" t="str">
        <v>6 - 11 - 18 - 21 - 24 [PB: 6]</v>
      </c>
      <c r="J145">
        <f>SUM(C145:G145)</f>
        <v>80</v>
      </c>
      <c r="K145">
        <f>AVERAGE(C145:G145)</f>
        <v>16</v>
      </c>
      <c r="L145">
        <f>MAX(C145:G145)-MIN(C145:G145)</f>
        <v>18</v>
      </c>
      <c r="M145">
        <f>SUMPRODUCT(MOD(C145:G145,2))</f>
        <v>2</v>
      </c>
      <c r="N145">
        <f>5-M145</f>
        <v>3</v>
      </c>
      <c r="O145">
        <f>COUNTIF(C145:G145,"&lt;=17")</f>
        <v>2</v>
      </c>
      <c r="P145">
        <f>COUNTIF(C145:G145,"&gt;=18")</f>
        <v>3</v>
      </c>
      <c r="Q145">
        <f>SUMPRODUCT(--(D145:G145-C145:F145=1))</f>
        <v>0</v>
      </c>
      <c r="R145">
        <f>SUMPRODUCT(COUNTIF(C146:G146,C145:G145))</f>
        <v>1</v>
      </c>
    </row>
    <row r="146">
      <c r="A146">
        <v>2432</v>
      </c>
      <c r="B146" t="str">
        <v>2025-05-28</v>
      </c>
      <c r="C146">
        <v>8</v>
      </c>
      <c r="D146">
        <v>9</v>
      </c>
      <c r="E146">
        <v>11</v>
      </c>
      <c r="F146">
        <v>14</v>
      </c>
      <c r="G146">
        <v>16</v>
      </c>
      <c r="H146">
        <v>9</v>
      </c>
      <c r="I146" t="str">
        <v>8 - 9 - 11 - 14 - 16 [PB: 9]</v>
      </c>
      <c r="J146">
        <f>SUM(C146:G146)</f>
        <v>58</v>
      </c>
      <c r="K146">
        <f>AVERAGE(C146:G146)</f>
        <v>11.6</v>
      </c>
      <c r="L146">
        <f>MAX(C146:G146)-MIN(C146:G146)</f>
        <v>8</v>
      </c>
      <c r="M146">
        <f>SUMPRODUCT(MOD(C146:G146,2))</f>
        <v>2</v>
      </c>
      <c r="N146">
        <f>5-M146</f>
        <v>3</v>
      </c>
      <c r="O146">
        <f>COUNTIF(C146:G146,"&lt;=17")</f>
        <v>5</v>
      </c>
      <c r="P146">
        <f>COUNTIF(C146:G146,"&gt;=18")</f>
        <v>0</v>
      </c>
      <c r="Q146">
        <f>SUMPRODUCT(--(D146:G146-C146:F146=1))</f>
        <v>1</v>
      </c>
      <c r="R146">
        <f>SUMPRODUCT(COUNTIF(C147:G147,C146:G146))</f>
        <v>0</v>
      </c>
    </row>
    <row r="147">
      <c r="A147">
        <v>2431</v>
      </c>
      <c r="B147" t="str">
        <v>2025-05-24</v>
      </c>
      <c r="C147">
        <v>18</v>
      </c>
      <c r="D147">
        <v>26</v>
      </c>
      <c r="E147">
        <v>28</v>
      </c>
      <c r="F147">
        <v>32</v>
      </c>
      <c r="G147">
        <v>34</v>
      </c>
      <c r="H147">
        <v>10</v>
      </c>
      <c r="I147" t="str">
        <v>18 - 26 - 28 - 32 - 34 [PB: 10]</v>
      </c>
      <c r="J147">
        <f>SUM(C147:G147)</f>
        <v>138</v>
      </c>
      <c r="K147">
        <f>AVERAGE(C147:G147)</f>
        <v>27.6</v>
      </c>
      <c r="L147">
        <f>MAX(C147:G147)-MIN(C147:G147)</f>
        <v>16</v>
      </c>
      <c r="M147">
        <f>SUMPRODUCT(MOD(C147:G147,2))</f>
        <v>0</v>
      </c>
      <c r="N147">
        <f>5-M147</f>
        <v>5</v>
      </c>
      <c r="O147">
        <f>COUNTIF(C147:G147,"&lt;=17")</f>
        <v>0</v>
      </c>
      <c r="P147">
        <f>COUNTIF(C147:G147,"&gt;=18")</f>
        <v>5</v>
      </c>
      <c r="Q147">
        <f>SUMPRODUCT(--(D147:G147-C147:F147=1))</f>
        <v>0</v>
      </c>
      <c r="R147">
        <f>SUMPRODUCT(COUNTIF(C148:G148,C147:G147))</f>
        <v>0</v>
      </c>
    </row>
    <row r="148">
      <c r="A148">
        <v>2430</v>
      </c>
      <c r="B148" t="str">
        <v>2025-05-21</v>
      </c>
      <c r="C148">
        <v>1</v>
      </c>
      <c r="D148">
        <v>2</v>
      </c>
      <c r="E148">
        <v>3</v>
      </c>
      <c r="F148">
        <v>5</v>
      </c>
      <c r="G148">
        <v>6</v>
      </c>
      <c r="H148">
        <v>8</v>
      </c>
      <c r="I148" t="str">
        <v>1 - 2 - 3 - 5 - 6 [PB: 8]</v>
      </c>
      <c r="J148">
        <f>SUM(C148:G148)</f>
        <v>17</v>
      </c>
      <c r="K148">
        <f>AVERAGE(C148:G148)</f>
        <v>3.4</v>
      </c>
      <c r="L148">
        <f>MAX(C148:G148)-MIN(C148:G148)</f>
        <v>5</v>
      </c>
      <c r="M148">
        <f>SUMPRODUCT(MOD(C148:G148,2))</f>
        <v>3</v>
      </c>
      <c r="N148">
        <f>5-M148</f>
        <v>2</v>
      </c>
      <c r="O148">
        <f>COUNTIF(C148:G148,"&lt;=17")</f>
        <v>5</v>
      </c>
      <c r="P148">
        <f>COUNTIF(C148:G148,"&gt;=18")</f>
        <v>0</v>
      </c>
      <c r="Q148">
        <f>SUMPRODUCT(--(D148:G148-C148:F148=1))</f>
        <v>3</v>
      </c>
      <c r="R148">
        <f>SUMPRODUCT(COUNTIF(C149:G149,C148:G148))</f>
        <v>1</v>
      </c>
    </row>
    <row r="149">
      <c r="A149">
        <v>2429</v>
      </c>
      <c r="B149" t="str">
        <v>2025-05-17</v>
      </c>
      <c r="C149">
        <v>6</v>
      </c>
      <c r="D149">
        <v>8</v>
      </c>
      <c r="E149">
        <v>19</v>
      </c>
      <c r="F149">
        <v>27</v>
      </c>
      <c r="G149">
        <v>32</v>
      </c>
      <c r="H149">
        <v>4</v>
      </c>
      <c r="I149" t="str">
        <v>6 - 8 - 19 - 27 - 32 [PB: 4]</v>
      </c>
      <c r="J149">
        <f>SUM(C149:G149)</f>
        <v>92</v>
      </c>
      <c r="K149">
        <f>AVERAGE(C149:G149)</f>
        <v>18.4</v>
      </c>
      <c r="L149">
        <f>MAX(C149:G149)-MIN(C149:G149)</f>
        <v>26</v>
      </c>
      <c r="M149">
        <f>SUMPRODUCT(MOD(C149:G149,2))</f>
        <v>2</v>
      </c>
      <c r="N149">
        <f>5-M149</f>
        <v>3</v>
      </c>
      <c r="O149">
        <f>COUNTIF(C149:G149,"&lt;=17")</f>
        <v>2</v>
      </c>
      <c r="P149">
        <f>COUNTIF(C149:G149,"&gt;=18")</f>
        <v>3</v>
      </c>
      <c r="Q149">
        <f>SUMPRODUCT(--(D149:G149-C149:F149=1))</f>
        <v>0</v>
      </c>
      <c r="R149">
        <f>SUMPRODUCT(COUNTIF(C150:G150,C149:G149))</f>
        <v>0</v>
      </c>
    </row>
    <row r="150">
      <c r="A150">
        <v>2428</v>
      </c>
      <c r="B150" t="str">
        <v>2025-05-14</v>
      </c>
      <c r="C150">
        <v>13</v>
      </c>
      <c r="D150">
        <v>14</v>
      </c>
      <c r="E150">
        <v>16</v>
      </c>
      <c r="F150">
        <v>17</v>
      </c>
      <c r="G150">
        <v>20</v>
      </c>
      <c r="H150">
        <v>3</v>
      </c>
      <c r="I150" t="str">
        <v>13 - 14 - 16 - 17 - 20 [PB: 3]</v>
      </c>
      <c r="J150">
        <f>SUM(C150:G150)</f>
        <v>80</v>
      </c>
      <c r="K150">
        <f>AVERAGE(C150:G150)</f>
        <v>16</v>
      </c>
      <c r="L150">
        <f>MAX(C150:G150)-MIN(C150:G150)</f>
        <v>7</v>
      </c>
      <c r="M150">
        <f>SUMPRODUCT(MOD(C150:G150,2))</f>
        <v>2</v>
      </c>
      <c r="N150">
        <f>5-M150</f>
        <v>3</v>
      </c>
      <c r="O150">
        <f>COUNTIF(C150:G150,"&lt;=17")</f>
        <v>4</v>
      </c>
      <c r="P150">
        <f>COUNTIF(C150:G150,"&gt;=18")</f>
        <v>1</v>
      </c>
      <c r="Q150">
        <f>SUMPRODUCT(--(D150:G150-C150:F150=1))</f>
        <v>2</v>
      </c>
      <c r="R150">
        <f>SUMPRODUCT(COUNTIF(C151:G151,C150:G150))</f>
        <v>0</v>
      </c>
    </row>
    <row r="151">
      <c r="A151">
        <v>2427</v>
      </c>
      <c r="B151" t="str">
        <v>2025-05-10</v>
      </c>
      <c r="C151">
        <v>3</v>
      </c>
      <c r="D151">
        <v>4</v>
      </c>
      <c r="E151">
        <v>22</v>
      </c>
      <c r="F151">
        <v>24</v>
      </c>
      <c r="G151">
        <v>30</v>
      </c>
      <c r="H151">
        <v>6</v>
      </c>
      <c r="I151" t="str">
        <v>3 - 4 - 22 - 24 - 30 [PB: 6]</v>
      </c>
      <c r="J151">
        <f>SUM(C151:G151)</f>
        <v>83</v>
      </c>
      <c r="K151">
        <f>AVERAGE(C151:G151)</f>
        <v>16.6</v>
      </c>
      <c r="L151">
        <f>MAX(C151:G151)-MIN(C151:G151)</f>
        <v>27</v>
      </c>
      <c r="M151">
        <f>SUMPRODUCT(MOD(C151:G151,2))</f>
        <v>1</v>
      </c>
      <c r="N151">
        <f>5-M151</f>
        <v>4</v>
      </c>
      <c r="O151">
        <f>COUNTIF(C151:G151,"&lt;=17")</f>
        <v>2</v>
      </c>
      <c r="P151">
        <f>COUNTIF(C151:G151,"&gt;=18")</f>
        <v>3</v>
      </c>
      <c r="Q151">
        <f>SUMPRODUCT(--(D151:G151-C151:F151=1))</f>
        <v>1</v>
      </c>
      <c r="R151">
        <f>SUMPRODUCT(COUNTIF(C152:G152,C151:G151))</f>
        <v>1</v>
      </c>
    </row>
    <row r="152">
      <c r="A152">
        <v>2426</v>
      </c>
      <c r="B152" t="str">
        <v>2025-05-07</v>
      </c>
      <c r="C152">
        <v>7</v>
      </c>
      <c r="D152">
        <v>11</v>
      </c>
      <c r="E152">
        <v>16</v>
      </c>
      <c r="F152">
        <v>21</v>
      </c>
      <c r="G152">
        <v>30</v>
      </c>
      <c r="H152">
        <v>5</v>
      </c>
      <c r="I152" t="str">
        <v>7 - 11 - 16 - 21 - 30 [PB: 5]</v>
      </c>
      <c r="J152">
        <f>SUM(C152:G152)</f>
        <v>85</v>
      </c>
      <c r="K152">
        <f>AVERAGE(C152:G152)</f>
        <v>17</v>
      </c>
      <c r="L152">
        <f>MAX(C152:G152)-MIN(C152:G152)</f>
        <v>23</v>
      </c>
      <c r="M152">
        <f>SUMPRODUCT(MOD(C152:G152,2))</f>
        <v>3</v>
      </c>
      <c r="N152">
        <f>5-M152</f>
        <v>2</v>
      </c>
      <c r="O152">
        <f>COUNTIF(C152:G152,"&lt;=17")</f>
        <v>3</v>
      </c>
      <c r="P152">
        <f>COUNTIF(C152:G152,"&gt;=18")</f>
        <v>2</v>
      </c>
      <c r="Q152">
        <f>SUMPRODUCT(--(D152:G152-C152:F152=1))</f>
        <v>0</v>
      </c>
      <c r="R152">
        <f>SUMPRODUCT(COUNTIF(C153:G153,C152:G152))</f>
        <v>0</v>
      </c>
    </row>
    <row r="153">
      <c r="A153">
        <v>2425</v>
      </c>
      <c r="B153" t="str">
        <v>2025-05-03</v>
      </c>
      <c r="C153">
        <v>2</v>
      </c>
      <c r="D153">
        <v>10</v>
      </c>
      <c r="E153">
        <v>13</v>
      </c>
      <c r="F153">
        <v>28</v>
      </c>
      <c r="G153">
        <v>29</v>
      </c>
      <c r="H153">
        <v>5</v>
      </c>
      <c r="I153" t="str">
        <v>2 - 10 - 13 - 28 - 29 [PB: 5]</v>
      </c>
      <c r="J153">
        <f>SUM(C153:G153)</f>
        <v>82</v>
      </c>
      <c r="K153">
        <f>AVERAGE(C153:G153)</f>
        <v>16.4</v>
      </c>
      <c r="L153">
        <f>MAX(C153:G153)-MIN(C153:G153)</f>
        <v>27</v>
      </c>
      <c r="M153">
        <f>SUMPRODUCT(MOD(C153:G153,2))</f>
        <v>2</v>
      </c>
      <c r="N153">
        <f>5-M153</f>
        <v>3</v>
      </c>
      <c r="O153">
        <f>COUNTIF(C153:G153,"&lt;=17")</f>
        <v>3</v>
      </c>
      <c r="P153">
        <f>COUNTIF(C153:G153,"&gt;=18")</f>
        <v>2</v>
      </c>
      <c r="Q153">
        <f>SUMPRODUCT(--(D153:G153-C153:F153=1))</f>
        <v>1</v>
      </c>
      <c r="R153">
        <f>SUMPRODUCT(COUNTIF(C154:G154,C153:G153))</f>
        <v>2</v>
      </c>
    </row>
    <row r="154">
      <c r="A154">
        <v>2424</v>
      </c>
      <c r="B154" t="str">
        <v>2025-04-30</v>
      </c>
      <c r="C154">
        <v>10</v>
      </c>
      <c r="D154">
        <v>19</v>
      </c>
      <c r="E154">
        <v>26</v>
      </c>
      <c r="F154">
        <v>29</v>
      </c>
      <c r="G154">
        <v>33</v>
      </c>
      <c r="H154">
        <v>9</v>
      </c>
      <c r="I154" t="str">
        <v>10 - 19 - 26 - 29 - 33 [PB: 9]</v>
      </c>
      <c r="J154">
        <f>SUM(C154:G154)</f>
        <v>117</v>
      </c>
      <c r="K154">
        <f>AVERAGE(C154:G154)</f>
        <v>23.4</v>
      </c>
      <c r="L154">
        <f>MAX(C154:G154)-MIN(C154:G154)</f>
        <v>23</v>
      </c>
      <c r="M154">
        <f>SUMPRODUCT(MOD(C154:G154,2))</f>
        <v>3</v>
      </c>
      <c r="N154">
        <f>5-M154</f>
        <v>2</v>
      </c>
      <c r="O154">
        <f>COUNTIF(C154:G154,"&lt;=17")</f>
        <v>1</v>
      </c>
      <c r="P154">
        <f>COUNTIF(C154:G154,"&gt;=18")</f>
        <v>4</v>
      </c>
      <c r="Q154">
        <f>SUMPRODUCT(--(D154:G154-C154:F154=1))</f>
        <v>0</v>
      </c>
      <c r="R154">
        <f>SUMPRODUCT(COUNTIF(C155:G155,C154:G154))</f>
        <v>2</v>
      </c>
    </row>
    <row r="155">
      <c r="A155">
        <v>2423</v>
      </c>
      <c r="B155" t="str">
        <v>2025-04-26</v>
      </c>
      <c r="C155">
        <v>3</v>
      </c>
      <c r="D155">
        <v>16</v>
      </c>
      <c r="E155">
        <v>19</v>
      </c>
      <c r="F155">
        <v>26</v>
      </c>
      <c r="G155">
        <v>27</v>
      </c>
      <c r="H155">
        <v>3</v>
      </c>
      <c r="I155" t="str">
        <v>3 - 16 - 19 - 26 - 27 [PB: 3]</v>
      </c>
      <c r="J155">
        <f>SUM(C155:G155)</f>
        <v>91</v>
      </c>
      <c r="K155">
        <f>AVERAGE(C155:G155)</f>
        <v>18.2</v>
      </c>
      <c r="L155">
        <f>MAX(C155:G155)-MIN(C155:G155)</f>
        <v>24</v>
      </c>
      <c r="M155">
        <f>SUMPRODUCT(MOD(C155:G155,2))</f>
        <v>3</v>
      </c>
      <c r="N155">
        <f>5-M155</f>
        <v>2</v>
      </c>
      <c r="O155">
        <f>COUNTIF(C155:G155,"&lt;=17")</f>
        <v>2</v>
      </c>
      <c r="P155">
        <f>COUNTIF(C155:G155,"&gt;=18")</f>
        <v>3</v>
      </c>
      <c r="Q155">
        <f>SUMPRODUCT(--(D155:G155-C155:F155=1))</f>
        <v>1</v>
      </c>
      <c r="R155">
        <f>SUMPRODUCT(COUNTIF(C156:G156,C155:G155))</f>
        <v>1</v>
      </c>
    </row>
    <row r="156">
      <c r="A156">
        <v>2422</v>
      </c>
      <c r="B156" t="str">
        <v>2025-04-23</v>
      </c>
      <c r="C156">
        <v>19</v>
      </c>
      <c r="D156">
        <v>20</v>
      </c>
      <c r="E156">
        <v>23</v>
      </c>
      <c r="F156">
        <v>25</v>
      </c>
      <c r="G156">
        <v>33</v>
      </c>
      <c r="H156">
        <v>2</v>
      </c>
      <c r="I156" t="str">
        <v>19 - 20 - 23 - 25 - 33 [PB: 2]</v>
      </c>
      <c r="J156">
        <f>SUM(C156:G156)</f>
        <v>120</v>
      </c>
      <c r="K156">
        <f>AVERAGE(C156:G156)</f>
        <v>24</v>
      </c>
      <c r="L156">
        <f>MAX(C156:G156)-MIN(C156:G156)</f>
        <v>14</v>
      </c>
      <c r="M156">
        <f>SUMPRODUCT(MOD(C156:G156,2))</f>
        <v>4</v>
      </c>
      <c r="N156">
        <f>5-M156</f>
        <v>1</v>
      </c>
      <c r="O156">
        <f>COUNTIF(C156:G156,"&lt;=17")</f>
        <v>0</v>
      </c>
      <c r="P156">
        <f>COUNTIF(C156:G156,"&gt;=18")</f>
        <v>5</v>
      </c>
      <c r="Q156">
        <f>SUMPRODUCT(--(D156:G156-C156:F156=1))</f>
        <v>1</v>
      </c>
      <c r="R156">
        <f>SUMPRODUCT(COUNTIF(C157:G157,C156:G156))</f>
        <v>2</v>
      </c>
    </row>
    <row r="157">
      <c r="A157">
        <v>2421</v>
      </c>
      <c r="B157" t="str">
        <v>2025-04-19</v>
      </c>
      <c r="C157">
        <v>2</v>
      </c>
      <c r="D157">
        <v>9</v>
      </c>
      <c r="E157">
        <v>23</v>
      </c>
      <c r="F157">
        <v>33</v>
      </c>
      <c r="G157">
        <v>35</v>
      </c>
      <c r="H157">
        <v>8</v>
      </c>
      <c r="I157" t="str">
        <v>2 - 9 - 23 - 33 - 35 [PB: 8]</v>
      </c>
      <c r="J157">
        <f>SUM(C157:G157)</f>
        <v>102</v>
      </c>
      <c r="K157">
        <f>AVERAGE(C157:G157)</f>
        <v>20.4</v>
      </c>
      <c r="L157">
        <f>MAX(C157:G157)-MIN(C157:G157)</f>
        <v>33</v>
      </c>
      <c r="M157">
        <f>SUMPRODUCT(MOD(C157:G157,2))</f>
        <v>4</v>
      </c>
      <c r="N157">
        <f>5-M157</f>
        <v>1</v>
      </c>
      <c r="O157">
        <f>COUNTIF(C157:G157,"&lt;=17")</f>
        <v>2</v>
      </c>
      <c r="P157">
        <f>COUNTIF(C157:G157,"&gt;=18")</f>
        <v>3</v>
      </c>
      <c r="Q157">
        <f>SUMPRODUCT(--(D157:G157-C157:F157=1))</f>
        <v>0</v>
      </c>
      <c r="R157">
        <f>SUMPRODUCT(COUNTIF(C158:G158,C157:G157))</f>
        <v>1</v>
      </c>
    </row>
    <row r="158">
      <c r="A158">
        <v>2420</v>
      </c>
      <c r="B158" t="str">
        <v>2025-04-16</v>
      </c>
      <c r="C158">
        <v>1</v>
      </c>
      <c r="D158">
        <v>3</v>
      </c>
      <c r="E158">
        <v>17</v>
      </c>
      <c r="F158">
        <v>24</v>
      </c>
      <c r="G158">
        <v>33</v>
      </c>
      <c r="H158">
        <v>4</v>
      </c>
      <c r="I158" t="str">
        <v>1 - 3 - 17 - 24 - 33 [PB: 4]</v>
      </c>
      <c r="J158">
        <f>SUM(C158:G158)</f>
        <v>78</v>
      </c>
      <c r="K158">
        <f>AVERAGE(C158:G158)</f>
        <v>15.6</v>
      </c>
      <c r="L158">
        <f>MAX(C158:G158)-MIN(C158:G158)</f>
        <v>32</v>
      </c>
      <c r="M158">
        <f>SUMPRODUCT(MOD(C158:G158,2))</f>
        <v>4</v>
      </c>
      <c r="N158">
        <f>5-M158</f>
        <v>1</v>
      </c>
      <c r="O158">
        <f>COUNTIF(C158:G158,"&lt;=17")</f>
        <v>3</v>
      </c>
      <c r="P158">
        <f>COUNTIF(C158:G158,"&gt;=18")</f>
        <v>2</v>
      </c>
      <c r="Q158">
        <f>SUMPRODUCT(--(D158:G158-C158:F158=1))</f>
        <v>0</v>
      </c>
      <c r="R158">
        <f>SUMPRODUCT(COUNTIF(C159:G159,C158:G158))</f>
        <v>1</v>
      </c>
    </row>
    <row r="159">
      <c r="A159">
        <v>2419</v>
      </c>
      <c r="B159" t="str">
        <v>2025-04-12</v>
      </c>
      <c r="C159">
        <v>7</v>
      </c>
      <c r="D159">
        <v>8</v>
      </c>
      <c r="E159">
        <v>20</v>
      </c>
      <c r="F159">
        <v>22</v>
      </c>
      <c r="G159">
        <v>24</v>
      </c>
      <c r="H159">
        <v>9</v>
      </c>
      <c r="I159" t="str">
        <v>7 - 8 - 20 - 22 - 24 [PB: 9]</v>
      </c>
      <c r="J159">
        <f>SUM(C159:G159)</f>
        <v>81</v>
      </c>
      <c r="K159">
        <f>AVERAGE(C159:G159)</f>
        <v>16.2</v>
      </c>
      <c r="L159">
        <f>MAX(C159:G159)-MIN(C159:G159)</f>
        <v>17</v>
      </c>
      <c r="M159">
        <f>SUMPRODUCT(MOD(C159:G159,2))</f>
        <v>1</v>
      </c>
      <c r="N159">
        <f>5-M159</f>
        <v>4</v>
      </c>
      <c r="O159">
        <f>COUNTIF(C159:G159,"&lt;=17")</f>
        <v>2</v>
      </c>
      <c r="P159">
        <f>COUNTIF(C159:G159,"&gt;=18")</f>
        <v>3</v>
      </c>
      <c r="Q159">
        <f>SUMPRODUCT(--(D159:G159-C159:F159=1))</f>
        <v>1</v>
      </c>
      <c r="R159">
        <f>SUMPRODUCT(COUNTIF(C160:G160,C159:G159))</f>
        <v>0</v>
      </c>
    </row>
    <row r="160">
      <c r="A160">
        <v>2418</v>
      </c>
      <c r="B160" t="str">
        <v>2025-04-09</v>
      </c>
      <c r="C160">
        <v>1</v>
      </c>
      <c r="D160">
        <v>13</v>
      </c>
      <c r="E160">
        <v>17</v>
      </c>
      <c r="F160">
        <v>18</v>
      </c>
      <c r="G160">
        <v>27</v>
      </c>
      <c r="H160">
        <v>6</v>
      </c>
      <c r="I160" t="str">
        <v>1 - 13 - 17 - 18 - 27 [PB: 6]</v>
      </c>
      <c r="J160">
        <f>SUM(C160:G160)</f>
        <v>76</v>
      </c>
      <c r="K160">
        <f>AVERAGE(C160:G160)</f>
        <v>15.2</v>
      </c>
      <c r="L160">
        <f>MAX(C160:G160)-MIN(C160:G160)</f>
        <v>26</v>
      </c>
      <c r="M160">
        <f>SUMPRODUCT(MOD(C160:G160,2))</f>
        <v>4</v>
      </c>
      <c r="N160">
        <f>5-M160</f>
        <v>1</v>
      </c>
      <c r="O160">
        <f>COUNTIF(C160:G160,"&lt;=17")</f>
        <v>3</v>
      </c>
      <c r="P160">
        <f>COUNTIF(C160:G160,"&gt;=18")</f>
        <v>2</v>
      </c>
      <c r="Q160">
        <f>SUMPRODUCT(--(D160:G160-C160:F160=1))</f>
        <v>1</v>
      </c>
      <c r="R160">
        <f>SUMPRODUCT(COUNTIF(C161:G161,C160:G160))</f>
        <v>2</v>
      </c>
    </row>
    <row r="161">
      <c r="A161">
        <v>2417</v>
      </c>
      <c r="B161" t="str">
        <v>2025-04-05</v>
      </c>
      <c r="C161">
        <v>18</v>
      </c>
      <c r="D161">
        <v>21</v>
      </c>
      <c r="E161">
        <v>27</v>
      </c>
      <c r="F161">
        <v>28</v>
      </c>
      <c r="G161">
        <v>30</v>
      </c>
      <c r="H161">
        <v>1</v>
      </c>
      <c r="I161" t="str">
        <v>18 - 21 - 27 - 28 - 30 [PB: 1]</v>
      </c>
      <c r="J161">
        <f>SUM(C161:G161)</f>
        <v>124</v>
      </c>
      <c r="K161">
        <f>AVERAGE(C161:G161)</f>
        <v>24.8</v>
      </c>
      <c r="L161">
        <f>MAX(C161:G161)-MIN(C161:G161)</f>
        <v>12</v>
      </c>
      <c r="M161">
        <f>SUMPRODUCT(MOD(C161:G161,2))</f>
        <v>2</v>
      </c>
      <c r="N161">
        <f>5-M161</f>
        <v>3</v>
      </c>
      <c r="O161">
        <f>COUNTIF(C161:G161,"&lt;=17")</f>
        <v>0</v>
      </c>
      <c r="P161">
        <f>COUNTIF(C161:G161,"&gt;=18")</f>
        <v>5</v>
      </c>
      <c r="Q161">
        <f>SUMPRODUCT(--(D161:G161-C161:F161=1))</f>
        <v>1</v>
      </c>
      <c r="R161">
        <f>SUMPRODUCT(COUNTIF(C162:G162,C161:G161))</f>
        <v>1</v>
      </c>
    </row>
    <row r="162">
      <c r="A162">
        <v>2416</v>
      </c>
      <c r="B162" t="str">
        <v>2025-04-02</v>
      </c>
      <c r="C162">
        <v>10</v>
      </c>
      <c r="D162">
        <v>14</v>
      </c>
      <c r="E162">
        <v>18</v>
      </c>
      <c r="F162">
        <v>22</v>
      </c>
      <c r="G162">
        <v>32</v>
      </c>
      <c r="H162">
        <v>10</v>
      </c>
      <c r="I162" t="str">
        <v>10 - 14 - 18 - 22 - 32 [PB: 10]</v>
      </c>
      <c r="J162">
        <f>SUM(C162:G162)</f>
        <v>96</v>
      </c>
      <c r="K162">
        <f>AVERAGE(C162:G162)</f>
        <v>19.2</v>
      </c>
      <c r="L162">
        <f>MAX(C162:G162)-MIN(C162:G162)</f>
        <v>22</v>
      </c>
      <c r="M162">
        <f>SUMPRODUCT(MOD(C162:G162,2))</f>
        <v>0</v>
      </c>
      <c r="N162">
        <f>5-M162</f>
        <v>5</v>
      </c>
      <c r="O162">
        <f>COUNTIF(C162:G162,"&lt;=17")</f>
        <v>2</v>
      </c>
      <c r="P162">
        <f>COUNTIF(C162:G162,"&gt;=18")</f>
        <v>3</v>
      </c>
      <c r="Q162">
        <f>SUMPRODUCT(--(D162:G162-C162:F162=1))</f>
        <v>0</v>
      </c>
      <c r="R162">
        <f>SUMPRODUCT(COUNTIF(C163:G163,C162:G162))</f>
        <v>1</v>
      </c>
    </row>
    <row r="163">
      <c r="A163">
        <v>2415</v>
      </c>
      <c r="B163" t="str">
        <v>2025-03-29</v>
      </c>
      <c r="C163">
        <v>16</v>
      </c>
      <c r="D163">
        <v>17</v>
      </c>
      <c r="E163">
        <v>18</v>
      </c>
      <c r="F163">
        <v>27</v>
      </c>
      <c r="G163">
        <v>28</v>
      </c>
      <c r="H163">
        <v>10</v>
      </c>
      <c r="I163" t="str">
        <v>16 - 17 - 18 - 27 - 28 [PB: 10]</v>
      </c>
      <c r="J163">
        <f>SUM(C163:G163)</f>
        <v>106</v>
      </c>
      <c r="K163">
        <f>AVERAGE(C163:G163)</f>
        <v>21.2</v>
      </c>
      <c r="L163">
        <f>MAX(C163:G163)-MIN(C163:G163)</f>
        <v>12</v>
      </c>
      <c r="M163">
        <f>SUMPRODUCT(MOD(C163:G163,2))</f>
        <v>2</v>
      </c>
      <c r="N163">
        <f>5-M163</f>
        <v>3</v>
      </c>
      <c r="O163">
        <f>COUNTIF(C163:G163,"&lt;=17")</f>
        <v>2</v>
      </c>
      <c r="P163">
        <f>COUNTIF(C163:G163,"&gt;=18")</f>
        <v>3</v>
      </c>
      <c r="Q163">
        <f>SUMPRODUCT(--(D163:G163-C163:F163=1))</f>
        <v>3</v>
      </c>
      <c r="R163">
        <f>SUMPRODUCT(COUNTIF(C164:G164,C163:G163))</f>
        <v>1</v>
      </c>
    </row>
    <row r="164">
      <c r="A164">
        <v>2414</v>
      </c>
      <c r="B164" t="str">
        <v>2025-03-26</v>
      </c>
      <c r="C164">
        <v>9</v>
      </c>
      <c r="D164">
        <v>13</v>
      </c>
      <c r="E164">
        <v>24</v>
      </c>
      <c r="F164">
        <v>28</v>
      </c>
      <c r="G164">
        <v>32</v>
      </c>
      <c r="H164">
        <v>2</v>
      </c>
      <c r="I164" t="str">
        <v>9 - 13 - 24 - 28 - 32 [PB: 2]</v>
      </c>
      <c r="J164">
        <f>SUM(C164:G164)</f>
        <v>106</v>
      </c>
      <c r="K164">
        <f>AVERAGE(C164:G164)</f>
        <v>21.2</v>
      </c>
      <c r="L164">
        <f>MAX(C164:G164)-MIN(C164:G164)</f>
        <v>23</v>
      </c>
      <c r="M164">
        <f>SUMPRODUCT(MOD(C164:G164,2))</f>
        <v>2</v>
      </c>
      <c r="N164">
        <f>5-M164</f>
        <v>3</v>
      </c>
      <c r="O164">
        <f>COUNTIF(C164:G164,"&lt;=17")</f>
        <v>2</v>
      </c>
      <c r="P164">
        <f>COUNTIF(C164:G164,"&gt;=18")</f>
        <v>3</v>
      </c>
      <c r="Q164">
        <f>SUMPRODUCT(--(D164:G164-C164:F164=1))</f>
        <v>0</v>
      </c>
      <c r="R164">
        <f>SUMPRODUCT(COUNTIF(C165:G165,C164:G164))</f>
        <v>0</v>
      </c>
    </row>
    <row r="165">
      <c r="A165">
        <v>2413</v>
      </c>
      <c r="B165" t="str">
        <v>2025-03-22</v>
      </c>
      <c r="C165">
        <v>3</v>
      </c>
      <c r="D165">
        <v>6</v>
      </c>
      <c r="E165">
        <v>15</v>
      </c>
      <c r="F165">
        <v>19</v>
      </c>
      <c r="G165">
        <v>23</v>
      </c>
      <c r="H165">
        <v>9</v>
      </c>
      <c r="I165" t="str">
        <v>3 - 6 - 15 - 19 - 23 [PB: 9]</v>
      </c>
      <c r="J165">
        <f>SUM(C165:G165)</f>
        <v>66</v>
      </c>
      <c r="K165">
        <f>AVERAGE(C165:G165)</f>
        <v>13.2</v>
      </c>
      <c r="L165">
        <f>MAX(C165:G165)-MIN(C165:G165)</f>
        <v>20</v>
      </c>
      <c r="M165">
        <f>SUMPRODUCT(MOD(C165:G165,2))</f>
        <v>4</v>
      </c>
      <c r="N165">
        <f>5-M165</f>
        <v>1</v>
      </c>
      <c r="O165">
        <f>COUNTIF(C165:G165,"&lt;=17")</f>
        <v>3</v>
      </c>
      <c r="P165">
        <f>COUNTIF(C165:G165,"&gt;=18")</f>
        <v>2</v>
      </c>
      <c r="Q165">
        <f>SUMPRODUCT(--(D165:G165-C165:F165=1))</f>
        <v>0</v>
      </c>
      <c r="R165">
        <f>SUMPRODUCT(COUNTIF(C166:G166,C165:G165))</f>
        <v>0</v>
      </c>
    </row>
    <row r="166">
      <c r="A166">
        <v>2412</v>
      </c>
      <c r="B166" t="str">
        <v>2025-03-19</v>
      </c>
      <c r="C166">
        <v>5</v>
      </c>
      <c r="D166">
        <v>8</v>
      </c>
      <c r="E166">
        <v>14</v>
      </c>
      <c r="F166">
        <v>17</v>
      </c>
      <c r="G166">
        <v>29</v>
      </c>
      <c r="H166">
        <v>6</v>
      </c>
      <c r="I166" t="str">
        <v>5 - 8 - 14 - 17 - 29 [PB: 6]</v>
      </c>
      <c r="J166">
        <f>SUM(C166:G166)</f>
        <v>73</v>
      </c>
      <c r="K166">
        <f>AVERAGE(C166:G166)</f>
        <v>14.6</v>
      </c>
      <c r="L166">
        <f>MAX(C166:G166)-MIN(C166:G166)</f>
        <v>24</v>
      </c>
      <c r="M166">
        <f>SUMPRODUCT(MOD(C166:G166,2))</f>
        <v>3</v>
      </c>
      <c r="N166">
        <f>5-M166</f>
        <v>2</v>
      </c>
      <c r="O166">
        <f>COUNTIF(C166:G166,"&lt;=17")</f>
        <v>4</v>
      </c>
      <c r="P166">
        <f>COUNTIF(C166:G166,"&gt;=18")</f>
        <v>1</v>
      </c>
      <c r="Q166">
        <f>SUMPRODUCT(--(D166:G166-C166:F166=1))</f>
        <v>0</v>
      </c>
      <c r="R166">
        <f>SUMPRODUCT(COUNTIF(C167:G167,C166:G166))</f>
        <v>0</v>
      </c>
    </row>
    <row r="167">
      <c r="A167">
        <v>2411</v>
      </c>
      <c r="B167" t="str">
        <v>2025-03-15</v>
      </c>
      <c r="C167">
        <v>1</v>
      </c>
      <c r="D167">
        <v>10</v>
      </c>
      <c r="E167">
        <v>16</v>
      </c>
      <c r="F167">
        <v>22</v>
      </c>
      <c r="G167">
        <v>24</v>
      </c>
      <c r="H167">
        <v>4</v>
      </c>
      <c r="I167" t="str">
        <v>1 - 10 - 16 - 22 - 24 [PB: 4]</v>
      </c>
      <c r="J167">
        <f>SUM(C167:G167)</f>
        <v>73</v>
      </c>
      <c r="K167">
        <f>AVERAGE(C167:G167)</f>
        <v>14.6</v>
      </c>
      <c r="L167">
        <f>MAX(C167:G167)-MIN(C167:G167)</f>
        <v>23</v>
      </c>
      <c r="M167">
        <f>SUMPRODUCT(MOD(C167:G167,2))</f>
        <v>1</v>
      </c>
      <c r="N167">
        <f>5-M167</f>
        <v>4</v>
      </c>
      <c r="O167">
        <f>COUNTIF(C167:G167,"&lt;=17")</f>
        <v>3</v>
      </c>
      <c r="P167">
        <f>COUNTIF(C167:G167,"&gt;=18")</f>
        <v>2</v>
      </c>
      <c r="Q167">
        <f>SUMPRODUCT(--(D167:G167-C167:F167=1))</f>
        <v>0</v>
      </c>
      <c r="R167">
        <f>SUMPRODUCT(COUNTIF(C168:G168,C167:G167))</f>
        <v>1</v>
      </c>
    </row>
    <row r="168">
      <c r="A168">
        <v>2410</v>
      </c>
      <c r="B168" t="str">
        <v>2025-03-12</v>
      </c>
      <c r="C168">
        <v>3</v>
      </c>
      <c r="D168">
        <v>10</v>
      </c>
      <c r="E168">
        <v>17</v>
      </c>
      <c r="F168">
        <v>23</v>
      </c>
      <c r="G168">
        <v>35</v>
      </c>
      <c r="H168">
        <v>5</v>
      </c>
      <c r="I168" t="str">
        <v>3 - 10 - 17 - 23 - 35 [PB: 5]</v>
      </c>
      <c r="J168">
        <f>SUM(C168:G168)</f>
        <v>88</v>
      </c>
      <c r="K168">
        <f>AVERAGE(C168:G168)</f>
        <v>17.6</v>
      </c>
      <c r="L168">
        <f>MAX(C168:G168)-MIN(C168:G168)</f>
        <v>32</v>
      </c>
      <c r="M168">
        <f>SUMPRODUCT(MOD(C168:G168,2))</f>
        <v>4</v>
      </c>
      <c r="N168">
        <f>5-M168</f>
        <v>1</v>
      </c>
      <c r="O168">
        <f>COUNTIF(C168:G168,"&lt;=17")</f>
        <v>3</v>
      </c>
      <c r="P168">
        <f>COUNTIF(C168:G168,"&gt;=18")</f>
        <v>2</v>
      </c>
      <c r="Q168">
        <f>SUMPRODUCT(--(D168:G168-C168:F168=1))</f>
        <v>0</v>
      </c>
      <c r="R168">
        <f>SUMPRODUCT(COUNTIF(C169:G169,C168:G168))</f>
        <v>0</v>
      </c>
    </row>
    <row r="169">
      <c r="A169">
        <v>2409</v>
      </c>
      <c r="B169" t="str">
        <v>2025-03-08</v>
      </c>
      <c r="C169">
        <v>4</v>
      </c>
      <c r="D169">
        <v>13</v>
      </c>
      <c r="E169">
        <v>20</v>
      </c>
      <c r="F169">
        <v>29</v>
      </c>
      <c r="G169">
        <v>31</v>
      </c>
      <c r="H169">
        <v>10</v>
      </c>
      <c r="I169" t="str">
        <v>4 - 13 - 20 - 29 - 31 [PB: 10]</v>
      </c>
      <c r="J169">
        <f>SUM(C169:G169)</f>
        <v>97</v>
      </c>
      <c r="K169">
        <f>AVERAGE(C169:G169)</f>
        <v>19.4</v>
      </c>
      <c r="L169">
        <f>MAX(C169:G169)-MIN(C169:G169)</f>
        <v>27</v>
      </c>
      <c r="M169">
        <f>SUMPRODUCT(MOD(C169:G169,2))</f>
        <v>3</v>
      </c>
      <c r="N169">
        <f>5-M169</f>
        <v>2</v>
      </c>
      <c r="O169">
        <f>COUNTIF(C169:G169,"&lt;=17")</f>
        <v>2</v>
      </c>
      <c r="P169">
        <f>COUNTIF(C169:G169,"&gt;=18")</f>
        <v>3</v>
      </c>
      <c r="Q169">
        <f>SUMPRODUCT(--(D169:G169-C169:F169=1))</f>
        <v>0</v>
      </c>
      <c r="R169">
        <f>SUMPRODUCT(COUNTIF(C170:G170,C169:G169))</f>
        <v>2</v>
      </c>
    </row>
    <row r="170">
      <c r="A170">
        <v>2408</v>
      </c>
      <c r="B170" t="str">
        <v>2025-03-05</v>
      </c>
      <c r="C170">
        <v>1</v>
      </c>
      <c r="D170">
        <v>5</v>
      </c>
      <c r="E170">
        <v>13</v>
      </c>
      <c r="F170">
        <v>20</v>
      </c>
      <c r="G170">
        <v>25</v>
      </c>
      <c r="H170">
        <v>2</v>
      </c>
      <c r="I170" t="str">
        <v>1 - 5 - 13 - 20 - 25 [PB: 2]</v>
      </c>
      <c r="J170">
        <f>SUM(C170:G170)</f>
        <v>64</v>
      </c>
      <c r="K170">
        <f>AVERAGE(C170:G170)</f>
        <v>12.8</v>
      </c>
      <c r="L170">
        <f>MAX(C170:G170)-MIN(C170:G170)</f>
        <v>24</v>
      </c>
      <c r="M170">
        <f>SUMPRODUCT(MOD(C170:G170,2))</f>
        <v>4</v>
      </c>
      <c r="N170">
        <f>5-M170</f>
        <v>1</v>
      </c>
      <c r="O170">
        <f>COUNTIF(C170:G170,"&lt;=17")</f>
        <v>3</v>
      </c>
      <c r="P170">
        <f>COUNTIF(C170:G170,"&gt;=18")</f>
        <v>2</v>
      </c>
      <c r="Q170">
        <f>SUMPRODUCT(--(D170:G170-C170:F170=1))</f>
        <v>0</v>
      </c>
      <c r="R170">
        <f>SUMPRODUCT(COUNTIF(C171:G171,C170:G170))</f>
        <v>0</v>
      </c>
    </row>
    <row r="171">
      <c r="A171">
        <v>2407</v>
      </c>
      <c r="B171" t="str">
        <v>2025-03-01</v>
      </c>
      <c r="C171">
        <v>4</v>
      </c>
      <c r="D171">
        <v>17</v>
      </c>
      <c r="E171">
        <v>18</v>
      </c>
      <c r="F171">
        <v>22</v>
      </c>
      <c r="G171">
        <v>33</v>
      </c>
      <c r="H171">
        <v>8</v>
      </c>
      <c r="I171" t="str">
        <v>4 - 17 - 18 - 22 - 33 [PB: 8]</v>
      </c>
      <c r="J171">
        <f>SUM(C171:G171)</f>
        <v>94</v>
      </c>
      <c r="K171">
        <f>AVERAGE(C171:G171)</f>
        <v>18.8</v>
      </c>
      <c r="L171">
        <f>MAX(C171:G171)-MIN(C171:G171)</f>
        <v>29</v>
      </c>
      <c r="M171">
        <f>SUMPRODUCT(MOD(C171:G171,2))</f>
        <v>2</v>
      </c>
      <c r="N171">
        <f>5-M171</f>
        <v>3</v>
      </c>
      <c r="O171">
        <f>COUNTIF(C171:G171,"&lt;=17")</f>
        <v>2</v>
      </c>
      <c r="P171">
        <f>COUNTIF(C171:G171,"&gt;=18")</f>
        <v>3</v>
      </c>
      <c r="Q171">
        <f>SUMPRODUCT(--(D171:G171-C171:F171=1))</f>
        <v>1</v>
      </c>
      <c r="R171">
        <f>SUMPRODUCT(COUNTIF(C172:G172,C171:G171))</f>
        <v>1</v>
      </c>
    </row>
    <row r="172">
      <c r="A172">
        <v>2406</v>
      </c>
      <c r="B172" t="str">
        <v>2025-02-26</v>
      </c>
      <c r="C172">
        <v>5</v>
      </c>
      <c r="D172">
        <v>7</v>
      </c>
      <c r="E172">
        <v>22</v>
      </c>
      <c r="F172">
        <v>24</v>
      </c>
      <c r="G172">
        <v>25</v>
      </c>
      <c r="H172">
        <v>5</v>
      </c>
      <c r="I172" t="str">
        <v>5 - 7 - 22 - 24 - 25 [PB: 5]</v>
      </c>
      <c r="J172">
        <f>SUM(C172:G172)</f>
        <v>83</v>
      </c>
      <c r="K172">
        <f>AVERAGE(C172:G172)</f>
        <v>16.6</v>
      </c>
      <c r="L172">
        <f>MAX(C172:G172)-MIN(C172:G172)</f>
        <v>20</v>
      </c>
      <c r="M172">
        <f>SUMPRODUCT(MOD(C172:G172,2))</f>
        <v>3</v>
      </c>
      <c r="N172">
        <f>5-M172</f>
        <v>2</v>
      </c>
      <c r="O172">
        <f>COUNTIF(C172:G172,"&lt;=17")</f>
        <v>2</v>
      </c>
      <c r="P172">
        <f>COUNTIF(C172:G172,"&gt;=18")</f>
        <v>3</v>
      </c>
      <c r="Q172">
        <f>SUMPRODUCT(--(D172:G172-C172:F172=1))</f>
        <v>1</v>
      </c>
      <c r="R172">
        <f>SUMPRODUCT(COUNTIF(C173:G173,C172:G172))</f>
        <v>1</v>
      </c>
    </row>
    <row r="173">
      <c r="A173">
        <v>2405</v>
      </c>
      <c r="B173" t="str">
        <v>2025-02-22</v>
      </c>
      <c r="C173">
        <v>4</v>
      </c>
      <c r="D173">
        <v>9</v>
      </c>
      <c r="E173">
        <v>15</v>
      </c>
      <c r="F173">
        <v>22</v>
      </c>
      <c r="G173">
        <v>35</v>
      </c>
      <c r="H173">
        <v>2</v>
      </c>
      <c r="I173" t="str">
        <v>4 - 9 - 15 - 22 - 35 [PB: 2]</v>
      </c>
      <c r="J173">
        <f>SUM(C173:G173)</f>
        <v>85</v>
      </c>
      <c r="K173">
        <f>AVERAGE(C173:G173)</f>
        <v>17</v>
      </c>
      <c r="L173">
        <f>MAX(C173:G173)-MIN(C173:G173)</f>
        <v>31</v>
      </c>
      <c r="M173">
        <f>SUMPRODUCT(MOD(C173:G173,2))</f>
        <v>3</v>
      </c>
      <c r="N173">
        <f>5-M173</f>
        <v>2</v>
      </c>
      <c r="O173">
        <f>COUNTIF(C173:G173,"&lt;=17")</f>
        <v>3</v>
      </c>
      <c r="P173">
        <f>COUNTIF(C173:G173,"&gt;=18")</f>
        <v>2</v>
      </c>
      <c r="Q173">
        <f>SUMPRODUCT(--(D173:G173-C173:F173=1))</f>
        <v>0</v>
      </c>
      <c r="R173">
        <f>SUMPRODUCT(COUNTIF(C174:G174,C173:G173))</f>
        <v>2</v>
      </c>
    </row>
    <row r="174">
      <c r="A174">
        <v>2404</v>
      </c>
      <c r="B174" t="str">
        <v>2025-02-19</v>
      </c>
      <c r="C174">
        <v>5</v>
      </c>
      <c r="D174">
        <v>9</v>
      </c>
      <c r="E174">
        <v>13</v>
      </c>
      <c r="F174">
        <v>30</v>
      </c>
      <c r="G174">
        <v>35</v>
      </c>
      <c r="H174">
        <v>7</v>
      </c>
      <c r="I174" t="str">
        <v>5 - 9 - 13 - 30 - 35 [PB: 7]</v>
      </c>
      <c r="J174">
        <f>SUM(C174:G174)</f>
        <v>92</v>
      </c>
      <c r="K174">
        <f>AVERAGE(C174:G174)</f>
        <v>18.4</v>
      </c>
      <c r="L174">
        <f>MAX(C174:G174)-MIN(C174:G174)</f>
        <v>30</v>
      </c>
      <c r="M174">
        <f>SUMPRODUCT(MOD(C174:G174,2))</f>
        <v>4</v>
      </c>
      <c r="N174">
        <f>5-M174</f>
        <v>1</v>
      </c>
      <c r="O174">
        <f>COUNTIF(C174:G174,"&lt;=17")</f>
        <v>3</v>
      </c>
      <c r="P174">
        <f>COUNTIF(C174:G174,"&gt;=18")</f>
        <v>2</v>
      </c>
      <c r="Q174">
        <f>SUMPRODUCT(--(D174:G174-C174:F174=1))</f>
        <v>0</v>
      </c>
      <c r="R174">
        <f>SUMPRODUCT(COUNTIF(C175:G175,C174:G174))</f>
        <v>0</v>
      </c>
    </row>
    <row r="175">
      <c r="A175">
        <v>2403</v>
      </c>
      <c r="B175" t="str">
        <v>2025-02-15</v>
      </c>
      <c r="C175">
        <v>6</v>
      </c>
      <c r="D175">
        <v>7</v>
      </c>
      <c r="E175">
        <v>11</v>
      </c>
      <c r="F175">
        <v>24</v>
      </c>
      <c r="G175">
        <v>34</v>
      </c>
      <c r="H175">
        <v>2</v>
      </c>
      <c r="I175" t="str">
        <v>6 - 7 - 11 - 24 - 34 [PB: 2]</v>
      </c>
      <c r="J175">
        <f>SUM(C175:G175)</f>
        <v>82</v>
      </c>
      <c r="K175">
        <f>AVERAGE(C175:G175)</f>
        <v>16.4</v>
      </c>
      <c r="L175">
        <f>MAX(C175:G175)-MIN(C175:G175)</f>
        <v>28</v>
      </c>
      <c r="M175">
        <f>SUMPRODUCT(MOD(C175:G175,2))</f>
        <v>2</v>
      </c>
      <c r="N175">
        <f>5-M175</f>
        <v>3</v>
      </c>
      <c r="O175">
        <f>COUNTIF(C175:G175,"&lt;=17")</f>
        <v>3</v>
      </c>
      <c r="P175">
        <f>COUNTIF(C175:G175,"&gt;=18")</f>
        <v>2</v>
      </c>
      <c r="Q175">
        <f>SUMPRODUCT(--(D175:G175-C175:F175=1))</f>
        <v>1</v>
      </c>
      <c r="R175">
        <f>SUMPRODUCT(COUNTIF(C176:G176,C175:G175))</f>
        <v>2</v>
      </c>
    </row>
    <row r="176">
      <c r="A176">
        <v>2402</v>
      </c>
      <c r="B176" t="str">
        <v>2025-02-12</v>
      </c>
      <c r="C176">
        <v>5</v>
      </c>
      <c r="D176">
        <v>6</v>
      </c>
      <c r="E176">
        <v>16</v>
      </c>
      <c r="F176">
        <v>17</v>
      </c>
      <c r="G176">
        <v>24</v>
      </c>
      <c r="H176">
        <v>8</v>
      </c>
      <c r="I176" t="str">
        <v>5 - 6 - 16 - 17 - 24 [PB: 8]</v>
      </c>
      <c r="J176">
        <f>SUM(C176:G176)</f>
        <v>68</v>
      </c>
      <c r="K176">
        <f>AVERAGE(C176:G176)</f>
        <v>13.6</v>
      </c>
      <c r="L176">
        <f>MAX(C176:G176)-MIN(C176:G176)</f>
        <v>19</v>
      </c>
      <c r="M176">
        <f>SUMPRODUCT(MOD(C176:G176,2))</f>
        <v>2</v>
      </c>
      <c r="N176">
        <f>5-M176</f>
        <v>3</v>
      </c>
      <c r="O176">
        <f>COUNTIF(C176:G176,"&lt;=17")</f>
        <v>4</v>
      </c>
      <c r="P176">
        <f>COUNTIF(C176:G176,"&gt;=18")</f>
        <v>1</v>
      </c>
      <c r="Q176">
        <f>SUMPRODUCT(--(D176:G176-C176:F176=1))</f>
        <v>2</v>
      </c>
      <c r="R176">
        <f>SUMPRODUCT(COUNTIF(C177:G177,C176:G176))</f>
        <v>1</v>
      </c>
    </row>
    <row r="177">
      <c r="A177">
        <v>2401</v>
      </c>
      <c r="B177" t="str">
        <v>2025-02-08</v>
      </c>
      <c r="C177">
        <v>13</v>
      </c>
      <c r="D177">
        <v>17</v>
      </c>
      <c r="E177">
        <v>21</v>
      </c>
      <c r="F177">
        <v>26</v>
      </c>
      <c r="G177">
        <v>27</v>
      </c>
      <c r="H177">
        <v>6</v>
      </c>
      <c r="I177" t="str">
        <v>13 - 17 - 21 - 26 - 27 [PB: 6]</v>
      </c>
      <c r="J177">
        <f>SUM(C177:G177)</f>
        <v>104</v>
      </c>
      <c r="K177">
        <f>AVERAGE(C177:G177)</f>
        <v>20.8</v>
      </c>
      <c r="L177">
        <f>MAX(C177:G177)-MIN(C177:G177)</f>
        <v>14</v>
      </c>
      <c r="M177">
        <f>SUMPRODUCT(MOD(C177:G177,2))</f>
        <v>4</v>
      </c>
      <c r="N177">
        <f>5-M177</f>
        <v>1</v>
      </c>
      <c r="O177">
        <f>COUNTIF(C177:G177,"&lt;=17")</f>
        <v>2</v>
      </c>
      <c r="P177">
        <f>COUNTIF(C177:G177,"&gt;=18")</f>
        <v>3</v>
      </c>
      <c r="Q177">
        <f>SUMPRODUCT(--(D177:G177-C177:F177=1))</f>
        <v>1</v>
      </c>
      <c r="R177">
        <f>SUMPRODUCT(COUNTIF(C178:G178,C177:G177))</f>
        <v>1</v>
      </c>
    </row>
    <row r="178">
      <c r="A178">
        <v>2400</v>
      </c>
      <c r="B178" t="str">
        <v>2025-02-05</v>
      </c>
      <c r="C178">
        <v>3</v>
      </c>
      <c r="D178">
        <v>4</v>
      </c>
      <c r="E178">
        <v>8</v>
      </c>
      <c r="F178">
        <v>16</v>
      </c>
      <c r="G178">
        <v>27</v>
      </c>
      <c r="H178">
        <v>7</v>
      </c>
      <c r="I178" t="str">
        <v>3 - 4 - 8 - 16 - 27 [PB: 7]</v>
      </c>
      <c r="J178">
        <f>SUM(C178:G178)</f>
        <v>58</v>
      </c>
      <c r="K178">
        <f>AVERAGE(C178:G178)</f>
        <v>11.6</v>
      </c>
      <c r="L178">
        <f>MAX(C178:G178)-MIN(C178:G178)</f>
        <v>24</v>
      </c>
      <c r="M178">
        <f>SUMPRODUCT(MOD(C178:G178,2))</f>
        <v>2</v>
      </c>
      <c r="N178">
        <f>5-M178</f>
        <v>3</v>
      </c>
      <c r="O178">
        <f>COUNTIF(C178:G178,"&lt;=17")</f>
        <v>4</v>
      </c>
      <c r="P178">
        <f>COUNTIF(C178:G178,"&gt;=18")</f>
        <v>1</v>
      </c>
      <c r="Q178">
        <f>SUMPRODUCT(--(D178:G178-C178:F178=1))</f>
        <v>1</v>
      </c>
      <c r="R178">
        <f>SUMPRODUCT(COUNTIF(C179:G179,C178:G178))</f>
        <v>0</v>
      </c>
    </row>
    <row r="179">
      <c r="A179">
        <v>2399</v>
      </c>
      <c r="B179" t="str">
        <v>2025-02-01</v>
      </c>
      <c r="C179">
        <v>13</v>
      </c>
      <c r="D179">
        <v>19</v>
      </c>
      <c r="E179">
        <v>21</v>
      </c>
      <c r="F179">
        <v>22</v>
      </c>
      <c r="G179">
        <v>32</v>
      </c>
      <c r="H179">
        <v>1</v>
      </c>
      <c r="I179" t="str">
        <v>13 - 19 - 21 - 22 - 32 [PB: 1]</v>
      </c>
      <c r="J179">
        <f>SUM(C179:G179)</f>
        <v>107</v>
      </c>
      <c r="K179">
        <f>AVERAGE(C179:G179)</f>
        <v>21.4</v>
      </c>
      <c r="L179">
        <f>MAX(C179:G179)-MIN(C179:G179)</f>
        <v>19</v>
      </c>
      <c r="M179">
        <f>SUMPRODUCT(MOD(C179:G179,2))</f>
        <v>3</v>
      </c>
      <c r="N179">
        <f>5-M179</f>
        <v>2</v>
      </c>
      <c r="O179">
        <f>COUNTIF(C179:G179,"&lt;=17")</f>
        <v>1</v>
      </c>
      <c r="P179">
        <f>COUNTIF(C179:G179,"&gt;=18")</f>
        <v>4</v>
      </c>
      <c r="Q179">
        <f>SUMPRODUCT(--(D179:G179-C179:F179=1))</f>
        <v>1</v>
      </c>
      <c r="R179">
        <f>SUMPRODUCT(COUNTIF(C180:G180,C179:G179))</f>
        <v>0</v>
      </c>
    </row>
    <row r="180">
      <c r="A180">
        <v>2398</v>
      </c>
      <c r="B180" t="str">
        <v>2025-01-29</v>
      </c>
      <c r="C180">
        <v>8</v>
      </c>
      <c r="D180">
        <v>9</v>
      </c>
      <c r="E180">
        <v>28</v>
      </c>
      <c r="F180">
        <v>31</v>
      </c>
      <c r="G180">
        <v>34</v>
      </c>
      <c r="H180">
        <v>2</v>
      </c>
      <c r="I180" t="str">
        <v>8 - 9 - 28 - 31 - 34 [PB: 2]</v>
      </c>
      <c r="J180">
        <f>SUM(C180:G180)</f>
        <v>110</v>
      </c>
      <c r="K180">
        <f>AVERAGE(C180:G180)</f>
        <v>22</v>
      </c>
      <c r="L180">
        <f>MAX(C180:G180)-MIN(C180:G180)</f>
        <v>26</v>
      </c>
      <c r="M180">
        <f>SUMPRODUCT(MOD(C180:G180,2))</f>
        <v>2</v>
      </c>
      <c r="N180">
        <f>5-M180</f>
        <v>3</v>
      </c>
      <c r="O180">
        <f>COUNTIF(C180:G180,"&lt;=17")</f>
        <v>2</v>
      </c>
      <c r="P180">
        <f>COUNTIF(C180:G180,"&gt;=18")</f>
        <v>3</v>
      </c>
      <c r="Q180">
        <f>SUMPRODUCT(--(D180:G180-C180:F180=1))</f>
        <v>1</v>
      </c>
      <c r="R180">
        <f>SUMPRODUCT(COUNTIF(C181:G181,C180:G180))</f>
        <v>1</v>
      </c>
    </row>
    <row r="181">
      <c r="A181">
        <v>2397</v>
      </c>
      <c r="B181" t="str">
        <v>2025-01-25</v>
      </c>
      <c r="C181">
        <v>16</v>
      </c>
      <c r="D181">
        <v>19</v>
      </c>
      <c r="E181">
        <v>29</v>
      </c>
      <c r="F181">
        <v>31</v>
      </c>
      <c r="G181">
        <v>33</v>
      </c>
      <c r="H181">
        <v>8</v>
      </c>
      <c r="I181" t="str">
        <v>16 - 19 - 29 - 31 - 33 [PB: 8]</v>
      </c>
      <c r="J181">
        <f>SUM(C181:G181)</f>
        <v>128</v>
      </c>
      <c r="K181">
        <f>AVERAGE(C181:G181)</f>
        <v>25.6</v>
      </c>
      <c r="L181">
        <f>MAX(C181:G181)-MIN(C181:G181)</f>
        <v>17</v>
      </c>
      <c r="M181">
        <f>SUMPRODUCT(MOD(C181:G181,2))</f>
        <v>4</v>
      </c>
      <c r="N181">
        <f>5-M181</f>
        <v>1</v>
      </c>
      <c r="O181">
        <f>COUNTIF(C181:G181,"&lt;=17")</f>
        <v>1</v>
      </c>
      <c r="P181">
        <f>COUNTIF(C181:G181,"&gt;=18")</f>
        <v>4</v>
      </c>
      <c r="Q181">
        <f>SUMPRODUCT(--(D181:G181-C181:F181=1))</f>
        <v>0</v>
      </c>
      <c r="R181">
        <f>SUMPRODUCT(COUNTIF(C182:G182,C181:G181))</f>
        <v>1</v>
      </c>
    </row>
    <row r="182">
      <c r="A182">
        <v>2396</v>
      </c>
      <c r="B182" t="str">
        <v>2025-01-22</v>
      </c>
      <c r="C182">
        <v>19</v>
      </c>
      <c r="D182">
        <v>22</v>
      </c>
      <c r="E182">
        <v>26</v>
      </c>
      <c r="F182">
        <v>28</v>
      </c>
      <c r="G182">
        <v>34</v>
      </c>
      <c r="H182">
        <v>5</v>
      </c>
      <c r="I182" t="str">
        <v>19 - 22 - 26 - 28 - 34 [PB: 5]</v>
      </c>
      <c r="J182">
        <f>SUM(C182:G182)</f>
        <v>129</v>
      </c>
      <c r="K182">
        <f>AVERAGE(C182:G182)</f>
        <v>25.8</v>
      </c>
      <c r="L182">
        <f>MAX(C182:G182)-MIN(C182:G182)</f>
        <v>15</v>
      </c>
      <c r="M182">
        <f>SUMPRODUCT(MOD(C182:G182,2))</f>
        <v>1</v>
      </c>
      <c r="N182">
        <f>5-M182</f>
        <v>4</v>
      </c>
      <c r="O182">
        <f>COUNTIF(C182:G182,"&lt;=17")</f>
        <v>0</v>
      </c>
      <c r="P182">
        <f>COUNTIF(C182:G182,"&gt;=18")</f>
        <v>5</v>
      </c>
      <c r="Q182">
        <f>SUMPRODUCT(--(D182:G182-C182:F182=1))</f>
        <v>0</v>
      </c>
      <c r="R182">
        <f>SUMPRODUCT(COUNTIF(C183:G183,C182:G182))</f>
        <v>2</v>
      </c>
    </row>
    <row r="183">
      <c r="A183">
        <v>2395</v>
      </c>
      <c r="B183" t="str">
        <v>2025-01-18</v>
      </c>
      <c r="C183">
        <v>5</v>
      </c>
      <c r="D183">
        <v>14</v>
      </c>
      <c r="E183">
        <v>19</v>
      </c>
      <c r="F183">
        <v>33</v>
      </c>
      <c r="G183">
        <v>34</v>
      </c>
      <c r="H183">
        <v>1</v>
      </c>
      <c r="I183" t="str">
        <v>5 - 14 - 19 - 33 - 34 [PB: 1]</v>
      </c>
      <c r="J183">
        <f>SUM(C183:G183)</f>
        <v>105</v>
      </c>
      <c r="K183">
        <f>AVERAGE(C183:G183)</f>
        <v>21</v>
      </c>
      <c r="L183">
        <f>MAX(C183:G183)-MIN(C183:G183)</f>
        <v>29</v>
      </c>
      <c r="M183">
        <f>SUMPRODUCT(MOD(C183:G183,2))</f>
        <v>3</v>
      </c>
      <c r="N183">
        <f>5-M183</f>
        <v>2</v>
      </c>
      <c r="O183">
        <f>COUNTIF(C183:G183,"&lt;=17")</f>
        <v>2</v>
      </c>
      <c r="P183">
        <f>COUNTIF(C183:G183,"&gt;=18")</f>
        <v>3</v>
      </c>
      <c r="Q183">
        <f>SUMPRODUCT(--(D183:G183-C183:F183=1))</f>
        <v>1</v>
      </c>
      <c r="R183">
        <f>SUMPRODUCT(COUNTIF(C184:G184,C183:G183))</f>
        <v>0</v>
      </c>
    </row>
    <row r="184">
      <c r="A184">
        <v>2394</v>
      </c>
      <c r="B184" t="str">
        <v>2025-01-15</v>
      </c>
      <c r="C184">
        <v>9</v>
      </c>
      <c r="D184">
        <v>17</v>
      </c>
      <c r="E184">
        <v>27</v>
      </c>
      <c r="F184">
        <v>29</v>
      </c>
      <c r="G184">
        <v>35</v>
      </c>
      <c r="H184">
        <v>1</v>
      </c>
      <c r="I184" t="str">
        <v>9 - 17 - 27 - 29 - 35 [PB: 1]</v>
      </c>
      <c r="J184">
        <f>SUM(C184:G184)</f>
        <v>117</v>
      </c>
      <c r="K184">
        <f>AVERAGE(C184:G184)</f>
        <v>23.4</v>
      </c>
      <c r="L184">
        <f>MAX(C184:G184)-MIN(C184:G184)</f>
        <v>26</v>
      </c>
      <c r="M184">
        <f>SUMPRODUCT(MOD(C184:G184,2))</f>
        <v>5</v>
      </c>
      <c r="N184">
        <f>5-M184</f>
        <v>0</v>
      </c>
      <c r="O184">
        <f>COUNTIF(C184:G184,"&lt;=17")</f>
        <v>2</v>
      </c>
      <c r="P184">
        <f>COUNTIF(C184:G184,"&gt;=18")</f>
        <v>3</v>
      </c>
      <c r="Q184">
        <f>SUMPRODUCT(--(D184:G184-C184:F184=1))</f>
        <v>0</v>
      </c>
      <c r="R184">
        <f>SUMPRODUCT(COUNTIF(C185:G185,C184:G184))</f>
        <v>0</v>
      </c>
    </row>
    <row r="185">
      <c r="A185">
        <v>2393</v>
      </c>
      <c r="B185" t="str">
        <v>2025-01-11</v>
      </c>
      <c r="C185">
        <v>7</v>
      </c>
      <c r="D185">
        <v>10</v>
      </c>
      <c r="E185">
        <v>18</v>
      </c>
      <c r="F185">
        <v>28</v>
      </c>
      <c r="G185">
        <v>31</v>
      </c>
      <c r="H185">
        <v>4</v>
      </c>
      <c r="I185" t="str">
        <v>7 - 10 - 18 - 28 - 31 [PB: 4]</v>
      </c>
      <c r="J185">
        <f>SUM(C185:G185)</f>
        <v>94</v>
      </c>
      <c r="K185">
        <f>AVERAGE(C185:G185)</f>
        <v>18.8</v>
      </c>
      <c r="L185">
        <f>MAX(C185:G185)-MIN(C185:G185)</f>
        <v>24</v>
      </c>
      <c r="M185">
        <f>SUMPRODUCT(MOD(C185:G185,2))</f>
        <v>2</v>
      </c>
      <c r="N185">
        <f>5-M185</f>
        <v>3</v>
      </c>
      <c r="O185">
        <f>COUNTIF(C185:G185,"&lt;=17")</f>
        <v>2</v>
      </c>
      <c r="P185">
        <f>COUNTIF(C185:G185,"&gt;=18")</f>
        <v>3</v>
      </c>
      <c r="Q185">
        <f>SUMPRODUCT(--(D185:G185-C185:F185=1))</f>
        <v>0</v>
      </c>
      <c r="R185">
        <f>SUMPRODUCT(COUNTIF(C186:G186,C185:G185))</f>
        <v>1</v>
      </c>
    </row>
    <row r="186">
      <c r="A186">
        <v>2392</v>
      </c>
      <c r="B186" t="str">
        <v>2025-01-08</v>
      </c>
      <c r="C186">
        <v>8</v>
      </c>
      <c r="D186">
        <v>22</v>
      </c>
      <c r="E186">
        <v>26</v>
      </c>
      <c r="F186">
        <v>31</v>
      </c>
      <c r="G186">
        <v>35</v>
      </c>
      <c r="H186">
        <v>2</v>
      </c>
      <c r="I186" t="str">
        <v>8 - 22 - 26 - 31 - 35 [PB: 2]</v>
      </c>
      <c r="J186">
        <f>SUM(C186:G186)</f>
        <v>122</v>
      </c>
      <c r="K186">
        <f>AVERAGE(C186:G186)</f>
        <v>24.4</v>
      </c>
      <c r="L186">
        <f>MAX(C186:G186)-MIN(C186:G186)</f>
        <v>27</v>
      </c>
      <c r="M186">
        <f>SUMPRODUCT(MOD(C186:G186,2))</f>
        <v>2</v>
      </c>
      <c r="N186">
        <f>5-M186</f>
        <v>3</v>
      </c>
      <c r="O186">
        <f>COUNTIF(C186:G186,"&lt;=17")</f>
        <v>1</v>
      </c>
      <c r="P186">
        <f>COUNTIF(C186:G186,"&gt;=18")</f>
        <v>4</v>
      </c>
      <c r="Q186">
        <f>SUMPRODUCT(--(D186:G186-C186:F186=1))</f>
        <v>0</v>
      </c>
      <c r="R186">
        <f>SUMPRODUCT(COUNTIF(C187:G187,C186:G186))</f>
        <v>1</v>
      </c>
    </row>
    <row r="187">
      <c r="A187">
        <v>2391</v>
      </c>
      <c r="B187" t="str">
        <v>2025-01-04</v>
      </c>
      <c r="C187">
        <v>1</v>
      </c>
      <c r="D187">
        <v>7</v>
      </c>
      <c r="E187">
        <v>16</v>
      </c>
      <c r="F187">
        <v>17</v>
      </c>
      <c r="G187">
        <v>35</v>
      </c>
      <c r="H187">
        <v>2</v>
      </c>
      <c r="I187" t="str">
        <v>1 - 7 - 16 - 17 - 35 [PB: 2]</v>
      </c>
      <c r="J187">
        <f>SUM(C187:G187)</f>
        <v>76</v>
      </c>
      <c r="K187">
        <f>AVERAGE(C187:G187)</f>
        <v>15.2</v>
      </c>
      <c r="L187">
        <f>MAX(C187:G187)-MIN(C187:G187)</f>
        <v>34</v>
      </c>
      <c r="M187">
        <f>SUMPRODUCT(MOD(C187:G187,2))</f>
        <v>4</v>
      </c>
      <c r="N187">
        <f>5-M187</f>
        <v>1</v>
      </c>
      <c r="O187">
        <f>COUNTIF(C187:G187,"&lt;=17")</f>
        <v>4</v>
      </c>
      <c r="P187">
        <f>COUNTIF(C187:G187,"&gt;=18")</f>
        <v>1</v>
      </c>
      <c r="Q187">
        <f>SUMPRODUCT(--(D187:G187-C187:F187=1))</f>
        <v>1</v>
      </c>
      <c r="R187">
        <f>SUMPRODUCT(COUNTIF(C188:G188,C187:G187))</f>
        <v>2</v>
      </c>
    </row>
    <row r="188">
      <c r="A188">
        <v>2390</v>
      </c>
      <c r="B188" t="str">
        <v>2025-01-01</v>
      </c>
      <c r="C188">
        <v>3</v>
      </c>
      <c r="D188">
        <v>7</v>
      </c>
      <c r="E188">
        <v>17</v>
      </c>
      <c r="F188">
        <v>31</v>
      </c>
      <c r="G188">
        <v>33</v>
      </c>
      <c r="H188">
        <v>6</v>
      </c>
      <c r="I188" t="str">
        <v>3 - 7 - 17 - 31 - 33 [PB: 6]</v>
      </c>
      <c r="J188">
        <f>SUM(C188:G188)</f>
        <v>91</v>
      </c>
      <c r="K188">
        <f>AVERAGE(C188:G188)</f>
        <v>18.2</v>
      </c>
      <c r="L188">
        <f>MAX(C188:G188)-MIN(C188:G188)</f>
        <v>30</v>
      </c>
      <c r="M188">
        <f>SUMPRODUCT(MOD(C188:G188,2))</f>
        <v>5</v>
      </c>
      <c r="N188">
        <f>5-M188</f>
        <v>0</v>
      </c>
      <c r="O188">
        <f>COUNTIF(C188:G188,"&lt;=17")</f>
        <v>3</v>
      </c>
      <c r="P188">
        <f>COUNTIF(C188:G188,"&gt;=18")</f>
        <v>2</v>
      </c>
      <c r="Q188">
        <f>SUMPRODUCT(--(D188:G188-C188:F188=1))</f>
        <v>0</v>
      </c>
      <c r="R188">
        <f>SUMPRODUCT(COUNTIF(C189:G189,C188:G188))</f>
        <v>0</v>
      </c>
    </row>
    <row r="189">
      <c r="A189">
        <v>2389</v>
      </c>
      <c r="B189" t="str">
        <v>2024-12-28</v>
      </c>
      <c r="C189">
        <v>9</v>
      </c>
      <c r="D189">
        <v>11</v>
      </c>
      <c r="E189">
        <v>13</v>
      </c>
      <c r="F189">
        <v>15</v>
      </c>
      <c r="G189">
        <v>24</v>
      </c>
      <c r="H189">
        <v>3</v>
      </c>
      <c r="I189" t="str">
        <v>9 - 11 - 13 - 15 - 24 [PB: 3]</v>
      </c>
      <c r="J189">
        <f>SUM(C189:G189)</f>
        <v>72</v>
      </c>
      <c r="K189">
        <f>AVERAGE(C189:G189)</f>
        <v>14.4</v>
      </c>
      <c r="L189">
        <f>MAX(C189:G189)-MIN(C189:G189)</f>
        <v>15</v>
      </c>
      <c r="M189">
        <f>SUMPRODUCT(MOD(C189:G189,2))</f>
        <v>4</v>
      </c>
      <c r="N189">
        <f>5-M189</f>
        <v>1</v>
      </c>
      <c r="O189">
        <f>COUNTIF(C189:G189,"&lt;=17")</f>
        <v>4</v>
      </c>
      <c r="P189">
        <f>COUNTIF(C189:G189,"&gt;=18")</f>
        <v>1</v>
      </c>
      <c r="Q189">
        <f>SUMPRODUCT(--(D189:G189-C189:F189=1))</f>
        <v>0</v>
      </c>
      <c r="R189">
        <f>SUMPRODUCT(COUNTIF(C190:G190,C189:G189))</f>
        <v>0</v>
      </c>
    </row>
    <row r="190">
      <c r="A190">
        <v>2388</v>
      </c>
      <c r="B190" t="str">
        <v>2024-12-21</v>
      </c>
      <c r="C190">
        <v>7</v>
      </c>
      <c r="D190">
        <v>17</v>
      </c>
      <c r="E190">
        <v>19</v>
      </c>
      <c r="F190">
        <v>26</v>
      </c>
      <c r="G190">
        <v>27</v>
      </c>
      <c r="H190">
        <v>6</v>
      </c>
      <c r="I190" t="str">
        <v>7 - 17 - 19 - 26 - 27 [PB: 6]</v>
      </c>
      <c r="J190">
        <f>SUM(C190:G190)</f>
        <v>96</v>
      </c>
      <c r="K190">
        <f>AVERAGE(C190:G190)</f>
        <v>19.2</v>
      </c>
      <c r="L190">
        <f>MAX(C190:G190)-MIN(C190:G190)</f>
        <v>20</v>
      </c>
      <c r="M190">
        <f>SUMPRODUCT(MOD(C190:G190,2))</f>
        <v>4</v>
      </c>
      <c r="N190">
        <f>5-M190</f>
        <v>1</v>
      </c>
      <c r="O190">
        <f>COUNTIF(C190:G190,"&lt;=17")</f>
        <v>2</v>
      </c>
      <c r="P190">
        <f>COUNTIF(C190:G190,"&gt;=18")</f>
        <v>3</v>
      </c>
      <c r="Q190">
        <f>SUMPRODUCT(--(D190:G190-C190:F190=1))</f>
        <v>1</v>
      </c>
      <c r="R190">
        <f>SUMPRODUCT(COUNTIF(C191:G191,C190:G190))</f>
        <v>2</v>
      </c>
    </row>
    <row r="191">
      <c r="A191">
        <v>2387</v>
      </c>
      <c r="B191" t="str">
        <v>2024-12-18</v>
      </c>
      <c r="C191">
        <v>6</v>
      </c>
      <c r="D191">
        <v>7</v>
      </c>
      <c r="E191">
        <v>16</v>
      </c>
      <c r="F191">
        <v>19</v>
      </c>
      <c r="G191">
        <v>31</v>
      </c>
      <c r="H191">
        <v>4</v>
      </c>
      <c r="I191" t="str">
        <v>6 - 7 - 16 - 19 - 31 [PB: 4]</v>
      </c>
      <c r="J191">
        <f>SUM(C191:G191)</f>
        <v>79</v>
      </c>
      <c r="K191">
        <f>AVERAGE(C191:G191)</f>
        <v>15.8</v>
      </c>
      <c r="L191">
        <f>MAX(C191:G191)-MIN(C191:G191)</f>
        <v>25</v>
      </c>
      <c r="M191">
        <f>SUMPRODUCT(MOD(C191:G191,2))</f>
        <v>3</v>
      </c>
      <c r="N191">
        <f>5-M191</f>
        <v>2</v>
      </c>
      <c r="O191">
        <f>COUNTIF(C191:G191,"&lt;=17")</f>
        <v>3</v>
      </c>
      <c r="P191">
        <f>COUNTIF(C191:G191,"&gt;=18")</f>
        <v>2</v>
      </c>
      <c r="Q191">
        <f>SUMPRODUCT(--(D191:G191-C191:F191=1))</f>
        <v>1</v>
      </c>
      <c r="R191">
        <f>SUMPRODUCT(COUNTIF(C192:G192,C191:G191))</f>
        <v>2</v>
      </c>
    </row>
    <row r="192">
      <c r="A192">
        <v>2386</v>
      </c>
      <c r="B192" t="str">
        <v>2024-12-14</v>
      </c>
      <c r="C192">
        <v>16</v>
      </c>
      <c r="D192">
        <v>18</v>
      </c>
      <c r="E192">
        <v>25</v>
      </c>
      <c r="F192">
        <v>31</v>
      </c>
      <c r="G192">
        <v>35</v>
      </c>
      <c r="H192">
        <v>8</v>
      </c>
      <c r="I192" t="str">
        <v>16 - 18 - 25 - 31 - 35 [PB: 8]</v>
      </c>
      <c r="J192">
        <f>SUM(C192:G192)</f>
        <v>125</v>
      </c>
      <c r="K192">
        <f>AVERAGE(C192:G192)</f>
        <v>25</v>
      </c>
      <c r="L192">
        <f>MAX(C192:G192)-MIN(C192:G192)</f>
        <v>19</v>
      </c>
      <c r="M192">
        <f>SUMPRODUCT(MOD(C192:G192,2))</f>
        <v>3</v>
      </c>
      <c r="N192">
        <f>5-M192</f>
        <v>2</v>
      </c>
      <c r="O192">
        <f>COUNTIF(C192:G192,"&lt;=17")</f>
        <v>1</v>
      </c>
      <c r="P192">
        <f>COUNTIF(C192:G192,"&gt;=18")</f>
        <v>4</v>
      </c>
      <c r="Q192">
        <f>SUMPRODUCT(--(D192:G192-C192:F192=1))</f>
        <v>0</v>
      </c>
      <c r="R192">
        <f>SUMPRODUCT(COUNTIF(C193:G193,C192:G192))</f>
        <v>1</v>
      </c>
    </row>
    <row r="193">
      <c r="A193">
        <v>2385</v>
      </c>
      <c r="B193" t="str">
        <v>2024-12-11</v>
      </c>
      <c r="C193">
        <v>12</v>
      </c>
      <c r="D193">
        <v>16</v>
      </c>
      <c r="E193">
        <v>19</v>
      </c>
      <c r="F193">
        <v>29</v>
      </c>
      <c r="G193">
        <v>34</v>
      </c>
      <c r="H193">
        <v>2</v>
      </c>
      <c r="I193" t="str">
        <v>12 - 16 - 19 - 29 - 34 [PB: 2]</v>
      </c>
      <c r="J193">
        <f>SUM(C193:G193)</f>
        <v>110</v>
      </c>
      <c r="K193">
        <f>AVERAGE(C193:G193)</f>
        <v>22</v>
      </c>
      <c r="L193">
        <f>MAX(C193:G193)-MIN(C193:G193)</f>
        <v>22</v>
      </c>
      <c r="M193">
        <f>SUMPRODUCT(MOD(C193:G193,2))</f>
        <v>2</v>
      </c>
      <c r="N193">
        <f>5-M193</f>
        <v>3</v>
      </c>
      <c r="O193">
        <f>COUNTIF(C193:G193,"&lt;=17")</f>
        <v>2</v>
      </c>
      <c r="P193">
        <f>COUNTIF(C193:G193,"&gt;=18")</f>
        <v>3</v>
      </c>
      <c r="Q193">
        <f>SUMPRODUCT(--(D193:G193-C193:F193=1))</f>
        <v>0</v>
      </c>
      <c r="R193">
        <f>SUMPRODUCT(COUNTIF(C194:G194,C193:G193))</f>
        <v>0</v>
      </c>
    </row>
    <row r="194">
      <c r="A194">
        <v>2384</v>
      </c>
      <c r="B194" t="str">
        <v>2024-12-07</v>
      </c>
      <c r="C194">
        <v>2</v>
      </c>
      <c r="D194">
        <v>4</v>
      </c>
      <c r="E194">
        <v>14</v>
      </c>
      <c r="F194">
        <v>17</v>
      </c>
      <c r="G194">
        <v>28</v>
      </c>
      <c r="H194">
        <v>8</v>
      </c>
      <c r="I194" t="str">
        <v>2 - 4 - 14 - 17 - 28 [PB: 8]</v>
      </c>
      <c r="J194">
        <f>SUM(C194:G194)</f>
        <v>65</v>
      </c>
      <c r="K194">
        <f>AVERAGE(C194:G194)</f>
        <v>13</v>
      </c>
      <c r="L194">
        <f>MAX(C194:G194)-MIN(C194:G194)</f>
        <v>26</v>
      </c>
      <c r="M194">
        <f>SUMPRODUCT(MOD(C194:G194,2))</f>
        <v>1</v>
      </c>
      <c r="N194">
        <f>5-M194</f>
        <v>4</v>
      </c>
      <c r="O194">
        <f>COUNTIF(C194:G194,"&lt;=17")</f>
        <v>4</v>
      </c>
      <c r="P194">
        <f>COUNTIF(C194:G194,"&gt;=18")</f>
        <v>1</v>
      </c>
      <c r="Q194">
        <f>SUMPRODUCT(--(D194:G194-C194:F194=1))</f>
        <v>0</v>
      </c>
      <c r="R194">
        <f>SUMPRODUCT(COUNTIF(C195:G195,C194:G194))</f>
        <v>1</v>
      </c>
    </row>
    <row r="195">
      <c r="A195">
        <v>2383</v>
      </c>
      <c r="B195" t="str">
        <v>2024-12-04</v>
      </c>
      <c r="C195">
        <v>6</v>
      </c>
      <c r="D195">
        <v>14</v>
      </c>
      <c r="E195">
        <v>27</v>
      </c>
      <c r="F195">
        <v>29</v>
      </c>
      <c r="G195">
        <v>33</v>
      </c>
      <c r="H195">
        <v>2</v>
      </c>
      <c r="I195" t="str">
        <v>6 - 14 - 27 - 29 - 33 [PB: 2]</v>
      </c>
      <c r="J195">
        <f>SUM(C195:G195)</f>
        <v>109</v>
      </c>
      <c r="K195">
        <f>AVERAGE(C195:G195)</f>
        <v>21.8</v>
      </c>
      <c r="L195">
        <f>MAX(C195:G195)-MIN(C195:G195)</f>
        <v>27</v>
      </c>
      <c r="M195">
        <f>SUMPRODUCT(MOD(C195:G195,2))</f>
        <v>3</v>
      </c>
      <c r="N195">
        <f>5-M195</f>
        <v>2</v>
      </c>
      <c r="O195">
        <f>COUNTIF(C195:G195,"&lt;=17")</f>
        <v>2</v>
      </c>
      <c r="P195">
        <f>COUNTIF(C195:G195,"&gt;=18")</f>
        <v>3</v>
      </c>
      <c r="Q195">
        <f>SUMPRODUCT(--(D195:G195-C195:F195=1))</f>
        <v>0</v>
      </c>
      <c r="R195">
        <f>SUMPRODUCT(COUNTIF(C196:G196,C195:G195))</f>
        <v>1</v>
      </c>
    </row>
    <row r="196">
      <c r="A196">
        <v>2382</v>
      </c>
      <c r="B196" t="str">
        <v>2024-11-30</v>
      </c>
      <c r="C196">
        <v>4</v>
      </c>
      <c r="D196">
        <v>28</v>
      </c>
      <c r="E196">
        <v>29</v>
      </c>
      <c r="F196">
        <v>30</v>
      </c>
      <c r="G196">
        <v>31</v>
      </c>
      <c r="H196">
        <v>4</v>
      </c>
      <c r="I196" t="str">
        <v>4 - 28 - 29 - 30 - 31 [PB: 4]</v>
      </c>
      <c r="J196">
        <f>SUM(C196:G196)</f>
        <v>122</v>
      </c>
      <c r="K196">
        <f>AVERAGE(C196:G196)</f>
        <v>24.4</v>
      </c>
      <c r="L196">
        <f>MAX(C196:G196)-MIN(C196:G196)</f>
        <v>27</v>
      </c>
      <c r="M196">
        <f>SUMPRODUCT(MOD(C196:G196,2))</f>
        <v>2</v>
      </c>
      <c r="N196">
        <f>5-M196</f>
        <v>3</v>
      </c>
      <c r="O196">
        <f>COUNTIF(C196:G196,"&lt;=17")</f>
        <v>1</v>
      </c>
      <c r="P196">
        <f>COUNTIF(C196:G196,"&gt;=18")</f>
        <v>4</v>
      </c>
      <c r="Q196">
        <f>SUMPRODUCT(--(D196:G196-C196:F196=1))</f>
        <v>3</v>
      </c>
      <c r="R196">
        <f>SUMPRODUCT(COUNTIF(C197:G197,C196:G196))</f>
        <v>1</v>
      </c>
    </row>
    <row r="197">
      <c r="A197">
        <v>2381</v>
      </c>
      <c r="B197" t="str">
        <v>2024-11-27</v>
      </c>
      <c r="C197">
        <v>4</v>
      </c>
      <c r="D197">
        <v>10</v>
      </c>
      <c r="E197">
        <v>14</v>
      </c>
      <c r="F197">
        <v>20</v>
      </c>
      <c r="G197">
        <v>34</v>
      </c>
      <c r="H197">
        <v>4</v>
      </c>
      <c r="I197" t="str">
        <v>4 - 10 - 14 - 20 - 34 [PB: 4]</v>
      </c>
      <c r="J197">
        <f>SUM(C197:G197)</f>
        <v>82</v>
      </c>
      <c r="K197">
        <f>AVERAGE(C197:G197)</f>
        <v>16.4</v>
      </c>
      <c r="L197">
        <f>MAX(C197:G197)-MIN(C197:G197)</f>
        <v>30</v>
      </c>
      <c r="M197">
        <f>SUMPRODUCT(MOD(C197:G197,2))</f>
        <v>0</v>
      </c>
      <c r="N197">
        <f>5-M197</f>
        <v>5</v>
      </c>
      <c r="O197">
        <f>COUNTIF(C197:G197,"&lt;=17")</f>
        <v>3</v>
      </c>
      <c r="P197">
        <f>COUNTIF(C197:G197,"&gt;=18")</f>
        <v>2</v>
      </c>
      <c r="Q197">
        <f>SUMPRODUCT(--(D197:G197-C197:F197=1))</f>
        <v>0</v>
      </c>
      <c r="R197">
        <f>SUMPRODUCT(COUNTIF(C198:G198,C197:G197))</f>
        <v>0</v>
      </c>
    </row>
    <row r="198">
      <c r="A198">
        <v>2380</v>
      </c>
      <c r="B198" t="str">
        <v>2024-11-23</v>
      </c>
      <c r="C198">
        <v>17</v>
      </c>
      <c r="D198">
        <v>23</v>
      </c>
      <c r="E198">
        <v>24</v>
      </c>
      <c r="F198">
        <v>25</v>
      </c>
      <c r="G198">
        <v>33</v>
      </c>
      <c r="H198">
        <v>4</v>
      </c>
      <c r="I198" t="str">
        <v>17 - 23 - 24 - 25 - 33 [PB: 4]</v>
      </c>
      <c r="J198">
        <f>SUM(C198:G198)</f>
        <v>122</v>
      </c>
      <c r="K198">
        <f>AVERAGE(C198:G198)</f>
        <v>24.4</v>
      </c>
      <c r="L198">
        <f>MAX(C198:G198)-MIN(C198:G198)</f>
        <v>16</v>
      </c>
      <c r="M198">
        <f>SUMPRODUCT(MOD(C198:G198,2))</f>
        <v>4</v>
      </c>
      <c r="N198">
        <f>5-M198</f>
        <v>1</v>
      </c>
      <c r="O198">
        <f>COUNTIF(C198:G198,"&lt;=17")</f>
        <v>1</v>
      </c>
      <c r="P198">
        <f>COUNTIF(C198:G198,"&gt;=18")</f>
        <v>4</v>
      </c>
      <c r="Q198">
        <f>SUMPRODUCT(--(D198:G198-C198:F198=1))</f>
        <v>2</v>
      </c>
      <c r="R198">
        <f>SUMPRODUCT(COUNTIF(C199:G199,C198:G198))</f>
        <v>1</v>
      </c>
    </row>
    <row r="199">
      <c r="A199">
        <v>2379</v>
      </c>
      <c r="B199" t="str">
        <v>2024-11-20</v>
      </c>
      <c r="C199">
        <v>3</v>
      </c>
      <c r="D199">
        <v>8</v>
      </c>
      <c r="E199">
        <v>17</v>
      </c>
      <c r="F199">
        <v>29</v>
      </c>
      <c r="G199">
        <v>34</v>
      </c>
      <c r="H199">
        <v>2</v>
      </c>
      <c r="I199" t="str">
        <v>3 - 8 - 17 - 29 - 34 [PB: 2]</v>
      </c>
      <c r="J199">
        <f>SUM(C199:G199)</f>
        <v>91</v>
      </c>
      <c r="K199">
        <f>AVERAGE(C199:G199)</f>
        <v>18.2</v>
      </c>
      <c r="L199">
        <f>MAX(C199:G199)-MIN(C199:G199)</f>
        <v>31</v>
      </c>
      <c r="M199">
        <f>SUMPRODUCT(MOD(C199:G199,2))</f>
        <v>3</v>
      </c>
      <c r="N199">
        <f>5-M199</f>
        <v>2</v>
      </c>
      <c r="O199">
        <f>COUNTIF(C199:G199,"&lt;=17")</f>
        <v>3</v>
      </c>
      <c r="P199">
        <f>COUNTIF(C199:G199,"&gt;=18")</f>
        <v>2</v>
      </c>
      <c r="Q199">
        <f>SUMPRODUCT(--(D199:G199-C199:F199=1))</f>
        <v>0</v>
      </c>
      <c r="R199">
        <f>SUMPRODUCT(COUNTIF(C200:G200,C199:G199))</f>
        <v>0</v>
      </c>
    </row>
    <row r="200">
      <c r="A200">
        <v>2378</v>
      </c>
      <c r="B200" t="str">
        <v>2024-11-16</v>
      </c>
      <c r="C200">
        <v>9</v>
      </c>
      <c r="D200">
        <v>11</v>
      </c>
      <c r="E200">
        <v>14</v>
      </c>
      <c r="F200">
        <v>31</v>
      </c>
      <c r="G200">
        <v>35</v>
      </c>
      <c r="H200">
        <v>7</v>
      </c>
      <c r="I200" t="str">
        <v>9 - 11 - 14 - 31 - 35 [PB: 7]</v>
      </c>
      <c r="J200">
        <f>SUM(C200:G200)</f>
        <v>100</v>
      </c>
      <c r="K200">
        <f>AVERAGE(C200:G200)</f>
        <v>20</v>
      </c>
      <c r="L200">
        <f>MAX(C200:G200)-MIN(C200:G200)</f>
        <v>26</v>
      </c>
      <c r="M200">
        <f>SUMPRODUCT(MOD(C200:G200,2))</f>
        <v>4</v>
      </c>
      <c r="N200">
        <f>5-M200</f>
        <v>1</v>
      </c>
      <c r="O200">
        <f>COUNTIF(C200:G200,"&lt;=17")</f>
        <v>3</v>
      </c>
      <c r="P200">
        <f>COUNTIF(C200:G200,"&gt;=18")</f>
        <v>2</v>
      </c>
      <c r="Q200">
        <f>SUMPRODUCT(--(D200:G200-C200:F200=1))</f>
        <v>0</v>
      </c>
      <c r="R200">
        <f>SUMPRODUCT(COUNTIF(C201:G201,C200:G200))</f>
        <v>2</v>
      </c>
    </row>
    <row r="201">
      <c r="A201">
        <v>2377</v>
      </c>
      <c r="B201" t="str">
        <v>2024-11-13</v>
      </c>
      <c r="C201">
        <v>9</v>
      </c>
      <c r="D201">
        <v>10</v>
      </c>
      <c r="E201">
        <v>17</v>
      </c>
      <c r="F201">
        <v>25</v>
      </c>
      <c r="G201">
        <v>31</v>
      </c>
      <c r="H201">
        <v>5</v>
      </c>
      <c r="I201" t="str">
        <v>9 - 10 - 17 - 25 - 31 [PB: 5]</v>
      </c>
      <c r="J201">
        <f>SUM(C201:G201)</f>
        <v>92</v>
      </c>
      <c r="K201">
        <f>AVERAGE(C201:G201)</f>
        <v>18.4</v>
      </c>
      <c r="L201">
        <f>MAX(C201:G201)-MIN(C201:G201)</f>
        <v>22</v>
      </c>
      <c r="M201">
        <f>SUMPRODUCT(MOD(C201:G201,2))</f>
        <v>4</v>
      </c>
      <c r="N201">
        <f>5-M201</f>
        <v>1</v>
      </c>
      <c r="O201">
        <f>COUNTIF(C201:G201,"&lt;=17")</f>
        <v>3</v>
      </c>
      <c r="P201">
        <f>COUNTIF(C201:G201,"&gt;=18")</f>
        <v>2</v>
      </c>
      <c r="Q201">
        <f>SUMPRODUCT(--(D201:G201-C201:F201=1))</f>
        <v>1</v>
      </c>
      <c r="R201">
        <f>SUMPRODUCT(COUNTIF(C202:G202,C201:G201))</f>
        <v>1</v>
      </c>
    </row>
    <row r="202">
      <c r="A202">
        <v>2376</v>
      </c>
      <c r="B202" t="str">
        <v>2024-11-09</v>
      </c>
      <c r="C202">
        <v>1</v>
      </c>
      <c r="D202">
        <v>13</v>
      </c>
      <c r="E202">
        <v>25</v>
      </c>
      <c r="F202">
        <v>34</v>
      </c>
      <c r="G202">
        <v>35</v>
      </c>
      <c r="H202">
        <v>8</v>
      </c>
      <c r="I202" t="str">
        <v>1 - 13 - 25 - 34 - 35 [PB: 8]</v>
      </c>
      <c r="J202">
        <f>SUM(C202:G202)</f>
        <v>108</v>
      </c>
      <c r="K202">
        <f>AVERAGE(C202:G202)</f>
        <v>21.6</v>
      </c>
      <c r="L202">
        <f>MAX(C202:G202)-MIN(C202:G202)</f>
        <v>34</v>
      </c>
      <c r="M202">
        <f>SUMPRODUCT(MOD(C202:G202,2))</f>
        <v>4</v>
      </c>
      <c r="N202">
        <f>5-M202</f>
        <v>1</v>
      </c>
      <c r="O202">
        <f>COUNTIF(C202:G202,"&lt;=17")</f>
        <v>2</v>
      </c>
      <c r="P202">
        <f>COUNTIF(C202:G202,"&gt;=18")</f>
        <v>3</v>
      </c>
      <c r="Q202">
        <f>SUMPRODUCT(--(D202:G202-C202:F202=1))</f>
        <v>1</v>
      </c>
      <c r="R202">
        <f>SUMPRODUCT(COUNTIF(C203:G203,C202:G202))</f>
        <v>1</v>
      </c>
    </row>
    <row r="203">
      <c r="A203">
        <v>2375</v>
      </c>
      <c r="B203" t="str">
        <v>2024-11-06</v>
      </c>
      <c r="C203">
        <v>5</v>
      </c>
      <c r="D203">
        <v>7</v>
      </c>
      <c r="E203">
        <v>8</v>
      </c>
      <c r="F203">
        <v>25</v>
      </c>
      <c r="G203">
        <v>28</v>
      </c>
      <c r="H203">
        <v>10</v>
      </c>
      <c r="I203" t="str">
        <v>5 - 7 - 8 - 25 - 28 [PB: 10]</v>
      </c>
      <c r="J203">
        <f>SUM(C203:G203)</f>
        <v>73</v>
      </c>
      <c r="K203">
        <f>AVERAGE(C203:G203)</f>
        <v>14.6</v>
      </c>
      <c r="L203">
        <f>MAX(C203:G203)-MIN(C203:G203)</f>
        <v>23</v>
      </c>
      <c r="M203">
        <f>SUMPRODUCT(MOD(C203:G203,2))</f>
        <v>3</v>
      </c>
      <c r="N203">
        <f>5-M203</f>
        <v>2</v>
      </c>
      <c r="O203">
        <f>COUNTIF(C203:G203,"&lt;=17")</f>
        <v>3</v>
      </c>
      <c r="P203">
        <f>COUNTIF(C203:G203,"&gt;=18")</f>
        <v>2</v>
      </c>
      <c r="Q203">
        <f>SUMPRODUCT(--(D203:G203-C203:F203=1))</f>
        <v>1</v>
      </c>
      <c r="R203">
        <f>SUMPRODUCT(COUNTIF(C204:G204,C203:G203))</f>
        <v>0</v>
      </c>
    </row>
    <row r="204">
      <c r="A204">
        <v>2374</v>
      </c>
      <c r="B204" t="str">
        <v>2024-11-02</v>
      </c>
      <c r="C204">
        <v>6</v>
      </c>
      <c r="D204">
        <v>9</v>
      </c>
      <c r="E204">
        <v>17</v>
      </c>
      <c r="F204">
        <v>31</v>
      </c>
      <c r="G204">
        <v>33</v>
      </c>
      <c r="H204">
        <v>2</v>
      </c>
      <c r="I204" t="str">
        <v>6 - 9 - 17 - 31 - 33 [PB: 2]</v>
      </c>
      <c r="J204">
        <f>SUM(C204:G204)</f>
        <v>96</v>
      </c>
      <c r="K204">
        <f>AVERAGE(C204:G204)</f>
        <v>19.2</v>
      </c>
      <c r="L204">
        <f>MAX(C204:G204)-MIN(C204:G204)</f>
        <v>27</v>
      </c>
      <c r="M204">
        <f>SUMPRODUCT(MOD(C204:G204,2))</f>
        <v>4</v>
      </c>
      <c r="N204">
        <f>5-M204</f>
        <v>1</v>
      </c>
      <c r="O204">
        <f>COUNTIF(C204:G204,"&lt;=17")</f>
        <v>3</v>
      </c>
      <c r="P204">
        <f>COUNTIF(C204:G204,"&gt;=18")</f>
        <v>2</v>
      </c>
      <c r="Q204">
        <f>SUMPRODUCT(--(D204:G204-C204:F204=1))</f>
        <v>0</v>
      </c>
      <c r="R204">
        <f>SUMPRODUCT(COUNTIF(C205:G205,C204:G204))</f>
        <v>0</v>
      </c>
    </row>
    <row r="205">
      <c r="A205">
        <v>2373</v>
      </c>
      <c r="B205" t="str">
        <v>2024-10-30</v>
      </c>
      <c r="C205">
        <v>4</v>
      </c>
      <c r="D205">
        <v>15</v>
      </c>
      <c r="E205">
        <v>25</v>
      </c>
      <c r="F205">
        <v>29</v>
      </c>
      <c r="G205">
        <v>32</v>
      </c>
      <c r="H205">
        <v>9</v>
      </c>
      <c r="I205" t="str">
        <v>4 - 15 - 25 - 29 - 32 [PB: 9]</v>
      </c>
      <c r="J205">
        <f>SUM(C205:G205)</f>
        <v>105</v>
      </c>
      <c r="K205">
        <f>AVERAGE(C205:G205)</f>
        <v>21</v>
      </c>
      <c r="L205">
        <f>MAX(C205:G205)-MIN(C205:G205)</f>
        <v>28</v>
      </c>
      <c r="M205">
        <f>SUMPRODUCT(MOD(C205:G205,2))</f>
        <v>3</v>
      </c>
      <c r="N205">
        <f>5-M205</f>
        <v>2</v>
      </c>
      <c r="O205">
        <f>COUNTIF(C205:G205,"&lt;=17")</f>
        <v>2</v>
      </c>
      <c r="P205">
        <f>COUNTIF(C205:G205,"&gt;=18")</f>
        <v>3</v>
      </c>
      <c r="Q205">
        <f>SUMPRODUCT(--(D205:G205-C205:F205=1))</f>
        <v>0</v>
      </c>
      <c r="R205">
        <f>SUMPRODUCT(COUNTIF(C206:G206,C205:G205))</f>
        <v>1</v>
      </c>
    </row>
    <row r="206">
      <c r="A206">
        <v>2372</v>
      </c>
      <c r="B206" t="str">
        <v>2024-10-26</v>
      </c>
      <c r="C206">
        <v>2</v>
      </c>
      <c r="D206">
        <v>7</v>
      </c>
      <c r="E206">
        <v>26</v>
      </c>
      <c r="F206">
        <v>28</v>
      </c>
      <c r="G206">
        <v>29</v>
      </c>
      <c r="H206">
        <v>7</v>
      </c>
      <c r="I206" t="str">
        <v>2 - 7 - 26 - 28 - 29 [PB: 7]</v>
      </c>
      <c r="J206">
        <f>SUM(C206:G206)</f>
        <v>92</v>
      </c>
      <c r="K206">
        <f>AVERAGE(C206:G206)</f>
        <v>18.4</v>
      </c>
      <c r="L206">
        <f>MAX(C206:G206)-MIN(C206:G206)</f>
        <v>27</v>
      </c>
      <c r="M206">
        <f>SUMPRODUCT(MOD(C206:G206,2))</f>
        <v>2</v>
      </c>
      <c r="N206">
        <f>5-M206</f>
        <v>3</v>
      </c>
      <c r="O206">
        <f>COUNTIF(C206:G206,"&lt;=17")</f>
        <v>2</v>
      </c>
      <c r="P206">
        <f>COUNTIF(C206:G206,"&gt;=18")</f>
        <v>3</v>
      </c>
      <c r="Q206">
        <f>SUMPRODUCT(--(D206:G206-C206:F206=1))</f>
        <v>1</v>
      </c>
      <c r="R206">
        <f>SUMPRODUCT(COUNTIF(C207:G207,C206:G206))</f>
        <v>1</v>
      </c>
    </row>
    <row r="207">
      <c r="A207">
        <v>2371</v>
      </c>
      <c r="B207" t="str">
        <v>2024-10-23</v>
      </c>
      <c r="C207">
        <v>9</v>
      </c>
      <c r="D207">
        <v>16</v>
      </c>
      <c r="E207">
        <v>23</v>
      </c>
      <c r="F207">
        <v>24</v>
      </c>
      <c r="G207">
        <v>29</v>
      </c>
      <c r="H207">
        <v>10</v>
      </c>
      <c r="I207" t="str">
        <v>9 - 16 - 23 - 24 - 29 [PB: 10]</v>
      </c>
      <c r="J207">
        <f>SUM(C207:G207)</f>
        <v>101</v>
      </c>
      <c r="K207">
        <f>AVERAGE(C207:G207)</f>
        <v>20.2</v>
      </c>
      <c r="L207">
        <f>MAX(C207:G207)-MIN(C207:G207)</f>
        <v>20</v>
      </c>
      <c r="M207">
        <f>SUMPRODUCT(MOD(C207:G207,2))</f>
        <v>3</v>
      </c>
      <c r="N207">
        <f>5-M207</f>
        <v>2</v>
      </c>
      <c r="O207">
        <f>COUNTIF(C207:G207,"&lt;=17")</f>
        <v>2</v>
      </c>
      <c r="P207">
        <f>COUNTIF(C207:G207,"&gt;=18")</f>
        <v>3</v>
      </c>
      <c r="Q207">
        <f>SUMPRODUCT(--(D207:G207-C207:F207=1))</f>
        <v>1</v>
      </c>
      <c r="R207">
        <f>SUMPRODUCT(COUNTIF(C208:G208,C207:G207))</f>
        <v>2</v>
      </c>
    </row>
    <row r="208">
      <c r="A208">
        <v>2370</v>
      </c>
      <c r="B208" t="str">
        <v>2024-10-19</v>
      </c>
      <c r="C208">
        <v>1</v>
      </c>
      <c r="D208">
        <v>9</v>
      </c>
      <c r="E208">
        <v>17</v>
      </c>
      <c r="F208">
        <v>29</v>
      </c>
      <c r="G208">
        <v>35</v>
      </c>
      <c r="H208">
        <v>10</v>
      </c>
      <c r="I208" t="str">
        <v>1 - 9 - 17 - 29 - 35 [PB: 10]</v>
      </c>
      <c r="J208">
        <f>SUM(C208:G208)</f>
        <v>91</v>
      </c>
      <c r="K208">
        <f>AVERAGE(C208:G208)</f>
        <v>18.2</v>
      </c>
      <c r="L208">
        <f>MAX(C208:G208)-MIN(C208:G208)</f>
        <v>34</v>
      </c>
      <c r="M208">
        <f>SUMPRODUCT(MOD(C208:G208,2))</f>
        <v>5</v>
      </c>
      <c r="N208">
        <f>5-M208</f>
        <v>0</v>
      </c>
      <c r="O208">
        <f>COUNTIF(C208:G208,"&lt;=17")</f>
        <v>3</v>
      </c>
      <c r="P208">
        <f>COUNTIF(C208:G208,"&gt;=18")</f>
        <v>2</v>
      </c>
      <c r="Q208">
        <f>SUMPRODUCT(--(D208:G208-C208:F208=1))</f>
        <v>0</v>
      </c>
      <c r="R208">
        <f>SUMPRODUCT(COUNTIF(C209:G209,C208:G208))</f>
        <v>1</v>
      </c>
    </row>
    <row r="209">
      <c r="A209">
        <v>2369</v>
      </c>
      <c r="B209" t="str">
        <v>2024-10-16</v>
      </c>
      <c r="C209">
        <v>7</v>
      </c>
      <c r="D209">
        <v>8</v>
      </c>
      <c r="E209">
        <v>29</v>
      </c>
      <c r="F209">
        <v>30</v>
      </c>
      <c r="G209">
        <v>33</v>
      </c>
      <c r="H209">
        <v>7</v>
      </c>
      <c r="I209" t="str">
        <v>7 - 8 - 29 - 30 - 33 [PB: 7]</v>
      </c>
      <c r="J209">
        <f>SUM(C209:G209)</f>
        <v>107</v>
      </c>
      <c r="K209">
        <f>AVERAGE(C209:G209)</f>
        <v>21.4</v>
      </c>
      <c r="L209">
        <f>MAX(C209:G209)-MIN(C209:G209)</f>
        <v>26</v>
      </c>
      <c r="M209">
        <f>SUMPRODUCT(MOD(C209:G209,2))</f>
        <v>3</v>
      </c>
      <c r="N209">
        <f>5-M209</f>
        <v>2</v>
      </c>
      <c r="O209">
        <f>COUNTIF(C209:G209,"&lt;=17")</f>
        <v>2</v>
      </c>
      <c r="P209">
        <f>COUNTIF(C209:G209,"&gt;=18")</f>
        <v>3</v>
      </c>
      <c r="Q209">
        <f>SUMPRODUCT(--(D209:G209-C209:F209=1))</f>
        <v>2</v>
      </c>
      <c r="R209">
        <f>SUMPRODUCT(COUNTIF(C210:G210,C209:G209))</f>
        <v>0</v>
      </c>
    </row>
    <row r="210">
      <c r="A210">
        <v>2368</v>
      </c>
      <c r="B210" t="str">
        <v>2024-10-12</v>
      </c>
      <c r="C210">
        <v>5</v>
      </c>
      <c r="D210">
        <v>6</v>
      </c>
      <c r="E210">
        <v>13</v>
      </c>
      <c r="F210">
        <v>26</v>
      </c>
      <c r="G210">
        <v>35</v>
      </c>
      <c r="H210">
        <v>8</v>
      </c>
      <c r="I210" t="str">
        <v>5 - 6 - 13 - 26 - 35 [PB: 8]</v>
      </c>
      <c r="J210">
        <f>SUM(C210:G210)</f>
        <v>85</v>
      </c>
      <c r="K210">
        <f>AVERAGE(C210:G210)</f>
        <v>17</v>
      </c>
      <c r="L210">
        <f>MAX(C210:G210)-MIN(C210:G210)</f>
        <v>30</v>
      </c>
      <c r="M210">
        <f>SUMPRODUCT(MOD(C210:G210,2))</f>
        <v>3</v>
      </c>
      <c r="N210">
        <f>5-M210</f>
        <v>2</v>
      </c>
      <c r="O210">
        <f>COUNTIF(C210:G210,"&lt;=17")</f>
        <v>3</v>
      </c>
      <c r="P210">
        <f>COUNTIF(C210:G210,"&gt;=18")</f>
        <v>2</v>
      </c>
      <c r="Q210">
        <f>SUMPRODUCT(--(D210:G210-C210:F210=1))</f>
        <v>1</v>
      </c>
      <c r="R210">
        <f>SUMPRODUCT(COUNTIF(C211:G211,C210:G210))</f>
        <v>2</v>
      </c>
    </row>
    <row r="211">
      <c r="A211">
        <v>2367</v>
      </c>
      <c r="B211" t="str">
        <v>2024-10-09</v>
      </c>
      <c r="C211">
        <v>6</v>
      </c>
      <c r="D211">
        <v>10</v>
      </c>
      <c r="E211">
        <v>13</v>
      </c>
      <c r="F211">
        <v>15</v>
      </c>
      <c r="G211">
        <v>20</v>
      </c>
      <c r="H211">
        <v>6</v>
      </c>
      <c r="I211" t="str">
        <v>6 - 10 - 13 - 15 - 20 [PB: 6]</v>
      </c>
      <c r="J211">
        <f>SUM(C211:G211)</f>
        <v>64</v>
      </c>
      <c r="K211">
        <f>AVERAGE(C211:G211)</f>
        <v>12.8</v>
      </c>
      <c r="L211">
        <f>MAX(C211:G211)-MIN(C211:G211)</f>
        <v>14</v>
      </c>
      <c r="M211">
        <f>SUMPRODUCT(MOD(C211:G211,2))</f>
        <v>2</v>
      </c>
      <c r="N211">
        <f>5-M211</f>
        <v>3</v>
      </c>
      <c r="O211">
        <f>COUNTIF(C211:G211,"&lt;=17")</f>
        <v>4</v>
      </c>
      <c r="P211">
        <f>COUNTIF(C211:G211,"&gt;=18")</f>
        <v>1</v>
      </c>
      <c r="Q211">
        <f>SUMPRODUCT(--(D211:G211-C211:F211=1))</f>
        <v>0</v>
      </c>
      <c r="R211">
        <f>SUMPRODUCT(COUNTIF(C212:G212,C211:G211))</f>
        <v>0</v>
      </c>
    </row>
    <row r="212">
      <c r="A212">
        <v>2366</v>
      </c>
      <c r="B212" t="str">
        <v>2024-10-05</v>
      </c>
      <c r="C212">
        <v>16</v>
      </c>
      <c r="D212">
        <v>23</v>
      </c>
      <c r="E212">
        <v>24</v>
      </c>
      <c r="F212">
        <v>28</v>
      </c>
      <c r="G212">
        <v>29</v>
      </c>
      <c r="H212">
        <v>8</v>
      </c>
      <c r="I212" t="str">
        <v>16 - 23 - 24 - 28 - 29 [PB: 8]</v>
      </c>
      <c r="J212">
        <f>SUM(C212:G212)</f>
        <v>120</v>
      </c>
      <c r="K212">
        <f>AVERAGE(C212:G212)</f>
        <v>24</v>
      </c>
      <c r="L212">
        <f>MAX(C212:G212)-MIN(C212:G212)</f>
        <v>13</v>
      </c>
      <c r="M212">
        <f>SUMPRODUCT(MOD(C212:G212,2))</f>
        <v>2</v>
      </c>
      <c r="N212">
        <f>5-M212</f>
        <v>3</v>
      </c>
      <c r="O212">
        <f>COUNTIF(C212:G212,"&lt;=17")</f>
        <v>1</v>
      </c>
      <c r="P212">
        <f>COUNTIF(C212:G212,"&gt;=18")</f>
        <v>4</v>
      </c>
      <c r="Q212">
        <f>SUMPRODUCT(--(D212:G212-C212:F212=1))</f>
        <v>2</v>
      </c>
      <c r="R212">
        <f>SUMPRODUCT(COUNTIF(C213:G213,C212:G212))</f>
        <v>1</v>
      </c>
    </row>
    <row r="213">
      <c r="A213">
        <v>2365</v>
      </c>
      <c r="B213" t="str">
        <v>2024-10-02</v>
      </c>
      <c r="C213">
        <v>12</v>
      </c>
      <c r="D213">
        <v>19</v>
      </c>
      <c r="E213">
        <v>24</v>
      </c>
      <c r="F213">
        <v>34</v>
      </c>
      <c r="G213">
        <v>35</v>
      </c>
      <c r="H213">
        <v>5</v>
      </c>
      <c r="I213" t="str">
        <v>12 - 19 - 24 - 34 - 35 [PB: 5]</v>
      </c>
      <c r="J213">
        <f>SUM(C213:G213)</f>
        <v>124</v>
      </c>
      <c r="K213">
        <f>AVERAGE(C213:G213)</f>
        <v>24.8</v>
      </c>
      <c r="L213">
        <f>MAX(C213:G213)-MIN(C213:G213)</f>
        <v>23</v>
      </c>
      <c r="M213">
        <f>SUMPRODUCT(MOD(C213:G213,2))</f>
        <v>2</v>
      </c>
      <c r="N213">
        <f>5-M213</f>
        <v>3</v>
      </c>
      <c r="O213">
        <f>COUNTIF(C213:G213,"&lt;=17")</f>
        <v>1</v>
      </c>
      <c r="P213">
        <f>COUNTIF(C213:G213,"&gt;=18")</f>
        <v>4</v>
      </c>
      <c r="Q213">
        <f>SUMPRODUCT(--(D213:G213-C213:F213=1))</f>
        <v>1</v>
      </c>
      <c r="R213">
        <f>SUMPRODUCT(COUNTIF(C214:G214,C213:G213))</f>
        <v>0</v>
      </c>
    </row>
    <row r="214">
      <c r="A214">
        <v>2364</v>
      </c>
      <c r="B214" t="str">
        <v>2024-09-28</v>
      </c>
      <c r="C214">
        <v>10</v>
      </c>
      <c r="D214">
        <v>16</v>
      </c>
      <c r="E214">
        <v>17</v>
      </c>
      <c r="F214">
        <v>25</v>
      </c>
      <c r="G214">
        <v>26</v>
      </c>
      <c r="H214">
        <v>10</v>
      </c>
      <c r="I214" t="str">
        <v>10 - 16 - 17 - 25 - 26 [PB: 10]</v>
      </c>
      <c r="J214">
        <f>SUM(C214:G214)</f>
        <v>94</v>
      </c>
      <c r="K214">
        <f>AVERAGE(C214:G214)</f>
        <v>18.8</v>
      </c>
      <c r="L214">
        <f>MAX(C214:G214)-MIN(C214:G214)</f>
        <v>16</v>
      </c>
      <c r="M214">
        <f>SUMPRODUCT(MOD(C214:G214,2))</f>
        <v>2</v>
      </c>
      <c r="N214">
        <f>5-M214</f>
        <v>3</v>
      </c>
      <c r="O214">
        <f>COUNTIF(C214:G214,"&lt;=17")</f>
        <v>3</v>
      </c>
      <c r="P214">
        <f>COUNTIF(C214:G214,"&gt;=18")</f>
        <v>2</v>
      </c>
      <c r="Q214">
        <f>SUMPRODUCT(--(D214:G214-C214:F214=1))</f>
        <v>2</v>
      </c>
      <c r="R214">
        <f>SUMPRODUCT(COUNTIF(C215:G215,C214:G214))</f>
        <v>1</v>
      </c>
    </row>
    <row r="215">
      <c r="A215">
        <v>2363</v>
      </c>
      <c r="B215" t="str">
        <v>2024-09-25</v>
      </c>
      <c r="C215">
        <v>11</v>
      </c>
      <c r="D215">
        <v>15</v>
      </c>
      <c r="E215">
        <v>20</v>
      </c>
      <c r="F215">
        <v>23</v>
      </c>
      <c r="G215">
        <v>25</v>
      </c>
      <c r="H215">
        <v>7</v>
      </c>
      <c r="I215" t="str">
        <v>11 - 15 - 20 - 23 - 25 [PB: 7]</v>
      </c>
      <c r="J215">
        <f>SUM(C215:G215)</f>
        <v>94</v>
      </c>
      <c r="K215">
        <f>AVERAGE(C215:G215)</f>
        <v>18.8</v>
      </c>
      <c r="L215">
        <f>MAX(C215:G215)-MIN(C215:G215)</f>
        <v>14</v>
      </c>
      <c r="M215">
        <f>SUMPRODUCT(MOD(C215:G215,2))</f>
        <v>4</v>
      </c>
      <c r="N215">
        <f>5-M215</f>
        <v>1</v>
      </c>
      <c r="O215">
        <f>COUNTIF(C215:G215,"&lt;=17")</f>
        <v>2</v>
      </c>
      <c r="P215">
        <f>COUNTIF(C215:G215,"&gt;=18")</f>
        <v>3</v>
      </c>
      <c r="Q215">
        <f>SUMPRODUCT(--(D215:G215-C215:F215=1))</f>
        <v>0</v>
      </c>
      <c r="R215">
        <f>SUMPRODUCT(COUNTIF(C216:G216,C215:G215))</f>
        <v>1</v>
      </c>
    </row>
    <row r="216">
      <c r="A216">
        <v>2362</v>
      </c>
      <c r="B216" t="str">
        <v>2024-09-21</v>
      </c>
      <c r="C216">
        <v>15</v>
      </c>
      <c r="D216">
        <v>16</v>
      </c>
      <c r="E216">
        <v>19</v>
      </c>
      <c r="F216">
        <v>21</v>
      </c>
      <c r="G216">
        <v>33</v>
      </c>
      <c r="H216">
        <v>1</v>
      </c>
      <c r="I216" t="str">
        <v>15 - 16 - 19 - 21 - 33 [PB: 1]</v>
      </c>
      <c r="J216">
        <f>SUM(C216:G216)</f>
        <v>104</v>
      </c>
      <c r="K216">
        <f>AVERAGE(C216:G216)</f>
        <v>20.8</v>
      </c>
      <c r="L216">
        <f>MAX(C216:G216)-MIN(C216:G216)</f>
        <v>18</v>
      </c>
      <c r="M216">
        <f>SUMPRODUCT(MOD(C216:G216,2))</f>
        <v>4</v>
      </c>
      <c r="N216">
        <f>5-M216</f>
        <v>1</v>
      </c>
      <c r="O216">
        <f>COUNTIF(C216:G216,"&lt;=17")</f>
        <v>2</v>
      </c>
      <c r="P216">
        <f>COUNTIF(C216:G216,"&gt;=18")</f>
        <v>3</v>
      </c>
      <c r="Q216">
        <f>SUMPRODUCT(--(D216:G216-C216:F216=1))</f>
        <v>1</v>
      </c>
      <c r="R216">
        <f>SUMPRODUCT(COUNTIF(C217:G217,C216:G216))</f>
        <v>1</v>
      </c>
    </row>
    <row r="217">
      <c r="A217">
        <v>2361</v>
      </c>
      <c r="B217" t="str">
        <v>2024-09-18</v>
      </c>
      <c r="C217">
        <v>1</v>
      </c>
      <c r="D217">
        <v>4</v>
      </c>
      <c r="E217">
        <v>15</v>
      </c>
      <c r="F217">
        <v>27</v>
      </c>
      <c r="G217">
        <v>29</v>
      </c>
      <c r="H217">
        <v>7</v>
      </c>
      <c r="I217" t="str">
        <v>1 - 4 - 15 - 27 - 29 [PB: 7]</v>
      </c>
      <c r="J217">
        <f>SUM(C217:G217)</f>
        <v>76</v>
      </c>
      <c r="K217">
        <f>AVERAGE(C217:G217)</f>
        <v>15.2</v>
      </c>
      <c r="L217">
        <f>MAX(C217:G217)-MIN(C217:G217)</f>
        <v>28</v>
      </c>
      <c r="M217">
        <f>SUMPRODUCT(MOD(C217:G217,2))</f>
        <v>4</v>
      </c>
      <c r="N217">
        <f>5-M217</f>
        <v>1</v>
      </c>
      <c r="O217">
        <f>COUNTIF(C217:G217,"&lt;=17")</f>
        <v>3</v>
      </c>
      <c r="P217">
        <f>COUNTIF(C217:G217,"&gt;=18")</f>
        <v>2</v>
      </c>
      <c r="Q217">
        <f>SUMPRODUCT(--(D217:G217-C217:F217=1))</f>
        <v>0</v>
      </c>
      <c r="R217">
        <f>SUMPRODUCT(COUNTIF(C218:G218,C217:G217))</f>
        <v>1</v>
      </c>
    </row>
    <row r="218">
      <c r="A218">
        <v>2360</v>
      </c>
      <c r="B218" t="str">
        <v>2024-09-14</v>
      </c>
      <c r="C218">
        <v>10</v>
      </c>
      <c r="D218">
        <v>15</v>
      </c>
      <c r="E218">
        <v>20</v>
      </c>
      <c r="F218">
        <v>24</v>
      </c>
      <c r="G218">
        <v>34</v>
      </c>
      <c r="H218">
        <v>9</v>
      </c>
      <c r="I218" t="str">
        <v>10 - 15 - 20 - 24 - 34 [PB: 9]</v>
      </c>
      <c r="J218">
        <f>SUM(C218:G218)</f>
        <v>103</v>
      </c>
      <c r="K218">
        <f>AVERAGE(C218:G218)</f>
        <v>20.6</v>
      </c>
      <c r="L218">
        <f>MAX(C218:G218)-MIN(C218:G218)</f>
        <v>24</v>
      </c>
      <c r="M218">
        <f>SUMPRODUCT(MOD(C218:G218,2))</f>
        <v>1</v>
      </c>
      <c r="N218">
        <f>5-M218</f>
        <v>4</v>
      </c>
      <c r="O218">
        <f>COUNTIF(C218:G218,"&lt;=17")</f>
        <v>2</v>
      </c>
      <c r="P218">
        <f>COUNTIF(C218:G218,"&gt;=18")</f>
        <v>3</v>
      </c>
      <c r="Q218">
        <f>SUMPRODUCT(--(D218:G218-C218:F218=1))</f>
        <v>0</v>
      </c>
      <c r="R218">
        <f>SUMPRODUCT(COUNTIF(C219:G219,C218:G218))</f>
        <v>1</v>
      </c>
    </row>
    <row r="219">
      <c r="A219">
        <v>2359</v>
      </c>
      <c r="B219" t="str">
        <v>2024-09-11</v>
      </c>
      <c r="C219">
        <v>1</v>
      </c>
      <c r="D219">
        <v>3</v>
      </c>
      <c r="E219">
        <v>5</v>
      </c>
      <c r="F219">
        <v>14</v>
      </c>
      <c r="G219">
        <v>24</v>
      </c>
      <c r="H219">
        <v>3</v>
      </c>
      <c r="I219" t="str">
        <v>1 - 3 - 5 - 14 - 24 [PB: 3]</v>
      </c>
      <c r="J219">
        <f>SUM(C219:G219)</f>
        <v>47</v>
      </c>
      <c r="K219">
        <f>AVERAGE(C219:G219)</f>
        <v>9.4</v>
      </c>
      <c r="L219">
        <f>MAX(C219:G219)-MIN(C219:G219)</f>
        <v>23</v>
      </c>
      <c r="M219">
        <f>SUMPRODUCT(MOD(C219:G219,2))</f>
        <v>3</v>
      </c>
      <c r="N219">
        <f>5-M219</f>
        <v>2</v>
      </c>
      <c r="O219">
        <f>COUNTIF(C219:G219,"&lt;=17")</f>
        <v>4</v>
      </c>
      <c r="P219">
        <f>COUNTIF(C219:G219,"&gt;=18")</f>
        <v>1</v>
      </c>
      <c r="Q219">
        <f>SUMPRODUCT(--(D219:G219-C219:F219=1))</f>
        <v>0</v>
      </c>
      <c r="R219">
        <f>SUMPRODUCT(COUNTIF(C220:G220,C219:G219))</f>
        <v>0</v>
      </c>
    </row>
    <row r="220">
      <c r="A220">
        <v>2358</v>
      </c>
      <c r="B220" t="str">
        <v>2024-09-07</v>
      </c>
      <c r="C220">
        <v>8</v>
      </c>
      <c r="D220">
        <v>12</v>
      </c>
      <c r="E220">
        <v>23</v>
      </c>
      <c r="F220">
        <v>32</v>
      </c>
      <c r="G220">
        <v>33</v>
      </c>
      <c r="H220">
        <v>4</v>
      </c>
      <c r="I220" t="str">
        <v>8 - 12 - 23 - 32 - 33 [PB: 4]</v>
      </c>
      <c r="J220">
        <f>SUM(C220:G220)</f>
        <v>108</v>
      </c>
      <c r="K220">
        <f>AVERAGE(C220:G220)</f>
        <v>21.6</v>
      </c>
      <c r="L220">
        <f>MAX(C220:G220)-MIN(C220:G220)</f>
        <v>25</v>
      </c>
      <c r="M220">
        <f>SUMPRODUCT(MOD(C220:G220,2))</f>
        <v>2</v>
      </c>
      <c r="N220">
        <f>5-M220</f>
        <v>3</v>
      </c>
      <c r="O220">
        <f>COUNTIF(C220:G220,"&lt;=17")</f>
        <v>2</v>
      </c>
      <c r="P220">
        <f>COUNTIF(C220:G220,"&gt;=18")</f>
        <v>3</v>
      </c>
      <c r="Q220">
        <f>SUMPRODUCT(--(D220:G220-C220:F220=1))</f>
        <v>1</v>
      </c>
      <c r="R220">
        <f>SUMPRODUCT(COUNTIF(C221:G221,C220:G220))</f>
        <v>1</v>
      </c>
    </row>
    <row r="221">
      <c r="A221">
        <v>2357</v>
      </c>
      <c r="B221" t="str">
        <v>2024-09-04</v>
      </c>
      <c r="C221">
        <v>11</v>
      </c>
      <c r="D221">
        <v>17</v>
      </c>
      <c r="E221">
        <v>20</v>
      </c>
      <c r="F221">
        <v>29</v>
      </c>
      <c r="G221">
        <v>33</v>
      </c>
      <c r="H221">
        <v>10</v>
      </c>
      <c r="I221" t="str">
        <v>11 - 17 - 20 - 29 - 33 [PB: 10]</v>
      </c>
      <c r="J221">
        <f>SUM(C221:G221)</f>
        <v>110</v>
      </c>
      <c r="K221">
        <f>AVERAGE(C221:G221)</f>
        <v>22</v>
      </c>
      <c r="L221">
        <f>MAX(C221:G221)-MIN(C221:G221)</f>
        <v>22</v>
      </c>
      <c r="M221">
        <f>SUMPRODUCT(MOD(C221:G221,2))</f>
        <v>4</v>
      </c>
      <c r="N221">
        <f>5-M221</f>
        <v>1</v>
      </c>
      <c r="O221">
        <f>COUNTIF(C221:G221,"&lt;=17")</f>
        <v>2</v>
      </c>
      <c r="P221">
        <f>COUNTIF(C221:G221,"&gt;=18")</f>
        <v>3</v>
      </c>
      <c r="Q221">
        <f>SUMPRODUCT(--(D221:G221-C221:F221=1))</f>
        <v>0</v>
      </c>
      <c r="R221">
        <f>SUMPRODUCT(COUNTIF(C222:G222,C221:G221))</f>
        <v>2</v>
      </c>
    </row>
    <row r="222">
      <c r="A222">
        <v>2356</v>
      </c>
      <c r="B222" t="str">
        <v>2024-08-31</v>
      </c>
      <c r="C222">
        <v>2</v>
      </c>
      <c r="D222">
        <v>11</v>
      </c>
      <c r="E222">
        <v>12</v>
      </c>
      <c r="F222">
        <v>31</v>
      </c>
      <c r="G222">
        <v>33</v>
      </c>
      <c r="H222">
        <v>3</v>
      </c>
      <c r="I222" t="str">
        <v>2 - 11 - 12 - 31 - 33 [PB: 3]</v>
      </c>
      <c r="J222">
        <f>SUM(C222:G222)</f>
        <v>89</v>
      </c>
      <c r="K222">
        <f>AVERAGE(C222:G222)</f>
        <v>17.8</v>
      </c>
      <c r="L222">
        <f>MAX(C222:G222)-MIN(C222:G222)</f>
        <v>31</v>
      </c>
      <c r="M222">
        <f>SUMPRODUCT(MOD(C222:G222,2))</f>
        <v>3</v>
      </c>
      <c r="N222">
        <f>5-M222</f>
        <v>2</v>
      </c>
      <c r="O222">
        <f>COUNTIF(C222:G222,"&lt;=17")</f>
        <v>3</v>
      </c>
      <c r="P222">
        <f>COUNTIF(C222:G222,"&gt;=18")</f>
        <v>2</v>
      </c>
      <c r="Q222">
        <f>SUMPRODUCT(--(D222:G222-C222:F222=1))</f>
        <v>1</v>
      </c>
      <c r="R222">
        <f>SUMPRODUCT(COUNTIF(C223:G223,C222:G222))</f>
        <v>0</v>
      </c>
    </row>
    <row r="223">
      <c r="A223">
        <v>2355</v>
      </c>
      <c r="B223" t="str">
        <v>2024-08-28</v>
      </c>
      <c r="C223">
        <v>1</v>
      </c>
      <c r="D223">
        <v>4</v>
      </c>
      <c r="E223">
        <v>19</v>
      </c>
      <c r="F223">
        <v>34</v>
      </c>
      <c r="G223">
        <v>35</v>
      </c>
      <c r="H223">
        <v>8</v>
      </c>
      <c r="I223" t="str">
        <v>1 - 4 - 19 - 34 - 35 [PB: 8]</v>
      </c>
      <c r="J223">
        <f>SUM(C223:G223)</f>
        <v>93</v>
      </c>
      <c r="K223">
        <f>AVERAGE(C223:G223)</f>
        <v>18.6</v>
      </c>
      <c r="L223">
        <f>MAX(C223:G223)-MIN(C223:G223)</f>
        <v>34</v>
      </c>
      <c r="M223">
        <f>SUMPRODUCT(MOD(C223:G223,2))</f>
        <v>3</v>
      </c>
      <c r="N223">
        <f>5-M223</f>
        <v>2</v>
      </c>
      <c r="O223">
        <f>COUNTIF(C223:G223,"&lt;=17")</f>
        <v>2</v>
      </c>
      <c r="P223">
        <f>COUNTIF(C223:G223,"&gt;=18")</f>
        <v>3</v>
      </c>
      <c r="Q223">
        <f>SUMPRODUCT(--(D223:G223-C223:F223=1))</f>
        <v>1</v>
      </c>
      <c r="R223">
        <f>SUMPRODUCT(COUNTIF(C224:G224,C223:G223))</f>
        <v>1</v>
      </c>
    </row>
    <row r="224">
      <c r="A224">
        <v>2354</v>
      </c>
      <c r="B224" t="str">
        <v>2024-08-24</v>
      </c>
      <c r="C224">
        <v>1</v>
      </c>
      <c r="D224">
        <v>11</v>
      </c>
      <c r="E224">
        <v>22</v>
      </c>
      <c r="F224">
        <v>25</v>
      </c>
      <c r="G224">
        <v>30</v>
      </c>
      <c r="H224">
        <v>9</v>
      </c>
      <c r="I224" t="str">
        <v>1 - 11 - 22 - 25 - 30 [PB: 9]</v>
      </c>
      <c r="J224">
        <f>SUM(C224:G224)</f>
        <v>89</v>
      </c>
      <c r="K224">
        <f>AVERAGE(C224:G224)</f>
        <v>17.8</v>
      </c>
      <c r="L224">
        <f>MAX(C224:G224)-MIN(C224:G224)</f>
        <v>29</v>
      </c>
      <c r="M224">
        <f>SUMPRODUCT(MOD(C224:G224,2))</f>
        <v>3</v>
      </c>
      <c r="N224">
        <f>5-M224</f>
        <v>2</v>
      </c>
      <c r="O224">
        <f>COUNTIF(C224:G224,"&lt;=17")</f>
        <v>2</v>
      </c>
      <c r="P224">
        <f>COUNTIF(C224:G224,"&gt;=18")</f>
        <v>3</v>
      </c>
      <c r="Q224">
        <f>SUMPRODUCT(--(D224:G224-C224:F224=1))</f>
        <v>0</v>
      </c>
      <c r="R224">
        <f>SUMPRODUCT(COUNTIF(C225:G225,C224:G224))</f>
        <v>1</v>
      </c>
    </row>
    <row r="225">
      <c r="A225">
        <v>2353</v>
      </c>
      <c r="B225" t="str">
        <v>2024-08-21</v>
      </c>
      <c r="C225">
        <v>3</v>
      </c>
      <c r="D225">
        <v>4</v>
      </c>
      <c r="E225">
        <v>13</v>
      </c>
      <c r="F225">
        <v>19</v>
      </c>
      <c r="G225">
        <v>22</v>
      </c>
      <c r="H225">
        <v>7</v>
      </c>
      <c r="I225" t="str">
        <v>3 - 4 - 13 - 19 - 22 [PB: 7]</v>
      </c>
      <c r="J225">
        <f>SUM(C225:G225)</f>
        <v>61</v>
      </c>
      <c r="K225">
        <f>AVERAGE(C225:G225)</f>
        <v>12.2</v>
      </c>
      <c r="L225">
        <f>MAX(C225:G225)-MIN(C225:G225)</f>
        <v>19</v>
      </c>
      <c r="M225">
        <f>SUMPRODUCT(MOD(C225:G225,2))</f>
        <v>3</v>
      </c>
      <c r="N225">
        <f>5-M225</f>
        <v>2</v>
      </c>
      <c r="O225">
        <f>COUNTIF(C225:G225,"&lt;=17")</f>
        <v>3</v>
      </c>
      <c r="P225">
        <f>COUNTIF(C225:G225,"&gt;=18")</f>
        <v>2</v>
      </c>
      <c r="Q225">
        <f>SUMPRODUCT(--(D225:G225-C225:F225=1))</f>
        <v>1</v>
      </c>
      <c r="R225">
        <f>SUMPRODUCT(COUNTIF(C226:G226,C225:G225))</f>
        <v>0</v>
      </c>
    </row>
    <row r="226">
      <c r="A226">
        <v>2352</v>
      </c>
      <c r="B226" t="str">
        <v>2024-08-17</v>
      </c>
      <c r="C226">
        <v>7</v>
      </c>
      <c r="D226">
        <v>10</v>
      </c>
      <c r="E226">
        <v>16</v>
      </c>
      <c r="F226">
        <v>26</v>
      </c>
      <c r="G226">
        <v>31</v>
      </c>
      <c r="H226">
        <v>3</v>
      </c>
      <c r="I226" t="str">
        <v>7 - 10 - 16 - 26 - 31 [PB: 3]</v>
      </c>
      <c r="J226">
        <f>SUM(C226:G226)</f>
        <v>90</v>
      </c>
      <c r="K226">
        <f>AVERAGE(C226:G226)</f>
        <v>18</v>
      </c>
      <c r="L226">
        <f>MAX(C226:G226)-MIN(C226:G226)</f>
        <v>24</v>
      </c>
      <c r="M226">
        <f>SUMPRODUCT(MOD(C226:G226,2))</f>
        <v>2</v>
      </c>
      <c r="N226">
        <f>5-M226</f>
        <v>3</v>
      </c>
      <c r="O226">
        <f>COUNTIF(C226:G226,"&lt;=17")</f>
        <v>3</v>
      </c>
      <c r="P226">
        <f>COUNTIF(C226:G226,"&gt;=18")</f>
        <v>2</v>
      </c>
      <c r="Q226">
        <f>SUMPRODUCT(--(D226:G226-C226:F226=1))</f>
        <v>0</v>
      </c>
      <c r="R226">
        <f>SUMPRODUCT(COUNTIF(C227:G227,C226:G226))</f>
        <v>0</v>
      </c>
    </row>
    <row r="227">
      <c r="A227">
        <v>2351</v>
      </c>
      <c r="B227" t="str">
        <v>2024-08-14</v>
      </c>
      <c r="C227">
        <v>2</v>
      </c>
      <c r="D227">
        <v>3</v>
      </c>
      <c r="E227">
        <v>6</v>
      </c>
      <c r="F227">
        <v>15</v>
      </c>
      <c r="G227">
        <v>25</v>
      </c>
      <c r="H227">
        <v>8</v>
      </c>
      <c r="I227" t="str">
        <v>2 - 3 - 6 - 15 - 25 [PB: 8]</v>
      </c>
      <c r="J227">
        <f>SUM(C227:G227)</f>
        <v>51</v>
      </c>
      <c r="K227">
        <f>AVERAGE(C227:G227)</f>
        <v>10.2</v>
      </c>
      <c r="L227">
        <f>MAX(C227:G227)-MIN(C227:G227)</f>
        <v>23</v>
      </c>
      <c r="M227">
        <f>SUMPRODUCT(MOD(C227:G227,2))</f>
        <v>3</v>
      </c>
      <c r="N227">
        <f>5-M227</f>
        <v>2</v>
      </c>
      <c r="O227">
        <f>COUNTIF(C227:G227,"&lt;=17")</f>
        <v>4</v>
      </c>
      <c r="P227">
        <f>COUNTIF(C227:G227,"&gt;=18")</f>
        <v>1</v>
      </c>
      <c r="Q227">
        <f>SUMPRODUCT(--(D227:G227-C227:F227=1))</f>
        <v>1</v>
      </c>
      <c r="R227">
        <f>SUMPRODUCT(COUNTIF(C228:G228,C227:G227))</f>
        <v>2</v>
      </c>
    </row>
    <row r="228">
      <c r="A228">
        <v>2350</v>
      </c>
      <c r="B228" t="str">
        <v>2024-08-10</v>
      </c>
      <c r="C228">
        <v>1</v>
      </c>
      <c r="D228">
        <v>2</v>
      </c>
      <c r="E228">
        <v>7</v>
      </c>
      <c r="F228">
        <v>15</v>
      </c>
      <c r="G228">
        <v>35</v>
      </c>
      <c r="H228">
        <v>10</v>
      </c>
      <c r="I228" t="str">
        <v>1 - 2 - 7 - 15 - 35 [PB: 10]</v>
      </c>
      <c r="J228">
        <f>SUM(C228:G228)</f>
        <v>60</v>
      </c>
      <c r="K228">
        <f>AVERAGE(C228:G228)</f>
        <v>12</v>
      </c>
      <c r="L228">
        <f>MAX(C228:G228)-MIN(C228:G228)</f>
        <v>34</v>
      </c>
      <c r="M228">
        <f>SUMPRODUCT(MOD(C228:G228,2))</f>
        <v>4</v>
      </c>
      <c r="N228">
        <f>5-M228</f>
        <v>1</v>
      </c>
      <c r="O228">
        <f>COUNTIF(C228:G228,"&lt;=17")</f>
        <v>4</v>
      </c>
      <c r="P228">
        <f>COUNTIF(C228:G228,"&gt;=18")</f>
        <v>1</v>
      </c>
      <c r="Q228">
        <f>SUMPRODUCT(--(D228:G228-C228:F228=1))</f>
        <v>1</v>
      </c>
      <c r="R228">
        <f>SUMPRODUCT(COUNTIF(C229:G229,C228:G228))</f>
        <v>1</v>
      </c>
    </row>
    <row r="229">
      <c r="A229">
        <v>2349</v>
      </c>
      <c r="B229" t="str">
        <v>2024-08-07</v>
      </c>
      <c r="C229">
        <v>14</v>
      </c>
      <c r="D229">
        <v>15</v>
      </c>
      <c r="E229">
        <v>17</v>
      </c>
      <c r="F229">
        <v>18</v>
      </c>
      <c r="G229">
        <v>19</v>
      </c>
      <c r="H229">
        <v>6</v>
      </c>
      <c r="I229" t="str">
        <v>14 - 15 - 17 - 18 - 19 [PB: 6]</v>
      </c>
      <c r="J229">
        <f>SUM(C229:G229)</f>
        <v>83</v>
      </c>
      <c r="K229">
        <f>AVERAGE(C229:G229)</f>
        <v>16.6</v>
      </c>
      <c r="L229">
        <f>MAX(C229:G229)-MIN(C229:G229)</f>
        <v>5</v>
      </c>
      <c r="M229">
        <f>SUMPRODUCT(MOD(C229:G229,2))</f>
        <v>3</v>
      </c>
      <c r="N229">
        <f>5-M229</f>
        <v>2</v>
      </c>
      <c r="O229">
        <f>COUNTIF(C229:G229,"&lt;=17")</f>
        <v>3</v>
      </c>
      <c r="P229">
        <f>COUNTIF(C229:G229,"&gt;=18")</f>
        <v>2</v>
      </c>
      <c r="Q229">
        <f>SUMPRODUCT(--(D229:G229-C229:F229=1))</f>
        <v>3</v>
      </c>
      <c r="R229">
        <f>SUMPRODUCT(COUNTIF(C230:G230,C229:G229))</f>
        <v>0</v>
      </c>
    </row>
    <row r="230">
      <c r="A230">
        <v>2348</v>
      </c>
      <c r="B230" t="str">
        <v>2024-08-03</v>
      </c>
      <c r="C230">
        <v>9</v>
      </c>
      <c r="D230">
        <v>22</v>
      </c>
      <c r="E230">
        <v>24</v>
      </c>
      <c r="F230">
        <v>33</v>
      </c>
      <c r="G230">
        <v>35</v>
      </c>
      <c r="H230">
        <v>7</v>
      </c>
      <c r="I230" t="str">
        <v>9 - 22 - 24 - 33 - 35 [PB: 7]</v>
      </c>
      <c r="J230">
        <f>SUM(C230:G230)</f>
        <v>123</v>
      </c>
      <c r="K230">
        <f>AVERAGE(C230:G230)</f>
        <v>24.6</v>
      </c>
      <c r="L230">
        <f>MAX(C230:G230)-MIN(C230:G230)</f>
        <v>26</v>
      </c>
      <c r="M230">
        <f>SUMPRODUCT(MOD(C230:G230,2))</f>
        <v>3</v>
      </c>
      <c r="N230">
        <f>5-M230</f>
        <v>2</v>
      </c>
      <c r="O230">
        <f>COUNTIF(C230:G230,"&lt;=17")</f>
        <v>1</v>
      </c>
      <c r="P230">
        <f>COUNTIF(C230:G230,"&gt;=18")</f>
        <v>4</v>
      </c>
      <c r="Q230">
        <f>SUMPRODUCT(--(D230:G230-C230:F230=1))</f>
        <v>0</v>
      </c>
      <c r="R230">
        <f>SUMPRODUCT(COUNTIF(C231:G231,C230:G230))</f>
        <v>0</v>
      </c>
    </row>
    <row r="231">
      <c r="A231">
        <v>2347</v>
      </c>
      <c r="B231" t="str">
        <v>2024-07-31</v>
      </c>
      <c r="C231">
        <v>5</v>
      </c>
      <c r="D231">
        <v>8</v>
      </c>
      <c r="E231">
        <v>11</v>
      </c>
      <c r="F231">
        <v>17</v>
      </c>
      <c r="G231">
        <v>30</v>
      </c>
      <c r="H231">
        <v>9</v>
      </c>
      <c r="I231" t="str">
        <v>5 - 8 - 11 - 17 - 30 [PB: 9]</v>
      </c>
      <c r="J231">
        <f>SUM(C231:G231)</f>
        <v>71</v>
      </c>
      <c r="K231">
        <f>AVERAGE(C231:G231)</f>
        <v>14.2</v>
      </c>
      <c r="L231">
        <f>MAX(C231:G231)-MIN(C231:G231)</f>
        <v>25</v>
      </c>
      <c r="M231">
        <f>SUMPRODUCT(MOD(C231:G231,2))</f>
        <v>3</v>
      </c>
      <c r="N231">
        <f>5-M231</f>
        <v>2</v>
      </c>
      <c r="O231">
        <f>COUNTIF(C231:G231,"&lt;=17")</f>
        <v>4</v>
      </c>
      <c r="P231">
        <f>COUNTIF(C231:G231,"&gt;=18")</f>
        <v>1</v>
      </c>
      <c r="Q231">
        <f>SUMPRODUCT(--(D231:G231-C231:F231=1))</f>
        <v>0</v>
      </c>
      <c r="R231">
        <f>SUMPRODUCT(COUNTIF(C232:G232,C231:G231))</f>
        <v>3</v>
      </c>
    </row>
    <row r="232">
      <c r="A232">
        <v>2346</v>
      </c>
      <c r="B232" t="str">
        <v>2024-07-27</v>
      </c>
      <c r="C232">
        <v>1</v>
      </c>
      <c r="D232">
        <v>5</v>
      </c>
      <c r="E232">
        <v>11</v>
      </c>
      <c r="F232">
        <v>16</v>
      </c>
      <c r="G232">
        <v>17</v>
      </c>
      <c r="H232">
        <v>7</v>
      </c>
      <c r="I232" t="str">
        <v>1 - 5 - 11 - 16 - 17 [PB: 7]</v>
      </c>
      <c r="J232">
        <f>SUM(C232:G232)</f>
        <v>50</v>
      </c>
      <c r="K232">
        <f>AVERAGE(C232:G232)</f>
        <v>10</v>
      </c>
      <c r="L232">
        <f>MAX(C232:G232)-MIN(C232:G232)</f>
        <v>16</v>
      </c>
      <c r="M232">
        <f>SUMPRODUCT(MOD(C232:G232,2))</f>
        <v>4</v>
      </c>
      <c r="N232">
        <f>5-M232</f>
        <v>1</v>
      </c>
      <c r="O232">
        <f>COUNTIF(C232:G232,"&lt;=17")</f>
        <v>5</v>
      </c>
      <c r="P232">
        <f>COUNTIF(C232:G232,"&gt;=18")</f>
        <v>0</v>
      </c>
      <c r="Q232">
        <f>SUMPRODUCT(--(D232:G232-C232:F232=1))</f>
        <v>1</v>
      </c>
      <c r="R232">
        <f>SUMPRODUCT(COUNTIF(C233:G233,C232:G232))</f>
        <v>0</v>
      </c>
    </row>
    <row r="233">
      <c r="A233">
        <v>2345</v>
      </c>
      <c r="B233" t="str">
        <v>2024-07-24</v>
      </c>
      <c r="C233">
        <v>2</v>
      </c>
      <c r="D233">
        <v>8</v>
      </c>
      <c r="E233">
        <v>13</v>
      </c>
      <c r="F233">
        <v>20</v>
      </c>
      <c r="G233">
        <v>25</v>
      </c>
      <c r="H233">
        <v>9</v>
      </c>
      <c r="I233" t="str">
        <v>2 - 8 - 13 - 20 - 25 [PB: 9]</v>
      </c>
      <c r="J233">
        <f>SUM(C233:G233)</f>
        <v>68</v>
      </c>
      <c r="K233">
        <f>AVERAGE(C233:G233)</f>
        <v>13.6</v>
      </c>
      <c r="L233">
        <f>MAX(C233:G233)-MIN(C233:G233)</f>
        <v>23</v>
      </c>
      <c r="M233">
        <f>SUMPRODUCT(MOD(C233:G233,2))</f>
        <v>2</v>
      </c>
      <c r="N233">
        <f>5-M233</f>
        <v>3</v>
      </c>
      <c r="O233">
        <f>COUNTIF(C233:G233,"&lt;=17")</f>
        <v>3</v>
      </c>
      <c r="P233">
        <f>COUNTIF(C233:G233,"&gt;=18")</f>
        <v>2</v>
      </c>
      <c r="Q233">
        <f>SUMPRODUCT(--(D233:G233-C233:F233=1))</f>
        <v>0</v>
      </c>
      <c r="R233">
        <f>SUMPRODUCT(COUNTIF(C234:G234,C233:G233))</f>
        <v>2</v>
      </c>
    </row>
    <row r="234">
      <c r="A234">
        <v>2344</v>
      </c>
      <c r="B234" t="str">
        <v>2024-07-20</v>
      </c>
      <c r="C234">
        <v>8</v>
      </c>
      <c r="D234">
        <v>23</v>
      </c>
      <c r="E234">
        <v>25</v>
      </c>
      <c r="F234">
        <v>32</v>
      </c>
      <c r="G234">
        <v>33</v>
      </c>
      <c r="H234">
        <v>9</v>
      </c>
      <c r="I234" t="str">
        <v>8 - 23 - 25 - 32 - 33 [PB: 9]</v>
      </c>
      <c r="J234">
        <f>SUM(C234:G234)</f>
        <v>121</v>
      </c>
      <c r="K234">
        <f>AVERAGE(C234:G234)</f>
        <v>24.2</v>
      </c>
      <c r="L234">
        <f>MAX(C234:G234)-MIN(C234:G234)</f>
        <v>25</v>
      </c>
      <c r="M234">
        <f>SUMPRODUCT(MOD(C234:G234,2))</f>
        <v>3</v>
      </c>
      <c r="N234">
        <f>5-M234</f>
        <v>2</v>
      </c>
      <c r="O234">
        <f>COUNTIF(C234:G234,"&lt;=17")</f>
        <v>1</v>
      </c>
      <c r="P234">
        <f>COUNTIF(C234:G234,"&gt;=18")</f>
        <v>4</v>
      </c>
      <c r="Q234">
        <f>SUMPRODUCT(--(D234:G234-C234:F234=1))</f>
        <v>1</v>
      </c>
      <c r="R234">
        <f>SUMPRODUCT(COUNTIF(C235:G235,C234:G234))</f>
        <v>3</v>
      </c>
    </row>
    <row r="235">
      <c r="A235">
        <v>2343</v>
      </c>
      <c r="B235" t="str">
        <v>2024-07-17</v>
      </c>
      <c r="C235">
        <v>9</v>
      </c>
      <c r="D235">
        <v>25</v>
      </c>
      <c r="E235">
        <v>28</v>
      </c>
      <c r="F235">
        <v>32</v>
      </c>
      <c r="G235">
        <v>33</v>
      </c>
      <c r="H235">
        <v>4</v>
      </c>
      <c r="I235" t="str">
        <v>9 - 25 - 28 - 32 - 33 [PB: 4]</v>
      </c>
      <c r="J235">
        <f>SUM(C235:G235)</f>
        <v>127</v>
      </c>
      <c r="K235">
        <f>AVERAGE(C235:G235)</f>
        <v>25.4</v>
      </c>
      <c r="L235">
        <f>MAX(C235:G235)-MIN(C235:G235)</f>
        <v>24</v>
      </c>
      <c r="M235">
        <f>SUMPRODUCT(MOD(C235:G235,2))</f>
        <v>3</v>
      </c>
      <c r="N235">
        <f>5-M235</f>
        <v>2</v>
      </c>
      <c r="O235">
        <f>COUNTIF(C235:G235,"&lt;=17")</f>
        <v>1</v>
      </c>
      <c r="P235">
        <f>COUNTIF(C235:G235,"&gt;=18")</f>
        <v>4</v>
      </c>
      <c r="Q235">
        <f>SUMPRODUCT(--(D235:G235-C235:F235=1))</f>
        <v>1</v>
      </c>
      <c r="R235">
        <f>SUMPRODUCT(COUNTIF(C236:G236,C235:G235))</f>
        <v>1</v>
      </c>
    </row>
    <row r="236">
      <c r="A236">
        <v>2342</v>
      </c>
      <c r="B236" t="str">
        <v>2024-07-13</v>
      </c>
      <c r="C236">
        <v>7</v>
      </c>
      <c r="D236">
        <v>13</v>
      </c>
      <c r="E236">
        <v>14</v>
      </c>
      <c r="F236">
        <v>16</v>
      </c>
      <c r="G236">
        <v>32</v>
      </c>
      <c r="H236">
        <v>9</v>
      </c>
      <c r="I236" t="str">
        <v>7 - 13 - 14 - 16 - 32 [PB: 9]</v>
      </c>
      <c r="J236">
        <f>SUM(C236:G236)</f>
        <v>82</v>
      </c>
      <c r="K236">
        <f>AVERAGE(C236:G236)</f>
        <v>16.4</v>
      </c>
      <c r="L236">
        <f>MAX(C236:G236)-MIN(C236:G236)</f>
        <v>25</v>
      </c>
      <c r="M236">
        <f>SUMPRODUCT(MOD(C236:G236,2))</f>
        <v>2</v>
      </c>
      <c r="N236">
        <f>5-M236</f>
        <v>3</v>
      </c>
      <c r="O236">
        <f>COUNTIF(C236:G236,"&lt;=17")</f>
        <v>4</v>
      </c>
      <c r="P236">
        <f>COUNTIF(C236:G236,"&gt;=18")</f>
        <v>1</v>
      </c>
      <c r="Q236">
        <f>SUMPRODUCT(--(D236:G236-C236:F236=1))</f>
        <v>1</v>
      </c>
      <c r="R236">
        <f>SUMPRODUCT(COUNTIF(C237:G237,C236:G236))</f>
        <v>0</v>
      </c>
    </row>
    <row r="237">
      <c r="A237">
        <v>2341</v>
      </c>
      <c r="B237" t="str">
        <v>2024-07-10</v>
      </c>
      <c r="C237">
        <v>3</v>
      </c>
      <c r="D237">
        <v>4</v>
      </c>
      <c r="E237">
        <v>5</v>
      </c>
      <c r="F237">
        <v>12</v>
      </c>
      <c r="G237">
        <v>17</v>
      </c>
      <c r="H237">
        <v>6</v>
      </c>
      <c r="I237" t="str">
        <v>3 - 4 - 5 - 12 - 17 [PB: 6]</v>
      </c>
      <c r="J237">
        <f>SUM(C237:G237)</f>
        <v>41</v>
      </c>
      <c r="K237">
        <f>AVERAGE(C237:G237)</f>
        <v>8.2</v>
      </c>
      <c r="L237">
        <f>MAX(C237:G237)-MIN(C237:G237)</f>
        <v>14</v>
      </c>
      <c r="M237">
        <f>SUMPRODUCT(MOD(C237:G237,2))</f>
        <v>3</v>
      </c>
      <c r="N237">
        <f>5-M237</f>
        <v>2</v>
      </c>
      <c r="O237">
        <f>COUNTIF(C237:G237,"&lt;=17")</f>
        <v>5</v>
      </c>
      <c r="P237">
        <f>COUNTIF(C237:G237,"&gt;=18")</f>
        <v>0</v>
      </c>
      <c r="Q237">
        <f>SUMPRODUCT(--(D237:G237-C237:F237=1))</f>
        <v>2</v>
      </c>
      <c r="R237">
        <f>SUMPRODUCT(COUNTIF(C238:G238,C237:G237))</f>
        <v>1</v>
      </c>
    </row>
    <row r="238">
      <c r="A238">
        <v>2340</v>
      </c>
      <c r="B238" t="str">
        <v>2024-07-06</v>
      </c>
      <c r="C238">
        <v>4</v>
      </c>
      <c r="D238">
        <v>9</v>
      </c>
      <c r="E238">
        <v>16</v>
      </c>
      <c r="F238">
        <v>18</v>
      </c>
      <c r="G238">
        <v>24</v>
      </c>
      <c r="H238">
        <v>3</v>
      </c>
      <c r="I238" t="str">
        <v>4 - 9 - 16 - 18 - 24 [PB: 3]</v>
      </c>
      <c r="J238">
        <f>SUM(C238:G238)</f>
        <v>71</v>
      </c>
      <c r="K238">
        <f>AVERAGE(C238:G238)</f>
        <v>14.2</v>
      </c>
      <c r="L238">
        <f>MAX(C238:G238)-MIN(C238:G238)</f>
        <v>20</v>
      </c>
      <c r="M238">
        <f>SUMPRODUCT(MOD(C238:G238,2))</f>
        <v>1</v>
      </c>
      <c r="N238">
        <f>5-M238</f>
        <v>4</v>
      </c>
      <c r="O238">
        <f>COUNTIF(C238:G238,"&lt;=17")</f>
        <v>3</v>
      </c>
      <c r="P238">
        <f>COUNTIF(C238:G238,"&gt;=18")</f>
        <v>2</v>
      </c>
      <c r="Q238">
        <f>SUMPRODUCT(--(D238:G238-C238:F238=1))</f>
        <v>0</v>
      </c>
      <c r="R238">
        <f>SUMPRODUCT(COUNTIF(C239:G239,C238:G238))</f>
        <v>1</v>
      </c>
    </row>
    <row r="239">
      <c r="A239">
        <v>2339</v>
      </c>
      <c r="B239" t="str">
        <v>2024-07-03</v>
      </c>
      <c r="C239">
        <v>6</v>
      </c>
      <c r="D239">
        <v>8</v>
      </c>
      <c r="E239">
        <v>15</v>
      </c>
      <c r="F239">
        <v>18</v>
      </c>
      <c r="G239">
        <v>35</v>
      </c>
      <c r="H239">
        <v>3</v>
      </c>
      <c r="I239" t="str">
        <v>6 - 8 - 15 - 18 - 35 [PB: 3]</v>
      </c>
      <c r="J239">
        <f>SUM(C239:G239)</f>
        <v>82</v>
      </c>
      <c r="K239">
        <f>AVERAGE(C239:G239)</f>
        <v>16.4</v>
      </c>
      <c r="L239">
        <f>MAX(C239:G239)-MIN(C239:G239)</f>
        <v>29</v>
      </c>
      <c r="M239">
        <f>SUMPRODUCT(MOD(C239:G239,2))</f>
        <v>2</v>
      </c>
      <c r="N239">
        <f>5-M239</f>
        <v>3</v>
      </c>
      <c r="O239">
        <f>COUNTIF(C239:G239,"&lt;=17")</f>
        <v>3</v>
      </c>
      <c r="P239">
        <f>COUNTIF(C239:G239,"&gt;=18")</f>
        <v>2</v>
      </c>
      <c r="Q239">
        <f>SUMPRODUCT(--(D239:G239-C239:F239=1))</f>
        <v>0</v>
      </c>
      <c r="R239">
        <f>SUMPRODUCT(COUNTIF(C240:G240,C239:G239))</f>
        <v>1</v>
      </c>
    </row>
    <row r="240">
      <c r="A240">
        <v>2338</v>
      </c>
      <c r="B240" t="str">
        <v>2024-06-29</v>
      </c>
      <c r="C240">
        <v>8</v>
      </c>
      <c r="D240">
        <v>11</v>
      </c>
      <c r="E240">
        <v>16</v>
      </c>
      <c r="F240">
        <v>22</v>
      </c>
      <c r="G240">
        <v>25</v>
      </c>
      <c r="H240">
        <v>7</v>
      </c>
      <c r="I240" t="str">
        <v>8 - 11 - 16 - 22 - 25 [PB: 7]</v>
      </c>
      <c r="J240">
        <f>SUM(C240:G240)</f>
        <v>82</v>
      </c>
      <c r="K240">
        <f>AVERAGE(C240:G240)</f>
        <v>16.4</v>
      </c>
      <c r="L240">
        <f>MAX(C240:G240)-MIN(C240:G240)</f>
        <v>17</v>
      </c>
      <c r="M240">
        <f>SUMPRODUCT(MOD(C240:G240,2))</f>
        <v>2</v>
      </c>
      <c r="N240">
        <f>5-M240</f>
        <v>3</v>
      </c>
      <c r="O240">
        <f>COUNTIF(C240:G240,"&lt;=17")</f>
        <v>3</v>
      </c>
      <c r="P240">
        <f>COUNTIF(C240:G240,"&gt;=18")</f>
        <v>2</v>
      </c>
      <c r="Q240">
        <f>SUMPRODUCT(--(D240:G240-C240:F240=1))</f>
        <v>0</v>
      </c>
      <c r="R240">
        <f>SUMPRODUCT(COUNTIF(C241:G241,C240:G240))</f>
        <v>1</v>
      </c>
    </row>
    <row r="241">
      <c r="A241">
        <v>2337</v>
      </c>
      <c r="B241" t="str">
        <v>2024-06-26</v>
      </c>
      <c r="C241">
        <v>1</v>
      </c>
      <c r="D241">
        <v>2</v>
      </c>
      <c r="E241">
        <v>7</v>
      </c>
      <c r="F241">
        <v>11</v>
      </c>
      <c r="G241">
        <v>30</v>
      </c>
      <c r="H241">
        <v>4</v>
      </c>
      <c r="I241" t="str">
        <v>1 - 2 - 7 - 11 - 30 [PB: 4]</v>
      </c>
      <c r="J241">
        <f>SUM(C241:G241)</f>
        <v>51</v>
      </c>
      <c r="K241">
        <f>AVERAGE(C241:G241)</f>
        <v>10.2</v>
      </c>
      <c r="L241">
        <f>MAX(C241:G241)-MIN(C241:G241)</f>
        <v>29</v>
      </c>
      <c r="M241">
        <f>SUMPRODUCT(MOD(C241:G241,2))</f>
        <v>3</v>
      </c>
      <c r="N241">
        <f>5-M241</f>
        <v>2</v>
      </c>
      <c r="O241">
        <f>COUNTIF(C241:G241,"&lt;=17")</f>
        <v>4</v>
      </c>
      <c r="P241">
        <f>COUNTIF(C241:G241,"&gt;=18")</f>
        <v>1</v>
      </c>
      <c r="Q241">
        <f>SUMPRODUCT(--(D241:G241-C241:F241=1))</f>
        <v>1</v>
      </c>
      <c r="R241">
        <f>SUMPRODUCT(COUNTIF(C242:G242,C241:G241))</f>
        <v>1</v>
      </c>
    </row>
    <row r="242">
      <c r="A242">
        <v>2336</v>
      </c>
      <c r="B242" t="str">
        <v>2024-06-22</v>
      </c>
      <c r="C242">
        <v>11</v>
      </c>
      <c r="D242">
        <v>12</v>
      </c>
      <c r="E242">
        <v>17</v>
      </c>
      <c r="F242">
        <v>19</v>
      </c>
      <c r="G242">
        <v>21</v>
      </c>
      <c r="H242">
        <v>3</v>
      </c>
      <c r="I242" t="str">
        <v>11 - 12 - 17 - 19 - 21 [PB: 3]</v>
      </c>
      <c r="J242">
        <f>SUM(C242:G242)</f>
        <v>80</v>
      </c>
      <c r="K242">
        <f>AVERAGE(C242:G242)</f>
        <v>16</v>
      </c>
      <c r="L242">
        <f>MAX(C242:G242)-MIN(C242:G242)</f>
        <v>10</v>
      </c>
      <c r="M242">
        <f>SUMPRODUCT(MOD(C242:G242,2))</f>
        <v>4</v>
      </c>
      <c r="N242">
        <f>5-M242</f>
        <v>1</v>
      </c>
      <c r="O242">
        <f>COUNTIF(C242:G242,"&lt;=17")</f>
        <v>3</v>
      </c>
      <c r="P242">
        <f>COUNTIF(C242:G242,"&gt;=18")</f>
        <v>2</v>
      </c>
      <c r="Q242">
        <f>SUMPRODUCT(--(D242:G242-C242:F242=1))</f>
        <v>1</v>
      </c>
      <c r="R242">
        <f>SUMPRODUCT(COUNTIF(C243:G243,C242:G242))</f>
        <v>2</v>
      </c>
    </row>
    <row r="243">
      <c r="A243">
        <v>2335</v>
      </c>
      <c r="B243" t="str">
        <v>2024-06-19</v>
      </c>
      <c r="C243">
        <v>5</v>
      </c>
      <c r="D243">
        <v>15</v>
      </c>
      <c r="E243">
        <v>17</v>
      </c>
      <c r="F243">
        <v>21</v>
      </c>
      <c r="G243">
        <v>34</v>
      </c>
      <c r="H243">
        <v>2</v>
      </c>
      <c r="I243" t="str">
        <v>5 - 15 - 17 - 21 - 34 [PB: 2]</v>
      </c>
      <c r="J243">
        <f>SUM(C243:G243)</f>
        <v>92</v>
      </c>
      <c r="K243">
        <f>AVERAGE(C243:G243)</f>
        <v>18.4</v>
      </c>
      <c r="L243">
        <f>MAX(C243:G243)-MIN(C243:G243)</f>
        <v>29</v>
      </c>
      <c r="M243">
        <f>SUMPRODUCT(MOD(C243:G243,2))</f>
        <v>4</v>
      </c>
      <c r="N243">
        <f>5-M243</f>
        <v>1</v>
      </c>
      <c r="O243">
        <f>COUNTIF(C243:G243,"&lt;=17")</f>
        <v>3</v>
      </c>
      <c r="P243">
        <f>COUNTIF(C243:G243,"&gt;=18")</f>
        <v>2</v>
      </c>
      <c r="Q243">
        <f>SUMPRODUCT(--(D243:G243-C243:F243=1))</f>
        <v>0</v>
      </c>
      <c r="R243">
        <f>SUMPRODUCT(COUNTIF(C244:G244,C243:G243))</f>
        <v>1</v>
      </c>
    </row>
    <row r="244">
      <c r="A244">
        <v>2334</v>
      </c>
      <c r="B244" t="str">
        <v>2024-06-15</v>
      </c>
      <c r="C244">
        <v>1</v>
      </c>
      <c r="D244">
        <v>6</v>
      </c>
      <c r="E244">
        <v>21</v>
      </c>
      <c r="F244">
        <v>28</v>
      </c>
      <c r="G244">
        <v>29</v>
      </c>
      <c r="H244">
        <v>3</v>
      </c>
      <c r="I244" t="str">
        <v>1 - 6 - 21 - 28 - 29 [PB: 3]</v>
      </c>
      <c r="J244">
        <f>SUM(C244:G244)</f>
        <v>85</v>
      </c>
      <c r="K244">
        <f>AVERAGE(C244:G244)</f>
        <v>17</v>
      </c>
      <c r="L244">
        <f>MAX(C244:G244)-MIN(C244:G244)</f>
        <v>28</v>
      </c>
      <c r="M244">
        <f>SUMPRODUCT(MOD(C244:G244,2))</f>
        <v>3</v>
      </c>
      <c r="N244">
        <f>5-M244</f>
        <v>2</v>
      </c>
      <c r="O244">
        <f>COUNTIF(C244:G244,"&lt;=17")</f>
        <v>2</v>
      </c>
      <c r="P244">
        <f>COUNTIF(C244:G244,"&gt;=18")</f>
        <v>3</v>
      </c>
      <c r="Q244">
        <f>SUMPRODUCT(--(D244:G244-C244:F244=1))</f>
        <v>1</v>
      </c>
      <c r="R244">
        <f>SUMPRODUCT(COUNTIF(C245:G245,C244:G244))</f>
        <v>1</v>
      </c>
    </row>
    <row r="245">
      <c r="A245">
        <v>2333</v>
      </c>
      <c r="B245" t="str">
        <v>2024-06-12</v>
      </c>
      <c r="C245">
        <v>17</v>
      </c>
      <c r="D245">
        <v>21</v>
      </c>
      <c r="E245">
        <v>24</v>
      </c>
      <c r="F245">
        <v>31</v>
      </c>
      <c r="G245">
        <v>34</v>
      </c>
      <c r="H245">
        <v>5</v>
      </c>
      <c r="I245" t="str">
        <v>17 - 21 - 24 - 31 - 34 [PB: 5]</v>
      </c>
      <c r="J245">
        <f>SUM(C245:G245)</f>
        <v>127</v>
      </c>
      <c r="K245">
        <f>AVERAGE(C245:G245)</f>
        <v>25.4</v>
      </c>
      <c r="L245">
        <f>MAX(C245:G245)-MIN(C245:G245)</f>
        <v>17</v>
      </c>
      <c r="M245">
        <f>SUMPRODUCT(MOD(C245:G245,2))</f>
        <v>3</v>
      </c>
      <c r="N245">
        <f>5-M245</f>
        <v>2</v>
      </c>
      <c r="O245">
        <f>COUNTIF(C245:G245,"&lt;=17")</f>
        <v>1</v>
      </c>
      <c r="P245">
        <f>COUNTIF(C245:G245,"&gt;=18")</f>
        <v>4</v>
      </c>
      <c r="Q245">
        <f>SUMPRODUCT(--(D245:G245-C245:F245=1))</f>
        <v>0</v>
      </c>
      <c r="R245">
        <f>SUMPRODUCT(COUNTIF(C246:G246,C245:G245))</f>
        <v>2</v>
      </c>
    </row>
    <row r="246">
      <c r="A246">
        <v>2332</v>
      </c>
      <c r="B246" t="str">
        <v>2024-06-08</v>
      </c>
      <c r="C246">
        <v>10</v>
      </c>
      <c r="D246">
        <v>20</v>
      </c>
      <c r="E246">
        <v>21</v>
      </c>
      <c r="F246">
        <v>24</v>
      </c>
      <c r="G246">
        <v>26</v>
      </c>
      <c r="H246">
        <v>3</v>
      </c>
      <c r="I246" t="str">
        <v>10 - 20 - 21 - 24 - 26 [PB: 3]</v>
      </c>
      <c r="J246">
        <f>SUM(C246:G246)</f>
        <v>101</v>
      </c>
      <c r="K246">
        <f>AVERAGE(C246:G246)</f>
        <v>20.2</v>
      </c>
      <c r="L246">
        <f>MAX(C246:G246)-MIN(C246:G246)</f>
        <v>16</v>
      </c>
      <c r="M246">
        <f>SUMPRODUCT(MOD(C246:G246,2))</f>
        <v>1</v>
      </c>
      <c r="N246">
        <f>5-M246</f>
        <v>4</v>
      </c>
      <c r="O246">
        <f>COUNTIF(C246:G246,"&lt;=17")</f>
        <v>1</v>
      </c>
      <c r="P246">
        <f>COUNTIF(C246:G246,"&gt;=18")</f>
        <v>4</v>
      </c>
      <c r="Q246">
        <f>SUMPRODUCT(--(D246:G246-C246:F246=1))</f>
        <v>1</v>
      </c>
      <c r="R246">
        <f>SUMPRODUCT(COUNTIF(C247:G247,C246:G246))</f>
        <v>0</v>
      </c>
    </row>
    <row r="247">
      <c r="A247">
        <v>2331</v>
      </c>
      <c r="B247" t="str">
        <v>2024-06-05</v>
      </c>
      <c r="C247">
        <v>8</v>
      </c>
      <c r="D247">
        <v>9</v>
      </c>
      <c r="E247">
        <v>13</v>
      </c>
      <c r="F247">
        <v>22</v>
      </c>
      <c r="G247">
        <v>35</v>
      </c>
      <c r="H247">
        <v>4</v>
      </c>
      <c r="I247" t="str">
        <v>8 - 9 - 13 - 22 - 35 [PB: 4]</v>
      </c>
      <c r="J247">
        <f>SUM(C247:G247)</f>
        <v>87</v>
      </c>
      <c r="K247">
        <f>AVERAGE(C247:G247)</f>
        <v>17.4</v>
      </c>
      <c r="L247">
        <f>MAX(C247:G247)-MIN(C247:G247)</f>
        <v>27</v>
      </c>
      <c r="M247">
        <f>SUMPRODUCT(MOD(C247:G247,2))</f>
        <v>3</v>
      </c>
      <c r="N247">
        <f>5-M247</f>
        <v>2</v>
      </c>
      <c r="O247">
        <f>COUNTIF(C247:G247,"&lt;=17")</f>
        <v>3</v>
      </c>
      <c r="P247">
        <f>COUNTIF(C247:G247,"&gt;=18")</f>
        <v>2</v>
      </c>
      <c r="Q247">
        <f>SUMPRODUCT(--(D247:G247-C247:F247=1))</f>
        <v>1</v>
      </c>
      <c r="R247">
        <f>SUMPRODUCT(COUNTIF(C248:G248,C247:G247))</f>
        <v>1</v>
      </c>
    </row>
    <row r="248">
      <c r="A248">
        <v>2330</v>
      </c>
      <c r="B248" t="str">
        <v>2024-06-01</v>
      </c>
      <c r="C248">
        <v>2</v>
      </c>
      <c r="D248">
        <v>21</v>
      </c>
      <c r="E248">
        <v>22</v>
      </c>
      <c r="F248">
        <v>27</v>
      </c>
      <c r="G248">
        <v>28</v>
      </c>
      <c r="H248">
        <v>2</v>
      </c>
      <c r="I248" t="str">
        <v>2 - 21 - 22 - 27 - 28 [PB: 2]</v>
      </c>
      <c r="J248">
        <f>SUM(C248:G248)</f>
        <v>100</v>
      </c>
      <c r="K248">
        <f>AVERAGE(C248:G248)</f>
        <v>20</v>
      </c>
      <c r="L248">
        <f>MAX(C248:G248)-MIN(C248:G248)</f>
        <v>26</v>
      </c>
      <c r="M248">
        <f>SUMPRODUCT(MOD(C248:G248,2))</f>
        <v>2</v>
      </c>
      <c r="N248">
        <f>5-M248</f>
        <v>3</v>
      </c>
      <c r="O248">
        <f>COUNTIF(C248:G248,"&lt;=17")</f>
        <v>1</v>
      </c>
      <c r="P248">
        <f>COUNTIF(C248:G248,"&gt;=18")</f>
        <v>4</v>
      </c>
      <c r="Q248">
        <f>SUMPRODUCT(--(D248:G248-C248:F248=1))</f>
        <v>2</v>
      </c>
      <c r="R248">
        <f>SUMPRODUCT(COUNTIF(C249:G249,C248:G248))</f>
        <v>0</v>
      </c>
    </row>
    <row r="249">
      <c r="A249">
        <v>2329</v>
      </c>
      <c r="B249" t="str">
        <v>2024-05-29</v>
      </c>
      <c r="C249">
        <v>13</v>
      </c>
      <c r="D249">
        <v>16</v>
      </c>
      <c r="E249">
        <v>20</v>
      </c>
      <c r="F249">
        <v>23</v>
      </c>
      <c r="G249">
        <v>35</v>
      </c>
      <c r="H249">
        <v>1</v>
      </c>
      <c r="I249" t="str">
        <v>13 - 16 - 20 - 23 - 35 [PB: 1]</v>
      </c>
      <c r="J249">
        <f>SUM(C249:G249)</f>
        <v>107</v>
      </c>
      <c r="K249">
        <f>AVERAGE(C249:G249)</f>
        <v>21.4</v>
      </c>
      <c r="L249">
        <f>MAX(C249:G249)-MIN(C249:G249)</f>
        <v>22</v>
      </c>
      <c r="M249">
        <f>SUMPRODUCT(MOD(C249:G249,2))</f>
        <v>3</v>
      </c>
      <c r="N249">
        <f>5-M249</f>
        <v>2</v>
      </c>
      <c r="O249">
        <f>COUNTIF(C249:G249,"&lt;=17")</f>
        <v>2</v>
      </c>
      <c r="P249">
        <f>COUNTIF(C249:G249,"&gt;=18")</f>
        <v>3</v>
      </c>
      <c r="Q249">
        <f>SUMPRODUCT(--(D249:G249-C249:F249=1))</f>
        <v>0</v>
      </c>
      <c r="R249">
        <f>SUMPRODUCT(COUNTIF(C250:G250,C249:G249))</f>
        <v>1</v>
      </c>
    </row>
    <row r="250">
      <c r="A250">
        <v>2328</v>
      </c>
      <c r="B250" t="str">
        <v>2024-05-25</v>
      </c>
      <c r="C250">
        <v>5</v>
      </c>
      <c r="D250">
        <v>7</v>
      </c>
      <c r="E250">
        <v>10</v>
      </c>
      <c r="F250">
        <v>17</v>
      </c>
      <c r="G250">
        <v>20</v>
      </c>
      <c r="H250">
        <v>1</v>
      </c>
      <c r="I250" t="str">
        <v>5 - 7 - 10 - 17 - 20 [PB: 1]</v>
      </c>
      <c r="J250">
        <f>SUM(C250:G250)</f>
        <v>59</v>
      </c>
      <c r="K250">
        <f>AVERAGE(C250:G250)</f>
        <v>11.8</v>
      </c>
      <c r="L250">
        <f>MAX(C250:G250)-MIN(C250:G250)</f>
        <v>15</v>
      </c>
      <c r="M250">
        <f>SUMPRODUCT(MOD(C250:G250,2))</f>
        <v>3</v>
      </c>
      <c r="N250">
        <f>5-M250</f>
        <v>2</v>
      </c>
      <c r="O250">
        <f>COUNTIF(C250:G250,"&lt;=17")</f>
        <v>4</v>
      </c>
      <c r="P250">
        <f>COUNTIF(C250:G250,"&gt;=18")</f>
        <v>1</v>
      </c>
      <c r="Q250">
        <f>SUMPRODUCT(--(D250:G250-C250:F250=1))</f>
        <v>0</v>
      </c>
      <c r="R250">
        <f>SUMPRODUCT(COUNTIF(C251:G251,C250:G250))</f>
        <v>2</v>
      </c>
    </row>
    <row r="251">
      <c r="A251">
        <v>2327</v>
      </c>
      <c r="B251" t="str">
        <v>2024-05-22</v>
      </c>
      <c r="C251">
        <v>10</v>
      </c>
      <c r="D251">
        <v>17</v>
      </c>
      <c r="E251">
        <v>18</v>
      </c>
      <c r="F251">
        <v>24</v>
      </c>
      <c r="G251">
        <v>35</v>
      </c>
      <c r="H251">
        <v>9</v>
      </c>
      <c r="I251" t="str">
        <v>10 - 17 - 18 - 24 - 35 [PB: 9]</v>
      </c>
      <c r="J251">
        <f>SUM(C251:G251)</f>
        <v>104</v>
      </c>
      <c r="K251">
        <f>AVERAGE(C251:G251)</f>
        <v>20.8</v>
      </c>
      <c r="L251">
        <f>MAX(C251:G251)-MIN(C251:G251)</f>
        <v>25</v>
      </c>
      <c r="M251">
        <f>SUMPRODUCT(MOD(C251:G251,2))</f>
        <v>2</v>
      </c>
      <c r="N251">
        <f>5-M251</f>
        <v>3</v>
      </c>
      <c r="O251">
        <f>COUNTIF(C251:G251,"&lt;=17")</f>
        <v>2</v>
      </c>
      <c r="P251">
        <f>COUNTIF(C251:G251,"&gt;=18")</f>
        <v>3</v>
      </c>
      <c r="Q251">
        <f>SUMPRODUCT(--(D251:G251-C251:F251=1))</f>
        <v>1</v>
      </c>
      <c r="R251">
        <f>SUMPRODUCT(COUNTIF(C252:G252,C251:G251))</f>
        <v>2</v>
      </c>
    </row>
    <row r="252">
      <c r="A252">
        <v>2326</v>
      </c>
      <c r="B252" t="str">
        <v>2024-05-18</v>
      </c>
      <c r="C252">
        <v>10</v>
      </c>
      <c r="D252">
        <v>11</v>
      </c>
      <c r="E252">
        <v>16</v>
      </c>
      <c r="F252">
        <v>17</v>
      </c>
      <c r="G252">
        <v>25</v>
      </c>
      <c r="H252">
        <v>2</v>
      </c>
      <c r="I252" t="str">
        <v>10 - 11 - 16 - 17 - 25 [PB: 2]</v>
      </c>
      <c r="J252">
        <f>SUM(C252:G252)</f>
        <v>79</v>
      </c>
      <c r="K252">
        <f>AVERAGE(C252:G252)</f>
        <v>15.8</v>
      </c>
      <c r="L252">
        <f>MAX(C252:G252)-MIN(C252:G252)</f>
        <v>15</v>
      </c>
      <c r="M252">
        <f>SUMPRODUCT(MOD(C252:G252,2))</f>
        <v>3</v>
      </c>
      <c r="N252">
        <f>5-M252</f>
        <v>2</v>
      </c>
      <c r="O252">
        <f>COUNTIF(C252:G252,"&lt;=17")</f>
        <v>4</v>
      </c>
      <c r="P252">
        <f>COUNTIF(C252:G252,"&gt;=18")</f>
        <v>1</v>
      </c>
      <c r="Q252">
        <f>SUMPRODUCT(--(D252:G252-C252:F252=1))</f>
        <v>2</v>
      </c>
      <c r="R252">
        <f>SUMPRODUCT(COUNTIF(C253:G253,C252:G252))</f>
        <v>2</v>
      </c>
    </row>
    <row r="253">
      <c r="A253">
        <v>2325</v>
      </c>
      <c r="B253" t="str">
        <v>2024-05-15</v>
      </c>
      <c r="C253">
        <v>2</v>
      </c>
      <c r="D253">
        <v>11</v>
      </c>
      <c r="E253">
        <v>15</v>
      </c>
      <c r="F253">
        <v>23</v>
      </c>
      <c r="G253">
        <v>25</v>
      </c>
      <c r="H253">
        <v>6</v>
      </c>
      <c r="I253" t="str">
        <v>2 - 11 - 15 - 23 - 25 [PB: 6]</v>
      </c>
      <c r="J253">
        <f>SUM(C253:G253)</f>
        <v>76</v>
      </c>
      <c r="K253">
        <f>AVERAGE(C253:G253)</f>
        <v>15.2</v>
      </c>
      <c r="L253">
        <f>MAX(C253:G253)-MIN(C253:G253)</f>
        <v>23</v>
      </c>
      <c r="M253">
        <f>SUMPRODUCT(MOD(C253:G253,2))</f>
        <v>4</v>
      </c>
      <c r="N253">
        <f>5-M253</f>
        <v>1</v>
      </c>
      <c r="O253">
        <f>COUNTIF(C253:G253,"&lt;=17")</f>
        <v>3</v>
      </c>
      <c r="P253">
        <f>COUNTIF(C253:G253,"&gt;=18")</f>
        <v>2</v>
      </c>
      <c r="Q253">
        <f>SUMPRODUCT(--(D253:G253-C253:F253=1))</f>
        <v>0</v>
      </c>
      <c r="R253">
        <f>SUMPRODUCT(COUNTIF(C254:G254,C253:G253))</f>
        <v>0</v>
      </c>
    </row>
    <row r="254">
      <c r="A254">
        <v>2324</v>
      </c>
      <c r="B254" t="str">
        <v>2024-05-11</v>
      </c>
      <c r="C254">
        <v>6</v>
      </c>
      <c r="D254">
        <v>14</v>
      </c>
      <c r="E254">
        <v>18</v>
      </c>
      <c r="F254">
        <v>21</v>
      </c>
      <c r="G254">
        <v>29</v>
      </c>
      <c r="H254">
        <v>7</v>
      </c>
      <c r="I254" t="str">
        <v>6 - 14 - 18 - 21 - 29 [PB: 7]</v>
      </c>
      <c r="J254">
        <f>SUM(C254:G254)</f>
        <v>88</v>
      </c>
      <c r="K254">
        <f>AVERAGE(C254:G254)</f>
        <v>17.6</v>
      </c>
      <c r="L254">
        <f>MAX(C254:G254)-MIN(C254:G254)</f>
        <v>23</v>
      </c>
      <c r="M254">
        <f>SUMPRODUCT(MOD(C254:G254,2))</f>
        <v>2</v>
      </c>
      <c r="N254">
        <f>5-M254</f>
        <v>3</v>
      </c>
      <c r="O254">
        <f>COUNTIF(C254:G254,"&lt;=17")</f>
        <v>2</v>
      </c>
      <c r="P254">
        <f>COUNTIF(C254:G254,"&gt;=18")</f>
        <v>3</v>
      </c>
      <c r="Q254">
        <f>SUMPRODUCT(--(D254:G254-C254:F254=1))</f>
        <v>0</v>
      </c>
      <c r="R254">
        <f>SUMPRODUCT(COUNTIF(C255:G255,C254:G254))</f>
        <v>1</v>
      </c>
    </row>
    <row r="255">
      <c r="A255">
        <v>2323</v>
      </c>
      <c r="B255" t="str">
        <v>2024-05-08</v>
      </c>
      <c r="C255">
        <v>1</v>
      </c>
      <c r="D255">
        <v>5</v>
      </c>
      <c r="E255">
        <v>6</v>
      </c>
      <c r="F255">
        <v>23</v>
      </c>
      <c r="G255">
        <v>30</v>
      </c>
      <c r="H255">
        <v>6</v>
      </c>
      <c r="I255" t="str">
        <v>1 - 5 - 6 - 23 - 30 [PB: 6]</v>
      </c>
      <c r="J255">
        <f>SUM(C255:G255)</f>
        <v>65</v>
      </c>
      <c r="K255">
        <f>AVERAGE(C255:G255)</f>
        <v>13</v>
      </c>
      <c r="L255">
        <f>MAX(C255:G255)-MIN(C255:G255)</f>
        <v>29</v>
      </c>
      <c r="M255">
        <f>SUMPRODUCT(MOD(C255:G255,2))</f>
        <v>3</v>
      </c>
      <c r="N255">
        <f>5-M255</f>
        <v>2</v>
      </c>
      <c r="O255">
        <f>COUNTIF(C255:G255,"&lt;=17")</f>
        <v>3</v>
      </c>
      <c r="P255">
        <f>COUNTIF(C255:G255,"&gt;=18")</f>
        <v>2</v>
      </c>
      <c r="Q255">
        <f>SUMPRODUCT(--(D255:G255-C255:F255=1))</f>
        <v>1</v>
      </c>
      <c r="R255">
        <f>SUMPRODUCT(COUNTIF(C256:G256,C255:G255))</f>
        <v>0</v>
      </c>
    </row>
    <row r="256">
      <c r="A256">
        <v>2322</v>
      </c>
      <c r="B256" t="str">
        <v>2024-05-04</v>
      </c>
      <c r="C256">
        <v>3</v>
      </c>
      <c r="D256">
        <v>13</v>
      </c>
      <c r="E256">
        <v>22</v>
      </c>
      <c r="F256">
        <v>26</v>
      </c>
      <c r="G256">
        <v>27</v>
      </c>
      <c r="H256">
        <v>9</v>
      </c>
      <c r="I256" t="str">
        <v>3 - 13 - 22 - 26 - 27 [PB: 9]</v>
      </c>
      <c r="J256">
        <f>SUM(C256:G256)</f>
        <v>91</v>
      </c>
      <c r="K256">
        <f>AVERAGE(C256:G256)</f>
        <v>18.2</v>
      </c>
      <c r="L256">
        <f>MAX(C256:G256)-MIN(C256:G256)</f>
        <v>24</v>
      </c>
      <c r="M256">
        <f>SUMPRODUCT(MOD(C256:G256,2))</f>
        <v>3</v>
      </c>
      <c r="N256">
        <f>5-M256</f>
        <v>2</v>
      </c>
      <c r="O256">
        <f>COUNTIF(C256:G256,"&lt;=17")</f>
        <v>2</v>
      </c>
      <c r="P256">
        <f>COUNTIF(C256:G256,"&gt;=18")</f>
        <v>3</v>
      </c>
      <c r="Q256">
        <f>SUMPRODUCT(--(D256:G256-C256:F256=1))</f>
        <v>1</v>
      </c>
      <c r="R256">
        <f>SUMPRODUCT(COUNTIF(C257:G257,C256:G256))</f>
        <v>0</v>
      </c>
    </row>
    <row r="257">
      <c r="A257">
        <v>2321</v>
      </c>
      <c r="B257" t="str">
        <v>2024-05-01</v>
      </c>
      <c r="C257">
        <v>4</v>
      </c>
      <c r="D257">
        <v>9</v>
      </c>
      <c r="E257">
        <v>12</v>
      </c>
      <c r="F257">
        <v>18</v>
      </c>
      <c r="G257">
        <v>24</v>
      </c>
      <c r="H257">
        <v>9</v>
      </c>
      <c r="I257" t="str">
        <v>4 - 9 - 12 - 18 - 24 [PB: 9]</v>
      </c>
      <c r="J257">
        <f>SUM(C257:G257)</f>
        <v>67</v>
      </c>
      <c r="K257">
        <f>AVERAGE(C257:G257)</f>
        <v>13.4</v>
      </c>
      <c r="L257">
        <f>MAX(C257:G257)-MIN(C257:G257)</f>
        <v>20</v>
      </c>
      <c r="M257">
        <f>SUMPRODUCT(MOD(C257:G257,2))</f>
        <v>1</v>
      </c>
      <c r="N257">
        <f>5-M257</f>
        <v>4</v>
      </c>
      <c r="O257">
        <f>COUNTIF(C257:G257,"&lt;=17")</f>
        <v>3</v>
      </c>
      <c r="P257">
        <f>COUNTIF(C257:G257,"&gt;=18")</f>
        <v>2</v>
      </c>
      <c r="Q257">
        <f>SUMPRODUCT(--(D257:G257-C257:F257=1))</f>
        <v>0</v>
      </c>
      <c r="R257">
        <f>SUMPRODUCT(COUNTIF(C258:G258,C257:G257))</f>
        <v>2</v>
      </c>
    </row>
    <row r="258">
      <c r="A258">
        <v>2320</v>
      </c>
      <c r="B258" t="str">
        <v>2024-04-27</v>
      </c>
      <c r="C258">
        <v>2</v>
      </c>
      <c r="D258">
        <v>9</v>
      </c>
      <c r="E258">
        <v>18</v>
      </c>
      <c r="F258">
        <v>19</v>
      </c>
      <c r="G258">
        <v>27</v>
      </c>
      <c r="H258">
        <v>7</v>
      </c>
      <c r="I258" t="str">
        <v>2 - 9 - 18 - 19 - 27 [PB: 7]</v>
      </c>
      <c r="J258">
        <f>SUM(C258:G258)</f>
        <v>75</v>
      </c>
      <c r="K258">
        <f>AVERAGE(C258:G258)</f>
        <v>15</v>
      </c>
      <c r="L258">
        <f>MAX(C258:G258)-MIN(C258:G258)</f>
        <v>25</v>
      </c>
      <c r="M258">
        <f>SUMPRODUCT(MOD(C258:G258,2))</f>
        <v>3</v>
      </c>
      <c r="N258">
        <f>5-M258</f>
        <v>2</v>
      </c>
      <c r="O258">
        <f>COUNTIF(C258:G258,"&lt;=17")</f>
        <v>2</v>
      </c>
      <c r="P258">
        <f>COUNTIF(C258:G258,"&gt;=18")</f>
        <v>3</v>
      </c>
      <c r="Q258">
        <f>SUMPRODUCT(--(D258:G258-C258:F258=1))</f>
        <v>1</v>
      </c>
      <c r="R258">
        <f>SUMPRODUCT(COUNTIF(C259:G259,C258:G258))</f>
        <v>1</v>
      </c>
    </row>
    <row r="259">
      <c r="A259">
        <v>2319</v>
      </c>
      <c r="B259" t="str">
        <v>2024-04-24</v>
      </c>
      <c r="C259">
        <v>10</v>
      </c>
      <c r="D259">
        <v>12</v>
      </c>
      <c r="E259">
        <v>19</v>
      </c>
      <c r="F259">
        <v>24</v>
      </c>
      <c r="G259">
        <v>28</v>
      </c>
      <c r="H259">
        <v>3</v>
      </c>
      <c r="I259" t="str">
        <v>10 - 12 - 19 - 24 - 28 [PB: 3]</v>
      </c>
      <c r="J259">
        <f>SUM(C259:G259)</f>
        <v>93</v>
      </c>
      <c r="K259">
        <f>AVERAGE(C259:G259)</f>
        <v>18.6</v>
      </c>
      <c r="L259">
        <f>MAX(C259:G259)-MIN(C259:G259)</f>
        <v>18</v>
      </c>
      <c r="M259">
        <f>SUMPRODUCT(MOD(C259:G259,2))</f>
        <v>1</v>
      </c>
      <c r="N259">
        <f>5-M259</f>
        <v>4</v>
      </c>
      <c r="O259">
        <f>COUNTIF(C259:G259,"&lt;=17")</f>
        <v>2</v>
      </c>
      <c r="P259">
        <f>COUNTIF(C259:G259,"&gt;=18")</f>
        <v>3</v>
      </c>
      <c r="Q259">
        <f>SUMPRODUCT(--(D259:G259-C259:F259=1))</f>
        <v>0</v>
      </c>
      <c r="R259">
        <f>SUMPRODUCT(COUNTIF(C260:G260,C259:G259))</f>
        <v>0</v>
      </c>
    </row>
    <row r="260">
      <c r="A260">
        <v>2318</v>
      </c>
      <c r="B260" t="str">
        <v>2024-04-20</v>
      </c>
      <c r="C260">
        <v>3</v>
      </c>
      <c r="D260">
        <v>11</v>
      </c>
      <c r="E260">
        <v>16</v>
      </c>
      <c r="F260">
        <v>17</v>
      </c>
      <c r="G260">
        <v>21</v>
      </c>
      <c r="H260">
        <v>3</v>
      </c>
      <c r="I260" t="str">
        <v>3 - 11 - 16 - 17 - 21 [PB: 3]</v>
      </c>
      <c r="J260">
        <f>SUM(C260:G260)</f>
        <v>68</v>
      </c>
      <c r="K260">
        <f>AVERAGE(C260:G260)</f>
        <v>13.6</v>
      </c>
      <c r="L260">
        <f>MAX(C260:G260)-MIN(C260:G260)</f>
        <v>18</v>
      </c>
      <c r="M260">
        <f>SUMPRODUCT(MOD(C260:G260,2))</f>
        <v>4</v>
      </c>
      <c r="N260">
        <f>5-M260</f>
        <v>1</v>
      </c>
      <c r="O260">
        <f>COUNTIF(C260:G260,"&lt;=17")</f>
        <v>4</v>
      </c>
      <c r="P260">
        <f>COUNTIF(C260:G260,"&gt;=18")</f>
        <v>1</v>
      </c>
      <c r="Q260">
        <f>SUMPRODUCT(--(D260:G260-C260:F260=1))</f>
        <v>1</v>
      </c>
      <c r="R260">
        <f>SUMPRODUCT(COUNTIF(C261:G261,C260:G260))</f>
        <v>1</v>
      </c>
    </row>
    <row r="261">
      <c r="A261">
        <v>2317</v>
      </c>
      <c r="B261" t="str">
        <v>2024-04-17</v>
      </c>
      <c r="C261">
        <v>3</v>
      </c>
      <c r="D261">
        <v>5</v>
      </c>
      <c r="E261">
        <v>7</v>
      </c>
      <c r="F261">
        <v>8</v>
      </c>
      <c r="G261">
        <v>23</v>
      </c>
      <c r="H261">
        <v>10</v>
      </c>
      <c r="I261" t="str">
        <v>3 - 5 - 7 - 8 - 23 [PB: 10]</v>
      </c>
      <c r="J261">
        <f>SUM(C261:G261)</f>
        <v>46</v>
      </c>
      <c r="K261">
        <f>AVERAGE(C261:G261)</f>
        <v>9.2</v>
      </c>
      <c r="L261">
        <f>MAX(C261:G261)-MIN(C261:G261)</f>
        <v>20</v>
      </c>
      <c r="M261">
        <f>SUMPRODUCT(MOD(C261:G261,2))</f>
        <v>4</v>
      </c>
      <c r="N261">
        <f>5-M261</f>
        <v>1</v>
      </c>
      <c r="O261">
        <f>COUNTIF(C261:G261,"&lt;=17")</f>
        <v>4</v>
      </c>
      <c r="P261">
        <f>COUNTIF(C261:G261,"&gt;=18")</f>
        <v>1</v>
      </c>
      <c r="Q261">
        <f>SUMPRODUCT(--(D261:G261-C261:F261=1))</f>
        <v>1</v>
      </c>
      <c r="R261">
        <f>SUMPRODUCT(COUNTIF(C262:G262,C261:G261))</f>
        <v>1</v>
      </c>
    </row>
    <row r="262">
      <c r="A262">
        <v>2316</v>
      </c>
      <c r="B262" t="str">
        <v>2024-04-13</v>
      </c>
      <c r="C262">
        <v>7</v>
      </c>
      <c r="D262">
        <v>14</v>
      </c>
      <c r="E262">
        <v>18</v>
      </c>
      <c r="F262">
        <v>28</v>
      </c>
      <c r="G262">
        <v>33</v>
      </c>
      <c r="H262">
        <v>10</v>
      </c>
      <c r="I262" t="str">
        <v>7 - 14 - 18 - 28 - 33 [PB: 10]</v>
      </c>
      <c r="J262">
        <f>SUM(C262:G262)</f>
        <v>100</v>
      </c>
      <c r="K262">
        <f>AVERAGE(C262:G262)</f>
        <v>20</v>
      </c>
      <c r="L262">
        <f>MAX(C262:G262)-MIN(C262:G262)</f>
        <v>26</v>
      </c>
      <c r="M262">
        <f>SUMPRODUCT(MOD(C262:G262,2))</f>
        <v>2</v>
      </c>
      <c r="N262">
        <f>5-M262</f>
        <v>3</v>
      </c>
      <c r="O262">
        <f>COUNTIF(C262:G262,"&lt;=17")</f>
        <v>2</v>
      </c>
      <c r="P262">
        <f>COUNTIF(C262:G262,"&gt;=18")</f>
        <v>3</v>
      </c>
      <c r="Q262">
        <f>SUMPRODUCT(--(D262:G262-C262:F262=1))</f>
        <v>0</v>
      </c>
      <c r="R262">
        <f>SUMPRODUCT(COUNTIF(C263:G263,C262:G262))</f>
        <v>1</v>
      </c>
    </row>
    <row r="263">
      <c r="A263">
        <v>2315</v>
      </c>
      <c r="B263" t="str">
        <v>2024-04-06</v>
      </c>
      <c r="C263">
        <v>9</v>
      </c>
      <c r="D263">
        <v>18</v>
      </c>
      <c r="E263">
        <v>25</v>
      </c>
      <c r="F263">
        <v>29</v>
      </c>
      <c r="G263">
        <v>35</v>
      </c>
      <c r="H263">
        <v>2</v>
      </c>
      <c r="I263" t="str">
        <v>9 - 18 - 25 - 29 - 35 [PB: 2]</v>
      </c>
      <c r="J263">
        <f>SUM(C263:G263)</f>
        <v>116</v>
      </c>
      <c r="K263">
        <f>AVERAGE(C263:G263)</f>
        <v>23.2</v>
      </c>
      <c r="L263">
        <f>MAX(C263:G263)-MIN(C263:G263)</f>
        <v>26</v>
      </c>
      <c r="M263">
        <f>SUMPRODUCT(MOD(C263:G263,2))</f>
        <v>4</v>
      </c>
      <c r="N263">
        <f>5-M263</f>
        <v>1</v>
      </c>
      <c r="O263">
        <f>COUNTIF(C263:G263,"&lt;=17")</f>
        <v>1</v>
      </c>
      <c r="P263">
        <f>COUNTIF(C263:G263,"&gt;=18")</f>
        <v>4</v>
      </c>
      <c r="Q263">
        <f>SUMPRODUCT(--(D263:G263-C263:F263=1))</f>
        <v>0</v>
      </c>
      <c r="R263">
        <f>SUMPRODUCT(COUNTIF(C264:G264,C263:G263))</f>
        <v>0</v>
      </c>
    </row>
    <row r="264">
      <c r="A264">
        <v>2314</v>
      </c>
      <c r="B264" t="str">
        <v>2024-04-03</v>
      </c>
      <c r="C264">
        <v>5</v>
      </c>
      <c r="D264">
        <v>13</v>
      </c>
      <c r="E264">
        <v>17</v>
      </c>
      <c r="F264">
        <v>21</v>
      </c>
      <c r="G264">
        <v>22</v>
      </c>
      <c r="H264">
        <v>7</v>
      </c>
      <c r="I264" t="str">
        <v>5 - 13 - 17 - 21 - 22 [PB: 7]</v>
      </c>
      <c r="J264">
        <f>SUM(C264:G264)</f>
        <v>78</v>
      </c>
      <c r="K264">
        <f>AVERAGE(C264:G264)</f>
        <v>15.6</v>
      </c>
      <c r="L264">
        <f>MAX(C264:G264)-MIN(C264:G264)</f>
        <v>17</v>
      </c>
      <c r="M264">
        <f>SUMPRODUCT(MOD(C264:G264,2))</f>
        <v>4</v>
      </c>
      <c r="N264">
        <f>5-M264</f>
        <v>1</v>
      </c>
      <c r="O264">
        <f>COUNTIF(C264:G264,"&lt;=17")</f>
        <v>3</v>
      </c>
      <c r="P264">
        <f>COUNTIF(C264:G264,"&gt;=18")</f>
        <v>2</v>
      </c>
      <c r="Q264">
        <f>SUMPRODUCT(--(D264:G264-C264:F264=1))</f>
        <v>1</v>
      </c>
      <c r="R264">
        <f>SUMPRODUCT(COUNTIF(C265:G265,C264:G264))</f>
        <v>1</v>
      </c>
    </row>
    <row r="265">
      <c r="A265">
        <v>2313</v>
      </c>
      <c r="B265" t="str">
        <v>2024-03-27</v>
      </c>
      <c r="C265">
        <v>9</v>
      </c>
      <c r="D265">
        <v>12</v>
      </c>
      <c r="E265">
        <v>13</v>
      </c>
      <c r="F265">
        <v>15</v>
      </c>
      <c r="G265">
        <v>35</v>
      </c>
      <c r="H265">
        <v>9</v>
      </c>
      <c r="I265" t="str">
        <v>9 - 12 - 13 - 15 - 35 [PB: 9]</v>
      </c>
      <c r="J265">
        <f>SUM(C265:G265)</f>
        <v>84</v>
      </c>
      <c r="K265">
        <f>AVERAGE(C265:G265)</f>
        <v>16.8</v>
      </c>
      <c r="L265">
        <f>MAX(C265:G265)-MIN(C265:G265)</f>
        <v>26</v>
      </c>
      <c r="M265">
        <f>SUMPRODUCT(MOD(C265:G265,2))</f>
        <v>4</v>
      </c>
      <c r="N265">
        <f>5-M265</f>
        <v>1</v>
      </c>
      <c r="O265">
        <f>COUNTIF(C265:G265,"&lt;=17")</f>
        <v>4</v>
      </c>
      <c r="P265">
        <f>COUNTIF(C265:G265,"&gt;=18")</f>
        <v>1</v>
      </c>
      <c r="Q265">
        <f>SUMPRODUCT(--(D265:G265-C265:F265=1))</f>
        <v>1</v>
      </c>
      <c r="R265">
        <f>SUMPRODUCT(COUNTIF(C266:G266,C265:G265))</f>
        <v>0</v>
      </c>
    </row>
    <row r="266">
      <c r="A266">
        <v>2312</v>
      </c>
      <c r="B266" t="str">
        <v>2024-03-23</v>
      </c>
      <c r="C266">
        <v>3</v>
      </c>
      <c r="D266">
        <v>20</v>
      </c>
      <c r="E266">
        <v>23</v>
      </c>
      <c r="F266">
        <v>24</v>
      </c>
      <c r="G266">
        <v>25</v>
      </c>
      <c r="H266">
        <v>8</v>
      </c>
      <c r="I266" t="str">
        <v>3 - 20 - 23 - 24 - 25 [PB: 8]</v>
      </c>
      <c r="J266">
        <f>SUM(C266:G266)</f>
        <v>95</v>
      </c>
      <c r="K266">
        <f>AVERAGE(C266:G266)</f>
        <v>19</v>
      </c>
      <c r="L266">
        <f>MAX(C266:G266)-MIN(C266:G266)</f>
        <v>22</v>
      </c>
      <c r="M266">
        <f>SUMPRODUCT(MOD(C266:G266,2))</f>
        <v>3</v>
      </c>
      <c r="N266">
        <f>5-M266</f>
        <v>2</v>
      </c>
      <c r="O266">
        <f>COUNTIF(C266:G266,"&lt;=17")</f>
        <v>1</v>
      </c>
      <c r="P266">
        <f>COUNTIF(C266:G266,"&gt;=18")</f>
        <v>4</v>
      </c>
      <c r="Q266">
        <f>SUMPRODUCT(--(D266:G266-C266:F266=1))</f>
        <v>2</v>
      </c>
      <c r="R266">
        <f>SUMPRODUCT(COUNTIF(C267:G267,C266:G266))</f>
        <v>0</v>
      </c>
    </row>
    <row r="267">
      <c r="A267">
        <v>2311</v>
      </c>
      <c r="B267" t="str">
        <v>2024-03-20</v>
      </c>
      <c r="C267">
        <v>1</v>
      </c>
      <c r="D267">
        <v>2</v>
      </c>
      <c r="E267">
        <v>8</v>
      </c>
      <c r="F267">
        <v>17</v>
      </c>
      <c r="G267">
        <v>30</v>
      </c>
      <c r="H267">
        <v>6</v>
      </c>
      <c r="I267" t="str">
        <v>1 - 2 - 8 - 17 - 30 [PB: 6]</v>
      </c>
      <c r="J267">
        <f>SUM(C267:G267)</f>
        <v>58</v>
      </c>
      <c r="K267">
        <f>AVERAGE(C267:G267)</f>
        <v>11.6</v>
      </c>
      <c r="L267">
        <f>MAX(C267:G267)-MIN(C267:G267)</f>
        <v>29</v>
      </c>
      <c r="M267">
        <f>SUMPRODUCT(MOD(C267:G267,2))</f>
        <v>2</v>
      </c>
      <c r="N267">
        <f>5-M267</f>
        <v>3</v>
      </c>
      <c r="O267">
        <f>COUNTIF(C267:G267,"&lt;=17")</f>
        <v>4</v>
      </c>
      <c r="P267">
        <f>COUNTIF(C267:G267,"&gt;=18")</f>
        <v>1</v>
      </c>
      <c r="Q267">
        <f>SUMPRODUCT(--(D267:G267-C267:F267=1))</f>
        <v>1</v>
      </c>
      <c r="R267">
        <f>SUMPRODUCT(COUNTIF(C268:G268,C267:G267))</f>
        <v>1</v>
      </c>
    </row>
    <row r="268">
      <c r="A268">
        <v>2310</v>
      </c>
      <c r="B268" t="str">
        <v>2024-03-16</v>
      </c>
      <c r="C268">
        <v>5</v>
      </c>
      <c r="D268">
        <v>11</v>
      </c>
      <c r="E268">
        <v>15</v>
      </c>
      <c r="F268">
        <v>24</v>
      </c>
      <c r="G268">
        <v>30</v>
      </c>
      <c r="H268">
        <v>8</v>
      </c>
      <c r="I268" t="str">
        <v>5 - 11 - 15 - 24 - 30 [PB: 8]</v>
      </c>
      <c r="J268">
        <f>SUM(C268:G268)</f>
        <v>85</v>
      </c>
      <c r="K268">
        <f>AVERAGE(C268:G268)</f>
        <v>17</v>
      </c>
      <c r="L268">
        <f>MAX(C268:G268)-MIN(C268:G268)</f>
        <v>25</v>
      </c>
      <c r="M268">
        <f>SUMPRODUCT(MOD(C268:G268,2))</f>
        <v>3</v>
      </c>
      <c r="N268">
        <f>5-M268</f>
        <v>2</v>
      </c>
      <c r="O268">
        <f>COUNTIF(C268:G268,"&lt;=17")</f>
        <v>3</v>
      </c>
      <c r="P268">
        <f>COUNTIF(C268:G268,"&gt;=18")</f>
        <v>2</v>
      </c>
      <c r="Q268">
        <f>SUMPRODUCT(--(D268:G268-C268:F268=1))</f>
        <v>0</v>
      </c>
      <c r="R268">
        <f>SUMPRODUCT(COUNTIF(C269:G269,C268:G268))</f>
        <v>2</v>
      </c>
    </row>
    <row r="269">
      <c r="A269">
        <v>2309</v>
      </c>
      <c r="B269" t="str">
        <v>2024-03-13</v>
      </c>
      <c r="C269">
        <v>5</v>
      </c>
      <c r="D269">
        <v>25</v>
      </c>
      <c r="E269">
        <v>28</v>
      </c>
      <c r="F269">
        <v>30</v>
      </c>
      <c r="G269">
        <v>32</v>
      </c>
      <c r="H269">
        <v>10</v>
      </c>
      <c r="I269" t="str">
        <v>5 - 25 - 28 - 30 - 32 [PB: 10]</v>
      </c>
      <c r="J269">
        <f>SUM(C269:G269)</f>
        <v>120</v>
      </c>
      <c r="K269">
        <f>AVERAGE(C269:G269)</f>
        <v>24</v>
      </c>
      <c r="L269">
        <f>MAX(C269:G269)-MIN(C269:G269)</f>
        <v>27</v>
      </c>
      <c r="M269">
        <f>SUMPRODUCT(MOD(C269:G269,2))</f>
        <v>2</v>
      </c>
      <c r="N269">
        <f>5-M269</f>
        <v>3</v>
      </c>
      <c r="O269">
        <f>COUNTIF(C269:G269,"&lt;=17")</f>
        <v>1</v>
      </c>
      <c r="P269">
        <f>COUNTIF(C269:G269,"&gt;=18")</f>
        <v>4</v>
      </c>
      <c r="Q269">
        <f>SUMPRODUCT(--(D269:G269-C269:F269=1))</f>
        <v>0</v>
      </c>
      <c r="R269">
        <f>SUMPRODUCT(COUNTIF(C270:G270,C269:G269))</f>
        <v>2</v>
      </c>
    </row>
    <row r="270">
      <c r="A270">
        <v>2308</v>
      </c>
      <c r="B270" t="str">
        <v>2024-03-09</v>
      </c>
      <c r="C270">
        <v>2</v>
      </c>
      <c r="D270">
        <v>26</v>
      </c>
      <c r="E270">
        <v>28</v>
      </c>
      <c r="F270">
        <v>29</v>
      </c>
      <c r="G270">
        <v>30</v>
      </c>
      <c r="H270">
        <v>4</v>
      </c>
      <c r="I270" t="str">
        <v>2 - 26 - 28 - 29 - 30 [PB: 4]</v>
      </c>
      <c r="J270">
        <f>SUM(C270:G270)</f>
        <v>115</v>
      </c>
      <c r="K270">
        <f>AVERAGE(C270:G270)</f>
        <v>23</v>
      </c>
      <c r="L270">
        <f>MAX(C270:G270)-MIN(C270:G270)</f>
        <v>28</v>
      </c>
      <c r="M270">
        <f>SUMPRODUCT(MOD(C270:G270,2))</f>
        <v>1</v>
      </c>
      <c r="N270">
        <f>5-M270</f>
        <v>4</v>
      </c>
      <c r="O270">
        <f>COUNTIF(C270:G270,"&lt;=17")</f>
        <v>1</v>
      </c>
      <c r="P270">
        <f>COUNTIF(C270:G270,"&gt;=18")</f>
        <v>4</v>
      </c>
      <c r="Q270">
        <f>SUMPRODUCT(--(D270:G270-C270:F270=1))</f>
        <v>2</v>
      </c>
      <c r="R270">
        <f>SUMPRODUCT(COUNTIF(C271:G271,C270:G270))</f>
        <v>0</v>
      </c>
    </row>
    <row r="271">
      <c r="A271">
        <v>2307</v>
      </c>
      <c r="B271" t="str">
        <v>2024-03-06</v>
      </c>
      <c r="C271">
        <v>5</v>
      </c>
      <c r="D271">
        <v>7</v>
      </c>
      <c r="E271">
        <v>9</v>
      </c>
      <c r="F271">
        <v>16</v>
      </c>
      <c r="G271">
        <v>27</v>
      </c>
      <c r="H271">
        <v>7</v>
      </c>
      <c r="I271" t="str">
        <v>5 - 7 - 9 - 16 - 27 [PB: 7]</v>
      </c>
      <c r="J271">
        <f>SUM(C271:G271)</f>
        <v>64</v>
      </c>
      <c r="K271">
        <f>AVERAGE(C271:G271)</f>
        <v>12.8</v>
      </c>
      <c r="L271">
        <f>MAX(C271:G271)-MIN(C271:G271)</f>
        <v>22</v>
      </c>
      <c r="M271">
        <f>SUMPRODUCT(MOD(C271:G271,2))</f>
        <v>4</v>
      </c>
      <c r="N271">
        <f>5-M271</f>
        <v>1</v>
      </c>
      <c r="O271">
        <f>COUNTIF(C271:G271,"&lt;=17")</f>
        <v>4</v>
      </c>
      <c r="P271">
        <f>COUNTIF(C271:G271,"&gt;=18")</f>
        <v>1</v>
      </c>
      <c r="Q271">
        <f>SUMPRODUCT(--(D271:G271-C271:F271=1))</f>
        <v>0</v>
      </c>
      <c r="R271">
        <f>SUMPRODUCT(COUNTIF(C272:G272,C271:G271))</f>
        <v>2</v>
      </c>
    </row>
    <row r="272">
      <c r="A272">
        <v>2306</v>
      </c>
      <c r="B272" t="str">
        <v>2024-03-02</v>
      </c>
      <c r="C272">
        <v>4</v>
      </c>
      <c r="D272">
        <v>5</v>
      </c>
      <c r="E272">
        <v>10</v>
      </c>
      <c r="F272">
        <v>24</v>
      </c>
      <c r="G272">
        <v>27</v>
      </c>
      <c r="H272">
        <v>7</v>
      </c>
      <c r="I272" t="str">
        <v>4 - 5 - 10 - 24 - 27 [PB: 7]</v>
      </c>
      <c r="J272">
        <f>SUM(C272:G272)</f>
        <v>70</v>
      </c>
      <c r="K272">
        <f>AVERAGE(C272:G272)</f>
        <v>14</v>
      </c>
      <c r="L272">
        <f>MAX(C272:G272)-MIN(C272:G272)</f>
        <v>23</v>
      </c>
      <c r="M272">
        <f>SUMPRODUCT(MOD(C272:G272,2))</f>
        <v>2</v>
      </c>
      <c r="N272">
        <f>5-M272</f>
        <v>3</v>
      </c>
      <c r="O272">
        <f>COUNTIF(C272:G272,"&lt;=17")</f>
        <v>3</v>
      </c>
      <c r="P272">
        <f>COUNTIF(C272:G272,"&gt;=18")</f>
        <v>2</v>
      </c>
      <c r="Q272">
        <f>SUMPRODUCT(--(D272:G272-C272:F272=1))</f>
        <v>1</v>
      </c>
      <c r="R272">
        <f>SUMPRODUCT(COUNTIF(C273:G273,C272:G272))</f>
        <v>1</v>
      </c>
    </row>
    <row r="273">
      <c r="A273">
        <v>2305</v>
      </c>
      <c r="B273" t="str">
        <v>2024-02-28</v>
      </c>
      <c r="C273">
        <v>2</v>
      </c>
      <c r="D273">
        <v>6</v>
      </c>
      <c r="E273">
        <v>24</v>
      </c>
      <c r="F273">
        <v>28</v>
      </c>
      <c r="G273">
        <v>31</v>
      </c>
      <c r="H273">
        <v>5</v>
      </c>
      <c r="I273" t="str">
        <v>2 - 6 - 24 - 28 - 31 [PB: 5]</v>
      </c>
      <c r="J273">
        <f>SUM(C273:G273)</f>
        <v>91</v>
      </c>
      <c r="K273">
        <f>AVERAGE(C273:G273)</f>
        <v>18.2</v>
      </c>
      <c r="L273">
        <f>MAX(C273:G273)-MIN(C273:G273)</f>
        <v>29</v>
      </c>
      <c r="M273">
        <f>SUMPRODUCT(MOD(C273:G273,2))</f>
        <v>1</v>
      </c>
      <c r="N273">
        <f>5-M273</f>
        <v>4</v>
      </c>
      <c r="O273">
        <f>COUNTIF(C273:G273,"&lt;=17")</f>
        <v>2</v>
      </c>
      <c r="P273">
        <f>COUNTIF(C273:G273,"&gt;=18")</f>
        <v>3</v>
      </c>
      <c r="Q273">
        <f>SUMPRODUCT(--(D273:G273-C273:F273=1))</f>
        <v>0</v>
      </c>
      <c r="R273">
        <f>SUMPRODUCT(COUNTIF(C274:G274,C273:G273))</f>
        <v>1</v>
      </c>
    </row>
    <row r="274">
      <c r="A274">
        <v>2304</v>
      </c>
      <c r="B274" t="str">
        <v>2024-02-24</v>
      </c>
      <c r="C274">
        <v>1</v>
      </c>
      <c r="D274">
        <v>15</v>
      </c>
      <c r="E274">
        <v>22</v>
      </c>
      <c r="F274">
        <v>27</v>
      </c>
      <c r="G274">
        <v>31</v>
      </c>
      <c r="H274">
        <v>5</v>
      </c>
      <c r="I274" t="str">
        <v>1 - 15 - 22 - 27 - 31 [PB: 5]</v>
      </c>
      <c r="J274">
        <f>SUM(C274:G274)</f>
        <v>96</v>
      </c>
      <c r="K274">
        <f>AVERAGE(C274:G274)</f>
        <v>19.2</v>
      </c>
      <c r="L274">
        <f>MAX(C274:G274)-MIN(C274:G274)</f>
        <v>30</v>
      </c>
      <c r="M274">
        <f>SUMPRODUCT(MOD(C274:G274,2))</f>
        <v>4</v>
      </c>
      <c r="N274">
        <f>5-M274</f>
        <v>1</v>
      </c>
      <c r="O274">
        <f>COUNTIF(C274:G274,"&lt;=17")</f>
        <v>2</v>
      </c>
      <c r="P274">
        <f>COUNTIF(C274:G274,"&gt;=18")</f>
        <v>3</v>
      </c>
      <c r="Q274">
        <f>SUMPRODUCT(--(D274:G274-C274:F274=1))</f>
        <v>0</v>
      </c>
      <c r="R274">
        <f>SUMPRODUCT(COUNTIF(C275:G275,C274:G274))</f>
        <v>1</v>
      </c>
    </row>
    <row r="275">
      <c r="A275">
        <v>2303</v>
      </c>
      <c r="B275" t="str">
        <v>2024-02-21</v>
      </c>
      <c r="C275">
        <v>4</v>
      </c>
      <c r="D275">
        <v>13</v>
      </c>
      <c r="E275">
        <v>19</v>
      </c>
      <c r="F275">
        <v>30</v>
      </c>
      <c r="G275">
        <v>31</v>
      </c>
      <c r="H275">
        <v>4</v>
      </c>
      <c r="I275" t="str">
        <v>4 - 13 - 19 - 30 - 31 [PB: 4]</v>
      </c>
      <c r="J275">
        <f>SUM(C275:G275)</f>
        <v>97</v>
      </c>
      <c r="K275">
        <f>AVERAGE(C275:G275)</f>
        <v>19.4</v>
      </c>
      <c r="L275">
        <f>MAX(C275:G275)-MIN(C275:G275)</f>
        <v>27</v>
      </c>
      <c r="M275">
        <f>SUMPRODUCT(MOD(C275:G275,2))</f>
        <v>3</v>
      </c>
      <c r="N275">
        <f>5-M275</f>
        <v>2</v>
      </c>
      <c r="O275">
        <f>COUNTIF(C275:G275,"&lt;=17")</f>
        <v>2</v>
      </c>
      <c r="P275">
        <f>COUNTIF(C275:G275,"&gt;=18")</f>
        <v>3</v>
      </c>
      <c r="Q275">
        <f>SUMPRODUCT(--(D275:G275-C275:F275=1))</f>
        <v>1</v>
      </c>
      <c r="R275">
        <f>SUMPRODUCT(COUNTIF(C276:G276,C275:G275))</f>
        <v>2</v>
      </c>
    </row>
    <row r="276">
      <c r="A276">
        <v>2302</v>
      </c>
      <c r="B276" t="str">
        <v>2024-02-17</v>
      </c>
      <c r="C276">
        <v>2</v>
      </c>
      <c r="D276">
        <v>13</v>
      </c>
      <c r="E276">
        <v>16</v>
      </c>
      <c r="F276">
        <v>18</v>
      </c>
      <c r="G276">
        <v>30</v>
      </c>
      <c r="H276">
        <v>2</v>
      </c>
      <c r="I276" t="str">
        <v>2 - 13 - 16 - 18 - 30 [PB: 2]</v>
      </c>
      <c r="J276">
        <f>SUM(C276:G276)</f>
        <v>79</v>
      </c>
      <c r="K276">
        <f>AVERAGE(C276:G276)</f>
        <v>15.8</v>
      </c>
      <c r="L276">
        <f>MAX(C276:G276)-MIN(C276:G276)</f>
        <v>28</v>
      </c>
      <c r="M276">
        <f>SUMPRODUCT(MOD(C276:G276,2))</f>
        <v>1</v>
      </c>
      <c r="N276">
        <f>5-M276</f>
        <v>4</v>
      </c>
      <c r="O276">
        <f>COUNTIF(C276:G276,"&lt;=17")</f>
        <v>3</v>
      </c>
      <c r="P276">
        <f>COUNTIF(C276:G276,"&gt;=18")</f>
        <v>2</v>
      </c>
      <c r="Q276">
        <f>SUMPRODUCT(--(D276:G276-C276:F276=1))</f>
        <v>0</v>
      </c>
      <c r="R276">
        <f>SUMPRODUCT(COUNTIF(C277:G277,C276:G276))</f>
        <v>0</v>
      </c>
    </row>
    <row r="277">
      <c r="A277">
        <v>2301</v>
      </c>
      <c r="B277" t="str">
        <v>2024-02-14</v>
      </c>
      <c r="C277">
        <v>3</v>
      </c>
      <c r="D277">
        <v>4</v>
      </c>
      <c r="E277">
        <v>7</v>
      </c>
      <c r="F277">
        <v>34</v>
      </c>
      <c r="G277">
        <v>35</v>
      </c>
      <c r="H277">
        <v>10</v>
      </c>
      <c r="I277" t="str">
        <v>3 - 4 - 7 - 34 - 35 [PB: 10]</v>
      </c>
      <c r="J277">
        <f>SUM(C277:G277)</f>
        <v>83</v>
      </c>
      <c r="K277">
        <f>AVERAGE(C277:G277)</f>
        <v>16.6</v>
      </c>
      <c r="L277">
        <f>MAX(C277:G277)-MIN(C277:G277)</f>
        <v>32</v>
      </c>
      <c r="M277">
        <f>SUMPRODUCT(MOD(C277:G277,2))</f>
        <v>3</v>
      </c>
      <c r="N277">
        <f>5-M277</f>
        <v>2</v>
      </c>
      <c r="O277">
        <f>COUNTIF(C277:G277,"&lt;=17")</f>
        <v>3</v>
      </c>
      <c r="P277">
        <f>COUNTIF(C277:G277,"&gt;=18")</f>
        <v>2</v>
      </c>
      <c r="Q277">
        <f>SUMPRODUCT(--(D277:G277-C277:F277=1))</f>
        <v>2</v>
      </c>
      <c r="R277">
        <f>SUMPRODUCT(COUNTIF(C278:G278,C277:G277))</f>
        <v>1</v>
      </c>
    </row>
    <row r="278">
      <c r="A278">
        <v>2300</v>
      </c>
      <c r="B278" t="str">
        <v>2024-02-10</v>
      </c>
      <c r="C278">
        <v>4</v>
      </c>
      <c r="D278">
        <v>11</v>
      </c>
      <c r="E278">
        <v>13</v>
      </c>
      <c r="F278">
        <v>24</v>
      </c>
      <c r="G278">
        <v>29</v>
      </c>
      <c r="H278">
        <v>9</v>
      </c>
      <c r="I278" t="str">
        <v>4 - 11 - 13 - 24 - 29 [PB: 9]</v>
      </c>
      <c r="J278">
        <f>SUM(C278:G278)</f>
        <v>81</v>
      </c>
      <c r="K278">
        <f>AVERAGE(C278:G278)</f>
        <v>16.2</v>
      </c>
      <c r="L278">
        <f>MAX(C278:G278)-MIN(C278:G278)</f>
        <v>25</v>
      </c>
      <c r="M278">
        <f>SUMPRODUCT(MOD(C278:G278,2))</f>
        <v>3</v>
      </c>
      <c r="N278">
        <f>5-M278</f>
        <v>2</v>
      </c>
      <c r="O278">
        <f>COUNTIF(C278:G278,"&lt;=17")</f>
        <v>3</v>
      </c>
      <c r="P278">
        <f>COUNTIF(C278:G278,"&gt;=18")</f>
        <v>2</v>
      </c>
      <c r="Q278">
        <f>SUMPRODUCT(--(D278:G278-C278:F278=1))</f>
        <v>0</v>
      </c>
      <c r="R278">
        <f>SUMPRODUCT(COUNTIF(C279:G279,C278:G278))</f>
        <v>0</v>
      </c>
    </row>
    <row r="279">
      <c r="A279">
        <v>2299</v>
      </c>
      <c r="B279" t="str">
        <v>2024-02-07</v>
      </c>
      <c r="C279">
        <v>14</v>
      </c>
      <c r="D279">
        <v>18</v>
      </c>
      <c r="E279">
        <v>20</v>
      </c>
      <c r="F279">
        <v>30</v>
      </c>
      <c r="G279">
        <v>32</v>
      </c>
      <c r="H279">
        <v>7</v>
      </c>
      <c r="I279" t="str">
        <v>14 - 18 - 20 - 30 - 32 [PB: 7]</v>
      </c>
      <c r="J279">
        <f>SUM(C279:G279)</f>
        <v>114</v>
      </c>
      <c r="K279">
        <f>AVERAGE(C279:G279)</f>
        <v>22.8</v>
      </c>
      <c r="L279">
        <f>MAX(C279:G279)-MIN(C279:G279)</f>
        <v>18</v>
      </c>
      <c r="M279">
        <f>SUMPRODUCT(MOD(C279:G279,2))</f>
        <v>0</v>
      </c>
      <c r="N279">
        <f>5-M279</f>
        <v>5</v>
      </c>
      <c r="O279">
        <f>COUNTIF(C279:G279,"&lt;=17")</f>
        <v>1</v>
      </c>
      <c r="P279">
        <f>COUNTIF(C279:G279,"&gt;=18")</f>
        <v>4</v>
      </c>
      <c r="Q279">
        <f>SUMPRODUCT(--(D279:G279-C279:F279=1))</f>
        <v>0</v>
      </c>
      <c r="R279">
        <f>SUMPRODUCT(COUNTIF(C280:G280,C279:G279))</f>
        <v>1</v>
      </c>
    </row>
    <row r="280">
      <c r="A280">
        <v>2298</v>
      </c>
      <c r="B280" t="str">
        <v>2024-02-03</v>
      </c>
      <c r="C280">
        <v>7</v>
      </c>
      <c r="D280">
        <v>24</v>
      </c>
      <c r="E280">
        <v>31</v>
      </c>
      <c r="F280">
        <v>32</v>
      </c>
      <c r="G280">
        <v>33</v>
      </c>
      <c r="H280">
        <v>3</v>
      </c>
      <c r="I280" t="str">
        <v>7 - 24 - 31 - 32 - 33 [PB: 3]</v>
      </c>
      <c r="J280">
        <f>SUM(C280:G280)</f>
        <v>127</v>
      </c>
      <c r="K280">
        <f>AVERAGE(C280:G280)</f>
        <v>25.4</v>
      </c>
      <c r="L280">
        <f>MAX(C280:G280)-MIN(C280:G280)</f>
        <v>26</v>
      </c>
      <c r="M280">
        <f>SUMPRODUCT(MOD(C280:G280,2))</f>
        <v>3</v>
      </c>
      <c r="N280">
        <f>5-M280</f>
        <v>2</v>
      </c>
      <c r="O280">
        <f>COUNTIF(C280:G280,"&lt;=17")</f>
        <v>1</v>
      </c>
      <c r="P280">
        <f>COUNTIF(C280:G280,"&gt;=18")</f>
        <v>4</v>
      </c>
      <c r="Q280">
        <f>SUMPRODUCT(--(D280:G280-C280:F280=1))</f>
        <v>2</v>
      </c>
      <c r="R280">
        <f>SUMPRODUCT(COUNTIF(C281:G281,C280:G280))</f>
        <v>1</v>
      </c>
    </row>
    <row r="281">
      <c r="A281">
        <v>2297</v>
      </c>
      <c r="B281" t="str">
        <v>2024-01-31</v>
      </c>
      <c r="C281">
        <v>5</v>
      </c>
      <c r="D281">
        <v>8</v>
      </c>
      <c r="E281">
        <v>9</v>
      </c>
      <c r="F281">
        <v>23</v>
      </c>
      <c r="G281">
        <v>32</v>
      </c>
      <c r="H281">
        <v>5</v>
      </c>
      <c r="I281" t="str">
        <v>5 - 8 - 9 - 23 - 32 [PB: 5]</v>
      </c>
      <c r="J281">
        <f>SUM(C281:G281)</f>
        <v>77</v>
      </c>
      <c r="K281">
        <f>AVERAGE(C281:G281)</f>
        <v>15.4</v>
      </c>
      <c r="L281">
        <f>MAX(C281:G281)-MIN(C281:G281)</f>
        <v>27</v>
      </c>
      <c r="M281">
        <f>SUMPRODUCT(MOD(C281:G281,2))</f>
        <v>3</v>
      </c>
      <c r="N281">
        <f>5-M281</f>
        <v>2</v>
      </c>
      <c r="O281">
        <f>COUNTIF(C281:G281,"&lt;=17")</f>
        <v>3</v>
      </c>
      <c r="P281">
        <f>COUNTIF(C281:G281,"&gt;=18")</f>
        <v>2</v>
      </c>
      <c r="Q281">
        <f>SUMPRODUCT(--(D281:G281-C281:F281=1))</f>
        <v>1</v>
      </c>
      <c r="R281">
        <f>SUMPRODUCT(COUNTIF(C282:G282,C281:G281))</f>
        <v>1</v>
      </c>
    </row>
    <row r="282">
      <c r="A282">
        <v>2296</v>
      </c>
      <c r="B282" t="str">
        <v>2024-01-27</v>
      </c>
      <c r="C282">
        <v>4</v>
      </c>
      <c r="D282">
        <v>7</v>
      </c>
      <c r="E282">
        <v>19</v>
      </c>
      <c r="F282">
        <v>23</v>
      </c>
      <c r="G282">
        <v>25</v>
      </c>
      <c r="H282">
        <v>8</v>
      </c>
      <c r="I282" t="str">
        <v>4 - 7 - 19 - 23 - 25 [PB: 8]</v>
      </c>
      <c r="J282">
        <f>SUM(C282:G282)</f>
        <v>78</v>
      </c>
      <c r="K282">
        <f>AVERAGE(C282:G282)</f>
        <v>15.6</v>
      </c>
      <c r="L282">
        <f>MAX(C282:G282)-MIN(C282:G282)</f>
        <v>21</v>
      </c>
      <c r="M282">
        <f>SUMPRODUCT(MOD(C282:G282,2))</f>
        <v>4</v>
      </c>
      <c r="N282">
        <f>5-M282</f>
        <v>1</v>
      </c>
      <c r="O282">
        <f>COUNTIF(C282:G282,"&lt;=17")</f>
        <v>2</v>
      </c>
      <c r="P282">
        <f>COUNTIF(C282:G282,"&gt;=18")</f>
        <v>3</v>
      </c>
      <c r="Q282">
        <f>SUMPRODUCT(--(D282:G282-C282:F282=1))</f>
        <v>0</v>
      </c>
      <c r="R282">
        <f>SUMPRODUCT(COUNTIF(C283:G283,C282:G282))</f>
        <v>1</v>
      </c>
    </row>
    <row r="283">
      <c r="A283">
        <v>2295</v>
      </c>
      <c r="B283" t="str">
        <v>2024-01-24</v>
      </c>
      <c r="C283">
        <v>4</v>
      </c>
      <c r="D283">
        <v>12</v>
      </c>
      <c r="E283">
        <v>13</v>
      </c>
      <c r="F283">
        <v>18</v>
      </c>
      <c r="G283">
        <v>33</v>
      </c>
      <c r="H283">
        <v>1</v>
      </c>
      <c r="I283" t="str">
        <v>4 - 12 - 13 - 18 - 33 [PB: 1]</v>
      </c>
      <c r="J283">
        <f>SUM(C283:G283)</f>
        <v>80</v>
      </c>
      <c r="K283">
        <f>AVERAGE(C283:G283)</f>
        <v>16</v>
      </c>
      <c r="L283">
        <f>MAX(C283:G283)-MIN(C283:G283)</f>
        <v>29</v>
      </c>
      <c r="M283">
        <f>SUMPRODUCT(MOD(C283:G283,2))</f>
        <v>2</v>
      </c>
      <c r="N283">
        <f>5-M283</f>
        <v>3</v>
      </c>
      <c r="O283">
        <f>COUNTIF(C283:G283,"&lt;=17")</f>
        <v>3</v>
      </c>
      <c r="P283">
        <f>COUNTIF(C283:G283,"&gt;=18")</f>
        <v>2</v>
      </c>
      <c r="Q283">
        <f>SUMPRODUCT(--(D283:G283-C283:F283=1))</f>
        <v>1</v>
      </c>
      <c r="R283">
        <f>SUMPRODUCT(COUNTIF(C284:G284,C283:G283))</f>
        <v>0</v>
      </c>
    </row>
    <row r="284">
      <c r="A284">
        <v>2294</v>
      </c>
      <c r="B284" t="str">
        <v>2024-01-20</v>
      </c>
      <c r="C284">
        <v>7</v>
      </c>
      <c r="D284">
        <v>17</v>
      </c>
      <c r="E284">
        <v>19</v>
      </c>
      <c r="F284">
        <v>26</v>
      </c>
      <c r="G284">
        <v>34</v>
      </c>
      <c r="H284">
        <v>2</v>
      </c>
      <c r="I284" t="str">
        <v>7 - 17 - 19 - 26 - 34 [PB: 2]</v>
      </c>
      <c r="J284">
        <f>SUM(C284:G284)</f>
        <v>103</v>
      </c>
      <c r="K284">
        <f>AVERAGE(C284:G284)</f>
        <v>20.6</v>
      </c>
      <c r="L284">
        <f>MAX(C284:G284)-MIN(C284:G284)</f>
        <v>27</v>
      </c>
      <c r="M284">
        <f>SUMPRODUCT(MOD(C284:G284,2))</f>
        <v>3</v>
      </c>
      <c r="N284">
        <f>5-M284</f>
        <v>2</v>
      </c>
      <c r="O284">
        <f>COUNTIF(C284:G284,"&lt;=17")</f>
        <v>2</v>
      </c>
      <c r="P284">
        <f>COUNTIF(C284:G284,"&gt;=18")</f>
        <v>3</v>
      </c>
      <c r="Q284">
        <f>SUMPRODUCT(--(D284:G284-C284:F284=1))</f>
        <v>0</v>
      </c>
      <c r="R284">
        <f>SUMPRODUCT(COUNTIF(C285:G285,C284:G284))</f>
        <v>0</v>
      </c>
    </row>
    <row r="285">
      <c r="A285">
        <v>2293</v>
      </c>
      <c r="B285" t="str">
        <v>2024-01-17</v>
      </c>
      <c r="C285">
        <v>12</v>
      </c>
      <c r="D285">
        <v>13</v>
      </c>
      <c r="E285">
        <v>18</v>
      </c>
      <c r="F285">
        <v>25</v>
      </c>
      <c r="G285">
        <v>28</v>
      </c>
      <c r="H285">
        <v>10</v>
      </c>
      <c r="I285" t="str">
        <v>12 - 13 - 18 - 25 - 28 [PB: 10]</v>
      </c>
      <c r="J285">
        <f>SUM(C285:G285)</f>
        <v>96</v>
      </c>
      <c r="K285">
        <f>AVERAGE(C285:G285)</f>
        <v>19.2</v>
      </c>
      <c r="L285">
        <f>MAX(C285:G285)-MIN(C285:G285)</f>
        <v>16</v>
      </c>
      <c r="M285">
        <f>SUMPRODUCT(MOD(C285:G285,2))</f>
        <v>2</v>
      </c>
      <c r="N285">
        <f>5-M285</f>
        <v>3</v>
      </c>
      <c r="O285">
        <f>COUNTIF(C285:G285,"&lt;=17")</f>
        <v>2</v>
      </c>
      <c r="P285">
        <f>COUNTIF(C285:G285,"&gt;=18")</f>
        <v>3</v>
      </c>
      <c r="Q285">
        <f>SUMPRODUCT(--(D285:G285-C285:F285=1))</f>
        <v>1</v>
      </c>
      <c r="R285">
        <f>SUMPRODUCT(COUNTIF(C286:G286,C285:G285))</f>
        <v>1</v>
      </c>
    </row>
    <row r="286">
      <c r="A286">
        <v>2292</v>
      </c>
      <c r="B286" t="str">
        <v>2024-01-13</v>
      </c>
      <c r="C286">
        <v>3</v>
      </c>
      <c r="D286">
        <v>6</v>
      </c>
      <c r="E286">
        <v>11</v>
      </c>
      <c r="F286">
        <v>25</v>
      </c>
      <c r="G286">
        <v>26</v>
      </c>
      <c r="H286">
        <v>4</v>
      </c>
      <c r="I286" t="str">
        <v>3 - 6 - 11 - 25 - 26 [PB: 4]</v>
      </c>
      <c r="J286">
        <f>SUM(C286:G286)</f>
        <v>71</v>
      </c>
      <c r="K286">
        <f>AVERAGE(C286:G286)</f>
        <v>14.2</v>
      </c>
      <c r="L286">
        <f>MAX(C286:G286)-MIN(C286:G286)</f>
        <v>23</v>
      </c>
      <c r="M286">
        <f>SUMPRODUCT(MOD(C286:G286,2))</f>
        <v>3</v>
      </c>
      <c r="N286">
        <f>5-M286</f>
        <v>2</v>
      </c>
      <c r="O286">
        <f>COUNTIF(C286:G286,"&lt;=17")</f>
        <v>3</v>
      </c>
      <c r="P286">
        <f>COUNTIF(C286:G286,"&gt;=18")</f>
        <v>2</v>
      </c>
      <c r="Q286">
        <f>SUMPRODUCT(--(D286:G286-C286:F286=1))</f>
        <v>1</v>
      </c>
      <c r="R286">
        <f>SUMPRODUCT(COUNTIF(C287:G287,C286:G286))</f>
        <v>0</v>
      </c>
    </row>
    <row r="287">
      <c r="A287">
        <v>2291</v>
      </c>
      <c r="B287" t="str">
        <v>2024-01-10</v>
      </c>
      <c r="C287">
        <v>4</v>
      </c>
      <c r="D287">
        <v>5</v>
      </c>
      <c r="E287">
        <v>7</v>
      </c>
      <c r="F287">
        <v>27</v>
      </c>
      <c r="G287">
        <v>32</v>
      </c>
      <c r="H287">
        <v>3</v>
      </c>
      <c r="I287" t="str">
        <v>4 - 5 - 7 - 27 - 32 [PB: 3]</v>
      </c>
      <c r="J287">
        <f>SUM(C287:G287)</f>
        <v>75</v>
      </c>
      <c r="K287">
        <f>AVERAGE(C287:G287)</f>
        <v>15</v>
      </c>
      <c r="L287">
        <f>MAX(C287:G287)-MIN(C287:G287)</f>
        <v>28</v>
      </c>
      <c r="M287">
        <f>SUMPRODUCT(MOD(C287:G287,2))</f>
        <v>3</v>
      </c>
      <c r="N287">
        <f>5-M287</f>
        <v>2</v>
      </c>
      <c r="O287">
        <f>COUNTIF(C287:G287,"&lt;=17")</f>
        <v>3</v>
      </c>
      <c r="P287">
        <f>COUNTIF(C287:G287,"&gt;=18")</f>
        <v>2</v>
      </c>
      <c r="Q287">
        <f>SUMPRODUCT(--(D287:G287-C287:F287=1))</f>
        <v>1</v>
      </c>
      <c r="R287">
        <f>SUMPRODUCT(COUNTIF(C288:G288,C287:G287))</f>
        <v>1</v>
      </c>
    </row>
    <row r="288">
      <c r="A288">
        <v>2290</v>
      </c>
      <c r="B288" t="str">
        <v>2024-01-06</v>
      </c>
      <c r="C288">
        <v>7</v>
      </c>
      <c r="D288">
        <v>10</v>
      </c>
      <c r="E288">
        <v>13</v>
      </c>
      <c r="F288">
        <v>28</v>
      </c>
      <c r="G288">
        <v>31</v>
      </c>
      <c r="H288">
        <v>3</v>
      </c>
      <c r="I288" t="str">
        <v>7 - 10 - 13 - 28 - 31 [PB: 3]</v>
      </c>
      <c r="J288">
        <f>SUM(C288:G288)</f>
        <v>89</v>
      </c>
      <c r="K288">
        <f>AVERAGE(C288:G288)</f>
        <v>17.8</v>
      </c>
      <c r="L288">
        <f>MAX(C288:G288)-MIN(C288:G288)</f>
        <v>24</v>
      </c>
      <c r="M288">
        <f>SUMPRODUCT(MOD(C288:G288,2))</f>
        <v>3</v>
      </c>
      <c r="N288">
        <f>5-M288</f>
        <v>2</v>
      </c>
      <c r="O288">
        <f>COUNTIF(C288:G288,"&lt;=17")</f>
        <v>3</v>
      </c>
      <c r="P288">
        <f>COUNTIF(C288:G288,"&gt;=18")</f>
        <v>2</v>
      </c>
      <c r="Q288">
        <f>SUMPRODUCT(--(D288:G288-C288:F288=1))</f>
        <v>0</v>
      </c>
      <c r="R288">
        <f>SUMPRODUCT(COUNTIF(C289:G289,C288:G288))</f>
        <v>1</v>
      </c>
    </row>
    <row r="289">
      <c r="A289">
        <v>2289</v>
      </c>
      <c r="B289" t="str">
        <v>2024-01-03</v>
      </c>
      <c r="C289">
        <v>3</v>
      </c>
      <c r="D289">
        <v>9</v>
      </c>
      <c r="E289">
        <v>13</v>
      </c>
      <c r="F289">
        <v>21</v>
      </c>
      <c r="G289">
        <v>24</v>
      </c>
      <c r="H289">
        <v>4</v>
      </c>
      <c r="I289" t="str">
        <v>3 - 9 - 13 - 21 - 24 [PB: 4]</v>
      </c>
      <c r="J289">
        <f>SUM(C289:G289)</f>
        <v>70</v>
      </c>
      <c r="K289">
        <f>AVERAGE(C289:G289)</f>
        <v>14</v>
      </c>
      <c r="L289">
        <f>MAX(C289:G289)-MIN(C289:G289)</f>
        <v>21</v>
      </c>
      <c r="M289">
        <f>SUMPRODUCT(MOD(C289:G289,2))</f>
        <v>4</v>
      </c>
      <c r="N289">
        <f>5-M289</f>
        <v>1</v>
      </c>
      <c r="O289">
        <f>COUNTIF(C289:G289,"&lt;=17")</f>
        <v>3</v>
      </c>
      <c r="P289">
        <f>COUNTIF(C289:G289,"&gt;=18")</f>
        <v>2</v>
      </c>
      <c r="Q289">
        <f>SUMPRODUCT(--(D289:G289-C289:F289=1))</f>
        <v>0</v>
      </c>
      <c r="R289">
        <f>SUMPRODUCT(COUNTIF(C290:G290,C289:G289))</f>
        <v>0</v>
      </c>
    </row>
    <row r="290">
      <c r="A290">
        <v>2288</v>
      </c>
      <c r="B290" t="str">
        <v>2023-12-30</v>
      </c>
      <c r="C290">
        <v>10</v>
      </c>
      <c r="D290">
        <v>25</v>
      </c>
      <c r="E290">
        <v>29</v>
      </c>
      <c r="F290">
        <v>34</v>
      </c>
      <c r="G290">
        <v>35</v>
      </c>
      <c r="H290">
        <v>1</v>
      </c>
      <c r="I290" t="str">
        <v>10 - 25 - 29 - 34 - 35 [PB: 1]</v>
      </c>
      <c r="J290">
        <f>SUM(C290:G290)</f>
        <v>133</v>
      </c>
      <c r="K290">
        <f>AVERAGE(C290:G290)</f>
        <v>26.6</v>
      </c>
      <c r="L290">
        <f>MAX(C290:G290)-MIN(C290:G290)</f>
        <v>25</v>
      </c>
      <c r="M290">
        <f>SUMPRODUCT(MOD(C290:G290,2))</f>
        <v>3</v>
      </c>
      <c r="N290">
        <f>5-M290</f>
        <v>2</v>
      </c>
      <c r="O290">
        <f>COUNTIF(C290:G290,"&lt;=17")</f>
        <v>1</v>
      </c>
      <c r="P290">
        <f>COUNTIF(C290:G290,"&gt;=18")</f>
        <v>4</v>
      </c>
      <c r="Q290">
        <f>SUMPRODUCT(--(D290:G290-C290:F290=1))</f>
        <v>1</v>
      </c>
      <c r="R290">
        <f>SUMPRODUCT(COUNTIF(C291:G291,C290:G290))</f>
        <v>0</v>
      </c>
    </row>
    <row r="291">
      <c r="A291">
        <v>2287</v>
      </c>
      <c r="B291" t="str">
        <v>2023-12-27</v>
      </c>
      <c r="C291">
        <v>1</v>
      </c>
      <c r="D291">
        <v>5</v>
      </c>
      <c r="E291">
        <v>11</v>
      </c>
      <c r="F291">
        <v>23</v>
      </c>
      <c r="G291">
        <v>31</v>
      </c>
      <c r="H291">
        <v>3</v>
      </c>
      <c r="I291" t="str">
        <v>1 - 5 - 11 - 23 - 31 [PB: 3]</v>
      </c>
      <c r="J291">
        <f>SUM(C291:G291)</f>
        <v>71</v>
      </c>
      <c r="K291">
        <f>AVERAGE(C291:G291)</f>
        <v>14.2</v>
      </c>
      <c r="L291">
        <f>MAX(C291:G291)-MIN(C291:G291)</f>
        <v>30</v>
      </c>
      <c r="M291">
        <f>SUMPRODUCT(MOD(C291:G291,2))</f>
        <v>5</v>
      </c>
      <c r="N291">
        <f>5-M291</f>
        <v>0</v>
      </c>
      <c r="O291">
        <f>COUNTIF(C291:G291,"&lt;=17")</f>
        <v>3</v>
      </c>
      <c r="P291">
        <f>COUNTIF(C291:G291,"&gt;=18")</f>
        <v>2</v>
      </c>
      <c r="Q291">
        <f>SUMPRODUCT(--(D291:G291-C291:F291=1))</f>
        <v>0</v>
      </c>
      <c r="R291">
        <f>SUMPRODUCT(COUNTIF(C292:G292,C291:G291))</f>
        <v>0</v>
      </c>
    </row>
    <row r="292">
      <c r="A292">
        <v>2286</v>
      </c>
      <c r="B292" t="str">
        <v>2023-12-23</v>
      </c>
      <c r="C292">
        <v>3</v>
      </c>
      <c r="D292">
        <v>8</v>
      </c>
      <c r="E292">
        <v>13</v>
      </c>
      <c r="F292">
        <v>14</v>
      </c>
      <c r="G292">
        <v>28</v>
      </c>
      <c r="H292">
        <v>9</v>
      </c>
      <c r="I292" t="str">
        <v>3 - 8 - 13 - 14 - 28 [PB: 9]</v>
      </c>
      <c r="J292">
        <f>SUM(C292:G292)</f>
        <v>66</v>
      </c>
      <c r="K292">
        <f>AVERAGE(C292:G292)</f>
        <v>13.2</v>
      </c>
      <c r="L292">
        <f>MAX(C292:G292)-MIN(C292:G292)</f>
        <v>25</v>
      </c>
      <c r="M292">
        <f>SUMPRODUCT(MOD(C292:G292,2))</f>
        <v>2</v>
      </c>
      <c r="N292">
        <f>5-M292</f>
        <v>3</v>
      </c>
      <c r="O292">
        <f>COUNTIF(C292:G292,"&lt;=17")</f>
        <v>4</v>
      </c>
      <c r="P292">
        <f>COUNTIF(C292:G292,"&gt;=18")</f>
        <v>1</v>
      </c>
      <c r="Q292">
        <f>SUMPRODUCT(--(D292:G292-C292:F292=1))</f>
        <v>1</v>
      </c>
      <c r="R292">
        <f>SUMPRODUCT(COUNTIF(C293:G293,C292:G292))</f>
        <v>1</v>
      </c>
    </row>
    <row r="293">
      <c r="A293">
        <v>2285</v>
      </c>
      <c r="B293" t="str">
        <v>2023-12-20</v>
      </c>
      <c r="C293">
        <v>14</v>
      </c>
      <c r="D293">
        <v>22</v>
      </c>
      <c r="E293">
        <v>26</v>
      </c>
      <c r="F293">
        <v>33</v>
      </c>
      <c r="G293">
        <v>34</v>
      </c>
      <c r="H293">
        <v>4</v>
      </c>
      <c r="I293" t="str">
        <v>14 - 22 - 26 - 33 - 34 [PB: 4]</v>
      </c>
      <c r="J293">
        <f>SUM(C293:G293)</f>
        <v>129</v>
      </c>
      <c r="K293">
        <f>AVERAGE(C293:G293)</f>
        <v>25.8</v>
      </c>
      <c r="L293">
        <f>MAX(C293:G293)-MIN(C293:G293)</f>
        <v>20</v>
      </c>
      <c r="M293">
        <f>SUMPRODUCT(MOD(C293:G293,2))</f>
        <v>1</v>
      </c>
      <c r="N293">
        <f>5-M293</f>
        <v>4</v>
      </c>
      <c r="O293">
        <f>COUNTIF(C293:G293,"&lt;=17")</f>
        <v>1</v>
      </c>
      <c r="P293">
        <f>COUNTIF(C293:G293,"&gt;=18")</f>
        <v>4</v>
      </c>
      <c r="Q293">
        <f>SUMPRODUCT(--(D293:G293-C293:F293=1))</f>
        <v>1</v>
      </c>
      <c r="R293">
        <f>SUMPRODUCT(COUNTIF(C294:G294,C293:G293))</f>
        <v>0</v>
      </c>
    </row>
    <row r="294">
      <c r="A294">
        <v>2284</v>
      </c>
      <c r="B294" t="str">
        <v>2023-12-16</v>
      </c>
      <c r="C294">
        <v>9</v>
      </c>
      <c r="D294">
        <v>16</v>
      </c>
      <c r="E294">
        <v>18</v>
      </c>
      <c r="F294">
        <v>28</v>
      </c>
      <c r="G294">
        <v>31</v>
      </c>
      <c r="H294">
        <v>2</v>
      </c>
      <c r="I294" t="str">
        <v>9 - 16 - 18 - 28 - 31 [PB: 2]</v>
      </c>
      <c r="J294">
        <f>SUM(C294:G294)</f>
        <v>102</v>
      </c>
      <c r="K294">
        <f>AVERAGE(C294:G294)</f>
        <v>20.4</v>
      </c>
      <c r="L294">
        <f>MAX(C294:G294)-MIN(C294:G294)</f>
        <v>22</v>
      </c>
      <c r="M294">
        <f>SUMPRODUCT(MOD(C294:G294,2))</f>
        <v>2</v>
      </c>
      <c r="N294">
        <f>5-M294</f>
        <v>3</v>
      </c>
      <c r="O294">
        <f>COUNTIF(C294:G294,"&lt;=17")</f>
        <v>2</v>
      </c>
      <c r="P294">
        <f>COUNTIF(C294:G294,"&gt;=18")</f>
        <v>3</v>
      </c>
      <c r="Q294">
        <f>SUMPRODUCT(--(D294:G294-C294:F294=1))</f>
        <v>0</v>
      </c>
      <c r="R294">
        <f>SUMPRODUCT(COUNTIF(C295:G295,C294:G294))</f>
        <v>1</v>
      </c>
    </row>
    <row r="295">
      <c r="A295">
        <v>2283</v>
      </c>
      <c r="B295" t="str">
        <v>2023-12-13</v>
      </c>
      <c r="C295">
        <v>3</v>
      </c>
      <c r="D295">
        <v>11</v>
      </c>
      <c r="E295">
        <v>17</v>
      </c>
      <c r="F295">
        <v>28</v>
      </c>
      <c r="G295">
        <v>29</v>
      </c>
      <c r="H295">
        <v>9</v>
      </c>
      <c r="I295" t="str">
        <v>3 - 11 - 17 - 28 - 29 [PB: 9]</v>
      </c>
      <c r="J295">
        <f>SUM(C295:G295)</f>
        <v>88</v>
      </c>
      <c r="K295">
        <f>AVERAGE(C295:G295)</f>
        <v>17.6</v>
      </c>
      <c r="L295">
        <f>MAX(C295:G295)-MIN(C295:G295)</f>
        <v>26</v>
      </c>
      <c r="M295">
        <f>SUMPRODUCT(MOD(C295:G295,2))</f>
        <v>4</v>
      </c>
      <c r="N295">
        <f>5-M295</f>
        <v>1</v>
      </c>
      <c r="O295">
        <f>COUNTIF(C295:G295,"&lt;=17")</f>
        <v>3</v>
      </c>
      <c r="P295">
        <f>COUNTIF(C295:G295,"&gt;=18")</f>
        <v>2</v>
      </c>
      <c r="Q295">
        <f>SUMPRODUCT(--(D295:G295-C295:F295=1))</f>
        <v>1</v>
      </c>
      <c r="R295">
        <f>SUMPRODUCT(COUNTIF(C296:G296,C295:G295))</f>
        <v>1</v>
      </c>
    </row>
    <row r="296">
      <c r="A296">
        <v>2282</v>
      </c>
      <c r="B296" t="str">
        <v>2023-12-09</v>
      </c>
      <c r="C296">
        <v>8</v>
      </c>
      <c r="D296">
        <v>10</v>
      </c>
      <c r="E296">
        <v>17</v>
      </c>
      <c r="F296">
        <v>21</v>
      </c>
      <c r="G296">
        <v>31</v>
      </c>
      <c r="H296">
        <v>6</v>
      </c>
      <c r="I296" t="str">
        <v>8 - 10 - 17 - 21 - 31 [PB: 6]</v>
      </c>
      <c r="J296">
        <f>SUM(C296:G296)</f>
        <v>87</v>
      </c>
      <c r="K296">
        <f>AVERAGE(C296:G296)</f>
        <v>17.4</v>
      </c>
      <c r="L296">
        <f>MAX(C296:G296)-MIN(C296:G296)</f>
        <v>23</v>
      </c>
      <c r="M296">
        <f>SUMPRODUCT(MOD(C296:G296,2))</f>
        <v>3</v>
      </c>
      <c r="N296">
        <f>5-M296</f>
        <v>2</v>
      </c>
      <c r="O296">
        <f>COUNTIF(C296:G296,"&lt;=17")</f>
        <v>3</v>
      </c>
      <c r="P296">
        <f>COUNTIF(C296:G296,"&gt;=18")</f>
        <v>2</v>
      </c>
      <c r="Q296">
        <f>SUMPRODUCT(--(D296:G296-C296:F296=1))</f>
        <v>0</v>
      </c>
      <c r="R296">
        <f>SUMPRODUCT(COUNTIF(C297:G297,C296:G296))</f>
        <v>1</v>
      </c>
    </row>
    <row r="297">
      <c r="A297">
        <v>2281</v>
      </c>
      <c r="B297" t="str">
        <v>2023-12-06</v>
      </c>
      <c r="C297">
        <v>5</v>
      </c>
      <c r="D297">
        <v>12</v>
      </c>
      <c r="E297">
        <v>25</v>
      </c>
      <c r="F297">
        <v>31</v>
      </c>
      <c r="G297">
        <v>34</v>
      </c>
      <c r="H297">
        <v>7</v>
      </c>
      <c r="I297" t="str">
        <v>5 - 12 - 25 - 31 - 34 [PB: 7]</v>
      </c>
      <c r="J297">
        <f>SUM(C297:G297)</f>
        <v>107</v>
      </c>
      <c r="K297">
        <f>AVERAGE(C297:G297)</f>
        <v>21.4</v>
      </c>
      <c r="L297">
        <f>MAX(C297:G297)-MIN(C297:G297)</f>
        <v>29</v>
      </c>
      <c r="M297">
        <f>SUMPRODUCT(MOD(C297:G297,2))</f>
        <v>3</v>
      </c>
      <c r="N297">
        <f>5-M297</f>
        <v>2</v>
      </c>
      <c r="O297">
        <f>COUNTIF(C297:G297,"&lt;=17")</f>
        <v>2</v>
      </c>
      <c r="P297">
        <f>COUNTIF(C297:G297,"&gt;=18")</f>
        <v>3</v>
      </c>
      <c r="Q297">
        <f>SUMPRODUCT(--(D297:G297-C297:F297=1))</f>
        <v>0</v>
      </c>
      <c r="R297">
        <f>SUMPRODUCT(COUNTIF(C298:G298,C297:G297))</f>
        <v>0</v>
      </c>
    </row>
    <row r="298">
      <c r="A298">
        <v>2280</v>
      </c>
      <c r="B298" t="str">
        <v>2023-12-02</v>
      </c>
      <c r="C298">
        <v>3</v>
      </c>
      <c r="D298">
        <v>9</v>
      </c>
      <c r="E298">
        <v>15</v>
      </c>
      <c r="F298">
        <v>17</v>
      </c>
      <c r="G298">
        <v>18</v>
      </c>
      <c r="H298">
        <v>1</v>
      </c>
      <c r="I298" t="str">
        <v>3 - 9 - 15 - 17 - 18 [PB: 1]</v>
      </c>
      <c r="J298">
        <f>SUM(C298:G298)</f>
        <v>62</v>
      </c>
      <c r="K298">
        <f>AVERAGE(C298:G298)</f>
        <v>12.4</v>
      </c>
      <c r="L298">
        <f>MAX(C298:G298)-MIN(C298:G298)</f>
        <v>15</v>
      </c>
      <c r="M298">
        <f>SUMPRODUCT(MOD(C298:G298,2))</f>
        <v>4</v>
      </c>
      <c r="N298">
        <f>5-M298</f>
        <v>1</v>
      </c>
      <c r="O298">
        <f>COUNTIF(C298:G298,"&lt;=17")</f>
        <v>4</v>
      </c>
      <c r="P298">
        <f>COUNTIF(C298:G298,"&gt;=18")</f>
        <v>1</v>
      </c>
      <c r="Q298">
        <f>SUMPRODUCT(--(D298:G298-C298:F298=1))</f>
        <v>1</v>
      </c>
      <c r="R298">
        <f>SUMPRODUCT(COUNTIF(C299:G299,C298:G298))</f>
        <v>3</v>
      </c>
    </row>
    <row r="299">
      <c r="A299">
        <v>2279</v>
      </c>
      <c r="B299" t="str">
        <v>2023-11-29</v>
      </c>
      <c r="C299">
        <v>3</v>
      </c>
      <c r="D299">
        <v>13</v>
      </c>
      <c r="E299">
        <v>14</v>
      </c>
      <c r="F299">
        <v>17</v>
      </c>
      <c r="G299">
        <v>18</v>
      </c>
      <c r="H299">
        <v>3</v>
      </c>
      <c r="I299" t="str">
        <v>3 - 13 - 14 - 17 - 18 [PB: 3]</v>
      </c>
      <c r="J299">
        <f>SUM(C299:G299)</f>
        <v>65</v>
      </c>
      <c r="K299">
        <f>AVERAGE(C299:G299)</f>
        <v>13</v>
      </c>
      <c r="L299">
        <f>MAX(C299:G299)-MIN(C299:G299)</f>
        <v>15</v>
      </c>
      <c r="M299">
        <f>SUMPRODUCT(MOD(C299:G299,2))</f>
        <v>3</v>
      </c>
      <c r="N299">
        <f>5-M299</f>
        <v>2</v>
      </c>
      <c r="O299">
        <f>COUNTIF(C299:G299,"&lt;=17")</f>
        <v>4</v>
      </c>
      <c r="P299">
        <f>COUNTIF(C299:G299,"&gt;=18")</f>
        <v>1</v>
      </c>
      <c r="Q299">
        <f>SUMPRODUCT(--(D299:G299-C299:F299=1))</f>
        <v>2</v>
      </c>
      <c r="R299">
        <f>SUMPRODUCT(COUNTIF(C300:G300,C299:G299))</f>
        <v>0</v>
      </c>
    </row>
    <row r="300">
      <c r="A300">
        <v>2278</v>
      </c>
      <c r="B300" t="str">
        <v>2023-11-25</v>
      </c>
      <c r="C300">
        <v>7</v>
      </c>
      <c r="D300">
        <v>11</v>
      </c>
      <c r="E300">
        <v>16</v>
      </c>
      <c r="F300">
        <v>21</v>
      </c>
      <c r="G300">
        <v>25</v>
      </c>
      <c r="H300">
        <v>3</v>
      </c>
      <c r="I300" t="str">
        <v>7 - 11 - 16 - 21 - 25 [PB: 3]</v>
      </c>
      <c r="J300">
        <f>SUM(C300:G300)</f>
        <v>80</v>
      </c>
      <c r="K300">
        <f>AVERAGE(C300:G300)</f>
        <v>16</v>
      </c>
      <c r="L300">
        <f>MAX(C300:G300)-MIN(C300:G300)</f>
        <v>18</v>
      </c>
      <c r="M300">
        <f>SUMPRODUCT(MOD(C300:G300,2))</f>
        <v>4</v>
      </c>
      <c r="N300">
        <f>5-M300</f>
        <v>1</v>
      </c>
      <c r="O300">
        <f>COUNTIF(C300:G300,"&lt;=17")</f>
        <v>3</v>
      </c>
      <c r="P300">
        <f>COUNTIF(C300:G300,"&gt;=18")</f>
        <v>2</v>
      </c>
      <c r="Q300">
        <f>SUMPRODUCT(--(D300:G300-C300:F300=1))</f>
        <v>0</v>
      </c>
      <c r="R300">
        <f>SUMPRODUCT(COUNTIF(C301:G301,C300:G300))</f>
        <v>0</v>
      </c>
    </row>
    <row r="301">
      <c r="A301">
        <v>2277</v>
      </c>
      <c r="B301" t="str">
        <v>2023-11-22</v>
      </c>
      <c r="C301">
        <v>13</v>
      </c>
      <c r="D301">
        <v>22</v>
      </c>
      <c r="E301">
        <v>31</v>
      </c>
      <c r="F301">
        <v>33</v>
      </c>
      <c r="G301">
        <v>35</v>
      </c>
      <c r="H301">
        <v>2</v>
      </c>
      <c r="I301" t="str">
        <v>13 - 22 - 31 - 33 - 35 [PB: 2]</v>
      </c>
      <c r="J301">
        <f>SUM(C301:G301)</f>
        <v>134</v>
      </c>
      <c r="K301">
        <f>AVERAGE(C301:G301)</f>
        <v>26.8</v>
      </c>
      <c r="L301">
        <f>MAX(C301:G301)-MIN(C301:G301)</f>
        <v>22</v>
      </c>
      <c r="M301">
        <f>SUMPRODUCT(MOD(C301:G301,2))</f>
        <v>4</v>
      </c>
      <c r="N301">
        <f>5-M301</f>
        <v>1</v>
      </c>
      <c r="O301">
        <f>COUNTIF(C301:G301,"&lt;=17")</f>
        <v>1</v>
      </c>
      <c r="P301">
        <f>COUNTIF(C301:G301,"&gt;=18")</f>
        <v>4</v>
      </c>
      <c r="Q301">
        <f>SUMPRODUCT(--(D301:G301-C301:F301=1))</f>
        <v>0</v>
      </c>
      <c r="R301">
        <f>SUMPRODUCT(COUNTIF(C302:G302,C301:G301))</f>
        <v>0</v>
      </c>
    </row>
    <row r="302">
      <c r="A302">
        <v>2276</v>
      </c>
      <c r="B302" t="str">
        <v>2023-11-18</v>
      </c>
      <c r="C302">
        <v>11</v>
      </c>
      <c r="D302">
        <v>12</v>
      </c>
      <c r="E302">
        <v>20</v>
      </c>
      <c r="F302">
        <v>29</v>
      </c>
      <c r="G302">
        <v>30</v>
      </c>
      <c r="H302">
        <v>1</v>
      </c>
      <c r="I302" t="str">
        <v>11 - 12 - 20 - 29 - 30 [PB: 1]</v>
      </c>
      <c r="J302">
        <f>SUM(C302:G302)</f>
        <v>102</v>
      </c>
      <c r="K302">
        <f>AVERAGE(C302:G302)</f>
        <v>20.4</v>
      </c>
      <c r="L302">
        <f>MAX(C302:G302)-MIN(C302:G302)</f>
        <v>19</v>
      </c>
      <c r="M302">
        <f>SUMPRODUCT(MOD(C302:G302,2))</f>
        <v>2</v>
      </c>
      <c r="N302">
        <f>5-M302</f>
        <v>3</v>
      </c>
      <c r="O302">
        <f>COUNTIF(C302:G302,"&lt;=17")</f>
        <v>2</v>
      </c>
      <c r="P302">
        <f>COUNTIF(C302:G302,"&gt;=18")</f>
        <v>3</v>
      </c>
      <c r="Q302">
        <f>SUMPRODUCT(--(D302:G302-C302:F302=1))</f>
        <v>2</v>
      </c>
      <c r="R302">
        <f>SUMPRODUCT(COUNTIF(C303:G303,C302:G302))</f>
        <v>0</v>
      </c>
    </row>
    <row r="303">
      <c r="A303">
        <v>2275</v>
      </c>
      <c r="B303" t="str">
        <v>2023-11-15</v>
      </c>
      <c r="C303">
        <v>9</v>
      </c>
      <c r="D303">
        <v>22</v>
      </c>
      <c r="E303">
        <v>25</v>
      </c>
      <c r="F303">
        <v>26</v>
      </c>
      <c r="G303">
        <v>33</v>
      </c>
      <c r="H303">
        <v>3</v>
      </c>
      <c r="I303" t="str">
        <v>9 - 22 - 25 - 26 - 33 [PB: 3]</v>
      </c>
      <c r="J303">
        <f>SUM(C303:G303)</f>
        <v>115</v>
      </c>
      <c r="K303">
        <f>AVERAGE(C303:G303)</f>
        <v>23</v>
      </c>
      <c r="L303">
        <f>MAX(C303:G303)-MIN(C303:G303)</f>
        <v>24</v>
      </c>
      <c r="M303">
        <f>SUMPRODUCT(MOD(C303:G303,2))</f>
        <v>3</v>
      </c>
      <c r="N303">
        <f>5-M303</f>
        <v>2</v>
      </c>
      <c r="O303">
        <f>COUNTIF(C303:G303,"&lt;=17")</f>
        <v>1</v>
      </c>
      <c r="P303">
        <f>COUNTIF(C303:G303,"&gt;=18")</f>
        <v>4</v>
      </c>
      <c r="Q303">
        <f>SUMPRODUCT(--(D303:G303-C303:F303=1))</f>
        <v>1</v>
      </c>
      <c r="R303">
        <f>SUMPRODUCT(COUNTIF(C304:G304,C303:G303))</f>
        <v>1</v>
      </c>
    </row>
    <row r="304">
      <c r="A304">
        <v>2274</v>
      </c>
      <c r="B304" t="str">
        <v>2023-11-11</v>
      </c>
      <c r="C304">
        <v>9</v>
      </c>
      <c r="D304">
        <v>11</v>
      </c>
      <c r="E304">
        <v>24</v>
      </c>
      <c r="F304">
        <v>27</v>
      </c>
      <c r="G304">
        <v>28</v>
      </c>
      <c r="H304">
        <v>6</v>
      </c>
      <c r="I304" t="str">
        <v>9 - 11 - 24 - 27 - 28 [PB: 6]</v>
      </c>
      <c r="J304">
        <f>SUM(C304:G304)</f>
        <v>99</v>
      </c>
      <c r="K304">
        <f>AVERAGE(C304:G304)</f>
        <v>19.8</v>
      </c>
      <c r="L304">
        <f>MAX(C304:G304)-MIN(C304:G304)</f>
        <v>19</v>
      </c>
      <c r="M304">
        <f>SUMPRODUCT(MOD(C304:G304,2))</f>
        <v>3</v>
      </c>
      <c r="N304">
        <f>5-M304</f>
        <v>2</v>
      </c>
      <c r="O304">
        <f>COUNTIF(C304:G304,"&lt;=17")</f>
        <v>2</v>
      </c>
      <c r="P304">
        <f>COUNTIF(C304:G304,"&gt;=18")</f>
        <v>3</v>
      </c>
      <c r="Q304">
        <f>SUMPRODUCT(--(D304:G304-C304:F304=1))</f>
        <v>1</v>
      </c>
      <c r="R304">
        <f>SUMPRODUCT(COUNTIF(C305:G305,C304:G304))</f>
        <v>1</v>
      </c>
    </row>
    <row r="305">
      <c r="A305">
        <v>2273</v>
      </c>
      <c r="B305" t="str">
        <v>2023-11-08</v>
      </c>
      <c r="C305">
        <v>3</v>
      </c>
      <c r="D305">
        <v>11</v>
      </c>
      <c r="E305">
        <v>13</v>
      </c>
      <c r="F305">
        <v>19</v>
      </c>
      <c r="G305">
        <v>26</v>
      </c>
      <c r="H305">
        <v>10</v>
      </c>
      <c r="I305" t="str">
        <v>3 - 11 - 13 - 19 - 26 [PB: 10]</v>
      </c>
      <c r="J305">
        <f>SUM(C305:G305)</f>
        <v>72</v>
      </c>
      <c r="K305">
        <f>AVERAGE(C305:G305)</f>
        <v>14.4</v>
      </c>
      <c r="L305">
        <f>MAX(C305:G305)-MIN(C305:G305)</f>
        <v>23</v>
      </c>
      <c r="M305">
        <f>SUMPRODUCT(MOD(C305:G305,2))</f>
        <v>4</v>
      </c>
      <c r="N305">
        <f>5-M305</f>
        <v>1</v>
      </c>
      <c r="O305">
        <f>COUNTIF(C305:G305,"&lt;=17")</f>
        <v>3</v>
      </c>
      <c r="P305">
        <f>COUNTIF(C305:G305,"&gt;=18")</f>
        <v>2</v>
      </c>
      <c r="Q305">
        <f>SUMPRODUCT(--(D305:G305-C305:F305=1))</f>
        <v>0</v>
      </c>
      <c r="R305">
        <f>SUMPRODUCT(COUNTIF(C306:G306,C305:G305))</f>
        <v>1</v>
      </c>
    </row>
    <row r="306">
      <c r="A306">
        <v>2272</v>
      </c>
      <c r="B306" t="str">
        <v>2023-11-04</v>
      </c>
      <c r="C306">
        <v>3</v>
      </c>
      <c r="D306">
        <v>8</v>
      </c>
      <c r="E306">
        <v>30</v>
      </c>
      <c r="F306">
        <v>31</v>
      </c>
      <c r="G306">
        <v>35</v>
      </c>
      <c r="H306">
        <v>9</v>
      </c>
      <c r="I306" t="str">
        <v>3 - 8 - 30 - 31 - 35 [PB: 9]</v>
      </c>
      <c r="J306">
        <f>SUM(C306:G306)</f>
        <v>107</v>
      </c>
      <c r="K306">
        <f>AVERAGE(C306:G306)</f>
        <v>21.4</v>
      </c>
      <c r="L306">
        <f>MAX(C306:G306)-MIN(C306:G306)</f>
        <v>32</v>
      </c>
      <c r="M306">
        <f>SUMPRODUCT(MOD(C306:G306,2))</f>
        <v>3</v>
      </c>
      <c r="N306">
        <f>5-M306</f>
        <v>2</v>
      </c>
      <c r="O306">
        <f>COUNTIF(C306:G306,"&lt;=17")</f>
        <v>2</v>
      </c>
      <c r="P306">
        <f>COUNTIF(C306:G306,"&gt;=18")</f>
        <v>3</v>
      </c>
      <c r="Q306">
        <f>SUMPRODUCT(--(D306:G306-C306:F306=1))</f>
        <v>1</v>
      </c>
      <c r="R306">
        <f>SUMPRODUCT(COUNTIF(C307:G307,C306:G306))</f>
        <v>2</v>
      </c>
    </row>
    <row r="307">
      <c r="A307">
        <v>2271</v>
      </c>
      <c r="B307" t="str">
        <v>2023-11-01</v>
      </c>
      <c r="C307">
        <v>2</v>
      </c>
      <c r="D307">
        <v>3</v>
      </c>
      <c r="E307">
        <v>11</v>
      </c>
      <c r="F307">
        <v>26</v>
      </c>
      <c r="G307">
        <v>31</v>
      </c>
      <c r="H307">
        <v>8</v>
      </c>
      <c r="I307" t="str">
        <v>2 - 3 - 11 - 26 - 31 [PB: 8]</v>
      </c>
      <c r="J307">
        <f>SUM(C307:G307)</f>
        <v>73</v>
      </c>
      <c r="K307">
        <f>AVERAGE(C307:G307)</f>
        <v>14.6</v>
      </c>
      <c r="L307">
        <f>MAX(C307:G307)-MIN(C307:G307)</f>
        <v>29</v>
      </c>
      <c r="M307">
        <f>SUMPRODUCT(MOD(C307:G307,2))</f>
        <v>3</v>
      </c>
      <c r="N307">
        <f>5-M307</f>
        <v>2</v>
      </c>
      <c r="O307">
        <f>COUNTIF(C307:G307,"&lt;=17")</f>
        <v>3</v>
      </c>
      <c r="P307">
        <f>COUNTIF(C307:G307,"&gt;=18")</f>
        <v>2</v>
      </c>
      <c r="Q307">
        <f>SUMPRODUCT(--(D307:G307-C307:F307=1))</f>
        <v>1</v>
      </c>
      <c r="R307">
        <f>SUMPRODUCT(COUNTIF(C308:G308,C307:G307))</f>
        <v>0</v>
      </c>
    </row>
    <row r="308">
      <c r="A308">
        <v>2270</v>
      </c>
      <c r="B308" t="str">
        <v>2023-10-28</v>
      </c>
      <c r="C308">
        <v>10</v>
      </c>
      <c r="D308">
        <v>12</v>
      </c>
      <c r="E308">
        <v>14</v>
      </c>
      <c r="F308">
        <v>29</v>
      </c>
      <c r="G308">
        <v>33</v>
      </c>
      <c r="H308">
        <v>4</v>
      </c>
      <c r="I308" t="str">
        <v>10 - 12 - 14 - 29 - 33 [PB: 4]</v>
      </c>
      <c r="J308">
        <f>SUM(C308:G308)</f>
        <v>98</v>
      </c>
      <c r="K308">
        <f>AVERAGE(C308:G308)</f>
        <v>19.6</v>
      </c>
      <c r="L308">
        <f>MAX(C308:G308)-MIN(C308:G308)</f>
        <v>23</v>
      </c>
      <c r="M308">
        <f>SUMPRODUCT(MOD(C308:G308,2))</f>
        <v>2</v>
      </c>
      <c r="N308">
        <f>5-M308</f>
        <v>3</v>
      </c>
      <c r="O308">
        <f>COUNTIF(C308:G308,"&lt;=17")</f>
        <v>3</v>
      </c>
      <c r="P308">
        <f>COUNTIF(C308:G308,"&gt;=18")</f>
        <v>2</v>
      </c>
      <c r="Q308">
        <f>SUMPRODUCT(--(D308:G308-C308:F308=1))</f>
        <v>0</v>
      </c>
      <c r="R308">
        <f>SUMPRODUCT(COUNTIF(C309:G309,C308:G308))</f>
        <v>0</v>
      </c>
    </row>
    <row r="309">
      <c r="A309">
        <v>2269</v>
      </c>
      <c r="B309" t="str">
        <v>2023-10-25</v>
      </c>
      <c r="C309">
        <v>5</v>
      </c>
      <c r="D309">
        <v>7</v>
      </c>
      <c r="E309">
        <v>15</v>
      </c>
      <c r="F309">
        <v>20</v>
      </c>
      <c r="G309">
        <v>27</v>
      </c>
      <c r="H309">
        <v>7</v>
      </c>
      <c r="I309" t="str">
        <v>5 - 7 - 15 - 20 - 27 [PB: 7]</v>
      </c>
      <c r="J309">
        <f>SUM(C309:G309)</f>
        <v>74</v>
      </c>
      <c r="K309">
        <f>AVERAGE(C309:G309)</f>
        <v>14.8</v>
      </c>
      <c r="L309">
        <f>MAX(C309:G309)-MIN(C309:G309)</f>
        <v>22</v>
      </c>
      <c r="M309">
        <f>SUMPRODUCT(MOD(C309:G309,2))</f>
        <v>4</v>
      </c>
      <c r="N309">
        <f>5-M309</f>
        <v>1</v>
      </c>
      <c r="O309">
        <f>COUNTIF(C309:G309,"&lt;=17")</f>
        <v>3</v>
      </c>
      <c r="P309">
        <f>COUNTIF(C309:G309,"&gt;=18")</f>
        <v>2</v>
      </c>
      <c r="Q309">
        <f>SUMPRODUCT(--(D309:G309-C309:F309=1))</f>
        <v>0</v>
      </c>
      <c r="R309">
        <f>SUMPRODUCT(COUNTIF(C310:G310,C309:G309))</f>
        <v>0</v>
      </c>
    </row>
    <row r="310">
      <c r="A310">
        <v>2268</v>
      </c>
      <c r="B310" t="str">
        <v>2023-10-21</v>
      </c>
      <c r="C310">
        <v>2</v>
      </c>
      <c r="D310">
        <v>6</v>
      </c>
      <c r="E310">
        <v>10</v>
      </c>
      <c r="F310">
        <v>17</v>
      </c>
      <c r="G310">
        <v>25</v>
      </c>
      <c r="H310">
        <v>1</v>
      </c>
      <c r="I310" t="str">
        <v>2 - 6 - 10 - 17 - 25 [PB: 1]</v>
      </c>
      <c r="J310">
        <f>SUM(C310:G310)</f>
        <v>60</v>
      </c>
      <c r="K310">
        <f>AVERAGE(C310:G310)</f>
        <v>12</v>
      </c>
      <c r="L310">
        <f>MAX(C310:G310)-MIN(C310:G310)</f>
        <v>23</v>
      </c>
      <c r="M310">
        <f>SUMPRODUCT(MOD(C310:G310,2))</f>
        <v>2</v>
      </c>
      <c r="N310">
        <f>5-M310</f>
        <v>3</v>
      </c>
      <c r="O310">
        <f>COUNTIF(C310:G310,"&lt;=17")</f>
        <v>4</v>
      </c>
      <c r="P310">
        <f>COUNTIF(C310:G310,"&gt;=18")</f>
        <v>1</v>
      </c>
      <c r="Q310">
        <f>SUMPRODUCT(--(D310:G310-C310:F310=1))</f>
        <v>0</v>
      </c>
      <c r="R310">
        <f>SUMPRODUCT(COUNTIF(C311:G311,C310:G310))</f>
        <v>1</v>
      </c>
    </row>
    <row r="311">
      <c r="A311">
        <v>2267</v>
      </c>
      <c r="B311" t="str">
        <v>2023-10-18</v>
      </c>
      <c r="C311">
        <v>10</v>
      </c>
      <c r="D311">
        <v>19</v>
      </c>
      <c r="E311">
        <v>30</v>
      </c>
      <c r="F311">
        <v>31</v>
      </c>
      <c r="G311">
        <v>35</v>
      </c>
      <c r="H311">
        <v>7</v>
      </c>
      <c r="I311" t="str">
        <v>10 - 19 - 30 - 31 - 35 [PB: 7]</v>
      </c>
      <c r="J311">
        <f>SUM(C311:G311)</f>
        <v>125</v>
      </c>
      <c r="K311">
        <f>AVERAGE(C311:G311)</f>
        <v>25</v>
      </c>
      <c r="L311">
        <f>MAX(C311:G311)-MIN(C311:G311)</f>
        <v>25</v>
      </c>
      <c r="M311">
        <f>SUMPRODUCT(MOD(C311:G311,2))</f>
        <v>3</v>
      </c>
      <c r="N311">
        <f>5-M311</f>
        <v>2</v>
      </c>
      <c r="O311">
        <f>COUNTIF(C311:G311,"&lt;=17")</f>
        <v>1</v>
      </c>
      <c r="P311">
        <f>COUNTIF(C311:G311,"&gt;=18")</f>
        <v>4</v>
      </c>
      <c r="Q311">
        <f>SUMPRODUCT(--(D311:G311-C311:F311=1))</f>
        <v>1</v>
      </c>
      <c r="R311">
        <f>SUMPRODUCT(COUNTIF(C312:G312,C311:G311))</f>
        <v>1</v>
      </c>
    </row>
    <row r="312">
      <c r="A312">
        <v>2266</v>
      </c>
      <c r="B312" t="str">
        <v>2023-10-14</v>
      </c>
      <c r="C312">
        <v>1</v>
      </c>
      <c r="D312">
        <v>12</v>
      </c>
      <c r="E312">
        <v>21</v>
      </c>
      <c r="F312">
        <v>23</v>
      </c>
      <c r="G312">
        <v>31</v>
      </c>
      <c r="H312">
        <v>9</v>
      </c>
      <c r="I312" t="str">
        <v>1 - 12 - 21 - 23 - 31 [PB: 9]</v>
      </c>
      <c r="J312">
        <f>SUM(C312:G312)</f>
        <v>88</v>
      </c>
      <c r="K312">
        <f>AVERAGE(C312:G312)</f>
        <v>17.6</v>
      </c>
      <c r="L312">
        <f>MAX(C312:G312)-MIN(C312:G312)</f>
        <v>30</v>
      </c>
      <c r="M312">
        <f>SUMPRODUCT(MOD(C312:G312,2))</f>
        <v>4</v>
      </c>
      <c r="N312">
        <f>5-M312</f>
        <v>1</v>
      </c>
      <c r="O312">
        <f>COUNTIF(C312:G312,"&lt;=17")</f>
        <v>2</v>
      </c>
      <c r="P312">
        <f>COUNTIF(C312:G312,"&gt;=18")</f>
        <v>3</v>
      </c>
      <c r="Q312">
        <f>SUMPRODUCT(--(D312:G312-C312:F312=1))</f>
        <v>0</v>
      </c>
      <c r="R312">
        <f>SUMPRODUCT(COUNTIF(C313:G313,C312:G312))</f>
        <v>0</v>
      </c>
    </row>
    <row r="313">
      <c r="A313">
        <v>2265</v>
      </c>
      <c r="B313" t="str">
        <v>2023-10-11</v>
      </c>
      <c r="C313">
        <v>5</v>
      </c>
      <c r="D313">
        <v>10</v>
      </c>
      <c r="E313">
        <v>13</v>
      </c>
      <c r="F313">
        <v>26</v>
      </c>
      <c r="G313">
        <v>34</v>
      </c>
      <c r="H313">
        <v>1</v>
      </c>
      <c r="I313" t="str">
        <v>5 - 10 - 13 - 26 - 34 [PB: 1]</v>
      </c>
      <c r="J313">
        <f>SUM(C313:G313)</f>
        <v>88</v>
      </c>
      <c r="K313">
        <f>AVERAGE(C313:G313)</f>
        <v>17.6</v>
      </c>
      <c r="L313">
        <f>MAX(C313:G313)-MIN(C313:G313)</f>
        <v>29</v>
      </c>
      <c r="M313">
        <f>SUMPRODUCT(MOD(C313:G313,2))</f>
        <v>2</v>
      </c>
      <c r="N313">
        <f>5-M313</f>
        <v>3</v>
      </c>
      <c r="O313">
        <f>COUNTIF(C313:G313,"&lt;=17")</f>
        <v>3</v>
      </c>
      <c r="P313">
        <f>COUNTIF(C313:G313,"&gt;=18")</f>
        <v>2</v>
      </c>
      <c r="Q313">
        <f>SUMPRODUCT(--(D313:G313-C313:F313=1))</f>
        <v>0</v>
      </c>
      <c r="R313">
        <f>SUMPRODUCT(COUNTIF(C314:G314,C313:G313))</f>
        <v>1</v>
      </c>
    </row>
    <row r="314">
      <c r="A314">
        <v>2264</v>
      </c>
      <c r="B314" t="str">
        <v>2023-10-07</v>
      </c>
      <c r="C314">
        <v>7</v>
      </c>
      <c r="D314">
        <v>16</v>
      </c>
      <c r="E314">
        <v>26</v>
      </c>
      <c r="F314">
        <v>29</v>
      </c>
      <c r="G314">
        <v>35</v>
      </c>
      <c r="H314">
        <v>7</v>
      </c>
      <c r="I314" t="str">
        <v>7 - 16 - 26 - 29 - 35 [PB: 7]</v>
      </c>
      <c r="J314">
        <f>SUM(C314:G314)</f>
        <v>113</v>
      </c>
      <c r="K314">
        <f>AVERAGE(C314:G314)</f>
        <v>22.6</v>
      </c>
      <c r="L314">
        <f>MAX(C314:G314)-MIN(C314:G314)</f>
        <v>28</v>
      </c>
      <c r="M314">
        <f>SUMPRODUCT(MOD(C314:G314,2))</f>
        <v>3</v>
      </c>
      <c r="N314">
        <f>5-M314</f>
        <v>2</v>
      </c>
      <c r="O314">
        <f>COUNTIF(C314:G314,"&lt;=17")</f>
        <v>2</v>
      </c>
      <c r="P314">
        <f>COUNTIF(C314:G314,"&gt;=18")</f>
        <v>3</v>
      </c>
      <c r="Q314">
        <f>SUMPRODUCT(--(D314:G314-C314:F314=1))</f>
        <v>0</v>
      </c>
      <c r="R314">
        <f>SUMPRODUCT(COUNTIF(C315:G315,C314:G314))</f>
        <v>0</v>
      </c>
    </row>
    <row r="315">
      <c r="A315">
        <v>2263</v>
      </c>
      <c r="B315" t="str">
        <v>2023-10-04</v>
      </c>
      <c r="C315">
        <v>10</v>
      </c>
      <c r="D315">
        <v>23</v>
      </c>
      <c r="E315">
        <v>27</v>
      </c>
      <c r="F315">
        <v>28</v>
      </c>
      <c r="G315">
        <v>31</v>
      </c>
      <c r="H315">
        <v>8</v>
      </c>
      <c r="I315" t="str">
        <v>10 - 23 - 27 - 28 - 31 [PB: 8]</v>
      </c>
      <c r="J315">
        <f>SUM(C315:G315)</f>
        <v>119</v>
      </c>
      <c r="K315">
        <f>AVERAGE(C315:G315)</f>
        <v>23.8</v>
      </c>
      <c r="L315">
        <f>MAX(C315:G315)-MIN(C315:G315)</f>
        <v>21</v>
      </c>
      <c r="M315">
        <f>SUMPRODUCT(MOD(C315:G315,2))</f>
        <v>3</v>
      </c>
      <c r="N315">
        <f>5-M315</f>
        <v>2</v>
      </c>
      <c r="O315">
        <f>COUNTIF(C315:G315,"&lt;=17")</f>
        <v>1</v>
      </c>
      <c r="P315">
        <f>COUNTIF(C315:G315,"&gt;=18")</f>
        <v>4</v>
      </c>
      <c r="Q315">
        <f>SUMPRODUCT(--(D315:G315-C315:F315=1))</f>
        <v>1</v>
      </c>
      <c r="R315">
        <f>SUMPRODUCT(COUNTIF(C316:G316,C315:G315))</f>
        <v>0</v>
      </c>
    </row>
    <row r="316">
      <c r="A316">
        <v>2262</v>
      </c>
      <c r="B316" t="str">
        <v>2023-09-30</v>
      </c>
      <c r="C316">
        <v>3</v>
      </c>
      <c r="D316">
        <v>6</v>
      </c>
      <c r="E316">
        <v>17</v>
      </c>
      <c r="F316">
        <v>19</v>
      </c>
      <c r="G316">
        <v>30</v>
      </c>
      <c r="H316">
        <v>5</v>
      </c>
      <c r="I316" t="str">
        <v>3 - 6 - 17 - 19 - 30 [PB: 5]</v>
      </c>
      <c r="J316">
        <f>SUM(C316:G316)</f>
        <v>75</v>
      </c>
      <c r="K316">
        <f>AVERAGE(C316:G316)</f>
        <v>15</v>
      </c>
      <c r="L316">
        <f>MAX(C316:G316)-MIN(C316:G316)</f>
        <v>27</v>
      </c>
      <c r="M316">
        <f>SUMPRODUCT(MOD(C316:G316,2))</f>
        <v>3</v>
      </c>
      <c r="N316">
        <f>5-M316</f>
        <v>2</v>
      </c>
      <c r="O316">
        <f>COUNTIF(C316:G316,"&lt;=17")</f>
        <v>3</v>
      </c>
      <c r="P316">
        <f>COUNTIF(C316:G316,"&gt;=18")</f>
        <v>2</v>
      </c>
      <c r="Q316">
        <f>SUMPRODUCT(--(D316:G316-C316:F316=1))</f>
        <v>0</v>
      </c>
      <c r="R316">
        <f>SUMPRODUCT(COUNTIF(C317:G317,C316:G316))</f>
        <v>1</v>
      </c>
    </row>
    <row r="317">
      <c r="A317">
        <v>2261</v>
      </c>
      <c r="B317" t="str">
        <v>2023-09-27</v>
      </c>
      <c r="C317">
        <v>18</v>
      </c>
      <c r="D317">
        <v>19</v>
      </c>
      <c r="E317">
        <v>23</v>
      </c>
      <c r="F317">
        <v>27</v>
      </c>
      <c r="G317">
        <v>35</v>
      </c>
      <c r="H317">
        <v>6</v>
      </c>
      <c r="I317" t="str">
        <v>18 - 19 - 23 - 27 - 35 [PB: 6]</v>
      </c>
      <c r="J317">
        <f>SUM(C317:G317)</f>
        <v>122</v>
      </c>
      <c r="K317">
        <f>AVERAGE(C317:G317)</f>
        <v>24.4</v>
      </c>
      <c r="L317">
        <f>MAX(C317:G317)-MIN(C317:G317)</f>
        <v>17</v>
      </c>
      <c r="M317">
        <f>SUMPRODUCT(MOD(C317:G317,2))</f>
        <v>4</v>
      </c>
      <c r="N317">
        <f>5-M317</f>
        <v>1</v>
      </c>
      <c r="O317">
        <f>COUNTIF(C317:G317,"&lt;=17")</f>
        <v>0</v>
      </c>
      <c r="P317">
        <f>COUNTIF(C317:G317,"&gt;=18")</f>
        <v>5</v>
      </c>
      <c r="Q317">
        <f>SUMPRODUCT(--(D317:G317-C317:F317=1))</f>
        <v>1</v>
      </c>
      <c r="R317">
        <f>SUMPRODUCT(COUNTIF(C318:G318,C317:G317))</f>
        <v>1</v>
      </c>
    </row>
    <row r="318">
      <c r="A318">
        <v>2260</v>
      </c>
      <c r="B318" t="str">
        <v>2023-09-23</v>
      </c>
      <c r="C318">
        <v>2</v>
      </c>
      <c r="D318">
        <v>11</v>
      </c>
      <c r="E318">
        <v>23</v>
      </c>
      <c r="F318">
        <v>24</v>
      </c>
      <c r="G318">
        <v>34</v>
      </c>
      <c r="H318">
        <v>7</v>
      </c>
      <c r="I318" t="str">
        <v>2 - 11 - 23 - 24 - 34 [PB: 7]</v>
      </c>
      <c r="J318">
        <f>SUM(C318:G318)</f>
        <v>94</v>
      </c>
      <c r="K318">
        <f>AVERAGE(C318:G318)</f>
        <v>18.8</v>
      </c>
      <c r="L318">
        <f>MAX(C318:G318)-MIN(C318:G318)</f>
        <v>32</v>
      </c>
      <c r="M318">
        <f>SUMPRODUCT(MOD(C318:G318,2))</f>
        <v>2</v>
      </c>
      <c r="N318">
        <f>5-M318</f>
        <v>3</v>
      </c>
      <c r="O318">
        <f>COUNTIF(C318:G318,"&lt;=17")</f>
        <v>2</v>
      </c>
      <c r="P318">
        <f>COUNTIF(C318:G318,"&gt;=18")</f>
        <v>3</v>
      </c>
      <c r="Q318">
        <f>SUMPRODUCT(--(D318:G318-C318:F318=1))</f>
        <v>1</v>
      </c>
      <c r="R318">
        <f>SUMPRODUCT(COUNTIF(C319:G319,C318:G318))</f>
        <v>1</v>
      </c>
    </row>
    <row r="319">
      <c r="A319">
        <v>2259</v>
      </c>
      <c r="B319" t="str">
        <v>2023-09-20</v>
      </c>
      <c r="C319">
        <v>9</v>
      </c>
      <c r="D319">
        <v>13</v>
      </c>
      <c r="E319">
        <v>16</v>
      </c>
      <c r="F319">
        <v>20</v>
      </c>
      <c r="G319">
        <v>34</v>
      </c>
      <c r="H319">
        <v>3</v>
      </c>
      <c r="I319" t="str">
        <v>9 - 13 - 16 - 20 - 34 [PB: 3]</v>
      </c>
      <c r="J319">
        <f>SUM(C319:G319)</f>
        <v>92</v>
      </c>
      <c r="K319">
        <f>AVERAGE(C319:G319)</f>
        <v>18.4</v>
      </c>
      <c r="L319">
        <f>MAX(C319:G319)-MIN(C319:G319)</f>
        <v>25</v>
      </c>
      <c r="M319">
        <f>SUMPRODUCT(MOD(C319:G319,2))</f>
        <v>2</v>
      </c>
      <c r="N319">
        <f>5-M319</f>
        <v>3</v>
      </c>
      <c r="O319">
        <f>COUNTIF(C319:G319,"&lt;=17")</f>
        <v>3</v>
      </c>
      <c r="P319">
        <f>COUNTIF(C319:G319,"&gt;=18")</f>
        <v>2</v>
      </c>
      <c r="Q319">
        <f>SUMPRODUCT(--(D319:G319-C319:F319=1))</f>
        <v>0</v>
      </c>
      <c r="R319">
        <f>SUMPRODUCT(COUNTIF(C320:G320,C319:G319))</f>
        <v>0</v>
      </c>
    </row>
    <row r="320">
      <c r="A320">
        <v>2258</v>
      </c>
      <c r="B320" t="str">
        <v>2023-09-16</v>
      </c>
      <c r="C320">
        <v>7</v>
      </c>
      <c r="D320">
        <v>8</v>
      </c>
      <c r="E320">
        <v>19</v>
      </c>
      <c r="F320">
        <v>26</v>
      </c>
      <c r="G320">
        <v>28</v>
      </c>
      <c r="H320">
        <v>9</v>
      </c>
      <c r="I320" t="str">
        <v>7 - 8 - 19 - 26 - 28 [PB: 9]</v>
      </c>
      <c r="J320">
        <f>SUM(C320:G320)</f>
        <v>88</v>
      </c>
      <c r="K320">
        <f>AVERAGE(C320:G320)</f>
        <v>17.6</v>
      </c>
      <c r="L320">
        <f>MAX(C320:G320)-MIN(C320:G320)</f>
        <v>21</v>
      </c>
      <c r="M320">
        <f>SUMPRODUCT(MOD(C320:G320,2))</f>
        <v>2</v>
      </c>
      <c r="N320">
        <f>5-M320</f>
        <v>3</v>
      </c>
      <c r="O320">
        <f>COUNTIF(C320:G320,"&lt;=17")</f>
        <v>2</v>
      </c>
      <c r="P320">
        <f>COUNTIF(C320:G320,"&gt;=18")</f>
        <v>3</v>
      </c>
      <c r="Q320">
        <f>SUMPRODUCT(--(D320:G320-C320:F320=1))</f>
        <v>1</v>
      </c>
      <c r="R320">
        <f>SUMPRODUCT(COUNTIF(C321:G321,C320:G320))</f>
        <v>0</v>
      </c>
    </row>
    <row r="321">
      <c r="A321">
        <v>2257</v>
      </c>
      <c r="B321" t="str">
        <v>2023-09-13</v>
      </c>
      <c r="C321">
        <v>5</v>
      </c>
      <c r="D321">
        <v>25</v>
      </c>
      <c r="E321">
        <v>29</v>
      </c>
      <c r="F321">
        <v>31</v>
      </c>
      <c r="G321">
        <v>34</v>
      </c>
      <c r="H321">
        <v>3</v>
      </c>
      <c r="I321" t="str">
        <v>5 - 25 - 29 - 31 - 34 [PB: 3]</v>
      </c>
      <c r="J321">
        <f>SUM(C321:G321)</f>
        <v>124</v>
      </c>
      <c r="K321">
        <f>AVERAGE(C321:G321)</f>
        <v>24.8</v>
      </c>
      <c r="L321">
        <f>MAX(C321:G321)-MIN(C321:G321)</f>
        <v>29</v>
      </c>
      <c r="M321">
        <f>SUMPRODUCT(MOD(C321:G321,2))</f>
        <v>4</v>
      </c>
      <c r="N321">
        <f>5-M321</f>
        <v>1</v>
      </c>
      <c r="O321">
        <f>COUNTIF(C321:G321,"&lt;=17")</f>
        <v>1</v>
      </c>
      <c r="P321">
        <f>COUNTIF(C321:G321,"&gt;=18")</f>
        <v>4</v>
      </c>
      <c r="Q321">
        <f>SUMPRODUCT(--(D321:G321-C321:F321=1))</f>
        <v>0</v>
      </c>
      <c r="R321">
        <f>SUMPRODUCT(COUNTIF(C322:G322,C321:G321))</f>
        <v>1</v>
      </c>
    </row>
    <row r="322">
      <c r="A322">
        <v>2256</v>
      </c>
      <c r="B322" t="str">
        <v>2023-09-09</v>
      </c>
      <c r="C322">
        <v>13</v>
      </c>
      <c r="D322">
        <v>16</v>
      </c>
      <c r="E322">
        <v>22</v>
      </c>
      <c r="F322">
        <v>24</v>
      </c>
      <c r="G322">
        <v>29</v>
      </c>
      <c r="H322">
        <v>7</v>
      </c>
      <c r="I322" t="str">
        <v>13 - 16 - 22 - 24 - 29 [PB: 7]</v>
      </c>
      <c r="J322">
        <f>SUM(C322:G322)</f>
        <v>104</v>
      </c>
      <c r="K322">
        <f>AVERAGE(C322:G322)</f>
        <v>20.8</v>
      </c>
      <c r="L322">
        <f>MAX(C322:G322)-MIN(C322:G322)</f>
        <v>16</v>
      </c>
      <c r="M322">
        <f>SUMPRODUCT(MOD(C322:G322,2))</f>
        <v>2</v>
      </c>
      <c r="N322">
        <f>5-M322</f>
        <v>3</v>
      </c>
      <c r="O322">
        <f>COUNTIF(C322:G322,"&lt;=17")</f>
        <v>2</v>
      </c>
      <c r="P322">
        <f>COUNTIF(C322:G322,"&gt;=18")</f>
        <v>3</v>
      </c>
      <c r="Q322">
        <f>SUMPRODUCT(--(D322:G322-C322:F322=1))</f>
        <v>0</v>
      </c>
      <c r="R322">
        <f>SUMPRODUCT(COUNTIF(C323:G323,C322:G322))</f>
        <v>1</v>
      </c>
    </row>
    <row r="323">
      <c r="A323">
        <v>2255</v>
      </c>
      <c r="B323" t="str">
        <v>2023-09-06</v>
      </c>
      <c r="C323">
        <v>2</v>
      </c>
      <c r="D323">
        <v>6</v>
      </c>
      <c r="E323">
        <v>20</v>
      </c>
      <c r="F323">
        <v>22</v>
      </c>
      <c r="G323">
        <v>23</v>
      </c>
      <c r="H323">
        <v>6</v>
      </c>
      <c r="I323" t="str">
        <v>2 - 6 - 20 - 22 - 23 [PB: 6]</v>
      </c>
      <c r="J323">
        <f>SUM(C323:G323)</f>
        <v>73</v>
      </c>
      <c r="K323">
        <f>AVERAGE(C323:G323)</f>
        <v>14.6</v>
      </c>
      <c r="L323">
        <f>MAX(C323:G323)-MIN(C323:G323)</f>
        <v>21</v>
      </c>
      <c r="M323">
        <f>SUMPRODUCT(MOD(C323:G323,2))</f>
        <v>1</v>
      </c>
      <c r="N323">
        <f>5-M323</f>
        <v>4</v>
      </c>
      <c r="O323">
        <f>COUNTIF(C323:G323,"&lt;=17")</f>
        <v>2</v>
      </c>
      <c r="P323">
        <f>COUNTIF(C323:G323,"&gt;=18")</f>
        <v>3</v>
      </c>
      <c r="Q323">
        <f>SUMPRODUCT(--(D323:G323-C323:F323=1))</f>
        <v>1</v>
      </c>
      <c r="R323">
        <f>SUMPRODUCT(COUNTIF(C324:G324,C323:G323))</f>
        <v>0</v>
      </c>
    </row>
    <row r="324">
      <c r="A324">
        <v>2254</v>
      </c>
      <c r="B324" t="str">
        <v>2023-09-02</v>
      </c>
      <c r="C324">
        <v>3</v>
      </c>
      <c r="D324">
        <v>14</v>
      </c>
      <c r="E324">
        <v>15</v>
      </c>
      <c r="F324">
        <v>21</v>
      </c>
      <c r="G324">
        <v>28</v>
      </c>
      <c r="H324">
        <v>2</v>
      </c>
      <c r="I324" t="str">
        <v>3 - 14 - 15 - 21 - 28 [PB: 2]</v>
      </c>
      <c r="J324">
        <f>SUM(C324:G324)</f>
        <v>81</v>
      </c>
      <c r="K324">
        <f>AVERAGE(C324:G324)</f>
        <v>16.2</v>
      </c>
      <c r="L324">
        <f>MAX(C324:G324)-MIN(C324:G324)</f>
        <v>25</v>
      </c>
      <c r="M324">
        <f>SUMPRODUCT(MOD(C324:G324,2))</f>
        <v>3</v>
      </c>
      <c r="N324">
        <f>5-M324</f>
        <v>2</v>
      </c>
      <c r="O324">
        <f>COUNTIF(C324:G324,"&lt;=17")</f>
        <v>3</v>
      </c>
      <c r="P324">
        <f>COUNTIF(C324:G324,"&gt;=18")</f>
        <v>2</v>
      </c>
      <c r="Q324">
        <f>SUMPRODUCT(--(D324:G324-C324:F324=1))</f>
        <v>1</v>
      </c>
      <c r="R324">
        <f>SUMPRODUCT(COUNTIF(C325:G325,C324:G324))</f>
        <v>0</v>
      </c>
    </row>
    <row r="325">
      <c r="A325">
        <v>2253</v>
      </c>
      <c r="B325" t="str">
        <v>2023-08-30</v>
      </c>
      <c r="C325">
        <v>4</v>
      </c>
      <c r="D325">
        <v>8</v>
      </c>
      <c r="E325">
        <v>9</v>
      </c>
      <c r="F325">
        <v>10</v>
      </c>
      <c r="G325">
        <v>32</v>
      </c>
      <c r="H325">
        <v>1</v>
      </c>
      <c r="I325" t="str">
        <v>4 - 8 - 9 - 10 - 32 [PB: 1]</v>
      </c>
      <c r="J325">
        <f>SUM(C325:G325)</f>
        <v>63</v>
      </c>
      <c r="K325">
        <f>AVERAGE(C325:G325)</f>
        <v>12.6</v>
      </c>
      <c r="L325">
        <f>MAX(C325:G325)-MIN(C325:G325)</f>
        <v>28</v>
      </c>
      <c r="M325">
        <f>SUMPRODUCT(MOD(C325:G325,2))</f>
        <v>1</v>
      </c>
      <c r="N325">
        <f>5-M325</f>
        <v>4</v>
      </c>
      <c r="O325">
        <f>COUNTIF(C325:G325,"&lt;=17")</f>
        <v>4</v>
      </c>
      <c r="P325">
        <f>COUNTIF(C325:G325,"&gt;=18")</f>
        <v>1</v>
      </c>
      <c r="Q325">
        <f>SUMPRODUCT(--(D325:G325-C325:F325=1))</f>
        <v>2</v>
      </c>
      <c r="R325">
        <f>SUMPRODUCT(COUNTIF(C326:G326,C325:G325))</f>
        <v>0</v>
      </c>
    </row>
    <row r="326">
      <c r="A326">
        <v>2252</v>
      </c>
      <c r="B326" t="str">
        <v>2023-08-26</v>
      </c>
      <c r="C326">
        <v>13</v>
      </c>
      <c r="D326">
        <v>18</v>
      </c>
      <c r="E326">
        <v>21</v>
      </c>
      <c r="F326">
        <v>31</v>
      </c>
      <c r="G326">
        <v>35</v>
      </c>
      <c r="H326">
        <v>3</v>
      </c>
      <c r="I326" t="str">
        <v>13 - 18 - 21 - 31 - 35 [PB: 3]</v>
      </c>
      <c r="J326">
        <f>SUM(C326:G326)</f>
        <v>118</v>
      </c>
      <c r="K326">
        <f>AVERAGE(C326:G326)</f>
        <v>23.6</v>
      </c>
      <c r="L326">
        <f>MAX(C326:G326)-MIN(C326:G326)</f>
        <v>22</v>
      </c>
      <c r="M326">
        <f>SUMPRODUCT(MOD(C326:G326,2))</f>
        <v>4</v>
      </c>
      <c r="N326">
        <f>5-M326</f>
        <v>1</v>
      </c>
      <c r="O326">
        <f>COUNTIF(C326:G326,"&lt;=17")</f>
        <v>1</v>
      </c>
      <c r="P326">
        <f>COUNTIF(C326:G326,"&gt;=18")</f>
        <v>4</v>
      </c>
      <c r="Q326">
        <f>SUMPRODUCT(--(D326:G326-C326:F326=1))</f>
        <v>0</v>
      </c>
      <c r="R326">
        <f>SUMPRODUCT(COUNTIF(C327:G327,C326:G326))</f>
        <v>2</v>
      </c>
    </row>
    <row r="327">
      <c r="A327">
        <v>2251</v>
      </c>
      <c r="B327" t="str">
        <v>2023-08-23</v>
      </c>
      <c r="C327">
        <v>8</v>
      </c>
      <c r="D327">
        <v>13</v>
      </c>
      <c r="E327">
        <v>20</v>
      </c>
      <c r="F327">
        <v>25</v>
      </c>
      <c r="G327">
        <v>31</v>
      </c>
      <c r="H327">
        <v>6</v>
      </c>
      <c r="I327" t="str">
        <v>8 - 13 - 20 - 25 - 31 [PB: 6]</v>
      </c>
      <c r="J327">
        <f>SUM(C327:G327)</f>
        <v>97</v>
      </c>
      <c r="K327">
        <f>AVERAGE(C327:G327)</f>
        <v>19.4</v>
      </c>
      <c r="L327">
        <f>MAX(C327:G327)-MIN(C327:G327)</f>
        <v>23</v>
      </c>
      <c r="M327">
        <f>SUMPRODUCT(MOD(C327:G327,2))</f>
        <v>3</v>
      </c>
      <c r="N327">
        <f>5-M327</f>
        <v>2</v>
      </c>
      <c r="O327">
        <f>COUNTIF(C327:G327,"&lt;=17")</f>
        <v>2</v>
      </c>
      <c r="P327">
        <f>COUNTIF(C327:G327,"&gt;=18")</f>
        <v>3</v>
      </c>
      <c r="Q327">
        <f>SUMPRODUCT(--(D327:G327-C327:F327=1))</f>
        <v>0</v>
      </c>
      <c r="R327">
        <f>SUMPRODUCT(COUNTIF(C328:G328,C327:G327))</f>
        <v>1</v>
      </c>
    </row>
    <row r="328">
      <c r="A328">
        <v>2250</v>
      </c>
      <c r="B328" t="str">
        <v>2023-08-19</v>
      </c>
      <c r="C328">
        <v>6</v>
      </c>
      <c r="D328">
        <v>8</v>
      </c>
      <c r="E328">
        <v>15</v>
      </c>
      <c r="F328">
        <v>24</v>
      </c>
      <c r="G328">
        <v>28</v>
      </c>
      <c r="H328">
        <v>1</v>
      </c>
      <c r="I328" t="str">
        <v>6 - 8 - 15 - 24 - 28 [PB: 1]</v>
      </c>
      <c r="J328">
        <f>SUM(C328:G328)</f>
        <v>81</v>
      </c>
      <c r="K328">
        <f>AVERAGE(C328:G328)</f>
        <v>16.2</v>
      </c>
      <c r="L328">
        <f>MAX(C328:G328)-MIN(C328:G328)</f>
        <v>22</v>
      </c>
      <c r="M328">
        <f>SUMPRODUCT(MOD(C328:G328,2))</f>
        <v>1</v>
      </c>
      <c r="N328">
        <f>5-M328</f>
        <v>4</v>
      </c>
      <c r="O328">
        <f>COUNTIF(C328:G328,"&lt;=17")</f>
        <v>3</v>
      </c>
      <c r="P328">
        <f>COUNTIF(C328:G328,"&gt;=18")</f>
        <v>2</v>
      </c>
      <c r="Q328">
        <f>SUMPRODUCT(--(D328:G328-C328:F328=1))</f>
        <v>0</v>
      </c>
      <c r="R328">
        <f>SUMPRODUCT(COUNTIF(C329:G329,C328:G328))</f>
        <v>0</v>
      </c>
    </row>
    <row r="329">
      <c r="A329">
        <v>2249</v>
      </c>
      <c r="B329" t="str">
        <v>2023-08-16</v>
      </c>
      <c r="C329">
        <v>4</v>
      </c>
      <c r="D329">
        <v>10</v>
      </c>
      <c r="E329">
        <v>22</v>
      </c>
      <c r="F329">
        <v>27</v>
      </c>
      <c r="G329">
        <v>31</v>
      </c>
      <c r="H329">
        <v>2</v>
      </c>
      <c r="I329" t="str">
        <v>4 - 10 - 22 - 27 - 31 [PB: 2]</v>
      </c>
      <c r="J329">
        <f>SUM(C329:G329)</f>
        <v>94</v>
      </c>
      <c r="K329">
        <f>AVERAGE(C329:G329)</f>
        <v>18.8</v>
      </c>
      <c r="L329">
        <f>MAX(C329:G329)-MIN(C329:G329)</f>
        <v>27</v>
      </c>
      <c r="M329">
        <f>SUMPRODUCT(MOD(C329:G329,2))</f>
        <v>2</v>
      </c>
      <c r="N329">
        <f>5-M329</f>
        <v>3</v>
      </c>
      <c r="O329">
        <f>COUNTIF(C329:G329,"&lt;=17")</f>
        <v>2</v>
      </c>
      <c r="P329">
        <f>COUNTIF(C329:G329,"&gt;=18")</f>
        <v>3</v>
      </c>
      <c r="Q329">
        <f>SUMPRODUCT(--(D329:G329-C329:F329=1))</f>
        <v>0</v>
      </c>
      <c r="R329">
        <f>SUMPRODUCT(COUNTIF(C330:G330,C329:G329))</f>
        <v>0</v>
      </c>
    </row>
    <row r="330">
      <c r="A330">
        <v>2248</v>
      </c>
      <c r="B330" t="str">
        <v>2023-08-12</v>
      </c>
      <c r="C330">
        <v>5</v>
      </c>
      <c r="D330">
        <v>16</v>
      </c>
      <c r="E330">
        <v>23</v>
      </c>
      <c r="F330">
        <v>29</v>
      </c>
      <c r="G330">
        <v>33</v>
      </c>
      <c r="H330">
        <v>8</v>
      </c>
      <c r="I330" t="str">
        <v>5 - 16 - 23 - 29 - 33 [PB: 8]</v>
      </c>
      <c r="J330">
        <f>SUM(C330:G330)</f>
        <v>106</v>
      </c>
      <c r="K330">
        <f>AVERAGE(C330:G330)</f>
        <v>21.2</v>
      </c>
      <c r="L330">
        <f>MAX(C330:G330)-MIN(C330:G330)</f>
        <v>28</v>
      </c>
      <c r="M330">
        <f>SUMPRODUCT(MOD(C330:G330,2))</f>
        <v>4</v>
      </c>
      <c r="N330">
        <f>5-M330</f>
        <v>1</v>
      </c>
      <c r="O330">
        <f>COUNTIF(C330:G330,"&lt;=17")</f>
        <v>2</v>
      </c>
      <c r="P330">
        <f>COUNTIF(C330:G330,"&gt;=18")</f>
        <v>3</v>
      </c>
      <c r="Q330">
        <f>SUMPRODUCT(--(D330:G330-C330:F330=1))</f>
        <v>0</v>
      </c>
      <c r="R330">
        <f>SUMPRODUCT(COUNTIF(C331:G331,C330:G330))</f>
        <v>2</v>
      </c>
    </row>
    <row r="331">
      <c r="A331">
        <v>2247</v>
      </c>
      <c r="B331" t="str">
        <v>2023-08-09</v>
      </c>
      <c r="C331">
        <v>1</v>
      </c>
      <c r="D331">
        <v>5</v>
      </c>
      <c r="E331">
        <v>6</v>
      </c>
      <c r="F331">
        <v>30</v>
      </c>
      <c r="G331">
        <v>33</v>
      </c>
      <c r="H331">
        <v>4</v>
      </c>
      <c r="I331" t="str">
        <v>1 - 5 - 6 - 30 - 33 [PB: 4]</v>
      </c>
      <c r="J331">
        <f>SUM(C331:G331)</f>
        <v>75</v>
      </c>
      <c r="K331">
        <f>AVERAGE(C331:G331)</f>
        <v>15</v>
      </c>
      <c r="L331">
        <f>MAX(C331:G331)-MIN(C331:G331)</f>
        <v>32</v>
      </c>
      <c r="M331">
        <f>SUMPRODUCT(MOD(C331:G331,2))</f>
        <v>3</v>
      </c>
      <c r="N331">
        <f>5-M331</f>
        <v>2</v>
      </c>
      <c r="O331">
        <f>COUNTIF(C331:G331,"&lt;=17")</f>
        <v>3</v>
      </c>
      <c r="P331">
        <f>COUNTIF(C331:G331,"&gt;=18")</f>
        <v>2</v>
      </c>
      <c r="Q331">
        <f>SUMPRODUCT(--(D331:G331-C331:F331=1))</f>
        <v>1</v>
      </c>
      <c r="R331">
        <f>SUMPRODUCT(COUNTIF(C332:G332,C331:G331))</f>
        <v>1</v>
      </c>
    </row>
    <row r="332">
      <c r="A332">
        <v>2246</v>
      </c>
      <c r="B332" t="str">
        <v>2023-08-05</v>
      </c>
      <c r="C332">
        <v>4</v>
      </c>
      <c r="D332">
        <v>21</v>
      </c>
      <c r="E332">
        <v>26</v>
      </c>
      <c r="F332">
        <v>27</v>
      </c>
      <c r="G332">
        <v>33</v>
      </c>
      <c r="H332">
        <v>2</v>
      </c>
      <c r="I332" t="str">
        <v>4 - 21 - 26 - 27 - 33 [PB: 2]</v>
      </c>
      <c r="J332">
        <f>SUM(C332:G332)</f>
        <v>111</v>
      </c>
      <c r="K332">
        <f>AVERAGE(C332:G332)</f>
        <v>22.2</v>
      </c>
      <c r="L332">
        <f>MAX(C332:G332)-MIN(C332:G332)</f>
        <v>29</v>
      </c>
      <c r="M332">
        <f>SUMPRODUCT(MOD(C332:G332,2))</f>
        <v>3</v>
      </c>
      <c r="N332">
        <f>5-M332</f>
        <v>2</v>
      </c>
      <c r="O332">
        <f>COUNTIF(C332:G332,"&lt;=17")</f>
        <v>1</v>
      </c>
      <c r="P332">
        <f>COUNTIF(C332:G332,"&gt;=18")</f>
        <v>4</v>
      </c>
      <c r="Q332">
        <f>SUMPRODUCT(--(D332:G332-C332:F332=1))</f>
        <v>1</v>
      </c>
      <c r="R332">
        <f>SUMPRODUCT(COUNTIF(C333:G333,C332:G332))</f>
        <v>0</v>
      </c>
    </row>
    <row r="333">
      <c r="A333">
        <v>2245</v>
      </c>
      <c r="B333" t="str">
        <v>2023-08-02</v>
      </c>
      <c r="C333">
        <v>2</v>
      </c>
      <c r="D333">
        <v>11</v>
      </c>
      <c r="E333">
        <v>15</v>
      </c>
      <c r="F333">
        <v>18</v>
      </c>
      <c r="G333">
        <v>25</v>
      </c>
      <c r="H333">
        <v>1</v>
      </c>
      <c r="I333" t="str">
        <v>2 - 11 - 15 - 18 - 25 [PB: 1]</v>
      </c>
      <c r="J333">
        <f>SUM(C333:G333)</f>
        <v>71</v>
      </c>
      <c r="K333">
        <f>AVERAGE(C333:G333)</f>
        <v>14.2</v>
      </c>
      <c r="L333">
        <f>MAX(C333:G333)-MIN(C333:G333)</f>
        <v>23</v>
      </c>
      <c r="M333">
        <f>SUMPRODUCT(MOD(C333:G333,2))</f>
        <v>3</v>
      </c>
      <c r="N333">
        <f>5-M333</f>
        <v>2</v>
      </c>
      <c r="O333">
        <f>COUNTIF(C333:G333,"&lt;=17")</f>
        <v>3</v>
      </c>
      <c r="P333">
        <f>COUNTIF(C333:G333,"&gt;=18")</f>
        <v>2</v>
      </c>
      <c r="Q333">
        <f>SUMPRODUCT(--(D333:G333-C333:F333=1))</f>
        <v>0</v>
      </c>
      <c r="R333">
        <f>SUMPRODUCT(COUNTIF(C334:G334,C333:G333))</f>
        <v>2</v>
      </c>
    </row>
    <row r="334">
      <c r="A334">
        <v>2244</v>
      </c>
      <c r="B334" t="str">
        <v>2023-07-29</v>
      </c>
      <c r="C334">
        <v>1</v>
      </c>
      <c r="D334">
        <v>5</v>
      </c>
      <c r="E334">
        <v>11</v>
      </c>
      <c r="F334">
        <v>15</v>
      </c>
      <c r="G334">
        <v>30</v>
      </c>
      <c r="H334">
        <v>9</v>
      </c>
      <c r="I334" t="str">
        <v>1 - 5 - 11 - 15 - 30 [PB: 9]</v>
      </c>
      <c r="J334">
        <f>SUM(C334:G334)</f>
        <v>62</v>
      </c>
      <c r="K334">
        <f>AVERAGE(C334:G334)</f>
        <v>12.4</v>
      </c>
      <c r="L334">
        <f>MAX(C334:G334)-MIN(C334:G334)</f>
        <v>29</v>
      </c>
      <c r="M334">
        <f>SUMPRODUCT(MOD(C334:G334,2))</f>
        <v>4</v>
      </c>
      <c r="N334">
        <f>5-M334</f>
        <v>1</v>
      </c>
      <c r="O334">
        <f>COUNTIF(C334:G334,"&lt;=17")</f>
        <v>4</v>
      </c>
      <c r="P334">
        <f>COUNTIF(C334:G334,"&gt;=18")</f>
        <v>1</v>
      </c>
      <c r="Q334">
        <f>SUMPRODUCT(--(D334:G334-C334:F334=1))</f>
        <v>0</v>
      </c>
      <c r="R334">
        <f>SUMPRODUCT(COUNTIF(C335:G335,C334:G334))</f>
        <v>0</v>
      </c>
    </row>
    <row r="335">
      <c r="A335">
        <v>2243</v>
      </c>
      <c r="B335" t="str">
        <v>2023-07-26</v>
      </c>
      <c r="C335">
        <v>2</v>
      </c>
      <c r="D335">
        <v>10</v>
      </c>
      <c r="E335">
        <v>17</v>
      </c>
      <c r="F335">
        <v>25</v>
      </c>
      <c r="G335">
        <v>32</v>
      </c>
      <c r="H335">
        <v>5</v>
      </c>
      <c r="I335" t="str">
        <v>2 - 10 - 17 - 25 - 32 [PB: 5]</v>
      </c>
      <c r="J335">
        <f>SUM(C335:G335)</f>
        <v>86</v>
      </c>
      <c r="K335">
        <f>AVERAGE(C335:G335)</f>
        <v>17.2</v>
      </c>
      <c r="L335">
        <f>MAX(C335:G335)-MIN(C335:G335)</f>
        <v>30</v>
      </c>
      <c r="M335">
        <f>SUMPRODUCT(MOD(C335:G335,2))</f>
        <v>2</v>
      </c>
      <c r="N335">
        <f>5-M335</f>
        <v>3</v>
      </c>
      <c r="O335">
        <f>COUNTIF(C335:G335,"&lt;=17")</f>
        <v>3</v>
      </c>
      <c r="P335">
        <f>COUNTIF(C335:G335,"&gt;=18")</f>
        <v>2</v>
      </c>
      <c r="Q335">
        <f>SUMPRODUCT(--(D335:G335-C335:F335=1))</f>
        <v>0</v>
      </c>
      <c r="R335">
        <f>SUMPRODUCT(COUNTIF(C336:G336,C335:G335))</f>
        <v>0</v>
      </c>
    </row>
    <row r="336">
      <c r="A336">
        <v>2242</v>
      </c>
      <c r="B336" t="str">
        <v>2023-07-22</v>
      </c>
      <c r="C336">
        <v>6</v>
      </c>
      <c r="D336">
        <v>13</v>
      </c>
      <c r="E336">
        <v>22</v>
      </c>
      <c r="F336">
        <v>26</v>
      </c>
      <c r="G336">
        <v>33</v>
      </c>
      <c r="H336">
        <v>3</v>
      </c>
      <c r="I336" t="str">
        <v>6 - 13 - 22 - 26 - 33 [PB: 3]</v>
      </c>
      <c r="J336">
        <f>SUM(C336:G336)</f>
        <v>100</v>
      </c>
      <c r="K336">
        <f>AVERAGE(C336:G336)</f>
        <v>20</v>
      </c>
      <c r="L336">
        <f>MAX(C336:G336)-MIN(C336:G336)</f>
        <v>27</v>
      </c>
      <c r="M336">
        <f>SUMPRODUCT(MOD(C336:G336,2))</f>
        <v>2</v>
      </c>
      <c r="N336">
        <f>5-M336</f>
        <v>3</v>
      </c>
      <c r="O336">
        <f>COUNTIF(C336:G336,"&lt;=17")</f>
        <v>2</v>
      </c>
      <c r="P336">
        <f>COUNTIF(C336:G336,"&gt;=18")</f>
        <v>3</v>
      </c>
      <c r="Q336">
        <f>SUMPRODUCT(--(D336:G336-C336:F336=1))</f>
        <v>0</v>
      </c>
      <c r="R336">
        <f>SUMPRODUCT(COUNTIF(C337:G337,C336:G336))</f>
        <v>0</v>
      </c>
    </row>
    <row r="337">
      <c r="A337">
        <v>2241</v>
      </c>
      <c r="B337" t="str">
        <v>2023-07-19</v>
      </c>
      <c r="C337">
        <v>2</v>
      </c>
      <c r="D337">
        <v>3</v>
      </c>
      <c r="E337">
        <v>11</v>
      </c>
      <c r="F337">
        <v>18</v>
      </c>
      <c r="G337">
        <v>19</v>
      </c>
      <c r="H337">
        <v>4</v>
      </c>
      <c r="I337" t="str">
        <v>2 - 3 - 11 - 18 - 19 [PB: 4]</v>
      </c>
      <c r="J337">
        <f>SUM(C337:G337)</f>
        <v>53</v>
      </c>
      <c r="K337">
        <f>AVERAGE(C337:G337)</f>
        <v>10.6</v>
      </c>
      <c r="L337">
        <f>MAX(C337:G337)-MIN(C337:G337)</f>
        <v>17</v>
      </c>
      <c r="M337">
        <f>SUMPRODUCT(MOD(C337:G337,2))</f>
        <v>3</v>
      </c>
      <c r="N337">
        <f>5-M337</f>
        <v>2</v>
      </c>
      <c r="O337">
        <f>COUNTIF(C337:G337,"&lt;=17")</f>
        <v>3</v>
      </c>
      <c r="P337">
        <f>COUNTIF(C337:G337,"&gt;=18")</f>
        <v>2</v>
      </c>
      <c r="Q337">
        <f>SUMPRODUCT(--(D337:G337-C337:F337=1))</f>
        <v>2</v>
      </c>
      <c r="R337">
        <f>SUMPRODUCT(COUNTIF(C338:G338,C337:G337))</f>
        <v>1</v>
      </c>
    </row>
    <row r="338">
      <c r="A338">
        <v>2240</v>
      </c>
      <c r="B338" t="str">
        <v>2023-07-15</v>
      </c>
      <c r="C338">
        <v>2</v>
      </c>
      <c r="D338">
        <v>20</v>
      </c>
      <c r="E338">
        <v>26</v>
      </c>
      <c r="F338">
        <v>30</v>
      </c>
      <c r="G338">
        <v>34</v>
      </c>
      <c r="H338">
        <v>5</v>
      </c>
      <c r="I338" t="str">
        <v>2 - 20 - 26 - 30 - 34 [PB: 5]</v>
      </c>
      <c r="J338">
        <f>SUM(C338:G338)</f>
        <v>112</v>
      </c>
      <c r="K338">
        <f>AVERAGE(C338:G338)</f>
        <v>22.4</v>
      </c>
      <c r="L338">
        <f>MAX(C338:G338)-MIN(C338:G338)</f>
        <v>32</v>
      </c>
      <c r="M338">
        <f>SUMPRODUCT(MOD(C338:G338,2))</f>
        <v>0</v>
      </c>
      <c r="N338">
        <f>5-M338</f>
        <v>5</v>
      </c>
      <c r="O338">
        <f>COUNTIF(C338:G338,"&lt;=17")</f>
        <v>1</v>
      </c>
      <c r="P338">
        <f>COUNTIF(C338:G338,"&gt;=18")</f>
        <v>4</v>
      </c>
      <c r="Q338">
        <f>SUMPRODUCT(--(D338:G338-C338:F338=1))</f>
        <v>0</v>
      </c>
      <c r="R338">
        <f>SUMPRODUCT(COUNTIF(C339:G339,C338:G338))</f>
        <v>1</v>
      </c>
    </row>
    <row r="339">
      <c r="A339">
        <v>2239</v>
      </c>
      <c r="B339" t="str">
        <v>2023-07-12</v>
      </c>
      <c r="C339">
        <v>9</v>
      </c>
      <c r="D339">
        <v>11</v>
      </c>
      <c r="E339">
        <v>12</v>
      </c>
      <c r="F339">
        <v>19</v>
      </c>
      <c r="G339">
        <v>34</v>
      </c>
      <c r="H339">
        <v>10</v>
      </c>
      <c r="I339" t="str">
        <v>9 - 11 - 12 - 19 - 34 [PB: 10]</v>
      </c>
      <c r="J339">
        <f>SUM(C339:G339)</f>
        <v>85</v>
      </c>
      <c r="K339">
        <f>AVERAGE(C339:G339)</f>
        <v>17</v>
      </c>
      <c r="L339">
        <f>MAX(C339:G339)-MIN(C339:G339)</f>
        <v>25</v>
      </c>
      <c r="M339">
        <f>SUMPRODUCT(MOD(C339:G339,2))</f>
        <v>3</v>
      </c>
      <c r="N339">
        <f>5-M339</f>
        <v>2</v>
      </c>
      <c r="O339">
        <f>COUNTIF(C339:G339,"&lt;=17")</f>
        <v>3</v>
      </c>
      <c r="P339">
        <f>COUNTIF(C339:G339,"&gt;=18")</f>
        <v>2</v>
      </c>
      <c r="Q339">
        <f>SUMPRODUCT(--(D339:G339-C339:F339=1))</f>
        <v>1</v>
      </c>
      <c r="R339">
        <f>SUMPRODUCT(COUNTIF(C340:G340,C339:G339))</f>
        <v>1</v>
      </c>
    </row>
    <row r="340">
      <c r="A340">
        <v>2238</v>
      </c>
      <c r="B340" t="str">
        <v>2023-07-08</v>
      </c>
      <c r="C340">
        <v>3</v>
      </c>
      <c r="D340">
        <v>11</v>
      </c>
      <c r="E340">
        <v>21</v>
      </c>
      <c r="F340">
        <v>23</v>
      </c>
      <c r="G340">
        <v>24</v>
      </c>
      <c r="H340">
        <v>8</v>
      </c>
      <c r="I340" t="str">
        <v>3 - 11 - 21 - 23 - 24 [PB: 8]</v>
      </c>
      <c r="J340">
        <f>SUM(C340:G340)</f>
        <v>82</v>
      </c>
      <c r="K340">
        <f>AVERAGE(C340:G340)</f>
        <v>16.4</v>
      </c>
      <c r="L340">
        <f>MAX(C340:G340)-MIN(C340:G340)</f>
        <v>21</v>
      </c>
      <c r="M340">
        <f>SUMPRODUCT(MOD(C340:G340,2))</f>
        <v>4</v>
      </c>
      <c r="N340">
        <f>5-M340</f>
        <v>1</v>
      </c>
      <c r="O340">
        <f>COUNTIF(C340:G340,"&lt;=17")</f>
        <v>2</v>
      </c>
      <c r="P340">
        <f>COUNTIF(C340:G340,"&gt;=18")</f>
        <v>3</v>
      </c>
      <c r="Q340">
        <f>SUMPRODUCT(--(D340:G340-C340:F340=1))</f>
        <v>1</v>
      </c>
      <c r="R340">
        <f>SUMPRODUCT(COUNTIF(C341:G341,C340:G340))</f>
        <v>0</v>
      </c>
    </row>
    <row r="341">
      <c r="A341">
        <v>2237</v>
      </c>
      <c r="B341" t="str">
        <v>2023-07-05</v>
      </c>
      <c r="C341">
        <v>7</v>
      </c>
      <c r="D341">
        <v>9</v>
      </c>
      <c r="E341">
        <v>12</v>
      </c>
      <c r="F341">
        <v>25</v>
      </c>
      <c r="G341">
        <v>27</v>
      </c>
      <c r="H341">
        <v>1</v>
      </c>
      <c r="I341" t="str">
        <v>7 - 9 - 12 - 25 - 27 [PB: 1]</v>
      </c>
      <c r="J341">
        <f>SUM(C341:G341)</f>
        <v>80</v>
      </c>
      <c r="K341">
        <f>AVERAGE(C341:G341)</f>
        <v>16</v>
      </c>
      <c r="L341">
        <f>MAX(C341:G341)-MIN(C341:G341)</f>
        <v>20</v>
      </c>
      <c r="M341">
        <f>SUMPRODUCT(MOD(C341:G341,2))</f>
        <v>4</v>
      </c>
      <c r="N341">
        <f>5-M341</f>
        <v>1</v>
      </c>
      <c r="O341">
        <f>COUNTIF(C341:G341,"&lt;=17")</f>
        <v>3</v>
      </c>
      <c r="P341">
        <f>COUNTIF(C341:G341,"&gt;=18")</f>
        <v>2</v>
      </c>
      <c r="Q341">
        <f>SUMPRODUCT(--(D341:G341-C341:F341=1))</f>
        <v>0</v>
      </c>
      <c r="R341">
        <f>SUMPRODUCT(COUNTIF(C342:G342,C341:G341))</f>
        <v>1</v>
      </c>
    </row>
    <row r="342">
      <c r="A342">
        <v>2236</v>
      </c>
      <c r="B342" t="str">
        <v>2023-07-01</v>
      </c>
      <c r="C342">
        <v>10</v>
      </c>
      <c r="D342">
        <v>13</v>
      </c>
      <c r="E342">
        <v>26</v>
      </c>
      <c r="F342">
        <v>27</v>
      </c>
      <c r="G342">
        <v>29</v>
      </c>
      <c r="H342">
        <v>7</v>
      </c>
      <c r="I342" t="str">
        <v>10 - 13 - 26 - 27 - 29 [PB: 7]</v>
      </c>
      <c r="J342">
        <f>SUM(C342:G342)</f>
        <v>105</v>
      </c>
      <c r="K342">
        <f>AVERAGE(C342:G342)</f>
        <v>21</v>
      </c>
      <c r="L342">
        <f>MAX(C342:G342)-MIN(C342:G342)</f>
        <v>19</v>
      </c>
      <c r="M342">
        <f>SUMPRODUCT(MOD(C342:G342,2))</f>
        <v>3</v>
      </c>
      <c r="N342">
        <f>5-M342</f>
        <v>2</v>
      </c>
      <c r="O342">
        <f>COUNTIF(C342:G342,"&lt;=17")</f>
        <v>2</v>
      </c>
      <c r="P342">
        <f>COUNTIF(C342:G342,"&gt;=18")</f>
        <v>3</v>
      </c>
      <c r="Q342">
        <f>SUMPRODUCT(--(D342:G342-C342:F342=1))</f>
        <v>1</v>
      </c>
      <c r="R342">
        <f>SUMPRODUCT(COUNTIF(C343:G343,C342:G342))</f>
        <v>1</v>
      </c>
    </row>
    <row r="343">
      <c r="A343">
        <v>2235</v>
      </c>
      <c r="B343" t="str">
        <v>2023-06-28</v>
      </c>
      <c r="C343">
        <v>1</v>
      </c>
      <c r="D343">
        <v>3</v>
      </c>
      <c r="E343">
        <v>5</v>
      </c>
      <c r="F343">
        <v>13</v>
      </c>
      <c r="G343">
        <v>24</v>
      </c>
      <c r="H343">
        <v>6</v>
      </c>
      <c r="I343" t="str">
        <v>1 - 3 - 5 - 13 - 24 [PB: 6]</v>
      </c>
      <c r="J343">
        <f>SUM(C343:G343)</f>
        <v>46</v>
      </c>
      <c r="K343">
        <f>AVERAGE(C343:G343)</f>
        <v>9.2</v>
      </c>
      <c r="L343">
        <f>MAX(C343:G343)-MIN(C343:G343)</f>
        <v>23</v>
      </c>
      <c r="M343">
        <f>SUMPRODUCT(MOD(C343:G343,2))</f>
        <v>4</v>
      </c>
      <c r="N343">
        <f>5-M343</f>
        <v>1</v>
      </c>
      <c r="O343">
        <f>COUNTIF(C343:G343,"&lt;=17")</f>
        <v>4</v>
      </c>
      <c r="P343">
        <f>COUNTIF(C343:G343,"&gt;=18")</f>
        <v>1</v>
      </c>
      <c r="Q343">
        <f>SUMPRODUCT(--(D343:G343-C343:F343=1))</f>
        <v>0</v>
      </c>
      <c r="R343">
        <f>SUMPRODUCT(COUNTIF(C344:G344,C343:G343))</f>
        <v>0</v>
      </c>
    </row>
    <row r="344">
      <c r="A344">
        <v>2234</v>
      </c>
      <c r="B344" t="str">
        <v>2023-06-24</v>
      </c>
      <c r="C344">
        <v>7</v>
      </c>
      <c r="D344">
        <v>12</v>
      </c>
      <c r="E344">
        <v>23</v>
      </c>
      <c r="F344">
        <v>30</v>
      </c>
      <c r="G344">
        <v>34</v>
      </c>
      <c r="H344">
        <v>8</v>
      </c>
      <c r="I344" t="str">
        <v>7 - 12 - 23 - 30 - 34 [PB: 8]</v>
      </c>
      <c r="J344">
        <f>SUM(C344:G344)</f>
        <v>106</v>
      </c>
      <c r="K344">
        <f>AVERAGE(C344:G344)</f>
        <v>21.2</v>
      </c>
      <c r="L344">
        <f>MAX(C344:G344)-MIN(C344:G344)</f>
        <v>27</v>
      </c>
      <c r="M344">
        <f>SUMPRODUCT(MOD(C344:G344,2))</f>
        <v>2</v>
      </c>
      <c r="N344">
        <f>5-M344</f>
        <v>3</v>
      </c>
      <c r="O344">
        <f>COUNTIF(C344:G344,"&lt;=17")</f>
        <v>2</v>
      </c>
      <c r="P344">
        <f>COUNTIF(C344:G344,"&gt;=18")</f>
        <v>3</v>
      </c>
      <c r="Q344">
        <f>SUMPRODUCT(--(D344:G344-C344:F344=1))</f>
        <v>0</v>
      </c>
      <c r="R344">
        <f>SUMPRODUCT(COUNTIF(C345:G345,C344:G344))</f>
        <v>1</v>
      </c>
    </row>
    <row r="345">
      <c r="A345">
        <v>2233</v>
      </c>
      <c r="B345" t="str">
        <v>2023-06-21</v>
      </c>
      <c r="C345">
        <v>2</v>
      </c>
      <c r="D345">
        <v>8</v>
      </c>
      <c r="E345">
        <v>10</v>
      </c>
      <c r="F345">
        <v>20</v>
      </c>
      <c r="G345">
        <v>30</v>
      </c>
      <c r="H345">
        <v>4</v>
      </c>
      <c r="I345" t="str">
        <v>2 - 8 - 10 - 20 - 30 [PB: 4]</v>
      </c>
      <c r="J345">
        <f>SUM(C345:G345)</f>
        <v>70</v>
      </c>
      <c r="K345">
        <f>AVERAGE(C345:G345)</f>
        <v>14</v>
      </c>
      <c r="L345">
        <f>MAX(C345:G345)-MIN(C345:G345)</f>
        <v>28</v>
      </c>
      <c r="M345">
        <f>SUMPRODUCT(MOD(C345:G345,2))</f>
        <v>0</v>
      </c>
      <c r="N345">
        <f>5-M345</f>
        <v>5</v>
      </c>
      <c r="O345">
        <f>COUNTIF(C345:G345,"&lt;=17")</f>
        <v>3</v>
      </c>
      <c r="P345">
        <f>COUNTIF(C345:G345,"&gt;=18")</f>
        <v>2</v>
      </c>
      <c r="Q345">
        <f>SUMPRODUCT(--(D345:G345-C345:F345=1))</f>
        <v>0</v>
      </c>
      <c r="R345">
        <f>SUMPRODUCT(COUNTIF(C346:G346,C345:G345))</f>
        <v>1</v>
      </c>
    </row>
    <row r="346">
      <c r="A346">
        <v>2232</v>
      </c>
      <c r="B346" t="str">
        <v>2023-06-17</v>
      </c>
      <c r="C346">
        <v>6</v>
      </c>
      <c r="D346">
        <v>10</v>
      </c>
      <c r="E346">
        <v>15</v>
      </c>
      <c r="F346">
        <v>17</v>
      </c>
      <c r="G346">
        <v>28</v>
      </c>
      <c r="H346">
        <v>3</v>
      </c>
      <c r="I346" t="str">
        <v>6 - 10 - 15 - 17 - 28 [PB: 3]</v>
      </c>
      <c r="J346">
        <f>SUM(C346:G346)</f>
        <v>76</v>
      </c>
      <c r="K346">
        <f>AVERAGE(C346:G346)</f>
        <v>15.2</v>
      </c>
      <c r="L346">
        <f>MAX(C346:G346)-MIN(C346:G346)</f>
        <v>22</v>
      </c>
      <c r="M346">
        <f>SUMPRODUCT(MOD(C346:G346,2))</f>
        <v>2</v>
      </c>
      <c r="N346">
        <f>5-M346</f>
        <v>3</v>
      </c>
      <c r="O346">
        <f>COUNTIF(C346:G346,"&lt;=17")</f>
        <v>4</v>
      </c>
      <c r="P346">
        <f>COUNTIF(C346:G346,"&gt;=18")</f>
        <v>1</v>
      </c>
      <c r="Q346">
        <f>SUMPRODUCT(--(D346:G346-C346:F346=1))</f>
        <v>0</v>
      </c>
      <c r="R346">
        <f>SUMPRODUCT(COUNTIF(C347:G347,C346:G346))</f>
        <v>1</v>
      </c>
    </row>
    <row r="347">
      <c r="A347">
        <v>2231</v>
      </c>
      <c r="B347" t="str">
        <v>2023-06-14</v>
      </c>
      <c r="C347">
        <v>7</v>
      </c>
      <c r="D347">
        <v>21</v>
      </c>
      <c r="E347">
        <v>28</v>
      </c>
      <c r="F347">
        <v>31</v>
      </c>
      <c r="G347">
        <v>34</v>
      </c>
      <c r="H347">
        <v>9</v>
      </c>
      <c r="I347" t="str">
        <v>7 - 21 - 28 - 31 - 34 [PB: 9]</v>
      </c>
      <c r="J347">
        <f>SUM(C347:G347)</f>
        <v>121</v>
      </c>
      <c r="K347">
        <f>AVERAGE(C347:G347)</f>
        <v>24.2</v>
      </c>
      <c r="L347">
        <f>MAX(C347:G347)-MIN(C347:G347)</f>
        <v>27</v>
      </c>
      <c r="M347">
        <f>SUMPRODUCT(MOD(C347:G347,2))</f>
        <v>3</v>
      </c>
      <c r="N347">
        <f>5-M347</f>
        <v>2</v>
      </c>
      <c r="O347">
        <f>COUNTIF(C347:G347,"&lt;=17")</f>
        <v>1</v>
      </c>
      <c r="P347">
        <f>COUNTIF(C347:G347,"&gt;=18")</f>
        <v>4</v>
      </c>
      <c r="Q347">
        <f>SUMPRODUCT(--(D347:G347-C347:F347=1))</f>
        <v>0</v>
      </c>
      <c r="R347">
        <f>SUMPRODUCT(COUNTIF(C348:G348,C347:G347))</f>
        <v>0</v>
      </c>
    </row>
    <row r="348">
      <c r="A348">
        <v>2230</v>
      </c>
      <c r="B348" t="str">
        <v>2023-06-10</v>
      </c>
      <c r="C348">
        <v>2</v>
      </c>
      <c r="D348">
        <v>13</v>
      </c>
      <c r="E348">
        <v>17</v>
      </c>
      <c r="F348">
        <v>18</v>
      </c>
      <c r="G348">
        <v>35</v>
      </c>
      <c r="H348">
        <v>7</v>
      </c>
      <c r="I348" t="str">
        <v>2 - 13 - 17 - 18 - 35 [PB: 7]</v>
      </c>
      <c r="J348">
        <f>SUM(C348:G348)</f>
        <v>85</v>
      </c>
      <c r="K348">
        <f>AVERAGE(C348:G348)</f>
        <v>17</v>
      </c>
      <c r="L348">
        <f>MAX(C348:G348)-MIN(C348:G348)</f>
        <v>33</v>
      </c>
      <c r="M348">
        <f>SUMPRODUCT(MOD(C348:G348,2))</f>
        <v>3</v>
      </c>
      <c r="N348">
        <f>5-M348</f>
        <v>2</v>
      </c>
      <c r="O348">
        <f>COUNTIF(C348:G348,"&lt;=17")</f>
        <v>3</v>
      </c>
      <c r="P348">
        <f>COUNTIF(C348:G348,"&gt;=18")</f>
        <v>2</v>
      </c>
      <c r="Q348">
        <f>SUMPRODUCT(--(D348:G348-C348:F348=1))</f>
        <v>1</v>
      </c>
      <c r="R348">
        <f>SUMPRODUCT(COUNTIF(C349:G349,C348:G348))</f>
        <v>0</v>
      </c>
    </row>
    <row r="349">
      <c r="A349">
        <v>2229</v>
      </c>
      <c r="B349" t="str">
        <v>2023-06-07</v>
      </c>
      <c r="C349">
        <v>4</v>
      </c>
      <c r="D349">
        <v>5</v>
      </c>
      <c r="E349">
        <v>7</v>
      </c>
      <c r="F349">
        <v>19</v>
      </c>
      <c r="G349">
        <v>26</v>
      </c>
      <c r="H349">
        <v>7</v>
      </c>
      <c r="I349" t="str">
        <v>4 - 5 - 7 - 19 - 26 [PB: 7]</v>
      </c>
      <c r="J349">
        <f>SUM(C349:G349)</f>
        <v>61</v>
      </c>
      <c r="K349">
        <f>AVERAGE(C349:G349)</f>
        <v>12.2</v>
      </c>
      <c r="L349">
        <f>MAX(C349:G349)-MIN(C349:G349)</f>
        <v>22</v>
      </c>
      <c r="M349">
        <f>SUMPRODUCT(MOD(C349:G349,2))</f>
        <v>3</v>
      </c>
      <c r="N349">
        <f>5-M349</f>
        <v>2</v>
      </c>
      <c r="O349">
        <f>COUNTIF(C349:G349,"&lt;=17")</f>
        <v>3</v>
      </c>
      <c r="P349">
        <f>COUNTIF(C349:G349,"&gt;=18")</f>
        <v>2</v>
      </c>
      <c r="Q349">
        <f>SUMPRODUCT(--(D349:G349-C349:F349=1))</f>
        <v>1</v>
      </c>
      <c r="R349">
        <f>SUMPRODUCT(COUNTIF(C350:G350,C349:G349))</f>
        <v>0</v>
      </c>
    </row>
    <row r="350">
      <c r="A350">
        <v>2228</v>
      </c>
      <c r="B350" t="str">
        <v>2023-06-03</v>
      </c>
      <c r="C350">
        <v>3</v>
      </c>
      <c r="D350">
        <v>9</v>
      </c>
      <c r="E350">
        <v>15</v>
      </c>
      <c r="F350">
        <v>18</v>
      </c>
      <c r="G350">
        <v>33</v>
      </c>
      <c r="H350">
        <v>5</v>
      </c>
      <c r="I350" t="str">
        <v>3 - 9 - 15 - 18 - 33 [PB: 5]</v>
      </c>
      <c r="J350">
        <f>SUM(C350:G350)</f>
        <v>78</v>
      </c>
      <c r="K350">
        <f>AVERAGE(C350:G350)</f>
        <v>15.6</v>
      </c>
      <c r="L350">
        <f>MAX(C350:G350)-MIN(C350:G350)</f>
        <v>30</v>
      </c>
      <c r="M350">
        <f>SUMPRODUCT(MOD(C350:G350,2))</f>
        <v>4</v>
      </c>
      <c r="N350">
        <f>5-M350</f>
        <v>1</v>
      </c>
      <c r="O350">
        <f>COUNTIF(C350:G350,"&lt;=17")</f>
        <v>3</v>
      </c>
      <c r="P350">
        <f>COUNTIF(C350:G350,"&gt;=18")</f>
        <v>2</v>
      </c>
      <c r="Q350">
        <f>SUMPRODUCT(--(D350:G350-C350:F350=1))</f>
        <v>0</v>
      </c>
      <c r="R350">
        <f>SUMPRODUCT(COUNTIF(C351:G351,C350:G350))</f>
        <v>2</v>
      </c>
    </row>
    <row r="351">
      <c r="A351">
        <v>2227</v>
      </c>
      <c r="B351" t="str">
        <v>2023-05-31</v>
      </c>
      <c r="C351">
        <v>15</v>
      </c>
      <c r="D351">
        <v>18</v>
      </c>
      <c r="E351">
        <v>19</v>
      </c>
      <c r="F351">
        <v>28</v>
      </c>
      <c r="G351">
        <v>34</v>
      </c>
      <c r="H351">
        <v>4</v>
      </c>
      <c r="I351" t="str">
        <v>15 - 18 - 19 - 28 - 34 [PB: 4]</v>
      </c>
      <c r="J351">
        <f>SUM(C351:G351)</f>
        <v>114</v>
      </c>
      <c r="K351">
        <f>AVERAGE(C351:G351)</f>
        <v>22.8</v>
      </c>
      <c r="L351">
        <f>MAX(C351:G351)-MIN(C351:G351)</f>
        <v>19</v>
      </c>
      <c r="M351">
        <f>SUMPRODUCT(MOD(C351:G351,2))</f>
        <v>2</v>
      </c>
      <c r="N351">
        <f>5-M351</f>
        <v>3</v>
      </c>
      <c r="O351">
        <f>COUNTIF(C351:G351,"&lt;=17")</f>
        <v>1</v>
      </c>
      <c r="P351">
        <f>COUNTIF(C351:G351,"&gt;=18")</f>
        <v>4</v>
      </c>
      <c r="Q351">
        <f>SUMPRODUCT(--(D351:G351-C351:F351=1))</f>
        <v>1</v>
      </c>
      <c r="R351">
        <f>SUMPRODUCT(COUNTIF(C352:G352,C351:G351))</f>
        <v>1</v>
      </c>
    </row>
    <row r="352">
      <c r="A352">
        <v>2226</v>
      </c>
      <c r="B352" t="str">
        <v>2023-05-27</v>
      </c>
      <c r="C352">
        <v>2</v>
      </c>
      <c r="D352">
        <v>8</v>
      </c>
      <c r="E352">
        <v>22</v>
      </c>
      <c r="F352">
        <v>24</v>
      </c>
      <c r="G352">
        <v>28</v>
      </c>
      <c r="H352">
        <v>5</v>
      </c>
      <c r="I352" t="str">
        <v>2 - 8 - 22 - 24 - 28 [PB: 5]</v>
      </c>
      <c r="J352">
        <f>SUM(C352:G352)</f>
        <v>84</v>
      </c>
      <c r="K352">
        <f>AVERAGE(C352:G352)</f>
        <v>16.8</v>
      </c>
      <c r="L352">
        <f>MAX(C352:G352)-MIN(C352:G352)</f>
        <v>26</v>
      </c>
      <c r="M352">
        <f>SUMPRODUCT(MOD(C352:G352,2))</f>
        <v>0</v>
      </c>
      <c r="N352">
        <f>5-M352</f>
        <v>5</v>
      </c>
      <c r="O352">
        <f>COUNTIF(C352:G352,"&lt;=17")</f>
        <v>2</v>
      </c>
      <c r="P352">
        <f>COUNTIF(C352:G352,"&gt;=18")</f>
        <v>3</v>
      </c>
      <c r="Q352">
        <f>SUMPRODUCT(--(D352:G352-C352:F352=1))</f>
        <v>0</v>
      </c>
      <c r="R352">
        <f>SUMPRODUCT(COUNTIF(C353:G353,C352:G352))</f>
        <v>1</v>
      </c>
    </row>
    <row r="353">
      <c r="A353">
        <v>2225</v>
      </c>
      <c r="B353" t="str">
        <v>2023-05-24</v>
      </c>
      <c r="C353">
        <v>1</v>
      </c>
      <c r="D353">
        <v>5</v>
      </c>
      <c r="E353">
        <v>14</v>
      </c>
      <c r="F353">
        <v>28</v>
      </c>
      <c r="G353">
        <v>33</v>
      </c>
      <c r="H353">
        <v>3</v>
      </c>
      <c r="I353" t="str">
        <v>1 - 5 - 14 - 28 - 33 [PB: 3]</v>
      </c>
      <c r="J353">
        <f>SUM(C353:G353)</f>
        <v>81</v>
      </c>
      <c r="K353">
        <f>AVERAGE(C353:G353)</f>
        <v>16.2</v>
      </c>
      <c r="L353">
        <f>MAX(C353:G353)-MIN(C353:G353)</f>
        <v>32</v>
      </c>
      <c r="M353">
        <f>SUMPRODUCT(MOD(C353:G353,2))</f>
        <v>3</v>
      </c>
      <c r="N353">
        <f>5-M353</f>
        <v>2</v>
      </c>
      <c r="O353">
        <f>COUNTIF(C353:G353,"&lt;=17")</f>
        <v>3</v>
      </c>
      <c r="P353">
        <f>COUNTIF(C353:G353,"&gt;=18")</f>
        <v>2</v>
      </c>
      <c r="Q353">
        <f>SUMPRODUCT(--(D353:G353-C353:F353=1))</f>
        <v>0</v>
      </c>
      <c r="R353">
        <f>SUMPRODUCT(COUNTIF(C354:G354,C353:G353))</f>
        <v>0</v>
      </c>
    </row>
    <row r="354">
      <c r="A354">
        <v>2224</v>
      </c>
      <c r="B354" t="str">
        <v>2023-05-20</v>
      </c>
      <c r="C354">
        <v>2</v>
      </c>
      <c r="D354">
        <v>18</v>
      </c>
      <c r="E354">
        <v>25</v>
      </c>
      <c r="F354">
        <v>32</v>
      </c>
      <c r="G354">
        <v>34</v>
      </c>
      <c r="H354">
        <v>2</v>
      </c>
      <c r="I354" t="str">
        <v>2 - 18 - 25 - 32 - 34 [PB: 2]</v>
      </c>
      <c r="J354">
        <f>SUM(C354:G354)</f>
        <v>111</v>
      </c>
      <c r="K354">
        <f>AVERAGE(C354:G354)</f>
        <v>22.2</v>
      </c>
      <c r="L354">
        <f>MAX(C354:G354)-MIN(C354:G354)</f>
        <v>32</v>
      </c>
      <c r="M354">
        <f>SUMPRODUCT(MOD(C354:G354,2))</f>
        <v>1</v>
      </c>
      <c r="N354">
        <f>5-M354</f>
        <v>4</v>
      </c>
      <c r="O354">
        <f>COUNTIF(C354:G354,"&lt;=17")</f>
        <v>1</v>
      </c>
      <c r="P354">
        <f>COUNTIF(C354:G354,"&gt;=18")</f>
        <v>4</v>
      </c>
      <c r="Q354">
        <f>SUMPRODUCT(--(D354:G354-C354:F354=1))</f>
        <v>0</v>
      </c>
      <c r="R354">
        <f>SUMPRODUCT(COUNTIF(C355:G355,C354:G354))</f>
        <v>1</v>
      </c>
    </row>
    <row r="355">
      <c r="A355">
        <v>2223</v>
      </c>
      <c r="B355" t="str">
        <v>2023-05-17</v>
      </c>
      <c r="C355">
        <v>2</v>
      </c>
      <c r="D355">
        <v>9</v>
      </c>
      <c r="E355">
        <v>10</v>
      </c>
      <c r="F355">
        <v>20</v>
      </c>
      <c r="G355">
        <v>26</v>
      </c>
      <c r="H355">
        <v>1</v>
      </c>
      <c r="I355" t="str">
        <v>2 - 9 - 10 - 20 - 26 [PB: 1]</v>
      </c>
      <c r="J355">
        <f>SUM(C355:G355)</f>
        <v>67</v>
      </c>
      <c r="K355">
        <f>AVERAGE(C355:G355)</f>
        <v>13.4</v>
      </c>
      <c r="L355">
        <f>MAX(C355:G355)-MIN(C355:G355)</f>
        <v>24</v>
      </c>
      <c r="M355">
        <f>SUMPRODUCT(MOD(C355:G355,2))</f>
        <v>1</v>
      </c>
      <c r="N355">
        <f>5-M355</f>
        <v>4</v>
      </c>
      <c r="O355">
        <f>COUNTIF(C355:G355,"&lt;=17")</f>
        <v>3</v>
      </c>
      <c r="P355">
        <f>COUNTIF(C355:G355,"&gt;=18")</f>
        <v>2</v>
      </c>
      <c r="Q355">
        <f>SUMPRODUCT(--(D355:G355-C355:F355=1))</f>
        <v>1</v>
      </c>
      <c r="R355">
        <f>SUMPRODUCT(COUNTIF(C356:G356,C355:G355))</f>
        <v>1</v>
      </c>
    </row>
    <row r="356">
      <c r="A356">
        <v>2222</v>
      </c>
      <c r="B356" t="str">
        <v>2023-05-13</v>
      </c>
      <c r="C356">
        <v>6</v>
      </c>
      <c r="D356">
        <v>10</v>
      </c>
      <c r="E356">
        <v>18</v>
      </c>
      <c r="F356">
        <v>27</v>
      </c>
      <c r="G356">
        <v>28</v>
      </c>
      <c r="H356">
        <v>4</v>
      </c>
      <c r="I356" t="str">
        <v>6 - 10 - 18 - 27 - 28 [PB: 4]</v>
      </c>
      <c r="J356">
        <f>SUM(C356:G356)</f>
        <v>89</v>
      </c>
      <c r="K356">
        <f>AVERAGE(C356:G356)</f>
        <v>17.8</v>
      </c>
      <c r="L356">
        <f>MAX(C356:G356)-MIN(C356:G356)</f>
        <v>22</v>
      </c>
      <c r="M356">
        <f>SUMPRODUCT(MOD(C356:G356,2))</f>
        <v>1</v>
      </c>
      <c r="N356">
        <f>5-M356</f>
        <v>4</v>
      </c>
      <c r="O356">
        <f>COUNTIF(C356:G356,"&lt;=17")</f>
        <v>2</v>
      </c>
      <c r="P356">
        <f>COUNTIF(C356:G356,"&gt;=18")</f>
        <v>3</v>
      </c>
      <c r="Q356">
        <f>SUMPRODUCT(--(D356:G356-C356:F356=1))</f>
        <v>1</v>
      </c>
      <c r="R356">
        <f>SUMPRODUCT(COUNTIF(C357:G357,C356:G356))</f>
        <v>0</v>
      </c>
    </row>
    <row r="357">
      <c r="A357">
        <v>2221</v>
      </c>
      <c r="B357" t="str">
        <v>2023-05-10</v>
      </c>
      <c r="C357">
        <v>7</v>
      </c>
      <c r="D357">
        <v>14</v>
      </c>
      <c r="E357">
        <v>17</v>
      </c>
      <c r="F357">
        <v>20</v>
      </c>
      <c r="G357">
        <v>31</v>
      </c>
      <c r="H357">
        <v>4</v>
      </c>
      <c r="I357" t="str">
        <v>7 - 14 - 17 - 20 - 31 [PB: 4]</v>
      </c>
      <c r="J357">
        <f>SUM(C357:G357)</f>
        <v>89</v>
      </c>
      <c r="K357">
        <f>AVERAGE(C357:G357)</f>
        <v>17.8</v>
      </c>
      <c r="L357">
        <f>MAX(C357:G357)-MIN(C357:G357)</f>
        <v>24</v>
      </c>
      <c r="M357">
        <f>SUMPRODUCT(MOD(C357:G357,2))</f>
        <v>3</v>
      </c>
      <c r="N357">
        <f>5-M357</f>
        <v>2</v>
      </c>
      <c r="O357">
        <f>COUNTIF(C357:G357,"&lt;=17")</f>
        <v>3</v>
      </c>
      <c r="P357">
        <f>COUNTIF(C357:G357,"&gt;=18")</f>
        <v>2</v>
      </c>
      <c r="Q357">
        <f>SUMPRODUCT(--(D357:G357-C357:F357=1))</f>
        <v>0</v>
      </c>
      <c r="R357">
        <f>SUMPRODUCT(COUNTIF(C358:G358,C357:G357))</f>
        <v>1</v>
      </c>
    </row>
    <row r="358">
      <c r="A358">
        <v>2220</v>
      </c>
      <c r="B358" t="str">
        <v>2023-05-06</v>
      </c>
      <c r="C358">
        <v>11</v>
      </c>
      <c r="D358">
        <v>13</v>
      </c>
      <c r="E358">
        <v>15</v>
      </c>
      <c r="F358">
        <v>20</v>
      </c>
      <c r="G358">
        <v>29</v>
      </c>
      <c r="H358">
        <v>7</v>
      </c>
      <c r="I358" t="str">
        <v>11 - 13 - 15 - 20 - 29 [PB: 7]</v>
      </c>
      <c r="J358">
        <f>SUM(C358:G358)</f>
        <v>88</v>
      </c>
      <c r="K358">
        <f>AVERAGE(C358:G358)</f>
        <v>17.6</v>
      </c>
      <c r="L358">
        <f>MAX(C358:G358)-MIN(C358:G358)</f>
        <v>18</v>
      </c>
      <c r="M358">
        <f>SUMPRODUCT(MOD(C358:G358,2))</f>
        <v>4</v>
      </c>
      <c r="N358">
        <f>5-M358</f>
        <v>1</v>
      </c>
      <c r="O358">
        <f>COUNTIF(C358:G358,"&lt;=17")</f>
        <v>3</v>
      </c>
      <c r="P358">
        <f>COUNTIF(C358:G358,"&gt;=18")</f>
        <v>2</v>
      </c>
      <c r="Q358">
        <f>SUMPRODUCT(--(D358:G358-C358:F358=1))</f>
        <v>0</v>
      </c>
      <c r="R358">
        <f>SUMPRODUCT(COUNTIF(C359:G359,C358:G358))</f>
        <v>1</v>
      </c>
    </row>
    <row r="359">
      <c r="A359">
        <v>2219</v>
      </c>
      <c r="B359" t="str">
        <v>2023-05-03</v>
      </c>
      <c r="C359">
        <v>7</v>
      </c>
      <c r="D359">
        <v>15</v>
      </c>
      <c r="E359">
        <v>16</v>
      </c>
      <c r="F359">
        <v>21</v>
      </c>
      <c r="G359">
        <v>23</v>
      </c>
      <c r="H359">
        <v>1</v>
      </c>
      <c r="I359" t="str">
        <v>7 - 15 - 16 - 21 - 23 [PB: 1]</v>
      </c>
      <c r="J359">
        <f>SUM(C359:G359)</f>
        <v>82</v>
      </c>
      <c r="K359">
        <f>AVERAGE(C359:G359)</f>
        <v>16.4</v>
      </c>
      <c r="L359">
        <f>MAX(C359:G359)-MIN(C359:G359)</f>
        <v>16</v>
      </c>
      <c r="M359">
        <f>SUMPRODUCT(MOD(C359:G359,2))</f>
        <v>4</v>
      </c>
      <c r="N359">
        <f>5-M359</f>
        <v>1</v>
      </c>
      <c r="O359">
        <f>COUNTIF(C359:G359,"&lt;=17")</f>
        <v>3</v>
      </c>
      <c r="P359">
        <f>COUNTIF(C359:G359,"&gt;=18")</f>
        <v>2</v>
      </c>
      <c r="Q359">
        <f>SUMPRODUCT(--(D359:G359-C359:F359=1))</f>
        <v>1</v>
      </c>
      <c r="R359">
        <f>SUMPRODUCT(COUNTIF(C360:G360,C359:G359))</f>
        <v>0</v>
      </c>
    </row>
    <row r="360">
      <c r="A360">
        <v>2218</v>
      </c>
      <c r="B360" t="str">
        <v>2023-04-29</v>
      </c>
      <c r="C360">
        <v>6</v>
      </c>
      <c r="D360">
        <v>10</v>
      </c>
      <c r="E360">
        <v>12</v>
      </c>
      <c r="F360">
        <v>17</v>
      </c>
      <c r="G360">
        <v>27</v>
      </c>
      <c r="H360">
        <v>4</v>
      </c>
      <c r="I360" t="str">
        <v>6 - 10 - 12 - 17 - 27 [PB: 4]</v>
      </c>
      <c r="J360">
        <f>SUM(C360:G360)</f>
        <v>72</v>
      </c>
      <c r="K360">
        <f>AVERAGE(C360:G360)</f>
        <v>14.4</v>
      </c>
      <c r="L360">
        <f>MAX(C360:G360)-MIN(C360:G360)</f>
        <v>21</v>
      </c>
      <c r="M360">
        <f>SUMPRODUCT(MOD(C360:G360,2))</f>
        <v>2</v>
      </c>
      <c r="N360">
        <f>5-M360</f>
        <v>3</v>
      </c>
      <c r="O360">
        <f>COUNTIF(C360:G360,"&lt;=17")</f>
        <v>4</v>
      </c>
      <c r="P360">
        <f>COUNTIF(C360:G360,"&gt;=18")</f>
        <v>1</v>
      </c>
      <c r="Q360">
        <f>SUMPRODUCT(--(D360:G360-C360:F360=1))</f>
        <v>0</v>
      </c>
      <c r="R360">
        <f>SUMPRODUCT(COUNTIF(C361:G361,C360:G360))</f>
        <v>0</v>
      </c>
    </row>
    <row r="361">
      <c r="A361">
        <v>2217</v>
      </c>
      <c r="B361" t="str">
        <v>2023-04-26</v>
      </c>
      <c r="C361">
        <v>3</v>
      </c>
      <c r="D361">
        <v>4</v>
      </c>
      <c r="E361">
        <v>19</v>
      </c>
      <c r="F361">
        <v>20</v>
      </c>
      <c r="G361">
        <v>26</v>
      </c>
      <c r="H361">
        <v>8</v>
      </c>
      <c r="I361" t="str">
        <v>3 - 4 - 19 - 20 - 26 [PB: 8]</v>
      </c>
      <c r="J361">
        <f>SUM(C361:G361)</f>
        <v>72</v>
      </c>
      <c r="K361">
        <f>AVERAGE(C361:G361)</f>
        <v>14.4</v>
      </c>
      <c r="L361">
        <f>MAX(C361:G361)-MIN(C361:G361)</f>
        <v>23</v>
      </c>
      <c r="M361">
        <f>SUMPRODUCT(MOD(C361:G361,2))</f>
        <v>2</v>
      </c>
      <c r="N361">
        <f>5-M361</f>
        <v>3</v>
      </c>
      <c r="O361">
        <f>COUNTIF(C361:G361,"&lt;=17")</f>
        <v>2</v>
      </c>
      <c r="P361">
        <f>COUNTIF(C361:G361,"&gt;=18")</f>
        <v>3</v>
      </c>
      <c r="Q361">
        <f>SUMPRODUCT(--(D361:G361-C361:F361=1))</f>
        <v>2</v>
      </c>
      <c r="R361">
        <f>SUMPRODUCT(COUNTIF(C362:G362,C361:G361))</f>
        <v>0</v>
      </c>
    </row>
    <row r="362">
      <c r="A362">
        <v>2216</v>
      </c>
      <c r="B362" t="str">
        <v>2023-04-19</v>
      </c>
      <c r="C362">
        <v>17</v>
      </c>
      <c r="D362">
        <v>22</v>
      </c>
      <c r="E362">
        <v>23</v>
      </c>
      <c r="F362">
        <v>29</v>
      </c>
      <c r="G362">
        <v>35</v>
      </c>
      <c r="H362">
        <v>7</v>
      </c>
      <c r="I362" t="str">
        <v>17 - 22 - 23 - 29 - 35 [PB: 7]</v>
      </c>
      <c r="J362">
        <f>SUM(C362:G362)</f>
        <v>126</v>
      </c>
      <c r="K362">
        <f>AVERAGE(C362:G362)</f>
        <v>25.2</v>
      </c>
      <c r="L362">
        <f>MAX(C362:G362)-MIN(C362:G362)</f>
        <v>18</v>
      </c>
      <c r="M362">
        <f>SUMPRODUCT(MOD(C362:G362,2))</f>
        <v>4</v>
      </c>
      <c r="N362">
        <f>5-M362</f>
        <v>1</v>
      </c>
      <c r="O362">
        <f>COUNTIF(C362:G362,"&lt;=17")</f>
        <v>1</v>
      </c>
      <c r="P362">
        <f>COUNTIF(C362:G362,"&gt;=18")</f>
        <v>4</v>
      </c>
      <c r="Q362">
        <f>SUMPRODUCT(--(D362:G362-C362:F362=1))</f>
        <v>1</v>
      </c>
      <c r="R362">
        <f>SUMPRODUCT(COUNTIF(C363:G363,C362:G362))</f>
        <v>0</v>
      </c>
    </row>
    <row r="363">
      <c r="A363">
        <v>2215</v>
      </c>
      <c r="B363" t="str">
        <v>2023-04-15</v>
      </c>
      <c r="C363">
        <v>2</v>
      </c>
      <c r="D363">
        <v>15</v>
      </c>
      <c r="E363">
        <v>27</v>
      </c>
      <c r="F363">
        <v>32</v>
      </c>
      <c r="G363">
        <v>33</v>
      </c>
      <c r="H363">
        <v>9</v>
      </c>
      <c r="I363" t="str">
        <v>2 - 15 - 27 - 32 - 33 [PB: 9]</v>
      </c>
      <c r="J363">
        <f>SUM(C363:G363)</f>
        <v>109</v>
      </c>
      <c r="K363">
        <f>AVERAGE(C363:G363)</f>
        <v>21.8</v>
      </c>
      <c r="L363">
        <f>MAX(C363:G363)-MIN(C363:G363)</f>
        <v>31</v>
      </c>
      <c r="M363">
        <f>SUMPRODUCT(MOD(C363:G363,2))</f>
        <v>3</v>
      </c>
      <c r="N363">
        <f>5-M363</f>
        <v>2</v>
      </c>
      <c r="O363">
        <f>COUNTIF(C363:G363,"&lt;=17")</f>
        <v>2</v>
      </c>
      <c r="P363">
        <f>COUNTIF(C363:G363,"&gt;=18")</f>
        <v>3</v>
      </c>
      <c r="Q363">
        <f>SUMPRODUCT(--(D363:G363-C363:F363=1))</f>
        <v>1</v>
      </c>
      <c r="R363">
        <f>SUMPRODUCT(COUNTIF(C364:G364,C363:G363))</f>
        <v>0</v>
      </c>
    </row>
    <row r="364">
      <c r="A364">
        <v>2214</v>
      </c>
      <c r="B364" t="str">
        <v>2023-04-12</v>
      </c>
      <c r="C364">
        <v>6</v>
      </c>
      <c r="D364">
        <v>14</v>
      </c>
      <c r="E364">
        <v>25</v>
      </c>
      <c r="F364">
        <v>28</v>
      </c>
      <c r="G364">
        <v>29</v>
      </c>
      <c r="H364">
        <v>9</v>
      </c>
      <c r="I364" t="str">
        <v>6 - 14 - 25 - 28 - 29 [PB: 9]</v>
      </c>
      <c r="J364">
        <f>SUM(C364:G364)</f>
        <v>102</v>
      </c>
      <c r="K364">
        <f>AVERAGE(C364:G364)</f>
        <v>20.4</v>
      </c>
      <c r="L364">
        <f>MAX(C364:G364)-MIN(C364:G364)</f>
        <v>23</v>
      </c>
      <c r="M364">
        <f>SUMPRODUCT(MOD(C364:G364,2))</f>
        <v>2</v>
      </c>
      <c r="N364">
        <f>5-M364</f>
        <v>3</v>
      </c>
      <c r="O364">
        <f>COUNTIF(C364:G364,"&lt;=17")</f>
        <v>2</v>
      </c>
      <c r="P364">
        <f>COUNTIF(C364:G364,"&gt;=18")</f>
        <v>3</v>
      </c>
      <c r="Q364">
        <f>SUMPRODUCT(--(D364:G364-C364:F364=1))</f>
        <v>1</v>
      </c>
      <c r="R364">
        <f>SUMPRODUCT(COUNTIF(C365:G365,C364:G364))</f>
        <v>0</v>
      </c>
    </row>
    <row r="365">
      <c r="A365">
        <v>2213</v>
      </c>
      <c r="B365" t="str">
        <v>2023-04-08</v>
      </c>
      <c r="C365">
        <v>2</v>
      </c>
      <c r="D365">
        <v>18</v>
      </c>
      <c r="E365">
        <v>23</v>
      </c>
      <c r="F365">
        <v>27</v>
      </c>
      <c r="G365">
        <v>32</v>
      </c>
      <c r="H365">
        <v>3</v>
      </c>
      <c r="I365" t="str">
        <v>2 - 18 - 23 - 27 - 32 [PB: 3]</v>
      </c>
      <c r="J365">
        <f>SUM(C365:G365)</f>
        <v>102</v>
      </c>
      <c r="K365">
        <f>AVERAGE(C365:G365)</f>
        <v>20.4</v>
      </c>
      <c r="L365">
        <f>MAX(C365:G365)-MIN(C365:G365)</f>
        <v>30</v>
      </c>
      <c r="M365">
        <f>SUMPRODUCT(MOD(C365:G365,2))</f>
        <v>2</v>
      </c>
      <c r="N365">
        <f>5-M365</f>
        <v>3</v>
      </c>
      <c r="O365">
        <f>COUNTIF(C365:G365,"&lt;=17")</f>
        <v>1</v>
      </c>
      <c r="P365">
        <f>COUNTIF(C365:G365,"&gt;=18")</f>
        <v>4</v>
      </c>
      <c r="Q365">
        <f>SUMPRODUCT(--(D365:G365-C365:F365=1))</f>
        <v>0</v>
      </c>
      <c r="R365">
        <f>SUMPRODUCT(COUNTIF(C366:G366,C365:G365))</f>
        <v>0</v>
      </c>
    </row>
    <row r="366">
      <c r="A366">
        <v>2212</v>
      </c>
      <c r="B366" t="str">
        <v>2023-04-05</v>
      </c>
      <c r="C366">
        <v>4</v>
      </c>
      <c r="D366">
        <v>7</v>
      </c>
      <c r="E366">
        <v>11</v>
      </c>
      <c r="F366">
        <v>20</v>
      </c>
      <c r="G366">
        <v>25</v>
      </c>
      <c r="H366">
        <v>6</v>
      </c>
      <c r="I366" t="str">
        <v>4 - 7 - 11 - 20 - 25 [PB: 6]</v>
      </c>
      <c r="J366">
        <f>SUM(C366:G366)</f>
        <v>67</v>
      </c>
      <c r="K366">
        <f>AVERAGE(C366:G366)</f>
        <v>13.4</v>
      </c>
      <c r="L366">
        <f>MAX(C366:G366)-MIN(C366:G366)</f>
        <v>21</v>
      </c>
      <c r="M366">
        <f>SUMPRODUCT(MOD(C366:G366,2))</f>
        <v>3</v>
      </c>
      <c r="N366">
        <f>5-M366</f>
        <v>2</v>
      </c>
      <c r="O366">
        <f>COUNTIF(C366:G366,"&lt;=17")</f>
        <v>3</v>
      </c>
      <c r="P366">
        <f>COUNTIF(C366:G366,"&gt;=18")</f>
        <v>2</v>
      </c>
      <c r="Q366">
        <f>SUMPRODUCT(--(D366:G366-C366:F366=1))</f>
        <v>0</v>
      </c>
      <c r="R366">
        <f>SUMPRODUCT(COUNTIF(C367:G367,C366:G366))</f>
        <v>0</v>
      </c>
    </row>
    <row r="367">
      <c r="A367">
        <v>2211</v>
      </c>
      <c r="B367" t="str">
        <v>2023-04-01</v>
      </c>
      <c r="C367">
        <v>1</v>
      </c>
      <c r="D367">
        <v>10</v>
      </c>
      <c r="E367">
        <v>19</v>
      </c>
      <c r="F367">
        <v>27</v>
      </c>
      <c r="G367">
        <v>34</v>
      </c>
      <c r="H367">
        <v>5</v>
      </c>
      <c r="I367" t="str">
        <v>1 - 10 - 19 - 27 - 34 [PB: 5]</v>
      </c>
      <c r="J367">
        <f>SUM(C367:G367)</f>
        <v>91</v>
      </c>
      <c r="K367">
        <f>AVERAGE(C367:G367)</f>
        <v>18.2</v>
      </c>
      <c r="L367">
        <f>MAX(C367:G367)-MIN(C367:G367)</f>
        <v>33</v>
      </c>
      <c r="M367">
        <f>SUMPRODUCT(MOD(C367:G367,2))</f>
        <v>3</v>
      </c>
      <c r="N367">
        <f>5-M367</f>
        <v>2</v>
      </c>
      <c r="O367">
        <f>COUNTIF(C367:G367,"&lt;=17")</f>
        <v>2</v>
      </c>
      <c r="P367">
        <f>COUNTIF(C367:G367,"&gt;=18")</f>
        <v>3</v>
      </c>
      <c r="Q367">
        <f>SUMPRODUCT(--(D367:G367-C367:F367=1))</f>
        <v>0</v>
      </c>
      <c r="R367">
        <f>SUMPRODUCT(COUNTIF(C368:G368,C367:G367))</f>
        <v>1</v>
      </c>
    </row>
    <row r="368">
      <c r="A368">
        <v>2210</v>
      </c>
      <c r="B368" t="str">
        <v>2023-03-29</v>
      </c>
      <c r="C368">
        <v>7</v>
      </c>
      <c r="D368">
        <v>9</v>
      </c>
      <c r="E368">
        <v>17</v>
      </c>
      <c r="F368">
        <v>19</v>
      </c>
      <c r="G368">
        <v>23</v>
      </c>
      <c r="H368">
        <v>7</v>
      </c>
      <c r="I368" t="str">
        <v>7 - 9 - 17 - 19 - 23 [PB: 7]</v>
      </c>
      <c r="J368">
        <f>SUM(C368:G368)</f>
        <v>75</v>
      </c>
      <c r="K368">
        <f>AVERAGE(C368:G368)</f>
        <v>15</v>
      </c>
      <c r="L368">
        <f>MAX(C368:G368)-MIN(C368:G368)</f>
        <v>16</v>
      </c>
      <c r="M368">
        <f>SUMPRODUCT(MOD(C368:G368,2))</f>
        <v>5</v>
      </c>
      <c r="N368">
        <f>5-M368</f>
        <v>0</v>
      </c>
      <c r="O368">
        <f>COUNTIF(C368:G368,"&lt;=17")</f>
        <v>3</v>
      </c>
      <c r="P368">
        <f>COUNTIF(C368:G368,"&gt;=18")</f>
        <v>2</v>
      </c>
      <c r="Q368">
        <f>SUMPRODUCT(--(D368:G368-C368:F368=1))</f>
        <v>0</v>
      </c>
      <c r="R368">
        <f>SUMPRODUCT(COUNTIF(C369:G369,C368:G368))</f>
        <v>0</v>
      </c>
    </row>
    <row r="369">
      <c r="A369">
        <v>2209</v>
      </c>
      <c r="B369" t="str">
        <v>2023-03-25</v>
      </c>
      <c r="C369">
        <v>2</v>
      </c>
      <c r="D369">
        <v>4</v>
      </c>
      <c r="E369">
        <v>13</v>
      </c>
      <c r="F369">
        <v>24</v>
      </c>
      <c r="G369">
        <v>32</v>
      </c>
      <c r="H369">
        <v>3</v>
      </c>
      <c r="I369" t="str">
        <v>2 - 4 - 13 - 24 - 32 [PB: 3]</v>
      </c>
      <c r="J369">
        <f>SUM(C369:G369)</f>
        <v>75</v>
      </c>
      <c r="K369">
        <f>AVERAGE(C369:G369)</f>
        <v>15</v>
      </c>
      <c r="L369">
        <f>MAX(C369:G369)-MIN(C369:G369)</f>
        <v>30</v>
      </c>
      <c r="M369">
        <f>SUMPRODUCT(MOD(C369:G369,2))</f>
        <v>1</v>
      </c>
      <c r="N369">
        <f>5-M369</f>
        <v>4</v>
      </c>
      <c r="O369">
        <f>COUNTIF(C369:G369,"&lt;=17")</f>
        <v>3</v>
      </c>
      <c r="P369">
        <f>COUNTIF(C369:G369,"&gt;=18")</f>
        <v>2</v>
      </c>
      <c r="Q369">
        <f>SUMPRODUCT(--(D369:G369-C369:F369=1))</f>
        <v>0</v>
      </c>
      <c r="R369">
        <f>SUMPRODUCT(COUNTIF(C370:G370,C369:G369))</f>
        <v>0</v>
      </c>
    </row>
    <row r="370">
      <c r="A370">
        <v>2208</v>
      </c>
      <c r="B370" t="str">
        <v>2023-03-22</v>
      </c>
      <c r="C370">
        <v>1</v>
      </c>
      <c r="D370">
        <v>3</v>
      </c>
      <c r="E370">
        <v>14</v>
      </c>
      <c r="F370">
        <v>20</v>
      </c>
      <c r="G370">
        <v>33</v>
      </c>
      <c r="H370">
        <v>9</v>
      </c>
      <c r="I370" t="str">
        <v>1 - 3 - 14 - 20 - 33 [PB: 9]</v>
      </c>
      <c r="J370">
        <f>SUM(C370:G370)</f>
        <v>71</v>
      </c>
      <c r="K370">
        <f>AVERAGE(C370:G370)</f>
        <v>14.2</v>
      </c>
      <c r="L370">
        <f>MAX(C370:G370)-MIN(C370:G370)</f>
        <v>32</v>
      </c>
      <c r="M370">
        <f>SUMPRODUCT(MOD(C370:G370,2))</f>
        <v>3</v>
      </c>
      <c r="N370">
        <f>5-M370</f>
        <v>2</v>
      </c>
      <c r="O370">
        <f>COUNTIF(C370:G370,"&lt;=17")</f>
        <v>3</v>
      </c>
      <c r="P370">
        <f>COUNTIF(C370:G370,"&gt;=18")</f>
        <v>2</v>
      </c>
      <c r="Q370">
        <f>SUMPRODUCT(--(D370:G370-C370:F370=1))</f>
        <v>0</v>
      </c>
      <c r="R370">
        <f>SUMPRODUCT(COUNTIF(C371:G371,C370:G370))</f>
        <v>0</v>
      </c>
    </row>
    <row r="371">
      <c r="A371">
        <v>2207</v>
      </c>
      <c r="B371" t="str">
        <v>2023-03-18</v>
      </c>
      <c r="C371">
        <v>9</v>
      </c>
      <c r="D371">
        <v>17</v>
      </c>
      <c r="E371">
        <v>18</v>
      </c>
      <c r="F371">
        <v>24</v>
      </c>
      <c r="G371">
        <v>31</v>
      </c>
      <c r="H371">
        <v>10</v>
      </c>
      <c r="I371" t="str">
        <v>9 - 17 - 18 - 24 - 31 [PB: 10]</v>
      </c>
      <c r="J371">
        <f>SUM(C371:G371)</f>
        <v>99</v>
      </c>
      <c r="K371">
        <f>AVERAGE(C371:G371)</f>
        <v>19.8</v>
      </c>
      <c r="L371">
        <f>MAX(C371:G371)-MIN(C371:G371)</f>
        <v>22</v>
      </c>
      <c r="M371">
        <f>SUMPRODUCT(MOD(C371:G371,2))</f>
        <v>3</v>
      </c>
      <c r="N371">
        <f>5-M371</f>
        <v>2</v>
      </c>
      <c r="O371">
        <f>COUNTIF(C371:G371,"&lt;=17")</f>
        <v>2</v>
      </c>
      <c r="P371">
        <f>COUNTIF(C371:G371,"&gt;=18")</f>
        <v>3</v>
      </c>
      <c r="Q371">
        <f>SUMPRODUCT(--(D371:G371-C371:F371=1))</f>
        <v>1</v>
      </c>
      <c r="R371">
        <f>SUMPRODUCT(COUNTIF(C372:G372,C371:G371))</f>
        <v>1</v>
      </c>
    </row>
    <row r="372">
      <c r="A372">
        <v>2206</v>
      </c>
      <c r="B372" t="str">
        <v>2023-03-15</v>
      </c>
      <c r="C372">
        <v>3</v>
      </c>
      <c r="D372">
        <v>4</v>
      </c>
      <c r="E372">
        <v>9</v>
      </c>
      <c r="F372">
        <v>10</v>
      </c>
      <c r="G372">
        <v>13</v>
      </c>
      <c r="H372">
        <v>6</v>
      </c>
      <c r="I372" t="str">
        <v>3 - 4 - 9 - 10 - 13 [PB: 6]</v>
      </c>
      <c r="J372">
        <f>SUM(C372:G372)</f>
        <v>39</v>
      </c>
      <c r="K372">
        <f>AVERAGE(C372:G372)</f>
        <v>7.8</v>
      </c>
      <c r="L372">
        <f>MAX(C372:G372)-MIN(C372:G372)</f>
        <v>10</v>
      </c>
      <c r="M372">
        <f>SUMPRODUCT(MOD(C372:G372,2))</f>
        <v>3</v>
      </c>
      <c r="N372">
        <f>5-M372</f>
        <v>2</v>
      </c>
      <c r="O372">
        <f>COUNTIF(C372:G372,"&lt;=17")</f>
        <v>5</v>
      </c>
      <c r="P372">
        <f>COUNTIF(C372:G372,"&gt;=18")</f>
        <v>0</v>
      </c>
      <c r="Q372">
        <f>SUMPRODUCT(--(D372:G372-C372:F372=1))</f>
        <v>2</v>
      </c>
      <c r="R372">
        <f>SUMPRODUCT(COUNTIF(C373:G373,C372:G372))</f>
        <v>1</v>
      </c>
    </row>
    <row r="373">
      <c r="A373">
        <v>2205</v>
      </c>
      <c r="B373" t="str">
        <v>2023-03-11</v>
      </c>
      <c r="C373">
        <v>4</v>
      </c>
      <c r="D373">
        <v>6</v>
      </c>
      <c r="E373">
        <v>22</v>
      </c>
      <c r="F373">
        <v>23</v>
      </c>
      <c r="G373">
        <v>35</v>
      </c>
      <c r="H373">
        <v>1</v>
      </c>
      <c r="I373" t="str">
        <v>4 - 6 - 22 - 23 - 35 [PB: 1]</v>
      </c>
      <c r="J373">
        <f>SUM(C373:G373)</f>
        <v>90</v>
      </c>
      <c r="K373">
        <f>AVERAGE(C373:G373)</f>
        <v>18</v>
      </c>
      <c r="L373">
        <f>MAX(C373:G373)-MIN(C373:G373)</f>
        <v>31</v>
      </c>
      <c r="M373">
        <f>SUMPRODUCT(MOD(C373:G373,2))</f>
        <v>2</v>
      </c>
      <c r="N373">
        <f>5-M373</f>
        <v>3</v>
      </c>
      <c r="O373">
        <f>COUNTIF(C373:G373,"&lt;=17")</f>
        <v>2</v>
      </c>
      <c r="P373">
        <f>COUNTIF(C373:G373,"&gt;=18")</f>
        <v>3</v>
      </c>
      <c r="Q373">
        <f>SUMPRODUCT(--(D373:G373-C373:F373=1))</f>
        <v>1</v>
      </c>
      <c r="R373">
        <f>SUMPRODUCT(COUNTIF(C374:G374,C373:G373))</f>
        <v>0</v>
      </c>
    </row>
    <row r="374">
      <c r="A374">
        <v>2204</v>
      </c>
      <c r="B374" t="str">
        <v>2023-03-08</v>
      </c>
      <c r="C374">
        <v>2</v>
      </c>
      <c r="D374">
        <v>5</v>
      </c>
      <c r="E374">
        <v>7</v>
      </c>
      <c r="F374">
        <v>16</v>
      </c>
      <c r="G374">
        <v>32</v>
      </c>
      <c r="H374">
        <v>7</v>
      </c>
      <c r="I374" t="str">
        <v>2 - 5 - 7 - 16 - 32 [PB: 7]</v>
      </c>
      <c r="J374">
        <f>SUM(C374:G374)</f>
        <v>62</v>
      </c>
      <c r="K374">
        <f>AVERAGE(C374:G374)</f>
        <v>12.4</v>
      </c>
      <c r="L374">
        <f>MAX(C374:G374)-MIN(C374:G374)</f>
        <v>30</v>
      </c>
      <c r="M374">
        <f>SUMPRODUCT(MOD(C374:G374,2))</f>
        <v>2</v>
      </c>
      <c r="N374">
        <f>5-M374</f>
        <v>3</v>
      </c>
      <c r="O374">
        <f>COUNTIF(C374:G374,"&lt;=17")</f>
        <v>4</v>
      </c>
      <c r="P374">
        <f>COUNTIF(C374:G374,"&gt;=18")</f>
        <v>1</v>
      </c>
      <c r="Q374">
        <f>SUMPRODUCT(--(D374:G374-C374:F374=1))</f>
        <v>0</v>
      </c>
      <c r="R374">
        <f>SUMPRODUCT(COUNTIF(C375:G375,C374:G374))</f>
        <v>1</v>
      </c>
    </row>
    <row r="375">
      <c r="A375">
        <v>2203</v>
      </c>
      <c r="B375" t="str">
        <v>2023-03-04</v>
      </c>
      <c r="C375">
        <v>6</v>
      </c>
      <c r="D375">
        <v>24</v>
      </c>
      <c r="E375">
        <v>25</v>
      </c>
      <c r="F375">
        <v>27</v>
      </c>
      <c r="G375">
        <v>32</v>
      </c>
      <c r="H375">
        <v>9</v>
      </c>
      <c r="I375" t="str">
        <v>6 - 24 - 25 - 27 - 32 [PB: 9]</v>
      </c>
      <c r="J375">
        <f>SUM(C375:G375)</f>
        <v>114</v>
      </c>
      <c r="K375">
        <f>AVERAGE(C375:G375)</f>
        <v>22.8</v>
      </c>
      <c r="L375">
        <f>MAX(C375:G375)-MIN(C375:G375)</f>
        <v>26</v>
      </c>
      <c r="M375">
        <f>SUMPRODUCT(MOD(C375:G375,2))</f>
        <v>2</v>
      </c>
      <c r="N375">
        <f>5-M375</f>
        <v>3</v>
      </c>
      <c r="O375">
        <f>COUNTIF(C375:G375,"&lt;=17")</f>
        <v>1</v>
      </c>
      <c r="P375">
        <f>COUNTIF(C375:G375,"&gt;=18")</f>
        <v>4</v>
      </c>
      <c r="Q375">
        <f>SUMPRODUCT(--(D375:G375-C375:F375=1))</f>
        <v>1</v>
      </c>
      <c r="R375">
        <f>SUMPRODUCT(COUNTIF(C376:G376,C375:G375))</f>
        <v>1</v>
      </c>
    </row>
    <row r="376">
      <c r="A376">
        <v>2202</v>
      </c>
      <c r="B376" t="str">
        <v>2023-03-01</v>
      </c>
      <c r="C376">
        <v>18</v>
      </c>
      <c r="D376">
        <v>20</v>
      </c>
      <c r="E376">
        <v>25</v>
      </c>
      <c r="F376">
        <v>31</v>
      </c>
      <c r="G376">
        <v>34</v>
      </c>
      <c r="H376">
        <v>5</v>
      </c>
      <c r="I376" t="str">
        <v>18 - 20 - 25 - 31 - 34 [PB: 5]</v>
      </c>
      <c r="J376">
        <f>SUM(C376:G376)</f>
        <v>128</v>
      </c>
      <c r="K376">
        <f>AVERAGE(C376:G376)</f>
        <v>25.6</v>
      </c>
      <c r="L376">
        <f>MAX(C376:G376)-MIN(C376:G376)</f>
        <v>16</v>
      </c>
      <c r="M376">
        <f>SUMPRODUCT(MOD(C376:G376,2))</f>
        <v>2</v>
      </c>
      <c r="N376">
        <f>5-M376</f>
        <v>3</v>
      </c>
      <c r="O376">
        <f>COUNTIF(C376:G376,"&lt;=17")</f>
        <v>0</v>
      </c>
      <c r="P376">
        <f>COUNTIF(C376:G376,"&gt;=18")</f>
        <v>5</v>
      </c>
      <c r="Q376">
        <f>SUMPRODUCT(--(D376:G376-C376:F376=1))</f>
        <v>0</v>
      </c>
      <c r="R376">
        <f>SUMPRODUCT(COUNTIF(C377:G377,C376:G376))</f>
        <v>0</v>
      </c>
    </row>
    <row r="377">
      <c r="A377">
        <v>2201</v>
      </c>
      <c r="B377" t="str">
        <v>2023-02-25</v>
      </c>
      <c r="C377">
        <v>6</v>
      </c>
      <c r="D377">
        <v>12</v>
      </c>
      <c r="E377">
        <v>17</v>
      </c>
      <c r="F377">
        <v>29</v>
      </c>
      <c r="G377">
        <v>33</v>
      </c>
      <c r="H377">
        <v>1</v>
      </c>
      <c r="I377" t="str">
        <v>6 - 12 - 17 - 29 - 33 [PB: 1]</v>
      </c>
      <c r="J377">
        <f>SUM(C377:G377)</f>
        <v>97</v>
      </c>
      <c r="K377">
        <f>AVERAGE(C377:G377)</f>
        <v>19.4</v>
      </c>
      <c r="L377">
        <f>MAX(C377:G377)-MIN(C377:G377)</f>
        <v>27</v>
      </c>
      <c r="M377">
        <f>SUMPRODUCT(MOD(C377:G377,2))</f>
        <v>3</v>
      </c>
      <c r="N377">
        <f>5-M377</f>
        <v>2</v>
      </c>
      <c r="O377">
        <f>COUNTIF(C377:G377,"&lt;=17")</f>
        <v>3</v>
      </c>
      <c r="P377">
        <f>COUNTIF(C377:G377,"&gt;=18")</f>
        <v>2</v>
      </c>
      <c r="Q377">
        <f>SUMPRODUCT(--(D377:G377-C377:F377=1))</f>
        <v>0</v>
      </c>
      <c r="R377">
        <f>SUMPRODUCT(COUNTIF(C378:G378,C377:G377))</f>
        <v>0</v>
      </c>
    </row>
    <row r="378">
      <c r="A378">
        <v>2200</v>
      </c>
      <c r="B378" t="str">
        <v>2023-02-22</v>
      </c>
      <c r="C378">
        <v>4</v>
      </c>
      <c r="D378">
        <v>5</v>
      </c>
      <c r="E378">
        <v>13</v>
      </c>
      <c r="F378">
        <v>18</v>
      </c>
      <c r="G378">
        <v>32</v>
      </c>
      <c r="H378">
        <v>4</v>
      </c>
      <c r="I378" t="str">
        <v>4 - 5 - 13 - 18 - 32 [PB: 4]</v>
      </c>
      <c r="J378">
        <f>SUM(C378:G378)</f>
        <v>72</v>
      </c>
      <c r="K378">
        <f>AVERAGE(C378:G378)</f>
        <v>14.4</v>
      </c>
      <c r="L378">
        <f>MAX(C378:G378)-MIN(C378:G378)</f>
        <v>28</v>
      </c>
      <c r="M378">
        <f>SUMPRODUCT(MOD(C378:G378,2))</f>
        <v>2</v>
      </c>
      <c r="N378">
        <f>5-M378</f>
        <v>3</v>
      </c>
      <c r="O378">
        <f>COUNTIF(C378:G378,"&lt;=17")</f>
        <v>3</v>
      </c>
      <c r="P378">
        <f>COUNTIF(C378:G378,"&gt;=18")</f>
        <v>2</v>
      </c>
      <c r="Q378">
        <f>SUMPRODUCT(--(D378:G378-C378:F378=1))</f>
        <v>1</v>
      </c>
      <c r="R378">
        <f>SUMPRODUCT(COUNTIF(C379:G379,C378:G378))</f>
        <v>0</v>
      </c>
    </row>
    <row r="379">
      <c r="A379">
        <v>2199</v>
      </c>
      <c r="B379" t="str">
        <v>2023-02-18</v>
      </c>
      <c r="C379">
        <v>3</v>
      </c>
      <c r="D379">
        <v>15</v>
      </c>
      <c r="E379">
        <v>16</v>
      </c>
      <c r="F379">
        <v>19</v>
      </c>
      <c r="G379">
        <v>21</v>
      </c>
      <c r="H379">
        <v>10</v>
      </c>
      <c r="I379" t="str">
        <v>3 - 15 - 16 - 19 - 21 [PB: 10]</v>
      </c>
      <c r="J379">
        <f>SUM(C379:G379)</f>
        <v>74</v>
      </c>
      <c r="K379">
        <f>AVERAGE(C379:G379)</f>
        <v>14.8</v>
      </c>
      <c r="L379">
        <f>MAX(C379:G379)-MIN(C379:G379)</f>
        <v>18</v>
      </c>
      <c r="M379">
        <f>SUMPRODUCT(MOD(C379:G379,2))</f>
        <v>4</v>
      </c>
      <c r="N379">
        <f>5-M379</f>
        <v>1</v>
      </c>
      <c r="O379">
        <f>COUNTIF(C379:G379,"&lt;=17")</f>
        <v>3</v>
      </c>
      <c r="P379">
        <f>COUNTIF(C379:G379,"&gt;=18")</f>
        <v>2</v>
      </c>
      <c r="Q379">
        <f>SUMPRODUCT(--(D379:G379-C379:F379=1))</f>
        <v>1</v>
      </c>
      <c r="R379">
        <f>SUMPRODUCT(COUNTIF(C380:G380,C379:G379))</f>
        <v>1</v>
      </c>
    </row>
    <row r="380">
      <c r="A380">
        <v>2198</v>
      </c>
      <c r="B380" t="str">
        <v>2023-02-15</v>
      </c>
      <c r="C380">
        <v>21</v>
      </c>
      <c r="D380">
        <v>22</v>
      </c>
      <c r="E380">
        <v>24</v>
      </c>
      <c r="F380">
        <v>27</v>
      </c>
      <c r="G380">
        <v>29</v>
      </c>
      <c r="H380">
        <v>3</v>
      </c>
      <c r="I380" t="str">
        <v>21 - 22 - 24 - 27 - 29 [PB: 3]</v>
      </c>
      <c r="J380">
        <f>SUM(C380:G380)</f>
        <v>123</v>
      </c>
      <c r="K380">
        <f>AVERAGE(C380:G380)</f>
        <v>24.6</v>
      </c>
      <c r="L380">
        <f>MAX(C380:G380)-MIN(C380:G380)</f>
        <v>8</v>
      </c>
      <c r="M380">
        <f>SUMPRODUCT(MOD(C380:G380,2))</f>
        <v>3</v>
      </c>
      <c r="N380">
        <f>5-M380</f>
        <v>2</v>
      </c>
      <c r="O380">
        <f>COUNTIF(C380:G380,"&lt;=17")</f>
        <v>0</v>
      </c>
      <c r="P380">
        <f>COUNTIF(C380:G380,"&gt;=18")</f>
        <v>5</v>
      </c>
      <c r="Q380">
        <f>SUMPRODUCT(--(D380:G380-C380:F380=1))</f>
        <v>1</v>
      </c>
      <c r="R380">
        <f>SUMPRODUCT(COUNTIF(C381:G381,C380:G380))</f>
        <v>2</v>
      </c>
    </row>
    <row r="381">
      <c r="A381">
        <v>2197</v>
      </c>
      <c r="B381" t="str">
        <v>2023-02-11</v>
      </c>
      <c r="C381">
        <v>10</v>
      </c>
      <c r="D381">
        <v>17</v>
      </c>
      <c r="E381">
        <v>20</v>
      </c>
      <c r="F381">
        <v>21</v>
      </c>
      <c r="G381">
        <v>24</v>
      </c>
      <c r="H381">
        <v>7</v>
      </c>
      <c r="I381" t="str">
        <v>10 - 17 - 20 - 21 - 24 [PB: 7]</v>
      </c>
      <c r="J381">
        <f>SUM(C381:G381)</f>
        <v>92</v>
      </c>
      <c r="K381">
        <f>AVERAGE(C381:G381)</f>
        <v>18.4</v>
      </c>
      <c r="L381">
        <f>MAX(C381:G381)-MIN(C381:G381)</f>
        <v>14</v>
      </c>
      <c r="M381">
        <f>SUMPRODUCT(MOD(C381:G381,2))</f>
        <v>2</v>
      </c>
      <c r="N381">
        <f>5-M381</f>
        <v>3</v>
      </c>
      <c r="O381">
        <f>COUNTIF(C381:G381,"&lt;=17")</f>
        <v>2</v>
      </c>
      <c r="P381">
        <f>COUNTIF(C381:G381,"&gt;=18")</f>
        <v>3</v>
      </c>
      <c r="Q381">
        <f>SUMPRODUCT(--(D381:G381-C381:F381=1))</f>
        <v>1</v>
      </c>
      <c r="R381">
        <f>SUMPRODUCT(COUNTIF(C382:G382,C381:G381))</f>
        <v>1</v>
      </c>
    </row>
    <row r="382">
      <c r="A382">
        <v>2196</v>
      </c>
      <c r="B382" t="str">
        <v>2023-02-08</v>
      </c>
      <c r="C382">
        <v>5</v>
      </c>
      <c r="D382">
        <v>18</v>
      </c>
      <c r="E382">
        <v>21</v>
      </c>
      <c r="F382">
        <v>28</v>
      </c>
      <c r="G382">
        <v>29</v>
      </c>
      <c r="H382">
        <v>1</v>
      </c>
      <c r="I382" t="str">
        <v>5 - 18 - 21 - 28 - 29 [PB: 1]</v>
      </c>
      <c r="J382">
        <f>SUM(C382:G382)</f>
        <v>101</v>
      </c>
      <c r="K382">
        <f>AVERAGE(C382:G382)</f>
        <v>20.2</v>
      </c>
      <c r="L382">
        <f>MAX(C382:G382)-MIN(C382:G382)</f>
        <v>24</v>
      </c>
      <c r="M382">
        <f>SUMPRODUCT(MOD(C382:G382,2))</f>
        <v>3</v>
      </c>
      <c r="N382">
        <f>5-M382</f>
        <v>2</v>
      </c>
      <c r="O382">
        <f>COUNTIF(C382:G382,"&lt;=17")</f>
        <v>1</v>
      </c>
      <c r="P382">
        <f>COUNTIF(C382:G382,"&gt;=18")</f>
        <v>4</v>
      </c>
      <c r="Q382">
        <f>SUMPRODUCT(--(D382:G382-C382:F382=1))</f>
        <v>1</v>
      </c>
      <c r="R382">
        <f>SUMPRODUCT(COUNTIF(C383:G383,C382:G382))</f>
        <v>0</v>
      </c>
    </row>
    <row r="383">
      <c r="A383">
        <v>2195</v>
      </c>
      <c r="B383" t="str">
        <v>2023-02-04</v>
      </c>
      <c r="C383">
        <v>4</v>
      </c>
      <c r="D383">
        <v>9</v>
      </c>
      <c r="E383">
        <v>17</v>
      </c>
      <c r="F383">
        <v>20</v>
      </c>
      <c r="G383">
        <v>33</v>
      </c>
      <c r="H383">
        <v>9</v>
      </c>
      <c r="I383" t="str">
        <v>4 - 9 - 17 - 20 - 33 [PB: 9]</v>
      </c>
      <c r="J383">
        <f>SUM(C383:G383)</f>
        <v>83</v>
      </c>
      <c r="K383">
        <f>AVERAGE(C383:G383)</f>
        <v>16.6</v>
      </c>
      <c r="L383">
        <f>MAX(C383:G383)-MIN(C383:G383)</f>
        <v>29</v>
      </c>
      <c r="M383">
        <f>SUMPRODUCT(MOD(C383:G383,2))</f>
        <v>3</v>
      </c>
      <c r="N383">
        <f>5-M383</f>
        <v>2</v>
      </c>
      <c r="O383">
        <f>COUNTIF(C383:G383,"&lt;=17")</f>
        <v>3</v>
      </c>
      <c r="P383">
        <f>COUNTIF(C383:G383,"&gt;=18")</f>
        <v>2</v>
      </c>
      <c r="Q383">
        <f>SUMPRODUCT(--(D383:G383-C383:F383=1))</f>
        <v>0</v>
      </c>
      <c r="R383">
        <f>SUMPRODUCT(COUNTIF(C384:G384,C383:G383))</f>
        <v>1</v>
      </c>
    </row>
    <row r="384">
      <c r="A384">
        <v>2194</v>
      </c>
      <c r="B384" t="str">
        <v>2023-02-01</v>
      </c>
      <c r="C384">
        <v>4</v>
      </c>
      <c r="D384">
        <v>13</v>
      </c>
      <c r="E384">
        <v>16</v>
      </c>
      <c r="F384">
        <v>21</v>
      </c>
      <c r="G384">
        <v>31</v>
      </c>
      <c r="H384">
        <v>7</v>
      </c>
      <c r="I384" t="str">
        <v>4 - 13 - 16 - 21 - 31 [PB: 7]</v>
      </c>
      <c r="J384">
        <f>SUM(C384:G384)</f>
        <v>85</v>
      </c>
      <c r="K384">
        <f>AVERAGE(C384:G384)</f>
        <v>17</v>
      </c>
      <c r="L384">
        <f>MAX(C384:G384)-MIN(C384:G384)</f>
        <v>27</v>
      </c>
      <c r="M384">
        <f>SUMPRODUCT(MOD(C384:G384,2))</f>
        <v>3</v>
      </c>
      <c r="N384">
        <f>5-M384</f>
        <v>2</v>
      </c>
      <c r="O384">
        <f>COUNTIF(C384:G384,"&lt;=17")</f>
        <v>3</v>
      </c>
      <c r="P384">
        <f>COUNTIF(C384:G384,"&gt;=18")</f>
        <v>2</v>
      </c>
      <c r="Q384">
        <f>SUMPRODUCT(--(D384:G384-C384:F384=1))</f>
        <v>0</v>
      </c>
      <c r="R384">
        <f>SUMPRODUCT(COUNTIF(C385:G385,C384:G384))</f>
        <v>0</v>
      </c>
    </row>
    <row r="385">
      <c r="A385">
        <v>2193</v>
      </c>
      <c r="B385" t="str">
        <v>2023-01-28</v>
      </c>
      <c r="C385">
        <v>2</v>
      </c>
      <c r="D385">
        <v>6</v>
      </c>
      <c r="E385">
        <v>18</v>
      </c>
      <c r="F385">
        <v>26</v>
      </c>
      <c r="G385">
        <v>28</v>
      </c>
      <c r="H385">
        <v>4</v>
      </c>
      <c r="I385" t="str">
        <v>2 - 6 - 18 - 26 - 28 [PB: 4]</v>
      </c>
      <c r="J385">
        <f>SUM(C385:G385)</f>
        <v>80</v>
      </c>
      <c r="K385">
        <f>AVERAGE(C385:G385)</f>
        <v>16</v>
      </c>
      <c r="L385">
        <f>MAX(C385:G385)-MIN(C385:G385)</f>
        <v>26</v>
      </c>
      <c r="M385">
        <f>SUMPRODUCT(MOD(C385:G385,2))</f>
        <v>0</v>
      </c>
      <c r="N385">
        <f>5-M385</f>
        <v>5</v>
      </c>
      <c r="O385">
        <f>COUNTIF(C385:G385,"&lt;=17")</f>
        <v>2</v>
      </c>
      <c r="P385">
        <f>COUNTIF(C385:G385,"&gt;=18")</f>
        <v>3</v>
      </c>
      <c r="Q385">
        <f>SUMPRODUCT(--(D385:G385-C385:F385=1))</f>
        <v>0</v>
      </c>
      <c r="R385">
        <f>SUMPRODUCT(COUNTIF(C386:G386,C385:G385))</f>
        <v>1</v>
      </c>
    </row>
    <row r="386">
      <c r="A386">
        <v>2192</v>
      </c>
      <c r="B386" t="str">
        <v>2023-01-25</v>
      </c>
      <c r="C386">
        <v>3</v>
      </c>
      <c r="D386">
        <v>24</v>
      </c>
      <c r="E386">
        <v>25</v>
      </c>
      <c r="F386">
        <v>26</v>
      </c>
      <c r="G386">
        <v>33</v>
      </c>
      <c r="H386">
        <v>2</v>
      </c>
      <c r="I386" t="str">
        <v>3 - 24 - 25 - 26 - 33 [PB: 2]</v>
      </c>
      <c r="J386">
        <f>SUM(C386:G386)</f>
        <v>111</v>
      </c>
      <c r="K386">
        <f>AVERAGE(C386:G386)</f>
        <v>22.2</v>
      </c>
      <c r="L386">
        <f>MAX(C386:G386)-MIN(C386:G386)</f>
        <v>30</v>
      </c>
      <c r="M386">
        <f>SUMPRODUCT(MOD(C386:G386,2))</f>
        <v>3</v>
      </c>
      <c r="N386">
        <f>5-M386</f>
        <v>2</v>
      </c>
      <c r="O386">
        <f>COUNTIF(C386:G386,"&lt;=17")</f>
        <v>1</v>
      </c>
      <c r="P386">
        <f>COUNTIF(C386:G386,"&gt;=18")</f>
        <v>4</v>
      </c>
      <c r="Q386">
        <f>SUMPRODUCT(--(D386:G386-C386:F386=1))</f>
        <v>2</v>
      </c>
      <c r="R386">
        <f>SUMPRODUCT(COUNTIF(C387:G387,C386:G386))</f>
        <v>0</v>
      </c>
    </row>
    <row r="387">
      <c r="A387">
        <v>2191</v>
      </c>
      <c r="B387" t="str">
        <v>2023-01-21</v>
      </c>
      <c r="C387">
        <v>1</v>
      </c>
      <c r="D387">
        <v>4</v>
      </c>
      <c r="E387">
        <v>29</v>
      </c>
      <c r="F387">
        <v>30</v>
      </c>
      <c r="G387">
        <v>32</v>
      </c>
      <c r="H387">
        <v>4</v>
      </c>
      <c r="I387" t="str">
        <v>1 - 4 - 29 - 30 - 32 [PB: 4]</v>
      </c>
      <c r="J387">
        <f>SUM(C387:G387)</f>
        <v>96</v>
      </c>
      <c r="K387">
        <f>AVERAGE(C387:G387)</f>
        <v>19.2</v>
      </c>
      <c r="L387">
        <f>MAX(C387:G387)-MIN(C387:G387)</f>
        <v>31</v>
      </c>
      <c r="M387">
        <f>SUMPRODUCT(MOD(C387:G387,2))</f>
        <v>2</v>
      </c>
      <c r="N387">
        <f>5-M387</f>
        <v>3</v>
      </c>
      <c r="O387">
        <f>COUNTIF(C387:G387,"&lt;=17")</f>
        <v>2</v>
      </c>
      <c r="P387">
        <f>COUNTIF(C387:G387,"&gt;=18")</f>
        <v>3</v>
      </c>
      <c r="Q387">
        <f>SUMPRODUCT(--(D387:G387-C387:F387=1))</f>
        <v>1</v>
      </c>
      <c r="R387">
        <f>SUMPRODUCT(COUNTIF(C388:G388,C387:G387))</f>
        <v>0</v>
      </c>
    </row>
    <row r="388">
      <c r="A388">
        <v>2190</v>
      </c>
      <c r="B388" t="str">
        <v>2023-01-18</v>
      </c>
      <c r="C388">
        <v>12</v>
      </c>
      <c r="D388">
        <v>16</v>
      </c>
      <c r="E388">
        <v>17</v>
      </c>
      <c r="F388">
        <v>20</v>
      </c>
      <c r="G388">
        <v>26</v>
      </c>
      <c r="H388">
        <v>10</v>
      </c>
      <c r="I388" t="str">
        <v>12 - 16 - 17 - 20 - 26 [PB: 10]</v>
      </c>
      <c r="J388">
        <f>SUM(C388:G388)</f>
        <v>91</v>
      </c>
      <c r="K388">
        <f>AVERAGE(C388:G388)</f>
        <v>18.2</v>
      </c>
      <c r="L388">
        <f>MAX(C388:G388)-MIN(C388:G388)</f>
        <v>14</v>
      </c>
      <c r="M388">
        <f>SUMPRODUCT(MOD(C388:G388,2))</f>
        <v>1</v>
      </c>
      <c r="N388">
        <f>5-M388</f>
        <v>4</v>
      </c>
      <c r="O388">
        <f>COUNTIF(C388:G388,"&lt;=17")</f>
        <v>3</v>
      </c>
      <c r="P388">
        <f>COUNTIF(C388:G388,"&gt;=18")</f>
        <v>2</v>
      </c>
      <c r="Q388">
        <f>SUMPRODUCT(--(D388:G388-C388:F388=1))</f>
        <v>1</v>
      </c>
      <c r="R388">
        <f>SUMPRODUCT(COUNTIF(C389:G389,C388:G388))</f>
        <v>1</v>
      </c>
    </row>
    <row r="389">
      <c r="A389">
        <v>2189</v>
      </c>
      <c r="B389" t="str">
        <v>2023-01-14</v>
      </c>
      <c r="C389">
        <v>4</v>
      </c>
      <c r="D389">
        <v>5</v>
      </c>
      <c r="E389">
        <v>6</v>
      </c>
      <c r="F389">
        <v>9</v>
      </c>
      <c r="G389">
        <v>17</v>
      </c>
      <c r="H389">
        <v>9</v>
      </c>
      <c r="I389" t="str">
        <v>4 - 5 - 6 - 9 - 17 [PB: 9]</v>
      </c>
      <c r="J389">
        <f>SUM(C389:G389)</f>
        <v>41</v>
      </c>
      <c r="K389">
        <f>AVERAGE(C389:G389)</f>
        <v>8.2</v>
      </c>
      <c r="L389">
        <f>MAX(C389:G389)-MIN(C389:G389)</f>
        <v>13</v>
      </c>
      <c r="M389">
        <f>SUMPRODUCT(MOD(C389:G389,2))</f>
        <v>3</v>
      </c>
      <c r="N389">
        <f>5-M389</f>
        <v>2</v>
      </c>
      <c r="O389">
        <f>COUNTIF(C389:G389,"&lt;=17")</f>
        <v>5</v>
      </c>
      <c r="P389">
        <f>COUNTIF(C389:G389,"&gt;=18")</f>
        <v>0</v>
      </c>
      <c r="Q389">
        <f>SUMPRODUCT(--(D389:G389-C389:F389=1))</f>
        <v>2</v>
      </c>
      <c r="R389">
        <f>SUMPRODUCT(COUNTIF(C390:G390,C389:G389))</f>
        <v>1</v>
      </c>
    </row>
    <row r="390">
      <c r="A390">
        <v>2188</v>
      </c>
      <c r="B390" t="str">
        <v>2023-01-11</v>
      </c>
      <c r="C390">
        <v>4</v>
      </c>
      <c r="D390">
        <v>8</v>
      </c>
      <c r="E390">
        <v>19</v>
      </c>
      <c r="F390">
        <v>20</v>
      </c>
      <c r="G390">
        <v>26</v>
      </c>
      <c r="H390">
        <v>2</v>
      </c>
      <c r="I390" t="str">
        <v>4 - 8 - 19 - 20 - 26 [PB: 2]</v>
      </c>
      <c r="J390">
        <f>SUM(C390:G390)</f>
        <v>77</v>
      </c>
      <c r="K390">
        <f>AVERAGE(C390:G390)</f>
        <v>15.4</v>
      </c>
      <c r="L390">
        <f>MAX(C390:G390)-MIN(C390:G390)</f>
        <v>22</v>
      </c>
      <c r="M390">
        <f>SUMPRODUCT(MOD(C390:G390,2))</f>
        <v>1</v>
      </c>
      <c r="N390">
        <f>5-M390</f>
        <v>4</v>
      </c>
      <c r="O390">
        <f>COUNTIF(C390:G390,"&lt;=17")</f>
        <v>2</v>
      </c>
      <c r="P390">
        <f>COUNTIF(C390:G390,"&gt;=18")</f>
        <v>3</v>
      </c>
      <c r="Q390">
        <f>SUMPRODUCT(--(D390:G390-C390:F390=1))</f>
        <v>1</v>
      </c>
      <c r="R390">
        <f>SUMPRODUCT(COUNTIF(C391:G391,C390:G390))</f>
        <v>0</v>
      </c>
    </row>
    <row r="391">
      <c r="A391">
        <v>2187</v>
      </c>
      <c r="B391" t="str">
        <v>2023-01-07</v>
      </c>
      <c r="C391">
        <v>2</v>
      </c>
      <c r="D391">
        <v>7</v>
      </c>
      <c r="E391">
        <v>18</v>
      </c>
      <c r="F391">
        <v>28</v>
      </c>
      <c r="G391">
        <v>33</v>
      </c>
      <c r="H391">
        <v>9</v>
      </c>
      <c r="I391" t="str">
        <v>2 - 7 - 18 - 28 - 33 [PB: 9]</v>
      </c>
      <c r="J391">
        <f>SUM(C391:G391)</f>
        <v>88</v>
      </c>
      <c r="K391">
        <f>AVERAGE(C391:G391)</f>
        <v>17.6</v>
      </c>
      <c r="L391">
        <f>MAX(C391:G391)-MIN(C391:G391)</f>
        <v>31</v>
      </c>
      <c r="M391">
        <f>SUMPRODUCT(MOD(C391:G391,2))</f>
        <v>2</v>
      </c>
      <c r="N391">
        <f>5-M391</f>
        <v>3</v>
      </c>
      <c r="O391">
        <f>COUNTIF(C391:G391,"&lt;=17")</f>
        <v>2</v>
      </c>
      <c r="P391">
        <f>COUNTIF(C391:G391,"&gt;=18")</f>
        <v>3</v>
      </c>
      <c r="Q391">
        <f>SUMPRODUCT(--(D391:G391-C391:F391=1))</f>
        <v>0</v>
      </c>
      <c r="R391">
        <f>SUMPRODUCT(COUNTIF(C392:G392,C391:G391))</f>
        <v>1</v>
      </c>
    </row>
    <row r="392">
      <c r="A392">
        <v>2186</v>
      </c>
      <c r="B392" t="str">
        <v>2023-01-04</v>
      </c>
      <c r="C392">
        <v>13</v>
      </c>
      <c r="D392">
        <v>18</v>
      </c>
      <c r="E392">
        <v>20</v>
      </c>
      <c r="F392">
        <v>31</v>
      </c>
      <c r="G392">
        <v>35</v>
      </c>
      <c r="H392">
        <v>6</v>
      </c>
      <c r="I392" t="str">
        <v>13 - 18 - 20 - 31 - 35 [PB: 6]</v>
      </c>
      <c r="J392">
        <f>SUM(C392:G392)</f>
        <v>117</v>
      </c>
      <c r="K392">
        <f>AVERAGE(C392:G392)</f>
        <v>23.4</v>
      </c>
      <c r="L392">
        <f>MAX(C392:G392)-MIN(C392:G392)</f>
        <v>22</v>
      </c>
      <c r="M392">
        <f>SUMPRODUCT(MOD(C392:G392,2))</f>
        <v>3</v>
      </c>
      <c r="N392">
        <f>5-M392</f>
        <v>2</v>
      </c>
      <c r="O392">
        <f>COUNTIF(C392:G392,"&lt;=17")</f>
        <v>1</v>
      </c>
      <c r="P392">
        <f>COUNTIF(C392:G392,"&gt;=18")</f>
        <v>4</v>
      </c>
      <c r="Q392">
        <f>SUMPRODUCT(--(D392:G392-C392:F392=1))</f>
        <v>0</v>
      </c>
      <c r="R392">
        <f>SUMPRODUCT(COUNTIF(C393:G393,C392:G392))</f>
        <v>0</v>
      </c>
    </row>
    <row r="393">
      <c r="A393">
        <v>2041</v>
      </c>
      <c r="B393" t="str">
        <v>2021-05-15</v>
      </c>
      <c r="C393">
        <v>3</v>
      </c>
      <c r="D393">
        <v>9</v>
      </c>
      <c r="E393">
        <v>21</v>
      </c>
      <c r="F393">
        <v>25</v>
      </c>
      <c r="G393">
        <v>33</v>
      </c>
      <c r="H393">
        <v>10</v>
      </c>
      <c r="I393" t="str">
        <v>3 - 9 - 21 - 25 - 33 [PB: 10]</v>
      </c>
      <c r="J393">
        <f>SUM(C393:G393)</f>
        <v>91</v>
      </c>
      <c r="K393">
        <f>AVERAGE(C393:G393)</f>
        <v>18.2</v>
      </c>
      <c r="L393">
        <f>MAX(C393:G393)-MIN(C393:G393)</f>
        <v>30</v>
      </c>
      <c r="M393">
        <f>SUMPRODUCT(MOD(C393:G393,2))</f>
        <v>5</v>
      </c>
      <c r="N393">
        <f>5-M393</f>
        <v>0</v>
      </c>
      <c r="O393">
        <f>COUNTIF(C393:G393,"&lt;=17")</f>
        <v>2</v>
      </c>
      <c r="P393">
        <f>COUNTIF(C393:G393,"&gt;=18")</f>
        <v>3</v>
      </c>
      <c r="Q393">
        <f>SUMPRODUCT(--(D393:G393-C393:F393=1))</f>
        <v>0</v>
      </c>
      <c r="R393">
        <f>SUMPRODUCT(COUNTIF(C394:G394,C393:G393))</f>
        <v>0</v>
      </c>
    </row>
    <row r="394">
      <c r="A394">
        <v>2040</v>
      </c>
      <c r="B394" t="str">
        <v>2021-05-12</v>
      </c>
      <c r="C394">
        <v>11</v>
      </c>
      <c r="D394">
        <v>17</v>
      </c>
      <c r="E394">
        <v>19</v>
      </c>
      <c r="F394">
        <v>23</v>
      </c>
      <c r="G394">
        <v>31</v>
      </c>
      <c r="H394">
        <v>3</v>
      </c>
      <c r="I394" t="str">
        <v>11 - 17 - 19 - 23 - 31 [PB: 3]</v>
      </c>
      <c r="J394">
        <f>SUM(C394:G394)</f>
        <v>101</v>
      </c>
      <c r="K394">
        <f>AVERAGE(C394:G394)</f>
        <v>20.2</v>
      </c>
      <c r="L394">
        <f>MAX(C394:G394)-MIN(C394:G394)</f>
        <v>20</v>
      </c>
      <c r="M394">
        <f>SUMPRODUCT(MOD(C394:G394,2))</f>
        <v>5</v>
      </c>
      <c r="N394">
        <f>5-M394</f>
        <v>0</v>
      </c>
      <c r="O394">
        <f>COUNTIF(C394:G394,"&lt;=17")</f>
        <v>2</v>
      </c>
      <c r="P394">
        <f>COUNTIF(C394:G394,"&gt;=18")</f>
        <v>3</v>
      </c>
      <c r="Q394">
        <f>SUMPRODUCT(--(D394:G394-C394:F394=1))</f>
        <v>0</v>
      </c>
      <c r="R394">
        <f>SUMPRODUCT(COUNTIF(C395:G395,C394:G394))</f>
        <v>0</v>
      </c>
    </row>
    <row r="395">
      <c r="A395">
        <v>2039</v>
      </c>
      <c r="B395" t="str">
        <v>2021-05-08</v>
      </c>
      <c r="C395">
        <v>4</v>
      </c>
      <c r="D395">
        <v>5</v>
      </c>
      <c r="E395">
        <v>8</v>
      </c>
      <c r="F395">
        <v>24</v>
      </c>
      <c r="G395">
        <v>35</v>
      </c>
      <c r="H395">
        <v>1</v>
      </c>
      <c r="I395" t="str">
        <v>4 - 5 - 8 - 24 - 35 [PB: 1]</v>
      </c>
      <c r="J395">
        <f>SUM(C395:G395)</f>
        <v>76</v>
      </c>
      <c r="K395">
        <f>AVERAGE(C395:G395)</f>
        <v>15.2</v>
      </c>
      <c r="L395">
        <f>MAX(C395:G395)-MIN(C395:G395)</f>
        <v>31</v>
      </c>
      <c r="M395">
        <f>SUMPRODUCT(MOD(C395:G395,2))</f>
        <v>2</v>
      </c>
      <c r="N395">
        <f>5-M395</f>
        <v>3</v>
      </c>
      <c r="O395">
        <f>COUNTIF(C395:G395,"&lt;=17")</f>
        <v>3</v>
      </c>
      <c r="P395">
        <f>COUNTIF(C395:G395,"&gt;=18")</f>
        <v>2</v>
      </c>
      <c r="Q395">
        <f>SUMPRODUCT(--(D395:G395-C395:F395=1))</f>
        <v>1</v>
      </c>
      <c r="R395">
        <f>SUMPRODUCT(COUNTIF(C396:G396,C395:G395))</f>
        <v>1</v>
      </c>
    </row>
    <row r="396">
      <c r="A396">
        <v>2038</v>
      </c>
      <c r="B396" t="str">
        <v>2021-05-05</v>
      </c>
      <c r="C396">
        <v>4</v>
      </c>
      <c r="D396">
        <v>11</v>
      </c>
      <c r="E396">
        <v>13</v>
      </c>
      <c r="F396">
        <v>20</v>
      </c>
      <c r="G396">
        <v>28</v>
      </c>
      <c r="H396">
        <v>9</v>
      </c>
      <c r="I396" t="str">
        <v>4 - 11 - 13 - 20 - 28 [PB: 9]</v>
      </c>
      <c r="J396">
        <f>SUM(C396:G396)</f>
        <v>76</v>
      </c>
      <c r="K396">
        <f>AVERAGE(C396:G396)</f>
        <v>15.2</v>
      </c>
      <c r="L396">
        <f>MAX(C396:G396)-MIN(C396:G396)</f>
        <v>24</v>
      </c>
      <c r="M396">
        <f>SUMPRODUCT(MOD(C396:G396,2))</f>
        <v>2</v>
      </c>
      <c r="N396">
        <f>5-M396</f>
        <v>3</v>
      </c>
      <c r="O396">
        <f>COUNTIF(C396:G396,"&lt;=17")</f>
        <v>3</v>
      </c>
      <c r="P396">
        <f>COUNTIF(C396:G396,"&gt;=18")</f>
        <v>2</v>
      </c>
      <c r="Q396">
        <f>SUMPRODUCT(--(D396:G396-C396:F396=1))</f>
        <v>0</v>
      </c>
      <c r="R396">
        <f>SUMPRODUCT(COUNTIF(C397:G397,C396:G396))</f>
        <v>1</v>
      </c>
    </row>
    <row r="397">
      <c r="A397">
        <v>2037</v>
      </c>
      <c r="B397" t="str">
        <v>2021-05-01</v>
      </c>
      <c r="C397">
        <v>12</v>
      </c>
      <c r="D397">
        <v>16</v>
      </c>
      <c r="E397">
        <v>27</v>
      </c>
      <c r="F397">
        <v>28</v>
      </c>
      <c r="G397">
        <v>33</v>
      </c>
      <c r="H397">
        <v>4</v>
      </c>
      <c r="I397" t="str">
        <v>12 - 16 - 27 - 28 - 33 [PB: 4]</v>
      </c>
      <c r="J397">
        <f>SUM(C397:G397)</f>
        <v>116</v>
      </c>
      <c r="K397">
        <f>AVERAGE(C397:G397)</f>
        <v>23.2</v>
      </c>
      <c r="L397">
        <f>MAX(C397:G397)-MIN(C397:G397)</f>
        <v>21</v>
      </c>
      <c r="M397">
        <f>SUMPRODUCT(MOD(C397:G397,2))</f>
        <v>2</v>
      </c>
      <c r="N397">
        <f>5-M397</f>
        <v>3</v>
      </c>
      <c r="O397">
        <f>COUNTIF(C397:G397,"&lt;=17")</f>
        <v>2</v>
      </c>
      <c r="P397">
        <f>COUNTIF(C397:G397,"&gt;=18")</f>
        <v>3</v>
      </c>
      <c r="Q397">
        <f>SUMPRODUCT(--(D397:G397-C397:F397=1))</f>
        <v>1</v>
      </c>
      <c r="R397">
        <f>SUMPRODUCT(COUNTIF(C398:G398,C397:G397))</f>
        <v>1</v>
      </c>
    </row>
    <row r="398">
      <c r="A398">
        <v>2036</v>
      </c>
      <c r="B398" t="str">
        <v>2021-04-28</v>
      </c>
      <c r="C398">
        <v>10</v>
      </c>
      <c r="D398">
        <v>15</v>
      </c>
      <c r="E398">
        <v>17</v>
      </c>
      <c r="F398">
        <v>23</v>
      </c>
      <c r="G398">
        <v>28</v>
      </c>
      <c r="H398">
        <v>8</v>
      </c>
      <c r="I398" t="str">
        <v>10 - 15 - 17 - 23 - 28 [PB: 8]</v>
      </c>
      <c r="J398">
        <f>SUM(C398:G398)</f>
        <v>93</v>
      </c>
      <c r="K398">
        <f>AVERAGE(C398:G398)</f>
        <v>18.6</v>
      </c>
      <c r="L398">
        <f>MAX(C398:G398)-MIN(C398:G398)</f>
        <v>18</v>
      </c>
      <c r="M398">
        <f>SUMPRODUCT(MOD(C398:G398,2))</f>
        <v>3</v>
      </c>
      <c r="N398">
        <f>5-M398</f>
        <v>2</v>
      </c>
      <c r="O398">
        <f>COUNTIF(C398:G398,"&lt;=17")</f>
        <v>3</v>
      </c>
      <c r="P398">
        <f>COUNTIF(C398:G398,"&gt;=18")</f>
        <v>2</v>
      </c>
      <c r="Q398">
        <f>SUMPRODUCT(--(D398:G398-C398:F398=1))</f>
        <v>0</v>
      </c>
      <c r="R398">
        <f>SUMPRODUCT(COUNTIF(C399:G399,C398:G398))</f>
        <v>1</v>
      </c>
    </row>
    <row r="399">
      <c r="A399">
        <v>2035</v>
      </c>
      <c r="B399" t="str">
        <v>2021-04-24</v>
      </c>
      <c r="C399">
        <v>5</v>
      </c>
      <c r="D399">
        <v>17</v>
      </c>
      <c r="E399">
        <v>21</v>
      </c>
      <c r="F399">
        <v>26</v>
      </c>
      <c r="G399">
        <v>30</v>
      </c>
      <c r="H399">
        <v>3</v>
      </c>
      <c r="I399" t="str">
        <v>5 - 17 - 21 - 26 - 30 [PB: 3]</v>
      </c>
      <c r="J399">
        <f>SUM(C399:G399)</f>
        <v>99</v>
      </c>
      <c r="K399">
        <f>AVERAGE(C399:G399)</f>
        <v>19.8</v>
      </c>
      <c r="L399">
        <f>MAX(C399:G399)-MIN(C399:G399)</f>
        <v>25</v>
      </c>
      <c r="M399">
        <f>SUMPRODUCT(MOD(C399:G399,2))</f>
        <v>3</v>
      </c>
      <c r="N399">
        <f>5-M399</f>
        <v>2</v>
      </c>
      <c r="O399">
        <f>COUNTIF(C399:G399,"&lt;=17")</f>
        <v>2</v>
      </c>
      <c r="P399">
        <f>COUNTIF(C399:G399,"&gt;=18")</f>
        <v>3</v>
      </c>
      <c r="Q399">
        <f>SUMPRODUCT(--(D399:G399-C399:F399=1))</f>
        <v>0</v>
      </c>
      <c r="R399">
        <f>SUMPRODUCT(COUNTIF(C400:G400,C399:G399))</f>
        <v>0</v>
      </c>
    </row>
    <row r="400">
      <c r="A400">
        <v>2034</v>
      </c>
      <c r="B400" t="str">
        <v>2021-04-21</v>
      </c>
      <c r="C400">
        <v>2</v>
      </c>
      <c r="D400">
        <v>18</v>
      </c>
      <c r="E400">
        <v>20</v>
      </c>
      <c r="F400">
        <v>23</v>
      </c>
      <c r="G400">
        <v>32</v>
      </c>
      <c r="H400">
        <v>1</v>
      </c>
      <c r="I400" t="str">
        <v>2 - 18 - 20 - 23 - 32 [PB: 1]</v>
      </c>
      <c r="J400">
        <f>SUM(C400:G400)</f>
        <v>95</v>
      </c>
      <c r="K400">
        <f>AVERAGE(C400:G400)</f>
        <v>19</v>
      </c>
      <c r="L400">
        <f>MAX(C400:G400)-MIN(C400:G400)</f>
        <v>30</v>
      </c>
      <c r="M400">
        <f>SUMPRODUCT(MOD(C400:G400,2))</f>
        <v>1</v>
      </c>
      <c r="N400">
        <f>5-M400</f>
        <v>4</v>
      </c>
      <c r="O400">
        <f>COUNTIF(C400:G400,"&lt;=17")</f>
        <v>1</v>
      </c>
      <c r="P400">
        <f>COUNTIF(C400:G400,"&gt;=18")</f>
        <v>4</v>
      </c>
      <c r="Q400">
        <f>SUMPRODUCT(--(D400:G400-C400:F400=1))</f>
        <v>0</v>
      </c>
      <c r="R400">
        <f>SUMPRODUCT(COUNTIF(C401:G401,C400:G400))</f>
        <v>1</v>
      </c>
    </row>
    <row r="401">
      <c r="A401">
        <v>2033</v>
      </c>
      <c r="B401" t="str">
        <v>2021-04-17</v>
      </c>
      <c r="C401">
        <v>1</v>
      </c>
      <c r="D401">
        <v>5</v>
      </c>
      <c r="E401">
        <v>20</v>
      </c>
      <c r="F401">
        <v>25</v>
      </c>
      <c r="G401">
        <v>29</v>
      </c>
      <c r="H401">
        <v>3</v>
      </c>
      <c r="I401" t="str">
        <v>1 - 5 - 20 - 25 - 29 [PB: 3]</v>
      </c>
      <c r="J401">
        <f>SUM(C401:G401)</f>
        <v>80</v>
      </c>
      <c r="K401">
        <f>AVERAGE(C401:G401)</f>
        <v>16</v>
      </c>
      <c r="L401">
        <f>MAX(C401:G401)-MIN(C401:G401)</f>
        <v>28</v>
      </c>
      <c r="M401">
        <f>SUMPRODUCT(MOD(C401:G401,2))</f>
        <v>4</v>
      </c>
      <c r="N401">
        <f>5-M401</f>
        <v>1</v>
      </c>
      <c r="O401">
        <f>COUNTIF(C401:G401,"&lt;=17")</f>
        <v>2</v>
      </c>
      <c r="P401">
        <f>COUNTIF(C401:G401,"&gt;=18")</f>
        <v>3</v>
      </c>
      <c r="Q401">
        <f>SUMPRODUCT(--(D401:G401-C401:F401=1))</f>
        <v>0</v>
      </c>
      <c r="R401">
        <f>SUMPRODUCT(COUNTIF(C402:G402,C401:G401))</f>
        <v>1</v>
      </c>
    </row>
    <row r="402">
      <c r="A402">
        <v>2032</v>
      </c>
      <c r="B402" t="str">
        <v>2021-04-14</v>
      </c>
      <c r="C402">
        <v>9</v>
      </c>
      <c r="D402">
        <v>19</v>
      </c>
      <c r="E402">
        <v>20</v>
      </c>
      <c r="F402">
        <v>32</v>
      </c>
      <c r="G402">
        <v>34</v>
      </c>
      <c r="H402">
        <v>8</v>
      </c>
      <c r="I402" t="str">
        <v>9 - 19 - 20 - 32 - 34 [PB: 8]</v>
      </c>
      <c r="J402">
        <f>SUM(C402:G402)</f>
        <v>114</v>
      </c>
      <c r="K402">
        <f>AVERAGE(C402:G402)</f>
        <v>22.8</v>
      </c>
      <c r="L402">
        <f>MAX(C402:G402)-MIN(C402:G402)</f>
        <v>25</v>
      </c>
      <c r="M402">
        <f>SUMPRODUCT(MOD(C402:G402,2))</f>
        <v>2</v>
      </c>
      <c r="N402">
        <f>5-M402</f>
        <v>3</v>
      </c>
      <c r="O402">
        <f>COUNTIF(C402:G402,"&lt;=17")</f>
        <v>1</v>
      </c>
      <c r="P402">
        <f>COUNTIF(C402:G402,"&gt;=18")</f>
        <v>4</v>
      </c>
      <c r="Q402">
        <f>SUMPRODUCT(--(D402:G402-C402:F402=1))</f>
        <v>1</v>
      </c>
      <c r="R402">
        <f>SUMPRODUCT(COUNTIF(C403:G403,C402:G402))</f>
        <v>0</v>
      </c>
    </row>
    <row r="403">
      <c r="A403">
        <v>2031</v>
      </c>
      <c r="B403" t="str">
        <v>2021-04-10</v>
      </c>
      <c r="C403">
        <v>2</v>
      </c>
      <c r="D403">
        <v>7</v>
      </c>
      <c r="E403">
        <v>24</v>
      </c>
      <c r="F403">
        <v>26</v>
      </c>
      <c r="G403">
        <v>28</v>
      </c>
      <c r="H403">
        <v>2</v>
      </c>
      <c r="I403" t="str">
        <v>2 - 7 - 24 - 26 - 28 [PB: 2]</v>
      </c>
      <c r="J403">
        <f>SUM(C403:G403)</f>
        <v>87</v>
      </c>
      <c r="K403">
        <f>AVERAGE(C403:G403)</f>
        <v>17.4</v>
      </c>
      <c r="L403">
        <f>MAX(C403:G403)-MIN(C403:G403)</f>
        <v>26</v>
      </c>
      <c r="M403">
        <f>SUMPRODUCT(MOD(C403:G403,2))</f>
        <v>1</v>
      </c>
      <c r="N403">
        <f>5-M403</f>
        <v>4</v>
      </c>
      <c r="O403">
        <f>COUNTIF(C403:G403,"&lt;=17")</f>
        <v>2</v>
      </c>
      <c r="P403">
        <f>COUNTIF(C403:G403,"&gt;=18")</f>
        <v>3</v>
      </c>
      <c r="Q403">
        <f>SUMPRODUCT(--(D403:G403-C403:F403=1))</f>
        <v>0</v>
      </c>
      <c r="R403">
        <f>SUMPRODUCT(COUNTIF(C404:G404,C403:G403))</f>
        <v>1</v>
      </c>
    </row>
    <row r="404">
      <c r="A404">
        <v>2030</v>
      </c>
      <c r="B404" t="str">
        <v>2021-04-07</v>
      </c>
      <c r="C404">
        <v>3</v>
      </c>
      <c r="D404">
        <v>5</v>
      </c>
      <c r="E404">
        <v>15</v>
      </c>
      <c r="F404">
        <v>24</v>
      </c>
      <c r="G404">
        <v>29</v>
      </c>
      <c r="H404">
        <v>3</v>
      </c>
      <c r="I404" t="str">
        <v>3 - 5 - 15 - 24 - 29 [PB: 3]</v>
      </c>
      <c r="J404">
        <f>SUM(C404:G404)</f>
        <v>76</v>
      </c>
      <c r="K404">
        <f>AVERAGE(C404:G404)</f>
        <v>15.2</v>
      </c>
      <c r="L404">
        <f>MAX(C404:G404)-MIN(C404:G404)</f>
        <v>26</v>
      </c>
      <c r="M404">
        <f>SUMPRODUCT(MOD(C404:G404,2))</f>
        <v>4</v>
      </c>
      <c r="N404">
        <f>5-M404</f>
        <v>1</v>
      </c>
      <c r="O404">
        <f>COUNTIF(C404:G404,"&lt;=17")</f>
        <v>3</v>
      </c>
      <c r="P404">
        <f>COUNTIF(C404:G404,"&gt;=18")</f>
        <v>2</v>
      </c>
      <c r="Q404">
        <f>SUMPRODUCT(--(D404:G404-C404:F404=1))</f>
        <v>0</v>
      </c>
      <c r="R404">
        <f>SUMPRODUCT(COUNTIF(C405:G405,C404:G404))</f>
        <v>0</v>
      </c>
    </row>
    <row r="405">
      <c r="A405">
        <v>2029</v>
      </c>
      <c r="B405" t="str">
        <v>2021-04-03</v>
      </c>
      <c r="C405">
        <v>12</v>
      </c>
      <c r="D405">
        <v>13</v>
      </c>
      <c r="E405">
        <v>17</v>
      </c>
      <c r="F405">
        <v>25</v>
      </c>
      <c r="G405">
        <v>27</v>
      </c>
      <c r="H405">
        <v>10</v>
      </c>
      <c r="I405" t="str">
        <v>12 - 13 - 17 - 25 - 27 [PB: 10]</v>
      </c>
      <c r="J405">
        <f>SUM(C405:G405)</f>
        <v>94</v>
      </c>
      <c r="K405">
        <f>AVERAGE(C405:G405)</f>
        <v>18.8</v>
      </c>
      <c r="L405">
        <f>MAX(C405:G405)-MIN(C405:G405)</f>
        <v>15</v>
      </c>
      <c r="M405">
        <f>SUMPRODUCT(MOD(C405:G405,2))</f>
        <v>4</v>
      </c>
      <c r="N405">
        <f>5-M405</f>
        <v>1</v>
      </c>
      <c r="O405">
        <f>COUNTIF(C405:G405,"&lt;=17")</f>
        <v>3</v>
      </c>
      <c r="P405">
        <f>COUNTIF(C405:G405,"&gt;=18")</f>
        <v>2</v>
      </c>
      <c r="Q405">
        <f>SUMPRODUCT(--(D405:G405-C405:F405=1))</f>
        <v>1</v>
      </c>
      <c r="R405">
        <f>SUMPRODUCT(COUNTIF(C406:G406,C405:G405))</f>
        <v>0</v>
      </c>
    </row>
    <row r="406">
      <c r="A406">
        <v>2028</v>
      </c>
      <c r="B406" t="str">
        <v>2021-03-31</v>
      </c>
      <c r="C406">
        <v>11</v>
      </c>
      <c r="D406">
        <v>22</v>
      </c>
      <c r="E406">
        <v>24</v>
      </c>
      <c r="F406">
        <v>33</v>
      </c>
      <c r="G406">
        <v>35</v>
      </c>
      <c r="H406">
        <v>6</v>
      </c>
      <c r="I406" t="str">
        <v>11 - 22 - 24 - 33 - 35 [PB: 6]</v>
      </c>
      <c r="J406">
        <f>SUM(C406:G406)</f>
        <v>125</v>
      </c>
      <c r="K406">
        <f>AVERAGE(C406:G406)</f>
        <v>25</v>
      </c>
      <c r="L406">
        <f>MAX(C406:G406)-MIN(C406:G406)</f>
        <v>24</v>
      </c>
      <c r="M406">
        <f>SUMPRODUCT(MOD(C406:G406,2))</f>
        <v>3</v>
      </c>
      <c r="N406">
        <f>5-M406</f>
        <v>2</v>
      </c>
      <c r="O406">
        <f>COUNTIF(C406:G406,"&lt;=17")</f>
        <v>1</v>
      </c>
      <c r="P406">
        <f>COUNTIF(C406:G406,"&gt;=18")</f>
        <v>4</v>
      </c>
      <c r="Q406">
        <f>SUMPRODUCT(--(D406:G406-C406:F406=1))</f>
        <v>0</v>
      </c>
      <c r="R406">
        <f>SUMPRODUCT(COUNTIF(C407:G407,C406:G406))</f>
        <v>1</v>
      </c>
    </row>
    <row r="407">
      <c r="A407">
        <v>2027</v>
      </c>
      <c r="B407" t="str">
        <v>2021-03-27</v>
      </c>
      <c r="C407">
        <v>5</v>
      </c>
      <c r="D407">
        <v>20</v>
      </c>
      <c r="E407">
        <v>32</v>
      </c>
      <c r="F407">
        <v>34</v>
      </c>
      <c r="G407">
        <v>35</v>
      </c>
      <c r="H407">
        <v>7</v>
      </c>
      <c r="I407" t="str">
        <v>5 - 20 - 32 - 34 - 35 [PB: 7]</v>
      </c>
      <c r="J407">
        <f>SUM(C407:G407)</f>
        <v>126</v>
      </c>
      <c r="K407">
        <f>AVERAGE(C407:G407)</f>
        <v>25.2</v>
      </c>
      <c r="L407">
        <f>MAX(C407:G407)-MIN(C407:G407)</f>
        <v>30</v>
      </c>
      <c r="M407">
        <f>SUMPRODUCT(MOD(C407:G407,2))</f>
        <v>2</v>
      </c>
      <c r="N407">
        <f>5-M407</f>
        <v>3</v>
      </c>
      <c r="O407">
        <f>COUNTIF(C407:G407,"&lt;=17")</f>
        <v>1</v>
      </c>
      <c r="P407">
        <f>COUNTIF(C407:G407,"&gt;=18")</f>
        <v>4</v>
      </c>
      <c r="Q407">
        <f>SUMPRODUCT(--(D407:G407-C407:F407=1))</f>
        <v>1</v>
      </c>
      <c r="R407">
        <f>SUMPRODUCT(COUNTIF(C408:G408,C407:G407))</f>
        <v>1</v>
      </c>
    </row>
    <row r="408">
      <c r="A408">
        <v>2026</v>
      </c>
      <c r="B408" t="str">
        <v>2021-03-24</v>
      </c>
      <c r="C408">
        <v>10</v>
      </c>
      <c r="D408">
        <v>17</v>
      </c>
      <c r="E408">
        <v>25</v>
      </c>
      <c r="F408">
        <v>27</v>
      </c>
      <c r="G408">
        <v>35</v>
      </c>
      <c r="H408">
        <v>8</v>
      </c>
      <c r="I408" t="str">
        <v>10 - 17 - 25 - 27 - 35 [PB: 8]</v>
      </c>
      <c r="J408">
        <f>SUM(C408:G408)</f>
        <v>114</v>
      </c>
      <c r="K408">
        <f>AVERAGE(C408:G408)</f>
        <v>22.8</v>
      </c>
      <c r="L408">
        <f>MAX(C408:G408)-MIN(C408:G408)</f>
        <v>25</v>
      </c>
      <c r="M408">
        <f>SUMPRODUCT(MOD(C408:G408,2))</f>
        <v>4</v>
      </c>
      <c r="N408">
        <f>5-M408</f>
        <v>1</v>
      </c>
      <c r="O408">
        <f>COUNTIF(C408:G408,"&lt;=17")</f>
        <v>2</v>
      </c>
      <c r="P408">
        <f>COUNTIF(C408:G408,"&gt;=18")</f>
        <v>3</v>
      </c>
      <c r="Q408">
        <f>SUMPRODUCT(--(D408:G408-C408:F408=1))</f>
        <v>0</v>
      </c>
      <c r="R408">
        <f>SUMPRODUCT(COUNTIF(C409:G409,C408:G408))</f>
        <v>3</v>
      </c>
    </row>
    <row r="409">
      <c r="A409">
        <v>2025</v>
      </c>
      <c r="B409" t="str">
        <v>2021-03-20</v>
      </c>
      <c r="C409">
        <v>6</v>
      </c>
      <c r="D409">
        <v>15</v>
      </c>
      <c r="E409">
        <v>17</v>
      </c>
      <c r="F409">
        <v>27</v>
      </c>
      <c r="G409">
        <v>35</v>
      </c>
      <c r="H409">
        <v>5</v>
      </c>
      <c r="I409" t="str">
        <v>6 - 15 - 17 - 27 - 35 [PB: 5]</v>
      </c>
      <c r="J409">
        <f>SUM(C409:G409)</f>
        <v>100</v>
      </c>
      <c r="K409">
        <f>AVERAGE(C409:G409)</f>
        <v>20</v>
      </c>
      <c r="L409">
        <f>MAX(C409:G409)-MIN(C409:G409)</f>
        <v>29</v>
      </c>
      <c r="M409">
        <f>SUMPRODUCT(MOD(C409:G409,2))</f>
        <v>4</v>
      </c>
      <c r="N409">
        <f>5-M409</f>
        <v>1</v>
      </c>
      <c r="O409">
        <f>COUNTIF(C409:G409,"&lt;=17")</f>
        <v>3</v>
      </c>
      <c r="P409">
        <f>COUNTIF(C409:G409,"&gt;=18")</f>
        <v>2</v>
      </c>
      <c r="Q409">
        <f>SUMPRODUCT(--(D409:G409-C409:F409=1))</f>
        <v>0</v>
      </c>
      <c r="R409">
        <f>SUMPRODUCT(COUNTIF(C410:G410,C409:G409))</f>
        <v>1</v>
      </c>
    </row>
    <row r="410">
      <c r="A410">
        <v>2024</v>
      </c>
      <c r="B410" t="str">
        <v>2021-03-17</v>
      </c>
      <c r="C410">
        <v>4</v>
      </c>
      <c r="D410">
        <v>9</v>
      </c>
      <c r="E410">
        <v>15</v>
      </c>
      <c r="F410">
        <v>21</v>
      </c>
      <c r="G410">
        <v>26</v>
      </c>
      <c r="H410">
        <v>5</v>
      </c>
      <c r="I410" t="str">
        <v>4 - 9 - 15 - 21 - 26 [PB: 5]</v>
      </c>
      <c r="J410">
        <f>SUM(C410:G410)</f>
        <v>75</v>
      </c>
      <c r="K410">
        <f>AVERAGE(C410:G410)</f>
        <v>15</v>
      </c>
      <c r="L410">
        <f>MAX(C410:G410)-MIN(C410:G410)</f>
        <v>22</v>
      </c>
      <c r="M410">
        <f>SUMPRODUCT(MOD(C410:G410,2))</f>
        <v>3</v>
      </c>
      <c r="N410">
        <f>5-M410</f>
        <v>2</v>
      </c>
      <c r="O410">
        <f>COUNTIF(C410:G410,"&lt;=17")</f>
        <v>3</v>
      </c>
      <c r="P410">
        <f>COUNTIF(C410:G410,"&gt;=18")</f>
        <v>2</v>
      </c>
      <c r="Q410">
        <f>SUMPRODUCT(--(D410:G410-C410:F410=1))</f>
        <v>0</v>
      </c>
      <c r="R410">
        <f>SUMPRODUCT(COUNTIF(C411:G411,C410:G410))</f>
        <v>2</v>
      </c>
    </row>
    <row r="411">
      <c r="A411">
        <v>2023</v>
      </c>
      <c r="B411" t="str">
        <v>2021-03-13</v>
      </c>
      <c r="C411">
        <v>3</v>
      </c>
      <c r="D411">
        <v>4</v>
      </c>
      <c r="E411">
        <v>12</v>
      </c>
      <c r="F411">
        <v>15</v>
      </c>
      <c r="G411">
        <v>18</v>
      </c>
      <c r="H411">
        <v>2</v>
      </c>
      <c r="I411" t="str">
        <v>3 - 4 - 12 - 15 - 18 [PB: 2]</v>
      </c>
      <c r="J411">
        <f>SUM(C411:G411)</f>
        <v>52</v>
      </c>
      <c r="K411">
        <f>AVERAGE(C411:G411)</f>
        <v>10.4</v>
      </c>
      <c r="L411">
        <f>MAX(C411:G411)-MIN(C411:G411)</f>
        <v>15</v>
      </c>
      <c r="M411">
        <f>SUMPRODUCT(MOD(C411:G411,2))</f>
        <v>2</v>
      </c>
      <c r="N411">
        <f>5-M411</f>
        <v>3</v>
      </c>
      <c r="O411">
        <f>COUNTIF(C411:G411,"&lt;=17")</f>
        <v>4</v>
      </c>
      <c r="P411">
        <f>COUNTIF(C411:G411,"&gt;=18")</f>
        <v>1</v>
      </c>
      <c r="Q411">
        <f>SUMPRODUCT(--(D411:G411-C411:F411=1))</f>
        <v>1</v>
      </c>
      <c r="R411">
        <f>SUMPRODUCT(COUNTIF(C412:G412,C411:G411))</f>
        <v>1</v>
      </c>
    </row>
    <row r="412">
      <c r="A412">
        <v>2022</v>
      </c>
      <c r="B412" t="str">
        <v>2021-03-10</v>
      </c>
      <c r="C412">
        <v>4</v>
      </c>
      <c r="D412">
        <v>6</v>
      </c>
      <c r="E412">
        <v>10</v>
      </c>
      <c r="F412">
        <v>11</v>
      </c>
      <c r="G412">
        <v>23</v>
      </c>
      <c r="H412">
        <v>7</v>
      </c>
      <c r="I412" t="str">
        <v>4 - 6 - 10 - 11 - 23 [PB: 7]</v>
      </c>
      <c r="J412">
        <f>SUM(C412:G412)</f>
        <v>54</v>
      </c>
      <c r="K412">
        <f>AVERAGE(C412:G412)</f>
        <v>10.8</v>
      </c>
      <c r="L412">
        <f>MAX(C412:G412)-MIN(C412:G412)</f>
        <v>19</v>
      </c>
      <c r="M412">
        <f>SUMPRODUCT(MOD(C412:G412,2))</f>
        <v>2</v>
      </c>
      <c r="N412">
        <f>5-M412</f>
        <v>3</v>
      </c>
      <c r="O412">
        <f>COUNTIF(C412:G412,"&lt;=17")</f>
        <v>4</v>
      </c>
      <c r="P412">
        <f>COUNTIF(C412:G412,"&gt;=18")</f>
        <v>1</v>
      </c>
      <c r="Q412">
        <f>SUMPRODUCT(--(D412:G412-C412:F412=1))</f>
        <v>1</v>
      </c>
      <c r="R412">
        <f>SUMPRODUCT(COUNTIF(C413:G413,C412:G412))</f>
        <v>2</v>
      </c>
    </row>
    <row r="413">
      <c r="A413">
        <v>2021</v>
      </c>
      <c r="B413" t="str">
        <v>2021-03-06</v>
      </c>
      <c r="C413">
        <v>3</v>
      </c>
      <c r="D413">
        <v>6</v>
      </c>
      <c r="E413">
        <v>7</v>
      </c>
      <c r="F413">
        <v>10</v>
      </c>
      <c r="G413">
        <v>14</v>
      </c>
      <c r="H413">
        <v>9</v>
      </c>
      <c r="I413" t="str">
        <v>3 - 6 - 7 - 10 - 14 [PB: 9]</v>
      </c>
      <c r="J413">
        <f>SUM(C413:G413)</f>
        <v>40</v>
      </c>
      <c r="K413">
        <f>AVERAGE(C413:G413)</f>
        <v>8</v>
      </c>
      <c r="L413">
        <f>MAX(C413:G413)-MIN(C413:G413)</f>
        <v>11</v>
      </c>
      <c r="M413">
        <f>SUMPRODUCT(MOD(C413:G413,2))</f>
        <v>2</v>
      </c>
      <c r="N413">
        <f>5-M413</f>
        <v>3</v>
      </c>
      <c r="O413">
        <f>COUNTIF(C413:G413,"&lt;=17")</f>
        <v>5</v>
      </c>
      <c r="P413">
        <f>COUNTIF(C413:G413,"&gt;=18")</f>
        <v>0</v>
      </c>
      <c r="Q413">
        <f>SUMPRODUCT(--(D413:G413-C413:F413=1))</f>
        <v>1</v>
      </c>
      <c r="R413">
        <f>SUMPRODUCT(COUNTIF(C414:G414,C413:G413))</f>
        <v>0</v>
      </c>
    </row>
    <row r="414">
      <c r="A414">
        <v>2020</v>
      </c>
      <c r="B414" t="str">
        <v>2021-03-03</v>
      </c>
      <c r="C414">
        <v>1</v>
      </c>
      <c r="D414">
        <v>5</v>
      </c>
      <c r="E414">
        <v>11</v>
      </c>
      <c r="F414">
        <v>30</v>
      </c>
      <c r="G414">
        <v>32</v>
      </c>
      <c r="H414">
        <v>5</v>
      </c>
      <c r="I414" t="str">
        <v>1 - 5 - 11 - 30 - 32 [PB: 5]</v>
      </c>
      <c r="J414">
        <f>SUM(C414:G414)</f>
        <v>79</v>
      </c>
      <c r="K414">
        <f>AVERAGE(C414:G414)</f>
        <v>15.8</v>
      </c>
      <c r="L414">
        <f>MAX(C414:G414)-MIN(C414:G414)</f>
        <v>31</v>
      </c>
      <c r="M414">
        <f>SUMPRODUCT(MOD(C414:G414,2))</f>
        <v>3</v>
      </c>
      <c r="N414">
        <f>5-M414</f>
        <v>2</v>
      </c>
      <c r="O414">
        <f>COUNTIF(C414:G414,"&lt;=17")</f>
        <v>3</v>
      </c>
      <c r="P414">
        <f>COUNTIF(C414:G414,"&gt;=18")</f>
        <v>2</v>
      </c>
      <c r="Q414">
        <f>SUMPRODUCT(--(D414:G414-C414:F414=1))</f>
        <v>0</v>
      </c>
      <c r="R414">
        <f>SUMPRODUCT(COUNTIF(C415:G415,C414:G414))</f>
        <v>1</v>
      </c>
    </row>
    <row r="415">
      <c r="A415">
        <v>2019</v>
      </c>
      <c r="B415" t="str">
        <v>2021-02-27</v>
      </c>
      <c r="C415">
        <v>13</v>
      </c>
      <c r="D415">
        <v>15</v>
      </c>
      <c r="E415">
        <v>22</v>
      </c>
      <c r="F415">
        <v>23</v>
      </c>
      <c r="G415">
        <v>32</v>
      </c>
      <c r="H415">
        <v>10</v>
      </c>
      <c r="I415" t="str">
        <v>13 - 15 - 22 - 23 - 32 [PB: 10]</v>
      </c>
      <c r="J415">
        <f>SUM(C415:G415)</f>
        <v>105</v>
      </c>
      <c r="K415">
        <f>AVERAGE(C415:G415)</f>
        <v>21</v>
      </c>
      <c r="L415">
        <f>MAX(C415:G415)-MIN(C415:G415)</f>
        <v>19</v>
      </c>
      <c r="M415">
        <f>SUMPRODUCT(MOD(C415:G415,2))</f>
        <v>3</v>
      </c>
      <c r="N415">
        <f>5-M415</f>
        <v>2</v>
      </c>
      <c r="O415">
        <f>COUNTIF(C415:G415,"&lt;=17")</f>
        <v>2</v>
      </c>
      <c r="P415">
        <f>COUNTIF(C415:G415,"&gt;=18")</f>
        <v>3</v>
      </c>
      <c r="Q415">
        <f>SUMPRODUCT(--(D415:G415-C415:F415=1))</f>
        <v>1</v>
      </c>
      <c r="R415">
        <f>SUMPRODUCT(COUNTIF(C416:G416,C415:G415))</f>
        <v>0</v>
      </c>
    </row>
    <row r="416">
      <c r="A416">
        <v>2018</v>
      </c>
      <c r="B416" t="str">
        <v>2021-02-24</v>
      </c>
      <c r="C416">
        <v>2</v>
      </c>
      <c r="D416">
        <v>18</v>
      </c>
      <c r="E416">
        <v>19</v>
      </c>
      <c r="F416">
        <v>20</v>
      </c>
      <c r="G416">
        <v>27</v>
      </c>
      <c r="H416">
        <v>7</v>
      </c>
      <c r="I416" t="str">
        <v>2 - 18 - 19 - 20 - 27 [PB: 7]</v>
      </c>
      <c r="J416">
        <f>SUM(C416:G416)</f>
        <v>86</v>
      </c>
      <c r="K416">
        <f>AVERAGE(C416:G416)</f>
        <v>17.2</v>
      </c>
      <c r="L416">
        <f>MAX(C416:G416)-MIN(C416:G416)</f>
        <v>25</v>
      </c>
      <c r="M416">
        <f>SUMPRODUCT(MOD(C416:G416,2))</f>
        <v>2</v>
      </c>
      <c r="N416">
        <f>5-M416</f>
        <v>3</v>
      </c>
      <c r="O416">
        <f>COUNTIF(C416:G416,"&lt;=17")</f>
        <v>1</v>
      </c>
      <c r="P416">
        <f>COUNTIF(C416:G416,"&gt;=18")</f>
        <v>4</v>
      </c>
      <c r="Q416">
        <f>SUMPRODUCT(--(D416:G416-C416:F416=1))</f>
        <v>2</v>
      </c>
      <c r="R416">
        <f>SUMPRODUCT(COUNTIF(C417:G417,C416:G416))</f>
        <v>0</v>
      </c>
    </row>
    <row r="417">
      <c r="A417">
        <v>2017</v>
      </c>
      <c r="B417" t="str">
        <v>2021-02-20</v>
      </c>
      <c r="C417">
        <v>1</v>
      </c>
      <c r="D417">
        <v>6</v>
      </c>
      <c r="E417">
        <v>8</v>
      </c>
      <c r="F417">
        <v>22</v>
      </c>
      <c r="G417">
        <v>30</v>
      </c>
      <c r="H417">
        <v>1</v>
      </c>
      <c r="I417" t="str">
        <v>1 - 6 - 8 - 22 - 30 [PB: 1]</v>
      </c>
      <c r="J417">
        <f>SUM(C417:G417)</f>
        <v>67</v>
      </c>
      <c r="K417">
        <f>AVERAGE(C417:G417)</f>
        <v>13.4</v>
      </c>
      <c r="L417">
        <f>MAX(C417:G417)-MIN(C417:G417)</f>
        <v>29</v>
      </c>
      <c r="M417">
        <f>SUMPRODUCT(MOD(C417:G417,2))</f>
        <v>1</v>
      </c>
      <c r="N417">
        <f>5-M417</f>
        <v>4</v>
      </c>
      <c r="O417">
        <f>COUNTIF(C417:G417,"&lt;=17")</f>
        <v>3</v>
      </c>
      <c r="P417">
        <f>COUNTIF(C417:G417,"&gt;=18")</f>
        <v>2</v>
      </c>
      <c r="Q417">
        <f>SUMPRODUCT(--(D417:G417-C417:F417=1))</f>
        <v>0</v>
      </c>
      <c r="R417">
        <f>SUMPRODUCT(COUNTIF(C418:G418,C417:G417))</f>
        <v>1</v>
      </c>
    </row>
    <row r="418">
      <c r="A418">
        <v>2016</v>
      </c>
      <c r="B418" t="str">
        <v>2021-02-17</v>
      </c>
      <c r="C418">
        <v>3</v>
      </c>
      <c r="D418">
        <v>15</v>
      </c>
      <c r="E418">
        <v>16</v>
      </c>
      <c r="F418">
        <v>22</v>
      </c>
      <c r="G418">
        <v>32</v>
      </c>
      <c r="H418">
        <v>1</v>
      </c>
      <c r="I418" t="str">
        <v>3 - 15 - 16 - 22 - 32 [PB: 1]</v>
      </c>
      <c r="J418">
        <f>SUM(C418:G418)</f>
        <v>88</v>
      </c>
      <c r="K418">
        <f>AVERAGE(C418:G418)</f>
        <v>17.6</v>
      </c>
      <c r="L418">
        <f>MAX(C418:G418)-MIN(C418:G418)</f>
        <v>29</v>
      </c>
      <c r="M418">
        <f>SUMPRODUCT(MOD(C418:G418,2))</f>
        <v>2</v>
      </c>
      <c r="N418">
        <f>5-M418</f>
        <v>3</v>
      </c>
      <c r="O418">
        <f>COUNTIF(C418:G418,"&lt;=17")</f>
        <v>3</v>
      </c>
      <c r="P418">
        <f>COUNTIF(C418:G418,"&gt;=18")</f>
        <v>2</v>
      </c>
      <c r="Q418">
        <f>SUMPRODUCT(--(D418:G418-C418:F418=1))</f>
        <v>1</v>
      </c>
      <c r="R418">
        <f>SUMPRODUCT(COUNTIF(C419:G419,C418:G418))</f>
        <v>1</v>
      </c>
    </row>
    <row r="419">
      <c r="A419">
        <v>2015</v>
      </c>
      <c r="B419" t="str">
        <v>2021-02-13</v>
      </c>
      <c r="C419">
        <v>1</v>
      </c>
      <c r="D419">
        <v>2</v>
      </c>
      <c r="E419">
        <v>4</v>
      </c>
      <c r="F419">
        <v>23</v>
      </c>
      <c r="G419">
        <v>32</v>
      </c>
      <c r="H419">
        <v>7</v>
      </c>
      <c r="I419" t="str">
        <v>1 - 2 - 4 - 23 - 32 [PB: 7]</v>
      </c>
      <c r="J419">
        <f>SUM(C419:G419)</f>
        <v>62</v>
      </c>
      <c r="K419">
        <f>AVERAGE(C419:G419)</f>
        <v>12.4</v>
      </c>
      <c r="L419">
        <f>MAX(C419:G419)-MIN(C419:G419)</f>
        <v>31</v>
      </c>
      <c r="M419">
        <f>SUMPRODUCT(MOD(C419:G419,2))</f>
        <v>2</v>
      </c>
      <c r="N419">
        <f>5-M419</f>
        <v>3</v>
      </c>
      <c r="O419">
        <f>COUNTIF(C419:G419,"&lt;=17")</f>
        <v>3</v>
      </c>
      <c r="P419">
        <f>COUNTIF(C419:G419,"&gt;=18")</f>
        <v>2</v>
      </c>
      <c r="Q419">
        <f>SUMPRODUCT(--(D419:G419-C419:F419=1))</f>
        <v>1</v>
      </c>
      <c r="R419">
        <f>SUMPRODUCT(COUNTIF(C420:G420,C419:G419))</f>
        <v>0</v>
      </c>
    </row>
    <row r="420">
      <c r="A420">
        <v>2014</v>
      </c>
      <c r="B420" t="str">
        <v>2021-02-10</v>
      </c>
      <c r="C420">
        <v>5</v>
      </c>
      <c r="D420">
        <v>8</v>
      </c>
      <c r="E420">
        <v>10</v>
      </c>
      <c r="F420">
        <v>28</v>
      </c>
      <c r="G420">
        <v>30</v>
      </c>
      <c r="H420">
        <v>2</v>
      </c>
      <c r="I420" t="str">
        <v>5 - 8 - 10 - 28 - 30 [PB: 2]</v>
      </c>
      <c r="J420">
        <f>SUM(C420:G420)</f>
        <v>81</v>
      </c>
      <c r="K420">
        <f>AVERAGE(C420:G420)</f>
        <v>16.2</v>
      </c>
      <c r="L420">
        <f>MAX(C420:G420)-MIN(C420:G420)</f>
        <v>25</v>
      </c>
      <c r="M420">
        <f>SUMPRODUCT(MOD(C420:G420,2))</f>
        <v>1</v>
      </c>
      <c r="N420">
        <f>5-M420</f>
        <v>4</v>
      </c>
      <c r="O420">
        <f>COUNTIF(C420:G420,"&lt;=17")</f>
        <v>3</v>
      </c>
      <c r="P420">
        <f>COUNTIF(C420:G420,"&gt;=18")</f>
        <v>2</v>
      </c>
      <c r="Q420">
        <f>SUMPRODUCT(--(D420:G420-C420:F420=1))</f>
        <v>0</v>
      </c>
      <c r="R420">
        <f>SUMPRODUCT(COUNTIF(C421:G421,C420:G420))</f>
        <v>1</v>
      </c>
    </row>
    <row r="421">
      <c r="A421">
        <v>2013</v>
      </c>
      <c r="B421" t="str">
        <v>2021-02-06</v>
      </c>
      <c r="C421">
        <v>9</v>
      </c>
      <c r="D421">
        <v>14</v>
      </c>
      <c r="E421">
        <v>21</v>
      </c>
      <c r="F421">
        <v>23</v>
      </c>
      <c r="G421">
        <v>28</v>
      </c>
      <c r="H421">
        <v>10</v>
      </c>
      <c r="I421" t="str">
        <v>9 - 14 - 21 - 23 - 28 [PB: 10]</v>
      </c>
      <c r="J421">
        <f>SUM(C421:G421)</f>
        <v>95</v>
      </c>
      <c r="K421">
        <f>AVERAGE(C421:G421)</f>
        <v>19</v>
      </c>
      <c r="L421">
        <f>MAX(C421:G421)-MIN(C421:G421)</f>
        <v>19</v>
      </c>
      <c r="M421">
        <f>SUMPRODUCT(MOD(C421:G421,2))</f>
        <v>3</v>
      </c>
      <c r="N421">
        <f>5-M421</f>
        <v>2</v>
      </c>
      <c r="O421">
        <f>COUNTIF(C421:G421,"&lt;=17")</f>
        <v>2</v>
      </c>
      <c r="P421">
        <f>COUNTIF(C421:G421,"&gt;=18")</f>
        <v>3</v>
      </c>
      <c r="Q421">
        <f>SUMPRODUCT(--(D421:G421-C421:F421=1))</f>
        <v>0</v>
      </c>
      <c r="R421">
        <f>SUMPRODUCT(COUNTIF(C422:G422,C421:G421))</f>
        <v>2</v>
      </c>
    </row>
    <row r="422">
      <c r="A422">
        <v>2012</v>
      </c>
      <c r="B422" t="str">
        <v>2021-02-03</v>
      </c>
      <c r="C422">
        <v>13</v>
      </c>
      <c r="D422">
        <v>14</v>
      </c>
      <c r="E422">
        <v>20</v>
      </c>
      <c r="F422">
        <v>22</v>
      </c>
      <c r="G422">
        <v>23</v>
      </c>
      <c r="H422">
        <v>2</v>
      </c>
      <c r="I422" t="str">
        <v>13 - 14 - 20 - 22 - 23 [PB: 2]</v>
      </c>
      <c r="J422">
        <f>SUM(C422:G422)</f>
        <v>92</v>
      </c>
      <c r="K422">
        <f>AVERAGE(C422:G422)</f>
        <v>18.4</v>
      </c>
      <c r="L422">
        <f>MAX(C422:G422)-MIN(C422:G422)</f>
        <v>10</v>
      </c>
      <c r="M422">
        <f>SUMPRODUCT(MOD(C422:G422,2))</f>
        <v>2</v>
      </c>
      <c r="N422">
        <f>5-M422</f>
        <v>3</v>
      </c>
      <c r="O422">
        <f>COUNTIF(C422:G422,"&lt;=17")</f>
        <v>2</v>
      </c>
      <c r="P422">
        <f>COUNTIF(C422:G422,"&gt;=18")</f>
        <v>3</v>
      </c>
      <c r="Q422">
        <f>SUMPRODUCT(--(D422:G422-C422:F422=1))</f>
        <v>2</v>
      </c>
      <c r="R422">
        <f>SUMPRODUCT(COUNTIF(C423:G423,C422:G422))</f>
        <v>1</v>
      </c>
    </row>
    <row r="423">
      <c r="A423">
        <v>2011</v>
      </c>
      <c r="B423" t="str">
        <v>2021-01-30</v>
      </c>
      <c r="C423">
        <v>2</v>
      </c>
      <c r="D423">
        <v>10</v>
      </c>
      <c r="E423">
        <v>22</v>
      </c>
      <c r="F423">
        <v>30</v>
      </c>
      <c r="G423">
        <v>33</v>
      </c>
      <c r="H423">
        <v>8</v>
      </c>
      <c r="I423" t="str">
        <v>2 - 10 - 22 - 30 - 33 [PB: 8]</v>
      </c>
      <c r="J423">
        <f>SUM(C423:G423)</f>
        <v>97</v>
      </c>
      <c r="K423">
        <f>AVERAGE(C423:G423)</f>
        <v>19.4</v>
      </c>
      <c r="L423">
        <f>MAX(C423:G423)-MIN(C423:G423)</f>
        <v>31</v>
      </c>
      <c r="M423">
        <f>SUMPRODUCT(MOD(C423:G423,2))</f>
        <v>1</v>
      </c>
      <c r="N423">
        <f>5-M423</f>
        <v>4</v>
      </c>
      <c r="O423">
        <f>COUNTIF(C423:G423,"&lt;=17")</f>
        <v>2</v>
      </c>
      <c r="P423">
        <f>COUNTIF(C423:G423,"&gt;=18")</f>
        <v>3</v>
      </c>
      <c r="Q423">
        <f>SUMPRODUCT(--(D423:G423-C423:F423=1))</f>
        <v>0</v>
      </c>
      <c r="R423">
        <f>SUMPRODUCT(COUNTIF(C424:G424,C423:G423))</f>
        <v>1</v>
      </c>
    </row>
    <row r="424">
      <c r="A424">
        <v>2010</v>
      </c>
      <c r="B424" t="str">
        <v>2021-01-27</v>
      </c>
      <c r="C424">
        <v>2</v>
      </c>
      <c r="D424">
        <v>13</v>
      </c>
      <c r="E424">
        <v>15</v>
      </c>
      <c r="F424">
        <v>29</v>
      </c>
      <c r="G424">
        <v>35</v>
      </c>
      <c r="H424">
        <v>7</v>
      </c>
      <c r="I424" t="str">
        <v>2 - 13 - 15 - 29 - 35 [PB: 7]</v>
      </c>
      <c r="J424">
        <f>SUM(C424:G424)</f>
        <v>94</v>
      </c>
      <c r="K424">
        <f>AVERAGE(C424:G424)</f>
        <v>18.8</v>
      </c>
      <c r="L424">
        <f>MAX(C424:G424)-MIN(C424:G424)</f>
        <v>33</v>
      </c>
      <c r="M424">
        <f>SUMPRODUCT(MOD(C424:G424,2))</f>
        <v>4</v>
      </c>
      <c r="N424">
        <f>5-M424</f>
        <v>1</v>
      </c>
      <c r="O424">
        <f>COUNTIF(C424:G424,"&lt;=17")</f>
        <v>3</v>
      </c>
      <c r="P424">
        <f>COUNTIF(C424:G424,"&gt;=18")</f>
        <v>2</v>
      </c>
      <c r="Q424">
        <f>SUMPRODUCT(--(D424:G424-C424:F424=1))</f>
        <v>0</v>
      </c>
      <c r="R424">
        <f>SUMPRODUCT(COUNTIF(C425:G425,C424:G424))</f>
        <v>0</v>
      </c>
    </row>
    <row r="425">
      <c r="A425">
        <v>2009</v>
      </c>
      <c r="B425" t="str">
        <v>2021-01-23</v>
      </c>
      <c r="C425">
        <v>6</v>
      </c>
      <c r="D425">
        <v>11</v>
      </c>
      <c r="E425">
        <v>21</v>
      </c>
      <c r="F425">
        <v>33</v>
      </c>
      <c r="G425">
        <v>34</v>
      </c>
      <c r="H425">
        <v>4</v>
      </c>
      <c r="I425" t="str">
        <v>6 - 11 - 21 - 33 - 34 [PB: 4]</v>
      </c>
      <c r="J425">
        <f>SUM(C425:G425)</f>
        <v>105</v>
      </c>
      <c r="K425">
        <f>AVERAGE(C425:G425)</f>
        <v>21</v>
      </c>
      <c r="L425">
        <f>MAX(C425:G425)-MIN(C425:G425)</f>
        <v>28</v>
      </c>
      <c r="M425">
        <f>SUMPRODUCT(MOD(C425:G425,2))</f>
        <v>3</v>
      </c>
      <c r="N425">
        <f>5-M425</f>
        <v>2</v>
      </c>
      <c r="O425">
        <f>COUNTIF(C425:G425,"&lt;=17")</f>
        <v>2</v>
      </c>
      <c r="P425">
        <f>COUNTIF(C425:G425,"&gt;=18")</f>
        <v>3</v>
      </c>
      <c r="Q425">
        <f>SUMPRODUCT(--(D425:G425-C425:F425=1))</f>
        <v>1</v>
      </c>
      <c r="R425">
        <f>SUMPRODUCT(COUNTIF(C426:G426,C425:G425))</f>
        <v>0</v>
      </c>
    </row>
    <row r="426">
      <c r="A426">
        <v>2008</v>
      </c>
      <c r="B426" t="str">
        <v>2021-01-20</v>
      </c>
      <c r="C426">
        <v>1</v>
      </c>
      <c r="D426">
        <v>16</v>
      </c>
      <c r="E426">
        <v>19</v>
      </c>
      <c r="F426">
        <v>22</v>
      </c>
      <c r="G426">
        <v>23</v>
      </c>
      <c r="H426">
        <v>5</v>
      </c>
      <c r="I426" t="str">
        <v>1 - 16 - 19 - 22 - 23 [PB: 5]</v>
      </c>
      <c r="J426">
        <f>SUM(C426:G426)</f>
        <v>81</v>
      </c>
      <c r="K426">
        <f>AVERAGE(C426:G426)</f>
        <v>16.2</v>
      </c>
      <c r="L426">
        <f>MAX(C426:G426)-MIN(C426:G426)</f>
        <v>22</v>
      </c>
      <c r="M426">
        <f>SUMPRODUCT(MOD(C426:G426,2))</f>
        <v>3</v>
      </c>
      <c r="N426">
        <f>5-M426</f>
        <v>2</v>
      </c>
      <c r="O426">
        <f>COUNTIF(C426:G426,"&lt;=17")</f>
        <v>2</v>
      </c>
      <c r="P426">
        <f>COUNTIF(C426:G426,"&gt;=18")</f>
        <v>3</v>
      </c>
      <c r="Q426">
        <f>SUMPRODUCT(--(D426:G426-C426:F426=1))</f>
        <v>1</v>
      </c>
      <c r="R426">
        <f>SUMPRODUCT(COUNTIF(C427:G427,C426:G426))</f>
        <v>0</v>
      </c>
    </row>
    <row r="427">
      <c r="A427">
        <v>2007</v>
      </c>
      <c r="B427" t="str">
        <v>2021-01-16</v>
      </c>
      <c r="C427">
        <v>5</v>
      </c>
      <c r="D427">
        <v>12</v>
      </c>
      <c r="E427">
        <v>27</v>
      </c>
      <c r="F427">
        <v>32</v>
      </c>
      <c r="G427">
        <v>35</v>
      </c>
      <c r="H427">
        <v>2</v>
      </c>
      <c r="I427" t="str">
        <v>5 - 12 - 27 - 32 - 35 [PB: 2]</v>
      </c>
      <c r="J427">
        <f>SUM(C427:G427)</f>
        <v>111</v>
      </c>
      <c r="K427">
        <f>AVERAGE(C427:G427)</f>
        <v>22.2</v>
      </c>
      <c r="L427">
        <f>MAX(C427:G427)-MIN(C427:G427)</f>
        <v>30</v>
      </c>
      <c r="M427">
        <f>SUMPRODUCT(MOD(C427:G427,2))</f>
        <v>3</v>
      </c>
      <c r="N427">
        <f>5-M427</f>
        <v>2</v>
      </c>
      <c r="O427">
        <f>COUNTIF(C427:G427,"&lt;=17")</f>
        <v>2</v>
      </c>
      <c r="P427">
        <f>COUNTIF(C427:G427,"&gt;=18")</f>
        <v>3</v>
      </c>
      <c r="Q427">
        <f>SUMPRODUCT(--(D427:G427-C427:F427=1))</f>
        <v>0</v>
      </c>
      <c r="R427">
        <f>SUMPRODUCT(COUNTIF(C428:G428,C427:G427))</f>
        <v>1</v>
      </c>
    </row>
    <row r="428">
      <c r="A428">
        <v>2006</v>
      </c>
      <c r="B428" t="str">
        <v>2021-01-13</v>
      </c>
      <c r="C428">
        <v>4</v>
      </c>
      <c r="D428">
        <v>5</v>
      </c>
      <c r="E428">
        <v>9</v>
      </c>
      <c r="F428">
        <v>10</v>
      </c>
      <c r="G428">
        <v>18</v>
      </c>
      <c r="H428">
        <v>7</v>
      </c>
      <c r="I428" t="str">
        <v>4 - 5 - 9 - 10 - 18 [PB: 7]</v>
      </c>
      <c r="J428">
        <f>SUM(C428:G428)</f>
        <v>46</v>
      </c>
      <c r="K428">
        <f>AVERAGE(C428:G428)</f>
        <v>9.2</v>
      </c>
      <c r="L428">
        <f>MAX(C428:G428)-MIN(C428:G428)</f>
        <v>14</v>
      </c>
      <c r="M428">
        <f>SUMPRODUCT(MOD(C428:G428,2))</f>
        <v>2</v>
      </c>
      <c r="N428">
        <f>5-M428</f>
        <v>3</v>
      </c>
      <c r="O428">
        <f>COUNTIF(C428:G428,"&lt;=17")</f>
        <v>4</v>
      </c>
      <c r="P428">
        <f>COUNTIF(C428:G428,"&gt;=18")</f>
        <v>1</v>
      </c>
      <c r="Q428">
        <f>SUMPRODUCT(--(D428:G428-C428:F428=1))</f>
        <v>2</v>
      </c>
      <c r="R428">
        <f>SUMPRODUCT(COUNTIF(C429:G429,C428:G428))</f>
        <v>0</v>
      </c>
    </row>
    <row r="429">
      <c r="A429">
        <v>2005</v>
      </c>
      <c r="B429" t="str">
        <v>2021-01-09</v>
      </c>
      <c r="C429">
        <v>8</v>
      </c>
      <c r="D429">
        <v>11</v>
      </c>
      <c r="E429">
        <v>17</v>
      </c>
      <c r="F429">
        <v>27</v>
      </c>
      <c r="G429">
        <v>29</v>
      </c>
      <c r="H429">
        <v>3</v>
      </c>
      <c r="I429" t="str">
        <v>8 - 11 - 17 - 27 - 29 [PB: 3]</v>
      </c>
      <c r="J429">
        <f>SUM(C429:G429)</f>
        <v>92</v>
      </c>
      <c r="K429">
        <f>AVERAGE(C429:G429)</f>
        <v>18.4</v>
      </c>
      <c r="L429">
        <f>MAX(C429:G429)-MIN(C429:G429)</f>
        <v>21</v>
      </c>
      <c r="M429">
        <f>SUMPRODUCT(MOD(C429:G429,2))</f>
        <v>4</v>
      </c>
      <c r="N429">
        <f>5-M429</f>
        <v>1</v>
      </c>
      <c r="O429">
        <f>COUNTIF(C429:G429,"&lt;=17")</f>
        <v>3</v>
      </c>
      <c r="P429">
        <f>COUNTIF(C429:G429,"&gt;=18")</f>
        <v>2</v>
      </c>
      <c r="Q429">
        <f>SUMPRODUCT(--(D429:G429-C429:F429=1))</f>
        <v>0</v>
      </c>
      <c r="R429">
        <f>SUMPRODUCT(COUNTIF(C430:G430,C429:G429))</f>
        <v>1</v>
      </c>
    </row>
    <row r="430">
      <c r="A430">
        <v>2004</v>
      </c>
      <c r="B430" t="str">
        <v>2021-01-06</v>
      </c>
      <c r="C430">
        <v>4</v>
      </c>
      <c r="D430">
        <v>28</v>
      </c>
      <c r="E430">
        <v>29</v>
      </c>
      <c r="F430">
        <v>30</v>
      </c>
      <c r="G430">
        <v>31</v>
      </c>
      <c r="H430">
        <v>3</v>
      </c>
      <c r="I430" t="str">
        <v>4 - 28 - 29 - 30 - 31 [PB: 3]</v>
      </c>
      <c r="J430">
        <f>SUM(C430:G430)</f>
        <v>122</v>
      </c>
      <c r="K430">
        <f>AVERAGE(C430:G430)</f>
        <v>24.4</v>
      </c>
      <c r="L430">
        <f>MAX(C430:G430)-MIN(C430:G430)</f>
        <v>27</v>
      </c>
      <c r="M430">
        <f>SUMPRODUCT(MOD(C430:G430,2))</f>
        <v>2</v>
      </c>
      <c r="N430">
        <f>5-M430</f>
        <v>3</v>
      </c>
      <c r="O430">
        <f>COUNTIF(C430:G430,"&lt;=17")</f>
        <v>1</v>
      </c>
      <c r="P430">
        <f>COUNTIF(C430:G430,"&gt;=18")</f>
        <v>4</v>
      </c>
      <c r="Q430">
        <f>SUMPRODUCT(--(D430:G430-C430:F430=1))</f>
        <v>3</v>
      </c>
      <c r="R430">
        <f>SUMPRODUCT(COUNTIF(C431:G431,C430:G430))</f>
        <v>0</v>
      </c>
    </row>
    <row r="431">
      <c r="A431">
        <v>2003</v>
      </c>
      <c r="B431" t="str">
        <v>2021-01-02</v>
      </c>
      <c r="C431">
        <v>6</v>
      </c>
      <c r="D431">
        <v>10</v>
      </c>
      <c r="E431">
        <v>13</v>
      </c>
      <c r="F431">
        <v>14</v>
      </c>
      <c r="G431">
        <v>19</v>
      </c>
      <c r="H431">
        <v>7</v>
      </c>
      <c r="I431" t="str">
        <v>6 - 10 - 13 - 14 - 19 [PB: 7]</v>
      </c>
      <c r="J431">
        <f>SUM(C431:G431)</f>
        <v>62</v>
      </c>
      <c r="K431">
        <f>AVERAGE(C431:G431)</f>
        <v>12.4</v>
      </c>
      <c r="L431">
        <f>MAX(C431:G431)-MIN(C431:G431)</f>
        <v>13</v>
      </c>
      <c r="M431">
        <f>SUMPRODUCT(MOD(C431:G431,2))</f>
        <v>2</v>
      </c>
      <c r="N431">
        <f>5-M431</f>
        <v>3</v>
      </c>
      <c r="O431">
        <f>COUNTIF(C431:G431,"&lt;=17")</f>
        <v>4</v>
      </c>
      <c r="P431">
        <f>COUNTIF(C431:G431,"&gt;=18")</f>
        <v>1</v>
      </c>
      <c r="Q431">
        <f>SUMPRODUCT(--(D431:G431-C431:F431=1))</f>
        <v>1</v>
      </c>
      <c r="R431">
        <f>SUMPRODUCT(COUNTIF(C432:G432,C431:G431))</f>
        <v>1</v>
      </c>
    </row>
    <row r="432">
      <c r="A432">
        <v>2002</v>
      </c>
      <c r="B432" t="str">
        <v>2020-12-30</v>
      </c>
      <c r="C432">
        <v>8</v>
      </c>
      <c r="D432">
        <v>14</v>
      </c>
      <c r="E432">
        <v>15</v>
      </c>
      <c r="F432">
        <v>24</v>
      </c>
      <c r="G432">
        <v>29</v>
      </c>
      <c r="H432">
        <v>6</v>
      </c>
      <c r="I432" t="str">
        <v>8 - 14 - 15 - 24 - 29 [PB: 6]</v>
      </c>
      <c r="J432">
        <f>SUM(C432:G432)</f>
        <v>90</v>
      </c>
      <c r="K432">
        <f>AVERAGE(C432:G432)</f>
        <v>18</v>
      </c>
      <c r="L432">
        <f>MAX(C432:G432)-MIN(C432:G432)</f>
        <v>21</v>
      </c>
      <c r="M432">
        <f>SUMPRODUCT(MOD(C432:G432,2))</f>
        <v>2</v>
      </c>
      <c r="N432">
        <f>5-M432</f>
        <v>3</v>
      </c>
      <c r="O432">
        <f>COUNTIF(C432:G432,"&lt;=17")</f>
        <v>3</v>
      </c>
      <c r="P432">
        <f>COUNTIF(C432:G432,"&gt;=18")</f>
        <v>2</v>
      </c>
      <c r="Q432">
        <f>SUMPRODUCT(--(D432:G432-C432:F432=1))</f>
        <v>1</v>
      </c>
      <c r="R432">
        <f>SUMPRODUCT(COUNTIF(C433:G433,C432:G432))</f>
        <v>0</v>
      </c>
    </row>
    <row r="433">
      <c r="A433">
        <v>2001</v>
      </c>
      <c r="B433" t="str">
        <v>2020-12-26</v>
      </c>
      <c r="C433">
        <v>11</v>
      </c>
      <c r="D433">
        <v>16</v>
      </c>
      <c r="E433">
        <v>17</v>
      </c>
      <c r="F433">
        <v>33</v>
      </c>
      <c r="G433">
        <v>35</v>
      </c>
      <c r="H433">
        <v>1</v>
      </c>
      <c r="I433" t="str">
        <v>11 - 16 - 17 - 33 - 35 [PB: 1]</v>
      </c>
      <c r="J433">
        <f>SUM(C433:G433)</f>
        <v>112</v>
      </c>
      <c r="K433">
        <f>AVERAGE(C433:G433)</f>
        <v>22.4</v>
      </c>
      <c r="L433">
        <f>MAX(C433:G433)-MIN(C433:G433)</f>
        <v>24</v>
      </c>
      <c r="M433">
        <f>SUMPRODUCT(MOD(C433:G433,2))</f>
        <v>4</v>
      </c>
      <c r="N433">
        <f>5-M433</f>
        <v>1</v>
      </c>
      <c r="O433">
        <f>COUNTIF(C433:G433,"&lt;=17")</f>
        <v>3</v>
      </c>
      <c r="P433">
        <f>COUNTIF(C433:G433,"&gt;=18")</f>
        <v>2</v>
      </c>
      <c r="Q433">
        <f>SUMPRODUCT(--(D433:G433-C433:F433=1))</f>
        <v>1</v>
      </c>
      <c r="R433">
        <f>SUMPRODUCT(COUNTIF(C434:G434,C433:G433))</f>
        <v>2</v>
      </c>
    </row>
    <row r="434">
      <c r="A434">
        <v>2000</v>
      </c>
      <c r="B434" t="str">
        <v>2020-12-23</v>
      </c>
      <c r="C434">
        <v>8</v>
      </c>
      <c r="D434">
        <v>11</v>
      </c>
      <c r="E434">
        <v>16</v>
      </c>
      <c r="F434">
        <v>23</v>
      </c>
      <c r="G434">
        <v>25</v>
      </c>
      <c r="H434">
        <v>1</v>
      </c>
      <c r="I434" t="str">
        <v>8 - 11 - 16 - 23 - 25 [PB: 1]</v>
      </c>
      <c r="J434">
        <f>SUM(C434:G434)</f>
        <v>83</v>
      </c>
      <c r="K434">
        <f>AVERAGE(C434:G434)</f>
        <v>16.6</v>
      </c>
      <c r="L434">
        <f>MAX(C434:G434)-MIN(C434:G434)</f>
        <v>17</v>
      </c>
      <c r="M434">
        <f>SUMPRODUCT(MOD(C434:G434,2))</f>
        <v>3</v>
      </c>
      <c r="N434">
        <f>5-M434</f>
        <v>2</v>
      </c>
      <c r="O434">
        <f>COUNTIF(C434:G434,"&lt;=17")</f>
        <v>3</v>
      </c>
      <c r="P434">
        <f>COUNTIF(C434:G434,"&gt;=18")</f>
        <v>2</v>
      </c>
      <c r="Q434">
        <f>SUMPRODUCT(--(D434:G434-C434:F434=1))</f>
        <v>0</v>
      </c>
      <c r="R434">
        <f>SUMPRODUCT(COUNTIF(C435:G435,C434:G434))</f>
        <v>3</v>
      </c>
    </row>
    <row r="435">
      <c r="A435">
        <v>1999</v>
      </c>
      <c r="B435" t="str">
        <v>2020-12-19</v>
      </c>
      <c r="C435">
        <v>8</v>
      </c>
      <c r="D435">
        <v>11</v>
      </c>
      <c r="E435">
        <v>16</v>
      </c>
      <c r="F435">
        <v>19</v>
      </c>
      <c r="G435">
        <v>31</v>
      </c>
      <c r="H435">
        <v>9</v>
      </c>
      <c r="I435" t="str">
        <v>8 - 11 - 16 - 19 - 31 [PB: 9]</v>
      </c>
      <c r="J435">
        <f>SUM(C435:G435)</f>
        <v>85</v>
      </c>
      <c r="K435">
        <f>AVERAGE(C435:G435)</f>
        <v>17</v>
      </c>
      <c r="L435">
        <f>MAX(C435:G435)-MIN(C435:G435)</f>
        <v>23</v>
      </c>
      <c r="M435">
        <f>SUMPRODUCT(MOD(C435:G435,2))</f>
        <v>3</v>
      </c>
      <c r="N435">
        <f>5-M435</f>
        <v>2</v>
      </c>
      <c r="O435">
        <f>COUNTIF(C435:G435,"&lt;=17")</f>
        <v>3</v>
      </c>
      <c r="P435">
        <f>COUNTIF(C435:G435,"&gt;=18")</f>
        <v>2</v>
      </c>
      <c r="Q435">
        <f>SUMPRODUCT(--(D435:G435-C435:F435=1))</f>
        <v>0</v>
      </c>
      <c r="R435">
        <f>SUMPRODUCT(COUNTIF(C436:G436,C435:G435))</f>
        <v>2</v>
      </c>
    </row>
    <row r="436">
      <c r="A436">
        <v>1998</v>
      </c>
      <c r="B436" t="str">
        <v>2020-12-16</v>
      </c>
      <c r="C436">
        <v>9</v>
      </c>
      <c r="D436">
        <v>17</v>
      </c>
      <c r="E436">
        <v>19</v>
      </c>
      <c r="F436">
        <v>27</v>
      </c>
      <c r="G436">
        <v>31</v>
      </c>
      <c r="H436">
        <v>6</v>
      </c>
      <c r="I436" t="str">
        <v>9 - 17 - 19 - 27 - 31 [PB: 6]</v>
      </c>
      <c r="J436">
        <f>SUM(C436:G436)</f>
        <v>103</v>
      </c>
      <c r="K436">
        <f>AVERAGE(C436:G436)</f>
        <v>20.6</v>
      </c>
      <c r="L436">
        <f>MAX(C436:G436)-MIN(C436:G436)</f>
        <v>22</v>
      </c>
      <c r="M436">
        <f>SUMPRODUCT(MOD(C436:G436,2))</f>
        <v>5</v>
      </c>
      <c r="N436">
        <f>5-M436</f>
        <v>0</v>
      </c>
      <c r="O436">
        <f>COUNTIF(C436:G436,"&lt;=17")</f>
        <v>2</v>
      </c>
      <c r="P436">
        <f>COUNTIF(C436:G436,"&gt;=18")</f>
        <v>3</v>
      </c>
      <c r="Q436">
        <f>SUMPRODUCT(--(D436:G436-C436:F436=1))</f>
        <v>0</v>
      </c>
      <c r="R436">
        <f>SUMPRODUCT(COUNTIF(C437:G437,C436:G436))</f>
        <v>0</v>
      </c>
    </row>
    <row r="437">
      <c r="A437">
        <v>1997</v>
      </c>
      <c r="B437" t="str">
        <v>2020-12-12</v>
      </c>
      <c r="C437">
        <v>8</v>
      </c>
      <c r="D437">
        <v>21</v>
      </c>
      <c r="E437">
        <v>26</v>
      </c>
      <c r="F437">
        <v>32</v>
      </c>
      <c r="G437">
        <v>33</v>
      </c>
      <c r="H437">
        <v>9</v>
      </c>
      <c r="I437" t="str">
        <v>8 - 21 - 26 - 32 - 33 [PB: 9]</v>
      </c>
      <c r="J437">
        <f>SUM(C437:G437)</f>
        <v>120</v>
      </c>
      <c r="K437">
        <f>AVERAGE(C437:G437)</f>
        <v>24</v>
      </c>
      <c r="L437">
        <f>MAX(C437:G437)-MIN(C437:G437)</f>
        <v>25</v>
      </c>
      <c r="M437">
        <f>SUMPRODUCT(MOD(C437:G437,2))</f>
        <v>2</v>
      </c>
      <c r="N437">
        <f>5-M437</f>
        <v>3</v>
      </c>
      <c r="O437">
        <f>COUNTIF(C437:G437,"&lt;=17")</f>
        <v>1</v>
      </c>
      <c r="P437">
        <f>COUNTIF(C437:G437,"&gt;=18")</f>
        <v>4</v>
      </c>
      <c r="Q437">
        <f>SUMPRODUCT(--(D437:G437-C437:F437=1))</f>
        <v>1</v>
      </c>
      <c r="R437">
        <f>SUMPRODUCT(COUNTIF(C438:G438,C437:G437))</f>
        <v>2</v>
      </c>
    </row>
    <row r="438">
      <c r="A438">
        <v>1996</v>
      </c>
      <c r="B438" t="str">
        <v>2020-12-09</v>
      </c>
      <c r="C438">
        <v>10</v>
      </c>
      <c r="D438">
        <v>14</v>
      </c>
      <c r="E438">
        <v>22</v>
      </c>
      <c r="F438">
        <v>26</v>
      </c>
      <c r="G438">
        <v>32</v>
      </c>
      <c r="H438">
        <v>10</v>
      </c>
      <c r="I438" t="str">
        <v>10 - 14 - 22 - 26 - 32 [PB: 10]</v>
      </c>
      <c r="J438">
        <f>SUM(C438:G438)</f>
        <v>104</v>
      </c>
      <c r="K438">
        <f>AVERAGE(C438:G438)</f>
        <v>20.8</v>
      </c>
      <c r="L438">
        <f>MAX(C438:G438)-MIN(C438:G438)</f>
        <v>22</v>
      </c>
      <c r="M438">
        <f>SUMPRODUCT(MOD(C438:G438,2))</f>
        <v>0</v>
      </c>
      <c r="N438">
        <f>5-M438</f>
        <v>5</v>
      </c>
      <c r="O438">
        <f>COUNTIF(C438:G438,"&lt;=17")</f>
        <v>2</v>
      </c>
      <c r="P438">
        <f>COUNTIF(C438:G438,"&gt;=18")</f>
        <v>3</v>
      </c>
      <c r="Q438">
        <f>SUMPRODUCT(--(D438:G438-C438:F438=1))</f>
        <v>0</v>
      </c>
      <c r="R438">
        <f>SUMPRODUCT(COUNTIF(C439:G439,C438:G438))</f>
        <v>1</v>
      </c>
    </row>
    <row r="439">
      <c r="A439">
        <v>1995</v>
      </c>
      <c r="B439" t="str">
        <v>2020-12-05</v>
      </c>
      <c r="C439">
        <v>6</v>
      </c>
      <c r="D439">
        <v>15</v>
      </c>
      <c r="E439">
        <v>20</v>
      </c>
      <c r="F439">
        <v>21</v>
      </c>
      <c r="G439">
        <v>22</v>
      </c>
      <c r="H439">
        <v>6</v>
      </c>
      <c r="I439" t="str">
        <v>6 - 15 - 20 - 21 - 22 [PB: 6]</v>
      </c>
      <c r="J439">
        <f>SUM(C439:G439)</f>
        <v>84</v>
      </c>
      <c r="K439">
        <f>AVERAGE(C439:G439)</f>
        <v>16.8</v>
      </c>
      <c r="L439">
        <f>MAX(C439:G439)-MIN(C439:G439)</f>
        <v>16</v>
      </c>
      <c r="M439">
        <f>SUMPRODUCT(MOD(C439:G439,2))</f>
        <v>2</v>
      </c>
      <c r="N439">
        <f>5-M439</f>
        <v>3</v>
      </c>
      <c r="O439">
        <f>COUNTIF(C439:G439,"&lt;=17")</f>
        <v>2</v>
      </c>
      <c r="P439">
        <f>COUNTIF(C439:G439,"&gt;=18")</f>
        <v>3</v>
      </c>
      <c r="Q439">
        <f>SUMPRODUCT(--(D439:G439-C439:F439=1))</f>
        <v>2</v>
      </c>
      <c r="R439">
        <f>SUMPRODUCT(COUNTIF(C440:G440,C439:G439))</f>
        <v>0</v>
      </c>
    </row>
    <row r="440">
      <c r="A440">
        <v>1994</v>
      </c>
      <c r="B440" t="str">
        <v>2020-12-02</v>
      </c>
      <c r="C440">
        <v>5</v>
      </c>
      <c r="D440">
        <v>7</v>
      </c>
      <c r="E440">
        <v>12</v>
      </c>
      <c r="F440">
        <v>19</v>
      </c>
      <c r="G440">
        <v>27</v>
      </c>
      <c r="H440">
        <v>4</v>
      </c>
      <c r="I440" t="str">
        <v>5 - 7 - 12 - 19 - 27 [PB: 4]</v>
      </c>
      <c r="J440">
        <f>SUM(C440:G440)</f>
        <v>70</v>
      </c>
      <c r="K440">
        <f>AVERAGE(C440:G440)</f>
        <v>14</v>
      </c>
      <c r="L440">
        <f>MAX(C440:G440)-MIN(C440:G440)</f>
        <v>22</v>
      </c>
      <c r="M440">
        <f>SUMPRODUCT(MOD(C440:G440,2))</f>
        <v>4</v>
      </c>
      <c r="N440">
        <f>5-M440</f>
        <v>1</v>
      </c>
      <c r="O440">
        <f>COUNTIF(C440:G440,"&lt;=17")</f>
        <v>3</v>
      </c>
      <c r="P440">
        <f>COUNTIF(C440:G440,"&gt;=18")</f>
        <v>2</v>
      </c>
      <c r="Q440">
        <f>SUMPRODUCT(--(D440:G440-C440:F440=1))</f>
        <v>0</v>
      </c>
      <c r="R440">
        <f>SUMPRODUCT(COUNTIF(C441:G441,C440:G440))</f>
        <v>1</v>
      </c>
    </row>
    <row r="441">
      <c r="A441">
        <v>1798</v>
      </c>
      <c r="B441" t="str">
        <v>2018-10-31</v>
      </c>
      <c r="C441">
        <v>1</v>
      </c>
      <c r="D441">
        <v>7</v>
      </c>
      <c r="E441">
        <v>23</v>
      </c>
      <c r="F441">
        <v>32</v>
      </c>
      <c r="G441">
        <v>34</v>
      </c>
      <c r="H441">
        <v>2</v>
      </c>
      <c r="I441" t="str">
        <v>1 - 7 - 23 - 32 - 34 [PB: 2]</v>
      </c>
      <c r="J441">
        <f>SUM(C441:G441)</f>
        <v>97</v>
      </c>
      <c r="K441">
        <f>AVERAGE(C441:G441)</f>
        <v>19.4</v>
      </c>
      <c r="L441">
        <f>MAX(C441:G441)-MIN(C441:G441)</f>
        <v>33</v>
      </c>
      <c r="M441">
        <f>SUMPRODUCT(MOD(C441:G441,2))</f>
        <v>3</v>
      </c>
      <c r="N441">
        <f>5-M441</f>
        <v>2</v>
      </c>
      <c r="O441">
        <f>COUNTIF(C441:G441,"&lt;=17")</f>
        <v>2</v>
      </c>
      <c r="P441">
        <f>COUNTIF(C441:G441,"&gt;=18")</f>
        <v>3</v>
      </c>
      <c r="Q441">
        <f>SUMPRODUCT(--(D441:G441-C441:F441=1))</f>
        <v>0</v>
      </c>
      <c r="R441">
        <f>SUMPRODUCT(COUNTIF(C442:G442,C441:G441))</f>
        <v>0</v>
      </c>
    </row>
    <row r="442">
      <c r="A442">
        <v>1797</v>
      </c>
      <c r="B442" t="str">
        <v>2018-10-27</v>
      </c>
      <c r="C442">
        <v>2</v>
      </c>
      <c r="D442">
        <v>17</v>
      </c>
      <c r="E442">
        <v>21</v>
      </c>
      <c r="F442">
        <v>24</v>
      </c>
      <c r="G442">
        <v>25</v>
      </c>
      <c r="H442">
        <v>8</v>
      </c>
      <c r="I442" t="str">
        <v>2 - 17 - 21 - 24 - 25 [PB: 8]</v>
      </c>
      <c r="J442">
        <f>SUM(C442:G442)</f>
        <v>89</v>
      </c>
      <c r="K442">
        <f>AVERAGE(C442:G442)</f>
        <v>17.8</v>
      </c>
      <c r="L442">
        <f>MAX(C442:G442)-MIN(C442:G442)</f>
        <v>23</v>
      </c>
      <c r="M442">
        <f>SUMPRODUCT(MOD(C442:G442,2))</f>
        <v>3</v>
      </c>
      <c r="N442">
        <f>5-M442</f>
        <v>2</v>
      </c>
      <c r="O442">
        <f>COUNTIF(C442:G442,"&lt;=17")</f>
        <v>2</v>
      </c>
      <c r="P442">
        <f>COUNTIF(C442:G442,"&gt;=18")</f>
        <v>3</v>
      </c>
      <c r="Q442">
        <f>SUMPRODUCT(--(D442:G442-C442:F442=1))</f>
        <v>1</v>
      </c>
      <c r="R442">
        <f>SUMPRODUCT(COUNTIF(C443:G443,C442:G442))</f>
        <v>0</v>
      </c>
    </row>
    <row r="443">
      <c r="A443">
        <v>1796</v>
      </c>
      <c r="B443" t="str">
        <v>2018-10-24</v>
      </c>
      <c r="C443">
        <v>9</v>
      </c>
      <c r="D443">
        <v>12</v>
      </c>
      <c r="E443">
        <v>13</v>
      </c>
      <c r="F443">
        <v>32</v>
      </c>
      <c r="G443">
        <v>35</v>
      </c>
      <c r="H443">
        <v>4</v>
      </c>
      <c r="I443" t="str">
        <v>9 - 12 - 13 - 32 - 35 [PB: 4]</v>
      </c>
      <c r="J443">
        <f>SUM(C443:G443)</f>
        <v>101</v>
      </c>
      <c r="K443">
        <f>AVERAGE(C443:G443)</f>
        <v>20.2</v>
      </c>
      <c r="L443">
        <f>MAX(C443:G443)-MIN(C443:G443)</f>
        <v>26</v>
      </c>
      <c r="M443">
        <f>SUMPRODUCT(MOD(C443:G443,2))</f>
        <v>3</v>
      </c>
      <c r="N443">
        <f>5-M443</f>
        <v>2</v>
      </c>
      <c r="O443">
        <f>COUNTIF(C443:G443,"&lt;=17")</f>
        <v>3</v>
      </c>
      <c r="P443">
        <f>COUNTIF(C443:G443,"&gt;=18")</f>
        <v>2</v>
      </c>
      <c r="Q443">
        <f>SUMPRODUCT(--(D443:G443-C443:F443=1))</f>
        <v>1</v>
      </c>
      <c r="R443">
        <f>SUMPRODUCT(COUNTIF(C444:G444,C443:G443))</f>
        <v>0</v>
      </c>
    </row>
    <row r="444">
      <c r="A444">
        <v>1795</v>
      </c>
      <c r="B444" t="str">
        <v>2018-10-20</v>
      </c>
      <c r="C444">
        <v>5</v>
      </c>
      <c r="D444">
        <v>8</v>
      </c>
      <c r="E444">
        <v>10</v>
      </c>
      <c r="F444">
        <v>11</v>
      </c>
      <c r="G444">
        <v>25</v>
      </c>
      <c r="H444">
        <v>6</v>
      </c>
      <c r="I444" t="str">
        <v>5 - 8 - 10 - 11 - 25 [PB: 6]</v>
      </c>
      <c r="J444">
        <f>SUM(C444:G444)</f>
        <v>59</v>
      </c>
      <c r="K444">
        <f>AVERAGE(C444:G444)</f>
        <v>11.8</v>
      </c>
      <c r="L444">
        <f>MAX(C444:G444)-MIN(C444:G444)</f>
        <v>20</v>
      </c>
      <c r="M444">
        <f>SUMPRODUCT(MOD(C444:G444,2))</f>
        <v>3</v>
      </c>
      <c r="N444">
        <f>5-M444</f>
        <v>2</v>
      </c>
      <c r="O444">
        <f>COUNTIF(C444:G444,"&lt;=17")</f>
        <v>4</v>
      </c>
      <c r="P444">
        <f>COUNTIF(C444:G444,"&gt;=18")</f>
        <v>1</v>
      </c>
      <c r="Q444">
        <f>SUMPRODUCT(--(D444:G444-C444:F444=1))</f>
        <v>1</v>
      </c>
      <c r="R444">
        <f>SUMPRODUCT(COUNTIF(C445:G445,C444:G444))</f>
        <v>2</v>
      </c>
    </row>
    <row r="445">
      <c r="A445">
        <v>1794</v>
      </c>
      <c r="B445" t="str">
        <v>2018-10-17</v>
      </c>
      <c r="C445">
        <v>5</v>
      </c>
      <c r="D445">
        <v>7</v>
      </c>
      <c r="E445">
        <v>10</v>
      </c>
      <c r="F445">
        <v>16</v>
      </c>
      <c r="G445">
        <v>31</v>
      </c>
      <c r="H445">
        <v>9</v>
      </c>
      <c r="I445" t="str">
        <v>5 - 7 - 10 - 16 - 31 [PB: 9]</v>
      </c>
      <c r="J445">
        <f>SUM(C445:G445)</f>
        <v>69</v>
      </c>
      <c r="K445">
        <f>AVERAGE(C445:G445)</f>
        <v>13.8</v>
      </c>
      <c r="L445">
        <f>MAX(C445:G445)-MIN(C445:G445)</f>
        <v>26</v>
      </c>
      <c r="M445">
        <f>SUMPRODUCT(MOD(C445:G445,2))</f>
        <v>3</v>
      </c>
      <c r="N445">
        <f>5-M445</f>
        <v>2</v>
      </c>
      <c r="O445">
        <f>COUNTIF(C445:G445,"&lt;=17")</f>
        <v>4</v>
      </c>
      <c r="P445">
        <f>COUNTIF(C445:G445,"&gt;=18")</f>
        <v>1</v>
      </c>
      <c r="Q445">
        <f>SUMPRODUCT(--(D445:G445-C445:F445=1))</f>
        <v>0</v>
      </c>
      <c r="R445">
        <f>SUMPRODUCT(COUNTIF(C446:G446,C445:G445))</f>
        <v>1</v>
      </c>
    </row>
    <row r="446">
      <c r="A446">
        <v>1793</v>
      </c>
      <c r="B446" t="str">
        <v>2018-10-13</v>
      </c>
      <c r="C446">
        <v>1</v>
      </c>
      <c r="D446">
        <v>12</v>
      </c>
      <c r="E446">
        <v>13</v>
      </c>
      <c r="F446">
        <v>29</v>
      </c>
      <c r="G446">
        <v>31</v>
      </c>
      <c r="H446">
        <v>4</v>
      </c>
      <c r="I446" t="str">
        <v>1 - 12 - 13 - 29 - 31 [PB: 4]</v>
      </c>
      <c r="J446">
        <f>SUM(C446:G446)</f>
        <v>86</v>
      </c>
      <c r="K446">
        <f>AVERAGE(C446:G446)</f>
        <v>17.2</v>
      </c>
      <c r="L446">
        <f>MAX(C446:G446)-MIN(C446:G446)</f>
        <v>30</v>
      </c>
      <c r="M446">
        <f>SUMPRODUCT(MOD(C446:G446,2))</f>
        <v>4</v>
      </c>
      <c r="N446">
        <f>5-M446</f>
        <v>1</v>
      </c>
      <c r="O446">
        <f>COUNTIF(C446:G446,"&lt;=17")</f>
        <v>3</v>
      </c>
      <c r="P446">
        <f>COUNTIF(C446:G446,"&gt;=18")</f>
        <v>2</v>
      </c>
      <c r="Q446">
        <f>SUMPRODUCT(--(D446:G446-C446:F446=1))</f>
        <v>1</v>
      </c>
      <c r="R446">
        <f>SUMPRODUCT(COUNTIF(C447:G447,C446:G446))</f>
        <v>1</v>
      </c>
    </row>
    <row r="447">
      <c r="A447">
        <v>1792</v>
      </c>
      <c r="B447" t="str">
        <v>2018-10-10</v>
      </c>
      <c r="C447">
        <v>3</v>
      </c>
      <c r="D447">
        <v>8</v>
      </c>
      <c r="E447">
        <v>9</v>
      </c>
      <c r="F447">
        <v>13</v>
      </c>
      <c r="G447">
        <v>22</v>
      </c>
      <c r="H447">
        <v>5</v>
      </c>
      <c r="I447" t="str">
        <v>3 - 8 - 9 - 13 - 22 [PB: 5]</v>
      </c>
      <c r="J447">
        <f>SUM(C447:G447)</f>
        <v>55</v>
      </c>
      <c r="K447">
        <f>AVERAGE(C447:G447)</f>
        <v>11</v>
      </c>
      <c r="L447">
        <f>MAX(C447:G447)-MIN(C447:G447)</f>
        <v>19</v>
      </c>
      <c r="M447">
        <f>SUMPRODUCT(MOD(C447:G447,2))</f>
        <v>3</v>
      </c>
      <c r="N447">
        <f>5-M447</f>
        <v>2</v>
      </c>
      <c r="O447">
        <f>COUNTIF(C447:G447,"&lt;=17")</f>
        <v>4</v>
      </c>
      <c r="P447">
        <f>COUNTIF(C447:G447,"&gt;=18")</f>
        <v>1</v>
      </c>
      <c r="Q447">
        <f>SUMPRODUCT(--(D447:G447-C447:F447=1))</f>
        <v>1</v>
      </c>
      <c r="R447">
        <f>SUMPRODUCT(COUNTIF(C448:G448,C447:G447))</f>
        <v>1</v>
      </c>
    </row>
    <row r="448">
      <c r="A448">
        <v>1791</v>
      </c>
      <c r="B448" t="str">
        <v>2018-10-06</v>
      </c>
      <c r="C448">
        <v>4</v>
      </c>
      <c r="D448">
        <v>15</v>
      </c>
      <c r="E448">
        <v>22</v>
      </c>
      <c r="F448">
        <v>25</v>
      </c>
      <c r="G448">
        <v>27</v>
      </c>
      <c r="H448">
        <v>2</v>
      </c>
      <c r="I448" t="str">
        <v>4 - 15 - 22 - 25 - 27 [PB: 2]</v>
      </c>
      <c r="J448">
        <f>SUM(C448:G448)</f>
        <v>93</v>
      </c>
      <c r="K448">
        <f>AVERAGE(C448:G448)</f>
        <v>18.6</v>
      </c>
      <c r="L448">
        <f>MAX(C448:G448)-MIN(C448:G448)</f>
        <v>23</v>
      </c>
      <c r="M448">
        <f>SUMPRODUCT(MOD(C448:G448,2))</f>
        <v>3</v>
      </c>
      <c r="N448">
        <f>5-M448</f>
        <v>2</v>
      </c>
      <c r="O448">
        <f>COUNTIF(C448:G448,"&lt;=17")</f>
        <v>2</v>
      </c>
      <c r="P448">
        <f>COUNTIF(C448:G448,"&gt;=18")</f>
        <v>3</v>
      </c>
      <c r="Q448">
        <f>SUMPRODUCT(--(D448:G448-C448:F448=1))</f>
        <v>0</v>
      </c>
      <c r="R448">
        <f>SUMPRODUCT(COUNTIF(C449:G449,C448:G448))</f>
        <v>0</v>
      </c>
    </row>
    <row r="449">
      <c r="A449">
        <v>1790</v>
      </c>
      <c r="B449" t="str">
        <v>2018-10-03</v>
      </c>
      <c r="C449">
        <v>3</v>
      </c>
      <c r="D449">
        <v>18</v>
      </c>
      <c r="E449">
        <v>20</v>
      </c>
      <c r="F449">
        <v>29</v>
      </c>
      <c r="G449">
        <v>31</v>
      </c>
      <c r="H449">
        <v>9</v>
      </c>
      <c r="I449" t="str">
        <v>3 - 18 - 20 - 29 - 31 [PB: 9]</v>
      </c>
      <c r="J449">
        <f>SUM(C449:G449)</f>
        <v>101</v>
      </c>
      <c r="K449">
        <f>AVERAGE(C449:G449)</f>
        <v>20.2</v>
      </c>
      <c r="L449">
        <f>MAX(C449:G449)-MIN(C449:G449)</f>
        <v>28</v>
      </c>
      <c r="M449">
        <f>SUMPRODUCT(MOD(C449:G449,2))</f>
        <v>3</v>
      </c>
      <c r="N449">
        <f>5-M449</f>
        <v>2</v>
      </c>
      <c r="O449">
        <f>COUNTIF(C449:G449,"&lt;=17")</f>
        <v>1</v>
      </c>
      <c r="P449">
        <f>COUNTIF(C449:G449,"&gt;=18")</f>
        <v>4</v>
      </c>
      <c r="Q449">
        <f>SUMPRODUCT(--(D449:G449-C449:F449=1))</f>
        <v>0</v>
      </c>
      <c r="R449">
        <f>SUMPRODUCT(COUNTIF(C450:G450,C449:G449))</f>
        <v>0</v>
      </c>
    </row>
    <row r="450">
      <c r="A450">
        <v>1789</v>
      </c>
      <c r="B450" t="str">
        <v>2018-09-29</v>
      </c>
      <c r="C450">
        <v>7</v>
      </c>
      <c r="D450">
        <v>8</v>
      </c>
      <c r="E450">
        <v>13</v>
      </c>
      <c r="F450">
        <v>19</v>
      </c>
      <c r="G450">
        <v>21</v>
      </c>
      <c r="H450">
        <v>9</v>
      </c>
      <c r="I450" t="str">
        <v>7 - 8 - 13 - 19 - 21 [PB: 9]</v>
      </c>
      <c r="J450">
        <f>SUM(C450:G450)</f>
        <v>68</v>
      </c>
      <c r="K450">
        <f>AVERAGE(C450:G450)</f>
        <v>13.6</v>
      </c>
      <c r="L450">
        <f>MAX(C450:G450)-MIN(C450:G450)</f>
        <v>14</v>
      </c>
      <c r="M450">
        <f>SUMPRODUCT(MOD(C450:G450,2))</f>
        <v>4</v>
      </c>
      <c r="N450">
        <f>5-M450</f>
        <v>1</v>
      </c>
      <c r="O450">
        <f>COUNTIF(C450:G450,"&lt;=17")</f>
        <v>3</v>
      </c>
      <c r="P450">
        <f>COUNTIF(C450:G450,"&gt;=18")</f>
        <v>2</v>
      </c>
      <c r="Q450">
        <f>SUMPRODUCT(--(D450:G450-C450:F450=1))</f>
        <v>1</v>
      </c>
      <c r="R450">
        <f>SUMPRODUCT(COUNTIF(C451:G451,C450:G450))</f>
        <v>1</v>
      </c>
    </row>
    <row r="451">
      <c r="A451">
        <v>1788</v>
      </c>
      <c r="B451" t="str">
        <v>2018-09-26</v>
      </c>
      <c r="C451">
        <v>2</v>
      </c>
      <c r="D451">
        <v>14</v>
      </c>
      <c r="E451">
        <v>18</v>
      </c>
      <c r="F451">
        <v>21</v>
      </c>
      <c r="G451">
        <v>27</v>
      </c>
      <c r="H451">
        <v>10</v>
      </c>
      <c r="I451" t="str">
        <v>2 - 14 - 18 - 21 - 27 [PB: 10]</v>
      </c>
      <c r="J451">
        <f>SUM(C451:G451)</f>
        <v>82</v>
      </c>
      <c r="K451">
        <f>AVERAGE(C451:G451)</f>
        <v>16.4</v>
      </c>
      <c r="L451">
        <f>MAX(C451:G451)-MIN(C451:G451)</f>
        <v>25</v>
      </c>
      <c r="M451">
        <f>SUMPRODUCT(MOD(C451:G451,2))</f>
        <v>2</v>
      </c>
      <c r="N451">
        <f>5-M451</f>
        <v>3</v>
      </c>
      <c r="O451">
        <f>COUNTIF(C451:G451,"&lt;=17")</f>
        <v>2</v>
      </c>
      <c r="P451">
        <f>COUNTIF(C451:G451,"&gt;=18")</f>
        <v>3</v>
      </c>
      <c r="Q451">
        <f>SUMPRODUCT(--(D451:G451-C451:F451=1))</f>
        <v>0</v>
      </c>
      <c r="R451">
        <f>SUMPRODUCT(COUNTIF(C452:G452,C451:G451))</f>
        <v>2</v>
      </c>
    </row>
    <row r="452">
      <c r="A452">
        <v>1787</v>
      </c>
      <c r="B452" t="str">
        <v>2018-09-22</v>
      </c>
      <c r="C452">
        <v>2</v>
      </c>
      <c r="D452">
        <v>5</v>
      </c>
      <c r="E452">
        <v>13</v>
      </c>
      <c r="F452">
        <v>21</v>
      </c>
      <c r="G452">
        <v>26</v>
      </c>
      <c r="H452">
        <v>3</v>
      </c>
      <c r="I452" t="str">
        <v>2 - 5 - 13 - 21 - 26 [PB: 3]</v>
      </c>
      <c r="J452">
        <f>SUM(C452:G452)</f>
        <v>67</v>
      </c>
      <c r="K452">
        <f>AVERAGE(C452:G452)</f>
        <v>13.4</v>
      </c>
      <c r="L452">
        <f>MAX(C452:G452)-MIN(C452:G452)</f>
        <v>24</v>
      </c>
      <c r="M452">
        <f>SUMPRODUCT(MOD(C452:G452,2))</f>
        <v>3</v>
      </c>
      <c r="N452">
        <f>5-M452</f>
        <v>2</v>
      </c>
      <c r="O452">
        <f>COUNTIF(C452:G452,"&lt;=17")</f>
        <v>3</v>
      </c>
      <c r="P452">
        <f>COUNTIF(C452:G452,"&gt;=18")</f>
        <v>2</v>
      </c>
      <c r="Q452">
        <f>SUMPRODUCT(--(D452:G452-C452:F452=1))</f>
        <v>0</v>
      </c>
      <c r="R452">
        <f>SUMPRODUCT(COUNTIF(C453:G453,C452:G452))</f>
        <v>1</v>
      </c>
    </row>
    <row r="453">
      <c r="A453">
        <v>1786</v>
      </c>
      <c r="B453" t="str">
        <v>2018-09-19</v>
      </c>
      <c r="C453">
        <v>2</v>
      </c>
      <c r="D453">
        <v>6</v>
      </c>
      <c r="E453">
        <v>8</v>
      </c>
      <c r="F453">
        <v>17</v>
      </c>
      <c r="G453">
        <v>35</v>
      </c>
      <c r="H453">
        <v>2</v>
      </c>
      <c r="I453" t="str">
        <v>2 - 6 - 8 - 17 - 35 [PB: 2]</v>
      </c>
      <c r="J453">
        <f>SUM(C453:G453)</f>
        <v>68</v>
      </c>
      <c r="K453">
        <f>AVERAGE(C453:G453)</f>
        <v>13.6</v>
      </c>
      <c r="L453">
        <f>MAX(C453:G453)-MIN(C453:G453)</f>
        <v>33</v>
      </c>
      <c r="M453">
        <f>SUMPRODUCT(MOD(C453:G453,2))</f>
        <v>2</v>
      </c>
      <c r="N453">
        <f>5-M453</f>
        <v>3</v>
      </c>
      <c r="O453">
        <f>COUNTIF(C453:G453,"&lt;=17")</f>
        <v>4</v>
      </c>
      <c r="P453">
        <f>COUNTIF(C453:G453,"&gt;=18")</f>
        <v>1</v>
      </c>
      <c r="Q453">
        <f>SUMPRODUCT(--(D453:G453-C453:F453=1))</f>
        <v>0</v>
      </c>
      <c r="R453">
        <f>SUMPRODUCT(COUNTIF(C454:G454,C453:G453))</f>
        <v>1</v>
      </c>
    </row>
    <row r="454">
      <c r="A454">
        <v>1785</v>
      </c>
      <c r="B454" t="str">
        <v>2018-09-15</v>
      </c>
      <c r="C454">
        <v>14</v>
      </c>
      <c r="D454">
        <v>15</v>
      </c>
      <c r="E454">
        <v>16</v>
      </c>
      <c r="F454">
        <v>17</v>
      </c>
      <c r="G454">
        <v>18</v>
      </c>
      <c r="H454">
        <v>4</v>
      </c>
      <c r="I454" t="str">
        <v>14 - 15 - 16 - 17 - 18 [PB: 4]</v>
      </c>
      <c r="J454">
        <f>SUM(C454:G454)</f>
        <v>80</v>
      </c>
      <c r="K454">
        <f>AVERAGE(C454:G454)</f>
        <v>16</v>
      </c>
      <c r="L454">
        <f>MAX(C454:G454)-MIN(C454:G454)</f>
        <v>4</v>
      </c>
      <c r="M454">
        <f>SUMPRODUCT(MOD(C454:G454,2))</f>
        <v>2</v>
      </c>
      <c r="N454">
        <f>5-M454</f>
        <v>3</v>
      </c>
      <c r="O454">
        <f>COUNTIF(C454:G454,"&lt;=17")</f>
        <v>4</v>
      </c>
      <c r="P454">
        <f>COUNTIF(C454:G454,"&gt;=18")</f>
        <v>1</v>
      </c>
      <c r="Q454">
        <f>SUMPRODUCT(--(D454:G454-C454:F454=1))</f>
        <v>4</v>
      </c>
      <c r="R454">
        <f>SUMPRODUCT(COUNTIF(C455:G455,C454:G454))</f>
        <v>2</v>
      </c>
    </row>
    <row r="455">
      <c r="A455">
        <v>1784</v>
      </c>
      <c r="B455" t="str">
        <v>2018-09-12</v>
      </c>
      <c r="C455">
        <v>2</v>
      </c>
      <c r="D455">
        <v>16</v>
      </c>
      <c r="E455">
        <v>18</v>
      </c>
      <c r="F455">
        <v>19</v>
      </c>
      <c r="G455">
        <v>22</v>
      </c>
      <c r="H455">
        <v>1</v>
      </c>
      <c r="I455" t="str">
        <v>2 - 16 - 18 - 19 - 22 [PB: 1]</v>
      </c>
      <c r="J455">
        <f>SUM(C455:G455)</f>
        <v>77</v>
      </c>
      <c r="K455">
        <f>AVERAGE(C455:G455)</f>
        <v>15.4</v>
      </c>
      <c r="L455">
        <f>MAX(C455:G455)-MIN(C455:G455)</f>
        <v>20</v>
      </c>
      <c r="M455">
        <f>SUMPRODUCT(MOD(C455:G455,2))</f>
        <v>1</v>
      </c>
      <c r="N455">
        <f>5-M455</f>
        <v>4</v>
      </c>
      <c r="O455">
        <f>COUNTIF(C455:G455,"&lt;=17")</f>
        <v>2</v>
      </c>
      <c r="P455">
        <f>COUNTIF(C455:G455,"&gt;=18")</f>
        <v>3</v>
      </c>
      <c r="Q455">
        <f>SUMPRODUCT(--(D455:G455-C455:F455=1))</f>
        <v>1</v>
      </c>
      <c r="R455">
        <f>SUMPRODUCT(COUNTIF(C456:G456,C455:G455))</f>
        <v>0</v>
      </c>
    </row>
    <row r="456">
      <c r="A456">
        <v>1783</v>
      </c>
      <c r="B456" t="str">
        <v>2018-09-08</v>
      </c>
      <c r="C456">
        <v>4</v>
      </c>
      <c r="D456">
        <v>5</v>
      </c>
      <c r="E456">
        <v>10</v>
      </c>
      <c r="F456">
        <v>11</v>
      </c>
      <c r="G456">
        <v>32</v>
      </c>
      <c r="H456">
        <v>9</v>
      </c>
      <c r="I456" t="str">
        <v>4 - 5 - 10 - 11 - 32 [PB: 9]</v>
      </c>
      <c r="J456">
        <f>SUM(C456:G456)</f>
        <v>62</v>
      </c>
      <c r="K456">
        <f>AVERAGE(C456:G456)</f>
        <v>12.4</v>
      </c>
      <c r="L456">
        <f>MAX(C456:G456)-MIN(C456:G456)</f>
        <v>28</v>
      </c>
      <c r="M456">
        <f>SUMPRODUCT(MOD(C456:G456,2))</f>
        <v>2</v>
      </c>
      <c r="N456">
        <f>5-M456</f>
        <v>3</v>
      </c>
      <c r="O456">
        <f>COUNTIF(C456:G456,"&lt;=17")</f>
        <v>4</v>
      </c>
      <c r="P456">
        <f>COUNTIF(C456:G456,"&gt;=18")</f>
        <v>1</v>
      </c>
      <c r="Q456">
        <f>SUMPRODUCT(--(D456:G456-C456:F456=1))</f>
        <v>2</v>
      </c>
      <c r="R456">
        <f>SUMPRODUCT(COUNTIF(C457:G457,C456:G456))</f>
        <v>1</v>
      </c>
    </row>
    <row r="457">
      <c r="A457">
        <v>1782</v>
      </c>
      <c r="B457" t="str">
        <v>2018-09-05</v>
      </c>
      <c r="C457">
        <v>5</v>
      </c>
      <c r="D457">
        <v>7</v>
      </c>
      <c r="E457">
        <v>18</v>
      </c>
      <c r="F457">
        <v>27</v>
      </c>
      <c r="G457">
        <v>30</v>
      </c>
      <c r="H457">
        <v>2</v>
      </c>
      <c r="I457" t="str">
        <v>5 - 7 - 18 - 27 - 30 [PB: 2]</v>
      </c>
      <c r="J457">
        <f>SUM(C457:G457)</f>
        <v>87</v>
      </c>
      <c r="K457">
        <f>AVERAGE(C457:G457)</f>
        <v>17.4</v>
      </c>
      <c r="L457">
        <f>MAX(C457:G457)-MIN(C457:G457)</f>
        <v>25</v>
      </c>
      <c r="M457">
        <f>SUMPRODUCT(MOD(C457:G457,2))</f>
        <v>3</v>
      </c>
      <c r="N457">
        <f>5-M457</f>
        <v>2</v>
      </c>
      <c r="O457">
        <f>COUNTIF(C457:G457,"&lt;=17")</f>
        <v>2</v>
      </c>
      <c r="P457">
        <f>COUNTIF(C457:G457,"&gt;=18")</f>
        <v>3</v>
      </c>
      <c r="Q457">
        <f>SUMPRODUCT(--(D457:G457-C457:F457=1))</f>
        <v>0</v>
      </c>
      <c r="R457">
        <f>SUMPRODUCT(COUNTIF(C458:G458,C457:G457))</f>
        <v>1</v>
      </c>
    </row>
    <row r="458">
      <c r="A458">
        <v>1781</v>
      </c>
      <c r="B458" t="str">
        <v>2018-09-01</v>
      </c>
      <c r="C458">
        <v>7</v>
      </c>
      <c r="D458">
        <v>9</v>
      </c>
      <c r="E458">
        <v>11</v>
      </c>
      <c r="F458">
        <v>12</v>
      </c>
      <c r="G458">
        <v>31</v>
      </c>
      <c r="H458">
        <v>2</v>
      </c>
      <c r="I458" t="str">
        <v>7 - 9 - 11 - 12 - 31 [PB: 2]</v>
      </c>
      <c r="J458">
        <f>SUM(C458:G458)</f>
        <v>70</v>
      </c>
      <c r="K458">
        <f>AVERAGE(C458:G458)</f>
        <v>14</v>
      </c>
      <c r="L458">
        <f>MAX(C458:G458)-MIN(C458:G458)</f>
        <v>24</v>
      </c>
      <c r="M458">
        <f>SUMPRODUCT(MOD(C458:G458,2))</f>
        <v>4</v>
      </c>
      <c r="N458">
        <f>5-M458</f>
        <v>1</v>
      </c>
      <c r="O458">
        <f>COUNTIF(C458:G458,"&lt;=17")</f>
        <v>4</v>
      </c>
      <c r="P458">
        <f>COUNTIF(C458:G458,"&gt;=18")</f>
        <v>1</v>
      </c>
      <c r="Q458">
        <f>SUMPRODUCT(--(D458:G458-C458:F458=1))</f>
        <v>1</v>
      </c>
      <c r="R458">
        <f>SUMPRODUCT(COUNTIF(C459:G459,C458:G458))</f>
        <v>1</v>
      </c>
    </row>
    <row r="459">
      <c r="A459">
        <v>1780</v>
      </c>
      <c r="B459" t="str">
        <v>2018-08-29</v>
      </c>
      <c r="C459">
        <v>4</v>
      </c>
      <c r="D459">
        <v>8</v>
      </c>
      <c r="E459">
        <v>24</v>
      </c>
      <c r="F459">
        <v>25</v>
      </c>
      <c r="G459">
        <v>31</v>
      </c>
      <c r="H459">
        <v>5</v>
      </c>
      <c r="I459" t="str">
        <v>4 - 8 - 24 - 25 - 31 [PB: 5]</v>
      </c>
      <c r="J459">
        <f>SUM(C459:G459)</f>
        <v>92</v>
      </c>
      <c r="K459">
        <f>AVERAGE(C459:G459)</f>
        <v>18.4</v>
      </c>
      <c r="L459">
        <f>MAX(C459:G459)-MIN(C459:G459)</f>
        <v>27</v>
      </c>
      <c r="M459">
        <f>SUMPRODUCT(MOD(C459:G459,2))</f>
        <v>2</v>
      </c>
      <c r="N459">
        <f>5-M459</f>
        <v>3</v>
      </c>
      <c r="O459">
        <f>COUNTIF(C459:G459,"&lt;=17")</f>
        <v>2</v>
      </c>
      <c r="P459">
        <f>COUNTIF(C459:G459,"&gt;=18")</f>
        <v>3</v>
      </c>
      <c r="Q459">
        <f>SUMPRODUCT(--(D459:G459-C459:F459=1))</f>
        <v>1</v>
      </c>
      <c r="R459">
        <f>SUMPRODUCT(COUNTIF(C460:G460,C459:G459))</f>
        <v>0</v>
      </c>
    </row>
    <row r="460">
      <c r="A460">
        <v>1779</v>
      </c>
      <c r="B460" t="str">
        <v>2018-08-25</v>
      </c>
      <c r="C460">
        <v>1</v>
      </c>
      <c r="D460">
        <v>12</v>
      </c>
      <c r="E460">
        <v>15</v>
      </c>
      <c r="F460">
        <v>17</v>
      </c>
      <c r="G460">
        <v>18</v>
      </c>
      <c r="H460">
        <v>1</v>
      </c>
      <c r="I460" t="str">
        <v>1 - 12 - 15 - 17 - 18 [PB: 1]</v>
      </c>
      <c r="J460">
        <f>SUM(C460:G460)</f>
        <v>63</v>
      </c>
      <c r="K460">
        <f>AVERAGE(C460:G460)</f>
        <v>12.6</v>
      </c>
      <c r="L460">
        <f>MAX(C460:G460)-MIN(C460:G460)</f>
        <v>17</v>
      </c>
      <c r="M460">
        <f>SUMPRODUCT(MOD(C460:G460,2))</f>
        <v>3</v>
      </c>
      <c r="N460">
        <f>5-M460</f>
        <v>2</v>
      </c>
      <c r="O460">
        <f>COUNTIF(C460:G460,"&lt;=17")</f>
        <v>4</v>
      </c>
      <c r="P460">
        <f>COUNTIF(C460:G460,"&gt;=18")</f>
        <v>1</v>
      </c>
      <c r="Q460">
        <f>SUMPRODUCT(--(D460:G460-C460:F460=1))</f>
        <v>1</v>
      </c>
      <c r="R460">
        <f>SUMPRODUCT(COUNTIF(C461:G461,C460:G460))</f>
        <v>1</v>
      </c>
    </row>
    <row r="461">
      <c r="A461">
        <v>1778</v>
      </c>
      <c r="B461" t="str">
        <v>2018-08-22</v>
      </c>
      <c r="C461">
        <v>9</v>
      </c>
      <c r="D461">
        <v>13</v>
      </c>
      <c r="E461">
        <v>15</v>
      </c>
      <c r="F461">
        <v>19</v>
      </c>
      <c r="G461">
        <v>30</v>
      </c>
      <c r="H461">
        <v>4</v>
      </c>
      <c r="I461" t="str">
        <v>9 - 13 - 15 - 19 - 30 [PB: 4]</v>
      </c>
      <c r="J461">
        <f>SUM(C461:G461)</f>
        <v>86</v>
      </c>
      <c r="K461">
        <f>AVERAGE(C461:G461)</f>
        <v>17.2</v>
      </c>
      <c r="L461">
        <f>MAX(C461:G461)-MIN(C461:G461)</f>
        <v>21</v>
      </c>
      <c r="M461">
        <f>SUMPRODUCT(MOD(C461:G461,2))</f>
        <v>4</v>
      </c>
      <c r="N461">
        <f>5-M461</f>
        <v>1</v>
      </c>
      <c r="O461">
        <f>COUNTIF(C461:G461,"&lt;=17")</f>
        <v>3</v>
      </c>
      <c r="P461">
        <f>COUNTIF(C461:G461,"&gt;=18")</f>
        <v>2</v>
      </c>
      <c r="Q461">
        <f>SUMPRODUCT(--(D461:G461-C461:F461=1))</f>
        <v>0</v>
      </c>
      <c r="R461">
        <f>SUMPRODUCT(COUNTIF(C462:G462,C461:G461))</f>
        <v>0</v>
      </c>
    </row>
    <row r="462">
      <c r="A462">
        <v>1777</v>
      </c>
      <c r="B462" t="str">
        <v>2018-08-18</v>
      </c>
      <c r="C462">
        <v>5</v>
      </c>
      <c r="D462">
        <v>17</v>
      </c>
      <c r="E462">
        <v>18</v>
      </c>
      <c r="F462">
        <v>24</v>
      </c>
      <c r="G462">
        <v>26</v>
      </c>
      <c r="H462">
        <v>10</v>
      </c>
      <c r="I462" t="str">
        <v>5 - 17 - 18 - 24 - 26 [PB: 10]</v>
      </c>
      <c r="J462">
        <f>SUM(C462:G462)</f>
        <v>90</v>
      </c>
      <c r="K462">
        <f>AVERAGE(C462:G462)</f>
        <v>18</v>
      </c>
      <c r="L462">
        <f>MAX(C462:G462)-MIN(C462:G462)</f>
        <v>21</v>
      </c>
      <c r="M462">
        <f>SUMPRODUCT(MOD(C462:G462,2))</f>
        <v>2</v>
      </c>
      <c r="N462">
        <f>5-M462</f>
        <v>3</v>
      </c>
      <c r="O462">
        <f>COUNTIF(C462:G462,"&lt;=17")</f>
        <v>2</v>
      </c>
      <c r="P462">
        <f>COUNTIF(C462:G462,"&gt;=18")</f>
        <v>3</v>
      </c>
      <c r="Q462">
        <f>SUMPRODUCT(--(D462:G462-C462:F462=1))</f>
        <v>1</v>
      </c>
      <c r="R462">
        <f>SUMPRODUCT(COUNTIF(C463:G463,C462:G462))</f>
        <v>0</v>
      </c>
    </row>
    <row r="463">
      <c r="A463">
        <v>1776</v>
      </c>
      <c r="B463" t="str">
        <v>2018-08-15</v>
      </c>
      <c r="C463">
        <v>3</v>
      </c>
      <c r="D463">
        <v>11</v>
      </c>
      <c r="E463">
        <v>25</v>
      </c>
      <c r="F463">
        <v>34</v>
      </c>
      <c r="G463">
        <v>35</v>
      </c>
      <c r="H463">
        <v>1</v>
      </c>
      <c r="I463" t="str">
        <v>3 - 11 - 25 - 34 - 35 [PB: 1]</v>
      </c>
      <c r="J463">
        <f>SUM(C463:G463)</f>
        <v>108</v>
      </c>
      <c r="K463">
        <f>AVERAGE(C463:G463)</f>
        <v>21.6</v>
      </c>
      <c r="L463">
        <f>MAX(C463:G463)-MIN(C463:G463)</f>
        <v>32</v>
      </c>
      <c r="M463">
        <f>SUMPRODUCT(MOD(C463:G463,2))</f>
        <v>4</v>
      </c>
      <c r="N463">
        <f>5-M463</f>
        <v>1</v>
      </c>
      <c r="O463">
        <f>COUNTIF(C463:G463,"&lt;=17")</f>
        <v>2</v>
      </c>
      <c r="P463">
        <f>COUNTIF(C463:G463,"&gt;=18")</f>
        <v>3</v>
      </c>
      <c r="Q463">
        <f>SUMPRODUCT(--(D463:G463-C463:F463=1))</f>
        <v>1</v>
      </c>
      <c r="R463">
        <f>SUMPRODUCT(COUNTIF(C464:G464,C463:G463))</f>
        <v>1</v>
      </c>
    </row>
    <row r="464">
      <c r="A464">
        <v>1775</v>
      </c>
      <c r="B464" t="str">
        <v>2018-08-11</v>
      </c>
      <c r="C464">
        <v>7</v>
      </c>
      <c r="D464">
        <v>10</v>
      </c>
      <c r="E464">
        <v>12</v>
      </c>
      <c r="F464">
        <v>25</v>
      </c>
      <c r="G464">
        <v>32</v>
      </c>
      <c r="H464">
        <v>9</v>
      </c>
      <c r="I464" t="str">
        <v>7 - 10 - 12 - 25 - 32 [PB: 9]</v>
      </c>
      <c r="J464">
        <f>SUM(C464:G464)</f>
        <v>86</v>
      </c>
      <c r="K464">
        <f>AVERAGE(C464:G464)</f>
        <v>17.2</v>
      </c>
      <c r="L464">
        <f>MAX(C464:G464)-MIN(C464:G464)</f>
        <v>25</v>
      </c>
      <c r="M464">
        <f>SUMPRODUCT(MOD(C464:G464,2))</f>
        <v>2</v>
      </c>
      <c r="N464">
        <f>5-M464</f>
        <v>3</v>
      </c>
      <c r="O464">
        <f>COUNTIF(C464:G464,"&lt;=17")</f>
        <v>3</v>
      </c>
      <c r="P464">
        <f>COUNTIF(C464:G464,"&gt;=18")</f>
        <v>2</v>
      </c>
      <c r="Q464">
        <f>SUMPRODUCT(--(D464:G464-C464:F464=1))</f>
        <v>0</v>
      </c>
      <c r="R464">
        <f>SUMPRODUCT(COUNTIF(C465:G465,C464:G464))</f>
        <v>0</v>
      </c>
    </row>
    <row r="465">
      <c r="A465">
        <v>1774</v>
      </c>
      <c r="B465" t="str">
        <v>2018-08-08</v>
      </c>
      <c r="C465">
        <v>18</v>
      </c>
      <c r="D465">
        <v>21</v>
      </c>
      <c r="E465">
        <v>23</v>
      </c>
      <c r="F465">
        <v>28</v>
      </c>
      <c r="G465">
        <v>33</v>
      </c>
      <c r="H465">
        <v>9</v>
      </c>
      <c r="I465" t="str">
        <v>18 - 21 - 23 - 28 - 33 [PB: 9]</v>
      </c>
      <c r="J465">
        <f>SUM(C465:G465)</f>
        <v>123</v>
      </c>
      <c r="K465">
        <f>AVERAGE(C465:G465)</f>
        <v>24.6</v>
      </c>
      <c r="L465">
        <f>MAX(C465:G465)-MIN(C465:G465)</f>
        <v>15</v>
      </c>
      <c r="M465">
        <f>SUMPRODUCT(MOD(C465:G465,2))</f>
        <v>3</v>
      </c>
      <c r="N465">
        <f>5-M465</f>
        <v>2</v>
      </c>
      <c r="O465">
        <f>COUNTIF(C465:G465,"&lt;=17")</f>
        <v>0</v>
      </c>
      <c r="P465">
        <f>COUNTIF(C465:G465,"&gt;=18")</f>
        <v>5</v>
      </c>
      <c r="Q465">
        <f>SUMPRODUCT(--(D465:G465-C465:F465=1))</f>
        <v>0</v>
      </c>
      <c r="R465">
        <f>SUMPRODUCT(COUNTIF(C466:G466,C465:G465))</f>
        <v>1</v>
      </c>
    </row>
    <row r="466">
      <c r="A466">
        <v>1773</v>
      </c>
      <c r="B466" t="str">
        <v>2018-08-04</v>
      </c>
      <c r="C466">
        <v>6</v>
      </c>
      <c r="D466">
        <v>22</v>
      </c>
      <c r="E466">
        <v>25</v>
      </c>
      <c r="F466">
        <v>28</v>
      </c>
      <c r="G466">
        <v>29</v>
      </c>
      <c r="H466">
        <v>2</v>
      </c>
      <c r="I466" t="str">
        <v>6 - 22 - 25 - 28 - 29 [PB: 2]</v>
      </c>
      <c r="J466">
        <f>SUM(C466:G466)</f>
        <v>110</v>
      </c>
      <c r="K466">
        <f>AVERAGE(C466:G466)</f>
        <v>22</v>
      </c>
      <c r="L466">
        <f>MAX(C466:G466)-MIN(C466:G466)</f>
        <v>23</v>
      </c>
      <c r="M466">
        <f>SUMPRODUCT(MOD(C466:G466,2))</f>
        <v>2</v>
      </c>
      <c r="N466">
        <f>5-M466</f>
        <v>3</v>
      </c>
      <c r="O466">
        <f>COUNTIF(C466:G466,"&lt;=17")</f>
        <v>1</v>
      </c>
      <c r="P466">
        <f>COUNTIF(C466:G466,"&gt;=18")</f>
        <v>4</v>
      </c>
      <c r="Q466">
        <f>SUMPRODUCT(--(D466:G466-C466:F466=1))</f>
        <v>1</v>
      </c>
      <c r="R466">
        <f>SUMPRODUCT(COUNTIF(C467:G467,C466:G466))</f>
        <v>2</v>
      </c>
    </row>
    <row r="467">
      <c r="A467">
        <v>1772</v>
      </c>
      <c r="B467" t="str">
        <v>2018-08-01</v>
      </c>
      <c r="C467">
        <v>1</v>
      </c>
      <c r="D467">
        <v>6</v>
      </c>
      <c r="E467">
        <v>9</v>
      </c>
      <c r="F467">
        <v>28</v>
      </c>
      <c r="G467">
        <v>30</v>
      </c>
      <c r="H467">
        <v>10</v>
      </c>
      <c r="I467" t="str">
        <v>1 - 6 - 9 - 28 - 30 [PB: 10]</v>
      </c>
      <c r="J467">
        <f>SUM(C467:G467)</f>
        <v>74</v>
      </c>
      <c r="K467">
        <f>AVERAGE(C467:G467)</f>
        <v>14.8</v>
      </c>
      <c r="L467">
        <f>MAX(C467:G467)-MIN(C467:G467)</f>
        <v>29</v>
      </c>
      <c r="M467">
        <f>SUMPRODUCT(MOD(C467:G467,2))</f>
        <v>2</v>
      </c>
      <c r="N467">
        <f>5-M467</f>
        <v>3</v>
      </c>
      <c r="O467">
        <f>COUNTIF(C467:G467,"&lt;=17")</f>
        <v>3</v>
      </c>
      <c r="P467">
        <f>COUNTIF(C467:G467,"&gt;=18")</f>
        <v>2</v>
      </c>
      <c r="Q467">
        <f>SUMPRODUCT(--(D467:G467-C467:F467=1))</f>
        <v>0</v>
      </c>
      <c r="R467">
        <f>SUMPRODUCT(COUNTIF(C468:G468,C467:G467))</f>
        <v>1</v>
      </c>
    </row>
    <row r="468">
      <c r="A468">
        <v>1771</v>
      </c>
      <c r="B468" t="str">
        <v>2018-07-28</v>
      </c>
      <c r="C468">
        <v>9</v>
      </c>
      <c r="D468">
        <v>11</v>
      </c>
      <c r="E468">
        <v>25</v>
      </c>
      <c r="F468">
        <v>29</v>
      </c>
      <c r="G468">
        <v>35</v>
      </c>
      <c r="H468">
        <v>8</v>
      </c>
      <c r="I468" t="str">
        <v>9 - 11 - 25 - 29 - 35 [PB: 8]</v>
      </c>
      <c r="J468">
        <f>SUM(C468:G468)</f>
        <v>109</v>
      </c>
      <c r="K468">
        <f>AVERAGE(C468:G468)</f>
        <v>21.8</v>
      </c>
      <c r="L468">
        <f>MAX(C468:G468)-MIN(C468:G468)</f>
        <v>26</v>
      </c>
      <c r="M468">
        <f>SUMPRODUCT(MOD(C468:G468,2))</f>
        <v>5</v>
      </c>
      <c r="N468">
        <f>5-M468</f>
        <v>0</v>
      </c>
      <c r="O468">
        <f>COUNTIF(C468:G468,"&lt;=17")</f>
        <v>2</v>
      </c>
      <c r="P468">
        <f>COUNTIF(C468:G468,"&gt;=18")</f>
        <v>3</v>
      </c>
      <c r="Q468">
        <f>SUMPRODUCT(--(D468:G468-C468:F468=1))</f>
        <v>0</v>
      </c>
      <c r="R468">
        <f>SUMPRODUCT(COUNTIF(C469:G469,C468:G468))</f>
        <v>0</v>
      </c>
    </row>
    <row r="469">
      <c r="A469">
        <v>1770</v>
      </c>
      <c r="B469" t="str">
        <v>2018-07-25</v>
      </c>
      <c r="C469">
        <v>3</v>
      </c>
      <c r="D469">
        <v>8</v>
      </c>
      <c r="E469">
        <v>15</v>
      </c>
      <c r="F469">
        <v>21</v>
      </c>
      <c r="G469">
        <v>27</v>
      </c>
      <c r="H469">
        <v>8</v>
      </c>
      <c r="I469" t="str">
        <v>3 - 8 - 15 - 21 - 27 [PB: 8]</v>
      </c>
      <c r="J469">
        <f>SUM(C469:G469)</f>
        <v>74</v>
      </c>
      <c r="K469">
        <f>AVERAGE(C469:G469)</f>
        <v>14.8</v>
      </c>
      <c r="L469">
        <f>MAX(C469:G469)-MIN(C469:G469)</f>
        <v>24</v>
      </c>
      <c r="M469">
        <f>SUMPRODUCT(MOD(C469:G469,2))</f>
        <v>4</v>
      </c>
      <c r="N469">
        <f>5-M469</f>
        <v>1</v>
      </c>
      <c r="O469">
        <f>COUNTIF(C469:G469,"&lt;=17")</f>
        <v>3</v>
      </c>
      <c r="P469">
        <f>COUNTIF(C469:G469,"&gt;=18")</f>
        <v>2</v>
      </c>
      <c r="Q469">
        <f>SUMPRODUCT(--(D469:G469-C469:F469=1))</f>
        <v>0</v>
      </c>
      <c r="R469">
        <f>SUMPRODUCT(COUNTIF(C470:G470,C469:G469))</f>
        <v>0</v>
      </c>
    </row>
    <row r="470">
      <c r="A470">
        <v>1769</v>
      </c>
      <c r="B470" t="str">
        <v>2018-07-21</v>
      </c>
      <c r="C470">
        <v>6</v>
      </c>
      <c r="D470">
        <v>19</v>
      </c>
      <c r="E470">
        <v>25</v>
      </c>
      <c r="F470">
        <v>28</v>
      </c>
      <c r="G470">
        <v>35</v>
      </c>
      <c r="H470">
        <v>1</v>
      </c>
      <c r="I470" t="str">
        <v>6 - 19 - 25 - 28 - 35 [PB: 1]</v>
      </c>
      <c r="J470">
        <f>SUM(C470:G470)</f>
        <v>113</v>
      </c>
      <c r="K470">
        <f>AVERAGE(C470:G470)</f>
        <v>22.6</v>
      </c>
      <c r="L470">
        <f>MAX(C470:G470)-MIN(C470:G470)</f>
        <v>29</v>
      </c>
      <c r="M470">
        <f>SUMPRODUCT(MOD(C470:G470,2))</f>
        <v>3</v>
      </c>
      <c r="N470">
        <f>5-M470</f>
        <v>2</v>
      </c>
      <c r="O470">
        <f>COUNTIF(C470:G470,"&lt;=17")</f>
        <v>1</v>
      </c>
      <c r="P470">
        <f>COUNTIF(C470:G470,"&gt;=18")</f>
        <v>4</v>
      </c>
      <c r="Q470">
        <f>SUMPRODUCT(--(D470:G470-C470:F470=1))</f>
        <v>0</v>
      </c>
      <c r="R470">
        <f>SUMPRODUCT(COUNTIF(C471:G471,C470:G470))</f>
        <v>0</v>
      </c>
    </row>
    <row r="471">
      <c r="A471">
        <v>1768</v>
      </c>
      <c r="B471" t="str">
        <v>2018-07-18</v>
      </c>
      <c r="C471">
        <v>5</v>
      </c>
      <c r="D471">
        <v>8</v>
      </c>
      <c r="E471">
        <v>9</v>
      </c>
      <c r="F471">
        <v>26</v>
      </c>
      <c r="G471">
        <v>27</v>
      </c>
      <c r="H471">
        <v>1</v>
      </c>
      <c r="I471" t="str">
        <v>5 - 8 - 9 - 26 - 27 [PB: 1]</v>
      </c>
      <c r="J471">
        <f>SUM(C471:G471)</f>
        <v>75</v>
      </c>
      <c r="K471">
        <f>AVERAGE(C471:G471)</f>
        <v>15</v>
      </c>
      <c r="L471">
        <f>MAX(C471:G471)-MIN(C471:G471)</f>
        <v>22</v>
      </c>
      <c r="M471">
        <f>SUMPRODUCT(MOD(C471:G471,2))</f>
        <v>3</v>
      </c>
      <c r="N471">
        <f>5-M471</f>
        <v>2</v>
      </c>
      <c r="O471">
        <f>COUNTIF(C471:G471,"&lt;=17")</f>
        <v>3</v>
      </c>
      <c r="P471">
        <f>COUNTIF(C471:G471,"&gt;=18")</f>
        <v>2</v>
      </c>
      <c r="Q471">
        <f>SUMPRODUCT(--(D471:G471-C471:F471=1))</f>
        <v>2</v>
      </c>
      <c r="R471">
        <f>SUMPRODUCT(COUNTIF(C472:G472,C471:G471))</f>
        <v>1</v>
      </c>
    </row>
    <row r="472">
      <c r="A472">
        <v>1767</v>
      </c>
      <c r="B472" t="str">
        <v>2018-07-14</v>
      </c>
      <c r="C472">
        <v>17</v>
      </c>
      <c r="D472">
        <v>19</v>
      </c>
      <c r="E472">
        <v>27</v>
      </c>
      <c r="F472">
        <v>32</v>
      </c>
      <c r="G472">
        <v>34</v>
      </c>
      <c r="H472">
        <v>4</v>
      </c>
      <c r="I472" t="str">
        <v>17 - 19 - 27 - 32 - 34 [PB: 4]</v>
      </c>
      <c r="J472">
        <f>SUM(C472:G472)</f>
        <v>129</v>
      </c>
      <c r="K472">
        <f>AVERAGE(C472:G472)</f>
        <v>25.8</v>
      </c>
      <c r="L472">
        <f>MAX(C472:G472)-MIN(C472:G472)</f>
        <v>17</v>
      </c>
      <c r="M472">
        <f>SUMPRODUCT(MOD(C472:G472,2))</f>
        <v>3</v>
      </c>
      <c r="N472">
        <f>5-M472</f>
        <v>2</v>
      </c>
      <c r="O472">
        <f>COUNTIF(C472:G472,"&lt;=17")</f>
        <v>1</v>
      </c>
      <c r="P472">
        <f>COUNTIF(C472:G472,"&gt;=18")</f>
        <v>4</v>
      </c>
      <c r="Q472">
        <f>SUMPRODUCT(--(D472:G472-C472:F472=1))</f>
        <v>0</v>
      </c>
      <c r="R472">
        <f>SUMPRODUCT(COUNTIF(C473:G473,C472:G472))</f>
        <v>1</v>
      </c>
    </row>
    <row r="473">
      <c r="A473">
        <v>1766</v>
      </c>
      <c r="B473" t="str">
        <v>2018-07-11</v>
      </c>
      <c r="C473">
        <v>1</v>
      </c>
      <c r="D473">
        <v>7</v>
      </c>
      <c r="E473">
        <v>9</v>
      </c>
      <c r="F473">
        <v>13</v>
      </c>
      <c r="G473">
        <v>27</v>
      </c>
      <c r="H473">
        <v>2</v>
      </c>
      <c r="I473" t="str">
        <v>1 - 7 - 9 - 13 - 27 [PB: 2]</v>
      </c>
      <c r="J473">
        <f>SUM(C473:G473)</f>
        <v>57</v>
      </c>
      <c r="K473">
        <f>AVERAGE(C473:G473)</f>
        <v>11.4</v>
      </c>
      <c r="L473">
        <f>MAX(C473:G473)-MIN(C473:G473)</f>
        <v>26</v>
      </c>
      <c r="M473">
        <f>SUMPRODUCT(MOD(C473:G473,2))</f>
        <v>5</v>
      </c>
      <c r="N473">
        <f>5-M473</f>
        <v>0</v>
      </c>
      <c r="O473">
        <f>COUNTIF(C473:G473,"&lt;=17")</f>
        <v>4</v>
      </c>
      <c r="P473">
        <f>COUNTIF(C473:G473,"&gt;=18")</f>
        <v>1</v>
      </c>
      <c r="Q473">
        <f>SUMPRODUCT(--(D473:G473-C473:F473=1))</f>
        <v>0</v>
      </c>
      <c r="R473">
        <f>SUMPRODUCT(COUNTIF(C474:G474,C473:G473))</f>
        <v>0</v>
      </c>
    </row>
    <row r="474">
      <c r="A474">
        <v>1765</v>
      </c>
      <c r="B474" t="str">
        <v>2018-07-07</v>
      </c>
      <c r="C474">
        <v>8</v>
      </c>
      <c r="D474">
        <v>21</v>
      </c>
      <c r="E474">
        <v>25</v>
      </c>
      <c r="F474">
        <v>26</v>
      </c>
      <c r="G474">
        <v>35</v>
      </c>
      <c r="H474">
        <v>3</v>
      </c>
      <c r="I474" t="str">
        <v>8 - 21 - 25 - 26 - 35 [PB: 3]</v>
      </c>
      <c r="J474">
        <f>SUM(C474:G474)</f>
        <v>115</v>
      </c>
      <c r="K474">
        <f>AVERAGE(C474:G474)</f>
        <v>23</v>
      </c>
      <c r="L474">
        <f>MAX(C474:G474)-MIN(C474:G474)</f>
        <v>27</v>
      </c>
      <c r="M474">
        <f>SUMPRODUCT(MOD(C474:G474,2))</f>
        <v>3</v>
      </c>
      <c r="N474">
        <f>5-M474</f>
        <v>2</v>
      </c>
      <c r="O474">
        <f>COUNTIF(C474:G474,"&lt;=17")</f>
        <v>1</v>
      </c>
      <c r="P474">
        <f>COUNTIF(C474:G474,"&gt;=18")</f>
        <v>4</v>
      </c>
      <c r="Q474">
        <f>SUMPRODUCT(--(D474:G474-C474:F474=1))</f>
        <v>1</v>
      </c>
      <c r="R474">
        <f>SUMPRODUCT(COUNTIF(C475:G475,C474:G474))</f>
        <v>0</v>
      </c>
    </row>
    <row r="475">
      <c r="A475">
        <v>1764</v>
      </c>
      <c r="B475" t="str">
        <v>2018-07-04</v>
      </c>
      <c r="C475">
        <v>6</v>
      </c>
      <c r="D475">
        <v>11</v>
      </c>
      <c r="E475">
        <v>13</v>
      </c>
      <c r="F475">
        <v>28</v>
      </c>
      <c r="G475">
        <v>31</v>
      </c>
      <c r="H475">
        <v>2</v>
      </c>
      <c r="I475" t="str">
        <v>6 - 11 - 13 - 28 - 31 [PB: 2]</v>
      </c>
      <c r="J475">
        <f>SUM(C475:G475)</f>
        <v>89</v>
      </c>
      <c r="K475">
        <f>AVERAGE(C475:G475)</f>
        <v>17.8</v>
      </c>
      <c r="L475">
        <f>MAX(C475:G475)-MIN(C475:G475)</f>
        <v>25</v>
      </c>
      <c r="M475">
        <f>SUMPRODUCT(MOD(C475:G475,2))</f>
        <v>3</v>
      </c>
      <c r="N475">
        <f>5-M475</f>
        <v>2</v>
      </c>
      <c r="O475">
        <f>COUNTIF(C475:G475,"&lt;=17")</f>
        <v>3</v>
      </c>
      <c r="P475">
        <f>COUNTIF(C475:G475,"&gt;=18")</f>
        <v>2</v>
      </c>
      <c r="Q475">
        <f>SUMPRODUCT(--(D475:G475-C475:F475=1))</f>
        <v>0</v>
      </c>
      <c r="R475">
        <f>SUMPRODUCT(COUNTIF(C476:G476,C475:G475))</f>
        <v>0</v>
      </c>
    </row>
    <row r="476">
      <c r="A476">
        <v>1763</v>
      </c>
      <c r="B476" t="str">
        <v>2018-06-30</v>
      </c>
      <c r="C476">
        <v>1</v>
      </c>
      <c r="D476">
        <v>2</v>
      </c>
      <c r="E476">
        <v>5</v>
      </c>
      <c r="F476">
        <v>25</v>
      </c>
      <c r="G476">
        <v>33</v>
      </c>
      <c r="H476">
        <v>3</v>
      </c>
      <c r="I476" t="str">
        <v>1 - 2 - 5 - 25 - 33 [PB: 3]</v>
      </c>
      <c r="J476">
        <f>SUM(C476:G476)</f>
        <v>66</v>
      </c>
      <c r="K476">
        <f>AVERAGE(C476:G476)</f>
        <v>13.2</v>
      </c>
      <c r="L476">
        <f>MAX(C476:G476)-MIN(C476:G476)</f>
        <v>32</v>
      </c>
      <c r="M476">
        <f>SUMPRODUCT(MOD(C476:G476,2))</f>
        <v>4</v>
      </c>
      <c r="N476">
        <f>5-M476</f>
        <v>1</v>
      </c>
      <c r="O476">
        <f>COUNTIF(C476:G476,"&lt;=17")</f>
        <v>3</v>
      </c>
      <c r="P476">
        <f>COUNTIF(C476:G476,"&gt;=18")</f>
        <v>2</v>
      </c>
      <c r="Q476">
        <f>SUMPRODUCT(--(D476:G476-C476:F476=1))</f>
        <v>1</v>
      </c>
      <c r="R476">
        <f>SUMPRODUCT(COUNTIF(C477:G477,C476:G476))</f>
        <v>2</v>
      </c>
    </row>
    <row r="477">
      <c r="A477">
        <v>1762</v>
      </c>
      <c r="B477" t="str">
        <v>2018-06-27</v>
      </c>
      <c r="C477">
        <v>2</v>
      </c>
      <c r="D477">
        <v>5</v>
      </c>
      <c r="E477">
        <v>20</v>
      </c>
      <c r="F477">
        <v>26</v>
      </c>
      <c r="G477">
        <v>27</v>
      </c>
      <c r="H477">
        <v>2</v>
      </c>
      <c r="I477" t="str">
        <v>2 - 5 - 20 - 26 - 27 [PB: 2]</v>
      </c>
      <c r="J477">
        <f>SUM(C477:G477)</f>
        <v>80</v>
      </c>
      <c r="K477">
        <f>AVERAGE(C477:G477)</f>
        <v>16</v>
      </c>
      <c r="L477">
        <f>MAX(C477:G477)-MIN(C477:G477)</f>
        <v>25</v>
      </c>
      <c r="M477">
        <f>SUMPRODUCT(MOD(C477:G477,2))</f>
        <v>2</v>
      </c>
      <c r="N477">
        <f>5-M477</f>
        <v>3</v>
      </c>
      <c r="O477">
        <f>COUNTIF(C477:G477,"&lt;=17")</f>
        <v>2</v>
      </c>
      <c r="P477">
        <f>COUNTIF(C477:G477,"&gt;=18")</f>
        <v>3</v>
      </c>
      <c r="Q477">
        <f>SUMPRODUCT(--(D477:G477-C477:F477=1))</f>
        <v>1</v>
      </c>
      <c r="R477">
        <f>SUMPRODUCT(COUNTIF(C478:G478,C477:G477))</f>
        <v>0</v>
      </c>
    </row>
    <row r="478">
      <c r="A478">
        <v>1761</v>
      </c>
      <c r="B478" t="str">
        <v>2018-06-23</v>
      </c>
      <c r="C478">
        <v>9</v>
      </c>
      <c r="D478">
        <v>17</v>
      </c>
      <c r="E478">
        <v>30</v>
      </c>
      <c r="F478">
        <v>31</v>
      </c>
      <c r="G478">
        <v>33</v>
      </c>
      <c r="H478">
        <v>10</v>
      </c>
      <c r="I478" t="str">
        <v>9 - 17 - 30 - 31 - 33 [PB: 10]</v>
      </c>
      <c r="J478">
        <f>SUM(C478:G478)</f>
        <v>120</v>
      </c>
      <c r="K478">
        <f>AVERAGE(C478:G478)</f>
        <v>24</v>
      </c>
      <c r="L478">
        <f>MAX(C478:G478)-MIN(C478:G478)</f>
        <v>24</v>
      </c>
      <c r="M478">
        <f>SUMPRODUCT(MOD(C478:G478,2))</f>
        <v>4</v>
      </c>
      <c r="N478">
        <f>5-M478</f>
        <v>1</v>
      </c>
      <c r="O478">
        <f>COUNTIF(C478:G478,"&lt;=17")</f>
        <v>2</v>
      </c>
      <c r="P478">
        <f>COUNTIF(C478:G478,"&gt;=18")</f>
        <v>3</v>
      </c>
      <c r="Q478">
        <f>SUMPRODUCT(--(D478:G478-C478:F478=1))</f>
        <v>1</v>
      </c>
      <c r="R478">
        <f>SUMPRODUCT(COUNTIF(C479:G479,C478:G478))</f>
        <v>1</v>
      </c>
    </row>
    <row r="479">
      <c r="A479">
        <v>1760</v>
      </c>
      <c r="B479" t="str">
        <v>2018-06-20</v>
      </c>
      <c r="C479">
        <v>2</v>
      </c>
      <c r="D479">
        <v>17</v>
      </c>
      <c r="E479">
        <v>18</v>
      </c>
      <c r="F479">
        <v>25</v>
      </c>
      <c r="G479">
        <v>29</v>
      </c>
      <c r="H479">
        <v>8</v>
      </c>
      <c r="I479" t="str">
        <v>2 - 17 - 18 - 25 - 29 [PB: 8]</v>
      </c>
      <c r="J479">
        <f>SUM(C479:G479)</f>
        <v>91</v>
      </c>
      <c r="K479">
        <f>AVERAGE(C479:G479)</f>
        <v>18.2</v>
      </c>
      <c r="L479">
        <f>MAX(C479:G479)-MIN(C479:G479)</f>
        <v>27</v>
      </c>
      <c r="M479">
        <f>SUMPRODUCT(MOD(C479:G479,2))</f>
        <v>3</v>
      </c>
      <c r="N479">
        <f>5-M479</f>
        <v>2</v>
      </c>
      <c r="O479">
        <f>COUNTIF(C479:G479,"&lt;=17")</f>
        <v>2</v>
      </c>
      <c r="P479">
        <f>COUNTIF(C479:G479,"&gt;=18")</f>
        <v>3</v>
      </c>
      <c r="Q479">
        <f>SUMPRODUCT(--(D479:G479-C479:F479=1))</f>
        <v>1</v>
      </c>
      <c r="R479">
        <f>SUMPRODUCT(COUNTIF(C480:G480,C479:G479))</f>
        <v>2</v>
      </c>
    </row>
    <row r="480">
      <c r="A480">
        <v>1759</v>
      </c>
      <c r="B480" t="str">
        <v>2018-06-16</v>
      </c>
      <c r="C480">
        <v>3</v>
      </c>
      <c r="D480">
        <v>13</v>
      </c>
      <c r="E480">
        <v>17</v>
      </c>
      <c r="F480">
        <v>29</v>
      </c>
      <c r="G480">
        <v>31</v>
      </c>
      <c r="H480">
        <v>3</v>
      </c>
      <c r="I480" t="str">
        <v>3 - 13 - 17 - 29 - 31 [PB: 3]</v>
      </c>
      <c r="J480">
        <f>SUM(C480:G480)</f>
        <v>93</v>
      </c>
      <c r="K480">
        <f>AVERAGE(C480:G480)</f>
        <v>18.6</v>
      </c>
      <c r="L480">
        <f>MAX(C480:G480)-MIN(C480:G480)</f>
        <v>28</v>
      </c>
      <c r="M480">
        <f>SUMPRODUCT(MOD(C480:G480,2))</f>
        <v>5</v>
      </c>
      <c r="N480">
        <f>5-M480</f>
        <v>0</v>
      </c>
      <c r="O480">
        <f>COUNTIF(C480:G480,"&lt;=17")</f>
        <v>3</v>
      </c>
      <c r="P480">
        <f>COUNTIF(C480:G480,"&gt;=18")</f>
        <v>2</v>
      </c>
      <c r="Q480">
        <f>SUMPRODUCT(--(D480:G480-C480:F480=1))</f>
        <v>0</v>
      </c>
      <c r="R480">
        <f>SUMPRODUCT(COUNTIF(C481:G481,C480:G480))</f>
        <v>1</v>
      </c>
    </row>
    <row r="481">
      <c r="A481">
        <v>1758</v>
      </c>
      <c r="B481" t="str">
        <v>2018-06-13</v>
      </c>
      <c r="C481">
        <v>7</v>
      </c>
      <c r="D481">
        <v>8</v>
      </c>
      <c r="E481">
        <v>13</v>
      </c>
      <c r="F481">
        <v>24</v>
      </c>
      <c r="G481">
        <v>30</v>
      </c>
      <c r="H481">
        <v>1</v>
      </c>
      <c r="I481" t="str">
        <v>7 - 8 - 13 - 24 - 30 [PB: 1]</v>
      </c>
      <c r="J481">
        <f>SUM(C481:G481)</f>
        <v>82</v>
      </c>
      <c r="K481">
        <f>AVERAGE(C481:G481)</f>
        <v>16.4</v>
      </c>
      <c r="L481">
        <f>MAX(C481:G481)-MIN(C481:G481)</f>
        <v>23</v>
      </c>
      <c r="M481">
        <f>SUMPRODUCT(MOD(C481:G481,2))</f>
        <v>2</v>
      </c>
      <c r="N481">
        <f>5-M481</f>
        <v>3</v>
      </c>
      <c r="O481">
        <f>COUNTIF(C481:G481,"&lt;=17")</f>
        <v>3</v>
      </c>
      <c r="P481">
        <f>COUNTIF(C481:G481,"&gt;=18")</f>
        <v>2</v>
      </c>
      <c r="Q481">
        <f>SUMPRODUCT(--(D481:G481-C481:F481=1))</f>
        <v>1</v>
      </c>
      <c r="R481">
        <f>SUMPRODUCT(COUNTIF(C482:G482,C481:G481))</f>
        <v>2</v>
      </c>
    </row>
    <row r="482">
      <c r="A482">
        <v>1757</v>
      </c>
      <c r="B482" t="str">
        <v>2018-06-09</v>
      </c>
      <c r="C482">
        <v>2</v>
      </c>
      <c r="D482">
        <v>7</v>
      </c>
      <c r="E482">
        <v>9</v>
      </c>
      <c r="F482">
        <v>13</v>
      </c>
      <c r="G482">
        <v>32</v>
      </c>
      <c r="H482">
        <v>1</v>
      </c>
      <c r="I482" t="str">
        <v>2 - 7 - 9 - 13 - 32 [PB: 1]</v>
      </c>
      <c r="J482">
        <f>SUM(C482:G482)</f>
        <v>63</v>
      </c>
      <c r="K482">
        <f>AVERAGE(C482:G482)</f>
        <v>12.6</v>
      </c>
      <c r="L482">
        <f>MAX(C482:G482)-MIN(C482:G482)</f>
        <v>30</v>
      </c>
      <c r="M482">
        <f>SUMPRODUCT(MOD(C482:G482,2))</f>
        <v>3</v>
      </c>
      <c r="N482">
        <f>5-M482</f>
        <v>2</v>
      </c>
      <c r="O482">
        <f>COUNTIF(C482:G482,"&lt;=17")</f>
        <v>4</v>
      </c>
      <c r="P482">
        <f>COUNTIF(C482:G482,"&gt;=18")</f>
        <v>1</v>
      </c>
      <c r="Q482">
        <f>SUMPRODUCT(--(D482:G482-C482:F482=1))</f>
        <v>0</v>
      </c>
      <c r="R482">
        <f>SUMPRODUCT(COUNTIF(C483:G483,C482:G482))</f>
        <v>1</v>
      </c>
    </row>
    <row r="483">
      <c r="A483">
        <v>1756</v>
      </c>
      <c r="B483" t="str">
        <v>2018-06-06</v>
      </c>
      <c r="C483">
        <v>4</v>
      </c>
      <c r="D483">
        <v>9</v>
      </c>
      <c r="E483">
        <v>12</v>
      </c>
      <c r="F483">
        <v>29</v>
      </c>
      <c r="G483">
        <v>33</v>
      </c>
      <c r="H483">
        <v>3</v>
      </c>
      <c r="I483" t="str">
        <v>4 - 9 - 12 - 29 - 33 [PB: 3]</v>
      </c>
      <c r="J483">
        <f>SUM(C483:G483)</f>
        <v>87</v>
      </c>
      <c r="K483">
        <f>AVERAGE(C483:G483)</f>
        <v>17.4</v>
      </c>
      <c r="L483">
        <f>MAX(C483:G483)-MIN(C483:G483)</f>
        <v>29</v>
      </c>
      <c r="M483">
        <f>SUMPRODUCT(MOD(C483:G483,2))</f>
        <v>3</v>
      </c>
      <c r="N483">
        <f>5-M483</f>
        <v>2</v>
      </c>
      <c r="O483">
        <f>COUNTIF(C483:G483,"&lt;=17")</f>
        <v>3</v>
      </c>
      <c r="P483">
        <f>COUNTIF(C483:G483,"&gt;=18")</f>
        <v>2</v>
      </c>
      <c r="Q483">
        <f>SUMPRODUCT(--(D483:G483-C483:F483=1))</f>
        <v>0</v>
      </c>
      <c r="R483">
        <f>SUMPRODUCT(COUNTIF(C484:G484,C483:G483))</f>
        <v>1</v>
      </c>
    </row>
    <row r="484">
      <c r="A484">
        <v>1755</v>
      </c>
      <c r="B484" t="str">
        <v>2018-06-02</v>
      </c>
      <c r="C484">
        <v>5</v>
      </c>
      <c r="D484">
        <v>12</v>
      </c>
      <c r="E484">
        <v>21</v>
      </c>
      <c r="F484">
        <v>22</v>
      </c>
      <c r="G484">
        <v>28</v>
      </c>
      <c r="H484">
        <v>2</v>
      </c>
      <c r="I484" t="str">
        <v>5 - 12 - 21 - 22 - 28 [PB: 2]</v>
      </c>
      <c r="J484">
        <f>SUM(C484:G484)</f>
        <v>88</v>
      </c>
      <c r="K484">
        <f>AVERAGE(C484:G484)</f>
        <v>17.6</v>
      </c>
      <c r="L484">
        <f>MAX(C484:G484)-MIN(C484:G484)</f>
        <v>23</v>
      </c>
      <c r="M484">
        <f>SUMPRODUCT(MOD(C484:G484,2))</f>
        <v>2</v>
      </c>
      <c r="N484">
        <f>5-M484</f>
        <v>3</v>
      </c>
      <c r="O484">
        <f>COUNTIF(C484:G484,"&lt;=17")</f>
        <v>2</v>
      </c>
      <c r="P484">
        <f>COUNTIF(C484:G484,"&gt;=18")</f>
        <v>3</v>
      </c>
      <c r="Q484">
        <f>SUMPRODUCT(--(D484:G484-C484:F484=1))</f>
        <v>1</v>
      </c>
      <c r="R484">
        <f>SUMPRODUCT(COUNTIF(C485:G485,C484:G484))</f>
        <v>0</v>
      </c>
    </row>
    <row r="485">
      <c r="A485">
        <v>1754</v>
      </c>
      <c r="B485" t="str">
        <v>2018-05-30</v>
      </c>
      <c r="C485">
        <v>13</v>
      </c>
      <c r="D485">
        <v>16</v>
      </c>
      <c r="E485">
        <v>18</v>
      </c>
      <c r="F485">
        <v>29</v>
      </c>
      <c r="G485">
        <v>31</v>
      </c>
      <c r="H485">
        <v>8</v>
      </c>
      <c r="I485" t="str">
        <v>13 - 16 - 18 - 29 - 31 [PB: 8]</v>
      </c>
      <c r="J485">
        <f>SUM(C485:G485)</f>
        <v>107</v>
      </c>
      <c r="K485">
        <f>AVERAGE(C485:G485)</f>
        <v>21.4</v>
      </c>
      <c r="L485">
        <f>MAX(C485:G485)-MIN(C485:G485)</f>
        <v>18</v>
      </c>
      <c r="M485">
        <f>SUMPRODUCT(MOD(C485:G485,2))</f>
        <v>3</v>
      </c>
      <c r="N485">
        <f>5-M485</f>
        <v>2</v>
      </c>
      <c r="O485">
        <f>COUNTIF(C485:G485,"&lt;=17")</f>
        <v>2</v>
      </c>
      <c r="P485">
        <f>COUNTIF(C485:G485,"&gt;=18")</f>
        <v>3</v>
      </c>
      <c r="Q485">
        <f>SUMPRODUCT(--(D485:G485-C485:F485=1))</f>
        <v>0</v>
      </c>
      <c r="R485">
        <f>SUMPRODUCT(COUNTIF(C486:G486,C485:G485))</f>
        <v>1</v>
      </c>
    </row>
    <row r="486">
      <c r="A486">
        <v>1753</v>
      </c>
      <c r="B486" t="str">
        <v>2018-05-26</v>
      </c>
      <c r="C486">
        <v>8</v>
      </c>
      <c r="D486">
        <v>12</v>
      </c>
      <c r="E486">
        <v>15</v>
      </c>
      <c r="F486">
        <v>18</v>
      </c>
      <c r="G486">
        <v>32</v>
      </c>
      <c r="H486">
        <v>5</v>
      </c>
      <c r="I486" t="str">
        <v>8 - 12 - 15 - 18 - 32 [PB: 5]</v>
      </c>
      <c r="J486">
        <f>SUM(C486:G486)</f>
        <v>85</v>
      </c>
      <c r="K486">
        <f>AVERAGE(C486:G486)</f>
        <v>17</v>
      </c>
      <c r="L486">
        <f>MAX(C486:G486)-MIN(C486:G486)</f>
        <v>24</v>
      </c>
      <c r="M486">
        <f>SUMPRODUCT(MOD(C486:G486,2))</f>
        <v>1</v>
      </c>
      <c r="N486">
        <f>5-M486</f>
        <v>4</v>
      </c>
      <c r="O486">
        <f>COUNTIF(C486:G486,"&lt;=17")</f>
        <v>3</v>
      </c>
      <c r="P486">
        <f>COUNTIF(C486:G486,"&gt;=18")</f>
        <v>2</v>
      </c>
      <c r="Q486">
        <f>SUMPRODUCT(--(D486:G486-C486:F486=1))</f>
        <v>0</v>
      </c>
      <c r="R486">
        <f>SUMPRODUCT(COUNTIF(C487:G487,C486:G486))</f>
        <v>1</v>
      </c>
    </row>
    <row r="487">
      <c r="A487">
        <v>1752</v>
      </c>
      <c r="B487" t="str">
        <v>2018-05-23</v>
      </c>
      <c r="C487">
        <v>3</v>
      </c>
      <c r="D487">
        <v>11</v>
      </c>
      <c r="E487">
        <v>12</v>
      </c>
      <c r="F487">
        <v>20</v>
      </c>
      <c r="G487">
        <v>30</v>
      </c>
      <c r="H487">
        <v>7</v>
      </c>
      <c r="I487" t="str">
        <v>3 - 11 - 12 - 20 - 30 [PB: 7]</v>
      </c>
      <c r="J487">
        <f>SUM(C487:G487)</f>
        <v>76</v>
      </c>
      <c r="K487">
        <f>AVERAGE(C487:G487)</f>
        <v>15.2</v>
      </c>
      <c r="L487">
        <f>MAX(C487:G487)-MIN(C487:G487)</f>
        <v>27</v>
      </c>
      <c r="M487">
        <f>SUMPRODUCT(MOD(C487:G487,2))</f>
        <v>2</v>
      </c>
      <c r="N487">
        <f>5-M487</f>
        <v>3</v>
      </c>
      <c r="O487">
        <f>COUNTIF(C487:G487,"&lt;=17")</f>
        <v>3</v>
      </c>
      <c r="P487">
        <f>COUNTIF(C487:G487,"&gt;=18")</f>
        <v>2</v>
      </c>
      <c r="Q487">
        <f>SUMPRODUCT(--(D487:G487-C487:F487=1))</f>
        <v>1</v>
      </c>
      <c r="R487">
        <f>SUMPRODUCT(COUNTIF(C488:G488,C487:G487))</f>
        <v>1</v>
      </c>
    </row>
    <row r="488">
      <c r="A488">
        <v>1751</v>
      </c>
      <c r="B488" t="str">
        <v>2018-05-19</v>
      </c>
      <c r="C488">
        <v>9</v>
      </c>
      <c r="D488">
        <v>12</v>
      </c>
      <c r="E488">
        <v>31</v>
      </c>
      <c r="F488">
        <v>33</v>
      </c>
      <c r="G488">
        <v>34</v>
      </c>
      <c r="H488">
        <v>2</v>
      </c>
      <c r="I488" t="str">
        <v>9 - 12 - 31 - 33 - 34 [PB: 2]</v>
      </c>
      <c r="J488">
        <f>SUM(C488:G488)</f>
        <v>119</v>
      </c>
      <c r="K488">
        <f>AVERAGE(C488:G488)</f>
        <v>23.8</v>
      </c>
      <c r="L488">
        <f>MAX(C488:G488)-MIN(C488:G488)</f>
        <v>25</v>
      </c>
      <c r="M488">
        <f>SUMPRODUCT(MOD(C488:G488,2))</f>
        <v>3</v>
      </c>
      <c r="N488">
        <f>5-M488</f>
        <v>2</v>
      </c>
      <c r="O488">
        <f>COUNTIF(C488:G488,"&lt;=17")</f>
        <v>2</v>
      </c>
      <c r="P488">
        <f>COUNTIF(C488:G488,"&gt;=18")</f>
        <v>3</v>
      </c>
      <c r="Q488">
        <f>SUMPRODUCT(--(D488:G488-C488:F488=1))</f>
        <v>1</v>
      </c>
      <c r="R488">
        <f>SUMPRODUCT(COUNTIF(C489:G489,C488:G488))</f>
        <v>1</v>
      </c>
    </row>
    <row r="489">
      <c r="A489">
        <v>1750</v>
      </c>
      <c r="B489" t="str">
        <v>2018-05-16</v>
      </c>
      <c r="C489">
        <v>1</v>
      </c>
      <c r="D489">
        <v>2</v>
      </c>
      <c r="E489">
        <v>6</v>
      </c>
      <c r="F489">
        <v>9</v>
      </c>
      <c r="G489">
        <v>25</v>
      </c>
      <c r="H489">
        <v>8</v>
      </c>
      <c r="I489" t="str">
        <v>1 - 2 - 6 - 9 - 25 [PB: 8]</v>
      </c>
      <c r="J489">
        <f>SUM(C489:G489)</f>
        <v>43</v>
      </c>
      <c r="K489">
        <f>AVERAGE(C489:G489)</f>
        <v>8.6</v>
      </c>
      <c r="L489">
        <f>MAX(C489:G489)-MIN(C489:G489)</f>
        <v>24</v>
      </c>
      <c r="M489">
        <f>SUMPRODUCT(MOD(C489:G489,2))</f>
        <v>3</v>
      </c>
      <c r="N489">
        <f>5-M489</f>
        <v>2</v>
      </c>
      <c r="O489">
        <f>COUNTIF(C489:G489,"&lt;=17")</f>
        <v>4</v>
      </c>
      <c r="P489">
        <f>COUNTIF(C489:G489,"&gt;=18")</f>
        <v>1</v>
      </c>
      <c r="Q489">
        <f>SUMPRODUCT(--(D489:G489-C489:F489=1))</f>
        <v>1</v>
      </c>
      <c r="R489">
        <f>SUMPRODUCT(COUNTIF(C490:G490,C489:G489))</f>
        <v>0</v>
      </c>
    </row>
    <row r="490">
      <c r="A490">
        <v>1749</v>
      </c>
      <c r="B490" t="str">
        <v>2018-05-12</v>
      </c>
      <c r="C490">
        <v>4</v>
      </c>
      <c r="D490">
        <v>11</v>
      </c>
      <c r="E490">
        <v>12</v>
      </c>
      <c r="F490">
        <v>30</v>
      </c>
      <c r="G490">
        <v>33</v>
      </c>
      <c r="H490">
        <v>6</v>
      </c>
      <c r="I490" t="str">
        <v>4 - 11 - 12 - 30 - 33 [PB: 6]</v>
      </c>
      <c r="J490">
        <f>SUM(C490:G490)</f>
        <v>90</v>
      </c>
      <c r="K490">
        <f>AVERAGE(C490:G490)</f>
        <v>18</v>
      </c>
      <c r="L490">
        <f>MAX(C490:G490)-MIN(C490:G490)</f>
        <v>29</v>
      </c>
      <c r="M490">
        <f>SUMPRODUCT(MOD(C490:G490,2))</f>
        <v>2</v>
      </c>
      <c r="N490">
        <f>5-M490</f>
        <v>3</v>
      </c>
      <c r="O490">
        <f>COUNTIF(C490:G490,"&lt;=17")</f>
        <v>3</v>
      </c>
      <c r="P490">
        <f>COUNTIF(C490:G490,"&gt;=18")</f>
        <v>2</v>
      </c>
      <c r="Q490">
        <f>SUMPRODUCT(--(D490:G490-C490:F490=1))</f>
        <v>1</v>
      </c>
      <c r="R490">
        <f>SUMPRODUCT(COUNTIF(C491:G491,C490:G490))</f>
        <v>0</v>
      </c>
    </row>
    <row r="491">
      <c r="A491">
        <v>1748</v>
      </c>
      <c r="B491" t="str">
        <v>2018-05-09</v>
      </c>
      <c r="C491">
        <v>1</v>
      </c>
      <c r="D491">
        <v>16</v>
      </c>
      <c r="E491">
        <v>20</v>
      </c>
      <c r="F491">
        <v>28</v>
      </c>
      <c r="G491">
        <v>31</v>
      </c>
      <c r="H491">
        <v>1</v>
      </c>
      <c r="I491" t="str">
        <v>1 - 16 - 20 - 28 - 31 [PB: 1]</v>
      </c>
      <c r="J491">
        <f>SUM(C491:G491)</f>
        <v>96</v>
      </c>
      <c r="K491">
        <f>AVERAGE(C491:G491)</f>
        <v>19.2</v>
      </c>
      <c r="L491">
        <f>MAX(C491:G491)-MIN(C491:G491)</f>
        <v>30</v>
      </c>
      <c r="M491">
        <f>SUMPRODUCT(MOD(C491:G491,2))</f>
        <v>2</v>
      </c>
      <c r="N491">
        <f>5-M491</f>
        <v>3</v>
      </c>
      <c r="O491">
        <f>COUNTIF(C491:G491,"&lt;=17")</f>
        <v>2</v>
      </c>
      <c r="P491">
        <f>COUNTIF(C491:G491,"&gt;=18")</f>
        <v>3</v>
      </c>
      <c r="Q491">
        <f>SUMPRODUCT(--(D491:G491-C491:F491=1))</f>
        <v>0</v>
      </c>
      <c r="R491">
        <f>SUMPRODUCT(COUNTIF(C492:G492,C491:G491))</f>
        <v>0</v>
      </c>
    </row>
    <row r="492">
      <c r="A492">
        <v>1747</v>
      </c>
      <c r="B492" t="str">
        <v>2018-05-05</v>
      </c>
      <c r="C492">
        <v>9</v>
      </c>
      <c r="D492">
        <v>13</v>
      </c>
      <c r="E492">
        <v>15</v>
      </c>
      <c r="F492">
        <v>17</v>
      </c>
      <c r="G492">
        <v>19</v>
      </c>
      <c r="H492">
        <v>1</v>
      </c>
      <c r="I492" t="str">
        <v>9 - 13 - 15 - 17 - 19 [PB: 1]</v>
      </c>
      <c r="J492">
        <f>SUM(C492:G492)</f>
        <v>73</v>
      </c>
      <c r="K492">
        <f>AVERAGE(C492:G492)</f>
        <v>14.6</v>
      </c>
      <c r="L492">
        <f>MAX(C492:G492)-MIN(C492:G492)</f>
        <v>10</v>
      </c>
      <c r="M492">
        <f>SUMPRODUCT(MOD(C492:G492,2))</f>
        <v>5</v>
      </c>
      <c r="N492">
        <f>5-M492</f>
        <v>0</v>
      </c>
      <c r="O492">
        <f>COUNTIF(C492:G492,"&lt;=17")</f>
        <v>4</v>
      </c>
      <c r="P492">
        <f>COUNTIF(C492:G492,"&gt;=18")</f>
        <v>1</v>
      </c>
      <c r="Q492">
        <f>SUMPRODUCT(--(D492:G492-C492:F492=1))</f>
        <v>0</v>
      </c>
      <c r="R492">
        <f>SUMPRODUCT(COUNTIF(C493:G493,C492:G492))</f>
        <v>2</v>
      </c>
    </row>
    <row r="493">
      <c r="A493">
        <v>1746</v>
      </c>
      <c r="B493" t="str">
        <v>2018-05-02</v>
      </c>
      <c r="C493">
        <v>11</v>
      </c>
      <c r="D493">
        <v>12</v>
      </c>
      <c r="E493">
        <v>13</v>
      </c>
      <c r="F493">
        <v>18</v>
      </c>
      <c r="G493">
        <v>19</v>
      </c>
      <c r="H493">
        <v>10</v>
      </c>
      <c r="I493" t="str">
        <v>11 - 12 - 13 - 18 - 19 [PB: 10]</v>
      </c>
      <c r="J493">
        <f>SUM(C493:G493)</f>
        <v>73</v>
      </c>
      <c r="K493">
        <f>AVERAGE(C493:G493)</f>
        <v>14.6</v>
      </c>
      <c r="L493">
        <f>MAX(C493:G493)-MIN(C493:G493)</f>
        <v>8</v>
      </c>
      <c r="M493">
        <f>SUMPRODUCT(MOD(C493:G493,2))</f>
        <v>3</v>
      </c>
      <c r="N493">
        <f>5-M493</f>
        <v>2</v>
      </c>
      <c r="O493">
        <f>COUNTIF(C493:G493,"&lt;=17")</f>
        <v>3</v>
      </c>
      <c r="P493">
        <f>COUNTIF(C493:G493,"&gt;=18")</f>
        <v>2</v>
      </c>
      <c r="Q493">
        <f>SUMPRODUCT(--(D493:G493-C493:F493=1))</f>
        <v>3</v>
      </c>
      <c r="R493">
        <f>SUMPRODUCT(COUNTIF(C494:G494,C493:G493))</f>
        <v>1</v>
      </c>
    </row>
    <row r="494">
      <c r="A494">
        <v>1745</v>
      </c>
      <c r="B494" t="str">
        <v>2018-04-28</v>
      </c>
      <c r="C494">
        <v>9</v>
      </c>
      <c r="D494">
        <v>12</v>
      </c>
      <c r="E494">
        <v>25</v>
      </c>
      <c r="F494">
        <v>30</v>
      </c>
      <c r="G494">
        <v>33</v>
      </c>
      <c r="H494">
        <v>9</v>
      </c>
      <c r="I494" t="str">
        <v>9 - 12 - 25 - 30 - 33 [PB: 9]</v>
      </c>
      <c r="J494">
        <f>SUM(C494:G494)</f>
        <v>109</v>
      </c>
      <c r="K494">
        <f>AVERAGE(C494:G494)</f>
        <v>21.8</v>
      </c>
      <c r="L494">
        <f>MAX(C494:G494)-MIN(C494:G494)</f>
        <v>24</v>
      </c>
      <c r="M494">
        <f>SUMPRODUCT(MOD(C494:G494,2))</f>
        <v>3</v>
      </c>
      <c r="N494">
        <f>5-M494</f>
        <v>2</v>
      </c>
      <c r="O494">
        <f>COUNTIF(C494:G494,"&lt;=17")</f>
        <v>2</v>
      </c>
      <c r="P494">
        <f>COUNTIF(C494:G494,"&gt;=18")</f>
        <v>3</v>
      </c>
      <c r="Q494">
        <f>SUMPRODUCT(--(D494:G494-C494:F494=1))</f>
        <v>0</v>
      </c>
      <c r="R494">
        <f>SUMPRODUCT(COUNTIF(C495:G495,C494:G494))</f>
        <v>1</v>
      </c>
    </row>
    <row r="495">
      <c r="A495">
        <v>1744</v>
      </c>
      <c r="B495" t="str">
        <v>2018-04-25</v>
      </c>
      <c r="C495">
        <v>9</v>
      </c>
      <c r="D495">
        <v>10</v>
      </c>
      <c r="E495">
        <v>22</v>
      </c>
      <c r="F495">
        <v>23</v>
      </c>
      <c r="G495">
        <v>32</v>
      </c>
      <c r="H495">
        <v>9</v>
      </c>
      <c r="I495" t="str">
        <v>9 - 10 - 22 - 23 - 32 [PB: 9]</v>
      </c>
      <c r="J495">
        <f>SUM(C495:G495)</f>
        <v>96</v>
      </c>
      <c r="K495">
        <f>AVERAGE(C495:G495)</f>
        <v>19.2</v>
      </c>
      <c r="L495">
        <f>MAX(C495:G495)-MIN(C495:G495)</f>
        <v>23</v>
      </c>
      <c r="M495">
        <f>SUMPRODUCT(MOD(C495:G495,2))</f>
        <v>2</v>
      </c>
      <c r="N495">
        <f>5-M495</f>
        <v>3</v>
      </c>
      <c r="O495">
        <f>COUNTIF(C495:G495,"&lt;=17")</f>
        <v>2</v>
      </c>
      <c r="P495">
        <f>COUNTIF(C495:G495,"&gt;=18")</f>
        <v>3</v>
      </c>
      <c r="Q495">
        <f>SUMPRODUCT(--(D495:G495-C495:F495=1))</f>
        <v>2</v>
      </c>
      <c r="R495">
        <f>SUMPRODUCT(COUNTIF(C496:G496,C495:G495))</f>
        <v>0</v>
      </c>
    </row>
    <row r="496">
      <c r="A496">
        <v>1743</v>
      </c>
      <c r="B496" t="str">
        <v>2018-04-21</v>
      </c>
      <c r="C496">
        <v>2</v>
      </c>
      <c r="D496">
        <v>6</v>
      </c>
      <c r="E496">
        <v>19</v>
      </c>
      <c r="F496">
        <v>24</v>
      </c>
      <c r="G496">
        <v>30</v>
      </c>
      <c r="H496">
        <v>8</v>
      </c>
      <c r="I496" t="str">
        <v>2 - 6 - 19 - 24 - 30 [PB: 8]</v>
      </c>
      <c r="J496">
        <f>SUM(C496:G496)</f>
        <v>81</v>
      </c>
      <c r="K496">
        <f>AVERAGE(C496:G496)</f>
        <v>16.2</v>
      </c>
      <c r="L496">
        <f>MAX(C496:G496)-MIN(C496:G496)</f>
        <v>28</v>
      </c>
      <c r="M496">
        <f>SUMPRODUCT(MOD(C496:G496,2))</f>
        <v>1</v>
      </c>
      <c r="N496">
        <f>5-M496</f>
        <v>4</v>
      </c>
      <c r="O496">
        <f>COUNTIF(C496:G496,"&lt;=17")</f>
        <v>2</v>
      </c>
      <c r="P496">
        <f>COUNTIF(C496:G496,"&gt;=18")</f>
        <v>3</v>
      </c>
      <c r="Q496">
        <f>SUMPRODUCT(--(D496:G496-C496:F496=1))</f>
        <v>0</v>
      </c>
      <c r="R496">
        <f>SUMPRODUCT(COUNTIF(C497:G497,C496:G496))</f>
        <v>1</v>
      </c>
    </row>
    <row r="497">
      <c r="A497">
        <v>1742</v>
      </c>
      <c r="B497" t="str">
        <v>2018-04-18</v>
      </c>
      <c r="C497">
        <v>15</v>
      </c>
      <c r="D497">
        <v>21</v>
      </c>
      <c r="E497">
        <v>24</v>
      </c>
      <c r="F497">
        <v>26</v>
      </c>
      <c r="G497">
        <v>28</v>
      </c>
      <c r="H497">
        <v>10</v>
      </c>
      <c r="I497" t="str">
        <v>15 - 21 - 24 - 26 - 28 [PB: 10]</v>
      </c>
      <c r="J497">
        <f>SUM(C497:G497)</f>
        <v>114</v>
      </c>
      <c r="K497">
        <f>AVERAGE(C497:G497)</f>
        <v>22.8</v>
      </c>
      <c r="L497">
        <f>MAX(C497:G497)-MIN(C497:G497)</f>
        <v>13</v>
      </c>
      <c r="M497">
        <f>SUMPRODUCT(MOD(C497:G497,2))</f>
        <v>2</v>
      </c>
      <c r="N497">
        <f>5-M497</f>
        <v>3</v>
      </c>
      <c r="O497">
        <f>COUNTIF(C497:G497,"&lt;=17")</f>
        <v>1</v>
      </c>
      <c r="P497">
        <f>COUNTIF(C497:G497,"&gt;=18")</f>
        <v>4</v>
      </c>
      <c r="Q497">
        <f>SUMPRODUCT(--(D497:G497-C497:F497=1))</f>
        <v>0</v>
      </c>
      <c r="R497">
        <f>SUMPRODUCT(COUNTIF(C498:G498,C497:G497))</f>
        <v>0</v>
      </c>
    </row>
    <row r="498">
      <c r="A498">
        <v>1741</v>
      </c>
      <c r="B498" t="str">
        <v>2018-04-14</v>
      </c>
      <c r="C498">
        <v>3</v>
      </c>
      <c r="D498">
        <v>9</v>
      </c>
      <c r="E498">
        <v>17</v>
      </c>
      <c r="F498">
        <v>29</v>
      </c>
      <c r="G498">
        <v>32</v>
      </c>
      <c r="H498">
        <v>3</v>
      </c>
      <c r="I498" t="str">
        <v>3 - 9 - 17 - 29 - 32 [PB: 3]</v>
      </c>
      <c r="J498">
        <f>SUM(C498:G498)</f>
        <v>90</v>
      </c>
      <c r="K498">
        <f>AVERAGE(C498:G498)</f>
        <v>18</v>
      </c>
      <c r="L498">
        <f>MAX(C498:G498)-MIN(C498:G498)</f>
        <v>29</v>
      </c>
      <c r="M498">
        <f>SUMPRODUCT(MOD(C498:G498,2))</f>
        <v>4</v>
      </c>
      <c r="N498">
        <f>5-M498</f>
        <v>1</v>
      </c>
      <c r="O498">
        <f>COUNTIF(C498:G498,"&lt;=17")</f>
        <v>3</v>
      </c>
      <c r="P498">
        <f>COUNTIF(C498:G498,"&gt;=18")</f>
        <v>2</v>
      </c>
      <c r="Q498">
        <f>SUMPRODUCT(--(D498:G498-C498:F498=1))</f>
        <v>0</v>
      </c>
      <c r="R498">
        <f>SUMPRODUCT(COUNTIF(C499:G499,C498:G498))</f>
        <v>2</v>
      </c>
    </row>
    <row r="499">
      <c r="A499">
        <v>1740</v>
      </c>
      <c r="B499" t="str">
        <v>2018-04-11</v>
      </c>
      <c r="C499">
        <v>4</v>
      </c>
      <c r="D499">
        <v>9</v>
      </c>
      <c r="E499">
        <v>12</v>
      </c>
      <c r="F499">
        <v>17</v>
      </c>
      <c r="G499">
        <v>33</v>
      </c>
      <c r="H499">
        <v>3</v>
      </c>
      <c r="I499" t="str">
        <v>4 - 9 - 12 - 17 - 33 [PB: 3]</v>
      </c>
      <c r="J499">
        <f>SUM(C499:G499)</f>
        <v>75</v>
      </c>
      <c r="K499">
        <f>AVERAGE(C499:G499)</f>
        <v>15</v>
      </c>
      <c r="L499">
        <f>MAX(C499:G499)-MIN(C499:G499)</f>
        <v>29</v>
      </c>
      <c r="M499">
        <f>SUMPRODUCT(MOD(C499:G499,2))</f>
        <v>3</v>
      </c>
      <c r="N499">
        <f>5-M499</f>
        <v>2</v>
      </c>
      <c r="O499">
        <f>COUNTIF(C499:G499,"&lt;=17")</f>
        <v>4</v>
      </c>
      <c r="P499">
        <f>COUNTIF(C499:G499,"&gt;=18")</f>
        <v>1</v>
      </c>
      <c r="Q499">
        <f>SUMPRODUCT(--(D499:G499-C499:F499=1))</f>
        <v>0</v>
      </c>
      <c r="R499">
        <f>SUMPRODUCT(COUNTIF(C500:G500,C499:G499))</f>
        <v>1</v>
      </c>
    </row>
    <row r="500">
      <c r="A500">
        <v>1739</v>
      </c>
      <c r="B500" t="str">
        <v>2018-04-07</v>
      </c>
      <c r="C500">
        <v>4</v>
      </c>
      <c r="D500">
        <v>13</v>
      </c>
      <c r="E500">
        <v>16</v>
      </c>
      <c r="F500">
        <v>19</v>
      </c>
      <c r="G500">
        <v>30</v>
      </c>
      <c r="H500">
        <v>8</v>
      </c>
      <c r="I500" t="str">
        <v>4 - 13 - 16 - 19 - 30 [PB: 8]</v>
      </c>
      <c r="J500">
        <f>SUM(C500:G500)</f>
        <v>82</v>
      </c>
      <c r="K500">
        <f>AVERAGE(C500:G500)</f>
        <v>16.4</v>
      </c>
      <c r="L500">
        <f>MAX(C500:G500)-MIN(C500:G500)</f>
        <v>26</v>
      </c>
      <c r="M500">
        <f>SUMPRODUCT(MOD(C500:G500,2))</f>
        <v>2</v>
      </c>
      <c r="N500">
        <f>5-M500</f>
        <v>3</v>
      </c>
      <c r="O500">
        <f>COUNTIF(C500:G500,"&lt;=17")</f>
        <v>3</v>
      </c>
      <c r="P500">
        <f>COUNTIF(C500:G500,"&gt;=18")</f>
        <v>2</v>
      </c>
      <c r="Q500">
        <f>SUMPRODUCT(--(D500:G500-C500:F500=1))</f>
        <v>0</v>
      </c>
      <c r="R500">
        <f>SUMPRODUCT(COUNTIF(C501:G501,C500:G500))</f>
        <v>1</v>
      </c>
    </row>
    <row r="501">
      <c r="A501">
        <v>1738</v>
      </c>
      <c r="B501" t="str">
        <v>2018-04-04</v>
      </c>
      <c r="C501">
        <v>4</v>
      </c>
      <c r="D501">
        <v>11</v>
      </c>
      <c r="E501">
        <v>20</v>
      </c>
      <c r="F501">
        <v>22</v>
      </c>
      <c r="G501">
        <v>26</v>
      </c>
      <c r="H501">
        <v>2</v>
      </c>
      <c r="I501" t="str">
        <v>4 - 11 - 20 - 22 - 26 [PB: 2]</v>
      </c>
      <c r="J501">
        <f>SUM(C501:G501)</f>
        <v>83</v>
      </c>
      <c r="K501">
        <f>AVERAGE(C501:G501)</f>
        <v>16.6</v>
      </c>
      <c r="L501">
        <f>MAX(C501:G501)-MIN(C501:G501)</f>
        <v>22</v>
      </c>
      <c r="M501">
        <f>SUMPRODUCT(MOD(C501:G501,2))</f>
        <v>1</v>
      </c>
      <c r="N501">
        <f>5-M501</f>
        <v>4</v>
      </c>
      <c r="O501">
        <f>COUNTIF(C501:G501,"&lt;=17")</f>
        <v>2</v>
      </c>
      <c r="P501">
        <f>COUNTIF(C501:G501,"&gt;=18")</f>
        <v>3</v>
      </c>
      <c r="Q501">
        <f>SUMPRODUCT(--(D501:G501-C501:F501=1))</f>
        <v>0</v>
      </c>
      <c r="R501">
        <f>SUMPRODUCT(COUNTIF(C502:G502,C501:G501))</f>
        <v>0</v>
      </c>
    </row>
    <row r="502">
      <c r="A502">
        <v>1737</v>
      </c>
      <c r="B502" t="str">
        <v>2018-03-28</v>
      </c>
      <c r="C502">
        <v>10</v>
      </c>
      <c r="D502">
        <v>17</v>
      </c>
      <c r="E502">
        <v>18</v>
      </c>
      <c r="F502">
        <v>19</v>
      </c>
      <c r="G502">
        <v>31</v>
      </c>
      <c r="H502">
        <v>9</v>
      </c>
      <c r="I502" t="str">
        <v>10 - 17 - 18 - 19 - 31 [PB: 9]</v>
      </c>
      <c r="J502">
        <f>SUM(C502:G502)</f>
        <v>95</v>
      </c>
      <c r="K502">
        <f>AVERAGE(C502:G502)</f>
        <v>19</v>
      </c>
      <c r="L502">
        <f>MAX(C502:G502)-MIN(C502:G502)</f>
        <v>21</v>
      </c>
      <c r="M502">
        <f>SUMPRODUCT(MOD(C502:G502,2))</f>
        <v>3</v>
      </c>
      <c r="N502">
        <f>5-M502</f>
        <v>2</v>
      </c>
      <c r="O502">
        <f>COUNTIF(C502:G502,"&lt;=17")</f>
        <v>2</v>
      </c>
      <c r="P502">
        <f>COUNTIF(C502:G502,"&gt;=18")</f>
        <v>3</v>
      </c>
      <c r="Q502">
        <f>SUMPRODUCT(--(D502:G502-C502:F502=1))</f>
        <v>2</v>
      </c>
      <c r="R502">
        <f>SUMPRODUCT(COUNTIF(C503:G503,C502:G502))</f>
        <v>1</v>
      </c>
    </row>
    <row r="503">
      <c r="A503">
        <v>1736</v>
      </c>
      <c r="B503" t="str">
        <v>2018-03-24</v>
      </c>
      <c r="C503">
        <v>6</v>
      </c>
      <c r="D503">
        <v>22</v>
      </c>
      <c r="E503">
        <v>25</v>
      </c>
      <c r="F503">
        <v>28</v>
      </c>
      <c r="G503">
        <v>31</v>
      </c>
      <c r="H503">
        <v>9</v>
      </c>
      <c r="I503" t="str">
        <v>6 - 22 - 25 - 28 - 31 [PB: 9]</v>
      </c>
      <c r="J503">
        <f>SUM(C503:G503)</f>
        <v>112</v>
      </c>
      <c r="K503">
        <f>AVERAGE(C503:G503)</f>
        <v>22.4</v>
      </c>
      <c r="L503">
        <f>MAX(C503:G503)-MIN(C503:G503)</f>
        <v>25</v>
      </c>
      <c r="M503">
        <f>SUMPRODUCT(MOD(C503:G503,2))</f>
        <v>2</v>
      </c>
      <c r="N503">
        <f>5-M503</f>
        <v>3</v>
      </c>
      <c r="O503">
        <f>COUNTIF(C503:G503,"&lt;=17")</f>
        <v>1</v>
      </c>
      <c r="P503">
        <f>COUNTIF(C503:G503,"&gt;=18")</f>
        <v>4</v>
      </c>
      <c r="Q503">
        <f>SUMPRODUCT(--(D503:G503-C503:F503=1))</f>
        <v>0</v>
      </c>
      <c r="R503">
        <f>SUMPRODUCT(COUNTIF(C504:G504,C503:G503))</f>
        <v>0</v>
      </c>
    </row>
    <row r="504">
      <c r="A504">
        <v>1735</v>
      </c>
      <c r="B504" t="str">
        <v>2018-03-21</v>
      </c>
      <c r="C504">
        <v>1</v>
      </c>
      <c r="D504">
        <v>2</v>
      </c>
      <c r="E504">
        <v>7</v>
      </c>
      <c r="F504">
        <v>13</v>
      </c>
      <c r="G504">
        <v>29</v>
      </c>
      <c r="H504">
        <v>2</v>
      </c>
      <c r="I504" t="str">
        <v>1 - 2 - 7 - 13 - 29 [PB: 2]</v>
      </c>
      <c r="J504">
        <f>SUM(C504:G504)</f>
        <v>52</v>
      </c>
      <c r="K504">
        <f>AVERAGE(C504:G504)</f>
        <v>10.4</v>
      </c>
      <c r="L504">
        <f>MAX(C504:G504)-MIN(C504:G504)</f>
        <v>28</v>
      </c>
      <c r="M504">
        <f>SUMPRODUCT(MOD(C504:G504,2))</f>
        <v>4</v>
      </c>
      <c r="N504">
        <f>5-M504</f>
        <v>1</v>
      </c>
      <c r="O504">
        <f>COUNTIF(C504:G504,"&lt;=17")</f>
        <v>4</v>
      </c>
      <c r="P504">
        <f>COUNTIF(C504:G504,"&gt;=18")</f>
        <v>1</v>
      </c>
      <c r="Q504">
        <f>SUMPRODUCT(--(D504:G504-C504:F504=1))</f>
        <v>1</v>
      </c>
      <c r="R504">
        <f>SUMPRODUCT(COUNTIF(C505:G505,C504:G504))</f>
        <v>1</v>
      </c>
    </row>
    <row r="505">
      <c r="A505">
        <v>1734</v>
      </c>
      <c r="B505" t="str">
        <v>2018-03-17</v>
      </c>
      <c r="C505">
        <v>19</v>
      </c>
      <c r="D505">
        <v>23</v>
      </c>
      <c r="E505">
        <v>24</v>
      </c>
      <c r="F505">
        <v>26</v>
      </c>
      <c r="G505">
        <v>29</v>
      </c>
      <c r="H505">
        <v>9</v>
      </c>
      <c r="I505" t="str">
        <v>19 - 23 - 24 - 26 - 29 [PB: 9]</v>
      </c>
      <c r="J505">
        <f>SUM(C505:G505)</f>
        <v>121</v>
      </c>
      <c r="K505">
        <f>AVERAGE(C505:G505)</f>
        <v>24.2</v>
      </c>
      <c r="L505">
        <f>MAX(C505:G505)-MIN(C505:G505)</f>
        <v>10</v>
      </c>
      <c r="M505">
        <f>SUMPRODUCT(MOD(C505:G505,2))</f>
        <v>3</v>
      </c>
      <c r="N505">
        <f>5-M505</f>
        <v>2</v>
      </c>
      <c r="O505">
        <f>COUNTIF(C505:G505,"&lt;=17")</f>
        <v>0</v>
      </c>
      <c r="P505">
        <f>COUNTIF(C505:G505,"&gt;=18")</f>
        <v>5</v>
      </c>
      <c r="Q505">
        <f>SUMPRODUCT(--(D505:G505-C505:F505=1))</f>
        <v>1</v>
      </c>
      <c r="R505">
        <f>SUMPRODUCT(COUNTIF(C506:G506,C505:G505))</f>
        <v>0</v>
      </c>
    </row>
    <row r="506">
      <c r="A506">
        <v>1733</v>
      </c>
      <c r="B506" t="str">
        <v>2018-03-14</v>
      </c>
      <c r="C506">
        <v>2</v>
      </c>
      <c r="D506">
        <v>4</v>
      </c>
      <c r="E506">
        <v>15</v>
      </c>
      <c r="F506">
        <v>18</v>
      </c>
      <c r="G506">
        <v>20</v>
      </c>
      <c r="H506">
        <v>8</v>
      </c>
      <c r="I506" t="str">
        <v>2 - 4 - 15 - 18 - 20 [PB: 8]</v>
      </c>
      <c r="J506">
        <f>SUM(C506:G506)</f>
        <v>59</v>
      </c>
      <c r="K506">
        <f>AVERAGE(C506:G506)</f>
        <v>11.8</v>
      </c>
      <c r="L506">
        <f>MAX(C506:G506)-MIN(C506:G506)</f>
        <v>18</v>
      </c>
      <c r="M506">
        <f>SUMPRODUCT(MOD(C506:G506,2))</f>
        <v>1</v>
      </c>
      <c r="N506">
        <f>5-M506</f>
        <v>4</v>
      </c>
      <c r="O506">
        <f>COUNTIF(C506:G506,"&lt;=17")</f>
        <v>3</v>
      </c>
      <c r="P506">
        <f>COUNTIF(C506:G506,"&gt;=18")</f>
        <v>2</v>
      </c>
      <c r="Q506">
        <f>SUMPRODUCT(--(D506:G506-C506:F506=1))</f>
        <v>0</v>
      </c>
      <c r="R506">
        <f>SUMPRODUCT(COUNTIF(C507:G507,C506:G506))</f>
        <v>0</v>
      </c>
    </row>
    <row r="507">
      <c r="A507">
        <v>1732</v>
      </c>
      <c r="B507" t="str">
        <v>2018-03-10</v>
      </c>
      <c r="C507">
        <v>21</v>
      </c>
      <c r="D507">
        <v>24</v>
      </c>
      <c r="E507">
        <v>26</v>
      </c>
      <c r="F507">
        <v>27</v>
      </c>
      <c r="G507">
        <v>33</v>
      </c>
      <c r="H507">
        <v>7</v>
      </c>
      <c r="I507" t="str">
        <v>21 - 24 - 26 - 27 - 33 [PB: 7]</v>
      </c>
      <c r="J507">
        <f>SUM(C507:G507)</f>
        <v>131</v>
      </c>
      <c r="K507">
        <f>AVERAGE(C507:G507)</f>
        <v>26.2</v>
      </c>
      <c r="L507">
        <f>MAX(C507:G507)-MIN(C507:G507)</f>
        <v>12</v>
      </c>
      <c r="M507">
        <f>SUMPRODUCT(MOD(C507:G507,2))</f>
        <v>3</v>
      </c>
      <c r="N507">
        <f>5-M507</f>
        <v>2</v>
      </c>
      <c r="O507">
        <f>COUNTIF(C507:G507,"&lt;=17")</f>
        <v>0</v>
      </c>
      <c r="P507">
        <f>COUNTIF(C507:G507,"&gt;=18")</f>
        <v>5</v>
      </c>
      <c r="Q507">
        <f>SUMPRODUCT(--(D507:G507-C507:F507=1))</f>
        <v>1</v>
      </c>
      <c r="R507">
        <f>SUMPRODUCT(COUNTIF(C508:G508,C507:G507))</f>
        <v>0</v>
      </c>
    </row>
    <row r="508">
      <c r="A508">
        <v>1731</v>
      </c>
      <c r="B508" t="str">
        <v>2018-03-07</v>
      </c>
      <c r="C508">
        <v>5</v>
      </c>
      <c r="D508">
        <v>8</v>
      </c>
      <c r="E508">
        <v>12</v>
      </c>
      <c r="F508">
        <v>13</v>
      </c>
      <c r="G508">
        <v>17</v>
      </c>
      <c r="H508">
        <v>9</v>
      </c>
      <c r="I508" t="str">
        <v>5 - 8 - 12 - 13 - 17 [PB: 9]</v>
      </c>
      <c r="J508">
        <f>SUM(C508:G508)</f>
        <v>55</v>
      </c>
      <c r="K508">
        <f>AVERAGE(C508:G508)</f>
        <v>11</v>
      </c>
      <c r="L508">
        <f>MAX(C508:G508)-MIN(C508:G508)</f>
        <v>12</v>
      </c>
      <c r="M508">
        <f>SUMPRODUCT(MOD(C508:G508,2))</f>
        <v>3</v>
      </c>
      <c r="N508">
        <f>5-M508</f>
        <v>2</v>
      </c>
      <c r="O508">
        <f>COUNTIF(C508:G508,"&lt;=17")</f>
        <v>5</v>
      </c>
      <c r="P508">
        <f>COUNTIF(C508:G508,"&gt;=18")</f>
        <v>0</v>
      </c>
      <c r="Q508">
        <f>SUMPRODUCT(--(D508:G508-C508:F508=1))</f>
        <v>1</v>
      </c>
      <c r="R508">
        <f>SUMPRODUCT(COUNTIF(C509:G509,C508:G508))</f>
        <v>0</v>
      </c>
    </row>
    <row r="509">
      <c r="A509">
        <v>1730</v>
      </c>
      <c r="B509" t="str">
        <v>2018-03-03</v>
      </c>
      <c r="C509">
        <v>2</v>
      </c>
      <c r="D509">
        <v>6</v>
      </c>
      <c r="E509">
        <v>23</v>
      </c>
      <c r="F509">
        <v>24</v>
      </c>
      <c r="G509">
        <v>34</v>
      </c>
      <c r="H509">
        <v>9</v>
      </c>
      <c r="I509" t="str">
        <v>2 - 6 - 23 - 24 - 34 [PB: 9]</v>
      </c>
      <c r="J509">
        <f>SUM(C509:G509)</f>
        <v>89</v>
      </c>
      <c r="K509">
        <f>AVERAGE(C509:G509)</f>
        <v>17.8</v>
      </c>
      <c r="L509">
        <f>MAX(C509:G509)-MIN(C509:G509)</f>
        <v>32</v>
      </c>
      <c r="M509">
        <f>SUMPRODUCT(MOD(C509:G509,2))</f>
        <v>1</v>
      </c>
      <c r="N509">
        <f>5-M509</f>
        <v>4</v>
      </c>
      <c r="O509">
        <f>COUNTIF(C509:G509,"&lt;=17")</f>
        <v>2</v>
      </c>
      <c r="P509">
        <f>COUNTIF(C509:G509,"&gt;=18")</f>
        <v>3</v>
      </c>
      <c r="Q509">
        <f>SUMPRODUCT(--(D509:G509-C509:F509=1))</f>
        <v>1</v>
      </c>
      <c r="R509">
        <f>SUMPRODUCT(COUNTIF(C510:G510,C509:G509))</f>
        <v>1</v>
      </c>
    </row>
    <row r="510">
      <c r="A510">
        <v>1516</v>
      </c>
      <c r="B510" t="str">
        <v>2016-01-31</v>
      </c>
      <c r="C510">
        <v>8</v>
      </c>
      <c r="D510">
        <v>10</v>
      </c>
      <c r="E510">
        <v>12</v>
      </c>
      <c r="F510">
        <v>29</v>
      </c>
      <c r="G510">
        <v>34</v>
      </c>
      <c r="H510">
        <v>1</v>
      </c>
      <c r="I510" t="str">
        <v>8 - 10 - 12 - 29 - 34 [PB: 1]</v>
      </c>
      <c r="J510">
        <f>SUM(C510:G510)</f>
        <v>93</v>
      </c>
      <c r="K510">
        <f>AVERAGE(C510:G510)</f>
        <v>18.6</v>
      </c>
      <c r="L510">
        <f>MAX(C510:G510)-MIN(C510:G510)</f>
        <v>26</v>
      </c>
      <c r="M510">
        <f>SUMPRODUCT(MOD(C510:G510,2))</f>
        <v>1</v>
      </c>
      <c r="N510">
        <f>5-M510</f>
        <v>4</v>
      </c>
      <c r="O510">
        <f>COUNTIF(C510:G510,"&lt;=17")</f>
        <v>3</v>
      </c>
      <c r="P510">
        <f>COUNTIF(C510:G510,"&gt;=18")</f>
        <v>2</v>
      </c>
      <c r="Q510">
        <f>SUMPRODUCT(--(D510:G510-C510:F510=1))</f>
        <v>0</v>
      </c>
      <c r="R510">
        <f>SUMPRODUCT(COUNTIF(C511:G511,C510:G510))</f>
        <v>1</v>
      </c>
    </row>
    <row r="511">
      <c r="A511">
        <v>1515</v>
      </c>
      <c r="B511" t="str">
        <v>2016-01-27</v>
      </c>
      <c r="C511">
        <v>2</v>
      </c>
      <c r="D511">
        <v>3</v>
      </c>
      <c r="E511">
        <v>6</v>
      </c>
      <c r="F511">
        <v>12</v>
      </c>
      <c r="G511">
        <v>25</v>
      </c>
      <c r="H511">
        <v>10</v>
      </c>
      <c r="I511" t="str">
        <v>2 - 3 - 6 - 12 - 25 [PB: 10]</v>
      </c>
      <c r="J511">
        <f>SUM(C511:G511)</f>
        <v>48</v>
      </c>
      <c r="K511">
        <f>AVERAGE(C511:G511)</f>
        <v>9.6</v>
      </c>
      <c r="L511">
        <f>MAX(C511:G511)-MIN(C511:G511)</f>
        <v>23</v>
      </c>
      <c r="M511">
        <f>SUMPRODUCT(MOD(C511:G511,2))</f>
        <v>2</v>
      </c>
      <c r="N511">
        <f>5-M511</f>
        <v>3</v>
      </c>
      <c r="O511">
        <f>COUNTIF(C511:G511,"&lt;=17")</f>
        <v>4</v>
      </c>
      <c r="P511">
        <f>COUNTIF(C511:G511,"&gt;=18")</f>
        <v>1</v>
      </c>
      <c r="Q511">
        <f>SUMPRODUCT(--(D511:G511-C511:F511=1))</f>
        <v>1</v>
      </c>
      <c r="R511">
        <f>SUMPRODUCT(COUNTIF(C512:G512,C511:G511))</f>
        <v>1</v>
      </c>
    </row>
    <row r="512">
      <c r="A512">
        <v>1514</v>
      </c>
      <c r="B512" t="str">
        <v>2016-01-23</v>
      </c>
      <c r="C512">
        <v>2</v>
      </c>
      <c r="D512">
        <v>7</v>
      </c>
      <c r="E512">
        <v>11</v>
      </c>
      <c r="F512">
        <v>28</v>
      </c>
      <c r="G512">
        <v>31</v>
      </c>
      <c r="H512">
        <v>9</v>
      </c>
      <c r="I512" t="str">
        <v>2 - 7 - 11 - 28 - 31 [PB: 9]</v>
      </c>
      <c r="J512">
        <f>SUM(C512:G512)</f>
        <v>79</v>
      </c>
      <c r="K512">
        <f>AVERAGE(C512:G512)</f>
        <v>15.8</v>
      </c>
      <c r="L512">
        <f>MAX(C512:G512)-MIN(C512:G512)</f>
        <v>29</v>
      </c>
      <c r="M512">
        <f>SUMPRODUCT(MOD(C512:G512,2))</f>
        <v>3</v>
      </c>
      <c r="N512">
        <f>5-M512</f>
        <v>2</v>
      </c>
      <c r="O512">
        <f>COUNTIF(C512:G512,"&lt;=17")</f>
        <v>3</v>
      </c>
      <c r="P512">
        <f>COUNTIF(C512:G512,"&gt;=18")</f>
        <v>2</v>
      </c>
      <c r="Q512">
        <f>SUMPRODUCT(--(D512:G512-C512:F512=1))</f>
        <v>0</v>
      </c>
      <c r="R512">
        <f>SUMPRODUCT(COUNTIF(C513:G513,C512:G512))</f>
        <v>0</v>
      </c>
    </row>
    <row r="513">
      <c r="A513">
        <v>1513</v>
      </c>
      <c r="B513" t="str">
        <v>2016-01-20</v>
      </c>
      <c r="C513">
        <v>3</v>
      </c>
      <c r="D513">
        <v>8</v>
      </c>
      <c r="E513">
        <v>10</v>
      </c>
      <c r="F513">
        <v>15</v>
      </c>
      <c r="G513">
        <v>30</v>
      </c>
      <c r="H513">
        <v>4</v>
      </c>
      <c r="I513" t="str">
        <v>3 - 8 - 10 - 15 - 30 [PB: 4]</v>
      </c>
      <c r="J513">
        <f>SUM(C513:G513)</f>
        <v>66</v>
      </c>
      <c r="K513">
        <f>AVERAGE(C513:G513)</f>
        <v>13.2</v>
      </c>
      <c r="L513">
        <f>MAX(C513:G513)-MIN(C513:G513)</f>
        <v>27</v>
      </c>
      <c r="M513">
        <f>SUMPRODUCT(MOD(C513:G513,2))</f>
        <v>2</v>
      </c>
      <c r="N513">
        <f>5-M513</f>
        <v>3</v>
      </c>
      <c r="O513">
        <f>COUNTIF(C513:G513,"&lt;=17")</f>
        <v>4</v>
      </c>
      <c r="P513">
        <f>COUNTIF(C513:G513,"&gt;=18")</f>
        <v>1</v>
      </c>
      <c r="Q513">
        <f>SUMPRODUCT(--(D513:G513-C513:F513=1))</f>
        <v>0</v>
      </c>
      <c r="R513">
        <f>SUMPRODUCT(COUNTIF(C514:G514,C513:G513))</f>
        <v>1</v>
      </c>
    </row>
    <row r="514">
      <c r="A514">
        <v>1512</v>
      </c>
      <c r="B514" t="str">
        <v>2016-01-16</v>
      </c>
      <c r="C514">
        <v>4</v>
      </c>
      <c r="D514">
        <v>8</v>
      </c>
      <c r="E514">
        <v>13</v>
      </c>
      <c r="F514">
        <v>21</v>
      </c>
      <c r="G514">
        <v>24</v>
      </c>
      <c r="H514">
        <v>7</v>
      </c>
      <c r="I514" t="str">
        <v>4 - 8 - 13 - 21 - 24 [PB: 7]</v>
      </c>
      <c r="J514">
        <f>SUM(C514:G514)</f>
        <v>70</v>
      </c>
      <c r="K514">
        <f>AVERAGE(C514:G514)</f>
        <v>14</v>
      </c>
      <c r="L514">
        <f>MAX(C514:G514)-MIN(C514:G514)</f>
        <v>20</v>
      </c>
      <c r="M514">
        <f>SUMPRODUCT(MOD(C514:G514,2))</f>
        <v>2</v>
      </c>
      <c r="N514">
        <f>5-M514</f>
        <v>3</v>
      </c>
      <c r="O514">
        <f>COUNTIF(C514:G514,"&lt;=17")</f>
        <v>3</v>
      </c>
      <c r="P514">
        <f>COUNTIF(C514:G514,"&gt;=18")</f>
        <v>2</v>
      </c>
      <c r="Q514">
        <f>SUMPRODUCT(--(D514:G514-C514:F514=1))</f>
        <v>0</v>
      </c>
      <c r="R514">
        <f>SUMPRODUCT(COUNTIF(C515:G515,C514:G514))</f>
        <v>0</v>
      </c>
    </row>
    <row r="515">
      <c r="A515">
        <v>1511</v>
      </c>
      <c r="B515" t="str">
        <v>2016-01-13</v>
      </c>
      <c r="C515">
        <v>7</v>
      </c>
      <c r="D515">
        <v>16</v>
      </c>
      <c r="E515">
        <v>18</v>
      </c>
      <c r="F515">
        <v>26</v>
      </c>
      <c r="G515">
        <v>29</v>
      </c>
      <c r="H515">
        <v>9</v>
      </c>
      <c r="I515" t="str">
        <v>7 - 16 - 18 - 26 - 29 [PB: 9]</v>
      </c>
      <c r="J515">
        <f>SUM(C515:G515)</f>
        <v>96</v>
      </c>
      <c r="K515">
        <f>AVERAGE(C515:G515)</f>
        <v>19.2</v>
      </c>
      <c r="L515">
        <f>MAX(C515:G515)-MIN(C515:G515)</f>
        <v>22</v>
      </c>
      <c r="M515">
        <f>SUMPRODUCT(MOD(C515:G515,2))</f>
        <v>2</v>
      </c>
      <c r="N515">
        <f>5-M515</f>
        <v>3</v>
      </c>
      <c r="O515">
        <f>COUNTIF(C515:G515,"&lt;=17")</f>
        <v>2</v>
      </c>
      <c r="P515">
        <f>COUNTIF(C515:G515,"&gt;=18")</f>
        <v>3</v>
      </c>
      <c r="Q515">
        <f>SUMPRODUCT(--(D515:G515-C515:F515=1))</f>
        <v>0</v>
      </c>
      <c r="R515">
        <f>SUMPRODUCT(COUNTIF(C516:G516,C515:G515))</f>
        <v>1</v>
      </c>
    </row>
    <row r="516">
      <c r="A516">
        <v>1510</v>
      </c>
      <c r="B516" t="str">
        <v>2016-01-09</v>
      </c>
      <c r="C516">
        <v>10</v>
      </c>
      <c r="D516">
        <v>12</v>
      </c>
      <c r="E516">
        <v>16</v>
      </c>
      <c r="F516">
        <v>17</v>
      </c>
      <c r="G516">
        <v>23</v>
      </c>
      <c r="H516">
        <v>8</v>
      </c>
      <c r="I516" t="str">
        <v>10 - 12 - 16 - 17 - 23 [PB: 8]</v>
      </c>
      <c r="J516">
        <f>SUM(C516:G516)</f>
        <v>78</v>
      </c>
      <c r="K516">
        <f>AVERAGE(C516:G516)</f>
        <v>15.6</v>
      </c>
      <c r="L516">
        <f>MAX(C516:G516)-MIN(C516:G516)</f>
        <v>13</v>
      </c>
      <c r="M516">
        <f>SUMPRODUCT(MOD(C516:G516,2))</f>
        <v>2</v>
      </c>
      <c r="N516">
        <f>5-M516</f>
        <v>3</v>
      </c>
      <c r="O516">
        <f>COUNTIF(C516:G516,"&lt;=17")</f>
        <v>4</v>
      </c>
      <c r="P516">
        <f>COUNTIF(C516:G516,"&gt;=18")</f>
        <v>1</v>
      </c>
      <c r="Q516">
        <f>SUMPRODUCT(--(D516:G516-C516:F516=1))</f>
        <v>1</v>
      </c>
      <c r="R516">
        <f>SUMPRODUCT(COUNTIF(C517:G517,C516:G516))</f>
        <v>1</v>
      </c>
    </row>
    <row r="517">
      <c r="A517">
        <v>1509</v>
      </c>
      <c r="B517" t="str">
        <v>2016-01-07</v>
      </c>
      <c r="C517">
        <v>5</v>
      </c>
      <c r="D517">
        <v>7</v>
      </c>
      <c r="E517">
        <v>12</v>
      </c>
      <c r="F517">
        <v>20</v>
      </c>
      <c r="G517">
        <v>34</v>
      </c>
      <c r="H517">
        <v>3</v>
      </c>
      <c r="I517" t="str">
        <v>5 - 7 - 12 - 20 - 34 [PB: 3]</v>
      </c>
      <c r="J517">
        <f>SUM(C517:G517)</f>
        <v>78</v>
      </c>
      <c r="K517">
        <f>AVERAGE(C517:G517)</f>
        <v>15.6</v>
      </c>
      <c r="L517">
        <f>MAX(C517:G517)-MIN(C517:G517)</f>
        <v>29</v>
      </c>
      <c r="M517">
        <f>SUMPRODUCT(MOD(C517:G517,2))</f>
        <v>2</v>
      </c>
      <c r="N517">
        <f>5-M517</f>
        <v>3</v>
      </c>
      <c r="O517">
        <f>COUNTIF(C517:G517,"&lt;=17")</f>
        <v>3</v>
      </c>
      <c r="P517">
        <f>COUNTIF(C517:G517,"&gt;=18")</f>
        <v>2</v>
      </c>
      <c r="Q517">
        <f>SUMPRODUCT(--(D517:G517-C517:F517=1))</f>
        <v>0</v>
      </c>
      <c r="R517">
        <f>SUMPRODUCT(COUNTIF(C518:G518,C517:G517))</f>
        <v>0</v>
      </c>
    </row>
    <row r="518">
      <c r="A518">
        <v>1508</v>
      </c>
      <c r="B518" t="str">
        <v>2016-01-02</v>
      </c>
      <c r="C518">
        <v>13</v>
      </c>
      <c r="D518">
        <v>18</v>
      </c>
      <c r="E518">
        <v>19</v>
      </c>
      <c r="F518">
        <v>28</v>
      </c>
      <c r="G518">
        <v>29</v>
      </c>
      <c r="H518">
        <v>6</v>
      </c>
      <c r="I518" t="str">
        <v>13 - 18 - 19 - 28 - 29 [PB: 6]</v>
      </c>
      <c r="J518">
        <f>SUM(C518:G518)</f>
        <v>107</v>
      </c>
      <c r="K518">
        <f>AVERAGE(C518:G518)</f>
        <v>21.4</v>
      </c>
      <c r="L518">
        <f>MAX(C518:G518)-MIN(C518:G518)</f>
        <v>16</v>
      </c>
      <c r="M518">
        <f>SUMPRODUCT(MOD(C518:G518,2))</f>
        <v>3</v>
      </c>
      <c r="N518">
        <f>5-M518</f>
        <v>2</v>
      </c>
      <c r="O518">
        <f>COUNTIF(C518:G518,"&lt;=17")</f>
        <v>1</v>
      </c>
      <c r="P518">
        <f>COUNTIF(C518:G518,"&gt;=18")</f>
        <v>4</v>
      </c>
      <c r="Q518">
        <f>SUMPRODUCT(--(D518:G518-C518:F518=1))</f>
        <v>2</v>
      </c>
      <c r="R518">
        <f>SUMPRODUCT(COUNTIF(C519:G519,C518:G518))</f>
        <v>0</v>
      </c>
    </row>
    <row r="519">
      <c r="A519">
        <v>1507</v>
      </c>
      <c r="B519" t="str">
        <v>2015-12-30</v>
      </c>
      <c r="C519">
        <v>2</v>
      </c>
      <c r="D519">
        <v>7</v>
      </c>
      <c r="E519">
        <v>16</v>
      </c>
      <c r="F519">
        <v>26</v>
      </c>
      <c r="G519">
        <v>35</v>
      </c>
      <c r="H519">
        <v>5</v>
      </c>
      <c r="I519" t="str">
        <v>2 - 7 - 16 - 26 - 35 [PB: 5]</v>
      </c>
      <c r="J519">
        <f>SUM(C519:G519)</f>
        <v>86</v>
      </c>
      <c r="K519">
        <f>AVERAGE(C519:G519)</f>
        <v>17.2</v>
      </c>
      <c r="L519">
        <f>MAX(C519:G519)-MIN(C519:G519)</f>
        <v>33</v>
      </c>
      <c r="M519">
        <f>SUMPRODUCT(MOD(C519:G519,2))</f>
        <v>2</v>
      </c>
      <c r="N519">
        <f>5-M519</f>
        <v>3</v>
      </c>
      <c r="O519">
        <f>COUNTIF(C519:G519,"&lt;=17")</f>
        <v>3</v>
      </c>
      <c r="P519">
        <f>COUNTIF(C519:G519,"&gt;=18")</f>
        <v>2</v>
      </c>
      <c r="Q519">
        <f>SUMPRODUCT(--(D519:G519-C519:F519=1))</f>
        <v>0</v>
      </c>
      <c r="R519">
        <f>SUMPRODUCT(COUNTIF(C520:G520,C519:G519))</f>
        <v>1</v>
      </c>
    </row>
    <row r="520">
      <c r="A520">
        <v>1506</v>
      </c>
      <c r="B520" t="str">
        <v>2015-12-26</v>
      </c>
      <c r="C520">
        <v>15</v>
      </c>
      <c r="D520">
        <v>22</v>
      </c>
      <c r="E520">
        <v>29</v>
      </c>
      <c r="F520">
        <v>30</v>
      </c>
      <c r="G520">
        <v>35</v>
      </c>
      <c r="H520">
        <v>2</v>
      </c>
      <c r="I520" t="str">
        <v>15 - 22 - 29 - 30 - 35 [PB: 2]</v>
      </c>
      <c r="J520">
        <f>SUM(C520:G520)</f>
        <v>131</v>
      </c>
      <c r="K520">
        <f>AVERAGE(C520:G520)</f>
        <v>26.2</v>
      </c>
      <c r="L520">
        <f>MAX(C520:G520)-MIN(C520:G520)</f>
        <v>20</v>
      </c>
      <c r="M520">
        <f>SUMPRODUCT(MOD(C520:G520,2))</f>
        <v>3</v>
      </c>
      <c r="N520">
        <f>5-M520</f>
        <v>2</v>
      </c>
      <c r="O520">
        <f>COUNTIF(C520:G520,"&lt;=17")</f>
        <v>1</v>
      </c>
      <c r="P520">
        <f>COUNTIF(C520:G520,"&gt;=18")</f>
        <v>4</v>
      </c>
      <c r="Q520">
        <f>SUMPRODUCT(--(D520:G520-C520:F520=1))</f>
        <v>1</v>
      </c>
      <c r="R520">
        <f>SUMPRODUCT(COUNTIF(C521:G521,C520:G520))</f>
        <v>0</v>
      </c>
    </row>
    <row r="521">
      <c r="A521">
        <v>1505</v>
      </c>
      <c r="B521" t="str">
        <v>2015-12-23</v>
      </c>
      <c r="C521">
        <v>17</v>
      </c>
      <c r="D521">
        <v>23</v>
      </c>
      <c r="E521">
        <v>25</v>
      </c>
      <c r="F521">
        <v>27</v>
      </c>
      <c r="G521">
        <v>28</v>
      </c>
      <c r="H521">
        <v>7</v>
      </c>
      <c r="I521" t="str">
        <v>17 - 23 - 25 - 27 - 28 [PB: 7]</v>
      </c>
      <c r="J521">
        <f>SUM(C521:G521)</f>
        <v>120</v>
      </c>
      <c r="K521">
        <f>AVERAGE(C521:G521)</f>
        <v>24</v>
      </c>
      <c r="L521">
        <f>MAX(C521:G521)-MIN(C521:G521)</f>
        <v>11</v>
      </c>
      <c r="M521">
        <f>SUMPRODUCT(MOD(C521:G521,2))</f>
        <v>4</v>
      </c>
      <c r="N521">
        <f>5-M521</f>
        <v>1</v>
      </c>
      <c r="O521">
        <f>COUNTIF(C521:G521,"&lt;=17")</f>
        <v>1</v>
      </c>
      <c r="P521">
        <f>COUNTIF(C521:G521,"&gt;=18")</f>
        <v>4</v>
      </c>
      <c r="Q521">
        <f>SUMPRODUCT(--(D521:G521-C521:F521=1))</f>
        <v>1</v>
      </c>
      <c r="R521">
        <f>SUMPRODUCT(COUNTIF(C522:G522,C521:G521))</f>
        <v>0</v>
      </c>
    </row>
    <row r="522">
      <c r="A522">
        <v>1504</v>
      </c>
      <c r="B522" t="str">
        <v>2015-12-19</v>
      </c>
      <c r="C522">
        <v>13</v>
      </c>
      <c r="D522">
        <v>20</v>
      </c>
      <c r="E522">
        <v>21</v>
      </c>
      <c r="F522">
        <v>24</v>
      </c>
      <c r="G522">
        <v>33</v>
      </c>
      <c r="H522">
        <v>5</v>
      </c>
      <c r="I522" t="str">
        <v>13 - 20 - 21 - 24 - 33 [PB: 5]</v>
      </c>
      <c r="J522">
        <f>SUM(C522:G522)</f>
        <v>111</v>
      </c>
      <c r="K522">
        <f>AVERAGE(C522:G522)</f>
        <v>22.2</v>
      </c>
      <c r="L522">
        <f>MAX(C522:G522)-MIN(C522:G522)</f>
        <v>20</v>
      </c>
      <c r="M522">
        <f>SUMPRODUCT(MOD(C522:G522,2))</f>
        <v>3</v>
      </c>
      <c r="N522">
        <f>5-M522</f>
        <v>2</v>
      </c>
      <c r="O522">
        <f>COUNTIF(C522:G522,"&lt;=17")</f>
        <v>1</v>
      </c>
      <c r="P522">
        <f>COUNTIF(C522:G522,"&gt;=18")</f>
        <v>4</v>
      </c>
      <c r="Q522">
        <f>SUMPRODUCT(--(D522:G522-C522:F522=1))</f>
        <v>1</v>
      </c>
      <c r="R522">
        <f>SUMPRODUCT(COUNTIF(C523:G523,C522:G522))</f>
        <v>1</v>
      </c>
    </row>
    <row r="523">
      <c r="A523">
        <v>1503</v>
      </c>
      <c r="B523" t="str">
        <v>2015-12-17</v>
      </c>
      <c r="C523">
        <v>10</v>
      </c>
      <c r="D523">
        <v>13</v>
      </c>
      <c r="E523">
        <v>19</v>
      </c>
      <c r="F523">
        <v>25</v>
      </c>
      <c r="G523">
        <v>26</v>
      </c>
      <c r="H523">
        <v>9</v>
      </c>
      <c r="I523" t="str">
        <v>10 - 13 - 19 - 25 - 26 [PB: 9]</v>
      </c>
      <c r="J523">
        <f>SUM(C523:G523)</f>
        <v>93</v>
      </c>
      <c r="K523">
        <f>AVERAGE(C523:G523)</f>
        <v>18.6</v>
      </c>
      <c r="L523">
        <f>MAX(C523:G523)-MIN(C523:G523)</f>
        <v>16</v>
      </c>
      <c r="M523">
        <f>SUMPRODUCT(MOD(C523:G523,2))</f>
        <v>3</v>
      </c>
      <c r="N523">
        <f>5-M523</f>
        <v>2</v>
      </c>
      <c r="O523">
        <f>COUNTIF(C523:G523,"&lt;=17")</f>
        <v>2</v>
      </c>
      <c r="P523">
        <f>COUNTIF(C523:G523,"&gt;=18")</f>
        <v>3</v>
      </c>
      <c r="Q523">
        <f>SUMPRODUCT(--(D523:G523-C523:F523=1))</f>
        <v>1</v>
      </c>
      <c r="R523">
        <f>SUMPRODUCT(COUNTIF(C524:G524,C523:G523))</f>
        <v>0</v>
      </c>
    </row>
    <row r="524">
      <c r="A524">
        <v>1502</v>
      </c>
      <c r="B524" t="str">
        <v>2015-12-13</v>
      </c>
      <c r="C524">
        <v>7</v>
      </c>
      <c r="D524">
        <v>9</v>
      </c>
      <c r="E524">
        <v>17</v>
      </c>
      <c r="F524">
        <v>21</v>
      </c>
      <c r="G524">
        <v>29</v>
      </c>
      <c r="H524">
        <v>4</v>
      </c>
      <c r="I524" t="str">
        <v>7 - 9 - 17 - 21 - 29 [PB: 4]</v>
      </c>
      <c r="J524">
        <f>SUM(C524:G524)</f>
        <v>83</v>
      </c>
      <c r="K524">
        <f>AVERAGE(C524:G524)</f>
        <v>16.6</v>
      </c>
      <c r="L524">
        <f>MAX(C524:G524)-MIN(C524:G524)</f>
        <v>22</v>
      </c>
      <c r="M524">
        <f>SUMPRODUCT(MOD(C524:G524,2))</f>
        <v>5</v>
      </c>
      <c r="N524">
        <f>5-M524</f>
        <v>0</v>
      </c>
      <c r="O524">
        <f>COUNTIF(C524:G524,"&lt;=17")</f>
        <v>3</v>
      </c>
      <c r="P524">
        <f>COUNTIF(C524:G524,"&gt;=18")</f>
        <v>2</v>
      </c>
      <c r="Q524">
        <f>SUMPRODUCT(--(D524:G524-C524:F524=1))</f>
        <v>0</v>
      </c>
      <c r="R524">
        <f>SUMPRODUCT(COUNTIF(C525:G525,C524:G524))</f>
        <v>2</v>
      </c>
    </row>
    <row r="525">
      <c r="A525">
        <v>1501</v>
      </c>
      <c r="B525" t="str">
        <v>2015-12-09</v>
      </c>
      <c r="C525">
        <v>3</v>
      </c>
      <c r="D525">
        <v>12</v>
      </c>
      <c r="E525">
        <v>16</v>
      </c>
      <c r="F525">
        <v>17</v>
      </c>
      <c r="G525">
        <v>29</v>
      </c>
      <c r="H525">
        <v>3</v>
      </c>
      <c r="I525" t="str">
        <v>3 - 12 - 16 - 17 - 29 [PB: 3]</v>
      </c>
      <c r="J525">
        <f>SUM(C525:G525)</f>
        <v>77</v>
      </c>
      <c r="K525">
        <f>AVERAGE(C525:G525)</f>
        <v>15.4</v>
      </c>
      <c r="L525">
        <f>MAX(C525:G525)-MIN(C525:G525)</f>
        <v>26</v>
      </c>
      <c r="M525">
        <f>SUMPRODUCT(MOD(C525:G525,2))</f>
        <v>3</v>
      </c>
      <c r="N525">
        <f>5-M525</f>
        <v>2</v>
      </c>
      <c r="O525">
        <f>COUNTIF(C525:G525,"&lt;=17")</f>
        <v>4</v>
      </c>
      <c r="P525">
        <f>COUNTIF(C525:G525,"&gt;=18")</f>
        <v>1</v>
      </c>
      <c r="Q525">
        <f>SUMPRODUCT(--(D525:G525-C525:F525=1))</f>
        <v>1</v>
      </c>
      <c r="R525">
        <f>SUMPRODUCT(COUNTIF(C526:G526,C525:G525))</f>
        <v>1</v>
      </c>
    </row>
    <row r="526">
      <c r="A526">
        <v>1500</v>
      </c>
      <c r="B526" t="str">
        <v>2015-12-05</v>
      </c>
      <c r="C526">
        <v>1</v>
      </c>
      <c r="D526">
        <v>17</v>
      </c>
      <c r="E526">
        <v>20</v>
      </c>
      <c r="F526">
        <v>23</v>
      </c>
      <c r="G526">
        <v>32</v>
      </c>
      <c r="H526">
        <v>2</v>
      </c>
      <c r="I526" t="str">
        <v>1 - 17 - 20 - 23 - 32 [PB: 2]</v>
      </c>
      <c r="J526">
        <f>SUM(C526:G526)</f>
        <v>93</v>
      </c>
      <c r="K526">
        <f>AVERAGE(C526:G526)</f>
        <v>18.6</v>
      </c>
      <c r="L526">
        <f>MAX(C526:G526)-MIN(C526:G526)</f>
        <v>31</v>
      </c>
      <c r="M526">
        <f>SUMPRODUCT(MOD(C526:G526,2))</f>
        <v>3</v>
      </c>
      <c r="N526">
        <f>5-M526</f>
        <v>2</v>
      </c>
      <c r="O526">
        <f>COUNTIF(C526:G526,"&lt;=17")</f>
        <v>2</v>
      </c>
      <c r="P526">
        <f>COUNTIF(C526:G526,"&gt;=18")</f>
        <v>3</v>
      </c>
      <c r="Q526">
        <f>SUMPRODUCT(--(D526:G526-C526:F526=1))</f>
        <v>0</v>
      </c>
      <c r="R526">
        <f>SUMPRODUCT(COUNTIF(C527:G527,C526:G526))</f>
        <v>1</v>
      </c>
    </row>
    <row r="527">
      <c r="A527">
        <v>1499</v>
      </c>
      <c r="B527" t="str">
        <v>2015-12-03</v>
      </c>
      <c r="C527">
        <v>6</v>
      </c>
      <c r="D527">
        <v>16</v>
      </c>
      <c r="E527">
        <v>18</v>
      </c>
      <c r="F527">
        <v>30</v>
      </c>
      <c r="G527">
        <v>32</v>
      </c>
      <c r="H527">
        <v>10</v>
      </c>
      <c r="I527" t="str">
        <v>6 - 16 - 18 - 30 - 32 [PB: 10]</v>
      </c>
      <c r="J527">
        <f>SUM(C527:G527)</f>
        <v>102</v>
      </c>
      <c r="K527">
        <f>AVERAGE(C527:G527)</f>
        <v>20.4</v>
      </c>
      <c r="L527">
        <f>MAX(C527:G527)-MIN(C527:G527)</f>
        <v>26</v>
      </c>
      <c r="M527">
        <f>SUMPRODUCT(MOD(C527:G527,2))</f>
        <v>0</v>
      </c>
      <c r="N527">
        <f>5-M527</f>
        <v>5</v>
      </c>
      <c r="O527">
        <f>COUNTIF(C527:G527,"&lt;=17")</f>
        <v>2</v>
      </c>
      <c r="P527">
        <f>COUNTIF(C527:G527,"&gt;=18")</f>
        <v>3</v>
      </c>
      <c r="Q527">
        <f>SUMPRODUCT(--(D527:G527-C527:F527=1))</f>
        <v>0</v>
      </c>
      <c r="R527">
        <f>SUMPRODUCT(COUNTIF(C528:G528,C527:G527))</f>
        <v>0</v>
      </c>
    </row>
    <row r="528">
      <c r="A528">
        <v>1498</v>
      </c>
      <c r="B528" t="str">
        <v>2015-11-29</v>
      </c>
      <c r="C528">
        <v>8</v>
      </c>
      <c r="D528">
        <v>23</v>
      </c>
      <c r="E528">
        <v>24</v>
      </c>
      <c r="F528">
        <v>27</v>
      </c>
      <c r="G528">
        <v>34</v>
      </c>
      <c r="H528">
        <v>5</v>
      </c>
      <c r="I528" t="str">
        <v>8 - 23 - 24 - 27 - 34 [PB: 5]</v>
      </c>
      <c r="J528">
        <f>SUM(C528:G528)</f>
        <v>116</v>
      </c>
      <c r="K528">
        <f>AVERAGE(C528:G528)</f>
        <v>23.2</v>
      </c>
      <c r="L528">
        <f>MAX(C528:G528)-MIN(C528:G528)</f>
        <v>26</v>
      </c>
      <c r="M528">
        <f>SUMPRODUCT(MOD(C528:G528,2))</f>
        <v>2</v>
      </c>
      <c r="N528">
        <f>5-M528</f>
        <v>3</v>
      </c>
      <c r="O528">
        <f>COUNTIF(C528:G528,"&lt;=17")</f>
        <v>1</v>
      </c>
      <c r="P528">
        <f>COUNTIF(C528:G528,"&gt;=18")</f>
        <v>4</v>
      </c>
      <c r="Q528">
        <f>SUMPRODUCT(--(D528:G528-C528:F528=1))</f>
        <v>1</v>
      </c>
      <c r="R528">
        <f>SUMPRODUCT(COUNTIF(C529:G529,C528:G528))</f>
        <v>0</v>
      </c>
    </row>
    <row r="529">
      <c r="A529">
        <v>1497</v>
      </c>
      <c r="B529" t="str">
        <v>2015-11-25</v>
      </c>
      <c r="C529">
        <v>13</v>
      </c>
      <c r="D529">
        <v>16</v>
      </c>
      <c r="E529">
        <v>26</v>
      </c>
      <c r="F529">
        <v>32</v>
      </c>
      <c r="G529">
        <v>33</v>
      </c>
      <c r="H529">
        <v>6</v>
      </c>
      <c r="I529" t="str">
        <v>13 - 16 - 26 - 32 - 33 [PB: 6]</v>
      </c>
      <c r="J529">
        <f>SUM(C529:G529)</f>
        <v>120</v>
      </c>
      <c r="K529">
        <f>AVERAGE(C529:G529)</f>
        <v>24</v>
      </c>
      <c r="L529">
        <f>MAX(C529:G529)-MIN(C529:G529)</f>
        <v>20</v>
      </c>
      <c r="M529">
        <f>SUMPRODUCT(MOD(C529:G529,2))</f>
        <v>2</v>
      </c>
      <c r="N529">
        <f>5-M529</f>
        <v>3</v>
      </c>
      <c r="O529">
        <f>COUNTIF(C529:G529,"&lt;=17")</f>
        <v>2</v>
      </c>
      <c r="P529">
        <f>COUNTIF(C529:G529,"&gt;=18")</f>
        <v>3</v>
      </c>
      <c r="Q529">
        <f>SUMPRODUCT(--(D529:G529-C529:F529=1))</f>
        <v>1</v>
      </c>
      <c r="R529">
        <f>SUMPRODUCT(COUNTIF(C530:G530,C529:G529))</f>
        <v>0</v>
      </c>
    </row>
    <row r="530">
      <c r="A530">
        <v>1496</v>
      </c>
      <c r="B530" t="str">
        <v>2015-11-21</v>
      </c>
      <c r="C530">
        <v>9</v>
      </c>
      <c r="D530">
        <v>10</v>
      </c>
      <c r="E530">
        <v>18</v>
      </c>
      <c r="F530">
        <v>20</v>
      </c>
      <c r="G530">
        <v>34</v>
      </c>
      <c r="H530">
        <v>1</v>
      </c>
      <c r="I530" t="str">
        <v>9 - 10 - 18 - 20 - 34 [PB: 1]</v>
      </c>
      <c r="J530">
        <f>SUM(C530:G530)</f>
        <v>91</v>
      </c>
      <c r="K530">
        <f>AVERAGE(C530:G530)</f>
        <v>18.2</v>
      </c>
      <c r="L530">
        <f>MAX(C530:G530)-MIN(C530:G530)</f>
        <v>25</v>
      </c>
      <c r="M530">
        <f>SUMPRODUCT(MOD(C530:G530,2))</f>
        <v>1</v>
      </c>
      <c r="N530">
        <f>5-M530</f>
        <v>4</v>
      </c>
      <c r="O530">
        <f>COUNTIF(C530:G530,"&lt;=17")</f>
        <v>2</v>
      </c>
      <c r="P530">
        <f>COUNTIF(C530:G530,"&gt;=18")</f>
        <v>3</v>
      </c>
      <c r="Q530">
        <f>SUMPRODUCT(--(D530:G530-C530:F530=1))</f>
        <v>1</v>
      </c>
      <c r="R530">
        <f>SUMPRODUCT(COUNTIF(C531:G531,C530:G530))</f>
        <v>1</v>
      </c>
    </row>
    <row r="531">
      <c r="A531">
        <v>1495</v>
      </c>
      <c r="B531" t="str">
        <v>2015-11-18</v>
      </c>
      <c r="C531">
        <v>3</v>
      </c>
      <c r="D531">
        <v>11</v>
      </c>
      <c r="E531">
        <v>12</v>
      </c>
      <c r="F531">
        <v>22</v>
      </c>
      <c r="G531">
        <v>34</v>
      </c>
      <c r="H531">
        <v>6</v>
      </c>
      <c r="I531" t="str">
        <v>3 - 11 - 12 - 22 - 34 [PB: 6]</v>
      </c>
      <c r="J531">
        <f>SUM(C531:G531)</f>
        <v>82</v>
      </c>
      <c r="K531">
        <f>AVERAGE(C531:G531)</f>
        <v>16.4</v>
      </c>
      <c r="L531">
        <f>MAX(C531:G531)-MIN(C531:G531)</f>
        <v>31</v>
      </c>
      <c r="M531">
        <f>SUMPRODUCT(MOD(C531:G531,2))</f>
        <v>2</v>
      </c>
      <c r="N531">
        <f>5-M531</f>
        <v>3</v>
      </c>
      <c r="O531">
        <f>COUNTIF(C531:G531,"&lt;=17")</f>
        <v>3</v>
      </c>
      <c r="P531">
        <f>COUNTIF(C531:G531,"&gt;=18")</f>
        <v>2</v>
      </c>
      <c r="Q531">
        <f>SUMPRODUCT(--(D531:G531-C531:F531=1))</f>
        <v>1</v>
      </c>
      <c r="R531">
        <f>SUMPRODUCT(COUNTIF(C532:G532,C531:G531))</f>
        <v>0</v>
      </c>
    </row>
    <row r="532">
      <c r="A532">
        <v>1494</v>
      </c>
      <c r="B532" t="str">
        <v>2015-11-15</v>
      </c>
      <c r="C532">
        <v>14</v>
      </c>
      <c r="D532">
        <v>23</v>
      </c>
      <c r="E532">
        <v>25</v>
      </c>
      <c r="F532">
        <v>27</v>
      </c>
      <c r="G532">
        <v>30</v>
      </c>
      <c r="H532">
        <v>7</v>
      </c>
      <c r="I532" t="str">
        <v>14 - 23 - 25 - 27 - 30 [PB: 7]</v>
      </c>
      <c r="J532">
        <f>SUM(C532:G532)</f>
        <v>119</v>
      </c>
      <c r="K532">
        <f>AVERAGE(C532:G532)</f>
        <v>23.8</v>
      </c>
      <c r="L532">
        <f>MAX(C532:G532)-MIN(C532:G532)</f>
        <v>16</v>
      </c>
      <c r="M532">
        <f>SUMPRODUCT(MOD(C532:G532,2))</f>
        <v>3</v>
      </c>
      <c r="N532">
        <f>5-M532</f>
        <v>2</v>
      </c>
      <c r="O532">
        <f>COUNTIF(C532:G532,"&lt;=17")</f>
        <v>1</v>
      </c>
      <c r="P532">
        <f>COUNTIF(C532:G532,"&gt;=18")</f>
        <v>4</v>
      </c>
      <c r="Q532">
        <f>SUMPRODUCT(--(D532:G532-C532:F532=1))</f>
        <v>0</v>
      </c>
      <c r="R532">
        <f>SUMPRODUCT(COUNTIF(C533:G533,C532:G532))</f>
        <v>0</v>
      </c>
    </row>
    <row r="533">
      <c r="A533">
        <v>1493</v>
      </c>
      <c r="B533" t="str">
        <v>2015-11-11</v>
      </c>
      <c r="C533">
        <v>8</v>
      </c>
      <c r="D533">
        <v>12</v>
      </c>
      <c r="E533">
        <v>19</v>
      </c>
      <c r="F533">
        <v>26</v>
      </c>
      <c r="G533">
        <v>33</v>
      </c>
      <c r="H533">
        <v>8</v>
      </c>
      <c r="I533" t="str">
        <v>8 - 12 - 19 - 26 - 33 [PB: 8]</v>
      </c>
      <c r="J533">
        <f>SUM(C533:G533)</f>
        <v>98</v>
      </c>
      <c r="K533">
        <f>AVERAGE(C533:G533)</f>
        <v>19.6</v>
      </c>
      <c r="L533">
        <f>MAX(C533:G533)-MIN(C533:G533)</f>
        <v>25</v>
      </c>
      <c r="M533">
        <f>SUMPRODUCT(MOD(C533:G533,2))</f>
        <v>2</v>
      </c>
      <c r="N533">
        <f>5-M533</f>
        <v>3</v>
      </c>
      <c r="O533">
        <f>COUNTIF(C533:G533,"&lt;=17")</f>
        <v>2</v>
      </c>
      <c r="P533">
        <f>COUNTIF(C533:G533,"&gt;=18")</f>
        <v>3</v>
      </c>
      <c r="Q533">
        <f>SUMPRODUCT(--(D533:G533-C533:F533=1))</f>
        <v>0</v>
      </c>
      <c r="R533">
        <f>SUMPRODUCT(COUNTIF(C534:G534,C533:G533))</f>
        <v>1</v>
      </c>
    </row>
    <row r="534">
      <c r="A534">
        <v>1492</v>
      </c>
      <c r="B534" t="str">
        <v>2015-11-07</v>
      </c>
      <c r="C534">
        <v>2</v>
      </c>
      <c r="D534">
        <v>7</v>
      </c>
      <c r="E534">
        <v>8</v>
      </c>
      <c r="F534">
        <v>14</v>
      </c>
      <c r="G534">
        <v>28</v>
      </c>
      <c r="H534">
        <v>2</v>
      </c>
      <c r="I534" t="str">
        <v>2 - 7 - 8 - 14 - 28 [PB: 2]</v>
      </c>
      <c r="J534">
        <f>SUM(C534:G534)</f>
        <v>59</v>
      </c>
      <c r="K534">
        <f>AVERAGE(C534:G534)</f>
        <v>11.8</v>
      </c>
      <c r="L534">
        <f>MAX(C534:G534)-MIN(C534:G534)</f>
        <v>26</v>
      </c>
      <c r="M534">
        <f>SUMPRODUCT(MOD(C534:G534,2))</f>
        <v>1</v>
      </c>
      <c r="N534">
        <f>5-M534</f>
        <v>4</v>
      </c>
      <c r="O534">
        <f>COUNTIF(C534:G534,"&lt;=17")</f>
        <v>4</v>
      </c>
      <c r="P534">
        <f>COUNTIF(C534:G534,"&gt;=18")</f>
        <v>1</v>
      </c>
      <c r="Q534">
        <f>SUMPRODUCT(--(D534:G534-C534:F534=1))</f>
        <v>1</v>
      </c>
      <c r="R534">
        <f>SUMPRODUCT(COUNTIF(C535:G535,C534:G534))</f>
        <v>0</v>
      </c>
    </row>
    <row r="535">
      <c r="A535">
        <v>1491</v>
      </c>
      <c r="B535" t="str">
        <v>2015-11-04</v>
      </c>
      <c r="C535">
        <v>9</v>
      </c>
      <c r="D535">
        <v>21</v>
      </c>
      <c r="E535">
        <v>23</v>
      </c>
      <c r="F535">
        <v>25</v>
      </c>
      <c r="G535">
        <v>30</v>
      </c>
      <c r="H535">
        <v>4</v>
      </c>
      <c r="I535" t="str">
        <v>9 - 21 - 23 - 25 - 30 [PB: 4]</v>
      </c>
      <c r="J535">
        <f>SUM(C535:G535)</f>
        <v>108</v>
      </c>
      <c r="K535">
        <f>AVERAGE(C535:G535)</f>
        <v>21.6</v>
      </c>
      <c r="L535">
        <f>MAX(C535:G535)-MIN(C535:G535)</f>
        <v>21</v>
      </c>
      <c r="M535">
        <f>SUMPRODUCT(MOD(C535:G535,2))</f>
        <v>4</v>
      </c>
      <c r="N535">
        <f>5-M535</f>
        <v>1</v>
      </c>
      <c r="O535">
        <f>COUNTIF(C535:G535,"&lt;=17")</f>
        <v>1</v>
      </c>
      <c r="P535">
        <f>COUNTIF(C535:G535,"&gt;=18")</f>
        <v>4</v>
      </c>
      <c r="Q535">
        <f>SUMPRODUCT(--(D535:G535-C535:F535=1))</f>
        <v>0</v>
      </c>
      <c r="R535">
        <f>SUMPRODUCT(COUNTIF(C536:G536,C535:G535))</f>
        <v>0</v>
      </c>
    </row>
    <row r="536">
      <c r="A536">
        <v>1490</v>
      </c>
      <c r="B536" t="str">
        <v>2015-10-31</v>
      </c>
      <c r="C536">
        <v>17</v>
      </c>
      <c r="D536">
        <v>22</v>
      </c>
      <c r="E536">
        <v>27</v>
      </c>
      <c r="F536">
        <v>31</v>
      </c>
      <c r="G536">
        <v>34</v>
      </c>
      <c r="H536">
        <v>2</v>
      </c>
      <c r="I536" t="str">
        <v>17 - 22 - 27 - 31 - 34 [PB: 2]</v>
      </c>
      <c r="J536">
        <f>SUM(C536:G536)</f>
        <v>131</v>
      </c>
      <c r="K536">
        <f>AVERAGE(C536:G536)</f>
        <v>26.2</v>
      </c>
      <c r="L536">
        <f>MAX(C536:G536)-MIN(C536:G536)</f>
        <v>17</v>
      </c>
      <c r="M536">
        <f>SUMPRODUCT(MOD(C536:G536,2))</f>
        <v>3</v>
      </c>
      <c r="N536">
        <f>5-M536</f>
        <v>2</v>
      </c>
      <c r="O536">
        <f>COUNTIF(C536:G536,"&lt;=17")</f>
        <v>1</v>
      </c>
      <c r="P536">
        <f>COUNTIF(C536:G536,"&gt;=18")</f>
        <v>4</v>
      </c>
      <c r="Q536">
        <f>SUMPRODUCT(--(D536:G536-C536:F536=1))</f>
        <v>0</v>
      </c>
      <c r="R536">
        <f>SUMPRODUCT(COUNTIF(C537:G537,C536:G536))</f>
        <v>1</v>
      </c>
    </row>
    <row r="537">
      <c r="A537">
        <v>1489</v>
      </c>
      <c r="B537" t="str">
        <v>2015-10-28</v>
      </c>
      <c r="C537">
        <v>6</v>
      </c>
      <c r="D537">
        <v>22</v>
      </c>
      <c r="E537">
        <v>23</v>
      </c>
      <c r="F537">
        <v>25</v>
      </c>
      <c r="G537">
        <v>29</v>
      </c>
      <c r="H537">
        <v>2</v>
      </c>
      <c r="I537" t="str">
        <v>6 - 22 - 23 - 25 - 29 [PB: 2]</v>
      </c>
      <c r="J537">
        <f>SUM(C537:G537)</f>
        <v>105</v>
      </c>
      <c r="K537">
        <f>AVERAGE(C537:G537)</f>
        <v>21</v>
      </c>
      <c r="L537">
        <f>MAX(C537:G537)-MIN(C537:G537)</f>
        <v>23</v>
      </c>
      <c r="M537">
        <f>SUMPRODUCT(MOD(C537:G537,2))</f>
        <v>3</v>
      </c>
      <c r="N537">
        <f>5-M537</f>
        <v>2</v>
      </c>
      <c r="O537">
        <f>COUNTIF(C537:G537,"&lt;=17")</f>
        <v>1</v>
      </c>
      <c r="P537">
        <f>COUNTIF(C537:G537,"&gt;=18")</f>
        <v>4</v>
      </c>
      <c r="Q537">
        <f>SUMPRODUCT(--(D537:G537-C537:F537=1))</f>
        <v>1</v>
      </c>
      <c r="R537">
        <f>SUMPRODUCT(COUNTIF(C538:G538,C537:G537))</f>
        <v>2</v>
      </c>
    </row>
    <row r="538">
      <c r="A538">
        <v>1488</v>
      </c>
      <c r="B538" t="str">
        <v>2015-10-25</v>
      </c>
      <c r="C538">
        <v>10</v>
      </c>
      <c r="D538">
        <v>16</v>
      </c>
      <c r="E538">
        <v>23</v>
      </c>
      <c r="F538">
        <v>28</v>
      </c>
      <c r="G538">
        <v>29</v>
      </c>
      <c r="H538">
        <v>2</v>
      </c>
      <c r="I538" t="str">
        <v>10 - 16 - 23 - 28 - 29 [PB: 2]</v>
      </c>
      <c r="J538">
        <f>SUM(C538:G538)</f>
        <v>106</v>
      </c>
      <c r="K538">
        <f>AVERAGE(C538:G538)</f>
        <v>21.2</v>
      </c>
      <c r="L538">
        <f>MAX(C538:G538)-MIN(C538:G538)</f>
        <v>19</v>
      </c>
      <c r="M538">
        <f>SUMPRODUCT(MOD(C538:G538,2))</f>
        <v>2</v>
      </c>
      <c r="N538">
        <f>5-M538</f>
        <v>3</v>
      </c>
      <c r="O538">
        <f>COUNTIF(C538:G538,"&lt;=17")</f>
        <v>2</v>
      </c>
      <c r="P538">
        <f>COUNTIF(C538:G538,"&gt;=18")</f>
        <v>3</v>
      </c>
      <c r="Q538">
        <f>SUMPRODUCT(--(D538:G538-C538:F538=1))</f>
        <v>1</v>
      </c>
      <c r="R538">
        <f>SUMPRODUCT(COUNTIF(C539:G539,C538:G538))</f>
        <v>0</v>
      </c>
    </row>
    <row r="539">
      <c r="A539">
        <v>1487</v>
      </c>
      <c r="B539" t="str">
        <v>2015-10-21</v>
      </c>
      <c r="C539">
        <v>1</v>
      </c>
      <c r="D539">
        <v>11</v>
      </c>
      <c r="E539">
        <v>13</v>
      </c>
      <c r="F539">
        <v>30</v>
      </c>
      <c r="G539">
        <v>34</v>
      </c>
      <c r="H539">
        <v>7</v>
      </c>
      <c r="I539" t="str">
        <v>1 - 11 - 13 - 30 - 34 [PB: 7]</v>
      </c>
      <c r="J539">
        <f>SUM(C539:G539)</f>
        <v>89</v>
      </c>
      <c r="K539">
        <f>AVERAGE(C539:G539)</f>
        <v>17.8</v>
      </c>
      <c r="L539">
        <f>MAX(C539:G539)-MIN(C539:G539)</f>
        <v>33</v>
      </c>
      <c r="M539">
        <f>SUMPRODUCT(MOD(C539:G539,2))</f>
        <v>3</v>
      </c>
      <c r="N539">
        <f>5-M539</f>
        <v>2</v>
      </c>
      <c r="O539">
        <f>COUNTIF(C539:G539,"&lt;=17")</f>
        <v>3</v>
      </c>
      <c r="P539">
        <f>COUNTIF(C539:G539,"&gt;=18")</f>
        <v>2</v>
      </c>
      <c r="Q539">
        <f>SUMPRODUCT(--(D539:G539-C539:F539=1))</f>
        <v>0</v>
      </c>
      <c r="R539">
        <f>SUMPRODUCT(COUNTIF(C540:G540,C539:G539))</f>
        <v>0</v>
      </c>
    </row>
    <row r="540">
      <c r="A540">
        <v>1486</v>
      </c>
      <c r="B540" t="str">
        <v>2015-10-17</v>
      </c>
      <c r="C540">
        <v>4</v>
      </c>
      <c r="D540">
        <v>9</v>
      </c>
      <c r="E540">
        <v>20</v>
      </c>
      <c r="F540">
        <v>24</v>
      </c>
      <c r="G540">
        <v>28</v>
      </c>
      <c r="H540">
        <v>4</v>
      </c>
      <c r="I540" t="str">
        <v>4 - 9 - 20 - 24 - 28 [PB: 4]</v>
      </c>
      <c r="J540">
        <f>SUM(C540:G540)</f>
        <v>85</v>
      </c>
      <c r="K540">
        <f>AVERAGE(C540:G540)</f>
        <v>17</v>
      </c>
      <c r="L540">
        <f>MAX(C540:G540)-MIN(C540:G540)</f>
        <v>24</v>
      </c>
      <c r="M540">
        <f>SUMPRODUCT(MOD(C540:G540,2))</f>
        <v>1</v>
      </c>
      <c r="N540">
        <f>5-M540</f>
        <v>4</v>
      </c>
      <c r="O540">
        <f>COUNTIF(C540:G540,"&lt;=17")</f>
        <v>2</v>
      </c>
      <c r="P540">
        <f>COUNTIF(C540:G540,"&gt;=18")</f>
        <v>3</v>
      </c>
      <c r="Q540">
        <f>SUMPRODUCT(--(D540:G540-C540:F540=1))</f>
        <v>0</v>
      </c>
      <c r="R540">
        <f>SUMPRODUCT(COUNTIF(C541:G541,C540:G540))</f>
        <v>1</v>
      </c>
    </row>
    <row r="541">
      <c r="A541">
        <v>1485</v>
      </c>
      <c r="B541" t="str">
        <v>2015-10-14</v>
      </c>
      <c r="C541">
        <v>3</v>
      </c>
      <c r="D541">
        <v>4</v>
      </c>
      <c r="E541">
        <v>21</v>
      </c>
      <c r="F541">
        <v>26</v>
      </c>
      <c r="G541">
        <v>31</v>
      </c>
      <c r="H541">
        <v>5</v>
      </c>
      <c r="I541" t="str">
        <v>3 - 4 - 21 - 26 - 31 [PB: 5]</v>
      </c>
      <c r="J541">
        <f>SUM(C541:G541)</f>
        <v>85</v>
      </c>
      <c r="K541">
        <f>AVERAGE(C541:G541)</f>
        <v>17</v>
      </c>
      <c r="L541">
        <f>MAX(C541:G541)-MIN(C541:G541)</f>
        <v>28</v>
      </c>
      <c r="M541">
        <f>SUMPRODUCT(MOD(C541:G541,2))</f>
        <v>3</v>
      </c>
      <c r="N541">
        <f>5-M541</f>
        <v>2</v>
      </c>
      <c r="O541">
        <f>COUNTIF(C541:G541,"&lt;=17")</f>
        <v>2</v>
      </c>
      <c r="P541">
        <f>COUNTIF(C541:G541,"&gt;=18")</f>
        <v>3</v>
      </c>
      <c r="Q541">
        <f>SUMPRODUCT(--(D541:G541-C541:F541=1))</f>
        <v>1</v>
      </c>
      <c r="R541">
        <f>SUMPRODUCT(COUNTIF(C542:G542,C541:G541))</f>
        <v>0</v>
      </c>
    </row>
    <row r="542">
      <c r="A542">
        <v>1484</v>
      </c>
      <c r="B542" t="str">
        <v>2015-10-10</v>
      </c>
      <c r="C542">
        <v>8</v>
      </c>
      <c r="D542">
        <v>10</v>
      </c>
      <c r="E542">
        <v>13</v>
      </c>
      <c r="F542">
        <v>17</v>
      </c>
      <c r="G542">
        <v>24</v>
      </c>
      <c r="H542">
        <v>8</v>
      </c>
      <c r="I542" t="str">
        <v>8 - 10 - 13 - 17 - 24 [PB: 8]</v>
      </c>
      <c r="J542">
        <f>SUM(C542:G542)</f>
        <v>72</v>
      </c>
      <c r="K542">
        <f>AVERAGE(C542:G542)</f>
        <v>14.4</v>
      </c>
      <c r="L542">
        <f>MAX(C542:G542)-MIN(C542:G542)</f>
        <v>16</v>
      </c>
      <c r="M542">
        <f>SUMPRODUCT(MOD(C542:G542,2))</f>
        <v>2</v>
      </c>
      <c r="N542">
        <f>5-M542</f>
        <v>3</v>
      </c>
      <c r="O542">
        <f>COUNTIF(C542:G542,"&lt;=17")</f>
        <v>4</v>
      </c>
      <c r="P542">
        <f>COUNTIF(C542:G542,"&gt;=18")</f>
        <v>1</v>
      </c>
      <c r="Q542">
        <f>SUMPRODUCT(--(D542:G542-C542:F542=1))</f>
        <v>0</v>
      </c>
      <c r="R542">
        <f>SUMPRODUCT(COUNTIF(C543:G543,C542:G542))</f>
        <v>0</v>
      </c>
    </row>
    <row r="543">
      <c r="A543">
        <v>1483</v>
      </c>
      <c r="B543" t="str">
        <v>2015-10-08</v>
      </c>
      <c r="C543">
        <v>2</v>
      </c>
      <c r="D543">
        <v>7</v>
      </c>
      <c r="E543">
        <v>11</v>
      </c>
      <c r="F543">
        <v>28</v>
      </c>
      <c r="G543">
        <v>29</v>
      </c>
      <c r="H543">
        <v>6</v>
      </c>
      <c r="I543" t="str">
        <v>2 - 7 - 11 - 28 - 29 [PB: 6]</v>
      </c>
      <c r="J543">
        <f>SUM(C543:G543)</f>
        <v>77</v>
      </c>
      <c r="K543">
        <f>AVERAGE(C543:G543)</f>
        <v>15.4</v>
      </c>
      <c r="L543">
        <f>MAX(C543:G543)-MIN(C543:G543)</f>
        <v>27</v>
      </c>
      <c r="M543">
        <f>SUMPRODUCT(MOD(C543:G543,2))</f>
        <v>3</v>
      </c>
      <c r="N543">
        <f>5-M543</f>
        <v>2</v>
      </c>
      <c r="O543">
        <f>COUNTIF(C543:G543,"&lt;=17")</f>
        <v>3</v>
      </c>
      <c r="P543">
        <f>COUNTIF(C543:G543,"&gt;=18")</f>
        <v>2</v>
      </c>
      <c r="Q543">
        <f>SUMPRODUCT(--(D543:G543-C543:F543=1))</f>
        <v>1</v>
      </c>
      <c r="R543">
        <f>SUMPRODUCT(COUNTIF(C544:G544,C543:G543))</f>
        <v>2</v>
      </c>
    </row>
    <row r="544">
      <c r="A544">
        <v>1482</v>
      </c>
      <c r="B544" t="str">
        <v>2015-10-03</v>
      </c>
      <c r="C544">
        <v>7</v>
      </c>
      <c r="D544">
        <v>10</v>
      </c>
      <c r="E544">
        <v>11</v>
      </c>
      <c r="F544">
        <v>13</v>
      </c>
      <c r="G544">
        <v>24</v>
      </c>
      <c r="H544">
        <v>9</v>
      </c>
      <c r="I544" t="str">
        <v>7 - 10 - 11 - 13 - 24 [PB: 9]</v>
      </c>
      <c r="J544">
        <f>SUM(C544:G544)</f>
        <v>65</v>
      </c>
      <c r="K544">
        <f>AVERAGE(C544:G544)</f>
        <v>13</v>
      </c>
      <c r="L544">
        <f>MAX(C544:G544)-MIN(C544:G544)</f>
        <v>17</v>
      </c>
      <c r="M544">
        <f>SUMPRODUCT(MOD(C544:G544,2))</f>
        <v>3</v>
      </c>
      <c r="N544">
        <f>5-M544</f>
        <v>2</v>
      </c>
      <c r="O544">
        <f>COUNTIF(C544:G544,"&lt;=17")</f>
        <v>4</v>
      </c>
      <c r="P544">
        <f>COUNTIF(C544:G544,"&gt;=18")</f>
        <v>1</v>
      </c>
      <c r="Q544">
        <f>SUMPRODUCT(--(D544:G544-C544:F544=1))</f>
        <v>1</v>
      </c>
      <c r="R544">
        <f>SUMPRODUCT(COUNTIF(C545:G545,C544:G544))</f>
        <v>1</v>
      </c>
    </row>
    <row r="545">
      <c r="A545">
        <v>1481</v>
      </c>
      <c r="B545" t="str">
        <v>2015-09-30</v>
      </c>
      <c r="C545">
        <v>3</v>
      </c>
      <c r="D545">
        <v>7</v>
      </c>
      <c r="E545">
        <v>9</v>
      </c>
      <c r="F545">
        <v>12</v>
      </c>
      <c r="G545">
        <v>26</v>
      </c>
      <c r="H545">
        <v>8</v>
      </c>
      <c r="I545" t="str">
        <v>3 - 7 - 9 - 12 - 26 [PB: 8]</v>
      </c>
      <c r="J545">
        <f>SUM(C545:G545)</f>
        <v>57</v>
      </c>
      <c r="K545">
        <f>AVERAGE(C545:G545)</f>
        <v>11.4</v>
      </c>
      <c r="L545">
        <f>MAX(C545:G545)-MIN(C545:G545)</f>
        <v>23</v>
      </c>
      <c r="M545">
        <f>SUMPRODUCT(MOD(C545:G545,2))</f>
        <v>3</v>
      </c>
      <c r="N545">
        <f>5-M545</f>
        <v>2</v>
      </c>
      <c r="O545">
        <f>COUNTIF(C545:G545,"&lt;=17")</f>
        <v>4</v>
      </c>
      <c r="P545">
        <f>COUNTIF(C545:G545,"&gt;=18")</f>
        <v>1</v>
      </c>
      <c r="Q545">
        <f>SUMPRODUCT(--(D545:G545-C545:F545=1))</f>
        <v>0</v>
      </c>
      <c r="R545">
        <f>SUMPRODUCT(COUNTIF(C546:G546,C545:G545))</f>
        <v>2</v>
      </c>
    </row>
    <row r="546">
      <c r="A546">
        <v>1480</v>
      </c>
      <c r="B546" t="str">
        <v>2015-09-26</v>
      </c>
      <c r="C546">
        <v>7</v>
      </c>
      <c r="D546">
        <v>9</v>
      </c>
      <c r="E546">
        <v>14</v>
      </c>
      <c r="F546">
        <v>16</v>
      </c>
      <c r="G546">
        <v>20</v>
      </c>
      <c r="H546">
        <v>5</v>
      </c>
      <c r="I546" t="str">
        <v>7 - 9 - 14 - 16 - 20 [PB: 5]</v>
      </c>
      <c r="J546">
        <f>SUM(C546:G546)</f>
        <v>66</v>
      </c>
      <c r="K546">
        <f>AVERAGE(C546:G546)</f>
        <v>13.2</v>
      </c>
      <c r="L546">
        <f>MAX(C546:G546)-MIN(C546:G546)</f>
        <v>13</v>
      </c>
      <c r="M546">
        <f>SUMPRODUCT(MOD(C546:G546,2))</f>
        <v>2</v>
      </c>
      <c r="N546">
        <f>5-M546</f>
        <v>3</v>
      </c>
      <c r="O546">
        <f>COUNTIF(C546:G546,"&lt;=17")</f>
        <v>4</v>
      </c>
      <c r="P546">
        <f>COUNTIF(C546:G546,"&gt;=18")</f>
        <v>1</v>
      </c>
      <c r="Q546">
        <f>SUMPRODUCT(--(D546:G546-C546:F546=1))</f>
        <v>0</v>
      </c>
      <c r="R546">
        <f>SUMPRODUCT(COUNTIF(C547:G547,C546:G546))</f>
        <v>1</v>
      </c>
    </row>
    <row r="547">
      <c r="A547">
        <v>1479</v>
      </c>
      <c r="B547" t="str">
        <v>2015-09-23</v>
      </c>
      <c r="C547">
        <v>3</v>
      </c>
      <c r="D547">
        <v>7</v>
      </c>
      <c r="E547">
        <v>11</v>
      </c>
      <c r="F547">
        <v>17</v>
      </c>
      <c r="G547">
        <v>28</v>
      </c>
      <c r="H547">
        <v>10</v>
      </c>
      <c r="I547" t="str">
        <v>3 - 7 - 11 - 17 - 28 [PB: 10]</v>
      </c>
      <c r="J547">
        <f>SUM(C547:G547)</f>
        <v>66</v>
      </c>
      <c r="K547">
        <f>AVERAGE(C547:G547)</f>
        <v>13.2</v>
      </c>
      <c r="L547">
        <f>MAX(C547:G547)-MIN(C547:G547)</f>
        <v>25</v>
      </c>
      <c r="M547">
        <f>SUMPRODUCT(MOD(C547:G547,2))</f>
        <v>4</v>
      </c>
      <c r="N547">
        <f>5-M547</f>
        <v>1</v>
      </c>
      <c r="O547">
        <f>COUNTIF(C547:G547,"&lt;=17")</f>
        <v>4</v>
      </c>
      <c r="P547">
        <f>COUNTIF(C547:G547,"&gt;=18")</f>
        <v>1</v>
      </c>
      <c r="Q547">
        <f>SUMPRODUCT(--(D547:G547-C547:F547=1))</f>
        <v>0</v>
      </c>
      <c r="R547">
        <f>SUMPRODUCT(COUNTIF(C548:G548,C547:G547))</f>
        <v>2</v>
      </c>
    </row>
    <row r="548">
      <c r="A548">
        <v>1478</v>
      </c>
      <c r="B548" t="str">
        <v>2015-09-19</v>
      </c>
      <c r="C548">
        <v>3</v>
      </c>
      <c r="D548">
        <v>10</v>
      </c>
      <c r="E548">
        <v>20</v>
      </c>
      <c r="F548">
        <v>28</v>
      </c>
      <c r="G548">
        <v>30</v>
      </c>
      <c r="H548">
        <v>3</v>
      </c>
      <c r="I548" t="str">
        <v>3 - 10 - 20 - 28 - 30 [PB: 3]</v>
      </c>
      <c r="J548">
        <f>SUM(C548:G548)</f>
        <v>91</v>
      </c>
      <c r="K548">
        <f>AVERAGE(C548:G548)</f>
        <v>18.2</v>
      </c>
      <c r="L548">
        <f>MAX(C548:G548)-MIN(C548:G548)</f>
        <v>27</v>
      </c>
      <c r="M548">
        <f>SUMPRODUCT(MOD(C548:G548,2))</f>
        <v>1</v>
      </c>
      <c r="N548">
        <f>5-M548</f>
        <v>4</v>
      </c>
      <c r="O548">
        <f>COUNTIF(C548:G548,"&lt;=17")</f>
        <v>2</v>
      </c>
      <c r="P548">
        <f>COUNTIF(C548:G548,"&gt;=18")</f>
        <v>3</v>
      </c>
      <c r="Q548">
        <f>SUMPRODUCT(--(D548:G548-C548:F548=1))</f>
        <v>0</v>
      </c>
      <c r="R548">
        <f>SUMPRODUCT(COUNTIF(C549:G549,C548:G548))</f>
        <v>1</v>
      </c>
    </row>
    <row r="549">
      <c r="A549">
        <v>1477</v>
      </c>
      <c r="B549" t="str">
        <v>2015-09-16</v>
      </c>
      <c r="C549">
        <v>1</v>
      </c>
      <c r="D549">
        <v>3</v>
      </c>
      <c r="E549">
        <v>7</v>
      </c>
      <c r="F549">
        <v>15</v>
      </c>
      <c r="G549">
        <v>33</v>
      </c>
      <c r="H549">
        <v>6</v>
      </c>
      <c r="I549" t="str">
        <v>1 - 3 - 7 - 15 - 33 [PB: 6]</v>
      </c>
      <c r="J549">
        <f>SUM(C549:G549)</f>
        <v>59</v>
      </c>
      <c r="K549">
        <f>AVERAGE(C549:G549)</f>
        <v>11.8</v>
      </c>
      <c r="L549">
        <f>MAX(C549:G549)-MIN(C549:G549)</f>
        <v>32</v>
      </c>
      <c r="M549">
        <f>SUMPRODUCT(MOD(C549:G549,2))</f>
        <v>5</v>
      </c>
      <c r="N549">
        <f>5-M549</f>
        <v>0</v>
      </c>
      <c r="O549">
        <f>COUNTIF(C549:G549,"&lt;=17")</f>
        <v>4</v>
      </c>
      <c r="P549">
        <f>COUNTIF(C549:G549,"&gt;=18")</f>
        <v>1</v>
      </c>
      <c r="Q549">
        <f>SUMPRODUCT(--(D549:G549-C549:F549=1))</f>
        <v>0</v>
      </c>
      <c r="R549">
        <f>SUMPRODUCT(COUNTIF(C550:G550,C549:G549))</f>
        <v>0</v>
      </c>
    </row>
    <row r="550">
      <c r="A550">
        <v>1476</v>
      </c>
      <c r="B550" t="str">
        <v>2015-09-12</v>
      </c>
      <c r="C550">
        <v>9</v>
      </c>
      <c r="D550">
        <v>14</v>
      </c>
      <c r="E550">
        <v>18</v>
      </c>
      <c r="F550">
        <v>23</v>
      </c>
      <c r="G550">
        <v>25</v>
      </c>
      <c r="H550">
        <v>6</v>
      </c>
      <c r="I550" t="str">
        <v>9 - 14 - 18 - 23 - 25 [PB: 6]</v>
      </c>
      <c r="J550">
        <f>SUM(C550:G550)</f>
        <v>89</v>
      </c>
      <c r="K550">
        <f>AVERAGE(C550:G550)</f>
        <v>17.8</v>
      </c>
      <c r="L550">
        <f>MAX(C550:G550)-MIN(C550:G550)</f>
        <v>16</v>
      </c>
      <c r="M550">
        <f>SUMPRODUCT(MOD(C550:G550,2))</f>
        <v>3</v>
      </c>
      <c r="N550">
        <f>5-M550</f>
        <v>2</v>
      </c>
      <c r="O550">
        <f>COUNTIF(C550:G550,"&lt;=17")</f>
        <v>2</v>
      </c>
      <c r="P550">
        <f>COUNTIF(C550:G550,"&gt;=18")</f>
        <v>3</v>
      </c>
      <c r="Q550">
        <f>SUMPRODUCT(--(D550:G550-C550:F550=1))</f>
        <v>0</v>
      </c>
      <c r="R550">
        <f>SUMPRODUCT(COUNTIF(C551:G551,C550:G550))</f>
        <v>2</v>
      </c>
    </row>
    <row r="551">
      <c r="A551">
        <v>1475</v>
      </c>
      <c r="B551" t="str">
        <v>2015-09-09</v>
      </c>
      <c r="C551">
        <v>4</v>
      </c>
      <c r="D551">
        <v>6</v>
      </c>
      <c r="E551">
        <v>9</v>
      </c>
      <c r="F551">
        <v>23</v>
      </c>
      <c r="G551">
        <v>26</v>
      </c>
      <c r="H551">
        <v>8</v>
      </c>
      <c r="I551" t="str">
        <v>4 - 6 - 9 - 23 - 26 [PB: 8]</v>
      </c>
      <c r="J551">
        <f>SUM(C551:G551)</f>
        <v>68</v>
      </c>
      <c r="K551">
        <f>AVERAGE(C551:G551)</f>
        <v>13.6</v>
      </c>
      <c r="L551">
        <f>MAX(C551:G551)-MIN(C551:G551)</f>
        <v>22</v>
      </c>
      <c r="M551">
        <f>SUMPRODUCT(MOD(C551:G551,2))</f>
        <v>2</v>
      </c>
      <c r="N551">
        <f>5-M551</f>
        <v>3</v>
      </c>
      <c r="O551">
        <f>COUNTIF(C551:G551,"&lt;=17")</f>
        <v>3</v>
      </c>
      <c r="P551">
        <f>COUNTIF(C551:G551,"&gt;=18")</f>
        <v>2</v>
      </c>
      <c r="Q551">
        <f>SUMPRODUCT(--(D551:G551-C551:F551=1))</f>
        <v>0</v>
      </c>
      <c r="R551">
        <f>SUMPRODUCT(COUNTIF(C552:G552,C551:G551))</f>
        <v>1</v>
      </c>
    </row>
    <row r="552">
      <c r="A552">
        <v>1474</v>
      </c>
      <c r="B552" t="str">
        <v>2015-09-05</v>
      </c>
      <c r="C552">
        <v>6</v>
      </c>
      <c r="D552">
        <v>21</v>
      </c>
      <c r="E552">
        <v>27</v>
      </c>
      <c r="F552">
        <v>31</v>
      </c>
      <c r="G552">
        <v>34</v>
      </c>
      <c r="H552">
        <v>7</v>
      </c>
      <c r="I552" t="str">
        <v>6 - 21 - 27 - 31 - 34 [PB: 7]</v>
      </c>
      <c r="J552">
        <f>SUM(C552:G552)</f>
        <v>119</v>
      </c>
      <c r="K552">
        <f>AVERAGE(C552:G552)</f>
        <v>23.8</v>
      </c>
      <c r="L552">
        <f>MAX(C552:G552)-MIN(C552:G552)</f>
        <v>28</v>
      </c>
      <c r="M552">
        <f>SUMPRODUCT(MOD(C552:G552,2))</f>
        <v>3</v>
      </c>
      <c r="N552">
        <f>5-M552</f>
        <v>2</v>
      </c>
      <c r="O552">
        <f>COUNTIF(C552:G552,"&lt;=17")</f>
        <v>1</v>
      </c>
      <c r="P552">
        <f>COUNTIF(C552:G552,"&gt;=18")</f>
        <v>4</v>
      </c>
      <c r="Q552">
        <f>SUMPRODUCT(--(D552:G552-C552:F552=1))</f>
        <v>0</v>
      </c>
      <c r="R552">
        <f>SUMPRODUCT(COUNTIF(C553:G553,C552:G552))</f>
        <v>3</v>
      </c>
    </row>
    <row r="553">
      <c r="A553">
        <v>1473</v>
      </c>
      <c r="B553" t="str">
        <v>2015-09-02</v>
      </c>
      <c r="C553">
        <v>3</v>
      </c>
      <c r="D553">
        <v>6</v>
      </c>
      <c r="E553">
        <v>21</v>
      </c>
      <c r="F553">
        <v>29</v>
      </c>
      <c r="G553">
        <v>34</v>
      </c>
      <c r="H553">
        <v>5</v>
      </c>
      <c r="I553" t="str">
        <v>3 - 6 - 21 - 29 - 34 [PB: 5]</v>
      </c>
      <c r="J553">
        <f>SUM(C553:G553)</f>
        <v>93</v>
      </c>
      <c r="K553">
        <f>AVERAGE(C553:G553)</f>
        <v>18.6</v>
      </c>
      <c r="L553">
        <f>MAX(C553:G553)-MIN(C553:G553)</f>
        <v>31</v>
      </c>
      <c r="M553">
        <f>SUMPRODUCT(MOD(C553:G553,2))</f>
        <v>3</v>
      </c>
      <c r="N553">
        <f>5-M553</f>
        <v>2</v>
      </c>
      <c r="O553">
        <f>COUNTIF(C553:G553,"&lt;=17")</f>
        <v>2</v>
      </c>
      <c r="P553">
        <f>COUNTIF(C553:G553,"&gt;=18")</f>
        <v>3</v>
      </c>
      <c r="Q553">
        <f>SUMPRODUCT(--(D553:G553-C553:F553=1))</f>
        <v>0</v>
      </c>
      <c r="R553">
        <f>SUMPRODUCT(COUNTIF(C554:G554,C553:G553))</f>
        <v>2</v>
      </c>
    </row>
    <row r="554">
      <c r="A554">
        <v>1472</v>
      </c>
      <c r="B554" t="str">
        <v>2015-08-29</v>
      </c>
      <c r="C554">
        <v>3</v>
      </c>
      <c r="D554">
        <v>4</v>
      </c>
      <c r="E554">
        <v>6</v>
      </c>
      <c r="F554">
        <v>7</v>
      </c>
      <c r="G554">
        <v>24</v>
      </c>
      <c r="H554">
        <v>2</v>
      </c>
      <c r="I554" t="str">
        <v>3 - 4 - 6 - 7 - 24 [PB: 2]</v>
      </c>
      <c r="J554">
        <f>SUM(C554:G554)</f>
        <v>44</v>
      </c>
      <c r="K554">
        <f>AVERAGE(C554:G554)</f>
        <v>8.8</v>
      </c>
      <c r="L554">
        <f>MAX(C554:G554)-MIN(C554:G554)</f>
        <v>21</v>
      </c>
      <c r="M554">
        <f>SUMPRODUCT(MOD(C554:G554,2))</f>
        <v>2</v>
      </c>
      <c r="N554">
        <f>5-M554</f>
        <v>3</v>
      </c>
      <c r="O554">
        <f>COUNTIF(C554:G554,"&lt;=17")</f>
        <v>4</v>
      </c>
      <c r="P554">
        <f>COUNTIF(C554:G554,"&gt;=18")</f>
        <v>1</v>
      </c>
      <c r="Q554">
        <f>SUMPRODUCT(--(D554:G554-C554:F554=1))</f>
        <v>2</v>
      </c>
      <c r="R554">
        <f>SUMPRODUCT(COUNTIF(C555:G555,C554:G554))</f>
        <v>0</v>
      </c>
    </row>
    <row r="555">
      <c r="A555">
        <v>1471</v>
      </c>
      <c r="B555" t="str">
        <v>2015-08-27</v>
      </c>
      <c r="C555">
        <v>15</v>
      </c>
      <c r="D555">
        <v>17</v>
      </c>
      <c r="E555">
        <v>20</v>
      </c>
      <c r="F555">
        <v>23</v>
      </c>
      <c r="G555">
        <v>30</v>
      </c>
      <c r="H555">
        <v>5</v>
      </c>
      <c r="I555" t="str">
        <v>15 - 17 - 20 - 23 - 30 [PB: 5]</v>
      </c>
      <c r="J555">
        <f>SUM(C555:G555)</f>
        <v>105</v>
      </c>
      <c r="K555">
        <f>AVERAGE(C555:G555)</f>
        <v>21</v>
      </c>
      <c r="L555">
        <f>MAX(C555:G555)-MIN(C555:G555)</f>
        <v>15</v>
      </c>
      <c r="M555">
        <f>SUMPRODUCT(MOD(C555:G555,2))</f>
        <v>3</v>
      </c>
      <c r="N555">
        <f>5-M555</f>
        <v>2</v>
      </c>
      <c r="O555">
        <f>COUNTIF(C555:G555,"&lt;=17")</f>
        <v>2</v>
      </c>
      <c r="P555">
        <f>COUNTIF(C555:G555,"&gt;=18")</f>
        <v>3</v>
      </c>
      <c r="Q555">
        <f>SUMPRODUCT(--(D555:G555-C555:F555=1))</f>
        <v>0</v>
      </c>
      <c r="R555">
        <f>SUMPRODUCT(COUNTIF(C556:G556,C555:G555))</f>
        <v>1</v>
      </c>
    </row>
    <row r="556">
      <c r="A556">
        <v>1470</v>
      </c>
      <c r="B556" t="str">
        <v>2015-08-22</v>
      </c>
      <c r="C556">
        <v>23</v>
      </c>
      <c r="D556">
        <v>25</v>
      </c>
      <c r="E556">
        <v>26</v>
      </c>
      <c r="F556">
        <v>27</v>
      </c>
      <c r="G556">
        <v>35</v>
      </c>
      <c r="H556">
        <v>2</v>
      </c>
      <c r="I556" t="str">
        <v>23 - 25 - 26 - 27 - 35 [PB: 2]</v>
      </c>
      <c r="J556">
        <f>SUM(C556:G556)</f>
        <v>136</v>
      </c>
      <c r="K556">
        <f>AVERAGE(C556:G556)</f>
        <v>27.2</v>
      </c>
      <c r="L556">
        <f>MAX(C556:G556)-MIN(C556:G556)</f>
        <v>12</v>
      </c>
      <c r="M556">
        <f>SUMPRODUCT(MOD(C556:G556,2))</f>
        <v>4</v>
      </c>
      <c r="N556">
        <f>5-M556</f>
        <v>1</v>
      </c>
      <c r="O556">
        <f>COUNTIF(C556:G556,"&lt;=17")</f>
        <v>0</v>
      </c>
      <c r="P556">
        <f>COUNTIF(C556:G556,"&gt;=18")</f>
        <v>5</v>
      </c>
      <c r="Q556">
        <f>SUMPRODUCT(--(D556:G556-C556:F556=1))</f>
        <v>2</v>
      </c>
      <c r="R556">
        <f>SUMPRODUCT(COUNTIF(C557:G557,C556:G556))</f>
        <v>1</v>
      </c>
    </row>
    <row r="557">
      <c r="A557">
        <v>1469</v>
      </c>
      <c r="B557" t="str">
        <v>2015-08-19</v>
      </c>
      <c r="C557">
        <v>4</v>
      </c>
      <c r="D557">
        <v>21</v>
      </c>
      <c r="E557">
        <v>29</v>
      </c>
      <c r="F557">
        <v>33</v>
      </c>
      <c r="G557">
        <v>35</v>
      </c>
      <c r="H557">
        <v>1</v>
      </c>
      <c r="I557" t="str">
        <v>4 - 21 - 29 - 33 - 35 [PB: 1]</v>
      </c>
      <c r="J557">
        <f>SUM(C557:G557)</f>
        <v>122</v>
      </c>
      <c r="K557">
        <f>AVERAGE(C557:G557)</f>
        <v>24.4</v>
      </c>
      <c r="L557">
        <f>MAX(C557:G557)-MIN(C557:G557)</f>
        <v>31</v>
      </c>
      <c r="M557">
        <f>SUMPRODUCT(MOD(C557:G557,2))</f>
        <v>4</v>
      </c>
      <c r="N557">
        <f>5-M557</f>
        <v>1</v>
      </c>
      <c r="O557">
        <f>COUNTIF(C557:G557,"&lt;=17")</f>
        <v>1</v>
      </c>
      <c r="P557">
        <f>COUNTIF(C557:G557,"&gt;=18")</f>
        <v>4</v>
      </c>
      <c r="Q557">
        <f>SUMPRODUCT(--(D557:G557-C557:F557=1))</f>
        <v>0</v>
      </c>
      <c r="R557">
        <f>SUMPRODUCT(COUNTIF(C558:G558,C557:G557))</f>
        <v>1</v>
      </c>
    </row>
    <row r="558">
      <c r="A558">
        <v>1468</v>
      </c>
      <c r="B558" t="str">
        <v>2015-08-15</v>
      </c>
      <c r="C558">
        <v>2</v>
      </c>
      <c r="D558">
        <v>5</v>
      </c>
      <c r="E558">
        <v>16</v>
      </c>
      <c r="F558">
        <v>25</v>
      </c>
      <c r="G558">
        <v>33</v>
      </c>
      <c r="H558">
        <v>4</v>
      </c>
      <c r="I558" t="str">
        <v>2 - 5 - 16 - 25 - 33 [PB: 4]</v>
      </c>
      <c r="J558">
        <f>SUM(C558:G558)</f>
        <v>81</v>
      </c>
      <c r="K558">
        <f>AVERAGE(C558:G558)</f>
        <v>16.2</v>
      </c>
      <c r="L558">
        <f>MAX(C558:G558)-MIN(C558:G558)</f>
        <v>31</v>
      </c>
      <c r="M558">
        <f>SUMPRODUCT(MOD(C558:G558,2))</f>
        <v>3</v>
      </c>
      <c r="N558">
        <f>5-M558</f>
        <v>2</v>
      </c>
      <c r="O558">
        <f>COUNTIF(C558:G558,"&lt;=17")</f>
        <v>3</v>
      </c>
      <c r="P558">
        <f>COUNTIF(C558:G558,"&gt;=18")</f>
        <v>2</v>
      </c>
      <c r="Q558">
        <f>SUMPRODUCT(--(D558:G558-C558:F558=1))</f>
        <v>0</v>
      </c>
      <c r="R558">
        <f>SUMPRODUCT(COUNTIF(C559:G559,C558:G558))</f>
        <v>2</v>
      </c>
    </row>
    <row r="559">
      <c r="A559">
        <v>1467</v>
      </c>
      <c r="B559" t="str">
        <v>2015-08-12</v>
      </c>
      <c r="C559">
        <v>2</v>
      </c>
      <c r="D559">
        <v>4</v>
      </c>
      <c r="E559">
        <v>10</v>
      </c>
      <c r="F559">
        <v>11</v>
      </c>
      <c r="G559">
        <v>25</v>
      </c>
      <c r="H559">
        <v>2</v>
      </c>
      <c r="I559" t="str">
        <v>2 - 4 - 10 - 11 - 25 [PB: 2]</v>
      </c>
      <c r="J559">
        <f>SUM(C559:G559)</f>
        <v>52</v>
      </c>
      <c r="K559">
        <f>AVERAGE(C559:G559)</f>
        <v>10.4</v>
      </c>
      <c r="L559">
        <f>MAX(C559:G559)-MIN(C559:G559)</f>
        <v>23</v>
      </c>
      <c r="M559">
        <f>SUMPRODUCT(MOD(C559:G559,2))</f>
        <v>2</v>
      </c>
      <c r="N559">
        <f>5-M559</f>
        <v>3</v>
      </c>
      <c r="O559">
        <f>COUNTIF(C559:G559,"&lt;=17")</f>
        <v>4</v>
      </c>
      <c r="P559">
        <f>COUNTIF(C559:G559,"&gt;=18")</f>
        <v>1</v>
      </c>
      <c r="Q559">
        <f>SUMPRODUCT(--(D559:G559-C559:F559=1))</f>
        <v>1</v>
      </c>
      <c r="R559">
        <f>SUMPRODUCT(COUNTIF(C560:G560,C559:G559))</f>
        <v>1</v>
      </c>
    </row>
    <row r="560">
      <c r="A560">
        <v>1466</v>
      </c>
      <c r="B560" t="str">
        <v>2015-08-08</v>
      </c>
      <c r="C560">
        <v>8</v>
      </c>
      <c r="D560">
        <v>10</v>
      </c>
      <c r="E560">
        <v>17</v>
      </c>
      <c r="F560">
        <v>30</v>
      </c>
      <c r="G560">
        <v>35</v>
      </c>
      <c r="H560">
        <v>7</v>
      </c>
      <c r="I560" t="str">
        <v>8 - 10 - 17 - 30 - 35 [PB: 7]</v>
      </c>
      <c r="J560">
        <f>SUM(C560:G560)</f>
        <v>100</v>
      </c>
      <c r="K560">
        <f>AVERAGE(C560:G560)</f>
        <v>20</v>
      </c>
      <c r="L560">
        <f>MAX(C560:G560)-MIN(C560:G560)</f>
        <v>27</v>
      </c>
      <c r="M560">
        <f>SUMPRODUCT(MOD(C560:G560,2))</f>
        <v>2</v>
      </c>
      <c r="N560">
        <f>5-M560</f>
        <v>3</v>
      </c>
      <c r="O560">
        <f>COUNTIF(C560:G560,"&lt;=17")</f>
        <v>3</v>
      </c>
      <c r="P560">
        <f>COUNTIF(C560:G560,"&gt;=18")</f>
        <v>2</v>
      </c>
      <c r="Q560">
        <f>SUMPRODUCT(--(D560:G560-C560:F560=1))</f>
        <v>0</v>
      </c>
      <c r="R560">
        <f>SUMPRODUCT(COUNTIF(C561:G561,C560:G560))</f>
        <v>0</v>
      </c>
    </row>
    <row r="561">
      <c r="A561">
        <v>1465</v>
      </c>
      <c r="B561" t="str">
        <v>2015-08-05</v>
      </c>
      <c r="C561">
        <v>4</v>
      </c>
      <c r="D561">
        <v>19</v>
      </c>
      <c r="E561">
        <v>20</v>
      </c>
      <c r="F561">
        <v>23</v>
      </c>
      <c r="G561">
        <v>29</v>
      </c>
      <c r="H561">
        <v>5</v>
      </c>
      <c r="I561" t="str">
        <v>4 - 19 - 20 - 23 - 29 [PB: 5]</v>
      </c>
      <c r="J561">
        <f>SUM(C561:G561)</f>
        <v>95</v>
      </c>
      <c r="K561">
        <f>AVERAGE(C561:G561)</f>
        <v>19</v>
      </c>
      <c r="L561">
        <f>MAX(C561:G561)-MIN(C561:G561)</f>
        <v>25</v>
      </c>
      <c r="M561">
        <f>SUMPRODUCT(MOD(C561:G561,2))</f>
        <v>3</v>
      </c>
      <c r="N561">
        <f>5-M561</f>
        <v>2</v>
      </c>
      <c r="O561">
        <f>COUNTIF(C561:G561,"&lt;=17")</f>
        <v>1</v>
      </c>
      <c r="P561">
        <f>COUNTIF(C561:G561,"&gt;=18")</f>
        <v>4</v>
      </c>
      <c r="Q561">
        <f>SUMPRODUCT(--(D561:G561-C561:F561=1))</f>
        <v>1</v>
      </c>
      <c r="R561">
        <f>SUMPRODUCT(COUNTIF(C562:G562,C561:G561))</f>
        <v>1</v>
      </c>
    </row>
    <row r="562">
      <c r="A562">
        <v>1464</v>
      </c>
      <c r="B562" t="str">
        <v>2015-08-01</v>
      </c>
      <c r="C562">
        <v>6</v>
      </c>
      <c r="D562">
        <v>11</v>
      </c>
      <c r="E562">
        <v>20</v>
      </c>
      <c r="F562">
        <v>33</v>
      </c>
      <c r="G562">
        <v>35</v>
      </c>
      <c r="H562">
        <v>2</v>
      </c>
      <c r="I562" t="str">
        <v>6 - 11 - 20 - 33 - 35 [PB: 2]</v>
      </c>
      <c r="J562">
        <f>SUM(C562:G562)</f>
        <v>105</v>
      </c>
      <c r="K562">
        <f>AVERAGE(C562:G562)</f>
        <v>21</v>
      </c>
      <c r="L562">
        <f>MAX(C562:G562)-MIN(C562:G562)</f>
        <v>29</v>
      </c>
      <c r="M562">
        <f>SUMPRODUCT(MOD(C562:G562,2))</f>
        <v>3</v>
      </c>
      <c r="N562">
        <f>5-M562</f>
        <v>2</v>
      </c>
      <c r="O562">
        <f>COUNTIF(C562:G562,"&lt;=17")</f>
        <v>2</v>
      </c>
      <c r="P562">
        <f>COUNTIF(C562:G562,"&gt;=18")</f>
        <v>3</v>
      </c>
      <c r="Q562">
        <f>SUMPRODUCT(--(D562:G562-C562:F562=1))</f>
        <v>0</v>
      </c>
      <c r="R562">
        <f>SUMPRODUCT(COUNTIF(C563:G563,C562:G562))</f>
        <v>0</v>
      </c>
    </row>
    <row r="563">
      <c r="A563">
        <v>1463</v>
      </c>
      <c r="B563" t="str">
        <v>2015-07-30</v>
      </c>
      <c r="C563">
        <v>3</v>
      </c>
      <c r="D563">
        <v>5</v>
      </c>
      <c r="E563">
        <v>8</v>
      </c>
      <c r="F563">
        <v>17</v>
      </c>
      <c r="G563">
        <v>26</v>
      </c>
      <c r="H563">
        <v>1</v>
      </c>
      <c r="I563" t="str">
        <v>3 - 5 - 8 - 17 - 26 [PB: 1]</v>
      </c>
      <c r="J563">
        <f>SUM(C563:G563)</f>
        <v>59</v>
      </c>
      <c r="K563">
        <f>AVERAGE(C563:G563)</f>
        <v>11.8</v>
      </c>
      <c r="L563">
        <f>MAX(C563:G563)-MIN(C563:G563)</f>
        <v>23</v>
      </c>
      <c r="M563">
        <f>SUMPRODUCT(MOD(C563:G563,2))</f>
        <v>3</v>
      </c>
      <c r="N563">
        <f>5-M563</f>
        <v>2</v>
      </c>
      <c r="O563">
        <f>COUNTIF(C563:G563,"&lt;=17")</f>
        <v>4</v>
      </c>
      <c r="P563">
        <f>COUNTIF(C563:G563,"&gt;=18")</f>
        <v>1</v>
      </c>
      <c r="Q563">
        <f>SUMPRODUCT(--(D563:G563-C563:F563=1))</f>
        <v>0</v>
      </c>
      <c r="R563">
        <f>SUMPRODUCT(COUNTIF(C564:G564,C563:G563))</f>
        <v>0</v>
      </c>
    </row>
    <row r="564">
      <c r="A564">
        <v>1462</v>
      </c>
      <c r="B564" t="str">
        <v>2015-07-25</v>
      </c>
      <c r="C564">
        <v>9</v>
      </c>
      <c r="D564">
        <v>16</v>
      </c>
      <c r="E564">
        <v>19</v>
      </c>
      <c r="F564">
        <v>31</v>
      </c>
      <c r="G564">
        <v>32</v>
      </c>
      <c r="H564">
        <v>10</v>
      </c>
      <c r="I564" t="str">
        <v>9 - 16 - 19 - 31 - 32 [PB: 10]</v>
      </c>
      <c r="J564">
        <f>SUM(C564:G564)</f>
        <v>107</v>
      </c>
      <c r="K564">
        <f>AVERAGE(C564:G564)</f>
        <v>21.4</v>
      </c>
      <c r="L564">
        <f>MAX(C564:G564)-MIN(C564:G564)</f>
        <v>23</v>
      </c>
      <c r="M564">
        <f>SUMPRODUCT(MOD(C564:G564,2))</f>
        <v>3</v>
      </c>
      <c r="N564">
        <f>5-M564</f>
        <v>2</v>
      </c>
      <c r="O564">
        <f>COUNTIF(C564:G564,"&lt;=17")</f>
        <v>2</v>
      </c>
      <c r="P564">
        <f>COUNTIF(C564:G564,"&gt;=18")</f>
        <v>3</v>
      </c>
      <c r="Q564">
        <f>SUMPRODUCT(--(D564:G564-C564:F564=1))</f>
        <v>1</v>
      </c>
      <c r="R564">
        <f>SUMPRODUCT(COUNTIF(C565:G565,C564:G564))</f>
        <v>1</v>
      </c>
    </row>
    <row r="565">
      <c r="A565">
        <v>1461</v>
      </c>
      <c r="B565" t="str">
        <v>2015-07-22</v>
      </c>
      <c r="C565">
        <v>2</v>
      </c>
      <c r="D565">
        <v>3</v>
      </c>
      <c r="E565">
        <v>6</v>
      </c>
      <c r="F565">
        <v>14</v>
      </c>
      <c r="G565">
        <v>32</v>
      </c>
      <c r="H565">
        <v>9</v>
      </c>
      <c r="I565" t="str">
        <v>2 - 3 - 6 - 14 - 32 [PB: 9]</v>
      </c>
      <c r="J565">
        <f>SUM(C565:G565)</f>
        <v>57</v>
      </c>
      <c r="K565">
        <f>AVERAGE(C565:G565)</f>
        <v>11.4</v>
      </c>
      <c r="L565">
        <f>MAX(C565:G565)-MIN(C565:G565)</f>
        <v>30</v>
      </c>
      <c r="M565">
        <f>SUMPRODUCT(MOD(C565:G565,2))</f>
        <v>1</v>
      </c>
      <c r="N565">
        <f>5-M565</f>
        <v>4</v>
      </c>
      <c r="O565">
        <f>COUNTIF(C565:G565,"&lt;=17")</f>
        <v>4</v>
      </c>
      <c r="P565">
        <f>COUNTIF(C565:G565,"&gt;=18")</f>
        <v>1</v>
      </c>
      <c r="Q565">
        <f>SUMPRODUCT(--(D565:G565-C565:F565=1))</f>
        <v>1</v>
      </c>
      <c r="R565">
        <f>SUMPRODUCT(COUNTIF(C566:G566,C565:G565))</f>
        <v>2</v>
      </c>
    </row>
    <row r="566">
      <c r="A566">
        <v>1460</v>
      </c>
      <c r="B566" t="str">
        <v>2015-07-16</v>
      </c>
      <c r="C566">
        <v>2</v>
      </c>
      <c r="D566">
        <v>6</v>
      </c>
      <c r="E566">
        <v>7</v>
      </c>
      <c r="F566">
        <v>17</v>
      </c>
      <c r="G566">
        <v>27</v>
      </c>
      <c r="H566">
        <v>3</v>
      </c>
      <c r="I566" t="str">
        <v>2 - 6 - 7 - 17 - 27 [PB: 3]</v>
      </c>
      <c r="J566">
        <f>SUM(C566:G566)</f>
        <v>59</v>
      </c>
      <c r="K566">
        <f>AVERAGE(C566:G566)</f>
        <v>11.8</v>
      </c>
      <c r="L566">
        <f>MAX(C566:G566)-MIN(C566:G566)</f>
        <v>25</v>
      </c>
      <c r="M566">
        <f>SUMPRODUCT(MOD(C566:G566,2))</f>
        <v>3</v>
      </c>
      <c r="N566">
        <f>5-M566</f>
        <v>2</v>
      </c>
      <c r="O566">
        <f>COUNTIF(C566:G566,"&lt;=17")</f>
        <v>4</v>
      </c>
      <c r="P566">
        <f>COUNTIF(C566:G566,"&gt;=18")</f>
        <v>1</v>
      </c>
      <c r="Q566">
        <f>SUMPRODUCT(--(D566:G566-C566:F566=1))</f>
        <v>1</v>
      </c>
      <c r="R566">
        <f>SUMPRODUCT(COUNTIF(C567:G567,C566:G566))</f>
        <v>1</v>
      </c>
    </row>
    <row r="567">
      <c r="A567">
        <v>1459</v>
      </c>
      <c r="B567" t="str">
        <v>2015-07-12</v>
      </c>
      <c r="C567">
        <v>5</v>
      </c>
      <c r="D567">
        <v>9</v>
      </c>
      <c r="E567">
        <v>16</v>
      </c>
      <c r="F567">
        <v>17</v>
      </c>
      <c r="G567">
        <v>31</v>
      </c>
      <c r="H567">
        <v>1</v>
      </c>
      <c r="I567" t="str">
        <v>5 - 9 - 16 - 17 - 31 [PB: 1]</v>
      </c>
      <c r="J567">
        <f>SUM(C567:G567)</f>
        <v>78</v>
      </c>
      <c r="K567">
        <f>AVERAGE(C567:G567)</f>
        <v>15.6</v>
      </c>
      <c r="L567">
        <f>MAX(C567:G567)-MIN(C567:G567)</f>
        <v>26</v>
      </c>
      <c r="M567">
        <f>SUMPRODUCT(MOD(C567:G567,2))</f>
        <v>4</v>
      </c>
      <c r="N567">
        <f>5-M567</f>
        <v>1</v>
      </c>
      <c r="O567">
        <f>COUNTIF(C567:G567,"&lt;=17")</f>
        <v>4</v>
      </c>
      <c r="P567">
        <f>COUNTIF(C567:G567,"&gt;=18")</f>
        <v>1</v>
      </c>
      <c r="Q567">
        <f>SUMPRODUCT(--(D567:G567-C567:F567=1))</f>
        <v>1</v>
      </c>
      <c r="R567">
        <f>SUMPRODUCT(COUNTIF(C568:G568,C567:G567))</f>
        <v>1</v>
      </c>
    </row>
    <row r="568">
      <c r="A568">
        <v>1458</v>
      </c>
      <c r="B568" t="str">
        <v>2015-07-08</v>
      </c>
      <c r="C568">
        <v>11</v>
      </c>
      <c r="D568">
        <v>12</v>
      </c>
      <c r="E568">
        <v>17</v>
      </c>
      <c r="F568">
        <v>18</v>
      </c>
      <c r="G568">
        <v>19</v>
      </c>
      <c r="H568">
        <v>10</v>
      </c>
      <c r="I568" t="str">
        <v>11 - 12 - 17 - 18 - 19 [PB: 10]</v>
      </c>
      <c r="J568">
        <f>SUM(C568:G568)</f>
        <v>77</v>
      </c>
      <c r="K568">
        <f>AVERAGE(C568:G568)</f>
        <v>15.4</v>
      </c>
      <c r="L568">
        <f>MAX(C568:G568)-MIN(C568:G568)</f>
        <v>8</v>
      </c>
      <c r="M568">
        <f>SUMPRODUCT(MOD(C568:G568,2))</f>
        <v>3</v>
      </c>
      <c r="N568">
        <f>5-M568</f>
        <v>2</v>
      </c>
      <c r="O568">
        <f>COUNTIF(C568:G568,"&lt;=17")</f>
        <v>3</v>
      </c>
      <c r="P568">
        <f>COUNTIF(C568:G568,"&gt;=18")</f>
        <v>2</v>
      </c>
      <c r="Q568">
        <f>SUMPRODUCT(--(D568:G568-C568:F568=1))</f>
        <v>3</v>
      </c>
      <c r="R568">
        <f>SUMPRODUCT(COUNTIF(C569:G569,C568:G568))</f>
        <v>2</v>
      </c>
    </row>
    <row r="569">
      <c r="A569">
        <v>1457</v>
      </c>
      <c r="B569" t="str">
        <v>2015-07-04</v>
      </c>
      <c r="C569">
        <v>7</v>
      </c>
      <c r="D569">
        <v>12</v>
      </c>
      <c r="E569">
        <v>19</v>
      </c>
      <c r="F569">
        <v>27</v>
      </c>
      <c r="G569">
        <v>34</v>
      </c>
      <c r="H569">
        <v>5</v>
      </c>
      <c r="I569" t="str">
        <v>7 - 12 - 19 - 27 - 34 [PB: 5]</v>
      </c>
      <c r="J569">
        <f>SUM(C569:G569)</f>
        <v>99</v>
      </c>
      <c r="K569">
        <f>AVERAGE(C569:G569)</f>
        <v>19.8</v>
      </c>
      <c r="L569">
        <f>MAX(C569:G569)-MIN(C569:G569)</f>
        <v>27</v>
      </c>
      <c r="M569">
        <f>SUMPRODUCT(MOD(C569:G569,2))</f>
        <v>3</v>
      </c>
      <c r="N569">
        <f>5-M569</f>
        <v>2</v>
      </c>
      <c r="O569">
        <f>COUNTIF(C569:G569,"&lt;=17")</f>
        <v>2</v>
      </c>
      <c r="P569">
        <f>COUNTIF(C569:G569,"&gt;=18")</f>
        <v>3</v>
      </c>
      <c r="Q569">
        <f>SUMPRODUCT(--(D569:G569-C569:F569=1))</f>
        <v>0</v>
      </c>
      <c r="R569">
        <f>SUMPRODUCT(COUNTIF(C570:G570,C569:G569))</f>
        <v>0</v>
      </c>
    </row>
    <row r="570">
      <c r="A570">
        <v>1456</v>
      </c>
      <c r="B570" t="str">
        <v>2015-07-01</v>
      </c>
      <c r="C570">
        <v>1</v>
      </c>
      <c r="D570">
        <v>4</v>
      </c>
      <c r="E570">
        <v>10</v>
      </c>
      <c r="F570">
        <v>21</v>
      </c>
      <c r="G570">
        <v>28</v>
      </c>
      <c r="H570">
        <v>4</v>
      </c>
      <c r="I570" t="str">
        <v>1 - 4 - 10 - 21 - 28 [PB: 4]</v>
      </c>
      <c r="J570">
        <f>SUM(C570:G570)</f>
        <v>64</v>
      </c>
      <c r="K570">
        <f>AVERAGE(C570:G570)</f>
        <v>12.8</v>
      </c>
      <c r="L570">
        <f>MAX(C570:G570)-MIN(C570:G570)</f>
        <v>27</v>
      </c>
      <c r="M570">
        <f>SUMPRODUCT(MOD(C570:G570,2))</f>
        <v>2</v>
      </c>
      <c r="N570">
        <f>5-M570</f>
        <v>3</v>
      </c>
      <c r="O570">
        <f>COUNTIF(C570:G570,"&lt;=17")</f>
        <v>3</v>
      </c>
      <c r="P570">
        <f>COUNTIF(C570:G570,"&gt;=18")</f>
        <v>2</v>
      </c>
      <c r="Q570">
        <f>SUMPRODUCT(--(D570:G570-C570:F570=1))</f>
        <v>0</v>
      </c>
      <c r="R570">
        <f>SUMPRODUCT(COUNTIF(C571:G571,C570:G570))</f>
        <v>1</v>
      </c>
    </row>
    <row r="571">
      <c r="A571">
        <v>1240</v>
      </c>
      <c r="B571" t="str">
        <v>2013-05-29</v>
      </c>
      <c r="C571">
        <v>4</v>
      </c>
      <c r="D571">
        <v>9</v>
      </c>
      <c r="E571">
        <v>12</v>
      </c>
      <c r="F571">
        <v>14</v>
      </c>
      <c r="G571">
        <v>31</v>
      </c>
      <c r="H571">
        <v>8</v>
      </c>
      <c r="I571" t="str">
        <v>4 - 9 - 12 - 14 - 31 [PB: 8]</v>
      </c>
      <c r="J571">
        <f>SUM(C571:G571)</f>
        <v>70</v>
      </c>
      <c r="K571">
        <f>AVERAGE(C571:G571)</f>
        <v>14</v>
      </c>
      <c r="L571">
        <f>MAX(C571:G571)-MIN(C571:G571)</f>
        <v>27</v>
      </c>
      <c r="M571">
        <f>SUMPRODUCT(MOD(C571:G571,2))</f>
        <v>2</v>
      </c>
      <c r="N571">
        <f>5-M571</f>
        <v>3</v>
      </c>
      <c r="O571">
        <f>COUNTIF(C571:G571,"&lt;=17")</f>
        <v>4</v>
      </c>
      <c r="P571">
        <f>COUNTIF(C571:G571,"&gt;=18")</f>
        <v>1</v>
      </c>
      <c r="Q571">
        <f>SUMPRODUCT(--(D571:G571-C571:F571=1))</f>
        <v>0</v>
      </c>
      <c r="R571">
        <f>SUMPRODUCT(COUNTIF(C572:G572,C571:G571))</f>
        <v>1</v>
      </c>
    </row>
    <row r="572">
      <c r="A572">
        <v>1239</v>
      </c>
      <c r="B572" t="str">
        <v>2013-05-25</v>
      </c>
      <c r="C572">
        <v>2</v>
      </c>
      <c r="D572">
        <v>11</v>
      </c>
      <c r="E572">
        <v>14</v>
      </c>
      <c r="F572">
        <v>25</v>
      </c>
      <c r="G572">
        <v>34</v>
      </c>
      <c r="H572">
        <v>6</v>
      </c>
      <c r="I572" t="str">
        <v>2 - 11 - 14 - 25 - 34 [PB: 6]</v>
      </c>
      <c r="J572">
        <f>SUM(C572:G572)</f>
        <v>86</v>
      </c>
      <c r="K572">
        <f>AVERAGE(C572:G572)</f>
        <v>17.2</v>
      </c>
      <c r="L572">
        <f>MAX(C572:G572)-MIN(C572:G572)</f>
        <v>32</v>
      </c>
      <c r="M572">
        <f>SUMPRODUCT(MOD(C572:G572,2))</f>
        <v>2</v>
      </c>
      <c r="N572">
        <f>5-M572</f>
        <v>3</v>
      </c>
      <c r="O572">
        <f>COUNTIF(C572:G572,"&lt;=17")</f>
        <v>3</v>
      </c>
      <c r="P572">
        <f>COUNTIF(C572:G572,"&gt;=18")</f>
        <v>2</v>
      </c>
      <c r="Q572">
        <f>SUMPRODUCT(--(D572:G572-C572:F572=1))</f>
        <v>0</v>
      </c>
      <c r="R572">
        <f>SUMPRODUCT(COUNTIF(C573:G573,C572:G572))</f>
        <v>2</v>
      </c>
    </row>
    <row r="573">
      <c r="A573">
        <v>1238</v>
      </c>
      <c r="B573" t="str">
        <v>2013-05-22</v>
      </c>
      <c r="C573">
        <v>7</v>
      </c>
      <c r="D573">
        <v>11</v>
      </c>
      <c r="E573">
        <v>13</v>
      </c>
      <c r="F573">
        <v>25</v>
      </c>
      <c r="G573">
        <v>26</v>
      </c>
      <c r="H573">
        <v>10</v>
      </c>
      <c r="I573" t="str">
        <v>7 - 11 - 13 - 25 - 26 [PB: 10]</v>
      </c>
      <c r="J573">
        <f>SUM(C573:G573)</f>
        <v>82</v>
      </c>
      <c r="K573">
        <f>AVERAGE(C573:G573)</f>
        <v>16.4</v>
      </c>
      <c r="L573">
        <f>MAX(C573:G573)-MIN(C573:G573)</f>
        <v>19</v>
      </c>
      <c r="M573">
        <f>SUMPRODUCT(MOD(C573:G573,2))</f>
        <v>4</v>
      </c>
      <c r="N573">
        <f>5-M573</f>
        <v>1</v>
      </c>
      <c r="O573">
        <f>COUNTIF(C573:G573,"&lt;=17")</f>
        <v>3</v>
      </c>
      <c r="P573">
        <f>COUNTIF(C573:G573,"&gt;=18")</f>
        <v>2</v>
      </c>
      <c r="Q573">
        <f>SUMPRODUCT(--(D573:G573-C573:F573=1))</f>
        <v>1</v>
      </c>
      <c r="R573">
        <f>SUMPRODUCT(COUNTIF(C574:G574,C573:G573))</f>
        <v>1</v>
      </c>
    </row>
    <row r="574">
      <c r="A574">
        <v>1237</v>
      </c>
      <c r="B574" t="str">
        <v>2013-05-18</v>
      </c>
      <c r="C574">
        <v>2</v>
      </c>
      <c r="D574">
        <v>3</v>
      </c>
      <c r="E574">
        <v>7</v>
      </c>
      <c r="F574">
        <v>9</v>
      </c>
      <c r="G574">
        <v>24</v>
      </c>
      <c r="H574">
        <v>6</v>
      </c>
      <c r="I574" t="str">
        <v>2 - 3 - 7 - 9 - 24 [PB: 6]</v>
      </c>
      <c r="J574">
        <f>SUM(C574:G574)</f>
        <v>45</v>
      </c>
      <c r="K574">
        <f>AVERAGE(C574:G574)</f>
        <v>9</v>
      </c>
      <c r="L574">
        <f>MAX(C574:G574)-MIN(C574:G574)</f>
        <v>22</v>
      </c>
      <c r="M574">
        <f>SUMPRODUCT(MOD(C574:G574,2))</f>
        <v>3</v>
      </c>
      <c r="N574">
        <f>5-M574</f>
        <v>2</v>
      </c>
      <c r="O574">
        <f>COUNTIF(C574:G574,"&lt;=17")</f>
        <v>4</v>
      </c>
      <c r="P574">
        <f>COUNTIF(C574:G574,"&gt;=18")</f>
        <v>1</v>
      </c>
      <c r="Q574">
        <f>SUMPRODUCT(--(D574:G574-C574:F574=1))</f>
        <v>1</v>
      </c>
      <c r="R574">
        <f>SUMPRODUCT(COUNTIF(C575:G575,C574:G574))</f>
        <v>1</v>
      </c>
    </row>
    <row r="575">
      <c r="A575">
        <v>1236</v>
      </c>
      <c r="B575" t="str">
        <v>2013-05-15</v>
      </c>
      <c r="C575">
        <v>3</v>
      </c>
      <c r="D575">
        <v>15</v>
      </c>
      <c r="E575">
        <v>19</v>
      </c>
      <c r="F575">
        <v>25</v>
      </c>
      <c r="G575">
        <v>32</v>
      </c>
      <c r="H575">
        <v>9</v>
      </c>
      <c r="I575" t="str">
        <v>3 - 15 - 19 - 25 - 32 [PB: 9]</v>
      </c>
      <c r="J575">
        <f>SUM(C575:G575)</f>
        <v>94</v>
      </c>
      <c r="K575">
        <f>AVERAGE(C575:G575)</f>
        <v>18.8</v>
      </c>
      <c r="L575">
        <f>MAX(C575:G575)-MIN(C575:G575)</f>
        <v>29</v>
      </c>
      <c r="M575">
        <f>SUMPRODUCT(MOD(C575:G575,2))</f>
        <v>4</v>
      </c>
      <c r="N575">
        <f>5-M575</f>
        <v>1</v>
      </c>
      <c r="O575">
        <f>COUNTIF(C575:G575,"&lt;=17")</f>
        <v>2</v>
      </c>
      <c r="P575">
        <f>COUNTIF(C575:G575,"&gt;=18")</f>
        <v>3</v>
      </c>
      <c r="Q575">
        <f>SUMPRODUCT(--(D575:G575-C575:F575=1))</f>
        <v>0</v>
      </c>
      <c r="R575">
        <f>SUMPRODUCT(COUNTIF(C576:G576,C575:G575))</f>
        <v>0</v>
      </c>
    </row>
    <row r="576">
      <c r="A576">
        <v>1235</v>
      </c>
      <c r="B576" t="str">
        <v>2013-05-11</v>
      </c>
      <c r="C576">
        <v>7</v>
      </c>
      <c r="D576">
        <v>9</v>
      </c>
      <c r="E576">
        <v>10</v>
      </c>
      <c r="F576">
        <v>14</v>
      </c>
      <c r="G576">
        <v>27</v>
      </c>
      <c r="H576">
        <v>4</v>
      </c>
      <c r="I576" t="str">
        <v>7 - 9 - 10 - 14 - 27 [PB: 4]</v>
      </c>
      <c r="J576">
        <f>SUM(C576:G576)</f>
        <v>67</v>
      </c>
      <c r="K576">
        <f>AVERAGE(C576:G576)</f>
        <v>13.4</v>
      </c>
      <c r="L576">
        <f>MAX(C576:G576)-MIN(C576:G576)</f>
        <v>20</v>
      </c>
      <c r="M576">
        <f>SUMPRODUCT(MOD(C576:G576,2))</f>
        <v>3</v>
      </c>
      <c r="N576">
        <f>5-M576</f>
        <v>2</v>
      </c>
      <c r="O576">
        <f>COUNTIF(C576:G576,"&lt;=17")</f>
        <v>4</v>
      </c>
      <c r="P576">
        <f>COUNTIF(C576:G576,"&gt;=18")</f>
        <v>1</v>
      </c>
      <c r="Q576">
        <f>SUMPRODUCT(--(D576:G576-C576:F576=1))</f>
        <v>1</v>
      </c>
      <c r="R576">
        <f>SUMPRODUCT(COUNTIF(C577:G577,C576:G576))</f>
        <v>0</v>
      </c>
    </row>
    <row r="577">
      <c r="A577">
        <v>1234</v>
      </c>
      <c r="B577" t="str">
        <v>2013-05-08</v>
      </c>
      <c r="C577">
        <v>1</v>
      </c>
      <c r="D577">
        <v>12</v>
      </c>
      <c r="E577">
        <v>15</v>
      </c>
      <c r="F577">
        <v>24</v>
      </c>
      <c r="G577">
        <v>29</v>
      </c>
      <c r="H577">
        <v>5</v>
      </c>
      <c r="I577" t="str">
        <v>1 - 12 - 15 - 24 - 29 [PB: 5]</v>
      </c>
      <c r="J577">
        <f>SUM(C577:G577)</f>
        <v>81</v>
      </c>
      <c r="K577">
        <f>AVERAGE(C577:G577)</f>
        <v>16.2</v>
      </c>
      <c r="L577">
        <f>MAX(C577:G577)-MIN(C577:G577)</f>
        <v>28</v>
      </c>
      <c r="M577">
        <f>SUMPRODUCT(MOD(C577:G577,2))</f>
        <v>3</v>
      </c>
      <c r="N577">
        <f>5-M577</f>
        <v>2</v>
      </c>
      <c r="O577">
        <f>COUNTIF(C577:G577,"&lt;=17")</f>
        <v>3</v>
      </c>
      <c r="P577">
        <f>COUNTIF(C577:G577,"&gt;=18")</f>
        <v>2</v>
      </c>
      <c r="Q577">
        <f>SUMPRODUCT(--(D577:G577-C577:F577=1))</f>
        <v>0</v>
      </c>
      <c r="R577">
        <f>SUMPRODUCT(COUNTIF(C578:G578,C577:G577))</f>
        <v>1</v>
      </c>
    </row>
    <row r="578">
      <c r="A578">
        <v>1233</v>
      </c>
      <c r="B578" t="str">
        <v>2013-05-04</v>
      </c>
      <c r="C578">
        <v>1</v>
      </c>
      <c r="D578">
        <v>6</v>
      </c>
      <c r="E578">
        <v>22</v>
      </c>
      <c r="F578">
        <v>25</v>
      </c>
      <c r="G578">
        <v>27</v>
      </c>
      <c r="H578">
        <v>7</v>
      </c>
      <c r="I578" t="str">
        <v>1 - 6 - 22 - 25 - 27 [PB: 7]</v>
      </c>
      <c r="J578">
        <f>SUM(C578:G578)</f>
        <v>81</v>
      </c>
      <c r="K578">
        <f>AVERAGE(C578:G578)</f>
        <v>16.2</v>
      </c>
      <c r="L578">
        <f>MAX(C578:G578)-MIN(C578:G578)</f>
        <v>26</v>
      </c>
      <c r="M578">
        <f>SUMPRODUCT(MOD(C578:G578,2))</f>
        <v>3</v>
      </c>
      <c r="N578">
        <f>5-M578</f>
        <v>2</v>
      </c>
      <c r="O578">
        <f>COUNTIF(C578:G578,"&lt;=17")</f>
        <v>2</v>
      </c>
      <c r="P578">
        <f>COUNTIF(C578:G578,"&gt;=18")</f>
        <v>3</v>
      </c>
      <c r="Q578">
        <f>SUMPRODUCT(--(D578:G578-C578:F578=1))</f>
        <v>0</v>
      </c>
      <c r="R578">
        <f>SUMPRODUCT(COUNTIF(C579:G579,C578:G578))</f>
        <v>1</v>
      </c>
    </row>
    <row r="579">
      <c r="A579">
        <v>1232</v>
      </c>
      <c r="B579" t="str">
        <v>2013-05-01</v>
      </c>
      <c r="C579">
        <v>5</v>
      </c>
      <c r="D579">
        <v>14</v>
      </c>
      <c r="E579">
        <v>16</v>
      </c>
      <c r="F579">
        <v>22</v>
      </c>
      <c r="G579">
        <v>30</v>
      </c>
      <c r="H579">
        <v>1</v>
      </c>
      <c r="I579" t="str">
        <v>5 - 14 - 16 - 22 - 30 [PB: 1]</v>
      </c>
      <c r="J579">
        <f>SUM(C579:G579)</f>
        <v>87</v>
      </c>
      <c r="K579">
        <f>AVERAGE(C579:G579)</f>
        <v>17.4</v>
      </c>
      <c r="L579">
        <f>MAX(C579:G579)-MIN(C579:G579)</f>
        <v>25</v>
      </c>
      <c r="M579">
        <f>SUMPRODUCT(MOD(C579:G579,2))</f>
        <v>1</v>
      </c>
      <c r="N579">
        <f>5-M579</f>
        <v>4</v>
      </c>
      <c r="O579">
        <f>COUNTIF(C579:G579,"&lt;=17")</f>
        <v>3</v>
      </c>
      <c r="P579">
        <f>COUNTIF(C579:G579,"&gt;=18")</f>
        <v>2</v>
      </c>
      <c r="Q579">
        <f>SUMPRODUCT(--(D579:G579-C579:F579=1))</f>
        <v>0</v>
      </c>
      <c r="R579">
        <f>SUMPRODUCT(COUNTIF(C580:G580,C579:G579))</f>
        <v>0</v>
      </c>
    </row>
    <row r="580">
      <c r="A580">
        <v>1231</v>
      </c>
      <c r="B580" t="str">
        <v>2013-04-27</v>
      </c>
      <c r="C580">
        <v>10</v>
      </c>
      <c r="D580">
        <v>11</v>
      </c>
      <c r="E580">
        <v>12</v>
      </c>
      <c r="F580">
        <v>28</v>
      </c>
      <c r="G580">
        <v>34</v>
      </c>
      <c r="H580">
        <v>3</v>
      </c>
      <c r="I580" t="str">
        <v>10 - 11 - 12 - 28 - 34 [PB: 3]</v>
      </c>
      <c r="J580">
        <f>SUM(C580:G580)</f>
        <v>95</v>
      </c>
      <c r="K580">
        <f>AVERAGE(C580:G580)</f>
        <v>19</v>
      </c>
      <c r="L580">
        <f>MAX(C580:G580)-MIN(C580:G580)</f>
        <v>24</v>
      </c>
      <c r="M580">
        <f>SUMPRODUCT(MOD(C580:G580,2))</f>
        <v>1</v>
      </c>
      <c r="N580">
        <f>5-M580</f>
        <v>4</v>
      </c>
      <c r="O580">
        <f>COUNTIF(C580:G580,"&lt;=17")</f>
        <v>3</v>
      </c>
      <c r="P580">
        <f>COUNTIF(C580:G580,"&gt;=18")</f>
        <v>2</v>
      </c>
      <c r="Q580">
        <f>SUMPRODUCT(--(D580:G580-C580:F580=1))</f>
        <v>2</v>
      </c>
      <c r="R580">
        <f>SUMPRODUCT(COUNTIF(C581:G581,C580:G580))</f>
        <v>0</v>
      </c>
    </row>
    <row r="581">
      <c r="A581">
        <v>1230</v>
      </c>
      <c r="B581" t="str">
        <v>2013-04-24</v>
      </c>
      <c r="C581">
        <v>1</v>
      </c>
      <c r="D581">
        <v>13</v>
      </c>
      <c r="E581">
        <v>16</v>
      </c>
      <c r="F581">
        <v>29</v>
      </c>
      <c r="G581">
        <v>35</v>
      </c>
      <c r="H581">
        <v>6</v>
      </c>
      <c r="I581" t="str">
        <v>1 - 13 - 16 - 29 - 35 [PB: 6]</v>
      </c>
      <c r="J581">
        <f>SUM(C581:G581)</f>
        <v>94</v>
      </c>
      <c r="K581">
        <f>AVERAGE(C581:G581)</f>
        <v>18.8</v>
      </c>
      <c r="L581">
        <f>MAX(C581:G581)-MIN(C581:G581)</f>
        <v>34</v>
      </c>
      <c r="M581">
        <f>SUMPRODUCT(MOD(C581:G581,2))</f>
        <v>4</v>
      </c>
      <c r="N581">
        <f>5-M581</f>
        <v>1</v>
      </c>
      <c r="O581">
        <f>COUNTIF(C581:G581,"&lt;=17")</f>
        <v>3</v>
      </c>
      <c r="P581">
        <f>COUNTIF(C581:G581,"&gt;=18")</f>
        <v>2</v>
      </c>
      <c r="Q581">
        <f>SUMPRODUCT(--(D581:G581-C581:F581=1))</f>
        <v>0</v>
      </c>
      <c r="R581">
        <f>SUMPRODUCT(COUNTIF(C582:G582,C581:G581))</f>
        <v>0</v>
      </c>
    </row>
    <row r="582">
      <c r="A582">
        <v>1229</v>
      </c>
      <c r="B582" t="str">
        <v>2013-04-20</v>
      </c>
      <c r="C582">
        <v>10</v>
      </c>
      <c r="D582">
        <v>11</v>
      </c>
      <c r="E582">
        <v>19</v>
      </c>
      <c r="F582">
        <v>25</v>
      </c>
      <c r="G582">
        <v>26</v>
      </c>
      <c r="H582">
        <v>9</v>
      </c>
      <c r="I582" t="str">
        <v>10 - 11 - 19 - 25 - 26 [PB: 9]</v>
      </c>
      <c r="J582">
        <f>SUM(C582:G582)</f>
        <v>91</v>
      </c>
      <c r="K582">
        <f>AVERAGE(C582:G582)</f>
        <v>18.2</v>
      </c>
      <c r="L582">
        <f>MAX(C582:G582)-MIN(C582:G582)</f>
        <v>16</v>
      </c>
      <c r="M582">
        <f>SUMPRODUCT(MOD(C582:G582,2))</f>
        <v>3</v>
      </c>
      <c r="N582">
        <f>5-M582</f>
        <v>2</v>
      </c>
      <c r="O582">
        <f>COUNTIF(C582:G582,"&lt;=17")</f>
        <v>2</v>
      </c>
      <c r="P582">
        <f>COUNTIF(C582:G582,"&gt;=18")</f>
        <v>3</v>
      </c>
      <c r="Q582">
        <f>SUMPRODUCT(--(D582:G582-C582:F582=1))</f>
        <v>2</v>
      </c>
      <c r="R582">
        <f>SUMPRODUCT(COUNTIF(C583:G583,C582:G582))</f>
        <v>1</v>
      </c>
    </row>
    <row r="583">
      <c r="A583">
        <v>1228</v>
      </c>
      <c r="B583" t="str">
        <v>2013-04-17</v>
      </c>
      <c r="C583">
        <v>4</v>
      </c>
      <c r="D583">
        <v>7</v>
      </c>
      <c r="E583">
        <v>10</v>
      </c>
      <c r="F583">
        <v>20</v>
      </c>
      <c r="G583">
        <v>33</v>
      </c>
      <c r="H583">
        <v>5</v>
      </c>
      <c r="I583" t="str">
        <v>4 - 7 - 10 - 20 - 33 [PB: 5]</v>
      </c>
      <c r="J583">
        <f>SUM(C583:G583)</f>
        <v>74</v>
      </c>
      <c r="K583">
        <f>AVERAGE(C583:G583)</f>
        <v>14.8</v>
      </c>
      <c r="L583">
        <f>MAX(C583:G583)-MIN(C583:G583)</f>
        <v>29</v>
      </c>
      <c r="M583">
        <f>SUMPRODUCT(MOD(C583:G583,2))</f>
        <v>2</v>
      </c>
      <c r="N583">
        <f>5-M583</f>
        <v>3</v>
      </c>
      <c r="O583">
        <f>COUNTIF(C583:G583,"&lt;=17")</f>
        <v>3</v>
      </c>
      <c r="P583">
        <f>COUNTIF(C583:G583,"&gt;=18")</f>
        <v>2</v>
      </c>
      <c r="Q583">
        <f>SUMPRODUCT(--(D583:G583-C583:F583=1))</f>
        <v>0</v>
      </c>
      <c r="R583">
        <f>SUMPRODUCT(COUNTIF(C584:G584,C583:G583))</f>
        <v>0</v>
      </c>
    </row>
    <row r="584">
      <c r="A584">
        <v>1227</v>
      </c>
      <c r="B584" t="str">
        <v>2013-04-13</v>
      </c>
      <c r="C584">
        <v>6</v>
      </c>
      <c r="D584">
        <v>15</v>
      </c>
      <c r="E584">
        <v>18</v>
      </c>
      <c r="F584">
        <v>26</v>
      </c>
      <c r="G584">
        <v>32</v>
      </c>
      <c r="H584">
        <v>8</v>
      </c>
      <c r="I584" t="str">
        <v>6 - 15 - 18 - 26 - 32 [PB: 8]</v>
      </c>
      <c r="J584">
        <f>SUM(C584:G584)</f>
        <v>97</v>
      </c>
      <c r="K584">
        <f>AVERAGE(C584:G584)</f>
        <v>19.4</v>
      </c>
      <c r="L584">
        <f>MAX(C584:G584)-MIN(C584:G584)</f>
        <v>26</v>
      </c>
      <c r="M584">
        <f>SUMPRODUCT(MOD(C584:G584,2))</f>
        <v>1</v>
      </c>
      <c r="N584">
        <f>5-M584</f>
        <v>4</v>
      </c>
      <c r="O584">
        <f>COUNTIF(C584:G584,"&lt;=17")</f>
        <v>2</v>
      </c>
      <c r="P584">
        <f>COUNTIF(C584:G584,"&gt;=18")</f>
        <v>3</v>
      </c>
      <c r="Q584">
        <f>SUMPRODUCT(--(D584:G584-C584:F584=1))</f>
        <v>0</v>
      </c>
      <c r="R584">
        <f>SUMPRODUCT(COUNTIF(C585:G585,C584:G584))</f>
        <v>1</v>
      </c>
    </row>
    <row r="585">
      <c r="A585">
        <v>1226</v>
      </c>
      <c r="B585" t="str">
        <v>2013-04-10</v>
      </c>
      <c r="C585">
        <v>7</v>
      </c>
      <c r="D585">
        <v>13</v>
      </c>
      <c r="E585">
        <v>25</v>
      </c>
      <c r="F585">
        <v>26</v>
      </c>
      <c r="G585">
        <v>27</v>
      </c>
      <c r="H585">
        <v>7</v>
      </c>
      <c r="I585" t="str">
        <v>7 - 13 - 25 - 26 - 27 [PB: 7]</v>
      </c>
      <c r="J585">
        <f>SUM(C585:G585)</f>
        <v>98</v>
      </c>
      <c r="K585">
        <f>AVERAGE(C585:G585)</f>
        <v>19.6</v>
      </c>
      <c r="L585">
        <f>MAX(C585:G585)-MIN(C585:G585)</f>
        <v>20</v>
      </c>
      <c r="M585">
        <f>SUMPRODUCT(MOD(C585:G585,2))</f>
        <v>4</v>
      </c>
      <c r="N585">
        <f>5-M585</f>
        <v>1</v>
      </c>
      <c r="O585">
        <f>COUNTIF(C585:G585,"&lt;=17")</f>
        <v>2</v>
      </c>
      <c r="P585">
        <f>COUNTIF(C585:G585,"&gt;=18")</f>
        <v>3</v>
      </c>
      <c r="Q585">
        <f>SUMPRODUCT(--(D585:G585-C585:F585=1))</f>
        <v>2</v>
      </c>
      <c r="R585">
        <f>SUMPRODUCT(COUNTIF(C586:G586,C585:G585))</f>
        <v>0</v>
      </c>
    </row>
    <row r="586">
      <c r="A586">
        <v>1225</v>
      </c>
      <c r="B586" t="str">
        <v>2013-04-06</v>
      </c>
      <c r="C586">
        <v>4</v>
      </c>
      <c r="D586">
        <v>5</v>
      </c>
      <c r="E586">
        <v>9</v>
      </c>
      <c r="F586">
        <v>22</v>
      </c>
      <c r="G586">
        <v>30</v>
      </c>
      <c r="H586">
        <v>7</v>
      </c>
      <c r="I586" t="str">
        <v>4 - 5 - 9 - 22 - 30 [PB: 7]</v>
      </c>
      <c r="J586">
        <f>SUM(C586:G586)</f>
        <v>70</v>
      </c>
      <c r="K586">
        <f>AVERAGE(C586:G586)</f>
        <v>14</v>
      </c>
      <c r="L586">
        <f>MAX(C586:G586)-MIN(C586:G586)</f>
        <v>26</v>
      </c>
      <c r="M586">
        <f>SUMPRODUCT(MOD(C586:G586,2))</f>
        <v>2</v>
      </c>
      <c r="N586">
        <f>5-M586</f>
        <v>3</v>
      </c>
      <c r="O586">
        <f>COUNTIF(C586:G586,"&lt;=17")</f>
        <v>3</v>
      </c>
      <c r="P586">
        <f>COUNTIF(C586:G586,"&gt;=18")</f>
        <v>2</v>
      </c>
      <c r="Q586">
        <f>SUMPRODUCT(--(D586:G586-C586:F586=1))</f>
        <v>1</v>
      </c>
      <c r="R586">
        <f>SUMPRODUCT(COUNTIF(C587:G587,C586:G586))</f>
        <v>0</v>
      </c>
    </row>
    <row r="587">
      <c r="A587">
        <v>1224</v>
      </c>
      <c r="B587" t="str">
        <v>2013-04-03</v>
      </c>
      <c r="C587">
        <v>13</v>
      </c>
      <c r="D587">
        <v>14</v>
      </c>
      <c r="E587">
        <v>16</v>
      </c>
      <c r="F587">
        <v>19</v>
      </c>
      <c r="G587">
        <v>28</v>
      </c>
      <c r="H587">
        <v>7</v>
      </c>
      <c r="I587" t="str">
        <v>13 - 14 - 16 - 19 - 28 [PB: 7]</v>
      </c>
      <c r="J587">
        <f>SUM(C587:G587)</f>
        <v>90</v>
      </c>
      <c r="K587">
        <f>AVERAGE(C587:G587)</f>
        <v>18</v>
      </c>
      <c r="L587">
        <f>MAX(C587:G587)-MIN(C587:G587)</f>
        <v>15</v>
      </c>
      <c r="M587">
        <f>SUMPRODUCT(MOD(C587:G587,2))</f>
        <v>2</v>
      </c>
      <c r="N587">
        <f>5-M587</f>
        <v>3</v>
      </c>
      <c r="O587">
        <f>COUNTIF(C587:G587,"&lt;=17")</f>
        <v>3</v>
      </c>
      <c r="P587">
        <f>COUNTIF(C587:G587,"&gt;=18")</f>
        <v>2</v>
      </c>
      <c r="Q587">
        <f>SUMPRODUCT(--(D587:G587-C587:F587=1))</f>
        <v>1</v>
      </c>
      <c r="R587">
        <f>SUMPRODUCT(COUNTIF(C588:G588,C587:G587))</f>
        <v>2</v>
      </c>
    </row>
    <row r="588">
      <c r="A588">
        <v>1223</v>
      </c>
      <c r="B588" t="str">
        <v>2013-03-27</v>
      </c>
      <c r="C588">
        <v>13</v>
      </c>
      <c r="D588">
        <v>17</v>
      </c>
      <c r="E588">
        <v>25</v>
      </c>
      <c r="F588">
        <v>28</v>
      </c>
      <c r="G588">
        <v>32</v>
      </c>
      <c r="H588">
        <v>1</v>
      </c>
      <c r="I588" t="str">
        <v>13 - 17 - 25 - 28 - 32 [PB: 1]</v>
      </c>
      <c r="J588">
        <f>SUM(C588:G588)</f>
        <v>115</v>
      </c>
      <c r="K588">
        <f>AVERAGE(C588:G588)</f>
        <v>23</v>
      </c>
      <c r="L588">
        <f>MAX(C588:G588)-MIN(C588:G588)</f>
        <v>19</v>
      </c>
      <c r="M588">
        <f>SUMPRODUCT(MOD(C588:G588,2))</f>
        <v>3</v>
      </c>
      <c r="N588">
        <f>5-M588</f>
        <v>2</v>
      </c>
      <c r="O588">
        <f>COUNTIF(C588:G588,"&lt;=17")</f>
        <v>2</v>
      </c>
      <c r="P588">
        <f>COUNTIF(C588:G588,"&gt;=18")</f>
        <v>3</v>
      </c>
      <c r="Q588">
        <f>SUMPRODUCT(--(D588:G588-C588:F588=1))</f>
        <v>0</v>
      </c>
      <c r="R588">
        <f>SUMPRODUCT(COUNTIF(C589:G589,C588:G588))</f>
        <v>1</v>
      </c>
    </row>
    <row r="589">
      <c r="A589">
        <v>1222</v>
      </c>
      <c r="B589" t="str">
        <v>2013-03-23</v>
      </c>
      <c r="C589">
        <v>6</v>
      </c>
      <c r="D589">
        <v>7</v>
      </c>
      <c r="E589">
        <v>9</v>
      </c>
      <c r="F589">
        <v>12</v>
      </c>
      <c r="G589">
        <v>32</v>
      </c>
      <c r="H589">
        <v>7</v>
      </c>
      <c r="I589" t="str">
        <v>6 - 7 - 9 - 12 - 32 [PB: 7]</v>
      </c>
      <c r="J589">
        <f>SUM(C589:G589)</f>
        <v>66</v>
      </c>
      <c r="K589">
        <f>AVERAGE(C589:G589)</f>
        <v>13.2</v>
      </c>
      <c r="L589">
        <f>MAX(C589:G589)-MIN(C589:G589)</f>
        <v>26</v>
      </c>
      <c r="M589">
        <f>SUMPRODUCT(MOD(C589:G589,2))</f>
        <v>2</v>
      </c>
      <c r="N589">
        <f>5-M589</f>
        <v>3</v>
      </c>
      <c r="O589">
        <f>COUNTIF(C589:G589,"&lt;=17")</f>
        <v>4</v>
      </c>
      <c r="P589">
        <f>COUNTIF(C589:G589,"&gt;=18")</f>
        <v>1</v>
      </c>
      <c r="Q589">
        <f>SUMPRODUCT(--(D589:G589-C589:F589=1))</f>
        <v>1</v>
      </c>
      <c r="R589">
        <f>SUMPRODUCT(COUNTIF(C590:G590,C589:G589))</f>
        <v>0</v>
      </c>
    </row>
    <row r="590">
      <c r="A590">
        <v>1221</v>
      </c>
      <c r="B590" t="str">
        <v>2013-03-20</v>
      </c>
      <c r="C590">
        <v>5</v>
      </c>
      <c r="D590">
        <v>16</v>
      </c>
      <c r="E590">
        <v>20</v>
      </c>
      <c r="F590">
        <v>22</v>
      </c>
      <c r="G590">
        <v>29</v>
      </c>
      <c r="H590">
        <v>8</v>
      </c>
      <c r="I590" t="str">
        <v>5 - 16 - 20 - 22 - 29 [PB: 8]</v>
      </c>
      <c r="J590">
        <f>SUM(C590:G590)</f>
        <v>92</v>
      </c>
      <c r="K590">
        <f>AVERAGE(C590:G590)</f>
        <v>18.4</v>
      </c>
      <c r="L590">
        <f>MAX(C590:G590)-MIN(C590:G590)</f>
        <v>24</v>
      </c>
      <c r="M590">
        <f>SUMPRODUCT(MOD(C590:G590,2))</f>
        <v>2</v>
      </c>
      <c r="N590">
        <f>5-M590</f>
        <v>3</v>
      </c>
      <c r="O590">
        <f>COUNTIF(C590:G590,"&lt;=17")</f>
        <v>2</v>
      </c>
      <c r="P590">
        <f>COUNTIF(C590:G590,"&gt;=18")</f>
        <v>3</v>
      </c>
      <c r="Q590">
        <f>SUMPRODUCT(--(D590:G590-C590:F590=1))</f>
        <v>0</v>
      </c>
      <c r="R590">
        <f>SUMPRODUCT(COUNTIF(C591:G591,C590:G590))</f>
        <v>1</v>
      </c>
    </row>
    <row r="591">
      <c r="A591">
        <v>1220</v>
      </c>
      <c r="B591" t="str">
        <v>2013-03-16</v>
      </c>
      <c r="C591">
        <v>1</v>
      </c>
      <c r="D591">
        <v>3</v>
      </c>
      <c r="E591">
        <v>15</v>
      </c>
      <c r="F591">
        <v>28</v>
      </c>
      <c r="G591">
        <v>29</v>
      </c>
      <c r="H591">
        <v>8</v>
      </c>
      <c r="I591" t="str">
        <v>1 - 3 - 15 - 28 - 29 [PB: 8]</v>
      </c>
      <c r="J591">
        <f>SUM(C591:G591)</f>
        <v>76</v>
      </c>
      <c r="K591">
        <f>AVERAGE(C591:G591)</f>
        <v>15.2</v>
      </c>
      <c r="L591">
        <f>MAX(C591:G591)-MIN(C591:G591)</f>
        <v>28</v>
      </c>
      <c r="M591">
        <f>SUMPRODUCT(MOD(C591:G591,2))</f>
        <v>4</v>
      </c>
      <c r="N591">
        <f>5-M591</f>
        <v>1</v>
      </c>
      <c r="O591">
        <f>COUNTIF(C591:G591,"&lt;=17")</f>
        <v>3</v>
      </c>
      <c r="P591">
        <f>COUNTIF(C591:G591,"&gt;=18")</f>
        <v>2</v>
      </c>
      <c r="Q591">
        <f>SUMPRODUCT(--(D591:G591-C591:F591=1))</f>
        <v>1</v>
      </c>
      <c r="R591">
        <f>SUMPRODUCT(COUNTIF(C592:G592,C591:G591))</f>
        <v>1</v>
      </c>
    </row>
    <row r="592">
      <c r="A592">
        <v>1219</v>
      </c>
      <c r="B592" t="str">
        <v>2013-03-13</v>
      </c>
      <c r="C592">
        <v>11</v>
      </c>
      <c r="D592">
        <v>24</v>
      </c>
      <c r="E592">
        <v>28</v>
      </c>
      <c r="F592">
        <v>30</v>
      </c>
      <c r="G592">
        <v>31</v>
      </c>
      <c r="H592">
        <v>9</v>
      </c>
      <c r="I592" t="str">
        <v>11 - 24 - 28 - 30 - 31 [PB: 9]</v>
      </c>
      <c r="J592">
        <f>SUM(C592:G592)</f>
        <v>124</v>
      </c>
      <c r="K592">
        <f>AVERAGE(C592:G592)</f>
        <v>24.8</v>
      </c>
      <c r="L592">
        <f>MAX(C592:G592)-MIN(C592:G592)</f>
        <v>20</v>
      </c>
      <c r="M592">
        <f>SUMPRODUCT(MOD(C592:G592,2))</f>
        <v>2</v>
      </c>
      <c r="N592">
        <f>5-M592</f>
        <v>3</v>
      </c>
      <c r="O592">
        <f>COUNTIF(C592:G592,"&lt;=17")</f>
        <v>1</v>
      </c>
      <c r="P592">
        <f>COUNTIF(C592:G592,"&gt;=18")</f>
        <v>4</v>
      </c>
      <c r="Q592">
        <f>SUMPRODUCT(--(D592:G592-C592:F592=1))</f>
        <v>1</v>
      </c>
      <c r="R592">
        <f>SUMPRODUCT(COUNTIF(C593:G593,C592:G592))</f>
        <v>1</v>
      </c>
    </row>
    <row r="593">
      <c r="A593">
        <v>1218</v>
      </c>
      <c r="B593" t="str">
        <v>2013-03-09</v>
      </c>
      <c r="C593">
        <v>8</v>
      </c>
      <c r="D593">
        <v>10</v>
      </c>
      <c r="E593">
        <v>12</v>
      </c>
      <c r="F593">
        <v>24</v>
      </c>
      <c r="G593">
        <v>32</v>
      </c>
      <c r="H593">
        <v>3</v>
      </c>
      <c r="I593" t="str">
        <v>8 - 10 - 12 - 24 - 32 [PB: 3]</v>
      </c>
      <c r="J593">
        <f>SUM(C593:G593)</f>
        <v>86</v>
      </c>
      <c r="K593">
        <f>AVERAGE(C593:G593)</f>
        <v>17.2</v>
      </c>
      <c r="L593">
        <f>MAX(C593:G593)-MIN(C593:G593)</f>
        <v>24</v>
      </c>
      <c r="M593">
        <f>SUMPRODUCT(MOD(C593:G593,2))</f>
        <v>0</v>
      </c>
      <c r="N593">
        <f>5-M593</f>
        <v>5</v>
      </c>
      <c r="O593">
        <f>COUNTIF(C593:G593,"&lt;=17")</f>
        <v>3</v>
      </c>
      <c r="P593">
        <f>COUNTIF(C593:G593,"&gt;=18")</f>
        <v>2</v>
      </c>
      <c r="Q593">
        <f>SUMPRODUCT(--(D593:G593-C593:F593=1))</f>
        <v>0</v>
      </c>
      <c r="R593">
        <f>SUMPRODUCT(COUNTIF(C594:G594,C593:G593))</f>
        <v>1</v>
      </c>
    </row>
    <row r="594">
      <c r="A594">
        <v>1217</v>
      </c>
      <c r="B594" t="str">
        <v>2013-03-06</v>
      </c>
      <c r="C594">
        <v>10</v>
      </c>
      <c r="D594">
        <v>15</v>
      </c>
      <c r="E594">
        <v>20</v>
      </c>
      <c r="F594">
        <v>25</v>
      </c>
      <c r="G594">
        <v>34</v>
      </c>
      <c r="H594">
        <v>10</v>
      </c>
      <c r="I594" t="str">
        <v>10 - 15 - 20 - 25 - 34 [PB: 10]</v>
      </c>
      <c r="J594">
        <f>SUM(C594:G594)</f>
        <v>104</v>
      </c>
      <c r="K594">
        <f>AVERAGE(C594:G594)</f>
        <v>20.8</v>
      </c>
      <c r="L594">
        <f>MAX(C594:G594)-MIN(C594:G594)</f>
        <v>24</v>
      </c>
      <c r="M594">
        <f>SUMPRODUCT(MOD(C594:G594,2))</f>
        <v>2</v>
      </c>
      <c r="N594">
        <f>5-M594</f>
        <v>3</v>
      </c>
      <c r="O594">
        <f>COUNTIF(C594:G594,"&lt;=17")</f>
        <v>2</v>
      </c>
      <c r="P594">
        <f>COUNTIF(C594:G594,"&gt;=18")</f>
        <v>3</v>
      </c>
      <c r="Q594">
        <f>SUMPRODUCT(--(D594:G594-C594:F594=1))</f>
        <v>0</v>
      </c>
      <c r="R594">
        <f>SUMPRODUCT(COUNTIF(C595:G595,C594:G594))</f>
        <v>0</v>
      </c>
    </row>
    <row r="595">
      <c r="A595">
        <v>1216</v>
      </c>
      <c r="B595" t="str">
        <v>2013-03-02</v>
      </c>
      <c r="C595">
        <v>5</v>
      </c>
      <c r="D595">
        <v>9</v>
      </c>
      <c r="E595">
        <v>18</v>
      </c>
      <c r="F595">
        <v>30</v>
      </c>
      <c r="G595">
        <v>35</v>
      </c>
      <c r="H595">
        <v>9</v>
      </c>
      <c r="I595" t="str">
        <v>5 - 9 - 18 - 30 - 35 [PB: 9]</v>
      </c>
      <c r="J595">
        <f>SUM(C595:G595)</f>
        <v>97</v>
      </c>
      <c r="K595">
        <f>AVERAGE(C595:G595)</f>
        <v>19.4</v>
      </c>
      <c r="L595">
        <f>MAX(C595:G595)-MIN(C595:G595)</f>
        <v>30</v>
      </c>
      <c r="M595">
        <f>SUMPRODUCT(MOD(C595:G595,2))</f>
        <v>3</v>
      </c>
      <c r="N595">
        <f>5-M595</f>
        <v>2</v>
      </c>
      <c r="O595">
        <f>COUNTIF(C595:G595,"&lt;=17")</f>
        <v>2</v>
      </c>
      <c r="P595">
        <f>COUNTIF(C595:G595,"&gt;=18")</f>
        <v>3</v>
      </c>
      <c r="Q595">
        <f>SUMPRODUCT(--(D595:G595-C595:F595=1))</f>
        <v>0</v>
      </c>
      <c r="R595">
        <f>SUMPRODUCT(COUNTIF(C596:G596,C595:G595))</f>
        <v>0</v>
      </c>
    </row>
    <row r="596">
      <c r="A596">
        <v>1215</v>
      </c>
      <c r="B596" t="str">
        <v>2013-02-27</v>
      </c>
      <c r="C596">
        <v>1</v>
      </c>
      <c r="D596">
        <v>8</v>
      </c>
      <c r="E596">
        <v>10</v>
      </c>
      <c r="F596">
        <v>24</v>
      </c>
      <c r="G596">
        <v>28</v>
      </c>
      <c r="H596">
        <v>9</v>
      </c>
      <c r="I596" t="str">
        <v>1 - 8 - 10 - 24 - 28 [PB: 9]</v>
      </c>
      <c r="J596">
        <f>SUM(C596:G596)</f>
        <v>71</v>
      </c>
      <c r="K596">
        <f>AVERAGE(C596:G596)</f>
        <v>14.2</v>
      </c>
      <c r="L596">
        <f>MAX(C596:G596)-MIN(C596:G596)</f>
        <v>27</v>
      </c>
      <c r="M596">
        <f>SUMPRODUCT(MOD(C596:G596,2))</f>
        <v>1</v>
      </c>
      <c r="N596">
        <f>5-M596</f>
        <v>4</v>
      </c>
      <c r="O596">
        <f>COUNTIF(C596:G596,"&lt;=17")</f>
        <v>3</v>
      </c>
      <c r="P596">
        <f>COUNTIF(C596:G596,"&gt;=18")</f>
        <v>2</v>
      </c>
      <c r="Q596">
        <f>SUMPRODUCT(--(D596:G596-C596:F596=1))</f>
        <v>0</v>
      </c>
      <c r="R596">
        <f>SUMPRODUCT(COUNTIF(C597:G597,C596:G596))</f>
        <v>0</v>
      </c>
    </row>
    <row r="597">
      <c r="A597">
        <v>1214</v>
      </c>
      <c r="B597" t="str">
        <v>2013-02-23</v>
      </c>
      <c r="C597">
        <v>11</v>
      </c>
      <c r="D597">
        <v>18</v>
      </c>
      <c r="E597">
        <v>27</v>
      </c>
      <c r="F597">
        <v>33</v>
      </c>
      <c r="G597">
        <v>35</v>
      </c>
      <c r="H597">
        <v>3</v>
      </c>
      <c r="I597" t="str">
        <v>11 - 18 - 27 - 33 - 35 [PB: 3]</v>
      </c>
      <c r="J597">
        <f>SUM(C597:G597)</f>
        <v>124</v>
      </c>
      <c r="K597">
        <f>AVERAGE(C597:G597)</f>
        <v>24.8</v>
      </c>
      <c r="L597">
        <f>MAX(C597:G597)-MIN(C597:G597)</f>
        <v>24</v>
      </c>
      <c r="M597">
        <f>SUMPRODUCT(MOD(C597:G597,2))</f>
        <v>4</v>
      </c>
      <c r="N597">
        <f>5-M597</f>
        <v>1</v>
      </c>
      <c r="O597">
        <f>COUNTIF(C597:G597,"&lt;=17")</f>
        <v>1</v>
      </c>
      <c r="P597">
        <f>COUNTIF(C597:G597,"&gt;=18")</f>
        <v>4</v>
      </c>
      <c r="Q597">
        <f>SUMPRODUCT(--(D597:G597-C597:F597=1))</f>
        <v>0</v>
      </c>
      <c r="R597">
        <f>SUMPRODUCT(COUNTIF(C598:G598,C597:G597))</f>
        <v>0</v>
      </c>
    </row>
    <row r="598">
      <c r="A598">
        <v>1213</v>
      </c>
      <c r="B598" t="str">
        <v>2013-02-20</v>
      </c>
      <c r="C598">
        <v>3</v>
      </c>
      <c r="D598">
        <v>9</v>
      </c>
      <c r="E598">
        <v>30</v>
      </c>
      <c r="F598">
        <v>31</v>
      </c>
      <c r="G598">
        <v>32</v>
      </c>
      <c r="H598">
        <v>3</v>
      </c>
      <c r="I598" t="str">
        <v>3 - 9 - 30 - 31 - 32 [PB: 3]</v>
      </c>
      <c r="J598">
        <f>SUM(C598:G598)</f>
        <v>105</v>
      </c>
      <c r="K598">
        <f>AVERAGE(C598:G598)</f>
        <v>21</v>
      </c>
      <c r="L598">
        <f>MAX(C598:G598)-MIN(C598:G598)</f>
        <v>29</v>
      </c>
      <c r="M598">
        <f>SUMPRODUCT(MOD(C598:G598,2))</f>
        <v>3</v>
      </c>
      <c r="N598">
        <f>5-M598</f>
        <v>2</v>
      </c>
      <c r="O598">
        <f>COUNTIF(C598:G598,"&lt;=17")</f>
        <v>2</v>
      </c>
      <c r="P598">
        <f>COUNTIF(C598:G598,"&gt;=18")</f>
        <v>3</v>
      </c>
      <c r="Q598">
        <f>SUMPRODUCT(--(D598:G598-C598:F598=1))</f>
        <v>2</v>
      </c>
      <c r="R598">
        <f>SUMPRODUCT(COUNTIF(C599:G599,C598:G598))</f>
        <v>1</v>
      </c>
    </row>
    <row r="599">
      <c r="A599">
        <v>1212</v>
      </c>
      <c r="B599" t="str">
        <v>2013-02-16</v>
      </c>
      <c r="C599">
        <v>1</v>
      </c>
      <c r="D599">
        <v>26</v>
      </c>
      <c r="E599">
        <v>27</v>
      </c>
      <c r="F599">
        <v>30</v>
      </c>
      <c r="G599">
        <v>33</v>
      </c>
      <c r="H599">
        <v>10</v>
      </c>
      <c r="I599" t="str">
        <v>1 - 26 - 27 - 30 - 33 [PB: 10]</v>
      </c>
      <c r="J599">
        <f>SUM(C599:G599)</f>
        <v>117</v>
      </c>
      <c r="K599">
        <f>AVERAGE(C599:G599)</f>
        <v>23.4</v>
      </c>
      <c r="L599">
        <f>MAX(C599:G599)-MIN(C599:G599)</f>
        <v>32</v>
      </c>
      <c r="M599">
        <f>SUMPRODUCT(MOD(C599:G599,2))</f>
        <v>3</v>
      </c>
      <c r="N599">
        <f>5-M599</f>
        <v>2</v>
      </c>
      <c r="O599">
        <f>COUNTIF(C599:G599,"&lt;=17")</f>
        <v>1</v>
      </c>
      <c r="P599">
        <f>COUNTIF(C599:G599,"&gt;=18")</f>
        <v>4</v>
      </c>
      <c r="Q599">
        <f>SUMPRODUCT(--(D599:G599-C599:F599=1))</f>
        <v>1</v>
      </c>
      <c r="R599">
        <f>SUMPRODUCT(COUNTIF(C600:G600,C599:G599))</f>
        <v>1</v>
      </c>
    </row>
    <row r="600">
      <c r="A600">
        <v>1211</v>
      </c>
      <c r="B600" t="str">
        <v>2013-02-13</v>
      </c>
      <c r="C600">
        <v>8</v>
      </c>
      <c r="D600">
        <v>11</v>
      </c>
      <c r="E600">
        <v>16</v>
      </c>
      <c r="F600">
        <v>32</v>
      </c>
      <c r="G600">
        <v>33</v>
      </c>
      <c r="H600">
        <v>8</v>
      </c>
      <c r="I600" t="str">
        <v>8 - 11 - 16 - 32 - 33 [PB: 8]</v>
      </c>
      <c r="J600">
        <f>SUM(C600:G600)</f>
        <v>100</v>
      </c>
      <c r="K600">
        <f>AVERAGE(C600:G600)</f>
        <v>20</v>
      </c>
      <c r="L600">
        <f>MAX(C600:G600)-MIN(C600:G600)</f>
        <v>25</v>
      </c>
      <c r="M600">
        <f>SUMPRODUCT(MOD(C600:G600,2))</f>
        <v>2</v>
      </c>
      <c r="N600">
        <f>5-M600</f>
        <v>3</v>
      </c>
      <c r="O600">
        <f>COUNTIF(C600:G600,"&lt;=17")</f>
        <v>3</v>
      </c>
      <c r="P600">
        <f>COUNTIF(C600:G600,"&gt;=18")</f>
        <v>2</v>
      </c>
      <c r="Q600">
        <f>SUMPRODUCT(--(D600:G600-C600:F600=1))</f>
        <v>1</v>
      </c>
      <c r="R600">
        <f>SUMPRODUCT(COUNTIF(C601:G601,C600:G600))</f>
        <v>1</v>
      </c>
    </row>
    <row r="601">
      <c r="A601">
        <v>1210</v>
      </c>
      <c r="B601" t="str">
        <v>2013-02-09</v>
      </c>
      <c r="C601">
        <v>7</v>
      </c>
      <c r="D601">
        <v>8</v>
      </c>
      <c r="E601">
        <v>18</v>
      </c>
      <c r="F601">
        <v>24</v>
      </c>
      <c r="G601">
        <v>30</v>
      </c>
      <c r="H601">
        <v>7</v>
      </c>
      <c r="I601" t="str">
        <v>7 - 8 - 18 - 24 - 30 [PB: 7]</v>
      </c>
      <c r="J601">
        <f>SUM(C601:G601)</f>
        <v>87</v>
      </c>
      <c r="K601">
        <f>AVERAGE(C601:G601)</f>
        <v>17.4</v>
      </c>
      <c r="L601">
        <f>MAX(C601:G601)-MIN(C601:G601)</f>
        <v>23</v>
      </c>
      <c r="M601">
        <f>SUMPRODUCT(MOD(C601:G601,2))</f>
        <v>1</v>
      </c>
      <c r="N601">
        <f>5-M601</f>
        <v>4</v>
      </c>
      <c r="O601">
        <f>COUNTIF(C601:G601,"&lt;=17")</f>
        <v>2</v>
      </c>
      <c r="P601">
        <f>COUNTIF(C601:G601,"&gt;=18")</f>
        <v>3</v>
      </c>
      <c r="Q601">
        <f>SUMPRODUCT(--(D601:G601-C601:F601=1))</f>
        <v>1</v>
      </c>
      <c r="R601">
        <f>SUMPRODUCT(COUNTIF(C602:G602,C601:G601))</f>
        <v>0</v>
      </c>
    </row>
    <row r="602">
      <c r="A602">
        <v>1209</v>
      </c>
      <c r="B602" t="str">
        <v>2013-02-06</v>
      </c>
      <c r="C602">
        <v>3</v>
      </c>
      <c r="D602">
        <v>9</v>
      </c>
      <c r="E602">
        <v>12</v>
      </c>
      <c r="F602">
        <v>28</v>
      </c>
      <c r="G602">
        <v>29</v>
      </c>
      <c r="H602">
        <v>8</v>
      </c>
      <c r="I602" t="str">
        <v>3 - 9 - 12 - 28 - 29 [PB: 8]</v>
      </c>
      <c r="J602">
        <f>SUM(C602:G602)</f>
        <v>81</v>
      </c>
      <c r="K602">
        <f>AVERAGE(C602:G602)</f>
        <v>16.2</v>
      </c>
      <c r="L602">
        <f>MAX(C602:G602)-MIN(C602:G602)</f>
        <v>26</v>
      </c>
      <c r="M602">
        <f>SUMPRODUCT(MOD(C602:G602,2))</f>
        <v>3</v>
      </c>
      <c r="N602">
        <f>5-M602</f>
        <v>2</v>
      </c>
      <c r="O602">
        <f>COUNTIF(C602:G602,"&lt;=17")</f>
        <v>3</v>
      </c>
      <c r="P602">
        <f>COUNTIF(C602:G602,"&gt;=18")</f>
        <v>2</v>
      </c>
      <c r="Q602">
        <f>SUMPRODUCT(--(D602:G602-C602:F602=1))</f>
        <v>1</v>
      </c>
      <c r="R602">
        <f>SUMPRODUCT(COUNTIF(C603:G603,C602:G602))</f>
        <v>1</v>
      </c>
    </row>
    <row r="603">
      <c r="A603">
        <v>1208</v>
      </c>
      <c r="B603" t="str">
        <v>2013-02-02</v>
      </c>
      <c r="C603">
        <v>4</v>
      </c>
      <c r="D603">
        <v>17</v>
      </c>
      <c r="E603">
        <v>24</v>
      </c>
      <c r="F603">
        <v>28</v>
      </c>
      <c r="G603">
        <v>34</v>
      </c>
      <c r="H603">
        <v>5</v>
      </c>
      <c r="I603" t="str">
        <v>4 - 17 - 24 - 28 - 34 [PB: 5]</v>
      </c>
      <c r="J603">
        <f>SUM(C603:G603)</f>
        <v>107</v>
      </c>
      <c r="K603">
        <f>AVERAGE(C603:G603)</f>
        <v>21.4</v>
      </c>
      <c r="L603">
        <f>MAX(C603:G603)-MIN(C603:G603)</f>
        <v>30</v>
      </c>
      <c r="M603">
        <f>SUMPRODUCT(MOD(C603:G603,2))</f>
        <v>1</v>
      </c>
      <c r="N603">
        <f>5-M603</f>
        <v>4</v>
      </c>
      <c r="O603">
        <f>COUNTIF(C603:G603,"&lt;=17")</f>
        <v>2</v>
      </c>
      <c r="P603">
        <f>COUNTIF(C603:G603,"&gt;=18")</f>
        <v>3</v>
      </c>
      <c r="Q603">
        <f>SUMPRODUCT(--(D603:G603-C603:F603=1))</f>
        <v>0</v>
      </c>
      <c r="R603">
        <f>SUMPRODUCT(COUNTIF(C604:G604,C603:G603))</f>
        <v>2</v>
      </c>
    </row>
    <row r="604">
      <c r="A604">
        <v>1207</v>
      </c>
      <c r="B604" t="str">
        <v>2013-01-30</v>
      </c>
      <c r="C604">
        <v>4</v>
      </c>
      <c r="D604">
        <v>26</v>
      </c>
      <c r="E604">
        <v>30</v>
      </c>
      <c r="F604">
        <v>31</v>
      </c>
      <c r="G604">
        <v>34</v>
      </c>
      <c r="H604">
        <v>2</v>
      </c>
      <c r="I604" t="str">
        <v>4 - 26 - 30 - 31 - 34 [PB: 2]</v>
      </c>
      <c r="J604">
        <f>SUM(C604:G604)</f>
        <v>125</v>
      </c>
      <c r="K604">
        <f>AVERAGE(C604:G604)</f>
        <v>25</v>
      </c>
      <c r="L604">
        <f>MAX(C604:G604)-MIN(C604:G604)</f>
        <v>30</v>
      </c>
      <c r="M604">
        <f>SUMPRODUCT(MOD(C604:G604,2))</f>
        <v>1</v>
      </c>
      <c r="N604">
        <f>5-M604</f>
        <v>4</v>
      </c>
      <c r="O604">
        <f>COUNTIF(C604:G604,"&lt;=17")</f>
        <v>1</v>
      </c>
      <c r="P604">
        <f>COUNTIF(C604:G604,"&gt;=18")</f>
        <v>4</v>
      </c>
      <c r="Q604">
        <f>SUMPRODUCT(--(D604:G604-C604:F604=1))</f>
        <v>1</v>
      </c>
      <c r="R604">
        <f>SUMPRODUCT(COUNTIF(C605:G605,C604:G604))</f>
        <v>2</v>
      </c>
    </row>
    <row r="605">
      <c r="A605">
        <v>1206</v>
      </c>
      <c r="B605" t="str">
        <v>2013-01-26</v>
      </c>
      <c r="C605">
        <v>4</v>
      </c>
      <c r="D605">
        <v>8</v>
      </c>
      <c r="E605">
        <v>19</v>
      </c>
      <c r="F605">
        <v>31</v>
      </c>
      <c r="G605">
        <v>35</v>
      </c>
      <c r="H605">
        <v>3</v>
      </c>
      <c r="I605" t="str">
        <v>4 - 8 - 19 - 31 - 35 [PB: 3]</v>
      </c>
      <c r="J605">
        <f>SUM(C605:G605)</f>
        <v>97</v>
      </c>
      <c r="K605">
        <f>AVERAGE(C605:G605)</f>
        <v>19.4</v>
      </c>
      <c r="L605">
        <f>MAX(C605:G605)-MIN(C605:G605)</f>
        <v>31</v>
      </c>
      <c r="M605">
        <f>SUMPRODUCT(MOD(C605:G605,2))</f>
        <v>3</v>
      </c>
      <c r="N605">
        <f>5-M605</f>
        <v>2</v>
      </c>
      <c r="O605">
        <f>COUNTIF(C605:G605,"&lt;=17")</f>
        <v>2</v>
      </c>
      <c r="P605">
        <f>COUNTIF(C605:G605,"&gt;=18")</f>
        <v>3</v>
      </c>
      <c r="Q605">
        <f>SUMPRODUCT(--(D605:G605-C605:F605=1))</f>
        <v>0</v>
      </c>
      <c r="R605">
        <f>SUMPRODUCT(COUNTIF(C606:G606,C605:G605))</f>
        <v>1</v>
      </c>
    </row>
    <row r="606">
      <c r="A606">
        <v>1205</v>
      </c>
      <c r="B606" t="str">
        <v>2013-01-23</v>
      </c>
      <c r="C606">
        <v>5</v>
      </c>
      <c r="D606">
        <v>8</v>
      </c>
      <c r="E606">
        <v>9</v>
      </c>
      <c r="F606">
        <v>17</v>
      </c>
      <c r="G606">
        <v>34</v>
      </c>
      <c r="H606">
        <v>6</v>
      </c>
      <c r="I606" t="str">
        <v>5 - 8 - 9 - 17 - 34 [PB: 6]</v>
      </c>
      <c r="J606">
        <f>SUM(C606:G606)</f>
        <v>73</v>
      </c>
      <c r="K606">
        <f>AVERAGE(C606:G606)</f>
        <v>14.6</v>
      </c>
      <c r="L606">
        <f>MAX(C606:G606)-MIN(C606:G606)</f>
        <v>29</v>
      </c>
      <c r="M606">
        <f>SUMPRODUCT(MOD(C606:G606,2))</f>
        <v>3</v>
      </c>
      <c r="N606">
        <f>5-M606</f>
        <v>2</v>
      </c>
      <c r="O606">
        <f>COUNTIF(C606:G606,"&lt;=17")</f>
        <v>4</v>
      </c>
      <c r="P606">
        <f>COUNTIF(C606:G606,"&gt;=18")</f>
        <v>1</v>
      </c>
      <c r="Q606">
        <f>SUMPRODUCT(--(D606:G606-C606:F606=1))</f>
        <v>1</v>
      </c>
      <c r="R606">
        <f>SUMPRODUCT(COUNTIF(C607:G607,C606:G606))</f>
        <v>0</v>
      </c>
    </row>
    <row r="607">
      <c r="A607">
        <v>1204</v>
      </c>
      <c r="B607" t="str">
        <v>2013-01-19</v>
      </c>
      <c r="C607">
        <v>13</v>
      </c>
      <c r="D607">
        <v>16</v>
      </c>
      <c r="E607">
        <v>20</v>
      </c>
      <c r="F607">
        <v>28</v>
      </c>
      <c r="G607">
        <v>33</v>
      </c>
      <c r="H607">
        <v>1</v>
      </c>
      <c r="I607" t="str">
        <v>13 - 16 - 20 - 28 - 33 [PB: 1]</v>
      </c>
      <c r="J607">
        <f>SUM(C607:G607)</f>
        <v>110</v>
      </c>
      <c r="K607">
        <f>AVERAGE(C607:G607)</f>
        <v>22</v>
      </c>
      <c r="L607">
        <f>MAX(C607:G607)-MIN(C607:G607)</f>
        <v>20</v>
      </c>
      <c r="M607">
        <f>SUMPRODUCT(MOD(C607:G607,2))</f>
        <v>2</v>
      </c>
      <c r="N607">
        <f>5-M607</f>
        <v>3</v>
      </c>
      <c r="O607">
        <f>COUNTIF(C607:G607,"&lt;=17")</f>
        <v>2</v>
      </c>
      <c r="P607">
        <f>COUNTIF(C607:G607,"&gt;=18")</f>
        <v>3</v>
      </c>
      <c r="Q607">
        <f>SUMPRODUCT(--(D607:G607-C607:F607=1))</f>
        <v>0</v>
      </c>
      <c r="R607">
        <f>SUMPRODUCT(COUNTIF(C608:G608,C607:G607))</f>
        <v>1</v>
      </c>
    </row>
    <row r="608">
      <c r="A608">
        <v>1203</v>
      </c>
      <c r="B608" t="str">
        <v>2013-01-16</v>
      </c>
      <c r="C608">
        <v>16</v>
      </c>
      <c r="D608">
        <v>18</v>
      </c>
      <c r="E608">
        <v>25</v>
      </c>
      <c r="F608">
        <v>27</v>
      </c>
      <c r="G608">
        <v>30</v>
      </c>
      <c r="H608">
        <v>4</v>
      </c>
      <c r="I608" t="str">
        <v>16 - 18 - 25 - 27 - 30 [PB: 4]</v>
      </c>
      <c r="J608">
        <f>SUM(C608:G608)</f>
        <v>116</v>
      </c>
      <c r="K608">
        <f>AVERAGE(C608:G608)</f>
        <v>23.2</v>
      </c>
      <c r="L608">
        <f>MAX(C608:G608)-MIN(C608:G608)</f>
        <v>14</v>
      </c>
      <c r="M608">
        <f>SUMPRODUCT(MOD(C608:G608,2))</f>
        <v>2</v>
      </c>
      <c r="N608">
        <f>5-M608</f>
        <v>3</v>
      </c>
      <c r="O608">
        <f>COUNTIF(C608:G608,"&lt;=17")</f>
        <v>1</v>
      </c>
      <c r="P608">
        <f>COUNTIF(C608:G608,"&gt;=18")</f>
        <v>4</v>
      </c>
      <c r="Q608">
        <f>SUMPRODUCT(--(D608:G608-C608:F608=1))</f>
        <v>0</v>
      </c>
      <c r="R608">
        <f>SUMPRODUCT(COUNTIF(C609:G609,C608:G608))</f>
        <v>0</v>
      </c>
    </row>
    <row r="609">
      <c r="A609">
        <v>1202</v>
      </c>
      <c r="B609" t="str">
        <v>2013-01-12</v>
      </c>
      <c r="C609">
        <v>8</v>
      </c>
      <c r="D609">
        <v>13</v>
      </c>
      <c r="E609">
        <v>17</v>
      </c>
      <c r="F609">
        <v>20</v>
      </c>
      <c r="G609">
        <v>23</v>
      </c>
      <c r="H609">
        <v>4</v>
      </c>
      <c r="I609" t="str">
        <v>8 - 13 - 17 - 20 - 23 [PB: 4]</v>
      </c>
      <c r="J609">
        <f>SUM(C609:G609)</f>
        <v>81</v>
      </c>
      <c r="K609">
        <f>AVERAGE(C609:G609)</f>
        <v>16.2</v>
      </c>
      <c r="L609">
        <f>MAX(C609:G609)-MIN(C609:G609)</f>
        <v>15</v>
      </c>
      <c r="M609">
        <f>SUMPRODUCT(MOD(C609:G609,2))</f>
        <v>3</v>
      </c>
      <c r="N609">
        <f>5-M609</f>
        <v>2</v>
      </c>
      <c r="O609">
        <f>COUNTIF(C609:G609,"&lt;=17")</f>
        <v>3</v>
      </c>
      <c r="P609">
        <f>COUNTIF(C609:G609,"&gt;=18")</f>
        <v>2</v>
      </c>
      <c r="Q609">
        <f>SUMPRODUCT(--(D609:G609-C609:F609=1))</f>
        <v>0</v>
      </c>
      <c r="R609">
        <f>SUMPRODUCT(COUNTIF(C610:G610,C609:G609))</f>
        <v>2</v>
      </c>
    </row>
    <row r="610">
      <c r="A610">
        <v>1201</v>
      </c>
      <c r="B610" t="str">
        <v>2013-01-09</v>
      </c>
      <c r="C610">
        <v>8</v>
      </c>
      <c r="D610">
        <v>13</v>
      </c>
      <c r="E610">
        <v>26</v>
      </c>
      <c r="F610">
        <v>30</v>
      </c>
      <c r="G610">
        <v>31</v>
      </c>
      <c r="H610">
        <v>6</v>
      </c>
      <c r="I610" t="str">
        <v>8 - 13 - 26 - 30 - 31 [PB: 6]</v>
      </c>
      <c r="J610">
        <f>SUM(C610:G610)</f>
        <v>108</v>
      </c>
      <c r="K610">
        <f>AVERAGE(C610:G610)</f>
        <v>21.6</v>
      </c>
      <c r="L610">
        <f>MAX(C610:G610)-MIN(C610:G610)</f>
        <v>23</v>
      </c>
      <c r="M610">
        <f>SUMPRODUCT(MOD(C610:G610,2))</f>
        <v>2</v>
      </c>
      <c r="N610">
        <f>5-M610</f>
        <v>3</v>
      </c>
      <c r="O610">
        <f>COUNTIF(C610:G610,"&lt;=17")</f>
        <v>2</v>
      </c>
      <c r="P610">
        <f>COUNTIF(C610:G610,"&gt;=18")</f>
        <v>3</v>
      </c>
      <c r="Q610">
        <f>SUMPRODUCT(--(D610:G610-C610:F610=1))</f>
        <v>1</v>
      </c>
      <c r="R610">
        <f>SUMPRODUCT(COUNTIF(C611:G611,C610:G610))</f>
        <v>1</v>
      </c>
    </row>
    <row r="611">
      <c r="A611">
        <v>1200</v>
      </c>
      <c r="B611" t="str">
        <v>2013-01-05</v>
      </c>
      <c r="C611">
        <v>3</v>
      </c>
      <c r="D611">
        <v>15</v>
      </c>
      <c r="E611">
        <v>27</v>
      </c>
      <c r="F611">
        <v>28</v>
      </c>
      <c r="G611">
        <v>30</v>
      </c>
      <c r="H611">
        <v>4</v>
      </c>
      <c r="I611" t="str">
        <v>3 - 15 - 27 - 28 - 30 [PB: 4]</v>
      </c>
      <c r="J611">
        <f>SUM(C611:G611)</f>
        <v>103</v>
      </c>
      <c r="K611">
        <f>AVERAGE(C611:G611)</f>
        <v>20.6</v>
      </c>
      <c r="L611">
        <f>MAX(C611:G611)-MIN(C611:G611)</f>
        <v>27</v>
      </c>
      <c r="M611">
        <f>SUMPRODUCT(MOD(C611:G611,2))</f>
        <v>3</v>
      </c>
      <c r="N611">
        <f>5-M611</f>
        <v>2</v>
      </c>
      <c r="O611">
        <f>COUNTIF(C611:G611,"&lt;=17")</f>
        <v>2</v>
      </c>
      <c r="P611">
        <f>COUNTIF(C611:G611,"&gt;=18")</f>
        <v>3</v>
      </c>
      <c r="Q611">
        <f>SUMPRODUCT(--(D611:G611-C611:F611=1))</f>
        <v>1</v>
      </c>
      <c r="R611">
        <f>SUMPRODUCT(COUNTIF(C612:G612,C611:G611))</f>
        <v>2</v>
      </c>
    </row>
    <row r="612">
      <c r="A612">
        <v>1199</v>
      </c>
      <c r="B612" t="str">
        <v>2013-01-02</v>
      </c>
      <c r="C612">
        <v>3</v>
      </c>
      <c r="D612">
        <v>6</v>
      </c>
      <c r="E612">
        <v>7</v>
      </c>
      <c r="F612">
        <v>15</v>
      </c>
      <c r="G612">
        <v>19</v>
      </c>
      <c r="H612">
        <v>4</v>
      </c>
      <c r="I612" t="str">
        <v>3 - 6 - 7 - 15 - 19 [PB: 4]</v>
      </c>
      <c r="J612">
        <f>SUM(C612:G612)</f>
        <v>50</v>
      </c>
      <c r="K612">
        <f>AVERAGE(C612:G612)</f>
        <v>10</v>
      </c>
      <c r="L612">
        <f>MAX(C612:G612)-MIN(C612:G612)</f>
        <v>16</v>
      </c>
      <c r="M612">
        <f>SUMPRODUCT(MOD(C612:G612,2))</f>
        <v>4</v>
      </c>
      <c r="N612">
        <f>5-M612</f>
        <v>1</v>
      </c>
      <c r="O612">
        <f>COUNTIF(C612:G612,"&lt;=17")</f>
        <v>4</v>
      </c>
      <c r="P612">
        <f>COUNTIF(C612:G612,"&gt;=18")</f>
        <v>1</v>
      </c>
      <c r="Q612">
        <f>SUMPRODUCT(--(D612:G612-C612:F612=1))</f>
        <v>1</v>
      </c>
      <c r="R612">
        <f>SUMPRODUCT(COUNTIF(C613:G613,C612:G612))</f>
        <v>1</v>
      </c>
    </row>
    <row r="613">
      <c r="A613">
        <v>1198</v>
      </c>
      <c r="B613" t="str">
        <v>2012-12-29</v>
      </c>
      <c r="C613">
        <v>11</v>
      </c>
      <c r="D613">
        <v>15</v>
      </c>
      <c r="E613">
        <v>18</v>
      </c>
      <c r="F613">
        <v>22</v>
      </c>
      <c r="G613">
        <v>26</v>
      </c>
      <c r="H613">
        <v>1</v>
      </c>
      <c r="I613" t="str">
        <v>11 - 15 - 18 - 22 - 26 [PB: 1]</v>
      </c>
      <c r="J613">
        <f>SUM(C613:G613)</f>
        <v>92</v>
      </c>
      <c r="K613">
        <f>AVERAGE(C613:G613)</f>
        <v>18.4</v>
      </c>
      <c r="L613">
        <f>MAX(C613:G613)-MIN(C613:G613)</f>
        <v>15</v>
      </c>
      <c r="M613">
        <f>SUMPRODUCT(MOD(C613:G613,2))</f>
        <v>2</v>
      </c>
      <c r="N613">
        <f>5-M613</f>
        <v>3</v>
      </c>
      <c r="O613">
        <f>COUNTIF(C613:G613,"&lt;=17")</f>
        <v>2</v>
      </c>
      <c r="P613">
        <f>COUNTIF(C613:G613,"&gt;=18")</f>
        <v>3</v>
      </c>
      <c r="Q613">
        <f>SUMPRODUCT(--(D613:G613-C613:F613=1))</f>
        <v>0</v>
      </c>
      <c r="R613">
        <f>SUMPRODUCT(COUNTIF(C614:G614,C613:G613))</f>
        <v>1</v>
      </c>
    </row>
    <row r="614">
      <c r="A614">
        <v>1197</v>
      </c>
      <c r="B614" t="str">
        <v>2012-12-26</v>
      </c>
      <c r="C614">
        <v>8</v>
      </c>
      <c r="D614">
        <v>10</v>
      </c>
      <c r="E614">
        <v>11</v>
      </c>
      <c r="F614">
        <v>21</v>
      </c>
      <c r="G614">
        <v>29</v>
      </c>
      <c r="H614">
        <v>4</v>
      </c>
      <c r="I614" t="str">
        <v>8 - 10 - 11 - 21 - 29 [PB: 4]</v>
      </c>
      <c r="J614">
        <f>SUM(C614:G614)</f>
        <v>79</v>
      </c>
      <c r="K614">
        <f>AVERAGE(C614:G614)</f>
        <v>15.8</v>
      </c>
      <c r="L614">
        <f>MAX(C614:G614)-MIN(C614:G614)</f>
        <v>21</v>
      </c>
      <c r="M614">
        <f>SUMPRODUCT(MOD(C614:G614,2))</f>
        <v>3</v>
      </c>
      <c r="N614">
        <f>5-M614</f>
        <v>2</v>
      </c>
      <c r="O614">
        <f>COUNTIF(C614:G614,"&lt;=17")</f>
        <v>3</v>
      </c>
      <c r="P614">
        <f>COUNTIF(C614:G614,"&gt;=18")</f>
        <v>2</v>
      </c>
      <c r="Q614">
        <f>SUMPRODUCT(--(D614:G614-C614:F614=1))</f>
        <v>1</v>
      </c>
      <c r="R614">
        <f>SUMPRODUCT(COUNTIF(C615:G615,C614:G614))</f>
        <v>1</v>
      </c>
    </row>
    <row r="615">
      <c r="A615">
        <v>1196</v>
      </c>
      <c r="B615" t="str">
        <v>2012-12-22</v>
      </c>
      <c r="C615">
        <v>22</v>
      </c>
      <c r="D615">
        <v>24</v>
      </c>
      <c r="E615">
        <v>27</v>
      </c>
      <c r="F615">
        <v>29</v>
      </c>
      <c r="G615">
        <v>30</v>
      </c>
      <c r="H615">
        <v>10</v>
      </c>
      <c r="I615" t="str">
        <v>22 - 24 - 27 - 29 - 30 [PB: 10]</v>
      </c>
      <c r="J615">
        <f>SUM(C615:G615)</f>
        <v>132</v>
      </c>
      <c r="K615">
        <f>AVERAGE(C615:G615)</f>
        <v>26.4</v>
      </c>
      <c r="L615">
        <f>MAX(C615:G615)-MIN(C615:G615)</f>
        <v>8</v>
      </c>
      <c r="M615">
        <f>SUMPRODUCT(MOD(C615:G615,2))</f>
        <v>2</v>
      </c>
      <c r="N615">
        <f>5-M615</f>
        <v>3</v>
      </c>
      <c r="O615">
        <f>COUNTIF(C615:G615,"&lt;=17")</f>
        <v>0</v>
      </c>
      <c r="P615">
        <f>COUNTIF(C615:G615,"&gt;=18")</f>
        <v>5</v>
      </c>
      <c r="Q615">
        <f>SUMPRODUCT(--(D615:G615-C615:F615=1))</f>
        <v>1</v>
      </c>
      <c r="R615">
        <f>SUMPRODUCT(COUNTIF(C616:G616,C615:G615))</f>
        <v>1</v>
      </c>
    </row>
    <row r="616">
      <c r="A616">
        <v>1195</v>
      </c>
      <c r="B616" t="str">
        <v>2012-12-19</v>
      </c>
      <c r="C616">
        <v>13</v>
      </c>
      <c r="D616">
        <v>14</v>
      </c>
      <c r="E616">
        <v>23</v>
      </c>
      <c r="F616">
        <v>29</v>
      </c>
      <c r="G616">
        <v>34</v>
      </c>
      <c r="H616">
        <v>7</v>
      </c>
      <c r="I616" t="str">
        <v>13 - 14 - 23 - 29 - 34 [PB: 7]</v>
      </c>
      <c r="J616">
        <f>SUM(C616:G616)</f>
        <v>113</v>
      </c>
      <c r="K616">
        <f>AVERAGE(C616:G616)</f>
        <v>22.6</v>
      </c>
      <c r="L616">
        <f>MAX(C616:G616)-MIN(C616:G616)</f>
        <v>21</v>
      </c>
      <c r="M616">
        <f>SUMPRODUCT(MOD(C616:G616,2))</f>
        <v>3</v>
      </c>
      <c r="N616">
        <f>5-M616</f>
        <v>2</v>
      </c>
      <c r="O616">
        <f>COUNTIF(C616:G616,"&lt;=17")</f>
        <v>2</v>
      </c>
      <c r="P616">
        <f>COUNTIF(C616:G616,"&gt;=18")</f>
        <v>3</v>
      </c>
      <c r="Q616">
        <f>SUMPRODUCT(--(D616:G616-C616:F616=1))</f>
        <v>1</v>
      </c>
      <c r="R616">
        <f>SUMPRODUCT(COUNTIF(C617:G617,C616:G616))</f>
        <v>1</v>
      </c>
    </row>
    <row r="617">
      <c r="A617">
        <v>1194</v>
      </c>
      <c r="B617" t="str">
        <v>2012-12-15</v>
      </c>
      <c r="C617">
        <v>3</v>
      </c>
      <c r="D617">
        <v>5</v>
      </c>
      <c r="E617">
        <v>13</v>
      </c>
      <c r="F617">
        <v>26</v>
      </c>
      <c r="G617">
        <v>32</v>
      </c>
      <c r="H617">
        <v>8</v>
      </c>
      <c r="I617" t="str">
        <v>3 - 5 - 13 - 26 - 32 [PB: 8]</v>
      </c>
      <c r="J617">
        <f>SUM(C617:G617)</f>
        <v>79</v>
      </c>
      <c r="K617">
        <f>AVERAGE(C617:G617)</f>
        <v>15.8</v>
      </c>
      <c r="L617">
        <f>MAX(C617:G617)-MIN(C617:G617)</f>
        <v>29</v>
      </c>
      <c r="M617">
        <f>SUMPRODUCT(MOD(C617:G617,2))</f>
        <v>3</v>
      </c>
      <c r="N617">
        <f>5-M617</f>
        <v>2</v>
      </c>
      <c r="O617">
        <f>COUNTIF(C617:G617,"&lt;=17")</f>
        <v>3</v>
      </c>
      <c r="P617">
        <f>COUNTIF(C617:G617,"&gt;=18")</f>
        <v>2</v>
      </c>
      <c r="Q617">
        <f>SUMPRODUCT(--(D617:G617-C617:F617=1))</f>
        <v>0</v>
      </c>
      <c r="R617">
        <f>SUMPRODUCT(COUNTIF(C618:G618,C617:G617))</f>
        <v>0</v>
      </c>
    </row>
    <row r="618">
      <c r="A618">
        <v>1193</v>
      </c>
      <c r="B618" t="str">
        <v>2012-12-12</v>
      </c>
      <c r="C618">
        <v>7</v>
      </c>
      <c r="D618">
        <v>14</v>
      </c>
      <c r="E618">
        <v>15</v>
      </c>
      <c r="F618">
        <v>19</v>
      </c>
      <c r="G618">
        <v>23</v>
      </c>
      <c r="H618">
        <v>4</v>
      </c>
      <c r="I618" t="str">
        <v>7 - 14 - 15 - 19 - 23 [PB: 4]</v>
      </c>
      <c r="J618">
        <f>SUM(C618:G618)</f>
        <v>78</v>
      </c>
      <c r="K618">
        <f>AVERAGE(C618:G618)</f>
        <v>15.6</v>
      </c>
      <c r="L618">
        <f>MAX(C618:G618)-MIN(C618:G618)</f>
        <v>16</v>
      </c>
      <c r="M618">
        <f>SUMPRODUCT(MOD(C618:G618,2))</f>
        <v>4</v>
      </c>
      <c r="N618">
        <f>5-M618</f>
        <v>1</v>
      </c>
      <c r="O618">
        <f>COUNTIF(C618:G618,"&lt;=17")</f>
        <v>3</v>
      </c>
      <c r="P618">
        <f>COUNTIF(C618:G618,"&gt;=18")</f>
        <v>2</v>
      </c>
      <c r="Q618">
        <f>SUMPRODUCT(--(D618:G618-C618:F618=1))</f>
        <v>1</v>
      </c>
      <c r="R618">
        <f>SUMPRODUCT(COUNTIF(C619:G619,C618:G618))</f>
        <v>0</v>
      </c>
    </row>
    <row r="619">
      <c r="A619">
        <v>1192</v>
      </c>
      <c r="B619" t="str">
        <v>2012-12-08</v>
      </c>
      <c r="C619">
        <v>3</v>
      </c>
      <c r="D619">
        <v>16</v>
      </c>
      <c r="E619">
        <v>25</v>
      </c>
      <c r="F619">
        <v>26</v>
      </c>
      <c r="G619">
        <v>33</v>
      </c>
      <c r="H619">
        <v>8</v>
      </c>
      <c r="I619" t="str">
        <v>3 - 16 - 25 - 26 - 33 [PB: 8]</v>
      </c>
      <c r="J619">
        <f>SUM(C619:G619)</f>
        <v>103</v>
      </c>
      <c r="K619">
        <f>AVERAGE(C619:G619)</f>
        <v>20.6</v>
      </c>
      <c r="L619">
        <f>MAX(C619:G619)-MIN(C619:G619)</f>
        <v>30</v>
      </c>
      <c r="M619">
        <f>SUMPRODUCT(MOD(C619:G619,2))</f>
        <v>3</v>
      </c>
      <c r="N619">
        <f>5-M619</f>
        <v>2</v>
      </c>
      <c r="O619">
        <f>COUNTIF(C619:G619,"&lt;=17")</f>
        <v>2</v>
      </c>
      <c r="P619">
        <f>COUNTIF(C619:G619,"&gt;=18")</f>
        <v>3</v>
      </c>
      <c r="Q619">
        <f>SUMPRODUCT(--(D619:G619-C619:F619=1))</f>
        <v>1</v>
      </c>
      <c r="R619">
        <f>SUMPRODUCT(COUNTIF(C620:G620,C619:G619))</f>
        <v>1</v>
      </c>
    </row>
    <row r="620">
      <c r="A620">
        <v>1191</v>
      </c>
      <c r="B620" t="str">
        <v>2012-12-05</v>
      </c>
      <c r="C620">
        <v>7</v>
      </c>
      <c r="D620">
        <v>15</v>
      </c>
      <c r="E620">
        <v>16</v>
      </c>
      <c r="F620">
        <v>24</v>
      </c>
      <c r="G620">
        <v>32</v>
      </c>
      <c r="H620">
        <v>5</v>
      </c>
      <c r="I620" t="str">
        <v>7 - 15 - 16 - 24 - 32 [PB: 5]</v>
      </c>
      <c r="J620">
        <f>SUM(C620:G620)</f>
        <v>94</v>
      </c>
      <c r="K620">
        <f>AVERAGE(C620:G620)</f>
        <v>18.8</v>
      </c>
      <c r="L620">
        <f>MAX(C620:G620)-MIN(C620:G620)</f>
        <v>25</v>
      </c>
      <c r="M620">
        <f>SUMPRODUCT(MOD(C620:G620,2))</f>
        <v>2</v>
      </c>
      <c r="N620">
        <f>5-M620</f>
        <v>3</v>
      </c>
      <c r="O620">
        <f>COUNTIF(C620:G620,"&lt;=17")</f>
        <v>3</v>
      </c>
      <c r="P620">
        <f>COUNTIF(C620:G620,"&gt;=18")</f>
        <v>2</v>
      </c>
      <c r="Q620">
        <f>SUMPRODUCT(--(D620:G620-C620:F620=1))</f>
        <v>1</v>
      </c>
      <c r="R620">
        <f>SUMPRODUCT(COUNTIF(C621:G621,C620:G620))</f>
        <v>1</v>
      </c>
    </row>
    <row r="621">
      <c r="A621">
        <v>1190</v>
      </c>
      <c r="B621" t="str">
        <v>2012-12-01</v>
      </c>
      <c r="C621">
        <v>20</v>
      </c>
      <c r="D621">
        <v>26</v>
      </c>
      <c r="E621">
        <v>28</v>
      </c>
      <c r="F621">
        <v>32</v>
      </c>
      <c r="G621">
        <v>34</v>
      </c>
      <c r="H621">
        <v>8</v>
      </c>
      <c r="I621" t="str">
        <v>20 - 26 - 28 - 32 - 34 [PB: 8]</v>
      </c>
      <c r="J621">
        <f>SUM(C621:G621)</f>
        <v>140</v>
      </c>
      <c r="K621">
        <f>AVERAGE(C621:G621)</f>
        <v>28</v>
      </c>
      <c r="L621">
        <f>MAX(C621:G621)-MIN(C621:G621)</f>
        <v>14</v>
      </c>
      <c r="M621">
        <f>SUMPRODUCT(MOD(C621:G621,2))</f>
        <v>0</v>
      </c>
      <c r="N621">
        <f>5-M621</f>
        <v>5</v>
      </c>
      <c r="O621">
        <f>COUNTIF(C621:G621,"&lt;=17")</f>
        <v>0</v>
      </c>
      <c r="P621">
        <f>COUNTIF(C621:G621,"&gt;=18")</f>
        <v>5</v>
      </c>
      <c r="Q621">
        <f>SUMPRODUCT(--(D621:G621-C621:F621=1))</f>
        <v>0</v>
      </c>
      <c r="R621">
        <f>SUMPRODUCT(COUNTIF(C622:G622,C621:G621))</f>
        <v>0</v>
      </c>
    </row>
    <row r="622">
      <c r="A622">
        <v>1189</v>
      </c>
      <c r="B622" t="str">
        <v>2012-11-28</v>
      </c>
      <c r="C622">
        <v>5</v>
      </c>
      <c r="D622">
        <v>18</v>
      </c>
      <c r="E622">
        <v>19</v>
      </c>
      <c r="F622">
        <v>24</v>
      </c>
      <c r="G622">
        <v>29</v>
      </c>
      <c r="H622">
        <v>9</v>
      </c>
      <c r="I622" t="str">
        <v>5 - 18 - 19 - 24 - 29 [PB: 9]</v>
      </c>
      <c r="J622">
        <f>SUM(C622:G622)</f>
        <v>95</v>
      </c>
      <c r="K622">
        <f>AVERAGE(C622:G622)</f>
        <v>19</v>
      </c>
      <c r="L622">
        <f>MAX(C622:G622)-MIN(C622:G622)</f>
        <v>24</v>
      </c>
      <c r="M622">
        <f>SUMPRODUCT(MOD(C622:G622,2))</f>
        <v>3</v>
      </c>
      <c r="N622">
        <f>5-M622</f>
        <v>2</v>
      </c>
      <c r="O622">
        <f>COUNTIF(C622:G622,"&lt;=17")</f>
        <v>1</v>
      </c>
      <c r="P622">
        <f>COUNTIF(C622:G622,"&gt;=18")</f>
        <v>4</v>
      </c>
      <c r="Q622">
        <f>SUMPRODUCT(--(D622:G622-C622:F622=1))</f>
        <v>1</v>
      </c>
      <c r="R622">
        <f>SUMPRODUCT(COUNTIF(C623:G623,C622:G622))</f>
        <v>1</v>
      </c>
    </row>
    <row r="623">
      <c r="A623">
        <v>1188</v>
      </c>
      <c r="B623" t="str">
        <v>2012-11-24</v>
      </c>
      <c r="C623">
        <v>1</v>
      </c>
      <c r="D623">
        <v>15</v>
      </c>
      <c r="E623">
        <v>16</v>
      </c>
      <c r="F623">
        <v>18</v>
      </c>
      <c r="G623">
        <v>32</v>
      </c>
      <c r="H623">
        <v>6</v>
      </c>
      <c r="I623" t="str">
        <v>1 - 15 - 16 - 18 - 32 [PB: 6]</v>
      </c>
      <c r="J623">
        <f>SUM(C623:G623)</f>
        <v>82</v>
      </c>
      <c r="K623">
        <f>AVERAGE(C623:G623)</f>
        <v>16.4</v>
      </c>
      <c r="L623">
        <f>MAX(C623:G623)-MIN(C623:G623)</f>
        <v>31</v>
      </c>
      <c r="M623">
        <f>SUMPRODUCT(MOD(C623:G623,2))</f>
        <v>2</v>
      </c>
      <c r="N623">
        <f>5-M623</f>
        <v>3</v>
      </c>
      <c r="O623">
        <f>COUNTIF(C623:G623,"&lt;=17")</f>
        <v>3</v>
      </c>
      <c r="P623">
        <f>COUNTIF(C623:G623,"&gt;=18")</f>
        <v>2</v>
      </c>
      <c r="Q623">
        <f>SUMPRODUCT(--(D623:G623-C623:F623=1))</f>
        <v>1</v>
      </c>
      <c r="R623">
        <f>SUMPRODUCT(COUNTIF(C624:G624,C623:G623))</f>
        <v>1</v>
      </c>
    </row>
    <row r="624">
      <c r="A624">
        <v>1187</v>
      </c>
      <c r="B624" t="str">
        <v>2012-11-21</v>
      </c>
      <c r="C624">
        <v>2</v>
      </c>
      <c r="D624">
        <v>11</v>
      </c>
      <c r="E624">
        <v>15</v>
      </c>
      <c r="F624">
        <v>20</v>
      </c>
      <c r="G624">
        <v>27</v>
      </c>
      <c r="H624">
        <v>2</v>
      </c>
      <c r="I624" t="str">
        <v>2 - 11 - 15 - 20 - 27 [PB: 2]</v>
      </c>
      <c r="J624">
        <f>SUM(C624:G624)</f>
        <v>75</v>
      </c>
      <c r="K624">
        <f>AVERAGE(C624:G624)</f>
        <v>15</v>
      </c>
      <c r="L624">
        <f>MAX(C624:G624)-MIN(C624:G624)</f>
        <v>25</v>
      </c>
      <c r="M624">
        <f>SUMPRODUCT(MOD(C624:G624,2))</f>
        <v>3</v>
      </c>
      <c r="N624">
        <f>5-M624</f>
        <v>2</v>
      </c>
      <c r="O624">
        <f>COUNTIF(C624:G624,"&lt;=17")</f>
        <v>3</v>
      </c>
      <c r="P624">
        <f>COUNTIF(C624:G624,"&gt;=18")</f>
        <v>2</v>
      </c>
      <c r="Q624">
        <f>SUMPRODUCT(--(D624:G624-C624:F624=1))</f>
        <v>0</v>
      </c>
      <c r="R624">
        <f>SUMPRODUCT(COUNTIF(C625:G625,C624:G624))</f>
        <v>1</v>
      </c>
    </row>
    <row r="625">
      <c r="A625">
        <v>1186</v>
      </c>
      <c r="B625" t="str">
        <v>2012-11-17</v>
      </c>
      <c r="C625">
        <v>2</v>
      </c>
      <c r="D625">
        <v>19</v>
      </c>
      <c r="E625">
        <v>30</v>
      </c>
      <c r="F625">
        <v>33</v>
      </c>
      <c r="G625">
        <v>34</v>
      </c>
      <c r="H625">
        <v>7</v>
      </c>
      <c r="I625" t="str">
        <v>2 - 19 - 30 - 33 - 34 [PB: 7]</v>
      </c>
      <c r="J625">
        <f>SUM(C625:G625)</f>
        <v>118</v>
      </c>
      <c r="K625">
        <f>AVERAGE(C625:G625)</f>
        <v>23.6</v>
      </c>
      <c r="L625">
        <f>MAX(C625:G625)-MIN(C625:G625)</f>
        <v>32</v>
      </c>
      <c r="M625">
        <f>SUMPRODUCT(MOD(C625:G625,2))</f>
        <v>2</v>
      </c>
      <c r="N625">
        <f>5-M625</f>
        <v>3</v>
      </c>
      <c r="O625">
        <f>COUNTIF(C625:G625,"&lt;=17")</f>
        <v>1</v>
      </c>
      <c r="P625">
        <f>COUNTIF(C625:G625,"&gt;=18")</f>
        <v>4</v>
      </c>
      <c r="Q625">
        <f>SUMPRODUCT(--(D625:G625-C625:F625=1))</f>
        <v>1</v>
      </c>
      <c r="R625">
        <f>SUMPRODUCT(COUNTIF(C626:G626,C625:G625))</f>
        <v>1</v>
      </c>
    </row>
    <row r="626">
      <c r="A626">
        <v>1185</v>
      </c>
      <c r="B626" t="str">
        <v>2012-11-14</v>
      </c>
      <c r="C626">
        <v>10</v>
      </c>
      <c r="D626">
        <v>15</v>
      </c>
      <c r="E626">
        <v>19</v>
      </c>
      <c r="F626">
        <v>25</v>
      </c>
      <c r="G626">
        <v>26</v>
      </c>
      <c r="H626">
        <v>3</v>
      </c>
      <c r="I626" t="str">
        <v>10 - 15 - 19 - 25 - 26 [PB: 3]</v>
      </c>
      <c r="J626">
        <f>SUM(C626:G626)</f>
        <v>95</v>
      </c>
      <c r="K626">
        <f>AVERAGE(C626:G626)</f>
        <v>19</v>
      </c>
      <c r="L626">
        <f>MAX(C626:G626)-MIN(C626:G626)</f>
        <v>16</v>
      </c>
      <c r="M626">
        <f>SUMPRODUCT(MOD(C626:G626,2))</f>
        <v>3</v>
      </c>
      <c r="N626">
        <f>5-M626</f>
        <v>2</v>
      </c>
      <c r="O626">
        <f>COUNTIF(C626:G626,"&lt;=17")</f>
        <v>2</v>
      </c>
      <c r="P626">
        <f>COUNTIF(C626:G626,"&gt;=18")</f>
        <v>3</v>
      </c>
      <c r="Q626">
        <f>SUMPRODUCT(--(D626:G626-C626:F626=1))</f>
        <v>1</v>
      </c>
      <c r="R626">
        <f>SUMPRODUCT(COUNTIF(C627:G627,C626:G626))</f>
        <v>0</v>
      </c>
    </row>
    <row r="627">
      <c r="A627">
        <v>1184</v>
      </c>
      <c r="B627" t="str">
        <v>2012-11-10</v>
      </c>
      <c r="C627">
        <v>7</v>
      </c>
      <c r="D627">
        <v>12</v>
      </c>
      <c r="E627">
        <v>16</v>
      </c>
      <c r="F627">
        <v>18</v>
      </c>
      <c r="G627">
        <v>28</v>
      </c>
      <c r="H627">
        <v>10</v>
      </c>
      <c r="I627" t="str">
        <v>7 - 12 - 16 - 18 - 28 [PB: 10]</v>
      </c>
      <c r="J627">
        <f>SUM(C627:G627)</f>
        <v>81</v>
      </c>
      <c r="K627">
        <f>AVERAGE(C627:G627)</f>
        <v>16.2</v>
      </c>
      <c r="L627">
        <f>MAX(C627:G627)-MIN(C627:G627)</f>
        <v>21</v>
      </c>
      <c r="M627">
        <f>SUMPRODUCT(MOD(C627:G627,2))</f>
        <v>1</v>
      </c>
      <c r="N627">
        <f>5-M627</f>
        <v>4</v>
      </c>
      <c r="O627">
        <f>COUNTIF(C627:G627,"&lt;=17")</f>
        <v>3</v>
      </c>
      <c r="P627">
        <f>COUNTIF(C627:G627,"&gt;=18")</f>
        <v>2</v>
      </c>
      <c r="Q627">
        <f>SUMPRODUCT(--(D627:G627-C627:F627=1))</f>
        <v>0</v>
      </c>
      <c r="R627">
        <f>SUMPRODUCT(COUNTIF(C628:G628,C627:G627))</f>
        <v>0</v>
      </c>
    </row>
    <row r="628">
      <c r="A628">
        <v>1183</v>
      </c>
      <c r="B628" t="str">
        <v>2012-11-07</v>
      </c>
      <c r="C628">
        <v>1</v>
      </c>
      <c r="D628">
        <v>11</v>
      </c>
      <c r="E628">
        <v>24</v>
      </c>
      <c r="F628">
        <v>29</v>
      </c>
      <c r="G628">
        <v>33</v>
      </c>
      <c r="H628">
        <v>9</v>
      </c>
      <c r="I628" t="str">
        <v>1 - 11 - 24 - 29 - 33 [PB: 9]</v>
      </c>
      <c r="J628">
        <f>SUM(C628:G628)</f>
        <v>98</v>
      </c>
      <c r="K628">
        <f>AVERAGE(C628:G628)</f>
        <v>19.6</v>
      </c>
      <c r="L628">
        <f>MAX(C628:G628)-MIN(C628:G628)</f>
        <v>32</v>
      </c>
      <c r="M628">
        <f>SUMPRODUCT(MOD(C628:G628,2))</f>
        <v>4</v>
      </c>
      <c r="N628">
        <f>5-M628</f>
        <v>1</v>
      </c>
      <c r="O628">
        <f>COUNTIF(C628:G628,"&lt;=17")</f>
        <v>2</v>
      </c>
      <c r="P628">
        <f>COUNTIF(C628:G628,"&gt;=18")</f>
        <v>3</v>
      </c>
      <c r="Q628">
        <f>SUMPRODUCT(--(D628:G628-C628:F628=1))</f>
        <v>0</v>
      </c>
      <c r="R628">
        <f>SUMPRODUCT(COUNTIF(C629:G629,C628:G628))</f>
        <v>1</v>
      </c>
    </row>
    <row r="629">
      <c r="A629">
        <v>1182</v>
      </c>
      <c r="B629" t="str">
        <v>2012-11-03</v>
      </c>
      <c r="C629">
        <v>5</v>
      </c>
      <c r="D629">
        <v>11</v>
      </c>
      <c r="E629">
        <v>15</v>
      </c>
      <c r="F629">
        <v>31</v>
      </c>
      <c r="G629">
        <v>35</v>
      </c>
      <c r="H629">
        <v>5</v>
      </c>
      <c r="I629" t="str">
        <v>5 - 11 - 15 - 31 - 35 [PB: 5]</v>
      </c>
      <c r="J629">
        <f>SUM(C629:G629)</f>
        <v>97</v>
      </c>
      <c r="K629">
        <f>AVERAGE(C629:G629)</f>
        <v>19.4</v>
      </c>
      <c r="L629">
        <f>MAX(C629:G629)-MIN(C629:G629)</f>
        <v>30</v>
      </c>
      <c r="M629">
        <f>SUMPRODUCT(MOD(C629:G629,2))</f>
        <v>5</v>
      </c>
      <c r="N629">
        <f>5-M629</f>
        <v>0</v>
      </c>
      <c r="O629">
        <f>COUNTIF(C629:G629,"&lt;=17")</f>
        <v>3</v>
      </c>
      <c r="P629">
        <f>COUNTIF(C629:G629,"&gt;=18")</f>
        <v>2</v>
      </c>
      <c r="Q629">
        <f>SUMPRODUCT(--(D629:G629-C629:F629=1))</f>
        <v>0</v>
      </c>
      <c r="R629">
        <f>SUMPRODUCT(COUNTIF(C630:G630,C629:G629))</f>
        <v>1</v>
      </c>
    </row>
    <row r="630">
      <c r="A630">
        <v>963</v>
      </c>
      <c r="B630" t="str">
        <v>2010-09-29</v>
      </c>
      <c r="C630">
        <v>2</v>
      </c>
      <c r="D630">
        <v>9</v>
      </c>
      <c r="E630">
        <v>22</v>
      </c>
      <c r="F630">
        <v>25</v>
      </c>
      <c r="G630">
        <v>35</v>
      </c>
      <c r="H630">
        <v>10</v>
      </c>
      <c r="I630" t="str">
        <v>2 - 9 - 22 - 25 - 35 [PB: 10]</v>
      </c>
      <c r="J630">
        <f>SUM(C630:G630)</f>
        <v>93</v>
      </c>
      <c r="K630">
        <f>AVERAGE(C630:G630)</f>
        <v>18.6</v>
      </c>
      <c r="L630">
        <f>MAX(C630:G630)-MIN(C630:G630)</f>
        <v>33</v>
      </c>
      <c r="M630">
        <f>SUMPRODUCT(MOD(C630:G630,2))</f>
        <v>3</v>
      </c>
      <c r="N630">
        <f>5-M630</f>
        <v>2</v>
      </c>
      <c r="O630">
        <f>COUNTIF(C630:G630,"&lt;=17")</f>
        <v>2</v>
      </c>
      <c r="P630">
        <f>COUNTIF(C630:G630,"&gt;=18")</f>
        <v>3</v>
      </c>
      <c r="Q630">
        <f>SUMPRODUCT(--(D630:G630-C630:F630=1))</f>
        <v>0</v>
      </c>
      <c r="R630">
        <f>SUMPRODUCT(COUNTIF(C631:G631,C630:G630))</f>
        <v>0</v>
      </c>
    </row>
    <row r="631">
      <c r="A631">
        <v>962</v>
      </c>
      <c r="B631" t="str">
        <v>2010-09-25</v>
      </c>
      <c r="C631">
        <v>8</v>
      </c>
      <c r="D631">
        <v>16</v>
      </c>
      <c r="E631">
        <v>19</v>
      </c>
      <c r="F631">
        <v>23</v>
      </c>
      <c r="G631">
        <v>27</v>
      </c>
      <c r="H631">
        <v>2</v>
      </c>
      <c r="I631" t="str">
        <v>8 - 16 - 19 - 23 - 27 [PB: 2]</v>
      </c>
      <c r="J631">
        <f>SUM(C631:G631)</f>
        <v>93</v>
      </c>
      <c r="K631">
        <f>AVERAGE(C631:G631)</f>
        <v>18.6</v>
      </c>
      <c r="L631">
        <f>MAX(C631:G631)-MIN(C631:G631)</f>
        <v>19</v>
      </c>
      <c r="M631">
        <f>SUMPRODUCT(MOD(C631:G631,2))</f>
        <v>3</v>
      </c>
      <c r="N631">
        <f>5-M631</f>
        <v>2</v>
      </c>
      <c r="O631">
        <f>COUNTIF(C631:G631,"&lt;=17")</f>
        <v>2</v>
      </c>
      <c r="P631">
        <f>COUNTIF(C631:G631,"&gt;=18")</f>
        <v>3</v>
      </c>
      <c r="Q631">
        <f>SUMPRODUCT(--(D631:G631-C631:F631=1))</f>
        <v>0</v>
      </c>
      <c r="R631">
        <f>SUMPRODUCT(COUNTIF(C632:G632,C631:G631))</f>
        <v>1</v>
      </c>
    </row>
    <row r="632">
      <c r="A632">
        <v>961</v>
      </c>
      <c r="B632" t="str">
        <v>2010-09-22</v>
      </c>
      <c r="C632">
        <v>1</v>
      </c>
      <c r="D632">
        <v>7</v>
      </c>
      <c r="E632">
        <v>23</v>
      </c>
      <c r="F632">
        <v>25</v>
      </c>
      <c r="G632">
        <v>33</v>
      </c>
      <c r="H632">
        <v>3</v>
      </c>
      <c r="I632" t="str">
        <v>1 - 7 - 23 - 25 - 33 [PB: 3]</v>
      </c>
      <c r="J632">
        <f>SUM(C632:G632)</f>
        <v>89</v>
      </c>
      <c r="K632">
        <f>AVERAGE(C632:G632)</f>
        <v>17.8</v>
      </c>
      <c r="L632">
        <f>MAX(C632:G632)-MIN(C632:G632)</f>
        <v>32</v>
      </c>
      <c r="M632">
        <f>SUMPRODUCT(MOD(C632:G632,2))</f>
        <v>5</v>
      </c>
      <c r="N632">
        <f>5-M632</f>
        <v>0</v>
      </c>
      <c r="O632">
        <f>COUNTIF(C632:G632,"&lt;=17")</f>
        <v>2</v>
      </c>
      <c r="P632">
        <f>COUNTIF(C632:G632,"&gt;=18")</f>
        <v>3</v>
      </c>
      <c r="Q632">
        <f>SUMPRODUCT(--(D632:G632-C632:F632=1))</f>
        <v>0</v>
      </c>
      <c r="R632">
        <f>SUMPRODUCT(COUNTIF(C633:G633,C632:G632))</f>
        <v>0</v>
      </c>
    </row>
    <row r="633">
      <c r="A633">
        <v>960</v>
      </c>
      <c r="B633" t="str">
        <v>2010-09-18</v>
      </c>
      <c r="C633">
        <v>3</v>
      </c>
      <c r="D633">
        <v>5</v>
      </c>
      <c r="E633">
        <v>15</v>
      </c>
      <c r="F633">
        <v>19</v>
      </c>
      <c r="G633">
        <v>27</v>
      </c>
      <c r="H633">
        <v>4</v>
      </c>
      <c r="I633" t="str">
        <v>3 - 5 - 15 - 19 - 27 [PB: 4]</v>
      </c>
      <c r="J633">
        <f>SUM(C633:G633)</f>
        <v>69</v>
      </c>
      <c r="K633">
        <f>AVERAGE(C633:G633)</f>
        <v>13.8</v>
      </c>
      <c r="L633">
        <f>MAX(C633:G633)-MIN(C633:G633)</f>
        <v>24</v>
      </c>
      <c r="M633">
        <f>SUMPRODUCT(MOD(C633:G633,2))</f>
        <v>5</v>
      </c>
      <c r="N633">
        <f>5-M633</f>
        <v>0</v>
      </c>
      <c r="O633">
        <f>COUNTIF(C633:G633,"&lt;=17")</f>
        <v>3</v>
      </c>
      <c r="P633">
        <f>COUNTIF(C633:G633,"&gt;=18")</f>
        <v>2</v>
      </c>
      <c r="Q633">
        <f>SUMPRODUCT(--(D633:G633-C633:F633=1))</f>
        <v>0</v>
      </c>
      <c r="R633">
        <f>SUMPRODUCT(COUNTIF(C634:G634,C633:G633))</f>
        <v>2</v>
      </c>
    </row>
    <row r="634">
      <c r="A634">
        <v>959</v>
      </c>
      <c r="B634" t="str">
        <v>2010-09-15</v>
      </c>
      <c r="C634">
        <v>2</v>
      </c>
      <c r="D634">
        <v>3</v>
      </c>
      <c r="E634">
        <v>8</v>
      </c>
      <c r="F634">
        <v>27</v>
      </c>
      <c r="G634">
        <v>31</v>
      </c>
      <c r="H634">
        <v>6</v>
      </c>
      <c r="I634" t="str">
        <v>2 - 3 - 8 - 27 - 31 [PB: 6]</v>
      </c>
      <c r="J634">
        <f>SUM(C634:G634)</f>
        <v>71</v>
      </c>
      <c r="K634">
        <f>AVERAGE(C634:G634)</f>
        <v>14.2</v>
      </c>
      <c r="L634">
        <f>MAX(C634:G634)-MIN(C634:G634)</f>
        <v>29</v>
      </c>
      <c r="M634">
        <f>SUMPRODUCT(MOD(C634:G634,2))</f>
        <v>3</v>
      </c>
      <c r="N634">
        <f>5-M634</f>
        <v>2</v>
      </c>
      <c r="O634">
        <f>COUNTIF(C634:G634,"&lt;=17")</f>
        <v>3</v>
      </c>
      <c r="P634">
        <f>COUNTIF(C634:G634,"&gt;=18")</f>
        <v>2</v>
      </c>
      <c r="Q634">
        <f>SUMPRODUCT(--(D634:G634-C634:F634=1))</f>
        <v>1</v>
      </c>
      <c r="R634">
        <f>SUMPRODUCT(COUNTIF(C635:G635,C634:G634))</f>
        <v>0</v>
      </c>
    </row>
    <row r="635">
      <c r="A635">
        <v>958</v>
      </c>
      <c r="B635" t="str">
        <v>2010-09-11</v>
      </c>
      <c r="C635">
        <v>5</v>
      </c>
      <c r="D635">
        <v>10</v>
      </c>
      <c r="E635">
        <v>21</v>
      </c>
      <c r="F635">
        <v>23</v>
      </c>
      <c r="G635">
        <v>28</v>
      </c>
      <c r="H635">
        <v>10</v>
      </c>
      <c r="I635" t="str">
        <v>5 - 10 - 21 - 23 - 28 [PB: 10]</v>
      </c>
      <c r="J635">
        <f>SUM(C635:G635)</f>
        <v>87</v>
      </c>
      <c r="K635">
        <f>AVERAGE(C635:G635)</f>
        <v>17.4</v>
      </c>
      <c r="L635">
        <f>MAX(C635:G635)-MIN(C635:G635)</f>
        <v>23</v>
      </c>
      <c r="M635">
        <f>SUMPRODUCT(MOD(C635:G635,2))</f>
        <v>3</v>
      </c>
      <c r="N635">
        <f>5-M635</f>
        <v>2</v>
      </c>
      <c r="O635">
        <f>COUNTIF(C635:G635,"&lt;=17")</f>
        <v>2</v>
      </c>
      <c r="P635">
        <f>COUNTIF(C635:G635,"&gt;=18")</f>
        <v>3</v>
      </c>
      <c r="Q635">
        <f>SUMPRODUCT(--(D635:G635-C635:F635=1))</f>
        <v>0</v>
      </c>
      <c r="R635">
        <f>SUMPRODUCT(COUNTIF(C636:G636,C635:G635))</f>
        <v>1</v>
      </c>
    </row>
    <row r="636">
      <c r="A636">
        <v>957</v>
      </c>
      <c r="B636" t="str">
        <v>2010-09-08</v>
      </c>
      <c r="C636">
        <v>1</v>
      </c>
      <c r="D636">
        <v>4</v>
      </c>
      <c r="E636">
        <v>8</v>
      </c>
      <c r="F636">
        <v>21</v>
      </c>
      <c r="G636">
        <v>26</v>
      </c>
      <c r="H636">
        <v>5</v>
      </c>
      <c r="I636" t="str">
        <v>1 - 4 - 8 - 21 - 26 [PB: 5]</v>
      </c>
      <c r="J636">
        <f>SUM(C636:G636)</f>
        <v>60</v>
      </c>
      <c r="K636">
        <f>AVERAGE(C636:G636)</f>
        <v>12</v>
      </c>
      <c r="L636">
        <f>MAX(C636:G636)-MIN(C636:G636)</f>
        <v>25</v>
      </c>
      <c r="M636">
        <f>SUMPRODUCT(MOD(C636:G636,2))</f>
        <v>2</v>
      </c>
      <c r="N636">
        <f>5-M636</f>
        <v>3</v>
      </c>
      <c r="O636">
        <f>COUNTIF(C636:G636,"&lt;=17")</f>
        <v>3</v>
      </c>
      <c r="P636">
        <f>COUNTIF(C636:G636,"&gt;=18")</f>
        <v>2</v>
      </c>
      <c r="Q636">
        <f>SUMPRODUCT(--(D636:G636-C636:F636=1))</f>
        <v>0</v>
      </c>
      <c r="R636">
        <f>SUMPRODUCT(COUNTIF(C637:G637,C636:G636))</f>
        <v>1</v>
      </c>
    </row>
    <row r="637">
      <c r="A637">
        <v>956</v>
      </c>
      <c r="B637" t="str">
        <v>2010-09-04</v>
      </c>
      <c r="C637">
        <v>8</v>
      </c>
      <c r="D637">
        <v>16</v>
      </c>
      <c r="E637">
        <v>23</v>
      </c>
      <c r="F637">
        <v>34</v>
      </c>
      <c r="G637">
        <v>35</v>
      </c>
      <c r="H637">
        <v>6</v>
      </c>
      <c r="I637" t="str">
        <v>8 - 16 - 23 - 34 - 35 [PB: 6]</v>
      </c>
      <c r="J637">
        <f>SUM(C637:G637)</f>
        <v>116</v>
      </c>
      <c r="K637">
        <f>AVERAGE(C637:G637)</f>
        <v>23.2</v>
      </c>
      <c r="L637">
        <f>MAX(C637:G637)-MIN(C637:G637)</f>
        <v>27</v>
      </c>
      <c r="M637">
        <f>SUMPRODUCT(MOD(C637:G637,2))</f>
        <v>2</v>
      </c>
      <c r="N637">
        <f>5-M637</f>
        <v>3</v>
      </c>
      <c r="O637">
        <f>COUNTIF(C637:G637,"&lt;=17")</f>
        <v>2</v>
      </c>
      <c r="P637">
        <f>COUNTIF(C637:G637,"&gt;=18")</f>
        <v>3</v>
      </c>
      <c r="Q637">
        <f>SUMPRODUCT(--(D637:G637-C637:F637=1))</f>
        <v>1</v>
      </c>
      <c r="R637">
        <f>SUMPRODUCT(COUNTIF(C638:G638,C637:G637))</f>
        <v>1</v>
      </c>
    </row>
    <row r="638">
      <c r="A638">
        <v>955</v>
      </c>
      <c r="B638" t="str">
        <v>2010-09-01</v>
      </c>
      <c r="C638">
        <v>11</v>
      </c>
      <c r="D638">
        <v>15</v>
      </c>
      <c r="E638">
        <v>23</v>
      </c>
      <c r="F638">
        <v>25</v>
      </c>
      <c r="G638">
        <v>28</v>
      </c>
      <c r="H638">
        <v>9</v>
      </c>
      <c r="I638" t="str">
        <v>11 - 15 - 23 - 25 - 28 [PB: 9]</v>
      </c>
      <c r="J638">
        <f>SUM(C638:G638)</f>
        <v>102</v>
      </c>
      <c r="K638">
        <f>AVERAGE(C638:G638)</f>
        <v>20.4</v>
      </c>
      <c r="L638">
        <f>MAX(C638:G638)-MIN(C638:G638)</f>
        <v>17</v>
      </c>
      <c r="M638">
        <f>SUMPRODUCT(MOD(C638:G638,2))</f>
        <v>4</v>
      </c>
      <c r="N638">
        <f>5-M638</f>
        <v>1</v>
      </c>
      <c r="O638">
        <f>COUNTIF(C638:G638,"&lt;=17")</f>
        <v>2</v>
      </c>
      <c r="P638">
        <f>COUNTIF(C638:G638,"&gt;=18")</f>
        <v>3</v>
      </c>
      <c r="Q638">
        <f>SUMPRODUCT(--(D638:G638-C638:F638=1))</f>
        <v>0</v>
      </c>
      <c r="R638">
        <f>SUMPRODUCT(COUNTIF(C639:G639,C638:G638))</f>
        <v>1</v>
      </c>
    </row>
    <row r="639">
      <c r="A639">
        <v>954</v>
      </c>
      <c r="B639" t="str">
        <v>2010-08-28</v>
      </c>
      <c r="C639">
        <v>5</v>
      </c>
      <c r="D639">
        <v>6</v>
      </c>
      <c r="E639">
        <v>25</v>
      </c>
      <c r="F639">
        <v>26</v>
      </c>
      <c r="G639">
        <v>27</v>
      </c>
      <c r="H639">
        <v>3</v>
      </c>
      <c r="I639" t="str">
        <v>5 - 6 - 25 - 26 - 27 [PB: 3]</v>
      </c>
      <c r="J639">
        <f>SUM(C639:G639)</f>
        <v>89</v>
      </c>
      <c r="K639">
        <f>AVERAGE(C639:G639)</f>
        <v>17.8</v>
      </c>
      <c r="L639">
        <f>MAX(C639:G639)-MIN(C639:G639)</f>
        <v>22</v>
      </c>
      <c r="M639">
        <f>SUMPRODUCT(MOD(C639:G639,2))</f>
        <v>3</v>
      </c>
      <c r="N639">
        <f>5-M639</f>
        <v>2</v>
      </c>
      <c r="O639">
        <f>COUNTIF(C639:G639,"&lt;=17")</f>
        <v>2</v>
      </c>
      <c r="P639">
        <f>COUNTIF(C639:G639,"&gt;=18")</f>
        <v>3</v>
      </c>
      <c r="Q639">
        <f>SUMPRODUCT(--(D639:G639-C639:F639=1))</f>
        <v>3</v>
      </c>
      <c r="R639">
        <f>SUMPRODUCT(COUNTIF(C640:G640,C639:G639))</f>
        <v>2</v>
      </c>
    </row>
    <row r="640">
      <c r="A640">
        <v>953</v>
      </c>
      <c r="B640" t="str">
        <v>2010-08-25</v>
      </c>
      <c r="C640">
        <v>6</v>
      </c>
      <c r="D640">
        <v>11</v>
      </c>
      <c r="E640">
        <v>12</v>
      </c>
      <c r="F640">
        <v>27</v>
      </c>
      <c r="G640">
        <v>35</v>
      </c>
      <c r="H640">
        <v>3</v>
      </c>
      <c r="I640" t="str">
        <v>6 - 11 - 12 - 27 - 35 [PB: 3]</v>
      </c>
      <c r="J640">
        <f>SUM(C640:G640)</f>
        <v>91</v>
      </c>
      <c r="K640">
        <f>AVERAGE(C640:G640)</f>
        <v>18.2</v>
      </c>
      <c r="L640">
        <f>MAX(C640:G640)-MIN(C640:G640)</f>
        <v>29</v>
      </c>
      <c r="M640">
        <f>SUMPRODUCT(MOD(C640:G640,2))</f>
        <v>3</v>
      </c>
      <c r="N640">
        <f>5-M640</f>
        <v>2</v>
      </c>
      <c r="O640">
        <f>COUNTIF(C640:G640,"&lt;=17")</f>
        <v>3</v>
      </c>
      <c r="P640">
        <f>COUNTIF(C640:G640,"&gt;=18")</f>
        <v>2</v>
      </c>
      <c r="Q640">
        <f>SUMPRODUCT(--(D640:G640-C640:F640=1))</f>
        <v>1</v>
      </c>
      <c r="R640">
        <f>SUMPRODUCT(COUNTIF(C641:G641,C640:G640))</f>
        <v>0</v>
      </c>
    </row>
    <row r="641">
      <c r="A641">
        <v>952</v>
      </c>
      <c r="B641" t="str">
        <v>2010-08-21</v>
      </c>
      <c r="C641">
        <v>4</v>
      </c>
      <c r="D641">
        <v>7</v>
      </c>
      <c r="E641">
        <v>22</v>
      </c>
      <c r="F641">
        <v>29</v>
      </c>
      <c r="G641">
        <v>32</v>
      </c>
      <c r="H641">
        <v>3</v>
      </c>
      <c r="I641" t="str">
        <v>4 - 7 - 22 - 29 - 32 [PB: 3]</v>
      </c>
      <c r="J641">
        <f>SUM(C641:G641)</f>
        <v>94</v>
      </c>
      <c r="K641">
        <f>AVERAGE(C641:G641)</f>
        <v>18.8</v>
      </c>
      <c r="L641">
        <f>MAX(C641:G641)-MIN(C641:G641)</f>
        <v>28</v>
      </c>
      <c r="M641">
        <f>SUMPRODUCT(MOD(C641:G641,2))</f>
        <v>2</v>
      </c>
      <c r="N641">
        <f>5-M641</f>
        <v>3</v>
      </c>
      <c r="O641">
        <f>COUNTIF(C641:G641,"&lt;=17")</f>
        <v>2</v>
      </c>
      <c r="P641">
        <f>COUNTIF(C641:G641,"&gt;=18")</f>
        <v>3</v>
      </c>
      <c r="Q641">
        <f>SUMPRODUCT(--(D641:G641-C641:F641=1))</f>
        <v>0</v>
      </c>
      <c r="R641">
        <f>SUMPRODUCT(COUNTIF(C642:G642,C641:G641))</f>
        <v>0</v>
      </c>
    </row>
    <row r="642">
      <c r="A642">
        <v>951</v>
      </c>
      <c r="B642" t="str">
        <v>2010-08-18</v>
      </c>
      <c r="C642">
        <v>3</v>
      </c>
      <c r="D642">
        <v>5</v>
      </c>
      <c r="E642">
        <v>9</v>
      </c>
      <c r="F642">
        <v>13</v>
      </c>
      <c r="G642">
        <v>28</v>
      </c>
      <c r="H642">
        <v>7</v>
      </c>
      <c r="I642" t="str">
        <v>3 - 5 - 9 - 13 - 28 [PB: 7]</v>
      </c>
      <c r="J642">
        <f>SUM(C642:G642)</f>
        <v>58</v>
      </c>
      <c r="K642">
        <f>AVERAGE(C642:G642)</f>
        <v>11.6</v>
      </c>
      <c r="L642">
        <f>MAX(C642:G642)-MIN(C642:G642)</f>
        <v>25</v>
      </c>
      <c r="M642">
        <f>SUMPRODUCT(MOD(C642:G642,2))</f>
        <v>4</v>
      </c>
      <c r="N642">
        <f>5-M642</f>
        <v>1</v>
      </c>
      <c r="O642">
        <f>COUNTIF(C642:G642,"&lt;=17")</f>
        <v>4</v>
      </c>
      <c r="P642">
        <f>COUNTIF(C642:G642,"&gt;=18")</f>
        <v>1</v>
      </c>
      <c r="Q642">
        <f>SUMPRODUCT(--(D642:G642-C642:F642=1))</f>
        <v>0</v>
      </c>
      <c r="R642">
        <f>SUMPRODUCT(COUNTIF(C643:G643,C642:G642))</f>
        <v>1</v>
      </c>
    </row>
    <row r="643">
      <c r="A643">
        <v>950</v>
      </c>
      <c r="B643" t="str">
        <v>2010-08-14</v>
      </c>
      <c r="C643">
        <v>2</v>
      </c>
      <c r="D643">
        <v>3</v>
      </c>
      <c r="E643">
        <v>16</v>
      </c>
      <c r="F643">
        <v>24</v>
      </c>
      <c r="G643">
        <v>30</v>
      </c>
      <c r="H643">
        <v>9</v>
      </c>
      <c r="I643" t="str">
        <v>2 - 3 - 16 - 24 - 30 [PB: 9]</v>
      </c>
      <c r="J643">
        <f>SUM(C643:G643)</f>
        <v>75</v>
      </c>
      <c r="K643">
        <f>AVERAGE(C643:G643)</f>
        <v>15</v>
      </c>
      <c r="L643">
        <f>MAX(C643:G643)-MIN(C643:G643)</f>
        <v>28</v>
      </c>
      <c r="M643">
        <f>SUMPRODUCT(MOD(C643:G643,2))</f>
        <v>1</v>
      </c>
      <c r="N643">
        <f>5-M643</f>
        <v>4</v>
      </c>
      <c r="O643">
        <f>COUNTIF(C643:G643,"&lt;=17")</f>
        <v>3</v>
      </c>
      <c r="P643">
        <f>COUNTIF(C643:G643,"&gt;=18")</f>
        <v>2</v>
      </c>
      <c r="Q643">
        <f>SUMPRODUCT(--(D643:G643-C643:F643=1))</f>
        <v>1</v>
      </c>
      <c r="R643">
        <f>SUMPRODUCT(COUNTIF(C644:G644,C643:G643))</f>
        <v>1</v>
      </c>
    </row>
    <row r="644">
      <c r="A644">
        <v>949</v>
      </c>
      <c r="B644" t="str">
        <v>2010-08-11</v>
      </c>
      <c r="C644">
        <v>6</v>
      </c>
      <c r="D644">
        <v>23</v>
      </c>
      <c r="E644">
        <v>24</v>
      </c>
      <c r="F644">
        <v>27</v>
      </c>
      <c r="G644">
        <v>32</v>
      </c>
      <c r="H644">
        <v>10</v>
      </c>
      <c r="I644" t="str">
        <v>6 - 23 - 24 - 27 - 32 [PB: 10]</v>
      </c>
      <c r="J644">
        <f>SUM(C644:G644)</f>
        <v>112</v>
      </c>
      <c r="K644">
        <f>AVERAGE(C644:G644)</f>
        <v>22.4</v>
      </c>
      <c r="L644">
        <f>MAX(C644:G644)-MIN(C644:G644)</f>
        <v>26</v>
      </c>
      <c r="M644">
        <f>SUMPRODUCT(MOD(C644:G644,2))</f>
        <v>2</v>
      </c>
      <c r="N644">
        <f>5-M644</f>
        <v>3</v>
      </c>
      <c r="O644">
        <f>COUNTIF(C644:G644,"&lt;=17")</f>
        <v>1</v>
      </c>
      <c r="P644">
        <f>COUNTIF(C644:G644,"&gt;=18")</f>
        <v>4</v>
      </c>
      <c r="Q644">
        <f>SUMPRODUCT(--(D644:G644-C644:F644=1))</f>
        <v>1</v>
      </c>
      <c r="R644">
        <f>SUMPRODUCT(COUNTIF(C645:G645,C644:G644))</f>
        <v>1</v>
      </c>
    </row>
    <row r="645">
      <c r="A645">
        <v>948</v>
      </c>
      <c r="B645" t="str">
        <v>2010-08-07</v>
      </c>
      <c r="C645">
        <v>2</v>
      </c>
      <c r="D645">
        <v>12</v>
      </c>
      <c r="E645">
        <v>19</v>
      </c>
      <c r="F645">
        <v>27</v>
      </c>
      <c r="G645">
        <v>34</v>
      </c>
      <c r="H645">
        <v>2</v>
      </c>
      <c r="I645" t="str">
        <v>2 - 12 - 19 - 27 - 34 [PB: 2]</v>
      </c>
      <c r="J645">
        <f>SUM(C645:G645)</f>
        <v>94</v>
      </c>
      <c r="K645">
        <f>AVERAGE(C645:G645)</f>
        <v>18.8</v>
      </c>
      <c r="L645">
        <f>MAX(C645:G645)-MIN(C645:G645)</f>
        <v>32</v>
      </c>
      <c r="M645">
        <f>SUMPRODUCT(MOD(C645:G645,2))</f>
        <v>2</v>
      </c>
      <c r="N645">
        <f>5-M645</f>
        <v>3</v>
      </c>
      <c r="O645">
        <f>COUNTIF(C645:G645,"&lt;=17")</f>
        <v>2</v>
      </c>
      <c r="P645">
        <f>COUNTIF(C645:G645,"&gt;=18")</f>
        <v>3</v>
      </c>
      <c r="Q645">
        <f>SUMPRODUCT(--(D645:G645-C645:F645=1))</f>
        <v>0</v>
      </c>
      <c r="R645">
        <f>SUMPRODUCT(COUNTIF(C646:G646,C645:G645))</f>
        <v>1</v>
      </c>
    </row>
    <row r="646">
      <c r="A646">
        <v>947</v>
      </c>
      <c r="B646" t="str">
        <v>2010-08-04</v>
      </c>
      <c r="C646">
        <v>3</v>
      </c>
      <c r="D646">
        <v>4</v>
      </c>
      <c r="E646">
        <v>5</v>
      </c>
      <c r="F646">
        <v>32</v>
      </c>
      <c r="G646">
        <v>34</v>
      </c>
      <c r="H646">
        <v>5</v>
      </c>
      <c r="I646" t="str">
        <v>3 - 4 - 5 - 32 - 34 [PB: 5]</v>
      </c>
      <c r="J646">
        <f>SUM(C646:G646)</f>
        <v>78</v>
      </c>
      <c r="K646">
        <f>AVERAGE(C646:G646)</f>
        <v>15.6</v>
      </c>
      <c r="L646">
        <f>MAX(C646:G646)-MIN(C646:G646)</f>
        <v>31</v>
      </c>
      <c r="M646">
        <f>SUMPRODUCT(MOD(C646:G646,2))</f>
        <v>2</v>
      </c>
      <c r="N646">
        <f>5-M646</f>
        <v>3</v>
      </c>
      <c r="O646">
        <f>COUNTIF(C646:G646,"&lt;=17")</f>
        <v>3</v>
      </c>
      <c r="P646">
        <f>COUNTIF(C646:G646,"&gt;=18")</f>
        <v>2</v>
      </c>
      <c r="Q646">
        <f>SUMPRODUCT(--(D646:G646-C646:F646=1))</f>
        <v>2</v>
      </c>
      <c r="R646">
        <f>SUMPRODUCT(COUNTIF(C647:G647,C646:G646))</f>
        <v>3</v>
      </c>
    </row>
    <row r="647">
      <c r="A647">
        <v>946</v>
      </c>
      <c r="B647" t="str">
        <v>2010-07-31</v>
      </c>
      <c r="C647">
        <v>4</v>
      </c>
      <c r="D647">
        <v>5</v>
      </c>
      <c r="E647">
        <v>20</v>
      </c>
      <c r="F647">
        <v>28</v>
      </c>
      <c r="G647">
        <v>34</v>
      </c>
      <c r="H647">
        <v>9</v>
      </c>
      <c r="I647" t="str">
        <v>4 - 5 - 20 - 28 - 34 [PB: 9]</v>
      </c>
      <c r="J647">
        <f>SUM(C647:G647)</f>
        <v>91</v>
      </c>
      <c r="K647">
        <f>AVERAGE(C647:G647)</f>
        <v>18.2</v>
      </c>
      <c r="L647">
        <f>MAX(C647:G647)-MIN(C647:G647)</f>
        <v>30</v>
      </c>
      <c r="M647">
        <f>SUMPRODUCT(MOD(C647:G647,2))</f>
        <v>1</v>
      </c>
      <c r="N647">
        <f>5-M647</f>
        <v>4</v>
      </c>
      <c r="O647">
        <f>COUNTIF(C647:G647,"&lt;=17")</f>
        <v>2</v>
      </c>
      <c r="P647">
        <f>COUNTIF(C647:G647,"&gt;=18")</f>
        <v>3</v>
      </c>
      <c r="Q647">
        <f>SUMPRODUCT(--(D647:G647-C647:F647=1))</f>
        <v>1</v>
      </c>
      <c r="R647">
        <f>SUMPRODUCT(COUNTIF(C648:G648,C647:G647))</f>
        <v>1</v>
      </c>
    </row>
    <row r="648">
      <c r="A648">
        <v>945</v>
      </c>
      <c r="B648" t="str">
        <v>2010-07-28</v>
      </c>
      <c r="C648">
        <v>2</v>
      </c>
      <c r="D648">
        <v>22</v>
      </c>
      <c r="E648">
        <v>24</v>
      </c>
      <c r="F648">
        <v>27</v>
      </c>
      <c r="G648">
        <v>28</v>
      </c>
      <c r="H648">
        <v>6</v>
      </c>
      <c r="I648" t="str">
        <v>2 - 22 - 24 - 27 - 28 [PB: 6]</v>
      </c>
      <c r="J648">
        <f>SUM(C648:G648)</f>
        <v>103</v>
      </c>
      <c r="K648">
        <f>AVERAGE(C648:G648)</f>
        <v>20.6</v>
      </c>
      <c r="L648">
        <f>MAX(C648:G648)-MIN(C648:G648)</f>
        <v>26</v>
      </c>
      <c r="M648">
        <f>SUMPRODUCT(MOD(C648:G648,2))</f>
        <v>1</v>
      </c>
      <c r="N648">
        <f>5-M648</f>
        <v>4</v>
      </c>
      <c r="O648">
        <f>COUNTIF(C648:G648,"&lt;=17")</f>
        <v>1</v>
      </c>
      <c r="P648">
        <f>COUNTIF(C648:G648,"&gt;=18")</f>
        <v>4</v>
      </c>
      <c r="Q648">
        <f>SUMPRODUCT(--(D648:G648-C648:F648=1))</f>
        <v>1</v>
      </c>
      <c r="R648">
        <f>SUMPRODUCT(COUNTIF(C649:G649,C648:G648))</f>
        <v>1</v>
      </c>
    </row>
    <row r="649">
      <c r="A649">
        <v>944</v>
      </c>
      <c r="B649" t="str">
        <v>2010-07-24</v>
      </c>
      <c r="C649">
        <v>1</v>
      </c>
      <c r="D649">
        <v>25</v>
      </c>
      <c r="E649">
        <v>28</v>
      </c>
      <c r="F649">
        <v>31</v>
      </c>
      <c r="G649">
        <v>36</v>
      </c>
      <c r="H649">
        <v>1</v>
      </c>
      <c r="I649" t="str">
        <v>1 - 25 - 28 - 31 - 36 [PB: 1]</v>
      </c>
      <c r="J649">
        <f>SUM(C649:G649)</f>
        <v>121</v>
      </c>
      <c r="K649">
        <f>AVERAGE(C649:G649)</f>
        <v>24.2</v>
      </c>
      <c r="L649">
        <f>MAX(C649:G649)-MIN(C649:G649)</f>
        <v>35</v>
      </c>
      <c r="M649">
        <f>SUMPRODUCT(MOD(C649:G649,2))</f>
        <v>3</v>
      </c>
      <c r="N649">
        <f>5-M649</f>
        <v>2</v>
      </c>
      <c r="O649">
        <f>COUNTIF(C649:G649,"&lt;=17")</f>
        <v>1</v>
      </c>
      <c r="P649">
        <f>COUNTIF(C649:G649,"&gt;=18")</f>
        <v>4</v>
      </c>
      <c r="Q649">
        <f>SUMPRODUCT(--(D649:G649-C649:F649=1))</f>
        <v>0</v>
      </c>
      <c r="R649">
        <f>SUMPRODUCT(COUNTIF(C650:G650,C649:G649))</f>
        <v>2</v>
      </c>
    </row>
    <row r="650">
      <c r="A650">
        <v>943</v>
      </c>
      <c r="B650" t="str">
        <v>2010-07-21</v>
      </c>
      <c r="C650">
        <v>2</v>
      </c>
      <c r="D650">
        <v>16</v>
      </c>
      <c r="E650">
        <v>23</v>
      </c>
      <c r="F650">
        <v>31</v>
      </c>
      <c r="G650">
        <v>36</v>
      </c>
      <c r="H650">
        <v>8</v>
      </c>
      <c r="I650" t="str">
        <v>2 - 16 - 23 - 31 - 36 [PB: 8]</v>
      </c>
      <c r="J650">
        <f>SUM(C650:G650)</f>
        <v>108</v>
      </c>
      <c r="K650">
        <f>AVERAGE(C650:G650)</f>
        <v>21.6</v>
      </c>
      <c r="L650">
        <f>MAX(C650:G650)-MIN(C650:G650)</f>
        <v>34</v>
      </c>
      <c r="M650">
        <f>SUMPRODUCT(MOD(C650:G650,2))</f>
        <v>2</v>
      </c>
      <c r="N650">
        <f>5-M650</f>
        <v>3</v>
      </c>
      <c r="O650">
        <f>COUNTIF(C650:G650,"&lt;=17")</f>
        <v>2</v>
      </c>
      <c r="P650">
        <f>COUNTIF(C650:G650,"&gt;=18")</f>
        <v>3</v>
      </c>
      <c r="Q650">
        <f>SUMPRODUCT(--(D650:G650-C650:F650=1))</f>
        <v>0</v>
      </c>
      <c r="R650">
        <f>SUMPRODUCT(COUNTIF(C651:G651,C650:G650))</f>
        <v>2</v>
      </c>
    </row>
    <row r="651">
      <c r="A651">
        <v>942</v>
      </c>
      <c r="B651" t="str">
        <v>2010-07-17</v>
      </c>
      <c r="C651">
        <v>10</v>
      </c>
      <c r="D651">
        <v>20</v>
      </c>
      <c r="E651">
        <v>21</v>
      </c>
      <c r="F651">
        <v>31</v>
      </c>
      <c r="G651">
        <v>36</v>
      </c>
      <c r="H651">
        <v>8</v>
      </c>
      <c r="I651" t="str">
        <v>10 - 20 - 21 - 31 - 36 [PB: 8]</v>
      </c>
      <c r="J651">
        <f>SUM(C651:G651)</f>
        <v>118</v>
      </c>
      <c r="K651">
        <f>AVERAGE(C651:G651)</f>
        <v>23.6</v>
      </c>
      <c r="L651">
        <f>MAX(C651:G651)-MIN(C651:G651)</f>
        <v>26</v>
      </c>
      <c r="M651">
        <f>SUMPRODUCT(MOD(C651:G651,2))</f>
        <v>2</v>
      </c>
      <c r="N651">
        <f>5-M651</f>
        <v>3</v>
      </c>
      <c r="O651">
        <f>COUNTIF(C651:G651,"&lt;=17")</f>
        <v>1</v>
      </c>
      <c r="P651">
        <f>COUNTIF(C651:G651,"&gt;=18")</f>
        <v>4</v>
      </c>
      <c r="Q651">
        <f>SUMPRODUCT(--(D651:G651-C651:F651=1))</f>
        <v>1</v>
      </c>
      <c r="R651">
        <f>SUMPRODUCT(COUNTIF(C652:G652,C651:G651))</f>
        <v>1</v>
      </c>
    </row>
    <row r="652">
      <c r="A652">
        <v>941</v>
      </c>
      <c r="B652" t="str">
        <v>2010-07-14</v>
      </c>
      <c r="C652">
        <v>1</v>
      </c>
      <c r="D652">
        <v>11</v>
      </c>
      <c r="E652">
        <v>21</v>
      </c>
      <c r="F652">
        <v>30</v>
      </c>
      <c r="G652">
        <v>33</v>
      </c>
      <c r="H652">
        <v>3</v>
      </c>
      <c r="I652" t="str">
        <v>1 - 11 - 21 - 30 - 33 [PB: 3]</v>
      </c>
      <c r="J652">
        <f>SUM(C652:G652)</f>
        <v>96</v>
      </c>
      <c r="K652">
        <f>AVERAGE(C652:G652)</f>
        <v>19.2</v>
      </c>
      <c r="L652">
        <f>MAX(C652:G652)-MIN(C652:G652)</f>
        <v>32</v>
      </c>
      <c r="M652">
        <f>SUMPRODUCT(MOD(C652:G652,2))</f>
        <v>4</v>
      </c>
      <c r="N652">
        <f>5-M652</f>
        <v>1</v>
      </c>
      <c r="O652">
        <f>COUNTIF(C652:G652,"&lt;=17")</f>
        <v>2</v>
      </c>
      <c r="P652">
        <f>COUNTIF(C652:G652,"&gt;=18")</f>
        <v>3</v>
      </c>
      <c r="Q652">
        <f>SUMPRODUCT(--(D652:G652-C652:F652=1))</f>
        <v>0</v>
      </c>
      <c r="R652">
        <f>SUMPRODUCT(COUNTIF(C653:G653,C652:G652))</f>
        <v>0</v>
      </c>
    </row>
    <row r="653">
      <c r="A653">
        <v>940</v>
      </c>
      <c r="B653" t="str">
        <v>2010-07-10</v>
      </c>
      <c r="C653">
        <v>6</v>
      </c>
      <c r="D653">
        <v>20</v>
      </c>
      <c r="E653">
        <v>26</v>
      </c>
      <c r="F653">
        <v>28</v>
      </c>
      <c r="G653">
        <v>31</v>
      </c>
      <c r="H653">
        <v>10</v>
      </c>
      <c r="I653" t="str">
        <v>6 - 20 - 26 - 28 - 31 [PB: 10]</v>
      </c>
      <c r="J653">
        <f>SUM(C653:G653)</f>
        <v>111</v>
      </c>
      <c r="K653">
        <f>AVERAGE(C653:G653)</f>
        <v>22.2</v>
      </c>
      <c r="L653">
        <f>MAX(C653:G653)-MIN(C653:G653)</f>
        <v>25</v>
      </c>
      <c r="M653">
        <f>SUMPRODUCT(MOD(C653:G653,2))</f>
        <v>1</v>
      </c>
      <c r="N653">
        <f>5-M653</f>
        <v>4</v>
      </c>
      <c r="O653">
        <f>COUNTIF(C653:G653,"&lt;=17")</f>
        <v>1</v>
      </c>
      <c r="P653">
        <f>COUNTIF(C653:G653,"&gt;=18")</f>
        <v>4</v>
      </c>
      <c r="Q653">
        <f>SUMPRODUCT(--(D653:G653-C653:F653=1))</f>
        <v>0</v>
      </c>
      <c r="R653">
        <f>SUMPRODUCT(COUNTIF(C654:G654,C653:G653))</f>
        <v>0</v>
      </c>
    </row>
    <row r="654">
      <c r="A654">
        <v>939</v>
      </c>
      <c r="B654" t="str">
        <v>2010-07-07</v>
      </c>
      <c r="C654">
        <v>5</v>
      </c>
      <c r="D654">
        <v>7</v>
      </c>
      <c r="E654">
        <v>15</v>
      </c>
      <c r="F654">
        <v>30</v>
      </c>
      <c r="G654">
        <v>34</v>
      </c>
      <c r="H654">
        <v>9</v>
      </c>
      <c r="I654" t="str">
        <v>5 - 7 - 15 - 30 - 34 [PB: 9]</v>
      </c>
      <c r="J654">
        <f>SUM(C654:G654)</f>
        <v>91</v>
      </c>
      <c r="K654">
        <f>AVERAGE(C654:G654)</f>
        <v>18.2</v>
      </c>
      <c r="L654">
        <f>MAX(C654:G654)-MIN(C654:G654)</f>
        <v>29</v>
      </c>
      <c r="M654">
        <f>SUMPRODUCT(MOD(C654:G654,2))</f>
        <v>3</v>
      </c>
      <c r="N654">
        <f>5-M654</f>
        <v>2</v>
      </c>
      <c r="O654">
        <f>COUNTIF(C654:G654,"&lt;=17")</f>
        <v>3</v>
      </c>
      <c r="P654">
        <f>COUNTIF(C654:G654,"&gt;=18")</f>
        <v>2</v>
      </c>
      <c r="Q654">
        <f>SUMPRODUCT(--(D654:G654-C654:F654=1))</f>
        <v>0</v>
      </c>
      <c r="R654">
        <f>SUMPRODUCT(COUNTIF(C655:G655,C654:G654))</f>
        <v>1</v>
      </c>
    </row>
    <row r="655">
      <c r="A655">
        <v>938</v>
      </c>
      <c r="B655" t="str">
        <v>2010-07-03</v>
      </c>
      <c r="C655">
        <v>3</v>
      </c>
      <c r="D655">
        <v>17</v>
      </c>
      <c r="E655">
        <v>31</v>
      </c>
      <c r="F655">
        <v>34</v>
      </c>
      <c r="G655">
        <v>35</v>
      </c>
      <c r="H655">
        <v>7</v>
      </c>
      <c r="I655" t="str">
        <v>3 - 17 - 31 - 34 - 35 [PB: 7]</v>
      </c>
      <c r="J655">
        <f>SUM(C655:G655)</f>
        <v>120</v>
      </c>
      <c r="K655">
        <f>AVERAGE(C655:G655)</f>
        <v>24</v>
      </c>
      <c r="L655">
        <f>MAX(C655:G655)-MIN(C655:G655)</f>
        <v>32</v>
      </c>
      <c r="M655">
        <f>SUMPRODUCT(MOD(C655:G655,2))</f>
        <v>4</v>
      </c>
      <c r="N655">
        <f>5-M655</f>
        <v>1</v>
      </c>
      <c r="O655">
        <f>COUNTIF(C655:G655,"&lt;=17")</f>
        <v>2</v>
      </c>
      <c r="P655">
        <f>COUNTIF(C655:G655,"&gt;=18")</f>
        <v>3</v>
      </c>
      <c r="Q655">
        <f>SUMPRODUCT(--(D655:G655-C655:F655=1))</f>
        <v>1</v>
      </c>
      <c r="R655">
        <f>SUMPRODUCT(COUNTIF(C656:G656,C655:G655))</f>
        <v>1</v>
      </c>
    </row>
    <row r="656">
      <c r="A656">
        <v>937</v>
      </c>
      <c r="B656" t="str">
        <v>2010-06-30</v>
      </c>
      <c r="C656">
        <v>6</v>
      </c>
      <c r="D656">
        <v>26</v>
      </c>
      <c r="E656">
        <v>33</v>
      </c>
      <c r="F656">
        <v>34</v>
      </c>
      <c r="G656">
        <v>36</v>
      </c>
      <c r="H656">
        <v>6</v>
      </c>
      <c r="I656" t="str">
        <v>6 - 26 - 33 - 34 - 36 [PB: 6]</v>
      </c>
      <c r="J656">
        <f>SUM(C656:G656)</f>
        <v>135</v>
      </c>
      <c r="K656">
        <f>AVERAGE(C656:G656)</f>
        <v>27</v>
      </c>
      <c r="L656">
        <f>MAX(C656:G656)-MIN(C656:G656)</f>
        <v>30</v>
      </c>
      <c r="M656">
        <f>SUMPRODUCT(MOD(C656:G656,2))</f>
        <v>1</v>
      </c>
      <c r="N656">
        <f>5-M656</f>
        <v>4</v>
      </c>
      <c r="O656">
        <f>COUNTIF(C656:G656,"&lt;=17")</f>
        <v>1</v>
      </c>
      <c r="P656">
        <f>COUNTIF(C656:G656,"&gt;=18")</f>
        <v>4</v>
      </c>
      <c r="Q656">
        <f>SUMPRODUCT(--(D656:G656-C656:F656=1))</f>
        <v>1</v>
      </c>
      <c r="R656">
        <f>SUMPRODUCT(COUNTIF(C657:G657,C656:G656))</f>
        <v>1</v>
      </c>
    </row>
    <row r="657">
      <c r="A657">
        <v>936</v>
      </c>
      <c r="B657" t="str">
        <v>2010-06-26</v>
      </c>
      <c r="C657">
        <v>11</v>
      </c>
      <c r="D657">
        <v>17</v>
      </c>
      <c r="E657">
        <v>21</v>
      </c>
      <c r="F657">
        <v>33</v>
      </c>
      <c r="G657">
        <v>35</v>
      </c>
      <c r="H657">
        <v>3</v>
      </c>
      <c r="I657" t="str">
        <v>11 - 17 - 21 - 33 - 35 [PB: 3]</v>
      </c>
      <c r="J657">
        <f>SUM(C657:G657)</f>
        <v>117</v>
      </c>
      <c r="K657">
        <f>AVERAGE(C657:G657)</f>
        <v>23.4</v>
      </c>
      <c r="L657">
        <f>MAX(C657:G657)-MIN(C657:G657)</f>
        <v>24</v>
      </c>
      <c r="M657">
        <f>SUMPRODUCT(MOD(C657:G657,2))</f>
        <v>5</v>
      </c>
      <c r="N657">
        <f>5-M657</f>
        <v>0</v>
      </c>
      <c r="O657">
        <f>COUNTIF(C657:G657,"&lt;=17")</f>
        <v>2</v>
      </c>
      <c r="P657">
        <f>COUNTIF(C657:G657,"&gt;=18")</f>
        <v>3</v>
      </c>
      <c r="Q657">
        <f>SUMPRODUCT(--(D657:G657-C657:F657=1))</f>
        <v>0</v>
      </c>
      <c r="R657">
        <f>SUMPRODUCT(COUNTIF(C658:G658,C657:G657))</f>
        <v>1</v>
      </c>
    </row>
    <row r="658">
      <c r="A658">
        <v>935</v>
      </c>
      <c r="B658" t="str">
        <v>2010-06-23</v>
      </c>
      <c r="C658">
        <v>2</v>
      </c>
      <c r="D658">
        <v>11</v>
      </c>
      <c r="E658">
        <v>16</v>
      </c>
      <c r="F658">
        <v>27</v>
      </c>
      <c r="G658">
        <v>31</v>
      </c>
      <c r="H658">
        <v>8</v>
      </c>
      <c r="I658" t="str">
        <v>2 - 11 - 16 - 27 - 31 [PB: 8]</v>
      </c>
      <c r="J658">
        <f>SUM(C658:G658)</f>
        <v>87</v>
      </c>
      <c r="K658">
        <f>AVERAGE(C658:G658)</f>
        <v>17.4</v>
      </c>
      <c r="L658">
        <f>MAX(C658:G658)-MIN(C658:G658)</f>
        <v>29</v>
      </c>
      <c r="M658">
        <f>SUMPRODUCT(MOD(C658:G658,2))</f>
        <v>3</v>
      </c>
      <c r="N658">
        <f>5-M658</f>
        <v>2</v>
      </c>
      <c r="O658">
        <f>COUNTIF(C658:G658,"&lt;=17")</f>
        <v>3</v>
      </c>
      <c r="P658">
        <f>COUNTIF(C658:G658,"&gt;=18")</f>
        <v>2</v>
      </c>
      <c r="Q658">
        <f>SUMPRODUCT(--(D658:G658-C658:F658=1))</f>
        <v>0</v>
      </c>
      <c r="R658">
        <f>SUMPRODUCT(COUNTIF(C659:G659,C658:G658))</f>
        <v>0</v>
      </c>
    </row>
    <row r="659">
      <c r="A659">
        <v>934</v>
      </c>
      <c r="B659" t="str">
        <v>2010-06-19</v>
      </c>
      <c r="C659">
        <v>1</v>
      </c>
      <c r="D659">
        <v>12</v>
      </c>
      <c r="E659">
        <v>17</v>
      </c>
      <c r="F659">
        <v>21</v>
      </c>
      <c r="G659">
        <v>32</v>
      </c>
      <c r="H659">
        <v>3</v>
      </c>
      <c r="I659" t="str">
        <v>1 - 12 - 17 - 21 - 32 [PB: 3]</v>
      </c>
      <c r="J659">
        <f>SUM(C659:G659)</f>
        <v>83</v>
      </c>
      <c r="K659">
        <f>AVERAGE(C659:G659)</f>
        <v>16.6</v>
      </c>
      <c r="L659">
        <f>MAX(C659:G659)-MIN(C659:G659)</f>
        <v>31</v>
      </c>
      <c r="M659">
        <f>SUMPRODUCT(MOD(C659:G659,2))</f>
        <v>3</v>
      </c>
      <c r="N659">
        <f>5-M659</f>
        <v>2</v>
      </c>
      <c r="O659">
        <f>COUNTIF(C659:G659,"&lt;=17")</f>
        <v>3</v>
      </c>
      <c r="P659">
        <f>COUNTIF(C659:G659,"&gt;=18")</f>
        <v>2</v>
      </c>
      <c r="Q659">
        <f>SUMPRODUCT(--(D659:G659-C659:F659=1))</f>
        <v>0</v>
      </c>
      <c r="R659">
        <f>SUMPRODUCT(COUNTIF(C660:G660,C659:G659))</f>
        <v>0</v>
      </c>
    </row>
    <row r="660">
      <c r="A660">
        <v>933</v>
      </c>
      <c r="B660" t="str">
        <v>2010-06-16</v>
      </c>
      <c r="C660">
        <v>11</v>
      </c>
      <c r="D660">
        <v>16</v>
      </c>
      <c r="E660">
        <v>25</v>
      </c>
      <c r="F660">
        <v>27</v>
      </c>
      <c r="G660">
        <v>35</v>
      </c>
      <c r="H660">
        <v>5</v>
      </c>
      <c r="I660" t="str">
        <v>11 - 16 - 25 - 27 - 35 [PB: 5]</v>
      </c>
      <c r="J660">
        <f>SUM(C660:G660)</f>
        <v>114</v>
      </c>
      <c r="K660">
        <f>AVERAGE(C660:G660)</f>
        <v>22.8</v>
      </c>
      <c r="L660">
        <f>MAX(C660:G660)-MIN(C660:G660)</f>
        <v>24</v>
      </c>
      <c r="M660">
        <f>SUMPRODUCT(MOD(C660:G660,2))</f>
        <v>4</v>
      </c>
      <c r="N660">
        <f>5-M660</f>
        <v>1</v>
      </c>
      <c r="O660">
        <f>COUNTIF(C660:G660,"&lt;=17")</f>
        <v>2</v>
      </c>
      <c r="P660">
        <f>COUNTIF(C660:G660,"&gt;=18")</f>
        <v>3</v>
      </c>
      <c r="Q660">
        <f>SUMPRODUCT(--(D660:G660-C660:F660=1))</f>
        <v>0</v>
      </c>
      <c r="R660">
        <f>SUMPRODUCT(COUNTIF(C661:G661,C660:G660))</f>
        <v>0</v>
      </c>
    </row>
    <row r="661">
      <c r="A661">
        <v>932</v>
      </c>
      <c r="B661" t="str">
        <v>2010-06-12</v>
      </c>
      <c r="C661">
        <v>3</v>
      </c>
      <c r="D661">
        <v>4</v>
      </c>
      <c r="E661">
        <v>5</v>
      </c>
      <c r="F661">
        <v>10</v>
      </c>
      <c r="G661">
        <v>13</v>
      </c>
      <c r="H661">
        <v>10</v>
      </c>
      <c r="I661" t="str">
        <v>3 - 4 - 5 - 10 - 13 [PB: 10]</v>
      </c>
      <c r="J661">
        <f>SUM(C661:G661)</f>
        <v>35</v>
      </c>
      <c r="K661">
        <f>AVERAGE(C661:G661)</f>
        <v>7</v>
      </c>
      <c r="L661">
        <f>MAX(C661:G661)-MIN(C661:G661)</f>
        <v>10</v>
      </c>
      <c r="M661">
        <f>SUMPRODUCT(MOD(C661:G661,2))</f>
        <v>3</v>
      </c>
      <c r="N661">
        <f>5-M661</f>
        <v>2</v>
      </c>
      <c r="O661">
        <f>COUNTIF(C661:G661,"&lt;=17")</f>
        <v>5</v>
      </c>
      <c r="P661">
        <f>COUNTIF(C661:G661,"&gt;=18")</f>
        <v>0</v>
      </c>
      <c r="Q661">
        <f>SUMPRODUCT(--(D661:G661-C661:F661=1))</f>
        <v>2</v>
      </c>
      <c r="R661">
        <f>SUMPRODUCT(COUNTIF(C662:G662,C661:G661))</f>
        <v>1</v>
      </c>
    </row>
    <row r="662">
      <c r="A662">
        <v>931</v>
      </c>
      <c r="B662" t="str">
        <v>2010-06-09</v>
      </c>
      <c r="C662">
        <v>4</v>
      </c>
      <c r="D662">
        <v>7</v>
      </c>
      <c r="E662">
        <v>19</v>
      </c>
      <c r="F662">
        <v>21</v>
      </c>
      <c r="G662">
        <v>30</v>
      </c>
      <c r="H662">
        <v>7</v>
      </c>
      <c r="I662" t="str">
        <v>4 - 7 - 19 - 21 - 30 [PB: 7]</v>
      </c>
      <c r="J662">
        <f>SUM(C662:G662)</f>
        <v>81</v>
      </c>
      <c r="K662">
        <f>AVERAGE(C662:G662)</f>
        <v>16.2</v>
      </c>
      <c r="L662">
        <f>MAX(C662:G662)-MIN(C662:G662)</f>
        <v>26</v>
      </c>
      <c r="M662">
        <f>SUMPRODUCT(MOD(C662:G662,2))</f>
        <v>3</v>
      </c>
      <c r="N662">
        <f>5-M662</f>
        <v>2</v>
      </c>
      <c r="O662">
        <f>COUNTIF(C662:G662,"&lt;=17")</f>
        <v>2</v>
      </c>
      <c r="P662">
        <f>COUNTIF(C662:G662,"&gt;=18")</f>
        <v>3</v>
      </c>
      <c r="Q662">
        <f>SUMPRODUCT(--(D662:G662-C662:F662=1))</f>
        <v>0</v>
      </c>
      <c r="R662">
        <f>SUMPRODUCT(COUNTIF(C663:G663,C662:G662))</f>
        <v>0</v>
      </c>
    </row>
    <row r="663">
      <c r="A663">
        <v>930</v>
      </c>
      <c r="B663" t="str">
        <v>2010-06-05</v>
      </c>
      <c r="C663">
        <v>5</v>
      </c>
      <c r="D663">
        <v>8</v>
      </c>
      <c r="E663">
        <v>10</v>
      </c>
      <c r="F663">
        <v>12</v>
      </c>
      <c r="G663">
        <v>27</v>
      </c>
      <c r="H663">
        <v>2</v>
      </c>
      <c r="I663" t="str">
        <v>5 - 8 - 10 - 12 - 27 [PB: 2]</v>
      </c>
      <c r="J663">
        <f>SUM(C663:G663)</f>
        <v>62</v>
      </c>
      <c r="K663">
        <f>AVERAGE(C663:G663)</f>
        <v>12.4</v>
      </c>
      <c r="L663">
        <f>MAX(C663:G663)-MIN(C663:G663)</f>
        <v>22</v>
      </c>
      <c r="M663">
        <f>SUMPRODUCT(MOD(C663:G663,2))</f>
        <v>2</v>
      </c>
      <c r="N663">
        <f>5-M663</f>
        <v>3</v>
      </c>
      <c r="O663">
        <f>COUNTIF(C663:G663,"&lt;=17")</f>
        <v>4</v>
      </c>
      <c r="P663">
        <f>COUNTIF(C663:G663,"&gt;=18")</f>
        <v>1</v>
      </c>
      <c r="Q663">
        <f>SUMPRODUCT(--(D663:G663-C663:F663=1))</f>
        <v>0</v>
      </c>
      <c r="R663">
        <f>SUMPRODUCT(COUNTIF(C664:G664,C663:G663))</f>
        <v>0</v>
      </c>
    </row>
    <row r="664">
      <c r="A664">
        <v>929</v>
      </c>
      <c r="B664" t="str">
        <v>2010-06-02</v>
      </c>
      <c r="C664">
        <v>3</v>
      </c>
      <c r="D664">
        <v>13</v>
      </c>
      <c r="E664">
        <v>14</v>
      </c>
      <c r="F664">
        <v>31</v>
      </c>
      <c r="G664">
        <v>34</v>
      </c>
      <c r="H664">
        <v>2</v>
      </c>
      <c r="I664" t="str">
        <v>3 - 13 - 14 - 31 - 34 [PB: 2]</v>
      </c>
      <c r="J664">
        <f>SUM(C664:G664)</f>
        <v>95</v>
      </c>
      <c r="K664">
        <f>AVERAGE(C664:G664)</f>
        <v>19</v>
      </c>
      <c r="L664">
        <f>MAX(C664:G664)-MIN(C664:G664)</f>
        <v>31</v>
      </c>
      <c r="M664">
        <f>SUMPRODUCT(MOD(C664:G664,2))</f>
        <v>3</v>
      </c>
      <c r="N664">
        <f>5-M664</f>
        <v>2</v>
      </c>
      <c r="O664">
        <f>COUNTIF(C664:G664,"&lt;=17")</f>
        <v>3</v>
      </c>
      <c r="P664">
        <f>COUNTIF(C664:G664,"&gt;=18")</f>
        <v>2</v>
      </c>
      <c r="Q664">
        <f>SUMPRODUCT(--(D664:G664-C664:F664=1))</f>
        <v>1</v>
      </c>
      <c r="R664">
        <f>SUMPRODUCT(COUNTIF(C665:G665,C664:G664))</f>
        <v>1</v>
      </c>
    </row>
    <row r="665">
      <c r="A665">
        <v>928</v>
      </c>
      <c r="B665" t="str">
        <v>2010-05-29</v>
      </c>
      <c r="C665">
        <v>1</v>
      </c>
      <c r="D665">
        <v>7</v>
      </c>
      <c r="E665">
        <v>25</v>
      </c>
      <c r="F665">
        <v>31</v>
      </c>
      <c r="G665">
        <v>33</v>
      </c>
      <c r="H665">
        <v>3</v>
      </c>
      <c r="I665" t="str">
        <v>1 - 7 - 25 - 31 - 33 [PB: 3]</v>
      </c>
      <c r="J665">
        <f>SUM(C665:G665)</f>
        <v>97</v>
      </c>
      <c r="K665">
        <f>AVERAGE(C665:G665)</f>
        <v>19.4</v>
      </c>
      <c r="L665">
        <f>MAX(C665:G665)-MIN(C665:G665)</f>
        <v>32</v>
      </c>
      <c r="M665">
        <f>SUMPRODUCT(MOD(C665:G665,2))</f>
        <v>5</v>
      </c>
      <c r="N665">
        <f>5-M665</f>
        <v>0</v>
      </c>
      <c r="O665">
        <f>COUNTIF(C665:G665,"&lt;=17")</f>
        <v>2</v>
      </c>
      <c r="P665">
        <f>COUNTIF(C665:G665,"&gt;=18")</f>
        <v>3</v>
      </c>
      <c r="Q665">
        <f>SUMPRODUCT(--(D665:G665-C665:F665=1))</f>
        <v>0</v>
      </c>
      <c r="R665">
        <f>SUMPRODUCT(COUNTIF(C666:G666,C665:G665))</f>
        <v>0</v>
      </c>
    </row>
    <row r="666">
      <c r="A666">
        <v>927</v>
      </c>
      <c r="B666" t="str">
        <v>2010-05-26</v>
      </c>
      <c r="C666">
        <v>5</v>
      </c>
      <c r="D666">
        <v>12</v>
      </c>
      <c r="E666">
        <v>23</v>
      </c>
      <c r="F666">
        <v>28</v>
      </c>
      <c r="G666">
        <v>34</v>
      </c>
      <c r="H666">
        <v>6</v>
      </c>
      <c r="I666" t="str">
        <v>5 - 12 - 23 - 28 - 34 [PB: 6]</v>
      </c>
      <c r="J666">
        <f>SUM(C666:G666)</f>
        <v>102</v>
      </c>
      <c r="K666">
        <f>AVERAGE(C666:G666)</f>
        <v>20.4</v>
      </c>
      <c r="L666">
        <f>MAX(C666:G666)-MIN(C666:G666)</f>
        <v>29</v>
      </c>
      <c r="M666">
        <f>SUMPRODUCT(MOD(C666:G666,2))</f>
        <v>2</v>
      </c>
      <c r="N666">
        <f>5-M666</f>
        <v>3</v>
      </c>
      <c r="O666">
        <f>COUNTIF(C666:G666,"&lt;=17")</f>
        <v>2</v>
      </c>
      <c r="P666">
        <f>COUNTIF(C666:G666,"&gt;=18")</f>
        <v>3</v>
      </c>
      <c r="Q666">
        <f>SUMPRODUCT(--(D666:G666-C666:F666=1))</f>
        <v>0</v>
      </c>
      <c r="R666">
        <f>SUMPRODUCT(COUNTIF(C667:G667,C666:G666))</f>
        <v>1</v>
      </c>
    </row>
    <row r="667">
      <c r="A667">
        <v>926</v>
      </c>
      <c r="B667" t="str">
        <v>2010-05-22</v>
      </c>
      <c r="C667">
        <v>9</v>
      </c>
      <c r="D667">
        <v>21</v>
      </c>
      <c r="E667">
        <v>23</v>
      </c>
      <c r="F667">
        <v>24</v>
      </c>
      <c r="G667">
        <v>30</v>
      </c>
      <c r="H667">
        <v>9</v>
      </c>
      <c r="I667" t="str">
        <v>9 - 21 - 23 - 24 - 30 [PB: 9]</v>
      </c>
      <c r="J667">
        <f>SUM(C667:G667)</f>
        <v>107</v>
      </c>
      <c r="K667">
        <f>AVERAGE(C667:G667)</f>
        <v>21.4</v>
      </c>
      <c r="L667">
        <f>MAX(C667:G667)-MIN(C667:G667)</f>
        <v>21</v>
      </c>
      <c r="M667">
        <f>SUMPRODUCT(MOD(C667:G667,2))</f>
        <v>3</v>
      </c>
      <c r="N667">
        <f>5-M667</f>
        <v>2</v>
      </c>
      <c r="O667">
        <f>COUNTIF(C667:G667,"&lt;=17")</f>
        <v>1</v>
      </c>
      <c r="P667">
        <f>COUNTIF(C667:G667,"&gt;=18")</f>
        <v>4</v>
      </c>
      <c r="Q667">
        <f>SUMPRODUCT(--(D667:G667-C667:F667=1))</f>
        <v>1</v>
      </c>
      <c r="R667">
        <f>SUMPRODUCT(COUNTIF(C668:G668,C667:G667))</f>
        <v>0</v>
      </c>
    </row>
    <row r="668">
      <c r="A668">
        <v>925</v>
      </c>
      <c r="B668" t="str">
        <v>2010-05-19</v>
      </c>
      <c r="C668">
        <v>4</v>
      </c>
      <c r="D668">
        <v>8</v>
      </c>
      <c r="E668">
        <v>22</v>
      </c>
      <c r="F668">
        <v>26</v>
      </c>
      <c r="G668">
        <v>35</v>
      </c>
      <c r="H668">
        <v>4</v>
      </c>
      <c r="I668" t="str">
        <v>4 - 8 - 22 - 26 - 35 [PB: 4]</v>
      </c>
      <c r="J668">
        <f>SUM(C668:G668)</f>
        <v>95</v>
      </c>
      <c r="K668">
        <f>AVERAGE(C668:G668)</f>
        <v>19</v>
      </c>
      <c r="L668">
        <f>MAX(C668:G668)-MIN(C668:G668)</f>
        <v>31</v>
      </c>
      <c r="M668">
        <f>SUMPRODUCT(MOD(C668:G668,2))</f>
        <v>1</v>
      </c>
      <c r="N668">
        <f>5-M668</f>
        <v>4</v>
      </c>
      <c r="O668">
        <f>COUNTIF(C668:G668,"&lt;=17")</f>
        <v>2</v>
      </c>
      <c r="P668">
        <f>COUNTIF(C668:G668,"&gt;=18")</f>
        <v>3</v>
      </c>
      <c r="Q668">
        <f>SUMPRODUCT(--(D668:G668-C668:F668=1))</f>
        <v>0</v>
      </c>
      <c r="R668">
        <f>SUMPRODUCT(COUNTIF(C669:G669,C668:G668))</f>
        <v>0</v>
      </c>
    </row>
    <row r="669">
      <c r="A669">
        <v>924</v>
      </c>
      <c r="B669" t="str">
        <v>2010-05-15</v>
      </c>
      <c r="C669">
        <v>1</v>
      </c>
      <c r="D669">
        <v>2</v>
      </c>
      <c r="E669">
        <v>7</v>
      </c>
      <c r="F669">
        <v>25</v>
      </c>
      <c r="G669">
        <v>28</v>
      </c>
      <c r="H669">
        <v>4</v>
      </c>
      <c r="I669" t="str">
        <v>1 - 2 - 7 - 25 - 28 [PB: 4]</v>
      </c>
      <c r="J669">
        <f>SUM(C669:G669)</f>
        <v>63</v>
      </c>
      <c r="K669">
        <f>AVERAGE(C669:G669)</f>
        <v>12.6</v>
      </c>
      <c r="L669">
        <f>MAX(C669:G669)-MIN(C669:G669)</f>
        <v>27</v>
      </c>
      <c r="M669">
        <f>SUMPRODUCT(MOD(C669:G669,2))</f>
        <v>3</v>
      </c>
      <c r="N669">
        <f>5-M669</f>
        <v>2</v>
      </c>
      <c r="O669">
        <f>COUNTIF(C669:G669,"&lt;=17")</f>
        <v>3</v>
      </c>
      <c r="P669">
        <f>COUNTIF(C669:G669,"&gt;=18")</f>
        <v>2</v>
      </c>
      <c r="Q669">
        <f>SUMPRODUCT(--(D669:G669-C669:F669=1))</f>
        <v>1</v>
      </c>
      <c r="R669">
        <f>SUMPRODUCT(COUNTIF(C670:G670,C669:G669))</f>
        <v>1</v>
      </c>
    </row>
    <row r="670">
      <c r="A670">
        <v>923</v>
      </c>
      <c r="B670" t="str">
        <v>2010-05-12</v>
      </c>
      <c r="C670">
        <v>2</v>
      </c>
      <c r="D670">
        <v>3</v>
      </c>
      <c r="E670">
        <v>12</v>
      </c>
      <c r="F670">
        <v>16</v>
      </c>
      <c r="G670">
        <v>17</v>
      </c>
      <c r="H670">
        <v>3</v>
      </c>
      <c r="I670" t="str">
        <v>2 - 3 - 12 - 16 - 17 [PB: 3]</v>
      </c>
      <c r="J670">
        <f>SUM(C670:G670)</f>
        <v>50</v>
      </c>
      <c r="K670">
        <f>AVERAGE(C670:G670)</f>
        <v>10</v>
      </c>
      <c r="L670">
        <f>MAX(C670:G670)-MIN(C670:G670)</f>
        <v>15</v>
      </c>
      <c r="M670">
        <f>SUMPRODUCT(MOD(C670:G670,2))</f>
        <v>2</v>
      </c>
      <c r="N670">
        <f>5-M670</f>
        <v>3</v>
      </c>
      <c r="O670">
        <f>COUNTIF(C670:G670,"&lt;=17")</f>
        <v>5</v>
      </c>
      <c r="P670">
        <f>COUNTIF(C670:G670,"&gt;=18")</f>
        <v>0</v>
      </c>
      <c r="Q670">
        <f>SUMPRODUCT(--(D670:G670-C670:F670=1))</f>
        <v>2</v>
      </c>
      <c r="R670">
        <f>SUMPRODUCT(COUNTIF(C671:G671,C670:G670))</f>
        <v>0</v>
      </c>
    </row>
    <row r="671">
      <c r="A671">
        <v>922</v>
      </c>
      <c r="B671" t="str">
        <v>2010-05-08</v>
      </c>
      <c r="C671">
        <v>14</v>
      </c>
      <c r="D671">
        <v>19</v>
      </c>
      <c r="E671">
        <v>20</v>
      </c>
      <c r="F671">
        <v>22</v>
      </c>
      <c r="G671">
        <v>24</v>
      </c>
      <c r="H671">
        <v>9</v>
      </c>
      <c r="I671" t="str">
        <v>14 - 19 - 20 - 22 - 24 [PB: 9]</v>
      </c>
      <c r="J671">
        <f>SUM(C671:G671)</f>
        <v>99</v>
      </c>
      <c r="K671">
        <f>AVERAGE(C671:G671)</f>
        <v>19.8</v>
      </c>
      <c r="L671">
        <f>MAX(C671:G671)-MIN(C671:G671)</f>
        <v>10</v>
      </c>
      <c r="M671">
        <f>SUMPRODUCT(MOD(C671:G671,2))</f>
        <v>1</v>
      </c>
      <c r="N671">
        <f>5-M671</f>
        <v>4</v>
      </c>
      <c r="O671">
        <f>COUNTIF(C671:G671,"&lt;=17")</f>
        <v>1</v>
      </c>
      <c r="P671">
        <f>COUNTIF(C671:G671,"&gt;=18")</f>
        <v>4</v>
      </c>
      <c r="Q671">
        <f>SUMPRODUCT(--(D671:G671-C671:F671=1))</f>
        <v>1</v>
      </c>
      <c r="R671">
        <f>SUMPRODUCT(COUNTIF(C672:G672,C671:G671))</f>
        <v>1</v>
      </c>
    </row>
    <row r="672">
      <c r="A672">
        <v>921</v>
      </c>
      <c r="B672" t="str">
        <v>2010-05-05</v>
      </c>
      <c r="C672">
        <v>6</v>
      </c>
      <c r="D672">
        <v>16</v>
      </c>
      <c r="E672">
        <v>22</v>
      </c>
      <c r="F672">
        <v>25</v>
      </c>
      <c r="G672">
        <v>27</v>
      </c>
      <c r="H672">
        <v>1</v>
      </c>
      <c r="I672" t="str">
        <v>6 - 16 - 22 - 25 - 27 [PB: 1]</v>
      </c>
      <c r="J672">
        <f>SUM(C672:G672)</f>
        <v>96</v>
      </c>
      <c r="K672">
        <f>AVERAGE(C672:G672)</f>
        <v>19.2</v>
      </c>
      <c r="L672">
        <f>MAX(C672:G672)-MIN(C672:G672)</f>
        <v>21</v>
      </c>
      <c r="M672">
        <f>SUMPRODUCT(MOD(C672:G672,2))</f>
        <v>2</v>
      </c>
      <c r="N672">
        <f>5-M672</f>
        <v>3</v>
      </c>
      <c r="O672">
        <f>COUNTIF(C672:G672,"&lt;=17")</f>
        <v>2</v>
      </c>
      <c r="P672">
        <f>COUNTIF(C672:G672,"&gt;=18")</f>
        <v>3</v>
      </c>
      <c r="Q672">
        <f>SUMPRODUCT(--(D672:G672-C672:F672=1))</f>
        <v>0</v>
      </c>
      <c r="R672">
        <f>SUMPRODUCT(COUNTIF(C673:G673,C672:G672))</f>
        <v>1</v>
      </c>
    </row>
    <row r="673">
      <c r="A673">
        <v>920</v>
      </c>
      <c r="B673" t="str">
        <v>2010-05-01</v>
      </c>
      <c r="C673">
        <v>4</v>
      </c>
      <c r="D673">
        <v>6</v>
      </c>
      <c r="E673">
        <v>8</v>
      </c>
      <c r="F673">
        <v>10</v>
      </c>
      <c r="G673">
        <v>17</v>
      </c>
      <c r="H673">
        <v>2</v>
      </c>
      <c r="I673" t="str">
        <v>4 - 6 - 8 - 10 - 17 [PB: 2]</v>
      </c>
      <c r="J673">
        <f>SUM(C673:G673)</f>
        <v>45</v>
      </c>
      <c r="K673">
        <f>AVERAGE(C673:G673)</f>
        <v>9</v>
      </c>
      <c r="L673">
        <f>MAX(C673:G673)-MIN(C673:G673)</f>
        <v>13</v>
      </c>
      <c r="M673">
        <f>SUMPRODUCT(MOD(C673:G673,2))</f>
        <v>1</v>
      </c>
      <c r="N673">
        <f>5-M673</f>
        <v>4</v>
      </c>
      <c r="O673">
        <f>COUNTIF(C673:G673,"&lt;=17")</f>
        <v>5</v>
      </c>
      <c r="P673">
        <f>COUNTIF(C673:G673,"&gt;=18")</f>
        <v>0</v>
      </c>
      <c r="Q673">
        <f>SUMPRODUCT(--(D673:G673-C673:F673=1))</f>
        <v>0</v>
      </c>
      <c r="R673">
        <f>SUMPRODUCT(COUNTIF(C674:G674,C673:G673))</f>
        <v>0</v>
      </c>
    </row>
    <row r="674">
      <c r="A674">
        <v>919</v>
      </c>
      <c r="B674" t="str">
        <v>2010-04-28</v>
      </c>
      <c r="C674">
        <v>9</v>
      </c>
      <c r="D674">
        <v>24</v>
      </c>
      <c r="E674">
        <v>32</v>
      </c>
      <c r="F674">
        <v>33</v>
      </c>
      <c r="G674">
        <v>36</v>
      </c>
      <c r="H674">
        <v>2</v>
      </c>
      <c r="I674" t="str">
        <v>9 - 24 - 32 - 33 - 36 [PB: 2]</v>
      </c>
      <c r="J674">
        <f>SUM(C674:G674)</f>
        <v>134</v>
      </c>
      <c r="K674">
        <f>AVERAGE(C674:G674)</f>
        <v>26.8</v>
      </c>
      <c r="L674">
        <f>MAX(C674:G674)-MIN(C674:G674)</f>
        <v>27</v>
      </c>
      <c r="M674">
        <f>SUMPRODUCT(MOD(C674:G674,2))</f>
        <v>2</v>
      </c>
      <c r="N674">
        <f>5-M674</f>
        <v>3</v>
      </c>
      <c r="O674">
        <f>COUNTIF(C674:G674,"&lt;=17")</f>
        <v>1</v>
      </c>
      <c r="P674">
        <f>COUNTIF(C674:G674,"&gt;=18")</f>
        <v>4</v>
      </c>
      <c r="Q674">
        <f>SUMPRODUCT(--(D674:G674-C674:F674=1))</f>
        <v>1</v>
      </c>
      <c r="R674">
        <f>SUMPRODUCT(COUNTIF(C675:G675,C674:G674))</f>
        <v>1</v>
      </c>
    </row>
    <row r="675">
      <c r="A675">
        <v>918</v>
      </c>
      <c r="B675" t="str">
        <v>2010-04-24</v>
      </c>
      <c r="C675">
        <v>1</v>
      </c>
      <c r="D675">
        <v>7</v>
      </c>
      <c r="E675">
        <v>9</v>
      </c>
      <c r="F675">
        <v>10</v>
      </c>
      <c r="G675">
        <v>31</v>
      </c>
      <c r="H675">
        <v>4</v>
      </c>
      <c r="I675" t="str">
        <v>1 - 7 - 9 - 10 - 31 [PB: 4]</v>
      </c>
      <c r="J675">
        <f>SUM(C675:G675)</f>
        <v>58</v>
      </c>
      <c r="K675">
        <f>AVERAGE(C675:G675)</f>
        <v>11.6</v>
      </c>
      <c r="L675">
        <f>MAX(C675:G675)-MIN(C675:G675)</f>
        <v>30</v>
      </c>
      <c r="M675">
        <f>SUMPRODUCT(MOD(C675:G675,2))</f>
        <v>4</v>
      </c>
      <c r="N675">
        <f>5-M675</f>
        <v>1</v>
      </c>
      <c r="O675">
        <f>COUNTIF(C675:G675,"&lt;=17")</f>
        <v>4</v>
      </c>
      <c r="P675">
        <f>COUNTIF(C675:G675,"&gt;=18")</f>
        <v>1</v>
      </c>
      <c r="Q675">
        <f>SUMPRODUCT(--(D675:G675-C675:F675=1))</f>
        <v>1</v>
      </c>
      <c r="R675">
        <f>SUMPRODUCT(COUNTIF(C676:G676,C675:G675))</f>
        <v>0</v>
      </c>
    </row>
    <row r="676">
      <c r="A676">
        <v>917</v>
      </c>
      <c r="B676" t="str">
        <v>2010-04-21</v>
      </c>
      <c r="C676">
        <v>4</v>
      </c>
      <c r="D676">
        <v>6</v>
      </c>
      <c r="E676">
        <v>17</v>
      </c>
      <c r="F676">
        <v>28</v>
      </c>
      <c r="G676">
        <v>34</v>
      </c>
      <c r="H676">
        <v>5</v>
      </c>
      <c r="I676" t="str">
        <v>4 - 6 - 17 - 28 - 34 [PB: 5]</v>
      </c>
      <c r="J676">
        <f>SUM(C676:G676)</f>
        <v>89</v>
      </c>
      <c r="K676">
        <f>AVERAGE(C676:G676)</f>
        <v>17.8</v>
      </c>
      <c r="L676">
        <f>MAX(C676:G676)-MIN(C676:G676)</f>
        <v>30</v>
      </c>
      <c r="M676">
        <f>SUMPRODUCT(MOD(C676:G676,2))</f>
        <v>1</v>
      </c>
      <c r="N676">
        <f>5-M676</f>
        <v>4</v>
      </c>
      <c r="O676">
        <f>COUNTIF(C676:G676,"&lt;=17")</f>
        <v>3</v>
      </c>
      <c r="P676">
        <f>COUNTIF(C676:G676,"&gt;=18")</f>
        <v>2</v>
      </c>
      <c r="Q676">
        <f>SUMPRODUCT(--(D676:G676-C676:F676=1))</f>
        <v>0</v>
      </c>
      <c r="R676">
        <f>SUMPRODUCT(COUNTIF(C677:G677,C676:G676))</f>
        <v>1</v>
      </c>
    </row>
    <row r="677">
      <c r="A677">
        <v>916</v>
      </c>
      <c r="B677" t="str">
        <v>2010-04-17</v>
      </c>
      <c r="C677">
        <v>11</v>
      </c>
      <c r="D677">
        <v>17</v>
      </c>
      <c r="E677">
        <v>23</v>
      </c>
      <c r="F677">
        <v>24</v>
      </c>
      <c r="G677">
        <v>36</v>
      </c>
      <c r="H677">
        <v>2</v>
      </c>
      <c r="I677" t="str">
        <v>11 - 17 - 23 - 24 - 36 [PB: 2]</v>
      </c>
      <c r="J677">
        <f>SUM(C677:G677)</f>
        <v>111</v>
      </c>
      <c r="K677">
        <f>AVERAGE(C677:G677)</f>
        <v>22.2</v>
      </c>
      <c r="L677">
        <f>MAX(C677:G677)-MIN(C677:G677)</f>
        <v>25</v>
      </c>
      <c r="M677">
        <f>SUMPRODUCT(MOD(C677:G677,2))</f>
        <v>3</v>
      </c>
      <c r="N677">
        <f>5-M677</f>
        <v>2</v>
      </c>
      <c r="O677">
        <f>COUNTIF(C677:G677,"&lt;=17")</f>
        <v>2</v>
      </c>
      <c r="P677">
        <f>COUNTIF(C677:G677,"&gt;=18")</f>
        <v>3</v>
      </c>
      <c r="Q677">
        <f>SUMPRODUCT(--(D677:G677-C677:F677=1))</f>
        <v>1</v>
      </c>
      <c r="R677">
        <f>SUMPRODUCT(COUNTIF(C678:G678,C677:G677))</f>
        <v>1</v>
      </c>
    </row>
    <row r="678">
      <c r="A678">
        <v>915</v>
      </c>
      <c r="B678" t="str">
        <v>2010-04-14</v>
      </c>
      <c r="C678">
        <v>5</v>
      </c>
      <c r="D678">
        <v>6</v>
      </c>
      <c r="E678">
        <v>17</v>
      </c>
      <c r="F678">
        <v>21</v>
      </c>
      <c r="G678">
        <v>26</v>
      </c>
      <c r="H678">
        <v>5</v>
      </c>
      <c r="I678" t="str">
        <v>5 - 6 - 17 - 21 - 26 [PB: 5]</v>
      </c>
      <c r="J678">
        <f>SUM(C678:G678)</f>
        <v>75</v>
      </c>
      <c r="K678">
        <f>AVERAGE(C678:G678)</f>
        <v>15</v>
      </c>
      <c r="L678">
        <f>MAX(C678:G678)-MIN(C678:G678)</f>
        <v>21</v>
      </c>
      <c r="M678">
        <f>SUMPRODUCT(MOD(C678:G678,2))</f>
        <v>3</v>
      </c>
      <c r="N678">
        <f>5-M678</f>
        <v>2</v>
      </c>
      <c r="O678">
        <f>COUNTIF(C678:G678,"&lt;=17")</f>
        <v>3</v>
      </c>
      <c r="P678">
        <f>COUNTIF(C678:G678,"&gt;=18")</f>
        <v>2</v>
      </c>
      <c r="Q678">
        <f>SUMPRODUCT(--(D678:G678-C678:F678=1))</f>
        <v>1</v>
      </c>
      <c r="R678">
        <f>SUMPRODUCT(COUNTIF(C679:G679,C678:G678))</f>
        <v>0</v>
      </c>
    </row>
    <row r="679">
      <c r="A679">
        <v>914</v>
      </c>
      <c r="B679" t="str">
        <v>2010-04-10</v>
      </c>
      <c r="C679">
        <v>4</v>
      </c>
      <c r="D679">
        <v>10</v>
      </c>
      <c r="E679">
        <v>24</v>
      </c>
      <c r="F679">
        <v>33</v>
      </c>
      <c r="G679">
        <v>34</v>
      </c>
      <c r="H679">
        <v>2</v>
      </c>
      <c r="I679" t="str">
        <v>4 - 10 - 24 - 33 - 34 [PB: 2]</v>
      </c>
      <c r="J679">
        <f>SUM(C679:G679)</f>
        <v>105</v>
      </c>
      <c r="K679">
        <f>AVERAGE(C679:G679)</f>
        <v>21</v>
      </c>
      <c r="L679">
        <f>MAX(C679:G679)-MIN(C679:G679)</f>
        <v>30</v>
      </c>
      <c r="M679">
        <f>SUMPRODUCT(MOD(C679:G679,2))</f>
        <v>1</v>
      </c>
      <c r="N679">
        <f>5-M679</f>
        <v>4</v>
      </c>
      <c r="O679">
        <f>COUNTIF(C679:G679,"&lt;=17")</f>
        <v>2</v>
      </c>
      <c r="P679">
        <f>COUNTIF(C679:G679,"&gt;=18")</f>
        <v>3</v>
      </c>
      <c r="Q679">
        <f>SUMPRODUCT(--(D679:G679-C679:F679=1))</f>
        <v>1</v>
      </c>
      <c r="R679">
        <f>SUMPRODUCT(COUNTIF(C680:G680,C679:G679))</f>
        <v>1</v>
      </c>
    </row>
    <row r="680">
      <c r="A680">
        <v>913</v>
      </c>
      <c r="B680" t="str">
        <v>2010-04-07</v>
      </c>
      <c r="C680">
        <v>4</v>
      </c>
      <c r="D680">
        <v>9</v>
      </c>
      <c r="E680">
        <v>20</v>
      </c>
      <c r="F680">
        <v>30</v>
      </c>
      <c r="G680">
        <v>32</v>
      </c>
      <c r="H680">
        <v>5</v>
      </c>
      <c r="I680" t="str">
        <v>4 - 9 - 20 - 30 - 32 [PB: 5]</v>
      </c>
      <c r="J680">
        <f>SUM(C680:G680)</f>
        <v>95</v>
      </c>
      <c r="K680">
        <f>AVERAGE(C680:G680)</f>
        <v>19</v>
      </c>
      <c r="L680">
        <f>MAX(C680:G680)-MIN(C680:G680)</f>
        <v>28</v>
      </c>
      <c r="M680">
        <f>SUMPRODUCT(MOD(C680:G680,2))</f>
        <v>1</v>
      </c>
      <c r="N680">
        <f>5-M680</f>
        <v>4</v>
      </c>
      <c r="O680">
        <f>COUNTIF(C680:G680,"&lt;=17")</f>
        <v>2</v>
      </c>
      <c r="P680">
        <f>COUNTIF(C680:G680,"&gt;=18")</f>
        <v>3</v>
      </c>
      <c r="Q680">
        <f>SUMPRODUCT(--(D680:G680-C680:F680=1))</f>
        <v>0</v>
      </c>
      <c r="R680">
        <f>SUMPRODUCT(COUNTIF(C681:G681,C680:G680))</f>
        <v>1</v>
      </c>
    </row>
    <row r="681">
      <c r="A681">
        <v>912</v>
      </c>
      <c r="B681" t="str">
        <v>2010-04-03</v>
      </c>
      <c r="C681">
        <v>7</v>
      </c>
      <c r="D681">
        <v>12</v>
      </c>
      <c r="E681">
        <v>21</v>
      </c>
      <c r="F681">
        <v>27</v>
      </c>
      <c r="G681">
        <v>32</v>
      </c>
      <c r="H681">
        <v>6</v>
      </c>
      <c r="I681" t="str">
        <v>7 - 12 - 21 - 27 - 32 [PB: 6]</v>
      </c>
      <c r="J681">
        <f>SUM(C681:G681)</f>
        <v>99</v>
      </c>
      <c r="K681">
        <f>AVERAGE(C681:G681)</f>
        <v>19.8</v>
      </c>
      <c r="L681">
        <f>MAX(C681:G681)-MIN(C681:G681)</f>
        <v>25</v>
      </c>
      <c r="M681">
        <f>SUMPRODUCT(MOD(C681:G681,2))</f>
        <v>3</v>
      </c>
      <c r="N681">
        <f>5-M681</f>
        <v>2</v>
      </c>
      <c r="O681">
        <f>COUNTIF(C681:G681,"&lt;=17")</f>
        <v>2</v>
      </c>
      <c r="P681">
        <f>COUNTIF(C681:G681,"&gt;=18")</f>
        <v>3</v>
      </c>
      <c r="Q681">
        <f>SUMPRODUCT(--(D681:G681-C681:F681=1))</f>
        <v>0</v>
      </c>
      <c r="R681">
        <f>SUMPRODUCT(COUNTIF(C682:G682,C681:G681))</f>
        <v>0</v>
      </c>
    </row>
    <row r="682">
      <c r="A682">
        <v>911</v>
      </c>
      <c r="B682" t="str">
        <v>2010-03-31</v>
      </c>
      <c r="C682">
        <v>4</v>
      </c>
      <c r="D682">
        <v>16</v>
      </c>
      <c r="E682">
        <v>23</v>
      </c>
      <c r="F682">
        <v>28</v>
      </c>
      <c r="G682">
        <v>33</v>
      </c>
      <c r="H682">
        <v>2</v>
      </c>
      <c r="I682" t="str">
        <v>4 - 16 - 23 - 28 - 33 [PB: 2]</v>
      </c>
      <c r="J682">
        <f>SUM(C682:G682)</f>
        <v>104</v>
      </c>
      <c r="K682">
        <f>AVERAGE(C682:G682)</f>
        <v>20.8</v>
      </c>
      <c r="L682">
        <f>MAX(C682:G682)-MIN(C682:G682)</f>
        <v>29</v>
      </c>
      <c r="M682">
        <f>SUMPRODUCT(MOD(C682:G682,2))</f>
        <v>2</v>
      </c>
      <c r="N682">
        <f>5-M682</f>
        <v>3</v>
      </c>
      <c r="O682">
        <f>COUNTIF(C682:G682,"&lt;=17")</f>
        <v>2</v>
      </c>
      <c r="P682">
        <f>COUNTIF(C682:G682,"&gt;=18")</f>
        <v>3</v>
      </c>
      <c r="Q682">
        <f>SUMPRODUCT(--(D682:G682-C682:F682=1))</f>
        <v>0</v>
      </c>
      <c r="R682">
        <f>SUMPRODUCT(COUNTIF(C683:G683,C682:G682))</f>
        <v>1</v>
      </c>
    </row>
    <row r="683">
      <c r="A683">
        <v>910</v>
      </c>
      <c r="B683" t="str">
        <v>2010-03-27</v>
      </c>
      <c r="C683">
        <v>11</v>
      </c>
      <c r="D683">
        <v>15</v>
      </c>
      <c r="E683">
        <v>25</v>
      </c>
      <c r="F683">
        <v>29</v>
      </c>
      <c r="G683">
        <v>33</v>
      </c>
      <c r="H683">
        <v>9</v>
      </c>
      <c r="I683" t="str">
        <v>11 - 15 - 25 - 29 - 33 [PB: 9]</v>
      </c>
      <c r="J683">
        <f>SUM(C683:G683)</f>
        <v>113</v>
      </c>
      <c r="K683">
        <f>AVERAGE(C683:G683)</f>
        <v>22.6</v>
      </c>
      <c r="L683">
        <f>MAX(C683:G683)-MIN(C683:G683)</f>
        <v>22</v>
      </c>
      <c r="M683">
        <f>SUMPRODUCT(MOD(C683:G683,2))</f>
        <v>5</v>
      </c>
      <c r="N683">
        <f>5-M683</f>
        <v>0</v>
      </c>
      <c r="O683">
        <f>COUNTIF(C683:G683,"&lt;=17")</f>
        <v>2</v>
      </c>
      <c r="P683">
        <f>COUNTIF(C683:G683,"&gt;=18")</f>
        <v>3</v>
      </c>
      <c r="Q683">
        <f>SUMPRODUCT(--(D683:G683-C683:F683=1))</f>
        <v>0</v>
      </c>
      <c r="R683">
        <f>SUMPRODUCT(COUNTIF(C684:G684,C683:G683))</f>
        <v>1</v>
      </c>
    </row>
    <row r="684">
      <c r="A684">
        <v>909</v>
      </c>
      <c r="B684" t="str">
        <v>2010-03-24</v>
      </c>
      <c r="C684">
        <v>17</v>
      </c>
      <c r="D684">
        <v>18</v>
      </c>
      <c r="E684">
        <v>25</v>
      </c>
      <c r="F684">
        <v>26</v>
      </c>
      <c r="G684">
        <v>30</v>
      </c>
      <c r="H684">
        <v>5</v>
      </c>
      <c r="I684" t="str">
        <v>17 - 18 - 25 - 26 - 30 [PB: 5]</v>
      </c>
      <c r="J684">
        <f>SUM(C684:G684)</f>
        <v>116</v>
      </c>
      <c r="K684">
        <f>AVERAGE(C684:G684)</f>
        <v>23.2</v>
      </c>
      <c r="L684">
        <f>MAX(C684:G684)-MIN(C684:G684)</f>
        <v>13</v>
      </c>
      <c r="M684">
        <f>SUMPRODUCT(MOD(C684:G684,2))</f>
        <v>2</v>
      </c>
      <c r="N684">
        <f>5-M684</f>
        <v>3</v>
      </c>
      <c r="O684">
        <f>COUNTIF(C684:G684,"&lt;=17")</f>
        <v>1</v>
      </c>
      <c r="P684">
        <f>COUNTIF(C684:G684,"&gt;=18")</f>
        <v>4</v>
      </c>
      <c r="Q684">
        <f>SUMPRODUCT(--(D684:G684-C684:F684=1))</f>
        <v>2</v>
      </c>
      <c r="R684">
        <f>SUMPRODUCT(COUNTIF(C685:G685,C684:G684))</f>
        <v>0</v>
      </c>
    </row>
    <row r="685">
      <c r="A685">
        <v>908</v>
      </c>
      <c r="B685" t="str">
        <v>2010-03-20</v>
      </c>
      <c r="C685">
        <v>5</v>
      </c>
      <c r="D685">
        <v>14</v>
      </c>
      <c r="E685">
        <v>23</v>
      </c>
      <c r="F685">
        <v>28</v>
      </c>
      <c r="G685">
        <v>32</v>
      </c>
      <c r="H685">
        <v>5</v>
      </c>
      <c r="I685" t="str">
        <v>5 - 14 - 23 - 28 - 32 [PB: 5]</v>
      </c>
      <c r="J685">
        <f>SUM(C685:G685)</f>
        <v>102</v>
      </c>
      <c r="K685">
        <f>AVERAGE(C685:G685)</f>
        <v>20.4</v>
      </c>
      <c r="L685">
        <f>MAX(C685:G685)-MIN(C685:G685)</f>
        <v>27</v>
      </c>
      <c r="M685">
        <f>SUMPRODUCT(MOD(C685:G685,2))</f>
        <v>2</v>
      </c>
      <c r="N685">
        <f>5-M685</f>
        <v>3</v>
      </c>
      <c r="O685">
        <f>COUNTIF(C685:G685,"&lt;=17")</f>
        <v>2</v>
      </c>
      <c r="P685">
        <f>COUNTIF(C685:G685,"&gt;=18")</f>
        <v>3</v>
      </c>
      <c r="Q685">
        <f>SUMPRODUCT(--(D685:G685-C685:F685=1))</f>
        <v>0</v>
      </c>
      <c r="R685">
        <f>SUMPRODUCT(COUNTIF(C686:G686,C685:G685))</f>
        <v>1</v>
      </c>
    </row>
    <row r="686">
      <c r="A686">
        <v>907</v>
      </c>
      <c r="B686" t="str">
        <v>2010-03-17</v>
      </c>
      <c r="C686">
        <v>7</v>
      </c>
      <c r="D686">
        <v>9</v>
      </c>
      <c r="E686">
        <v>11</v>
      </c>
      <c r="F686">
        <v>14</v>
      </c>
      <c r="G686">
        <v>26</v>
      </c>
      <c r="H686">
        <v>5</v>
      </c>
      <c r="I686" t="str">
        <v>7 - 9 - 11 - 14 - 26 [PB: 5]</v>
      </c>
      <c r="J686">
        <f>SUM(C686:G686)</f>
        <v>67</v>
      </c>
      <c r="K686">
        <f>AVERAGE(C686:G686)</f>
        <v>13.4</v>
      </c>
      <c r="L686">
        <f>MAX(C686:G686)-MIN(C686:G686)</f>
        <v>19</v>
      </c>
      <c r="M686">
        <f>SUMPRODUCT(MOD(C686:G686,2))</f>
        <v>3</v>
      </c>
      <c r="N686">
        <f>5-M686</f>
        <v>2</v>
      </c>
      <c r="O686">
        <f>COUNTIF(C686:G686,"&lt;=17")</f>
        <v>4</v>
      </c>
      <c r="P686">
        <f>COUNTIF(C686:G686,"&gt;=18")</f>
        <v>1</v>
      </c>
      <c r="Q686">
        <f>SUMPRODUCT(--(D686:G686-C686:F686=1))</f>
        <v>0</v>
      </c>
      <c r="R686">
        <f>SUMPRODUCT(COUNTIF(C687:G687,C686:G686))</f>
        <v>0</v>
      </c>
    </row>
    <row r="687">
      <c r="A687">
        <v>906</v>
      </c>
      <c r="B687" t="str">
        <v>2010-03-13</v>
      </c>
      <c r="C687">
        <v>4</v>
      </c>
      <c r="D687">
        <v>16</v>
      </c>
      <c r="E687">
        <v>23</v>
      </c>
      <c r="F687">
        <v>28</v>
      </c>
      <c r="G687">
        <v>36</v>
      </c>
      <c r="H687">
        <v>7</v>
      </c>
      <c r="I687" t="str">
        <v>4 - 16 - 23 - 28 - 36 [PB: 7]</v>
      </c>
      <c r="J687">
        <f>SUM(C687:G687)</f>
        <v>107</v>
      </c>
      <c r="K687">
        <f>AVERAGE(C687:G687)</f>
        <v>21.4</v>
      </c>
      <c r="L687">
        <f>MAX(C687:G687)-MIN(C687:G687)</f>
        <v>32</v>
      </c>
      <c r="M687">
        <f>SUMPRODUCT(MOD(C687:G687,2))</f>
        <v>1</v>
      </c>
      <c r="N687">
        <f>5-M687</f>
        <v>4</v>
      </c>
      <c r="O687">
        <f>COUNTIF(C687:G687,"&lt;=17")</f>
        <v>2</v>
      </c>
      <c r="P687">
        <f>COUNTIF(C687:G687,"&gt;=18")</f>
        <v>3</v>
      </c>
      <c r="Q687">
        <f>SUMPRODUCT(--(D687:G687-C687:F687=1))</f>
        <v>0</v>
      </c>
      <c r="R687">
        <f>SUMPRODUCT(COUNTIF(C688:G688,C687:G687))</f>
        <v>0</v>
      </c>
    </row>
    <row r="688">
      <c r="A688">
        <v>905</v>
      </c>
      <c r="B688" t="str">
        <v>2010-03-10</v>
      </c>
      <c r="C688">
        <v>5</v>
      </c>
      <c r="D688">
        <v>8</v>
      </c>
      <c r="E688">
        <v>13</v>
      </c>
      <c r="F688">
        <v>14</v>
      </c>
      <c r="G688">
        <v>34</v>
      </c>
      <c r="H688">
        <v>3</v>
      </c>
      <c r="I688" t="str">
        <v>5 - 8 - 13 - 14 - 34 [PB: 3]</v>
      </c>
      <c r="J688">
        <f>SUM(C688:G688)</f>
        <v>74</v>
      </c>
      <c r="K688">
        <f>AVERAGE(C688:G688)</f>
        <v>14.8</v>
      </c>
      <c r="L688">
        <f>MAX(C688:G688)-MIN(C688:G688)</f>
        <v>29</v>
      </c>
      <c r="M688">
        <f>SUMPRODUCT(MOD(C688:G688,2))</f>
        <v>2</v>
      </c>
      <c r="N688">
        <f>5-M688</f>
        <v>3</v>
      </c>
      <c r="O688">
        <f>COUNTIF(C688:G688,"&lt;=17")</f>
        <v>4</v>
      </c>
      <c r="P688">
        <f>COUNTIF(C688:G688,"&gt;=18")</f>
        <v>1</v>
      </c>
      <c r="Q688">
        <f>SUMPRODUCT(--(D688:G688-C688:F688=1))</f>
        <v>1</v>
      </c>
      <c r="R688">
        <f>SUMPRODUCT(COUNTIF(C689:G689,C688:G688))</f>
        <v>0</v>
      </c>
    </row>
    <row r="689">
      <c r="A689">
        <v>904</v>
      </c>
      <c r="B689" t="str">
        <v>2010-03-06</v>
      </c>
      <c r="C689">
        <v>7</v>
      </c>
      <c r="D689">
        <v>9</v>
      </c>
      <c r="E689">
        <v>16</v>
      </c>
      <c r="F689">
        <v>21</v>
      </c>
      <c r="G689">
        <v>35</v>
      </c>
      <c r="H689">
        <v>6</v>
      </c>
      <c r="I689" t="str">
        <v>7 - 9 - 16 - 21 - 35 [PB: 6]</v>
      </c>
      <c r="J689">
        <f>SUM(C689:G689)</f>
        <v>88</v>
      </c>
      <c r="K689">
        <f>AVERAGE(C689:G689)</f>
        <v>17.6</v>
      </c>
      <c r="L689">
        <f>MAX(C689:G689)-MIN(C689:G689)</f>
        <v>28</v>
      </c>
      <c r="M689">
        <f>SUMPRODUCT(MOD(C689:G689,2))</f>
        <v>4</v>
      </c>
      <c r="N689">
        <f>5-M689</f>
        <v>1</v>
      </c>
      <c r="O689">
        <f>COUNTIF(C689:G689,"&lt;=17")</f>
        <v>3</v>
      </c>
      <c r="P689">
        <f>COUNTIF(C689:G689,"&gt;=18")</f>
        <v>2</v>
      </c>
      <c r="Q689">
        <f>SUMPRODUCT(--(D689:G689-C689:F689=1))</f>
        <v>0</v>
      </c>
      <c r="R689">
        <f>SUMPRODUCT(COUNTIF(C690:G690,C689:G689))</f>
        <v>1</v>
      </c>
    </row>
    <row r="690">
      <c r="A690">
        <v>903</v>
      </c>
      <c r="B690" t="str">
        <v>2010-03-03</v>
      </c>
      <c r="C690">
        <v>4</v>
      </c>
      <c r="D690">
        <v>5</v>
      </c>
      <c r="E690">
        <v>17</v>
      </c>
      <c r="F690">
        <v>21</v>
      </c>
      <c r="G690">
        <v>25</v>
      </c>
      <c r="H690">
        <v>2</v>
      </c>
      <c r="I690" t="str">
        <v>4 - 5 - 17 - 21 - 25 [PB: 2]</v>
      </c>
      <c r="J690">
        <f>SUM(C690:G690)</f>
        <v>72</v>
      </c>
      <c r="K690">
        <f>AVERAGE(C690:G690)</f>
        <v>14.4</v>
      </c>
      <c r="L690">
        <f>MAX(C690:G690)-MIN(C690:G690)</f>
        <v>21</v>
      </c>
      <c r="M690">
        <f>SUMPRODUCT(MOD(C690:G690,2))</f>
        <v>4</v>
      </c>
      <c r="N690">
        <f>5-M690</f>
        <v>1</v>
      </c>
      <c r="O690">
        <f>COUNTIF(C690:G690,"&lt;=17")</f>
        <v>3</v>
      </c>
      <c r="P690">
        <f>COUNTIF(C690:G690,"&gt;=18")</f>
        <v>2</v>
      </c>
      <c r="Q690">
        <f>SUMPRODUCT(--(D690:G690-C690:F690=1))</f>
        <v>1</v>
      </c>
      <c r="R690">
        <f>SUMPRODUCT(COUNTIF(C691:G691,C690:G690))</f>
        <v>0</v>
      </c>
    </row>
    <row r="691">
      <c r="A691">
        <v>702</v>
      </c>
      <c r="B691" t="str">
        <v>2008-03-29</v>
      </c>
      <c r="C691">
        <v>1</v>
      </c>
      <c r="D691">
        <v>3</v>
      </c>
      <c r="E691">
        <v>6</v>
      </c>
      <c r="F691">
        <v>30</v>
      </c>
      <c r="G691">
        <v>32</v>
      </c>
      <c r="H691">
        <v>3</v>
      </c>
      <c r="I691" t="str">
        <v>1 - 3 - 6 - 30 - 32 [PB: 3]</v>
      </c>
      <c r="J691">
        <f>SUM(C691:G691)</f>
        <v>72</v>
      </c>
      <c r="K691">
        <f>AVERAGE(C691:G691)</f>
        <v>14.4</v>
      </c>
      <c r="L691">
        <f>MAX(C691:G691)-MIN(C691:G691)</f>
        <v>31</v>
      </c>
      <c r="M691">
        <f>SUMPRODUCT(MOD(C691:G691,2))</f>
        <v>2</v>
      </c>
      <c r="N691">
        <f>5-M691</f>
        <v>3</v>
      </c>
      <c r="O691">
        <f>COUNTIF(C691:G691,"&lt;=17")</f>
        <v>3</v>
      </c>
      <c r="P691">
        <f>COUNTIF(C691:G691,"&gt;=18")</f>
        <v>2</v>
      </c>
      <c r="Q691">
        <f>SUMPRODUCT(--(D691:G691-C691:F691=1))</f>
        <v>0</v>
      </c>
      <c r="R691">
        <f>SUMPRODUCT(COUNTIF(C692:G692,C691:G691))</f>
        <v>1</v>
      </c>
    </row>
    <row r="692">
      <c r="A692">
        <v>701</v>
      </c>
      <c r="B692" t="str">
        <v>2008-03-26</v>
      </c>
      <c r="C692">
        <v>9</v>
      </c>
      <c r="D692">
        <v>28</v>
      </c>
      <c r="E692">
        <v>31</v>
      </c>
      <c r="F692">
        <v>32</v>
      </c>
      <c r="G692">
        <v>33</v>
      </c>
      <c r="H692">
        <v>6</v>
      </c>
      <c r="I692" t="str">
        <v>9 - 28 - 31 - 32 - 33 [PB: 6]</v>
      </c>
      <c r="J692">
        <f>SUM(C692:G692)</f>
        <v>133</v>
      </c>
      <c r="K692">
        <f>AVERAGE(C692:G692)</f>
        <v>26.6</v>
      </c>
      <c r="L692">
        <f>MAX(C692:G692)-MIN(C692:G692)</f>
        <v>24</v>
      </c>
      <c r="M692">
        <f>SUMPRODUCT(MOD(C692:G692,2))</f>
        <v>3</v>
      </c>
      <c r="N692">
        <f>5-M692</f>
        <v>2</v>
      </c>
      <c r="O692">
        <f>COUNTIF(C692:G692,"&lt;=17")</f>
        <v>1</v>
      </c>
      <c r="P692">
        <f>COUNTIF(C692:G692,"&gt;=18")</f>
        <v>4</v>
      </c>
      <c r="Q692">
        <f>SUMPRODUCT(--(D692:G692-C692:F692=1))</f>
        <v>2</v>
      </c>
      <c r="R692">
        <f>SUMPRODUCT(COUNTIF(C693:G693,C692:G692))</f>
        <v>1</v>
      </c>
    </row>
    <row r="693">
      <c r="A693">
        <v>700</v>
      </c>
      <c r="B693" t="str">
        <v>2008-03-22</v>
      </c>
      <c r="C693">
        <v>1</v>
      </c>
      <c r="D693">
        <v>8</v>
      </c>
      <c r="E693">
        <v>9</v>
      </c>
      <c r="F693">
        <v>19</v>
      </c>
      <c r="G693">
        <v>30</v>
      </c>
      <c r="H693">
        <v>6</v>
      </c>
      <c r="I693" t="str">
        <v>1 - 8 - 9 - 19 - 30 [PB: 6]</v>
      </c>
      <c r="J693">
        <f>SUM(C693:G693)</f>
        <v>67</v>
      </c>
      <c r="K693">
        <f>AVERAGE(C693:G693)</f>
        <v>13.4</v>
      </c>
      <c r="L693">
        <f>MAX(C693:G693)-MIN(C693:G693)</f>
        <v>29</v>
      </c>
      <c r="M693">
        <f>SUMPRODUCT(MOD(C693:G693,2))</f>
        <v>3</v>
      </c>
      <c r="N693">
        <f>5-M693</f>
        <v>2</v>
      </c>
      <c r="O693">
        <f>COUNTIF(C693:G693,"&lt;=17")</f>
        <v>3</v>
      </c>
      <c r="P693">
        <f>COUNTIF(C693:G693,"&gt;=18")</f>
        <v>2</v>
      </c>
      <c r="Q693">
        <f>SUMPRODUCT(--(D693:G693-C693:F693=1))</f>
        <v>1</v>
      </c>
      <c r="R693">
        <f>SUMPRODUCT(COUNTIF(C694:G694,C693:G693))</f>
        <v>2</v>
      </c>
    </row>
    <row r="694">
      <c r="A694">
        <v>699</v>
      </c>
      <c r="B694" t="str">
        <v>2008-03-19</v>
      </c>
      <c r="C694">
        <v>9</v>
      </c>
      <c r="D694">
        <v>10</v>
      </c>
      <c r="E694">
        <v>12</v>
      </c>
      <c r="F694">
        <v>19</v>
      </c>
      <c r="G694">
        <v>21</v>
      </c>
      <c r="H694">
        <v>6</v>
      </c>
      <c r="I694" t="str">
        <v>9 - 10 - 12 - 19 - 21 [PB: 6]</v>
      </c>
      <c r="J694">
        <f>SUM(C694:G694)</f>
        <v>71</v>
      </c>
      <c r="K694">
        <f>AVERAGE(C694:G694)</f>
        <v>14.2</v>
      </c>
      <c r="L694">
        <f>MAX(C694:G694)-MIN(C694:G694)</f>
        <v>12</v>
      </c>
      <c r="M694">
        <f>SUMPRODUCT(MOD(C694:G694,2))</f>
        <v>3</v>
      </c>
      <c r="N694">
        <f>5-M694</f>
        <v>2</v>
      </c>
      <c r="O694">
        <f>COUNTIF(C694:G694,"&lt;=17")</f>
        <v>3</v>
      </c>
      <c r="P694">
        <f>COUNTIF(C694:G694,"&gt;=18")</f>
        <v>2</v>
      </c>
      <c r="Q694">
        <f>SUMPRODUCT(--(D694:G694-C694:F694=1))</f>
        <v>1</v>
      </c>
      <c r="R694">
        <f>SUMPRODUCT(COUNTIF(C695:G695,C694:G694))</f>
        <v>0</v>
      </c>
    </row>
    <row r="695">
      <c r="A695">
        <v>698</v>
      </c>
      <c r="B695" t="str">
        <v>2008-03-15</v>
      </c>
      <c r="C695">
        <v>3</v>
      </c>
      <c r="D695">
        <v>6</v>
      </c>
      <c r="E695">
        <v>8</v>
      </c>
      <c r="F695">
        <v>16</v>
      </c>
      <c r="G695">
        <v>30</v>
      </c>
      <c r="H695">
        <v>1</v>
      </c>
      <c r="I695" t="str">
        <v>3 - 6 - 8 - 16 - 30 [PB: 1]</v>
      </c>
      <c r="J695">
        <f>SUM(C695:G695)</f>
        <v>63</v>
      </c>
      <c r="K695">
        <f>AVERAGE(C695:G695)</f>
        <v>12.6</v>
      </c>
      <c r="L695">
        <f>MAX(C695:G695)-MIN(C695:G695)</f>
        <v>27</v>
      </c>
      <c r="M695">
        <f>SUMPRODUCT(MOD(C695:G695,2))</f>
        <v>1</v>
      </c>
      <c r="N695">
        <f>5-M695</f>
        <v>4</v>
      </c>
      <c r="O695">
        <f>COUNTIF(C695:G695,"&lt;=17")</f>
        <v>4</v>
      </c>
      <c r="P695">
        <f>COUNTIF(C695:G695,"&gt;=18")</f>
        <v>1</v>
      </c>
      <c r="Q695">
        <f>SUMPRODUCT(--(D695:G695-C695:F695=1))</f>
        <v>0</v>
      </c>
      <c r="R695">
        <f>SUMPRODUCT(COUNTIF(C696:G696,C695:G695))</f>
        <v>2</v>
      </c>
    </row>
    <row r="696">
      <c r="A696">
        <v>697</v>
      </c>
      <c r="B696" t="str">
        <v>2008-03-12</v>
      </c>
      <c r="C696">
        <v>3</v>
      </c>
      <c r="D696">
        <v>15</v>
      </c>
      <c r="E696">
        <v>29</v>
      </c>
      <c r="F696">
        <v>30</v>
      </c>
      <c r="G696">
        <v>32</v>
      </c>
      <c r="H696">
        <v>2</v>
      </c>
      <c r="I696" t="str">
        <v>3 - 15 - 29 - 30 - 32 [PB: 2]</v>
      </c>
      <c r="J696">
        <f>SUM(C696:G696)</f>
        <v>109</v>
      </c>
      <c r="K696">
        <f>AVERAGE(C696:G696)</f>
        <v>21.8</v>
      </c>
      <c r="L696">
        <f>MAX(C696:G696)-MIN(C696:G696)</f>
        <v>29</v>
      </c>
      <c r="M696">
        <f>SUMPRODUCT(MOD(C696:G696,2))</f>
        <v>3</v>
      </c>
      <c r="N696">
        <f>5-M696</f>
        <v>2</v>
      </c>
      <c r="O696">
        <f>COUNTIF(C696:G696,"&lt;=17")</f>
        <v>2</v>
      </c>
      <c r="P696">
        <f>COUNTIF(C696:G696,"&gt;=18")</f>
        <v>3</v>
      </c>
      <c r="Q696">
        <f>SUMPRODUCT(--(D696:G696-C696:F696=1))</f>
        <v>1</v>
      </c>
      <c r="R696">
        <f>SUMPRODUCT(COUNTIF(C697:G697,C696:G696))</f>
        <v>1</v>
      </c>
    </row>
    <row r="697">
      <c r="A697">
        <v>696</v>
      </c>
      <c r="B697" t="str">
        <v>2008-03-08</v>
      </c>
      <c r="C697">
        <v>3</v>
      </c>
      <c r="D697">
        <v>18</v>
      </c>
      <c r="E697">
        <v>20</v>
      </c>
      <c r="F697">
        <v>27</v>
      </c>
      <c r="G697">
        <v>31</v>
      </c>
      <c r="H697">
        <v>2</v>
      </c>
      <c r="I697" t="str">
        <v>3 - 18 - 20 - 27 - 31 [PB: 2]</v>
      </c>
      <c r="J697">
        <f>SUM(C697:G697)</f>
        <v>99</v>
      </c>
      <c r="K697">
        <f>AVERAGE(C697:G697)</f>
        <v>19.8</v>
      </c>
      <c r="L697">
        <f>MAX(C697:G697)-MIN(C697:G697)</f>
        <v>28</v>
      </c>
      <c r="M697">
        <f>SUMPRODUCT(MOD(C697:G697,2))</f>
        <v>3</v>
      </c>
      <c r="N697">
        <f>5-M697</f>
        <v>2</v>
      </c>
      <c r="O697">
        <f>COUNTIF(C697:G697,"&lt;=17")</f>
        <v>1</v>
      </c>
      <c r="P697">
        <f>COUNTIF(C697:G697,"&gt;=18")</f>
        <v>4</v>
      </c>
      <c r="Q697">
        <f>SUMPRODUCT(--(D697:G697-C697:F697=1))</f>
        <v>0</v>
      </c>
      <c r="R697">
        <f>SUMPRODUCT(COUNTIF(C698:G698,C697:G697))</f>
        <v>0</v>
      </c>
    </row>
    <row r="698">
      <c r="A698">
        <v>695</v>
      </c>
      <c r="B698" t="str">
        <v>2008-03-05</v>
      </c>
      <c r="C698">
        <v>7</v>
      </c>
      <c r="D698">
        <v>10</v>
      </c>
      <c r="E698">
        <v>17</v>
      </c>
      <c r="F698">
        <v>33</v>
      </c>
      <c r="G698">
        <v>34</v>
      </c>
      <c r="H698">
        <v>6</v>
      </c>
      <c r="I698" t="str">
        <v>7 - 10 - 17 - 33 - 34 [PB: 6]</v>
      </c>
      <c r="J698">
        <f>SUM(C698:G698)</f>
        <v>101</v>
      </c>
      <c r="K698">
        <f>AVERAGE(C698:G698)</f>
        <v>20.2</v>
      </c>
      <c r="L698">
        <f>MAX(C698:G698)-MIN(C698:G698)</f>
        <v>27</v>
      </c>
      <c r="M698">
        <f>SUMPRODUCT(MOD(C698:G698,2))</f>
        <v>3</v>
      </c>
      <c r="N698">
        <f>5-M698</f>
        <v>2</v>
      </c>
      <c r="O698">
        <f>COUNTIF(C698:G698,"&lt;=17")</f>
        <v>3</v>
      </c>
      <c r="P698">
        <f>COUNTIF(C698:G698,"&gt;=18")</f>
        <v>2</v>
      </c>
      <c r="Q698">
        <f>SUMPRODUCT(--(D698:G698-C698:F698=1))</f>
        <v>1</v>
      </c>
      <c r="R698">
        <f>SUMPRODUCT(COUNTIF(C699:G699,C698:G698))</f>
        <v>0</v>
      </c>
    </row>
    <row r="699">
      <c r="A699">
        <v>694</v>
      </c>
      <c r="B699" t="str">
        <v>2008-03-04</v>
      </c>
      <c r="C699">
        <v>6</v>
      </c>
      <c r="D699">
        <v>8</v>
      </c>
      <c r="E699">
        <v>13</v>
      </c>
      <c r="F699">
        <v>18</v>
      </c>
      <c r="G699">
        <v>21</v>
      </c>
      <c r="H699">
        <v>4</v>
      </c>
      <c r="I699" t="str">
        <v>6 - 8 - 13 - 18 - 21 [PB: 4]</v>
      </c>
      <c r="J699">
        <f>SUM(C699:G699)</f>
        <v>66</v>
      </c>
      <c r="K699">
        <f>AVERAGE(C699:G699)</f>
        <v>13.2</v>
      </c>
      <c r="L699">
        <f>MAX(C699:G699)-MIN(C699:G699)</f>
        <v>15</v>
      </c>
      <c r="M699">
        <f>SUMPRODUCT(MOD(C699:G699,2))</f>
        <v>2</v>
      </c>
      <c r="N699">
        <f>5-M699</f>
        <v>3</v>
      </c>
      <c r="O699">
        <f>COUNTIF(C699:G699,"&lt;=17")</f>
        <v>3</v>
      </c>
      <c r="P699">
        <f>COUNTIF(C699:G699,"&gt;=18")</f>
        <v>2</v>
      </c>
      <c r="Q699">
        <f>SUMPRODUCT(--(D699:G699-C699:F699=1))</f>
        <v>0</v>
      </c>
      <c r="R699">
        <f>SUMPRODUCT(COUNTIF(C700:G700,C699:G699))</f>
        <v>1</v>
      </c>
    </row>
    <row r="700">
      <c r="A700">
        <v>693</v>
      </c>
      <c r="B700" t="str">
        <v>2008-02-27</v>
      </c>
      <c r="C700">
        <v>1</v>
      </c>
      <c r="D700">
        <v>2</v>
      </c>
      <c r="E700">
        <v>8</v>
      </c>
      <c r="F700">
        <v>27</v>
      </c>
      <c r="G700">
        <v>33</v>
      </c>
      <c r="H700">
        <v>9</v>
      </c>
      <c r="I700" t="str">
        <v>1 - 2 - 8 - 27 - 33 [PB: 9]</v>
      </c>
      <c r="J700">
        <f>SUM(C700:G700)</f>
        <v>71</v>
      </c>
      <c r="K700">
        <f>AVERAGE(C700:G700)</f>
        <v>14.2</v>
      </c>
      <c r="L700">
        <f>MAX(C700:G700)-MIN(C700:G700)</f>
        <v>32</v>
      </c>
      <c r="M700">
        <f>SUMPRODUCT(MOD(C700:G700,2))</f>
        <v>3</v>
      </c>
      <c r="N700">
        <f>5-M700</f>
        <v>2</v>
      </c>
      <c r="O700">
        <f>COUNTIF(C700:G700,"&lt;=17")</f>
        <v>3</v>
      </c>
      <c r="P700">
        <f>COUNTIF(C700:G700,"&gt;=18")</f>
        <v>2</v>
      </c>
      <c r="Q700">
        <f>SUMPRODUCT(--(D700:G700-C700:F700=1))</f>
        <v>1</v>
      </c>
      <c r="R700">
        <f>SUMPRODUCT(COUNTIF(C701:G701,C700:G700))</f>
        <v>0</v>
      </c>
    </row>
    <row r="701">
      <c r="A701">
        <v>692</v>
      </c>
      <c r="B701" t="str">
        <v>2008-02-23</v>
      </c>
      <c r="C701">
        <v>6</v>
      </c>
      <c r="D701">
        <v>13</v>
      </c>
      <c r="E701">
        <v>16</v>
      </c>
      <c r="F701">
        <v>17</v>
      </c>
      <c r="G701">
        <v>26</v>
      </c>
      <c r="H701">
        <v>1</v>
      </c>
      <c r="I701" t="str">
        <v>6 - 13 - 16 - 17 - 26 [PB: 1]</v>
      </c>
      <c r="J701">
        <f>SUM(C701:G701)</f>
        <v>78</v>
      </c>
      <c r="K701">
        <f>AVERAGE(C701:G701)</f>
        <v>15.6</v>
      </c>
      <c r="L701">
        <f>MAX(C701:G701)-MIN(C701:G701)</f>
        <v>20</v>
      </c>
      <c r="M701">
        <f>SUMPRODUCT(MOD(C701:G701,2))</f>
        <v>2</v>
      </c>
      <c r="N701">
        <f>5-M701</f>
        <v>3</v>
      </c>
      <c r="O701">
        <f>COUNTIF(C701:G701,"&lt;=17")</f>
        <v>4</v>
      </c>
      <c r="P701">
        <f>COUNTIF(C701:G701,"&gt;=18")</f>
        <v>1</v>
      </c>
      <c r="Q701">
        <f>SUMPRODUCT(--(D701:G701-C701:F701=1))</f>
        <v>1</v>
      </c>
      <c r="R701">
        <f>SUMPRODUCT(COUNTIF(C702:G702,C701:G701))</f>
        <v>1</v>
      </c>
    </row>
    <row r="702">
      <c r="A702">
        <v>691</v>
      </c>
      <c r="B702" t="str">
        <v>2008-02-20</v>
      </c>
      <c r="C702">
        <v>4</v>
      </c>
      <c r="D702">
        <v>10</v>
      </c>
      <c r="E702">
        <v>11</v>
      </c>
      <c r="F702">
        <v>15</v>
      </c>
      <c r="G702">
        <v>17</v>
      </c>
      <c r="H702">
        <v>5</v>
      </c>
      <c r="I702" t="str">
        <v>4 - 10 - 11 - 15 - 17 [PB: 5]</v>
      </c>
      <c r="J702">
        <f>SUM(C702:G702)</f>
        <v>57</v>
      </c>
      <c r="K702">
        <f>AVERAGE(C702:G702)</f>
        <v>11.4</v>
      </c>
      <c r="L702">
        <f>MAX(C702:G702)-MIN(C702:G702)</f>
        <v>13</v>
      </c>
      <c r="M702">
        <f>SUMPRODUCT(MOD(C702:G702,2))</f>
        <v>3</v>
      </c>
      <c r="N702">
        <f>5-M702</f>
        <v>2</v>
      </c>
      <c r="O702">
        <f>COUNTIF(C702:G702,"&lt;=17")</f>
        <v>5</v>
      </c>
      <c r="P702">
        <f>COUNTIF(C702:G702,"&gt;=18")</f>
        <v>0</v>
      </c>
      <c r="Q702">
        <f>SUMPRODUCT(--(D702:G702-C702:F702=1))</f>
        <v>1</v>
      </c>
      <c r="R702">
        <f>SUMPRODUCT(COUNTIF(C703:G703,C702:G702))</f>
        <v>2</v>
      </c>
    </row>
    <row r="703">
      <c r="A703">
        <v>690</v>
      </c>
      <c r="B703" t="str">
        <v>2008-02-16</v>
      </c>
      <c r="C703">
        <v>4</v>
      </c>
      <c r="D703">
        <v>9</v>
      </c>
      <c r="E703">
        <v>17</v>
      </c>
      <c r="F703">
        <v>19</v>
      </c>
      <c r="G703">
        <v>26</v>
      </c>
      <c r="H703">
        <v>6</v>
      </c>
      <c r="I703" t="str">
        <v>4 - 9 - 17 - 19 - 26 [PB: 6]</v>
      </c>
      <c r="J703">
        <f>SUM(C703:G703)</f>
        <v>75</v>
      </c>
      <c r="K703">
        <f>AVERAGE(C703:G703)</f>
        <v>15</v>
      </c>
      <c r="L703">
        <f>MAX(C703:G703)-MIN(C703:G703)</f>
        <v>22</v>
      </c>
      <c r="M703">
        <f>SUMPRODUCT(MOD(C703:G703,2))</f>
        <v>3</v>
      </c>
      <c r="N703">
        <f>5-M703</f>
        <v>2</v>
      </c>
      <c r="O703">
        <f>COUNTIF(C703:G703,"&lt;=17")</f>
        <v>3</v>
      </c>
      <c r="P703">
        <f>COUNTIF(C703:G703,"&gt;=18")</f>
        <v>2</v>
      </c>
      <c r="Q703">
        <f>SUMPRODUCT(--(D703:G703-C703:F703=1))</f>
        <v>0</v>
      </c>
      <c r="R703">
        <f>SUMPRODUCT(COUNTIF(C704:G704,C703:G703))</f>
        <v>0</v>
      </c>
    </row>
    <row r="704">
      <c r="A704">
        <v>689</v>
      </c>
      <c r="B704" t="str">
        <v>2008-02-13</v>
      </c>
      <c r="C704">
        <v>6</v>
      </c>
      <c r="D704">
        <v>10</v>
      </c>
      <c r="E704">
        <v>11</v>
      </c>
      <c r="F704">
        <v>22</v>
      </c>
      <c r="G704">
        <v>25</v>
      </c>
      <c r="H704">
        <v>9</v>
      </c>
      <c r="I704" t="str">
        <v>6 - 10 - 11 - 22 - 25 [PB: 9]</v>
      </c>
      <c r="J704">
        <f>SUM(C704:G704)</f>
        <v>74</v>
      </c>
      <c r="K704">
        <f>AVERAGE(C704:G704)</f>
        <v>14.8</v>
      </c>
      <c r="L704">
        <f>MAX(C704:G704)-MIN(C704:G704)</f>
        <v>19</v>
      </c>
      <c r="M704">
        <f>SUMPRODUCT(MOD(C704:G704,2))</f>
        <v>2</v>
      </c>
      <c r="N704">
        <f>5-M704</f>
        <v>3</v>
      </c>
      <c r="O704">
        <f>COUNTIF(C704:G704,"&lt;=17")</f>
        <v>3</v>
      </c>
      <c r="P704">
        <f>COUNTIF(C704:G704,"&gt;=18")</f>
        <v>2</v>
      </c>
      <c r="Q704">
        <f>SUMPRODUCT(--(D704:G704-C704:F704=1))</f>
        <v>1</v>
      </c>
      <c r="R704">
        <f>SUMPRODUCT(COUNTIF(C705:G705,C704:G704))</f>
        <v>1</v>
      </c>
    </row>
    <row r="705">
      <c r="A705">
        <v>688</v>
      </c>
      <c r="B705" t="str">
        <v>2008-02-09</v>
      </c>
      <c r="C705">
        <v>5</v>
      </c>
      <c r="D705">
        <v>7</v>
      </c>
      <c r="E705">
        <v>11</v>
      </c>
      <c r="F705">
        <v>12</v>
      </c>
      <c r="G705">
        <v>18</v>
      </c>
      <c r="H705">
        <v>6</v>
      </c>
      <c r="I705" t="str">
        <v>5 - 7 - 11 - 12 - 18 [PB: 6]</v>
      </c>
      <c r="J705">
        <f>SUM(C705:G705)</f>
        <v>53</v>
      </c>
      <c r="K705">
        <f>AVERAGE(C705:G705)</f>
        <v>10.6</v>
      </c>
      <c r="L705">
        <f>MAX(C705:G705)-MIN(C705:G705)</f>
        <v>13</v>
      </c>
      <c r="M705">
        <f>SUMPRODUCT(MOD(C705:G705,2))</f>
        <v>3</v>
      </c>
      <c r="N705">
        <f>5-M705</f>
        <v>2</v>
      </c>
      <c r="O705">
        <f>COUNTIF(C705:G705,"&lt;=17")</f>
        <v>4</v>
      </c>
      <c r="P705">
        <f>COUNTIF(C705:G705,"&gt;=18")</f>
        <v>1</v>
      </c>
      <c r="Q705">
        <f>SUMPRODUCT(--(D705:G705-C705:F705=1))</f>
        <v>1</v>
      </c>
      <c r="R705">
        <f>SUMPRODUCT(COUNTIF(C706:G706,C705:G705))</f>
        <v>1</v>
      </c>
    </row>
    <row r="706">
      <c r="A706">
        <v>687</v>
      </c>
      <c r="B706" t="str">
        <v>2008-02-06</v>
      </c>
      <c r="C706">
        <v>2</v>
      </c>
      <c r="D706">
        <v>7</v>
      </c>
      <c r="E706">
        <v>15</v>
      </c>
      <c r="F706">
        <v>16</v>
      </c>
      <c r="G706">
        <v>23</v>
      </c>
      <c r="H706">
        <v>4</v>
      </c>
      <c r="I706" t="str">
        <v>2 - 7 - 15 - 16 - 23 [PB: 4]</v>
      </c>
      <c r="J706">
        <f>SUM(C706:G706)</f>
        <v>63</v>
      </c>
      <c r="K706">
        <f>AVERAGE(C706:G706)</f>
        <v>12.6</v>
      </c>
      <c r="L706">
        <f>MAX(C706:G706)-MIN(C706:G706)</f>
        <v>21</v>
      </c>
      <c r="M706">
        <f>SUMPRODUCT(MOD(C706:G706,2))</f>
        <v>3</v>
      </c>
      <c r="N706">
        <f>5-M706</f>
        <v>2</v>
      </c>
      <c r="O706">
        <f>COUNTIF(C706:G706,"&lt;=17")</f>
        <v>4</v>
      </c>
      <c r="P706">
        <f>COUNTIF(C706:G706,"&gt;=18")</f>
        <v>1</v>
      </c>
      <c r="Q706">
        <f>SUMPRODUCT(--(D706:G706-C706:F706=1))</f>
        <v>1</v>
      </c>
      <c r="R706">
        <f>SUMPRODUCT(COUNTIF(C707:G707,C706:G706))</f>
        <v>0</v>
      </c>
    </row>
    <row r="707">
      <c r="A707">
        <v>686</v>
      </c>
      <c r="B707" t="str">
        <v>2008-02-02</v>
      </c>
      <c r="C707">
        <v>4</v>
      </c>
      <c r="D707">
        <v>5</v>
      </c>
      <c r="E707">
        <v>22</v>
      </c>
      <c r="F707">
        <v>29</v>
      </c>
      <c r="G707">
        <v>34</v>
      </c>
      <c r="H707">
        <v>1</v>
      </c>
      <c r="I707" t="str">
        <v>4 - 5 - 22 - 29 - 34 [PB: 1]</v>
      </c>
      <c r="J707">
        <f>SUM(C707:G707)</f>
        <v>94</v>
      </c>
      <c r="K707">
        <f>AVERAGE(C707:G707)</f>
        <v>18.8</v>
      </c>
      <c r="L707">
        <f>MAX(C707:G707)-MIN(C707:G707)</f>
        <v>30</v>
      </c>
      <c r="M707">
        <f>SUMPRODUCT(MOD(C707:G707,2))</f>
        <v>2</v>
      </c>
      <c r="N707">
        <f>5-M707</f>
        <v>3</v>
      </c>
      <c r="O707">
        <f>COUNTIF(C707:G707,"&lt;=17")</f>
        <v>2</v>
      </c>
      <c r="P707">
        <f>COUNTIF(C707:G707,"&gt;=18")</f>
        <v>3</v>
      </c>
      <c r="Q707">
        <f>SUMPRODUCT(--(D707:G707-C707:F707=1))</f>
        <v>1</v>
      </c>
      <c r="R707">
        <f>SUMPRODUCT(COUNTIF(C708:G708,C707:G707))</f>
        <v>1</v>
      </c>
    </row>
    <row r="708">
      <c r="A708">
        <v>685</v>
      </c>
      <c r="B708" t="str">
        <v>2008-01-30</v>
      </c>
      <c r="C708">
        <v>10</v>
      </c>
      <c r="D708">
        <v>22</v>
      </c>
      <c r="E708">
        <v>26</v>
      </c>
      <c r="F708">
        <v>27</v>
      </c>
      <c r="G708">
        <v>35</v>
      </c>
      <c r="H708">
        <v>10</v>
      </c>
      <c r="I708" t="str">
        <v>10 - 22 - 26 - 27 - 35 [PB: 10]</v>
      </c>
      <c r="J708">
        <f>SUM(C708:G708)</f>
        <v>120</v>
      </c>
      <c r="K708">
        <f>AVERAGE(C708:G708)</f>
        <v>24</v>
      </c>
      <c r="L708">
        <f>MAX(C708:G708)-MIN(C708:G708)</f>
        <v>25</v>
      </c>
      <c r="M708">
        <f>SUMPRODUCT(MOD(C708:G708,2))</f>
        <v>2</v>
      </c>
      <c r="N708">
        <f>5-M708</f>
        <v>3</v>
      </c>
      <c r="O708">
        <f>COUNTIF(C708:G708,"&lt;=17")</f>
        <v>1</v>
      </c>
      <c r="P708">
        <f>COUNTIF(C708:G708,"&gt;=18")</f>
        <v>4</v>
      </c>
      <c r="Q708">
        <f>SUMPRODUCT(--(D708:G708-C708:F708=1))</f>
        <v>1</v>
      </c>
      <c r="R708">
        <f>SUMPRODUCT(COUNTIF(C709:G709,C708:G708))</f>
        <v>1</v>
      </c>
    </row>
    <row r="709">
      <c r="A709">
        <v>684</v>
      </c>
      <c r="B709" t="str">
        <v>2008-01-26</v>
      </c>
      <c r="C709">
        <v>12</v>
      </c>
      <c r="D709">
        <v>20</v>
      </c>
      <c r="E709">
        <v>29</v>
      </c>
      <c r="F709">
        <v>35</v>
      </c>
      <c r="G709">
        <v>36</v>
      </c>
      <c r="H709">
        <v>9</v>
      </c>
      <c r="I709" t="str">
        <v>12 - 20 - 29 - 35 - 36 [PB: 9]</v>
      </c>
      <c r="J709">
        <f>SUM(C709:G709)</f>
        <v>132</v>
      </c>
      <c r="K709">
        <f>AVERAGE(C709:G709)</f>
        <v>26.4</v>
      </c>
      <c r="L709">
        <f>MAX(C709:G709)-MIN(C709:G709)</f>
        <v>24</v>
      </c>
      <c r="M709">
        <f>SUMPRODUCT(MOD(C709:G709,2))</f>
        <v>2</v>
      </c>
      <c r="N709">
        <f>5-M709</f>
        <v>3</v>
      </c>
      <c r="O709">
        <f>COUNTIF(C709:G709,"&lt;=17")</f>
        <v>1</v>
      </c>
      <c r="P709">
        <f>COUNTIF(C709:G709,"&gt;=18")</f>
        <v>4</v>
      </c>
      <c r="Q709">
        <f>SUMPRODUCT(--(D709:G709-C709:F709=1))</f>
        <v>1</v>
      </c>
      <c r="R709">
        <f>SUMPRODUCT(COUNTIF(C710:G710,C709:G709))</f>
        <v>2</v>
      </c>
    </row>
    <row r="710">
      <c r="A710">
        <v>683</v>
      </c>
      <c r="B710" t="str">
        <v>2008-01-23</v>
      </c>
      <c r="C710">
        <v>7</v>
      </c>
      <c r="D710">
        <v>14</v>
      </c>
      <c r="E710">
        <v>21</v>
      </c>
      <c r="F710">
        <v>29</v>
      </c>
      <c r="G710">
        <v>35</v>
      </c>
      <c r="H710">
        <v>1</v>
      </c>
      <c r="I710" t="str">
        <v>7 - 14 - 21 - 29 - 35 [PB: 1]</v>
      </c>
      <c r="J710">
        <f>SUM(C710:G710)</f>
        <v>106</v>
      </c>
      <c r="K710">
        <f>AVERAGE(C710:G710)</f>
        <v>21.2</v>
      </c>
      <c r="L710">
        <f>MAX(C710:G710)-MIN(C710:G710)</f>
        <v>28</v>
      </c>
      <c r="M710">
        <f>SUMPRODUCT(MOD(C710:G710,2))</f>
        <v>4</v>
      </c>
      <c r="N710">
        <f>5-M710</f>
        <v>1</v>
      </c>
      <c r="O710">
        <f>COUNTIF(C710:G710,"&lt;=17")</f>
        <v>2</v>
      </c>
      <c r="P710">
        <f>COUNTIF(C710:G710,"&gt;=18")</f>
        <v>3</v>
      </c>
      <c r="Q710">
        <f>SUMPRODUCT(--(D710:G710-C710:F710=1))</f>
        <v>0</v>
      </c>
      <c r="R710">
        <f>SUMPRODUCT(COUNTIF(C711:G711,C710:G710))</f>
        <v>0</v>
      </c>
    </row>
    <row r="711">
      <c r="A711">
        <v>682</v>
      </c>
      <c r="B711" t="str">
        <v>2008-01-19</v>
      </c>
      <c r="C711">
        <v>1</v>
      </c>
      <c r="D711">
        <v>11</v>
      </c>
      <c r="E711">
        <v>12</v>
      </c>
      <c r="F711">
        <v>16</v>
      </c>
      <c r="G711">
        <v>20</v>
      </c>
      <c r="H711">
        <v>7</v>
      </c>
      <c r="I711" t="str">
        <v>1 - 11 - 12 - 16 - 20 [PB: 7]</v>
      </c>
      <c r="J711">
        <f>SUM(C711:G711)</f>
        <v>60</v>
      </c>
      <c r="K711">
        <f>AVERAGE(C711:G711)</f>
        <v>12</v>
      </c>
      <c r="L711">
        <f>MAX(C711:G711)-MIN(C711:G711)</f>
        <v>19</v>
      </c>
      <c r="M711">
        <f>SUMPRODUCT(MOD(C711:G711,2))</f>
        <v>2</v>
      </c>
      <c r="N711">
        <f>5-M711</f>
        <v>3</v>
      </c>
      <c r="O711">
        <f>COUNTIF(C711:G711,"&lt;=17")</f>
        <v>4</v>
      </c>
      <c r="P711">
        <f>COUNTIF(C711:G711,"&gt;=18")</f>
        <v>1</v>
      </c>
      <c r="Q711">
        <f>SUMPRODUCT(--(D711:G711-C711:F711=1))</f>
        <v>1</v>
      </c>
      <c r="R711">
        <f>SUMPRODUCT(COUNTIF(C712:G712,C711:G711))</f>
        <v>0</v>
      </c>
    </row>
    <row r="712">
      <c r="A712">
        <v>681</v>
      </c>
      <c r="B712" t="str">
        <v>2008-01-16</v>
      </c>
      <c r="C712">
        <v>7</v>
      </c>
      <c r="D712">
        <v>18</v>
      </c>
      <c r="E712">
        <v>28</v>
      </c>
      <c r="F712">
        <v>29</v>
      </c>
      <c r="G712">
        <v>30</v>
      </c>
      <c r="H712">
        <v>2</v>
      </c>
      <c r="I712" t="str">
        <v>7 - 18 - 28 - 29 - 30 [PB: 2]</v>
      </c>
      <c r="J712">
        <f>SUM(C712:G712)</f>
        <v>112</v>
      </c>
      <c r="K712">
        <f>AVERAGE(C712:G712)</f>
        <v>22.4</v>
      </c>
      <c r="L712">
        <f>MAX(C712:G712)-MIN(C712:G712)</f>
        <v>23</v>
      </c>
      <c r="M712">
        <f>SUMPRODUCT(MOD(C712:G712,2))</f>
        <v>2</v>
      </c>
      <c r="N712">
        <f>5-M712</f>
        <v>3</v>
      </c>
      <c r="O712">
        <f>COUNTIF(C712:G712,"&lt;=17")</f>
        <v>1</v>
      </c>
      <c r="P712">
        <f>COUNTIF(C712:G712,"&gt;=18")</f>
        <v>4</v>
      </c>
      <c r="Q712">
        <f>SUMPRODUCT(--(D712:G712-C712:F712=1))</f>
        <v>2</v>
      </c>
      <c r="R712">
        <f>SUMPRODUCT(COUNTIF(C713:G713,C712:G712))</f>
        <v>0</v>
      </c>
    </row>
    <row r="713">
      <c r="A713">
        <v>680</v>
      </c>
      <c r="B713" t="str">
        <v>2008-01-12</v>
      </c>
      <c r="C713">
        <v>4</v>
      </c>
      <c r="D713">
        <v>5</v>
      </c>
      <c r="E713">
        <v>19</v>
      </c>
      <c r="F713">
        <v>21</v>
      </c>
      <c r="G713">
        <v>33</v>
      </c>
      <c r="H713">
        <v>4</v>
      </c>
      <c r="I713" t="str">
        <v>4 - 5 - 19 - 21 - 33 [PB: 4]</v>
      </c>
      <c r="J713">
        <f>SUM(C713:G713)</f>
        <v>82</v>
      </c>
      <c r="K713">
        <f>AVERAGE(C713:G713)</f>
        <v>16.4</v>
      </c>
      <c r="L713">
        <f>MAX(C713:G713)-MIN(C713:G713)</f>
        <v>29</v>
      </c>
      <c r="M713">
        <f>SUMPRODUCT(MOD(C713:G713,2))</f>
        <v>4</v>
      </c>
      <c r="N713">
        <f>5-M713</f>
        <v>1</v>
      </c>
      <c r="O713">
        <f>COUNTIF(C713:G713,"&lt;=17")</f>
        <v>2</v>
      </c>
      <c r="P713">
        <f>COUNTIF(C713:G713,"&gt;=18")</f>
        <v>3</v>
      </c>
      <c r="Q713">
        <f>SUMPRODUCT(--(D713:G713-C713:F713=1))</f>
        <v>1</v>
      </c>
      <c r="R713">
        <f>SUMPRODUCT(COUNTIF(C714:G714,C713:G713))</f>
        <v>0</v>
      </c>
    </row>
    <row r="714">
      <c r="A714">
        <v>679</v>
      </c>
      <c r="B714" t="str">
        <v>2008-01-09</v>
      </c>
      <c r="C714">
        <v>1</v>
      </c>
      <c r="D714">
        <v>6</v>
      </c>
      <c r="E714">
        <v>13</v>
      </c>
      <c r="F714">
        <v>30</v>
      </c>
      <c r="G714">
        <v>34</v>
      </c>
      <c r="H714">
        <v>5</v>
      </c>
      <c r="I714" t="str">
        <v>1 - 6 - 13 - 30 - 34 [PB: 5]</v>
      </c>
      <c r="J714">
        <f>SUM(C714:G714)</f>
        <v>84</v>
      </c>
      <c r="K714">
        <f>AVERAGE(C714:G714)</f>
        <v>16.8</v>
      </c>
      <c r="L714">
        <f>MAX(C714:G714)-MIN(C714:G714)</f>
        <v>33</v>
      </c>
      <c r="M714">
        <f>SUMPRODUCT(MOD(C714:G714,2))</f>
        <v>2</v>
      </c>
      <c r="N714">
        <f>5-M714</f>
        <v>3</v>
      </c>
      <c r="O714">
        <f>COUNTIF(C714:G714,"&lt;=17")</f>
        <v>3</v>
      </c>
      <c r="P714">
        <f>COUNTIF(C714:G714,"&gt;=18")</f>
        <v>2</v>
      </c>
      <c r="Q714">
        <f>SUMPRODUCT(--(D714:G714-C714:F714=1))</f>
        <v>0</v>
      </c>
      <c r="R714">
        <f>SUMPRODUCT(COUNTIF(C715:G715,C714:G714))</f>
        <v>0</v>
      </c>
    </row>
    <row r="715">
      <c r="A715">
        <v>678</v>
      </c>
      <c r="B715" t="str">
        <v>2008-01-05</v>
      </c>
      <c r="C715">
        <v>11</v>
      </c>
      <c r="D715">
        <v>12</v>
      </c>
      <c r="E715">
        <v>14</v>
      </c>
      <c r="F715">
        <v>16</v>
      </c>
      <c r="G715">
        <v>35</v>
      </c>
      <c r="H715">
        <v>5</v>
      </c>
      <c r="I715" t="str">
        <v>11 - 12 - 14 - 16 - 35 [PB: 5]</v>
      </c>
      <c r="J715">
        <f>SUM(C715:G715)</f>
        <v>88</v>
      </c>
      <c r="K715">
        <f>AVERAGE(C715:G715)</f>
        <v>17.6</v>
      </c>
      <c r="L715">
        <f>MAX(C715:G715)-MIN(C715:G715)</f>
        <v>24</v>
      </c>
      <c r="M715">
        <f>SUMPRODUCT(MOD(C715:G715,2))</f>
        <v>2</v>
      </c>
      <c r="N715">
        <f>5-M715</f>
        <v>3</v>
      </c>
      <c r="O715">
        <f>COUNTIF(C715:G715,"&lt;=17")</f>
        <v>4</v>
      </c>
      <c r="P715">
        <f>COUNTIF(C715:G715,"&gt;=18")</f>
        <v>1</v>
      </c>
      <c r="Q715">
        <f>SUMPRODUCT(--(D715:G715-C715:F715=1))</f>
        <v>1</v>
      </c>
      <c r="R715">
        <f>SUMPRODUCT(COUNTIF(C716:G716,C715:G715))</f>
        <v>0</v>
      </c>
    </row>
    <row r="716">
      <c r="A716">
        <v>677</v>
      </c>
      <c r="B716" t="str">
        <v>2008-01-02</v>
      </c>
      <c r="C716">
        <v>2</v>
      </c>
      <c r="D716">
        <v>7</v>
      </c>
      <c r="E716">
        <v>13</v>
      </c>
      <c r="F716">
        <v>23</v>
      </c>
      <c r="G716">
        <v>25</v>
      </c>
      <c r="H716">
        <v>3</v>
      </c>
      <c r="I716" t="str">
        <v>2 - 7 - 13 - 23 - 25 [PB: 3]</v>
      </c>
      <c r="J716">
        <f>SUM(C716:G716)</f>
        <v>70</v>
      </c>
      <c r="K716">
        <f>AVERAGE(C716:G716)</f>
        <v>14</v>
      </c>
      <c r="L716">
        <f>MAX(C716:G716)-MIN(C716:G716)</f>
        <v>23</v>
      </c>
      <c r="M716">
        <f>SUMPRODUCT(MOD(C716:G716,2))</f>
        <v>4</v>
      </c>
      <c r="N716">
        <f>5-M716</f>
        <v>1</v>
      </c>
      <c r="O716">
        <f>COUNTIF(C716:G716,"&lt;=17")</f>
        <v>3</v>
      </c>
      <c r="P716">
        <f>COUNTIF(C716:G716,"&gt;=18")</f>
        <v>2</v>
      </c>
      <c r="Q716">
        <f>SUMPRODUCT(--(D716:G716-C716:F716=1))</f>
        <v>0</v>
      </c>
      <c r="R716">
        <f>SUMPRODUCT(COUNTIF(C717:G717,C716:G716))</f>
        <v>0</v>
      </c>
    </row>
    <row r="717">
      <c r="A717">
        <v>676</v>
      </c>
      <c r="B717" t="str">
        <v>2007-12-29</v>
      </c>
      <c r="C717">
        <v>12</v>
      </c>
      <c r="D717">
        <v>20</v>
      </c>
      <c r="E717">
        <v>22</v>
      </c>
      <c r="F717">
        <v>28</v>
      </c>
      <c r="G717">
        <v>32</v>
      </c>
      <c r="H717">
        <v>9</v>
      </c>
      <c r="I717" t="str">
        <v>12 - 20 - 22 - 28 - 32 [PB: 9]</v>
      </c>
      <c r="J717">
        <f>SUM(C717:G717)</f>
        <v>114</v>
      </c>
      <c r="K717">
        <f>AVERAGE(C717:G717)</f>
        <v>22.8</v>
      </c>
      <c r="L717">
        <f>MAX(C717:G717)-MIN(C717:G717)</f>
        <v>20</v>
      </c>
      <c r="M717">
        <f>SUMPRODUCT(MOD(C717:G717,2))</f>
        <v>0</v>
      </c>
      <c r="N717">
        <f>5-M717</f>
        <v>5</v>
      </c>
      <c r="O717">
        <f>COUNTIF(C717:G717,"&lt;=17")</f>
        <v>1</v>
      </c>
      <c r="P717">
        <f>COUNTIF(C717:G717,"&gt;=18")</f>
        <v>4</v>
      </c>
      <c r="Q717">
        <f>SUMPRODUCT(--(D717:G717-C717:F717=1))</f>
        <v>0</v>
      </c>
      <c r="R717">
        <f>SUMPRODUCT(COUNTIF(C718:G718,C717:G717))</f>
        <v>2</v>
      </c>
    </row>
    <row r="718">
      <c r="A718">
        <v>675</v>
      </c>
      <c r="B718" t="str">
        <v>2007-12-26</v>
      </c>
      <c r="C718">
        <v>1</v>
      </c>
      <c r="D718">
        <v>12</v>
      </c>
      <c r="E718">
        <v>23</v>
      </c>
      <c r="F718">
        <v>28</v>
      </c>
      <c r="G718">
        <v>29</v>
      </c>
      <c r="H718">
        <v>4</v>
      </c>
      <c r="I718" t="str">
        <v>1 - 12 - 23 - 28 - 29 [PB: 4]</v>
      </c>
      <c r="J718">
        <f>SUM(C718:G718)</f>
        <v>93</v>
      </c>
      <c r="K718">
        <f>AVERAGE(C718:G718)</f>
        <v>18.6</v>
      </c>
      <c r="L718">
        <f>MAX(C718:G718)-MIN(C718:G718)</f>
        <v>28</v>
      </c>
      <c r="M718">
        <f>SUMPRODUCT(MOD(C718:G718,2))</f>
        <v>3</v>
      </c>
      <c r="N718">
        <f>5-M718</f>
        <v>2</v>
      </c>
      <c r="O718">
        <f>COUNTIF(C718:G718,"&lt;=17")</f>
        <v>2</v>
      </c>
      <c r="P718">
        <f>COUNTIF(C718:G718,"&gt;=18")</f>
        <v>3</v>
      </c>
      <c r="Q718">
        <f>SUMPRODUCT(--(D718:G718-C718:F718=1))</f>
        <v>1</v>
      </c>
      <c r="R718">
        <f>SUMPRODUCT(COUNTIF(C719:G719,C718:G718))</f>
        <v>1</v>
      </c>
    </row>
    <row r="719">
      <c r="A719">
        <v>674</v>
      </c>
      <c r="B719" t="str">
        <v>2007-12-22</v>
      </c>
      <c r="C719">
        <v>5</v>
      </c>
      <c r="D719">
        <v>7</v>
      </c>
      <c r="E719">
        <v>9</v>
      </c>
      <c r="F719">
        <v>11</v>
      </c>
      <c r="G719">
        <v>28</v>
      </c>
      <c r="H719">
        <v>7</v>
      </c>
      <c r="I719" t="str">
        <v>5 - 7 - 9 - 11 - 28 [PB: 7]</v>
      </c>
      <c r="J719">
        <f>SUM(C719:G719)</f>
        <v>60</v>
      </c>
      <c r="K719">
        <f>AVERAGE(C719:G719)</f>
        <v>12</v>
      </c>
      <c r="L719">
        <f>MAX(C719:G719)-MIN(C719:G719)</f>
        <v>23</v>
      </c>
      <c r="M719">
        <f>SUMPRODUCT(MOD(C719:G719,2))</f>
        <v>4</v>
      </c>
      <c r="N719">
        <f>5-M719</f>
        <v>1</v>
      </c>
      <c r="O719">
        <f>COUNTIF(C719:G719,"&lt;=17")</f>
        <v>4</v>
      </c>
      <c r="P719">
        <f>COUNTIF(C719:G719,"&gt;=18")</f>
        <v>1</v>
      </c>
      <c r="Q719">
        <f>SUMPRODUCT(--(D719:G719-C719:F719=1))</f>
        <v>0</v>
      </c>
      <c r="R719">
        <f>SUMPRODUCT(COUNTIF(C720:G720,C719:G719))</f>
        <v>0</v>
      </c>
    </row>
    <row r="720">
      <c r="A720">
        <v>673</v>
      </c>
      <c r="B720" t="str">
        <v>2007-12-19</v>
      </c>
      <c r="C720">
        <v>8</v>
      </c>
      <c r="D720">
        <v>12</v>
      </c>
      <c r="E720">
        <v>13</v>
      </c>
      <c r="F720">
        <v>15</v>
      </c>
      <c r="G720">
        <v>36</v>
      </c>
      <c r="H720">
        <v>6</v>
      </c>
      <c r="I720" t="str">
        <v>8 - 12 - 13 - 15 - 36 [PB: 6]</v>
      </c>
      <c r="J720">
        <f>SUM(C720:G720)</f>
        <v>84</v>
      </c>
      <c r="K720">
        <f>AVERAGE(C720:G720)</f>
        <v>16.8</v>
      </c>
      <c r="L720">
        <f>MAX(C720:G720)-MIN(C720:G720)</f>
        <v>28</v>
      </c>
      <c r="M720">
        <f>SUMPRODUCT(MOD(C720:G720,2))</f>
        <v>2</v>
      </c>
      <c r="N720">
        <f>5-M720</f>
        <v>3</v>
      </c>
      <c r="O720">
        <f>COUNTIF(C720:G720,"&lt;=17")</f>
        <v>4</v>
      </c>
      <c r="P720">
        <f>COUNTIF(C720:G720,"&gt;=18")</f>
        <v>1</v>
      </c>
      <c r="Q720">
        <f>SUMPRODUCT(--(D720:G720-C720:F720=1))</f>
        <v>1</v>
      </c>
      <c r="R720">
        <f>SUMPRODUCT(COUNTIF(C721:G721,C720:G720))</f>
        <v>2</v>
      </c>
    </row>
    <row r="721">
      <c r="A721">
        <v>672</v>
      </c>
      <c r="B721" t="str">
        <v>2007-12-15</v>
      </c>
      <c r="C721">
        <v>4</v>
      </c>
      <c r="D721">
        <v>5</v>
      </c>
      <c r="E721">
        <v>12</v>
      </c>
      <c r="F721">
        <v>13</v>
      </c>
      <c r="G721">
        <v>18</v>
      </c>
      <c r="H721">
        <v>8</v>
      </c>
      <c r="I721" t="str">
        <v>4 - 5 - 12 - 13 - 18 [PB: 8]</v>
      </c>
      <c r="J721">
        <f>SUM(C721:G721)</f>
        <v>52</v>
      </c>
      <c r="K721">
        <f>AVERAGE(C721:G721)</f>
        <v>10.4</v>
      </c>
      <c r="L721">
        <f>MAX(C721:G721)-MIN(C721:G721)</f>
        <v>14</v>
      </c>
      <c r="M721">
        <f>SUMPRODUCT(MOD(C721:G721,2))</f>
        <v>2</v>
      </c>
      <c r="N721">
        <f>5-M721</f>
        <v>3</v>
      </c>
      <c r="O721">
        <f>COUNTIF(C721:G721,"&lt;=17")</f>
        <v>4</v>
      </c>
      <c r="P721">
        <f>COUNTIF(C721:G721,"&gt;=18")</f>
        <v>1</v>
      </c>
      <c r="Q721">
        <f>SUMPRODUCT(--(D721:G721-C721:F721=1))</f>
        <v>2</v>
      </c>
      <c r="R721">
        <f>SUMPRODUCT(COUNTIF(C722:G722,C721:G721))</f>
        <v>0</v>
      </c>
    </row>
    <row r="722">
      <c r="A722">
        <v>671</v>
      </c>
      <c r="B722" t="str">
        <v>2007-12-12</v>
      </c>
      <c r="C722">
        <v>26</v>
      </c>
      <c r="D722">
        <v>27</v>
      </c>
      <c r="E722">
        <v>28</v>
      </c>
      <c r="F722">
        <v>31</v>
      </c>
      <c r="G722">
        <v>32</v>
      </c>
      <c r="H722">
        <v>3</v>
      </c>
      <c r="I722" t="str">
        <v>26 - 27 - 28 - 31 - 32 [PB: 3]</v>
      </c>
      <c r="J722">
        <f>SUM(C722:G722)</f>
        <v>144</v>
      </c>
      <c r="K722">
        <f>AVERAGE(C722:G722)</f>
        <v>28.8</v>
      </c>
      <c r="L722">
        <f>MAX(C722:G722)-MIN(C722:G722)</f>
        <v>6</v>
      </c>
      <c r="M722">
        <f>SUMPRODUCT(MOD(C722:G722,2))</f>
        <v>2</v>
      </c>
      <c r="N722">
        <f>5-M722</f>
        <v>3</v>
      </c>
      <c r="O722">
        <f>COUNTIF(C722:G722,"&lt;=17")</f>
        <v>0</v>
      </c>
      <c r="P722">
        <f>COUNTIF(C722:G722,"&gt;=18")</f>
        <v>5</v>
      </c>
      <c r="Q722">
        <f>SUMPRODUCT(--(D722:G722-C722:F722=1))</f>
        <v>3</v>
      </c>
      <c r="R722">
        <f>SUMPRODUCT(COUNTIF(C723:G723,C722:G722))</f>
        <v>0</v>
      </c>
    </row>
    <row r="723">
      <c r="A723">
        <v>670</v>
      </c>
      <c r="B723" t="str">
        <v>2007-12-08</v>
      </c>
      <c r="C723">
        <v>1</v>
      </c>
      <c r="D723">
        <v>4</v>
      </c>
      <c r="E723">
        <v>7</v>
      </c>
      <c r="F723">
        <v>12</v>
      </c>
      <c r="G723">
        <v>21</v>
      </c>
      <c r="H723">
        <v>5</v>
      </c>
      <c r="I723" t="str">
        <v>1 - 4 - 7 - 12 - 21 [PB: 5]</v>
      </c>
      <c r="J723">
        <f>SUM(C723:G723)</f>
        <v>45</v>
      </c>
      <c r="K723">
        <f>AVERAGE(C723:G723)</f>
        <v>9</v>
      </c>
      <c r="L723">
        <f>MAX(C723:G723)-MIN(C723:G723)</f>
        <v>20</v>
      </c>
      <c r="M723">
        <f>SUMPRODUCT(MOD(C723:G723,2))</f>
        <v>3</v>
      </c>
      <c r="N723">
        <f>5-M723</f>
        <v>2</v>
      </c>
      <c r="O723">
        <f>COUNTIF(C723:G723,"&lt;=17")</f>
        <v>4</v>
      </c>
      <c r="P723">
        <f>COUNTIF(C723:G723,"&gt;=18")</f>
        <v>1</v>
      </c>
      <c r="Q723">
        <f>SUMPRODUCT(--(D723:G723-C723:F723=1))</f>
        <v>0</v>
      </c>
      <c r="R723">
        <f>SUMPRODUCT(COUNTIF(C724:G724,C723:G723))</f>
        <v>0</v>
      </c>
    </row>
    <row r="724">
      <c r="A724">
        <v>669</v>
      </c>
      <c r="B724" t="str">
        <v>2007-12-05</v>
      </c>
      <c r="C724">
        <v>5</v>
      </c>
      <c r="D724">
        <v>25</v>
      </c>
      <c r="E724">
        <v>32</v>
      </c>
      <c r="F724">
        <v>35</v>
      </c>
      <c r="G724">
        <v>36</v>
      </c>
      <c r="H724">
        <v>1</v>
      </c>
      <c r="I724" t="str">
        <v>5 - 25 - 32 - 35 - 36 [PB: 1]</v>
      </c>
      <c r="J724">
        <f>SUM(C724:G724)</f>
        <v>133</v>
      </c>
      <c r="K724">
        <f>AVERAGE(C724:G724)</f>
        <v>26.6</v>
      </c>
      <c r="L724">
        <f>MAX(C724:G724)-MIN(C724:G724)</f>
        <v>31</v>
      </c>
      <c r="M724">
        <f>SUMPRODUCT(MOD(C724:G724,2))</f>
        <v>3</v>
      </c>
      <c r="N724">
        <f>5-M724</f>
        <v>2</v>
      </c>
      <c r="O724">
        <f>COUNTIF(C724:G724,"&lt;=17")</f>
        <v>1</v>
      </c>
      <c r="P724">
        <f>COUNTIF(C724:G724,"&gt;=18")</f>
        <v>4</v>
      </c>
      <c r="Q724">
        <f>SUMPRODUCT(--(D724:G724-C724:F724=1))</f>
        <v>1</v>
      </c>
      <c r="R724">
        <f>SUMPRODUCT(COUNTIF(C725:G725,C724:G724))</f>
        <v>1</v>
      </c>
    </row>
    <row r="725">
      <c r="A725">
        <v>668</v>
      </c>
      <c r="B725" t="str">
        <v>2007-12-01</v>
      </c>
      <c r="C725">
        <v>16</v>
      </c>
      <c r="D725">
        <v>19</v>
      </c>
      <c r="E725">
        <v>23</v>
      </c>
      <c r="F725">
        <v>24</v>
      </c>
      <c r="G725">
        <v>35</v>
      </c>
      <c r="H725">
        <v>7</v>
      </c>
      <c r="I725" t="str">
        <v>16 - 19 - 23 - 24 - 35 [PB: 7]</v>
      </c>
      <c r="J725">
        <f>SUM(C725:G725)</f>
        <v>117</v>
      </c>
      <c r="K725">
        <f>AVERAGE(C725:G725)</f>
        <v>23.4</v>
      </c>
      <c r="L725">
        <f>MAX(C725:G725)-MIN(C725:G725)</f>
        <v>19</v>
      </c>
      <c r="M725">
        <f>SUMPRODUCT(MOD(C725:G725,2))</f>
        <v>3</v>
      </c>
      <c r="N725">
        <f>5-M725</f>
        <v>2</v>
      </c>
      <c r="O725">
        <f>COUNTIF(C725:G725,"&lt;=17")</f>
        <v>1</v>
      </c>
      <c r="P725">
        <f>COUNTIF(C725:G725,"&gt;=18")</f>
        <v>4</v>
      </c>
      <c r="Q725">
        <f>SUMPRODUCT(--(D725:G725-C725:F725=1))</f>
        <v>1</v>
      </c>
      <c r="R725">
        <f>SUMPRODUCT(COUNTIF(C726:G726,C725:G725))</f>
        <v>1</v>
      </c>
    </row>
    <row r="726">
      <c r="A726">
        <v>667</v>
      </c>
      <c r="B726" t="str">
        <v>2007-11-28</v>
      </c>
      <c r="C726">
        <v>1</v>
      </c>
      <c r="D726">
        <v>12</v>
      </c>
      <c r="E726">
        <v>16</v>
      </c>
      <c r="F726">
        <v>27</v>
      </c>
      <c r="G726">
        <v>29</v>
      </c>
      <c r="H726">
        <v>1</v>
      </c>
      <c r="I726" t="str">
        <v>1 - 12 - 16 - 27 - 29 [PB: 1]</v>
      </c>
      <c r="J726">
        <f>SUM(C726:G726)</f>
        <v>85</v>
      </c>
      <c r="K726">
        <f>AVERAGE(C726:G726)</f>
        <v>17</v>
      </c>
      <c r="L726">
        <f>MAX(C726:G726)-MIN(C726:G726)</f>
        <v>28</v>
      </c>
      <c r="M726">
        <f>SUMPRODUCT(MOD(C726:G726,2))</f>
        <v>3</v>
      </c>
      <c r="N726">
        <f>5-M726</f>
        <v>2</v>
      </c>
      <c r="O726">
        <f>COUNTIF(C726:G726,"&lt;=17")</f>
        <v>3</v>
      </c>
      <c r="P726">
        <f>COUNTIF(C726:G726,"&gt;=18")</f>
        <v>2</v>
      </c>
      <c r="Q726">
        <f>SUMPRODUCT(--(D726:G726-C726:F726=1))</f>
        <v>0</v>
      </c>
      <c r="R726">
        <f>SUMPRODUCT(COUNTIF(C727:G727,C726:G726))</f>
        <v>1</v>
      </c>
    </row>
    <row r="727">
      <c r="A727">
        <v>666</v>
      </c>
      <c r="B727" t="str">
        <v>2007-11-24</v>
      </c>
      <c r="C727">
        <v>3</v>
      </c>
      <c r="D727">
        <v>11</v>
      </c>
      <c r="E727">
        <v>16</v>
      </c>
      <c r="F727">
        <v>33</v>
      </c>
      <c r="G727">
        <v>35</v>
      </c>
      <c r="H727">
        <v>8</v>
      </c>
      <c r="I727" t="str">
        <v>3 - 11 - 16 - 33 - 35 [PB: 8]</v>
      </c>
      <c r="J727">
        <f>SUM(C727:G727)</f>
        <v>98</v>
      </c>
      <c r="K727">
        <f>AVERAGE(C727:G727)</f>
        <v>19.6</v>
      </c>
      <c r="L727">
        <f>MAX(C727:G727)-MIN(C727:G727)</f>
        <v>32</v>
      </c>
      <c r="M727">
        <f>SUMPRODUCT(MOD(C727:G727,2))</f>
        <v>4</v>
      </c>
      <c r="N727">
        <f>5-M727</f>
        <v>1</v>
      </c>
      <c r="O727">
        <f>COUNTIF(C727:G727,"&lt;=17")</f>
        <v>3</v>
      </c>
      <c r="P727">
        <f>COUNTIF(C727:G727,"&gt;=18")</f>
        <v>2</v>
      </c>
      <c r="Q727">
        <f>SUMPRODUCT(--(D727:G727-C727:F727=1))</f>
        <v>0</v>
      </c>
      <c r="R727">
        <f>SUMPRODUCT(COUNTIF(C728:G728,C727:G727))</f>
        <v>0</v>
      </c>
    </row>
    <row r="728">
      <c r="A728">
        <v>665</v>
      </c>
      <c r="B728" t="str">
        <v>2007-11-21</v>
      </c>
      <c r="C728">
        <v>2</v>
      </c>
      <c r="D728">
        <v>4</v>
      </c>
      <c r="E728">
        <v>12</v>
      </c>
      <c r="F728">
        <v>19</v>
      </c>
      <c r="G728">
        <v>30</v>
      </c>
      <c r="H728">
        <v>7</v>
      </c>
      <c r="I728" t="str">
        <v>2 - 4 - 12 - 19 - 30 [PB: 7]</v>
      </c>
      <c r="J728">
        <f>SUM(C728:G728)</f>
        <v>67</v>
      </c>
      <c r="K728">
        <f>AVERAGE(C728:G728)</f>
        <v>13.4</v>
      </c>
      <c r="L728">
        <f>MAX(C728:G728)-MIN(C728:G728)</f>
        <v>28</v>
      </c>
      <c r="M728">
        <f>SUMPRODUCT(MOD(C728:G728,2))</f>
        <v>1</v>
      </c>
      <c r="N728">
        <f>5-M728</f>
        <v>4</v>
      </c>
      <c r="O728">
        <f>COUNTIF(C728:G728,"&lt;=17")</f>
        <v>3</v>
      </c>
      <c r="P728">
        <f>COUNTIF(C728:G728,"&gt;=18")</f>
        <v>2</v>
      </c>
      <c r="Q728">
        <f>SUMPRODUCT(--(D728:G728-C728:F728=1))</f>
        <v>0</v>
      </c>
      <c r="R728">
        <f>SUMPRODUCT(COUNTIF(C729:G729,C728:G728))</f>
        <v>0</v>
      </c>
    </row>
    <row r="729">
      <c r="A729">
        <v>664</v>
      </c>
      <c r="B729" t="str">
        <v>2007-11-17</v>
      </c>
      <c r="C729">
        <v>3</v>
      </c>
      <c r="D729">
        <v>7</v>
      </c>
      <c r="E729">
        <v>18</v>
      </c>
      <c r="F729">
        <v>25</v>
      </c>
      <c r="G729">
        <v>33</v>
      </c>
      <c r="H729">
        <v>10</v>
      </c>
      <c r="I729" t="str">
        <v>3 - 7 - 18 - 25 - 33 [PB: 10]</v>
      </c>
      <c r="J729">
        <f>SUM(C729:G729)</f>
        <v>86</v>
      </c>
      <c r="K729">
        <f>AVERAGE(C729:G729)</f>
        <v>17.2</v>
      </c>
      <c r="L729">
        <f>MAX(C729:G729)-MIN(C729:G729)</f>
        <v>30</v>
      </c>
      <c r="M729">
        <f>SUMPRODUCT(MOD(C729:G729,2))</f>
        <v>4</v>
      </c>
      <c r="N729">
        <f>5-M729</f>
        <v>1</v>
      </c>
      <c r="O729">
        <f>COUNTIF(C729:G729,"&lt;=17")</f>
        <v>2</v>
      </c>
      <c r="P729">
        <f>COUNTIF(C729:G729,"&gt;=18")</f>
        <v>3</v>
      </c>
      <c r="Q729">
        <f>SUMPRODUCT(--(D729:G729-C729:F729=1))</f>
        <v>0</v>
      </c>
      <c r="R729">
        <f>SUMPRODUCT(COUNTIF(C730:G730,C729:G729))</f>
        <v>0</v>
      </c>
    </row>
    <row r="730">
      <c r="A730">
        <v>663</v>
      </c>
      <c r="B730" t="str">
        <v>2007-11-14</v>
      </c>
      <c r="C730">
        <v>2</v>
      </c>
      <c r="D730">
        <v>5</v>
      </c>
      <c r="E730">
        <v>15</v>
      </c>
      <c r="F730">
        <v>20</v>
      </c>
      <c r="G730">
        <v>23</v>
      </c>
      <c r="H730">
        <v>5</v>
      </c>
      <c r="I730" t="str">
        <v>2 - 5 - 15 - 20 - 23 [PB: 5]</v>
      </c>
      <c r="J730">
        <f>SUM(C730:G730)</f>
        <v>65</v>
      </c>
      <c r="K730">
        <f>AVERAGE(C730:G730)</f>
        <v>13</v>
      </c>
      <c r="L730">
        <f>MAX(C730:G730)-MIN(C730:G730)</f>
        <v>21</v>
      </c>
      <c r="M730">
        <f>SUMPRODUCT(MOD(C730:G730,2))</f>
        <v>3</v>
      </c>
      <c r="N730">
        <f>5-M730</f>
        <v>2</v>
      </c>
      <c r="O730">
        <f>COUNTIF(C730:G730,"&lt;=17")</f>
        <v>3</v>
      </c>
      <c r="P730">
        <f>COUNTIF(C730:G730,"&gt;=18")</f>
        <v>2</v>
      </c>
      <c r="Q730">
        <f>SUMPRODUCT(--(D730:G730-C730:F730=1))</f>
        <v>0</v>
      </c>
      <c r="R730">
        <f>SUMPRODUCT(COUNTIF(C731:G731,C730:G730))</f>
        <v>0</v>
      </c>
    </row>
    <row r="731">
      <c r="A731">
        <v>662</v>
      </c>
      <c r="B731" t="str">
        <v>2007-11-10</v>
      </c>
      <c r="C731">
        <v>1</v>
      </c>
      <c r="D731">
        <v>21</v>
      </c>
      <c r="E731">
        <v>26</v>
      </c>
      <c r="F731">
        <v>33</v>
      </c>
      <c r="G731">
        <v>35</v>
      </c>
      <c r="H731">
        <v>9</v>
      </c>
      <c r="I731" t="str">
        <v>1 - 21 - 26 - 33 - 35 [PB: 9]</v>
      </c>
      <c r="J731">
        <f>SUM(C731:G731)</f>
        <v>116</v>
      </c>
      <c r="K731">
        <f>AVERAGE(C731:G731)</f>
        <v>23.2</v>
      </c>
      <c r="L731">
        <f>MAX(C731:G731)-MIN(C731:G731)</f>
        <v>34</v>
      </c>
      <c r="M731">
        <f>SUMPRODUCT(MOD(C731:G731,2))</f>
        <v>4</v>
      </c>
      <c r="N731">
        <f>5-M731</f>
        <v>1</v>
      </c>
      <c r="O731">
        <f>COUNTIF(C731:G731,"&lt;=17")</f>
        <v>1</v>
      </c>
      <c r="P731">
        <f>COUNTIF(C731:G731,"&gt;=18")</f>
        <v>4</v>
      </c>
      <c r="Q731">
        <f>SUMPRODUCT(--(D731:G731-C731:F731=1))</f>
        <v>0</v>
      </c>
      <c r="R731">
        <f>SUMPRODUCT(COUNTIF(C732:G732,C731:G731))</f>
        <v>1</v>
      </c>
    </row>
    <row r="732">
      <c r="A732">
        <v>661</v>
      </c>
      <c r="B732" t="str">
        <v>2007-11-07</v>
      </c>
      <c r="C732">
        <v>14</v>
      </c>
      <c r="D732">
        <v>19</v>
      </c>
      <c r="E732">
        <v>21</v>
      </c>
      <c r="F732">
        <v>27</v>
      </c>
      <c r="G732">
        <v>28</v>
      </c>
      <c r="H732">
        <v>1</v>
      </c>
      <c r="I732" t="str">
        <v>14 - 19 - 21 - 27 - 28 [PB: 1]</v>
      </c>
      <c r="J732">
        <f>SUM(C732:G732)</f>
        <v>109</v>
      </c>
      <c r="K732">
        <f>AVERAGE(C732:G732)</f>
        <v>21.8</v>
      </c>
      <c r="L732">
        <f>MAX(C732:G732)-MIN(C732:G732)</f>
        <v>14</v>
      </c>
      <c r="M732">
        <f>SUMPRODUCT(MOD(C732:G732,2))</f>
        <v>3</v>
      </c>
      <c r="N732">
        <f>5-M732</f>
        <v>2</v>
      </c>
      <c r="O732">
        <f>COUNTIF(C732:G732,"&lt;=17")</f>
        <v>1</v>
      </c>
      <c r="P732">
        <f>COUNTIF(C732:G732,"&gt;=18")</f>
        <v>4</v>
      </c>
      <c r="Q732">
        <f>SUMPRODUCT(--(D732:G732-C732:F732=1))</f>
        <v>1</v>
      </c>
      <c r="R732">
        <f>SUMPRODUCT(COUNTIF(C733:G733,C732:G732))</f>
        <v>2</v>
      </c>
    </row>
    <row r="733">
      <c r="A733">
        <v>660</v>
      </c>
      <c r="B733" t="str">
        <v>2007-11-03</v>
      </c>
      <c r="C733">
        <v>3</v>
      </c>
      <c r="D733">
        <v>4</v>
      </c>
      <c r="E733">
        <v>21</v>
      </c>
      <c r="F733">
        <v>27</v>
      </c>
      <c r="G733">
        <v>33</v>
      </c>
      <c r="H733">
        <v>3</v>
      </c>
      <c r="I733" t="str">
        <v>3 - 4 - 21 - 27 - 33 [PB: 3]</v>
      </c>
      <c r="J733">
        <f>SUM(C733:G733)</f>
        <v>88</v>
      </c>
      <c r="K733">
        <f>AVERAGE(C733:G733)</f>
        <v>17.6</v>
      </c>
      <c r="L733">
        <f>MAX(C733:G733)-MIN(C733:G733)</f>
        <v>30</v>
      </c>
      <c r="M733">
        <f>SUMPRODUCT(MOD(C733:G733,2))</f>
        <v>4</v>
      </c>
      <c r="N733">
        <f>5-M733</f>
        <v>1</v>
      </c>
      <c r="O733">
        <f>COUNTIF(C733:G733,"&lt;=17")</f>
        <v>2</v>
      </c>
      <c r="P733">
        <f>COUNTIF(C733:G733,"&gt;=18")</f>
        <v>3</v>
      </c>
      <c r="Q733">
        <f>SUMPRODUCT(--(D733:G733-C733:F733=1))</f>
        <v>1</v>
      </c>
      <c r="R733">
        <f>SUMPRODUCT(COUNTIF(C734:G734,C733:G733))</f>
        <v>1</v>
      </c>
    </row>
    <row r="734">
      <c r="A734">
        <v>659</v>
      </c>
      <c r="B734" t="str">
        <v>2007-10-31</v>
      </c>
      <c r="C734">
        <v>1</v>
      </c>
      <c r="D734">
        <v>9</v>
      </c>
      <c r="E734">
        <v>18</v>
      </c>
      <c r="F734">
        <v>27</v>
      </c>
      <c r="G734">
        <v>34</v>
      </c>
      <c r="H734">
        <v>2</v>
      </c>
      <c r="I734" t="str">
        <v>1 - 9 - 18 - 27 - 34 [PB: 2]</v>
      </c>
      <c r="J734">
        <f>SUM(C734:G734)</f>
        <v>89</v>
      </c>
      <c r="K734">
        <f>AVERAGE(C734:G734)</f>
        <v>17.8</v>
      </c>
      <c r="L734">
        <f>MAX(C734:G734)-MIN(C734:G734)</f>
        <v>33</v>
      </c>
      <c r="M734">
        <f>SUMPRODUCT(MOD(C734:G734,2))</f>
        <v>3</v>
      </c>
      <c r="N734">
        <f>5-M734</f>
        <v>2</v>
      </c>
      <c r="O734">
        <f>COUNTIF(C734:G734,"&lt;=17")</f>
        <v>2</v>
      </c>
      <c r="P734">
        <f>COUNTIF(C734:G734,"&gt;=18")</f>
        <v>3</v>
      </c>
      <c r="Q734">
        <f>SUMPRODUCT(--(D734:G734-C734:F734=1))</f>
        <v>0</v>
      </c>
      <c r="R734">
        <f>SUMPRODUCT(COUNTIF(C735:G735,C734:G734))</f>
        <v>1</v>
      </c>
    </row>
    <row r="735">
      <c r="A735">
        <v>658</v>
      </c>
      <c r="B735" t="str">
        <v>2007-10-27</v>
      </c>
      <c r="C735">
        <v>12</v>
      </c>
      <c r="D735">
        <v>25</v>
      </c>
      <c r="E735">
        <v>26</v>
      </c>
      <c r="F735">
        <v>28</v>
      </c>
      <c r="G735">
        <v>34</v>
      </c>
      <c r="H735">
        <v>3</v>
      </c>
      <c r="I735" t="str">
        <v>12 - 25 - 26 - 28 - 34 [PB: 3]</v>
      </c>
      <c r="J735">
        <f>SUM(C735:G735)</f>
        <v>125</v>
      </c>
      <c r="K735">
        <f>AVERAGE(C735:G735)</f>
        <v>25</v>
      </c>
      <c r="L735">
        <f>MAX(C735:G735)-MIN(C735:G735)</f>
        <v>22</v>
      </c>
      <c r="M735">
        <f>SUMPRODUCT(MOD(C735:G735,2))</f>
        <v>1</v>
      </c>
      <c r="N735">
        <f>5-M735</f>
        <v>4</v>
      </c>
      <c r="O735">
        <f>COUNTIF(C735:G735,"&lt;=17")</f>
        <v>1</v>
      </c>
      <c r="P735">
        <f>COUNTIF(C735:G735,"&gt;=18")</f>
        <v>4</v>
      </c>
      <c r="Q735">
        <f>SUMPRODUCT(--(D735:G735-C735:F735=1))</f>
        <v>1</v>
      </c>
      <c r="R735">
        <f>SUMPRODUCT(COUNTIF(C736:G736,C735:G735))</f>
        <v>0</v>
      </c>
    </row>
    <row r="736">
      <c r="A736">
        <v>657</v>
      </c>
      <c r="B736" t="str">
        <v>2007-10-24</v>
      </c>
      <c r="C736">
        <v>2</v>
      </c>
      <c r="D736">
        <v>6</v>
      </c>
      <c r="E736">
        <v>8</v>
      </c>
      <c r="F736">
        <v>24</v>
      </c>
      <c r="G736">
        <v>35</v>
      </c>
      <c r="H736">
        <v>9</v>
      </c>
      <c r="I736" t="str">
        <v>2 - 6 - 8 - 24 - 35 [PB: 9]</v>
      </c>
      <c r="J736">
        <f>SUM(C736:G736)</f>
        <v>75</v>
      </c>
      <c r="K736">
        <f>AVERAGE(C736:G736)</f>
        <v>15</v>
      </c>
      <c r="L736">
        <f>MAX(C736:G736)-MIN(C736:G736)</f>
        <v>33</v>
      </c>
      <c r="M736">
        <f>SUMPRODUCT(MOD(C736:G736,2))</f>
        <v>1</v>
      </c>
      <c r="N736">
        <f>5-M736</f>
        <v>4</v>
      </c>
      <c r="O736">
        <f>COUNTIF(C736:G736,"&lt;=17")</f>
        <v>3</v>
      </c>
      <c r="P736">
        <f>COUNTIF(C736:G736,"&gt;=18")</f>
        <v>2</v>
      </c>
      <c r="Q736">
        <f>SUMPRODUCT(--(D736:G736-C736:F736=1))</f>
        <v>0</v>
      </c>
      <c r="R736">
        <f>SUMPRODUCT(COUNTIF(C737:G737,C736:G736))</f>
        <v>1</v>
      </c>
    </row>
    <row r="737">
      <c r="A737">
        <v>656</v>
      </c>
      <c r="B737" t="str">
        <v>2007-10-20</v>
      </c>
      <c r="C737">
        <v>6</v>
      </c>
      <c r="D737">
        <v>17</v>
      </c>
      <c r="E737">
        <v>19</v>
      </c>
      <c r="F737">
        <v>27</v>
      </c>
      <c r="G737">
        <v>32</v>
      </c>
      <c r="H737">
        <v>8</v>
      </c>
      <c r="I737" t="str">
        <v>6 - 17 - 19 - 27 - 32 [PB: 8]</v>
      </c>
      <c r="J737">
        <f>SUM(C737:G737)</f>
        <v>101</v>
      </c>
      <c r="K737">
        <f>AVERAGE(C737:G737)</f>
        <v>20.2</v>
      </c>
      <c r="L737">
        <f>MAX(C737:G737)-MIN(C737:G737)</f>
        <v>26</v>
      </c>
      <c r="M737">
        <f>SUMPRODUCT(MOD(C737:G737,2))</f>
        <v>3</v>
      </c>
      <c r="N737">
        <f>5-M737</f>
        <v>2</v>
      </c>
      <c r="O737">
        <f>COUNTIF(C737:G737,"&lt;=17")</f>
        <v>2</v>
      </c>
      <c r="P737">
        <f>COUNTIF(C737:G737,"&gt;=18")</f>
        <v>3</v>
      </c>
      <c r="Q737">
        <f>SUMPRODUCT(--(D737:G737-C737:F737=1))</f>
        <v>0</v>
      </c>
      <c r="R737">
        <f>SUMPRODUCT(COUNTIF(C738:G738,C737:G737))</f>
        <v>0</v>
      </c>
    </row>
    <row r="738">
      <c r="A738">
        <v>655</v>
      </c>
      <c r="B738" t="str">
        <v>2007-10-17</v>
      </c>
      <c r="C738">
        <v>4</v>
      </c>
      <c r="D738">
        <v>10</v>
      </c>
      <c r="E738">
        <v>12</v>
      </c>
      <c r="F738">
        <v>15</v>
      </c>
      <c r="G738">
        <v>23</v>
      </c>
      <c r="H738">
        <v>6</v>
      </c>
      <c r="I738" t="str">
        <v>4 - 10 - 12 - 15 - 23 [PB: 6]</v>
      </c>
      <c r="J738">
        <f>SUM(C738:G738)</f>
        <v>64</v>
      </c>
      <c r="K738">
        <f>AVERAGE(C738:G738)</f>
        <v>12.8</v>
      </c>
      <c r="L738">
        <f>MAX(C738:G738)-MIN(C738:G738)</f>
        <v>19</v>
      </c>
      <c r="M738">
        <f>SUMPRODUCT(MOD(C738:G738,2))</f>
        <v>2</v>
      </c>
      <c r="N738">
        <f>5-M738</f>
        <v>3</v>
      </c>
      <c r="O738">
        <f>COUNTIF(C738:G738,"&lt;=17")</f>
        <v>4</v>
      </c>
      <c r="P738">
        <f>COUNTIF(C738:G738,"&gt;=18")</f>
        <v>1</v>
      </c>
      <c r="Q738">
        <f>SUMPRODUCT(--(D738:G738-C738:F738=1))</f>
        <v>0</v>
      </c>
      <c r="R738">
        <f>SUMPRODUCT(COUNTIF(C739:G739,C738:G738))</f>
        <v>1</v>
      </c>
    </row>
    <row r="739">
      <c r="A739">
        <v>654</v>
      </c>
      <c r="B739" t="str">
        <v>2007-10-12</v>
      </c>
      <c r="C739">
        <v>3</v>
      </c>
      <c r="D739">
        <v>5</v>
      </c>
      <c r="E739">
        <v>8</v>
      </c>
      <c r="F739">
        <v>23</v>
      </c>
      <c r="G739">
        <v>34</v>
      </c>
      <c r="H739">
        <v>5</v>
      </c>
      <c r="I739" t="str">
        <v>3 - 5 - 8 - 23 - 34 [PB: 5]</v>
      </c>
      <c r="J739">
        <f>SUM(C739:G739)</f>
        <v>73</v>
      </c>
      <c r="K739">
        <f>AVERAGE(C739:G739)</f>
        <v>14.6</v>
      </c>
      <c r="L739">
        <f>MAX(C739:G739)-MIN(C739:G739)</f>
        <v>31</v>
      </c>
      <c r="M739">
        <f>SUMPRODUCT(MOD(C739:G739,2))</f>
        <v>3</v>
      </c>
      <c r="N739">
        <f>5-M739</f>
        <v>2</v>
      </c>
      <c r="O739">
        <f>COUNTIF(C739:G739,"&lt;=17")</f>
        <v>3</v>
      </c>
      <c r="P739">
        <f>COUNTIF(C739:G739,"&gt;=18")</f>
        <v>2</v>
      </c>
      <c r="Q739">
        <f>SUMPRODUCT(--(D739:G739-C739:F739=1))</f>
        <v>0</v>
      </c>
      <c r="R739">
        <f>SUMPRODUCT(COUNTIF(C740:G740,C739:G739))</f>
        <v>1</v>
      </c>
    </row>
    <row r="740">
      <c r="A740">
        <v>653</v>
      </c>
      <c r="B740" t="str">
        <v>2007-10-10</v>
      </c>
      <c r="C740">
        <v>3</v>
      </c>
      <c r="D740">
        <v>13</v>
      </c>
      <c r="E740">
        <v>18</v>
      </c>
      <c r="F740">
        <v>29</v>
      </c>
      <c r="G740">
        <v>33</v>
      </c>
      <c r="H740">
        <v>1</v>
      </c>
      <c r="I740" t="str">
        <v>3 - 13 - 18 - 29 - 33 [PB: 1]</v>
      </c>
      <c r="J740">
        <f>SUM(C740:G740)</f>
        <v>96</v>
      </c>
      <c r="K740">
        <f>AVERAGE(C740:G740)</f>
        <v>19.2</v>
      </c>
      <c r="L740">
        <f>MAX(C740:G740)-MIN(C740:G740)</f>
        <v>30</v>
      </c>
      <c r="M740">
        <f>SUMPRODUCT(MOD(C740:G740,2))</f>
        <v>4</v>
      </c>
      <c r="N740">
        <f>5-M740</f>
        <v>1</v>
      </c>
      <c r="O740">
        <f>COUNTIF(C740:G740,"&lt;=17")</f>
        <v>2</v>
      </c>
      <c r="P740">
        <f>COUNTIF(C740:G740,"&gt;=18")</f>
        <v>3</v>
      </c>
      <c r="Q740">
        <f>SUMPRODUCT(--(D740:G740-C740:F740=1))</f>
        <v>0</v>
      </c>
      <c r="R740">
        <f>SUMPRODUCT(COUNTIF(C741:G741,C740:G740))</f>
        <v>0</v>
      </c>
    </row>
    <row r="741">
      <c r="A741">
        <v>652</v>
      </c>
      <c r="B741" t="str">
        <v>2007-10-06</v>
      </c>
      <c r="C741">
        <v>9</v>
      </c>
      <c r="D741">
        <v>20</v>
      </c>
      <c r="E741">
        <v>24</v>
      </c>
      <c r="F741">
        <v>28</v>
      </c>
      <c r="G741">
        <v>34</v>
      </c>
      <c r="H741">
        <v>5</v>
      </c>
      <c r="I741" t="str">
        <v>9 - 20 - 24 - 28 - 34 [PB: 5]</v>
      </c>
      <c r="J741">
        <f>SUM(C741:G741)</f>
        <v>115</v>
      </c>
      <c r="K741">
        <f>AVERAGE(C741:G741)</f>
        <v>23</v>
      </c>
      <c r="L741">
        <f>MAX(C741:G741)-MIN(C741:G741)</f>
        <v>25</v>
      </c>
      <c r="M741">
        <f>SUMPRODUCT(MOD(C741:G741,2))</f>
        <v>1</v>
      </c>
      <c r="N741">
        <f>5-M741</f>
        <v>4</v>
      </c>
      <c r="O741">
        <f>COUNTIF(C741:G741,"&lt;=17")</f>
        <v>1</v>
      </c>
      <c r="P741">
        <f>COUNTIF(C741:G741,"&gt;=18")</f>
        <v>4</v>
      </c>
      <c r="Q741">
        <f>SUMPRODUCT(--(D741:G741-C741:F741=1))</f>
        <v>0</v>
      </c>
      <c r="R741">
        <f>SUMPRODUCT(COUNTIF(C742:G742,C741:G741))</f>
        <v>1</v>
      </c>
    </row>
    <row r="742">
      <c r="A742">
        <v>651</v>
      </c>
      <c r="B742" t="str">
        <v>2007-10-03</v>
      </c>
      <c r="C742">
        <v>12</v>
      </c>
      <c r="D742">
        <v>14</v>
      </c>
      <c r="E742">
        <v>15</v>
      </c>
      <c r="F742">
        <v>24</v>
      </c>
      <c r="G742">
        <v>32</v>
      </c>
      <c r="H742">
        <v>1</v>
      </c>
      <c r="I742" t="str">
        <v>12 - 14 - 15 - 24 - 32 [PB: 1]</v>
      </c>
      <c r="J742">
        <f>SUM(C742:G742)</f>
        <v>97</v>
      </c>
      <c r="K742">
        <f>AVERAGE(C742:G742)</f>
        <v>19.4</v>
      </c>
      <c r="L742">
        <f>MAX(C742:G742)-MIN(C742:G742)</f>
        <v>20</v>
      </c>
      <c r="M742">
        <f>SUMPRODUCT(MOD(C742:G742,2))</f>
        <v>1</v>
      </c>
      <c r="N742">
        <f>5-M742</f>
        <v>4</v>
      </c>
      <c r="O742">
        <f>COUNTIF(C742:G742,"&lt;=17")</f>
        <v>3</v>
      </c>
      <c r="P742">
        <f>COUNTIF(C742:G742,"&gt;=18")</f>
        <v>2</v>
      </c>
      <c r="Q742">
        <f>SUMPRODUCT(--(D742:G742-C742:F742=1))</f>
        <v>1</v>
      </c>
      <c r="R742">
        <f>SUMPRODUCT(COUNTIF(C743:G743,C742:G742))</f>
        <v>0</v>
      </c>
    </row>
    <row r="743">
      <c r="A743">
        <v>650</v>
      </c>
      <c r="B743" t="str">
        <v>2007-09-29</v>
      </c>
      <c r="C743">
        <v>3</v>
      </c>
      <c r="D743">
        <v>5</v>
      </c>
      <c r="E743">
        <v>7</v>
      </c>
      <c r="F743">
        <v>21</v>
      </c>
      <c r="G743">
        <v>25</v>
      </c>
      <c r="H743">
        <v>7</v>
      </c>
      <c r="I743" t="str">
        <v>3 - 5 - 7 - 21 - 25 [PB: 7]</v>
      </c>
      <c r="J743">
        <f>SUM(C743:G743)</f>
        <v>61</v>
      </c>
      <c r="K743">
        <f>AVERAGE(C743:G743)</f>
        <v>12.2</v>
      </c>
      <c r="L743">
        <f>MAX(C743:G743)-MIN(C743:G743)</f>
        <v>22</v>
      </c>
      <c r="M743">
        <f>SUMPRODUCT(MOD(C743:G743,2))</f>
        <v>5</v>
      </c>
      <c r="N743">
        <f>5-M743</f>
        <v>0</v>
      </c>
      <c r="O743">
        <f>COUNTIF(C743:G743,"&lt;=17")</f>
        <v>3</v>
      </c>
      <c r="P743">
        <f>COUNTIF(C743:G743,"&gt;=18")</f>
        <v>2</v>
      </c>
      <c r="Q743">
        <f>SUMPRODUCT(--(D743:G743-C743:F743=1))</f>
        <v>0</v>
      </c>
      <c r="R743">
        <f>SUMPRODUCT(COUNTIF(C744:G744,C743:G743))</f>
        <v>1</v>
      </c>
    </row>
    <row r="744">
      <c r="A744">
        <v>649</v>
      </c>
      <c r="B744" t="str">
        <v>2007-09-26</v>
      </c>
      <c r="C744">
        <v>3</v>
      </c>
      <c r="D744">
        <v>8</v>
      </c>
      <c r="E744">
        <v>14</v>
      </c>
      <c r="F744">
        <v>31</v>
      </c>
      <c r="G744">
        <v>36</v>
      </c>
      <c r="H744">
        <v>10</v>
      </c>
      <c r="I744" t="str">
        <v>3 - 8 - 14 - 31 - 36 [PB: 10]</v>
      </c>
      <c r="J744">
        <f>SUM(C744:G744)</f>
        <v>92</v>
      </c>
      <c r="K744">
        <f>AVERAGE(C744:G744)</f>
        <v>18.4</v>
      </c>
      <c r="L744">
        <f>MAX(C744:G744)-MIN(C744:G744)</f>
        <v>33</v>
      </c>
      <c r="M744">
        <f>SUMPRODUCT(MOD(C744:G744,2))</f>
        <v>2</v>
      </c>
      <c r="N744">
        <f>5-M744</f>
        <v>3</v>
      </c>
      <c r="O744">
        <f>COUNTIF(C744:G744,"&lt;=17")</f>
        <v>3</v>
      </c>
      <c r="P744">
        <f>COUNTIF(C744:G744,"&gt;=18")</f>
        <v>2</v>
      </c>
      <c r="Q744">
        <f>SUMPRODUCT(--(D744:G744-C744:F744=1))</f>
        <v>0</v>
      </c>
      <c r="R744">
        <f>SUMPRODUCT(COUNTIF(C745:G745,C744:G744))</f>
        <v>2</v>
      </c>
    </row>
    <row r="745">
      <c r="A745">
        <v>648</v>
      </c>
      <c r="B745" t="str">
        <v>2007-09-22</v>
      </c>
      <c r="C745">
        <v>14</v>
      </c>
      <c r="D745">
        <v>18</v>
      </c>
      <c r="E745">
        <v>22</v>
      </c>
      <c r="F745">
        <v>27</v>
      </c>
      <c r="G745">
        <v>31</v>
      </c>
      <c r="H745">
        <v>9</v>
      </c>
      <c r="I745" t="str">
        <v>14 - 18 - 22 - 27 - 31 [PB: 9]</v>
      </c>
      <c r="J745">
        <f>SUM(C745:G745)</f>
        <v>112</v>
      </c>
      <c r="K745">
        <f>AVERAGE(C745:G745)</f>
        <v>22.4</v>
      </c>
      <c r="L745">
        <f>MAX(C745:G745)-MIN(C745:G745)</f>
        <v>17</v>
      </c>
      <c r="M745">
        <f>SUMPRODUCT(MOD(C745:G745,2))</f>
        <v>2</v>
      </c>
      <c r="N745">
        <f>5-M745</f>
        <v>3</v>
      </c>
      <c r="O745">
        <f>COUNTIF(C745:G745,"&lt;=17")</f>
        <v>1</v>
      </c>
      <c r="P745">
        <f>COUNTIF(C745:G745,"&gt;=18")</f>
        <v>4</v>
      </c>
      <c r="Q745">
        <f>SUMPRODUCT(--(D745:G745-C745:F745=1))</f>
        <v>0</v>
      </c>
      <c r="R745">
        <f>SUMPRODUCT(COUNTIF(C746:G746,C745:G745))</f>
        <v>2</v>
      </c>
    </row>
    <row r="746">
      <c r="A746">
        <v>647</v>
      </c>
      <c r="B746" t="str">
        <v>2007-09-19</v>
      </c>
      <c r="C746">
        <v>16</v>
      </c>
      <c r="D746">
        <v>22</v>
      </c>
      <c r="E746">
        <v>26</v>
      </c>
      <c r="F746">
        <v>29</v>
      </c>
      <c r="G746">
        <v>31</v>
      </c>
      <c r="H746">
        <v>10</v>
      </c>
      <c r="I746" t="str">
        <v>16 - 22 - 26 - 29 - 31 [PB: 10]</v>
      </c>
      <c r="J746">
        <f>SUM(C746:G746)</f>
        <v>124</v>
      </c>
      <c r="K746">
        <f>AVERAGE(C746:G746)</f>
        <v>24.8</v>
      </c>
      <c r="L746">
        <f>MAX(C746:G746)-MIN(C746:G746)</f>
        <v>15</v>
      </c>
      <c r="M746">
        <f>SUMPRODUCT(MOD(C746:G746,2))</f>
        <v>2</v>
      </c>
      <c r="N746">
        <f>5-M746</f>
        <v>3</v>
      </c>
      <c r="O746">
        <f>COUNTIF(C746:G746,"&lt;=17")</f>
        <v>1</v>
      </c>
      <c r="P746">
        <f>COUNTIF(C746:G746,"&gt;=18")</f>
        <v>4</v>
      </c>
      <c r="Q746">
        <f>SUMPRODUCT(--(D746:G746-C746:F746=1))</f>
        <v>0</v>
      </c>
      <c r="R746">
        <f>SUMPRODUCT(COUNTIF(C747:G747,C746:G746))</f>
        <v>0</v>
      </c>
    </row>
    <row r="747">
      <c r="A747">
        <v>646</v>
      </c>
      <c r="B747" t="str">
        <v>2007-09-15</v>
      </c>
      <c r="C747">
        <v>1</v>
      </c>
      <c r="D747">
        <v>6</v>
      </c>
      <c r="E747">
        <v>11</v>
      </c>
      <c r="F747">
        <v>21</v>
      </c>
      <c r="G747">
        <v>24</v>
      </c>
      <c r="H747">
        <v>8</v>
      </c>
      <c r="I747" t="str">
        <v>1 - 6 - 11 - 21 - 24 [PB: 8]</v>
      </c>
      <c r="J747">
        <f>SUM(C747:G747)</f>
        <v>63</v>
      </c>
      <c r="K747">
        <f>AVERAGE(C747:G747)</f>
        <v>12.6</v>
      </c>
      <c r="L747">
        <f>MAX(C747:G747)-MIN(C747:G747)</f>
        <v>23</v>
      </c>
      <c r="M747">
        <f>SUMPRODUCT(MOD(C747:G747,2))</f>
        <v>3</v>
      </c>
      <c r="N747">
        <f>5-M747</f>
        <v>2</v>
      </c>
      <c r="O747">
        <f>COUNTIF(C747:G747,"&lt;=17")</f>
        <v>3</v>
      </c>
      <c r="P747">
        <f>COUNTIF(C747:G747,"&gt;=18")</f>
        <v>2</v>
      </c>
      <c r="Q747">
        <f>SUMPRODUCT(--(D747:G747-C747:F747=1))</f>
        <v>0</v>
      </c>
      <c r="R747">
        <f>SUMPRODUCT(COUNTIF(C748:G748,C747:G747))</f>
        <v>0</v>
      </c>
    </row>
    <row r="748">
      <c r="A748">
        <v>645</v>
      </c>
      <c r="B748" t="str">
        <v>2007-09-12</v>
      </c>
      <c r="C748">
        <v>2</v>
      </c>
      <c r="D748">
        <v>8</v>
      </c>
      <c r="E748">
        <v>17</v>
      </c>
      <c r="F748">
        <v>27</v>
      </c>
      <c r="G748">
        <v>32</v>
      </c>
      <c r="H748">
        <v>5</v>
      </c>
      <c r="I748" t="str">
        <v>2 - 8 - 17 - 27 - 32 [PB: 5]</v>
      </c>
      <c r="J748">
        <f>SUM(C748:G748)</f>
        <v>86</v>
      </c>
      <c r="K748">
        <f>AVERAGE(C748:G748)</f>
        <v>17.2</v>
      </c>
      <c r="L748">
        <f>MAX(C748:G748)-MIN(C748:G748)</f>
        <v>30</v>
      </c>
      <c r="M748">
        <f>SUMPRODUCT(MOD(C748:G748,2))</f>
        <v>2</v>
      </c>
      <c r="N748">
        <f>5-M748</f>
        <v>3</v>
      </c>
      <c r="O748">
        <f>COUNTIF(C748:G748,"&lt;=17")</f>
        <v>3</v>
      </c>
      <c r="P748">
        <f>COUNTIF(C748:G748,"&gt;=18")</f>
        <v>2</v>
      </c>
      <c r="Q748">
        <f>SUMPRODUCT(--(D748:G748-C748:F748=1))</f>
        <v>0</v>
      </c>
      <c r="R748">
        <f>SUMPRODUCT(COUNTIF(C749:G749,C748:G748))</f>
        <v>0</v>
      </c>
    </row>
    <row r="749">
      <c r="A749">
        <v>644</v>
      </c>
      <c r="B749" t="str">
        <v>2007-09-08</v>
      </c>
      <c r="C749">
        <v>4</v>
      </c>
      <c r="D749">
        <v>5</v>
      </c>
      <c r="E749">
        <v>6</v>
      </c>
      <c r="F749">
        <v>18</v>
      </c>
      <c r="G749">
        <v>29</v>
      </c>
      <c r="H749">
        <v>1</v>
      </c>
      <c r="I749" t="str">
        <v>4 - 5 - 6 - 18 - 29 [PB: 1]</v>
      </c>
      <c r="J749">
        <f>SUM(C749:G749)</f>
        <v>62</v>
      </c>
      <c r="K749">
        <f>AVERAGE(C749:G749)</f>
        <v>12.4</v>
      </c>
      <c r="L749">
        <f>MAX(C749:G749)-MIN(C749:G749)</f>
        <v>25</v>
      </c>
      <c r="M749">
        <f>SUMPRODUCT(MOD(C749:G749,2))</f>
        <v>2</v>
      </c>
      <c r="N749">
        <f>5-M749</f>
        <v>3</v>
      </c>
      <c r="O749">
        <f>COUNTIF(C749:G749,"&lt;=17")</f>
        <v>3</v>
      </c>
      <c r="P749">
        <f>COUNTIF(C749:G749,"&gt;=18")</f>
        <v>2</v>
      </c>
      <c r="Q749">
        <f>SUMPRODUCT(--(D749:G749-C749:F749=1))</f>
        <v>2</v>
      </c>
      <c r="R749">
        <f>SUMPRODUCT(COUNTIF(C750:G750,C749:G749))</f>
        <v>0</v>
      </c>
    </row>
    <row r="750">
      <c r="A750">
        <v>643</v>
      </c>
      <c r="B750" t="str">
        <v>2007-09-05</v>
      </c>
      <c r="C750">
        <v>1</v>
      </c>
      <c r="D750">
        <v>22</v>
      </c>
      <c r="E750">
        <v>24</v>
      </c>
      <c r="F750">
        <v>28</v>
      </c>
      <c r="G750">
        <v>32</v>
      </c>
      <c r="H750">
        <v>7</v>
      </c>
      <c r="I750" t="str">
        <v>1 - 22 - 24 - 28 - 32 [PB: 7]</v>
      </c>
      <c r="J750">
        <f>SUM(C750:G750)</f>
        <v>107</v>
      </c>
      <c r="K750">
        <f>AVERAGE(C750:G750)</f>
        <v>21.4</v>
      </c>
      <c r="L750">
        <f>MAX(C750:G750)-MIN(C750:G750)</f>
        <v>31</v>
      </c>
      <c r="M750">
        <f>SUMPRODUCT(MOD(C750:G750,2))</f>
        <v>1</v>
      </c>
      <c r="N750">
        <f>5-M750</f>
        <v>4</v>
      </c>
      <c r="O750">
        <f>COUNTIF(C750:G750,"&lt;=17")</f>
        <v>1</v>
      </c>
      <c r="P750">
        <f>COUNTIF(C750:G750,"&gt;=18")</f>
        <v>4</v>
      </c>
      <c r="Q750">
        <f>SUMPRODUCT(--(D750:G750-C750:F750=1))</f>
        <v>0</v>
      </c>
      <c r="R750">
        <f>SUMPRODUCT(COUNTIF(C751:G751,C750:G750))</f>
        <v>1</v>
      </c>
    </row>
    <row r="751">
      <c r="A751">
        <v>642</v>
      </c>
      <c r="B751" t="str">
        <v>2007-09-01</v>
      </c>
      <c r="C751">
        <v>15</v>
      </c>
      <c r="D751">
        <v>19</v>
      </c>
      <c r="E751">
        <v>23</v>
      </c>
      <c r="F751">
        <v>28</v>
      </c>
      <c r="G751">
        <v>31</v>
      </c>
      <c r="H751">
        <v>7</v>
      </c>
      <c r="I751" t="str">
        <v>15 - 19 - 23 - 28 - 31 [PB: 7]</v>
      </c>
      <c r="J751">
        <f>SUM(C751:G751)</f>
        <v>116</v>
      </c>
      <c r="K751">
        <f>AVERAGE(C751:G751)</f>
        <v>23.2</v>
      </c>
      <c r="L751">
        <f>MAX(C751:G751)-MIN(C751:G751)</f>
        <v>16</v>
      </c>
      <c r="M751">
        <f>SUMPRODUCT(MOD(C751:G751,2))</f>
        <v>4</v>
      </c>
      <c r="N751">
        <f>5-M751</f>
        <v>1</v>
      </c>
      <c r="O751">
        <f>COUNTIF(C751:G751,"&lt;=17")</f>
        <v>1</v>
      </c>
      <c r="P751">
        <f>COUNTIF(C751:G751,"&gt;=18")</f>
        <v>4</v>
      </c>
      <c r="Q751">
        <f>SUMPRODUCT(--(D751:G751-C751:F751=1))</f>
        <v>0</v>
      </c>
      <c r="R751">
        <f>SUMPRODUCT(COUNTIF(C752:G752,C751:G751))</f>
        <v>2</v>
      </c>
    </row>
    <row r="752">
      <c r="A752">
        <v>424</v>
      </c>
      <c r="B752" t="str">
        <v>2005-07-30</v>
      </c>
      <c r="C752">
        <v>6</v>
      </c>
      <c r="D752">
        <v>7</v>
      </c>
      <c r="E752">
        <v>15</v>
      </c>
      <c r="F752">
        <v>28</v>
      </c>
      <c r="G752">
        <v>32</v>
      </c>
      <c r="H752">
        <v>10</v>
      </c>
      <c r="I752" t="str">
        <v>6 - 7 - 15 - 28 - 32 [PB: 10]</v>
      </c>
      <c r="J752">
        <f>SUM(C752:G752)</f>
        <v>88</v>
      </c>
      <c r="K752">
        <f>AVERAGE(C752:G752)</f>
        <v>17.6</v>
      </c>
      <c r="L752">
        <f>MAX(C752:G752)-MIN(C752:G752)</f>
        <v>26</v>
      </c>
      <c r="M752">
        <f>SUMPRODUCT(MOD(C752:G752,2))</f>
        <v>2</v>
      </c>
      <c r="N752">
        <f>5-M752</f>
        <v>3</v>
      </c>
      <c r="O752">
        <f>COUNTIF(C752:G752,"&lt;=17")</f>
        <v>3</v>
      </c>
      <c r="P752">
        <f>COUNTIF(C752:G752,"&gt;=18")</f>
        <v>2</v>
      </c>
      <c r="Q752">
        <f>SUMPRODUCT(--(D752:G752-C752:F752=1))</f>
        <v>1</v>
      </c>
      <c r="R752">
        <f>SUMPRODUCT(COUNTIF(C753:G753,C752:G752))</f>
        <v>0</v>
      </c>
    </row>
    <row r="753">
      <c r="A753">
        <v>423</v>
      </c>
      <c r="B753" t="str">
        <v>2005-07-27</v>
      </c>
      <c r="C753">
        <v>16</v>
      </c>
      <c r="D753">
        <v>17</v>
      </c>
      <c r="E753">
        <v>20</v>
      </c>
      <c r="F753">
        <v>23</v>
      </c>
      <c r="G753">
        <v>26</v>
      </c>
      <c r="H753">
        <v>10</v>
      </c>
      <c r="I753" t="str">
        <v>16 - 17 - 20 - 23 - 26 [PB: 10]</v>
      </c>
      <c r="J753">
        <f>SUM(C753:G753)</f>
        <v>102</v>
      </c>
      <c r="K753">
        <f>AVERAGE(C753:G753)</f>
        <v>20.4</v>
      </c>
      <c r="L753">
        <f>MAX(C753:G753)-MIN(C753:G753)</f>
        <v>10</v>
      </c>
      <c r="M753">
        <f>SUMPRODUCT(MOD(C753:G753,2))</f>
        <v>2</v>
      </c>
      <c r="N753">
        <f>5-M753</f>
        <v>3</v>
      </c>
      <c r="O753">
        <f>COUNTIF(C753:G753,"&lt;=17")</f>
        <v>2</v>
      </c>
      <c r="P753">
        <f>COUNTIF(C753:G753,"&gt;=18")</f>
        <v>3</v>
      </c>
      <c r="Q753">
        <f>SUMPRODUCT(--(D753:G753-C753:F753=1))</f>
        <v>1</v>
      </c>
      <c r="R753">
        <f>SUMPRODUCT(COUNTIF(C754:G754,C753:G753))</f>
        <v>1</v>
      </c>
    </row>
    <row r="754">
      <c r="A754">
        <v>422</v>
      </c>
      <c r="B754" t="str">
        <v>2005-07-23</v>
      </c>
      <c r="C754">
        <v>13</v>
      </c>
      <c r="D754">
        <v>14</v>
      </c>
      <c r="E754">
        <v>19</v>
      </c>
      <c r="F754">
        <v>22</v>
      </c>
      <c r="G754">
        <v>26</v>
      </c>
      <c r="H754">
        <v>4</v>
      </c>
      <c r="I754" t="str">
        <v>13 - 14 - 19 - 22 - 26 [PB: 4]</v>
      </c>
      <c r="J754">
        <f>SUM(C754:G754)</f>
        <v>94</v>
      </c>
      <c r="K754">
        <f>AVERAGE(C754:G754)</f>
        <v>18.8</v>
      </c>
      <c r="L754">
        <f>MAX(C754:G754)-MIN(C754:G754)</f>
        <v>13</v>
      </c>
      <c r="M754">
        <f>SUMPRODUCT(MOD(C754:G754,2))</f>
        <v>2</v>
      </c>
      <c r="N754">
        <f>5-M754</f>
        <v>3</v>
      </c>
      <c r="O754">
        <f>COUNTIF(C754:G754,"&lt;=17")</f>
        <v>2</v>
      </c>
      <c r="P754">
        <f>COUNTIF(C754:G754,"&gt;=18")</f>
        <v>3</v>
      </c>
      <c r="Q754">
        <f>SUMPRODUCT(--(D754:G754-C754:F754=1))</f>
        <v>1</v>
      </c>
      <c r="R754">
        <f>SUMPRODUCT(COUNTIF(C755:G755,C754:G754))</f>
        <v>1</v>
      </c>
    </row>
    <row r="755">
      <c r="A755">
        <v>421</v>
      </c>
      <c r="B755" t="str">
        <v>2005-07-20</v>
      </c>
      <c r="C755">
        <v>3</v>
      </c>
      <c r="D755">
        <v>15</v>
      </c>
      <c r="E755">
        <v>22</v>
      </c>
      <c r="F755">
        <v>31</v>
      </c>
      <c r="G755">
        <v>34</v>
      </c>
      <c r="H755">
        <v>4</v>
      </c>
      <c r="I755" t="str">
        <v>3 - 15 - 22 - 31 - 34 [PB: 4]</v>
      </c>
      <c r="J755">
        <f>SUM(C755:G755)</f>
        <v>105</v>
      </c>
      <c r="K755">
        <f>AVERAGE(C755:G755)</f>
        <v>21</v>
      </c>
      <c r="L755">
        <f>MAX(C755:G755)-MIN(C755:G755)</f>
        <v>31</v>
      </c>
      <c r="M755">
        <f>SUMPRODUCT(MOD(C755:G755,2))</f>
        <v>3</v>
      </c>
      <c r="N755">
        <f>5-M755</f>
        <v>2</v>
      </c>
      <c r="O755">
        <f>COUNTIF(C755:G755,"&lt;=17")</f>
        <v>2</v>
      </c>
      <c r="P755">
        <f>COUNTIF(C755:G755,"&gt;=18")</f>
        <v>3</v>
      </c>
      <c r="Q755">
        <f>SUMPRODUCT(--(D755:G755-C755:F755=1))</f>
        <v>0</v>
      </c>
      <c r="R755">
        <f>SUMPRODUCT(COUNTIF(C756:G756,C755:G755))</f>
        <v>2</v>
      </c>
    </row>
    <row r="756">
      <c r="A756">
        <v>420</v>
      </c>
      <c r="B756" t="str">
        <v>2005-07-16</v>
      </c>
      <c r="C756">
        <v>4</v>
      </c>
      <c r="D756">
        <v>30</v>
      </c>
      <c r="E756">
        <v>31</v>
      </c>
      <c r="F756">
        <v>33</v>
      </c>
      <c r="G756">
        <v>34</v>
      </c>
      <c r="H756">
        <v>4</v>
      </c>
      <c r="I756" t="str">
        <v>4 - 30 - 31 - 33 - 34 [PB: 4]</v>
      </c>
      <c r="J756">
        <f>SUM(C756:G756)</f>
        <v>132</v>
      </c>
      <c r="K756">
        <f>AVERAGE(C756:G756)</f>
        <v>26.4</v>
      </c>
      <c r="L756">
        <f>MAX(C756:G756)-MIN(C756:G756)</f>
        <v>30</v>
      </c>
      <c r="M756">
        <f>SUMPRODUCT(MOD(C756:G756,2))</f>
        <v>2</v>
      </c>
      <c r="N756">
        <f>5-M756</f>
        <v>3</v>
      </c>
      <c r="O756">
        <f>COUNTIF(C756:G756,"&lt;=17")</f>
        <v>1</v>
      </c>
      <c r="P756">
        <f>COUNTIF(C756:G756,"&gt;=18")</f>
        <v>4</v>
      </c>
      <c r="Q756">
        <f>SUMPRODUCT(--(D756:G756-C756:F756=1))</f>
        <v>2</v>
      </c>
      <c r="R756">
        <f>SUMPRODUCT(COUNTIF(C757:G757,C756:G756))</f>
        <v>0</v>
      </c>
    </row>
    <row r="757">
      <c r="A757">
        <v>419</v>
      </c>
      <c r="B757" t="str">
        <v>2005-07-09</v>
      </c>
      <c r="C757">
        <v>11</v>
      </c>
      <c r="D757">
        <v>13</v>
      </c>
      <c r="E757">
        <v>14</v>
      </c>
      <c r="F757">
        <v>17</v>
      </c>
      <c r="G757">
        <v>24</v>
      </c>
      <c r="H757">
        <v>8</v>
      </c>
      <c r="I757" t="str">
        <v>11 - 13 - 14 - 17 - 24 [PB: 8]</v>
      </c>
      <c r="J757">
        <f>SUM(C757:G757)</f>
        <v>79</v>
      </c>
      <c r="K757">
        <f>AVERAGE(C757:G757)</f>
        <v>15.8</v>
      </c>
      <c r="L757">
        <f>MAX(C757:G757)-MIN(C757:G757)</f>
        <v>13</v>
      </c>
      <c r="M757">
        <f>SUMPRODUCT(MOD(C757:G757,2))</f>
        <v>3</v>
      </c>
      <c r="N757">
        <f>5-M757</f>
        <v>2</v>
      </c>
      <c r="O757">
        <f>COUNTIF(C757:G757,"&lt;=17")</f>
        <v>4</v>
      </c>
      <c r="P757">
        <f>COUNTIF(C757:G757,"&gt;=18")</f>
        <v>1</v>
      </c>
      <c r="Q757">
        <f>SUMPRODUCT(--(D757:G757-C757:F757=1))</f>
        <v>1</v>
      </c>
      <c r="R757">
        <f>SUMPRODUCT(COUNTIF(C758:G758,C757:G757))</f>
        <v>0</v>
      </c>
    </row>
    <row r="758">
      <c r="A758">
        <v>418</v>
      </c>
      <c r="B758" t="str">
        <v>2005-07-06</v>
      </c>
      <c r="C758">
        <v>5</v>
      </c>
      <c r="D758">
        <v>12</v>
      </c>
      <c r="E758">
        <v>15</v>
      </c>
      <c r="F758">
        <v>19</v>
      </c>
      <c r="G758">
        <v>25</v>
      </c>
      <c r="H758">
        <v>8</v>
      </c>
      <c r="I758" t="str">
        <v>5 - 12 - 15 - 19 - 25 [PB: 8]</v>
      </c>
      <c r="J758">
        <f>SUM(C758:G758)</f>
        <v>76</v>
      </c>
      <c r="K758">
        <f>AVERAGE(C758:G758)</f>
        <v>15.2</v>
      </c>
      <c r="L758">
        <f>MAX(C758:G758)-MIN(C758:G758)</f>
        <v>20</v>
      </c>
      <c r="M758">
        <f>SUMPRODUCT(MOD(C758:G758,2))</f>
        <v>4</v>
      </c>
      <c r="N758">
        <f>5-M758</f>
        <v>1</v>
      </c>
      <c r="O758">
        <f>COUNTIF(C758:G758,"&lt;=17")</f>
        <v>3</v>
      </c>
      <c r="P758">
        <f>COUNTIF(C758:G758,"&gt;=18")</f>
        <v>2</v>
      </c>
      <c r="Q758">
        <f>SUMPRODUCT(--(D758:G758-C758:F758=1))</f>
        <v>0</v>
      </c>
      <c r="R758">
        <f>SUMPRODUCT(COUNTIF(C759:G759,C758:G758))</f>
        <v>0</v>
      </c>
    </row>
    <row r="759">
      <c r="A759">
        <v>417</v>
      </c>
      <c r="B759" t="str">
        <v>2005-07-02</v>
      </c>
      <c r="C759">
        <v>13</v>
      </c>
      <c r="D759">
        <v>28</v>
      </c>
      <c r="E759">
        <v>29</v>
      </c>
      <c r="F759">
        <v>30</v>
      </c>
      <c r="G759">
        <v>36</v>
      </c>
      <c r="H759">
        <v>2</v>
      </c>
      <c r="I759" t="str">
        <v>13 - 28 - 29 - 30 - 36 [PB: 2]</v>
      </c>
      <c r="J759">
        <f>SUM(C759:G759)</f>
        <v>136</v>
      </c>
      <c r="K759">
        <f>AVERAGE(C759:G759)</f>
        <v>27.2</v>
      </c>
      <c r="L759">
        <f>MAX(C759:G759)-MIN(C759:G759)</f>
        <v>23</v>
      </c>
      <c r="M759">
        <f>SUMPRODUCT(MOD(C759:G759,2))</f>
        <v>2</v>
      </c>
      <c r="N759">
        <f>5-M759</f>
        <v>3</v>
      </c>
      <c r="O759">
        <f>COUNTIF(C759:G759,"&lt;=17")</f>
        <v>1</v>
      </c>
      <c r="P759">
        <f>COUNTIF(C759:G759,"&gt;=18")</f>
        <v>4</v>
      </c>
      <c r="Q759">
        <f>SUMPRODUCT(--(D759:G759-C759:F759=1))</f>
        <v>2</v>
      </c>
      <c r="R759">
        <f>SUMPRODUCT(COUNTIF(C760:G760,C759:G759))</f>
        <v>0</v>
      </c>
    </row>
    <row r="760">
      <c r="A760">
        <v>416</v>
      </c>
      <c r="B760" t="str">
        <v>2005-06-29</v>
      </c>
      <c r="C760">
        <v>16</v>
      </c>
      <c r="D760">
        <v>17</v>
      </c>
      <c r="E760">
        <v>21</v>
      </c>
      <c r="F760">
        <v>33</v>
      </c>
      <c r="G760">
        <v>34</v>
      </c>
      <c r="H760">
        <v>2</v>
      </c>
      <c r="I760" t="str">
        <v>16 - 17 - 21 - 33 - 34 [PB: 2]</v>
      </c>
      <c r="J760">
        <f>SUM(C760:G760)</f>
        <v>121</v>
      </c>
      <c r="K760">
        <f>AVERAGE(C760:G760)</f>
        <v>24.2</v>
      </c>
      <c r="L760">
        <f>MAX(C760:G760)-MIN(C760:G760)</f>
        <v>18</v>
      </c>
      <c r="M760">
        <f>SUMPRODUCT(MOD(C760:G760,2))</f>
        <v>3</v>
      </c>
      <c r="N760">
        <f>5-M760</f>
        <v>2</v>
      </c>
      <c r="O760">
        <f>COUNTIF(C760:G760,"&lt;=17")</f>
        <v>2</v>
      </c>
      <c r="P760">
        <f>COUNTIF(C760:G760,"&gt;=18")</f>
        <v>3</v>
      </c>
      <c r="Q760">
        <f>SUMPRODUCT(--(D760:G760-C760:F760=1))</f>
        <v>2</v>
      </c>
      <c r="R760">
        <f>SUMPRODUCT(COUNTIF(C761:G761,C760:G760))</f>
        <v>1</v>
      </c>
    </row>
    <row r="761">
      <c r="A761">
        <v>415</v>
      </c>
      <c r="B761" t="str">
        <v>2005-06-25</v>
      </c>
      <c r="C761">
        <v>14</v>
      </c>
      <c r="D761">
        <v>17</v>
      </c>
      <c r="E761">
        <v>23</v>
      </c>
      <c r="F761">
        <v>24</v>
      </c>
      <c r="G761">
        <v>25</v>
      </c>
      <c r="H761">
        <v>2</v>
      </c>
      <c r="I761" t="str">
        <v>14 - 17 - 23 - 24 - 25 [PB: 2]</v>
      </c>
      <c r="J761">
        <f>SUM(C761:G761)</f>
        <v>103</v>
      </c>
      <c r="K761">
        <f>AVERAGE(C761:G761)</f>
        <v>20.6</v>
      </c>
      <c r="L761">
        <f>MAX(C761:G761)-MIN(C761:G761)</f>
        <v>11</v>
      </c>
      <c r="M761">
        <f>SUMPRODUCT(MOD(C761:G761,2))</f>
        <v>3</v>
      </c>
      <c r="N761">
        <f>5-M761</f>
        <v>2</v>
      </c>
      <c r="O761">
        <f>COUNTIF(C761:G761,"&lt;=17")</f>
        <v>2</v>
      </c>
      <c r="P761">
        <f>COUNTIF(C761:G761,"&gt;=18")</f>
        <v>3</v>
      </c>
      <c r="Q761">
        <f>SUMPRODUCT(--(D761:G761-C761:F761=1))</f>
        <v>2</v>
      </c>
      <c r="R761">
        <f>SUMPRODUCT(COUNTIF(C762:G762,C761:G761))</f>
        <v>0</v>
      </c>
    </row>
    <row r="762">
      <c r="A762">
        <v>414</v>
      </c>
      <c r="B762" t="str">
        <v>2005-06-22</v>
      </c>
      <c r="C762">
        <v>3</v>
      </c>
      <c r="D762">
        <v>10</v>
      </c>
      <c r="E762">
        <v>13</v>
      </c>
      <c r="F762">
        <v>31</v>
      </c>
      <c r="G762">
        <v>35</v>
      </c>
      <c r="H762">
        <v>10</v>
      </c>
      <c r="I762" t="str">
        <v>3 - 10 - 13 - 31 - 35 [PB: 10]</v>
      </c>
      <c r="J762">
        <f>SUM(C762:G762)</f>
        <v>92</v>
      </c>
      <c r="K762">
        <f>AVERAGE(C762:G762)</f>
        <v>18.4</v>
      </c>
      <c r="L762">
        <f>MAX(C762:G762)-MIN(C762:G762)</f>
        <v>32</v>
      </c>
      <c r="M762">
        <f>SUMPRODUCT(MOD(C762:G762,2))</f>
        <v>4</v>
      </c>
      <c r="N762">
        <f>5-M762</f>
        <v>1</v>
      </c>
      <c r="O762">
        <f>COUNTIF(C762:G762,"&lt;=17")</f>
        <v>3</v>
      </c>
      <c r="P762">
        <f>COUNTIF(C762:G762,"&gt;=18")</f>
        <v>2</v>
      </c>
      <c r="Q762">
        <f>SUMPRODUCT(--(D762:G762-C762:F762=1))</f>
        <v>0</v>
      </c>
      <c r="R762">
        <f>SUMPRODUCT(COUNTIF(C763:G763,C762:G762))</f>
        <v>1</v>
      </c>
    </row>
    <row r="763">
      <c r="A763">
        <v>413</v>
      </c>
      <c r="B763" t="str">
        <v>2005-06-18</v>
      </c>
      <c r="C763">
        <v>7</v>
      </c>
      <c r="D763">
        <v>9</v>
      </c>
      <c r="E763">
        <v>12</v>
      </c>
      <c r="F763">
        <v>13</v>
      </c>
      <c r="G763">
        <v>15</v>
      </c>
      <c r="H763">
        <v>4</v>
      </c>
      <c r="I763" t="str">
        <v>7 - 9 - 12 - 13 - 15 [PB: 4]</v>
      </c>
      <c r="J763">
        <f>SUM(C763:G763)</f>
        <v>56</v>
      </c>
      <c r="K763">
        <f>AVERAGE(C763:G763)</f>
        <v>11.2</v>
      </c>
      <c r="L763">
        <f>MAX(C763:G763)-MIN(C763:G763)</f>
        <v>8</v>
      </c>
      <c r="M763">
        <f>SUMPRODUCT(MOD(C763:G763,2))</f>
        <v>4</v>
      </c>
      <c r="N763">
        <f>5-M763</f>
        <v>1</v>
      </c>
      <c r="O763">
        <f>COUNTIF(C763:G763,"&lt;=17")</f>
        <v>5</v>
      </c>
      <c r="P763">
        <f>COUNTIF(C763:G763,"&gt;=18")</f>
        <v>0</v>
      </c>
      <c r="Q763">
        <f>SUMPRODUCT(--(D763:G763-C763:F763=1))</f>
        <v>1</v>
      </c>
      <c r="R763">
        <f>SUMPRODUCT(COUNTIF(C764:G764,C763:G763))</f>
        <v>1</v>
      </c>
    </row>
    <row r="764">
      <c r="A764">
        <v>412</v>
      </c>
      <c r="B764" t="str">
        <v>2005-06-15</v>
      </c>
      <c r="C764">
        <v>3</v>
      </c>
      <c r="D764">
        <v>11</v>
      </c>
      <c r="E764">
        <v>13</v>
      </c>
      <c r="F764">
        <v>14</v>
      </c>
      <c r="G764">
        <v>35</v>
      </c>
      <c r="H764">
        <v>8</v>
      </c>
      <c r="I764" t="str">
        <v>3 - 11 - 13 - 14 - 35 [PB: 8]</v>
      </c>
      <c r="J764">
        <f>SUM(C764:G764)</f>
        <v>76</v>
      </c>
      <c r="K764">
        <f>AVERAGE(C764:G764)</f>
        <v>15.2</v>
      </c>
      <c r="L764">
        <f>MAX(C764:G764)-MIN(C764:G764)</f>
        <v>32</v>
      </c>
      <c r="M764">
        <f>SUMPRODUCT(MOD(C764:G764,2))</f>
        <v>4</v>
      </c>
      <c r="N764">
        <f>5-M764</f>
        <v>1</v>
      </c>
      <c r="O764">
        <f>COUNTIF(C764:G764,"&lt;=17")</f>
        <v>4</v>
      </c>
      <c r="P764">
        <f>COUNTIF(C764:G764,"&gt;=18")</f>
        <v>1</v>
      </c>
      <c r="Q764">
        <f>SUMPRODUCT(--(D764:G764-C764:F764=1))</f>
        <v>1</v>
      </c>
      <c r="R764">
        <f>SUMPRODUCT(COUNTIF(C765:G765,C764:G764))</f>
        <v>1</v>
      </c>
    </row>
    <row r="765">
      <c r="A765">
        <v>411</v>
      </c>
      <c r="B765" t="str">
        <v>2005-06-11</v>
      </c>
      <c r="C765">
        <v>5</v>
      </c>
      <c r="D765">
        <v>12</v>
      </c>
      <c r="E765">
        <v>34</v>
      </c>
      <c r="F765">
        <v>35</v>
      </c>
      <c r="G765">
        <v>36</v>
      </c>
      <c r="H765">
        <v>10</v>
      </c>
      <c r="I765" t="str">
        <v>5 - 12 - 34 - 35 - 36 [PB: 10]</v>
      </c>
      <c r="J765">
        <f>SUM(C765:G765)</f>
        <v>122</v>
      </c>
      <c r="K765">
        <f>AVERAGE(C765:G765)</f>
        <v>24.4</v>
      </c>
      <c r="L765">
        <f>MAX(C765:G765)-MIN(C765:G765)</f>
        <v>31</v>
      </c>
      <c r="M765">
        <f>SUMPRODUCT(MOD(C765:G765,2))</f>
        <v>2</v>
      </c>
      <c r="N765">
        <f>5-M765</f>
        <v>3</v>
      </c>
      <c r="O765">
        <f>COUNTIF(C765:G765,"&lt;=17")</f>
        <v>2</v>
      </c>
      <c r="P765">
        <f>COUNTIF(C765:G765,"&gt;=18")</f>
        <v>3</v>
      </c>
      <c r="Q765">
        <f>SUMPRODUCT(--(D765:G765-C765:F765=1))</f>
        <v>2</v>
      </c>
      <c r="R765">
        <f>SUMPRODUCT(COUNTIF(C766:G766,C765:G765))</f>
        <v>1</v>
      </c>
    </row>
    <row r="766">
      <c r="A766">
        <v>410</v>
      </c>
      <c r="B766" t="str">
        <v>2005-06-08</v>
      </c>
      <c r="C766">
        <v>4</v>
      </c>
      <c r="D766">
        <v>19</v>
      </c>
      <c r="E766">
        <v>20</v>
      </c>
      <c r="F766">
        <v>32</v>
      </c>
      <c r="G766">
        <v>34</v>
      </c>
      <c r="H766">
        <v>3</v>
      </c>
      <c r="I766" t="str">
        <v>4 - 19 - 20 - 32 - 34 [PB: 3]</v>
      </c>
      <c r="J766">
        <f>SUM(C766:G766)</f>
        <v>109</v>
      </c>
      <c r="K766">
        <f>AVERAGE(C766:G766)</f>
        <v>21.8</v>
      </c>
      <c r="L766">
        <f>MAX(C766:G766)-MIN(C766:G766)</f>
        <v>30</v>
      </c>
      <c r="M766">
        <f>SUMPRODUCT(MOD(C766:G766,2))</f>
        <v>1</v>
      </c>
      <c r="N766">
        <f>5-M766</f>
        <v>4</v>
      </c>
      <c r="O766">
        <f>COUNTIF(C766:G766,"&lt;=17")</f>
        <v>1</v>
      </c>
      <c r="P766">
        <f>COUNTIF(C766:G766,"&gt;=18")</f>
        <v>4</v>
      </c>
      <c r="Q766">
        <f>SUMPRODUCT(--(D766:G766-C766:F766=1))</f>
        <v>1</v>
      </c>
      <c r="R766">
        <f>SUMPRODUCT(COUNTIF(C767:G767,C766:G766))</f>
        <v>0</v>
      </c>
    </row>
    <row r="767">
      <c r="A767">
        <v>409</v>
      </c>
      <c r="B767" t="str">
        <v>2005-06-04</v>
      </c>
      <c r="C767">
        <v>1</v>
      </c>
      <c r="D767">
        <v>5</v>
      </c>
      <c r="E767">
        <v>15</v>
      </c>
      <c r="F767">
        <v>21</v>
      </c>
      <c r="G767">
        <v>31</v>
      </c>
      <c r="H767">
        <v>7</v>
      </c>
      <c r="I767" t="str">
        <v>1 - 5 - 15 - 21 - 31 [PB: 7]</v>
      </c>
      <c r="J767">
        <f>SUM(C767:G767)</f>
        <v>73</v>
      </c>
      <c r="K767">
        <f>AVERAGE(C767:G767)</f>
        <v>14.6</v>
      </c>
      <c r="L767">
        <f>MAX(C767:G767)-MIN(C767:G767)</f>
        <v>30</v>
      </c>
      <c r="M767">
        <f>SUMPRODUCT(MOD(C767:G767,2))</f>
        <v>5</v>
      </c>
      <c r="N767">
        <f>5-M767</f>
        <v>0</v>
      </c>
      <c r="O767">
        <f>COUNTIF(C767:G767,"&lt;=17")</f>
        <v>3</v>
      </c>
      <c r="P767">
        <f>COUNTIF(C767:G767,"&gt;=18")</f>
        <v>2</v>
      </c>
      <c r="Q767">
        <f>SUMPRODUCT(--(D767:G767-C767:F767=1))</f>
        <v>0</v>
      </c>
      <c r="R767">
        <f>SUMPRODUCT(COUNTIF(C768:G768,C767:G767))</f>
        <v>0</v>
      </c>
    </row>
    <row r="768">
      <c r="A768">
        <v>408</v>
      </c>
      <c r="B768" t="str">
        <v>2005-06-01</v>
      </c>
      <c r="C768">
        <v>4</v>
      </c>
      <c r="D768">
        <v>13</v>
      </c>
      <c r="E768">
        <v>14</v>
      </c>
      <c r="F768">
        <v>29</v>
      </c>
      <c r="G768">
        <v>30</v>
      </c>
      <c r="H768">
        <v>8</v>
      </c>
      <c r="I768" t="str">
        <v>4 - 13 - 14 - 29 - 30 [PB: 8]</v>
      </c>
      <c r="J768">
        <f>SUM(C768:G768)</f>
        <v>90</v>
      </c>
      <c r="K768">
        <f>AVERAGE(C768:G768)</f>
        <v>18</v>
      </c>
      <c r="L768">
        <f>MAX(C768:G768)-MIN(C768:G768)</f>
        <v>26</v>
      </c>
      <c r="M768">
        <f>SUMPRODUCT(MOD(C768:G768,2))</f>
        <v>2</v>
      </c>
      <c r="N768">
        <f>5-M768</f>
        <v>3</v>
      </c>
      <c r="O768">
        <f>COUNTIF(C768:G768,"&lt;=17")</f>
        <v>3</v>
      </c>
      <c r="P768">
        <f>COUNTIF(C768:G768,"&gt;=18")</f>
        <v>2</v>
      </c>
      <c r="Q768">
        <f>SUMPRODUCT(--(D768:G768-C768:F768=1))</f>
        <v>2</v>
      </c>
      <c r="R768">
        <f>SUMPRODUCT(COUNTIF(C769:G769,C768:G768))</f>
        <v>0</v>
      </c>
    </row>
    <row r="769">
      <c r="A769">
        <v>407</v>
      </c>
      <c r="B769" t="str">
        <v>2005-05-28</v>
      </c>
      <c r="C769">
        <v>2</v>
      </c>
      <c r="D769">
        <v>24</v>
      </c>
      <c r="E769">
        <v>31</v>
      </c>
      <c r="F769">
        <v>34</v>
      </c>
      <c r="G769">
        <v>35</v>
      </c>
      <c r="H769">
        <v>6</v>
      </c>
      <c r="I769" t="str">
        <v>2 - 24 - 31 - 34 - 35 [PB: 6]</v>
      </c>
      <c r="J769">
        <f>SUM(C769:G769)</f>
        <v>126</v>
      </c>
      <c r="K769">
        <f>AVERAGE(C769:G769)</f>
        <v>25.2</v>
      </c>
      <c r="L769">
        <f>MAX(C769:G769)-MIN(C769:G769)</f>
        <v>33</v>
      </c>
      <c r="M769">
        <f>SUMPRODUCT(MOD(C769:G769,2))</f>
        <v>2</v>
      </c>
      <c r="N769">
        <f>5-M769</f>
        <v>3</v>
      </c>
      <c r="O769">
        <f>COUNTIF(C769:G769,"&lt;=17")</f>
        <v>1</v>
      </c>
      <c r="P769">
        <f>COUNTIF(C769:G769,"&gt;=18")</f>
        <v>4</v>
      </c>
      <c r="Q769">
        <f>SUMPRODUCT(--(D769:G769-C769:F769=1))</f>
        <v>1</v>
      </c>
      <c r="R769">
        <f>SUMPRODUCT(COUNTIF(C770:G770,C769:G769))</f>
        <v>0</v>
      </c>
    </row>
    <row r="770">
      <c r="A770">
        <v>406</v>
      </c>
      <c r="B770" t="str">
        <v>2005-05-25</v>
      </c>
      <c r="C770">
        <v>1</v>
      </c>
      <c r="D770">
        <v>9</v>
      </c>
      <c r="E770">
        <v>14</v>
      </c>
      <c r="F770">
        <v>15</v>
      </c>
      <c r="G770">
        <v>20</v>
      </c>
      <c r="H770">
        <v>2</v>
      </c>
      <c r="I770" t="str">
        <v>1 - 9 - 14 - 15 - 20 [PB: 2]</v>
      </c>
      <c r="J770">
        <f>SUM(C770:G770)</f>
        <v>59</v>
      </c>
      <c r="K770">
        <f>AVERAGE(C770:G770)</f>
        <v>11.8</v>
      </c>
      <c r="L770">
        <f>MAX(C770:G770)-MIN(C770:G770)</f>
        <v>19</v>
      </c>
      <c r="M770">
        <f>SUMPRODUCT(MOD(C770:G770,2))</f>
        <v>3</v>
      </c>
      <c r="N770">
        <f>5-M770</f>
        <v>2</v>
      </c>
      <c r="O770">
        <f>COUNTIF(C770:G770,"&lt;=17")</f>
        <v>4</v>
      </c>
      <c r="P770">
        <f>COUNTIF(C770:G770,"&gt;=18")</f>
        <v>1</v>
      </c>
      <c r="Q770">
        <f>SUMPRODUCT(--(D770:G770-C770:F770=1))</f>
        <v>1</v>
      </c>
      <c r="R770">
        <f>SUMPRODUCT(COUNTIF(C771:G771,C770:G770))</f>
        <v>1</v>
      </c>
    </row>
    <row r="771">
      <c r="A771">
        <v>405</v>
      </c>
      <c r="B771" t="str">
        <v>2005-05-21</v>
      </c>
      <c r="C771">
        <v>7</v>
      </c>
      <c r="D771">
        <v>15</v>
      </c>
      <c r="E771">
        <v>17</v>
      </c>
      <c r="F771">
        <v>22</v>
      </c>
      <c r="G771">
        <v>24</v>
      </c>
      <c r="H771">
        <v>8</v>
      </c>
      <c r="I771" t="str">
        <v>7 - 15 - 17 - 22 - 24 [PB: 8]</v>
      </c>
      <c r="J771">
        <f>SUM(C771:G771)</f>
        <v>85</v>
      </c>
      <c r="K771">
        <f>AVERAGE(C771:G771)</f>
        <v>17</v>
      </c>
      <c r="L771">
        <f>MAX(C771:G771)-MIN(C771:G771)</f>
        <v>17</v>
      </c>
      <c r="M771">
        <f>SUMPRODUCT(MOD(C771:G771,2))</f>
        <v>3</v>
      </c>
      <c r="N771">
        <f>5-M771</f>
        <v>2</v>
      </c>
      <c r="O771">
        <f>COUNTIF(C771:G771,"&lt;=17")</f>
        <v>3</v>
      </c>
      <c r="P771">
        <f>COUNTIF(C771:G771,"&gt;=18")</f>
        <v>2</v>
      </c>
      <c r="Q771">
        <f>SUMPRODUCT(--(D771:G771-C771:F771=1))</f>
        <v>0</v>
      </c>
      <c r="R771">
        <f>SUMPRODUCT(COUNTIF(C772:G772,C771:G771))</f>
        <v>1</v>
      </c>
    </row>
    <row r="772">
      <c r="A772">
        <v>404</v>
      </c>
      <c r="B772" t="str">
        <v>2005-05-18</v>
      </c>
      <c r="C772">
        <v>9</v>
      </c>
      <c r="D772">
        <v>15</v>
      </c>
      <c r="E772">
        <v>26</v>
      </c>
      <c r="F772">
        <v>29</v>
      </c>
      <c r="G772">
        <v>33</v>
      </c>
      <c r="H772">
        <v>7</v>
      </c>
      <c r="I772" t="str">
        <v>9 - 15 - 26 - 29 - 33 [PB: 7]</v>
      </c>
      <c r="J772">
        <f>SUM(C772:G772)</f>
        <v>112</v>
      </c>
      <c r="K772">
        <f>AVERAGE(C772:G772)</f>
        <v>22.4</v>
      </c>
      <c r="L772">
        <f>MAX(C772:G772)-MIN(C772:G772)</f>
        <v>24</v>
      </c>
      <c r="M772">
        <f>SUMPRODUCT(MOD(C772:G772,2))</f>
        <v>4</v>
      </c>
      <c r="N772">
        <f>5-M772</f>
        <v>1</v>
      </c>
      <c r="O772">
        <f>COUNTIF(C772:G772,"&lt;=17")</f>
        <v>2</v>
      </c>
      <c r="P772">
        <f>COUNTIF(C772:G772,"&gt;=18")</f>
        <v>3</v>
      </c>
      <c r="Q772">
        <f>SUMPRODUCT(--(D772:G772-C772:F772=1))</f>
        <v>0</v>
      </c>
      <c r="R772">
        <f>SUMPRODUCT(COUNTIF(C773:G773,C772:G772))</f>
        <v>2</v>
      </c>
    </row>
    <row r="773">
      <c r="A773">
        <v>403</v>
      </c>
      <c r="B773" t="str">
        <v>2005-05-14</v>
      </c>
      <c r="C773">
        <v>2</v>
      </c>
      <c r="D773">
        <v>10</v>
      </c>
      <c r="E773">
        <v>15</v>
      </c>
      <c r="F773">
        <v>16</v>
      </c>
      <c r="G773">
        <v>29</v>
      </c>
      <c r="H773">
        <v>5</v>
      </c>
      <c r="I773" t="str">
        <v>2 - 10 - 15 - 16 - 29 [PB: 5]</v>
      </c>
      <c r="J773">
        <f>SUM(C773:G773)</f>
        <v>72</v>
      </c>
      <c r="K773">
        <f>AVERAGE(C773:G773)</f>
        <v>14.4</v>
      </c>
      <c r="L773">
        <f>MAX(C773:G773)-MIN(C773:G773)</f>
        <v>27</v>
      </c>
      <c r="M773">
        <f>SUMPRODUCT(MOD(C773:G773,2))</f>
        <v>2</v>
      </c>
      <c r="N773">
        <f>5-M773</f>
        <v>3</v>
      </c>
      <c r="O773">
        <f>COUNTIF(C773:G773,"&lt;=17")</f>
        <v>4</v>
      </c>
      <c r="P773">
        <f>COUNTIF(C773:G773,"&gt;=18")</f>
        <v>1</v>
      </c>
      <c r="Q773">
        <f>SUMPRODUCT(--(D773:G773-C773:F773=1))</f>
        <v>1</v>
      </c>
      <c r="R773">
        <f>SUMPRODUCT(COUNTIF(C774:G774,C773:G773))</f>
        <v>1</v>
      </c>
    </row>
    <row r="774">
      <c r="A774">
        <v>402</v>
      </c>
      <c r="B774" t="str">
        <v>2005-05-11</v>
      </c>
      <c r="C774">
        <v>2</v>
      </c>
      <c r="D774">
        <v>8</v>
      </c>
      <c r="E774">
        <v>20</v>
      </c>
      <c r="F774">
        <v>30</v>
      </c>
      <c r="G774">
        <v>33</v>
      </c>
      <c r="H774">
        <v>3</v>
      </c>
      <c r="I774" t="str">
        <v>2 - 8 - 20 - 30 - 33 [PB: 3]</v>
      </c>
      <c r="J774">
        <f>SUM(C774:G774)</f>
        <v>93</v>
      </c>
      <c r="K774">
        <f>AVERAGE(C774:G774)</f>
        <v>18.6</v>
      </c>
      <c r="L774">
        <f>MAX(C774:G774)-MIN(C774:G774)</f>
        <v>31</v>
      </c>
      <c r="M774">
        <f>SUMPRODUCT(MOD(C774:G774,2))</f>
        <v>1</v>
      </c>
      <c r="N774">
        <f>5-M774</f>
        <v>4</v>
      </c>
      <c r="O774">
        <f>COUNTIF(C774:G774,"&lt;=17")</f>
        <v>2</v>
      </c>
      <c r="P774">
        <f>COUNTIF(C774:G774,"&gt;=18")</f>
        <v>3</v>
      </c>
      <c r="Q774">
        <f>SUMPRODUCT(--(D774:G774-C774:F774=1))</f>
        <v>0</v>
      </c>
      <c r="R774">
        <f>SUMPRODUCT(COUNTIF(C775:G775,C774:G774))</f>
        <v>1</v>
      </c>
    </row>
    <row r="775">
      <c r="A775">
        <v>401</v>
      </c>
      <c r="B775" t="str">
        <v>2005-05-07</v>
      </c>
      <c r="C775">
        <v>1</v>
      </c>
      <c r="D775">
        <v>16</v>
      </c>
      <c r="E775">
        <v>20</v>
      </c>
      <c r="F775">
        <v>21</v>
      </c>
      <c r="G775">
        <v>34</v>
      </c>
      <c r="H775">
        <v>10</v>
      </c>
      <c r="I775" t="str">
        <v>1 - 16 - 20 - 21 - 34 [PB: 10]</v>
      </c>
      <c r="J775">
        <f>SUM(C775:G775)</f>
        <v>92</v>
      </c>
      <c r="K775">
        <f>AVERAGE(C775:G775)</f>
        <v>18.4</v>
      </c>
      <c r="L775">
        <f>MAX(C775:G775)-MIN(C775:G775)</f>
        <v>33</v>
      </c>
      <c r="M775">
        <f>SUMPRODUCT(MOD(C775:G775,2))</f>
        <v>2</v>
      </c>
      <c r="N775">
        <f>5-M775</f>
        <v>3</v>
      </c>
      <c r="O775">
        <f>COUNTIF(C775:G775,"&lt;=17")</f>
        <v>2</v>
      </c>
      <c r="P775">
        <f>COUNTIF(C775:G775,"&gt;=18")</f>
        <v>3</v>
      </c>
      <c r="Q775">
        <f>SUMPRODUCT(--(D775:G775-C775:F775=1))</f>
        <v>1</v>
      </c>
      <c r="R775">
        <f>SUMPRODUCT(COUNTIF(C776:G776,C775:G775))</f>
        <v>1</v>
      </c>
    </row>
    <row r="776">
      <c r="A776">
        <v>400</v>
      </c>
      <c r="B776" t="str">
        <v>2005-05-04</v>
      </c>
      <c r="C776">
        <v>5</v>
      </c>
      <c r="D776">
        <v>8</v>
      </c>
      <c r="E776">
        <v>20</v>
      </c>
      <c r="F776">
        <v>25</v>
      </c>
      <c r="G776">
        <v>29</v>
      </c>
      <c r="H776">
        <v>10</v>
      </c>
      <c r="I776" t="str">
        <v>5 - 8 - 20 - 25 - 29 [PB: 10]</v>
      </c>
      <c r="J776">
        <f>SUM(C776:G776)</f>
        <v>87</v>
      </c>
      <c r="K776">
        <f>AVERAGE(C776:G776)</f>
        <v>17.4</v>
      </c>
      <c r="L776">
        <f>MAX(C776:G776)-MIN(C776:G776)</f>
        <v>24</v>
      </c>
      <c r="M776">
        <f>SUMPRODUCT(MOD(C776:G776,2))</f>
        <v>3</v>
      </c>
      <c r="N776">
        <f>5-M776</f>
        <v>2</v>
      </c>
      <c r="O776">
        <f>COUNTIF(C776:G776,"&lt;=17")</f>
        <v>2</v>
      </c>
      <c r="P776">
        <f>COUNTIF(C776:G776,"&gt;=18")</f>
        <v>3</v>
      </c>
      <c r="Q776">
        <f>SUMPRODUCT(--(D776:G776-C776:F776=1))</f>
        <v>0</v>
      </c>
      <c r="R776">
        <f>SUMPRODUCT(COUNTIF(C777:G777,C776:G776))</f>
        <v>0</v>
      </c>
    </row>
    <row r="777">
      <c r="A777">
        <v>399</v>
      </c>
      <c r="B777" t="str">
        <v>2005-04-30</v>
      </c>
      <c r="C777">
        <v>1</v>
      </c>
      <c r="D777">
        <v>2</v>
      </c>
      <c r="E777">
        <v>10</v>
      </c>
      <c r="F777">
        <v>13</v>
      </c>
      <c r="G777">
        <v>16</v>
      </c>
      <c r="H777">
        <v>6</v>
      </c>
      <c r="I777" t="str">
        <v>1 - 2 - 10 - 13 - 16 [PB: 6]</v>
      </c>
      <c r="J777">
        <f>SUM(C777:G777)</f>
        <v>42</v>
      </c>
      <c r="K777">
        <f>AVERAGE(C777:G777)</f>
        <v>8.4</v>
      </c>
      <c r="L777">
        <f>MAX(C777:G777)-MIN(C777:G777)</f>
        <v>15</v>
      </c>
      <c r="M777">
        <f>SUMPRODUCT(MOD(C777:G777,2))</f>
        <v>2</v>
      </c>
      <c r="N777">
        <f>5-M777</f>
        <v>3</v>
      </c>
      <c r="O777">
        <f>COUNTIF(C777:G777,"&lt;=17")</f>
        <v>5</v>
      </c>
      <c r="P777">
        <f>COUNTIF(C777:G777,"&gt;=18")</f>
        <v>0</v>
      </c>
      <c r="Q777">
        <f>SUMPRODUCT(--(D777:G777-C777:F777=1))</f>
        <v>1</v>
      </c>
      <c r="R777">
        <f>SUMPRODUCT(COUNTIF(C778:G778,C777:G777))</f>
        <v>0</v>
      </c>
    </row>
    <row r="778">
      <c r="A778">
        <v>398</v>
      </c>
      <c r="B778" t="str">
        <v>2005-04-27</v>
      </c>
      <c r="C778">
        <v>7</v>
      </c>
      <c r="D778">
        <v>14</v>
      </c>
      <c r="E778">
        <v>30</v>
      </c>
      <c r="F778">
        <v>31</v>
      </c>
      <c r="G778">
        <v>36</v>
      </c>
      <c r="H778">
        <v>1</v>
      </c>
      <c r="I778" t="str">
        <v>7 - 14 - 30 - 31 - 36 [PB: 1]</v>
      </c>
      <c r="J778">
        <f>SUM(C778:G778)</f>
        <v>118</v>
      </c>
      <c r="K778">
        <f>AVERAGE(C778:G778)</f>
        <v>23.6</v>
      </c>
      <c r="L778">
        <f>MAX(C778:G778)-MIN(C778:G778)</f>
        <v>29</v>
      </c>
      <c r="M778">
        <f>SUMPRODUCT(MOD(C778:G778,2))</f>
        <v>2</v>
      </c>
      <c r="N778">
        <f>5-M778</f>
        <v>3</v>
      </c>
      <c r="O778">
        <f>COUNTIF(C778:G778,"&lt;=17")</f>
        <v>2</v>
      </c>
      <c r="P778">
        <f>COUNTIF(C778:G778,"&gt;=18")</f>
        <v>3</v>
      </c>
      <c r="Q778">
        <f>SUMPRODUCT(--(D778:G778-C778:F778=1))</f>
        <v>1</v>
      </c>
      <c r="R778">
        <f>SUMPRODUCT(COUNTIF(C779:G779,C778:G778))</f>
        <v>0</v>
      </c>
    </row>
    <row r="779">
      <c r="A779">
        <v>397</v>
      </c>
      <c r="B779" t="str">
        <v>2005-04-23</v>
      </c>
      <c r="C779">
        <v>1</v>
      </c>
      <c r="D779">
        <v>5</v>
      </c>
      <c r="E779">
        <v>6</v>
      </c>
      <c r="F779">
        <v>15</v>
      </c>
      <c r="G779">
        <v>24</v>
      </c>
      <c r="H779">
        <v>3</v>
      </c>
      <c r="I779" t="str">
        <v>1 - 5 - 6 - 15 - 24 [PB: 3]</v>
      </c>
      <c r="J779">
        <f>SUM(C779:G779)</f>
        <v>51</v>
      </c>
      <c r="K779">
        <f>AVERAGE(C779:G779)</f>
        <v>10.2</v>
      </c>
      <c r="L779">
        <f>MAX(C779:G779)-MIN(C779:G779)</f>
        <v>23</v>
      </c>
      <c r="M779">
        <f>SUMPRODUCT(MOD(C779:G779,2))</f>
        <v>3</v>
      </c>
      <c r="N779">
        <f>5-M779</f>
        <v>2</v>
      </c>
      <c r="O779">
        <f>COUNTIF(C779:G779,"&lt;=17")</f>
        <v>4</v>
      </c>
      <c r="P779">
        <f>COUNTIF(C779:G779,"&gt;=18")</f>
        <v>1</v>
      </c>
      <c r="Q779">
        <f>SUMPRODUCT(--(D779:G779-C779:F779=1))</f>
        <v>1</v>
      </c>
      <c r="R779">
        <f>SUMPRODUCT(COUNTIF(C780:G780,C779:G779))</f>
        <v>1</v>
      </c>
    </row>
    <row r="780">
      <c r="A780">
        <v>396</v>
      </c>
      <c r="B780" t="str">
        <v>2005-04-20</v>
      </c>
      <c r="C780">
        <v>3</v>
      </c>
      <c r="D780">
        <v>7</v>
      </c>
      <c r="E780">
        <v>12</v>
      </c>
      <c r="F780">
        <v>24</v>
      </c>
      <c r="G780">
        <v>35</v>
      </c>
      <c r="H780">
        <v>4</v>
      </c>
      <c r="I780" t="str">
        <v>3 - 7 - 12 - 24 - 35 [PB: 4]</v>
      </c>
      <c r="J780">
        <f>SUM(C780:G780)</f>
        <v>81</v>
      </c>
      <c r="K780">
        <f>AVERAGE(C780:G780)</f>
        <v>16.2</v>
      </c>
      <c r="L780">
        <f>MAX(C780:G780)-MIN(C780:G780)</f>
        <v>32</v>
      </c>
      <c r="M780">
        <f>SUMPRODUCT(MOD(C780:G780,2))</f>
        <v>3</v>
      </c>
      <c r="N780">
        <f>5-M780</f>
        <v>2</v>
      </c>
      <c r="O780">
        <f>COUNTIF(C780:G780,"&lt;=17")</f>
        <v>3</v>
      </c>
      <c r="P780">
        <f>COUNTIF(C780:G780,"&gt;=18")</f>
        <v>2</v>
      </c>
      <c r="Q780">
        <f>SUMPRODUCT(--(D780:G780-C780:F780=1))</f>
        <v>0</v>
      </c>
      <c r="R780">
        <f>SUMPRODUCT(COUNTIF(C781:G781,C780:G780))</f>
        <v>0</v>
      </c>
    </row>
    <row r="781">
      <c r="A781">
        <v>395</v>
      </c>
      <c r="B781" t="str">
        <v>2005-04-16</v>
      </c>
      <c r="C781">
        <v>4</v>
      </c>
      <c r="D781">
        <v>10</v>
      </c>
      <c r="E781">
        <v>16</v>
      </c>
      <c r="F781">
        <v>18</v>
      </c>
      <c r="G781">
        <v>31</v>
      </c>
      <c r="H781">
        <v>4</v>
      </c>
      <c r="I781" t="str">
        <v>4 - 10 - 16 - 18 - 31 [PB: 4]</v>
      </c>
      <c r="J781">
        <f>SUM(C781:G781)</f>
        <v>79</v>
      </c>
      <c r="K781">
        <f>AVERAGE(C781:G781)</f>
        <v>15.8</v>
      </c>
      <c r="L781">
        <f>MAX(C781:G781)-MIN(C781:G781)</f>
        <v>27</v>
      </c>
      <c r="M781">
        <f>SUMPRODUCT(MOD(C781:G781,2))</f>
        <v>1</v>
      </c>
      <c r="N781">
        <f>5-M781</f>
        <v>4</v>
      </c>
      <c r="O781">
        <f>COUNTIF(C781:G781,"&lt;=17")</f>
        <v>3</v>
      </c>
      <c r="P781">
        <f>COUNTIF(C781:G781,"&gt;=18")</f>
        <v>2</v>
      </c>
      <c r="Q781">
        <f>SUMPRODUCT(--(D781:G781-C781:F781=1))</f>
        <v>0</v>
      </c>
      <c r="R781">
        <f>SUMPRODUCT(COUNTIF(C782:G782,C781:G781))</f>
        <v>0</v>
      </c>
    </row>
    <row r="782">
      <c r="A782">
        <v>394</v>
      </c>
      <c r="B782" t="str">
        <v>2005-04-13</v>
      </c>
      <c r="C782">
        <v>5</v>
      </c>
      <c r="D782">
        <v>14</v>
      </c>
      <c r="E782">
        <v>25</v>
      </c>
      <c r="F782">
        <v>27</v>
      </c>
      <c r="G782">
        <v>35</v>
      </c>
      <c r="H782">
        <v>5</v>
      </c>
      <c r="I782" t="str">
        <v>5 - 14 - 25 - 27 - 35 [PB: 5]</v>
      </c>
      <c r="J782">
        <f>SUM(C782:G782)</f>
        <v>106</v>
      </c>
      <c r="K782">
        <f>AVERAGE(C782:G782)</f>
        <v>21.2</v>
      </c>
      <c r="L782">
        <f>MAX(C782:G782)-MIN(C782:G782)</f>
        <v>30</v>
      </c>
      <c r="M782">
        <f>SUMPRODUCT(MOD(C782:G782,2))</f>
        <v>4</v>
      </c>
      <c r="N782">
        <f>5-M782</f>
        <v>1</v>
      </c>
      <c r="O782">
        <f>COUNTIF(C782:G782,"&lt;=17")</f>
        <v>2</v>
      </c>
      <c r="P782">
        <f>COUNTIF(C782:G782,"&gt;=18")</f>
        <v>3</v>
      </c>
      <c r="Q782">
        <f>SUMPRODUCT(--(D782:G782-C782:F782=1))</f>
        <v>0</v>
      </c>
      <c r="R782">
        <f>SUMPRODUCT(COUNTIF(C783:G783,C782:G782))</f>
        <v>1</v>
      </c>
    </row>
    <row r="783">
      <c r="A783">
        <v>393</v>
      </c>
      <c r="B783" t="str">
        <v>2005-04-09</v>
      </c>
      <c r="C783">
        <v>3</v>
      </c>
      <c r="D783">
        <v>5</v>
      </c>
      <c r="E783">
        <v>15</v>
      </c>
      <c r="F783">
        <v>33</v>
      </c>
      <c r="G783">
        <v>34</v>
      </c>
      <c r="H783">
        <v>10</v>
      </c>
      <c r="I783" t="str">
        <v>3 - 5 - 15 - 33 - 34 [PB: 10]</v>
      </c>
      <c r="J783">
        <f>SUM(C783:G783)</f>
        <v>90</v>
      </c>
      <c r="K783">
        <f>AVERAGE(C783:G783)</f>
        <v>18</v>
      </c>
      <c r="L783">
        <f>MAX(C783:G783)-MIN(C783:G783)</f>
        <v>31</v>
      </c>
      <c r="M783">
        <f>SUMPRODUCT(MOD(C783:G783,2))</f>
        <v>4</v>
      </c>
      <c r="N783">
        <f>5-M783</f>
        <v>1</v>
      </c>
      <c r="O783">
        <f>COUNTIF(C783:G783,"&lt;=17")</f>
        <v>3</v>
      </c>
      <c r="P783">
        <f>COUNTIF(C783:G783,"&gt;=18")</f>
        <v>2</v>
      </c>
      <c r="Q783">
        <f>SUMPRODUCT(--(D783:G783-C783:F783=1))</f>
        <v>1</v>
      </c>
      <c r="R783">
        <f>SUMPRODUCT(COUNTIF(C784:G784,C783:G783))</f>
        <v>0</v>
      </c>
    </row>
    <row r="784">
      <c r="A784">
        <v>392</v>
      </c>
      <c r="B784" t="str">
        <v>2005-04-06</v>
      </c>
      <c r="C784">
        <v>10</v>
      </c>
      <c r="D784">
        <v>12</v>
      </c>
      <c r="E784">
        <v>28</v>
      </c>
      <c r="F784">
        <v>29</v>
      </c>
      <c r="G784">
        <v>31</v>
      </c>
      <c r="H784">
        <v>4</v>
      </c>
      <c r="I784" t="str">
        <v>10 - 12 - 28 - 29 - 31 [PB: 4]</v>
      </c>
      <c r="J784">
        <f>SUM(C784:G784)</f>
        <v>110</v>
      </c>
      <c r="K784">
        <f>AVERAGE(C784:G784)</f>
        <v>22</v>
      </c>
      <c r="L784">
        <f>MAX(C784:G784)-MIN(C784:G784)</f>
        <v>21</v>
      </c>
      <c r="M784">
        <f>SUMPRODUCT(MOD(C784:G784,2))</f>
        <v>2</v>
      </c>
      <c r="N784">
        <f>5-M784</f>
        <v>3</v>
      </c>
      <c r="O784">
        <f>COUNTIF(C784:G784,"&lt;=17")</f>
        <v>2</v>
      </c>
      <c r="P784">
        <f>COUNTIF(C784:G784,"&gt;=18")</f>
        <v>3</v>
      </c>
      <c r="Q784">
        <f>SUMPRODUCT(--(D784:G784-C784:F784=1))</f>
        <v>1</v>
      </c>
      <c r="R784">
        <f>SUMPRODUCT(COUNTIF(C785:G785,C784:G784))</f>
        <v>1</v>
      </c>
    </row>
    <row r="785">
      <c r="A785">
        <v>391</v>
      </c>
      <c r="B785" t="str">
        <v>2005-04-02</v>
      </c>
      <c r="C785">
        <v>8</v>
      </c>
      <c r="D785">
        <v>15</v>
      </c>
      <c r="E785">
        <v>19</v>
      </c>
      <c r="F785">
        <v>25</v>
      </c>
      <c r="G785">
        <v>29</v>
      </c>
      <c r="H785">
        <v>6</v>
      </c>
      <c r="I785" t="str">
        <v>8 - 15 - 19 - 25 - 29 [PB: 6]</v>
      </c>
      <c r="J785">
        <f>SUM(C785:G785)</f>
        <v>96</v>
      </c>
      <c r="K785">
        <f>AVERAGE(C785:G785)</f>
        <v>19.2</v>
      </c>
      <c r="L785">
        <f>MAX(C785:G785)-MIN(C785:G785)</f>
        <v>21</v>
      </c>
      <c r="M785">
        <f>SUMPRODUCT(MOD(C785:G785,2))</f>
        <v>4</v>
      </c>
      <c r="N785">
        <f>5-M785</f>
        <v>1</v>
      </c>
      <c r="O785">
        <f>COUNTIF(C785:G785,"&lt;=17")</f>
        <v>2</v>
      </c>
      <c r="P785">
        <f>COUNTIF(C785:G785,"&gt;=18")</f>
        <v>3</v>
      </c>
      <c r="Q785">
        <f>SUMPRODUCT(--(D785:G785-C785:F785=1))</f>
        <v>0</v>
      </c>
      <c r="R785">
        <f>SUMPRODUCT(COUNTIF(C786:G786,C785:G785))</f>
        <v>1</v>
      </c>
    </row>
    <row r="786">
      <c r="A786">
        <v>390</v>
      </c>
      <c r="B786" t="str">
        <v>2005-03-31</v>
      </c>
      <c r="C786">
        <v>3</v>
      </c>
      <c r="D786">
        <v>8</v>
      </c>
      <c r="E786">
        <v>22</v>
      </c>
      <c r="F786">
        <v>27</v>
      </c>
      <c r="G786">
        <v>31</v>
      </c>
      <c r="H786">
        <v>6</v>
      </c>
      <c r="I786" t="str">
        <v>3 - 8 - 22 - 27 - 31 [PB: 6]</v>
      </c>
      <c r="J786">
        <f>SUM(C786:G786)</f>
        <v>91</v>
      </c>
      <c r="K786">
        <f>AVERAGE(C786:G786)</f>
        <v>18.2</v>
      </c>
      <c r="L786">
        <f>MAX(C786:G786)-MIN(C786:G786)</f>
        <v>28</v>
      </c>
      <c r="M786">
        <f>SUMPRODUCT(MOD(C786:G786,2))</f>
        <v>3</v>
      </c>
      <c r="N786">
        <f>5-M786</f>
        <v>2</v>
      </c>
      <c r="O786">
        <f>COUNTIF(C786:G786,"&lt;=17")</f>
        <v>2</v>
      </c>
      <c r="P786">
        <f>COUNTIF(C786:G786,"&gt;=18")</f>
        <v>3</v>
      </c>
      <c r="Q786">
        <f>SUMPRODUCT(--(D786:G786-C786:F786=1))</f>
        <v>0</v>
      </c>
      <c r="R786">
        <f>SUMPRODUCT(COUNTIF(C787:G787,C786:G786))</f>
        <v>0</v>
      </c>
    </row>
    <row r="787">
      <c r="A787">
        <v>389</v>
      </c>
      <c r="B787" t="str">
        <v>2005-03-26</v>
      </c>
      <c r="C787">
        <v>7</v>
      </c>
      <c r="D787">
        <v>9</v>
      </c>
      <c r="E787">
        <v>24</v>
      </c>
      <c r="F787">
        <v>28</v>
      </c>
      <c r="G787">
        <v>30</v>
      </c>
      <c r="H787">
        <v>4</v>
      </c>
      <c r="I787" t="str">
        <v>7 - 9 - 24 - 28 - 30 [PB: 4]</v>
      </c>
      <c r="J787">
        <f>SUM(C787:G787)</f>
        <v>98</v>
      </c>
      <c r="K787">
        <f>AVERAGE(C787:G787)</f>
        <v>19.6</v>
      </c>
      <c r="L787">
        <f>MAX(C787:G787)-MIN(C787:G787)</f>
        <v>23</v>
      </c>
      <c r="M787">
        <f>SUMPRODUCT(MOD(C787:G787,2))</f>
        <v>2</v>
      </c>
      <c r="N787">
        <f>5-M787</f>
        <v>3</v>
      </c>
      <c r="O787">
        <f>COUNTIF(C787:G787,"&lt;=17")</f>
        <v>2</v>
      </c>
      <c r="P787">
        <f>COUNTIF(C787:G787,"&gt;=18")</f>
        <v>3</v>
      </c>
      <c r="Q787">
        <f>SUMPRODUCT(--(D787:G787-C787:F787=1))</f>
        <v>0</v>
      </c>
      <c r="R787">
        <f>SUMPRODUCT(COUNTIF(C788:G788,C787:G787))</f>
        <v>1</v>
      </c>
    </row>
    <row r="788">
      <c r="A788">
        <v>388</v>
      </c>
      <c r="B788" t="str">
        <v>2005-03-23</v>
      </c>
      <c r="C788">
        <v>12</v>
      </c>
      <c r="D788">
        <v>16</v>
      </c>
      <c r="E788">
        <v>18</v>
      </c>
      <c r="F788">
        <v>25</v>
      </c>
      <c r="G788">
        <v>30</v>
      </c>
      <c r="H788">
        <v>6</v>
      </c>
      <c r="I788" t="str">
        <v>12 - 16 - 18 - 25 - 30 [PB: 6]</v>
      </c>
      <c r="J788">
        <f>SUM(C788:G788)</f>
        <v>101</v>
      </c>
      <c r="K788">
        <f>AVERAGE(C788:G788)</f>
        <v>20.2</v>
      </c>
      <c r="L788">
        <f>MAX(C788:G788)-MIN(C788:G788)</f>
        <v>18</v>
      </c>
      <c r="M788">
        <f>SUMPRODUCT(MOD(C788:G788,2))</f>
        <v>1</v>
      </c>
      <c r="N788">
        <f>5-M788</f>
        <v>4</v>
      </c>
      <c r="O788">
        <f>COUNTIF(C788:G788,"&lt;=17")</f>
        <v>2</v>
      </c>
      <c r="P788">
        <f>COUNTIF(C788:G788,"&gt;=18")</f>
        <v>3</v>
      </c>
      <c r="Q788">
        <f>SUMPRODUCT(--(D788:G788-C788:F788=1))</f>
        <v>0</v>
      </c>
      <c r="R788">
        <f>SUMPRODUCT(COUNTIF(C789:G789,C788:G788))</f>
        <v>0</v>
      </c>
    </row>
    <row r="789">
      <c r="A789">
        <v>387</v>
      </c>
      <c r="B789" t="str">
        <v>2005-03-19</v>
      </c>
      <c r="C789">
        <v>3</v>
      </c>
      <c r="D789">
        <v>7</v>
      </c>
      <c r="E789">
        <v>17</v>
      </c>
      <c r="F789">
        <v>19</v>
      </c>
      <c r="G789">
        <v>36</v>
      </c>
      <c r="H789">
        <v>6</v>
      </c>
      <c r="I789" t="str">
        <v>3 - 7 - 17 - 19 - 36 [PB: 6]</v>
      </c>
      <c r="J789">
        <f>SUM(C789:G789)</f>
        <v>82</v>
      </c>
      <c r="K789">
        <f>AVERAGE(C789:G789)</f>
        <v>16.4</v>
      </c>
      <c r="L789">
        <f>MAX(C789:G789)-MIN(C789:G789)</f>
        <v>33</v>
      </c>
      <c r="M789">
        <f>SUMPRODUCT(MOD(C789:G789,2))</f>
        <v>4</v>
      </c>
      <c r="N789">
        <f>5-M789</f>
        <v>1</v>
      </c>
      <c r="O789">
        <f>COUNTIF(C789:G789,"&lt;=17")</f>
        <v>3</v>
      </c>
      <c r="P789">
        <f>COUNTIF(C789:G789,"&gt;=18")</f>
        <v>2</v>
      </c>
      <c r="Q789">
        <f>SUMPRODUCT(--(D789:G789-C789:F789=1))</f>
        <v>0</v>
      </c>
      <c r="R789">
        <f>SUMPRODUCT(COUNTIF(C790:G790,C789:G789))</f>
        <v>1</v>
      </c>
    </row>
    <row r="790">
      <c r="A790">
        <v>386</v>
      </c>
      <c r="B790" t="str">
        <v>2005-03-16</v>
      </c>
      <c r="C790">
        <v>19</v>
      </c>
      <c r="D790">
        <v>20</v>
      </c>
      <c r="E790">
        <v>25</v>
      </c>
      <c r="F790">
        <v>30</v>
      </c>
      <c r="G790">
        <v>34</v>
      </c>
      <c r="H790">
        <v>4</v>
      </c>
      <c r="I790" t="str">
        <v>19 - 20 - 25 - 30 - 34 [PB: 4]</v>
      </c>
      <c r="J790">
        <f>SUM(C790:G790)</f>
        <v>128</v>
      </c>
      <c r="K790">
        <f>AVERAGE(C790:G790)</f>
        <v>25.6</v>
      </c>
      <c r="L790">
        <f>MAX(C790:G790)-MIN(C790:G790)</f>
        <v>15</v>
      </c>
      <c r="M790">
        <f>SUMPRODUCT(MOD(C790:G790,2))</f>
        <v>2</v>
      </c>
      <c r="N790">
        <f>5-M790</f>
        <v>3</v>
      </c>
      <c r="O790">
        <f>COUNTIF(C790:G790,"&lt;=17")</f>
        <v>0</v>
      </c>
      <c r="P790">
        <f>COUNTIF(C790:G790,"&gt;=18")</f>
        <v>5</v>
      </c>
      <c r="Q790">
        <f>SUMPRODUCT(--(D790:G790-C790:F790=1))</f>
        <v>1</v>
      </c>
      <c r="R790">
        <f>SUMPRODUCT(COUNTIF(C791:G791,C790:G790))</f>
        <v>0</v>
      </c>
    </row>
    <row r="791">
      <c r="A791">
        <v>385</v>
      </c>
      <c r="B791" t="str">
        <v>2005-03-12</v>
      </c>
      <c r="C791">
        <v>8</v>
      </c>
      <c r="D791">
        <v>12</v>
      </c>
      <c r="E791">
        <v>13</v>
      </c>
      <c r="F791">
        <v>18</v>
      </c>
      <c r="G791">
        <v>32</v>
      </c>
      <c r="H791">
        <v>6</v>
      </c>
      <c r="I791" t="str">
        <v>8 - 12 - 13 - 18 - 32 [PB: 6]</v>
      </c>
      <c r="J791">
        <f>SUM(C791:G791)</f>
        <v>83</v>
      </c>
      <c r="K791">
        <f>AVERAGE(C791:G791)</f>
        <v>16.6</v>
      </c>
      <c r="L791">
        <f>MAX(C791:G791)-MIN(C791:G791)</f>
        <v>24</v>
      </c>
      <c r="M791">
        <f>SUMPRODUCT(MOD(C791:G791,2))</f>
        <v>1</v>
      </c>
      <c r="N791">
        <f>5-M791</f>
        <v>4</v>
      </c>
      <c r="O791">
        <f>COUNTIF(C791:G791,"&lt;=17")</f>
        <v>3</v>
      </c>
      <c r="P791">
        <f>COUNTIF(C791:G791,"&gt;=18")</f>
        <v>2</v>
      </c>
      <c r="Q791">
        <f>SUMPRODUCT(--(D791:G791-C791:F791=1))</f>
        <v>1</v>
      </c>
      <c r="R791">
        <f>SUMPRODUCT(COUNTIF(C792:G792,C791:G791))</f>
        <v>0</v>
      </c>
    </row>
    <row r="792">
      <c r="A792">
        <v>384</v>
      </c>
      <c r="B792" t="str">
        <v>2005-03-09</v>
      </c>
      <c r="C792">
        <v>11</v>
      </c>
      <c r="D792">
        <v>15</v>
      </c>
      <c r="E792">
        <v>16</v>
      </c>
      <c r="F792">
        <v>19</v>
      </c>
      <c r="G792">
        <v>33</v>
      </c>
      <c r="H792">
        <v>1</v>
      </c>
      <c r="I792" t="str">
        <v>11 - 15 - 16 - 19 - 33 [PB: 1]</v>
      </c>
      <c r="J792">
        <f>SUM(C792:G792)</f>
        <v>94</v>
      </c>
      <c r="K792">
        <f>AVERAGE(C792:G792)</f>
        <v>18.8</v>
      </c>
      <c r="L792">
        <f>MAX(C792:G792)-MIN(C792:G792)</f>
        <v>22</v>
      </c>
      <c r="M792">
        <f>SUMPRODUCT(MOD(C792:G792,2))</f>
        <v>4</v>
      </c>
      <c r="N792">
        <f>5-M792</f>
        <v>1</v>
      </c>
      <c r="O792">
        <f>COUNTIF(C792:G792,"&lt;=17")</f>
        <v>3</v>
      </c>
      <c r="P792">
        <f>COUNTIF(C792:G792,"&gt;=18")</f>
        <v>2</v>
      </c>
      <c r="Q792">
        <f>SUMPRODUCT(--(D792:G792-C792:F792=1))</f>
        <v>1</v>
      </c>
      <c r="R792">
        <f>SUMPRODUCT(COUNTIF(C793:G793,C792:G792))</f>
        <v>1</v>
      </c>
    </row>
    <row r="793">
      <c r="A793">
        <v>383</v>
      </c>
      <c r="B793" t="str">
        <v>2005-03-05</v>
      </c>
      <c r="C793">
        <v>1</v>
      </c>
      <c r="D793">
        <v>4</v>
      </c>
      <c r="E793">
        <v>5</v>
      </c>
      <c r="F793">
        <v>25</v>
      </c>
      <c r="G793">
        <v>33</v>
      </c>
      <c r="H793">
        <v>4</v>
      </c>
      <c r="I793" t="str">
        <v>1 - 4 - 5 - 25 - 33 [PB: 4]</v>
      </c>
      <c r="J793">
        <f>SUM(C793:G793)</f>
        <v>68</v>
      </c>
      <c r="K793">
        <f>AVERAGE(C793:G793)</f>
        <v>13.6</v>
      </c>
      <c r="L793">
        <f>MAX(C793:G793)-MIN(C793:G793)</f>
        <v>32</v>
      </c>
      <c r="M793">
        <f>SUMPRODUCT(MOD(C793:G793,2))</f>
        <v>4</v>
      </c>
      <c r="N793">
        <f>5-M793</f>
        <v>1</v>
      </c>
      <c r="O793">
        <f>COUNTIF(C793:G793,"&lt;=17")</f>
        <v>3</v>
      </c>
      <c r="P793">
        <f>COUNTIF(C793:G793,"&gt;=18")</f>
        <v>2</v>
      </c>
      <c r="Q793">
        <f>SUMPRODUCT(--(D793:G793-C793:F793=1))</f>
        <v>1</v>
      </c>
      <c r="R793">
        <f>SUMPRODUCT(COUNTIF(C794:G794,C793:G793))</f>
        <v>2</v>
      </c>
    </row>
    <row r="794">
      <c r="A794">
        <v>382</v>
      </c>
      <c r="B794" t="str">
        <v>2005-03-02</v>
      </c>
      <c r="C794">
        <v>4</v>
      </c>
      <c r="D794">
        <v>6</v>
      </c>
      <c r="E794">
        <v>17</v>
      </c>
      <c r="F794">
        <v>33</v>
      </c>
      <c r="G794">
        <v>36</v>
      </c>
      <c r="H794">
        <v>8</v>
      </c>
      <c r="I794" t="str">
        <v>4 - 6 - 17 - 33 - 36 [PB: 8]</v>
      </c>
      <c r="J794">
        <f>SUM(C794:G794)</f>
        <v>96</v>
      </c>
      <c r="K794">
        <f>AVERAGE(C794:G794)</f>
        <v>19.2</v>
      </c>
      <c r="L794">
        <f>MAX(C794:G794)-MIN(C794:G794)</f>
        <v>32</v>
      </c>
      <c r="M794">
        <f>SUMPRODUCT(MOD(C794:G794,2))</f>
        <v>2</v>
      </c>
      <c r="N794">
        <f>5-M794</f>
        <v>3</v>
      </c>
      <c r="O794">
        <f>COUNTIF(C794:G794,"&lt;=17")</f>
        <v>3</v>
      </c>
      <c r="P794">
        <f>COUNTIF(C794:G794,"&gt;=18")</f>
        <v>2</v>
      </c>
      <c r="Q794">
        <f>SUMPRODUCT(--(D794:G794-C794:F794=1))</f>
        <v>0</v>
      </c>
      <c r="R794">
        <f>SUMPRODUCT(COUNTIF(C795:G795,C794:G794))</f>
        <v>0</v>
      </c>
    </row>
    <row r="795">
      <c r="A795">
        <v>381</v>
      </c>
      <c r="B795" t="str">
        <v>2005-02-26</v>
      </c>
      <c r="C795">
        <v>2</v>
      </c>
      <c r="D795">
        <v>7</v>
      </c>
      <c r="E795">
        <v>10</v>
      </c>
      <c r="F795">
        <v>12</v>
      </c>
      <c r="G795">
        <v>16</v>
      </c>
      <c r="H795">
        <v>7</v>
      </c>
      <c r="I795" t="str">
        <v>2 - 7 - 10 - 12 - 16 [PB: 7]</v>
      </c>
      <c r="J795">
        <f>SUM(C795:G795)</f>
        <v>47</v>
      </c>
      <c r="K795">
        <f>AVERAGE(C795:G795)</f>
        <v>9.4</v>
      </c>
      <c r="L795">
        <f>MAX(C795:G795)-MIN(C795:G795)</f>
        <v>14</v>
      </c>
      <c r="M795">
        <f>SUMPRODUCT(MOD(C795:G795,2))</f>
        <v>1</v>
      </c>
      <c r="N795">
        <f>5-M795</f>
        <v>4</v>
      </c>
      <c r="O795">
        <f>COUNTIF(C795:G795,"&lt;=17")</f>
        <v>5</v>
      </c>
      <c r="P795">
        <f>COUNTIF(C795:G795,"&gt;=18")</f>
        <v>0</v>
      </c>
      <c r="Q795">
        <f>SUMPRODUCT(--(D795:G795-C795:F795=1))</f>
        <v>0</v>
      </c>
      <c r="R795">
        <f>SUMPRODUCT(COUNTIF(C796:G796,C795:G795))</f>
        <v>1</v>
      </c>
    </row>
    <row r="796">
      <c r="A796">
        <v>380</v>
      </c>
      <c r="B796" t="str">
        <v>2005-02-23</v>
      </c>
      <c r="C796">
        <v>9</v>
      </c>
      <c r="D796">
        <v>10</v>
      </c>
      <c r="E796">
        <v>17</v>
      </c>
      <c r="F796">
        <v>20</v>
      </c>
      <c r="G796">
        <v>35</v>
      </c>
      <c r="H796">
        <v>6</v>
      </c>
      <c r="I796" t="str">
        <v>9 - 10 - 17 - 20 - 35 [PB: 6]</v>
      </c>
      <c r="J796">
        <f>SUM(C796:G796)</f>
        <v>91</v>
      </c>
      <c r="K796">
        <f>AVERAGE(C796:G796)</f>
        <v>18.2</v>
      </c>
      <c r="L796">
        <f>MAX(C796:G796)-MIN(C796:G796)</f>
        <v>26</v>
      </c>
      <c r="M796">
        <f>SUMPRODUCT(MOD(C796:G796,2))</f>
        <v>3</v>
      </c>
      <c r="N796">
        <f>5-M796</f>
        <v>2</v>
      </c>
      <c r="O796">
        <f>COUNTIF(C796:G796,"&lt;=17")</f>
        <v>3</v>
      </c>
      <c r="P796">
        <f>COUNTIF(C796:G796,"&gt;=18")</f>
        <v>2</v>
      </c>
      <c r="Q796">
        <f>SUMPRODUCT(--(D796:G796-C796:F796=1))</f>
        <v>1</v>
      </c>
      <c r="R796">
        <f>SUMPRODUCT(COUNTIF(C797:G797,C796:G796))</f>
        <v>1</v>
      </c>
    </row>
    <row r="797">
      <c r="A797">
        <v>379</v>
      </c>
      <c r="B797" t="str">
        <v>2005-02-19</v>
      </c>
      <c r="C797">
        <v>7</v>
      </c>
      <c r="D797">
        <v>9</v>
      </c>
      <c r="E797">
        <v>12</v>
      </c>
      <c r="F797">
        <v>18</v>
      </c>
      <c r="G797">
        <v>22</v>
      </c>
      <c r="H797">
        <v>2</v>
      </c>
      <c r="I797" t="str">
        <v>7 - 9 - 12 - 18 - 22 [PB: 2]</v>
      </c>
      <c r="J797">
        <f>SUM(C797:G797)</f>
        <v>68</v>
      </c>
      <c r="K797">
        <f>AVERAGE(C797:G797)</f>
        <v>13.6</v>
      </c>
      <c r="L797">
        <f>MAX(C797:G797)-MIN(C797:G797)</f>
        <v>15</v>
      </c>
      <c r="M797">
        <f>SUMPRODUCT(MOD(C797:G797,2))</f>
        <v>2</v>
      </c>
      <c r="N797">
        <f>5-M797</f>
        <v>3</v>
      </c>
      <c r="O797">
        <f>COUNTIF(C797:G797,"&lt;=17")</f>
        <v>3</v>
      </c>
      <c r="P797">
        <f>COUNTIF(C797:G797,"&gt;=18")</f>
        <v>2</v>
      </c>
      <c r="Q797">
        <f>SUMPRODUCT(--(D797:G797-C797:F797=1))</f>
        <v>0</v>
      </c>
      <c r="R797">
        <f>SUMPRODUCT(COUNTIF(C798:G798,C797:G797))</f>
        <v>1</v>
      </c>
    </row>
    <row r="798">
      <c r="A798">
        <v>378</v>
      </c>
      <c r="B798" t="str">
        <v>2005-02-16</v>
      </c>
      <c r="C798">
        <v>1</v>
      </c>
      <c r="D798">
        <v>4</v>
      </c>
      <c r="E798">
        <v>11</v>
      </c>
      <c r="F798">
        <v>12</v>
      </c>
      <c r="G798">
        <v>27</v>
      </c>
      <c r="H798">
        <v>3</v>
      </c>
      <c r="I798" t="str">
        <v>1 - 4 - 11 - 12 - 27 [PB: 3]</v>
      </c>
      <c r="J798">
        <f>SUM(C798:G798)</f>
        <v>55</v>
      </c>
      <c r="K798">
        <f>AVERAGE(C798:G798)</f>
        <v>11</v>
      </c>
      <c r="L798">
        <f>MAX(C798:G798)-MIN(C798:G798)</f>
        <v>26</v>
      </c>
      <c r="M798">
        <f>SUMPRODUCT(MOD(C798:G798,2))</f>
        <v>3</v>
      </c>
      <c r="N798">
        <f>5-M798</f>
        <v>2</v>
      </c>
      <c r="O798">
        <f>COUNTIF(C798:G798,"&lt;=17")</f>
        <v>4</v>
      </c>
      <c r="P798">
        <f>COUNTIF(C798:G798,"&gt;=18")</f>
        <v>1</v>
      </c>
      <c r="Q798">
        <f>SUMPRODUCT(--(D798:G798-C798:F798=1))</f>
        <v>1</v>
      </c>
      <c r="R798">
        <f>SUMPRODUCT(COUNTIF(C799:G799,C798:G798))</f>
        <v>2</v>
      </c>
    </row>
    <row r="799">
      <c r="A799">
        <v>377</v>
      </c>
      <c r="B799" t="str">
        <v>2005-02-12</v>
      </c>
      <c r="C799">
        <v>1</v>
      </c>
      <c r="D799">
        <v>4</v>
      </c>
      <c r="E799">
        <v>19</v>
      </c>
      <c r="F799">
        <v>30</v>
      </c>
      <c r="G799">
        <v>35</v>
      </c>
      <c r="H799">
        <v>6</v>
      </c>
      <c r="I799" t="str">
        <v>1 - 4 - 19 - 30 - 35 [PB: 6]</v>
      </c>
      <c r="J799">
        <f>SUM(C799:G799)</f>
        <v>89</v>
      </c>
      <c r="K799">
        <f>AVERAGE(C799:G799)</f>
        <v>17.8</v>
      </c>
      <c r="L799">
        <f>MAX(C799:G799)-MIN(C799:G799)</f>
        <v>34</v>
      </c>
      <c r="M799">
        <f>SUMPRODUCT(MOD(C799:G799,2))</f>
        <v>3</v>
      </c>
      <c r="N799">
        <f>5-M799</f>
        <v>2</v>
      </c>
      <c r="O799">
        <f>COUNTIF(C799:G799,"&lt;=17")</f>
        <v>2</v>
      </c>
      <c r="P799">
        <f>COUNTIF(C799:G799,"&gt;=18")</f>
        <v>3</v>
      </c>
      <c r="Q799">
        <f>SUMPRODUCT(--(D799:G799-C799:F799=1))</f>
        <v>0</v>
      </c>
      <c r="R799">
        <f>SUMPRODUCT(COUNTIF(C800:G800,C799:G799))</f>
        <v>0</v>
      </c>
    </row>
    <row r="800">
      <c r="A800">
        <v>376</v>
      </c>
      <c r="B800" t="str">
        <v>2005-02-09</v>
      </c>
      <c r="C800">
        <v>14</v>
      </c>
      <c r="D800">
        <v>17</v>
      </c>
      <c r="E800">
        <v>22</v>
      </c>
      <c r="F800">
        <v>23</v>
      </c>
      <c r="G800">
        <v>36</v>
      </c>
      <c r="H800">
        <v>6</v>
      </c>
      <c r="I800" t="str">
        <v>14 - 17 - 22 - 23 - 36 [PB: 6]</v>
      </c>
      <c r="J800">
        <f>SUM(C800:G800)</f>
        <v>112</v>
      </c>
      <c r="K800">
        <f>AVERAGE(C800:G800)</f>
        <v>22.4</v>
      </c>
      <c r="L800">
        <f>MAX(C800:G800)-MIN(C800:G800)</f>
        <v>22</v>
      </c>
      <c r="M800">
        <f>SUMPRODUCT(MOD(C800:G800,2))</f>
        <v>2</v>
      </c>
      <c r="N800">
        <f>5-M800</f>
        <v>3</v>
      </c>
      <c r="O800">
        <f>COUNTIF(C800:G800,"&lt;=17")</f>
        <v>2</v>
      </c>
      <c r="P800">
        <f>COUNTIF(C800:G800,"&gt;=18")</f>
        <v>3</v>
      </c>
      <c r="Q800">
        <f>SUMPRODUCT(--(D800:G800-C800:F800=1))</f>
        <v>1</v>
      </c>
      <c r="R800">
        <f>SUMPRODUCT(COUNTIF(C801:G801,C800:G800))</f>
        <v>0</v>
      </c>
    </row>
    <row r="801">
      <c r="A801">
        <v>375</v>
      </c>
      <c r="B801" t="str">
        <v>2005-02-05</v>
      </c>
      <c r="C801">
        <v>19</v>
      </c>
      <c r="D801">
        <v>21</v>
      </c>
      <c r="E801">
        <v>25</v>
      </c>
      <c r="F801">
        <v>29</v>
      </c>
      <c r="G801">
        <v>34</v>
      </c>
      <c r="H801">
        <v>7</v>
      </c>
      <c r="I801" t="str">
        <v>19 - 21 - 25 - 29 - 34 [PB: 7]</v>
      </c>
      <c r="J801">
        <f>SUM(C801:G801)</f>
        <v>128</v>
      </c>
      <c r="K801">
        <f>AVERAGE(C801:G801)</f>
        <v>25.6</v>
      </c>
      <c r="L801">
        <f>MAX(C801:G801)-MIN(C801:G801)</f>
        <v>15</v>
      </c>
      <c r="M801">
        <f>SUMPRODUCT(MOD(C801:G801,2))</f>
        <v>4</v>
      </c>
      <c r="N801">
        <f>5-M801</f>
        <v>1</v>
      </c>
      <c r="O801">
        <f>COUNTIF(C801:G801,"&lt;=17")</f>
        <v>0</v>
      </c>
      <c r="P801">
        <f>COUNTIF(C801:G801,"&gt;=18")</f>
        <v>5</v>
      </c>
      <c r="Q801">
        <f>SUMPRODUCT(--(D801:G801-C801:F801=1))</f>
        <v>0</v>
      </c>
      <c r="R801">
        <f>SUMPRODUCT(COUNTIF(C802:G802,C801:G801))</f>
        <v>2</v>
      </c>
    </row>
    <row r="802">
      <c r="A802">
        <v>374</v>
      </c>
      <c r="B802" t="str">
        <v>2005-02-02</v>
      </c>
      <c r="C802">
        <v>12</v>
      </c>
      <c r="D802">
        <v>16</v>
      </c>
      <c r="E802">
        <v>19</v>
      </c>
      <c r="F802">
        <v>21</v>
      </c>
      <c r="G802">
        <v>23</v>
      </c>
      <c r="H802">
        <v>5</v>
      </c>
      <c r="I802" t="str">
        <v>12 - 16 - 19 - 21 - 23 [PB: 5]</v>
      </c>
      <c r="J802">
        <f>SUM(C802:G802)</f>
        <v>91</v>
      </c>
      <c r="K802">
        <f>AVERAGE(C802:G802)</f>
        <v>18.2</v>
      </c>
      <c r="L802">
        <f>MAX(C802:G802)-MIN(C802:G802)</f>
        <v>11</v>
      </c>
      <c r="M802">
        <f>SUMPRODUCT(MOD(C802:G802,2))</f>
        <v>3</v>
      </c>
      <c r="N802">
        <f>5-M802</f>
        <v>2</v>
      </c>
      <c r="O802">
        <f>COUNTIF(C802:G802,"&lt;=17")</f>
        <v>2</v>
      </c>
      <c r="P802">
        <f>COUNTIF(C802:G802,"&gt;=18")</f>
        <v>3</v>
      </c>
      <c r="Q802">
        <f>SUMPRODUCT(--(D802:G802-C802:F802=1))</f>
        <v>0</v>
      </c>
      <c r="R802">
        <f>SUMPRODUCT(COUNTIF(C803:G803,C802:G802))</f>
        <v>0</v>
      </c>
    </row>
    <row r="803">
      <c r="A803">
        <v>373</v>
      </c>
      <c r="B803" t="str">
        <v>2005-01-29</v>
      </c>
      <c r="C803">
        <v>8</v>
      </c>
      <c r="D803">
        <v>13</v>
      </c>
      <c r="E803">
        <v>20</v>
      </c>
      <c r="F803">
        <v>35</v>
      </c>
      <c r="G803">
        <v>36</v>
      </c>
      <c r="H803">
        <v>7</v>
      </c>
      <c r="I803" t="str">
        <v>8 - 13 - 20 - 35 - 36 [PB: 7]</v>
      </c>
      <c r="J803">
        <f>SUM(C803:G803)</f>
        <v>112</v>
      </c>
      <c r="K803">
        <f>AVERAGE(C803:G803)</f>
        <v>22.4</v>
      </c>
      <c r="L803">
        <f>MAX(C803:G803)-MIN(C803:G803)</f>
        <v>28</v>
      </c>
      <c r="M803">
        <f>SUMPRODUCT(MOD(C803:G803,2))</f>
        <v>2</v>
      </c>
      <c r="N803">
        <f>5-M803</f>
        <v>3</v>
      </c>
      <c r="O803">
        <f>COUNTIF(C803:G803,"&lt;=17")</f>
        <v>2</v>
      </c>
      <c r="P803">
        <f>COUNTIF(C803:G803,"&gt;=18")</f>
        <v>3</v>
      </c>
      <c r="Q803">
        <f>SUMPRODUCT(--(D803:G803-C803:F803=1))</f>
        <v>1</v>
      </c>
      <c r="R803">
        <f>SUMPRODUCT(COUNTIF(C804:G804,C803:G803))</f>
        <v>1</v>
      </c>
    </row>
    <row r="804">
      <c r="A804">
        <v>372</v>
      </c>
      <c r="B804" t="str">
        <v>2005-01-26</v>
      </c>
      <c r="C804">
        <v>9</v>
      </c>
      <c r="D804">
        <v>16</v>
      </c>
      <c r="E804">
        <v>20</v>
      </c>
      <c r="F804">
        <v>26</v>
      </c>
      <c r="G804">
        <v>34</v>
      </c>
      <c r="H804">
        <v>5</v>
      </c>
      <c r="I804" t="str">
        <v>9 - 16 - 20 - 26 - 34 [PB: 5]</v>
      </c>
      <c r="J804">
        <f>SUM(C804:G804)</f>
        <v>105</v>
      </c>
      <c r="K804">
        <f>AVERAGE(C804:G804)</f>
        <v>21</v>
      </c>
      <c r="L804">
        <f>MAX(C804:G804)-MIN(C804:G804)</f>
        <v>25</v>
      </c>
      <c r="M804">
        <f>SUMPRODUCT(MOD(C804:G804,2))</f>
        <v>1</v>
      </c>
      <c r="N804">
        <f>5-M804</f>
        <v>4</v>
      </c>
      <c r="O804">
        <f>COUNTIF(C804:G804,"&lt;=17")</f>
        <v>2</v>
      </c>
      <c r="P804">
        <f>COUNTIF(C804:G804,"&gt;=18")</f>
        <v>3</v>
      </c>
      <c r="Q804">
        <f>SUMPRODUCT(--(D804:G804-C804:F804=1))</f>
        <v>0</v>
      </c>
      <c r="R804">
        <f>SUMPRODUCT(COUNTIF(C805:G805,C804:G804))</f>
        <v>0</v>
      </c>
    </row>
    <row r="805">
      <c r="A805">
        <v>371</v>
      </c>
      <c r="B805" t="str">
        <v>2005-01-22</v>
      </c>
      <c r="C805">
        <v>1</v>
      </c>
      <c r="D805">
        <v>3</v>
      </c>
      <c r="E805">
        <v>7</v>
      </c>
      <c r="F805">
        <v>10</v>
      </c>
      <c r="G805">
        <v>30</v>
      </c>
      <c r="H805">
        <v>4</v>
      </c>
      <c r="I805" t="str">
        <v>1 - 3 - 7 - 10 - 30 [PB: 4]</v>
      </c>
      <c r="J805">
        <f>SUM(C805:G805)</f>
        <v>51</v>
      </c>
      <c r="K805">
        <f>AVERAGE(C805:G805)</f>
        <v>10.2</v>
      </c>
      <c r="L805">
        <f>MAX(C805:G805)-MIN(C805:G805)</f>
        <v>29</v>
      </c>
      <c r="M805">
        <f>SUMPRODUCT(MOD(C805:G805,2))</f>
        <v>3</v>
      </c>
      <c r="N805">
        <f>5-M805</f>
        <v>2</v>
      </c>
      <c r="O805">
        <f>COUNTIF(C805:G805,"&lt;=17")</f>
        <v>4</v>
      </c>
      <c r="P805">
        <f>COUNTIF(C805:G805,"&gt;=18")</f>
        <v>1</v>
      </c>
      <c r="Q805">
        <f>SUMPRODUCT(--(D805:G805-C805:F805=1))</f>
        <v>0</v>
      </c>
      <c r="R805">
        <f>SUMPRODUCT(COUNTIF(C806:G806,C805:G805))</f>
        <v>1</v>
      </c>
    </row>
    <row r="806">
      <c r="A806">
        <v>370</v>
      </c>
      <c r="B806" t="str">
        <v>2005-01-19</v>
      </c>
      <c r="C806">
        <v>1</v>
      </c>
      <c r="D806">
        <v>5</v>
      </c>
      <c r="E806">
        <v>11</v>
      </c>
      <c r="F806">
        <v>19</v>
      </c>
      <c r="G806">
        <v>27</v>
      </c>
      <c r="H806">
        <v>2</v>
      </c>
      <c r="I806" t="str">
        <v>1 - 5 - 11 - 19 - 27 [PB: 2]</v>
      </c>
      <c r="J806">
        <f>SUM(C806:G806)</f>
        <v>63</v>
      </c>
      <c r="K806">
        <f>AVERAGE(C806:G806)</f>
        <v>12.6</v>
      </c>
      <c r="L806">
        <f>MAX(C806:G806)-MIN(C806:G806)</f>
        <v>26</v>
      </c>
      <c r="M806">
        <f>SUMPRODUCT(MOD(C806:G806,2))</f>
        <v>5</v>
      </c>
      <c r="N806">
        <f>5-M806</f>
        <v>0</v>
      </c>
      <c r="O806">
        <f>COUNTIF(C806:G806,"&lt;=17")</f>
        <v>3</v>
      </c>
      <c r="P806">
        <f>COUNTIF(C806:G806,"&gt;=18")</f>
        <v>2</v>
      </c>
      <c r="Q806">
        <f>SUMPRODUCT(--(D806:G806-C806:F806=1))</f>
        <v>0</v>
      </c>
      <c r="R806">
        <f>SUMPRODUCT(COUNTIF(C807:G807,C806:G806))</f>
        <v>1</v>
      </c>
    </row>
    <row r="807">
      <c r="A807">
        <v>369</v>
      </c>
      <c r="B807" t="str">
        <v>2005-01-15</v>
      </c>
      <c r="C807">
        <v>19</v>
      </c>
      <c r="D807">
        <v>20</v>
      </c>
      <c r="E807">
        <v>21</v>
      </c>
      <c r="F807">
        <v>29</v>
      </c>
      <c r="G807">
        <v>33</v>
      </c>
      <c r="H807">
        <v>9</v>
      </c>
      <c r="I807" t="str">
        <v>19 - 20 - 21 - 29 - 33 [PB: 9]</v>
      </c>
      <c r="J807">
        <f>SUM(C807:G807)</f>
        <v>122</v>
      </c>
      <c r="K807">
        <f>AVERAGE(C807:G807)</f>
        <v>24.4</v>
      </c>
      <c r="L807">
        <f>MAX(C807:G807)-MIN(C807:G807)</f>
        <v>14</v>
      </c>
      <c r="M807">
        <f>SUMPRODUCT(MOD(C807:G807,2))</f>
        <v>4</v>
      </c>
      <c r="N807">
        <f>5-M807</f>
        <v>1</v>
      </c>
      <c r="O807">
        <f>COUNTIF(C807:G807,"&lt;=17")</f>
        <v>0</v>
      </c>
      <c r="P807">
        <f>COUNTIF(C807:G807,"&gt;=18")</f>
        <v>5</v>
      </c>
      <c r="Q807">
        <f>SUMPRODUCT(--(D807:G807-C807:F807=1))</f>
        <v>2</v>
      </c>
      <c r="R807">
        <f>SUMPRODUCT(COUNTIF(C808:G808,C807:G807))</f>
        <v>1</v>
      </c>
    </row>
    <row r="808">
      <c r="A808">
        <v>368</v>
      </c>
      <c r="B808" t="str">
        <v>2005-01-12</v>
      </c>
      <c r="C808">
        <v>9</v>
      </c>
      <c r="D808">
        <v>13</v>
      </c>
      <c r="E808">
        <v>23</v>
      </c>
      <c r="F808">
        <v>28</v>
      </c>
      <c r="G808">
        <v>29</v>
      </c>
      <c r="H808">
        <v>8</v>
      </c>
      <c r="I808" t="str">
        <v>9 - 13 - 23 - 28 - 29 [PB: 8]</v>
      </c>
      <c r="J808">
        <f>SUM(C808:G808)</f>
        <v>102</v>
      </c>
      <c r="K808">
        <f>AVERAGE(C808:G808)</f>
        <v>20.4</v>
      </c>
      <c r="L808">
        <f>MAX(C808:G808)-MIN(C808:G808)</f>
        <v>20</v>
      </c>
      <c r="M808">
        <f>SUMPRODUCT(MOD(C808:G808,2))</f>
        <v>4</v>
      </c>
      <c r="N808">
        <f>5-M808</f>
        <v>1</v>
      </c>
      <c r="O808">
        <f>COUNTIF(C808:G808,"&lt;=17")</f>
        <v>2</v>
      </c>
      <c r="P808">
        <f>COUNTIF(C808:G808,"&gt;=18")</f>
        <v>3</v>
      </c>
      <c r="Q808">
        <f>SUMPRODUCT(--(D808:G808-C808:F808=1))</f>
        <v>1</v>
      </c>
      <c r="R808">
        <f>SUMPRODUCT(COUNTIF(C809:G809,C808:G808))</f>
        <v>1</v>
      </c>
    </row>
    <row r="809">
      <c r="A809">
        <v>367</v>
      </c>
      <c r="B809" t="str">
        <v>2005-01-08</v>
      </c>
      <c r="C809">
        <v>2</v>
      </c>
      <c r="D809">
        <v>4</v>
      </c>
      <c r="E809">
        <v>22</v>
      </c>
      <c r="F809">
        <v>23</v>
      </c>
      <c r="G809">
        <v>24</v>
      </c>
      <c r="H809">
        <v>8</v>
      </c>
      <c r="I809" t="str">
        <v>2 - 4 - 22 - 23 - 24 [PB: 8]</v>
      </c>
      <c r="J809">
        <f>SUM(C809:G809)</f>
        <v>75</v>
      </c>
      <c r="K809">
        <f>AVERAGE(C809:G809)</f>
        <v>15</v>
      </c>
      <c r="L809">
        <f>MAX(C809:G809)-MIN(C809:G809)</f>
        <v>22</v>
      </c>
      <c r="M809">
        <f>SUMPRODUCT(MOD(C809:G809,2))</f>
        <v>1</v>
      </c>
      <c r="N809">
        <f>5-M809</f>
        <v>4</v>
      </c>
      <c r="O809">
        <f>COUNTIF(C809:G809,"&lt;=17")</f>
        <v>2</v>
      </c>
      <c r="P809">
        <f>COUNTIF(C809:G809,"&gt;=18")</f>
        <v>3</v>
      </c>
      <c r="Q809">
        <f>SUMPRODUCT(--(D809:G809-C809:F809=1))</f>
        <v>2</v>
      </c>
      <c r="R809">
        <f>SUMPRODUCT(COUNTIF(C810:G810,C809:G809))</f>
        <v>0</v>
      </c>
    </row>
    <row r="810">
      <c r="A810">
        <v>366</v>
      </c>
      <c r="B810" t="str">
        <v>2005-01-05</v>
      </c>
      <c r="C810">
        <v>3</v>
      </c>
      <c r="D810">
        <v>25</v>
      </c>
      <c r="E810">
        <v>32</v>
      </c>
      <c r="F810">
        <v>34</v>
      </c>
      <c r="G810">
        <v>36</v>
      </c>
      <c r="H810">
        <v>7</v>
      </c>
      <c r="I810" t="str">
        <v>3 - 25 - 32 - 34 - 36 [PB: 7]</v>
      </c>
      <c r="J810">
        <f>SUM(C810:G810)</f>
        <v>130</v>
      </c>
      <c r="K810">
        <f>AVERAGE(C810:G810)</f>
        <v>26</v>
      </c>
      <c r="L810">
        <f>MAX(C810:G810)-MIN(C810:G810)</f>
        <v>33</v>
      </c>
      <c r="M810">
        <f>SUMPRODUCT(MOD(C810:G810,2))</f>
        <v>2</v>
      </c>
      <c r="N810">
        <f>5-M810</f>
        <v>3</v>
      </c>
      <c r="O810">
        <f>COUNTIF(C810:G810,"&lt;=17")</f>
        <v>1</v>
      </c>
      <c r="P810">
        <f>COUNTIF(C810:G810,"&gt;=18")</f>
        <v>4</v>
      </c>
      <c r="Q810">
        <f>SUMPRODUCT(--(D810:G810-C810:F810=1))</f>
        <v>0</v>
      </c>
      <c r="R810">
        <f>SUMPRODUCT(COUNTIF(C811:G811,C810:G810))</f>
        <v>0</v>
      </c>
    </row>
    <row r="811">
      <c r="A811">
        <v>365</v>
      </c>
      <c r="B811" t="str">
        <v>2005-01-01</v>
      </c>
      <c r="C811">
        <v>4</v>
      </c>
      <c r="D811">
        <v>11</v>
      </c>
      <c r="E811">
        <v>12</v>
      </c>
      <c r="F811">
        <v>21</v>
      </c>
      <c r="G811">
        <v>26</v>
      </c>
      <c r="H811">
        <v>9</v>
      </c>
      <c r="I811" t="str">
        <v>4 - 11 - 12 - 21 - 26 [PB: 9]</v>
      </c>
      <c r="J811">
        <f>SUM(C811:G811)</f>
        <v>74</v>
      </c>
      <c r="K811">
        <f>AVERAGE(C811:G811)</f>
        <v>14.8</v>
      </c>
      <c r="L811">
        <f>MAX(C811:G811)-MIN(C811:G811)</f>
        <v>22</v>
      </c>
      <c r="M811">
        <f>SUMPRODUCT(MOD(C811:G811,2))</f>
        <v>2</v>
      </c>
      <c r="N811">
        <f>5-M811</f>
        <v>3</v>
      </c>
      <c r="O811">
        <f>COUNTIF(C811:G811,"&lt;=17")</f>
        <v>3</v>
      </c>
      <c r="P811">
        <f>COUNTIF(C811:G811,"&gt;=18")</f>
        <v>2</v>
      </c>
      <c r="Q811">
        <f>SUMPRODUCT(--(D811:G811-C811:F811=1))</f>
        <v>1</v>
      </c>
      <c r="R811">
        <f>SUMPRODUCT(COUNTIF(C812:G812,C811:G811))</f>
        <v>1</v>
      </c>
    </row>
    <row r="812">
      <c r="A812">
        <v>155</v>
      </c>
      <c r="B812" t="str">
        <v>2002-12-28</v>
      </c>
      <c r="C812">
        <v>10</v>
      </c>
      <c r="D812">
        <v>11</v>
      </c>
      <c r="E812">
        <v>15</v>
      </c>
      <c r="F812">
        <v>16</v>
      </c>
      <c r="G812">
        <v>29</v>
      </c>
      <c r="H812">
        <v>2</v>
      </c>
      <c r="I812" t="str">
        <v>10 - 11 - 15 - 16 - 29 [PB: 2]</v>
      </c>
      <c r="J812">
        <f>SUM(C812:G812)</f>
        <v>81</v>
      </c>
      <c r="K812">
        <f>AVERAGE(C812:G812)</f>
        <v>16.2</v>
      </c>
      <c r="L812">
        <f>MAX(C812:G812)-MIN(C812:G812)</f>
        <v>19</v>
      </c>
      <c r="M812">
        <f>SUMPRODUCT(MOD(C812:G812,2))</f>
        <v>3</v>
      </c>
      <c r="N812">
        <f>5-M812</f>
        <v>2</v>
      </c>
      <c r="O812">
        <f>COUNTIF(C812:G812,"&lt;=17")</f>
        <v>4</v>
      </c>
      <c r="P812">
        <f>COUNTIF(C812:G812,"&gt;=18")</f>
        <v>1</v>
      </c>
      <c r="Q812">
        <f>SUMPRODUCT(--(D812:G812-C812:F812=1))</f>
        <v>2</v>
      </c>
      <c r="R812">
        <f>SUMPRODUCT(COUNTIF(C813:G813,C812:G812))</f>
        <v>0</v>
      </c>
    </row>
    <row r="813">
      <c r="A813">
        <v>154</v>
      </c>
      <c r="B813" t="str">
        <v>2002-12-24</v>
      </c>
      <c r="C813">
        <v>7</v>
      </c>
      <c r="D813">
        <v>13</v>
      </c>
      <c r="E813">
        <v>27</v>
      </c>
      <c r="F813">
        <v>32</v>
      </c>
      <c r="G813">
        <v>35</v>
      </c>
      <c r="H813">
        <v>5</v>
      </c>
      <c r="I813" t="str">
        <v>7 - 13 - 27 - 32 - 35 [PB: 5]</v>
      </c>
      <c r="J813">
        <f>SUM(C813:G813)</f>
        <v>114</v>
      </c>
      <c r="K813">
        <f>AVERAGE(C813:G813)</f>
        <v>22.8</v>
      </c>
      <c r="L813">
        <f>MAX(C813:G813)-MIN(C813:G813)</f>
        <v>28</v>
      </c>
      <c r="M813">
        <f>SUMPRODUCT(MOD(C813:G813,2))</f>
        <v>4</v>
      </c>
      <c r="N813">
        <f>5-M813</f>
        <v>1</v>
      </c>
      <c r="O813">
        <f>COUNTIF(C813:G813,"&lt;=17")</f>
        <v>2</v>
      </c>
      <c r="P813">
        <f>COUNTIF(C813:G813,"&gt;=18")</f>
        <v>3</v>
      </c>
      <c r="Q813">
        <f>SUMPRODUCT(--(D813:G813-C813:F813=1))</f>
        <v>0</v>
      </c>
      <c r="R813">
        <f>SUMPRODUCT(COUNTIF(C814:G814,C813:G813))</f>
        <v>1</v>
      </c>
    </row>
    <row r="814">
      <c r="A814">
        <v>153</v>
      </c>
      <c r="B814" t="str">
        <v>2002-12-21</v>
      </c>
      <c r="C814">
        <v>4</v>
      </c>
      <c r="D814">
        <v>10</v>
      </c>
      <c r="E814">
        <v>11</v>
      </c>
      <c r="F814">
        <v>19</v>
      </c>
      <c r="G814">
        <v>27</v>
      </c>
      <c r="H814">
        <v>9</v>
      </c>
      <c r="I814" t="str">
        <v>4 - 10 - 11 - 19 - 27 [PB: 9]</v>
      </c>
      <c r="J814">
        <f>SUM(C814:G814)</f>
        <v>71</v>
      </c>
      <c r="K814">
        <f>AVERAGE(C814:G814)</f>
        <v>14.2</v>
      </c>
      <c r="L814">
        <f>MAX(C814:G814)-MIN(C814:G814)</f>
        <v>23</v>
      </c>
      <c r="M814">
        <f>SUMPRODUCT(MOD(C814:G814,2))</f>
        <v>3</v>
      </c>
      <c r="N814">
        <f>5-M814</f>
        <v>2</v>
      </c>
      <c r="O814">
        <f>COUNTIF(C814:G814,"&lt;=17")</f>
        <v>3</v>
      </c>
      <c r="P814">
        <f>COUNTIF(C814:G814,"&gt;=18")</f>
        <v>2</v>
      </c>
      <c r="Q814">
        <f>SUMPRODUCT(--(D814:G814-C814:F814=1))</f>
        <v>1</v>
      </c>
      <c r="R814">
        <f>SUMPRODUCT(COUNTIF(C815:G815,C814:G814))</f>
        <v>1</v>
      </c>
    </row>
    <row r="815">
      <c r="A815">
        <v>152</v>
      </c>
      <c r="B815" t="str">
        <v>2002-12-18</v>
      </c>
      <c r="C815">
        <v>10</v>
      </c>
      <c r="D815">
        <v>13</v>
      </c>
      <c r="E815">
        <v>23</v>
      </c>
      <c r="F815">
        <v>25</v>
      </c>
      <c r="G815">
        <v>26</v>
      </c>
      <c r="H815">
        <v>3</v>
      </c>
      <c r="I815" t="str">
        <v>10 - 13 - 23 - 25 - 26 [PB: 3]</v>
      </c>
      <c r="J815">
        <f>SUM(C815:G815)</f>
        <v>97</v>
      </c>
      <c r="K815">
        <f>AVERAGE(C815:G815)</f>
        <v>19.4</v>
      </c>
      <c r="L815">
        <f>MAX(C815:G815)-MIN(C815:G815)</f>
        <v>16</v>
      </c>
      <c r="M815">
        <f>SUMPRODUCT(MOD(C815:G815,2))</f>
        <v>3</v>
      </c>
      <c r="N815">
        <f>5-M815</f>
        <v>2</v>
      </c>
      <c r="O815">
        <f>COUNTIF(C815:G815,"&lt;=17")</f>
        <v>2</v>
      </c>
      <c r="P815">
        <f>COUNTIF(C815:G815,"&gt;=18")</f>
        <v>3</v>
      </c>
      <c r="Q815">
        <f>SUMPRODUCT(--(D815:G815-C815:F815=1))</f>
        <v>1</v>
      </c>
      <c r="R815">
        <f>SUMPRODUCT(COUNTIF(C816:G816,C815:G815))</f>
        <v>0</v>
      </c>
    </row>
    <row r="816">
      <c r="A816">
        <v>151</v>
      </c>
      <c r="B816" t="str">
        <v>2002-12-14</v>
      </c>
      <c r="C816">
        <v>3</v>
      </c>
      <c r="D816">
        <v>9</v>
      </c>
      <c r="E816">
        <v>11</v>
      </c>
      <c r="F816">
        <v>16</v>
      </c>
      <c r="G816">
        <v>35</v>
      </c>
      <c r="H816">
        <v>8</v>
      </c>
      <c r="I816" t="str">
        <v>3 - 9 - 11 - 16 - 35 [PB: 8]</v>
      </c>
      <c r="J816">
        <f>SUM(C816:G816)</f>
        <v>74</v>
      </c>
      <c r="K816">
        <f>AVERAGE(C816:G816)</f>
        <v>14.8</v>
      </c>
      <c r="L816">
        <f>MAX(C816:G816)-MIN(C816:G816)</f>
        <v>32</v>
      </c>
      <c r="M816">
        <f>SUMPRODUCT(MOD(C816:G816,2))</f>
        <v>4</v>
      </c>
      <c r="N816">
        <f>5-M816</f>
        <v>1</v>
      </c>
      <c r="O816">
        <f>COUNTIF(C816:G816,"&lt;=17")</f>
        <v>4</v>
      </c>
      <c r="P816">
        <f>COUNTIF(C816:G816,"&gt;=18")</f>
        <v>1</v>
      </c>
      <c r="Q816">
        <f>SUMPRODUCT(--(D816:G816-C816:F816=1))</f>
        <v>0</v>
      </c>
      <c r="R816">
        <f>SUMPRODUCT(COUNTIF(C817:G817,C816:G816))</f>
        <v>0</v>
      </c>
    </row>
    <row r="817">
      <c r="A817">
        <v>150</v>
      </c>
      <c r="B817" t="str">
        <v>2002-12-11</v>
      </c>
      <c r="C817">
        <v>4</v>
      </c>
      <c r="D817">
        <v>15</v>
      </c>
      <c r="E817">
        <v>18</v>
      </c>
      <c r="F817">
        <v>21</v>
      </c>
      <c r="G817">
        <v>34</v>
      </c>
      <c r="H817">
        <v>8</v>
      </c>
      <c r="I817" t="str">
        <v>4 - 15 - 18 - 21 - 34 [PB: 8]</v>
      </c>
      <c r="J817">
        <f>SUM(C817:G817)</f>
        <v>92</v>
      </c>
      <c r="K817">
        <f>AVERAGE(C817:G817)</f>
        <v>18.4</v>
      </c>
      <c r="L817">
        <f>MAX(C817:G817)-MIN(C817:G817)</f>
        <v>30</v>
      </c>
      <c r="M817">
        <f>SUMPRODUCT(MOD(C817:G817,2))</f>
        <v>2</v>
      </c>
      <c r="N817">
        <f>5-M817</f>
        <v>3</v>
      </c>
      <c r="O817">
        <f>COUNTIF(C817:G817,"&lt;=17")</f>
        <v>2</v>
      </c>
      <c r="P817">
        <f>COUNTIF(C817:G817,"&gt;=18")</f>
        <v>3</v>
      </c>
      <c r="Q817">
        <f>SUMPRODUCT(--(D817:G817-C817:F817=1))</f>
        <v>0</v>
      </c>
      <c r="R817">
        <f>SUMPRODUCT(COUNTIF(C818:G818,C817:G817))</f>
        <v>0</v>
      </c>
    </row>
    <row r="818">
      <c r="A818">
        <v>149</v>
      </c>
      <c r="B818" t="str">
        <v>2002-12-07</v>
      </c>
      <c r="C818">
        <v>9</v>
      </c>
      <c r="D818">
        <v>13</v>
      </c>
      <c r="E818">
        <v>26</v>
      </c>
      <c r="F818">
        <v>31</v>
      </c>
      <c r="G818">
        <v>33</v>
      </c>
      <c r="H818">
        <v>3</v>
      </c>
      <c r="I818" t="str">
        <v>9 - 13 - 26 - 31 - 33 [PB: 3]</v>
      </c>
      <c r="J818">
        <f>SUM(C818:G818)</f>
        <v>112</v>
      </c>
      <c r="K818">
        <f>AVERAGE(C818:G818)</f>
        <v>22.4</v>
      </c>
      <c r="L818">
        <f>MAX(C818:G818)-MIN(C818:G818)</f>
        <v>24</v>
      </c>
      <c r="M818">
        <f>SUMPRODUCT(MOD(C818:G818,2))</f>
        <v>4</v>
      </c>
      <c r="N818">
        <f>5-M818</f>
        <v>1</v>
      </c>
      <c r="O818">
        <f>COUNTIF(C818:G818,"&lt;=17")</f>
        <v>2</v>
      </c>
      <c r="P818">
        <f>COUNTIF(C818:G818,"&gt;=18")</f>
        <v>3</v>
      </c>
      <c r="Q818">
        <f>SUMPRODUCT(--(D818:G818-C818:F818=1))</f>
        <v>0</v>
      </c>
      <c r="R818">
        <f>SUMPRODUCT(COUNTIF(C819:G819,C818:G818))</f>
        <v>1</v>
      </c>
    </row>
    <row r="819">
      <c r="A819">
        <v>148</v>
      </c>
      <c r="B819" t="str">
        <v>2002-12-04</v>
      </c>
      <c r="C819">
        <v>18</v>
      </c>
      <c r="D819">
        <v>20</v>
      </c>
      <c r="E819">
        <v>27</v>
      </c>
      <c r="F819">
        <v>29</v>
      </c>
      <c r="G819">
        <v>31</v>
      </c>
      <c r="H819">
        <v>1</v>
      </c>
      <c r="I819" t="str">
        <v>18 - 20 - 27 - 29 - 31 [PB: 1]</v>
      </c>
      <c r="J819">
        <f>SUM(C819:G819)</f>
        <v>125</v>
      </c>
      <c r="K819">
        <f>AVERAGE(C819:G819)</f>
        <v>25</v>
      </c>
      <c r="L819">
        <f>MAX(C819:G819)-MIN(C819:G819)</f>
        <v>13</v>
      </c>
      <c r="M819">
        <f>SUMPRODUCT(MOD(C819:G819,2))</f>
        <v>3</v>
      </c>
      <c r="N819">
        <f>5-M819</f>
        <v>2</v>
      </c>
      <c r="O819">
        <f>COUNTIF(C819:G819,"&lt;=17")</f>
        <v>0</v>
      </c>
      <c r="P819">
        <f>COUNTIF(C819:G819,"&gt;=18")</f>
        <v>5</v>
      </c>
      <c r="Q819">
        <f>SUMPRODUCT(--(D819:G819-C819:F819=1))</f>
        <v>0</v>
      </c>
      <c r="R819">
        <f>SUMPRODUCT(COUNTIF(C820:G820,C819:G819))</f>
        <v>1</v>
      </c>
    </row>
    <row r="820">
      <c r="A820">
        <v>147</v>
      </c>
      <c r="B820" t="str">
        <v>2002-11-30</v>
      </c>
      <c r="C820">
        <v>4</v>
      </c>
      <c r="D820">
        <v>16</v>
      </c>
      <c r="E820">
        <v>22</v>
      </c>
      <c r="F820">
        <v>23</v>
      </c>
      <c r="G820">
        <v>29</v>
      </c>
      <c r="H820">
        <v>5</v>
      </c>
      <c r="I820" t="str">
        <v>4 - 16 - 22 - 23 - 29 [PB: 5]</v>
      </c>
      <c r="J820">
        <f>SUM(C820:G820)</f>
        <v>94</v>
      </c>
      <c r="K820">
        <f>AVERAGE(C820:G820)</f>
        <v>18.8</v>
      </c>
      <c r="L820">
        <f>MAX(C820:G820)-MIN(C820:G820)</f>
        <v>25</v>
      </c>
      <c r="M820">
        <f>SUMPRODUCT(MOD(C820:G820,2))</f>
        <v>2</v>
      </c>
      <c r="N820">
        <f>5-M820</f>
        <v>3</v>
      </c>
      <c r="O820">
        <f>COUNTIF(C820:G820,"&lt;=17")</f>
        <v>2</v>
      </c>
      <c r="P820">
        <f>COUNTIF(C820:G820,"&gt;=18")</f>
        <v>3</v>
      </c>
      <c r="Q820">
        <f>SUMPRODUCT(--(D820:G820-C820:F820=1))</f>
        <v>1</v>
      </c>
      <c r="R820">
        <f>SUMPRODUCT(COUNTIF(C821:G821,C820:G820))</f>
        <v>1</v>
      </c>
    </row>
    <row r="821">
      <c r="A821">
        <v>146</v>
      </c>
      <c r="B821" t="str">
        <v>2002-11-27</v>
      </c>
      <c r="C821">
        <v>3</v>
      </c>
      <c r="D821">
        <v>7</v>
      </c>
      <c r="E821">
        <v>15</v>
      </c>
      <c r="F821">
        <v>23</v>
      </c>
      <c r="G821">
        <v>35</v>
      </c>
      <c r="H821">
        <v>5</v>
      </c>
      <c r="I821" t="str">
        <v>3 - 7 - 15 - 23 - 35 [PB: 5]</v>
      </c>
      <c r="J821">
        <f>SUM(C821:G821)</f>
        <v>83</v>
      </c>
      <c r="K821">
        <f>AVERAGE(C821:G821)</f>
        <v>16.6</v>
      </c>
      <c r="L821">
        <f>MAX(C821:G821)-MIN(C821:G821)</f>
        <v>32</v>
      </c>
      <c r="M821">
        <f>SUMPRODUCT(MOD(C821:G821,2))</f>
        <v>5</v>
      </c>
      <c r="N821">
        <f>5-M821</f>
        <v>0</v>
      </c>
      <c r="O821">
        <f>COUNTIF(C821:G821,"&lt;=17")</f>
        <v>3</v>
      </c>
      <c r="P821">
        <f>COUNTIF(C821:G821,"&gt;=18")</f>
        <v>2</v>
      </c>
      <c r="Q821">
        <f>SUMPRODUCT(--(D821:G821-C821:F821=1))</f>
        <v>0</v>
      </c>
      <c r="R821">
        <f>SUMPRODUCT(COUNTIF(C822:G822,C821:G821))</f>
        <v>1</v>
      </c>
    </row>
    <row r="822">
      <c r="A822">
        <v>145</v>
      </c>
      <c r="B822" t="str">
        <v>2002-11-23</v>
      </c>
      <c r="C822">
        <v>1</v>
      </c>
      <c r="D822">
        <v>2</v>
      </c>
      <c r="E822">
        <v>11</v>
      </c>
      <c r="F822">
        <v>19</v>
      </c>
      <c r="G822">
        <v>35</v>
      </c>
      <c r="H822">
        <v>7</v>
      </c>
      <c r="I822" t="str">
        <v>1 - 2 - 11 - 19 - 35 [PB: 7]</v>
      </c>
      <c r="J822">
        <f>SUM(C822:G822)</f>
        <v>68</v>
      </c>
      <c r="K822">
        <f>AVERAGE(C822:G822)</f>
        <v>13.6</v>
      </c>
      <c r="L822">
        <f>MAX(C822:G822)-MIN(C822:G822)</f>
        <v>34</v>
      </c>
      <c r="M822">
        <f>SUMPRODUCT(MOD(C822:G822,2))</f>
        <v>4</v>
      </c>
      <c r="N822">
        <f>5-M822</f>
        <v>1</v>
      </c>
      <c r="O822">
        <f>COUNTIF(C822:G822,"&lt;=17")</f>
        <v>3</v>
      </c>
      <c r="P822">
        <f>COUNTIF(C822:G822,"&gt;=18")</f>
        <v>2</v>
      </c>
      <c r="Q822">
        <f>SUMPRODUCT(--(D822:G822-C822:F822=1))</f>
        <v>1</v>
      </c>
      <c r="R822">
        <f>SUMPRODUCT(COUNTIF(C823:G823,C822:G822))</f>
        <v>1</v>
      </c>
    </row>
    <row r="823">
      <c r="A823">
        <v>144</v>
      </c>
      <c r="B823" t="str">
        <v>2002-11-21</v>
      </c>
      <c r="C823">
        <v>10</v>
      </c>
      <c r="D823">
        <v>13</v>
      </c>
      <c r="E823">
        <v>22</v>
      </c>
      <c r="F823">
        <v>26</v>
      </c>
      <c r="G823">
        <v>35</v>
      </c>
      <c r="H823">
        <v>7</v>
      </c>
      <c r="I823" t="str">
        <v>10 - 13 - 22 - 26 - 35 [PB: 7]</v>
      </c>
      <c r="J823">
        <f>SUM(C823:G823)</f>
        <v>106</v>
      </c>
      <c r="K823">
        <f>AVERAGE(C823:G823)</f>
        <v>21.2</v>
      </c>
      <c r="L823">
        <f>MAX(C823:G823)-MIN(C823:G823)</f>
        <v>25</v>
      </c>
      <c r="M823">
        <f>SUMPRODUCT(MOD(C823:G823,2))</f>
        <v>2</v>
      </c>
      <c r="N823">
        <f>5-M823</f>
        <v>3</v>
      </c>
      <c r="O823">
        <f>COUNTIF(C823:G823,"&lt;=17")</f>
        <v>2</v>
      </c>
      <c r="P823">
        <f>COUNTIF(C823:G823,"&gt;=18")</f>
        <v>3</v>
      </c>
      <c r="Q823">
        <f>SUMPRODUCT(--(D823:G823-C823:F823=1))</f>
        <v>0</v>
      </c>
      <c r="R823">
        <f>SUMPRODUCT(COUNTIF(C824:G824,C823:G823))</f>
        <v>0</v>
      </c>
    </row>
    <row r="824">
      <c r="A824">
        <v>143</v>
      </c>
      <c r="B824" t="str">
        <v>2002-11-16</v>
      </c>
      <c r="C824">
        <v>1</v>
      </c>
      <c r="D824">
        <v>11</v>
      </c>
      <c r="E824">
        <v>18</v>
      </c>
      <c r="F824">
        <v>27</v>
      </c>
      <c r="G824">
        <v>36</v>
      </c>
      <c r="H824">
        <v>1</v>
      </c>
      <c r="I824" t="str">
        <v>1 - 11 - 18 - 27 - 36 [PB: 1]</v>
      </c>
      <c r="J824">
        <f>SUM(C824:G824)</f>
        <v>93</v>
      </c>
      <c r="K824">
        <f>AVERAGE(C824:G824)</f>
        <v>18.6</v>
      </c>
      <c r="L824">
        <f>MAX(C824:G824)-MIN(C824:G824)</f>
        <v>35</v>
      </c>
      <c r="M824">
        <f>SUMPRODUCT(MOD(C824:G824,2))</f>
        <v>3</v>
      </c>
      <c r="N824">
        <f>5-M824</f>
        <v>2</v>
      </c>
      <c r="O824">
        <f>COUNTIF(C824:G824,"&lt;=17")</f>
        <v>2</v>
      </c>
      <c r="P824">
        <f>COUNTIF(C824:G824,"&gt;=18")</f>
        <v>3</v>
      </c>
      <c r="Q824">
        <f>SUMPRODUCT(--(D824:G824-C824:F824=1))</f>
        <v>0</v>
      </c>
      <c r="R824">
        <f>SUMPRODUCT(COUNTIF(C825:G825,C824:G824))</f>
        <v>1</v>
      </c>
    </row>
    <row r="825">
      <c r="A825">
        <v>142</v>
      </c>
      <c r="B825" t="str">
        <v>2002-11-14</v>
      </c>
      <c r="C825">
        <v>4</v>
      </c>
      <c r="D825">
        <v>7</v>
      </c>
      <c r="E825">
        <v>19</v>
      </c>
      <c r="F825">
        <v>27</v>
      </c>
      <c r="G825">
        <v>28</v>
      </c>
      <c r="H825">
        <v>5</v>
      </c>
      <c r="I825" t="str">
        <v>4 - 7 - 19 - 27 - 28 [PB: 5]</v>
      </c>
      <c r="J825">
        <f>SUM(C825:G825)</f>
        <v>85</v>
      </c>
      <c r="K825">
        <f>AVERAGE(C825:G825)</f>
        <v>17</v>
      </c>
      <c r="L825">
        <f>MAX(C825:G825)-MIN(C825:G825)</f>
        <v>24</v>
      </c>
      <c r="M825">
        <f>SUMPRODUCT(MOD(C825:G825,2))</f>
        <v>3</v>
      </c>
      <c r="N825">
        <f>5-M825</f>
        <v>2</v>
      </c>
      <c r="O825">
        <f>COUNTIF(C825:G825,"&lt;=17")</f>
        <v>2</v>
      </c>
      <c r="P825">
        <f>COUNTIF(C825:G825,"&gt;=18")</f>
        <v>3</v>
      </c>
      <c r="Q825">
        <f>SUMPRODUCT(--(D825:G825-C825:F825=1))</f>
        <v>1</v>
      </c>
      <c r="R825">
        <f>SUMPRODUCT(COUNTIF(C826:G826,C825:G825))</f>
        <v>1</v>
      </c>
    </row>
    <row r="826">
      <c r="A826">
        <v>141</v>
      </c>
      <c r="B826" t="str">
        <v>2002-11-09</v>
      </c>
      <c r="C826">
        <v>2</v>
      </c>
      <c r="D826">
        <v>7</v>
      </c>
      <c r="E826">
        <v>17</v>
      </c>
      <c r="F826">
        <v>21</v>
      </c>
      <c r="G826">
        <v>29</v>
      </c>
      <c r="H826">
        <v>9</v>
      </c>
      <c r="I826" t="str">
        <v>2 - 7 - 17 - 21 - 29 [PB: 9]</v>
      </c>
      <c r="J826">
        <f>SUM(C826:G826)</f>
        <v>76</v>
      </c>
      <c r="K826">
        <f>AVERAGE(C826:G826)</f>
        <v>15.2</v>
      </c>
      <c r="L826">
        <f>MAX(C826:G826)-MIN(C826:G826)</f>
        <v>27</v>
      </c>
      <c r="M826">
        <f>SUMPRODUCT(MOD(C826:G826,2))</f>
        <v>4</v>
      </c>
      <c r="N826">
        <f>5-M826</f>
        <v>1</v>
      </c>
      <c r="O826">
        <f>COUNTIF(C826:G826,"&lt;=17")</f>
        <v>3</v>
      </c>
      <c r="P826">
        <f>COUNTIF(C826:G826,"&gt;=18")</f>
        <v>2</v>
      </c>
      <c r="Q826">
        <f>SUMPRODUCT(--(D826:G826-C826:F826=1))</f>
        <v>0</v>
      </c>
      <c r="R826">
        <f>SUMPRODUCT(COUNTIF(C827:G827,C826:G826))</f>
        <v>2</v>
      </c>
    </row>
    <row r="827">
      <c r="A827">
        <v>140</v>
      </c>
      <c r="B827" t="str">
        <v>2002-11-07</v>
      </c>
      <c r="C827">
        <v>5</v>
      </c>
      <c r="D827">
        <v>7</v>
      </c>
      <c r="E827">
        <v>18</v>
      </c>
      <c r="F827">
        <v>21</v>
      </c>
      <c r="G827">
        <v>22</v>
      </c>
      <c r="H827">
        <v>8</v>
      </c>
      <c r="I827" t="str">
        <v>5 - 7 - 18 - 21 - 22 [PB: 8]</v>
      </c>
      <c r="J827">
        <f>SUM(C827:G827)</f>
        <v>73</v>
      </c>
      <c r="K827">
        <f>AVERAGE(C827:G827)</f>
        <v>14.6</v>
      </c>
      <c r="L827">
        <f>MAX(C827:G827)-MIN(C827:G827)</f>
        <v>17</v>
      </c>
      <c r="M827">
        <f>SUMPRODUCT(MOD(C827:G827,2))</f>
        <v>3</v>
      </c>
      <c r="N827">
        <f>5-M827</f>
        <v>2</v>
      </c>
      <c r="O827">
        <f>COUNTIF(C827:G827,"&lt;=17")</f>
        <v>2</v>
      </c>
      <c r="P827">
        <f>COUNTIF(C827:G827,"&gt;=18")</f>
        <v>3</v>
      </c>
      <c r="Q827">
        <f>SUMPRODUCT(--(D827:G827-C827:F827=1))</f>
        <v>1</v>
      </c>
      <c r="R827">
        <f>SUMPRODUCT(COUNTIF(C828:G828,C827:G827))</f>
        <v>1</v>
      </c>
    </row>
    <row r="828">
      <c r="A828">
        <v>139</v>
      </c>
      <c r="B828" t="str">
        <v>2002-11-02</v>
      </c>
      <c r="C828">
        <v>1</v>
      </c>
      <c r="D828">
        <v>12</v>
      </c>
      <c r="E828">
        <v>21</v>
      </c>
      <c r="F828">
        <v>25</v>
      </c>
      <c r="G828">
        <v>27</v>
      </c>
      <c r="H828">
        <v>6</v>
      </c>
      <c r="I828" t="str">
        <v>1 - 12 - 21 - 25 - 27 [PB: 6]</v>
      </c>
      <c r="J828">
        <f>SUM(C828:G828)</f>
        <v>86</v>
      </c>
      <c r="K828">
        <f>AVERAGE(C828:G828)</f>
        <v>17.2</v>
      </c>
      <c r="L828">
        <f>MAX(C828:G828)-MIN(C828:G828)</f>
        <v>26</v>
      </c>
      <c r="M828">
        <f>SUMPRODUCT(MOD(C828:G828,2))</f>
        <v>4</v>
      </c>
      <c r="N828">
        <f>5-M828</f>
        <v>1</v>
      </c>
      <c r="O828">
        <f>COUNTIF(C828:G828,"&lt;=17")</f>
        <v>2</v>
      </c>
      <c r="P828">
        <f>COUNTIF(C828:G828,"&gt;=18")</f>
        <v>3</v>
      </c>
      <c r="Q828">
        <f>SUMPRODUCT(--(D828:G828-C828:F828=1))</f>
        <v>0</v>
      </c>
      <c r="R828">
        <f>SUMPRODUCT(COUNTIF(C829:G829,C828:G828))</f>
        <v>0</v>
      </c>
    </row>
    <row r="829">
      <c r="A829">
        <v>138</v>
      </c>
      <c r="B829" t="str">
        <v>2002-10-30</v>
      </c>
      <c r="C829">
        <v>8</v>
      </c>
      <c r="D829">
        <v>9</v>
      </c>
      <c r="E829">
        <v>16</v>
      </c>
      <c r="F829">
        <v>19</v>
      </c>
      <c r="G829">
        <v>20</v>
      </c>
      <c r="H829">
        <v>5</v>
      </c>
      <c r="I829" t="str">
        <v>8 - 9 - 16 - 19 - 20 [PB: 5]</v>
      </c>
      <c r="J829">
        <f>SUM(C829:G829)</f>
        <v>72</v>
      </c>
      <c r="K829">
        <f>AVERAGE(C829:G829)</f>
        <v>14.4</v>
      </c>
      <c r="L829">
        <f>MAX(C829:G829)-MIN(C829:G829)</f>
        <v>12</v>
      </c>
      <c r="M829">
        <f>SUMPRODUCT(MOD(C829:G829,2))</f>
        <v>2</v>
      </c>
      <c r="N829">
        <f>5-M829</f>
        <v>3</v>
      </c>
      <c r="O829">
        <f>COUNTIF(C829:G829,"&lt;=17")</f>
        <v>3</v>
      </c>
      <c r="P829">
        <f>COUNTIF(C829:G829,"&gt;=18")</f>
        <v>2</v>
      </c>
      <c r="Q829">
        <f>SUMPRODUCT(--(D829:G829-C829:F829=1))</f>
        <v>2</v>
      </c>
      <c r="R829">
        <f>SUMPRODUCT(COUNTIF(C830:G830,C829:G829))</f>
        <v>1</v>
      </c>
    </row>
    <row r="830">
      <c r="A830">
        <v>137</v>
      </c>
      <c r="B830" t="str">
        <v>2002-10-26</v>
      </c>
      <c r="C830">
        <v>1</v>
      </c>
      <c r="D830">
        <v>16</v>
      </c>
      <c r="E830">
        <v>25</v>
      </c>
      <c r="F830">
        <v>33</v>
      </c>
      <c r="G830">
        <v>34</v>
      </c>
      <c r="H830">
        <v>6</v>
      </c>
      <c r="I830" t="str">
        <v>1 - 16 - 25 - 33 - 34 [PB: 6]</v>
      </c>
      <c r="J830">
        <f>SUM(C830:G830)</f>
        <v>109</v>
      </c>
      <c r="K830">
        <f>AVERAGE(C830:G830)</f>
        <v>21.8</v>
      </c>
      <c r="L830">
        <f>MAX(C830:G830)-MIN(C830:G830)</f>
        <v>33</v>
      </c>
      <c r="M830">
        <f>SUMPRODUCT(MOD(C830:G830,2))</f>
        <v>3</v>
      </c>
      <c r="N830">
        <f>5-M830</f>
        <v>2</v>
      </c>
      <c r="O830">
        <f>COUNTIF(C830:G830,"&lt;=17")</f>
        <v>2</v>
      </c>
      <c r="P830">
        <f>COUNTIF(C830:G830,"&gt;=18")</f>
        <v>3</v>
      </c>
      <c r="Q830">
        <f>SUMPRODUCT(--(D830:G830-C830:F830=1))</f>
        <v>1</v>
      </c>
      <c r="R830">
        <f>SUMPRODUCT(COUNTIF(C831:G831,C830:G830))</f>
        <v>1</v>
      </c>
    </row>
    <row r="831">
      <c r="A831">
        <v>136</v>
      </c>
      <c r="B831" t="str">
        <v>2002-10-23</v>
      </c>
      <c r="C831">
        <v>4</v>
      </c>
      <c r="D831">
        <v>10</v>
      </c>
      <c r="E831">
        <v>27</v>
      </c>
      <c r="F831">
        <v>30</v>
      </c>
      <c r="G831">
        <v>34</v>
      </c>
      <c r="H831">
        <v>2</v>
      </c>
      <c r="I831" t="str">
        <v>4 - 10 - 27 - 30 - 34 [PB: 2]</v>
      </c>
      <c r="J831">
        <f>SUM(C831:G831)</f>
        <v>105</v>
      </c>
      <c r="K831">
        <f>AVERAGE(C831:G831)</f>
        <v>21</v>
      </c>
      <c r="L831">
        <f>MAX(C831:G831)-MIN(C831:G831)</f>
        <v>30</v>
      </c>
      <c r="M831">
        <f>SUMPRODUCT(MOD(C831:G831,2))</f>
        <v>1</v>
      </c>
      <c r="N831">
        <f>5-M831</f>
        <v>4</v>
      </c>
      <c r="O831">
        <f>COUNTIF(C831:G831,"&lt;=17")</f>
        <v>2</v>
      </c>
      <c r="P831">
        <f>COUNTIF(C831:G831,"&gt;=18")</f>
        <v>3</v>
      </c>
      <c r="Q831">
        <f>SUMPRODUCT(--(D831:G831-C831:F831=1))</f>
        <v>0</v>
      </c>
      <c r="R831">
        <f>SUMPRODUCT(COUNTIF(C832:G832,C831:G831))</f>
        <v>1</v>
      </c>
    </row>
    <row r="832">
      <c r="A832">
        <v>135</v>
      </c>
      <c r="B832" t="str">
        <v>2002-10-19</v>
      </c>
      <c r="C832">
        <v>6</v>
      </c>
      <c r="D832">
        <v>8</v>
      </c>
      <c r="E832">
        <v>9</v>
      </c>
      <c r="F832">
        <v>10</v>
      </c>
      <c r="G832">
        <v>14</v>
      </c>
      <c r="H832">
        <v>6</v>
      </c>
      <c r="I832" t="str">
        <v>6 - 8 - 9 - 10 - 14 [PB: 6]</v>
      </c>
      <c r="J832">
        <f>SUM(C832:G832)</f>
        <v>47</v>
      </c>
      <c r="K832">
        <f>AVERAGE(C832:G832)</f>
        <v>9.4</v>
      </c>
      <c r="L832">
        <f>MAX(C832:G832)-MIN(C832:G832)</f>
        <v>8</v>
      </c>
      <c r="M832">
        <f>SUMPRODUCT(MOD(C832:G832,2))</f>
        <v>1</v>
      </c>
      <c r="N832">
        <f>5-M832</f>
        <v>4</v>
      </c>
      <c r="O832">
        <f>COUNTIF(C832:G832,"&lt;=17")</f>
        <v>5</v>
      </c>
      <c r="P832">
        <f>COUNTIF(C832:G832,"&gt;=18")</f>
        <v>0</v>
      </c>
      <c r="Q832">
        <f>SUMPRODUCT(--(D832:G832-C832:F832=1))</f>
        <v>2</v>
      </c>
      <c r="R832">
        <f>SUMPRODUCT(COUNTIF(C833:G833,C832:G832))</f>
        <v>0</v>
      </c>
    </row>
    <row r="833">
      <c r="A833">
        <v>134</v>
      </c>
      <c r="B833" t="str">
        <v>2002-10-16</v>
      </c>
      <c r="C833">
        <v>2</v>
      </c>
      <c r="D833">
        <v>3</v>
      </c>
      <c r="E833">
        <v>17</v>
      </c>
      <c r="F833">
        <v>22</v>
      </c>
      <c r="G833">
        <v>26</v>
      </c>
      <c r="H833">
        <v>5</v>
      </c>
      <c r="I833" t="str">
        <v>2 - 3 - 17 - 22 - 26 [PB: 5]</v>
      </c>
      <c r="J833">
        <f>SUM(C833:G833)</f>
        <v>70</v>
      </c>
      <c r="K833">
        <f>AVERAGE(C833:G833)</f>
        <v>14</v>
      </c>
      <c r="L833">
        <f>MAX(C833:G833)-MIN(C833:G833)</f>
        <v>24</v>
      </c>
      <c r="M833">
        <f>SUMPRODUCT(MOD(C833:G833,2))</f>
        <v>2</v>
      </c>
      <c r="N833">
        <f>5-M833</f>
        <v>3</v>
      </c>
      <c r="O833">
        <f>COUNTIF(C833:G833,"&lt;=17")</f>
        <v>3</v>
      </c>
      <c r="P833">
        <f>COUNTIF(C833:G833,"&gt;=18")</f>
        <v>2</v>
      </c>
      <c r="Q833">
        <f>SUMPRODUCT(--(D833:G833-C833:F833=1))</f>
        <v>1</v>
      </c>
      <c r="R833">
        <f>SUMPRODUCT(COUNTIF(C834:G834,C833:G833))</f>
        <v>1</v>
      </c>
    </row>
    <row r="834">
      <c r="A834">
        <v>133</v>
      </c>
      <c r="B834" t="str">
        <v>2002-10-12</v>
      </c>
      <c r="C834">
        <v>2</v>
      </c>
      <c r="D834">
        <v>5</v>
      </c>
      <c r="E834">
        <v>6</v>
      </c>
      <c r="F834">
        <v>7</v>
      </c>
      <c r="G834">
        <v>14</v>
      </c>
      <c r="H834">
        <v>7</v>
      </c>
      <c r="I834" t="str">
        <v>2 - 5 - 6 - 7 - 14 [PB: 7]</v>
      </c>
      <c r="J834">
        <f>SUM(C834:G834)</f>
        <v>34</v>
      </c>
      <c r="K834">
        <f>AVERAGE(C834:G834)</f>
        <v>6.8</v>
      </c>
      <c r="L834">
        <f>MAX(C834:G834)-MIN(C834:G834)</f>
        <v>12</v>
      </c>
      <c r="M834">
        <f>SUMPRODUCT(MOD(C834:G834,2))</f>
        <v>2</v>
      </c>
      <c r="N834">
        <f>5-M834</f>
        <v>3</v>
      </c>
      <c r="O834">
        <f>COUNTIF(C834:G834,"&lt;=17")</f>
        <v>5</v>
      </c>
      <c r="P834">
        <f>COUNTIF(C834:G834,"&gt;=18")</f>
        <v>0</v>
      </c>
      <c r="Q834">
        <f>SUMPRODUCT(--(D834:G834-C834:F834=1))</f>
        <v>2</v>
      </c>
      <c r="R834">
        <f>SUMPRODUCT(COUNTIF(C835:G835,C834:G834))</f>
        <v>2</v>
      </c>
    </row>
    <row r="835">
      <c r="A835">
        <v>132</v>
      </c>
      <c r="B835" t="str">
        <v>2002-10-09</v>
      </c>
      <c r="C835">
        <v>1</v>
      </c>
      <c r="D835">
        <v>2</v>
      </c>
      <c r="E835">
        <v>5</v>
      </c>
      <c r="F835">
        <v>15</v>
      </c>
      <c r="G835">
        <v>20</v>
      </c>
      <c r="H835">
        <v>5</v>
      </c>
      <c r="I835" t="str">
        <v>1 - 2 - 5 - 15 - 20 [PB: 5]</v>
      </c>
      <c r="J835">
        <f>SUM(C835:G835)</f>
        <v>43</v>
      </c>
      <c r="K835">
        <f>AVERAGE(C835:G835)</f>
        <v>8.6</v>
      </c>
      <c r="L835">
        <f>MAX(C835:G835)-MIN(C835:G835)</f>
        <v>19</v>
      </c>
      <c r="M835">
        <f>SUMPRODUCT(MOD(C835:G835,2))</f>
        <v>3</v>
      </c>
      <c r="N835">
        <f>5-M835</f>
        <v>2</v>
      </c>
      <c r="O835">
        <f>COUNTIF(C835:G835,"&lt;=17")</f>
        <v>4</v>
      </c>
      <c r="P835">
        <f>COUNTIF(C835:G835,"&gt;=18")</f>
        <v>1</v>
      </c>
      <c r="Q835">
        <f>SUMPRODUCT(--(D835:G835-C835:F835=1))</f>
        <v>1</v>
      </c>
      <c r="R835">
        <f>SUMPRODUCT(COUNTIF(C836:G836,C835:G835))</f>
        <v>1</v>
      </c>
    </row>
    <row r="836">
      <c r="A836">
        <v>131</v>
      </c>
      <c r="B836" t="str">
        <v>2002-10-05</v>
      </c>
      <c r="C836">
        <v>4</v>
      </c>
      <c r="D836">
        <v>11</v>
      </c>
      <c r="E836">
        <v>16</v>
      </c>
      <c r="F836">
        <v>20</v>
      </c>
      <c r="G836">
        <v>28</v>
      </c>
      <c r="H836">
        <v>2</v>
      </c>
      <c r="I836" t="str">
        <v>4 - 11 - 16 - 20 - 28 [PB: 2]</v>
      </c>
      <c r="J836">
        <f>SUM(C836:G836)</f>
        <v>79</v>
      </c>
      <c r="K836">
        <f>AVERAGE(C836:G836)</f>
        <v>15.8</v>
      </c>
      <c r="L836">
        <f>MAX(C836:G836)-MIN(C836:G836)</f>
        <v>24</v>
      </c>
      <c r="M836">
        <f>SUMPRODUCT(MOD(C836:G836,2))</f>
        <v>1</v>
      </c>
      <c r="N836">
        <f>5-M836</f>
        <v>4</v>
      </c>
      <c r="O836">
        <f>COUNTIF(C836:G836,"&lt;=17")</f>
        <v>3</v>
      </c>
      <c r="P836">
        <f>COUNTIF(C836:G836,"&gt;=18")</f>
        <v>2</v>
      </c>
      <c r="Q836">
        <f>SUMPRODUCT(--(D836:G836-C836:F836=1))</f>
        <v>0</v>
      </c>
      <c r="R836">
        <f>SUMPRODUCT(COUNTIF(C837:G837,C836:G836))</f>
        <v>1</v>
      </c>
    </row>
    <row r="837">
      <c r="A837">
        <v>130</v>
      </c>
      <c r="B837" t="str">
        <v>2002-10-02</v>
      </c>
      <c r="C837">
        <v>3</v>
      </c>
      <c r="D837">
        <v>16</v>
      </c>
      <c r="E837">
        <v>23</v>
      </c>
      <c r="F837">
        <v>24</v>
      </c>
      <c r="G837">
        <v>35</v>
      </c>
      <c r="H837">
        <v>10</v>
      </c>
      <c r="I837" t="str">
        <v>3 - 16 - 23 - 24 - 35 [PB: 10]</v>
      </c>
      <c r="J837">
        <f>SUM(C837:G837)</f>
        <v>101</v>
      </c>
      <c r="K837">
        <f>AVERAGE(C837:G837)</f>
        <v>20.2</v>
      </c>
      <c r="L837">
        <f>MAX(C837:G837)-MIN(C837:G837)</f>
        <v>32</v>
      </c>
      <c r="M837">
        <f>SUMPRODUCT(MOD(C837:G837,2))</f>
        <v>3</v>
      </c>
      <c r="N837">
        <f>5-M837</f>
        <v>2</v>
      </c>
      <c r="O837">
        <f>COUNTIF(C837:G837,"&lt;=17")</f>
        <v>2</v>
      </c>
      <c r="P837">
        <f>COUNTIF(C837:G837,"&gt;=18")</f>
        <v>3</v>
      </c>
      <c r="Q837">
        <f>SUMPRODUCT(--(D837:G837-C837:F837=1))</f>
        <v>1</v>
      </c>
      <c r="R837">
        <f>SUMPRODUCT(COUNTIF(C838:G838,C837:G837))</f>
        <v>1</v>
      </c>
    </row>
    <row r="838">
      <c r="A838">
        <v>129</v>
      </c>
      <c r="B838" t="str">
        <v>2002-09-28</v>
      </c>
      <c r="C838">
        <v>7</v>
      </c>
      <c r="D838">
        <v>10</v>
      </c>
      <c r="E838">
        <v>14</v>
      </c>
      <c r="F838">
        <v>23</v>
      </c>
      <c r="G838">
        <v>29</v>
      </c>
      <c r="H838">
        <v>1</v>
      </c>
      <c r="I838" t="str">
        <v>7 - 10 - 14 - 23 - 29 [PB: 1]</v>
      </c>
      <c r="J838">
        <f>SUM(C838:G838)</f>
        <v>83</v>
      </c>
      <c r="K838">
        <f>AVERAGE(C838:G838)</f>
        <v>16.6</v>
      </c>
      <c r="L838">
        <f>MAX(C838:G838)-MIN(C838:G838)</f>
        <v>22</v>
      </c>
      <c r="M838">
        <f>SUMPRODUCT(MOD(C838:G838,2))</f>
        <v>3</v>
      </c>
      <c r="N838">
        <f>5-M838</f>
        <v>2</v>
      </c>
      <c r="O838">
        <f>COUNTIF(C838:G838,"&lt;=17")</f>
        <v>3</v>
      </c>
      <c r="P838">
        <f>COUNTIF(C838:G838,"&gt;=18")</f>
        <v>2</v>
      </c>
      <c r="Q838">
        <f>SUMPRODUCT(--(D838:G838-C838:F838=1))</f>
        <v>0</v>
      </c>
      <c r="R838">
        <f>SUMPRODUCT(COUNTIF(C839:G839,C838:G838))</f>
        <v>0</v>
      </c>
    </row>
    <row r="839">
      <c r="A839">
        <v>128</v>
      </c>
      <c r="B839" t="str">
        <v>2002-09-25</v>
      </c>
      <c r="C839">
        <v>5</v>
      </c>
      <c r="D839">
        <v>6</v>
      </c>
      <c r="E839">
        <v>9</v>
      </c>
      <c r="F839">
        <v>25</v>
      </c>
      <c r="G839">
        <v>27</v>
      </c>
      <c r="H839">
        <v>10</v>
      </c>
      <c r="I839" t="str">
        <v>5 - 6 - 9 - 25 - 27 [PB: 10]</v>
      </c>
      <c r="J839">
        <f>SUM(C839:G839)</f>
        <v>72</v>
      </c>
      <c r="K839">
        <f>AVERAGE(C839:G839)</f>
        <v>14.4</v>
      </c>
      <c r="L839">
        <f>MAX(C839:G839)-MIN(C839:G839)</f>
        <v>22</v>
      </c>
      <c r="M839">
        <f>SUMPRODUCT(MOD(C839:G839,2))</f>
        <v>4</v>
      </c>
      <c r="N839">
        <f>5-M839</f>
        <v>1</v>
      </c>
      <c r="O839">
        <f>COUNTIF(C839:G839,"&lt;=17")</f>
        <v>3</v>
      </c>
      <c r="P839">
        <f>COUNTIF(C839:G839,"&gt;=18")</f>
        <v>2</v>
      </c>
      <c r="Q839">
        <f>SUMPRODUCT(--(D839:G839-C839:F839=1))</f>
        <v>1</v>
      </c>
      <c r="R839">
        <f>SUMPRODUCT(COUNTIF(C840:G840,C839:G839))</f>
        <v>1</v>
      </c>
    </row>
    <row r="840">
      <c r="A840">
        <v>127</v>
      </c>
      <c r="B840" t="str">
        <v>2002-09-21</v>
      </c>
      <c r="C840">
        <v>4</v>
      </c>
      <c r="D840">
        <v>14</v>
      </c>
      <c r="E840">
        <v>19</v>
      </c>
      <c r="F840">
        <v>27</v>
      </c>
      <c r="G840">
        <v>29</v>
      </c>
      <c r="H840">
        <v>5</v>
      </c>
      <c r="I840" t="str">
        <v>4 - 14 - 19 - 27 - 29 [PB: 5]</v>
      </c>
      <c r="J840">
        <f>SUM(C840:G840)</f>
        <v>93</v>
      </c>
      <c r="K840">
        <f>AVERAGE(C840:G840)</f>
        <v>18.6</v>
      </c>
      <c r="L840">
        <f>MAX(C840:G840)-MIN(C840:G840)</f>
        <v>25</v>
      </c>
      <c r="M840">
        <f>SUMPRODUCT(MOD(C840:G840,2))</f>
        <v>3</v>
      </c>
      <c r="N840">
        <f>5-M840</f>
        <v>2</v>
      </c>
      <c r="O840">
        <f>COUNTIF(C840:G840,"&lt;=17")</f>
        <v>2</v>
      </c>
      <c r="P840">
        <f>COUNTIF(C840:G840,"&gt;=18")</f>
        <v>3</v>
      </c>
      <c r="Q840">
        <f>SUMPRODUCT(--(D840:G840-C840:F840=1))</f>
        <v>0</v>
      </c>
      <c r="R840">
        <f>SUMPRODUCT(COUNTIF(C841:G841,C840:G840))</f>
        <v>0</v>
      </c>
    </row>
    <row r="841">
      <c r="A841">
        <v>126</v>
      </c>
      <c r="B841" t="str">
        <v>2002-09-18</v>
      </c>
      <c r="C841">
        <v>9</v>
      </c>
      <c r="D841">
        <v>12</v>
      </c>
      <c r="E841">
        <v>22</v>
      </c>
      <c r="F841">
        <v>33</v>
      </c>
      <c r="G841">
        <v>35</v>
      </c>
      <c r="H841">
        <v>7</v>
      </c>
      <c r="I841" t="str">
        <v>9 - 12 - 22 - 33 - 35 [PB: 7]</v>
      </c>
      <c r="J841">
        <f>SUM(C841:G841)</f>
        <v>111</v>
      </c>
      <c r="K841">
        <f>AVERAGE(C841:G841)</f>
        <v>22.2</v>
      </c>
      <c r="L841">
        <f>MAX(C841:G841)-MIN(C841:G841)</f>
        <v>26</v>
      </c>
      <c r="M841">
        <f>SUMPRODUCT(MOD(C841:G841,2))</f>
        <v>3</v>
      </c>
      <c r="N841">
        <f>5-M841</f>
        <v>2</v>
      </c>
      <c r="O841">
        <f>COUNTIF(C841:G841,"&lt;=17")</f>
        <v>2</v>
      </c>
      <c r="P841">
        <f>COUNTIF(C841:G841,"&gt;=18")</f>
        <v>3</v>
      </c>
      <c r="Q841">
        <f>SUMPRODUCT(--(D841:G841-C841:F841=1))</f>
        <v>0</v>
      </c>
      <c r="R841">
        <f>SUMPRODUCT(COUNTIF(C842:G842,C841:G841))</f>
        <v>1</v>
      </c>
    </row>
    <row r="842">
      <c r="A842">
        <v>125</v>
      </c>
      <c r="B842" t="str">
        <v>2002-09-14</v>
      </c>
      <c r="C842">
        <v>2</v>
      </c>
      <c r="D842">
        <v>16</v>
      </c>
      <c r="E842">
        <v>21</v>
      </c>
      <c r="F842">
        <v>22</v>
      </c>
      <c r="G842">
        <v>32</v>
      </c>
      <c r="H842">
        <v>1</v>
      </c>
      <c r="I842" t="str">
        <v>2 - 16 - 21 - 22 - 32 [PB: 1]</v>
      </c>
      <c r="J842">
        <f>SUM(C842:G842)</f>
        <v>93</v>
      </c>
      <c r="K842">
        <f>AVERAGE(C842:G842)</f>
        <v>18.6</v>
      </c>
      <c r="L842">
        <f>MAX(C842:G842)-MIN(C842:G842)</f>
        <v>30</v>
      </c>
      <c r="M842">
        <f>SUMPRODUCT(MOD(C842:G842,2))</f>
        <v>1</v>
      </c>
      <c r="N842">
        <f>5-M842</f>
        <v>4</v>
      </c>
      <c r="O842">
        <f>COUNTIF(C842:G842,"&lt;=17")</f>
        <v>2</v>
      </c>
      <c r="P842">
        <f>COUNTIF(C842:G842,"&gt;=18")</f>
        <v>3</v>
      </c>
      <c r="Q842">
        <f>SUMPRODUCT(--(D842:G842-C842:F842=1))</f>
        <v>1</v>
      </c>
      <c r="R842">
        <f>SUMPRODUCT(COUNTIF(C843:G843,C842:G842))</f>
        <v>1</v>
      </c>
    </row>
    <row r="843">
      <c r="A843">
        <v>124</v>
      </c>
      <c r="B843" t="str">
        <v>2002-09-11</v>
      </c>
      <c r="C843">
        <v>10</v>
      </c>
      <c r="D843">
        <v>21</v>
      </c>
      <c r="E843">
        <v>27</v>
      </c>
      <c r="F843">
        <v>28</v>
      </c>
      <c r="G843">
        <v>36</v>
      </c>
      <c r="H843">
        <v>10</v>
      </c>
      <c r="I843" t="str">
        <v>10 - 21 - 27 - 28 - 36 [PB: 10]</v>
      </c>
      <c r="J843">
        <f>SUM(C843:G843)</f>
        <v>122</v>
      </c>
      <c r="K843">
        <f>AVERAGE(C843:G843)</f>
        <v>24.4</v>
      </c>
      <c r="L843">
        <f>MAX(C843:G843)-MIN(C843:G843)</f>
        <v>26</v>
      </c>
      <c r="M843">
        <f>SUMPRODUCT(MOD(C843:G843,2))</f>
        <v>2</v>
      </c>
      <c r="N843">
        <f>5-M843</f>
        <v>3</v>
      </c>
      <c r="O843">
        <f>COUNTIF(C843:G843,"&lt;=17")</f>
        <v>1</v>
      </c>
      <c r="P843">
        <f>COUNTIF(C843:G843,"&gt;=18")</f>
        <v>4</v>
      </c>
      <c r="Q843">
        <f>SUMPRODUCT(--(D843:G843-C843:F843=1))</f>
        <v>1</v>
      </c>
      <c r="R843">
        <f>SUMPRODUCT(COUNTIF(C844:G844,C843:G843))</f>
        <v>1</v>
      </c>
    </row>
    <row r="844">
      <c r="A844">
        <v>123</v>
      </c>
      <c r="B844" t="str">
        <v>2002-09-07</v>
      </c>
      <c r="C844">
        <v>14</v>
      </c>
      <c r="D844">
        <v>16</v>
      </c>
      <c r="E844">
        <v>17</v>
      </c>
      <c r="F844">
        <v>28</v>
      </c>
      <c r="G844">
        <v>29</v>
      </c>
      <c r="H844">
        <v>9</v>
      </c>
      <c r="I844" t="str">
        <v>14 - 16 - 17 - 28 - 29 [PB: 9]</v>
      </c>
      <c r="J844">
        <f>SUM(C844:G844)</f>
        <v>104</v>
      </c>
      <c r="K844">
        <f>AVERAGE(C844:G844)</f>
        <v>20.8</v>
      </c>
      <c r="L844">
        <f>MAX(C844:G844)-MIN(C844:G844)</f>
        <v>15</v>
      </c>
      <c r="M844">
        <f>SUMPRODUCT(MOD(C844:G844,2))</f>
        <v>2</v>
      </c>
      <c r="N844">
        <f>5-M844</f>
        <v>3</v>
      </c>
      <c r="O844">
        <f>COUNTIF(C844:G844,"&lt;=17")</f>
        <v>3</v>
      </c>
      <c r="P844">
        <f>COUNTIF(C844:G844,"&gt;=18")</f>
        <v>2</v>
      </c>
      <c r="Q844">
        <f>SUMPRODUCT(--(D844:G844-C844:F844=1))</f>
        <v>2</v>
      </c>
      <c r="R844">
        <f>SUMPRODUCT(COUNTIF(C845:G845,C844:G844))</f>
        <v>1</v>
      </c>
    </row>
    <row r="845">
      <c r="A845">
        <v>122</v>
      </c>
      <c r="B845" t="str">
        <v>2002-09-04</v>
      </c>
      <c r="C845">
        <v>1</v>
      </c>
      <c r="D845">
        <v>21</v>
      </c>
      <c r="E845">
        <v>27</v>
      </c>
      <c r="F845">
        <v>29</v>
      </c>
      <c r="G845">
        <v>34</v>
      </c>
      <c r="H845">
        <v>10</v>
      </c>
      <c r="I845" t="str">
        <v>1 - 21 - 27 - 29 - 34 [PB: 10]</v>
      </c>
      <c r="J845">
        <f>SUM(C845:G845)</f>
        <v>112</v>
      </c>
      <c r="K845">
        <f>AVERAGE(C845:G845)</f>
        <v>22.4</v>
      </c>
      <c r="L845">
        <f>MAX(C845:G845)-MIN(C845:G845)</f>
        <v>33</v>
      </c>
      <c r="M845">
        <f>SUMPRODUCT(MOD(C845:G845,2))</f>
        <v>4</v>
      </c>
      <c r="N845">
        <f>5-M845</f>
        <v>1</v>
      </c>
      <c r="O845">
        <f>COUNTIF(C845:G845,"&lt;=17")</f>
        <v>1</v>
      </c>
      <c r="P845">
        <f>COUNTIF(C845:G845,"&gt;=18")</f>
        <v>4</v>
      </c>
      <c r="Q845">
        <f>SUMPRODUCT(--(D845:G845-C845:F845=1))</f>
        <v>0</v>
      </c>
      <c r="R845">
        <f>SUMPRODUCT(COUNTIF(C846:G846,C845:G845))</f>
        <v>1</v>
      </c>
    </row>
    <row r="846">
      <c r="A846">
        <v>121</v>
      </c>
      <c r="B846" t="str">
        <v>2002-08-31</v>
      </c>
      <c r="C846">
        <v>4</v>
      </c>
      <c r="D846">
        <v>10</v>
      </c>
      <c r="E846">
        <v>16</v>
      </c>
      <c r="F846">
        <v>25</v>
      </c>
      <c r="G846">
        <v>34</v>
      </c>
      <c r="H846">
        <v>1</v>
      </c>
      <c r="I846" t="str">
        <v>4 - 10 - 16 - 25 - 34 [PB: 1]</v>
      </c>
      <c r="J846">
        <f>SUM(C846:G846)</f>
        <v>89</v>
      </c>
      <c r="K846">
        <f>AVERAGE(C846:G846)</f>
        <v>17.8</v>
      </c>
      <c r="L846">
        <f>MAX(C846:G846)-MIN(C846:G846)</f>
        <v>30</v>
      </c>
      <c r="M846">
        <f>SUMPRODUCT(MOD(C846:G846,2))</f>
        <v>1</v>
      </c>
      <c r="N846">
        <f>5-M846</f>
        <v>4</v>
      </c>
      <c r="O846">
        <f>COUNTIF(C846:G846,"&lt;=17")</f>
        <v>3</v>
      </c>
      <c r="P846">
        <f>COUNTIF(C846:G846,"&gt;=18")</f>
        <v>2</v>
      </c>
      <c r="Q846">
        <f>SUMPRODUCT(--(D846:G846-C846:F846=1))</f>
        <v>0</v>
      </c>
      <c r="R846">
        <f>SUMPRODUCT(COUNTIF(C847:G847,C846:G846))</f>
        <v>1</v>
      </c>
    </row>
    <row r="847">
      <c r="A847">
        <v>120</v>
      </c>
      <c r="B847" t="str">
        <v>2002-08-28</v>
      </c>
      <c r="C847">
        <v>8</v>
      </c>
      <c r="D847">
        <v>16</v>
      </c>
      <c r="E847">
        <v>20</v>
      </c>
      <c r="F847">
        <v>29</v>
      </c>
      <c r="G847">
        <v>31</v>
      </c>
      <c r="H847">
        <v>6</v>
      </c>
      <c r="I847" t="str">
        <v>8 - 16 - 20 - 29 - 31 [PB: 6]</v>
      </c>
      <c r="J847">
        <f>SUM(C847:G847)</f>
        <v>104</v>
      </c>
      <c r="K847">
        <f>AVERAGE(C847:G847)</f>
        <v>20.8</v>
      </c>
      <c r="L847">
        <f>MAX(C847:G847)-MIN(C847:G847)</f>
        <v>23</v>
      </c>
      <c r="M847">
        <f>SUMPRODUCT(MOD(C847:G847,2))</f>
        <v>2</v>
      </c>
      <c r="N847">
        <f>5-M847</f>
        <v>3</v>
      </c>
      <c r="O847">
        <f>COUNTIF(C847:G847,"&lt;=17")</f>
        <v>2</v>
      </c>
      <c r="P847">
        <f>COUNTIF(C847:G847,"&gt;=18")</f>
        <v>3</v>
      </c>
      <c r="Q847">
        <f>SUMPRODUCT(--(D847:G847-C847:F847=1))</f>
        <v>0</v>
      </c>
      <c r="R847">
        <f>SUMPRODUCT(COUNTIF(C848:G848,C847:G847))</f>
        <v>1</v>
      </c>
    </row>
    <row r="848">
      <c r="A848">
        <v>119</v>
      </c>
      <c r="B848" t="str">
        <v>2002-08-24</v>
      </c>
      <c r="C848">
        <v>2</v>
      </c>
      <c r="D848">
        <v>7</v>
      </c>
      <c r="E848">
        <v>12</v>
      </c>
      <c r="F848">
        <v>14</v>
      </c>
      <c r="G848">
        <v>31</v>
      </c>
      <c r="H848">
        <v>10</v>
      </c>
      <c r="I848" t="str">
        <v>2 - 7 - 12 - 14 - 31 [PB: 10]</v>
      </c>
      <c r="J848">
        <f>SUM(C848:G848)</f>
        <v>66</v>
      </c>
      <c r="K848">
        <f>AVERAGE(C848:G848)</f>
        <v>13.2</v>
      </c>
      <c r="L848">
        <f>MAX(C848:G848)-MIN(C848:G848)</f>
        <v>29</v>
      </c>
      <c r="M848">
        <f>SUMPRODUCT(MOD(C848:G848,2))</f>
        <v>2</v>
      </c>
      <c r="N848">
        <f>5-M848</f>
        <v>3</v>
      </c>
      <c r="O848">
        <f>COUNTIF(C848:G848,"&lt;=17")</f>
        <v>4</v>
      </c>
      <c r="P848">
        <f>COUNTIF(C848:G848,"&gt;=18")</f>
        <v>1</v>
      </c>
      <c r="Q848">
        <f>SUMPRODUCT(--(D848:G848-C848:F848=1))</f>
        <v>0</v>
      </c>
      <c r="R848">
        <f>SUMPRODUCT(COUNTIF(C849:G849,C848:G848))</f>
        <v>1</v>
      </c>
    </row>
    <row r="849">
      <c r="A849">
        <v>118</v>
      </c>
      <c r="B849" t="str">
        <v>2002-08-21</v>
      </c>
      <c r="C849">
        <v>7</v>
      </c>
      <c r="D849">
        <v>24</v>
      </c>
      <c r="E849">
        <v>27</v>
      </c>
      <c r="F849">
        <v>35</v>
      </c>
      <c r="G849">
        <v>36</v>
      </c>
      <c r="H849">
        <v>3</v>
      </c>
      <c r="I849" t="str">
        <v>7 - 24 - 27 - 35 - 36 [PB: 3]</v>
      </c>
      <c r="J849">
        <f>SUM(C849:G849)</f>
        <v>129</v>
      </c>
      <c r="K849">
        <f>AVERAGE(C849:G849)</f>
        <v>25.8</v>
      </c>
      <c r="L849">
        <f>MAX(C849:G849)-MIN(C849:G849)</f>
        <v>29</v>
      </c>
      <c r="M849">
        <f>SUMPRODUCT(MOD(C849:G849,2))</f>
        <v>3</v>
      </c>
      <c r="N849">
        <f>5-M849</f>
        <v>2</v>
      </c>
      <c r="O849">
        <f>COUNTIF(C849:G849,"&lt;=17")</f>
        <v>1</v>
      </c>
      <c r="P849">
        <f>COUNTIF(C849:G849,"&gt;=18")</f>
        <v>4</v>
      </c>
      <c r="Q849">
        <f>SUMPRODUCT(--(D849:G849-C849:F849=1))</f>
        <v>1</v>
      </c>
      <c r="R849">
        <f>SUMPRODUCT(COUNTIF(C850:G850,C849:G849))</f>
        <v>1</v>
      </c>
    </row>
    <row r="850">
      <c r="A850">
        <v>117</v>
      </c>
      <c r="B850" t="str">
        <v>2002-08-17</v>
      </c>
      <c r="C850">
        <v>10</v>
      </c>
      <c r="D850">
        <v>23</v>
      </c>
      <c r="E850">
        <v>30</v>
      </c>
      <c r="F850">
        <v>31</v>
      </c>
      <c r="G850">
        <v>36</v>
      </c>
      <c r="H850">
        <v>1</v>
      </c>
      <c r="I850" t="str">
        <v>10 - 23 - 30 - 31 - 36 [PB: 1]</v>
      </c>
      <c r="J850">
        <f>SUM(C850:G850)</f>
        <v>130</v>
      </c>
      <c r="K850">
        <f>AVERAGE(C850:G850)</f>
        <v>26</v>
      </c>
      <c r="L850">
        <f>MAX(C850:G850)-MIN(C850:G850)</f>
        <v>26</v>
      </c>
      <c r="M850">
        <f>SUMPRODUCT(MOD(C850:G850,2))</f>
        <v>2</v>
      </c>
      <c r="N850">
        <f>5-M850</f>
        <v>3</v>
      </c>
      <c r="O850">
        <f>COUNTIF(C850:G850,"&lt;=17")</f>
        <v>1</v>
      </c>
      <c r="P850">
        <f>COUNTIF(C850:G850,"&gt;=18")</f>
        <v>4</v>
      </c>
      <c r="Q850">
        <f>SUMPRODUCT(--(D850:G850-C850:F850=1))</f>
        <v>1</v>
      </c>
      <c r="R850">
        <f>SUMPRODUCT(COUNTIF(C851:G851,C850:G850))</f>
        <v>1</v>
      </c>
    </row>
    <row r="851">
      <c r="A851">
        <v>116</v>
      </c>
      <c r="B851" t="str">
        <v>2002-08-14</v>
      </c>
      <c r="C851">
        <v>3</v>
      </c>
      <c r="D851">
        <v>17</v>
      </c>
      <c r="E851">
        <v>27</v>
      </c>
      <c r="F851">
        <v>31</v>
      </c>
      <c r="G851">
        <v>32</v>
      </c>
      <c r="H851">
        <v>5</v>
      </c>
      <c r="I851" t="str">
        <v>3 - 17 - 27 - 31 - 32 [PB: 5]</v>
      </c>
      <c r="J851">
        <f>SUM(C851:G851)</f>
        <v>110</v>
      </c>
      <c r="K851">
        <f>AVERAGE(C851:G851)</f>
        <v>22</v>
      </c>
      <c r="L851">
        <f>MAX(C851:G851)-MIN(C851:G851)</f>
        <v>29</v>
      </c>
      <c r="M851">
        <f>SUMPRODUCT(MOD(C851:G851,2))</f>
        <v>4</v>
      </c>
      <c r="N851">
        <f>5-M851</f>
        <v>1</v>
      </c>
      <c r="O851">
        <f>COUNTIF(C851:G851,"&lt;=17")</f>
        <v>2</v>
      </c>
      <c r="P851">
        <f>COUNTIF(C851:G851,"&gt;=18")</f>
        <v>3</v>
      </c>
      <c r="Q851">
        <f>SUMPRODUCT(--(D851:G851-C851:F851=1))</f>
        <v>1</v>
      </c>
      <c r="R851">
        <f>SUMPRODUCT(COUNTIF(C852:G852,C851:G851))</f>
        <v>1</v>
      </c>
    </row>
    <row r="852">
      <c r="A852">
        <v>115</v>
      </c>
      <c r="B852" t="str">
        <v>2002-08-10</v>
      </c>
      <c r="C852">
        <v>16</v>
      </c>
      <c r="D852">
        <v>19</v>
      </c>
      <c r="E852">
        <v>21</v>
      </c>
      <c r="F852">
        <v>31</v>
      </c>
      <c r="G852">
        <v>33</v>
      </c>
      <c r="H852">
        <v>8</v>
      </c>
      <c r="I852" t="str">
        <v>16 - 19 - 21 - 31 - 33 [PB: 8]</v>
      </c>
      <c r="J852">
        <f>SUM(C852:G852)</f>
        <v>120</v>
      </c>
      <c r="K852">
        <f>AVERAGE(C852:G852)</f>
        <v>24</v>
      </c>
      <c r="L852">
        <f>MAX(C852:G852)-MIN(C852:G852)</f>
        <v>17</v>
      </c>
      <c r="M852">
        <f>SUMPRODUCT(MOD(C852:G852,2))</f>
        <v>4</v>
      </c>
      <c r="N852">
        <f>5-M852</f>
        <v>1</v>
      </c>
      <c r="O852">
        <f>COUNTIF(C852:G852,"&lt;=17")</f>
        <v>1</v>
      </c>
      <c r="P852">
        <f>COUNTIF(C852:G852,"&gt;=18")</f>
        <v>4</v>
      </c>
      <c r="Q852">
        <f>SUMPRODUCT(--(D852:G852-C852:F852=1))</f>
        <v>0</v>
      </c>
      <c r="R852">
        <f>SUMPRODUCT(COUNTIF(C853:G853,C852:G852))</f>
        <v>2</v>
      </c>
    </row>
    <row r="853">
      <c r="A853">
        <v>114</v>
      </c>
      <c r="B853" t="str">
        <v>2002-08-07</v>
      </c>
      <c r="C853">
        <v>10</v>
      </c>
      <c r="D853">
        <v>16</v>
      </c>
      <c r="E853">
        <v>17</v>
      </c>
      <c r="F853">
        <v>30</v>
      </c>
      <c r="G853">
        <v>31</v>
      </c>
      <c r="H853">
        <v>5</v>
      </c>
      <c r="I853" t="str">
        <v>10 - 16 - 17 - 30 - 31 [PB: 5]</v>
      </c>
      <c r="J853">
        <f>SUM(C853:G853)</f>
        <v>104</v>
      </c>
      <c r="K853">
        <f>AVERAGE(C853:G853)</f>
        <v>20.8</v>
      </c>
      <c r="L853">
        <f>MAX(C853:G853)-MIN(C853:G853)</f>
        <v>21</v>
      </c>
      <c r="M853">
        <f>SUMPRODUCT(MOD(C853:G853,2))</f>
        <v>2</v>
      </c>
      <c r="N853">
        <f>5-M853</f>
        <v>3</v>
      </c>
      <c r="O853">
        <f>COUNTIF(C853:G853,"&lt;=17")</f>
        <v>3</v>
      </c>
      <c r="P853">
        <f>COUNTIF(C853:G853,"&gt;=18")</f>
        <v>2</v>
      </c>
      <c r="Q853">
        <f>SUMPRODUCT(--(D853:G853-C853:F853=1))</f>
        <v>2</v>
      </c>
      <c r="R853">
        <f>SUMPRODUCT(COUNTIF(C854:G854,C853:G853))</f>
        <v>0</v>
      </c>
    </row>
    <row r="854">
      <c r="A854">
        <v>113</v>
      </c>
      <c r="B854" t="str">
        <v>2002-08-03</v>
      </c>
      <c r="C854">
        <v>3</v>
      </c>
      <c r="D854">
        <v>4</v>
      </c>
      <c r="E854">
        <v>11</v>
      </c>
      <c r="F854">
        <v>27</v>
      </c>
      <c r="G854">
        <v>33</v>
      </c>
      <c r="H854">
        <v>9</v>
      </c>
      <c r="I854" t="str">
        <v>3 - 4 - 11 - 27 - 33 [PB: 9]</v>
      </c>
      <c r="J854">
        <f>SUM(C854:G854)</f>
        <v>78</v>
      </c>
      <c r="K854">
        <f>AVERAGE(C854:G854)</f>
        <v>15.6</v>
      </c>
      <c r="L854">
        <f>MAX(C854:G854)-MIN(C854:G854)</f>
        <v>30</v>
      </c>
      <c r="M854">
        <f>SUMPRODUCT(MOD(C854:G854,2))</f>
        <v>4</v>
      </c>
      <c r="N854">
        <f>5-M854</f>
        <v>1</v>
      </c>
      <c r="O854">
        <f>COUNTIF(C854:G854,"&lt;=17")</f>
        <v>3</v>
      </c>
      <c r="P854">
        <f>COUNTIF(C854:G854,"&gt;=18")</f>
        <v>2</v>
      </c>
      <c r="Q854">
        <f>SUMPRODUCT(--(D854:G854-C854:F854=1))</f>
        <v>1</v>
      </c>
      <c r="R854">
        <f>SUMPRODUCT(COUNTIF(C855:G855,C854:G854))</f>
        <v>0</v>
      </c>
    </row>
    <row r="855">
      <c r="A855">
        <v>112</v>
      </c>
      <c r="B855" t="str">
        <v>2002-07-31</v>
      </c>
      <c r="C855">
        <v>5</v>
      </c>
      <c r="D855">
        <v>17</v>
      </c>
      <c r="E855">
        <v>18</v>
      </c>
      <c r="F855">
        <v>20</v>
      </c>
      <c r="G855">
        <v>34</v>
      </c>
      <c r="H855">
        <v>3</v>
      </c>
      <c r="I855" t="str">
        <v>5 - 17 - 18 - 20 - 34 [PB: 3]</v>
      </c>
      <c r="J855">
        <f>SUM(C855:G855)</f>
        <v>94</v>
      </c>
      <c r="K855">
        <f>AVERAGE(C855:G855)</f>
        <v>18.8</v>
      </c>
      <c r="L855">
        <f>MAX(C855:G855)-MIN(C855:G855)</f>
        <v>29</v>
      </c>
      <c r="M855">
        <f>SUMPRODUCT(MOD(C855:G855,2))</f>
        <v>2</v>
      </c>
      <c r="N855">
        <f>5-M855</f>
        <v>3</v>
      </c>
      <c r="O855">
        <f>COUNTIF(C855:G855,"&lt;=17")</f>
        <v>2</v>
      </c>
      <c r="P855">
        <f>COUNTIF(C855:G855,"&gt;=18")</f>
        <v>3</v>
      </c>
      <c r="Q855">
        <f>SUMPRODUCT(--(D855:G855-C855:F855=1))</f>
        <v>1</v>
      </c>
      <c r="R855">
        <f>SUMPRODUCT(COUNTIF(C856:G856,C855:G855))</f>
        <v>1</v>
      </c>
    </row>
    <row r="856">
      <c r="A856">
        <v>111</v>
      </c>
      <c r="B856" t="str">
        <v>2002-07-27</v>
      </c>
      <c r="C856">
        <v>5</v>
      </c>
      <c r="D856">
        <v>15</v>
      </c>
      <c r="E856">
        <v>27</v>
      </c>
      <c r="F856">
        <v>30</v>
      </c>
      <c r="G856">
        <v>36</v>
      </c>
      <c r="H856">
        <v>7</v>
      </c>
      <c r="I856" t="str">
        <v>5 - 15 - 27 - 30 - 36 [PB: 7]</v>
      </c>
      <c r="J856">
        <f>SUM(C856:G856)</f>
        <v>113</v>
      </c>
      <c r="K856">
        <f>AVERAGE(C856:G856)</f>
        <v>22.6</v>
      </c>
      <c r="L856">
        <f>MAX(C856:G856)-MIN(C856:G856)</f>
        <v>31</v>
      </c>
      <c r="M856">
        <f>SUMPRODUCT(MOD(C856:G856,2))</f>
        <v>3</v>
      </c>
      <c r="N856">
        <f>5-M856</f>
        <v>2</v>
      </c>
      <c r="O856">
        <f>COUNTIF(C856:G856,"&lt;=17")</f>
        <v>2</v>
      </c>
      <c r="P856">
        <f>COUNTIF(C856:G856,"&gt;=18")</f>
        <v>3</v>
      </c>
      <c r="Q856">
        <f>SUMPRODUCT(--(D856:G856-C856:F856=1))</f>
        <v>0</v>
      </c>
      <c r="R856">
        <f>SUMPRODUCT(COUNTIF(C857:G857,C856:G856))</f>
        <v>0</v>
      </c>
    </row>
    <row r="857">
      <c r="A857">
        <v>110</v>
      </c>
      <c r="B857" t="str">
        <v>2002-07-24</v>
      </c>
      <c r="C857">
        <v>2</v>
      </c>
      <c r="D857">
        <v>17</v>
      </c>
      <c r="E857">
        <v>24</v>
      </c>
      <c r="F857">
        <v>25</v>
      </c>
      <c r="G857">
        <v>29</v>
      </c>
      <c r="H857">
        <v>4</v>
      </c>
      <c r="I857" t="str">
        <v>2 - 17 - 24 - 25 - 29 [PB: 4]</v>
      </c>
      <c r="J857">
        <f>SUM(C857:G857)</f>
        <v>97</v>
      </c>
      <c r="K857">
        <f>AVERAGE(C857:G857)</f>
        <v>19.4</v>
      </c>
      <c r="L857">
        <f>MAX(C857:G857)-MIN(C857:G857)</f>
        <v>27</v>
      </c>
      <c r="M857">
        <f>SUMPRODUCT(MOD(C857:G857,2))</f>
        <v>3</v>
      </c>
      <c r="N857">
        <f>5-M857</f>
        <v>2</v>
      </c>
      <c r="O857">
        <f>COUNTIF(C857:G857,"&lt;=17")</f>
        <v>2</v>
      </c>
      <c r="P857">
        <f>COUNTIF(C857:G857,"&gt;=18")</f>
        <v>3</v>
      </c>
      <c r="Q857">
        <f>SUMPRODUCT(--(D857:G857-C857:F857=1))</f>
        <v>1</v>
      </c>
      <c r="R857">
        <f>SUMPRODUCT(COUNTIF(C858:G858,C857:G857))</f>
        <v>2</v>
      </c>
    </row>
    <row r="858">
      <c r="A858">
        <v>109</v>
      </c>
      <c r="B858" t="str">
        <v>2002-07-20</v>
      </c>
      <c r="C858">
        <v>12</v>
      </c>
      <c r="D858">
        <v>21</v>
      </c>
      <c r="E858">
        <v>25</v>
      </c>
      <c r="F858">
        <v>29</v>
      </c>
      <c r="G858">
        <v>35</v>
      </c>
      <c r="H858">
        <v>1</v>
      </c>
      <c r="I858" t="str">
        <v>12 - 21 - 25 - 29 - 35 [PB: 1]</v>
      </c>
      <c r="J858">
        <f>SUM(C858:G858)</f>
        <v>122</v>
      </c>
      <c r="K858">
        <f>AVERAGE(C858:G858)</f>
        <v>24.4</v>
      </c>
      <c r="L858">
        <f>MAX(C858:G858)-MIN(C858:G858)</f>
        <v>23</v>
      </c>
      <c r="M858">
        <f>SUMPRODUCT(MOD(C858:G858,2))</f>
        <v>4</v>
      </c>
      <c r="N858">
        <f>5-M858</f>
        <v>1</v>
      </c>
      <c r="O858">
        <f>COUNTIF(C858:G858,"&lt;=17")</f>
        <v>1</v>
      </c>
      <c r="P858">
        <f>COUNTIF(C858:G858,"&gt;=18")</f>
        <v>4</v>
      </c>
      <c r="Q858">
        <f>SUMPRODUCT(--(D858:G858-C858:F858=1))</f>
        <v>0</v>
      </c>
      <c r="R858">
        <f>SUMPRODUCT(COUNTIF(C859:G859,C858:G858))</f>
        <v>3</v>
      </c>
    </row>
    <row r="859">
      <c r="A859">
        <v>108</v>
      </c>
      <c r="B859" t="str">
        <v>2002-07-16</v>
      </c>
      <c r="C859">
        <v>1</v>
      </c>
      <c r="D859">
        <v>12</v>
      </c>
      <c r="E859">
        <v>17</v>
      </c>
      <c r="F859">
        <v>21</v>
      </c>
      <c r="G859">
        <v>29</v>
      </c>
      <c r="H859">
        <v>9</v>
      </c>
      <c r="I859" t="str">
        <v>1 - 12 - 17 - 21 - 29 [PB: 9]</v>
      </c>
      <c r="J859">
        <f>SUM(C859:G859)</f>
        <v>80</v>
      </c>
      <c r="K859">
        <f>AVERAGE(C859:G859)</f>
        <v>16</v>
      </c>
      <c r="L859">
        <f>MAX(C859:G859)-MIN(C859:G859)</f>
        <v>28</v>
      </c>
      <c r="M859">
        <f>SUMPRODUCT(MOD(C859:G859,2))</f>
        <v>4</v>
      </c>
      <c r="N859">
        <f>5-M859</f>
        <v>1</v>
      </c>
      <c r="O859">
        <f>COUNTIF(C859:G859,"&lt;=17")</f>
        <v>3</v>
      </c>
      <c r="P859">
        <f>COUNTIF(C859:G859,"&gt;=18")</f>
        <v>2</v>
      </c>
      <c r="Q859">
        <f>SUMPRODUCT(--(D859:G859-C859:F859=1))</f>
        <v>0</v>
      </c>
      <c r="R859">
        <f>SUMPRODUCT(COUNTIF(C860:G860,C859:G859))</f>
        <v>1</v>
      </c>
    </row>
    <row r="860">
      <c r="A860">
        <v>107</v>
      </c>
      <c r="B860" t="str">
        <v>2002-07-13</v>
      </c>
      <c r="C860">
        <v>18</v>
      </c>
      <c r="D860">
        <v>19</v>
      </c>
      <c r="E860">
        <v>22</v>
      </c>
      <c r="F860">
        <v>29</v>
      </c>
      <c r="G860">
        <v>34</v>
      </c>
      <c r="H860">
        <v>2</v>
      </c>
      <c r="I860" t="str">
        <v>18 - 19 - 22 - 29 - 34 [PB: 2]</v>
      </c>
      <c r="J860">
        <f>SUM(C860:G860)</f>
        <v>122</v>
      </c>
      <c r="K860">
        <f>AVERAGE(C860:G860)</f>
        <v>24.4</v>
      </c>
      <c r="L860">
        <f>MAX(C860:G860)-MIN(C860:G860)</f>
        <v>16</v>
      </c>
      <c r="M860">
        <f>SUMPRODUCT(MOD(C860:G860,2))</f>
        <v>2</v>
      </c>
      <c r="N860">
        <f>5-M860</f>
        <v>3</v>
      </c>
      <c r="O860">
        <f>COUNTIF(C860:G860,"&lt;=17")</f>
        <v>0</v>
      </c>
      <c r="P860">
        <f>COUNTIF(C860:G860,"&gt;=18")</f>
        <v>5</v>
      </c>
      <c r="Q860">
        <f>SUMPRODUCT(--(D860:G860-C860:F860=1))</f>
        <v>1</v>
      </c>
      <c r="R860">
        <f>SUMPRODUCT(COUNTIF(C861:G861,C860:G860))</f>
        <v>2</v>
      </c>
    </row>
    <row r="861">
      <c r="A861">
        <v>106</v>
      </c>
      <c r="B861" t="str">
        <v>2002-07-10</v>
      </c>
      <c r="C861">
        <v>5</v>
      </c>
      <c r="D861">
        <v>20</v>
      </c>
      <c r="E861">
        <v>22</v>
      </c>
      <c r="F861">
        <v>26</v>
      </c>
      <c r="G861">
        <v>34</v>
      </c>
      <c r="H861">
        <v>4</v>
      </c>
      <c r="I861" t="str">
        <v>5 - 20 - 22 - 26 - 34 [PB: 4]</v>
      </c>
      <c r="J861">
        <f>SUM(C861:G861)</f>
        <v>107</v>
      </c>
      <c r="K861">
        <f>AVERAGE(C861:G861)</f>
        <v>21.4</v>
      </c>
      <c r="L861">
        <f>MAX(C861:G861)-MIN(C861:G861)</f>
        <v>29</v>
      </c>
      <c r="M861">
        <f>SUMPRODUCT(MOD(C861:G861,2))</f>
        <v>1</v>
      </c>
      <c r="N861">
        <f>5-M861</f>
        <v>4</v>
      </c>
      <c r="O861">
        <f>COUNTIF(C861:G861,"&lt;=17")</f>
        <v>1</v>
      </c>
      <c r="P861">
        <f>COUNTIF(C861:G861,"&gt;=18")</f>
        <v>4</v>
      </c>
      <c r="Q861">
        <f>SUMPRODUCT(--(D861:G861-C861:F861=1))</f>
        <v>0</v>
      </c>
      <c r="R861">
        <f>SUMPRODUCT(COUNTIF(C862:G862,C861:G861))</f>
        <v>0</v>
      </c>
    </row>
    <row r="862">
      <c r="A862">
        <v>105</v>
      </c>
      <c r="B862" t="str">
        <v>2002-07-06</v>
      </c>
      <c r="C862">
        <v>15</v>
      </c>
      <c r="D862">
        <v>19</v>
      </c>
      <c r="E862">
        <v>28</v>
      </c>
      <c r="F862">
        <v>29</v>
      </c>
      <c r="G862">
        <v>35</v>
      </c>
      <c r="H862">
        <v>8</v>
      </c>
      <c r="I862" t="str">
        <v>15 - 19 - 28 - 29 - 35 [PB: 8]</v>
      </c>
      <c r="J862">
        <f>SUM(C862:G862)</f>
        <v>126</v>
      </c>
      <c r="K862">
        <f>AVERAGE(C862:G862)</f>
        <v>25.2</v>
      </c>
      <c r="L862">
        <f>MAX(C862:G862)-MIN(C862:G862)</f>
        <v>20</v>
      </c>
      <c r="M862">
        <f>SUMPRODUCT(MOD(C862:G862,2))</f>
        <v>4</v>
      </c>
      <c r="N862">
        <f>5-M862</f>
        <v>1</v>
      </c>
      <c r="O862">
        <f>COUNTIF(C862:G862,"&lt;=17")</f>
        <v>1</v>
      </c>
      <c r="P862">
        <f>COUNTIF(C862:G862,"&gt;=18")</f>
        <v>4</v>
      </c>
      <c r="Q862">
        <f>SUMPRODUCT(--(D862:G862-C862:F862=1))</f>
        <v>1</v>
      </c>
      <c r="R862">
        <f>SUMPRODUCT(COUNTIF(C863:G863,C862:G862))</f>
        <v>0</v>
      </c>
    </row>
    <row r="863">
      <c r="A863">
        <v>104</v>
      </c>
      <c r="B863" t="str">
        <v>2002-07-03</v>
      </c>
      <c r="C863">
        <v>1</v>
      </c>
      <c r="D863">
        <v>9</v>
      </c>
      <c r="E863">
        <v>14</v>
      </c>
      <c r="F863">
        <v>18</v>
      </c>
      <c r="G863">
        <v>22</v>
      </c>
      <c r="H863">
        <v>2</v>
      </c>
      <c r="I863" t="str">
        <v>1 - 9 - 14 - 18 - 22 [PB: 2]</v>
      </c>
      <c r="J863">
        <f>SUM(C863:G863)</f>
        <v>64</v>
      </c>
      <c r="K863">
        <f>AVERAGE(C863:G863)</f>
        <v>12.8</v>
      </c>
      <c r="L863">
        <f>MAX(C863:G863)-MIN(C863:G863)</f>
        <v>21</v>
      </c>
      <c r="M863">
        <f>SUMPRODUCT(MOD(C863:G863,2))</f>
        <v>2</v>
      </c>
      <c r="N863">
        <f>5-M863</f>
        <v>3</v>
      </c>
      <c r="O863">
        <f>COUNTIF(C863:G863,"&lt;=17")</f>
        <v>3</v>
      </c>
      <c r="P863">
        <f>COUNTIF(C863:G863,"&gt;=18")</f>
        <v>2</v>
      </c>
      <c r="Q863">
        <f>SUMPRODUCT(--(D863:G863-C863:F863=1))</f>
        <v>0</v>
      </c>
      <c r="R863">
        <f>SUMPRODUCT(COUNTIF(C864:G864,C863:G863))</f>
        <v>0</v>
      </c>
    </row>
    <row r="864">
      <c r="A864">
        <v>103</v>
      </c>
      <c r="B864" t="str">
        <v>2002-06-29</v>
      </c>
      <c r="C864">
        <v>8</v>
      </c>
      <c r="D864">
        <v>10</v>
      </c>
      <c r="E864">
        <v>12</v>
      </c>
      <c r="F864">
        <v>23</v>
      </c>
      <c r="G864">
        <v>32</v>
      </c>
      <c r="H864">
        <v>5</v>
      </c>
      <c r="I864" t="str">
        <v>8 - 10 - 12 - 23 - 32 [PB: 5]</v>
      </c>
      <c r="J864">
        <f>SUM(C864:G864)</f>
        <v>85</v>
      </c>
      <c r="K864">
        <f>AVERAGE(C864:G864)</f>
        <v>17</v>
      </c>
      <c r="L864">
        <f>MAX(C864:G864)-MIN(C864:G864)</f>
        <v>24</v>
      </c>
      <c r="M864">
        <f>SUMPRODUCT(MOD(C864:G864,2))</f>
        <v>1</v>
      </c>
      <c r="N864">
        <f>5-M864</f>
        <v>4</v>
      </c>
      <c r="O864">
        <f>COUNTIF(C864:G864,"&lt;=17")</f>
        <v>3</v>
      </c>
      <c r="P864">
        <f>COUNTIF(C864:G864,"&gt;=18")</f>
        <v>2</v>
      </c>
      <c r="Q864">
        <f>SUMPRODUCT(--(D864:G864-C864:F864=1))</f>
        <v>0</v>
      </c>
      <c r="R864">
        <f>SUMPRODUCT(COUNTIF(C865:G865,C864:G864))</f>
        <v>1</v>
      </c>
    </row>
    <row r="865">
      <c r="A865">
        <v>102</v>
      </c>
      <c r="B865" t="str">
        <v>2002-06-26</v>
      </c>
      <c r="C865">
        <v>3</v>
      </c>
      <c r="D865">
        <v>12</v>
      </c>
      <c r="E865">
        <v>19</v>
      </c>
      <c r="F865">
        <v>20</v>
      </c>
      <c r="G865">
        <v>25</v>
      </c>
      <c r="H865">
        <v>8</v>
      </c>
      <c r="I865" t="str">
        <v>3 - 12 - 19 - 20 - 25 [PB: 8]</v>
      </c>
      <c r="J865">
        <f>SUM(C865:G865)</f>
        <v>79</v>
      </c>
      <c r="K865">
        <f>AVERAGE(C865:G865)</f>
        <v>15.8</v>
      </c>
      <c r="L865">
        <f>MAX(C865:G865)-MIN(C865:G865)</f>
        <v>22</v>
      </c>
      <c r="M865">
        <f>SUMPRODUCT(MOD(C865:G865,2))</f>
        <v>3</v>
      </c>
      <c r="N865">
        <f>5-M865</f>
        <v>2</v>
      </c>
      <c r="O865">
        <f>COUNTIF(C865:G865,"&lt;=17")</f>
        <v>2</v>
      </c>
      <c r="P865">
        <f>COUNTIF(C865:G865,"&gt;=18")</f>
        <v>3</v>
      </c>
      <c r="Q865">
        <f>SUMPRODUCT(--(D865:G865-C865:F865=1))</f>
        <v>1</v>
      </c>
      <c r="R865">
        <f>SUMPRODUCT(COUNTIF(C866:G866,C865:G865))</f>
        <v>0</v>
      </c>
    </row>
    <row r="866">
      <c r="A866">
        <v>101</v>
      </c>
      <c r="B866" t="str">
        <v>2002-06-22</v>
      </c>
      <c r="C866">
        <v>5</v>
      </c>
      <c r="D866">
        <v>14</v>
      </c>
      <c r="E866">
        <v>22</v>
      </c>
      <c r="F866">
        <v>26</v>
      </c>
      <c r="G866">
        <v>28</v>
      </c>
      <c r="H866">
        <v>8</v>
      </c>
      <c r="I866" t="str">
        <v>5 - 14 - 22 - 26 - 28 [PB: 8]</v>
      </c>
      <c r="J866">
        <f>SUM(C866:G866)</f>
        <v>95</v>
      </c>
      <c r="K866">
        <f>AVERAGE(C866:G866)</f>
        <v>19</v>
      </c>
      <c r="L866">
        <f>MAX(C866:G866)-MIN(C866:G866)</f>
        <v>23</v>
      </c>
      <c r="M866">
        <f>SUMPRODUCT(MOD(C866:G866,2))</f>
        <v>1</v>
      </c>
      <c r="N866">
        <f>5-M866</f>
        <v>4</v>
      </c>
      <c r="O866">
        <f>COUNTIF(C866:G866,"&lt;=17")</f>
        <v>2</v>
      </c>
      <c r="P866">
        <f>COUNTIF(C866:G866,"&gt;=18")</f>
        <v>3</v>
      </c>
      <c r="Q866">
        <f>SUMPRODUCT(--(D866:G866-C866:F866=1))</f>
        <v>0</v>
      </c>
      <c r="R866">
        <f>SUMPRODUCT(COUNTIF(C867:G867,C866:G866))</f>
        <v>2</v>
      </c>
    </row>
    <row r="867">
      <c r="A867">
        <v>100</v>
      </c>
      <c r="B867" t="str">
        <v>2002-06-19</v>
      </c>
      <c r="C867">
        <v>1</v>
      </c>
      <c r="D867">
        <v>5</v>
      </c>
      <c r="E867">
        <v>6</v>
      </c>
      <c r="F867">
        <v>14</v>
      </c>
      <c r="G867">
        <v>35</v>
      </c>
      <c r="H867">
        <v>10</v>
      </c>
      <c r="I867" t="str">
        <v>1 - 5 - 6 - 14 - 35 [PB: 10]</v>
      </c>
      <c r="J867">
        <f>SUM(C867:G867)</f>
        <v>61</v>
      </c>
      <c r="K867">
        <f>AVERAGE(C867:G867)</f>
        <v>12.2</v>
      </c>
      <c r="L867">
        <f>MAX(C867:G867)-MIN(C867:G867)</f>
        <v>34</v>
      </c>
      <c r="M867">
        <f>SUMPRODUCT(MOD(C867:G867,2))</f>
        <v>3</v>
      </c>
      <c r="N867">
        <f>5-M867</f>
        <v>2</v>
      </c>
      <c r="O867">
        <f>COUNTIF(C867:G867,"&lt;=17")</f>
        <v>4</v>
      </c>
      <c r="P867">
        <f>COUNTIF(C867:G867,"&gt;=18")</f>
        <v>1</v>
      </c>
      <c r="Q867">
        <f>SUMPRODUCT(--(D867:G867-C867:F867=1))</f>
        <v>1</v>
      </c>
      <c r="R867">
        <f>SUMPRODUCT(COUNTIF(C868:G868,C867:G867))</f>
        <v>1</v>
      </c>
    </row>
    <row r="868">
      <c r="A868">
        <v>99</v>
      </c>
      <c r="B868" t="str">
        <v>2002-06-15</v>
      </c>
      <c r="C868">
        <v>1</v>
      </c>
      <c r="D868">
        <v>8</v>
      </c>
      <c r="E868">
        <v>19</v>
      </c>
      <c r="F868">
        <v>20</v>
      </c>
      <c r="G868">
        <v>21</v>
      </c>
      <c r="H868">
        <v>9</v>
      </c>
      <c r="I868" t="str">
        <v>1 - 8 - 19 - 20 - 21 [PB: 9]</v>
      </c>
      <c r="J868">
        <f>SUM(C868:G868)</f>
        <v>69</v>
      </c>
      <c r="K868">
        <f>AVERAGE(C868:G868)</f>
        <v>13.8</v>
      </c>
      <c r="L868">
        <f>MAX(C868:G868)-MIN(C868:G868)</f>
        <v>20</v>
      </c>
      <c r="M868">
        <f>SUMPRODUCT(MOD(C868:G868,2))</f>
        <v>3</v>
      </c>
      <c r="N868">
        <f>5-M868</f>
        <v>2</v>
      </c>
      <c r="O868">
        <f>COUNTIF(C868:G868,"&lt;=17")</f>
        <v>2</v>
      </c>
      <c r="P868">
        <f>COUNTIF(C868:G868,"&gt;=18")</f>
        <v>3</v>
      </c>
      <c r="Q868">
        <f>SUMPRODUCT(--(D868:G868-C868:F868=1))</f>
        <v>2</v>
      </c>
      <c r="R868">
        <f>SUMPRODUCT(COUNTIF(C869:G869,C868:G868))</f>
        <v>1</v>
      </c>
    </row>
    <row r="869">
      <c r="A869">
        <v>98</v>
      </c>
      <c r="B869" t="str">
        <v>2002-06-12</v>
      </c>
      <c r="C869">
        <v>8</v>
      </c>
      <c r="D869">
        <v>12</v>
      </c>
      <c r="E869">
        <v>15</v>
      </c>
      <c r="F869">
        <v>26</v>
      </c>
      <c r="G869">
        <v>32</v>
      </c>
      <c r="H869">
        <v>10</v>
      </c>
      <c r="I869" t="str">
        <v>8 - 12 - 15 - 26 - 32 [PB: 10]</v>
      </c>
      <c r="J869">
        <f>SUM(C869:G869)</f>
        <v>93</v>
      </c>
      <c r="K869">
        <f>AVERAGE(C869:G869)</f>
        <v>18.6</v>
      </c>
      <c r="L869">
        <f>MAX(C869:G869)-MIN(C869:G869)</f>
        <v>24</v>
      </c>
      <c r="M869">
        <f>SUMPRODUCT(MOD(C869:G869,2))</f>
        <v>1</v>
      </c>
      <c r="N869">
        <f>5-M869</f>
        <v>4</v>
      </c>
      <c r="O869">
        <f>COUNTIF(C869:G869,"&lt;=17")</f>
        <v>3</v>
      </c>
      <c r="P869">
        <f>COUNTIF(C869:G869,"&gt;=18")</f>
        <v>2</v>
      </c>
      <c r="Q869">
        <f>SUMPRODUCT(--(D869:G869-C869:F869=1))</f>
        <v>0</v>
      </c>
      <c r="R869">
        <f>SUMPRODUCT(COUNTIF(C870:G870,C869:G869))</f>
        <v>0</v>
      </c>
    </row>
    <row r="870">
      <c r="A870">
        <v>97</v>
      </c>
      <c r="B870" t="str">
        <v>2002-06-08</v>
      </c>
      <c r="C870">
        <v>6</v>
      </c>
      <c r="D870">
        <v>13</v>
      </c>
      <c r="E870">
        <v>14</v>
      </c>
      <c r="F870">
        <v>23</v>
      </c>
      <c r="G870">
        <v>34</v>
      </c>
      <c r="H870">
        <v>6</v>
      </c>
      <c r="I870" t="str">
        <v>6 - 13 - 14 - 23 - 34 [PB: 6]</v>
      </c>
      <c r="J870">
        <f>SUM(C870:G870)</f>
        <v>90</v>
      </c>
      <c r="K870">
        <f>AVERAGE(C870:G870)</f>
        <v>18</v>
      </c>
      <c r="L870">
        <f>MAX(C870:G870)-MIN(C870:G870)</f>
        <v>28</v>
      </c>
      <c r="M870">
        <f>SUMPRODUCT(MOD(C870:G870,2))</f>
        <v>2</v>
      </c>
      <c r="N870">
        <f>5-M870</f>
        <v>3</v>
      </c>
      <c r="O870">
        <f>COUNTIF(C870:G870,"&lt;=17")</f>
        <v>3</v>
      </c>
      <c r="P870">
        <f>COUNTIF(C870:G870,"&gt;=18")</f>
        <v>2</v>
      </c>
      <c r="Q870">
        <f>SUMPRODUCT(--(D870:G870-C870:F870=1))</f>
        <v>1</v>
      </c>
      <c r="R870">
        <f>SUMPRODUCT(COUNTIF(C871:G871,C870:G870))</f>
        <v>2</v>
      </c>
    </row>
    <row r="871">
      <c r="A871">
        <v>96</v>
      </c>
      <c r="B871" t="str">
        <v>2002-06-05</v>
      </c>
      <c r="C871">
        <v>7</v>
      </c>
      <c r="D871">
        <v>18</v>
      </c>
      <c r="E871">
        <v>22</v>
      </c>
      <c r="F871">
        <v>23</v>
      </c>
      <c r="G871">
        <v>34</v>
      </c>
      <c r="H871">
        <v>7</v>
      </c>
      <c r="I871" t="str">
        <v>7 - 18 - 22 - 23 - 34 [PB: 7]</v>
      </c>
      <c r="J871">
        <f>SUM(C871:G871)</f>
        <v>104</v>
      </c>
      <c r="K871">
        <f>AVERAGE(C871:G871)</f>
        <v>20.8</v>
      </c>
      <c r="L871">
        <f>MAX(C871:G871)-MIN(C871:G871)</f>
        <v>27</v>
      </c>
      <c r="M871">
        <f>SUMPRODUCT(MOD(C871:G871,2))</f>
        <v>2</v>
      </c>
      <c r="N871">
        <f>5-M871</f>
        <v>3</v>
      </c>
      <c r="O871">
        <f>COUNTIF(C871:G871,"&lt;=17")</f>
        <v>1</v>
      </c>
      <c r="P871">
        <f>COUNTIF(C871:G871,"&gt;=18")</f>
        <v>4</v>
      </c>
      <c r="Q871">
        <f>SUMPRODUCT(--(D871:G871-C871:F871=1))</f>
        <v>1</v>
      </c>
      <c r="R871">
        <f>SUMPRODUCT(COUNTIF(C872:G872,C871:G871))</f>
        <v>1</v>
      </c>
    </row>
    <row r="872">
      <c r="A872">
        <v>95</v>
      </c>
      <c r="B872" t="str">
        <v>2002-06-01</v>
      </c>
      <c r="C872">
        <v>6</v>
      </c>
      <c r="D872">
        <v>16</v>
      </c>
      <c r="E872">
        <v>20</v>
      </c>
      <c r="F872">
        <v>23</v>
      </c>
      <c r="G872">
        <v>36</v>
      </c>
      <c r="H872">
        <v>6</v>
      </c>
      <c r="I872" t="str">
        <v>6 - 16 - 20 - 23 - 36 [PB: 6]</v>
      </c>
      <c r="J872">
        <f>SUM(C872:G872)</f>
        <v>101</v>
      </c>
      <c r="K872">
        <f>AVERAGE(C872:G872)</f>
        <v>20.2</v>
      </c>
      <c r="L872">
        <f>MAX(C872:G872)-MIN(C872:G872)</f>
        <v>30</v>
      </c>
      <c r="M872">
        <f>SUMPRODUCT(MOD(C872:G872,2))</f>
        <v>1</v>
      </c>
      <c r="N872">
        <f>5-M872</f>
        <v>4</v>
      </c>
      <c r="O872">
        <f>COUNTIF(C872:G872,"&lt;=17")</f>
        <v>2</v>
      </c>
      <c r="P872">
        <f>COUNTIF(C872:G872,"&gt;=18")</f>
        <v>3</v>
      </c>
      <c r="Q872">
        <f>SUMPRODUCT(--(D872:G872-C872:F872=1))</f>
        <v>0</v>
      </c>
      <c r="R872">
        <f>0</f>
        <v>0</v>
      </c>
    </row>
  </sheetData>
  <ignoredErrors>
    <ignoredError numberStoredAsText="1" sqref="A1:Z87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9912"/>
  <sheetViews>
    <sheetView workbookViewId="0"/>
  </sheetViews>
  <sheetData>
    <row r="1">
      <c r="A1" t="str">
        <v>Draw #</v>
      </c>
      <c r="B1" t="str">
        <v>Draw Date</v>
      </c>
      <c r="C1" t="str">
        <v>Time Slot</v>
      </c>
      <c r="D1" t="str">
        <v>Winning Mark</v>
      </c>
      <c r="E1" t="str">
        <v>Parity</v>
      </c>
      <c r="F1" t="str">
        <v>Range</v>
      </c>
      <c r="G1" t="str">
        <v>Line/Row (1-6)</v>
      </c>
      <c r="H1" t="str">
        <v>Column/Modulo (1-6)</v>
      </c>
      <c r="I1" t="str">
        <v>Involution Mirror (37-Mark)</v>
      </c>
      <c r="J1" t="str">
        <v>Lag-1 Diff</v>
      </c>
      <c r="L1" t="str">
        <v>PLAY WHE ANALYST KPI</v>
      </c>
      <c r="M1" t="str">
        <v>EXCEL FORMULA</v>
      </c>
      <c r="N1" t="str">
        <v>VALUE</v>
      </c>
      <c r="O1" t="str">
        <v/>
      </c>
      <c r="P1" t="str">
        <v>MARK FREQUENCY</v>
      </c>
      <c r="Q1" t="str">
        <v>FORMULA</v>
      </c>
      <c r="R1" t="str">
        <v>OBSERVED</v>
      </c>
    </row>
    <row r="2">
      <c r="A2">
        <v>27569</v>
      </c>
      <c r="B2" t="str">
        <v>2026-10-19</v>
      </c>
      <c r="C2" t="str">
        <v>Evening</v>
      </c>
      <c r="D2">
        <v>4</v>
      </c>
      <c r="E2" t="str">
        <f>IF(MOD(D2,2)=0,"EVEN","ODD")</f>
        <v>EVEN</v>
      </c>
      <c r="F2" t="str">
        <f>IF(D2&lt;=18,"LOW (1-18)","HIGH (19-36)")</f>
        <v>LOW (1-18)</v>
      </c>
      <c r="G2">
        <f>INT((D2-1)/6)+1</f>
        <v>1</v>
      </c>
      <c r="H2">
        <f>MOD(D2-1,6)+1</f>
        <v>4</v>
      </c>
      <c r="I2">
        <f>37-D2</f>
        <v>33</v>
      </c>
      <c r="J2">
        <f>ABS(D2-D3)</f>
        <v>1</v>
      </c>
      <c r="L2" t="str">
        <v>Total Draws Evaluated</v>
      </c>
      <c r="M2" t="str">
        <v>=COUNT(A2:A19912)</v>
      </c>
      <c r="N2">
        <v>19911</v>
      </c>
      <c r="O2" t="str">
        <v/>
      </c>
      <c r="P2" t="str">
        <v>Mark 1</v>
      </c>
      <c r="Q2" t="str">
        <v>=COUNTIF($D$2:$D$19912,1)</v>
      </c>
      <c r="R2">
        <v>0</v>
      </c>
    </row>
    <row r="3">
      <c r="A3">
        <v>27568</v>
      </c>
      <c r="B3" t="str">
        <v>2026-10-19</v>
      </c>
      <c r="C3" t="str">
        <v>Afternoon</v>
      </c>
      <c r="D3">
        <v>3</v>
      </c>
      <c r="E3" t="str">
        <f>IF(MOD(D3,2)=0,"EVEN","ODD")</f>
        <v>ODD</v>
      </c>
      <c r="F3" t="str">
        <f>IF(D3&lt;=18,"LOW (1-18)","HIGH (19-36)")</f>
        <v>LOW (1-18)</v>
      </c>
      <c r="G3">
        <f>INT((D3-1)/6)+1</f>
        <v>1</v>
      </c>
      <c r="H3">
        <f>MOD(D3-1,6)+1</f>
        <v>3</v>
      </c>
      <c r="I3">
        <f>37-D3</f>
        <v>34</v>
      </c>
      <c r="J3">
        <f>ABS(D3-D4)</f>
        <v>24</v>
      </c>
      <c r="L3" t="str">
        <v>Average Mark</v>
      </c>
      <c r="M3" t="str">
        <v>=AVERAGE(D2:D19912)</v>
      </c>
      <c r="N3">
        <v>0</v>
      </c>
      <c r="O3" t="str">
        <v/>
      </c>
      <c r="P3" t="str">
        <v>Mark 2</v>
      </c>
      <c r="Q3" t="str">
        <v>=COUNTIF($D$2:$D$19912,2)</v>
      </c>
      <c r="R3">
        <v>0</v>
      </c>
    </row>
    <row r="4">
      <c r="A4">
        <v>27567</v>
      </c>
      <c r="B4" t="str">
        <v>2026-10-19</v>
      </c>
      <c r="C4" t="str">
        <v>Midday</v>
      </c>
      <c r="D4">
        <v>27</v>
      </c>
      <c r="E4" t="str">
        <f>IF(MOD(D4,2)=0,"EVEN","ODD")</f>
        <v>ODD</v>
      </c>
      <c r="F4" t="str">
        <f>IF(D4&lt;=18,"LOW (1-18)","HIGH (19-36)")</f>
        <v>HIGH (19-36)</v>
      </c>
      <c r="G4">
        <f>INT((D4-1)/6)+1</f>
        <v>5</v>
      </c>
      <c r="H4">
        <f>MOD(D4-1,6)+1</f>
        <v>3</v>
      </c>
      <c r="I4">
        <f>37-D4</f>
        <v>10</v>
      </c>
      <c r="J4">
        <f>ABS(D4-D5)</f>
        <v>10</v>
      </c>
      <c r="L4" t="str">
        <v>Even Mark Count</v>
      </c>
      <c r="M4" t="str">
        <v>=COUNTIF(E2:E19912,"EVEN")</v>
      </c>
      <c r="N4">
        <v>0</v>
      </c>
      <c r="O4" t="str">
        <v/>
      </c>
      <c r="P4" t="str">
        <v>Mark 3</v>
      </c>
      <c r="Q4" t="str">
        <v>=COUNTIF($D$2:$D$19912,3)</v>
      </c>
      <c r="R4">
        <v>0</v>
      </c>
    </row>
    <row r="5">
      <c r="A5">
        <v>27566</v>
      </c>
      <c r="B5" t="str">
        <v>2026-10-19</v>
      </c>
      <c r="C5" t="str">
        <v>Morning</v>
      </c>
      <c r="D5">
        <v>17</v>
      </c>
      <c r="E5" t="str">
        <f>IF(MOD(D5,2)=0,"EVEN","ODD")</f>
        <v>ODD</v>
      </c>
      <c r="F5" t="str">
        <f>IF(D5&lt;=18,"LOW (1-18)","HIGH (19-36)")</f>
        <v>LOW (1-18)</v>
      </c>
      <c r="G5">
        <f>INT((D5-1)/6)+1</f>
        <v>3</v>
      </c>
      <c r="H5">
        <f>MOD(D5-1,6)+1</f>
        <v>5</v>
      </c>
      <c r="I5">
        <f>37-D5</f>
        <v>20</v>
      </c>
      <c r="J5">
        <f>ABS(D5-D6)</f>
        <v>2</v>
      </c>
      <c r="L5" t="str">
        <v>Odd Mark Count</v>
      </c>
      <c r="M5" t="str">
        <v>=COUNTIF(E2:E19912,"ODD")</v>
      </c>
      <c r="N5">
        <v>0</v>
      </c>
      <c r="O5" t="str">
        <v/>
      </c>
      <c r="P5" t="str">
        <v>Mark 4</v>
      </c>
      <c r="Q5" t="str">
        <v>=COUNTIF($D$2:$D$19912,4)</v>
      </c>
      <c r="R5">
        <v>0</v>
      </c>
    </row>
    <row r="6">
      <c r="A6">
        <v>27565</v>
      </c>
      <c r="B6" t="str">
        <v>2026-10-18</v>
      </c>
      <c r="C6" t="str">
        <v>Evening</v>
      </c>
      <c r="D6">
        <v>19</v>
      </c>
      <c r="E6" t="str">
        <f>IF(MOD(D6,2)=0,"EVEN","ODD")</f>
        <v>ODD</v>
      </c>
      <c r="F6" t="str">
        <f>IF(D6&lt;=18,"LOW (1-18)","HIGH (19-36)")</f>
        <v>HIGH (19-36)</v>
      </c>
      <c r="G6">
        <f>INT((D6-1)/6)+1</f>
        <v>4</v>
      </c>
      <c r="H6">
        <f>MOD(D6-1,6)+1</f>
        <v>1</v>
      </c>
      <c r="I6">
        <f>37-D6</f>
        <v>18</v>
      </c>
      <c r="J6">
        <f>ABS(D6-D7)</f>
        <v>7</v>
      </c>
      <c r="L6" t="str">
        <v>Low Range Count (1-18)</v>
      </c>
      <c r="M6" t="str">
        <v>=COUNTIF(F2:F19912,"LOW*")</v>
      </c>
      <c r="N6">
        <v>0</v>
      </c>
      <c r="O6" t="str">
        <v/>
      </c>
      <c r="P6" t="str">
        <v>Mark 5</v>
      </c>
      <c r="Q6" t="str">
        <v>=COUNTIF($D$2:$D$19912,5)</v>
      </c>
      <c r="R6">
        <v>0</v>
      </c>
    </row>
    <row r="7">
      <c r="A7">
        <v>27564</v>
      </c>
      <c r="B7" t="str">
        <v>2026-10-18</v>
      </c>
      <c r="C7" t="str">
        <v>Afternoon</v>
      </c>
      <c r="D7">
        <v>12</v>
      </c>
      <c r="E7" t="str">
        <f>IF(MOD(D7,2)=0,"EVEN","ODD")</f>
        <v>EVEN</v>
      </c>
      <c r="F7" t="str">
        <f>IF(D7&lt;=18,"LOW (1-18)","HIGH (19-36)")</f>
        <v>LOW (1-18)</v>
      </c>
      <c r="G7">
        <f>INT((D7-1)/6)+1</f>
        <v>2</v>
      </c>
      <c r="H7">
        <f>MOD(D7-1,6)+1</f>
        <v>6</v>
      </c>
      <c r="I7">
        <f>37-D7</f>
        <v>25</v>
      </c>
      <c r="J7">
        <f>ABS(D7-D8)</f>
        <v>21</v>
      </c>
      <c r="L7" t="str">
        <v>High Range Count (19-36)</v>
      </c>
      <c r="M7" t="str">
        <v>=COUNTIF(F2:F19912,"HIGH*")</v>
      </c>
      <c r="N7">
        <v>0</v>
      </c>
      <c r="O7" t="str">
        <v/>
      </c>
      <c r="P7" t="str">
        <v>Mark 6</v>
      </c>
      <c r="Q7" t="str">
        <v>=COUNTIF($D$2:$D$19912,6)</v>
      </c>
      <c r="R7">
        <v>0</v>
      </c>
    </row>
    <row r="8">
      <c r="A8">
        <v>27563</v>
      </c>
      <c r="B8" t="str">
        <v>2026-10-18</v>
      </c>
      <c r="C8" t="str">
        <v>Midday</v>
      </c>
      <c r="D8">
        <v>33</v>
      </c>
      <c r="E8" t="str">
        <f>IF(MOD(D8,2)=0,"EVEN","ODD")</f>
        <v>ODD</v>
      </c>
      <c r="F8" t="str">
        <f>IF(D8&lt;=18,"LOW (1-18)","HIGH (19-36)")</f>
        <v>HIGH (19-36)</v>
      </c>
      <c r="G8">
        <f>INT((D8-1)/6)+1</f>
        <v>6</v>
      </c>
      <c r="H8">
        <f>MOD(D8-1,6)+1</f>
        <v>3</v>
      </c>
      <c r="I8">
        <f>37-D8</f>
        <v>4</v>
      </c>
      <c r="J8">
        <f>ABS(D8-D9)</f>
        <v>20</v>
      </c>
      <c r="L8" t="str">
        <v>Average Lag-1 Step Jump</v>
      </c>
      <c r="M8" t="str">
        <v>=AVERAGE(J2:J19912)</v>
      </c>
      <c r="N8">
        <v>0</v>
      </c>
      <c r="O8" t="str">
        <v/>
      </c>
      <c r="P8" t="str">
        <v>Mark 7</v>
      </c>
      <c r="Q8" t="str">
        <v>=COUNTIF($D$2:$D$19912,7)</v>
      </c>
      <c r="R8">
        <v>0</v>
      </c>
    </row>
    <row r="9">
      <c r="A9">
        <v>27562</v>
      </c>
      <c r="B9" t="str">
        <v>2026-10-18</v>
      </c>
      <c r="C9" t="str">
        <v>Morning</v>
      </c>
      <c r="D9">
        <v>13</v>
      </c>
      <c r="E9" t="str">
        <f>IF(MOD(D9,2)=0,"EVEN","ODD")</f>
        <v>ODD</v>
      </c>
      <c r="F9" t="str">
        <f>IF(D9&lt;=18,"LOW (1-18)","HIGH (19-36)")</f>
        <v>LOW (1-18)</v>
      </c>
      <c r="G9">
        <f>INT((D9-1)/6)+1</f>
        <v>3</v>
      </c>
      <c r="H9">
        <f>MOD(D9-1,6)+1</f>
        <v>1</v>
      </c>
      <c r="I9">
        <f>37-D9</f>
        <v>24</v>
      </c>
      <c r="J9">
        <f>ABS(D9-D10)</f>
        <v>6</v>
      </c>
      <c r="L9" t="str">
        <v>Theoretical Average Mark</v>
      </c>
      <c r="M9">
        <v>18.5</v>
      </c>
      <c r="N9">
        <v>18.5</v>
      </c>
      <c r="O9" t="str">
        <v/>
      </c>
      <c r="P9" t="str">
        <v>Mark 8</v>
      </c>
      <c r="Q9" t="str">
        <v>=COUNTIF($D$2:$D$19912,8)</v>
      </c>
      <c r="R9">
        <v>0</v>
      </c>
    </row>
    <row r="10">
      <c r="A10">
        <v>27561</v>
      </c>
      <c r="B10" t="str">
        <v>2026-10-17</v>
      </c>
      <c r="C10" t="str">
        <v>Evening</v>
      </c>
      <c r="D10">
        <v>7</v>
      </c>
      <c r="E10" t="str">
        <f>IF(MOD(D10,2)=0,"EVEN","ODD")</f>
        <v>ODD</v>
      </c>
      <c r="F10" t="str">
        <f>IF(D10&lt;=18,"LOW (1-18)","HIGH (19-36)")</f>
        <v>LOW (1-18)</v>
      </c>
      <c r="G10">
        <f>INT((D10-1)/6)+1</f>
        <v>2</v>
      </c>
      <c r="H10">
        <f>MOD(D10-1,6)+1</f>
        <v>1</v>
      </c>
      <c r="I10">
        <f>37-D10</f>
        <v>30</v>
      </c>
      <c r="J10">
        <f>ABS(D10-D11)</f>
        <v>7</v>
      </c>
      <c r="P10" t="str">
        <v>Mark 9</v>
      </c>
      <c r="Q10" t="str">
        <v>=COUNTIF($D$2:$D$19912,9)</v>
      </c>
      <c r="R10">
        <v>0</v>
      </c>
    </row>
    <row r="11">
      <c r="A11">
        <v>27560</v>
      </c>
      <c r="B11" t="str">
        <v>2026-10-17</v>
      </c>
      <c r="C11" t="str">
        <v>Afternoon</v>
      </c>
      <c r="D11">
        <v>14</v>
      </c>
      <c r="E11" t="str">
        <f>IF(MOD(D11,2)=0,"EVEN","ODD")</f>
        <v>EVEN</v>
      </c>
      <c r="F11" t="str">
        <f>IF(D11&lt;=18,"LOW (1-18)","HIGH (19-36)")</f>
        <v>LOW (1-18)</v>
      </c>
      <c r="G11">
        <f>INT((D11-1)/6)+1</f>
        <v>3</v>
      </c>
      <c r="H11">
        <f>MOD(D11-1,6)+1</f>
        <v>2</v>
      </c>
      <c r="I11">
        <f>37-D11</f>
        <v>23</v>
      </c>
      <c r="J11">
        <f>ABS(D11-D12)</f>
        <v>12</v>
      </c>
      <c r="P11" t="str">
        <v>Mark 10</v>
      </c>
      <c r="Q11" t="str">
        <v>=COUNTIF($D$2:$D$19912,10)</v>
      </c>
      <c r="R11">
        <v>0</v>
      </c>
    </row>
    <row r="12">
      <c r="A12">
        <v>27559</v>
      </c>
      <c r="B12" t="str">
        <v>2026-10-17</v>
      </c>
      <c r="C12" t="str">
        <v>Midday</v>
      </c>
      <c r="D12">
        <v>26</v>
      </c>
      <c r="E12" t="str">
        <f>IF(MOD(D12,2)=0,"EVEN","ODD")</f>
        <v>EVEN</v>
      </c>
      <c r="F12" t="str">
        <f>IF(D12&lt;=18,"LOW (1-18)","HIGH (19-36)")</f>
        <v>HIGH (19-36)</v>
      </c>
      <c r="G12">
        <f>INT((D12-1)/6)+1</f>
        <v>5</v>
      </c>
      <c r="H12">
        <f>MOD(D12-1,6)+1</f>
        <v>2</v>
      </c>
      <c r="I12">
        <f>37-D12</f>
        <v>11</v>
      </c>
      <c r="J12">
        <f>ABS(D12-D13)</f>
        <v>6</v>
      </c>
      <c r="P12" t="str">
        <v>Mark 11</v>
      </c>
      <c r="Q12" t="str">
        <v>=COUNTIF($D$2:$D$19912,11)</v>
      </c>
      <c r="R12">
        <v>0</v>
      </c>
    </row>
    <row r="13">
      <c r="A13">
        <v>27558</v>
      </c>
      <c r="B13" t="str">
        <v>2026-10-17</v>
      </c>
      <c r="C13" t="str">
        <v>Morning</v>
      </c>
      <c r="D13">
        <v>32</v>
      </c>
      <c r="E13" t="str">
        <f>IF(MOD(D13,2)=0,"EVEN","ODD")</f>
        <v>EVEN</v>
      </c>
      <c r="F13" t="str">
        <f>IF(D13&lt;=18,"LOW (1-18)","HIGH (19-36)")</f>
        <v>HIGH (19-36)</v>
      </c>
      <c r="G13">
        <f>INT((D13-1)/6)+1</f>
        <v>6</v>
      </c>
      <c r="H13">
        <f>MOD(D13-1,6)+1</f>
        <v>2</v>
      </c>
      <c r="I13">
        <f>37-D13</f>
        <v>5</v>
      </c>
      <c r="J13">
        <f>ABS(D13-D14)</f>
        <v>6</v>
      </c>
      <c r="P13" t="str">
        <v>Mark 12</v>
      </c>
      <c r="Q13" t="str">
        <v>=COUNTIF($D$2:$D$19912,12)</v>
      </c>
      <c r="R13">
        <v>0</v>
      </c>
    </row>
    <row r="14">
      <c r="A14">
        <v>27557</v>
      </c>
      <c r="B14" t="str">
        <v>2026-10-16</v>
      </c>
      <c r="C14" t="str">
        <v>Evening</v>
      </c>
      <c r="D14">
        <v>26</v>
      </c>
      <c r="E14" t="str">
        <f>IF(MOD(D14,2)=0,"EVEN","ODD")</f>
        <v>EVEN</v>
      </c>
      <c r="F14" t="str">
        <f>IF(D14&lt;=18,"LOW (1-18)","HIGH (19-36)")</f>
        <v>HIGH (19-36)</v>
      </c>
      <c r="G14">
        <f>INT((D14-1)/6)+1</f>
        <v>5</v>
      </c>
      <c r="H14">
        <f>MOD(D14-1,6)+1</f>
        <v>2</v>
      </c>
      <c r="I14">
        <f>37-D14</f>
        <v>11</v>
      </c>
      <c r="J14">
        <f>ABS(D14-D15)</f>
        <v>7</v>
      </c>
      <c r="P14" t="str">
        <v>Mark 13</v>
      </c>
      <c r="Q14" t="str">
        <v>=COUNTIF($D$2:$D$19912,13)</v>
      </c>
      <c r="R14">
        <v>0</v>
      </c>
    </row>
    <row r="15">
      <c r="A15">
        <v>27556</v>
      </c>
      <c r="B15" t="str">
        <v>2026-10-16</v>
      </c>
      <c r="C15" t="str">
        <v>Afternoon</v>
      </c>
      <c r="D15">
        <v>19</v>
      </c>
      <c r="E15" t="str">
        <f>IF(MOD(D15,2)=0,"EVEN","ODD")</f>
        <v>ODD</v>
      </c>
      <c r="F15" t="str">
        <f>IF(D15&lt;=18,"LOW (1-18)","HIGH (19-36)")</f>
        <v>HIGH (19-36)</v>
      </c>
      <c r="G15">
        <f>INT((D15-1)/6)+1</f>
        <v>4</v>
      </c>
      <c r="H15">
        <f>MOD(D15-1,6)+1</f>
        <v>1</v>
      </c>
      <c r="I15">
        <f>37-D15</f>
        <v>18</v>
      </c>
      <c r="J15">
        <f>ABS(D15-D16)</f>
        <v>6</v>
      </c>
      <c r="P15" t="str">
        <v>Mark 14</v>
      </c>
      <c r="Q15" t="str">
        <v>=COUNTIF($D$2:$D$19912,14)</v>
      </c>
      <c r="R15">
        <v>0</v>
      </c>
    </row>
    <row r="16">
      <c r="A16">
        <v>27555</v>
      </c>
      <c r="B16" t="str">
        <v>2026-10-16</v>
      </c>
      <c r="C16" t="str">
        <v>Midday</v>
      </c>
      <c r="D16">
        <v>25</v>
      </c>
      <c r="E16" t="str">
        <f>IF(MOD(D16,2)=0,"EVEN","ODD")</f>
        <v>ODD</v>
      </c>
      <c r="F16" t="str">
        <f>IF(D16&lt;=18,"LOW (1-18)","HIGH (19-36)")</f>
        <v>HIGH (19-36)</v>
      </c>
      <c r="G16">
        <f>INT((D16-1)/6)+1</f>
        <v>5</v>
      </c>
      <c r="H16">
        <f>MOD(D16-1,6)+1</f>
        <v>1</v>
      </c>
      <c r="I16">
        <f>37-D16</f>
        <v>12</v>
      </c>
      <c r="J16">
        <f>ABS(D16-D17)</f>
        <v>24</v>
      </c>
      <c r="P16" t="str">
        <v>Mark 15</v>
      </c>
      <c r="Q16" t="str">
        <v>=COUNTIF($D$2:$D$19912,15)</v>
      </c>
      <c r="R16">
        <v>0</v>
      </c>
    </row>
    <row r="17">
      <c r="A17">
        <v>27554</v>
      </c>
      <c r="B17" t="str">
        <v>2026-10-16</v>
      </c>
      <c r="C17" t="str">
        <v>Morning</v>
      </c>
      <c r="D17">
        <v>1</v>
      </c>
      <c r="E17" t="str">
        <f>IF(MOD(D17,2)=0,"EVEN","ODD")</f>
        <v>ODD</v>
      </c>
      <c r="F17" t="str">
        <f>IF(D17&lt;=18,"LOW (1-18)","HIGH (19-36)")</f>
        <v>LOW (1-18)</v>
      </c>
      <c r="G17">
        <f>INT((D17-1)/6)+1</f>
        <v>1</v>
      </c>
      <c r="H17">
        <f>MOD(D17-1,6)+1</f>
        <v>1</v>
      </c>
      <c r="I17">
        <f>37-D17</f>
        <v>36</v>
      </c>
      <c r="J17">
        <f>ABS(D17-D18)</f>
        <v>5</v>
      </c>
      <c r="P17" t="str">
        <v>Mark 16</v>
      </c>
      <c r="Q17" t="str">
        <v>=COUNTIF($D$2:$D$19912,16)</v>
      </c>
      <c r="R17">
        <v>0</v>
      </c>
    </row>
    <row r="18">
      <c r="A18">
        <v>27553</v>
      </c>
      <c r="B18" t="str">
        <v>2026-10-15</v>
      </c>
      <c r="C18" t="str">
        <v>Evening</v>
      </c>
      <c r="D18">
        <v>6</v>
      </c>
      <c r="E18" t="str">
        <f>IF(MOD(D18,2)=0,"EVEN","ODD")</f>
        <v>EVEN</v>
      </c>
      <c r="F18" t="str">
        <f>IF(D18&lt;=18,"LOW (1-18)","HIGH (19-36)")</f>
        <v>LOW (1-18)</v>
      </c>
      <c r="G18">
        <f>INT((D18-1)/6)+1</f>
        <v>1</v>
      </c>
      <c r="H18">
        <f>MOD(D18-1,6)+1</f>
        <v>6</v>
      </c>
      <c r="I18">
        <f>37-D18</f>
        <v>31</v>
      </c>
      <c r="J18">
        <f>ABS(D18-D19)</f>
        <v>22</v>
      </c>
      <c r="P18" t="str">
        <v>Mark 17</v>
      </c>
      <c r="Q18" t="str">
        <v>=COUNTIF($D$2:$D$19912,17)</v>
      </c>
      <c r="R18">
        <v>0</v>
      </c>
    </row>
    <row r="19">
      <c r="A19">
        <v>27552</v>
      </c>
      <c r="B19" t="str">
        <v>2026-10-15</v>
      </c>
      <c r="C19" t="str">
        <v>Afternoon</v>
      </c>
      <c r="D19">
        <v>28</v>
      </c>
      <c r="E19" t="str">
        <f>IF(MOD(D19,2)=0,"EVEN","ODD")</f>
        <v>EVEN</v>
      </c>
      <c r="F19" t="str">
        <f>IF(D19&lt;=18,"LOW (1-18)","HIGH (19-36)")</f>
        <v>HIGH (19-36)</v>
      </c>
      <c r="G19">
        <f>INT((D19-1)/6)+1</f>
        <v>5</v>
      </c>
      <c r="H19">
        <f>MOD(D19-1,6)+1</f>
        <v>4</v>
      </c>
      <c r="I19">
        <f>37-D19</f>
        <v>9</v>
      </c>
      <c r="J19">
        <f>ABS(D19-D20)</f>
        <v>6</v>
      </c>
      <c r="P19" t="str">
        <v>Mark 18</v>
      </c>
      <c r="Q19" t="str">
        <v>=COUNTIF($D$2:$D$19912,18)</v>
      </c>
      <c r="R19">
        <v>0</v>
      </c>
    </row>
    <row r="20">
      <c r="A20">
        <v>27551</v>
      </c>
      <c r="B20" t="str">
        <v>2026-10-15</v>
      </c>
      <c r="C20" t="str">
        <v>Midday</v>
      </c>
      <c r="D20">
        <v>34</v>
      </c>
      <c r="E20" t="str">
        <f>IF(MOD(D20,2)=0,"EVEN","ODD")</f>
        <v>EVEN</v>
      </c>
      <c r="F20" t="str">
        <f>IF(D20&lt;=18,"LOW (1-18)","HIGH (19-36)")</f>
        <v>HIGH (19-36)</v>
      </c>
      <c r="G20">
        <f>INT((D20-1)/6)+1</f>
        <v>6</v>
      </c>
      <c r="H20">
        <f>MOD(D20-1,6)+1</f>
        <v>4</v>
      </c>
      <c r="I20">
        <f>37-D20</f>
        <v>3</v>
      </c>
      <c r="J20">
        <f>ABS(D20-D21)</f>
        <v>24</v>
      </c>
      <c r="P20" t="str">
        <v>Mark 19</v>
      </c>
      <c r="Q20" t="str">
        <v>=COUNTIF($D$2:$D$19912,19)</v>
      </c>
      <c r="R20">
        <v>0</v>
      </c>
    </row>
    <row r="21">
      <c r="A21">
        <v>27550</v>
      </c>
      <c r="B21" t="str">
        <v>2026-10-15</v>
      </c>
      <c r="C21" t="str">
        <v>Morning</v>
      </c>
      <c r="D21">
        <v>10</v>
      </c>
      <c r="E21" t="str">
        <f>IF(MOD(D21,2)=0,"EVEN","ODD")</f>
        <v>EVEN</v>
      </c>
      <c r="F21" t="str">
        <f>IF(D21&lt;=18,"LOW (1-18)","HIGH (19-36)")</f>
        <v>LOW (1-18)</v>
      </c>
      <c r="G21">
        <f>INT((D21-1)/6)+1</f>
        <v>2</v>
      </c>
      <c r="H21">
        <f>MOD(D21-1,6)+1</f>
        <v>4</v>
      </c>
      <c r="I21">
        <f>37-D21</f>
        <v>27</v>
      </c>
      <c r="J21">
        <f>ABS(D21-D22)</f>
        <v>5</v>
      </c>
      <c r="P21" t="str">
        <v>Mark 20</v>
      </c>
      <c r="Q21" t="str">
        <v>=COUNTIF($D$2:$D$19912,20)</v>
      </c>
      <c r="R21">
        <v>0</v>
      </c>
    </row>
    <row r="22">
      <c r="A22">
        <v>27549</v>
      </c>
      <c r="B22" t="str">
        <v>2026-10-14</v>
      </c>
      <c r="C22" t="str">
        <v>Evening</v>
      </c>
      <c r="D22">
        <v>15</v>
      </c>
      <c r="E22" t="str">
        <f>IF(MOD(D22,2)=0,"EVEN","ODD")</f>
        <v>ODD</v>
      </c>
      <c r="F22" t="str">
        <f>IF(D22&lt;=18,"LOW (1-18)","HIGH (19-36)")</f>
        <v>LOW (1-18)</v>
      </c>
      <c r="G22">
        <f>INT((D22-1)/6)+1</f>
        <v>3</v>
      </c>
      <c r="H22">
        <f>MOD(D22-1,6)+1</f>
        <v>3</v>
      </c>
      <c r="I22">
        <f>37-D22</f>
        <v>22</v>
      </c>
      <c r="J22">
        <f>ABS(D22-D23)</f>
        <v>2</v>
      </c>
      <c r="P22" t="str">
        <v>Mark 21</v>
      </c>
      <c r="Q22" t="str">
        <v>=COUNTIF($D$2:$D$19912,21)</v>
      </c>
      <c r="R22">
        <v>0</v>
      </c>
    </row>
    <row r="23">
      <c r="A23">
        <v>27548</v>
      </c>
      <c r="B23" t="str">
        <v>2026-10-14</v>
      </c>
      <c r="C23" t="str">
        <v>Afternoon</v>
      </c>
      <c r="D23">
        <v>17</v>
      </c>
      <c r="E23" t="str">
        <f>IF(MOD(D23,2)=0,"EVEN","ODD")</f>
        <v>ODD</v>
      </c>
      <c r="F23" t="str">
        <f>IF(D23&lt;=18,"LOW (1-18)","HIGH (19-36)")</f>
        <v>LOW (1-18)</v>
      </c>
      <c r="G23">
        <f>INT((D23-1)/6)+1</f>
        <v>3</v>
      </c>
      <c r="H23">
        <f>MOD(D23-1,6)+1</f>
        <v>5</v>
      </c>
      <c r="I23">
        <f>37-D23</f>
        <v>20</v>
      </c>
      <c r="J23">
        <f>ABS(D23-D24)</f>
        <v>16</v>
      </c>
      <c r="P23" t="str">
        <v>Mark 22</v>
      </c>
      <c r="Q23" t="str">
        <v>=COUNTIF($D$2:$D$19912,22)</v>
      </c>
      <c r="R23">
        <v>0</v>
      </c>
    </row>
    <row r="24">
      <c r="A24">
        <v>27547</v>
      </c>
      <c r="B24" t="str">
        <v>2026-10-14</v>
      </c>
      <c r="C24" t="str">
        <v>Midday</v>
      </c>
      <c r="D24">
        <v>1</v>
      </c>
      <c r="E24" t="str">
        <f>IF(MOD(D24,2)=0,"EVEN","ODD")</f>
        <v>ODD</v>
      </c>
      <c r="F24" t="str">
        <f>IF(D24&lt;=18,"LOW (1-18)","HIGH (19-36)")</f>
        <v>LOW (1-18)</v>
      </c>
      <c r="G24">
        <f>INT((D24-1)/6)+1</f>
        <v>1</v>
      </c>
      <c r="H24">
        <f>MOD(D24-1,6)+1</f>
        <v>1</v>
      </c>
      <c r="I24">
        <f>37-D24</f>
        <v>36</v>
      </c>
      <c r="J24">
        <f>ABS(D24-D25)</f>
        <v>19</v>
      </c>
      <c r="P24" t="str">
        <v>Mark 23</v>
      </c>
      <c r="Q24" t="str">
        <v>=COUNTIF($D$2:$D$19912,23)</v>
      </c>
      <c r="R24">
        <v>0</v>
      </c>
    </row>
    <row r="25">
      <c r="A25">
        <v>27546</v>
      </c>
      <c r="B25" t="str">
        <v>2026-10-14</v>
      </c>
      <c r="C25" t="str">
        <v>Morning</v>
      </c>
      <c r="D25">
        <v>20</v>
      </c>
      <c r="E25" t="str">
        <f>IF(MOD(D25,2)=0,"EVEN","ODD")</f>
        <v>EVEN</v>
      </c>
      <c r="F25" t="str">
        <f>IF(D25&lt;=18,"LOW (1-18)","HIGH (19-36)")</f>
        <v>HIGH (19-36)</v>
      </c>
      <c r="G25">
        <f>INT((D25-1)/6)+1</f>
        <v>4</v>
      </c>
      <c r="H25">
        <f>MOD(D25-1,6)+1</f>
        <v>2</v>
      </c>
      <c r="I25">
        <f>37-D25</f>
        <v>17</v>
      </c>
      <c r="J25">
        <f>ABS(D25-D26)</f>
        <v>12</v>
      </c>
      <c r="P25" t="str">
        <v>Mark 24</v>
      </c>
      <c r="Q25" t="str">
        <v>=COUNTIF($D$2:$D$19912,24)</v>
      </c>
      <c r="R25">
        <v>0</v>
      </c>
    </row>
    <row r="26">
      <c r="A26">
        <v>27545</v>
      </c>
      <c r="B26" t="str">
        <v>2026-10-13</v>
      </c>
      <c r="C26" t="str">
        <v>Evening</v>
      </c>
      <c r="D26">
        <v>32</v>
      </c>
      <c r="E26" t="str">
        <f>IF(MOD(D26,2)=0,"EVEN","ODD")</f>
        <v>EVEN</v>
      </c>
      <c r="F26" t="str">
        <f>IF(D26&lt;=18,"LOW (1-18)","HIGH (19-36)")</f>
        <v>HIGH (19-36)</v>
      </c>
      <c r="G26">
        <f>INT((D26-1)/6)+1</f>
        <v>6</v>
      </c>
      <c r="H26">
        <f>MOD(D26-1,6)+1</f>
        <v>2</v>
      </c>
      <c r="I26">
        <f>37-D26</f>
        <v>5</v>
      </c>
      <c r="J26">
        <f>ABS(D26-D27)</f>
        <v>28</v>
      </c>
      <c r="P26" t="str">
        <v>Mark 25</v>
      </c>
      <c r="Q26" t="str">
        <v>=COUNTIF($D$2:$D$19912,25)</v>
      </c>
      <c r="R26">
        <v>0</v>
      </c>
    </row>
    <row r="27">
      <c r="A27">
        <v>27544</v>
      </c>
      <c r="B27" t="str">
        <v>2026-10-13</v>
      </c>
      <c r="C27" t="str">
        <v>Afternoon</v>
      </c>
      <c r="D27">
        <v>4</v>
      </c>
      <c r="E27" t="str">
        <f>IF(MOD(D27,2)=0,"EVEN","ODD")</f>
        <v>EVEN</v>
      </c>
      <c r="F27" t="str">
        <f>IF(D27&lt;=18,"LOW (1-18)","HIGH (19-36)")</f>
        <v>LOW (1-18)</v>
      </c>
      <c r="G27">
        <f>INT((D27-1)/6)+1</f>
        <v>1</v>
      </c>
      <c r="H27">
        <f>MOD(D27-1,6)+1</f>
        <v>4</v>
      </c>
      <c r="I27">
        <f>37-D27</f>
        <v>33</v>
      </c>
      <c r="J27">
        <f>ABS(D27-D28)</f>
        <v>21</v>
      </c>
      <c r="P27" t="str">
        <v>Mark 26</v>
      </c>
      <c r="Q27" t="str">
        <v>=COUNTIF($D$2:$D$19912,26)</v>
      </c>
      <c r="R27">
        <v>0</v>
      </c>
    </row>
    <row r="28">
      <c r="A28">
        <v>27543</v>
      </c>
      <c r="B28" t="str">
        <v>2026-10-13</v>
      </c>
      <c r="C28" t="str">
        <v>Midday</v>
      </c>
      <c r="D28">
        <v>25</v>
      </c>
      <c r="E28" t="str">
        <f>IF(MOD(D28,2)=0,"EVEN","ODD")</f>
        <v>ODD</v>
      </c>
      <c r="F28" t="str">
        <f>IF(D28&lt;=18,"LOW (1-18)","HIGH (19-36)")</f>
        <v>HIGH (19-36)</v>
      </c>
      <c r="G28">
        <f>INT((D28-1)/6)+1</f>
        <v>5</v>
      </c>
      <c r="H28">
        <f>MOD(D28-1,6)+1</f>
        <v>1</v>
      </c>
      <c r="I28">
        <f>37-D28</f>
        <v>12</v>
      </c>
      <c r="J28">
        <f>ABS(D28-D29)</f>
        <v>23</v>
      </c>
      <c r="P28" t="str">
        <v>Mark 27</v>
      </c>
      <c r="Q28" t="str">
        <v>=COUNTIF($D$2:$D$19912,27)</v>
      </c>
      <c r="R28">
        <v>0</v>
      </c>
    </row>
    <row r="29">
      <c r="A29">
        <v>27542</v>
      </c>
      <c r="B29" t="str">
        <v>2026-10-13</v>
      </c>
      <c r="C29" t="str">
        <v>Morning</v>
      </c>
      <c r="D29">
        <v>2</v>
      </c>
      <c r="E29" t="str">
        <f>IF(MOD(D29,2)=0,"EVEN","ODD")</f>
        <v>EVEN</v>
      </c>
      <c r="F29" t="str">
        <f>IF(D29&lt;=18,"LOW (1-18)","HIGH (19-36)")</f>
        <v>LOW (1-18)</v>
      </c>
      <c r="G29">
        <f>INT((D29-1)/6)+1</f>
        <v>1</v>
      </c>
      <c r="H29">
        <f>MOD(D29-1,6)+1</f>
        <v>2</v>
      </c>
      <c r="I29">
        <f>37-D29</f>
        <v>35</v>
      </c>
      <c r="J29">
        <f>ABS(D29-D30)</f>
        <v>26</v>
      </c>
      <c r="P29" t="str">
        <v>Mark 28</v>
      </c>
      <c r="Q29" t="str">
        <v>=COUNTIF($D$2:$D$19912,28)</v>
      </c>
      <c r="R29">
        <v>0</v>
      </c>
    </row>
    <row r="30">
      <c r="A30">
        <v>27541</v>
      </c>
      <c r="B30" t="str">
        <v>2026-10-12</v>
      </c>
      <c r="C30" t="str">
        <v>Evening</v>
      </c>
      <c r="D30">
        <v>28</v>
      </c>
      <c r="E30" t="str">
        <f>IF(MOD(D30,2)=0,"EVEN","ODD")</f>
        <v>EVEN</v>
      </c>
      <c r="F30" t="str">
        <f>IF(D30&lt;=18,"LOW (1-18)","HIGH (19-36)")</f>
        <v>HIGH (19-36)</v>
      </c>
      <c r="G30">
        <f>INT((D30-1)/6)+1</f>
        <v>5</v>
      </c>
      <c r="H30">
        <f>MOD(D30-1,6)+1</f>
        <v>4</v>
      </c>
      <c r="I30">
        <f>37-D30</f>
        <v>9</v>
      </c>
      <c r="J30">
        <f>ABS(D30-D31)</f>
        <v>10</v>
      </c>
      <c r="P30" t="str">
        <v>Mark 29</v>
      </c>
      <c r="Q30" t="str">
        <v>=COUNTIF($D$2:$D$19912,29)</v>
      </c>
      <c r="R30">
        <v>0</v>
      </c>
    </row>
    <row r="31">
      <c r="A31">
        <v>27540</v>
      </c>
      <c r="B31" t="str">
        <v>2026-10-12</v>
      </c>
      <c r="C31" t="str">
        <v>Afternoon</v>
      </c>
      <c r="D31">
        <v>18</v>
      </c>
      <c r="E31" t="str">
        <f>IF(MOD(D31,2)=0,"EVEN","ODD")</f>
        <v>EVEN</v>
      </c>
      <c r="F31" t="str">
        <f>IF(D31&lt;=18,"LOW (1-18)","HIGH (19-36)")</f>
        <v>LOW (1-18)</v>
      </c>
      <c r="G31">
        <f>INT((D31-1)/6)+1</f>
        <v>3</v>
      </c>
      <c r="H31">
        <f>MOD(D31-1,6)+1</f>
        <v>6</v>
      </c>
      <c r="I31">
        <f>37-D31</f>
        <v>19</v>
      </c>
      <c r="J31">
        <f>ABS(D31-D32)</f>
        <v>15</v>
      </c>
      <c r="P31" t="str">
        <v>Mark 30</v>
      </c>
      <c r="Q31" t="str">
        <v>=COUNTIF($D$2:$D$19912,30)</v>
      </c>
      <c r="R31">
        <v>0</v>
      </c>
    </row>
    <row r="32">
      <c r="A32">
        <v>27539</v>
      </c>
      <c r="B32" t="str">
        <v>2026-10-12</v>
      </c>
      <c r="C32" t="str">
        <v>Midday</v>
      </c>
      <c r="D32">
        <v>33</v>
      </c>
      <c r="E32" t="str">
        <f>IF(MOD(D32,2)=0,"EVEN","ODD")</f>
        <v>ODD</v>
      </c>
      <c r="F32" t="str">
        <f>IF(D32&lt;=18,"LOW (1-18)","HIGH (19-36)")</f>
        <v>HIGH (19-36)</v>
      </c>
      <c r="G32">
        <f>INT((D32-1)/6)+1</f>
        <v>6</v>
      </c>
      <c r="H32">
        <f>MOD(D32-1,6)+1</f>
        <v>3</v>
      </c>
      <c r="I32">
        <f>37-D32</f>
        <v>4</v>
      </c>
      <c r="J32">
        <f>ABS(D32-D33)</f>
        <v>1</v>
      </c>
      <c r="P32" t="str">
        <v>Mark 31</v>
      </c>
      <c r="Q32" t="str">
        <v>=COUNTIF($D$2:$D$19912,31)</v>
      </c>
      <c r="R32">
        <v>0</v>
      </c>
    </row>
    <row r="33">
      <c r="A33">
        <v>27538</v>
      </c>
      <c r="B33" t="str">
        <v>2026-10-12</v>
      </c>
      <c r="C33" t="str">
        <v>Morning</v>
      </c>
      <c r="D33">
        <v>34</v>
      </c>
      <c r="E33" t="str">
        <f>IF(MOD(D33,2)=0,"EVEN","ODD")</f>
        <v>EVEN</v>
      </c>
      <c r="F33" t="str">
        <f>IF(D33&lt;=18,"LOW (1-18)","HIGH (19-36)")</f>
        <v>HIGH (19-36)</v>
      </c>
      <c r="G33">
        <f>INT((D33-1)/6)+1</f>
        <v>6</v>
      </c>
      <c r="H33">
        <f>MOD(D33-1,6)+1</f>
        <v>4</v>
      </c>
      <c r="I33">
        <f>37-D33</f>
        <v>3</v>
      </c>
      <c r="J33">
        <f>ABS(D33-D34)</f>
        <v>21</v>
      </c>
      <c r="P33" t="str">
        <v>Mark 32</v>
      </c>
      <c r="Q33" t="str">
        <v>=COUNTIF($D$2:$D$19912,32)</v>
      </c>
      <c r="R33">
        <v>0</v>
      </c>
    </row>
    <row r="34">
      <c r="A34">
        <v>27537</v>
      </c>
      <c r="B34" t="str">
        <v>2026-10-11</v>
      </c>
      <c r="C34" t="str">
        <v>Evening</v>
      </c>
      <c r="D34">
        <v>13</v>
      </c>
      <c r="E34" t="str">
        <f>IF(MOD(D34,2)=0,"EVEN","ODD")</f>
        <v>ODD</v>
      </c>
      <c r="F34" t="str">
        <f>IF(D34&lt;=18,"LOW (1-18)","HIGH (19-36)")</f>
        <v>LOW (1-18)</v>
      </c>
      <c r="G34">
        <f>INT((D34-1)/6)+1</f>
        <v>3</v>
      </c>
      <c r="H34">
        <f>MOD(D34-1,6)+1</f>
        <v>1</v>
      </c>
      <c r="I34">
        <f>37-D34</f>
        <v>24</v>
      </c>
      <c r="J34">
        <f>ABS(D34-D35)</f>
        <v>11</v>
      </c>
      <c r="P34" t="str">
        <v>Mark 33</v>
      </c>
      <c r="Q34" t="str">
        <v>=COUNTIF($D$2:$D$19912,33)</v>
      </c>
      <c r="R34">
        <v>0</v>
      </c>
    </row>
    <row r="35">
      <c r="A35">
        <v>27536</v>
      </c>
      <c r="B35" t="str">
        <v>2026-10-11</v>
      </c>
      <c r="C35" t="str">
        <v>Afternoon</v>
      </c>
      <c r="D35">
        <v>2</v>
      </c>
      <c r="E35" t="str">
        <f>IF(MOD(D35,2)=0,"EVEN","ODD")</f>
        <v>EVEN</v>
      </c>
      <c r="F35" t="str">
        <f>IF(D35&lt;=18,"LOW (1-18)","HIGH (19-36)")</f>
        <v>LOW (1-18)</v>
      </c>
      <c r="G35">
        <f>INT((D35-1)/6)+1</f>
        <v>1</v>
      </c>
      <c r="H35">
        <f>MOD(D35-1,6)+1</f>
        <v>2</v>
      </c>
      <c r="I35">
        <f>37-D35</f>
        <v>35</v>
      </c>
      <c r="J35">
        <f>ABS(D35-D36)</f>
        <v>18</v>
      </c>
      <c r="P35" t="str">
        <v>Mark 34</v>
      </c>
      <c r="Q35" t="str">
        <v>=COUNTIF($D$2:$D$19912,34)</v>
      </c>
      <c r="R35">
        <v>0</v>
      </c>
    </row>
    <row r="36">
      <c r="A36">
        <v>27535</v>
      </c>
      <c r="B36" t="str">
        <v>2026-10-11</v>
      </c>
      <c r="C36" t="str">
        <v>Midday</v>
      </c>
      <c r="D36">
        <v>20</v>
      </c>
      <c r="E36" t="str">
        <f>IF(MOD(D36,2)=0,"EVEN","ODD")</f>
        <v>EVEN</v>
      </c>
      <c r="F36" t="str">
        <f>IF(D36&lt;=18,"LOW (1-18)","HIGH (19-36)")</f>
        <v>HIGH (19-36)</v>
      </c>
      <c r="G36">
        <f>INT((D36-1)/6)+1</f>
        <v>4</v>
      </c>
      <c r="H36">
        <f>MOD(D36-1,6)+1</f>
        <v>2</v>
      </c>
      <c r="I36">
        <f>37-D36</f>
        <v>17</v>
      </c>
      <c r="J36">
        <f>ABS(D36-D37)</f>
        <v>19</v>
      </c>
      <c r="P36" t="str">
        <v>Mark 35</v>
      </c>
      <c r="Q36" t="str">
        <v>=COUNTIF($D$2:$D$19912,35)</v>
      </c>
      <c r="R36">
        <v>0</v>
      </c>
    </row>
    <row r="37">
      <c r="A37">
        <v>27534</v>
      </c>
      <c r="B37" t="str">
        <v>2026-10-11</v>
      </c>
      <c r="C37" t="str">
        <v>Morning</v>
      </c>
      <c r="D37">
        <v>1</v>
      </c>
      <c r="E37" t="str">
        <f>IF(MOD(D37,2)=0,"EVEN","ODD")</f>
        <v>ODD</v>
      </c>
      <c r="F37" t="str">
        <f>IF(D37&lt;=18,"LOW (1-18)","HIGH (19-36)")</f>
        <v>LOW (1-18)</v>
      </c>
      <c r="G37">
        <f>INT((D37-1)/6)+1</f>
        <v>1</v>
      </c>
      <c r="H37">
        <f>MOD(D37-1,6)+1</f>
        <v>1</v>
      </c>
      <c r="I37">
        <f>37-D37</f>
        <v>36</v>
      </c>
      <c r="J37">
        <f>ABS(D37-D38)</f>
        <v>6</v>
      </c>
      <c r="P37" t="str">
        <v>Mark 36</v>
      </c>
      <c r="Q37" t="str">
        <v>=COUNTIF($D$2:$D$19912,36)</v>
      </c>
      <c r="R37">
        <v>0</v>
      </c>
    </row>
    <row r="38">
      <c r="A38">
        <v>27533</v>
      </c>
      <c r="B38" t="str">
        <v>2026-10-10</v>
      </c>
      <c r="C38" t="str">
        <v>Evening</v>
      </c>
      <c r="D38">
        <v>7</v>
      </c>
      <c r="E38" t="str">
        <f>IF(MOD(D38,2)=0,"EVEN","ODD")</f>
        <v>ODD</v>
      </c>
      <c r="F38" t="str">
        <f>IF(D38&lt;=18,"LOW (1-18)","HIGH (19-36)")</f>
        <v>LOW (1-18)</v>
      </c>
      <c r="G38">
        <f>INT((D38-1)/6)+1</f>
        <v>2</v>
      </c>
      <c r="H38">
        <f>MOD(D38-1,6)+1</f>
        <v>1</v>
      </c>
      <c r="I38">
        <f>37-D38</f>
        <v>30</v>
      </c>
      <c r="J38">
        <f>ABS(D38-D39)</f>
        <v>0</v>
      </c>
    </row>
    <row r="39">
      <c r="A39">
        <v>27532</v>
      </c>
      <c r="B39" t="str">
        <v>2026-10-10</v>
      </c>
      <c r="C39" t="str">
        <v>Afternoon</v>
      </c>
      <c r="D39">
        <v>7</v>
      </c>
      <c r="E39" t="str">
        <f>IF(MOD(D39,2)=0,"EVEN","ODD")</f>
        <v>ODD</v>
      </c>
      <c r="F39" t="str">
        <f>IF(D39&lt;=18,"LOW (1-18)","HIGH (19-36)")</f>
        <v>LOW (1-18)</v>
      </c>
      <c r="G39">
        <f>INT((D39-1)/6)+1</f>
        <v>2</v>
      </c>
      <c r="H39">
        <f>MOD(D39-1,6)+1</f>
        <v>1</v>
      </c>
      <c r="I39">
        <f>37-D39</f>
        <v>30</v>
      </c>
      <c r="J39">
        <f>ABS(D39-D40)</f>
        <v>17</v>
      </c>
    </row>
    <row r="40">
      <c r="A40">
        <v>27531</v>
      </c>
      <c r="B40" t="str">
        <v>2026-10-10</v>
      </c>
      <c r="C40" t="str">
        <v>Midday</v>
      </c>
      <c r="D40">
        <v>24</v>
      </c>
      <c r="E40" t="str">
        <f>IF(MOD(D40,2)=0,"EVEN","ODD")</f>
        <v>EVEN</v>
      </c>
      <c r="F40" t="str">
        <f>IF(D40&lt;=18,"LOW (1-18)","HIGH (19-36)")</f>
        <v>HIGH (19-36)</v>
      </c>
      <c r="G40">
        <f>INT((D40-1)/6)+1</f>
        <v>4</v>
      </c>
      <c r="H40">
        <f>MOD(D40-1,6)+1</f>
        <v>6</v>
      </c>
      <c r="I40">
        <f>37-D40</f>
        <v>13</v>
      </c>
      <c r="J40">
        <f>ABS(D40-D41)</f>
        <v>11</v>
      </c>
    </row>
    <row r="41">
      <c r="A41">
        <v>27530</v>
      </c>
      <c r="B41" t="str">
        <v>2026-10-10</v>
      </c>
      <c r="C41" t="str">
        <v>Morning</v>
      </c>
      <c r="D41">
        <v>13</v>
      </c>
      <c r="E41" t="str">
        <f>IF(MOD(D41,2)=0,"EVEN","ODD")</f>
        <v>ODD</v>
      </c>
      <c r="F41" t="str">
        <f>IF(D41&lt;=18,"LOW (1-18)","HIGH (19-36)")</f>
        <v>LOW (1-18)</v>
      </c>
      <c r="G41">
        <f>INT((D41-1)/6)+1</f>
        <v>3</v>
      </c>
      <c r="H41">
        <f>MOD(D41-1,6)+1</f>
        <v>1</v>
      </c>
      <c r="I41">
        <f>37-D41</f>
        <v>24</v>
      </c>
      <c r="J41">
        <f>ABS(D41-D42)</f>
        <v>23</v>
      </c>
    </row>
    <row r="42">
      <c r="A42">
        <v>27529</v>
      </c>
      <c r="B42" t="str">
        <v>2026-10-09</v>
      </c>
      <c r="C42" t="str">
        <v>Evening</v>
      </c>
      <c r="D42">
        <v>36</v>
      </c>
      <c r="E42" t="str">
        <f>IF(MOD(D42,2)=0,"EVEN","ODD")</f>
        <v>EVEN</v>
      </c>
      <c r="F42" t="str">
        <f>IF(D42&lt;=18,"LOW (1-18)","HIGH (19-36)")</f>
        <v>HIGH (19-36)</v>
      </c>
      <c r="G42">
        <f>INT((D42-1)/6)+1</f>
        <v>6</v>
      </c>
      <c r="H42">
        <f>MOD(D42-1,6)+1</f>
        <v>6</v>
      </c>
      <c r="I42">
        <f>37-D42</f>
        <v>1</v>
      </c>
      <c r="J42">
        <f>ABS(D42-D43)</f>
        <v>30</v>
      </c>
    </row>
    <row r="43">
      <c r="A43">
        <v>27528</v>
      </c>
      <c r="B43" t="str">
        <v>2026-10-09</v>
      </c>
      <c r="C43" t="str">
        <v>Afternoon</v>
      </c>
      <c r="D43">
        <v>6</v>
      </c>
      <c r="E43" t="str">
        <f>IF(MOD(D43,2)=0,"EVEN","ODD")</f>
        <v>EVEN</v>
      </c>
      <c r="F43" t="str">
        <f>IF(D43&lt;=18,"LOW (1-18)","HIGH (19-36)")</f>
        <v>LOW (1-18)</v>
      </c>
      <c r="G43">
        <f>INT((D43-1)/6)+1</f>
        <v>1</v>
      </c>
      <c r="H43">
        <f>MOD(D43-1,6)+1</f>
        <v>6</v>
      </c>
      <c r="I43">
        <f>37-D43</f>
        <v>31</v>
      </c>
      <c r="J43">
        <f>ABS(D43-D44)</f>
        <v>10</v>
      </c>
    </row>
    <row r="44">
      <c r="A44">
        <v>27527</v>
      </c>
      <c r="B44" t="str">
        <v>2026-10-09</v>
      </c>
      <c r="C44" t="str">
        <v>Midday</v>
      </c>
      <c r="D44">
        <v>16</v>
      </c>
      <c r="E44" t="str">
        <f>IF(MOD(D44,2)=0,"EVEN","ODD")</f>
        <v>EVEN</v>
      </c>
      <c r="F44" t="str">
        <f>IF(D44&lt;=18,"LOW (1-18)","HIGH (19-36)")</f>
        <v>LOW (1-18)</v>
      </c>
      <c r="G44">
        <f>INT((D44-1)/6)+1</f>
        <v>3</v>
      </c>
      <c r="H44">
        <f>MOD(D44-1,6)+1</f>
        <v>4</v>
      </c>
      <c r="I44">
        <f>37-D44</f>
        <v>21</v>
      </c>
      <c r="J44">
        <f>ABS(D44-D45)</f>
        <v>12</v>
      </c>
    </row>
    <row r="45">
      <c r="A45">
        <v>27526</v>
      </c>
      <c r="B45" t="str">
        <v>2026-10-09</v>
      </c>
      <c r="C45" t="str">
        <v>Morning</v>
      </c>
      <c r="D45">
        <v>4</v>
      </c>
      <c r="E45" t="str">
        <f>IF(MOD(D45,2)=0,"EVEN","ODD")</f>
        <v>EVEN</v>
      </c>
      <c r="F45" t="str">
        <f>IF(D45&lt;=18,"LOW (1-18)","HIGH (19-36)")</f>
        <v>LOW (1-18)</v>
      </c>
      <c r="G45">
        <f>INT((D45-1)/6)+1</f>
        <v>1</v>
      </c>
      <c r="H45">
        <f>MOD(D45-1,6)+1</f>
        <v>4</v>
      </c>
      <c r="I45">
        <f>37-D45</f>
        <v>33</v>
      </c>
      <c r="J45">
        <f>ABS(D45-D46)</f>
        <v>2</v>
      </c>
    </row>
    <row r="46">
      <c r="A46">
        <v>27525</v>
      </c>
      <c r="B46" t="str">
        <v>2026-10-08</v>
      </c>
      <c r="C46" t="str">
        <v>Evening</v>
      </c>
      <c r="D46">
        <v>2</v>
      </c>
      <c r="E46" t="str">
        <f>IF(MOD(D46,2)=0,"EVEN","ODD")</f>
        <v>EVEN</v>
      </c>
      <c r="F46" t="str">
        <f>IF(D46&lt;=18,"LOW (1-18)","HIGH (19-36)")</f>
        <v>LOW (1-18)</v>
      </c>
      <c r="G46">
        <f>INT((D46-1)/6)+1</f>
        <v>1</v>
      </c>
      <c r="H46">
        <f>MOD(D46-1,6)+1</f>
        <v>2</v>
      </c>
      <c r="I46">
        <f>37-D46</f>
        <v>35</v>
      </c>
      <c r="J46">
        <f>ABS(D46-D47)</f>
        <v>27</v>
      </c>
    </row>
    <row r="47">
      <c r="A47">
        <v>27524</v>
      </c>
      <c r="B47" t="str">
        <v>2026-10-08</v>
      </c>
      <c r="C47" t="str">
        <v>Afternoon</v>
      </c>
      <c r="D47">
        <v>29</v>
      </c>
      <c r="E47" t="str">
        <f>IF(MOD(D47,2)=0,"EVEN","ODD")</f>
        <v>ODD</v>
      </c>
      <c r="F47" t="str">
        <f>IF(D47&lt;=18,"LOW (1-18)","HIGH (19-36)")</f>
        <v>HIGH (19-36)</v>
      </c>
      <c r="G47">
        <f>INT((D47-1)/6)+1</f>
        <v>5</v>
      </c>
      <c r="H47">
        <f>MOD(D47-1,6)+1</f>
        <v>5</v>
      </c>
      <c r="I47">
        <f>37-D47</f>
        <v>8</v>
      </c>
      <c r="J47">
        <f>ABS(D47-D48)</f>
        <v>28</v>
      </c>
    </row>
    <row r="48">
      <c r="A48">
        <v>27523</v>
      </c>
      <c r="B48" t="str">
        <v>2026-10-08</v>
      </c>
      <c r="C48" t="str">
        <v>Midday</v>
      </c>
      <c r="D48">
        <v>1</v>
      </c>
      <c r="E48" t="str">
        <f>IF(MOD(D48,2)=0,"EVEN","ODD")</f>
        <v>ODD</v>
      </c>
      <c r="F48" t="str">
        <f>IF(D48&lt;=18,"LOW (1-18)","HIGH (19-36)")</f>
        <v>LOW (1-18)</v>
      </c>
      <c r="G48">
        <f>INT((D48-1)/6)+1</f>
        <v>1</v>
      </c>
      <c r="H48">
        <f>MOD(D48-1,6)+1</f>
        <v>1</v>
      </c>
      <c r="I48">
        <f>37-D48</f>
        <v>36</v>
      </c>
      <c r="J48">
        <f>ABS(D48-D49)</f>
        <v>3</v>
      </c>
    </row>
    <row r="49">
      <c r="A49">
        <v>27522</v>
      </c>
      <c r="B49" t="str">
        <v>2026-10-08</v>
      </c>
      <c r="C49" t="str">
        <v>Morning</v>
      </c>
      <c r="D49">
        <v>4</v>
      </c>
      <c r="E49" t="str">
        <f>IF(MOD(D49,2)=0,"EVEN","ODD")</f>
        <v>EVEN</v>
      </c>
      <c r="F49" t="str">
        <f>IF(D49&lt;=18,"LOW (1-18)","HIGH (19-36)")</f>
        <v>LOW (1-18)</v>
      </c>
      <c r="G49">
        <f>INT((D49-1)/6)+1</f>
        <v>1</v>
      </c>
      <c r="H49">
        <f>MOD(D49-1,6)+1</f>
        <v>4</v>
      </c>
      <c r="I49">
        <f>37-D49</f>
        <v>33</v>
      </c>
      <c r="J49">
        <f>ABS(D49-D50)</f>
        <v>25</v>
      </c>
    </row>
    <row r="50">
      <c r="A50">
        <v>27521</v>
      </c>
      <c r="B50" t="str">
        <v>2026-10-07</v>
      </c>
      <c r="C50" t="str">
        <v>Evening</v>
      </c>
      <c r="D50">
        <v>29</v>
      </c>
      <c r="E50" t="str">
        <f>IF(MOD(D50,2)=0,"EVEN","ODD")</f>
        <v>ODD</v>
      </c>
      <c r="F50" t="str">
        <f>IF(D50&lt;=18,"LOW (1-18)","HIGH (19-36)")</f>
        <v>HIGH (19-36)</v>
      </c>
      <c r="G50">
        <f>INT((D50-1)/6)+1</f>
        <v>5</v>
      </c>
      <c r="H50">
        <f>MOD(D50-1,6)+1</f>
        <v>5</v>
      </c>
      <c r="I50">
        <f>37-D50</f>
        <v>8</v>
      </c>
      <c r="J50">
        <f>ABS(D50-D51)</f>
        <v>1</v>
      </c>
    </row>
    <row r="51">
      <c r="A51">
        <v>27520</v>
      </c>
      <c r="B51" t="str">
        <v>2026-10-07</v>
      </c>
      <c r="C51" t="str">
        <v>Afternoon</v>
      </c>
      <c r="D51">
        <v>28</v>
      </c>
      <c r="E51" t="str">
        <f>IF(MOD(D51,2)=0,"EVEN","ODD")</f>
        <v>EVEN</v>
      </c>
      <c r="F51" t="str">
        <f>IF(D51&lt;=18,"LOW (1-18)","HIGH (19-36)")</f>
        <v>HIGH (19-36)</v>
      </c>
      <c r="G51">
        <f>INT((D51-1)/6)+1</f>
        <v>5</v>
      </c>
      <c r="H51">
        <f>MOD(D51-1,6)+1</f>
        <v>4</v>
      </c>
      <c r="I51">
        <f>37-D51</f>
        <v>9</v>
      </c>
      <c r="J51">
        <f>ABS(D51-D52)</f>
        <v>8</v>
      </c>
    </row>
    <row r="52">
      <c r="A52">
        <v>27519</v>
      </c>
      <c r="B52" t="str">
        <v>2026-10-07</v>
      </c>
      <c r="C52" t="str">
        <v>Midday</v>
      </c>
      <c r="D52">
        <v>36</v>
      </c>
      <c r="E52" t="str">
        <f>IF(MOD(D52,2)=0,"EVEN","ODD")</f>
        <v>EVEN</v>
      </c>
      <c r="F52" t="str">
        <f>IF(D52&lt;=18,"LOW (1-18)","HIGH (19-36)")</f>
        <v>HIGH (19-36)</v>
      </c>
      <c r="G52">
        <f>INT((D52-1)/6)+1</f>
        <v>6</v>
      </c>
      <c r="H52">
        <f>MOD(D52-1,6)+1</f>
        <v>6</v>
      </c>
      <c r="I52">
        <f>37-D52</f>
        <v>1</v>
      </c>
      <c r="J52">
        <f>ABS(D52-D53)</f>
        <v>31</v>
      </c>
    </row>
    <row r="53">
      <c r="A53">
        <v>27518</v>
      </c>
      <c r="B53" t="str">
        <v>2026-10-07</v>
      </c>
      <c r="C53" t="str">
        <v>Morning</v>
      </c>
      <c r="D53">
        <v>5</v>
      </c>
      <c r="E53" t="str">
        <f>IF(MOD(D53,2)=0,"EVEN","ODD")</f>
        <v>ODD</v>
      </c>
      <c r="F53" t="str">
        <f>IF(D53&lt;=18,"LOW (1-18)","HIGH (19-36)")</f>
        <v>LOW (1-18)</v>
      </c>
      <c r="G53">
        <f>INT((D53-1)/6)+1</f>
        <v>1</v>
      </c>
      <c r="H53">
        <f>MOD(D53-1,6)+1</f>
        <v>5</v>
      </c>
      <c r="I53">
        <f>37-D53</f>
        <v>32</v>
      </c>
      <c r="J53">
        <f>ABS(D53-D54)</f>
        <v>1</v>
      </c>
    </row>
    <row r="54">
      <c r="A54">
        <v>27517</v>
      </c>
      <c r="B54" t="str">
        <v>2026-10-06</v>
      </c>
      <c r="C54" t="str">
        <v>Evening</v>
      </c>
      <c r="D54">
        <v>6</v>
      </c>
      <c r="E54" t="str">
        <f>IF(MOD(D54,2)=0,"EVEN","ODD")</f>
        <v>EVEN</v>
      </c>
      <c r="F54" t="str">
        <f>IF(D54&lt;=18,"LOW (1-18)","HIGH (19-36)")</f>
        <v>LOW (1-18)</v>
      </c>
      <c r="G54">
        <f>INT((D54-1)/6)+1</f>
        <v>1</v>
      </c>
      <c r="H54">
        <f>MOD(D54-1,6)+1</f>
        <v>6</v>
      </c>
      <c r="I54">
        <f>37-D54</f>
        <v>31</v>
      </c>
      <c r="J54">
        <f>ABS(D54-D55)</f>
        <v>19</v>
      </c>
    </row>
    <row r="55">
      <c r="A55">
        <v>27516</v>
      </c>
      <c r="B55" t="str">
        <v>2026-10-06</v>
      </c>
      <c r="C55" t="str">
        <v>Afternoon</v>
      </c>
      <c r="D55">
        <v>25</v>
      </c>
      <c r="E55" t="str">
        <f>IF(MOD(D55,2)=0,"EVEN","ODD")</f>
        <v>ODD</v>
      </c>
      <c r="F55" t="str">
        <f>IF(D55&lt;=18,"LOW (1-18)","HIGH (19-36)")</f>
        <v>HIGH (19-36)</v>
      </c>
      <c r="G55">
        <f>INT((D55-1)/6)+1</f>
        <v>5</v>
      </c>
      <c r="H55">
        <f>MOD(D55-1,6)+1</f>
        <v>1</v>
      </c>
      <c r="I55">
        <f>37-D55</f>
        <v>12</v>
      </c>
      <c r="J55">
        <f>ABS(D55-D56)</f>
        <v>10</v>
      </c>
    </row>
    <row r="56">
      <c r="A56">
        <v>27515</v>
      </c>
      <c r="B56" t="str">
        <v>2026-10-06</v>
      </c>
      <c r="C56" t="str">
        <v>Midday</v>
      </c>
      <c r="D56">
        <v>15</v>
      </c>
      <c r="E56" t="str">
        <f>IF(MOD(D56,2)=0,"EVEN","ODD")</f>
        <v>ODD</v>
      </c>
      <c r="F56" t="str">
        <f>IF(D56&lt;=18,"LOW (1-18)","HIGH (19-36)")</f>
        <v>LOW (1-18)</v>
      </c>
      <c r="G56">
        <f>INT((D56-1)/6)+1</f>
        <v>3</v>
      </c>
      <c r="H56">
        <f>MOD(D56-1,6)+1</f>
        <v>3</v>
      </c>
      <c r="I56">
        <f>37-D56</f>
        <v>22</v>
      </c>
      <c r="J56">
        <f>ABS(D56-D57)</f>
        <v>5</v>
      </c>
    </row>
    <row r="57">
      <c r="A57">
        <v>27514</v>
      </c>
      <c r="B57" t="str">
        <v>2026-10-06</v>
      </c>
      <c r="C57" t="str">
        <v>Morning</v>
      </c>
      <c r="D57">
        <v>20</v>
      </c>
      <c r="E57" t="str">
        <f>IF(MOD(D57,2)=0,"EVEN","ODD")</f>
        <v>EVEN</v>
      </c>
      <c r="F57" t="str">
        <f>IF(D57&lt;=18,"LOW (1-18)","HIGH (19-36)")</f>
        <v>HIGH (19-36)</v>
      </c>
      <c r="G57">
        <f>INT((D57-1)/6)+1</f>
        <v>4</v>
      </c>
      <c r="H57">
        <f>MOD(D57-1,6)+1</f>
        <v>2</v>
      </c>
      <c r="I57">
        <f>37-D57</f>
        <v>17</v>
      </c>
      <c r="J57">
        <f>ABS(D57-D58)</f>
        <v>14</v>
      </c>
    </row>
    <row r="58">
      <c r="A58">
        <v>27513</v>
      </c>
      <c r="B58" t="str">
        <v>2026-10-05</v>
      </c>
      <c r="C58" t="str">
        <v>Evening</v>
      </c>
      <c r="D58">
        <v>34</v>
      </c>
      <c r="E58" t="str">
        <f>IF(MOD(D58,2)=0,"EVEN","ODD")</f>
        <v>EVEN</v>
      </c>
      <c r="F58" t="str">
        <f>IF(D58&lt;=18,"LOW (1-18)","HIGH (19-36)")</f>
        <v>HIGH (19-36)</v>
      </c>
      <c r="G58">
        <f>INT((D58-1)/6)+1</f>
        <v>6</v>
      </c>
      <c r="H58">
        <f>MOD(D58-1,6)+1</f>
        <v>4</v>
      </c>
      <c r="I58">
        <f>37-D58</f>
        <v>3</v>
      </c>
      <c r="J58">
        <f>ABS(D58-D59)</f>
        <v>17</v>
      </c>
    </row>
    <row r="59">
      <c r="A59">
        <v>27512</v>
      </c>
      <c r="B59" t="str">
        <v>2026-10-05</v>
      </c>
      <c r="C59" t="str">
        <v>Afternoon</v>
      </c>
      <c r="D59">
        <v>17</v>
      </c>
      <c r="E59" t="str">
        <f>IF(MOD(D59,2)=0,"EVEN","ODD")</f>
        <v>ODD</v>
      </c>
      <c r="F59" t="str">
        <f>IF(D59&lt;=18,"LOW (1-18)","HIGH (19-36)")</f>
        <v>LOW (1-18)</v>
      </c>
      <c r="G59">
        <f>INT((D59-1)/6)+1</f>
        <v>3</v>
      </c>
      <c r="H59">
        <f>MOD(D59-1,6)+1</f>
        <v>5</v>
      </c>
      <c r="I59">
        <f>37-D59</f>
        <v>20</v>
      </c>
      <c r="J59">
        <f>ABS(D59-D60)</f>
        <v>9</v>
      </c>
    </row>
    <row r="60">
      <c r="A60">
        <v>27511</v>
      </c>
      <c r="B60" t="str">
        <v>2026-10-05</v>
      </c>
      <c r="C60" t="str">
        <v>Midday</v>
      </c>
      <c r="D60">
        <v>26</v>
      </c>
      <c r="E60" t="str">
        <f>IF(MOD(D60,2)=0,"EVEN","ODD")</f>
        <v>EVEN</v>
      </c>
      <c r="F60" t="str">
        <f>IF(D60&lt;=18,"LOW (1-18)","HIGH (19-36)")</f>
        <v>HIGH (19-36)</v>
      </c>
      <c r="G60">
        <f>INT((D60-1)/6)+1</f>
        <v>5</v>
      </c>
      <c r="H60">
        <f>MOD(D60-1,6)+1</f>
        <v>2</v>
      </c>
      <c r="I60">
        <f>37-D60</f>
        <v>11</v>
      </c>
      <c r="J60">
        <f>ABS(D60-D61)</f>
        <v>4</v>
      </c>
    </row>
    <row r="61">
      <c r="A61">
        <v>27510</v>
      </c>
      <c r="B61" t="str">
        <v>2026-10-05</v>
      </c>
      <c r="C61" t="str">
        <v>Morning</v>
      </c>
      <c r="D61">
        <v>30</v>
      </c>
      <c r="E61" t="str">
        <f>IF(MOD(D61,2)=0,"EVEN","ODD")</f>
        <v>EVEN</v>
      </c>
      <c r="F61" t="str">
        <f>IF(D61&lt;=18,"LOW (1-18)","HIGH (19-36)")</f>
        <v>HIGH (19-36)</v>
      </c>
      <c r="G61">
        <f>INT((D61-1)/6)+1</f>
        <v>5</v>
      </c>
      <c r="H61">
        <f>MOD(D61-1,6)+1</f>
        <v>6</v>
      </c>
      <c r="I61">
        <f>37-D61</f>
        <v>7</v>
      </c>
      <c r="J61">
        <f>ABS(D61-D62)</f>
        <v>26</v>
      </c>
    </row>
    <row r="62">
      <c r="A62">
        <v>27509</v>
      </c>
      <c r="B62" t="str">
        <v>2026-10-04</v>
      </c>
      <c r="C62" t="str">
        <v>Evening</v>
      </c>
      <c r="D62">
        <v>4</v>
      </c>
      <c r="E62" t="str">
        <f>IF(MOD(D62,2)=0,"EVEN","ODD")</f>
        <v>EVEN</v>
      </c>
      <c r="F62" t="str">
        <f>IF(D62&lt;=18,"LOW (1-18)","HIGH (19-36)")</f>
        <v>LOW (1-18)</v>
      </c>
      <c r="G62">
        <f>INT((D62-1)/6)+1</f>
        <v>1</v>
      </c>
      <c r="H62">
        <f>MOD(D62-1,6)+1</f>
        <v>4</v>
      </c>
      <c r="I62">
        <f>37-D62</f>
        <v>33</v>
      </c>
      <c r="J62">
        <f>ABS(D62-D63)</f>
        <v>18</v>
      </c>
    </row>
    <row r="63">
      <c r="A63">
        <v>27508</v>
      </c>
      <c r="B63" t="str">
        <v>2026-10-04</v>
      </c>
      <c r="C63" t="str">
        <v>Afternoon</v>
      </c>
      <c r="D63">
        <v>22</v>
      </c>
      <c r="E63" t="str">
        <f>IF(MOD(D63,2)=0,"EVEN","ODD")</f>
        <v>EVEN</v>
      </c>
      <c r="F63" t="str">
        <f>IF(D63&lt;=18,"LOW (1-18)","HIGH (19-36)")</f>
        <v>HIGH (19-36)</v>
      </c>
      <c r="G63">
        <f>INT((D63-1)/6)+1</f>
        <v>4</v>
      </c>
      <c r="H63">
        <f>MOD(D63-1,6)+1</f>
        <v>4</v>
      </c>
      <c r="I63">
        <f>37-D63</f>
        <v>15</v>
      </c>
      <c r="J63">
        <f>ABS(D63-D64)</f>
        <v>13</v>
      </c>
    </row>
    <row r="64">
      <c r="A64">
        <v>27507</v>
      </c>
      <c r="B64" t="str">
        <v>2026-10-04</v>
      </c>
      <c r="C64" t="str">
        <v>Midday</v>
      </c>
      <c r="D64">
        <v>9</v>
      </c>
      <c r="E64" t="str">
        <f>IF(MOD(D64,2)=0,"EVEN","ODD")</f>
        <v>ODD</v>
      </c>
      <c r="F64" t="str">
        <f>IF(D64&lt;=18,"LOW (1-18)","HIGH (19-36)")</f>
        <v>LOW (1-18)</v>
      </c>
      <c r="G64">
        <f>INT((D64-1)/6)+1</f>
        <v>2</v>
      </c>
      <c r="H64">
        <f>MOD(D64-1,6)+1</f>
        <v>3</v>
      </c>
      <c r="I64">
        <f>37-D64</f>
        <v>28</v>
      </c>
      <c r="J64">
        <f>ABS(D64-D65)</f>
        <v>2</v>
      </c>
    </row>
    <row r="65">
      <c r="A65">
        <v>27506</v>
      </c>
      <c r="B65" t="str">
        <v>2026-10-04</v>
      </c>
      <c r="C65" t="str">
        <v>Morning</v>
      </c>
      <c r="D65">
        <v>11</v>
      </c>
      <c r="E65" t="str">
        <f>IF(MOD(D65,2)=0,"EVEN","ODD")</f>
        <v>ODD</v>
      </c>
      <c r="F65" t="str">
        <f>IF(D65&lt;=18,"LOW (1-18)","HIGH (19-36)")</f>
        <v>LOW (1-18)</v>
      </c>
      <c r="G65">
        <f>INT((D65-1)/6)+1</f>
        <v>2</v>
      </c>
      <c r="H65">
        <f>MOD(D65-1,6)+1</f>
        <v>5</v>
      </c>
      <c r="I65">
        <f>37-D65</f>
        <v>26</v>
      </c>
      <c r="J65">
        <f>ABS(D65-D66)</f>
        <v>4</v>
      </c>
    </row>
    <row r="66">
      <c r="A66">
        <v>27505</v>
      </c>
      <c r="B66" t="str">
        <v>2026-10-03</v>
      </c>
      <c r="C66" t="str">
        <v>Evening</v>
      </c>
      <c r="D66">
        <v>7</v>
      </c>
      <c r="E66" t="str">
        <f>IF(MOD(D66,2)=0,"EVEN","ODD")</f>
        <v>ODD</v>
      </c>
      <c r="F66" t="str">
        <f>IF(D66&lt;=18,"LOW (1-18)","HIGH (19-36)")</f>
        <v>LOW (1-18)</v>
      </c>
      <c r="G66">
        <f>INT((D66-1)/6)+1</f>
        <v>2</v>
      </c>
      <c r="H66">
        <f>MOD(D66-1,6)+1</f>
        <v>1</v>
      </c>
      <c r="I66">
        <f>37-D66</f>
        <v>30</v>
      </c>
      <c r="J66">
        <f>ABS(D66-D67)</f>
        <v>20</v>
      </c>
    </row>
    <row r="67">
      <c r="A67">
        <v>27504</v>
      </c>
      <c r="B67" t="str">
        <v>2026-10-03</v>
      </c>
      <c r="C67" t="str">
        <v>Afternoon</v>
      </c>
      <c r="D67">
        <v>27</v>
      </c>
      <c r="E67" t="str">
        <f>IF(MOD(D67,2)=0,"EVEN","ODD")</f>
        <v>ODD</v>
      </c>
      <c r="F67" t="str">
        <f>IF(D67&lt;=18,"LOW (1-18)","HIGH (19-36)")</f>
        <v>HIGH (19-36)</v>
      </c>
      <c r="G67">
        <f>INT((D67-1)/6)+1</f>
        <v>5</v>
      </c>
      <c r="H67">
        <f>MOD(D67-1,6)+1</f>
        <v>3</v>
      </c>
      <c r="I67">
        <f>37-D67</f>
        <v>10</v>
      </c>
      <c r="J67">
        <f>ABS(D67-D68)</f>
        <v>7</v>
      </c>
    </row>
    <row r="68">
      <c r="A68">
        <v>27503</v>
      </c>
      <c r="B68" t="str">
        <v>2026-10-03</v>
      </c>
      <c r="C68" t="str">
        <v>Midday</v>
      </c>
      <c r="D68">
        <v>20</v>
      </c>
      <c r="E68" t="str">
        <f>IF(MOD(D68,2)=0,"EVEN","ODD")</f>
        <v>EVEN</v>
      </c>
      <c r="F68" t="str">
        <f>IF(D68&lt;=18,"LOW (1-18)","HIGH (19-36)")</f>
        <v>HIGH (19-36)</v>
      </c>
      <c r="G68">
        <f>INT((D68-1)/6)+1</f>
        <v>4</v>
      </c>
      <c r="H68">
        <f>MOD(D68-1,6)+1</f>
        <v>2</v>
      </c>
      <c r="I68">
        <f>37-D68</f>
        <v>17</v>
      </c>
      <c r="J68">
        <f>ABS(D68-D69)</f>
        <v>2</v>
      </c>
    </row>
    <row r="69">
      <c r="A69">
        <v>27502</v>
      </c>
      <c r="B69" t="str">
        <v>2026-10-03</v>
      </c>
      <c r="C69" t="str">
        <v>Morning</v>
      </c>
      <c r="D69">
        <v>18</v>
      </c>
      <c r="E69" t="str">
        <f>IF(MOD(D69,2)=0,"EVEN","ODD")</f>
        <v>EVEN</v>
      </c>
      <c r="F69" t="str">
        <f>IF(D69&lt;=18,"LOW (1-18)","HIGH (19-36)")</f>
        <v>LOW (1-18)</v>
      </c>
      <c r="G69">
        <f>INT((D69-1)/6)+1</f>
        <v>3</v>
      </c>
      <c r="H69">
        <f>MOD(D69-1,6)+1</f>
        <v>6</v>
      </c>
      <c r="I69">
        <f>37-D69</f>
        <v>19</v>
      </c>
      <c r="J69">
        <f>ABS(D69-D70)</f>
        <v>2</v>
      </c>
    </row>
    <row r="70">
      <c r="A70">
        <v>27501</v>
      </c>
      <c r="B70" t="str">
        <v>2026-10-02</v>
      </c>
      <c r="C70" t="str">
        <v>Evening</v>
      </c>
      <c r="D70">
        <v>20</v>
      </c>
      <c r="E70" t="str">
        <f>IF(MOD(D70,2)=0,"EVEN","ODD")</f>
        <v>EVEN</v>
      </c>
      <c r="F70" t="str">
        <f>IF(D70&lt;=18,"LOW (1-18)","HIGH (19-36)")</f>
        <v>HIGH (19-36)</v>
      </c>
      <c r="G70">
        <f>INT((D70-1)/6)+1</f>
        <v>4</v>
      </c>
      <c r="H70">
        <f>MOD(D70-1,6)+1</f>
        <v>2</v>
      </c>
      <c r="I70">
        <f>37-D70</f>
        <v>17</v>
      </c>
      <c r="J70">
        <f>ABS(D70-D71)</f>
        <v>1</v>
      </c>
    </row>
    <row r="71">
      <c r="A71">
        <v>27500</v>
      </c>
      <c r="B71" t="str">
        <v>2026-10-02</v>
      </c>
      <c r="C71" t="str">
        <v>Afternoon</v>
      </c>
      <c r="D71">
        <v>19</v>
      </c>
      <c r="E71" t="str">
        <f>IF(MOD(D71,2)=0,"EVEN","ODD")</f>
        <v>ODD</v>
      </c>
      <c r="F71" t="str">
        <f>IF(D71&lt;=18,"LOW (1-18)","HIGH (19-36)")</f>
        <v>HIGH (19-36)</v>
      </c>
      <c r="G71">
        <f>INT((D71-1)/6)+1</f>
        <v>4</v>
      </c>
      <c r="H71">
        <f>MOD(D71-1,6)+1</f>
        <v>1</v>
      </c>
      <c r="I71">
        <f>37-D71</f>
        <v>18</v>
      </c>
      <c r="J71">
        <f>ABS(D71-D72)</f>
        <v>15</v>
      </c>
    </row>
    <row r="72">
      <c r="A72">
        <v>27499</v>
      </c>
      <c r="B72" t="str">
        <v>2026-10-02</v>
      </c>
      <c r="C72" t="str">
        <v>Midday</v>
      </c>
      <c r="D72">
        <v>34</v>
      </c>
      <c r="E72" t="str">
        <f>IF(MOD(D72,2)=0,"EVEN","ODD")</f>
        <v>EVEN</v>
      </c>
      <c r="F72" t="str">
        <f>IF(D72&lt;=18,"LOW (1-18)","HIGH (19-36)")</f>
        <v>HIGH (19-36)</v>
      </c>
      <c r="G72">
        <f>INT((D72-1)/6)+1</f>
        <v>6</v>
      </c>
      <c r="H72">
        <f>MOD(D72-1,6)+1</f>
        <v>4</v>
      </c>
      <c r="I72">
        <f>37-D72</f>
        <v>3</v>
      </c>
      <c r="J72">
        <f>ABS(D72-D73)</f>
        <v>25</v>
      </c>
    </row>
    <row r="73">
      <c r="A73">
        <v>27498</v>
      </c>
      <c r="B73" t="str">
        <v>2026-10-02</v>
      </c>
      <c r="C73" t="str">
        <v>Morning</v>
      </c>
      <c r="D73">
        <v>9</v>
      </c>
      <c r="E73" t="str">
        <f>IF(MOD(D73,2)=0,"EVEN","ODD")</f>
        <v>ODD</v>
      </c>
      <c r="F73" t="str">
        <f>IF(D73&lt;=18,"LOW (1-18)","HIGH (19-36)")</f>
        <v>LOW (1-18)</v>
      </c>
      <c r="G73">
        <f>INT((D73-1)/6)+1</f>
        <v>2</v>
      </c>
      <c r="H73">
        <f>MOD(D73-1,6)+1</f>
        <v>3</v>
      </c>
      <c r="I73">
        <f>37-D73</f>
        <v>28</v>
      </c>
      <c r="J73">
        <f>ABS(D73-D74)</f>
        <v>27</v>
      </c>
    </row>
    <row r="74">
      <c r="A74">
        <v>27497</v>
      </c>
      <c r="B74" t="str">
        <v>2026-10-02</v>
      </c>
      <c r="C74" t="str">
        <v>Evening</v>
      </c>
      <c r="D74">
        <v>36</v>
      </c>
      <c r="E74" t="str">
        <f>IF(MOD(D74,2)=0,"EVEN","ODD")</f>
        <v>EVEN</v>
      </c>
      <c r="F74" t="str">
        <f>IF(D74&lt;=18,"LOW (1-18)","HIGH (19-36)")</f>
        <v>HIGH (19-36)</v>
      </c>
      <c r="G74">
        <f>INT((D74-1)/6)+1</f>
        <v>6</v>
      </c>
      <c r="H74">
        <f>MOD(D74-1,6)+1</f>
        <v>6</v>
      </c>
      <c r="I74">
        <f>37-D74</f>
        <v>1</v>
      </c>
      <c r="J74">
        <f>ABS(D74-D75)</f>
        <v>5</v>
      </c>
    </row>
    <row r="75">
      <c r="A75">
        <v>27496</v>
      </c>
      <c r="B75" t="str">
        <v>2026-10-01</v>
      </c>
      <c r="C75" t="str">
        <v>Afternoon</v>
      </c>
      <c r="D75">
        <v>31</v>
      </c>
      <c r="E75" t="str">
        <f>IF(MOD(D75,2)=0,"EVEN","ODD")</f>
        <v>ODD</v>
      </c>
      <c r="F75" t="str">
        <f>IF(D75&lt;=18,"LOW (1-18)","HIGH (19-36)")</f>
        <v>HIGH (19-36)</v>
      </c>
      <c r="G75">
        <f>INT((D75-1)/6)+1</f>
        <v>6</v>
      </c>
      <c r="H75">
        <f>MOD(D75-1,6)+1</f>
        <v>1</v>
      </c>
      <c r="I75">
        <f>37-D75</f>
        <v>6</v>
      </c>
      <c r="J75">
        <f>ABS(D75-D76)</f>
        <v>18</v>
      </c>
    </row>
    <row r="76">
      <c r="A76">
        <v>27495</v>
      </c>
      <c r="B76" t="str">
        <v>2026-10-01</v>
      </c>
      <c r="C76" t="str">
        <v>Midday</v>
      </c>
      <c r="D76">
        <v>13</v>
      </c>
      <c r="E76" t="str">
        <f>IF(MOD(D76,2)=0,"EVEN","ODD")</f>
        <v>ODD</v>
      </c>
      <c r="F76" t="str">
        <f>IF(D76&lt;=18,"LOW (1-18)","HIGH (19-36)")</f>
        <v>LOW (1-18)</v>
      </c>
      <c r="G76">
        <f>INT((D76-1)/6)+1</f>
        <v>3</v>
      </c>
      <c r="H76">
        <f>MOD(D76-1,6)+1</f>
        <v>1</v>
      </c>
      <c r="I76">
        <f>37-D76</f>
        <v>24</v>
      </c>
      <c r="J76">
        <f>ABS(D76-D77)</f>
        <v>7</v>
      </c>
    </row>
    <row r="77">
      <c r="A77">
        <v>27494</v>
      </c>
      <c r="B77" t="str">
        <v>2026-10-01</v>
      </c>
      <c r="C77" t="str">
        <v>Morning</v>
      </c>
      <c r="D77">
        <v>20</v>
      </c>
      <c r="E77" t="str">
        <f>IF(MOD(D77,2)=0,"EVEN","ODD")</f>
        <v>EVEN</v>
      </c>
      <c r="F77" t="str">
        <f>IF(D77&lt;=18,"LOW (1-18)","HIGH (19-36)")</f>
        <v>HIGH (19-36)</v>
      </c>
      <c r="G77">
        <f>INT((D77-1)/6)+1</f>
        <v>4</v>
      </c>
      <c r="H77">
        <f>MOD(D77-1,6)+1</f>
        <v>2</v>
      </c>
      <c r="I77">
        <f>37-D77</f>
        <v>17</v>
      </c>
      <c r="J77">
        <f>ABS(D77-D78)</f>
        <v>11</v>
      </c>
    </row>
    <row r="78">
      <c r="A78">
        <v>27493</v>
      </c>
      <c r="B78" t="str">
        <v>2026-10-01</v>
      </c>
      <c r="C78" t="str">
        <v>Evening</v>
      </c>
      <c r="D78">
        <v>31</v>
      </c>
      <c r="E78" t="str">
        <f>IF(MOD(D78,2)=0,"EVEN","ODD")</f>
        <v>ODD</v>
      </c>
      <c r="F78" t="str">
        <f>IF(D78&lt;=18,"LOW (1-18)","HIGH (19-36)")</f>
        <v>HIGH (19-36)</v>
      </c>
      <c r="G78">
        <f>INT((D78-1)/6)+1</f>
        <v>6</v>
      </c>
      <c r="H78">
        <f>MOD(D78-1,6)+1</f>
        <v>1</v>
      </c>
      <c r="I78">
        <f>37-D78</f>
        <v>6</v>
      </c>
      <c r="J78">
        <f>ABS(D78-D79)</f>
        <v>30</v>
      </c>
    </row>
    <row r="79">
      <c r="A79">
        <v>27492</v>
      </c>
      <c r="B79" t="str">
        <v>2026-09-30</v>
      </c>
      <c r="C79" t="str">
        <v>Afternoon</v>
      </c>
      <c r="D79">
        <v>1</v>
      </c>
      <c r="E79" t="str">
        <f>IF(MOD(D79,2)=0,"EVEN","ODD")</f>
        <v>ODD</v>
      </c>
      <c r="F79" t="str">
        <f>IF(D79&lt;=18,"LOW (1-18)","HIGH (19-36)")</f>
        <v>LOW (1-18)</v>
      </c>
      <c r="G79">
        <f>INT((D79-1)/6)+1</f>
        <v>1</v>
      </c>
      <c r="H79">
        <f>MOD(D79-1,6)+1</f>
        <v>1</v>
      </c>
      <c r="I79">
        <f>37-D79</f>
        <v>36</v>
      </c>
      <c r="J79">
        <f>ABS(D79-D80)</f>
        <v>13</v>
      </c>
    </row>
    <row r="80">
      <c r="A80">
        <v>27491</v>
      </c>
      <c r="B80" t="str">
        <v>2026-09-30</v>
      </c>
      <c r="C80" t="str">
        <v>Midday</v>
      </c>
      <c r="D80">
        <v>14</v>
      </c>
      <c r="E80" t="str">
        <f>IF(MOD(D80,2)=0,"EVEN","ODD")</f>
        <v>EVEN</v>
      </c>
      <c r="F80" t="str">
        <f>IF(D80&lt;=18,"LOW (1-18)","HIGH (19-36)")</f>
        <v>LOW (1-18)</v>
      </c>
      <c r="G80">
        <f>INT((D80-1)/6)+1</f>
        <v>3</v>
      </c>
      <c r="H80">
        <f>MOD(D80-1,6)+1</f>
        <v>2</v>
      </c>
      <c r="I80">
        <f>37-D80</f>
        <v>23</v>
      </c>
      <c r="J80">
        <f>ABS(D80-D81)</f>
        <v>6</v>
      </c>
    </row>
    <row r="81">
      <c r="A81">
        <v>27490</v>
      </c>
      <c r="B81" t="str">
        <v>2026-09-30</v>
      </c>
      <c r="C81" t="str">
        <v>Morning</v>
      </c>
      <c r="D81">
        <v>8</v>
      </c>
      <c r="E81" t="str">
        <f>IF(MOD(D81,2)=0,"EVEN","ODD")</f>
        <v>EVEN</v>
      </c>
      <c r="F81" t="str">
        <f>IF(D81&lt;=18,"LOW (1-18)","HIGH (19-36)")</f>
        <v>LOW (1-18)</v>
      </c>
      <c r="G81">
        <f>INT((D81-1)/6)+1</f>
        <v>2</v>
      </c>
      <c r="H81">
        <f>MOD(D81-1,6)+1</f>
        <v>2</v>
      </c>
      <c r="I81">
        <f>37-D81</f>
        <v>29</v>
      </c>
      <c r="J81">
        <f>ABS(D81-D82)</f>
        <v>17</v>
      </c>
    </row>
    <row r="82">
      <c r="A82">
        <v>27489</v>
      </c>
      <c r="B82" t="str">
        <v>2026-09-30</v>
      </c>
      <c r="C82" t="str">
        <v>Evening</v>
      </c>
      <c r="D82">
        <v>25</v>
      </c>
      <c r="E82" t="str">
        <f>IF(MOD(D82,2)=0,"EVEN","ODD")</f>
        <v>ODD</v>
      </c>
      <c r="F82" t="str">
        <f>IF(D82&lt;=18,"LOW (1-18)","HIGH (19-36)")</f>
        <v>HIGH (19-36)</v>
      </c>
      <c r="G82">
        <f>INT((D82-1)/6)+1</f>
        <v>5</v>
      </c>
      <c r="H82">
        <f>MOD(D82-1,6)+1</f>
        <v>1</v>
      </c>
      <c r="I82">
        <f>37-D82</f>
        <v>12</v>
      </c>
      <c r="J82">
        <f>ABS(D82-D83)</f>
        <v>6</v>
      </c>
    </row>
    <row r="83">
      <c r="A83">
        <v>27488</v>
      </c>
      <c r="B83" t="str">
        <v>2026-09-29</v>
      </c>
      <c r="C83" t="str">
        <v>Afternoon</v>
      </c>
      <c r="D83">
        <v>31</v>
      </c>
      <c r="E83" t="str">
        <f>IF(MOD(D83,2)=0,"EVEN","ODD")</f>
        <v>ODD</v>
      </c>
      <c r="F83" t="str">
        <f>IF(D83&lt;=18,"LOW (1-18)","HIGH (19-36)")</f>
        <v>HIGH (19-36)</v>
      </c>
      <c r="G83">
        <f>INT((D83-1)/6)+1</f>
        <v>6</v>
      </c>
      <c r="H83">
        <f>MOD(D83-1,6)+1</f>
        <v>1</v>
      </c>
      <c r="I83">
        <f>37-D83</f>
        <v>6</v>
      </c>
      <c r="J83">
        <f>ABS(D83-D84)</f>
        <v>14</v>
      </c>
    </row>
    <row r="84">
      <c r="A84">
        <v>27487</v>
      </c>
      <c r="B84" t="str">
        <v>2026-09-29</v>
      </c>
      <c r="C84" t="str">
        <v>Midday</v>
      </c>
      <c r="D84">
        <v>17</v>
      </c>
      <c r="E84" t="str">
        <f>IF(MOD(D84,2)=0,"EVEN","ODD")</f>
        <v>ODD</v>
      </c>
      <c r="F84" t="str">
        <f>IF(D84&lt;=18,"LOW (1-18)","HIGH (19-36)")</f>
        <v>LOW (1-18)</v>
      </c>
      <c r="G84">
        <f>INT((D84-1)/6)+1</f>
        <v>3</v>
      </c>
      <c r="H84">
        <f>MOD(D84-1,6)+1</f>
        <v>5</v>
      </c>
      <c r="I84">
        <f>37-D84</f>
        <v>20</v>
      </c>
      <c r="J84">
        <f>ABS(D84-D85)</f>
        <v>14</v>
      </c>
    </row>
    <row r="85">
      <c r="A85">
        <v>27486</v>
      </c>
      <c r="B85" t="str">
        <v>2026-09-29</v>
      </c>
      <c r="C85" t="str">
        <v>Morning</v>
      </c>
      <c r="D85">
        <v>3</v>
      </c>
      <c r="E85" t="str">
        <f>IF(MOD(D85,2)=0,"EVEN","ODD")</f>
        <v>ODD</v>
      </c>
      <c r="F85" t="str">
        <f>IF(D85&lt;=18,"LOW (1-18)","HIGH (19-36)")</f>
        <v>LOW (1-18)</v>
      </c>
      <c r="G85">
        <f>INT((D85-1)/6)+1</f>
        <v>1</v>
      </c>
      <c r="H85">
        <f>MOD(D85-1,6)+1</f>
        <v>3</v>
      </c>
      <c r="I85">
        <f>37-D85</f>
        <v>34</v>
      </c>
      <c r="J85">
        <f>ABS(D85-D86)</f>
        <v>6</v>
      </c>
    </row>
    <row r="86">
      <c r="A86">
        <v>27485</v>
      </c>
      <c r="B86" t="str">
        <v>2026-09-28</v>
      </c>
      <c r="C86" t="str">
        <v>Evening</v>
      </c>
      <c r="D86">
        <v>9</v>
      </c>
      <c r="E86" t="str">
        <f>IF(MOD(D86,2)=0,"EVEN","ODD")</f>
        <v>ODD</v>
      </c>
      <c r="F86" t="str">
        <f>IF(D86&lt;=18,"LOW (1-18)","HIGH (19-36)")</f>
        <v>LOW (1-18)</v>
      </c>
      <c r="G86">
        <f>INT((D86-1)/6)+1</f>
        <v>2</v>
      </c>
      <c r="H86">
        <f>MOD(D86-1,6)+1</f>
        <v>3</v>
      </c>
      <c r="I86">
        <f>37-D86</f>
        <v>28</v>
      </c>
      <c r="J86">
        <f>ABS(D86-D87)</f>
        <v>6</v>
      </c>
    </row>
    <row r="87">
      <c r="A87">
        <v>27484</v>
      </c>
      <c r="B87" t="str">
        <v>2026-09-28</v>
      </c>
      <c r="C87" t="str">
        <v>Afternoon</v>
      </c>
      <c r="D87">
        <v>15</v>
      </c>
      <c r="E87" t="str">
        <f>IF(MOD(D87,2)=0,"EVEN","ODD")</f>
        <v>ODD</v>
      </c>
      <c r="F87" t="str">
        <f>IF(D87&lt;=18,"LOW (1-18)","HIGH (19-36)")</f>
        <v>LOW (1-18)</v>
      </c>
      <c r="G87">
        <f>INT((D87-1)/6)+1</f>
        <v>3</v>
      </c>
      <c r="H87">
        <f>MOD(D87-1,6)+1</f>
        <v>3</v>
      </c>
      <c r="I87">
        <f>37-D87</f>
        <v>22</v>
      </c>
      <c r="J87">
        <f>ABS(D87-D88)</f>
        <v>12</v>
      </c>
    </row>
    <row r="88">
      <c r="A88">
        <v>27483</v>
      </c>
      <c r="B88" t="str">
        <v>2026-09-28</v>
      </c>
      <c r="C88" t="str">
        <v>Midday</v>
      </c>
      <c r="D88">
        <v>27</v>
      </c>
      <c r="E88" t="str">
        <f>IF(MOD(D88,2)=0,"EVEN","ODD")</f>
        <v>ODD</v>
      </c>
      <c r="F88" t="str">
        <f>IF(D88&lt;=18,"LOW (1-18)","HIGH (19-36)")</f>
        <v>HIGH (19-36)</v>
      </c>
      <c r="G88">
        <f>INT((D88-1)/6)+1</f>
        <v>5</v>
      </c>
      <c r="H88">
        <f>MOD(D88-1,6)+1</f>
        <v>3</v>
      </c>
      <c r="I88">
        <f>37-D88</f>
        <v>10</v>
      </c>
      <c r="J88">
        <f>ABS(D88-D89)</f>
        <v>8</v>
      </c>
    </row>
    <row r="89">
      <c r="A89">
        <v>27482</v>
      </c>
      <c r="B89" t="str">
        <v>2026-09-28</v>
      </c>
      <c r="C89" t="str">
        <v>Morning</v>
      </c>
      <c r="D89">
        <v>35</v>
      </c>
      <c r="E89" t="str">
        <f>IF(MOD(D89,2)=0,"EVEN","ODD")</f>
        <v>ODD</v>
      </c>
      <c r="F89" t="str">
        <f>IF(D89&lt;=18,"LOW (1-18)","HIGH (19-36)")</f>
        <v>HIGH (19-36)</v>
      </c>
      <c r="G89">
        <f>INT((D89-1)/6)+1</f>
        <v>6</v>
      </c>
      <c r="H89">
        <f>MOD(D89-1,6)+1</f>
        <v>5</v>
      </c>
      <c r="I89">
        <f>37-D89</f>
        <v>2</v>
      </c>
      <c r="J89">
        <f>ABS(D89-D90)</f>
        <v>28</v>
      </c>
    </row>
    <row r="90">
      <c r="A90">
        <v>27481</v>
      </c>
      <c r="B90" t="str">
        <v>2026-09-28</v>
      </c>
      <c r="C90" t="str">
        <v>Evening</v>
      </c>
      <c r="D90">
        <v>7</v>
      </c>
      <c r="E90" t="str">
        <f>IF(MOD(D90,2)=0,"EVEN","ODD")</f>
        <v>ODD</v>
      </c>
      <c r="F90" t="str">
        <f>IF(D90&lt;=18,"LOW (1-18)","HIGH (19-36)")</f>
        <v>LOW (1-18)</v>
      </c>
      <c r="G90">
        <f>INT((D90-1)/6)+1</f>
        <v>2</v>
      </c>
      <c r="H90">
        <f>MOD(D90-1,6)+1</f>
        <v>1</v>
      </c>
      <c r="I90">
        <f>37-D90</f>
        <v>30</v>
      </c>
      <c r="J90">
        <f>ABS(D90-D91)</f>
        <v>6</v>
      </c>
    </row>
    <row r="91">
      <c r="A91">
        <v>27480</v>
      </c>
      <c r="B91" t="str">
        <v>2026-09-27</v>
      </c>
      <c r="C91" t="str">
        <v>Afternoon</v>
      </c>
      <c r="D91">
        <v>1</v>
      </c>
      <c r="E91" t="str">
        <f>IF(MOD(D91,2)=0,"EVEN","ODD")</f>
        <v>ODD</v>
      </c>
      <c r="F91" t="str">
        <f>IF(D91&lt;=18,"LOW (1-18)","HIGH (19-36)")</f>
        <v>LOW (1-18)</v>
      </c>
      <c r="G91">
        <f>INT((D91-1)/6)+1</f>
        <v>1</v>
      </c>
      <c r="H91">
        <f>MOD(D91-1,6)+1</f>
        <v>1</v>
      </c>
      <c r="I91">
        <f>37-D91</f>
        <v>36</v>
      </c>
      <c r="J91">
        <f>ABS(D91-D92)</f>
        <v>24</v>
      </c>
    </row>
    <row r="92">
      <c r="A92">
        <v>27479</v>
      </c>
      <c r="B92" t="str">
        <v>2026-09-27</v>
      </c>
      <c r="C92" t="str">
        <v>Midday</v>
      </c>
      <c r="D92">
        <v>25</v>
      </c>
      <c r="E92" t="str">
        <f>IF(MOD(D92,2)=0,"EVEN","ODD")</f>
        <v>ODD</v>
      </c>
      <c r="F92" t="str">
        <f>IF(D92&lt;=18,"LOW (1-18)","HIGH (19-36)")</f>
        <v>HIGH (19-36)</v>
      </c>
      <c r="G92">
        <f>INT((D92-1)/6)+1</f>
        <v>5</v>
      </c>
      <c r="H92">
        <f>MOD(D92-1,6)+1</f>
        <v>1</v>
      </c>
      <c r="I92">
        <f>37-D92</f>
        <v>12</v>
      </c>
      <c r="J92">
        <f>ABS(D92-D93)</f>
        <v>7</v>
      </c>
    </row>
    <row r="93">
      <c r="A93">
        <v>27478</v>
      </c>
      <c r="B93" t="str">
        <v>2026-09-27</v>
      </c>
      <c r="C93" t="str">
        <v>Morning</v>
      </c>
      <c r="D93">
        <v>32</v>
      </c>
      <c r="E93" t="str">
        <f>IF(MOD(D93,2)=0,"EVEN","ODD")</f>
        <v>EVEN</v>
      </c>
      <c r="F93" t="str">
        <f>IF(D93&lt;=18,"LOW (1-18)","HIGH (19-36)")</f>
        <v>HIGH (19-36)</v>
      </c>
      <c r="G93">
        <f>INT((D93-1)/6)+1</f>
        <v>6</v>
      </c>
      <c r="H93">
        <f>MOD(D93-1,6)+1</f>
        <v>2</v>
      </c>
      <c r="I93">
        <f>37-D93</f>
        <v>5</v>
      </c>
      <c r="J93">
        <f>ABS(D93-D94)</f>
        <v>9</v>
      </c>
    </row>
    <row r="94">
      <c r="A94">
        <v>27477</v>
      </c>
      <c r="B94" t="str">
        <v>2026-09-26</v>
      </c>
      <c r="C94" t="str">
        <v>Evening</v>
      </c>
      <c r="D94">
        <v>23</v>
      </c>
      <c r="E94" t="str">
        <f>IF(MOD(D94,2)=0,"EVEN","ODD")</f>
        <v>ODD</v>
      </c>
      <c r="F94" t="str">
        <f>IF(D94&lt;=18,"LOW (1-18)","HIGH (19-36)")</f>
        <v>HIGH (19-36)</v>
      </c>
      <c r="G94">
        <f>INT((D94-1)/6)+1</f>
        <v>4</v>
      </c>
      <c r="H94">
        <f>MOD(D94-1,6)+1</f>
        <v>5</v>
      </c>
      <c r="I94">
        <f>37-D94</f>
        <v>14</v>
      </c>
      <c r="J94">
        <f>ABS(D94-D95)</f>
        <v>8</v>
      </c>
    </row>
    <row r="95">
      <c r="A95">
        <v>27476</v>
      </c>
      <c r="B95" t="str">
        <v>2026-09-26</v>
      </c>
      <c r="C95" t="str">
        <v>Afternoon</v>
      </c>
      <c r="D95">
        <v>31</v>
      </c>
      <c r="E95" t="str">
        <f>IF(MOD(D95,2)=0,"EVEN","ODD")</f>
        <v>ODD</v>
      </c>
      <c r="F95" t="str">
        <f>IF(D95&lt;=18,"LOW (1-18)","HIGH (19-36)")</f>
        <v>HIGH (19-36)</v>
      </c>
      <c r="G95">
        <f>INT((D95-1)/6)+1</f>
        <v>6</v>
      </c>
      <c r="H95">
        <f>MOD(D95-1,6)+1</f>
        <v>1</v>
      </c>
      <c r="I95">
        <f>37-D95</f>
        <v>6</v>
      </c>
      <c r="J95">
        <f>ABS(D95-D96)</f>
        <v>28</v>
      </c>
    </row>
    <row r="96">
      <c r="A96">
        <v>27475</v>
      </c>
      <c r="B96" t="str">
        <v>2026-09-26</v>
      </c>
      <c r="C96" t="str">
        <v>Midday</v>
      </c>
      <c r="D96">
        <v>3</v>
      </c>
      <c r="E96" t="str">
        <f>IF(MOD(D96,2)=0,"EVEN","ODD")</f>
        <v>ODD</v>
      </c>
      <c r="F96" t="str">
        <f>IF(D96&lt;=18,"LOW (1-18)","HIGH (19-36)")</f>
        <v>LOW (1-18)</v>
      </c>
      <c r="G96">
        <f>INT((D96-1)/6)+1</f>
        <v>1</v>
      </c>
      <c r="H96">
        <f>MOD(D96-1,6)+1</f>
        <v>3</v>
      </c>
      <c r="I96">
        <f>37-D96</f>
        <v>34</v>
      </c>
      <c r="J96">
        <f>ABS(D96-D97)</f>
        <v>14</v>
      </c>
    </row>
    <row r="97">
      <c r="A97">
        <v>27474</v>
      </c>
      <c r="B97" t="str">
        <v>2026-09-26</v>
      </c>
      <c r="C97" t="str">
        <v>Morning</v>
      </c>
      <c r="D97">
        <v>17</v>
      </c>
      <c r="E97" t="str">
        <f>IF(MOD(D97,2)=0,"EVEN","ODD")</f>
        <v>ODD</v>
      </c>
      <c r="F97" t="str">
        <f>IF(D97&lt;=18,"LOW (1-18)","HIGH (19-36)")</f>
        <v>LOW (1-18)</v>
      </c>
      <c r="G97">
        <f>INT((D97-1)/6)+1</f>
        <v>3</v>
      </c>
      <c r="H97">
        <f>MOD(D97-1,6)+1</f>
        <v>5</v>
      </c>
      <c r="I97">
        <f>37-D97</f>
        <v>20</v>
      </c>
      <c r="J97">
        <f>ABS(D97-D98)</f>
        <v>12</v>
      </c>
    </row>
    <row r="98">
      <c r="A98">
        <v>27473</v>
      </c>
      <c r="B98" t="str">
        <v>2026-09-25</v>
      </c>
      <c r="C98" t="str">
        <v>Evening</v>
      </c>
      <c r="D98">
        <v>5</v>
      </c>
      <c r="E98" t="str">
        <f>IF(MOD(D98,2)=0,"EVEN","ODD")</f>
        <v>ODD</v>
      </c>
      <c r="F98" t="str">
        <f>IF(D98&lt;=18,"LOW (1-18)","HIGH (19-36)")</f>
        <v>LOW (1-18)</v>
      </c>
      <c r="G98">
        <f>INT((D98-1)/6)+1</f>
        <v>1</v>
      </c>
      <c r="H98">
        <f>MOD(D98-1,6)+1</f>
        <v>5</v>
      </c>
      <c r="I98">
        <f>37-D98</f>
        <v>32</v>
      </c>
      <c r="J98">
        <f>ABS(D98-D99)</f>
        <v>20</v>
      </c>
    </row>
    <row r="99">
      <c r="A99">
        <v>27472</v>
      </c>
      <c r="B99" t="str">
        <v>2026-09-25</v>
      </c>
      <c r="C99" t="str">
        <v>Afternoon</v>
      </c>
      <c r="D99">
        <v>25</v>
      </c>
      <c r="E99" t="str">
        <f>IF(MOD(D99,2)=0,"EVEN","ODD")</f>
        <v>ODD</v>
      </c>
      <c r="F99" t="str">
        <f>IF(D99&lt;=18,"LOW (1-18)","HIGH (19-36)")</f>
        <v>HIGH (19-36)</v>
      </c>
      <c r="G99">
        <f>INT((D99-1)/6)+1</f>
        <v>5</v>
      </c>
      <c r="H99">
        <f>MOD(D99-1,6)+1</f>
        <v>1</v>
      </c>
      <c r="I99">
        <f>37-D99</f>
        <v>12</v>
      </c>
      <c r="J99">
        <f>ABS(D99-D100)</f>
        <v>8</v>
      </c>
    </row>
    <row r="100">
      <c r="A100">
        <v>27471</v>
      </c>
      <c r="B100" t="str">
        <v>2026-09-25</v>
      </c>
      <c r="C100" t="str">
        <v>Midday</v>
      </c>
      <c r="D100">
        <v>33</v>
      </c>
      <c r="E100" t="str">
        <f>IF(MOD(D100,2)=0,"EVEN","ODD")</f>
        <v>ODD</v>
      </c>
      <c r="F100" t="str">
        <f>IF(D100&lt;=18,"LOW (1-18)","HIGH (19-36)")</f>
        <v>HIGH (19-36)</v>
      </c>
      <c r="G100">
        <f>INT((D100-1)/6)+1</f>
        <v>6</v>
      </c>
      <c r="H100">
        <f>MOD(D100-1,6)+1</f>
        <v>3</v>
      </c>
      <c r="I100">
        <f>37-D100</f>
        <v>4</v>
      </c>
      <c r="J100">
        <f>ABS(D100-D101)</f>
        <v>27</v>
      </c>
    </row>
    <row r="101">
      <c r="A101">
        <v>27470</v>
      </c>
      <c r="B101" t="str">
        <v>2026-09-25</v>
      </c>
      <c r="C101" t="str">
        <v>Morning</v>
      </c>
      <c r="D101">
        <v>6</v>
      </c>
      <c r="E101" t="str">
        <f>IF(MOD(D101,2)=0,"EVEN","ODD")</f>
        <v>EVEN</v>
      </c>
      <c r="F101" t="str">
        <f>IF(D101&lt;=18,"LOW (1-18)","HIGH (19-36)")</f>
        <v>LOW (1-18)</v>
      </c>
      <c r="G101">
        <f>INT((D101-1)/6)+1</f>
        <v>1</v>
      </c>
      <c r="H101">
        <f>MOD(D101-1,6)+1</f>
        <v>6</v>
      </c>
      <c r="I101">
        <f>37-D101</f>
        <v>31</v>
      </c>
      <c r="J101">
        <f>ABS(D101-D102)</f>
        <v>6</v>
      </c>
    </row>
    <row r="102">
      <c r="A102">
        <v>27469</v>
      </c>
      <c r="B102" t="str">
        <v>2026-09-24</v>
      </c>
      <c r="C102" t="str">
        <v>Evening</v>
      </c>
      <c r="D102">
        <v>12</v>
      </c>
      <c r="E102" t="str">
        <f>IF(MOD(D102,2)=0,"EVEN","ODD")</f>
        <v>EVEN</v>
      </c>
      <c r="F102" t="str">
        <f>IF(D102&lt;=18,"LOW (1-18)","HIGH (19-36)")</f>
        <v>LOW (1-18)</v>
      </c>
      <c r="G102">
        <f>INT((D102-1)/6)+1</f>
        <v>2</v>
      </c>
      <c r="H102">
        <f>MOD(D102-1,6)+1</f>
        <v>6</v>
      </c>
      <c r="I102">
        <f>37-D102</f>
        <v>25</v>
      </c>
      <c r="J102">
        <f>ABS(D102-D103)</f>
        <v>0</v>
      </c>
    </row>
    <row r="103">
      <c r="A103">
        <v>27468</v>
      </c>
      <c r="B103" t="str">
        <v>2026-09-24</v>
      </c>
      <c r="C103" t="str">
        <v>Afternoon</v>
      </c>
      <c r="D103">
        <v>12</v>
      </c>
      <c r="E103" t="str">
        <f>IF(MOD(D103,2)=0,"EVEN","ODD")</f>
        <v>EVEN</v>
      </c>
      <c r="F103" t="str">
        <f>IF(D103&lt;=18,"LOW (1-18)","HIGH (19-36)")</f>
        <v>LOW (1-18)</v>
      </c>
      <c r="G103">
        <f>INT((D103-1)/6)+1</f>
        <v>2</v>
      </c>
      <c r="H103">
        <f>MOD(D103-1,6)+1</f>
        <v>6</v>
      </c>
      <c r="I103">
        <f>37-D103</f>
        <v>25</v>
      </c>
      <c r="J103">
        <f>ABS(D103-D104)</f>
        <v>2</v>
      </c>
    </row>
    <row r="104">
      <c r="A104">
        <v>27467</v>
      </c>
      <c r="B104" t="str">
        <v>2026-09-24</v>
      </c>
      <c r="C104" t="str">
        <v>Midday</v>
      </c>
      <c r="D104">
        <v>14</v>
      </c>
      <c r="E104" t="str">
        <f>IF(MOD(D104,2)=0,"EVEN","ODD")</f>
        <v>EVEN</v>
      </c>
      <c r="F104" t="str">
        <f>IF(D104&lt;=18,"LOW (1-18)","HIGH (19-36)")</f>
        <v>LOW (1-18)</v>
      </c>
      <c r="G104">
        <f>INT((D104-1)/6)+1</f>
        <v>3</v>
      </c>
      <c r="H104">
        <f>MOD(D104-1,6)+1</f>
        <v>2</v>
      </c>
      <c r="I104">
        <f>37-D104</f>
        <v>23</v>
      </c>
      <c r="J104">
        <f>ABS(D104-D105)</f>
        <v>20</v>
      </c>
    </row>
    <row r="105">
      <c r="A105">
        <v>27466</v>
      </c>
      <c r="B105" t="str">
        <v>2026-09-24</v>
      </c>
      <c r="C105" t="str">
        <v>Morning</v>
      </c>
      <c r="D105">
        <v>34</v>
      </c>
      <c r="E105" t="str">
        <f>IF(MOD(D105,2)=0,"EVEN","ODD")</f>
        <v>EVEN</v>
      </c>
      <c r="F105" t="str">
        <f>IF(D105&lt;=18,"LOW (1-18)","HIGH (19-36)")</f>
        <v>HIGH (19-36)</v>
      </c>
      <c r="G105">
        <f>INT((D105-1)/6)+1</f>
        <v>6</v>
      </c>
      <c r="H105">
        <f>MOD(D105-1,6)+1</f>
        <v>4</v>
      </c>
      <c r="I105">
        <f>37-D105</f>
        <v>3</v>
      </c>
      <c r="J105">
        <f>ABS(D105-D106)</f>
        <v>14</v>
      </c>
    </row>
    <row r="106">
      <c r="A106">
        <v>27465</v>
      </c>
      <c r="B106" t="str">
        <v>2026-09-23</v>
      </c>
      <c r="C106" t="str">
        <v>Evening</v>
      </c>
      <c r="D106">
        <v>20</v>
      </c>
      <c r="E106" t="str">
        <f>IF(MOD(D106,2)=0,"EVEN","ODD")</f>
        <v>EVEN</v>
      </c>
      <c r="F106" t="str">
        <f>IF(D106&lt;=18,"LOW (1-18)","HIGH (19-36)")</f>
        <v>HIGH (19-36)</v>
      </c>
      <c r="G106">
        <f>INT((D106-1)/6)+1</f>
        <v>4</v>
      </c>
      <c r="H106">
        <f>MOD(D106-1,6)+1</f>
        <v>2</v>
      </c>
      <c r="I106">
        <f>37-D106</f>
        <v>17</v>
      </c>
      <c r="J106">
        <f>ABS(D106-D107)</f>
        <v>18</v>
      </c>
    </row>
    <row r="107">
      <c r="A107">
        <v>27464</v>
      </c>
      <c r="B107" t="str">
        <v>2026-09-23</v>
      </c>
      <c r="C107" t="str">
        <v>Afternoon</v>
      </c>
      <c r="D107">
        <v>2</v>
      </c>
      <c r="E107" t="str">
        <f>IF(MOD(D107,2)=0,"EVEN","ODD")</f>
        <v>EVEN</v>
      </c>
      <c r="F107" t="str">
        <f>IF(D107&lt;=18,"LOW (1-18)","HIGH (19-36)")</f>
        <v>LOW (1-18)</v>
      </c>
      <c r="G107">
        <f>INT((D107-1)/6)+1</f>
        <v>1</v>
      </c>
      <c r="H107">
        <f>MOD(D107-1,6)+1</f>
        <v>2</v>
      </c>
      <c r="I107">
        <f>37-D107</f>
        <v>35</v>
      </c>
      <c r="J107">
        <f>ABS(D107-D108)</f>
        <v>0</v>
      </c>
    </row>
    <row r="108">
      <c r="A108">
        <v>27463</v>
      </c>
      <c r="B108" t="str">
        <v>2026-09-23</v>
      </c>
      <c r="C108" t="str">
        <v>Midday</v>
      </c>
      <c r="D108">
        <v>2</v>
      </c>
      <c r="E108" t="str">
        <f>IF(MOD(D108,2)=0,"EVEN","ODD")</f>
        <v>EVEN</v>
      </c>
      <c r="F108" t="str">
        <f>IF(D108&lt;=18,"LOW (1-18)","HIGH (19-36)")</f>
        <v>LOW (1-18)</v>
      </c>
      <c r="G108">
        <f>INT((D108-1)/6)+1</f>
        <v>1</v>
      </c>
      <c r="H108">
        <f>MOD(D108-1,6)+1</f>
        <v>2</v>
      </c>
      <c r="I108">
        <f>37-D108</f>
        <v>35</v>
      </c>
      <c r="J108">
        <f>ABS(D108-D109)</f>
        <v>28</v>
      </c>
    </row>
    <row r="109">
      <c r="A109">
        <v>27462</v>
      </c>
      <c r="B109" t="str">
        <v>2026-09-23</v>
      </c>
      <c r="C109" t="str">
        <v>Morning</v>
      </c>
      <c r="D109">
        <v>30</v>
      </c>
      <c r="E109" t="str">
        <f>IF(MOD(D109,2)=0,"EVEN","ODD")</f>
        <v>EVEN</v>
      </c>
      <c r="F109" t="str">
        <f>IF(D109&lt;=18,"LOW (1-18)","HIGH (19-36)")</f>
        <v>HIGH (19-36)</v>
      </c>
      <c r="G109">
        <f>INT((D109-1)/6)+1</f>
        <v>5</v>
      </c>
      <c r="H109">
        <f>MOD(D109-1,6)+1</f>
        <v>6</v>
      </c>
      <c r="I109">
        <f>37-D109</f>
        <v>7</v>
      </c>
      <c r="J109">
        <f>ABS(D109-D110)</f>
        <v>16</v>
      </c>
    </row>
    <row r="110">
      <c r="A110">
        <v>27461</v>
      </c>
      <c r="B110" t="str">
        <v>2026-09-22</v>
      </c>
      <c r="C110" t="str">
        <v>Evening</v>
      </c>
      <c r="D110">
        <v>14</v>
      </c>
      <c r="E110" t="str">
        <f>IF(MOD(D110,2)=0,"EVEN","ODD")</f>
        <v>EVEN</v>
      </c>
      <c r="F110" t="str">
        <f>IF(D110&lt;=18,"LOW (1-18)","HIGH (19-36)")</f>
        <v>LOW (1-18)</v>
      </c>
      <c r="G110">
        <f>INT((D110-1)/6)+1</f>
        <v>3</v>
      </c>
      <c r="H110">
        <f>MOD(D110-1,6)+1</f>
        <v>2</v>
      </c>
      <c r="I110">
        <f>37-D110</f>
        <v>23</v>
      </c>
      <c r="J110">
        <f>ABS(D110-D111)</f>
        <v>9</v>
      </c>
    </row>
    <row r="111">
      <c r="A111">
        <v>27460</v>
      </c>
      <c r="B111" t="str">
        <v>2026-09-22</v>
      </c>
      <c r="C111" t="str">
        <v>Afternoon</v>
      </c>
      <c r="D111">
        <v>23</v>
      </c>
      <c r="E111" t="str">
        <f>IF(MOD(D111,2)=0,"EVEN","ODD")</f>
        <v>ODD</v>
      </c>
      <c r="F111" t="str">
        <f>IF(D111&lt;=18,"LOW (1-18)","HIGH (19-36)")</f>
        <v>HIGH (19-36)</v>
      </c>
      <c r="G111">
        <f>INT((D111-1)/6)+1</f>
        <v>4</v>
      </c>
      <c r="H111">
        <f>MOD(D111-1,6)+1</f>
        <v>5</v>
      </c>
      <c r="I111">
        <f>37-D111</f>
        <v>14</v>
      </c>
      <c r="J111">
        <f>ABS(D111-D112)</f>
        <v>8</v>
      </c>
    </row>
    <row r="112">
      <c r="A112">
        <v>27459</v>
      </c>
      <c r="B112" t="str">
        <v>2026-09-22</v>
      </c>
      <c r="C112" t="str">
        <v>Midday</v>
      </c>
      <c r="D112">
        <v>31</v>
      </c>
      <c r="E112" t="str">
        <f>IF(MOD(D112,2)=0,"EVEN","ODD")</f>
        <v>ODD</v>
      </c>
      <c r="F112" t="str">
        <f>IF(D112&lt;=18,"LOW (1-18)","HIGH (19-36)")</f>
        <v>HIGH (19-36)</v>
      </c>
      <c r="G112">
        <f>INT((D112-1)/6)+1</f>
        <v>6</v>
      </c>
      <c r="H112">
        <f>MOD(D112-1,6)+1</f>
        <v>1</v>
      </c>
      <c r="I112">
        <f>37-D112</f>
        <v>6</v>
      </c>
      <c r="J112">
        <f>ABS(D112-D113)</f>
        <v>5</v>
      </c>
    </row>
    <row r="113">
      <c r="A113">
        <v>27458</v>
      </c>
      <c r="B113" t="str">
        <v>2026-09-22</v>
      </c>
      <c r="C113" t="str">
        <v>Morning</v>
      </c>
      <c r="D113">
        <v>26</v>
      </c>
      <c r="E113" t="str">
        <f>IF(MOD(D113,2)=0,"EVEN","ODD")</f>
        <v>EVEN</v>
      </c>
      <c r="F113" t="str">
        <f>IF(D113&lt;=18,"LOW (1-18)","HIGH (19-36)")</f>
        <v>HIGH (19-36)</v>
      </c>
      <c r="G113">
        <f>INT((D113-1)/6)+1</f>
        <v>5</v>
      </c>
      <c r="H113">
        <f>MOD(D113-1,6)+1</f>
        <v>2</v>
      </c>
      <c r="I113">
        <f>37-D113</f>
        <v>11</v>
      </c>
      <c r="J113">
        <f>ABS(D113-D114)</f>
        <v>5</v>
      </c>
    </row>
    <row r="114">
      <c r="A114">
        <v>27457</v>
      </c>
      <c r="B114" t="str">
        <v>2026-09-21</v>
      </c>
      <c r="C114" t="str">
        <v>Evening</v>
      </c>
      <c r="D114">
        <v>21</v>
      </c>
      <c r="E114" t="str">
        <f>IF(MOD(D114,2)=0,"EVEN","ODD")</f>
        <v>ODD</v>
      </c>
      <c r="F114" t="str">
        <f>IF(D114&lt;=18,"LOW (1-18)","HIGH (19-36)")</f>
        <v>HIGH (19-36)</v>
      </c>
      <c r="G114">
        <f>INT((D114-1)/6)+1</f>
        <v>4</v>
      </c>
      <c r="H114">
        <f>MOD(D114-1,6)+1</f>
        <v>3</v>
      </c>
      <c r="I114">
        <f>37-D114</f>
        <v>16</v>
      </c>
      <c r="J114">
        <f>ABS(D114-D115)</f>
        <v>5</v>
      </c>
    </row>
    <row r="115">
      <c r="A115">
        <v>27456</v>
      </c>
      <c r="B115" t="str">
        <v>2026-09-21</v>
      </c>
      <c r="C115" t="str">
        <v>Afternoon</v>
      </c>
      <c r="D115">
        <v>16</v>
      </c>
      <c r="E115" t="str">
        <f>IF(MOD(D115,2)=0,"EVEN","ODD")</f>
        <v>EVEN</v>
      </c>
      <c r="F115" t="str">
        <f>IF(D115&lt;=18,"LOW (1-18)","HIGH (19-36)")</f>
        <v>LOW (1-18)</v>
      </c>
      <c r="G115">
        <f>INT((D115-1)/6)+1</f>
        <v>3</v>
      </c>
      <c r="H115">
        <f>MOD(D115-1,6)+1</f>
        <v>4</v>
      </c>
      <c r="I115">
        <f>37-D115</f>
        <v>21</v>
      </c>
      <c r="J115">
        <f>ABS(D115-D116)</f>
        <v>8</v>
      </c>
    </row>
    <row r="116">
      <c r="A116">
        <v>27455</v>
      </c>
      <c r="B116" t="str">
        <v>2026-09-21</v>
      </c>
      <c r="C116" t="str">
        <v>Midday</v>
      </c>
      <c r="D116">
        <v>8</v>
      </c>
      <c r="E116" t="str">
        <f>IF(MOD(D116,2)=0,"EVEN","ODD")</f>
        <v>EVEN</v>
      </c>
      <c r="F116" t="str">
        <f>IF(D116&lt;=18,"LOW (1-18)","HIGH (19-36)")</f>
        <v>LOW (1-18)</v>
      </c>
      <c r="G116">
        <f>INT((D116-1)/6)+1</f>
        <v>2</v>
      </c>
      <c r="H116">
        <f>MOD(D116-1,6)+1</f>
        <v>2</v>
      </c>
      <c r="I116">
        <f>37-D116</f>
        <v>29</v>
      </c>
      <c r="J116">
        <f>ABS(D116-D117)</f>
        <v>4</v>
      </c>
    </row>
    <row r="117">
      <c r="A117">
        <v>27454</v>
      </c>
      <c r="B117" t="str">
        <v>2026-09-21</v>
      </c>
      <c r="C117" t="str">
        <v>Morning</v>
      </c>
      <c r="D117">
        <v>4</v>
      </c>
      <c r="E117" t="str">
        <f>IF(MOD(D117,2)=0,"EVEN","ODD")</f>
        <v>EVEN</v>
      </c>
      <c r="F117" t="str">
        <f>IF(D117&lt;=18,"LOW (1-18)","HIGH (19-36)")</f>
        <v>LOW (1-18)</v>
      </c>
      <c r="G117">
        <f>INT((D117-1)/6)+1</f>
        <v>1</v>
      </c>
      <c r="H117">
        <f>MOD(D117-1,6)+1</f>
        <v>4</v>
      </c>
      <c r="I117">
        <f>37-D117</f>
        <v>33</v>
      </c>
      <c r="J117">
        <f>ABS(D117-D118)</f>
        <v>14</v>
      </c>
    </row>
    <row r="118">
      <c r="A118">
        <v>27453</v>
      </c>
      <c r="B118" t="str">
        <v>2026-09-20</v>
      </c>
      <c r="C118" t="str">
        <v>Evening</v>
      </c>
      <c r="D118">
        <v>18</v>
      </c>
      <c r="E118" t="str">
        <f>IF(MOD(D118,2)=0,"EVEN","ODD")</f>
        <v>EVEN</v>
      </c>
      <c r="F118" t="str">
        <f>IF(D118&lt;=18,"LOW (1-18)","HIGH (19-36)")</f>
        <v>LOW (1-18)</v>
      </c>
      <c r="G118">
        <f>INT((D118-1)/6)+1</f>
        <v>3</v>
      </c>
      <c r="H118">
        <f>MOD(D118-1,6)+1</f>
        <v>6</v>
      </c>
      <c r="I118">
        <f>37-D118</f>
        <v>19</v>
      </c>
      <c r="J118">
        <f>ABS(D118-D119)</f>
        <v>2</v>
      </c>
    </row>
    <row r="119">
      <c r="A119">
        <v>27452</v>
      </c>
      <c r="B119" t="str">
        <v>2026-09-20</v>
      </c>
      <c r="C119" t="str">
        <v>Afternoon</v>
      </c>
      <c r="D119">
        <v>20</v>
      </c>
      <c r="E119" t="str">
        <f>IF(MOD(D119,2)=0,"EVEN","ODD")</f>
        <v>EVEN</v>
      </c>
      <c r="F119" t="str">
        <f>IF(D119&lt;=18,"LOW (1-18)","HIGH (19-36)")</f>
        <v>HIGH (19-36)</v>
      </c>
      <c r="G119">
        <f>INT((D119-1)/6)+1</f>
        <v>4</v>
      </c>
      <c r="H119">
        <f>MOD(D119-1,6)+1</f>
        <v>2</v>
      </c>
      <c r="I119">
        <f>37-D119</f>
        <v>17</v>
      </c>
      <c r="J119">
        <f>ABS(D119-D120)</f>
        <v>0</v>
      </c>
    </row>
    <row r="120">
      <c r="A120">
        <v>27451</v>
      </c>
      <c r="B120" t="str">
        <v>2026-09-20</v>
      </c>
      <c r="C120" t="str">
        <v>Midday</v>
      </c>
      <c r="D120">
        <v>20</v>
      </c>
      <c r="E120" t="str">
        <f>IF(MOD(D120,2)=0,"EVEN","ODD")</f>
        <v>EVEN</v>
      </c>
      <c r="F120" t="str">
        <f>IF(D120&lt;=18,"LOW (1-18)","HIGH (19-36)")</f>
        <v>HIGH (19-36)</v>
      </c>
      <c r="G120">
        <f>INT((D120-1)/6)+1</f>
        <v>4</v>
      </c>
      <c r="H120">
        <f>MOD(D120-1,6)+1</f>
        <v>2</v>
      </c>
      <c r="I120">
        <f>37-D120</f>
        <v>17</v>
      </c>
      <c r="J120">
        <f>ABS(D120-D121)</f>
        <v>7</v>
      </c>
    </row>
    <row r="121">
      <c r="A121">
        <v>27450</v>
      </c>
      <c r="B121" t="str">
        <v>2026-09-20</v>
      </c>
      <c r="C121" t="str">
        <v>Morning</v>
      </c>
      <c r="D121">
        <v>13</v>
      </c>
      <c r="E121" t="str">
        <f>IF(MOD(D121,2)=0,"EVEN","ODD")</f>
        <v>ODD</v>
      </c>
      <c r="F121" t="str">
        <f>IF(D121&lt;=18,"LOW (1-18)","HIGH (19-36)")</f>
        <v>LOW (1-18)</v>
      </c>
      <c r="G121">
        <f>INT((D121-1)/6)+1</f>
        <v>3</v>
      </c>
      <c r="H121">
        <f>MOD(D121-1,6)+1</f>
        <v>1</v>
      </c>
      <c r="I121">
        <f>37-D121</f>
        <v>24</v>
      </c>
      <c r="J121">
        <f>ABS(D121-D122)</f>
        <v>18</v>
      </c>
    </row>
    <row r="122">
      <c r="A122">
        <v>27449</v>
      </c>
      <c r="B122" t="str">
        <v>2026-09-19</v>
      </c>
      <c r="C122" t="str">
        <v>Evening</v>
      </c>
      <c r="D122">
        <v>31</v>
      </c>
      <c r="E122" t="str">
        <f>IF(MOD(D122,2)=0,"EVEN","ODD")</f>
        <v>ODD</v>
      </c>
      <c r="F122" t="str">
        <f>IF(D122&lt;=18,"LOW (1-18)","HIGH (19-36)")</f>
        <v>HIGH (19-36)</v>
      </c>
      <c r="G122">
        <f>INT((D122-1)/6)+1</f>
        <v>6</v>
      </c>
      <c r="H122">
        <f>MOD(D122-1,6)+1</f>
        <v>1</v>
      </c>
      <c r="I122">
        <f>37-D122</f>
        <v>6</v>
      </c>
      <c r="J122">
        <f>ABS(D122-D123)</f>
        <v>4</v>
      </c>
    </row>
    <row r="123">
      <c r="A123">
        <v>27448</v>
      </c>
      <c r="B123" t="str">
        <v>2026-09-19</v>
      </c>
      <c r="C123" t="str">
        <v>Afternoon</v>
      </c>
      <c r="D123">
        <v>35</v>
      </c>
      <c r="E123" t="str">
        <f>IF(MOD(D123,2)=0,"EVEN","ODD")</f>
        <v>ODD</v>
      </c>
      <c r="F123" t="str">
        <f>IF(D123&lt;=18,"LOW (1-18)","HIGH (19-36)")</f>
        <v>HIGH (19-36)</v>
      </c>
      <c r="G123">
        <f>INT((D123-1)/6)+1</f>
        <v>6</v>
      </c>
      <c r="H123">
        <f>MOD(D123-1,6)+1</f>
        <v>5</v>
      </c>
      <c r="I123">
        <f>37-D123</f>
        <v>2</v>
      </c>
      <c r="J123">
        <f>ABS(D123-D124)</f>
        <v>18</v>
      </c>
    </row>
    <row r="124">
      <c r="A124">
        <v>27447</v>
      </c>
      <c r="B124" t="str">
        <v>2026-09-19</v>
      </c>
      <c r="C124" t="str">
        <v>Midday</v>
      </c>
      <c r="D124">
        <v>17</v>
      </c>
      <c r="E124" t="str">
        <f>IF(MOD(D124,2)=0,"EVEN","ODD")</f>
        <v>ODD</v>
      </c>
      <c r="F124" t="str">
        <f>IF(D124&lt;=18,"LOW (1-18)","HIGH (19-36)")</f>
        <v>LOW (1-18)</v>
      </c>
      <c r="G124">
        <f>INT((D124-1)/6)+1</f>
        <v>3</v>
      </c>
      <c r="H124">
        <f>MOD(D124-1,6)+1</f>
        <v>5</v>
      </c>
      <c r="I124">
        <f>37-D124</f>
        <v>20</v>
      </c>
      <c r="J124">
        <f>ABS(D124-D125)</f>
        <v>14</v>
      </c>
    </row>
    <row r="125">
      <c r="A125">
        <v>27446</v>
      </c>
      <c r="B125" t="str">
        <v>2026-09-19</v>
      </c>
      <c r="C125" t="str">
        <v>Morning</v>
      </c>
      <c r="D125">
        <v>3</v>
      </c>
      <c r="E125" t="str">
        <f>IF(MOD(D125,2)=0,"EVEN","ODD")</f>
        <v>ODD</v>
      </c>
      <c r="F125" t="str">
        <f>IF(D125&lt;=18,"LOW (1-18)","HIGH (19-36)")</f>
        <v>LOW (1-18)</v>
      </c>
      <c r="G125">
        <f>INT((D125-1)/6)+1</f>
        <v>1</v>
      </c>
      <c r="H125">
        <f>MOD(D125-1,6)+1</f>
        <v>3</v>
      </c>
      <c r="I125">
        <f>37-D125</f>
        <v>34</v>
      </c>
      <c r="J125">
        <f>ABS(D125-D126)</f>
        <v>8</v>
      </c>
    </row>
    <row r="126">
      <c r="A126">
        <v>27445</v>
      </c>
      <c r="B126" t="str">
        <v>2026-09-18</v>
      </c>
      <c r="C126" t="str">
        <v>Evening</v>
      </c>
      <c r="D126">
        <v>11</v>
      </c>
      <c r="E126" t="str">
        <f>IF(MOD(D126,2)=0,"EVEN","ODD")</f>
        <v>ODD</v>
      </c>
      <c r="F126" t="str">
        <f>IF(D126&lt;=18,"LOW (1-18)","HIGH (19-36)")</f>
        <v>LOW (1-18)</v>
      </c>
      <c r="G126">
        <f>INT((D126-1)/6)+1</f>
        <v>2</v>
      </c>
      <c r="H126">
        <f>MOD(D126-1,6)+1</f>
        <v>5</v>
      </c>
      <c r="I126">
        <f>37-D126</f>
        <v>26</v>
      </c>
      <c r="J126">
        <f>ABS(D126-D127)</f>
        <v>22</v>
      </c>
    </row>
    <row r="127">
      <c r="A127">
        <v>27444</v>
      </c>
      <c r="B127" t="str">
        <v>2026-09-18</v>
      </c>
      <c r="C127" t="str">
        <v>Afternoon</v>
      </c>
      <c r="D127">
        <v>33</v>
      </c>
      <c r="E127" t="str">
        <f>IF(MOD(D127,2)=0,"EVEN","ODD")</f>
        <v>ODD</v>
      </c>
      <c r="F127" t="str">
        <f>IF(D127&lt;=18,"LOW (1-18)","HIGH (19-36)")</f>
        <v>HIGH (19-36)</v>
      </c>
      <c r="G127">
        <f>INT((D127-1)/6)+1</f>
        <v>6</v>
      </c>
      <c r="H127">
        <f>MOD(D127-1,6)+1</f>
        <v>3</v>
      </c>
      <c r="I127">
        <f>37-D127</f>
        <v>4</v>
      </c>
      <c r="J127">
        <f>ABS(D127-D128)</f>
        <v>0</v>
      </c>
    </row>
    <row r="128">
      <c r="A128">
        <v>27443</v>
      </c>
      <c r="B128" t="str">
        <v>2026-09-18</v>
      </c>
      <c r="C128" t="str">
        <v>Midday</v>
      </c>
      <c r="D128">
        <v>33</v>
      </c>
      <c r="E128" t="str">
        <f>IF(MOD(D128,2)=0,"EVEN","ODD")</f>
        <v>ODD</v>
      </c>
      <c r="F128" t="str">
        <f>IF(D128&lt;=18,"LOW (1-18)","HIGH (19-36)")</f>
        <v>HIGH (19-36)</v>
      </c>
      <c r="G128">
        <f>INT((D128-1)/6)+1</f>
        <v>6</v>
      </c>
      <c r="H128">
        <f>MOD(D128-1,6)+1</f>
        <v>3</v>
      </c>
      <c r="I128">
        <f>37-D128</f>
        <v>4</v>
      </c>
      <c r="J128">
        <f>ABS(D128-D129)</f>
        <v>6</v>
      </c>
    </row>
    <row r="129">
      <c r="A129">
        <v>27442</v>
      </c>
      <c r="B129" t="str">
        <v>2026-09-18</v>
      </c>
      <c r="C129" t="str">
        <v>Morning</v>
      </c>
      <c r="D129">
        <v>27</v>
      </c>
      <c r="E129" t="str">
        <f>IF(MOD(D129,2)=0,"EVEN","ODD")</f>
        <v>ODD</v>
      </c>
      <c r="F129" t="str">
        <f>IF(D129&lt;=18,"LOW (1-18)","HIGH (19-36)")</f>
        <v>HIGH (19-36)</v>
      </c>
      <c r="G129">
        <f>INT((D129-1)/6)+1</f>
        <v>5</v>
      </c>
      <c r="H129">
        <f>MOD(D129-1,6)+1</f>
        <v>3</v>
      </c>
      <c r="I129">
        <f>37-D129</f>
        <v>10</v>
      </c>
      <c r="J129">
        <f>ABS(D129-D130)</f>
        <v>1</v>
      </c>
    </row>
    <row r="130">
      <c r="A130">
        <v>27441</v>
      </c>
      <c r="B130" t="str">
        <v>2026-09-17</v>
      </c>
      <c r="C130" t="str">
        <v>Evening</v>
      </c>
      <c r="D130">
        <v>26</v>
      </c>
      <c r="E130" t="str">
        <f>IF(MOD(D130,2)=0,"EVEN","ODD")</f>
        <v>EVEN</v>
      </c>
      <c r="F130" t="str">
        <f>IF(D130&lt;=18,"LOW (1-18)","HIGH (19-36)")</f>
        <v>HIGH (19-36)</v>
      </c>
      <c r="G130">
        <f>INT((D130-1)/6)+1</f>
        <v>5</v>
      </c>
      <c r="H130">
        <f>MOD(D130-1,6)+1</f>
        <v>2</v>
      </c>
      <c r="I130">
        <f>37-D130</f>
        <v>11</v>
      </c>
      <c r="J130">
        <f>ABS(D130-D131)</f>
        <v>6</v>
      </c>
    </row>
    <row r="131">
      <c r="A131">
        <v>27440</v>
      </c>
      <c r="B131" t="str">
        <v>2026-09-17</v>
      </c>
      <c r="C131" t="str">
        <v>Afternoon</v>
      </c>
      <c r="D131">
        <v>32</v>
      </c>
      <c r="E131" t="str">
        <f>IF(MOD(D131,2)=0,"EVEN","ODD")</f>
        <v>EVEN</v>
      </c>
      <c r="F131" t="str">
        <f>IF(D131&lt;=18,"LOW (1-18)","HIGH (19-36)")</f>
        <v>HIGH (19-36)</v>
      </c>
      <c r="G131">
        <f>INT((D131-1)/6)+1</f>
        <v>6</v>
      </c>
      <c r="H131">
        <f>MOD(D131-1,6)+1</f>
        <v>2</v>
      </c>
      <c r="I131">
        <f>37-D131</f>
        <v>5</v>
      </c>
      <c r="J131">
        <f>ABS(D131-D132)</f>
        <v>1</v>
      </c>
    </row>
    <row r="132">
      <c r="A132">
        <v>27439</v>
      </c>
      <c r="B132" t="str">
        <v>2026-09-17</v>
      </c>
      <c r="C132" t="str">
        <v>Midday</v>
      </c>
      <c r="D132">
        <v>33</v>
      </c>
      <c r="E132" t="str">
        <f>IF(MOD(D132,2)=0,"EVEN","ODD")</f>
        <v>ODD</v>
      </c>
      <c r="F132" t="str">
        <f>IF(D132&lt;=18,"LOW (1-18)","HIGH (19-36)")</f>
        <v>HIGH (19-36)</v>
      </c>
      <c r="G132">
        <f>INT((D132-1)/6)+1</f>
        <v>6</v>
      </c>
      <c r="H132">
        <f>MOD(D132-1,6)+1</f>
        <v>3</v>
      </c>
      <c r="I132">
        <f>37-D132</f>
        <v>4</v>
      </c>
      <c r="J132">
        <f>ABS(D132-D133)</f>
        <v>22</v>
      </c>
    </row>
    <row r="133">
      <c r="A133">
        <v>27438</v>
      </c>
      <c r="B133" t="str">
        <v>2026-09-17</v>
      </c>
      <c r="C133" t="str">
        <v>Morning</v>
      </c>
      <c r="D133">
        <v>11</v>
      </c>
      <c r="E133" t="str">
        <f>IF(MOD(D133,2)=0,"EVEN","ODD")</f>
        <v>ODD</v>
      </c>
      <c r="F133" t="str">
        <f>IF(D133&lt;=18,"LOW (1-18)","HIGH (19-36)")</f>
        <v>LOW (1-18)</v>
      </c>
      <c r="G133">
        <f>INT((D133-1)/6)+1</f>
        <v>2</v>
      </c>
      <c r="H133">
        <f>MOD(D133-1,6)+1</f>
        <v>5</v>
      </c>
      <c r="I133">
        <f>37-D133</f>
        <v>26</v>
      </c>
      <c r="J133">
        <f>ABS(D133-D134)</f>
        <v>12</v>
      </c>
    </row>
    <row r="134">
      <c r="A134">
        <v>27437</v>
      </c>
      <c r="B134" t="str">
        <v>2026-09-16</v>
      </c>
      <c r="C134" t="str">
        <v>Evening</v>
      </c>
      <c r="D134">
        <v>23</v>
      </c>
      <c r="E134" t="str">
        <f>IF(MOD(D134,2)=0,"EVEN","ODD")</f>
        <v>ODD</v>
      </c>
      <c r="F134" t="str">
        <f>IF(D134&lt;=18,"LOW (1-18)","HIGH (19-36)")</f>
        <v>HIGH (19-36)</v>
      </c>
      <c r="G134">
        <f>INT((D134-1)/6)+1</f>
        <v>4</v>
      </c>
      <c r="H134">
        <f>MOD(D134-1,6)+1</f>
        <v>5</v>
      </c>
      <c r="I134">
        <f>37-D134</f>
        <v>14</v>
      </c>
      <c r="J134">
        <f>ABS(D134-D135)</f>
        <v>5</v>
      </c>
    </row>
    <row r="135">
      <c r="A135">
        <v>27436</v>
      </c>
      <c r="B135" t="str">
        <v>2026-09-16</v>
      </c>
      <c r="C135" t="str">
        <v>Afternoon</v>
      </c>
      <c r="D135">
        <v>18</v>
      </c>
      <c r="E135" t="str">
        <f>IF(MOD(D135,2)=0,"EVEN","ODD")</f>
        <v>EVEN</v>
      </c>
      <c r="F135" t="str">
        <f>IF(D135&lt;=18,"LOW (1-18)","HIGH (19-36)")</f>
        <v>LOW (1-18)</v>
      </c>
      <c r="G135">
        <f>INT((D135-1)/6)+1</f>
        <v>3</v>
      </c>
      <c r="H135">
        <f>MOD(D135-1,6)+1</f>
        <v>6</v>
      </c>
      <c r="I135">
        <f>37-D135</f>
        <v>19</v>
      </c>
      <c r="J135">
        <f>ABS(D135-D136)</f>
        <v>11</v>
      </c>
    </row>
    <row r="136">
      <c r="A136">
        <v>27435</v>
      </c>
      <c r="B136" t="str">
        <v>2026-09-16</v>
      </c>
      <c r="C136" t="str">
        <v>Midday</v>
      </c>
      <c r="D136">
        <v>7</v>
      </c>
      <c r="E136" t="str">
        <f>IF(MOD(D136,2)=0,"EVEN","ODD")</f>
        <v>ODD</v>
      </c>
      <c r="F136" t="str">
        <f>IF(D136&lt;=18,"LOW (1-18)","HIGH (19-36)")</f>
        <v>LOW (1-18)</v>
      </c>
      <c r="G136">
        <f>INT((D136-1)/6)+1</f>
        <v>2</v>
      </c>
      <c r="H136">
        <f>MOD(D136-1,6)+1</f>
        <v>1</v>
      </c>
      <c r="I136">
        <f>37-D136</f>
        <v>30</v>
      </c>
      <c r="J136">
        <f>ABS(D136-D137)</f>
        <v>2</v>
      </c>
    </row>
    <row r="137">
      <c r="A137">
        <v>27434</v>
      </c>
      <c r="B137" t="str">
        <v>2026-09-16</v>
      </c>
      <c r="C137" t="str">
        <v>Morning</v>
      </c>
      <c r="D137">
        <v>9</v>
      </c>
      <c r="E137" t="str">
        <f>IF(MOD(D137,2)=0,"EVEN","ODD")</f>
        <v>ODD</v>
      </c>
      <c r="F137" t="str">
        <f>IF(D137&lt;=18,"LOW (1-18)","HIGH (19-36)")</f>
        <v>LOW (1-18)</v>
      </c>
      <c r="G137">
        <f>INT((D137-1)/6)+1</f>
        <v>2</v>
      </c>
      <c r="H137">
        <f>MOD(D137-1,6)+1</f>
        <v>3</v>
      </c>
      <c r="I137">
        <f>37-D137</f>
        <v>28</v>
      </c>
      <c r="J137">
        <f>ABS(D137-D138)</f>
        <v>26</v>
      </c>
    </row>
    <row r="138">
      <c r="A138">
        <v>27433</v>
      </c>
      <c r="B138" t="str">
        <v>2026-09-15</v>
      </c>
      <c r="C138" t="str">
        <v>Evening</v>
      </c>
      <c r="D138">
        <v>35</v>
      </c>
      <c r="E138" t="str">
        <f>IF(MOD(D138,2)=0,"EVEN","ODD")</f>
        <v>ODD</v>
      </c>
      <c r="F138" t="str">
        <f>IF(D138&lt;=18,"LOW (1-18)","HIGH (19-36)")</f>
        <v>HIGH (19-36)</v>
      </c>
      <c r="G138">
        <f>INT((D138-1)/6)+1</f>
        <v>6</v>
      </c>
      <c r="H138">
        <f>MOD(D138-1,6)+1</f>
        <v>5</v>
      </c>
      <c r="I138">
        <f>37-D138</f>
        <v>2</v>
      </c>
      <c r="J138">
        <f>ABS(D138-D139)</f>
        <v>3</v>
      </c>
    </row>
    <row r="139">
      <c r="A139">
        <v>27432</v>
      </c>
      <c r="B139" t="str">
        <v>2026-09-15</v>
      </c>
      <c r="C139" t="str">
        <v>Afternoon</v>
      </c>
      <c r="D139">
        <v>32</v>
      </c>
      <c r="E139" t="str">
        <f>IF(MOD(D139,2)=0,"EVEN","ODD")</f>
        <v>EVEN</v>
      </c>
      <c r="F139" t="str">
        <f>IF(D139&lt;=18,"LOW (1-18)","HIGH (19-36)")</f>
        <v>HIGH (19-36)</v>
      </c>
      <c r="G139">
        <f>INT((D139-1)/6)+1</f>
        <v>6</v>
      </c>
      <c r="H139">
        <f>MOD(D139-1,6)+1</f>
        <v>2</v>
      </c>
      <c r="I139">
        <f>37-D139</f>
        <v>5</v>
      </c>
      <c r="J139">
        <f>ABS(D139-D140)</f>
        <v>25</v>
      </c>
    </row>
    <row r="140">
      <c r="A140">
        <v>27431</v>
      </c>
      <c r="B140" t="str">
        <v>2026-09-15</v>
      </c>
      <c r="C140" t="str">
        <v>Midday</v>
      </c>
      <c r="D140">
        <v>7</v>
      </c>
      <c r="E140" t="str">
        <f>IF(MOD(D140,2)=0,"EVEN","ODD")</f>
        <v>ODD</v>
      </c>
      <c r="F140" t="str">
        <f>IF(D140&lt;=18,"LOW (1-18)","HIGH (19-36)")</f>
        <v>LOW (1-18)</v>
      </c>
      <c r="G140">
        <f>INT((D140-1)/6)+1</f>
        <v>2</v>
      </c>
      <c r="H140">
        <f>MOD(D140-1,6)+1</f>
        <v>1</v>
      </c>
      <c r="I140">
        <f>37-D140</f>
        <v>30</v>
      </c>
      <c r="J140">
        <f>ABS(D140-D141)</f>
        <v>1</v>
      </c>
    </row>
    <row r="141">
      <c r="A141">
        <v>27430</v>
      </c>
      <c r="B141" t="str">
        <v>2026-09-15</v>
      </c>
      <c r="C141" t="str">
        <v>Morning</v>
      </c>
      <c r="D141">
        <v>6</v>
      </c>
      <c r="E141" t="str">
        <f>IF(MOD(D141,2)=0,"EVEN","ODD")</f>
        <v>EVEN</v>
      </c>
      <c r="F141" t="str">
        <f>IF(D141&lt;=18,"LOW (1-18)","HIGH (19-36)")</f>
        <v>LOW (1-18)</v>
      </c>
      <c r="G141">
        <f>INT((D141-1)/6)+1</f>
        <v>1</v>
      </c>
      <c r="H141">
        <f>MOD(D141-1,6)+1</f>
        <v>6</v>
      </c>
      <c r="I141">
        <f>37-D141</f>
        <v>31</v>
      </c>
      <c r="J141">
        <f>ABS(D141-D142)</f>
        <v>11</v>
      </c>
    </row>
    <row r="142">
      <c r="A142">
        <v>27429</v>
      </c>
      <c r="B142" t="str">
        <v>2026-09-14</v>
      </c>
      <c r="C142" t="str">
        <v>Evening</v>
      </c>
      <c r="D142">
        <v>17</v>
      </c>
      <c r="E142" t="str">
        <f>IF(MOD(D142,2)=0,"EVEN","ODD")</f>
        <v>ODD</v>
      </c>
      <c r="F142" t="str">
        <f>IF(D142&lt;=18,"LOW (1-18)","HIGH (19-36)")</f>
        <v>LOW (1-18)</v>
      </c>
      <c r="G142">
        <f>INT((D142-1)/6)+1</f>
        <v>3</v>
      </c>
      <c r="H142">
        <f>MOD(D142-1,6)+1</f>
        <v>5</v>
      </c>
      <c r="I142">
        <f>37-D142</f>
        <v>20</v>
      </c>
      <c r="J142">
        <f>ABS(D142-D143)</f>
        <v>13</v>
      </c>
    </row>
    <row r="143">
      <c r="A143">
        <v>27428</v>
      </c>
      <c r="B143" t="str">
        <v>2026-09-14</v>
      </c>
      <c r="C143" t="str">
        <v>Afternoon</v>
      </c>
      <c r="D143">
        <v>30</v>
      </c>
      <c r="E143" t="str">
        <f>IF(MOD(D143,2)=0,"EVEN","ODD")</f>
        <v>EVEN</v>
      </c>
      <c r="F143" t="str">
        <f>IF(D143&lt;=18,"LOW (1-18)","HIGH (19-36)")</f>
        <v>HIGH (19-36)</v>
      </c>
      <c r="G143">
        <f>INT((D143-1)/6)+1</f>
        <v>5</v>
      </c>
      <c r="H143">
        <f>MOD(D143-1,6)+1</f>
        <v>6</v>
      </c>
      <c r="I143">
        <f>37-D143</f>
        <v>7</v>
      </c>
      <c r="J143">
        <f>ABS(D143-D144)</f>
        <v>27</v>
      </c>
    </row>
    <row r="144">
      <c r="A144">
        <v>27427</v>
      </c>
      <c r="B144" t="str">
        <v>2026-09-14</v>
      </c>
      <c r="C144" t="str">
        <v>Midday</v>
      </c>
      <c r="D144">
        <v>3</v>
      </c>
      <c r="E144" t="str">
        <f>IF(MOD(D144,2)=0,"EVEN","ODD")</f>
        <v>ODD</v>
      </c>
      <c r="F144" t="str">
        <f>IF(D144&lt;=18,"LOW (1-18)","HIGH (19-36)")</f>
        <v>LOW (1-18)</v>
      </c>
      <c r="G144">
        <f>INT((D144-1)/6)+1</f>
        <v>1</v>
      </c>
      <c r="H144">
        <f>MOD(D144-1,6)+1</f>
        <v>3</v>
      </c>
      <c r="I144">
        <f>37-D144</f>
        <v>34</v>
      </c>
      <c r="J144">
        <f>ABS(D144-D145)</f>
        <v>6</v>
      </c>
    </row>
    <row r="145">
      <c r="A145">
        <v>27426</v>
      </c>
      <c r="B145" t="str">
        <v>2026-09-14</v>
      </c>
      <c r="C145" t="str">
        <v>Morning</v>
      </c>
      <c r="D145">
        <v>9</v>
      </c>
      <c r="E145" t="str">
        <f>IF(MOD(D145,2)=0,"EVEN","ODD")</f>
        <v>ODD</v>
      </c>
      <c r="F145" t="str">
        <f>IF(D145&lt;=18,"LOW (1-18)","HIGH (19-36)")</f>
        <v>LOW (1-18)</v>
      </c>
      <c r="G145">
        <f>INT((D145-1)/6)+1</f>
        <v>2</v>
      </c>
      <c r="H145">
        <f>MOD(D145-1,6)+1</f>
        <v>3</v>
      </c>
      <c r="I145">
        <f>37-D145</f>
        <v>28</v>
      </c>
      <c r="J145">
        <f>ABS(D145-D146)</f>
        <v>1</v>
      </c>
    </row>
    <row r="146">
      <c r="A146">
        <v>27425</v>
      </c>
      <c r="B146" t="str">
        <v>2026-09-13</v>
      </c>
      <c r="C146" t="str">
        <v>Evening</v>
      </c>
      <c r="D146">
        <v>10</v>
      </c>
      <c r="E146" t="str">
        <f>IF(MOD(D146,2)=0,"EVEN","ODD")</f>
        <v>EVEN</v>
      </c>
      <c r="F146" t="str">
        <f>IF(D146&lt;=18,"LOW (1-18)","HIGH (19-36)")</f>
        <v>LOW (1-18)</v>
      </c>
      <c r="G146">
        <f>INT((D146-1)/6)+1</f>
        <v>2</v>
      </c>
      <c r="H146">
        <f>MOD(D146-1,6)+1</f>
        <v>4</v>
      </c>
      <c r="I146">
        <f>37-D146</f>
        <v>27</v>
      </c>
      <c r="J146">
        <f>ABS(D146-D147)</f>
        <v>3</v>
      </c>
    </row>
    <row r="147">
      <c r="A147">
        <v>27424</v>
      </c>
      <c r="B147" t="str">
        <v>2026-09-13</v>
      </c>
      <c r="C147" t="str">
        <v>Afternoon</v>
      </c>
      <c r="D147">
        <v>13</v>
      </c>
      <c r="E147" t="str">
        <f>IF(MOD(D147,2)=0,"EVEN","ODD")</f>
        <v>ODD</v>
      </c>
      <c r="F147" t="str">
        <f>IF(D147&lt;=18,"LOW (1-18)","HIGH (19-36)")</f>
        <v>LOW (1-18)</v>
      </c>
      <c r="G147">
        <f>INT((D147-1)/6)+1</f>
        <v>3</v>
      </c>
      <c r="H147">
        <f>MOD(D147-1,6)+1</f>
        <v>1</v>
      </c>
      <c r="I147">
        <f>37-D147</f>
        <v>24</v>
      </c>
      <c r="J147">
        <f>ABS(D147-D148)</f>
        <v>10</v>
      </c>
    </row>
    <row r="148">
      <c r="A148">
        <v>27423</v>
      </c>
      <c r="B148" t="str">
        <v>2026-09-13</v>
      </c>
      <c r="C148" t="str">
        <v>Midday</v>
      </c>
      <c r="D148">
        <v>3</v>
      </c>
      <c r="E148" t="str">
        <f>IF(MOD(D148,2)=0,"EVEN","ODD")</f>
        <v>ODD</v>
      </c>
      <c r="F148" t="str">
        <f>IF(D148&lt;=18,"LOW (1-18)","HIGH (19-36)")</f>
        <v>LOW (1-18)</v>
      </c>
      <c r="G148">
        <f>INT((D148-1)/6)+1</f>
        <v>1</v>
      </c>
      <c r="H148">
        <f>MOD(D148-1,6)+1</f>
        <v>3</v>
      </c>
      <c r="I148">
        <f>37-D148</f>
        <v>34</v>
      </c>
      <c r="J148">
        <f>ABS(D148-D149)</f>
        <v>20</v>
      </c>
    </row>
    <row r="149">
      <c r="A149">
        <v>27422</v>
      </c>
      <c r="B149" t="str">
        <v>2026-09-13</v>
      </c>
      <c r="C149" t="str">
        <v>Morning</v>
      </c>
      <c r="D149">
        <v>23</v>
      </c>
      <c r="E149" t="str">
        <f>IF(MOD(D149,2)=0,"EVEN","ODD")</f>
        <v>ODD</v>
      </c>
      <c r="F149" t="str">
        <f>IF(D149&lt;=18,"LOW (1-18)","HIGH (19-36)")</f>
        <v>HIGH (19-36)</v>
      </c>
      <c r="G149">
        <f>INT((D149-1)/6)+1</f>
        <v>4</v>
      </c>
      <c r="H149">
        <f>MOD(D149-1,6)+1</f>
        <v>5</v>
      </c>
      <c r="I149">
        <f>37-D149</f>
        <v>14</v>
      </c>
      <c r="J149">
        <f>ABS(D149-D150)</f>
        <v>20</v>
      </c>
    </row>
    <row r="150">
      <c r="A150">
        <v>27421</v>
      </c>
      <c r="B150" t="str">
        <v>2026-09-12</v>
      </c>
      <c r="C150" t="str">
        <v>Evening</v>
      </c>
      <c r="D150">
        <v>3</v>
      </c>
      <c r="E150" t="str">
        <f>IF(MOD(D150,2)=0,"EVEN","ODD")</f>
        <v>ODD</v>
      </c>
      <c r="F150" t="str">
        <f>IF(D150&lt;=18,"LOW (1-18)","HIGH (19-36)")</f>
        <v>LOW (1-18)</v>
      </c>
      <c r="G150">
        <f>INT((D150-1)/6)+1</f>
        <v>1</v>
      </c>
      <c r="H150">
        <f>MOD(D150-1,6)+1</f>
        <v>3</v>
      </c>
      <c r="I150">
        <f>37-D150</f>
        <v>34</v>
      </c>
      <c r="J150">
        <f>ABS(D150-D151)</f>
        <v>21</v>
      </c>
    </row>
    <row r="151">
      <c r="A151">
        <v>27420</v>
      </c>
      <c r="B151" t="str">
        <v>2026-09-12</v>
      </c>
      <c r="C151" t="str">
        <v>Afternoon</v>
      </c>
      <c r="D151">
        <v>24</v>
      </c>
      <c r="E151" t="str">
        <f>IF(MOD(D151,2)=0,"EVEN","ODD")</f>
        <v>EVEN</v>
      </c>
      <c r="F151" t="str">
        <f>IF(D151&lt;=18,"LOW (1-18)","HIGH (19-36)")</f>
        <v>HIGH (19-36)</v>
      </c>
      <c r="G151">
        <f>INT((D151-1)/6)+1</f>
        <v>4</v>
      </c>
      <c r="H151">
        <f>MOD(D151-1,6)+1</f>
        <v>6</v>
      </c>
      <c r="I151">
        <f>37-D151</f>
        <v>13</v>
      </c>
      <c r="J151">
        <f>ABS(D151-D152)</f>
        <v>18</v>
      </c>
    </row>
    <row r="152">
      <c r="A152">
        <v>27419</v>
      </c>
      <c r="B152" t="str">
        <v>2026-09-12</v>
      </c>
      <c r="C152" t="str">
        <v>Midday</v>
      </c>
      <c r="D152">
        <v>6</v>
      </c>
      <c r="E152" t="str">
        <f>IF(MOD(D152,2)=0,"EVEN","ODD")</f>
        <v>EVEN</v>
      </c>
      <c r="F152" t="str">
        <f>IF(D152&lt;=18,"LOW (1-18)","HIGH (19-36)")</f>
        <v>LOW (1-18)</v>
      </c>
      <c r="G152">
        <f>INT((D152-1)/6)+1</f>
        <v>1</v>
      </c>
      <c r="H152">
        <f>MOD(D152-1,6)+1</f>
        <v>6</v>
      </c>
      <c r="I152">
        <f>37-D152</f>
        <v>31</v>
      </c>
      <c r="J152">
        <f>ABS(D152-D153)</f>
        <v>21</v>
      </c>
    </row>
    <row r="153">
      <c r="A153">
        <v>27418</v>
      </c>
      <c r="B153" t="str">
        <v>2026-09-12</v>
      </c>
      <c r="C153" t="str">
        <v>Morning</v>
      </c>
      <c r="D153">
        <v>27</v>
      </c>
      <c r="E153" t="str">
        <f>IF(MOD(D153,2)=0,"EVEN","ODD")</f>
        <v>ODD</v>
      </c>
      <c r="F153" t="str">
        <f>IF(D153&lt;=18,"LOW (1-18)","HIGH (19-36)")</f>
        <v>HIGH (19-36)</v>
      </c>
      <c r="G153">
        <f>INT((D153-1)/6)+1</f>
        <v>5</v>
      </c>
      <c r="H153">
        <f>MOD(D153-1,6)+1</f>
        <v>3</v>
      </c>
      <c r="I153">
        <f>37-D153</f>
        <v>10</v>
      </c>
      <c r="J153">
        <f>ABS(D153-D154)</f>
        <v>5</v>
      </c>
    </row>
    <row r="154">
      <c r="A154">
        <v>27417</v>
      </c>
      <c r="B154" t="str">
        <v>2026-09-11</v>
      </c>
      <c r="C154" t="str">
        <v>Evening</v>
      </c>
      <c r="D154">
        <v>32</v>
      </c>
      <c r="E154" t="str">
        <f>IF(MOD(D154,2)=0,"EVEN","ODD")</f>
        <v>EVEN</v>
      </c>
      <c r="F154" t="str">
        <f>IF(D154&lt;=18,"LOW (1-18)","HIGH (19-36)")</f>
        <v>HIGH (19-36)</v>
      </c>
      <c r="G154">
        <f>INT((D154-1)/6)+1</f>
        <v>6</v>
      </c>
      <c r="H154">
        <f>MOD(D154-1,6)+1</f>
        <v>2</v>
      </c>
      <c r="I154">
        <f>37-D154</f>
        <v>5</v>
      </c>
      <c r="J154">
        <f>ABS(D154-D155)</f>
        <v>3</v>
      </c>
    </row>
    <row r="155">
      <c r="A155">
        <v>27416</v>
      </c>
      <c r="B155" t="str">
        <v>2026-09-11</v>
      </c>
      <c r="C155" t="str">
        <v>Afternoon</v>
      </c>
      <c r="D155">
        <v>29</v>
      </c>
      <c r="E155" t="str">
        <f>IF(MOD(D155,2)=0,"EVEN","ODD")</f>
        <v>ODD</v>
      </c>
      <c r="F155" t="str">
        <f>IF(D155&lt;=18,"LOW (1-18)","HIGH (19-36)")</f>
        <v>HIGH (19-36)</v>
      </c>
      <c r="G155">
        <f>INT((D155-1)/6)+1</f>
        <v>5</v>
      </c>
      <c r="H155">
        <f>MOD(D155-1,6)+1</f>
        <v>5</v>
      </c>
      <c r="I155">
        <f>37-D155</f>
        <v>8</v>
      </c>
      <c r="J155">
        <f>ABS(D155-D156)</f>
        <v>5</v>
      </c>
    </row>
    <row r="156">
      <c r="A156">
        <v>27415</v>
      </c>
      <c r="B156" t="str">
        <v>2026-09-11</v>
      </c>
      <c r="C156" t="str">
        <v>Midday</v>
      </c>
      <c r="D156">
        <v>34</v>
      </c>
      <c r="E156" t="str">
        <f>IF(MOD(D156,2)=0,"EVEN","ODD")</f>
        <v>EVEN</v>
      </c>
      <c r="F156" t="str">
        <f>IF(D156&lt;=18,"LOW (1-18)","HIGH (19-36)")</f>
        <v>HIGH (19-36)</v>
      </c>
      <c r="G156">
        <f>INT((D156-1)/6)+1</f>
        <v>6</v>
      </c>
      <c r="H156">
        <f>MOD(D156-1,6)+1</f>
        <v>4</v>
      </c>
      <c r="I156">
        <f>37-D156</f>
        <v>3</v>
      </c>
      <c r="J156">
        <f>ABS(D156-D157)</f>
        <v>10</v>
      </c>
    </row>
    <row r="157">
      <c r="A157">
        <v>27414</v>
      </c>
      <c r="B157" t="str">
        <v>2026-09-11</v>
      </c>
      <c r="C157" t="str">
        <v>Morning</v>
      </c>
      <c r="D157">
        <v>24</v>
      </c>
      <c r="E157" t="str">
        <f>IF(MOD(D157,2)=0,"EVEN","ODD")</f>
        <v>EVEN</v>
      </c>
      <c r="F157" t="str">
        <f>IF(D157&lt;=18,"LOW (1-18)","HIGH (19-36)")</f>
        <v>HIGH (19-36)</v>
      </c>
      <c r="G157">
        <f>INT((D157-1)/6)+1</f>
        <v>4</v>
      </c>
      <c r="H157">
        <f>MOD(D157-1,6)+1</f>
        <v>6</v>
      </c>
      <c r="I157">
        <f>37-D157</f>
        <v>13</v>
      </c>
      <c r="J157">
        <f>ABS(D157-D158)</f>
        <v>4</v>
      </c>
    </row>
    <row r="158">
      <c r="A158">
        <v>27413</v>
      </c>
      <c r="B158" t="str">
        <v>2026-09-10</v>
      </c>
      <c r="C158" t="str">
        <v>Evening</v>
      </c>
      <c r="D158">
        <v>28</v>
      </c>
      <c r="E158" t="str">
        <f>IF(MOD(D158,2)=0,"EVEN","ODD")</f>
        <v>EVEN</v>
      </c>
      <c r="F158" t="str">
        <f>IF(D158&lt;=18,"LOW (1-18)","HIGH (19-36)")</f>
        <v>HIGH (19-36)</v>
      </c>
      <c r="G158">
        <f>INT((D158-1)/6)+1</f>
        <v>5</v>
      </c>
      <c r="H158">
        <f>MOD(D158-1,6)+1</f>
        <v>4</v>
      </c>
      <c r="I158">
        <f>37-D158</f>
        <v>9</v>
      </c>
      <c r="J158">
        <f>ABS(D158-D159)</f>
        <v>11</v>
      </c>
    </row>
    <row r="159">
      <c r="A159">
        <v>27412</v>
      </c>
      <c r="B159" t="str">
        <v>2026-09-10</v>
      </c>
      <c r="C159" t="str">
        <v>Afternoon</v>
      </c>
      <c r="D159">
        <v>17</v>
      </c>
      <c r="E159" t="str">
        <f>IF(MOD(D159,2)=0,"EVEN","ODD")</f>
        <v>ODD</v>
      </c>
      <c r="F159" t="str">
        <f>IF(D159&lt;=18,"LOW (1-18)","HIGH (19-36)")</f>
        <v>LOW (1-18)</v>
      </c>
      <c r="G159">
        <f>INT((D159-1)/6)+1</f>
        <v>3</v>
      </c>
      <c r="H159">
        <f>MOD(D159-1,6)+1</f>
        <v>5</v>
      </c>
      <c r="I159">
        <f>37-D159</f>
        <v>20</v>
      </c>
      <c r="J159">
        <f>ABS(D159-D160)</f>
        <v>15</v>
      </c>
    </row>
    <row r="160">
      <c r="A160">
        <v>27411</v>
      </c>
      <c r="B160" t="str">
        <v>2026-09-10</v>
      </c>
      <c r="C160" t="str">
        <v>Midday</v>
      </c>
      <c r="D160">
        <v>2</v>
      </c>
      <c r="E160" t="str">
        <f>IF(MOD(D160,2)=0,"EVEN","ODD")</f>
        <v>EVEN</v>
      </c>
      <c r="F160" t="str">
        <f>IF(D160&lt;=18,"LOW (1-18)","HIGH (19-36)")</f>
        <v>LOW (1-18)</v>
      </c>
      <c r="G160">
        <f>INT((D160-1)/6)+1</f>
        <v>1</v>
      </c>
      <c r="H160">
        <f>MOD(D160-1,6)+1</f>
        <v>2</v>
      </c>
      <c r="I160">
        <f>37-D160</f>
        <v>35</v>
      </c>
      <c r="J160">
        <f>ABS(D160-D161)</f>
        <v>18</v>
      </c>
    </row>
    <row r="161">
      <c r="A161">
        <v>27410</v>
      </c>
      <c r="B161" t="str">
        <v>2026-09-10</v>
      </c>
      <c r="C161" t="str">
        <v>Morning</v>
      </c>
      <c r="D161">
        <v>20</v>
      </c>
      <c r="E161" t="str">
        <f>IF(MOD(D161,2)=0,"EVEN","ODD")</f>
        <v>EVEN</v>
      </c>
      <c r="F161" t="str">
        <f>IF(D161&lt;=18,"LOW (1-18)","HIGH (19-36)")</f>
        <v>HIGH (19-36)</v>
      </c>
      <c r="G161">
        <f>INT((D161-1)/6)+1</f>
        <v>4</v>
      </c>
      <c r="H161">
        <f>MOD(D161-1,6)+1</f>
        <v>2</v>
      </c>
      <c r="I161">
        <f>37-D161</f>
        <v>17</v>
      </c>
      <c r="J161">
        <f>ABS(D161-D162)</f>
        <v>2</v>
      </c>
    </row>
    <row r="162">
      <c r="A162">
        <v>27409</v>
      </c>
      <c r="B162" t="str">
        <v>2026-09-09</v>
      </c>
      <c r="C162" t="str">
        <v>Evening</v>
      </c>
      <c r="D162">
        <v>18</v>
      </c>
      <c r="E162" t="str">
        <f>IF(MOD(D162,2)=0,"EVEN","ODD")</f>
        <v>EVEN</v>
      </c>
      <c r="F162" t="str">
        <f>IF(D162&lt;=18,"LOW (1-18)","HIGH (19-36)")</f>
        <v>LOW (1-18)</v>
      </c>
      <c r="G162">
        <f>INT((D162-1)/6)+1</f>
        <v>3</v>
      </c>
      <c r="H162">
        <f>MOD(D162-1,6)+1</f>
        <v>6</v>
      </c>
      <c r="I162">
        <f>37-D162</f>
        <v>19</v>
      </c>
      <c r="J162">
        <f>ABS(D162-D163)</f>
        <v>12</v>
      </c>
    </row>
    <row r="163">
      <c r="A163">
        <v>27408</v>
      </c>
      <c r="B163" t="str">
        <v>2026-09-09</v>
      </c>
      <c r="C163" t="str">
        <v>Afternoon</v>
      </c>
      <c r="D163">
        <v>30</v>
      </c>
      <c r="E163" t="str">
        <f>IF(MOD(D163,2)=0,"EVEN","ODD")</f>
        <v>EVEN</v>
      </c>
      <c r="F163" t="str">
        <f>IF(D163&lt;=18,"LOW (1-18)","HIGH (19-36)")</f>
        <v>HIGH (19-36)</v>
      </c>
      <c r="G163">
        <f>INT((D163-1)/6)+1</f>
        <v>5</v>
      </c>
      <c r="H163">
        <f>MOD(D163-1,6)+1</f>
        <v>6</v>
      </c>
      <c r="I163">
        <f>37-D163</f>
        <v>7</v>
      </c>
      <c r="J163">
        <f>ABS(D163-D164)</f>
        <v>8</v>
      </c>
    </row>
    <row r="164">
      <c r="A164">
        <v>27407</v>
      </c>
      <c r="B164" t="str">
        <v>2026-09-09</v>
      </c>
      <c r="C164" t="str">
        <v>Midday</v>
      </c>
      <c r="D164">
        <v>22</v>
      </c>
      <c r="E164" t="str">
        <f>IF(MOD(D164,2)=0,"EVEN","ODD")</f>
        <v>EVEN</v>
      </c>
      <c r="F164" t="str">
        <f>IF(D164&lt;=18,"LOW (1-18)","HIGH (19-36)")</f>
        <v>HIGH (19-36)</v>
      </c>
      <c r="G164">
        <f>INT((D164-1)/6)+1</f>
        <v>4</v>
      </c>
      <c r="H164">
        <f>MOD(D164-1,6)+1</f>
        <v>4</v>
      </c>
      <c r="I164">
        <f>37-D164</f>
        <v>15</v>
      </c>
      <c r="J164">
        <f>ABS(D164-D165)</f>
        <v>20</v>
      </c>
    </row>
    <row r="165">
      <c r="A165">
        <v>27406</v>
      </c>
      <c r="B165" t="str">
        <v>2026-09-09</v>
      </c>
      <c r="C165" t="str">
        <v>Morning</v>
      </c>
      <c r="D165">
        <v>2</v>
      </c>
      <c r="E165" t="str">
        <f>IF(MOD(D165,2)=0,"EVEN","ODD")</f>
        <v>EVEN</v>
      </c>
      <c r="F165" t="str">
        <f>IF(D165&lt;=18,"LOW (1-18)","HIGH (19-36)")</f>
        <v>LOW (1-18)</v>
      </c>
      <c r="G165">
        <f>INT((D165-1)/6)+1</f>
        <v>1</v>
      </c>
      <c r="H165">
        <f>MOD(D165-1,6)+1</f>
        <v>2</v>
      </c>
      <c r="I165">
        <f>37-D165</f>
        <v>35</v>
      </c>
      <c r="J165">
        <f>ABS(D165-D166)</f>
        <v>0</v>
      </c>
    </row>
    <row r="166">
      <c r="A166">
        <v>27405</v>
      </c>
      <c r="B166" t="str">
        <v>2026-09-08</v>
      </c>
      <c r="C166" t="str">
        <v>Evening</v>
      </c>
      <c r="D166">
        <v>2</v>
      </c>
      <c r="E166" t="str">
        <f>IF(MOD(D166,2)=0,"EVEN","ODD")</f>
        <v>EVEN</v>
      </c>
      <c r="F166" t="str">
        <f>IF(D166&lt;=18,"LOW (1-18)","HIGH (19-36)")</f>
        <v>LOW (1-18)</v>
      </c>
      <c r="G166">
        <f>INT((D166-1)/6)+1</f>
        <v>1</v>
      </c>
      <c r="H166">
        <f>MOD(D166-1,6)+1</f>
        <v>2</v>
      </c>
      <c r="I166">
        <f>37-D166</f>
        <v>35</v>
      </c>
      <c r="J166">
        <f>ABS(D166-D167)</f>
        <v>16</v>
      </c>
    </row>
    <row r="167">
      <c r="A167">
        <v>27404</v>
      </c>
      <c r="B167" t="str">
        <v>2026-09-08</v>
      </c>
      <c r="C167" t="str">
        <v>Afternoon</v>
      </c>
      <c r="D167">
        <v>18</v>
      </c>
      <c r="E167" t="str">
        <f>IF(MOD(D167,2)=0,"EVEN","ODD")</f>
        <v>EVEN</v>
      </c>
      <c r="F167" t="str">
        <f>IF(D167&lt;=18,"LOW (1-18)","HIGH (19-36)")</f>
        <v>LOW (1-18)</v>
      </c>
      <c r="G167">
        <f>INT((D167-1)/6)+1</f>
        <v>3</v>
      </c>
      <c r="H167">
        <f>MOD(D167-1,6)+1</f>
        <v>6</v>
      </c>
      <c r="I167">
        <f>37-D167</f>
        <v>19</v>
      </c>
      <c r="J167">
        <f>ABS(D167-D168)</f>
        <v>12</v>
      </c>
    </row>
    <row r="168">
      <c r="A168">
        <v>27403</v>
      </c>
      <c r="B168" t="str">
        <v>2026-09-08</v>
      </c>
      <c r="C168" t="str">
        <v>Midday</v>
      </c>
      <c r="D168">
        <v>30</v>
      </c>
      <c r="E168" t="str">
        <f>IF(MOD(D168,2)=0,"EVEN","ODD")</f>
        <v>EVEN</v>
      </c>
      <c r="F168" t="str">
        <f>IF(D168&lt;=18,"LOW (1-18)","HIGH (19-36)")</f>
        <v>HIGH (19-36)</v>
      </c>
      <c r="G168">
        <f>INT((D168-1)/6)+1</f>
        <v>5</v>
      </c>
      <c r="H168">
        <f>MOD(D168-1,6)+1</f>
        <v>6</v>
      </c>
      <c r="I168">
        <f>37-D168</f>
        <v>7</v>
      </c>
      <c r="J168">
        <f>ABS(D168-D169)</f>
        <v>5</v>
      </c>
    </row>
    <row r="169">
      <c r="A169">
        <v>27402</v>
      </c>
      <c r="B169" t="str">
        <v>2026-09-08</v>
      </c>
      <c r="C169" t="str">
        <v>Morning</v>
      </c>
      <c r="D169">
        <v>35</v>
      </c>
      <c r="E169" t="str">
        <f>IF(MOD(D169,2)=0,"EVEN","ODD")</f>
        <v>ODD</v>
      </c>
      <c r="F169" t="str">
        <f>IF(D169&lt;=18,"LOW (1-18)","HIGH (19-36)")</f>
        <v>HIGH (19-36)</v>
      </c>
      <c r="G169">
        <f>INT((D169-1)/6)+1</f>
        <v>6</v>
      </c>
      <c r="H169">
        <f>MOD(D169-1,6)+1</f>
        <v>5</v>
      </c>
      <c r="I169">
        <f>37-D169</f>
        <v>2</v>
      </c>
      <c r="J169">
        <f>ABS(D169-D170)</f>
        <v>22</v>
      </c>
    </row>
    <row r="170">
      <c r="A170">
        <v>27401</v>
      </c>
      <c r="B170" t="str">
        <v>2026-09-07</v>
      </c>
      <c r="C170" t="str">
        <v>Evening</v>
      </c>
      <c r="D170">
        <v>13</v>
      </c>
      <c r="E170" t="str">
        <f>IF(MOD(D170,2)=0,"EVEN","ODD")</f>
        <v>ODD</v>
      </c>
      <c r="F170" t="str">
        <f>IF(D170&lt;=18,"LOW (1-18)","HIGH (19-36)")</f>
        <v>LOW (1-18)</v>
      </c>
      <c r="G170">
        <f>INT((D170-1)/6)+1</f>
        <v>3</v>
      </c>
      <c r="H170">
        <f>MOD(D170-1,6)+1</f>
        <v>1</v>
      </c>
      <c r="I170">
        <f>37-D170</f>
        <v>24</v>
      </c>
      <c r="J170">
        <f>ABS(D170-D171)</f>
        <v>9</v>
      </c>
    </row>
    <row r="171">
      <c r="A171">
        <v>27400</v>
      </c>
      <c r="B171" t="str">
        <v>2026-09-07</v>
      </c>
      <c r="C171" t="str">
        <v>Afternoon</v>
      </c>
      <c r="D171">
        <v>4</v>
      </c>
      <c r="E171" t="str">
        <f>IF(MOD(D171,2)=0,"EVEN","ODD")</f>
        <v>EVEN</v>
      </c>
      <c r="F171" t="str">
        <f>IF(D171&lt;=18,"LOW (1-18)","HIGH (19-36)")</f>
        <v>LOW (1-18)</v>
      </c>
      <c r="G171">
        <f>INT((D171-1)/6)+1</f>
        <v>1</v>
      </c>
      <c r="H171">
        <f>MOD(D171-1,6)+1</f>
        <v>4</v>
      </c>
      <c r="I171">
        <f>37-D171</f>
        <v>33</v>
      </c>
      <c r="J171">
        <f>ABS(D171-D172)</f>
        <v>18</v>
      </c>
    </row>
    <row r="172">
      <c r="A172">
        <v>27399</v>
      </c>
      <c r="B172" t="str">
        <v>2026-09-07</v>
      </c>
      <c r="C172" t="str">
        <v>Midday</v>
      </c>
      <c r="D172">
        <v>22</v>
      </c>
      <c r="E172" t="str">
        <f>IF(MOD(D172,2)=0,"EVEN","ODD")</f>
        <v>EVEN</v>
      </c>
      <c r="F172" t="str">
        <f>IF(D172&lt;=18,"LOW (1-18)","HIGH (19-36)")</f>
        <v>HIGH (19-36)</v>
      </c>
      <c r="G172">
        <f>INT((D172-1)/6)+1</f>
        <v>4</v>
      </c>
      <c r="H172">
        <f>MOD(D172-1,6)+1</f>
        <v>4</v>
      </c>
      <c r="I172">
        <f>37-D172</f>
        <v>15</v>
      </c>
      <c r="J172">
        <f>ABS(D172-D173)</f>
        <v>19</v>
      </c>
    </row>
    <row r="173">
      <c r="A173">
        <v>27398</v>
      </c>
      <c r="B173" t="str">
        <v>2026-09-07</v>
      </c>
      <c r="C173" t="str">
        <v>Morning</v>
      </c>
      <c r="D173">
        <v>3</v>
      </c>
      <c r="E173" t="str">
        <f>IF(MOD(D173,2)=0,"EVEN","ODD")</f>
        <v>ODD</v>
      </c>
      <c r="F173" t="str">
        <f>IF(D173&lt;=18,"LOW (1-18)","HIGH (19-36)")</f>
        <v>LOW (1-18)</v>
      </c>
      <c r="G173">
        <f>INT((D173-1)/6)+1</f>
        <v>1</v>
      </c>
      <c r="H173">
        <f>MOD(D173-1,6)+1</f>
        <v>3</v>
      </c>
      <c r="I173">
        <f>37-D173</f>
        <v>34</v>
      </c>
      <c r="J173">
        <f>ABS(D173-D174)</f>
        <v>16</v>
      </c>
    </row>
    <row r="174">
      <c r="A174">
        <v>27397</v>
      </c>
      <c r="B174" t="str">
        <v>2026-09-06</v>
      </c>
      <c r="C174" t="str">
        <v>Evening</v>
      </c>
      <c r="D174">
        <v>19</v>
      </c>
      <c r="E174" t="str">
        <f>IF(MOD(D174,2)=0,"EVEN","ODD")</f>
        <v>ODD</v>
      </c>
      <c r="F174" t="str">
        <f>IF(D174&lt;=18,"LOW (1-18)","HIGH (19-36)")</f>
        <v>HIGH (19-36)</v>
      </c>
      <c r="G174">
        <f>INT((D174-1)/6)+1</f>
        <v>4</v>
      </c>
      <c r="H174">
        <f>MOD(D174-1,6)+1</f>
        <v>1</v>
      </c>
      <c r="I174">
        <f>37-D174</f>
        <v>18</v>
      </c>
      <c r="J174">
        <f>ABS(D174-D175)</f>
        <v>5</v>
      </c>
    </row>
    <row r="175">
      <c r="A175">
        <v>27396</v>
      </c>
      <c r="B175" t="str">
        <v>2026-09-06</v>
      </c>
      <c r="C175" t="str">
        <v>Afternoon</v>
      </c>
      <c r="D175">
        <v>24</v>
      </c>
      <c r="E175" t="str">
        <f>IF(MOD(D175,2)=0,"EVEN","ODD")</f>
        <v>EVEN</v>
      </c>
      <c r="F175" t="str">
        <f>IF(D175&lt;=18,"LOW (1-18)","HIGH (19-36)")</f>
        <v>HIGH (19-36)</v>
      </c>
      <c r="G175">
        <f>INT((D175-1)/6)+1</f>
        <v>4</v>
      </c>
      <c r="H175">
        <f>MOD(D175-1,6)+1</f>
        <v>6</v>
      </c>
      <c r="I175">
        <f>37-D175</f>
        <v>13</v>
      </c>
      <c r="J175">
        <f>ABS(D175-D176)</f>
        <v>18</v>
      </c>
    </row>
    <row r="176">
      <c r="A176">
        <v>27395</v>
      </c>
      <c r="B176" t="str">
        <v>2026-09-06</v>
      </c>
      <c r="C176" t="str">
        <v>Midday</v>
      </c>
      <c r="D176">
        <v>6</v>
      </c>
      <c r="E176" t="str">
        <f>IF(MOD(D176,2)=0,"EVEN","ODD")</f>
        <v>EVEN</v>
      </c>
      <c r="F176" t="str">
        <f>IF(D176&lt;=18,"LOW (1-18)","HIGH (19-36)")</f>
        <v>LOW (1-18)</v>
      </c>
      <c r="G176">
        <f>INT((D176-1)/6)+1</f>
        <v>1</v>
      </c>
      <c r="H176">
        <f>MOD(D176-1,6)+1</f>
        <v>6</v>
      </c>
      <c r="I176">
        <f>37-D176</f>
        <v>31</v>
      </c>
      <c r="J176">
        <f>ABS(D176-D177)</f>
        <v>22</v>
      </c>
    </row>
    <row r="177">
      <c r="A177">
        <v>27394</v>
      </c>
      <c r="B177" t="str">
        <v>2026-09-06</v>
      </c>
      <c r="C177" t="str">
        <v>Morning</v>
      </c>
      <c r="D177">
        <v>28</v>
      </c>
      <c r="E177" t="str">
        <f>IF(MOD(D177,2)=0,"EVEN","ODD")</f>
        <v>EVEN</v>
      </c>
      <c r="F177" t="str">
        <f>IF(D177&lt;=18,"LOW (1-18)","HIGH (19-36)")</f>
        <v>HIGH (19-36)</v>
      </c>
      <c r="G177">
        <f>INT((D177-1)/6)+1</f>
        <v>5</v>
      </c>
      <c r="H177">
        <f>MOD(D177-1,6)+1</f>
        <v>4</v>
      </c>
      <c r="I177">
        <f>37-D177</f>
        <v>9</v>
      </c>
      <c r="J177">
        <f>ABS(D177-D178)</f>
        <v>8</v>
      </c>
    </row>
    <row r="178">
      <c r="A178">
        <v>27393</v>
      </c>
      <c r="B178" t="str">
        <v>2026-09-05</v>
      </c>
      <c r="C178" t="str">
        <v>Evening</v>
      </c>
      <c r="D178">
        <v>20</v>
      </c>
      <c r="E178" t="str">
        <f>IF(MOD(D178,2)=0,"EVEN","ODD")</f>
        <v>EVEN</v>
      </c>
      <c r="F178" t="str">
        <f>IF(D178&lt;=18,"LOW (1-18)","HIGH (19-36)")</f>
        <v>HIGH (19-36)</v>
      </c>
      <c r="G178">
        <f>INT((D178-1)/6)+1</f>
        <v>4</v>
      </c>
      <c r="H178">
        <f>MOD(D178-1,6)+1</f>
        <v>2</v>
      </c>
      <c r="I178">
        <f>37-D178</f>
        <v>17</v>
      </c>
      <c r="J178">
        <f>ABS(D178-D179)</f>
        <v>10</v>
      </c>
    </row>
    <row r="179">
      <c r="A179">
        <v>27392</v>
      </c>
      <c r="B179" t="str">
        <v>2026-09-05</v>
      </c>
      <c r="C179" t="str">
        <v>Afternoon</v>
      </c>
      <c r="D179">
        <v>10</v>
      </c>
      <c r="E179" t="str">
        <f>IF(MOD(D179,2)=0,"EVEN","ODD")</f>
        <v>EVEN</v>
      </c>
      <c r="F179" t="str">
        <f>IF(D179&lt;=18,"LOW (1-18)","HIGH (19-36)")</f>
        <v>LOW (1-18)</v>
      </c>
      <c r="G179">
        <f>INT((D179-1)/6)+1</f>
        <v>2</v>
      </c>
      <c r="H179">
        <f>MOD(D179-1,6)+1</f>
        <v>4</v>
      </c>
      <c r="I179">
        <f>37-D179</f>
        <v>27</v>
      </c>
      <c r="J179">
        <f>ABS(D179-D180)</f>
        <v>23</v>
      </c>
    </row>
    <row r="180">
      <c r="A180">
        <v>27391</v>
      </c>
      <c r="B180" t="str">
        <v>2026-09-05</v>
      </c>
      <c r="C180" t="str">
        <v>Midday</v>
      </c>
      <c r="D180">
        <v>33</v>
      </c>
      <c r="E180" t="str">
        <f>IF(MOD(D180,2)=0,"EVEN","ODD")</f>
        <v>ODD</v>
      </c>
      <c r="F180" t="str">
        <f>IF(D180&lt;=18,"LOW (1-18)","HIGH (19-36)")</f>
        <v>HIGH (19-36)</v>
      </c>
      <c r="G180">
        <f>INT((D180-1)/6)+1</f>
        <v>6</v>
      </c>
      <c r="H180">
        <f>MOD(D180-1,6)+1</f>
        <v>3</v>
      </c>
      <c r="I180">
        <f>37-D180</f>
        <v>4</v>
      </c>
      <c r="J180">
        <f>ABS(D180-D181)</f>
        <v>26</v>
      </c>
    </row>
    <row r="181">
      <c r="A181">
        <v>27390</v>
      </c>
      <c r="B181" t="str">
        <v>2026-09-05</v>
      </c>
      <c r="C181" t="str">
        <v>Morning</v>
      </c>
      <c r="D181">
        <v>7</v>
      </c>
      <c r="E181" t="str">
        <f>IF(MOD(D181,2)=0,"EVEN","ODD")</f>
        <v>ODD</v>
      </c>
      <c r="F181" t="str">
        <f>IF(D181&lt;=18,"LOW (1-18)","HIGH (19-36)")</f>
        <v>LOW (1-18)</v>
      </c>
      <c r="G181">
        <f>INT((D181-1)/6)+1</f>
        <v>2</v>
      </c>
      <c r="H181">
        <f>MOD(D181-1,6)+1</f>
        <v>1</v>
      </c>
      <c r="I181">
        <f>37-D181</f>
        <v>30</v>
      </c>
      <c r="J181">
        <f>ABS(D181-D182)</f>
        <v>25</v>
      </c>
    </row>
    <row r="182">
      <c r="A182">
        <v>27389</v>
      </c>
      <c r="B182" t="str">
        <v>2026-09-04</v>
      </c>
      <c r="C182" t="str">
        <v>Evening</v>
      </c>
      <c r="D182">
        <v>32</v>
      </c>
      <c r="E182" t="str">
        <f>IF(MOD(D182,2)=0,"EVEN","ODD")</f>
        <v>EVEN</v>
      </c>
      <c r="F182" t="str">
        <f>IF(D182&lt;=18,"LOW (1-18)","HIGH (19-36)")</f>
        <v>HIGH (19-36)</v>
      </c>
      <c r="G182">
        <f>INT((D182-1)/6)+1</f>
        <v>6</v>
      </c>
      <c r="H182">
        <f>MOD(D182-1,6)+1</f>
        <v>2</v>
      </c>
      <c r="I182">
        <f>37-D182</f>
        <v>5</v>
      </c>
      <c r="J182">
        <f>ABS(D182-D183)</f>
        <v>31</v>
      </c>
    </row>
    <row r="183">
      <c r="A183">
        <v>27388</v>
      </c>
      <c r="B183" t="str">
        <v>2026-09-04</v>
      </c>
      <c r="C183" t="str">
        <v>Afternoon</v>
      </c>
      <c r="D183">
        <v>1</v>
      </c>
      <c r="E183" t="str">
        <f>IF(MOD(D183,2)=0,"EVEN","ODD")</f>
        <v>ODD</v>
      </c>
      <c r="F183" t="str">
        <f>IF(D183&lt;=18,"LOW (1-18)","HIGH (19-36)")</f>
        <v>LOW (1-18)</v>
      </c>
      <c r="G183">
        <f>INT((D183-1)/6)+1</f>
        <v>1</v>
      </c>
      <c r="H183">
        <f>MOD(D183-1,6)+1</f>
        <v>1</v>
      </c>
      <c r="I183">
        <f>37-D183</f>
        <v>36</v>
      </c>
      <c r="J183">
        <f>ABS(D183-D184)</f>
        <v>16</v>
      </c>
    </row>
    <row r="184">
      <c r="A184">
        <v>27387</v>
      </c>
      <c r="B184" t="str">
        <v>2026-09-04</v>
      </c>
      <c r="C184" t="str">
        <v>Midday</v>
      </c>
      <c r="D184">
        <v>17</v>
      </c>
      <c r="E184" t="str">
        <f>IF(MOD(D184,2)=0,"EVEN","ODD")</f>
        <v>ODD</v>
      </c>
      <c r="F184" t="str">
        <f>IF(D184&lt;=18,"LOW (1-18)","HIGH (19-36)")</f>
        <v>LOW (1-18)</v>
      </c>
      <c r="G184">
        <f>INT((D184-1)/6)+1</f>
        <v>3</v>
      </c>
      <c r="H184">
        <f>MOD(D184-1,6)+1</f>
        <v>5</v>
      </c>
      <c r="I184">
        <f>37-D184</f>
        <v>20</v>
      </c>
      <c r="J184">
        <f>ABS(D184-D185)</f>
        <v>19</v>
      </c>
    </row>
    <row r="185">
      <c r="A185">
        <v>27386</v>
      </c>
      <c r="B185" t="str">
        <v>2026-09-04</v>
      </c>
      <c r="C185" t="str">
        <v>Morning</v>
      </c>
      <c r="D185">
        <v>36</v>
      </c>
      <c r="E185" t="str">
        <f>IF(MOD(D185,2)=0,"EVEN","ODD")</f>
        <v>EVEN</v>
      </c>
      <c r="F185" t="str">
        <f>IF(D185&lt;=18,"LOW (1-18)","HIGH (19-36)")</f>
        <v>HIGH (19-36)</v>
      </c>
      <c r="G185">
        <f>INT((D185-1)/6)+1</f>
        <v>6</v>
      </c>
      <c r="H185">
        <f>MOD(D185-1,6)+1</f>
        <v>6</v>
      </c>
      <c r="I185">
        <f>37-D185</f>
        <v>1</v>
      </c>
      <c r="J185">
        <f>ABS(D185-D186)</f>
        <v>9</v>
      </c>
    </row>
    <row r="186">
      <c r="A186">
        <v>27385</v>
      </c>
      <c r="B186" t="str">
        <v>2026-09-03</v>
      </c>
      <c r="C186" t="str">
        <v>Evening</v>
      </c>
      <c r="D186">
        <v>27</v>
      </c>
      <c r="E186" t="str">
        <f>IF(MOD(D186,2)=0,"EVEN","ODD")</f>
        <v>ODD</v>
      </c>
      <c r="F186" t="str">
        <f>IF(D186&lt;=18,"LOW (1-18)","HIGH (19-36)")</f>
        <v>HIGH (19-36)</v>
      </c>
      <c r="G186">
        <f>INT((D186-1)/6)+1</f>
        <v>5</v>
      </c>
      <c r="H186">
        <f>MOD(D186-1,6)+1</f>
        <v>3</v>
      </c>
      <c r="I186">
        <f>37-D186</f>
        <v>10</v>
      </c>
      <c r="J186">
        <f>ABS(D186-D187)</f>
        <v>26</v>
      </c>
    </row>
    <row r="187">
      <c r="A187">
        <v>27384</v>
      </c>
      <c r="B187" t="str">
        <v>2026-09-03</v>
      </c>
      <c r="C187" t="str">
        <v>Afternoon</v>
      </c>
      <c r="D187">
        <v>1</v>
      </c>
      <c r="E187" t="str">
        <f>IF(MOD(D187,2)=0,"EVEN","ODD")</f>
        <v>ODD</v>
      </c>
      <c r="F187" t="str">
        <f>IF(D187&lt;=18,"LOW (1-18)","HIGH (19-36)")</f>
        <v>LOW (1-18)</v>
      </c>
      <c r="G187">
        <f>INT((D187-1)/6)+1</f>
        <v>1</v>
      </c>
      <c r="H187">
        <f>MOD(D187-1,6)+1</f>
        <v>1</v>
      </c>
      <c r="I187">
        <f>37-D187</f>
        <v>36</v>
      </c>
      <c r="J187">
        <f>ABS(D187-D188)</f>
        <v>22</v>
      </c>
    </row>
    <row r="188">
      <c r="A188">
        <v>27383</v>
      </c>
      <c r="B188" t="str">
        <v>2026-09-03</v>
      </c>
      <c r="C188" t="str">
        <v>Midday</v>
      </c>
      <c r="D188">
        <v>23</v>
      </c>
      <c r="E188" t="str">
        <f>IF(MOD(D188,2)=0,"EVEN","ODD")</f>
        <v>ODD</v>
      </c>
      <c r="F188" t="str">
        <f>IF(D188&lt;=18,"LOW (1-18)","HIGH (19-36)")</f>
        <v>HIGH (19-36)</v>
      </c>
      <c r="G188">
        <f>INT((D188-1)/6)+1</f>
        <v>4</v>
      </c>
      <c r="H188">
        <f>MOD(D188-1,6)+1</f>
        <v>5</v>
      </c>
      <c r="I188">
        <f>37-D188</f>
        <v>14</v>
      </c>
      <c r="J188">
        <f>ABS(D188-D189)</f>
        <v>8</v>
      </c>
    </row>
    <row r="189">
      <c r="A189">
        <v>27382</v>
      </c>
      <c r="B189" t="str">
        <v>2026-09-03</v>
      </c>
      <c r="C189" t="str">
        <v>Morning</v>
      </c>
      <c r="D189">
        <v>15</v>
      </c>
      <c r="E189" t="str">
        <f>IF(MOD(D189,2)=0,"EVEN","ODD")</f>
        <v>ODD</v>
      </c>
      <c r="F189" t="str">
        <f>IF(D189&lt;=18,"LOW (1-18)","HIGH (19-36)")</f>
        <v>LOW (1-18)</v>
      </c>
      <c r="G189">
        <f>INT((D189-1)/6)+1</f>
        <v>3</v>
      </c>
      <c r="H189">
        <f>MOD(D189-1,6)+1</f>
        <v>3</v>
      </c>
      <c r="I189">
        <f>37-D189</f>
        <v>22</v>
      </c>
      <c r="J189">
        <f>ABS(D189-D190)</f>
        <v>3</v>
      </c>
    </row>
    <row r="190">
      <c r="A190">
        <v>27381</v>
      </c>
      <c r="B190" t="str">
        <v>2026-09-02</v>
      </c>
      <c r="C190" t="str">
        <v>Evening</v>
      </c>
      <c r="D190">
        <v>12</v>
      </c>
      <c r="E190" t="str">
        <f>IF(MOD(D190,2)=0,"EVEN","ODD")</f>
        <v>EVEN</v>
      </c>
      <c r="F190" t="str">
        <f>IF(D190&lt;=18,"LOW (1-18)","HIGH (19-36)")</f>
        <v>LOW (1-18)</v>
      </c>
      <c r="G190">
        <f>INT((D190-1)/6)+1</f>
        <v>2</v>
      </c>
      <c r="H190">
        <f>MOD(D190-1,6)+1</f>
        <v>6</v>
      </c>
      <c r="I190">
        <f>37-D190</f>
        <v>25</v>
      </c>
      <c r="J190">
        <f>ABS(D190-D191)</f>
        <v>7</v>
      </c>
    </row>
    <row r="191">
      <c r="A191">
        <v>27380</v>
      </c>
      <c r="B191" t="str">
        <v>2026-09-02</v>
      </c>
      <c r="C191" t="str">
        <v>Afternoon</v>
      </c>
      <c r="D191">
        <v>19</v>
      </c>
      <c r="E191" t="str">
        <f>IF(MOD(D191,2)=0,"EVEN","ODD")</f>
        <v>ODD</v>
      </c>
      <c r="F191" t="str">
        <f>IF(D191&lt;=18,"LOW (1-18)","HIGH (19-36)")</f>
        <v>HIGH (19-36)</v>
      </c>
      <c r="G191">
        <f>INT((D191-1)/6)+1</f>
        <v>4</v>
      </c>
      <c r="H191">
        <f>MOD(D191-1,6)+1</f>
        <v>1</v>
      </c>
      <c r="I191">
        <f>37-D191</f>
        <v>18</v>
      </c>
      <c r="J191">
        <f>ABS(D191-D192)</f>
        <v>4</v>
      </c>
    </row>
    <row r="192">
      <c r="A192">
        <v>27379</v>
      </c>
      <c r="B192" t="str">
        <v>2026-09-02</v>
      </c>
      <c r="C192" t="str">
        <v>Midday</v>
      </c>
      <c r="D192">
        <v>15</v>
      </c>
      <c r="E192" t="str">
        <f>IF(MOD(D192,2)=0,"EVEN","ODD")</f>
        <v>ODD</v>
      </c>
      <c r="F192" t="str">
        <f>IF(D192&lt;=18,"LOW (1-18)","HIGH (19-36)")</f>
        <v>LOW (1-18)</v>
      </c>
      <c r="G192">
        <f>INT((D192-1)/6)+1</f>
        <v>3</v>
      </c>
      <c r="H192">
        <f>MOD(D192-1,6)+1</f>
        <v>3</v>
      </c>
      <c r="I192">
        <f>37-D192</f>
        <v>22</v>
      </c>
      <c r="J192">
        <f>ABS(D192-D193)</f>
        <v>10</v>
      </c>
    </row>
    <row r="193">
      <c r="A193">
        <v>27378</v>
      </c>
      <c r="B193" t="str">
        <v>2026-09-02</v>
      </c>
      <c r="C193" t="str">
        <v>Morning</v>
      </c>
      <c r="D193">
        <v>5</v>
      </c>
      <c r="E193" t="str">
        <f>IF(MOD(D193,2)=0,"EVEN","ODD")</f>
        <v>ODD</v>
      </c>
      <c r="F193" t="str">
        <f>IF(D193&lt;=18,"LOW (1-18)","HIGH (19-36)")</f>
        <v>LOW (1-18)</v>
      </c>
      <c r="G193">
        <f>INT((D193-1)/6)+1</f>
        <v>1</v>
      </c>
      <c r="H193">
        <f>MOD(D193-1,6)+1</f>
        <v>5</v>
      </c>
      <c r="I193">
        <f>37-D193</f>
        <v>32</v>
      </c>
      <c r="J193">
        <f>ABS(D193-D194)</f>
        <v>15</v>
      </c>
    </row>
    <row r="194">
      <c r="A194">
        <v>27377</v>
      </c>
      <c r="B194" t="str">
        <v>2026-09-01</v>
      </c>
      <c r="C194" t="str">
        <v>Evening</v>
      </c>
      <c r="D194">
        <v>20</v>
      </c>
      <c r="E194" t="str">
        <f>IF(MOD(D194,2)=0,"EVEN","ODD")</f>
        <v>EVEN</v>
      </c>
      <c r="F194" t="str">
        <f>IF(D194&lt;=18,"LOW (1-18)","HIGH (19-36)")</f>
        <v>HIGH (19-36)</v>
      </c>
      <c r="G194">
        <f>INT((D194-1)/6)+1</f>
        <v>4</v>
      </c>
      <c r="H194">
        <f>MOD(D194-1,6)+1</f>
        <v>2</v>
      </c>
      <c r="I194">
        <f>37-D194</f>
        <v>17</v>
      </c>
      <c r="J194">
        <f>ABS(D194-D195)</f>
        <v>10</v>
      </c>
    </row>
    <row r="195">
      <c r="A195">
        <v>27376</v>
      </c>
      <c r="B195" t="str">
        <v>2026-09-01</v>
      </c>
      <c r="C195" t="str">
        <v>Afternoon</v>
      </c>
      <c r="D195">
        <v>10</v>
      </c>
      <c r="E195" t="str">
        <f>IF(MOD(D195,2)=0,"EVEN","ODD")</f>
        <v>EVEN</v>
      </c>
      <c r="F195" t="str">
        <f>IF(D195&lt;=18,"LOW (1-18)","HIGH (19-36)")</f>
        <v>LOW (1-18)</v>
      </c>
      <c r="G195">
        <f>INT((D195-1)/6)+1</f>
        <v>2</v>
      </c>
      <c r="H195">
        <f>MOD(D195-1,6)+1</f>
        <v>4</v>
      </c>
      <c r="I195">
        <f>37-D195</f>
        <v>27</v>
      </c>
      <c r="J195">
        <f>ABS(D195-D196)</f>
        <v>18</v>
      </c>
    </row>
    <row r="196">
      <c r="A196">
        <v>27375</v>
      </c>
      <c r="B196" t="str">
        <v>2026-09-01</v>
      </c>
      <c r="C196" t="str">
        <v>Midday</v>
      </c>
      <c r="D196">
        <v>28</v>
      </c>
      <c r="E196" t="str">
        <f>IF(MOD(D196,2)=0,"EVEN","ODD")</f>
        <v>EVEN</v>
      </c>
      <c r="F196" t="str">
        <f>IF(D196&lt;=18,"LOW (1-18)","HIGH (19-36)")</f>
        <v>HIGH (19-36)</v>
      </c>
      <c r="G196">
        <f>INT((D196-1)/6)+1</f>
        <v>5</v>
      </c>
      <c r="H196">
        <f>MOD(D196-1,6)+1</f>
        <v>4</v>
      </c>
      <c r="I196">
        <f>37-D196</f>
        <v>9</v>
      </c>
      <c r="J196">
        <f>ABS(D196-D197)</f>
        <v>14</v>
      </c>
    </row>
    <row r="197">
      <c r="A197">
        <v>27374</v>
      </c>
      <c r="B197" t="str">
        <v>2026-09-01</v>
      </c>
      <c r="C197" t="str">
        <v>Morning</v>
      </c>
      <c r="D197">
        <v>14</v>
      </c>
      <c r="E197" t="str">
        <f>IF(MOD(D197,2)=0,"EVEN","ODD")</f>
        <v>EVEN</v>
      </c>
      <c r="F197" t="str">
        <f>IF(D197&lt;=18,"LOW (1-18)","HIGH (19-36)")</f>
        <v>LOW (1-18)</v>
      </c>
      <c r="G197">
        <f>INT((D197-1)/6)+1</f>
        <v>3</v>
      </c>
      <c r="H197">
        <f>MOD(D197-1,6)+1</f>
        <v>2</v>
      </c>
      <c r="I197">
        <f>37-D197</f>
        <v>23</v>
      </c>
      <c r="J197">
        <f>ABS(D197-D198)</f>
        <v>4</v>
      </c>
    </row>
    <row r="198">
      <c r="A198">
        <v>27373</v>
      </c>
      <c r="B198" t="str">
        <v>2026-08-31</v>
      </c>
      <c r="C198" t="str">
        <v>Evening</v>
      </c>
      <c r="D198">
        <v>10</v>
      </c>
      <c r="E198" t="str">
        <f>IF(MOD(D198,2)=0,"EVEN","ODD")</f>
        <v>EVEN</v>
      </c>
      <c r="F198" t="str">
        <f>IF(D198&lt;=18,"LOW (1-18)","HIGH (19-36)")</f>
        <v>LOW (1-18)</v>
      </c>
      <c r="G198">
        <f>INT((D198-1)/6)+1</f>
        <v>2</v>
      </c>
      <c r="H198">
        <f>MOD(D198-1,6)+1</f>
        <v>4</v>
      </c>
      <c r="I198">
        <f>37-D198</f>
        <v>27</v>
      </c>
      <c r="J198">
        <f>ABS(D198-D199)</f>
        <v>19</v>
      </c>
    </row>
    <row r="199">
      <c r="A199">
        <v>27372</v>
      </c>
      <c r="B199" t="str">
        <v>2026-08-31</v>
      </c>
      <c r="C199" t="str">
        <v>Afternoon</v>
      </c>
      <c r="D199">
        <v>29</v>
      </c>
      <c r="E199" t="str">
        <f>IF(MOD(D199,2)=0,"EVEN","ODD")</f>
        <v>ODD</v>
      </c>
      <c r="F199" t="str">
        <f>IF(D199&lt;=18,"LOW (1-18)","HIGH (19-36)")</f>
        <v>HIGH (19-36)</v>
      </c>
      <c r="G199">
        <f>INT((D199-1)/6)+1</f>
        <v>5</v>
      </c>
      <c r="H199">
        <f>MOD(D199-1,6)+1</f>
        <v>5</v>
      </c>
      <c r="I199">
        <f>37-D199</f>
        <v>8</v>
      </c>
      <c r="J199">
        <f>ABS(D199-D200)</f>
        <v>22</v>
      </c>
    </row>
    <row r="200">
      <c r="A200">
        <v>27371</v>
      </c>
      <c r="B200" t="str">
        <v>2026-08-31</v>
      </c>
      <c r="C200" t="str">
        <v>Midday</v>
      </c>
      <c r="D200">
        <v>7</v>
      </c>
      <c r="E200" t="str">
        <f>IF(MOD(D200,2)=0,"EVEN","ODD")</f>
        <v>ODD</v>
      </c>
      <c r="F200" t="str">
        <f>IF(D200&lt;=18,"LOW (1-18)","HIGH (19-36)")</f>
        <v>LOW (1-18)</v>
      </c>
      <c r="G200">
        <f>INT((D200-1)/6)+1</f>
        <v>2</v>
      </c>
      <c r="H200">
        <f>MOD(D200-1,6)+1</f>
        <v>1</v>
      </c>
      <c r="I200">
        <f>37-D200</f>
        <v>30</v>
      </c>
      <c r="J200">
        <f>ABS(D200-D201)</f>
        <v>5</v>
      </c>
    </row>
    <row r="201">
      <c r="A201">
        <v>27370</v>
      </c>
      <c r="B201" t="str">
        <v>2026-08-31</v>
      </c>
      <c r="C201" t="str">
        <v>Morning</v>
      </c>
      <c r="D201">
        <v>12</v>
      </c>
      <c r="E201" t="str">
        <f>IF(MOD(D201,2)=0,"EVEN","ODD")</f>
        <v>EVEN</v>
      </c>
      <c r="F201" t="str">
        <f>IF(D201&lt;=18,"LOW (1-18)","HIGH (19-36)")</f>
        <v>LOW (1-18)</v>
      </c>
      <c r="G201">
        <f>INT((D201-1)/6)+1</f>
        <v>2</v>
      </c>
      <c r="H201">
        <f>MOD(D201-1,6)+1</f>
        <v>6</v>
      </c>
      <c r="I201">
        <f>37-D201</f>
        <v>25</v>
      </c>
      <c r="J201">
        <f>ABS(D201-D202)</f>
        <v>23</v>
      </c>
    </row>
    <row r="202">
      <c r="A202">
        <v>27369</v>
      </c>
      <c r="B202" t="str">
        <v>2026-08-30</v>
      </c>
      <c r="C202" t="str">
        <v>Evening</v>
      </c>
      <c r="D202">
        <v>35</v>
      </c>
      <c r="E202" t="str">
        <f>IF(MOD(D202,2)=0,"EVEN","ODD")</f>
        <v>ODD</v>
      </c>
      <c r="F202" t="str">
        <f>IF(D202&lt;=18,"LOW (1-18)","HIGH (19-36)")</f>
        <v>HIGH (19-36)</v>
      </c>
      <c r="G202">
        <f>INT((D202-1)/6)+1</f>
        <v>6</v>
      </c>
      <c r="H202">
        <f>MOD(D202-1,6)+1</f>
        <v>5</v>
      </c>
      <c r="I202">
        <f>37-D202</f>
        <v>2</v>
      </c>
      <c r="J202">
        <f>ABS(D202-D203)</f>
        <v>32</v>
      </c>
    </row>
    <row r="203">
      <c r="A203">
        <v>27368</v>
      </c>
      <c r="B203" t="str">
        <v>2026-08-30</v>
      </c>
      <c r="C203" t="str">
        <v>Afternoon</v>
      </c>
      <c r="D203">
        <v>3</v>
      </c>
      <c r="E203" t="str">
        <f>IF(MOD(D203,2)=0,"EVEN","ODD")</f>
        <v>ODD</v>
      </c>
      <c r="F203" t="str">
        <f>IF(D203&lt;=18,"LOW (1-18)","HIGH (19-36)")</f>
        <v>LOW (1-18)</v>
      </c>
      <c r="G203">
        <f>INT((D203-1)/6)+1</f>
        <v>1</v>
      </c>
      <c r="H203">
        <f>MOD(D203-1,6)+1</f>
        <v>3</v>
      </c>
      <c r="I203">
        <f>37-D203</f>
        <v>34</v>
      </c>
      <c r="J203">
        <f>ABS(D203-D204)</f>
        <v>2</v>
      </c>
    </row>
    <row r="204">
      <c r="A204">
        <v>27367</v>
      </c>
      <c r="B204" t="str">
        <v>2026-08-30</v>
      </c>
      <c r="C204" t="str">
        <v>Midday</v>
      </c>
      <c r="D204">
        <v>5</v>
      </c>
      <c r="E204" t="str">
        <f>IF(MOD(D204,2)=0,"EVEN","ODD")</f>
        <v>ODD</v>
      </c>
      <c r="F204" t="str">
        <f>IF(D204&lt;=18,"LOW (1-18)","HIGH (19-36)")</f>
        <v>LOW (1-18)</v>
      </c>
      <c r="G204">
        <f>INT((D204-1)/6)+1</f>
        <v>1</v>
      </c>
      <c r="H204">
        <f>MOD(D204-1,6)+1</f>
        <v>5</v>
      </c>
      <c r="I204">
        <f>37-D204</f>
        <v>32</v>
      </c>
      <c r="J204">
        <f>ABS(D204-D205)</f>
        <v>19</v>
      </c>
    </row>
    <row r="205">
      <c r="A205">
        <v>27366</v>
      </c>
      <c r="B205" t="str">
        <v>2026-08-30</v>
      </c>
      <c r="C205" t="str">
        <v>Morning</v>
      </c>
      <c r="D205">
        <v>24</v>
      </c>
      <c r="E205" t="str">
        <f>IF(MOD(D205,2)=0,"EVEN","ODD")</f>
        <v>EVEN</v>
      </c>
      <c r="F205" t="str">
        <f>IF(D205&lt;=18,"LOW (1-18)","HIGH (19-36)")</f>
        <v>HIGH (19-36)</v>
      </c>
      <c r="G205">
        <f>INT((D205-1)/6)+1</f>
        <v>4</v>
      </c>
      <c r="H205">
        <f>MOD(D205-1,6)+1</f>
        <v>6</v>
      </c>
      <c r="I205">
        <f>37-D205</f>
        <v>13</v>
      </c>
      <c r="J205">
        <f>ABS(D205-D206)</f>
        <v>1</v>
      </c>
    </row>
    <row r="206">
      <c r="A206">
        <v>27365</v>
      </c>
      <c r="B206" t="str">
        <v>2026-08-29</v>
      </c>
      <c r="C206" t="str">
        <v>Evening</v>
      </c>
      <c r="D206">
        <v>25</v>
      </c>
      <c r="E206" t="str">
        <f>IF(MOD(D206,2)=0,"EVEN","ODD")</f>
        <v>ODD</v>
      </c>
      <c r="F206" t="str">
        <f>IF(D206&lt;=18,"LOW (1-18)","HIGH (19-36)")</f>
        <v>HIGH (19-36)</v>
      </c>
      <c r="G206">
        <f>INT((D206-1)/6)+1</f>
        <v>5</v>
      </c>
      <c r="H206">
        <f>MOD(D206-1,6)+1</f>
        <v>1</v>
      </c>
      <c r="I206">
        <f>37-D206</f>
        <v>12</v>
      </c>
      <c r="J206">
        <f>ABS(D206-D207)</f>
        <v>19</v>
      </c>
    </row>
    <row r="207">
      <c r="A207">
        <v>27364</v>
      </c>
      <c r="B207" t="str">
        <v>2026-08-29</v>
      </c>
      <c r="C207" t="str">
        <v>Afternoon</v>
      </c>
      <c r="D207">
        <v>6</v>
      </c>
      <c r="E207" t="str">
        <f>IF(MOD(D207,2)=0,"EVEN","ODD")</f>
        <v>EVEN</v>
      </c>
      <c r="F207" t="str">
        <f>IF(D207&lt;=18,"LOW (1-18)","HIGH (19-36)")</f>
        <v>LOW (1-18)</v>
      </c>
      <c r="G207">
        <f>INT((D207-1)/6)+1</f>
        <v>1</v>
      </c>
      <c r="H207">
        <f>MOD(D207-1,6)+1</f>
        <v>6</v>
      </c>
      <c r="I207">
        <f>37-D207</f>
        <v>31</v>
      </c>
      <c r="J207">
        <f>ABS(D207-D208)</f>
        <v>1</v>
      </c>
    </row>
    <row r="208">
      <c r="A208">
        <v>27363</v>
      </c>
      <c r="B208" t="str">
        <v>2026-08-29</v>
      </c>
      <c r="C208" t="str">
        <v>Midday</v>
      </c>
      <c r="D208">
        <v>7</v>
      </c>
      <c r="E208" t="str">
        <f>IF(MOD(D208,2)=0,"EVEN","ODD")</f>
        <v>ODD</v>
      </c>
      <c r="F208" t="str">
        <f>IF(D208&lt;=18,"LOW (1-18)","HIGH (19-36)")</f>
        <v>LOW (1-18)</v>
      </c>
      <c r="G208">
        <f>INT((D208-1)/6)+1</f>
        <v>2</v>
      </c>
      <c r="H208">
        <f>MOD(D208-1,6)+1</f>
        <v>1</v>
      </c>
      <c r="I208">
        <f>37-D208</f>
        <v>30</v>
      </c>
      <c r="J208">
        <f>ABS(D208-D209)</f>
        <v>28</v>
      </c>
    </row>
    <row r="209">
      <c r="A209">
        <v>27362</v>
      </c>
      <c r="B209" t="str">
        <v>2026-08-29</v>
      </c>
      <c r="C209" t="str">
        <v>Morning</v>
      </c>
      <c r="D209">
        <v>35</v>
      </c>
      <c r="E209" t="str">
        <f>IF(MOD(D209,2)=0,"EVEN","ODD")</f>
        <v>ODD</v>
      </c>
      <c r="F209" t="str">
        <f>IF(D209&lt;=18,"LOW (1-18)","HIGH (19-36)")</f>
        <v>HIGH (19-36)</v>
      </c>
      <c r="G209">
        <f>INT((D209-1)/6)+1</f>
        <v>6</v>
      </c>
      <c r="H209">
        <f>MOD(D209-1,6)+1</f>
        <v>5</v>
      </c>
      <c r="I209">
        <f>37-D209</f>
        <v>2</v>
      </c>
      <c r="J209">
        <f>ABS(D209-D210)</f>
        <v>33</v>
      </c>
    </row>
    <row r="210">
      <c r="A210">
        <v>27361</v>
      </c>
      <c r="B210" t="str">
        <v>2026-08-28</v>
      </c>
      <c r="C210" t="str">
        <v>Evening</v>
      </c>
      <c r="D210">
        <v>2</v>
      </c>
      <c r="E210" t="str">
        <f>IF(MOD(D210,2)=0,"EVEN","ODD")</f>
        <v>EVEN</v>
      </c>
      <c r="F210" t="str">
        <f>IF(D210&lt;=18,"LOW (1-18)","HIGH (19-36)")</f>
        <v>LOW (1-18)</v>
      </c>
      <c r="G210">
        <f>INT((D210-1)/6)+1</f>
        <v>1</v>
      </c>
      <c r="H210">
        <f>MOD(D210-1,6)+1</f>
        <v>2</v>
      </c>
      <c r="I210">
        <f>37-D210</f>
        <v>35</v>
      </c>
      <c r="J210">
        <f>ABS(D210-D211)</f>
        <v>13</v>
      </c>
    </row>
    <row r="211">
      <c r="A211">
        <v>27360</v>
      </c>
      <c r="B211" t="str">
        <v>2026-08-28</v>
      </c>
      <c r="C211" t="str">
        <v>Afternoon</v>
      </c>
      <c r="D211">
        <v>15</v>
      </c>
      <c r="E211" t="str">
        <f>IF(MOD(D211,2)=0,"EVEN","ODD")</f>
        <v>ODD</v>
      </c>
      <c r="F211" t="str">
        <f>IF(D211&lt;=18,"LOW (1-18)","HIGH (19-36)")</f>
        <v>LOW (1-18)</v>
      </c>
      <c r="G211">
        <f>INT((D211-1)/6)+1</f>
        <v>3</v>
      </c>
      <c r="H211">
        <f>MOD(D211-1,6)+1</f>
        <v>3</v>
      </c>
      <c r="I211">
        <f>37-D211</f>
        <v>22</v>
      </c>
      <c r="J211">
        <f>ABS(D211-D212)</f>
        <v>13</v>
      </c>
    </row>
    <row r="212">
      <c r="A212">
        <v>27359</v>
      </c>
      <c r="B212" t="str">
        <v>2026-08-28</v>
      </c>
      <c r="C212" t="str">
        <v>Midday</v>
      </c>
      <c r="D212">
        <v>2</v>
      </c>
      <c r="E212" t="str">
        <f>IF(MOD(D212,2)=0,"EVEN","ODD")</f>
        <v>EVEN</v>
      </c>
      <c r="F212" t="str">
        <f>IF(D212&lt;=18,"LOW (1-18)","HIGH (19-36)")</f>
        <v>LOW (1-18)</v>
      </c>
      <c r="G212">
        <f>INT((D212-1)/6)+1</f>
        <v>1</v>
      </c>
      <c r="H212">
        <f>MOD(D212-1,6)+1</f>
        <v>2</v>
      </c>
      <c r="I212">
        <f>37-D212</f>
        <v>35</v>
      </c>
      <c r="J212">
        <f>ABS(D212-D213)</f>
        <v>32</v>
      </c>
    </row>
    <row r="213">
      <c r="A213">
        <v>27358</v>
      </c>
      <c r="B213" t="str">
        <v>2026-08-28</v>
      </c>
      <c r="C213" t="str">
        <v>Morning</v>
      </c>
      <c r="D213">
        <v>34</v>
      </c>
      <c r="E213" t="str">
        <f>IF(MOD(D213,2)=0,"EVEN","ODD")</f>
        <v>EVEN</v>
      </c>
      <c r="F213" t="str">
        <f>IF(D213&lt;=18,"LOW (1-18)","HIGH (19-36)")</f>
        <v>HIGH (19-36)</v>
      </c>
      <c r="G213">
        <f>INT((D213-1)/6)+1</f>
        <v>6</v>
      </c>
      <c r="H213">
        <f>MOD(D213-1,6)+1</f>
        <v>4</v>
      </c>
      <c r="I213">
        <f>37-D213</f>
        <v>3</v>
      </c>
      <c r="J213">
        <f>ABS(D213-D214)</f>
        <v>16</v>
      </c>
    </row>
    <row r="214">
      <c r="A214">
        <v>27357</v>
      </c>
      <c r="B214" t="str">
        <v>2026-08-27</v>
      </c>
      <c r="C214" t="str">
        <v>Evening</v>
      </c>
      <c r="D214">
        <v>18</v>
      </c>
      <c r="E214" t="str">
        <f>IF(MOD(D214,2)=0,"EVEN","ODD")</f>
        <v>EVEN</v>
      </c>
      <c r="F214" t="str">
        <f>IF(D214&lt;=18,"LOW (1-18)","HIGH (19-36)")</f>
        <v>LOW (1-18)</v>
      </c>
      <c r="G214">
        <f>INT((D214-1)/6)+1</f>
        <v>3</v>
      </c>
      <c r="H214">
        <f>MOD(D214-1,6)+1</f>
        <v>6</v>
      </c>
      <c r="I214">
        <f>37-D214</f>
        <v>19</v>
      </c>
      <c r="J214">
        <f>ABS(D214-D215)</f>
        <v>8</v>
      </c>
    </row>
    <row r="215">
      <c r="A215">
        <v>27356</v>
      </c>
      <c r="B215" t="str">
        <v>2026-08-27</v>
      </c>
      <c r="C215" t="str">
        <v>Afternoon</v>
      </c>
      <c r="D215">
        <v>10</v>
      </c>
      <c r="E215" t="str">
        <f>IF(MOD(D215,2)=0,"EVEN","ODD")</f>
        <v>EVEN</v>
      </c>
      <c r="F215" t="str">
        <f>IF(D215&lt;=18,"LOW (1-18)","HIGH (19-36)")</f>
        <v>LOW (1-18)</v>
      </c>
      <c r="G215">
        <f>INT((D215-1)/6)+1</f>
        <v>2</v>
      </c>
      <c r="H215">
        <f>MOD(D215-1,6)+1</f>
        <v>4</v>
      </c>
      <c r="I215">
        <f>37-D215</f>
        <v>27</v>
      </c>
      <c r="J215">
        <f>ABS(D215-D216)</f>
        <v>0</v>
      </c>
    </row>
    <row r="216">
      <c r="A216">
        <v>27355</v>
      </c>
      <c r="B216" t="str">
        <v>2026-08-27</v>
      </c>
      <c r="C216" t="str">
        <v>Midday</v>
      </c>
      <c r="D216">
        <v>10</v>
      </c>
      <c r="E216" t="str">
        <f>IF(MOD(D216,2)=0,"EVEN","ODD")</f>
        <v>EVEN</v>
      </c>
      <c r="F216" t="str">
        <f>IF(D216&lt;=18,"LOW (1-18)","HIGH (19-36)")</f>
        <v>LOW (1-18)</v>
      </c>
      <c r="G216">
        <f>INT((D216-1)/6)+1</f>
        <v>2</v>
      </c>
      <c r="H216">
        <f>MOD(D216-1,6)+1</f>
        <v>4</v>
      </c>
      <c r="I216">
        <f>37-D216</f>
        <v>27</v>
      </c>
      <c r="J216">
        <f>ABS(D216-D217)</f>
        <v>9</v>
      </c>
    </row>
    <row r="217">
      <c r="A217">
        <v>27354</v>
      </c>
      <c r="B217" t="str">
        <v>2026-08-27</v>
      </c>
      <c r="C217" t="str">
        <v>Morning</v>
      </c>
      <c r="D217">
        <v>19</v>
      </c>
      <c r="E217" t="str">
        <f>IF(MOD(D217,2)=0,"EVEN","ODD")</f>
        <v>ODD</v>
      </c>
      <c r="F217" t="str">
        <f>IF(D217&lt;=18,"LOW (1-18)","HIGH (19-36)")</f>
        <v>HIGH (19-36)</v>
      </c>
      <c r="G217">
        <f>INT((D217-1)/6)+1</f>
        <v>4</v>
      </c>
      <c r="H217">
        <f>MOD(D217-1,6)+1</f>
        <v>1</v>
      </c>
      <c r="I217">
        <f>37-D217</f>
        <v>18</v>
      </c>
      <c r="J217">
        <f>ABS(D217-D218)</f>
        <v>1</v>
      </c>
    </row>
    <row r="218">
      <c r="A218">
        <v>27353</v>
      </c>
      <c r="B218" t="str">
        <v>2026-08-26</v>
      </c>
      <c r="C218" t="str">
        <v>Evening</v>
      </c>
      <c r="D218">
        <v>20</v>
      </c>
      <c r="E218" t="str">
        <f>IF(MOD(D218,2)=0,"EVEN","ODD")</f>
        <v>EVEN</v>
      </c>
      <c r="F218" t="str">
        <f>IF(D218&lt;=18,"LOW (1-18)","HIGH (19-36)")</f>
        <v>HIGH (19-36)</v>
      </c>
      <c r="G218">
        <f>INT((D218-1)/6)+1</f>
        <v>4</v>
      </c>
      <c r="H218">
        <f>MOD(D218-1,6)+1</f>
        <v>2</v>
      </c>
      <c r="I218">
        <f>37-D218</f>
        <v>17</v>
      </c>
      <c r="J218">
        <f>ABS(D218-D219)</f>
        <v>9</v>
      </c>
    </row>
    <row r="219">
      <c r="A219">
        <v>27352</v>
      </c>
      <c r="B219" t="str">
        <v>2026-08-26</v>
      </c>
      <c r="C219" t="str">
        <v>Afternoon</v>
      </c>
      <c r="D219">
        <v>11</v>
      </c>
      <c r="E219" t="str">
        <f>IF(MOD(D219,2)=0,"EVEN","ODD")</f>
        <v>ODD</v>
      </c>
      <c r="F219" t="str">
        <f>IF(D219&lt;=18,"LOW (1-18)","HIGH (19-36)")</f>
        <v>LOW (1-18)</v>
      </c>
      <c r="G219">
        <f>INT((D219-1)/6)+1</f>
        <v>2</v>
      </c>
      <c r="H219">
        <f>MOD(D219-1,6)+1</f>
        <v>5</v>
      </c>
      <c r="I219">
        <f>37-D219</f>
        <v>26</v>
      </c>
      <c r="J219">
        <f>ABS(D219-D220)</f>
        <v>0</v>
      </c>
    </row>
    <row r="220">
      <c r="A220">
        <v>27351</v>
      </c>
      <c r="B220" t="str">
        <v>2026-08-26</v>
      </c>
      <c r="C220" t="str">
        <v>Midday</v>
      </c>
      <c r="D220">
        <v>11</v>
      </c>
      <c r="E220" t="str">
        <f>IF(MOD(D220,2)=0,"EVEN","ODD")</f>
        <v>ODD</v>
      </c>
      <c r="F220" t="str">
        <f>IF(D220&lt;=18,"LOW (1-18)","HIGH (19-36)")</f>
        <v>LOW (1-18)</v>
      </c>
      <c r="G220">
        <f>INT((D220-1)/6)+1</f>
        <v>2</v>
      </c>
      <c r="H220">
        <f>MOD(D220-1,6)+1</f>
        <v>5</v>
      </c>
      <c r="I220">
        <f>37-D220</f>
        <v>26</v>
      </c>
      <c r="J220">
        <f>ABS(D220-D221)</f>
        <v>3</v>
      </c>
    </row>
    <row r="221">
      <c r="A221">
        <v>27350</v>
      </c>
      <c r="B221" t="str">
        <v>2026-08-26</v>
      </c>
      <c r="C221" t="str">
        <v>Morning</v>
      </c>
      <c r="D221">
        <v>14</v>
      </c>
      <c r="E221" t="str">
        <f>IF(MOD(D221,2)=0,"EVEN","ODD")</f>
        <v>EVEN</v>
      </c>
      <c r="F221" t="str">
        <f>IF(D221&lt;=18,"LOW (1-18)","HIGH (19-36)")</f>
        <v>LOW (1-18)</v>
      </c>
      <c r="G221">
        <f>INT((D221-1)/6)+1</f>
        <v>3</v>
      </c>
      <c r="H221">
        <f>MOD(D221-1,6)+1</f>
        <v>2</v>
      </c>
      <c r="I221">
        <f>37-D221</f>
        <v>23</v>
      </c>
      <c r="J221">
        <f>ABS(D221-D222)</f>
        <v>4</v>
      </c>
    </row>
    <row r="222">
      <c r="A222">
        <v>27349</v>
      </c>
      <c r="B222" t="str">
        <v>2026-08-25</v>
      </c>
      <c r="C222" t="str">
        <v>Evening</v>
      </c>
      <c r="D222">
        <v>10</v>
      </c>
      <c r="E222" t="str">
        <f>IF(MOD(D222,2)=0,"EVEN","ODD")</f>
        <v>EVEN</v>
      </c>
      <c r="F222" t="str">
        <f>IF(D222&lt;=18,"LOW (1-18)","HIGH (19-36)")</f>
        <v>LOW (1-18)</v>
      </c>
      <c r="G222">
        <f>INT((D222-1)/6)+1</f>
        <v>2</v>
      </c>
      <c r="H222">
        <f>MOD(D222-1,6)+1</f>
        <v>4</v>
      </c>
      <c r="I222">
        <f>37-D222</f>
        <v>27</v>
      </c>
      <c r="J222">
        <f>ABS(D222-D223)</f>
        <v>20</v>
      </c>
    </row>
    <row r="223">
      <c r="A223">
        <v>27348</v>
      </c>
      <c r="B223" t="str">
        <v>2026-08-25</v>
      </c>
      <c r="C223" t="str">
        <v>Afternoon</v>
      </c>
      <c r="D223">
        <v>30</v>
      </c>
      <c r="E223" t="str">
        <f>IF(MOD(D223,2)=0,"EVEN","ODD")</f>
        <v>EVEN</v>
      </c>
      <c r="F223" t="str">
        <f>IF(D223&lt;=18,"LOW (1-18)","HIGH (19-36)")</f>
        <v>HIGH (19-36)</v>
      </c>
      <c r="G223">
        <f>INT((D223-1)/6)+1</f>
        <v>5</v>
      </c>
      <c r="H223">
        <f>MOD(D223-1,6)+1</f>
        <v>6</v>
      </c>
      <c r="I223">
        <f>37-D223</f>
        <v>7</v>
      </c>
      <c r="J223">
        <f>ABS(D223-D224)</f>
        <v>10</v>
      </c>
    </row>
    <row r="224">
      <c r="A224">
        <v>27347</v>
      </c>
      <c r="B224" t="str">
        <v>2026-08-25</v>
      </c>
      <c r="C224" t="str">
        <v>Midday</v>
      </c>
      <c r="D224">
        <v>20</v>
      </c>
      <c r="E224" t="str">
        <f>IF(MOD(D224,2)=0,"EVEN","ODD")</f>
        <v>EVEN</v>
      </c>
      <c r="F224" t="str">
        <f>IF(D224&lt;=18,"LOW (1-18)","HIGH (19-36)")</f>
        <v>HIGH (19-36)</v>
      </c>
      <c r="G224">
        <f>INT((D224-1)/6)+1</f>
        <v>4</v>
      </c>
      <c r="H224">
        <f>MOD(D224-1,6)+1</f>
        <v>2</v>
      </c>
      <c r="I224">
        <f>37-D224</f>
        <v>17</v>
      </c>
      <c r="J224">
        <f>ABS(D224-D225)</f>
        <v>8</v>
      </c>
    </row>
    <row r="225">
      <c r="A225">
        <v>27346</v>
      </c>
      <c r="B225" t="str">
        <v>2026-08-25</v>
      </c>
      <c r="C225" t="str">
        <v>Morning</v>
      </c>
      <c r="D225">
        <v>28</v>
      </c>
      <c r="E225" t="str">
        <f>IF(MOD(D225,2)=0,"EVEN","ODD")</f>
        <v>EVEN</v>
      </c>
      <c r="F225" t="str">
        <f>IF(D225&lt;=18,"LOW (1-18)","HIGH (19-36)")</f>
        <v>HIGH (19-36)</v>
      </c>
      <c r="G225">
        <f>INT((D225-1)/6)+1</f>
        <v>5</v>
      </c>
      <c r="H225">
        <f>MOD(D225-1,6)+1</f>
        <v>4</v>
      </c>
      <c r="I225">
        <f>37-D225</f>
        <v>9</v>
      </c>
      <c r="J225">
        <f>ABS(D225-D226)</f>
        <v>26</v>
      </c>
    </row>
    <row r="226">
      <c r="A226">
        <v>27345</v>
      </c>
      <c r="B226" t="str">
        <v>2026-08-24</v>
      </c>
      <c r="C226" t="str">
        <v>Evening</v>
      </c>
      <c r="D226">
        <v>2</v>
      </c>
      <c r="E226" t="str">
        <f>IF(MOD(D226,2)=0,"EVEN","ODD")</f>
        <v>EVEN</v>
      </c>
      <c r="F226" t="str">
        <f>IF(D226&lt;=18,"LOW (1-18)","HIGH (19-36)")</f>
        <v>LOW (1-18)</v>
      </c>
      <c r="G226">
        <f>INT((D226-1)/6)+1</f>
        <v>1</v>
      </c>
      <c r="H226">
        <f>MOD(D226-1,6)+1</f>
        <v>2</v>
      </c>
      <c r="I226">
        <f>37-D226</f>
        <v>35</v>
      </c>
      <c r="J226">
        <f>ABS(D226-D227)</f>
        <v>24</v>
      </c>
    </row>
    <row r="227">
      <c r="A227">
        <v>27344</v>
      </c>
      <c r="B227" t="str">
        <v>2026-08-24</v>
      </c>
      <c r="C227" t="str">
        <v>Afternoon</v>
      </c>
      <c r="D227">
        <v>26</v>
      </c>
      <c r="E227" t="str">
        <f>IF(MOD(D227,2)=0,"EVEN","ODD")</f>
        <v>EVEN</v>
      </c>
      <c r="F227" t="str">
        <f>IF(D227&lt;=18,"LOW (1-18)","HIGH (19-36)")</f>
        <v>HIGH (19-36)</v>
      </c>
      <c r="G227">
        <f>INT((D227-1)/6)+1</f>
        <v>5</v>
      </c>
      <c r="H227">
        <f>MOD(D227-1,6)+1</f>
        <v>2</v>
      </c>
      <c r="I227">
        <f>37-D227</f>
        <v>11</v>
      </c>
      <c r="J227">
        <f>ABS(D227-D228)</f>
        <v>17</v>
      </c>
    </row>
    <row r="228">
      <c r="A228">
        <v>27343</v>
      </c>
      <c r="B228" t="str">
        <v>2026-08-24</v>
      </c>
      <c r="C228" t="str">
        <v>Midday</v>
      </c>
      <c r="D228">
        <v>9</v>
      </c>
      <c r="E228" t="str">
        <f>IF(MOD(D228,2)=0,"EVEN","ODD")</f>
        <v>ODD</v>
      </c>
      <c r="F228" t="str">
        <f>IF(D228&lt;=18,"LOW (1-18)","HIGH (19-36)")</f>
        <v>LOW (1-18)</v>
      </c>
      <c r="G228">
        <f>INT((D228-1)/6)+1</f>
        <v>2</v>
      </c>
      <c r="H228">
        <f>MOD(D228-1,6)+1</f>
        <v>3</v>
      </c>
      <c r="I228">
        <f>37-D228</f>
        <v>28</v>
      </c>
      <c r="J228">
        <f>ABS(D228-D229)</f>
        <v>2</v>
      </c>
    </row>
    <row r="229">
      <c r="A229">
        <v>27342</v>
      </c>
      <c r="B229" t="str">
        <v>2026-08-24</v>
      </c>
      <c r="C229" t="str">
        <v>Morning</v>
      </c>
      <c r="D229">
        <v>11</v>
      </c>
      <c r="E229" t="str">
        <f>IF(MOD(D229,2)=0,"EVEN","ODD")</f>
        <v>ODD</v>
      </c>
      <c r="F229" t="str">
        <f>IF(D229&lt;=18,"LOW (1-18)","HIGH (19-36)")</f>
        <v>LOW (1-18)</v>
      </c>
      <c r="G229">
        <f>INT((D229-1)/6)+1</f>
        <v>2</v>
      </c>
      <c r="H229">
        <f>MOD(D229-1,6)+1</f>
        <v>5</v>
      </c>
      <c r="I229">
        <f>37-D229</f>
        <v>26</v>
      </c>
      <c r="J229">
        <f>ABS(D229-D230)</f>
        <v>2</v>
      </c>
    </row>
    <row r="230">
      <c r="A230">
        <v>27341</v>
      </c>
      <c r="B230" t="str">
        <v>2026-08-23</v>
      </c>
      <c r="C230" t="str">
        <v>Evening</v>
      </c>
      <c r="D230">
        <v>13</v>
      </c>
      <c r="E230" t="str">
        <f>IF(MOD(D230,2)=0,"EVEN","ODD")</f>
        <v>ODD</v>
      </c>
      <c r="F230" t="str">
        <f>IF(D230&lt;=18,"LOW (1-18)","HIGH (19-36)")</f>
        <v>LOW (1-18)</v>
      </c>
      <c r="G230">
        <f>INT((D230-1)/6)+1</f>
        <v>3</v>
      </c>
      <c r="H230">
        <f>MOD(D230-1,6)+1</f>
        <v>1</v>
      </c>
      <c r="I230">
        <f>37-D230</f>
        <v>24</v>
      </c>
      <c r="J230">
        <f>ABS(D230-D231)</f>
        <v>3</v>
      </c>
    </row>
    <row r="231">
      <c r="A231">
        <v>27340</v>
      </c>
      <c r="B231" t="str">
        <v>2026-08-23</v>
      </c>
      <c r="C231" t="str">
        <v>Afternoon</v>
      </c>
      <c r="D231">
        <v>16</v>
      </c>
      <c r="E231" t="str">
        <f>IF(MOD(D231,2)=0,"EVEN","ODD")</f>
        <v>EVEN</v>
      </c>
      <c r="F231" t="str">
        <f>IF(D231&lt;=18,"LOW (1-18)","HIGH (19-36)")</f>
        <v>LOW (1-18)</v>
      </c>
      <c r="G231">
        <f>INT((D231-1)/6)+1</f>
        <v>3</v>
      </c>
      <c r="H231">
        <f>MOD(D231-1,6)+1</f>
        <v>4</v>
      </c>
      <c r="I231">
        <f>37-D231</f>
        <v>21</v>
      </c>
      <c r="J231">
        <f>ABS(D231-D232)</f>
        <v>15</v>
      </c>
    </row>
    <row r="232">
      <c r="A232">
        <v>27339</v>
      </c>
      <c r="B232" t="str">
        <v>2026-08-23</v>
      </c>
      <c r="C232" t="str">
        <v>Midday</v>
      </c>
      <c r="D232">
        <v>31</v>
      </c>
      <c r="E232" t="str">
        <f>IF(MOD(D232,2)=0,"EVEN","ODD")</f>
        <v>ODD</v>
      </c>
      <c r="F232" t="str">
        <f>IF(D232&lt;=18,"LOW (1-18)","HIGH (19-36)")</f>
        <v>HIGH (19-36)</v>
      </c>
      <c r="G232">
        <f>INT((D232-1)/6)+1</f>
        <v>6</v>
      </c>
      <c r="H232">
        <f>MOD(D232-1,6)+1</f>
        <v>1</v>
      </c>
      <c r="I232">
        <f>37-D232</f>
        <v>6</v>
      </c>
      <c r="J232">
        <f>ABS(D232-D233)</f>
        <v>23</v>
      </c>
    </row>
    <row r="233">
      <c r="A233">
        <v>27338</v>
      </c>
      <c r="B233" t="str">
        <v>2026-08-23</v>
      </c>
      <c r="C233" t="str">
        <v>Morning</v>
      </c>
      <c r="D233">
        <v>8</v>
      </c>
      <c r="E233" t="str">
        <f>IF(MOD(D233,2)=0,"EVEN","ODD")</f>
        <v>EVEN</v>
      </c>
      <c r="F233" t="str">
        <f>IF(D233&lt;=18,"LOW (1-18)","HIGH (19-36)")</f>
        <v>LOW (1-18)</v>
      </c>
      <c r="G233">
        <f>INT((D233-1)/6)+1</f>
        <v>2</v>
      </c>
      <c r="H233">
        <f>MOD(D233-1,6)+1</f>
        <v>2</v>
      </c>
      <c r="I233">
        <f>37-D233</f>
        <v>29</v>
      </c>
      <c r="J233">
        <f>ABS(D233-D234)</f>
        <v>26</v>
      </c>
    </row>
    <row r="234">
      <c r="A234">
        <v>27337</v>
      </c>
      <c r="B234" t="str">
        <v>2026-08-22</v>
      </c>
      <c r="C234" t="str">
        <v>Evening</v>
      </c>
      <c r="D234">
        <v>34</v>
      </c>
      <c r="E234" t="str">
        <f>IF(MOD(D234,2)=0,"EVEN","ODD")</f>
        <v>EVEN</v>
      </c>
      <c r="F234" t="str">
        <f>IF(D234&lt;=18,"LOW (1-18)","HIGH (19-36)")</f>
        <v>HIGH (19-36)</v>
      </c>
      <c r="G234">
        <f>INT((D234-1)/6)+1</f>
        <v>6</v>
      </c>
      <c r="H234">
        <f>MOD(D234-1,6)+1</f>
        <v>4</v>
      </c>
      <c r="I234">
        <f>37-D234</f>
        <v>3</v>
      </c>
      <c r="J234">
        <f>ABS(D234-D235)</f>
        <v>16</v>
      </c>
    </row>
    <row r="235">
      <c r="A235">
        <v>27336</v>
      </c>
      <c r="B235" t="str">
        <v>2026-08-22</v>
      </c>
      <c r="C235" t="str">
        <v>Afternoon</v>
      </c>
      <c r="D235">
        <v>18</v>
      </c>
      <c r="E235" t="str">
        <f>IF(MOD(D235,2)=0,"EVEN","ODD")</f>
        <v>EVEN</v>
      </c>
      <c r="F235" t="str">
        <f>IF(D235&lt;=18,"LOW (1-18)","HIGH (19-36)")</f>
        <v>LOW (1-18)</v>
      </c>
      <c r="G235">
        <f>INT((D235-1)/6)+1</f>
        <v>3</v>
      </c>
      <c r="H235">
        <f>MOD(D235-1,6)+1</f>
        <v>6</v>
      </c>
      <c r="I235">
        <f>37-D235</f>
        <v>19</v>
      </c>
      <c r="J235">
        <f>ABS(D235-D236)</f>
        <v>18</v>
      </c>
    </row>
    <row r="236">
      <c r="A236">
        <v>27335</v>
      </c>
      <c r="B236" t="str">
        <v>2026-08-22</v>
      </c>
      <c r="C236" t="str">
        <v>Midday</v>
      </c>
      <c r="D236">
        <v>36</v>
      </c>
      <c r="E236" t="str">
        <f>IF(MOD(D236,2)=0,"EVEN","ODD")</f>
        <v>EVEN</v>
      </c>
      <c r="F236" t="str">
        <f>IF(D236&lt;=18,"LOW (1-18)","HIGH (19-36)")</f>
        <v>HIGH (19-36)</v>
      </c>
      <c r="G236">
        <f>INT((D236-1)/6)+1</f>
        <v>6</v>
      </c>
      <c r="H236">
        <f>MOD(D236-1,6)+1</f>
        <v>6</v>
      </c>
      <c r="I236">
        <f>37-D236</f>
        <v>1</v>
      </c>
      <c r="J236">
        <f>ABS(D236-D237)</f>
        <v>3</v>
      </c>
    </row>
    <row r="237">
      <c r="A237">
        <v>27334</v>
      </c>
      <c r="B237" t="str">
        <v>2026-08-22</v>
      </c>
      <c r="C237" t="str">
        <v>Morning</v>
      </c>
      <c r="D237">
        <v>33</v>
      </c>
      <c r="E237" t="str">
        <f>IF(MOD(D237,2)=0,"EVEN","ODD")</f>
        <v>ODD</v>
      </c>
      <c r="F237" t="str">
        <f>IF(D237&lt;=18,"LOW (1-18)","HIGH (19-36)")</f>
        <v>HIGH (19-36)</v>
      </c>
      <c r="G237">
        <f>INT((D237-1)/6)+1</f>
        <v>6</v>
      </c>
      <c r="H237">
        <f>MOD(D237-1,6)+1</f>
        <v>3</v>
      </c>
      <c r="I237">
        <f>37-D237</f>
        <v>4</v>
      </c>
      <c r="J237">
        <f>ABS(D237-D238)</f>
        <v>23</v>
      </c>
    </row>
    <row r="238">
      <c r="A238">
        <v>27333</v>
      </c>
      <c r="B238" t="str">
        <v>2026-08-21</v>
      </c>
      <c r="C238" t="str">
        <v>Evening</v>
      </c>
      <c r="D238">
        <v>10</v>
      </c>
      <c r="E238" t="str">
        <f>IF(MOD(D238,2)=0,"EVEN","ODD")</f>
        <v>EVEN</v>
      </c>
      <c r="F238" t="str">
        <f>IF(D238&lt;=18,"LOW (1-18)","HIGH (19-36)")</f>
        <v>LOW (1-18)</v>
      </c>
      <c r="G238">
        <f>INT((D238-1)/6)+1</f>
        <v>2</v>
      </c>
      <c r="H238">
        <f>MOD(D238-1,6)+1</f>
        <v>4</v>
      </c>
      <c r="I238">
        <f>37-D238</f>
        <v>27</v>
      </c>
      <c r="J238">
        <f>ABS(D238-D239)</f>
        <v>14</v>
      </c>
    </row>
    <row r="239">
      <c r="A239">
        <v>27332</v>
      </c>
      <c r="B239" t="str">
        <v>2026-08-21</v>
      </c>
      <c r="C239" t="str">
        <v>Afternoon</v>
      </c>
      <c r="D239">
        <v>24</v>
      </c>
      <c r="E239" t="str">
        <f>IF(MOD(D239,2)=0,"EVEN","ODD")</f>
        <v>EVEN</v>
      </c>
      <c r="F239" t="str">
        <f>IF(D239&lt;=18,"LOW (1-18)","HIGH (19-36)")</f>
        <v>HIGH (19-36)</v>
      </c>
      <c r="G239">
        <f>INT((D239-1)/6)+1</f>
        <v>4</v>
      </c>
      <c r="H239">
        <f>MOD(D239-1,6)+1</f>
        <v>6</v>
      </c>
      <c r="I239">
        <f>37-D239</f>
        <v>13</v>
      </c>
      <c r="J239">
        <f>ABS(D239-D240)</f>
        <v>5</v>
      </c>
    </row>
    <row r="240">
      <c r="A240">
        <v>27331</v>
      </c>
      <c r="B240" t="str">
        <v>2026-08-21</v>
      </c>
      <c r="C240" t="str">
        <v>Midday</v>
      </c>
      <c r="D240">
        <v>19</v>
      </c>
      <c r="E240" t="str">
        <f>IF(MOD(D240,2)=0,"EVEN","ODD")</f>
        <v>ODD</v>
      </c>
      <c r="F240" t="str">
        <f>IF(D240&lt;=18,"LOW (1-18)","HIGH (19-36)")</f>
        <v>HIGH (19-36)</v>
      </c>
      <c r="G240">
        <f>INT((D240-1)/6)+1</f>
        <v>4</v>
      </c>
      <c r="H240">
        <f>MOD(D240-1,6)+1</f>
        <v>1</v>
      </c>
      <c r="I240">
        <f>37-D240</f>
        <v>18</v>
      </c>
      <c r="J240">
        <f>ABS(D240-D241)</f>
        <v>13</v>
      </c>
    </row>
    <row r="241">
      <c r="A241">
        <v>27330</v>
      </c>
      <c r="B241" t="str">
        <v>2026-08-21</v>
      </c>
      <c r="C241" t="str">
        <v>Morning</v>
      </c>
      <c r="D241">
        <v>32</v>
      </c>
      <c r="E241" t="str">
        <f>IF(MOD(D241,2)=0,"EVEN","ODD")</f>
        <v>EVEN</v>
      </c>
      <c r="F241" t="str">
        <f>IF(D241&lt;=18,"LOW (1-18)","HIGH (19-36)")</f>
        <v>HIGH (19-36)</v>
      </c>
      <c r="G241">
        <f>INT((D241-1)/6)+1</f>
        <v>6</v>
      </c>
      <c r="H241">
        <f>MOD(D241-1,6)+1</f>
        <v>2</v>
      </c>
      <c r="I241">
        <f>37-D241</f>
        <v>5</v>
      </c>
      <c r="J241">
        <f>ABS(D241-D242)</f>
        <v>25</v>
      </c>
    </row>
    <row r="242">
      <c r="A242">
        <v>27329</v>
      </c>
      <c r="B242" t="str">
        <v>2026-08-20</v>
      </c>
      <c r="C242" t="str">
        <v>Evening</v>
      </c>
      <c r="D242">
        <v>7</v>
      </c>
      <c r="E242" t="str">
        <f>IF(MOD(D242,2)=0,"EVEN","ODD")</f>
        <v>ODD</v>
      </c>
      <c r="F242" t="str">
        <f>IF(D242&lt;=18,"LOW (1-18)","HIGH (19-36)")</f>
        <v>LOW (1-18)</v>
      </c>
      <c r="G242">
        <f>INT((D242-1)/6)+1</f>
        <v>2</v>
      </c>
      <c r="H242">
        <f>MOD(D242-1,6)+1</f>
        <v>1</v>
      </c>
      <c r="I242">
        <f>37-D242</f>
        <v>30</v>
      </c>
      <c r="J242">
        <f>ABS(D242-D243)</f>
        <v>8</v>
      </c>
    </row>
    <row r="243">
      <c r="A243">
        <v>27328</v>
      </c>
      <c r="B243" t="str">
        <v>2026-08-20</v>
      </c>
      <c r="C243" t="str">
        <v>Afternoon</v>
      </c>
      <c r="D243">
        <v>15</v>
      </c>
      <c r="E243" t="str">
        <f>IF(MOD(D243,2)=0,"EVEN","ODD")</f>
        <v>ODD</v>
      </c>
      <c r="F243" t="str">
        <f>IF(D243&lt;=18,"LOW (1-18)","HIGH (19-36)")</f>
        <v>LOW (1-18)</v>
      </c>
      <c r="G243">
        <f>INT((D243-1)/6)+1</f>
        <v>3</v>
      </c>
      <c r="H243">
        <f>MOD(D243-1,6)+1</f>
        <v>3</v>
      </c>
      <c r="I243">
        <f>37-D243</f>
        <v>22</v>
      </c>
      <c r="J243">
        <f>ABS(D243-D244)</f>
        <v>7</v>
      </c>
    </row>
    <row r="244">
      <c r="A244">
        <v>27327</v>
      </c>
      <c r="B244" t="str">
        <v>2026-08-20</v>
      </c>
      <c r="C244" t="str">
        <v>Midday</v>
      </c>
      <c r="D244">
        <v>8</v>
      </c>
      <c r="E244" t="str">
        <f>IF(MOD(D244,2)=0,"EVEN","ODD")</f>
        <v>EVEN</v>
      </c>
      <c r="F244" t="str">
        <f>IF(D244&lt;=18,"LOW (1-18)","HIGH (19-36)")</f>
        <v>LOW (1-18)</v>
      </c>
      <c r="G244">
        <f>INT((D244-1)/6)+1</f>
        <v>2</v>
      </c>
      <c r="H244">
        <f>MOD(D244-1,6)+1</f>
        <v>2</v>
      </c>
      <c r="I244">
        <f>37-D244</f>
        <v>29</v>
      </c>
      <c r="J244">
        <f>ABS(D244-D245)</f>
        <v>13</v>
      </c>
    </row>
    <row r="245">
      <c r="A245">
        <v>27326</v>
      </c>
      <c r="B245" t="str">
        <v>2026-08-20</v>
      </c>
      <c r="C245" t="str">
        <v>Morning</v>
      </c>
      <c r="D245">
        <v>21</v>
      </c>
      <c r="E245" t="str">
        <f>IF(MOD(D245,2)=0,"EVEN","ODD")</f>
        <v>ODD</v>
      </c>
      <c r="F245" t="str">
        <f>IF(D245&lt;=18,"LOW (1-18)","HIGH (19-36)")</f>
        <v>HIGH (19-36)</v>
      </c>
      <c r="G245">
        <f>INT((D245-1)/6)+1</f>
        <v>4</v>
      </c>
      <c r="H245">
        <f>MOD(D245-1,6)+1</f>
        <v>3</v>
      </c>
      <c r="I245">
        <f>37-D245</f>
        <v>16</v>
      </c>
      <c r="J245">
        <f>ABS(D245-D246)</f>
        <v>4</v>
      </c>
    </row>
    <row r="246">
      <c r="A246">
        <v>27325</v>
      </c>
      <c r="B246" t="str">
        <v>2026-08-19</v>
      </c>
      <c r="C246" t="str">
        <v>Evening</v>
      </c>
      <c r="D246">
        <v>25</v>
      </c>
      <c r="E246" t="str">
        <f>IF(MOD(D246,2)=0,"EVEN","ODD")</f>
        <v>ODD</v>
      </c>
      <c r="F246" t="str">
        <f>IF(D246&lt;=18,"LOW (1-18)","HIGH (19-36)")</f>
        <v>HIGH (19-36)</v>
      </c>
      <c r="G246">
        <f>INT((D246-1)/6)+1</f>
        <v>5</v>
      </c>
      <c r="H246">
        <f>MOD(D246-1,6)+1</f>
        <v>1</v>
      </c>
      <c r="I246">
        <f>37-D246</f>
        <v>12</v>
      </c>
      <c r="J246">
        <f>ABS(D246-D247)</f>
        <v>3</v>
      </c>
    </row>
    <row r="247">
      <c r="A247">
        <v>27324</v>
      </c>
      <c r="B247" t="str">
        <v>2026-08-19</v>
      </c>
      <c r="C247" t="str">
        <v>Afternoon</v>
      </c>
      <c r="D247">
        <v>22</v>
      </c>
      <c r="E247" t="str">
        <f>IF(MOD(D247,2)=0,"EVEN","ODD")</f>
        <v>EVEN</v>
      </c>
      <c r="F247" t="str">
        <f>IF(D247&lt;=18,"LOW (1-18)","HIGH (19-36)")</f>
        <v>HIGH (19-36)</v>
      </c>
      <c r="G247">
        <f>INT((D247-1)/6)+1</f>
        <v>4</v>
      </c>
      <c r="H247">
        <f>MOD(D247-1,6)+1</f>
        <v>4</v>
      </c>
      <c r="I247">
        <f>37-D247</f>
        <v>15</v>
      </c>
      <c r="J247">
        <f>ABS(D247-D248)</f>
        <v>12</v>
      </c>
    </row>
    <row r="248">
      <c r="A248">
        <v>27323</v>
      </c>
      <c r="B248" t="str">
        <v>2026-08-19</v>
      </c>
      <c r="C248" t="str">
        <v>Midday</v>
      </c>
      <c r="D248">
        <v>10</v>
      </c>
      <c r="E248" t="str">
        <f>IF(MOD(D248,2)=0,"EVEN","ODD")</f>
        <v>EVEN</v>
      </c>
      <c r="F248" t="str">
        <f>IF(D248&lt;=18,"LOW (1-18)","HIGH (19-36)")</f>
        <v>LOW (1-18)</v>
      </c>
      <c r="G248">
        <f>INT((D248-1)/6)+1</f>
        <v>2</v>
      </c>
      <c r="H248">
        <f>MOD(D248-1,6)+1</f>
        <v>4</v>
      </c>
      <c r="I248">
        <f>37-D248</f>
        <v>27</v>
      </c>
      <c r="J248">
        <f>ABS(D248-D249)</f>
        <v>8</v>
      </c>
    </row>
    <row r="249">
      <c r="A249">
        <v>27322</v>
      </c>
      <c r="B249" t="str">
        <v>2026-08-19</v>
      </c>
      <c r="C249" t="str">
        <v>Morning</v>
      </c>
      <c r="D249">
        <v>18</v>
      </c>
      <c r="E249" t="str">
        <f>IF(MOD(D249,2)=0,"EVEN","ODD")</f>
        <v>EVEN</v>
      </c>
      <c r="F249" t="str">
        <f>IF(D249&lt;=18,"LOW (1-18)","HIGH (19-36)")</f>
        <v>LOW (1-18)</v>
      </c>
      <c r="G249">
        <f>INT((D249-1)/6)+1</f>
        <v>3</v>
      </c>
      <c r="H249">
        <f>MOD(D249-1,6)+1</f>
        <v>6</v>
      </c>
      <c r="I249">
        <f>37-D249</f>
        <v>19</v>
      </c>
      <c r="J249">
        <f>ABS(D249-D250)</f>
        <v>15</v>
      </c>
    </row>
    <row r="250">
      <c r="A250">
        <v>27321</v>
      </c>
      <c r="B250" t="str">
        <v>2026-08-18</v>
      </c>
      <c r="C250" t="str">
        <v>Evening</v>
      </c>
      <c r="D250">
        <v>33</v>
      </c>
      <c r="E250" t="str">
        <f>IF(MOD(D250,2)=0,"EVEN","ODD")</f>
        <v>ODD</v>
      </c>
      <c r="F250" t="str">
        <f>IF(D250&lt;=18,"LOW (1-18)","HIGH (19-36)")</f>
        <v>HIGH (19-36)</v>
      </c>
      <c r="G250">
        <f>INT((D250-1)/6)+1</f>
        <v>6</v>
      </c>
      <c r="H250">
        <f>MOD(D250-1,6)+1</f>
        <v>3</v>
      </c>
      <c r="I250">
        <f>37-D250</f>
        <v>4</v>
      </c>
      <c r="J250">
        <f>ABS(D250-D251)</f>
        <v>3</v>
      </c>
    </row>
    <row r="251">
      <c r="A251">
        <v>27320</v>
      </c>
      <c r="B251" t="str">
        <v>2026-08-18</v>
      </c>
      <c r="C251" t="str">
        <v>Afternoon</v>
      </c>
      <c r="D251">
        <v>30</v>
      </c>
      <c r="E251" t="str">
        <f>IF(MOD(D251,2)=0,"EVEN","ODD")</f>
        <v>EVEN</v>
      </c>
      <c r="F251" t="str">
        <f>IF(D251&lt;=18,"LOW (1-18)","HIGH (19-36)")</f>
        <v>HIGH (19-36)</v>
      </c>
      <c r="G251">
        <f>INT((D251-1)/6)+1</f>
        <v>5</v>
      </c>
      <c r="H251">
        <f>MOD(D251-1,6)+1</f>
        <v>6</v>
      </c>
      <c r="I251">
        <f>37-D251</f>
        <v>7</v>
      </c>
      <c r="J251">
        <f>ABS(D251-D252)</f>
        <v>6</v>
      </c>
    </row>
    <row r="252">
      <c r="A252">
        <v>27319</v>
      </c>
      <c r="B252" t="str">
        <v>2026-08-18</v>
      </c>
      <c r="C252" t="str">
        <v>Midday</v>
      </c>
      <c r="D252">
        <v>24</v>
      </c>
      <c r="E252" t="str">
        <f>IF(MOD(D252,2)=0,"EVEN","ODD")</f>
        <v>EVEN</v>
      </c>
      <c r="F252" t="str">
        <f>IF(D252&lt;=18,"LOW (1-18)","HIGH (19-36)")</f>
        <v>HIGH (19-36)</v>
      </c>
      <c r="G252">
        <f>INT((D252-1)/6)+1</f>
        <v>4</v>
      </c>
      <c r="H252">
        <f>MOD(D252-1,6)+1</f>
        <v>6</v>
      </c>
      <c r="I252">
        <f>37-D252</f>
        <v>13</v>
      </c>
      <c r="J252">
        <f>ABS(D252-D253)</f>
        <v>19</v>
      </c>
    </row>
    <row r="253">
      <c r="A253">
        <v>27318</v>
      </c>
      <c r="B253" t="str">
        <v>2026-08-18</v>
      </c>
      <c r="C253" t="str">
        <v>Morning</v>
      </c>
      <c r="D253">
        <v>5</v>
      </c>
      <c r="E253" t="str">
        <f>IF(MOD(D253,2)=0,"EVEN","ODD")</f>
        <v>ODD</v>
      </c>
      <c r="F253" t="str">
        <f>IF(D253&lt;=18,"LOW (1-18)","HIGH (19-36)")</f>
        <v>LOW (1-18)</v>
      </c>
      <c r="G253">
        <f>INT((D253-1)/6)+1</f>
        <v>1</v>
      </c>
      <c r="H253">
        <f>MOD(D253-1,6)+1</f>
        <v>5</v>
      </c>
      <c r="I253">
        <f>37-D253</f>
        <v>32</v>
      </c>
      <c r="J253">
        <f>ABS(D253-D254)</f>
        <v>27</v>
      </c>
    </row>
    <row r="254">
      <c r="A254">
        <v>27317</v>
      </c>
      <c r="B254" t="str">
        <v>2026-08-17</v>
      </c>
      <c r="C254" t="str">
        <v>Evening</v>
      </c>
      <c r="D254">
        <v>32</v>
      </c>
      <c r="E254" t="str">
        <f>IF(MOD(D254,2)=0,"EVEN","ODD")</f>
        <v>EVEN</v>
      </c>
      <c r="F254" t="str">
        <f>IF(D254&lt;=18,"LOW (1-18)","HIGH (19-36)")</f>
        <v>HIGH (19-36)</v>
      </c>
      <c r="G254">
        <f>INT((D254-1)/6)+1</f>
        <v>6</v>
      </c>
      <c r="H254">
        <f>MOD(D254-1,6)+1</f>
        <v>2</v>
      </c>
      <c r="I254">
        <f>37-D254</f>
        <v>5</v>
      </c>
      <c r="J254">
        <f>ABS(D254-D255)</f>
        <v>4</v>
      </c>
    </row>
    <row r="255">
      <c r="A255">
        <v>27316</v>
      </c>
      <c r="B255" t="str">
        <v>2026-08-17</v>
      </c>
      <c r="C255" t="str">
        <v>Afternoon</v>
      </c>
      <c r="D255">
        <v>28</v>
      </c>
      <c r="E255" t="str">
        <f>IF(MOD(D255,2)=0,"EVEN","ODD")</f>
        <v>EVEN</v>
      </c>
      <c r="F255" t="str">
        <f>IF(D255&lt;=18,"LOW (1-18)","HIGH (19-36)")</f>
        <v>HIGH (19-36)</v>
      </c>
      <c r="G255">
        <f>INT((D255-1)/6)+1</f>
        <v>5</v>
      </c>
      <c r="H255">
        <f>MOD(D255-1,6)+1</f>
        <v>4</v>
      </c>
      <c r="I255">
        <f>37-D255</f>
        <v>9</v>
      </c>
      <c r="J255">
        <f>ABS(D255-D256)</f>
        <v>4</v>
      </c>
    </row>
    <row r="256">
      <c r="A256">
        <v>27315</v>
      </c>
      <c r="B256" t="str">
        <v>2026-08-17</v>
      </c>
      <c r="C256" t="str">
        <v>Midday</v>
      </c>
      <c r="D256">
        <v>32</v>
      </c>
      <c r="E256" t="str">
        <f>IF(MOD(D256,2)=0,"EVEN","ODD")</f>
        <v>EVEN</v>
      </c>
      <c r="F256" t="str">
        <f>IF(D256&lt;=18,"LOW (1-18)","HIGH (19-36)")</f>
        <v>HIGH (19-36)</v>
      </c>
      <c r="G256">
        <f>INT((D256-1)/6)+1</f>
        <v>6</v>
      </c>
      <c r="H256">
        <f>MOD(D256-1,6)+1</f>
        <v>2</v>
      </c>
      <c r="I256">
        <f>37-D256</f>
        <v>5</v>
      </c>
      <c r="J256">
        <f>ABS(D256-D257)</f>
        <v>1</v>
      </c>
    </row>
    <row r="257">
      <c r="A257">
        <v>27314</v>
      </c>
      <c r="B257" t="str">
        <v>2026-08-17</v>
      </c>
      <c r="C257" t="str">
        <v>Morning</v>
      </c>
      <c r="D257">
        <v>31</v>
      </c>
      <c r="E257" t="str">
        <f>IF(MOD(D257,2)=0,"EVEN","ODD")</f>
        <v>ODD</v>
      </c>
      <c r="F257" t="str">
        <f>IF(D257&lt;=18,"LOW (1-18)","HIGH (19-36)")</f>
        <v>HIGH (19-36)</v>
      </c>
      <c r="G257">
        <f>INT((D257-1)/6)+1</f>
        <v>6</v>
      </c>
      <c r="H257">
        <f>MOD(D257-1,6)+1</f>
        <v>1</v>
      </c>
      <c r="I257">
        <f>37-D257</f>
        <v>6</v>
      </c>
      <c r="J257">
        <f>ABS(D257-D258)</f>
        <v>26</v>
      </c>
    </row>
    <row r="258">
      <c r="A258">
        <v>27313</v>
      </c>
      <c r="B258" t="str">
        <v>2026-08-16</v>
      </c>
      <c r="C258" t="str">
        <v>Evening</v>
      </c>
      <c r="D258">
        <v>5</v>
      </c>
      <c r="E258" t="str">
        <f>IF(MOD(D258,2)=0,"EVEN","ODD")</f>
        <v>ODD</v>
      </c>
      <c r="F258" t="str">
        <f>IF(D258&lt;=18,"LOW (1-18)","HIGH (19-36)")</f>
        <v>LOW (1-18)</v>
      </c>
      <c r="G258">
        <f>INT((D258-1)/6)+1</f>
        <v>1</v>
      </c>
      <c r="H258">
        <f>MOD(D258-1,6)+1</f>
        <v>5</v>
      </c>
      <c r="I258">
        <f>37-D258</f>
        <v>32</v>
      </c>
      <c r="J258">
        <f>ABS(D258-D259)</f>
        <v>23</v>
      </c>
    </row>
    <row r="259">
      <c r="A259">
        <v>27312</v>
      </c>
      <c r="B259" t="str">
        <v>2026-08-16</v>
      </c>
      <c r="C259" t="str">
        <v>Afternoon</v>
      </c>
      <c r="D259">
        <v>28</v>
      </c>
      <c r="E259" t="str">
        <f>IF(MOD(D259,2)=0,"EVEN","ODD")</f>
        <v>EVEN</v>
      </c>
      <c r="F259" t="str">
        <f>IF(D259&lt;=18,"LOW (1-18)","HIGH (19-36)")</f>
        <v>HIGH (19-36)</v>
      </c>
      <c r="G259">
        <f>INT((D259-1)/6)+1</f>
        <v>5</v>
      </c>
      <c r="H259">
        <f>MOD(D259-1,6)+1</f>
        <v>4</v>
      </c>
      <c r="I259">
        <f>37-D259</f>
        <v>9</v>
      </c>
      <c r="J259">
        <f>ABS(D259-D260)</f>
        <v>23</v>
      </c>
    </row>
    <row r="260">
      <c r="A260">
        <v>27311</v>
      </c>
      <c r="B260" t="str">
        <v>2026-08-16</v>
      </c>
      <c r="C260" t="str">
        <v>Midday</v>
      </c>
      <c r="D260">
        <v>5</v>
      </c>
      <c r="E260" t="str">
        <f>IF(MOD(D260,2)=0,"EVEN","ODD")</f>
        <v>ODD</v>
      </c>
      <c r="F260" t="str">
        <f>IF(D260&lt;=18,"LOW (1-18)","HIGH (19-36)")</f>
        <v>LOW (1-18)</v>
      </c>
      <c r="G260">
        <f>INT((D260-1)/6)+1</f>
        <v>1</v>
      </c>
      <c r="H260">
        <f>MOD(D260-1,6)+1</f>
        <v>5</v>
      </c>
      <c r="I260">
        <f>37-D260</f>
        <v>32</v>
      </c>
      <c r="J260">
        <f>ABS(D260-D261)</f>
        <v>19</v>
      </c>
    </row>
    <row r="261">
      <c r="A261">
        <v>27310</v>
      </c>
      <c r="B261" t="str">
        <v>2026-08-16</v>
      </c>
      <c r="C261" t="str">
        <v>Morning</v>
      </c>
      <c r="D261">
        <v>24</v>
      </c>
      <c r="E261" t="str">
        <f>IF(MOD(D261,2)=0,"EVEN","ODD")</f>
        <v>EVEN</v>
      </c>
      <c r="F261" t="str">
        <f>IF(D261&lt;=18,"LOW (1-18)","HIGH (19-36)")</f>
        <v>HIGH (19-36)</v>
      </c>
      <c r="G261">
        <f>INT((D261-1)/6)+1</f>
        <v>4</v>
      </c>
      <c r="H261">
        <f>MOD(D261-1,6)+1</f>
        <v>6</v>
      </c>
      <c r="I261">
        <f>37-D261</f>
        <v>13</v>
      </c>
      <c r="J261">
        <f>ABS(D261-D262)</f>
        <v>4</v>
      </c>
    </row>
    <row r="262">
      <c r="A262">
        <v>27309</v>
      </c>
      <c r="B262" t="str">
        <v>2026-08-15</v>
      </c>
      <c r="C262" t="str">
        <v>Evening</v>
      </c>
      <c r="D262">
        <v>28</v>
      </c>
      <c r="E262" t="str">
        <f>IF(MOD(D262,2)=0,"EVEN","ODD")</f>
        <v>EVEN</v>
      </c>
      <c r="F262" t="str">
        <f>IF(D262&lt;=18,"LOW (1-18)","HIGH (19-36)")</f>
        <v>HIGH (19-36)</v>
      </c>
      <c r="G262">
        <f>INT((D262-1)/6)+1</f>
        <v>5</v>
      </c>
      <c r="H262">
        <f>MOD(D262-1,6)+1</f>
        <v>4</v>
      </c>
      <c r="I262">
        <f>37-D262</f>
        <v>9</v>
      </c>
      <c r="J262">
        <f>ABS(D262-D263)</f>
        <v>3</v>
      </c>
    </row>
    <row r="263">
      <c r="A263">
        <v>27308</v>
      </c>
      <c r="B263" t="str">
        <v>2026-08-15</v>
      </c>
      <c r="C263" t="str">
        <v>Afternoon</v>
      </c>
      <c r="D263">
        <v>25</v>
      </c>
      <c r="E263" t="str">
        <f>IF(MOD(D263,2)=0,"EVEN","ODD")</f>
        <v>ODD</v>
      </c>
      <c r="F263" t="str">
        <f>IF(D263&lt;=18,"LOW (1-18)","HIGH (19-36)")</f>
        <v>HIGH (19-36)</v>
      </c>
      <c r="G263">
        <f>INT((D263-1)/6)+1</f>
        <v>5</v>
      </c>
      <c r="H263">
        <f>MOD(D263-1,6)+1</f>
        <v>1</v>
      </c>
      <c r="I263">
        <f>37-D263</f>
        <v>12</v>
      </c>
      <c r="J263">
        <f>ABS(D263-D264)</f>
        <v>5</v>
      </c>
    </row>
    <row r="264">
      <c r="A264">
        <v>27307</v>
      </c>
      <c r="B264" t="str">
        <v>2026-08-15</v>
      </c>
      <c r="C264" t="str">
        <v>Midday</v>
      </c>
      <c r="D264">
        <v>20</v>
      </c>
      <c r="E264" t="str">
        <f>IF(MOD(D264,2)=0,"EVEN","ODD")</f>
        <v>EVEN</v>
      </c>
      <c r="F264" t="str">
        <f>IF(D264&lt;=18,"LOW (1-18)","HIGH (19-36)")</f>
        <v>HIGH (19-36)</v>
      </c>
      <c r="G264">
        <f>INT((D264-1)/6)+1</f>
        <v>4</v>
      </c>
      <c r="H264">
        <f>MOD(D264-1,6)+1</f>
        <v>2</v>
      </c>
      <c r="I264">
        <f>37-D264</f>
        <v>17</v>
      </c>
      <c r="J264">
        <f>ABS(D264-D265)</f>
        <v>10</v>
      </c>
    </row>
    <row r="265">
      <c r="A265">
        <v>27306</v>
      </c>
      <c r="B265" t="str">
        <v>2026-08-15</v>
      </c>
      <c r="C265" t="str">
        <v>Morning</v>
      </c>
      <c r="D265">
        <v>10</v>
      </c>
      <c r="E265" t="str">
        <f>IF(MOD(D265,2)=0,"EVEN","ODD")</f>
        <v>EVEN</v>
      </c>
      <c r="F265" t="str">
        <f>IF(D265&lt;=18,"LOW (1-18)","HIGH (19-36)")</f>
        <v>LOW (1-18)</v>
      </c>
      <c r="G265">
        <f>INT((D265-1)/6)+1</f>
        <v>2</v>
      </c>
      <c r="H265">
        <f>MOD(D265-1,6)+1</f>
        <v>4</v>
      </c>
      <c r="I265">
        <f>37-D265</f>
        <v>27</v>
      </c>
      <c r="J265">
        <f>ABS(D265-D266)</f>
        <v>3</v>
      </c>
    </row>
    <row r="266">
      <c r="A266">
        <v>27305</v>
      </c>
      <c r="B266" t="str">
        <v>2026-08-14</v>
      </c>
      <c r="C266" t="str">
        <v>Evening</v>
      </c>
      <c r="D266">
        <v>7</v>
      </c>
      <c r="E266" t="str">
        <f>IF(MOD(D266,2)=0,"EVEN","ODD")</f>
        <v>ODD</v>
      </c>
      <c r="F266" t="str">
        <f>IF(D266&lt;=18,"LOW (1-18)","HIGH (19-36)")</f>
        <v>LOW (1-18)</v>
      </c>
      <c r="G266">
        <f>INT((D266-1)/6)+1</f>
        <v>2</v>
      </c>
      <c r="H266">
        <f>MOD(D266-1,6)+1</f>
        <v>1</v>
      </c>
      <c r="I266">
        <f>37-D266</f>
        <v>30</v>
      </c>
      <c r="J266">
        <f>ABS(D266-D267)</f>
        <v>8</v>
      </c>
    </row>
    <row r="267">
      <c r="A267">
        <v>27304</v>
      </c>
      <c r="B267" t="str">
        <v>2026-08-14</v>
      </c>
      <c r="C267" t="str">
        <v>Afternoon</v>
      </c>
      <c r="D267">
        <v>15</v>
      </c>
      <c r="E267" t="str">
        <f>IF(MOD(D267,2)=0,"EVEN","ODD")</f>
        <v>ODD</v>
      </c>
      <c r="F267" t="str">
        <f>IF(D267&lt;=18,"LOW (1-18)","HIGH (19-36)")</f>
        <v>LOW (1-18)</v>
      </c>
      <c r="G267">
        <f>INT((D267-1)/6)+1</f>
        <v>3</v>
      </c>
      <c r="H267">
        <f>MOD(D267-1,6)+1</f>
        <v>3</v>
      </c>
      <c r="I267">
        <f>37-D267</f>
        <v>22</v>
      </c>
      <c r="J267">
        <f>ABS(D267-D268)</f>
        <v>1</v>
      </c>
    </row>
    <row r="268">
      <c r="A268">
        <v>27303</v>
      </c>
      <c r="B268" t="str">
        <v>2026-08-14</v>
      </c>
      <c r="C268" t="str">
        <v>Midday</v>
      </c>
      <c r="D268">
        <v>16</v>
      </c>
      <c r="E268" t="str">
        <f>IF(MOD(D268,2)=0,"EVEN","ODD")</f>
        <v>EVEN</v>
      </c>
      <c r="F268" t="str">
        <f>IF(D268&lt;=18,"LOW (1-18)","HIGH (19-36)")</f>
        <v>LOW (1-18)</v>
      </c>
      <c r="G268">
        <f>INT((D268-1)/6)+1</f>
        <v>3</v>
      </c>
      <c r="H268">
        <f>MOD(D268-1,6)+1</f>
        <v>4</v>
      </c>
      <c r="I268">
        <f>37-D268</f>
        <v>21</v>
      </c>
      <c r="J268">
        <f>ABS(D268-D269)</f>
        <v>9</v>
      </c>
    </row>
    <row r="269">
      <c r="A269">
        <v>27302</v>
      </c>
      <c r="B269" t="str">
        <v>2026-08-14</v>
      </c>
      <c r="C269" t="str">
        <v>Morning</v>
      </c>
      <c r="D269">
        <v>25</v>
      </c>
      <c r="E269" t="str">
        <f>IF(MOD(D269,2)=0,"EVEN","ODD")</f>
        <v>ODD</v>
      </c>
      <c r="F269" t="str">
        <f>IF(D269&lt;=18,"LOW (1-18)","HIGH (19-36)")</f>
        <v>HIGH (19-36)</v>
      </c>
      <c r="G269">
        <f>INT((D269-1)/6)+1</f>
        <v>5</v>
      </c>
      <c r="H269">
        <f>MOD(D269-1,6)+1</f>
        <v>1</v>
      </c>
      <c r="I269">
        <f>37-D269</f>
        <v>12</v>
      </c>
      <c r="J269">
        <f>ABS(D269-D270)</f>
        <v>2</v>
      </c>
    </row>
    <row r="270">
      <c r="A270">
        <v>27301</v>
      </c>
      <c r="B270" t="str">
        <v>2026-08-13</v>
      </c>
      <c r="C270" t="str">
        <v>Evening</v>
      </c>
      <c r="D270">
        <v>27</v>
      </c>
      <c r="E270" t="str">
        <f>IF(MOD(D270,2)=0,"EVEN","ODD")</f>
        <v>ODD</v>
      </c>
      <c r="F270" t="str">
        <f>IF(D270&lt;=18,"LOW (1-18)","HIGH (19-36)")</f>
        <v>HIGH (19-36)</v>
      </c>
      <c r="G270">
        <f>INT((D270-1)/6)+1</f>
        <v>5</v>
      </c>
      <c r="H270">
        <f>MOD(D270-1,6)+1</f>
        <v>3</v>
      </c>
      <c r="I270">
        <f>37-D270</f>
        <v>10</v>
      </c>
      <c r="J270">
        <f>ABS(D270-D271)</f>
        <v>11</v>
      </c>
    </row>
    <row r="271">
      <c r="A271">
        <v>27300</v>
      </c>
      <c r="B271" t="str">
        <v>13-Aug-26</v>
      </c>
      <c r="C271" t="str">
        <v>Afternoon</v>
      </c>
      <c r="D271">
        <v>16</v>
      </c>
      <c r="E271" t="str">
        <f>IF(MOD(D271,2)=0,"EVEN","ODD")</f>
        <v>EVEN</v>
      </c>
      <c r="F271" t="str">
        <f>IF(D271&lt;=18,"LOW (1-18)","HIGH (19-36)")</f>
        <v>LOW (1-18)</v>
      </c>
      <c r="G271">
        <f>INT((D271-1)/6)+1</f>
        <v>3</v>
      </c>
      <c r="H271">
        <f>MOD(D271-1,6)+1</f>
        <v>4</v>
      </c>
      <c r="I271">
        <f>37-D271</f>
        <v>21</v>
      </c>
      <c r="J271">
        <f>ABS(D271-D272)</f>
        <v>10</v>
      </c>
    </row>
    <row r="272">
      <c r="A272">
        <v>27299</v>
      </c>
      <c r="B272" t="str">
        <v>13-Aug-26</v>
      </c>
      <c r="C272" t="str">
        <v>Midday</v>
      </c>
      <c r="D272">
        <v>26</v>
      </c>
      <c r="E272" t="str">
        <f>IF(MOD(D272,2)=0,"EVEN","ODD")</f>
        <v>EVEN</v>
      </c>
      <c r="F272" t="str">
        <f>IF(D272&lt;=18,"LOW (1-18)","HIGH (19-36)")</f>
        <v>HIGH (19-36)</v>
      </c>
      <c r="G272">
        <f>INT((D272-1)/6)+1</f>
        <v>5</v>
      </c>
      <c r="H272">
        <f>MOD(D272-1,6)+1</f>
        <v>2</v>
      </c>
      <c r="I272">
        <f>37-D272</f>
        <v>11</v>
      </c>
      <c r="J272">
        <f>ABS(D272-D273)</f>
        <v>8</v>
      </c>
    </row>
    <row r="273">
      <c r="A273">
        <v>27298</v>
      </c>
      <c r="B273" t="str">
        <v>13-Aug-26</v>
      </c>
      <c r="C273" t="str">
        <v>Morning</v>
      </c>
      <c r="D273">
        <v>18</v>
      </c>
      <c r="E273" t="str">
        <f>IF(MOD(D273,2)=0,"EVEN","ODD")</f>
        <v>EVEN</v>
      </c>
      <c r="F273" t="str">
        <f>IF(D273&lt;=18,"LOW (1-18)","HIGH (19-36)")</f>
        <v>LOW (1-18)</v>
      </c>
      <c r="G273">
        <f>INT((D273-1)/6)+1</f>
        <v>3</v>
      </c>
      <c r="H273">
        <f>MOD(D273-1,6)+1</f>
        <v>6</v>
      </c>
      <c r="I273">
        <f>37-D273</f>
        <v>19</v>
      </c>
      <c r="J273">
        <f>ABS(D273-D274)</f>
        <v>18</v>
      </c>
    </row>
    <row r="274">
      <c r="A274">
        <v>27297</v>
      </c>
      <c r="B274" t="str">
        <v>12-Aug-26</v>
      </c>
      <c r="C274" t="str">
        <v>Evening</v>
      </c>
      <c r="D274">
        <v>36</v>
      </c>
      <c r="E274" t="str">
        <f>IF(MOD(D274,2)=0,"EVEN","ODD")</f>
        <v>EVEN</v>
      </c>
      <c r="F274" t="str">
        <f>IF(D274&lt;=18,"LOW (1-18)","HIGH (19-36)")</f>
        <v>HIGH (19-36)</v>
      </c>
      <c r="G274">
        <f>INT((D274-1)/6)+1</f>
        <v>6</v>
      </c>
      <c r="H274">
        <f>MOD(D274-1,6)+1</f>
        <v>6</v>
      </c>
      <c r="I274">
        <f>37-D274</f>
        <v>1</v>
      </c>
      <c r="J274">
        <f>ABS(D274-D275)</f>
        <v>12</v>
      </c>
    </row>
    <row r="275">
      <c r="A275">
        <v>27296</v>
      </c>
      <c r="B275" t="str">
        <v>12-Aug-26</v>
      </c>
      <c r="C275" t="str">
        <v>Afternoon</v>
      </c>
      <c r="D275">
        <v>24</v>
      </c>
      <c r="E275" t="str">
        <f>IF(MOD(D275,2)=0,"EVEN","ODD")</f>
        <v>EVEN</v>
      </c>
      <c r="F275" t="str">
        <f>IF(D275&lt;=18,"LOW (1-18)","HIGH (19-36)")</f>
        <v>HIGH (19-36)</v>
      </c>
      <c r="G275">
        <f>INT((D275-1)/6)+1</f>
        <v>4</v>
      </c>
      <c r="H275">
        <f>MOD(D275-1,6)+1</f>
        <v>6</v>
      </c>
      <c r="I275">
        <f>37-D275</f>
        <v>13</v>
      </c>
      <c r="J275">
        <f>ABS(D275-D276)</f>
        <v>19</v>
      </c>
    </row>
    <row r="276">
      <c r="A276">
        <v>27295</v>
      </c>
      <c r="B276" t="str">
        <v>12-Aug-26</v>
      </c>
      <c r="C276" t="str">
        <v>Midday</v>
      </c>
      <c r="D276">
        <v>5</v>
      </c>
      <c r="E276" t="str">
        <f>IF(MOD(D276,2)=0,"EVEN","ODD")</f>
        <v>ODD</v>
      </c>
      <c r="F276" t="str">
        <f>IF(D276&lt;=18,"LOW (1-18)","HIGH (19-36)")</f>
        <v>LOW (1-18)</v>
      </c>
      <c r="G276">
        <f>INT((D276-1)/6)+1</f>
        <v>1</v>
      </c>
      <c r="H276">
        <f>MOD(D276-1,6)+1</f>
        <v>5</v>
      </c>
      <c r="I276">
        <f>37-D276</f>
        <v>32</v>
      </c>
      <c r="J276">
        <f>ABS(D276-D277)</f>
        <v>26</v>
      </c>
    </row>
    <row r="277">
      <c r="A277">
        <v>27294</v>
      </c>
      <c r="B277" t="str">
        <v>12-Aug-26</v>
      </c>
      <c r="C277" t="str">
        <v>Morning</v>
      </c>
      <c r="D277">
        <v>31</v>
      </c>
      <c r="E277" t="str">
        <f>IF(MOD(D277,2)=0,"EVEN","ODD")</f>
        <v>ODD</v>
      </c>
      <c r="F277" t="str">
        <f>IF(D277&lt;=18,"LOW (1-18)","HIGH (19-36)")</f>
        <v>HIGH (19-36)</v>
      </c>
      <c r="G277">
        <f>INT((D277-1)/6)+1</f>
        <v>6</v>
      </c>
      <c r="H277">
        <f>MOD(D277-1,6)+1</f>
        <v>1</v>
      </c>
      <c r="I277">
        <f>37-D277</f>
        <v>6</v>
      </c>
      <c r="J277">
        <f>ABS(D277-D278)</f>
        <v>6</v>
      </c>
    </row>
    <row r="278">
      <c r="A278">
        <v>27293</v>
      </c>
      <c r="B278" t="str">
        <v>11-Aug-26</v>
      </c>
      <c r="C278" t="str">
        <v>Evening</v>
      </c>
      <c r="D278">
        <v>25</v>
      </c>
      <c r="E278" t="str">
        <f>IF(MOD(D278,2)=0,"EVEN","ODD")</f>
        <v>ODD</v>
      </c>
      <c r="F278" t="str">
        <f>IF(D278&lt;=18,"LOW (1-18)","HIGH (19-36)")</f>
        <v>HIGH (19-36)</v>
      </c>
      <c r="G278">
        <f>INT((D278-1)/6)+1</f>
        <v>5</v>
      </c>
      <c r="H278">
        <f>MOD(D278-1,6)+1</f>
        <v>1</v>
      </c>
      <c r="I278">
        <f>37-D278</f>
        <v>12</v>
      </c>
      <c r="J278">
        <f>ABS(D278-D279)</f>
        <v>3</v>
      </c>
    </row>
    <row r="279">
      <c r="A279">
        <v>27292</v>
      </c>
      <c r="B279" t="str">
        <v>11-Aug-26</v>
      </c>
      <c r="C279" t="str">
        <v>Afternoon</v>
      </c>
      <c r="D279">
        <v>28</v>
      </c>
      <c r="E279" t="str">
        <f>IF(MOD(D279,2)=0,"EVEN","ODD")</f>
        <v>EVEN</v>
      </c>
      <c r="F279" t="str">
        <f>IF(D279&lt;=18,"LOW (1-18)","HIGH (19-36)")</f>
        <v>HIGH (19-36)</v>
      </c>
      <c r="G279">
        <f>INT((D279-1)/6)+1</f>
        <v>5</v>
      </c>
      <c r="H279">
        <f>MOD(D279-1,6)+1</f>
        <v>4</v>
      </c>
      <c r="I279">
        <f>37-D279</f>
        <v>9</v>
      </c>
      <c r="J279">
        <f>ABS(D279-D280)</f>
        <v>2</v>
      </c>
    </row>
    <row r="280">
      <c r="A280">
        <v>27291</v>
      </c>
      <c r="B280" t="str">
        <v>11-Aug-26</v>
      </c>
      <c r="C280" t="str">
        <v>Midday</v>
      </c>
      <c r="D280">
        <v>26</v>
      </c>
      <c r="E280" t="str">
        <f>IF(MOD(D280,2)=0,"EVEN","ODD")</f>
        <v>EVEN</v>
      </c>
      <c r="F280" t="str">
        <f>IF(D280&lt;=18,"LOW (1-18)","HIGH (19-36)")</f>
        <v>HIGH (19-36)</v>
      </c>
      <c r="G280">
        <f>INT((D280-1)/6)+1</f>
        <v>5</v>
      </c>
      <c r="H280">
        <f>MOD(D280-1,6)+1</f>
        <v>2</v>
      </c>
      <c r="I280">
        <f>37-D280</f>
        <v>11</v>
      </c>
      <c r="J280">
        <f>ABS(D280-D281)</f>
        <v>4</v>
      </c>
    </row>
    <row r="281">
      <c r="A281">
        <v>27290</v>
      </c>
      <c r="B281" t="str">
        <v>11-Aug-26</v>
      </c>
      <c r="C281" t="str">
        <v>Morning</v>
      </c>
      <c r="D281">
        <v>22</v>
      </c>
      <c r="E281" t="str">
        <f>IF(MOD(D281,2)=0,"EVEN","ODD")</f>
        <v>EVEN</v>
      </c>
      <c r="F281" t="str">
        <f>IF(D281&lt;=18,"LOW (1-18)","HIGH (19-36)")</f>
        <v>HIGH (19-36)</v>
      </c>
      <c r="G281">
        <f>INT((D281-1)/6)+1</f>
        <v>4</v>
      </c>
      <c r="H281">
        <f>MOD(D281-1,6)+1</f>
        <v>4</v>
      </c>
      <c r="I281">
        <f>37-D281</f>
        <v>15</v>
      </c>
      <c r="J281">
        <f>ABS(D281-D282)</f>
        <v>4</v>
      </c>
    </row>
    <row r="282">
      <c r="A282">
        <v>27289</v>
      </c>
      <c r="B282" t="str">
        <v>10-Aug-26</v>
      </c>
      <c r="C282" t="str">
        <v>Evening</v>
      </c>
      <c r="D282">
        <v>26</v>
      </c>
      <c r="E282" t="str">
        <f>IF(MOD(D282,2)=0,"EVEN","ODD")</f>
        <v>EVEN</v>
      </c>
      <c r="F282" t="str">
        <f>IF(D282&lt;=18,"LOW (1-18)","HIGH (19-36)")</f>
        <v>HIGH (19-36)</v>
      </c>
      <c r="G282">
        <f>INT((D282-1)/6)+1</f>
        <v>5</v>
      </c>
      <c r="H282">
        <f>MOD(D282-1,6)+1</f>
        <v>2</v>
      </c>
      <c r="I282">
        <f>37-D282</f>
        <v>11</v>
      </c>
      <c r="J282">
        <f>ABS(D282-D283)</f>
        <v>8</v>
      </c>
    </row>
    <row r="283">
      <c r="A283">
        <v>27288</v>
      </c>
      <c r="B283" t="str">
        <v>10-Aug-26</v>
      </c>
      <c r="C283" t="str">
        <v>Afternoon</v>
      </c>
      <c r="D283">
        <v>18</v>
      </c>
      <c r="E283" t="str">
        <f>IF(MOD(D283,2)=0,"EVEN","ODD")</f>
        <v>EVEN</v>
      </c>
      <c r="F283" t="str">
        <f>IF(D283&lt;=18,"LOW (1-18)","HIGH (19-36)")</f>
        <v>LOW (1-18)</v>
      </c>
      <c r="G283">
        <f>INT((D283-1)/6)+1</f>
        <v>3</v>
      </c>
      <c r="H283">
        <f>MOD(D283-1,6)+1</f>
        <v>6</v>
      </c>
      <c r="I283">
        <f>37-D283</f>
        <v>19</v>
      </c>
      <c r="J283">
        <f>ABS(D283-D284)</f>
        <v>15</v>
      </c>
    </row>
    <row r="284">
      <c r="A284">
        <v>27287</v>
      </c>
      <c r="B284" t="str">
        <v>10-Aug-26</v>
      </c>
      <c r="C284" t="str">
        <v>Midday</v>
      </c>
      <c r="D284">
        <v>3</v>
      </c>
      <c r="E284" t="str">
        <f>IF(MOD(D284,2)=0,"EVEN","ODD")</f>
        <v>ODD</v>
      </c>
      <c r="F284" t="str">
        <f>IF(D284&lt;=18,"LOW (1-18)","HIGH (19-36)")</f>
        <v>LOW (1-18)</v>
      </c>
      <c r="G284">
        <f>INT((D284-1)/6)+1</f>
        <v>1</v>
      </c>
      <c r="H284">
        <f>MOD(D284-1,6)+1</f>
        <v>3</v>
      </c>
      <c r="I284">
        <f>37-D284</f>
        <v>34</v>
      </c>
      <c r="J284">
        <f>ABS(D284-D285)</f>
        <v>11</v>
      </c>
    </row>
    <row r="285">
      <c r="A285">
        <v>27286</v>
      </c>
      <c r="B285" t="str">
        <v>10-Aug-26</v>
      </c>
      <c r="C285" t="str">
        <v>Morning</v>
      </c>
      <c r="D285">
        <v>14</v>
      </c>
      <c r="E285" t="str">
        <f>IF(MOD(D285,2)=0,"EVEN","ODD")</f>
        <v>EVEN</v>
      </c>
      <c r="F285" t="str">
        <f>IF(D285&lt;=18,"LOW (1-18)","HIGH (19-36)")</f>
        <v>LOW (1-18)</v>
      </c>
      <c r="G285">
        <f>INT((D285-1)/6)+1</f>
        <v>3</v>
      </c>
      <c r="H285">
        <f>MOD(D285-1,6)+1</f>
        <v>2</v>
      </c>
      <c r="I285">
        <f>37-D285</f>
        <v>23</v>
      </c>
      <c r="J285">
        <f>ABS(D285-D286)</f>
        <v>10</v>
      </c>
    </row>
    <row r="286">
      <c r="A286">
        <v>27285</v>
      </c>
      <c r="B286" t="str">
        <v>09-Aug-26</v>
      </c>
      <c r="C286" t="str">
        <v>Evening</v>
      </c>
      <c r="D286">
        <v>4</v>
      </c>
      <c r="E286" t="str">
        <f>IF(MOD(D286,2)=0,"EVEN","ODD")</f>
        <v>EVEN</v>
      </c>
      <c r="F286" t="str">
        <f>IF(D286&lt;=18,"LOW (1-18)","HIGH (19-36)")</f>
        <v>LOW (1-18)</v>
      </c>
      <c r="G286">
        <f>INT((D286-1)/6)+1</f>
        <v>1</v>
      </c>
      <c r="H286">
        <f>MOD(D286-1,6)+1</f>
        <v>4</v>
      </c>
      <c r="I286">
        <f>37-D286</f>
        <v>33</v>
      </c>
      <c r="J286">
        <f>ABS(D286-D287)</f>
        <v>16</v>
      </c>
    </row>
    <row r="287">
      <c r="A287">
        <v>27284</v>
      </c>
      <c r="B287" t="str">
        <v>09-Aug-26</v>
      </c>
      <c r="C287" t="str">
        <v>Afternoon</v>
      </c>
      <c r="D287">
        <v>20</v>
      </c>
      <c r="E287" t="str">
        <f>IF(MOD(D287,2)=0,"EVEN","ODD")</f>
        <v>EVEN</v>
      </c>
      <c r="F287" t="str">
        <f>IF(D287&lt;=18,"LOW (1-18)","HIGH (19-36)")</f>
        <v>HIGH (19-36)</v>
      </c>
      <c r="G287">
        <f>INT((D287-1)/6)+1</f>
        <v>4</v>
      </c>
      <c r="H287">
        <f>MOD(D287-1,6)+1</f>
        <v>2</v>
      </c>
      <c r="I287">
        <f>37-D287</f>
        <v>17</v>
      </c>
      <c r="J287">
        <f>ABS(D287-D288)</f>
        <v>4</v>
      </c>
    </row>
    <row r="288">
      <c r="A288">
        <v>27283</v>
      </c>
      <c r="B288" t="str">
        <v>09-Aug-26</v>
      </c>
      <c r="C288" t="str">
        <v>Midday</v>
      </c>
      <c r="D288">
        <v>16</v>
      </c>
      <c r="E288" t="str">
        <f>IF(MOD(D288,2)=0,"EVEN","ODD")</f>
        <v>EVEN</v>
      </c>
      <c r="F288" t="str">
        <f>IF(D288&lt;=18,"LOW (1-18)","HIGH (19-36)")</f>
        <v>LOW (1-18)</v>
      </c>
      <c r="G288">
        <f>INT((D288-1)/6)+1</f>
        <v>3</v>
      </c>
      <c r="H288">
        <f>MOD(D288-1,6)+1</f>
        <v>4</v>
      </c>
      <c r="I288">
        <f>37-D288</f>
        <v>21</v>
      </c>
      <c r="J288">
        <f>ABS(D288-D289)</f>
        <v>20</v>
      </c>
    </row>
    <row r="289">
      <c r="A289">
        <v>27282</v>
      </c>
      <c r="B289" t="str">
        <v>09-Aug-26</v>
      </c>
      <c r="C289" t="str">
        <v>Morning</v>
      </c>
      <c r="D289">
        <v>36</v>
      </c>
      <c r="E289" t="str">
        <f>IF(MOD(D289,2)=0,"EVEN","ODD")</f>
        <v>EVEN</v>
      </c>
      <c r="F289" t="str">
        <f>IF(D289&lt;=18,"LOW (1-18)","HIGH (19-36)")</f>
        <v>HIGH (19-36)</v>
      </c>
      <c r="G289">
        <f>INT((D289-1)/6)+1</f>
        <v>6</v>
      </c>
      <c r="H289">
        <f>MOD(D289-1,6)+1</f>
        <v>6</v>
      </c>
      <c r="I289">
        <f>37-D289</f>
        <v>1</v>
      </c>
      <c r="J289">
        <f>ABS(D289-D290)</f>
        <v>14</v>
      </c>
    </row>
    <row r="290">
      <c r="A290">
        <v>27281</v>
      </c>
      <c r="B290" t="str">
        <v>08-Aug-26</v>
      </c>
      <c r="C290" t="str">
        <v>Evening</v>
      </c>
      <c r="D290">
        <v>22</v>
      </c>
      <c r="E290" t="str">
        <f>IF(MOD(D290,2)=0,"EVEN","ODD")</f>
        <v>EVEN</v>
      </c>
      <c r="F290" t="str">
        <f>IF(D290&lt;=18,"LOW (1-18)","HIGH (19-36)")</f>
        <v>HIGH (19-36)</v>
      </c>
      <c r="G290">
        <f>INT((D290-1)/6)+1</f>
        <v>4</v>
      </c>
      <c r="H290">
        <f>MOD(D290-1,6)+1</f>
        <v>4</v>
      </c>
      <c r="I290">
        <f>37-D290</f>
        <v>15</v>
      </c>
      <c r="J290">
        <f>ABS(D290-D291)</f>
        <v>6</v>
      </c>
    </row>
    <row r="291">
      <c r="A291">
        <v>27280</v>
      </c>
      <c r="B291" t="str">
        <v>08-Aug-26</v>
      </c>
      <c r="C291" t="str">
        <v>Afternoon</v>
      </c>
      <c r="D291">
        <v>16</v>
      </c>
      <c r="E291" t="str">
        <f>IF(MOD(D291,2)=0,"EVEN","ODD")</f>
        <v>EVEN</v>
      </c>
      <c r="F291" t="str">
        <f>IF(D291&lt;=18,"LOW (1-18)","HIGH (19-36)")</f>
        <v>LOW (1-18)</v>
      </c>
      <c r="G291">
        <f>INT((D291-1)/6)+1</f>
        <v>3</v>
      </c>
      <c r="H291">
        <f>MOD(D291-1,6)+1</f>
        <v>4</v>
      </c>
      <c r="I291">
        <f>37-D291</f>
        <v>21</v>
      </c>
      <c r="J291">
        <f>ABS(D291-D292)</f>
        <v>9</v>
      </c>
    </row>
    <row r="292">
      <c r="A292">
        <v>27279</v>
      </c>
      <c r="B292" t="str">
        <v>08-Aug-26</v>
      </c>
      <c r="C292" t="str">
        <v>Midday</v>
      </c>
      <c r="D292">
        <v>25</v>
      </c>
      <c r="E292" t="str">
        <f>IF(MOD(D292,2)=0,"EVEN","ODD")</f>
        <v>ODD</v>
      </c>
      <c r="F292" t="str">
        <f>IF(D292&lt;=18,"LOW (1-18)","HIGH (19-36)")</f>
        <v>HIGH (19-36)</v>
      </c>
      <c r="G292">
        <f>INT((D292-1)/6)+1</f>
        <v>5</v>
      </c>
      <c r="H292">
        <f>MOD(D292-1,6)+1</f>
        <v>1</v>
      </c>
      <c r="I292">
        <f>37-D292</f>
        <v>12</v>
      </c>
      <c r="J292">
        <f>ABS(D292-D293)</f>
        <v>11</v>
      </c>
    </row>
    <row r="293">
      <c r="A293">
        <v>27278</v>
      </c>
      <c r="B293" t="str">
        <v>08-Aug-26</v>
      </c>
      <c r="C293" t="str">
        <v>Morning</v>
      </c>
      <c r="D293">
        <v>14</v>
      </c>
      <c r="E293" t="str">
        <f>IF(MOD(D293,2)=0,"EVEN","ODD")</f>
        <v>EVEN</v>
      </c>
      <c r="F293" t="str">
        <f>IF(D293&lt;=18,"LOW (1-18)","HIGH (19-36)")</f>
        <v>LOW (1-18)</v>
      </c>
      <c r="G293">
        <f>INT((D293-1)/6)+1</f>
        <v>3</v>
      </c>
      <c r="H293">
        <f>MOD(D293-1,6)+1</f>
        <v>2</v>
      </c>
      <c r="I293">
        <f>37-D293</f>
        <v>23</v>
      </c>
      <c r="J293">
        <f>ABS(D293-D294)</f>
        <v>12</v>
      </c>
    </row>
    <row r="294">
      <c r="A294">
        <v>27277</v>
      </c>
      <c r="B294" t="str">
        <v>07-Aug-26</v>
      </c>
      <c r="C294" t="str">
        <v>Evening</v>
      </c>
      <c r="D294">
        <v>26</v>
      </c>
      <c r="E294" t="str">
        <f>IF(MOD(D294,2)=0,"EVEN","ODD")</f>
        <v>EVEN</v>
      </c>
      <c r="F294" t="str">
        <f>IF(D294&lt;=18,"LOW (1-18)","HIGH (19-36)")</f>
        <v>HIGH (19-36)</v>
      </c>
      <c r="G294">
        <f>INT((D294-1)/6)+1</f>
        <v>5</v>
      </c>
      <c r="H294">
        <f>MOD(D294-1,6)+1</f>
        <v>2</v>
      </c>
      <c r="I294">
        <f>37-D294</f>
        <v>11</v>
      </c>
      <c r="J294">
        <f>ABS(D294-D295)</f>
        <v>19</v>
      </c>
    </row>
    <row r="295">
      <c r="A295">
        <v>27276</v>
      </c>
      <c r="B295" t="str">
        <v>07-Aug-26</v>
      </c>
      <c r="C295" t="str">
        <v>Afternoon</v>
      </c>
      <c r="D295">
        <v>7</v>
      </c>
      <c r="E295" t="str">
        <f>IF(MOD(D295,2)=0,"EVEN","ODD")</f>
        <v>ODD</v>
      </c>
      <c r="F295" t="str">
        <f>IF(D295&lt;=18,"LOW (1-18)","HIGH (19-36)")</f>
        <v>LOW (1-18)</v>
      </c>
      <c r="G295">
        <f>INT((D295-1)/6)+1</f>
        <v>2</v>
      </c>
      <c r="H295">
        <f>MOD(D295-1,6)+1</f>
        <v>1</v>
      </c>
      <c r="I295">
        <f>37-D295</f>
        <v>30</v>
      </c>
      <c r="J295">
        <f>ABS(D295-D296)</f>
        <v>12</v>
      </c>
    </row>
    <row r="296">
      <c r="A296">
        <v>27275</v>
      </c>
      <c r="B296" t="str">
        <v>07-Aug-26</v>
      </c>
      <c r="C296" t="str">
        <v>Midday</v>
      </c>
      <c r="D296">
        <v>19</v>
      </c>
      <c r="E296" t="str">
        <f>IF(MOD(D296,2)=0,"EVEN","ODD")</f>
        <v>ODD</v>
      </c>
      <c r="F296" t="str">
        <f>IF(D296&lt;=18,"LOW (1-18)","HIGH (19-36)")</f>
        <v>HIGH (19-36)</v>
      </c>
      <c r="G296">
        <f>INT((D296-1)/6)+1</f>
        <v>4</v>
      </c>
      <c r="H296">
        <f>MOD(D296-1,6)+1</f>
        <v>1</v>
      </c>
      <c r="I296">
        <f>37-D296</f>
        <v>18</v>
      </c>
      <c r="J296">
        <f>ABS(D296-D297)</f>
        <v>12</v>
      </c>
    </row>
    <row r="297">
      <c r="A297">
        <v>27274</v>
      </c>
      <c r="B297" t="str">
        <v>07-Aug-26</v>
      </c>
      <c r="C297" t="str">
        <v>Morning</v>
      </c>
      <c r="D297">
        <v>31</v>
      </c>
      <c r="E297" t="str">
        <f>IF(MOD(D297,2)=0,"EVEN","ODD")</f>
        <v>ODD</v>
      </c>
      <c r="F297" t="str">
        <f>IF(D297&lt;=18,"LOW (1-18)","HIGH (19-36)")</f>
        <v>HIGH (19-36)</v>
      </c>
      <c r="G297">
        <f>INT((D297-1)/6)+1</f>
        <v>6</v>
      </c>
      <c r="H297">
        <f>MOD(D297-1,6)+1</f>
        <v>1</v>
      </c>
      <c r="I297">
        <f>37-D297</f>
        <v>6</v>
      </c>
      <c r="J297">
        <f>ABS(D297-D298)</f>
        <v>20</v>
      </c>
    </row>
    <row r="298">
      <c r="A298">
        <v>27273</v>
      </c>
      <c r="B298" t="str">
        <v>06-Aug-26</v>
      </c>
      <c r="C298" t="str">
        <v>Evening</v>
      </c>
      <c r="D298">
        <v>11</v>
      </c>
      <c r="E298" t="str">
        <f>IF(MOD(D298,2)=0,"EVEN","ODD")</f>
        <v>ODD</v>
      </c>
      <c r="F298" t="str">
        <f>IF(D298&lt;=18,"LOW (1-18)","HIGH (19-36)")</f>
        <v>LOW (1-18)</v>
      </c>
      <c r="G298">
        <f>INT((D298-1)/6)+1</f>
        <v>2</v>
      </c>
      <c r="H298">
        <f>MOD(D298-1,6)+1</f>
        <v>5</v>
      </c>
      <c r="I298">
        <f>37-D298</f>
        <v>26</v>
      </c>
      <c r="J298">
        <f>ABS(D298-D299)</f>
        <v>4</v>
      </c>
    </row>
    <row r="299">
      <c r="A299">
        <v>27272</v>
      </c>
      <c r="B299" t="str">
        <v>06-Aug-26</v>
      </c>
      <c r="C299" t="str">
        <v>Afternoon</v>
      </c>
      <c r="D299">
        <v>15</v>
      </c>
      <c r="E299" t="str">
        <f>IF(MOD(D299,2)=0,"EVEN","ODD")</f>
        <v>ODD</v>
      </c>
      <c r="F299" t="str">
        <f>IF(D299&lt;=18,"LOW (1-18)","HIGH (19-36)")</f>
        <v>LOW (1-18)</v>
      </c>
      <c r="G299">
        <f>INT((D299-1)/6)+1</f>
        <v>3</v>
      </c>
      <c r="H299">
        <f>MOD(D299-1,6)+1</f>
        <v>3</v>
      </c>
      <c r="I299">
        <f>37-D299</f>
        <v>22</v>
      </c>
      <c r="J299">
        <f>ABS(D299-D300)</f>
        <v>2</v>
      </c>
    </row>
    <row r="300">
      <c r="A300">
        <v>27271</v>
      </c>
      <c r="B300" t="str">
        <v>06-Aug-26</v>
      </c>
      <c r="C300" t="str">
        <v>Midday</v>
      </c>
      <c r="D300">
        <v>17</v>
      </c>
      <c r="E300" t="str">
        <f>IF(MOD(D300,2)=0,"EVEN","ODD")</f>
        <v>ODD</v>
      </c>
      <c r="F300" t="str">
        <f>IF(D300&lt;=18,"LOW (1-18)","HIGH (19-36)")</f>
        <v>LOW (1-18)</v>
      </c>
      <c r="G300">
        <f>INT((D300-1)/6)+1</f>
        <v>3</v>
      </c>
      <c r="H300">
        <f>MOD(D300-1,6)+1</f>
        <v>5</v>
      </c>
      <c r="I300">
        <f>37-D300</f>
        <v>20</v>
      </c>
      <c r="J300">
        <f>ABS(D300-D301)</f>
        <v>7</v>
      </c>
    </row>
    <row r="301">
      <c r="A301">
        <v>27270</v>
      </c>
      <c r="B301" t="str">
        <v>06-Aug-26</v>
      </c>
      <c r="C301" t="str">
        <v>Morning</v>
      </c>
      <c r="D301">
        <v>24</v>
      </c>
      <c r="E301" t="str">
        <f>IF(MOD(D301,2)=0,"EVEN","ODD")</f>
        <v>EVEN</v>
      </c>
      <c r="F301" t="str">
        <f>IF(D301&lt;=18,"LOW (1-18)","HIGH (19-36)")</f>
        <v>HIGH (19-36)</v>
      </c>
      <c r="G301">
        <f>INT((D301-1)/6)+1</f>
        <v>4</v>
      </c>
      <c r="H301">
        <f>MOD(D301-1,6)+1</f>
        <v>6</v>
      </c>
      <c r="I301">
        <f>37-D301</f>
        <v>13</v>
      </c>
      <c r="J301">
        <f>ABS(D301-D302)</f>
        <v>5</v>
      </c>
    </row>
    <row r="302">
      <c r="A302">
        <v>27269</v>
      </c>
      <c r="B302" t="str">
        <v>05-Aug-26</v>
      </c>
      <c r="C302" t="str">
        <v>Evening</v>
      </c>
      <c r="D302">
        <v>19</v>
      </c>
      <c r="E302" t="str">
        <f>IF(MOD(D302,2)=0,"EVEN","ODD")</f>
        <v>ODD</v>
      </c>
      <c r="F302" t="str">
        <f>IF(D302&lt;=18,"LOW (1-18)","HIGH (19-36)")</f>
        <v>HIGH (19-36)</v>
      </c>
      <c r="G302">
        <f>INT((D302-1)/6)+1</f>
        <v>4</v>
      </c>
      <c r="H302">
        <f>MOD(D302-1,6)+1</f>
        <v>1</v>
      </c>
      <c r="I302">
        <f>37-D302</f>
        <v>18</v>
      </c>
      <c r="J302">
        <f>ABS(D302-D303)</f>
        <v>15</v>
      </c>
    </row>
    <row r="303">
      <c r="A303">
        <v>27268</v>
      </c>
      <c r="B303" t="str">
        <v>05-Aug-26</v>
      </c>
      <c r="C303" t="str">
        <v>Afternoon</v>
      </c>
      <c r="D303">
        <v>4</v>
      </c>
      <c r="E303" t="str">
        <f>IF(MOD(D303,2)=0,"EVEN","ODD")</f>
        <v>EVEN</v>
      </c>
      <c r="F303" t="str">
        <f>IF(D303&lt;=18,"LOW (1-18)","HIGH (19-36)")</f>
        <v>LOW (1-18)</v>
      </c>
      <c r="G303">
        <f>INT((D303-1)/6)+1</f>
        <v>1</v>
      </c>
      <c r="H303">
        <f>MOD(D303-1,6)+1</f>
        <v>4</v>
      </c>
      <c r="I303">
        <f>37-D303</f>
        <v>33</v>
      </c>
      <c r="J303">
        <f>ABS(D303-D304)</f>
        <v>24</v>
      </c>
    </row>
    <row r="304">
      <c r="A304">
        <v>27267</v>
      </c>
      <c r="B304" t="str">
        <v>05-Aug-26</v>
      </c>
      <c r="C304" t="str">
        <v>Midday</v>
      </c>
      <c r="D304">
        <v>28</v>
      </c>
      <c r="E304" t="str">
        <f>IF(MOD(D304,2)=0,"EVEN","ODD")</f>
        <v>EVEN</v>
      </c>
      <c r="F304" t="str">
        <f>IF(D304&lt;=18,"LOW (1-18)","HIGH (19-36)")</f>
        <v>HIGH (19-36)</v>
      </c>
      <c r="G304">
        <f>INT((D304-1)/6)+1</f>
        <v>5</v>
      </c>
      <c r="H304">
        <f>MOD(D304-1,6)+1</f>
        <v>4</v>
      </c>
      <c r="I304">
        <f>37-D304</f>
        <v>9</v>
      </c>
      <c r="J304">
        <f>ABS(D304-D305)</f>
        <v>3</v>
      </c>
    </row>
    <row r="305">
      <c r="A305">
        <v>27266</v>
      </c>
      <c r="B305" t="str">
        <v>05-Aug-26</v>
      </c>
      <c r="C305" t="str">
        <v>Morning</v>
      </c>
      <c r="D305">
        <v>31</v>
      </c>
      <c r="E305" t="str">
        <f>IF(MOD(D305,2)=0,"EVEN","ODD")</f>
        <v>ODD</v>
      </c>
      <c r="F305" t="str">
        <f>IF(D305&lt;=18,"LOW (1-18)","HIGH (19-36)")</f>
        <v>HIGH (19-36)</v>
      </c>
      <c r="G305">
        <f>INT((D305-1)/6)+1</f>
        <v>6</v>
      </c>
      <c r="H305">
        <f>MOD(D305-1,6)+1</f>
        <v>1</v>
      </c>
      <c r="I305">
        <f>37-D305</f>
        <v>6</v>
      </c>
      <c r="J305">
        <f>ABS(D305-D306)</f>
        <v>5</v>
      </c>
    </row>
    <row r="306">
      <c r="A306">
        <v>27265</v>
      </c>
      <c r="B306" t="str">
        <v>04-Aug-26</v>
      </c>
      <c r="C306" t="str">
        <v>Evening</v>
      </c>
      <c r="D306">
        <v>26</v>
      </c>
      <c r="E306" t="str">
        <f>IF(MOD(D306,2)=0,"EVEN","ODD")</f>
        <v>EVEN</v>
      </c>
      <c r="F306" t="str">
        <f>IF(D306&lt;=18,"LOW (1-18)","HIGH (19-36)")</f>
        <v>HIGH (19-36)</v>
      </c>
      <c r="G306">
        <f>INT((D306-1)/6)+1</f>
        <v>5</v>
      </c>
      <c r="H306">
        <f>MOD(D306-1,6)+1</f>
        <v>2</v>
      </c>
      <c r="I306">
        <f>37-D306</f>
        <v>11</v>
      </c>
      <c r="J306">
        <f>ABS(D306-D307)</f>
        <v>21</v>
      </c>
    </row>
    <row r="307">
      <c r="A307">
        <v>27264</v>
      </c>
      <c r="B307" t="str">
        <v>04-Aug-26</v>
      </c>
      <c r="C307" t="str">
        <v>Afternoon</v>
      </c>
      <c r="D307">
        <v>5</v>
      </c>
      <c r="E307" t="str">
        <f>IF(MOD(D307,2)=0,"EVEN","ODD")</f>
        <v>ODD</v>
      </c>
      <c r="F307" t="str">
        <f>IF(D307&lt;=18,"LOW (1-18)","HIGH (19-36)")</f>
        <v>LOW (1-18)</v>
      </c>
      <c r="G307">
        <f>INT((D307-1)/6)+1</f>
        <v>1</v>
      </c>
      <c r="H307">
        <f>MOD(D307-1,6)+1</f>
        <v>5</v>
      </c>
      <c r="I307">
        <f>37-D307</f>
        <v>32</v>
      </c>
      <c r="J307">
        <f>ABS(D307-D308)</f>
        <v>15</v>
      </c>
    </row>
    <row r="308">
      <c r="A308">
        <v>27263</v>
      </c>
      <c r="B308" t="str">
        <v>04-Aug-26</v>
      </c>
      <c r="C308" t="str">
        <v>Midday</v>
      </c>
      <c r="D308">
        <v>20</v>
      </c>
      <c r="E308" t="str">
        <f>IF(MOD(D308,2)=0,"EVEN","ODD")</f>
        <v>EVEN</v>
      </c>
      <c r="F308" t="str">
        <f>IF(D308&lt;=18,"LOW (1-18)","HIGH (19-36)")</f>
        <v>HIGH (19-36)</v>
      </c>
      <c r="G308">
        <f>INT((D308-1)/6)+1</f>
        <v>4</v>
      </c>
      <c r="H308">
        <f>MOD(D308-1,6)+1</f>
        <v>2</v>
      </c>
      <c r="I308">
        <f>37-D308</f>
        <v>17</v>
      </c>
      <c r="J308">
        <f>ABS(D308-D309)</f>
        <v>5</v>
      </c>
    </row>
    <row r="309">
      <c r="A309">
        <v>27262</v>
      </c>
      <c r="B309" t="str">
        <v>04-Aug-26</v>
      </c>
      <c r="C309" t="str">
        <v>Morning</v>
      </c>
      <c r="D309">
        <v>25</v>
      </c>
      <c r="E309" t="str">
        <f>IF(MOD(D309,2)=0,"EVEN","ODD")</f>
        <v>ODD</v>
      </c>
      <c r="F309" t="str">
        <f>IF(D309&lt;=18,"LOW (1-18)","HIGH (19-36)")</f>
        <v>HIGH (19-36)</v>
      </c>
      <c r="G309">
        <f>INT((D309-1)/6)+1</f>
        <v>5</v>
      </c>
      <c r="H309">
        <f>MOD(D309-1,6)+1</f>
        <v>1</v>
      </c>
      <c r="I309">
        <f>37-D309</f>
        <v>12</v>
      </c>
      <c r="J309">
        <f>ABS(D309-D310)</f>
        <v>1</v>
      </c>
    </row>
    <row r="310">
      <c r="A310">
        <v>27261</v>
      </c>
      <c r="B310" t="str">
        <v>03-Aug-26</v>
      </c>
      <c r="C310" t="str">
        <v>Evening</v>
      </c>
      <c r="D310">
        <v>24</v>
      </c>
      <c r="E310" t="str">
        <f>IF(MOD(D310,2)=0,"EVEN","ODD")</f>
        <v>EVEN</v>
      </c>
      <c r="F310" t="str">
        <f>IF(D310&lt;=18,"LOW (1-18)","HIGH (19-36)")</f>
        <v>HIGH (19-36)</v>
      </c>
      <c r="G310">
        <f>INT((D310-1)/6)+1</f>
        <v>4</v>
      </c>
      <c r="H310">
        <f>MOD(D310-1,6)+1</f>
        <v>6</v>
      </c>
      <c r="I310">
        <f>37-D310</f>
        <v>13</v>
      </c>
      <c r="J310">
        <f>ABS(D310-D311)</f>
        <v>4</v>
      </c>
    </row>
    <row r="311">
      <c r="A311">
        <v>27260</v>
      </c>
      <c r="B311" t="str">
        <v>03-Aug-26</v>
      </c>
      <c r="C311" t="str">
        <v>Afternoon</v>
      </c>
      <c r="D311">
        <v>28</v>
      </c>
      <c r="E311" t="str">
        <f>IF(MOD(D311,2)=0,"EVEN","ODD")</f>
        <v>EVEN</v>
      </c>
      <c r="F311" t="str">
        <f>IF(D311&lt;=18,"LOW (1-18)","HIGH (19-36)")</f>
        <v>HIGH (19-36)</v>
      </c>
      <c r="G311">
        <f>INT((D311-1)/6)+1</f>
        <v>5</v>
      </c>
      <c r="H311">
        <f>MOD(D311-1,6)+1</f>
        <v>4</v>
      </c>
      <c r="I311">
        <f>37-D311</f>
        <v>9</v>
      </c>
      <c r="J311">
        <f>ABS(D311-D312)</f>
        <v>13</v>
      </c>
    </row>
    <row r="312">
      <c r="A312">
        <v>27259</v>
      </c>
      <c r="B312" t="str">
        <v>03-Aug-26</v>
      </c>
      <c r="C312" t="str">
        <v>Midday</v>
      </c>
      <c r="D312">
        <v>15</v>
      </c>
      <c r="E312" t="str">
        <f>IF(MOD(D312,2)=0,"EVEN","ODD")</f>
        <v>ODD</v>
      </c>
      <c r="F312" t="str">
        <f>IF(D312&lt;=18,"LOW (1-18)","HIGH (19-36)")</f>
        <v>LOW (1-18)</v>
      </c>
      <c r="G312">
        <f>INT((D312-1)/6)+1</f>
        <v>3</v>
      </c>
      <c r="H312">
        <f>MOD(D312-1,6)+1</f>
        <v>3</v>
      </c>
      <c r="I312">
        <f>37-D312</f>
        <v>22</v>
      </c>
      <c r="J312">
        <f>ABS(D312-D313)</f>
        <v>21</v>
      </c>
    </row>
    <row r="313">
      <c r="A313">
        <v>27258</v>
      </c>
      <c r="B313" t="str">
        <v>03-Aug-26</v>
      </c>
      <c r="C313" t="str">
        <v>Morning</v>
      </c>
      <c r="D313">
        <v>36</v>
      </c>
      <c r="E313" t="str">
        <f>IF(MOD(D313,2)=0,"EVEN","ODD")</f>
        <v>EVEN</v>
      </c>
      <c r="F313" t="str">
        <f>IF(D313&lt;=18,"LOW (1-18)","HIGH (19-36)")</f>
        <v>HIGH (19-36)</v>
      </c>
      <c r="G313">
        <f>INT((D313-1)/6)+1</f>
        <v>6</v>
      </c>
      <c r="H313">
        <f>MOD(D313-1,6)+1</f>
        <v>6</v>
      </c>
      <c r="I313">
        <f>37-D313</f>
        <v>1</v>
      </c>
      <c r="J313">
        <f>ABS(D313-D314)</f>
        <v>8</v>
      </c>
    </row>
    <row r="314">
      <c r="A314">
        <v>27257</v>
      </c>
      <c r="B314" t="str">
        <v>02-Aug-26</v>
      </c>
      <c r="C314" t="str">
        <v>Evening</v>
      </c>
      <c r="D314">
        <v>28</v>
      </c>
      <c r="E314" t="str">
        <f>IF(MOD(D314,2)=0,"EVEN","ODD")</f>
        <v>EVEN</v>
      </c>
      <c r="F314" t="str">
        <f>IF(D314&lt;=18,"LOW (1-18)","HIGH (19-36)")</f>
        <v>HIGH (19-36)</v>
      </c>
      <c r="G314">
        <f>INT((D314-1)/6)+1</f>
        <v>5</v>
      </c>
      <c r="H314">
        <f>MOD(D314-1,6)+1</f>
        <v>4</v>
      </c>
      <c r="I314">
        <f>37-D314</f>
        <v>9</v>
      </c>
      <c r="J314">
        <f>ABS(D314-D315)</f>
        <v>6</v>
      </c>
    </row>
    <row r="315">
      <c r="A315">
        <v>27256</v>
      </c>
      <c r="B315" t="str">
        <v>02-Aug-26</v>
      </c>
      <c r="C315" t="str">
        <v>Afternoon</v>
      </c>
      <c r="D315">
        <v>34</v>
      </c>
      <c r="E315" t="str">
        <f>IF(MOD(D315,2)=0,"EVEN","ODD")</f>
        <v>EVEN</v>
      </c>
      <c r="F315" t="str">
        <f>IF(D315&lt;=18,"LOW (1-18)","HIGH (19-36)")</f>
        <v>HIGH (19-36)</v>
      </c>
      <c r="G315">
        <f>INT((D315-1)/6)+1</f>
        <v>6</v>
      </c>
      <c r="H315">
        <f>MOD(D315-1,6)+1</f>
        <v>4</v>
      </c>
      <c r="I315">
        <f>37-D315</f>
        <v>3</v>
      </c>
      <c r="J315">
        <f>ABS(D315-D316)</f>
        <v>0</v>
      </c>
    </row>
    <row r="316">
      <c r="A316">
        <v>27255</v>
      </c>
      <c r="B316" t="str">
        <v>02-Aug-26</v>
      </c>
      <c r="C316" t="str">
        <v>Midday</v>
      </c>
      <c r="D316">
        <v>34</v>
      </c>
      <c r="E316" t="str">
        <f>IF(MOD(D316,2)=0,"EVEN","ODD")</f>
        <v>EVEN</v>
      </c>
      <c r="F316" t="str">
        <f>IF(D316&lt;=18,"LOW (1-18)","HIGH (19-36)")</f>
        <v>HIGH (19-36)</v>
      </c>
      <c r="G316">
        <f>INT((D316-1)/6)+1</f>
        <v>6</v>
      </c>
      <c r="H316">
        <f>MOD(D316-1,6)+1</f>
        <v>4</v>
      </c>
      <c r="I316">
        <f>37-D316</f>
        <v>3</v>
      </c>
      <c r="J316">
        <f>ABS(D316-D317)</f>
        <v>3</v>
      </c>
    </row>
    <row r="317">
      <c r="A317">
        <v>27254</v>
      </c>
      <c r="B317" t="str">
        <v>02-Aug-26</v>
      </c>
      <c r="C317" t="str">
        <v>Morning</v>
      </c>
      <c r="D317">
        <v>31</v>
      </c>
      <c r="E317" t="str">
        <f>IF(MOD(D317,2)=0,"EVEN","ODD")</f>
        <v>ODD</v>
      </c>
      <c r="F317" t="str">
        <f>IF(D317&lt;=18,"LOW (1-18)","HIGH (19-36)")</f>
        <v>HIGH (19-36)</v>
      </c>
      <c r="G317">
        <f>INT((D317-1)/6)+1</f>
        <v>6</v>
      </c>
      <c r="H317">
        <f>MOD(D317-1,6)+1</f>
        <v>1</v>
      </c>
      <c r="I317">
        <f>37-D317</f>
        <v>6</v>
      </c>
      <c r="J317">
        <f>ABS(D317-D318)</f>
        <v>15</v>
      </c>
    </row>
    <row r="318">
      <c r="A318">
        <v>27253</v>
      </c>
      <c r="B318" t="str">
        <v>01-Aug-26</v>
      </c>
      <c r="C318" t="str">
        <v>Evening</v>
      </c>
      <c r="D318">
        <v>16</v>
      </c>
      <c r="E318" t="str">
        <f>IF(MOD(D318,2)=0,"EVEN","ODD")</f>
        <v>EVEN</v>
      </c>
      <c r="F318" t="str">
        <f>IF(D318&lt;=18,"LOW (1-18)","HIGH (19-36)")</f>
        <v>LOW (1-18)</v>
      </c>
      <c r="G318">
        <f>INT((D318-1)/6)+1</f>
        <v>3</v>
      </c>
      <c r="H318">
        <f>MOD(D318-1,6)+1</f>
        <v>4</v>
      </c>
      <c r="I318">
        <f>37-D318</f>
        <v>21</v>
      </c>
      <c r="J318">
        <f>ABS(D318-D319)</f>
        <v>2</v>
      </c>
    </row>
    <row r="319">
      <c r="A319">
        <v>27252</v>
      </c>
      <c r="B319" t="str">
        <v>01-Aug-26</v>
      </c>
      <c r="C319" t="str">
        <v>Afternoon</v>
      </c>
      <c r="D319">
        <v>18</v>
      </c>
      <c r="E319" t="str">
        <f>IF(MOD(D319,2)=0,"EVEN","ODD")</f>
        <v>EVEN</v>
      </c>
      <c r="F319" t="str">
        <f>IF(D319&lt;=18,"LOW (1-18)","HIGH (19-36)")</f>
        <v>LOW (1-18)</v>
      </c>
      <c r="G319">
        <f>INT((D319-1)/6)+1</f>
        <v>3</v>
      </c>
      <c r="H319">
        <f>MOD(D319-1,6)+1</f>
        <v>6</v>
      </c>
      <c r="I319">
        <f>37-D319</f>
        <v>19</v>
      </c>
      <c r="J319">
        <f>ABS(D319-D320)</f>
        <v>8</v>
      </c>
    </row>
    <row r="320">
      <c r="A320">
        <v>27251</v>
      </c>
      <c r="B320" t="str">
        <v>01-Aug-26</v>
      </c>
      <c r="C320" t="str">
        <v>Midday</v>
      </c>
      <c r="D320">
        <v>10</v>
      </c>
      <c r="E320" t="str">
        <f>IF(MOD(D320,2)=0,"EVEN","ODD")</f>
        <v>EVEN</v>
      </c>
      <c r="F320" t="str">
        <f>IF(D320&lt;=18,"LOW (1-18)","HIGH (19-36)")</f>
        <v>LOW (1-18)</v>
      </c>
      <c r="G320">
        <f>INT((D320-1)/6)+1</f>
        <v>2</v>
      </c>
      <c r="H320">
        <f>MOD(D320-1,6)+1</f>
        <v>4</v>
      </c>
      <c r="I320">
        <f>37-D320</f>
        <v>27</v>
      </c>
      <c r="J320">
        <f>ABS(D320-D321)</f>
        <v>18</v>
      </c>
    </row>
    <row r="321">
      <c r="A321">
        <v>27250</v>
      </c>
      <c r="B321" t="str">
        <v>01-Aug-26</v>
      </c>
      <c r="C321" t="str">
        <v>Morning</v>
      </c>
      <c r="D321">
        <v>28</v>
      </c>
      <c r="E321" t="str">
        <f>IF(MOD(D321,2)=0,"EVEN","ODD")</f>
        <v>EVEN</v>
      </c>
      <c r="F321" t="str">
        <f>IF(D321&lt;=18,"LOW (1-18)","HIGH (19-36)")</f>
        <v>HIGH (19-36)</v>
      </c>
      <c r="G321">
        <f>INT((D321-1)/6)+1</f>
        <v>5</v>
      </c>
      <c r="H321">
        <f>MOD(D321-1,6)+1</f>
        <v>4</v>
      </c>
      <c r="I321">
        <f>37-D321</f>
        <v>9</v>
      </c>
      <c r="J321">
        <f>ABS(D321-D322)</f>
        <v>19</v>
      </c>
    </row>
    <row r="322">
      <c r="A322">
        <v>27249</v>
      </c>
      <c r="B322" t="str">
        <v>2026-07-31</v>
      </c>
      <c r="C322" t="str">
        <v>Evening</v>
      </c>
      <c r="D322">
        <v>9</v>
      </c>
      <c r="E322" t="str">
        <f>IF(MOD(D322,2)=0,"EVEN","ODD")</f>
        <v>ODD</v>
      </c>
      <c r="F322" t="str">
        <f>IF(D322&lt;=18,"LOW (1-18)","HIGH (19-36)")</f>
        <v>LOW (1-18)</v>
      </c>
      <c r="G322">
        <f>INT((D322-1)/6)+1</f>
        <v>2</v>
      </c>
      <c r="H322">
        <f>MOD(D322-1,6)+1</f>
        <v>3</v>
      </c>
      <c r="I322">
        <f>37-D322</f>
        <v>28</v>
      </c>
      <c r="J322">
        <f>ABS(D322-D323)</f>
        <v>18</v>
      </c>
    </row>
    <row r="323">
      <c r="A323">
        <v>27248</v>
      </c>
      <c r="B323" t="str">
        <v>2026-07-31</v>
      </c>
      <c r="C323" t="str">
        <v>Afternoon</v>
      </c>
      <c r="D323">
        <v>27</v>
      </c>
      <c r="E323" t="str">
        <f>IF(MOD(D323,2)=0,"EVEN","ODD")</f>
        <v>ODD</v>
      </c>
      <c r="F323" t="str">
        <f>IF(D323&lt;=18,"LOW (1-18)","HIGH (19-36)")</f>
        <v>HIGH (19-36)</v>
      </c>
      <c r="G323">
        <f>INT((D323-1)/6)+1</f>
        <v>5</v>
      </c>
      <c r="H323">
        <f>MOD(D323-1,6)+1</f>
        <v>3</v>
      </c>
      <c r="I323">
        <f>37-D323</f>
        <v>10</v>
      </c>
      <c r="J323">
        <f>ABS(D323-D324)</f>
        <v>12</v>
      </c>
    </row>
    <row r="324">
      <c r="A324">
        <v>27247</v>
      </c>
      <c r="B324" t="str">
        <v>2026-07-31</v>
      </c>
      <c r="C324" t="str">
        <v>Midday</v>
      </c>
      <c r="D324">
        <v>15</v>
      </c>
      <c r="E324" t="str">
        <f>IF(MOD(D324,2)=0,"EVEN","ODD")</f>
        <v>ODD</v>
      </c>
      <c r="F324" t="str">
        <f>IF(D324&lt;=18,"LOW (1-18)","HIGH (19-36)")</f>
        <v>LOW (1-18)</v>
      </c>
      <c r="G324">
        <f>INT((D324-1)/6)+1</f>
        <v>3</v>
      </c>
      <c r="H324">
        <f>MOD(D324-1,6)+1</f>
        <v>3</v>
      </c>
      <c r="I324">
        <f>37-D324</f>
        <v>22</v>
      </c>
      <c r="J324">
        <f>ABS(D324-D325)</f>
        <v>14</v>
      </c>
    </row>
    <row r="325">
      <c r="A325">
        <v>27246</v>
      </c>
      <c r="B325" t="str">
        <v>2026-07-31</v>
      </c>
      <c r="C325" t="str">
        <v>Morning</v>
      </c>
      <c r="D325">
        <v>29</v>
      </c>
      <c r="E325" t="str">
        <f>IF(MOD(D325,2)=0,"EVEN","ODD")</f>
        <v>ODD</v>
      </c>
      <c r="F325" t="str">
        <f>IF(D325&lt;=18,"LOW (1-18)","HIGH (19-36)")</f>
        <v>HIGH (19-36)</v>
      </c>
      <c r="G325">
        <f>INT((D325-1)/6)+1</f>
        <v>5</v>
      </c>
      <c r="H325">
        <f>MOD(D325-1,6)+1</f>
        <v>5</v>
      </c>
      <c r="I325">
        <f>37-D325</f>
        <v>8</v>
      </c>
      <c r="J325">
        <f>ABS(D325-D326)</f>
        <v>6</v>
      </c>
    </row>
    <row r="326">
      <c r="A326">
        <v>27245</v>
      </c>
      <c r="B326" t="str">
        <v>2026-07-30</v>
      </c>
      <c r="C326" t="str">
        <v>Evening</v>
      </c>
      <c r="D326">
        <v>23</v>
      </c>
      <c r="E326" t="str">
        <f>IF(MOD(D326,2)=0,"EVEN","ODD")</f>
        <v>ODD</v>
      </c>
      <c r="F326" t="str">
        <f>IF(D326&lt;=18,"LOW (1-18)","HIGH (19-36)")</f>
        <v>HIGH (19-36)</v>
      </c>
      <c r="G326">
        <f>INT((D326-1)/6)+1</f>
        <v>4</v>
      </c>
      <c r="H326">
        <f>MOD(D326-1,6)+1</f>
        <v>5</v>
      </c>
      <c r="I326">
        <f>37-D326</f>
        <v>14</v>
      </c>
      <c r="J326">
        <f>ABS(D326-D327)</f>
        <v>2</v>
      </c>
    </row>
    <row r="327">
      <c r="A327">
        <v>27244</v>
      </c>
      <c r="B327" t="str">
        <v>2026-07-30</v>
      </c>
      <c r="C327" t="str">
        <v>Afternoon</v>
      </c>
      <c r="D327">
        <v>21</v>
      </c>
      <c r="E327" t="str">
        <f>IF(MOD(D327,2)=0,"EVEN","ODD")</f>
        <v>ODD</v>
      </c>
      <c r="F327" t="str">
        <f>IF(D327&lt;=18,"LOW (1-18)","HIGH (19-36)")</f>
        <v>HIGH (19-36)</v>
      </c>
      <c r="G327">
        <f>INT((D327-1)/6)+1</f>
        <v>4</v>
      </c>
      <c r="H327">
        <f>MOD(D327-1,6)+1</f>
        <v>3</v>
      </c>
      <c r="I327">
        <f>37-D327</f>
        <v>16</v>
      </c>
      <c r="J327">
        <f>ABS(D327-D328)</f>
        <v>5</v>
      </c>
    </row>
    <row r="328">
      <c r="A328">
        <v>27243</v>
      </c>
      <c r="B328" t="str">
        <v>2026-07-30</v>
      </c>
      <c r="C328" t="str">
        <v>Midday</v>
      </c>
      <c r="D328">
        <v>26</v>
      </c>
      <c r="E328" t="str">
        <f>IF(MOD(D328,2)=0,"EVEN","ODD")</f>
        <v>EVEN</v>
      </c>
      <c r="F328" t="str">
        <f>IF(D328&lt;=18,"LOW (1-18)","HIGH (19-36)")</f>
        <v>HIGH (19-36)</v>
      </c>
      <c r="G328">
        <f>INT((D328-1)/6)+1</f>
        <v>5</v>
      </c>
      <c r="H328">
        <f>MOD(D328-1,6)+1</f>
        <v>2</v>
      </c>
      <c r="I328">
        <f>37-D328</f>
        <v>11</v>
      </c>
      <c r="J328">
        <f>ABS(D328-D329)</f>
        <v>15</v>
      </c>
    </row>
    <row r="329">
      <c r="A329">
        <v>27242</v>
      </c>
      <c r="B329" t="str">
        <v>2026-07-30</v>
      </c>
      <c r="C329" t="str">
        <v>Morning</v>
      </c>
      <c r="D329">
        <v>11</v>
      </c>
      <c r="E329" t="str">
        <f>IF(MOD(D329,2)=0,"EVEN","ODD")</f>
        <v>ODD</v>
      </c>
      <c r="F329" t="str">
        <f>IF(D329&lt;=18,"LOW (1-18)","HIGH (19-36)")</f>
        <v>LOW (1-18)</v>
      </c>
      <c r="G329">
        <f>INT((D329-1)/6)+1</f>
        <v>2</v>
      </c>
      <c r="H329">
        <f>MOD(D329-1,6)+1</f>
        <v>5</v>
      </c>
      <c r="I329">
        <f>37-D329</f>
        <v>26</v>
      </c>
      <c r="J329">
        <f>ABS(D329-D330)</f>
        <v>21</v>
      </c>
    </row>
    <row r="330">
      <c r="A330">
        <v>27241</v>
      </c>
      <c r="B330" t="str">
        <v>2026-07-29</v>
      </c>
      <c r="C330" t="str">
        <v>Evening</v>
      </c>
      <c r="D330">
        <v>32</v>
      </c>
      <c r="E330" t="str">
        <f>IF(MOD(D330,2)=0,"EVEN","ODD")</f>
        <v>EVEN</v>
      </c>
      <c r="F330" t="str">
        <f>IF(D330&lt;=18,"LOW (1-18)","HIGH (19-36)")</f>
        <v>HIGH (19-36)</v>
      </c>
      <c r="G330">
        <f>INT((D330-1)/6)+1</f>
        <v>6</v>
      </c>
      <c r="H330">
        <f>MOD(D330-1,6)+1</f>
        <v>2</v>
      </c>
      <c r="I330">
        <f>37-D330</f>
        <v>5</v>
      </c>
      <c r="J330">
        <f>ABS(D330-D331)</f>
        <v>21</v>
      </c>
    </row>
    <row r="331">
      <c r="A331">
        <v>27240</v>
      </c>
      <c r="B331" t="str">
        <v>2026-07-29</v>
      </c>
      <c r="C331" t="str">
        <v>Afternoon</v>
      </c>
      <c r="D331">
        <v>11</v>
      </c>
      <c r="E331" t="str">
        <f>IF(MOD(D331,2)=0,"EVEN","ODD")</f>
        <v>ODD</v>
      </c>
      <c r="F331" t="str">
        <f>IF(D331&lt;=18,"LOW (1-18)","HIGH (19-36)")</f>
        <v>LOW (1-18)</v>
      </c>
      <c r="G331">
        <f>INT((D331-1)/6)+1</f>
        <v>2</v>
      </c>
      <c r="H331">
        <f>MOD(D331-1,6)+1</f>
        <v>5</v>
      </c>
      <c r="I331">
        <f>37-D331</f>
        <v>26</v>
      </c>
      <c r="J331">
        <f>ABS(D331-D332)</f>
        <v>19</v>
      </c>
    </row>
    <row r="332">
      <c r="A332">
        <v>27239</v>
      </c>
      <c r="B332" t="str">
        <v>2026-07-29</v>
      </c>
      <c r="C332" t="str">
        <v>Midday</v>
      </c>
      <c r="D332">
        <v>30</v>
      </c>
      <c r="E332" t="str">
        <f>IF(MOD(D332,2)=0,"EVEN","ODD")</f>
        <v>EVEN</v>
      </c>
      <c r="F332" t="str">
        <f>IF(D332&lt;=18,"LOW (1-18)","HIGH (19-36)")</f>
        <v>HIGH (19-36)</v>
      </c>
      <c r="G332">
        <f>INT((D332-1)/6)+1</f>
        <v>5</v>
      </c>
      <c r="H332">
        <f>MOD(D332-1,6)+1</f>
        <v>6</v>
      </c>
      <c r="I332">
        <f>37-D332</f>
        <v>7</v>
      </c>
      <c r="J332">
        <f>ABS(D332-D333)</f>
        <v>3</v>
      </c>
    </row>
    <row r="333">
      <c r="A333">
        <v>27238</v>
      </c>
      <c r="B333" t="str">
        <v>2026-07-29</v>
      </c>
      <c r="C333" t="str">
        <v>Morning</v>
      </c>
      <c r="D333">
        <v>33</v>
      </c>
      <c r="E333" t="str">
        <f>IF(MOD(D333,2)=0,"EVEN","ODD")</f>
        <v>ODD</v>
      </c>
      <c r="F333" t="str">
        <f>IF(D333&lt;=18,"LOW (1-18)","HIGH (19-36)")</f>
        <v>HIGH (19-36)</v>
      </c>
      <c r="G333">
        <f>INT((D333-1)/6)+1</f>
        <v>6</v>
      </c>
      <c r="H333">
        <f>MOD(D333-1,6)+1</f>
        <v>3</v>
      </c>
      <c r="I333">
        <f>37-D333</f>
        <v>4</v>
      </c>
      <c r="J333">
        <f>ABS(D333-D334)</f>
        <v>13</v>
      </c>
    </row>
    <row r="334">
      <c r="A334">
        <v>27237</v>
      </c>
      <c r="B334" t="str">
        <v>2026-07-28</v>
      </c>
      <c r="C334" t="str">
        <v>Evening</v>
      </c>
      <c r="D334">
        <v>20</v>
      </c>
      <c r="E334" t="str">
        <f>IF(MOD(D334,2)=0,"EVEN","ODD")</f>
        <v>EVEN</v>
      </c>
      <c r="F334" t="str">
        <f>IF(D334&lt;=18,"LOW (1-18)","HIGH (19-36)")</f>
        <v>HIGH (19-36)</v>
      </c>
      <c r="G334">
        <f>INT((D334-1)/6)+1</f>
        <v>4</v>
      </c>
      <c r="H334">
        <f>MOD(D334-1,6)+1</f>
        <v>2</v>
      </c>
      <c r="I334">
        <f>37-D334</f>
        <v>17</v>
      </c>
      <c r="J334">
        <f>ABS(D334-D335)</f>
        <v>16</v>
      </c>
    </row>
    <row r="335">
      <c r="A335">
        <v>27236</v>
      </c>
      <c r="B335" t="str">
        <v>2026-07-28</v>
      </c>
      <c r="C335" t="str">
        <v>Afternoon</v>
      </c>
      <c r="D335">
        <v>36</v>
      </c>
      <c r="E335" t="str">
        <f>IF(MOD(D335,2)=0,"EVEN","ODD")</f>
        <v>EVEN</v>
      </c>
      <c r="F335" t="str">
        <f>IF(D335&lt;=18,"LOW (1-18)","HIGH (19-36)")</f>
        <v>HIGH (19-36)</v>
      </c>
      <c r="G335">
        <f>INT((D335-1)/6)+1</f>
        <v>6</v>
      </c>
      <c r="H335">
        <f>MOD(D335-1,6)+1</f>
        <v>6</v>
      </c>
      <c r="I335">
        <f>37-D335</f>
        <v>1</v>
      </c>
      <c r="J335">
        <f>ABS(D335-D336)</f>
        <v>0</v>
      </c>
    </row>
    <row r="336">
      <c r="A336">
        <v>27235</v>
      </c>
      <c r="B336" t="str">
        <v>2026-07-28</v>
      </c>
      <c r="C336" t="str">
        <v>Midday</v>
      </c>
      <c r="D336">
        <v>36</v>
      </c>
      <c r="E336" t="str">
        <f>IF(MOD(D336,2)=0,"EVEN","ODD")</f>
        <v>EVEN</v>
      </c>
      <c r="F336" t="str">
        <f>IF(D336&lt;=18,"LOW (1-18)","HIGH (19-36)")</f>
        <v>HIGH (19-36)</v>
      </c>
      <c r="G336">
        <f>INT((D336-1)/6)+1</f>
        <v>6</v>
      </c>
      <c r="H336">
        <f>MOD(D336-1,6)+1</f>
        <v>6</v>
      </c>
      <c r="I336">
        <f>37-D336</f>
        <v>1</v>
      </c>
      <c r="J336">
        <f>ABS(D336-D337)</f>
        <v>11</v>
      </c>
    </row>
    <row r="337">
      <c r="A337">
        <v>27234</v>
      </c>
      <c r="B337" t="str">
        <v>2026-07-28</v>
      </c>
      <c r="C337" t="str">
        <v>Morning</v>
      </c>
      <c r="D337">
        <v>25</v>
      </c>
      <c r="E337" t="str">
        <f>IF(MOD(D337,2)=0,"EVEN","ODD")</f>
        <v>ODD</v>
      </c>
      <c r="F337" t="str">
        <f>IF(D337&lt;=18,"LOW (1-18)","HIGH (19-36)")</f>
        <v>HIGH (19-36)</v>
      </c>
      <c r="G337">
        <f>INT((D337-1)/6)+1</f>
        <v>5</v>
      </c>
      <c r="H337">
        <f>MOD(D337-1,6)+1</f>
        <v>1</v>
      </c>
      <c r="I337">
        <f>37-D337</f>
        <v>12</v>
      </c>
      <c r="J337">
        <f>ABS(D337-D338)</f>
        <v>5</v>
      </c>
    </row>
    <row r="338">
      <c r="A338">
        <v>27233</v>
      </c>
      <c r="B338" t="str">
        <v>2026-07-27</v>
      </c>
      <c r="C338" t="str">
        <v>Evening</v>
      </c>
      <c r="D338">
        <v>30</v>
      </c>
      <c r="E338" t="str">
        <f>IF(MOD(D338,2)=0,"EVEN","ODD")</f>
        <v>EVEN</v>
      </c>
      <c r="F338" t="str">
        <f>IF(D338&lt;=18,"LOW (1-18)","HIGH (19-36)")</f>
        <v>HIGH (19-36)</v>
      </c>
      <c r="G338">
        <f>INT((D338-1)/6)+1</f>
        <v>5</v>
      </c>
      <c r="H338">
        <f>MOD(D338-1,6)+1</f>
        <v>6</v>
      </c>
      <c r="I338">
        <f>37-D338</f>
        <v>7</v>
      </c>
      <c r="J338">
        <f>ABS(D338-D339)</f>
        <v>6</v>
      </c>
    </row>
    <row r="339">
      <c r="A339">
        <v>27232</v>
      </c>
      <c r="B339" t="str">
        <v>2026-07-27</v>
      </c>
      <c r="C339" t="str">
        <v>Afternoon</v>
      </c>
      <c r="D339">
        <v>24</v>
      </c>
      <c r="E339" t="str">
        <f>IF(MOD(D339,2)=0,"EVEN","ODD")</f>
        <v>EVEN</v>
      </c>
      <c r="F339" t="str">
        <f>IF(D339&lt;=18,"LOW (1-18)","HIGH (19-36)")</f>
        <v>HIGH (19-36)</v>
      </c>
      <c r="G339">
        <f>INT((D339-1)/6)+1</f>
        <v>4</v>
      </c>
      <c r="H339">
        <f>MOD(D339-1,6)+1</f>
        <v>6</v>
      </c>
      <c r="I339">
        <f>37-D339</f>
        <v>13</v>
      </c>
      <c r="J339">
        <f>ABS(D339-D340)</f>
        <v>14</v>
      </c>
    </row>
    <row r="340">
      <c r="A340">
        <v>27231</v>
      </c>
      <c r="B340" t="str">
        <v>2026-07-27</v>
      </c>
      <c r="C340" t="str">
        <v>Midday</v>
      </c>
      <c r="D340">
        <v>10</v>
      </c>
      <c r="E340" t="str">
        <f>IF(MOD(D340,2)=0,"EVEN","ODD")</f>
        <v>EVEN</v>
      </c>
      <c r="F340" t="str">
        <f>IF(D340&lt;=18,"LOW (1-18)","HIGH (19-36)")</f>
        <v>LOW (1-18)</v>
      </c>
      <c r="G340">
        <f>INT((D340-1)/6)+1</f>
        <v>2</v>
      </c>
      <c r="H340">
        <f>MOD(D340-1,6)+1</f>
        <v>4</v>
      </c>
      <c r="I340">
        <f>37-D340</f>
        <v>27</v>
      </c>
      <c r="J340">
        <f>ABS(D340-D341)</f>
        <v>1</v>
      </c>
    </row>
    <row r="341">
      <c r="A341">
        <v>27230</v>
      </c>
      <c r="B341" t="str">
        <v>2026-07-27</v>
      </c>
      <c r="C341" t="str">
        <v>Morning</v>
      </c>
      <c r="D341">
        <v>11</v>
      </c>
      <c r="E341" t="str">
        <f>IF(MOD(D341,2)=0,"EVEN","ODD")</f>
        <v>ODD</v>
      </c>
      <c r="F341" t="str">
        <f>IF(D341&lt;=18,"LOW (1-18)","HIGH (19-36)")</f>
        <v>LOW (1-18)</v>
      </c>
      <c r="G341">
        <f>INT((D341-1)/6)+1</f>
        <v>2</v>
      </c>
      <c r="H341">
        <f>MOD(D341-1,6)+1</f>
        <v>5</v>
      </c>
      <c r="I341">
        <f>37-D341</f>
        <v>26</v>
      </c>
      <c r="J341">
        <f>ABS(D341-D342)</f>
        <v>23</v>
      </c>
    </row>
    <row r="342">
      <c r="A342">
        <v>27229</v>
      </c>
      <c r="B342" t="str">
        <v>2026-07-26</v>
      </c>
      <c r="C342" t="str">
        <v>Evening</v>
      </c>
      <c r="D342">
        <v>34</v>
      </c>
      <c r="E342" t="str">
        <f>IF(MOD(D342,2)=0,"EVEN","ODD")</f>
        <v>EVEN</v>
      </c>
      <c r="F342" t="str">
        <f>IF(D342&lt;=18,"LOW (1-18)","HIGH (19-36)")</f>
        <v>HIGH (19-36)</v>
      </c>
      <c r="G342">
        <f>INT((D342-1)/6)+1</f>
        <v>6</v>
      </c>
      <c r="H342">
        <f>MOD(D342-1,6)+1</f>
        <v>4</v>
      </c>
      <c r="I342">
        <f>37-D342</f>
        <v>3</v>
      </c>
      <c r="J342">
        <f>ABS(D342-D343)</f>
        <v>8</v>
      </c>
    </row>
    <row r="343">
      <c r="A343">
        <v>27228</v>
      </c>
      <c r="B343" t="str">
        <v>2026-07-26</v>
      </c>
      <c r="C343" t="str">
        <v>Afternoon</v>
      </c>
      <c r="D343">
        <v>26</v>
      </c>
      <c r="E343" t="str">
        <f>IF(MOD(D343,2)=0,"EVEN","ODD")</f>
        <v>EVEN</v>
      </c>
      <c r="F343" t="str">
        <f>IF(D343&lt;=18,"LOW (1-18)","HIGH (19-36)")</f>
        <v>HIGH (19-36)</v>
      </c>
      <c r="G343">
        <f>INT((D343-1)/6)+1</f>
        <v>5</v>
      </c>
      <c r="H343">
        <f>MOD(D343-1,6)+1</f>
        <v>2</v>
      </c>
      <c r="I343">
        <f>37-D343</f>
        <v>11</v>
      </c>
      <c r="J343">
        <f>ABS(D343-D344)</f>
        <v>9</v>
      </c>
    </row>
    <row r="344">
      <c r="A344">
        <v>27227</v>
      </c>
      <c r="B344" t="str">
        <v>2026-07-26</v>
      </c>
      <c r="C344" t="str">
        <v>Midday</v>
      </c>
      <c r="D344">
        <v>17</v>
      </c>
      <c r="E344" t="str">
        <f>IF(MOD(D344,2)=0,"EVEN","ODD")</f>
        <v>ODD</v>
      </c>
      <c r="F344" t="str">
        <f>IF(D344&lt;=18,"LOW (1-18)","HIGH (19-36)")</f>
        <v>LOW (1-18)</v>
      </c>
      <c r="G344">
        <f>INT((D344-1)/6)+1</f>
        <v>3</v>
      </c>
      <c r="H344">
        <f>MOD(D344-1,6)+1</f>
        <v>5</v>
      </c>
      <c r="I344">
        <f>37-D344</f>
        <v>20</v>
      </c>
      <c r="J344">
        <f>ABS(D344-D345)</f>
        <v>8</v>
      </c>
    </row>
    <row r="345">
      <c r="A345">
        <v>27226</v>
      </c>
      <c r="B345" t="str">
        <v>2026-07-26</v>
      </c>
      <c r="C345" t="str">
        <v>Morning</v>
      </c>
      <c r="D345">
        <v>25</v>
      </c>
      <c r="E345" t="str">
        <f>IF(MOD(D345,2)=0,"EVEN","ODD")</f>
        <v>ODD</v>
      </c>
      <c r="F345" t="str">
        <f>IF(D345&lt;=18,"LOW (1-18)","HIGH (19-36)")</f>
        <v>HIGH (19-36)</v>
      </c>
      <c r="G345">
        <f>INT((D345-1)/6)+1</f>
        <v>5</v>
      </c>
      <c r="H345">
        <f>MOD(D345-1,6)+1</f>
        <v>1</v>
      </c>
      <c r="I345">
        <f>37-D345</f>
        <v>12</v>
      </c>
      <c r="J345">
        <f>ABS(D345-D346)</f>
        <v>2</v>
      </c>
    </row>
    <row r="346">
      <c r="A346">
        <v>27225</v>
      </c>
      <c r="B346" t="str">
        <v>2026-07-25</v>
      </c>
      <c r="C346" t="str">
        <v>Evening</v>
      </c>
      <c r="D346">
        <v>23</v>
      </c>
      <c r="E346" t="str">
        <f>IF(MOD(D346,2)=0,"EVEN","ODD")</f>
        <v>ODD</v>
      </c>
      <c r="F346" t="str">
        <f>IF(D346&lt;=18,"LOW (1-18)","HIGH (19-36)")</f>
        <v>HIGH (19-36)</v>
      </c>
      <c r="G346">
        <f>INT((D346-1)/6)+1</f>
        <v>4</v>
      </c>
      <c r="H346">
        <f>MOD(D346-1,6)+1</f>
        <v>5</v>
      </c>
      <c r="I346">
        <f>37-D346</f>
        <v>14</v>
      </c>
      <c r="J346">
        <f>ABS(D346-D347)</f>
        <v>7</v>
      </c>
    </row>
    <row r="347">
      <c r="A347">
        <v>27224</v>
      </c>
      <c r="B347" t="str">
        <v>2026-07-25</v>
      </c>
      <c r="C347" t="str">
        <v>Afternoon</v>
      </c>
      <c r="D347">
        <v>30</v>
      </c>
      <c r="E347" t="str">
        <f>IF(MOD(D347,2)=0,"EVEN","ODD")</f>
        <v>EVEN</v>
      </c>
      <c r="F347" t="str">
        <f>IF(D347&lt;=18,"LOW (1-18)","HIGH (19-36)")</f>
        <v>HIGH (19-36)</v>
      </c>
      <c r="G347">
        <f>INT((D347-1)/6)+1</f>
        <v>5</v>
      </c>
      <c r="H347">
        <f>MOD(D347-1,6)+1</f>
        <v>6</v>
      </c>
      <c r="I347">
        <f>37-D347</f>
        <v>7</v>
      </c>
      <c r="J347">
        <f>ABS(D347-D348)</f>
        <v>24</v>
      </c>
    </row>
    <row r="348">
      <c r="A348">
        <v>27223</v>
      </c>
      <c r="B348" t="str">
        <v>2026-07-25</v>
      </c>
      <c r="C348" t="str">
        <v>Midday</v>
      </c>
      <c r="D348">
        <v>6</v>
      </c>
      <c r="E348" t="str">
        <f>IF(MOD(D348,2)=0,"EVEN","ODD")</f>
        <v>EVEN</v>
      </c>
      <c r="F348" t="str">
        <f>IF(D348&lt;=18,"LOW (1-18)","HIGH (19-36)")</f>
        <v>LOW (1-18)</v>
      </c>
      <c r="G348">
        <f>INT((D348-1)/6)+1</f>
        <v>1</v>
      </c>
      <c r="H348">
        <f>MOD(D348-1,6)+1</f>
        <v>6</v>
      </c>
      <c r="I348">
        <f>37-D348</f>
        <v>31</v>
      </c>
      <c r="J348">
        <f>ABS(D348-D349)</f>
        <v>0</v>
      </c>
    </row>
    <row r="349">
      <c r="A349">
        <v>27222</v>
      </c>
      <c r="B349" t="str">
        <v>2026-07-25</v>
      </c>
      <c r="C349" t="str">
        <v>Evening</v>
      </c>
      <c r="D349">
        <v>6</v>
      </c>
      <c r="E349" t="str">
        <f>IF(MOD(D349,2)=0,"EVEN","ODD")</f>
        <v>EVEN</v>
      </c>
      <c r="F349" t="str">
        <f>IF(D349&lt;=18,"LOW (1-18)","HIGH (19-36)")</f>
        <v>LOW (1-18)</v>
      </c>
      <c r="G349">
        <f>INT((D349-1)/6)+1</f>
        <v>1</v>
      </c>
      <c r="H349">
        <f>MOD(D349-1,6)+1</f>
        <v>6</v>
      </c>
      <c r="I349">
        <f>37-D349</f>
        <v>31</v>
      </c>
      <c r="J349">
        <f>ABS(D349-D350)</f>
        <v>28</v>
      </c>
    </row>
    <row r="350">
      <c r="A350">
        <v>27221</v>
      </c>
      <c r="B350" t="str">
        <v>2026-07-25</v>
      </c>
      <c r="C350" t="str">
        <v>Afternoon</v>
      </c>
      <c r="D350">
        <v>34</v>
      </c>
      <c r="E350" t="str">
        <f>IF(MOD(D350,2)=0,"EVEN","ODD")</f>
        <v>EVEN</v>
      </c>
      <c r="F350" t="str">
        <f>IF(D350&lt;=18,"LOW (1-18)","HIGH (19-36)")</f>
        <v>HIGH (19-36)</v>
      </c>
      <c r="G350">
        <f>INT((D350-1)/6)+1</f>
        <v>6</v>
      </c>
      <c r="H350">
        <f>MOD(D350-1,6)+1</f>
        <v>4</v>
      </c>
      <c r="I350">
        <f>37-D350</f>
        <v>3</v>
      </c>
      <c r="J350">
        <f>ABS(D350-D351)</f>
        <v>14</v>
      </c>
    </row>
    <row r="351">
      <c r="A351">
        <v>27220</v>
      </c>
      <c r="B351" t="str">
        <v>2026-07-24</v>
      </c>
      <c r="C351" t="str">
        <v>Afternoon</v>
      </c>
      <c r="D351">
        <v>20</v>
      </c>
      <c r="E351" t="str">
        <f>IF(MOD(D351,2)=0,"EVEN","ODD")</f>
        <v>EVEN</v>
      </c>
      <c r="F351" t="str">
        <f>IF(D351&lt;=18,"LOW (1-18)","HIGH (19-36)")</f>
        <v>HIGH (19-36)</v>
      </c>
      <c r="G351">
        <f>INT((D351-1)/6)+1</f>
        <v>4</v>
      </c>
      <c r="H351">
        <f>MOD(D351-1,6)+1</f>
        <v>2</v>
      </c>
      <c r="I351">
        <f>37-D351</f>
        <v>17</v>
      </c>
      <c r="J351">
        <f>ABS(D351-D352)</f>
        <v>10</v>
      </c>
    </row>
    <row r="352">
      <c r="A352">
        <v>27219</v>
      </c>
      <c r="B352" t="str">
        <v>2026-07-24</v>
      </c>
      <c r="C352" t="str">
        <v>Midday</v>
      </c>
      <c r="D352">
        <v>30</v>
      </c>
      <c r="E352" t="str">
        <f>IF(MOD(D352,2)=0,"EVEN","ODD")</f>
        <v>EVEN</v>
      </c>
      <c r="F352" t="str">
        <f>IF(D352&lt;=18,"LOW (1-18)","HIGH (19-36)")</f>
        <v>HIGH (19-36)</v>
      </c>
      <c r="G352">
        <f>INT((D352-1)/6)+1</f>
        <v>5</v>
      </c>
      <c r="H352">
        <f>MOD(D352-1,6)+1</f>
        <v>6</v>
      </c>
      <c r="I352">
        <f>37-D352</f>
        <v>7</v>
      </c>
      <c r="J352">
        <f>ABS(D352-D353)</f>
        <v>0</v>
      </c>
    </row>
    <row r="353">
      <c r="A353">
        <v>27218</v>
      </c>
      <c r="B353" t="str">
        <v>2026-07-24</v>
      </c>
      <c r="C353" t="str">
        <v>Morning</v>
      </c>
      <c r="D353">
        <v>30</v>
      </c>
      <c r="E353" t="str">
        <f>IF(MOD(D353,2)=0,"EVEN","ODD")</f>
        <v>EVEN</v>
      </c>
      <c r="F353" t="str">
        <f>IF(D353&lt;=18,"LOW (1-18)","HIGH (19-36)")</f>
        <v>HIGH (19-36)</v>
      </c>
      <c r="G353">
        <f>INT((D353-1)/6)+1</f>
        <v>5</v>
      </c>
      <c r="H353">
        <f>MOD(D353-1,6)+1</f>
        <v>6</v>
      </c>
      <c r="I353">
        <f>37-D353</f>
        <v>7</v>
      </c>
      <c r="J353">
        <f>ABS(D353-D354)</f>
        <v>12</v>
      </c>
    </row>
    <row r="354">
      <c r="A354">
        <v>27217</v>
      </c>
      <c r="B354" t="str">
        <v>2026-07-23</v>
      </c>
      <c r="C354" t="str">
        <v>Evening</v>
      </c>
      <c r="D354">
        <v>18</v>
      </c>
      <c r="E354" t="str">
        <f>IF(MOD(D354,2)=0,"EVEN","ODD")</f>
        <v>EVEN</v>
      </c>
      <c r="F354" t="str">
        <f>IF(D354&lt;=18,"LOW (1-18)","HIGH (19-36)")</f>
        <v>LOW (1-18)</v>
      </c>
      <c r="G354">
        <f>INT((D354-1)/6)+1</f>
        <v>3</v>
      </c>
      <c r="H354">
        <f>MOD(D354-1,6)+1</f>
        <v>6</v>
      </c>
      <c r="I354">
        <f>37-D354</f>
        <v>19</v>
      </c>
      <c r="J354">
        <f>ABS(D354-D355)</f>
        <v>12</v>
      </c>
    </row>
    <row r="355">
      <c r="A355">
        <v>27216</v>
      </c>
      <c r="B355" t="str">
        <v>2026-07-23</v>
      </c>
      <c r="C355" t="str">
        <v>Afternoon</v>
      </c>
      <c r="D355">
        <v>6</v>
      </c>
      <c r="E355" t="str">
        <f>IF(MOD(D355,2)=0,"EVEN","ODD")</f>
        <v>EVEN</v>
      </c>
      <c r="F355" t="str">
        <f>IF(D355&lt;=18,"LOW (1-18)","HIGH (19-36)")</f>
        <v>LOW (1-18)</v>
      </c>
      <c r="G355">
        <f>INT((D355-1)/6)+1</f>
        <v>1</v>
      </c>
      <c r="H355">
        <f>MOD(D355-1,6)+1</f>
        <v>6</v>
      </c>
      <c r="I355">
        <f>37-D355</f>
        <v>31</v>
      </c>
      <c r="J355">
        <f>ABS(D355-D356)</f>
        <v>2</v>
      </c>
    </row>
    <row r="356">
      <c r="A356">
        <v>27215</v>
      </c>
      <c r="B356" t="str">
        <v>2026-07-23</v>
      </c>
      <c r="C356" t="str">
        <v>Midday</v>
      </c>
      <c r="D356">
        <v>8</v>
      </c>
      <c r="E356" t="str">
        <f>IF(MOD(D356,2)=0,"EVEN","ODD")</f>
        <v>EVEN</v>
      </c>
      <c r="F356" t="str">
        <f>IF(D356&lt;=18,"LOW (1-18)","HIGH (19-36)")</f>
        <v>LOW (1-18)</v>
      </c>
      <c r="G356">
        <f>INT((D356-1)/6)+1</f>
        <v>2</v>
      </c>
      <c r="H356">
        <f>MOD(D356-1,6)+1</f>
        <v>2</v>
      </c>
      <c r="I356">
        <f>37-D356</f>
        <v>29</v>
      </c>
      <c r="J356">
        <f>ABS(D356-D357)</f>
        <v>9</v>
      </c>
    </row>
    <row r="357">
      <c r="A357">
        <v>27214</v>
      </c>
      <c r="B357" t="str">
        <v>2026-07-23</v>
      </c>
      <c r="C357" t="str">
        <v>Morning</v>
      </c>
      <c r="D357">
        <v>17</v>
      </c>
      <c r="E357" t="str">
        <f>IF(MOD(D357,2)=0,"EVEN","ODD")</f>
        <v>ODD</v>
      </c>
      <c r="F357" t="str">
        <f>IF(D357&lt;=18,"LOW (1-18)","HIGH (19-36)")</f>
        <v>LOW (1-18)</v>
      </c>
      <c r="G357">
        <f>INT((D357-1)/6)+1</f>
        <v>3</v>
      </c>
      <c r="H357">
        <f>MOD(D357-1,6)+1</f>
        <v>5</v>
      </c>
      <c r="I357">
        <f>37-D357</f>
        <v>20</v>
      </c>
      <c r="J357">
        <f>ABS(D357-D358)</f>
        <v>6</v>
      </c>
    </row>
    <row r="358">
      <c r="A358">
        <v>27213</v>
      </c>
      <c r="B358" t="str">
        <v>2026-07-22</v>
      </c>
      <c r="C358" t="str">
        <v>Evening</v>
      </c>
      <c r="D358">
        <v>11</v>
      </c>
      <c r="E358" t="str">
        <f>IF(MOD(D358,2)=0,"EVEN","ODD")</f>
        <v>ODD</v>
      </c>
      <c r="F358" t="str">
        <f>IF(D358&lt;=18,"LOW (1-18)","HIGH (19-36)")</f>
        <v>LOW (1-18)</v>
      </c>
      <c r="G358">
        <f>INT((D358-1)/6)+1</f>
        <v>2</v>
      </c>
      <c r="H358">
        <f>MOD(D358-1,6)+1</f>
        <v>5</v>
      </c>
      <c r="I358">
        <f>37-D358</f>
        <v>26</v>
      </c>
      <c r="J358">
        <f>ABS(D358-D359)</f>
        <v>0</v>
      </c>
    </row>
    <row r="359">
      <c r="A359">
        <v>27212</v>
      </c>
      <c r="B359" t="str">
        <v>2026-07-22</v>
      </c>
      <c r="C359" t="str">
        <v>Afternoon</v>
      </c>
      <c r="D359">
        <v>11</v>
      </c>
      <c r="E359" t="str">
        <f>IF(MOD(D359,2)=0,"EVEN","ODD")</f>
        <v>ODD</v>
      </c>
      <c r="F359" t="str">
        <f>IF(D359&lt;=18,"LOW (1-18)","HIGH (19-36)")</f>
        <v>LOW (1-18)</v>
      </c>
      <c r="G359">
        <f>INT((D359-1)/6)+1</f>
        <v>2</v>
      </c>
      <c r="H359">
        <f>MOD(D359-1,6)+1</f>
        <v>5</v>
      </c>
      <c r="I359">
        <f>37-D359</f>
        <v>26</v>
      </c>
      <c r="J359">
        <f>ABS(D359-D360)</f>
        <v>24</v>
      </c>
    </row>
    <row r="360">
      <c r="A360">
        <v>27211</v>
      </c>
      <c r="B360" t="str">
        <v>2026-07-22</v>
      </c>
      <c r="C360" t="str">
        <v>Midday</v>
      </c>
      <c r="D360">
        <v>35</v>
      </c>
      <c r="E360" t="str">
        <f>IF(MOD(D360,2)=0,"EVEN","ODD")</f>
        <v>ODD</v>
      </c>
      <c r="F360" t="str">
        <f>IF(D360&lt;=18,"LOW (1-18)","HIGH (19-36)")</f>
        <v>HIGH (19-36)</v>
      </c>
      <c r="G360">
        <f>INT((D360-1)/6)+1</f>
        <v>6</v>
      </c>
      <c r="H360">
        <f>MOD(D360-1,6)+1</f>
        <v>5</v>
      </c>
      <c r="I360">
        <f>37-D360</f>
        <v>2</v>
      </c>
      <c r="J360">
        <f>ABS(D360-D361)</f>
        <v>7</v>
      </c>
    </row>
    <row r="361">
      <c r="A361">
        <v>27210</v>
      </c>
      <c r="B361" t="str">
        <v>2026-07-22</v>
      </c>
      <c r="C361" t="str">
        <v>Morning</v>
      </c>
      <c r="D361">
        <v>28</v>
      </c>
      <c r="E361" t="str">
        <f>IF(MOD(D361,2)=0,"EVEN","ODD")</f>
        <v>EVEN</v>
      </c>
      <c r="F361" t="str">
        <f>IF(D361&lt;=18,"LOW (1-18)","HIGH (19-36)")</f>
        <v>HIGH (19-36)</v>
      </c>
      <c r="G361">
        <f>INT((D361-1)/6)+1</f>
        <v>5</v>
      </c>
      <c r="H361">
        <f>MOD(D361-1,6)+1</f>
        <v>4</v>
      </c>
      <c r="I361">
        <f>37-D361</f>
        <v>9</v>
      </c>
      <c r="J361">
        <f>ABS(D361-D362)</f>
        <v>9</v>
      </c>
    </row>
    <row r="362">
      <c r="A362">
        <v>27209</v>
      </c>
      <c r="B362" t="str">
        <v>2026-07-21</v>
      </c>
      <c r="C362" t="str">
        <v>Evening</v>
      </c>
      <c r="D362">
        <v>19</v>
      </c>
      <c r="E362" t="str">
        <f>IF(MOD(D362,2)=0,"EVEN","ODD")</f>
        <v>ODD</v>
      </c>
      <c r="F362" t="str">
        <f>IF(D362&lt;=18,"LOW (1-18)","HIGH (19-36)")</f>
        <v>HIGH (19-36)</v>
      </c>
      <c r="G362">
        <f>INT((D362-1)/6)+1</f>
        <v>4</v>
      </c>
      <c r="H362">
        <f>MOD(D362-1,6)+1</f>
        <v>1</v>
      </c>
      <c r="I362">
        <f>37-D362</f>
        <v>18</v>
      </c>
      <c r="J362">
        <f>ABS(D362-D363)</f>
        <v>10</v>
      </c>
    </row>
    <row r="363">
      <c r="A363">
        <v>27208</v>
      </c>
      <c r="B363" t="str">
        <v>2026-07-21</v>
      </c>
      <c r="C363" t="str">
        <v>Afternoon</v>
      </c>
      <c r="D363">
        <v>29</v>
      </c>
      <c r="E363" t="str">
        <f>IF(MOD(D363,2)=0,"EVEN","ODD")</f>
        <v>ODD</v>
      </c>
      <c r="F363" t="str">
        <f>IF(D363&lt;=18,"LOW (1-18)","HIGH (19-36)")</f>
        <v>HIGH (19-36)</v>
      </c>
      <c r="G363">
        <f>INT((D363-1)/6)+1</f>
        <v>5</v>
      </c>
      <c r="H363">
        <f>MOD(D363-1,6)+1</f>
        <v>5</v>
      </c>
      <c r="I363">
        <f>37-D363</f>
        <v>8</v>
      </c>
      <c r="J363">
        <f>ABS(D363-D364)</f>
        <v>4</v>
      </c>
    </row>
    <row r="364">
      <c r="A364">
        <v>27207</v>
      </c>
      <c r="B364" t="str">
        <v>2026-07-21</v>
      </c>
      <c r="C364" t="str">
        <v>Midday</v>
      </c>
      <c r="D364">
        <v>25</v>
      </c>
      <c r="E364" t="str">
        <f>IF(MOD(D364,2)=0,"EVEN","ODD")</f>
        <v>ODD</v>
      </c>
      <c r="F364" t="str">
        <f>IF(D364&lt;=18,"LOW (1-18)","HIGH (19-36)")</f>
        <v>HIGH (19-36)</v>
      </c>
      <c r="G364">
        <f>INT((D364-1)/6)+1</f>
        <v>5</v>
      </c>
      <c r="H364">
        <f>MOD(D364-1,6)+1</f>
        <v>1</v>
      </c>
      <c r="I364">
        <f>37-D364</f>
        <v>12</v>
      </c>
      <c r="J364">
        <f>ABS(D364-D365)</f>
        <v>10</v>
      </c>
    </row>
    <row r="365">
      <c r="A365">
        <v>27206</v>
      </c>
      <c r="B365" t="str">
        <v>2026-07-21</v>
      </c>
      <c r="C365" t="str">
        <v>Morning</v>
      </c>
      <c r="D365">
        <v>15</v>
      </c>
      <c r="E365" t="str">
        <f>IF(MOD(D365,2)=0,"EVEN","ODD")</f>
        <v>ODD</v>
      </c>
      <c r="F365" t="str">
        <f>IF(D365&lt;=18,"LOW (1-18)","HIGH (19-36)")</f>
        <v>LOW (1-18)</v>
      </c>
      <c r="G365">
        <f>INT((D365-1)/6)+1</f>
        <v>3</v>
      </c>
      <c r="H365">
        <f>MOD(D365-1,6)+1</f>
        <v>3</v>
      </c>
      <c r="I365">
        <f>37-D365</f>
        <v>22</v>
      </c>
      <c r="J365">
        <f>ABS(D365-D366)</f>
        <v>2</v>
      </c>
    </row>
    <row r="366">
      <c r="A366">
        <v>27205</v>
      </c>
      <c r="B366" t="str">
        <v>2026-07-20</v>
      </c>
      <c r="C366" t="str">
        <v>Evening</v>
      </c>
      <c r="D366">
        <v>13</v>
      </c>
      <c r="E366" t="str">
        <f>IF(MOD(D366,2)=0,"EVEN","ODD")</f>
        <v>ODD</v>
      </c>
      <c r="F366" t="str">
        <f>IF(D366&lt;=18,"LOW (1-18)","HIGH (19-36)")</f>
        <v>LOW (1-18)</v>
      </c>
      <c r="G366">
        <f>INT((D366-1)/6)+1</f>
        <v>3</v>
      </c>
      <c r="H366">
        <f>MOD(D366-1,6)+1</f>
        <v>1</v>
      </c>
      <c r="I366">
        <f>37-D366</f>
        <v>24</v>
      </c>
      <c r="J366">
        <f>ABS(D366-D367)</f>
        <v>21</v>
      </c>
    </row>
    <row r="367">
      <c r="A367">
        <v>27204</v>
      </c>
      <c r="B367" t="str">
        <v>2026-07-20</v>
      </c>
      <c r="C367" t="str">
        <v>Afternoon</v>
      </c>
      <c r="D367">
        <v>34</v>
      </c>
      <c r="E367" t="str">
        <f>IF(MOD(D367,2)=0,"EVEN","ODD")</f>
        <v>EVEN</v>
      </c>
      <c r="F367" t="str">
        <f>IF(D367&lt;=18,"LOW (1-18)","HIGH (19-36)")</f>
        <v>HIGH (19-36)</v>
      </c>
      <c r="G367">
        <f>INT((D367-1)/6)+1</f>
        <v>6</v>
      </c>
      <c r="H367">
        <f>MOD(D367-1,6)+1</f>
        <v>4</v>
      </c>
      <c r="I367">
        <f>37-D367</f>
        <v>3</v>
      </c>
      <c r="J367">
        <f>ABS(D367-D368)</f>
        <v>9</v>
      </c>
    </row>
    <row r="368">
      <c r="A368">
        <v>27203</v>
      </c>
      <c r="B368" t="str">
        <v>2026-07-20</v>
      </c>
      <c r="C368" t="str">
        <v>Midday</v>
      </c>
      <c r="D368">
        <v>25</v>
      </c>
      <c r="E368" t="str">
        <f>IF(MOD(D368,2)=0,"EVEN","ODD")</f>
        <v>ODD</v>
      </c>
      <c r="F368" t="str">
        <f>IF(D368&lt;=18,"LOW (1-18)","HIGH (19-36)")</f>
        <v>HIGH (19-36)</v>
      </c>
      <c r="G368">
        <f>INT((D368-1)/6)+1</f>
        <v>5</v>
      </c>
      <c r="H368">
        <f>MOD(D368-1,6)+1</f>
        <v>1</v>
      </c>
      <c r="I368">
        <f>37-D368</f>
        <v>12</v>
      </c>
      <c r="J368">
        <f>ABS(D368-D369)</f>
        <v>6</v>
      </c>
    </row>
    <row r="369">
      <c r="A369">
        <v>27202</v>
      </c>
      <c r="B369" t="str">
        <v>2026-07-20</v>
      </c>
      <c r="C369" t="str">
        <v>Morning</v>
      </c>
      <c r="D369">
        <v>19</v>
      </c>
      <c r="E369" t="str">
        <f>IF(MOD(D369,2)=0,"EVEN","ODD")</f>
        <v>ODD</v>
      </c>
      <c r="F369" t="str">
        <f>IF(D369&lt;=18,"LOW (1-18)","HIGH (19-36)")</f>
        <v>HIGH (19-36)</v>
      </c>
      <c r="G369">
        <f>INT((D369-1)/6)+1</f>
        <v>4</v>
      </c>
      <c r="H369">
        <f>MOD(D369-1,6)+1</f>
        <v>1</v>
      </c>
      <c r="I369">
        <f>37-D369</f>
        <v>18</v>
      </c>
      <c r="J369">
        <f>ABS(D369-D370)</f>
        <v>2</v>
      </c>
    </row>
    <row r="370">
      <c r="A370">
        <v>27201</v>
      </c>
      <c r="B370" t="str">
        <v>2026-07-19</v>
      </c>
      <c r="C370" t="str">
        <v>Evening</v>
      </c>
      <c r="D370">
        <v>17</v>
      </c>
      <c r="E370" t="str">
        <f>IF(MOD(D370,2)=0,"EVEN","ODD")</f>
        <v>ODD</v>
      </c>
      <c r="F370" t="str">
        <f>IF(D370&lt;=18,"LOW (1-18)","HIGH (19-36)")</f>
        <v>LOW (1-18)</v>
      </c>
      <c r="G370">
        <f>INT((D370-1)/6)+1</f>
        <v>3</v>
      </c>
      <c r="H370">
        <f>MOD(D370-1,6)+1</f>
        <v>5</v>
      </c>
      <c r="I370">
        <f>37-D370</f>
        <v>20</v>
      </c>
      <c r="J370">
        <f>ABS(D370-D371)</f>
        <v>15</v>
      </c>
    </row>
    <row r="371">
      <c r="A371">
        <v>27200</v>
      </c>
      <c r="B371" t="str">
        <v>2026-07-19</v>
      </c>
      <c r="C371" t="str">
        <v>Afternoon</v>
      </c>
      <c r="D371">
        <v>2</v>
      </c>
      <c r="E371" t="str">
        <f>IF(MOD(D371,2)=0,"EVEN","ODD")</f>
        <v>EVEN</v>
      </c>
      <c r="F371" t="str">
        <f>IF(D371&lt;=18,"LOW (1-18)","HIGH (19-36)")</f>
        <v>LOW (1-18)</v>
      </c>
      <c r="G371">
        <f>INT((D371-1)/6)+1</f>
        <v>1</v>
      </c>
      <c r="H371">
        <f>MOD(D371-1,6)+1</f>
        <v>2</v>
      </c>
      <c r="I371">
        <f>37-D371</f>
        <v>35</v>
      </c>
      <c r="J371">
        <f>ABS(D371-D372)</f>
        <v>14</v>
      </c>
    </row>
    <row r="372">
      <c r="A372">
        <v>27199</v>
      </c>
      <c r="B372" t="str">
        <v>2026-07-19</v>
      </c>
      <c r="C372" t="str">
        <v>Midday</v>
      </c>
      <c r="D372">
        <v>16</v>
      </c>
      <c r="E372" t="str">
        <f>IF(MOD(D372,2)=0,"EVEN","ODD")</f>
        <v>EVEN</v>
      </c>
      <c r="F372" t="str">
        <f>IF(D372&lt;=18,"LOW (1-18)","HIGH (19-36)")</f>
        <v>LOW (1-18)</v>
      </c>
      <c r="G372">
        <f>INT((D372-1)/6)+1</f>
        <v>3</v>
      </c>
      <c r="H372">
        <f>MOD(D372-1,6)+1</f>
        <v>4</v>
      </c>
      <c r="I372">
        <f>37-D372</f>
        <v>21</v>
      </c>
      <c r="J372">
        <f>ABS(D372-D373)</f>
        <v>13</v>
      </c>
    </row>
    <row r="373">
      <c r="A373">
        <v>27198</v>
      </c>
      <c r="B373" t="str">
        <v>2026-07-19</v>
      </c>
      <c r="C373" t="str">
        <v>Morning</v>
      </c>
      <c r="D373">
        <v>29</v>
      </c>
      <c r="E373" t="str">
        <f>IF(MOD(D373,2)=0,"EVEN","ODD")</f>
        <v>ODD</v>
      </c>
      <c r="F373" t="str">
        <f>IF(D373&lt;=18,"LOW (1-18)","HIGH (19-36)")</f>
        <v>HIGH (19-36)</v>
      </c>
      <c r="G373">
        <f>INT((D373-1)/6)+1</f>
        <v>5</v>
      </c>
      <c r="H373">
        <f>MOD(D373-1,6)+1</f>
        <v>5</v>
      </c>
      <c r="I373">
        <f>37-D373</f>
        <v>8</v>
      </c>
      <c r="J373">
        <f>ABS(D373-D374)</f>
        <v>27</v>
      </c>
    </row>
    <row r="374">
      <c r="A374">
        <v>27197</v>
      </c>
      <c r="B374" t="str">
        <v>2026-07-18</v>
      </c>
      <c r="C374" t="str">
        <v>Evening</v>
      </c>
      <c r="D374">
        <v>2</v>
      </c>
      <c r="E374" t="str">
        <f>IF(MOD(D374,2)=0,"EVEN","ODD")</f>
        <v>EVEN</v>
      </c>
      <c r="F374" t="str">
        <f>IF(D374&lt;=18,"LOW (1-18)","HIGH (19-36)")</f>
        <v>LOW (1-18)</v>
      </c>
      <c r="G374">
        <f>INT((D374-1)/6)+1</f>
        <v>1</v>
      </c>
      <c r="H374">
        <f>MOD(D374-1,6)+1</f>
        <v>2</v>
      </c>
      <c r="I374">
        <f>37-D374</f>
        <v>35</v>
      </c>
      <c r="J374">
        <f>ABS(D374-D375)</f>
        <v>3</v>
      </c>
    </row>
    <row r="375">
      <c r="A375">
        <v>27196</v>
      </c>
      <c r="B375" t="str">
        <v>2026-07-18</v>
      </c>
      <c r="C375" t="str">
        <v>Afternoon</v>
      </c>
      <c r="D375">
        <v>5</v>
      </c>
      <c r="E375" t="str">
        <f>IF(MOD(D375,2)=0,"EVEN","ODD")</f>
        <v>ODD</v>
      </c>
      <c r="F375" t="str">
        <f>IF(D375&lt;=18,"LOW (1-18)","HIGH (19-36)")</f>
        <v>LOW (1-18)</v>
      </c>
      <c r="G375">
        <f>INT((D375-1)/6)+1</f>
        <v>1</v>
      </c>
      <c r="H375">
        <f>MOD(D375-1,6)+1</f>
        <v>5</v>
      </c>
      <c r="I375">
        <f>37-D375</f>
        <v>32</v>
      </c>
      <c r="J375">
        <f>ABS(D375-D376)</f>
        <v>30</v>
      </c>
    </row>
    <row r="376">
      <c r="A376">
        <v>27195</v>
      </c>
      <c r="B376" t="str">
        <v>2026-07-18</v>
      </c>
      <c r="C376" t="str">
        <v>Midday</v>
      </c>
      <c r="D376">
        <v>35</v>
      </c>
      <c r="E376" t="str">
        <f>IF(MOD(D376,2)=0,"EVEN","ODD")</f>
        <v>ODD</v>
      </c>
      <c r="F376" t="str">
        <f>IF(D376&lt;=18,"LOW (1-18)","HIGH (19-36)")</f>
        <v>HIGH (19-36)</v>
      </c>
      <c r="G376">
        <f>INT((D376-1)/6)+1</f>
        <v>6</v>
      </c>
      <c r="H376">
        <f>MOD(D376-1,6)+1</f>
        <v>5</v>
      </c>
      <c r="I376">
        <f>37-D376</f>
        <v>2</v>
      </c>
      <c r="J376">
        <f>ABS(D376-D377)</f>
        <v>5</v>
      </c>
    </row>
    <row r="377">
      <c r="A377">
        <v>27194</v>
      </c>
      <c r="B377" t="str">
        <v>2026-07-18</v>
      </c>
      <c r="C377" t="str">
        <v>Morning</v>
      </c>
      <c r="D377">
        <v>30</v>
      </c>
      <c r="E377" t="str">
        <f>IF(MOD(D377,2)=0,"EVEN","ODD")</f>
        <v>EVEN</v>
      </c>
      <c r="F377" t="str">
        <f>IF(D377&lt;=18,"LOW (1-18)","HIGH (19-36)")</f>
        <v>HIGH (19-36)</v>
      </c>
      <c r="G377">
        <f>INT((D377-1)/6)+1</f>
        <v>5</v>
      </c>
      <c r="H377">
        <f>MOD(D377-1,6)+1</f>
        <v>6</v>
      </c>
      <c r="I377">
        <f>37-D377</f>
        <v>7</v>
      </c>
      <c r="J377">
        <f>ABS(D377-D378)</f>
        <v>2</v>
      </c>
    </row>
    <row r="378">
      <c r="A378">
        <v>27193</v>
      </c>
      <c r="B378" t="str">
        <v>2026-07-17</v>
      </c>
      <c r="C378" t="str">
        <v>Evening</v>
      </c>
      <c r="D378">
        <v>28</v>
      </c>
      <c r="E378" t="str">
        <f>IF(MOD(D378,2)=0,"EVEN","ODD")</f>
        <v>EVEN</v>
      </c>
      <c r="F378" t="str">
        <f>IF(D378&lt;=18,"LOW (1-18)","HIGH (19-36)")</f>
        <v>HIGH (19-36)</v>
      </c>
      <c r="G378">
        <f>INT((D378-1)/6)+1</f>
        <v>5</v>
      </c>
      <c r="H378">
        <f>MOD(D378-1,6)+1</f>
        <v>4</v>
      </c>
      <c r="I378">
        <f>37-D378</f>
        <v>9</v>
      </c>
      <c r="J378">
        <f>ABS(D378-D379)</f>
        <v>1</v>
      </c>
    </row>
    <row r="379">
      <c r="A379">
        <v>27192</v>
      </c>
      <c r="B379" t="str">
        <v>2026-07-17</v>
      </c>
      <c r="C379" t="str">
        <v>Afternoon</v>
      </c>
      <c r="D379">
        <v>27</v>
      </c>
      <c r="E379" t="str">
        <f>IF(MOD(D379,2)=0,"EVEN","ODD")</f>
        <v>ODD</v>
      </c>
      <c r="F379" t="str">
        <f>IF(D379&lt;=18,"LOW (1-18)","HIGH (19-36)")</f>
        <v>HIGH (19-36)</v>
      </c>
      <c r="G379">
        <f>INT((D379-1)/6)+1</f>
        <v>5</v>
      </c>
      <c r="H379">
        <f>MOD(D379-1,6)+1</f>
        <v>3</v>
      </c>
      <c r="I379">
        <f>37-D379</f>
        <v>10</v>
      </c>
      <c r="J379">
        <f>ABS(D379-D380)</f>
        <v>15</v>
      </c>
    </row>
    <row r="380">
      <c r="A380">
        <v>27191</v>
      </c>
      <c r="B380" t="str">
        <v>2026-07-17</v>
      </c>
      <c r="C380" t="str">
        <v>Midday</v>
      </c>
      <c r="D380">
        <v>12</v>
      </c>
      <c r="E380" t="str">
        <f>IF(MOD(D380,2)=0,"EVEN","ODD")</f>
        <v>EVEN</v>
      </c>
      <c r="F380" t="str">
        <f>IF(D380&lt;=18,"LOW (1-18)","HIGH (19-36)")</f>
        <v>LOW (1-18)</v>
      </c>
      <c r="G380">
        <f>INT((D380-1)/6)+1</f>
        <v>2</v>
      </c>
      <c r="H380">
        <f>MOD(D380-1,6)+1</f>
        <v>6</v>
      </c>
      <c r="I380">
        <f>37-D380</f>
        <v>25</v>
      </c>
      <c r="J380">
        <f>ABS(D380-D381)</f>
        <v>2</v>
      </c>
    </row>
    <row r="381">
      <c r="A381">
        <v>27190</v>
      </c>
      <c r="B381" t="str">
        <v>2026-07-17</v>
      </c>
      <c r="C381" t="str">
        <v>Morning</v>
      </c>
      <c r="D381">
        <v>14</v>
      </c>
      <c r="E381" t="str">
        <f>IF(MOD(D381,2)=0,"EVEN","ODD")</f>
        <v>EVEN</v>
      </c>
      <c r="F381" t="str">
        <f>IF(D381&lt;=18,"LOW (1-18)","HIGH (19-36)")</f>
        <v>LOW (1-18)</v>
      </c>
      <c r="G381">
        <f>INT((D381-1)/6)+1</f>
        <v>3</v>
      </c>
      <c r="H381">
        <f>MOD(D381-1,6)+1</f>
        <v>2</v>
      </c>
      <c r="I381">
        <f>37-D381</f>
        <v>23</v>
      </c>
      <c r="J381">
        <f>ABS(D381-D382)</f>
        <v>16</v>
      </c>
    </row>
    <row r="382">
      <c r="A382">
        <v>27189</v>
      </c>
      <c r="B382" t="str">
        <v>2026-07-16</v>
      </c>
      <c r="C382" t="str">
        <v>Evening</v>
      </c>
      <c r="D382">
        <v>30</v>
      </c>
      <c r="E382" t="str">
        <f>IF(MOD(D382,2)=0,"EVEN","ODD")</f>
        <v>EVEN</v>
      </c>
      <c r="F382" t="str">
        <f>IF(D382&lt;=18,"LOW (1-18)","HIGH (19-36)")</f>
        <v>HIGH (19-36)</v>
      </c>
      <c r="G382">
        <f>INT((D382-1)/6)+1</f>
        <v>5</v>
      </c>
      <c r="H382">
        <f>MOD(D382-1,6)+1</f>
        <v>6</v>
      </c>
      <c r="I382">
        <f>37-D382</f>
        <v>7</v>
      </c>
      <c r="J382">
        <f>ABS(D382-D383)</f>
        <v>16</v>
      </c>
    </row>
    <row r="383">
      <c r="A383">
        <v>27188</v>
      </c>
      <c r="B383" t="str">
        <v>2026-07-16</v>
      </c>
      <c r="C383" t="str">
        <v>Afternoon</v>
      </c>
      <c r="D383">
        <v>14</v>
      </c>
      <c r="E383" t="str">
        <f>IF(MOD(D383,2)=0,"EVEN","ODD")</f>
        <v>EVEN</v>
      </c>
      <c r="F383" t="str">
        <f>IF(D383&lt;=18,"LOW (1-18)","HIGH (19-36)")</f>
        <v>LOW (1-18)</v>
      </c>
      <c r="G383">
        <f>INT((D383-1)/6)+1</f>
        <v>3</v>
      </c>
      <c r="H383">
        <f>MOD(D383-1,6)+1</f>
        <v>2</v>
      </c>
      <c r="I383">
        <f>37-D383</f>
        <v>23</v>
      </c>
      <c r="J383">
        <f>ABS(D383-D384)</f>
        <v>5</v>
      </c>
    </row>
    <row r="384">
      <c r="A384">
        <v>27187</v>
      </c>
      <c r="B384" t="str">
        <v>2026-07-16</v>
      </c>
      <c r="C384" t="str">
        <v>Midday</v>
      </c>
      <c r="D384">
        <v>9</v>
      </c>
      <c r="E384" t="str">
        <f>IF(MOD(D384,2)=0,"EVEN","ODD")</f>
        <v>ODD</v>
      </c>
      <c r="F384" t="str">
        <f>IF(D384&lt;=18,"LOW (1-18)","HIGH (19-36)")</f>
        <v>LOW (1-18)</v>
      </c>
      <c r="G384">
        <f>INT((D384-1)/6)+1</f>
        <v>2</v>
      </c>
      <c r="H384">
        <f>MOD(D384-1,6)+1</f>
        <v>3</v>
      </c>
      <c r="I384">
        <f>37-D384</f>
        <v>28</v>
      </c>
      <c r="J384">
        <f>ABS(D384-D385)</f>
        <v>26</v>
      </c>
    </row>
    <row r="385">
      <c r="A385">
        <v>27186</v>
      </c>
      <c r="B385" t="str">
        <v>2026-07-16</v>
      </c>
      <c r="C385" t="str">
        <v>Morning</v>
      </c>
      <c r="D385">
        <v>35</v>
      </c>
      <c r="E385" t="str">
        <f>IF(MOD(D385,2)=0,"EVEN","ODD")</f>
        <v>ODD</v>
      </c>
      <c r="F385" t="str">
        <f>IF(D385&lt;=18,"LOW (1-18)","HIGH (19-36)")</f>
        <v>HIGH (19-36)</v>
      </c>
      <c r="G385">
        <f>INT((D385-1)/6)+1</f>
        <v>6</v>
      </c>
      <c r="H385">
        <f>MOD(D385-1,6)+1</f>
        <v>5</v>
      </c>
      <c r="I385">
        <f>37-D385</f>
        <v>2</v>
      </c>
      <c r="J385">
        <f>ABS(D385-D386)</f>
        <v>34</v>
      </c>
    </row>
    <row r="386">
      <c r="A386">
        <v>27185</v>
      </c>
      <c r="B386" t="str">
        <v>2026-07-15</v>
      </c>
      <c r="C386" t="str">
        <v>Evening</v>
      </c>
      <c r="D386">
        <v>1</v>
      </c>
      <c r="E386" t="str">
        <f>IF(MOD(D386,2)=0,"EVEN","ODD")</f>
        <v>ODD</v>
      </c>
      <c r="F386" t="str">
        <f>IF(D386&lt;=18,"LOW (1-18)","HIGH (19-36)")</f>
        <v>LOW (1-18)</v>
      </c>
      <c r="G386">
        <f>INT((D386-1)/6)+1</f>
        <v>1</v>
      </c>
      <c r="H386">
        <f>MOD(D386-1,6)+1</f>
        <v>1</v>
      </c>
      <c r="I386">
        <f>37-D386</f>
        <v>36</v>
      </c>
      <c r="J386">
        <f>ABS(D386-D387)</f>
        <v>11</v>
      </c>
    </row>
    <row r="387">
      <c r="A387">
        <v>27184</v>
      </c>
      <c r="B387" t="str">
        <v>2026-07-15</v>
      </c>
      <c r="C387" t="str">
        <v>Afternoon</v>
      </c>
      <c r="D387">
        <v>12</v>
      </c>
      <c r="E387" t="str">
        <f>IF(MOD(D387,2)=0,"EVEN","ODD")</f>
        <v>EVEN</v>
      </c>
      <c r="F387" t="str">
        <f>IF(D387&lt;=18,"LOW (1-18)","HIGH (19-36)")</f>
        <v>LOW (1-18)</v>
      </c>
      <c r="G387">
        <f>INT((D387-1)/6)+1</f>
        <v>2</v>
      </c>
      <c r="H387">
        <f>MOD(D387-1,6)+1</f>
        <v>6</v>
      </c>
      <c r="I387">
        <f>37-D387</f>
        <v>25</v>
      </c>
      <c r="J387">
        <f>ABS(D387-D388)</f>
        <v>17</v>
      </c>
    </row>
    <row r="388">
      <c r="A388">
        <v>27183</v>
      </c>
      <c r="B388" t="str">
        <v>2026-07-15</v>
      </c>
      <c r="C388" t="str">
        <v>Midday</v>
      </c>
      <c r="D388">
        <v>29</v>
      </c>
      <c r="E388" t="str">
        <f>IF(MOD(D388,2)=0,"EVEN","ODD")</f>
        <v>ODD</v>
      </c>
      <c r="F388" t="str">
        <f>IF(D388&lt;=18,"LOW (1-18)","HIGH (19-36)")</f>
        <v>HIGH (19-36)</v>
      </c>
      <c r="G388">
        <f>INT((D388-1)/6)+1</f>
        <v>5</v>
      </c>
      <c r="H388">
        <f>MOD(D388-1,6)+1</f>
        <v>5</v>
      </c>
      <c r="I388">
        <f>37-D388</f>
        <v>8</v>
      </c>
      <c r="J388">
        <f>ABS(D388-D389)</f>
        <v>23</v>
      </c>
    </row>
    <row r="389">
      <c r="A389">
        <v>27182</v>
      </c>
      <c r="B389" t="str">
        <v>2026-07-15</v>
      </c>
      <c r="C389" t="str">
        <v>Morning</v>
      </c>
      <c r="D389">
        <v>6</v>
      </c>
      <c r="E389" t="str">
        <f>IF(MOD(D389,2)=0,"EVEN","ODD")</f>
        <v>EVEN</v>
      </c>
      <c r="F389" t="str">
        <f>IF(D389&lt;=18,"LOW (1-18)","HIGH (19-36)")</f>
        <v>LOW (1-18)</v>
      </c>
      <c r="G389">
        <f>INT((D389-1)/6)+1</f>
        <v>1</v>
      </c>
      <c r="H389">
        <f>MOD(D389-1,6)+1</f>
        <v>6</v>
      </c>
      <c r="I389">
        <f>37-D389</f>
        <v>31</v>
      </c>
      <c r="J389">
        <f>ABS(D389-D390)</f>
        <v>25</v>
      </c>
    </row>
    <row r="390">
      <c r="A390">
        <v>27181</v>
      </c>
      <c r="B390" t="str">
        <v>2026-07-14</v>
      </c>
      <c r="C390" t="str">
        <v>Evening</v>
      </c>
      <c r="D390">
        <v>31</v>
      </c>
      <c r="E390" t="str">
        <f>IF(MOD(D390,2)=0,"EVEN","ODD")</f>
        <v>ODD</v>
      </c>
      <c r="F390" t="str">
        <f>IF(D390&lt;=18,"LOW (1-18)","HIGH (19-36)")</f>
        <v>HIGH (19-36)</v>
      </c>
      <c r="G390">
        <f>INT((D390-1)/6)+1</f>
        <v>6</v>
      </c>
      <c r="H390">
        <f>MOD(D390-1,6)+1</f>
        <v>1</v>
      </c>
      <c r="I390">
        <f>37-D390</f>
        <v>6</v>
      </c>
      <c r="J390">
        <f>ABS(D390-D391)</f>
        <v>18</v>
      </c>
    </row>
    <row r="391">
      <c r="A391">
        <v>27180</v>
      </c>
      <c r="B391" t="str">
        <v>2026-07-14</v>
      </c>
      <c r="C391" t="str">
        <v>Afternoon</v>
      </c>
      <c r="D391">
        <v>13</v>
      </c>
      <c r="E391" t="str">
        <f>IF(MOD(D391,2)=0,"EVEN","ODD")</f>
        <v>ODD</v>
      </c>
      <c r="F391" t="str">
        <f>IF(D391&lt;=18,"LOW (1-18)","HIGH (19-36)")</f>
        <v>LOW (1-18)</v>
      </c>
      <c r="G391">
        <f>INT((D391-1)/6)+1</f>
        <v>3</v>
      </c>
      <c r="H391">
        <f>MOD(D391-1,6)+1</f>
        <v>1</v>
      </c>
      <c r="I391">
        <f>37-D391</f>
        <v>24</v>
      </c>
      <c r="J391">
        <f>ABS(D391-D392)</f>
        <v>3</v>
      </c>
    </row>
    <row r="392">
      <c r="A392">
        <v>27179</v>
      </c>
      <c r="B392" t="str">
        <v>2026-07-14</v>
      </c>
      <c r="C392" t="str">
        <v>Midday</v>
      </c>
      <c r="D392">
        <v>10</v>
      </c>
      <c r="E392" t="str">
        <f>IF(MOD(D392,2)=0,"EVEN","ODD")</f>
        <v>EVEN</v>
      </c>
      <c r="F392" t="str">
        <f>IF(D392&lt;=18,"LOW (1-18)","HIGH (19-36)")</f>
        <v>LOW (1-18)</v>
      </c>
      <c r="G392">
        <f>INT((D392-1)/6)+1</f>
        <v>2</v>
      </c>
      <c r="H392">
        <f>MOD(D392-1,6)+1</f>
        <v>4</v>
      </c>
      <c r="I392">
        <f>37-D392</f>
        <v>27</v>
      </c>
      <c r="J392">
        <f>ABS(D392-D393)</f>
        <v>19</v>
      </c>
    </row>
    <row r="393">
      <c r="A393">
        <v>27178</v>
      </c>
      <c r="B393" t="str">
        <v>2026-07-14</v>
      </c>
      <c r="C393" t="str">
        <v>Morning</v>
      </c>
      <c r="D393">
        <v>29</v>
      </c>
      <c r="E393" t="str">
        <f>IF(MOD(D393,2)=0,"EVEN","ODD")</f>
        <v>ODD</v>
      </c>
      <c r="F393" t="str">
        <f>IF(D393&lt;=18,"LOW (1-18)","HIGH (19-36)")</f>
        <v>HIGH (19-36)</v>
      </c>
      <c r="G393">
        <f>INT((D393-1)/6)+1</f>
        <v>5</v>
      </c>
      <c r="H393">
        <f>MOD(D393-1,6)+1</f>
        <v>5</v>
      </c>
      <c r="I393">
        <f>37-D393</f>
        <v>8</v>
      </c>
      <c r="J393">
        <f>ABS(D393-D394)</f>
        <v>7</v>
      </c>
    </row>
    <row r="394">
      <c r="A394">
        <v>27177</v>
      </c>
      <c r="B394" t="str">
        <v>2026-07-13</v>
      </c>
      <c r="C394" t="str">
        <v>Evening</v>
      </c>
      <c r="D394">
        <v>22</v>
      </c>
      <c r="E394" t="str">
        <f>IF(MOD(D394,2)=0,"EVEN","ODD")</f>
        <v>EVEN</v>
      </c>
      <c r="F394" t="str">
        <f>IF(D394&lt;=18,"LOW (1-18)","HIGH (19-36)")</f>
        <v>HIGH (19-36)</v>
      </c>
      <c r="G394">
        <f>INT((D394-1)/6)+1</f>
        <v>4</v>
      </c>
      <c r="H394">
        <f>MOD(D394-1,6)+1</f>
        <v>4</v>
      </c>
      <c r="I394">
        <f>37-D394</f>
        <v>15</v>
      </c>
      <c r="J394">
        <f>ABS(D394-D395)</f>
        <v>4</v>
      </c>
    </row>
    <row r="395">
      <c r="A395">
        <v>27176</v>
      </c>
      <c r="B395" t="str">
        <v>2026-07-13</v>
      </c>
      <c r="C395" t="str">
        <v>Afternoon</v>
      </c>
      <c r="D395">
        <v>18</v>
      </c>
      <c r="E395" t="str">
        <f>IF(MOD(D395,2)=0,"EVEN","ODD")</f>
        <v>EVEN</v>
      </c>
      <c r="F395" t="str">
        <f>IF(D395&lt;=18,"LOW (1-18)","HIGH (19-36)")</f>
        <v>LOW (1-18)</v>
      </c>
      <c r="G395">
        <f>INT((D395-1)/6)+1</f>
        <v>3</v>
      </c>
      <c r="H395">
        <f>MOD(D395-1,6)+1</f>
        <v>6</v>
      </c>
      <c r="I395">
        <f>37-D395</f>
        <v>19</v>
      </c>
      <c r="J395">
        <f>ABS(D395-D396)</f>
        <v>5</v>
      </c>
    </row>
    <row r="396">
      <c r="A396">
        <v>27175</v>
      </c>
      <c r="B396" t="str">
        <v>2026-07-13</v>
      </c>
      <c r="C396" t="str">
        <v>Midday</v>
      </c>
      <c r="D396">
        <v>13</v>
      </c>
      <c r="E396" t="str">
        <f>IF(MOD(D396,2)=0,"EVEN","ODD")</f>
        <v>ODD</v>
      </c>
      <c r="F396" t="str">
        <f>IF(D396&lt;=18,"LOW (1-18)","HIGH (19-36)")</f>
        <v>LOW (1-18)</v>
      </c>
      <c r="G396">
        <f>INT((D396-1)/6)+1</f>
        <v>3</v>
      </c>
      <c r="H396">
        <f>MOD(D396-1,6)+1</f>
        <v>1</v>
      </c>
      <c r="I396">
        <f>37-D396</f>
        <v>24</v>
      </c>
      <c r="J396">
        <f>ABS(D396-D397)</f>
        <v>9</v>
      </c>
    </row>
    <row r="397">
      <c r="A397">
        <v>27174</v>
      </c>
      <c r="B397" t="str">
        <v>2026-07-13</v>
      </c>
      <c r="C397" t="str">
        <v>Morning</v>
      </c>
      <c r="D397">
        <v>22</v>
      </c>
      <c r="E397" t="str">
        <f>IF(MOD(D397,2)=0,"EVEN","ODD")</f>
        <v>EVEN</v>
      </c>
      <c r="F397" t="str">
        <f>IF(D397&lt;=18,"LOW (1-18)","HIGH (19-36)")</f>
        <v>HIGH (19-36)</v>
      </c>
      <c r="G397">
        <f>INT((D397-1)/6)+1</f>
        <v>4</v>
      </c>
      <c r="H397">
        <f>MOD(D397-1,6)+1</f>
        <v>4</v>
      </c>
      <c r="I397">
        <f>37-D397</f>
        <v>15</v>
      </c>
      <c r="J397">
        <f>ABS(D397-D398)</f>
        <v>13</v>
      </c>
    </row>
    <row r="398">
      <c r="A398">
        <v>27173</v>
      </c>
      <c r="B398" t="str">
        <v>2026-07-12</v>
      </c>
      <c r="C398" t="str">
        <v>Evening</v>
      </c>
      <c r="D398">
        <v>9</v>
      </c>
      <c r="E398" t="str">
        <f>IF(MOD(D398,2)=0,"EVEN","ODD")</f>
        <v>ODD</v>
      </c>
      <c r="F398" t="str">
        <f>IF(D398&lt;=18,"LOW (1-18)","HIGH (19-36)")</f>
        <v>LOW (1-18)</v>
      </c>
      <c r="G398">
        <f>INT((D398-1)/6)+1</f>
        <v>2</v>
      </c>
      <c r="H398">
        <f>MOD(D398-1,6)+1</f>
        <v>3</v>
      </c>
      <c r="I398">
        <f>37-D398</f>
        <v>28</v>
      </c>
      <c r="J398">
        <f>ABS(D398-D399)</f>
        <v>6</v>
      </c>
    </row>
    <row r="399">
      <c r="A399">
        <v>27172</v>
      </c>
      <c r="B399" t="str">
        <v>2026-07-12</v>
      </c>
      <c r="C399" t="str">
        <v>Afternoon</v>
      </c>
      <c r="D399">
        <v>15</v>
      </c>
      <c r="E399" t="str">
        <f>IF(MOD(D399,2)=0,"EVEN","ODD")</f>
        <v>ODD</v>
      </c>
      <c r="F399" t="str">
        <f>IF(D399&lt;=18,"LOW (1-18)","HIGH (19-36)")</f>
        <v>LOW (1-18)</v>
      </c>
      <c r="G399">
        <f>INT((D399-1)/6)+1</f>
        <v>3</v>
      </c>
      <c r="H399">
        <f>MOD(D399-1,6)+1</f>
        <v>3</v>
      </c>
      <c r="I399">
        <f>37-D399</f>
        <v>22</v>
      </c>
      <c r="J399">
        <f>ABS(D399-D400)</f>
        <v>1</v>
      </c>
    </row>
    <row r="400">
      <c r="A400">
        <v>27171</v>
      </c>
      <c r="B400" t="str">
        <v>2026-07-12</v>
      </c>
      <c r="C400" t="str">
        <v>Midday</v>
      </c>
      <c r="D400">
        <v>16</v>
      </c>
      <c r="E400" t="str">
        <f>IF(MOD(D400,2)=0,"EVEN","ODD")</f>
        <v>EVEN</v>
      </c>
      <c r="F400" t="str">
        <f>IF(D400&lt;=18,"LOW (1-18)","HIGH (19-36)")</f>
        <v>LOW (1-18)</v>
      </c>
      <c r="G400">
        <f>INT((D400-1)/6)+1</f>
        <v>3</v>
      </c>
      <c r="H400">
        <f>MOD(D400-1,6)+1</f>
        <v>4</v>
      </c>
      <c r="I400">
        <f>37-D400</f>
        <v>21</v>
      </c>
      <c r="J400">
        <f>ABS(D400-D401)</f>
        <v>4</v>
      </c>
    </row>
    <row r="401">
      <c r="A401">
        <v>27170</v>
      </c>
      <c r="B401" t="str">
        <v>2026-07-12</v>
      </c>
      <c r="C401" t="str">
        <v>Morning</v>
      </c>
      <c r="D401">
        <v>12</v>
      </c>
      <c r="E401" t="str">
        <f>IF(MOD(D401,2)=0,"EVEN","ODD")</f>
        <v>EVEN</v>
      </c>
      <c r="F401" t="str">
        <f>IF(D401&lt;=18,"LOW (1-18)","HIGH (19-36)")</f>
        <v>LOW (1-18)</v>
      </c>
      <c r="G401">
        <f>INT((D401-1)/6)+1</f>
        <v>2</v>
      </c>
      <c r="H401">
        <f>MOD(D401-1,6)+1</f>
        <v>6</v>
      </c>
      <c r="I401">
        <f>37-D401</f>
        <v>25</v>
      </c>
      <c r="J401">
        <f>ABS(D401-D402)</f>
        <v>20</v>
      </c>
    </row>
    <row r="402">
      <c r="A402">
        <v>27169</v>
      </c>
      <c r="B402" t="str">
        <v>2026-07-11</v>
      </c>
      <c r="C402" t="str">
        <v>Evening</v>
      </c>
      <c r="D402">
        <v>32</v>
      </c>
      <c r="E402" t="str">
        <f>IF(MOD(D402,2)=0,"EVEN","ODD")</f>
        <v>EVEN</v>
      </c>
      <c r="F402" t="str">
        <f>IF(D402&lt;=18,"LOW (1-18)","HIGH (19-36)")</f>
        <v>HIGH (19-36)</v>
      </c>
      <c r="G402">
        <f>INT((D402-1)/6)+1</f>
        <v>6</v>
      </c>
      <c r="H402">
        <f>MOD(D402-1,6)+1</f>
        <v>2</v>
      </c>
      <c r="I402">
        <f>37-D402</f>
        <v>5</v>
      </c>
      <c r="J402">
        <f>ABS(D402-D403)</f>
        <v>9</v>
      </c>
    </row>
    <row r="403">
      <c r="A403">
        <v>27168</v>
      </c>
      <c r="B403" t="str">
        <v>2026-07-11</v>
      </c>
      <c r="C403" t="str">
        <v>Afternoon</v>
      </c>
      <c r="D403">
        <v>23</v>
      </c>
      <c r="E403" t="str">
        <f>IF(MOD(D403,2)=0,"EVEN","ODD")</f>
        <v>ODD</v>
      </c>
      <c r="F403" t="str">
        <f>IF(D403&lt;=18,"LOW (1-18)","HIGH (19-36)")</f>
        <v>HIGH (19-36)</v>
      </c>
      <c r="G403">
        <f>INT((D403-1)/6)+1</f>
        <v>4</v>
      </c>
      <c r="H403">
        <f>MOD(D403-1,6)+1</f>
        <v>5</v>
      </c>
      <c r="I403">
        <f>37-D403</f>
        <v>14</v>
      </c>
      <c r="J403">
        <f>ABS(D403-D404)</f>
        <v>6</v>
      </c>
    </row>
    <row r="404">
      <c r="A404">
        <v>27167</v>
      </c>
      <c r="B404" t="str">
        <v>2026-07-11</v>
      </c>
      <c r="C404" t="str">
        <v>Midday</v>
      </c>
      <c r="D404">
        <v>29</v>
      </c>
      <c r="E404" t="str">
        <f>IF(MOD(D404,2)=0,"EVEN","ODD")</f>
        <v>ODD</v>
      </c>
      <c r="F404" t="str">
        <f>IF(D404&lt;=18,"LOW (1-18)","HIGH (19-36)")</f>
        <v>HIGH (19-36)</v>
      </c>
      <c r="G404">
        <f>INT((D404-1)/6)+1</f>
        <v>5</v>
      </c>
      <c r="H404">
        <f>MOD(D404-1,6)+1</f>
        <v>5</v>
      </c>
      <c r="I404">
        <f>37-D404</f>
        <v>8</v>
      </c>
      <c r="J404">
        <f>ABS(D404-D405)</f>
        <v>2</v>
      </c>
    </row>
    <row r="405">
      <c r="A405">
        <v>27166</v>
      </c>
      <c r="B405" t="str">
        <v>2026-07-11</v>
      </c>
      <c r="C405" t="str">
        <v>Morning</v>
      </c>
      <c r="D405">
        <v>31</v>
      </c>
      <c r="E405" t="str">
        <f>IF(MOD(D405,2)=0,"EVEN","ODD")</f>
        <v>ODD</v>
      </c>
      <c r="F405" t="str">
        <f>IF(D405&lt;=18,"LOW (1-18)","HIGH (19-36)")</f>
        <v>HIGH (19-36)</v>
      </c>
      <c r="G405">
        <f>INT((D405-1)/6)+1</f>
        <v>6</v>
      </c>
      <c r="H405">
        <f>MOD(D405-1,6)+1</f>
        <v>1</v>
      </c>
      <c r="I405">
        <f>37-D405</f>
        <v>6</v>
      </c>
      <c r="J405">
        <f>ABS(D405-D406)</f>
        <v>18</v>
      </c>
    </row>
    <row r="406">
      <c r="A406">
        <v>27165</v>
      </c>
      <c r="B406" t="str">
        <v>2026-07-10</v>
      </c>
      <c r="C406" t="str">
        <v>Evening</v>
      </c>
      <c r="D406">
        <v>13</v>
      </c>
      <c r="E406" t="str">
        <f>IF(MOD(D406,2)=0,"EVEN","ODD")</f>
        <v>ODD</v>
      </c>
      <c r="F406" t="str">
        <f>IF(D406&lt;=18,"LOW (1-18)","HIGH (19-36)")</f>
        <v>LOW (1-18)</v>
      </c>
      <c r="G406">
        <f>INT((D406-1)/6)+1</f>
        <v>3</v>
      </c>
      <c r="H406">
        <f>MOD(D406-1,6)+1</f>
        <v>1</v>
      </c>
      <c r="I406">
        <f>37-D406</f>
        <v>24</v>
      </c>
      <c r="J406">
        <f>ABS(D406-D407)</f>
        <v>21</v>
      </c>
    </row>
    <row r="407">
      <c r="A407">
        <v>27164</v>
      </c>
      <c r="B407" t="str">
        <v>2026-07-10</v>
      </c>
      <c r="C407" t="str">
        <v>Afternoon</v>
      </c>
      <c r="D407">
        <v>34</v>
      </c>
      <c r="E407" t="str">
        <f>IF(MOD(D407,2)=0,"EVEN","ODD")</f>
        <v>EVEN</v>
      </c>
      <c r="F407" t="str">
        <f>IF(D407&lt;=18,"LOW (1-18)","HIGH (19-36)")</f>
        <v>HIGH (19-36)</v>
      </c>
      <c r="G407">
        <f>INT((D407-1)/6)+1</f>
        <v>6</v>
      </c>
      <c r="H407">
        <f>MOD(D407-1,6)+1</f>
        <v>4</v>
      </c>
      <c r="I407">
        <f>37-D407</f>
        <v>3</v>
      </c>
      <c r="J407">
        <f>ABS(D407-D408)</f>
        <v>29</v>
      </c>
    </row>
    <row r="408">
      <c r="A408">
        <v>27163</v>
      </c>
      <c r="B408" t="str">
        <v>2026-07-10</v>
      </c>
      <c r="C408" t="str">
        <v>Midday</v>
      </c>
      <c r="D408">
        <v>5</v>
      </c>
      <c r="E408" t="str">
        <f>IF(MOD(D408,2)=0,"EVEN","ODD")</f>
        <v>ODD</v>
      </c>
      <c r="F408" t="str">
        <f>IF(D408&lt;=18,"LOW (1-18)","HIGH (19-36)")</f>
        <v>LOW (1-18)</v>
      </c>
      <c r="G408">
        <f>INT((D408-1)/6)+1</f>
        <v>1</v>
      </c>
      <c r="H408">
        <f>MOD(D408-1,6)+1</f>
        <v>5</v>
      </c>
      <c r="I408">
        <f>37-D408</f>
        <v>32</v>
      </c>
      <c r="J408">
        <f>ABS(D408-D409)</f>
        <v>4</v>
      </c>
    </row>
    <row r="409">
      <c r="A409">
        <v>27162</v>
      </c>
      <c r="B409" t="str">
        <v>2026-07-10</v>
      </c>
      <c r="C409" t="str">
        <v>Morning</v>
      </c>
      <c r="D409">
        <v>9</v>
      </c>
      <c r="E409" t="str">
        <f>IF(MOD(D409,2)=0,"EVEN","ODD")</f>
        <v>ODD</v>
      </c>
      <c r="F409" t="str">
        <f>IF(D409&lt;=18,"LOW (1-18)","HIGH (19-36)")</f>
        <v>LOW (1-18)</v>
      </c>
      <c r="G409">
        <f>INT((D409-1)/6)+1</f>
        <v>2</v>
      </c>
      <c r="H409">
        <f>MOD(D409-1,6)+1</f>
        <v>3</v>
      </c>
      <c r="I409">
        <f>37-D409</f>
        <v>28</v>
      </c>
      <c r="J409">
        <f>ABS(D409-D410)</f>
        <v>25</v>
      </c>
    </row>
    <row r="410">
      <c r="A410">
        <v>27161</v>
      </c>
      <c r="B410" t="str">
        <v>2026-07-09</v>
      </c>
      <c r="C410" t="str">
        <v>Evening</v>
      </c>
      <c r="D410">
        <v>34</v>
      </c>
      <c r="E410" t="str">
        <f>IF(MOD(D410,2)=0,"EVEN","ODD")</f>
        <v>EVEN</v>
      </c>
      <c r="F410" t="str">
        <f>IF(D410&lt;=18,"LOW (1-18)","HIGH (19-36)")</f>
        <v>HIGH (19-36)</v>
      </c>
      <c r="G410">
        <f>INT((D410-1)/6)+1</f>
        <v>6</v>
      </c>
      <c r="H410">
        <f>MOD(D410-1,6)+1</f>
        <v>4</v>
      </c>
      <c r="I410">
        <f>37-D410</f>
        <v>3</v>
      </c>
      <c r="J410">
        <f>ABS(D410-D411)</f>
        <v>22</v>
      </c>
    </row>
    <row r="411">
      <c r="A411">
        <v>27160</v>
      </c>
      <c r="B411" t="str">
        <v>2026-07-09</v>
      </c>
      <c r="C411" t="str">
        <v>Afternoon</v>
      </c>
      <c r="D411">
        <v>12</v>
      </c>
      <c r="E411" t="str">
        <f>IF(MOD(D411,2)=0,"EVEN","ODD")</f>
        <v>EVEN</v>
      </c>
      <c r="F411" t="str">
        <f>IF(D411&lt;=18,"LOW (1-18)","HIGH (19-36)")</f>
        <v>LOW (1-18)</v>
      </c>
      <c r="G411">
        <f>INT((D411-1)/6)+1</f>
        <v>2</v>
      </c>
      <c r="H411">
        <f>MOD(D411-1,6)+1</f>
        <v>6</v>
      </c>
      <c r="I411">
        <f>37-D411</f>
        <v>25</v>
      </c>
      <c r="J411">
        <f>ABS(D411-D412)</f>
        <v>4</v>
      </c>
    </row>
    <row r="412">
      <c r="A412">
        <v>27159</v>
      </c>
      <c r="B412" t="str">
        <v>2026-07-09</v>
      </c>
      <c r="C412" t="str">
        <v>Midday</v>
      </c>
      <c r="D412">
        <v>16</v>
      </c>
      <c r="E412" t="str">
        <f>IF(MOD(D412,2)=0,"EVEN","ODD")</f>
        <v>EVEN</v>
      </c>
      <c r="F412" t="str">
        <f>IF(D412&lt;=18,"LOW (1-18)","HIGH (19-36)")</f>
        <v>LOW (1-18)</v>
      </c>
      <c r="G412">
        <f>INT((D412-1)/6)+1</f>
        <v>3</v>
      </c>
      <c r="H412">
        <f>MOD(D412-1,6)+1</f>
        <v>4</v>
      </c>
      <c r="I412">
        <f>37-D412</f>
        <v>21</v>
      </c>
      <c r="J412">
        <f>ABS(D412-D413)</f>
        <v>13</v>
      </c>
    </row>
    <row r="413">
      <c r="A413">
        <v>27158</v>
      </c>
      <c r="B413" t="str">
        <v>2026-07-09</v>
      </c>
      <c r="C413" t="str">
        <v>Morning</v>
      </c>
      <c r="D413">
        <v>3</v>
      </c>
      <c r="E413" t="str">
        <f>IF(MOD(D413,2)=0,"EVEN","ODD")</f>
        <v>ODD</v>
      </c>
      <c r="F413" t="str">
        <f>IF(D413&lt;=18,"LOW (1-18)","HIGH (19-36)")</f>
        <v>LOW (1-18)</v>
      </c>
      <c r="G413">
        <f>INT((D413-1)/6)+1</f>
        <v>1</v>
      </c>
      <c r="H413">
        <f>MOD(D413-1,6)+1</f>
        <v>3</v>
      </c>
      <c r="I413">
        <f>37-D413</f>
        <v>34</v>
      </c>
      <c r="J413">
        <f>ABS(D413-D414)</f>
        <v>2</v>
      </c>
    </row>
    <row r="414">
      <c r="A414">
        <v>27157</v>
      </c>
      <c r="B414" t="str">
        <v>2026-07-08</v>
      </c>
      <c r="C414" t="str">
        <v>Evening</v>
      </c>
      <c r="D414">
        <v>1</v>
      </c>
      <c r="E414" t="str">
        <f>IF(MOD(D414,2)=0,"EVEN","ODD")</f>
        <v>ODD</v>
      </c>
      <c r="F414" t="str">
        <f>IF(D414&lt;=18,"LOW (1-18)","HIGH (19-36)")</f>
        <v>LOW (1-18)</v>
      </c>
      <c r="G414">
        <f>INT((D414-1)/6)+1</f>
        <v>1</v>
      </c>
      <c r="H414">
        <f>MOD(D414-1,6)+1</f>
        <v>1</v>
      </c>
      <c r="I414">
        <f>37-D414</f>
        <v>36</v>
      </c>
      <c r="J414">
        <f>ABS(D414-D415)</f>
        <v>0</v>
      </c>
    </row>
    <row r="415">
      <c r="A415">
        <v>27156</v>
      </c>
      <c r="B415" t="str">
        <v>2026-07-08</v>
      </c>
      <c r="C415" t="str">
        <v>Afternoon</v>
      </c>
      <c r="D415">
        <v>1</v>
      </c>
      <c r="E415" t="str">
        <f>IF(MOD(D415,2)=0,"EVEN","ODD")</f>
        <v>ODD</v>
      </c>
      <c r="F415" t="str">
        <f>IF(D415&lt;=18,"LOW (1-18)","HIGH (19-36)")</f>
        <v>LOW (1-18)</v>
      </c>
      <c r="G415">
        <f>INT((D415-1)/6)+1</f>
        <v>1</v>
      </c>
      <c r="H415">
        <f>MOD(D415-1,6)+1</f>
        <v>1</v>
      </c>
      <c r="I415">
        <f>37-D415</f>
        <v>36</v>
      </c>
      <c r="J415">
        <f>ABS(D415-D416)</f>
        <v>14</v>
      </c>
    </row>
    <row r="416">
      <c r="A416">
        <v>27155</v>
      </c>
      <c r="B416" t="str">
        <v>2026-07-08</v>
      </c>
      <c r="C416" t="str">
        <v>Midday</v>
      </c>
      <c r="D416">
        <v>15</v>
      </c>
      <c r="E416" t="str">
        <f>IF(MOD(D416,2)=0,"EVEN","ODD")</f>
        <v>ODD</v>
      </c>
      <c r="F416" t="str">
        <f>IF(D416&lt;=18,"LOW (1-18)","HIGH (19-36)")</f>
        <v>LOW (1-18)</v>
      </c>
      <c r="G416">
        <f>INT((D416-1)/6)+1</f>
        <v>3</v>
      </c>
      <c r="H416">
        <f>MOD(D416-1,6)+1</f>
        <v>3</v>
      </c>
      <c r="I416">
        <f>37-D416</f>
        <v>22</v>
      </c>
      <c r="J416">
        <f>ABS(D416-D417)</f>
        <v>17</v>
      </c>
    </row>
    <row r="417">
      <c r="A417">
        <v>27154</v>
      </c>
      <c r="B417" t="str">
        <v>2026-07-08</v>
      </c>
      <c r="C417" t="str">
        <v>Morning</v>
      </c>
      <c r="D417">
        <v>32</v>
      </c>
      <c r="E417" t="str">
        <f>IF(MOD(D417,2)=0,"EVEN","ODD")</f>
        <v>EVEN</v>
      </c>
      <c r="F417" t="str">
        <f>IF(D417&lt;=18,"LOW (1-18)","HIGH (19-36)")</f>
        <v>HIGH (19-36)</v>
      </c>
      <c r="G417">
        <f>INT((D417-1)/6)+1</f>
        <v>6</v>
      </c>
      <c r="H417">
        <f>MOD(D417-1,6)+1</f>
        <v>2</v>
      </c>
      <c r="I417">
        <f>37-D417</f>
        <v>5</v>
      </c>
      <c r="J417">
        <f>ABS(D417-D418)</f>
        <v>21</v>
      </c>
    </row>
    <row r="418">
      <c r="A418">
        <v>27153</v>
      </c>
      <c r="B418" t="str">
        <v>2026-07-07</v>
      </c>
      <c r="C418" t="str">
        <v>Evening</v>
      </c>
      <c r="D418">
        <v>11</v>
      </c>
      <c r="E418" t="str">
        <f>IF(MOD(D418,2)=0,"EVEN","ODD")</f>
        <v>ODD</v>
      </c>
      <c r="F418" t="str">
        <f>IF(D418&lt;=18,"LOW (1-18)","HIGH (19-36)")</f>
        <v>LOW (1-18)</v>
      </c>
      <c r="G418">
        <f>INT((D418-1)/6)+1</f>
        <v>2</v>
      </c>
      <c r="H418">
        <f>MOD(D418-1,6)+1</f>
        <v>5</v>
      </c>
      <c r="I418">
        <f>37-D418</f>
        <v>26</v>
      </c>
      <c r="J418">
        <f>ABS(D418-D419)</f>
        <v>23</v>
      </c>
    </row>
    <row r="419">
      <c r="A419">
        <v>27152</v>
      </c>
      <c r="B419" t="str">
        <v>2026-07-07</v>
      </c>
      <c r="C419" t="str">
        <v>Afternoon</v>
      </c>
      <c r="D419">
        <v>34</v>
      </c>
      <c r="E419" t="str">
        <f>IF(MOD(D419,2)=0,"EVEN","ODD")</f>
        <v>EVEN</v>
      </c>
      <c r="F419" t="str">
        <f>IF(D419&lt;=18,"LOW (1-18)","HIGH (19-36)")</f>
        <v>HIGH (19-36)</v>
      </c>
      <c r="G419">
        <f>INT((D419-1)/6)+1</f>
        <v>6</v>
      </c>
      <c r="H419">
        <f>MOD(D419-1,6)+1</f>
        <v>4</v>
      </c>
      <c r="I419">
        <f>37-D419</f>
        <v>3</v>
      </c>
      <c r="J419">
        <f>ABS(D419-D420)</f>
        <v>21</v>
      </c>
    </row>
    <row r="420">
      <c r="A420">
        <v>27151</v>
      </c>
      <c r="B420" t="str">
        <v>2026-07-07</v>
      </c>
      <c r="C420" t="str">
        <v>Midday</v>
      </c>
      <c r="D420">
        <v>13</v>
      </c>
      <c r="E420" t="str">
        <f>IF(MOD(D420,2)=0,"EVEN","ODD")</f>
        <v>ODD</v>
      </c>
      <c r="F420" t="str">
        <f>IF(D420&lt;=18,"LOW (1-18)","HIGH (19-36)")</f>
        <v>LOW (1-18)</v>
      </c>
      <c r="G420">
        <f>INT((D420-1)/6)+1</f>
        <v>3</v>
      </c>
      <c r="H420">
        <f>MOD(D420-1,6)+1</f>
        <v>1</v>
      </c>
      <c r="I420">
        <f>37-D420</f>
        <v>24</v>
      </c>
      <c r="J420">
        <f>ABS(D420-D421)</f>
        <v>13</v>
      </c>
    </row>
    <row r="421">
      <c r="A421">
        <v>27150</v>
      </c>
      <c r="B421" t="str">
        <v>2026-07-07</v>
      </c>
      <c r="C421" t="str">
        <v>Morning</v>
      </c>
      <c r="D421">
        <v>26</v>
      </c>
      <c r="E421" t="str">
        <f>IF(MOD(D421,2)=0,"EVEN","ODD")</f>
        <v>EVEN</v>
      </c>
      <c r="F421" t="str">
        <f>IF(D421&lt;=18,"LOW (1-18)","HIGH (19-36)")</f>
        <v>HIGH (19-36)</v>
      </c>
      <c r="G421">
        <f>INT((D421-1)/6)+1</f>
        <v>5</v>
      </c>
      <c r="H421">
        <f>MOD(D421-1,6)+1</f>
        <v>2</v>
      </c>
      <c r="I421">
        <f>37-D421</f>
        <v>11</v>
      </c>
      <c r="J421">
        <f>ABS(D421-D422)</f>
        <v>23</v>
      </c>
    </row>
    <row r="422">
      <c r="A422">
        <v>27149</v>
      </c>
      <c r="B422" t="str">
        <v>2026-07-06</v>
      </c>
      <c r="C422" t="str">
        <v>Evening</v>
      </c>
      <c r="D422">
        <v>3</v>
      </c>
      <c r="E422" t="str">
        <f>IF(MOD(D422,2)=0,"EVEN","ODD")</f>
        <v>ODD</v>
      </c>
      <c r="F422" t="str">
        <f>IF(D422&lt;=18,"LOW (1-18)","HIGH (19-36)")</f>
        <v>LOW (1-18)</v>
      </c>
      <c r="G422">
        <f>INT((D422-1)/6)+1</f>
        <v>1</v>
      </c>
      <c r="H422">
        <f>MOD(D422-1,6)+1</f>
        <v>3</v>
      </c>
      <c r="I422">
        <f>37-D422</f>
        <v>34</v>
      </c>
      <c r="J422">
        <f>ABS(D422-D423)</f>
        <v>32</v>
      </c>
    </row>
    <row r="423">
      <c r="A423">
        <v>27148</v>
      </c>
      <c r="B423" t="str">
        <v>2026-07-06</v>
      </c>
      <c r="C423" t="str">
        <v>Afternoon</v>
      </c>
      <c r="D423">
        <v>35</v>
      </c>
      <c r="E423" t="str">
        <f>IF(MOD(D423,2)=0,"EVEN","ODD")</f>
        <v>ODD</v>
      </c>
      <c r="F423" t="str">
        <f>IF(D423&lt;=18,"LOW (1-18)","HIGH (19-36)")</f>
        <v>HIGH (19-36)</v>
      </c>
      <c r="G423">
        <f>INT((D423-1)/6)+1</f>
        <v>6</v>
      </c>
      <c r="H423">
        <f>MOD(D423-1,6)+1</f>
        <v>5</v>
      </c>
      <c r="I423">
        <f>37-D423</f>
        <v>2</v>
      </c>
      <c r="J423">
        <f>ABS(D423-D424)</f>
        <v>27</v>
      </c>
    </row>
    <row r="424">
      <c r="A424">
        <v>27147</v>
      </c>
      <c r="B424" t="str">
        <v>2026-07-06</v>
      </c>
      <c r="C424" t="str">
        <v>Midday</v>
      </c>
      <c r="D424">
        <v>8</v>
      </c>
      <c r="E424" t="str">
        <f>IF(MOD(D424,2)=0,"EVEN","ODD")</f>
        <v>EVEN</v>
      </c>
      <c r="F424" t="str">
        <f>IF(D424&lt;=18,"LOW (1-18)","HIGH (19-36)")</f>
        <v>LOW (1-18)</v>
      </c>
      <c r="G424">
        <f>INT((D424-1)/6)+1</f>
        <v>2</v>
      </c>
      <c r="H424">
        <f>MOD(D424-1,6)+1</f>
        <v>2</v>
      </c>
      <c r="I424">
        <f>37-D424</f>
        <v>29</v>
      </c>
      <c r="J424">
        <f>ABS(D424-D425)</f>
        <v>27</v>
      </c>
    </row>
    <row r="425">
      <c r="A425">
        <v>27146</v>
      </c>
      <c r="B425" t="str">
        <v>2026-07-06</v>
      </c>
      <c r="C425" t="str">
        <v>Morning</v>
      </c>
      <c r="D425">
        <v>35</v>
      </c>
      <c r="E425" t="str">
        <f>IF(MOD(D425,2)=0,"EVEN","ODD")</f>
        <v>ODD</v>
      </c>
      <c r="F425" t="str">
        <f>IF(D425&lt;=18,"LOW (1-18)","HIGH (19-36)")</f>
        <v>HIGH (19-36)</v>
      </c>
      <c r="G425">
        <f>INT((D425-1)/6)+1</f>
        <v>6</v>
      </c>
      <c r="H425">
        <f>MOD(D425-1,6)+1</f>
        <v>5</v>
      </c>
      <c r="I425">
        <f>37-D425</f>
        <v>2</v>
      </c>
      <c r="J425">
        <f>ABS(D425-D426)</f>
        <v>13</v>
      </c>
    </row>
    <row r="426">
      <c r="A426">
        <v>27145</v>
      </c>
      <c r="B426" t="str">
        <v>2026-07-05</v>
      </c>
      <c r="C426" t="str">
        <v>Evening</v>
      </c>
      <c r="D426">
        <v>22</v>
      </c>
      <c r="E426" t="str">
        <f>IF(MOD(D426,2)=0,"EVEN","ODD")</f>
        <v>EVEN</v>
      </c>
      <c r="F426" t="str">
        <f>IF(D426&lt;=18,"LOW (1-18)","HIGH (19-36)")</f>
        <v>HIGH (19-36)</v>
      </c>
      <c r="G426">
        <f>INT((D426-1)/6)+1</f>
        <v>4</v>
      </c>
      <c r="H426">
        <f>MOD(D426-1,6)+1</f>
        <v>4</v>
      </c>
      <c r="I426">
        <f>37-D426</f>
        <v>15</v>
      </c>
      <c r="J426">
        <f>ABS(D426-D427)</f>
        <v>1</v>
      </c>
    </row>
    <row r="427">
      <c r="A427">
        <v>27144</v>
      </c>
      <c r="B427" t="str">
        <v>2026-07-05</v>
      </c>
      <c r="C427" t="str">
        <v>Afternoon</v>
      </c>
      <c r="D427">
        <v>23</v>
      </c>
      <c r="E427" t="str">
        <f>IF(MOD(D427,2)=0,"EVEN","ODD")</f>
        <v>ODD</v>
      </c>
      <c r="F427" t="str">
        <f>IF(D427&lt;=18,"LOW (1-18)","HIGH (19-36)")</f>
        <v>HIGH (19-36)</v>
      </c>
      <c r="G427">
        <f>INT((D427-1)/6)+1</f>
        <v>4</v>
      </c>
      <c r="H427">
        <f>MOD(D427-1,6)+1</f>
        <v>5</v>
      </c>
      <c r="I427">
        <f>37-D427</f>
        <v>14</v>
      </c>
      <c r="J427">
        <f>ABS(D427-D428)</f>
        <v>20</v>
      </c>
    </row>
    <row r="428">
      <c r="A428">
        <v>27143</v>
      </c>
      <c r="B428" t="str">
        <v>2026-07-05</v>
      </c>
      <c r="C428" t="str">
        <v>Midday</v>
      </c>
      <c r="D428">
        <v>3</v>
      </c>
      <c r="E428" t="str">
        <f>IF(MOD(D428,2)=0,"EVEN","ODD")</f>
        <v>ODD</v>
      </c>
      <c r="F428" t="str">
        <f>IF(D428&lt;=18,"LOW (1-18)","HIGH (19-36)")</f>
        <v>LOW (1-18)</v>
      </c>
      <c r="G428">
        <f>INT((D428-1)/6)+1</f>
        <v>1</v>
      </c>
      <c r="H428">
        <f>MOD(D428-1,6)+1</f>
        <v>3</v>
      </c>
      <c r="I428">
        <f>37-D428</f>
        <v>34</v>
      </c>
      <c r="J428">
        <f>ABS(D428-D429)</f>
        <v>6</v>
      </c>
    </row>
    <row r="429">
      <c r="A429">
        <v>27142</v>
      </c>
      <c r="B429" t="str">
        <v>2026-07-05</v>
      </c>
      <c r="C429" t="str">
        <v>Morning</v>
      </c>
      <c r="D429">
        <v>9</v>
      </c>
      <c r="E429" t="str">
        <f>IF(MOD(D429,2)=0,"EVEN","ODD")</f>
        <v>ODD</v>
      </c>
      <c r="F429" t="str">
        <f>IF(D429&lt;=18,"LOW (1-18)","HIGH (19-36)")</f>
        <v>LOW (1-18)</v>
      </c>
      <c r="G429">
        <f>INT((D429-1)/6)+1</f>
        <v>2</v>
      </c>
      <c r="H429">
        <f>MOD(D429-1,6)+1</f>
        <v>3</v>
      </c>
      <c r="I429">
        <f>37-D429</f>
        <v>28</v>
      </c>
      <c r="J429">
        <f>ABS(D429-D430)</f>
        <v>8</v>
      </c>
    </row>
    <row r="430">
      <c r="A430">
        <v>27141</v>
      </c>
      <c r="B430" t="str">
        <v>2026-07-04</v>
      </c>
      <c r="C430" t="str">
        <v>Evening</v>
      </c>
      <c r="D430">
        <v>17</v>
      </c>
      <c r="E430" t="str">
        <f>IF(MOD(D430,2)=0,"EVEN","ODD")</f>
        <v>ODD</v>
      </c>
      <c r="F430" t="str">
        <f>IF(D430&lt;=18,"LOW (1-18)","HIGH (19-36)")</f>
        <v>LOW (1-18)</v>
      </c>
      <c r="G430">
        <f>INT((D430-1)/6)+1</f>
        <v>3</v>
      </c>
      <c r="H430">
        <f>MOD(D430-1,6)+1</f>
        <v>5</v>
      </c>
      <c r="I430">
        <f>37-D430</f>
        <v>20</v>
      </c>
      <c r="J430">
        <f>ABS(D430-D431)</f>
        <v>2</v>
      </c>
    </row>
    <row r="431">
      <c r="A431">
        <v>27140</v>
      </c>
      <c r="B431" t="str">
        <v>2026-07-04</v>
      </c>
      <c r="C431" t="str">
        <v>Afternoon</v>
      </c>
      <c r="D431">
        <v>19</v>
      </c>
      <c r="E431" t="str">
        <f>IF(MOD(D431,2)=0,"EVEN","ODD")</f>
        <v>ODD</v>
      </c>
      <c r="F431" t="str">
        <f>IF(D431&lt;=18,"LOW (1-18)","HIGH (19-36)")</f>
        <v>HIGH (19-36)</v>
      </c>
      <c r="G431">
        <f>INT((D431-1)/6)+1</f>
        <v>4</v>
      </c>
      <c r="H431">
        <f>MOD(D431-1,6)+1</f>
        <v>1</v>
      </c>
      <c r="I431">
        <f>37-D431</f>
        <v>18</v>
      </c>
      <c r="J431">
        <f>ABS(D431-D432)</f>
        <v>12</v>
      </c>
    </row>
    <row r="432">
      <c r="A432">
        <v>27139</v>
      </c>
      <c r="B432" t="str">
        <v>2026-07-04</v>
      </c>
      <c r="C432" t="str">
        <v>Midday</v>
      </c>
      <c r="D432">
        <v>7</v>
      </c>
      <c r="E432" t="str">
        <f>IF(MOD(D432,2)=0,"EVEN","ODD")</f>
        <v>ODD</v>
      </c>
      <c r="F432" t="str">
        <f>IF(D432&lt;=18,"LOW (1-18)","HIGH (19-36)")</f>
        <v>LOW (1-18)</v>
      </c>
      <c r="G432">
        <f>INT((D432-1)/6)+1</f>
        <v>2</v>
      </c>
      <c r="H432">
        <f>MOD(D432-1,6)+1</f>
        <v>1</v>
      </c>
      <c r="I432">
        <f>37-D432</f>
        <v>30</v>
      </c>
      <c r="J432">
        <f>ABS(D432-D433)</f>
        <v>27</v>
      </c>
    </row>
    <row r="433">
      <c r="A433">
        <v>27138</v>
      </c>
      <c r="B433" t="str">
        <v>2026-07-04</v>
      </c>
      <c r="C433" t="str">
        <v>Morning</v>
      </c>
      <c r="D433">
        <v>34</v>
      </c>
      <c r="E433" t="str">
        <f>IF(MOD(D433,2)=0,"EVEN","ODD")</f>
        <v>EVEN</v>
      </c>
      <c r="F433" t="str">
        <f>IF(D433&lt;=18,"LOW (1-18)","HIGH (19-36)")</f>
        <v>HIGH (19-36)</v>
      </c>
      <c r="G433">
        <f>INT((D433-1)/6)+1</f>
        <v>6</v>
      </c>
      <c r="H433">
        <f>MOD(D433-1,6)+1</f>
        <v>4</v>
      </c>
      <c r="I433">
        <f>37-D433</f>
        <v>3</v>
      </c>
      <c r="J433">
        <f>ABS(D433-D434)</f>
        <v>2</v>
      </c>
    </row>
    <row r="434">
      <c r="A434">
        <v>27137</v>
      </c>
      <c r="B434" t="str">
        <v>2026-07-03</v>
      </c>
      <c r="C434" t="str">
        <v>Evening</v>
      </c>
      <c r="D434">
        <v>36</v>
      </c>
      <c r="E434" t="str">
        <f>IF(MOD(D434,2)=0,"EVEN","ODD")</f>
        <v>EVEN</v>
      </c>
      <c r="F434" t="str">
        <f>IF(D434&lt;=18,"LOW (1-18)","HIGH (19-36)")</f>
        <v>HIGH (19-36)</v>
      </c>
      <c r="G434">
        <f>INT((D434-1)/6)+1</f>
        <v>6</v>
      </c>
      <c r="H434">
        <f>MOD(D434-1,6)+1</f>
        <v>6</v>
      </c>
      <c r="I434">
        <f>37-D434</f>
        <v>1</v>
      </c>
      <c r="J434">
        <f>ABS(D434-D435)</f>
        <v>13</v>
      </c>
    </row>
    <row r="435">
      <c r="A435">
        <v>27136</v>
      </c>
      <c r="B435" t="str">
        <v>2026-07-03</v>
      </c>
      <c r="C435" t="str">
        <v>Afternoon</v>
      </c>
      <c r="D435">
        <v>23</v>
      </c>
      <c r="E435" t="str">
        <f>IF(MOD(D435,2)=0,"EVEN","ODD")</f>
        <v>ODD</v>
      </c>
      <c r="F435" t="str">
        <f>IF(D435&lt;=18,"LOW (1-18)","HIGH (19-36)")</f>
        <v>HIGH (19-36)</v>
      </c>
      <c r="G435">
        <f>INT((D435-1)/6)+1</f>
        <v>4</v>
      </c>
      <c r="H435">
        <f>MOD(D435-1,6)+1</f>
        <v>5</v>
      </c>
      <c r="I435">
        <f>37-D435</f>
        <v>14</v>
      </c>
      <c r="J435">
        <f>ABS(D435-D436)</f>
        <v>5</v>
      </c>
    </row>
    <row r="436">
      <c r="A436">
        <v>27135</v>
      </c>
      <c r="B436" t="str">
        <v>2026-07-03</v>
      </c>
      <c r="C436" t="str">
        <v>Midday</v>
      </c>
      <c r="D436">
        <v>18</v>
      </c>
      <c r="E436" t="str">
        <f>IF(MOD(D436,2)=0,"EVEN","ODD")</f>
        <v>EVEN</v>
      </c>
      <c r="F436" t="str">
        <f>IF(D436&lt;=18,"LOW (1-18)","HIGH (19-36)")</f>
        <v>LOW (1-18)</v>
      </c>
      <c r="G436">
        <f>INT((D436-1)/6)+1</f>
        <v>3</v>
      </c>
      <c r="H436">
        <f>MOD(D436-1,6)+1</f>
        <v>6</v>
      </c>
      <c r="I436">
        <f>37-D436</f>
        <v>19</v>
      </c>
      <c r="J436">
        <f>ABS(D436-D437)</f>
        <v>10</v>
      </c>
    </row>
    <row r="437">
      <c r="A437">
        <v>27134</v>
      </c>
      <c r="B437" t="str">
        <v>2026-07-03</v>
      </c>
      <c r="C437" t="str">
        <v>Morning</v>
      </c>
      <c r="D437">
        <v>8</v>
      </c>
      <c r="E437" t="str">
        <f>IF(MOD(D437,2)=0,"EVEN","ODD")</f>
        <v>EVEN</v>
      </c>
      <c r="F437" t="str">
        <f>IF(D437&lt;=18,"LOW (1-18)","HIGH (19-36)")</f>
        <v>LOW (1-18)</v>
      </c>
      <c r="G437">
        <f>INT((D437-1)/6)+1</f>
        <v>2</v>
      </c>
      <c r="H437">
        <f>MOD(D437-1,6)+1</f>
        <v>2</v>
      </c>
      <c r="I437">
        <f>37-D437</f>
        <v>29</v>
      </c>
      <c r="J437">
        <f>ABS(D437-D438)</f>
        <v>13</v>
      </c>
    </row>
    <row r="438">
      <c r="A438">
        <v>27133</v>
      </c>
      <c r="B438" t="str">
        <v>2026-07-02</v>
      </c>
      <c r="C438" t="str">
        <v>Evening</v>
      </c>
      <c r="D438">
        <v>21</v>
      </c>
      <c r="E438" t="str">
        <f>IF(MOD(D438,2)=0,"EVEN","ODD")</f>
        <v>ODD</v>
      </c>
      <c r="F438" t="str">
        <f>IF(D438&lt;=18,"LOW (1-18)","HIGH (19-36)")</f>
        <v>HIGH (19-36)</v>
      </c>
      <c r="G438">
        <f>INT((D438-1)/6)+1</f>
        <v>4</v>
      </c>
      <c r="H438">
        <f>MOD(D438-1,6)+1</f>
        <v>3</v>
      </c>
      <c r="I438">
        <f>37-D438</f>
        <v>16</v>
      </c>
      <c r="J438">
        <f>ABS(D438-D439)</f>
        <v>1</v>
      </c>
    </row>
    <row r="439">
      <c r="A439">
        <v>27132</v>
      </c>
      <c r="B439" t="str">
        <v>2026-07-02</v>
      </c>
      <c r="C439" t="str">
        <v>Afternoon</v>
      </c>
      <c r="D439">
        <v>20</v>
      </c>
      <c r="E439" t="str">
        <f>IF(MOD(D439,2)=0,"EVEN","ODD")</f>
        <v>EVEN</v>
      </c>
      <c r="F439" t="str">
        <f>IF(D439&lt;=18,"LOW (1-18)","HIGH (19-36)")</f>
        <v>HIGH (19-36)</v>
      </c>
      <c r="G439">
        <f>INT((D439-1)/6)+1</f>
        <v>4</v>
      </c>
      <c r="H439">
        <f>MOD(D439-1,6)+1</f>
        <v>2</v>
      </c>
      <c r="I439">
        <f>37-D439</f>
        <v>17</v>
      </c>
      <c r="J439">
        <f>ABS(D439-D440)</f>
        <v>7</v>
      </c>
    </row>
    <row r="440">
      <c r="A440">
        <v>27131</v>
      </c>
      <c r="B440" t="str">
        <v>2026-07-02</v>
      </c>
      <c r="C440" t="str">
        <v>Midday</v>
      </c>
      <c r="D440">
        <v>13</v>
      </c>
      <c r="E440" t="str">
        <f>IF(MOD(D440,2)=0,"EVEN","ODD")</f>
        <v>ODD</v>
      </c>
      <c r="F440" t="str">
        <f>IF(D440&lt;=18,"LOW (1-18)","HIGH (19-36)")</f>
        <v>LOW (1-18)</v>
      </c>
      <c r="G440">
        <f>INT((D440-1)/6)+1</f>
        <v>3</v>
      </c>
      <c r="H440">
        <f>MOD(D440-1,6)+1</f>
        <v>1</v>
      </c>
      <c r="I440">
        <f>37-D440</f>
        <v>24</v>
      </c>
      <c r="J440">
        <f>ABS(D440-D441)</f>
        <v>5</v>
      </c>
    </row>
    <row r="441">
      <c r="A441">
        <v>27130</v>
      </c>
      <c r="B441" t="str">
        <v>2026-07-02</v>
      </c>
      <c r="C441" t="str">
        <v>Morning</v>
      </c>
      <c r="D441">
        <v>8</v>
      </c>
      <c r="E441" t="str">
        <f>IF(MOD(D441,2)=0,"EVEN","ODD")</f>
        <v>EVEN</v>
      </c>
      <c r="F441" t="str">
        <f>IF(D441&lt;=18,"LOW (1-18)","HIGH (19-36)")</f>
        <v>LOW (1-18)</v>
      </c>
      <c r="G441">
        <f>INT((D441-1)/6)+1</f>
        <v>2</v>
      </c>
      <c r="H441">
        <f>MOD(D441-1,6)+1</f>
        <v>2</v>
      </c>
      <c r="I441">
        <f>37-D441</f>
        <v>29</v>
      </c>
      <c r="J441">
        <f>ABS(D441-D442)</f>
        <v>24</v>
      </c>
    </row>
    <row r="442">
      <c r="A442">
        <v>27129</v>
      </c>
      <c r="B442" t="str">
        <v>2026-07-01</v>
      </c>
      <c r="C442" t="str">
        <v>Evening</v>
      </c>
      <c r="D442">
        <v>32</v>
      </c>
      <c r="E442" t="str">
        <f>IF(MOD(D442,2)=0,"EVEN","ODD")</f>
        <v>EVEN</v>
      </c>
      <c r="F442" t="str">
        <f>IF(D442&lt;=18,"LOW (1-18)","HIGH (19-36)")</f>
        <v>HIGH (19-36)</v>
      </c>
      <c r="G442">
        <f>INT((D442-1)/6)+1</f>
        <v>6</v>
      </c>
      <c r="H442">
        <f>MOD(D442-1,6)+1</f>
        <v>2</v>
      </c>
      <c r="I442">
        <f>37-D442</f>
        <v>5</v>
      </c>
      <c r="J442">
        <f>ABS(D442-D443)</f>
        <v>3</v>
      </c>
    </row>
    <row r="443">
      <c r="A443">
        <v>27128</v>
      </c>
      <c r="B443" t="str">
        <v>2026-07-01</v>
      </c>
      <c r="C443" t="str">
        <v>Afternoon</v>
      </c>
      <c r="D443">
        <v>35</v>
      </c>
      <c r="E443" t="str">
        <f>IF(MOD(D443,2)=0,"EVEN","ODD")</f>
        <v>ODD</v>
      </c>
      <c r="F443" t="str">
        <f>IF(D443&lt;=18,"LOW (1-18)","HIGH (19-36)")</f>
        <v>HIGH (19-36)</v>
      </c>
      <c r="G443">
        <f>INT((D443-1)/6)+1</f>
        <v>6</v>
      </c>
      <c r="H443">
        <f>MOD(D443-1,6)+1</f>
        <v>5</v>
      </c>
      <c r="I443">
        <f>37-D443</f>
        <v>2</v>
      </c>
      <c r="J443">
        <f>ABS(D443-D444)</f>
        <v>32</v>
      </c>
    </row>
    <row r="444">
      <c r="A444">
        <v>27127</v>
      </c>
      <c r="B444" t="str">
        <v>2026-07-01</v>
      </c>
      <c r="C444" t="str">
        <v>Midday</v>
      </c>
      <c r="D444">
        <v>3</v>
      </c>
      <c r="E444" t="str">
        <f>IF(MOD(D444,2)=0,"EVEN","ODD")</f>
        <v>ODD</v>
      </c>
      <c r="F444" t="str">
        <f>IF(D444&lt;=18,"LOW (1-18)","HIGH (19-36)")</f>
        <v>LOW (1-18)</v>
      </c>
      <c r="G444">
        <f>INT((D444-1)/6)+1</f>
        <v>1</v>
      </c>
      <c r="H444">
        <f>MOD(D444-1,6)+1</f>
        <v>3</v>
      </c>
      <c r="I444">
        <f>37-D444</f>
        <v>34</v>
      </c>
      <c r="J444">
        <f>ABS(D444-D445)</f>
        <v>19</v>
      </c>
    </row>
    <row r="445">
      <c r="A445">
        <v>27126</v>
      </c>
      <c r="B445" t="str">
        <v>2026-07-01</v>
      </c>
      <c r="C445" t="str">
        <v>Morning</v>
      </c>
      <c r="D445">
        <v>22</v>
      </c>
      <c r="E445" t="str">
        <f>IF(MOD(D445,2)=0,"EVEN","ODD")</f>
        <v>EVEN</v>
      </c>
      <c r="F445" t="str">
        <f>IF(D445&lt;=18,"LOW (1-18)","HIGH (19-36)")</f>
        <v>HIGH (19-36)</v>
      </c>
      <c r="G445">
        <f>INT((D445-1)/6)+1</f>
        <v>4</v>
      </c>
      <c r="H445">
        <f>MOD(D445-1,6)+1</f>
        <v>4</v>
      </c>
      <c r="I445">
        <f>37-D445</f>
        <v>15</v>
      </c>
      <c r="J445">
        <f>ABS(D445-D446)</f>
        <v>7</v>
      </c>
    </row>
    <row r="446">
      <c r="A446">
        <v>27125</v>
      </c>
      <c r="B446" t="str">
        <v>2026-06-30</v>
      </c>
      <c r="C446" t="str">
        <v>Evening</v>
      </c>
      <c r="D446">
        <v>29</v>
      </c>
      <c r="E446" t="str">
        <f>IF(MOD(D446,2)=0,"EVEN","ODD")</f>
        <v>ODD</v>
      </c>
      <c r="F446" t="str">
        <f>IF(D446&lt;=18,"LOW (1-18)","HIGH (19-36)")</f>
        <v>HIGH (19-36)</v>
      </c>
      <c r="G446">
        <f>INT((D446-1)/6)+1</f>
        <v>5</v>
      </c>
      <c r="H446">
        <f>MOD(D446-1,6)+1</f>
        <v>5</v>
      </c>
      <c r="I446">
        <f>37-D446</f>
        <v>8</v>
      </c>
      <c r="J446">
        <f>ABS(D446-D447)</f>
        <v>3</v>
      </c>
    </row>
    <row r="447">
      <c r="A447">
        <v>27124</v>
      </c>
      <c r="B447" t="str">
        <v>2026-06-30</v>
      </c>
      <c r="C447" t="str">
        <v>Afternoon</v>
      </c>
      <c r="D447">
        <v>32</v>
      </c>
      <c r="E447" t="str">
        <f>IF(MOD(D447,2)=0,"EVEN","ODD")</f>
        <v>EVEN</v>
      </c>
      <c r="F447" t="str">
        <f>IF(D447&lt;=18,"LOW (1-18)","HIGH (19-36)")</f>
        <v>HIGH (19-36)</v>
      </c>
      <c r="G447">
        <f>INT((D447-1)/6)+1</f>
        <v>6</v>
      </c>
      <c r="H447">
        <f>MOD(D447-1,6)+1</f>
        <v>2</v>
      </c>
      <c r="I447">
        <f>37-D447</f>
        <v>5</v>
      </c>
      <c r="J447">
        <f>ABS(D447-D448)</f>
        <v>20</v>
      </c>
    </row>
    <row r="448">
      <c r="A448">
        <v>27123</v>
      </c>
      <c r="B448" t="str">
        <v>2026-06-30</v>
      </c>
      <c r="C448" t="str">
        <v>Midday</v>
      </c>
      <c r="D448">
        <v>12</v>
      </c>
      <c r="E448" t="str">
        <f>IF(MOD(D448,2)=0,"EVEN","ODD")</f>
        <v>EVEN</v>
      </c>
      <c r="F448" t="str">
        <f>IF(D448&lt;=18,"LOW (1-18)","HIGH (19-36)")</f>
        <v>LOW (1-18)</v>
      </c>
      <c r="G448">
        <f>INT((D448-1)/6)+1</f>
        <v>2</v>
      </c>
      <c r="H448">
        <f>MOD(D448-1,6)+1</f>
        <v>6</v>
      </c>
      <c r="I448">
        <f>37-D448</f>
        <v>25</v>
      </c>
      <c r="J448">
        <f>ABS(D448-D449)</f>
        <v>22</v>
      </c>
    </row>
    <row r="449">
      <c r="A449">
        <v>27122</v>
      </c>
      <c r="B449" t="str">
        <v>2026-06-30</v>
      </c>
      <c r="C449" t="str">
        <v>Morning</v>
      </c>
      <c r="D449">
        <v>34</v>
      </c>
      <c r="E449" t="str">
        <f>IF(MOD(D449,2)=0,"EVEN","ODD")</f>
        <v>EVEN</v>
      </c>
      <c r="F449" t="str">
        <f>IF(D449&lt;=18,"LOW (1-18)","HIGH (19-36)")</f>
        <v>HIGH (19-36)</v>
      </c>
      <c r="G449">
        <f>INT((D449-1)/6)+1</f>
        <v>6</v>
      </c>
      <c r="H449">
        <f>MOD(D449-1,6)+1</f>
        <v>4</v>
      </c>
      <c r="I449">
        <f>37-D449</f>
        <v>3</v>
      </c>
      <c r="J449">
        <f>ABS(D449-D450)</f>
        <v>7</v>
      </c>
    </row>
    <row r="450">
      <c r="A450">
        <v>27121</v>
      </c>
      <c r="B450" t="str">
        <v>2026-06-29</v>
      </c>
      <c r="C450" t="str">
        <v>Evening</v>
      </c>
      <c r="D450">
        <v>27</v>
      </c>
      <c r="E450" t="str">
        <f>IF(MOD(D450,2)=0,"EVEN","ODD")</f>
        <v>ODD</v>
      </c>
      <c r="F450" t="str">
        <f>IF(D450&lt;=18,"LOW (1-18)","HIGH (19-36)")</f>
        <v>HIGH (19-36)</v>
      </c>
      <c r="G450">
        <f>INT((D450-1)/6)+1</f>
        <v>5</v>
      </c>
      <c r="H450">
        <f>MOD(D450-1,6)+1</f>
        <v>3</v>
      </c>
      <c r="I450">
        <f>37-D450</f>
        <v>10</v>
      </c>
      <c r="J450">
        <f>ABS(D450-D451)</f>
        <v>8</v>
      </c>
    </row>
    <row r="451">
      <c r="A451">
        <v>27120</v>
      </c>
      <c r="B451" t="str">
        <v>2026-06-29</v>
      </c>
      <c r="C451" t="str">
        <v>Afternoon</v>
      </c>
      <c r="D451">
        <v>35</v>
      </c>
      <c r="E451" t="str">
        <f>IF(MOD(D451,2)=0,"EVEN","ODD")</f>
        <v>ODD</v>
      </c>
      <c r="F451" t="str">
        <f>IF(D451&lt;=18,"LOW (1-18)","HIGH (19-36)")</f>
        <v>HIGH (19-36)</v>
      </c>
      <c r="G451">
        <f>INT((D451-1)/6)+1</f>
        <v>6</v>
      </c>
      <c r="H451">
        <f>MOD(D451-1,6)+1</f>
        <v>5</v>
      </c>
      <c r="I451">
        <f>37-D451</f>
        <v>2</v>
      </c>
      <c r="J451">
        <f>ABS(D451-D452)</f>
        <v>19</v>
      </c>
    </row>
    <row r="452">
      <c r="A452">
        <v>27119</v>
      </c>
      <c r="B452" t="str">
        <v>2026-06-29</v>
      </c>
      <c r="C452" t="str">
        <v>Midday</v>
      </c>
      <c r="D452">
        <v>16</v>
      </c>
      <c r="E452" t="str">
        <f>IF(MOD(D452,2)=0,"EVEN","ODD")</f>
        <v>EVEN</v>
      </c>
      <c r="F452" t="str">
        <f>IF(D452&lt;=18,"LOW (1-18)","HIGH (19-36)")</f>
        <v>LOW (1-18)</v>
      </c>
      <c r="G452">
        <f>INT((D452-1)/6)+1</f>
        <v>3</v>
      </c>
      <c r="H452">
        <f>MOD(D452-1,6)+1</f>
        <v>4</v>
      </c>
      <c r="I452">
        <f>37-D452</f>
        <v>21</v>
      </c>
      <c r="J452">
        <f>ABS(D452-D453)</f>
        <v>4</v>
      </c>
    </row>
    <row r="453">
      <c r="A453">
        <v>27118</v>
      </c>
      <c r="B453" t="str">
        <v>2026-06-29</v>
      </c>
      <c r="C453" t="str">
        <v>Morning</v>
      </c>
      <c r="D453">
        <v>12</v>
      </c>
      <c r="E453" t="str">
        <f>IF(MOD(D453,2)=0,"EVEN","ODD")</f>
        <v>EVEN</v>
      </c>
      <c r="F453" t="str">
        <f>IF(D453&lt;=18,"LOW (1-18)","HIGH (19-36)")</f>
        <v>LOW (1-18)</v>
      </c>
      <c r="G453">
        <f>INT((D453-1)/6)+1</f>
        <v>2</v>
      </c>
      <c r="H453">
        <f>MOD(D453-1,6)+1</f>
        <v>6</v>
      </c>
      <c r="I453">
        <f>37-D453</f>
        <v>25</v>
      </c>
      <c r="J453">
        <f>ABS(D453-D454)</f>
        <v>7</v>
      </c>
    </row>
    <row r="454">
      <c r="A454">
        <v>27117</v>
      </c>
      <c r="B454" t="str">
        <v>2026-06-28</v>
      </c>
      <c r="C454" t="str">
        <v>Evening</v>
      </c>
      <c r="D454">
        <v>19</v>
      </c>
      <c r="E454" t="str">
        <f>IF(MOD(D454,2)=0,"EVEN","ODD")</f>
        <v>ODD</v>
      </c>
      <c r="F454" t="str">
        <f>IF(D454&lt;=18,"LOW (1-18)","HIGH (19-36)")</f>
        <v>HIGH (19-36)</v>
      </c>
      <c r="G454">
        <f>INT((D454-1)/6)+1</f>
        <v>4</v>
      </c>
      <c r="H454">
        <f>MOD(D454-1,6)+1</f>
        <v>1</v>
      </c>
      <c r="I454">
        <f>37-D454</f>
        <v>18</v>
      </c>
      <c r="J454">
        <f>ABS(D454-D455)</f>
        <v>5</v>
      </c>
    </row>
    <row r="455">
      <c r="A455">
        <v>27116</v>
      </c>
      <c r="B455" t="str">
        <v>2026-06-28</v>
      </c>
      <c r="C455" t="str">
        <v>Afternoon</v>
      </c>
      <c r="D455">
        <v>14</v>
      </c>
      <c r="E455" t="str">
        <f>IF(MOD(D455,2)=0,"EVEN","ODD")</f>
        <v>EVEN</v>
      </c>
      <c r="F455" t="str">
        <f>IF(D455&lt;=18,"LOW (1-18)","HIGH (19-36)")</f>
        <v>LOW (1-18)</v>
      </c>
      <c r="G455">
        <f>INT((D455-1)/6)+1</f>
        <v>3</v>
      </c>
      <c r="H455">
        <f>MOD(D455-1,6)+1</f>
        <v>2</v>
      </c>
      <c r="I455">
        <f>37-D455</f>
        <v>23</v>
      </c>
      <c r="J455">
        <f>ABS(D455-D456)</f>
        <v>5</v>
      </c>
    </row>
    <row r="456">
      <c r="A456">
        <v>27115</v>
      </c>
      <c r="B456" t="str">
        <v>2026-06-28</v>
      </c>
      <c r="C456" t="str">
        <v>Midday</v>
      </c>
      <c r="D456">
        <v>9</v>
      </c>
      <c r="E456" t="str">
        <f>IF(MOD(D456,2)=0,"EVEN","ODD")</f>
        <v>ODD</v>
      </c>
      <c r="F456" t="str">
        <f>IF(D456&lt;=18,"LOW (1-18)","HIGH (19-36)")</f>
        <v>LOW (1-18)</v>
      </c>
      <c r="G456">
        <f>INT((D456-1)/6)+1</f>
        <v>2</v>
      </c>
      <c r="H456">
        <f>MOD(D456-1,6)+1</f>
        <v>3</v>
      </c>
      <c r="I456">
        <f>37-D456</f>
        <v>28</v>
      </c>
      <c r="J456">
        <f>ABS(D456-D457)</f>
        <v>7</v>
      </c>
    </row>
    <row r="457">
      <c r="A457">
        <v>27114</v>
      </c>
      <c r="B457" t="str">
        <v>2026-06-28</v>
      </c>
      <c r="C457" t="str">
        <v>Morning</v>
      </c>
      <c r="D457">
        <v>16</v>
      </c>
      <c r="E457" t="str">
        <f>IF(MOD(D457,2)=0,"EVEN","ODD")</f>
        <v>EVEN</v>
      </c>
      <c r="F457" t="str">
        <f>IF(D457&lt;=18,"LOW (1-18)","HIGH (19-36)")</f>
        <v>LOW (1-18)</v>
      </c>
      <c r="G457">
        <f>INT((D457-1)/6)+1</f>
        <v>3</v>
      </c>
      <c r="H457">
        <f>MOD(D457-1,6)+1</f>
        <v>4</v>
      </c>
      <c r="I457">
        <f>37-D457</f>
        <v>21</v>
      </c>
      <c r="J457">
        <f>ABS(D457-D458)</f>
        <v>3</v>
      </c>
    </row>
    <row r="458">
      <c r="A458">
        <v>27113</v>
      </c>
      <c r="B458" t="str">
        <v>2026-06-27</v>
      </c>
      <c r="C458" t="str">
        <v>Evening</v>
      </c>
      <c r="D458">
        <v>19</v>
      </c>
      <c r="E458" t="str">
        <f>IF(MOD(D458,2)=0,"EVEN","ODD")</f>
        <v>ODD</v>
      </c>
      <c r="F458" t="str">
        <f>IF(D458&lt;=18,"LOW (1-18)","HIGH (19-36)")</f>
        <v>HIGH (19-36)</v>
      </c>
      <c r="G458">
        <f>INT((D458-1)/6)+1</f>
        <v>4</v>
      </c>
      <c r="H458">
        <f>MOD(D458-1,6)+1</f>
        <v>1</v>
      </c>
      <c r="I458">
        <f>37-D458</f>
        <v>18</v>
      </c>
      <c r="J458">
        <f>ABS(D458-D459)</f>
        <v>2</v>
      </c>
    </row>
    <row r="459">
      <c r="A459">
        <v>27112</v>
      </c>
      <c r="B459" t="str">
        <v>2026-06-27</v>
      </c>
      <c r="C459" t="str">
        <v>Afternoon</v>
      </c>
      <c r="D459">
        <v>17</v>
      </c>
      <c r="E459" t="str">
        <f>IF(MOD(D459,2)=0,"EVEN","ODD")</f>
        <v>ODD</v>
      </c>
      <c r="F459" t="str">
        <f>IF(D459&lt;=18,"LOW (1-18)","HIGH (19-36)")</f>
        <v>LOW (1-18)</v>
      </c>
      <c r="G459">
        <f>INT((D459-1)/6)+1</f>
        <v>3</v>
      </c>
      <c r="H459">
        <f>MOD(D459-1,6)+1</f>
        <v>5</v>
      </c>
      <c r="I459">
        <f>37-D459</f>
        <v>20</v>
      </c>
      <c r="J459">
        <f>ABS(D459-D460)</f>
        <v>17</v>
      </c>
    </row>
    <row r="460">
      <c r="A460">
        <v>27111</v>
      </c>
      <c r="B460" t="str">
        <v>2026-06-27</v>
      </c>
      <c r="C460" t="str">
        <v>Midday</v>
      </c>
      <c r="D460">
        <v>34</v>
      </c>
      <c r="E460" t="str">
        <f>IF(MOD(D460,2)=0,"EVEN","ODD")</f>
        <v>EVEN</v>
      </c>
      <c r="F460" t="str">
        <f>IF(D460&lt;=18,"LOW (1-18)","HIGH (19-36)")</f>
        <v>HIGH (19-36)</v>
      </c>
      <c r="G460">
        <f>INT((D460-1)/6)+1</f>
        <v>6</v>
      </c>
      <c r="H460">
        <f>MOD(D460-1,6)+1</f>
        <v>4</v>
      </c>
      <c r="I460">
        <f>37-D460</f>
        <v>3</v>
      </c>
      <c r="J460">
        <f>ABS(D460-D461)</f>
        <v>9</v>
      </c>
    </row>
    <row r="461">
      <c r="A461">
        <v>27110</v>
      </c>
      <c r="B461" t="str">
        <v>2026-06-27</v>
      </c>
      <c r="C461" t="str">
        <v>Morning</v>
      </c>
      <c r="D461">
        <v>25</v>
      </c>
      <c r="E461" t="str">
        <f>IF(MOD(D461,2)=0,"EVEN","ODD")</f>
        <v>ODD</v>
      </c>
      <c r="F461" t="str">
        <f>IF(D461&lt;=18,"LOW (1-18)","HIGH (19-36)")</f>
        <v>HIGH (19-36)</v>
      </c>
      <c r="G461">
        <f>INT((D461-1)/6)+1</f>
        <v>5</v>
      </c>
      <c r="H461">
        <f>MOD(D461-1,6)+1</f>
        <v>1</v>
      </c>
      <c r="I461">
        <f>37-D461</f>
        <v>12</v>
      </c>
      <c r="J461">
        <f>ABS(D461-D462)</f>
        <v>6</v>
      </c>
    </row>
    <row r="462">
      <c r="A462">
        <v>27109</v>
      </c>
      <c r="B462" t="str">
        <v>2026-06-26</v>
      </c>
      <c r="C462" t="str">
        <v>Evening</v>
      </c>
      <c r="D462">
        <v>19</v>
      </c>
      <c r="E462" t="str">
        <f>IF(MOD(D462,2)=0,"EVEN","ODD")</f>
        <v>ODD</v>
      </c>
      <c r="F462" t="str">
        <f>IF(D462&lt;=18,"LOW (1-18)","HIGH (19-36)")</f>
        <v>HIGH (19-36)</v>
      </c>
      <c r="G462">
        <f>INT((D462-1)/6)+1</f>
        <v>4</v>
      </c>
      <c r="H462">
        <f>MOD(D462-1,6)+1</f>
        <v>1</v>
      </c>
      <c r="I462">
        <f>37-D462</f>
        <v>18</v>
      </c>
      <c r="J462">
        <f>ABS(D462-D463)</f>
        <v>12</v>
      </c>
    </row>
    <row r="463">
      <c r="A463">
        <v>27108</v>
      </c>
      <c r="B463" t="str">
        <v>2026-06-26</v>
      </c>
      <c r="C463" t="str">
        <v>Afternoon</v>
      </c>
      <c r="D463">
        <v>7</v>
      </c>
      <c r="E463" t="str">
        <f>IF(MOD(D463,2)=0,"EVEN","ODD")</f>
        <v>ODD</v>
      </c>
      <c r="F463" t="str">
        <f>IF(D463&lt;=18,"LOW (1-18)","HIGH (19-36)")</f>
        <v>LOW (1-18)</v>
      </c>
      <c r="G463">
        <f>INT((D463-1)/6)+1</f>
        <v>2</v>
      </c>
      <c r="H463">
        <f>MOD(D463-1,6)+1</f>
        <v>1</v>
      </c>
      <c r="I463">
        <f>37-D463</f>
        <v>30</v>
      </c>
      <c r="J463">
        <f>ABS(D463-D464)</f>
        <v>18</v>
      </c>
    </row>
    <row r="464">
      <c r="A464">
        <v>27107</v>
      </c>
      <c r="B464" t="str">
        <v>2026-06-26</v>
      </c>
      <c r="C464" t="str">
        <v>Midday</v>
      </c>
      <c r="D464">
        <v>25</v>
      </c>
      <c r="E464" t="str">
        <f>IF(MOD(D464,2)=0,"EVEN","ODD")</f>
        <v>ODD</v>
      </c>
      <c r="F464" t="str">
        <f>IF(D464&lt;=18,"LOW (1-18)","HIGH (19-36)")</f>
        <v>HIGH (19-36)</v>
      </c>
      <c r="G464">
        <f>INT((D464-1)/6)+1</f>
        <v>5</v>
      </c>
      <c r="H464">
        <f>MOD(D464-1,6)+1</f>
        <v>1</v>
      </c>
      <c r="I464">
        <f>37-D464</f>
        <v>12</v>
      </c>
      <c r="J464">
        <f>ABS(D464-D465)</f>
        <v>5</v>
      </c>
    </row>
    <row r="465">
      <c r="A465">
        <v>27106</v>
      </c>
      <c r="B465" t="str">
        <v>2026-06-26</v>
      </c>
      <c r="C465" t="str">
        <v>Morning</v>
      </c>
      <c r="D465">
        <v>30</v>
      </c>
      <c r="E465" t="str">
        <f>IF(MOD(D465,2)=0,"EVEN","ODD")</f>
        <v>EVEN</v>
      </c>
      <c r="F465" t="str">
        <f>IF(D465&lt;=18,"LOW (1-18)","HIGH (19-36)")</f>
        <v>HIGH (19-36)</v>
      </c>
      <c r="G465">
        <f>INT((D465-1)/6)+1</f>
        <v>5</v>
      </c>
      <c r="H465">
        <f>MOD(D465-1,6)+1</f>
        <v>6</v>
      </c>
      <c r="I465">
        <f>37-D465</f>
        <v>7</v>
      </c>
      <c r="J465">
        <f>ABS(D465-D466)</f>
        <v>1</v>
      </c>
    </row>
    <row r="466">
      <c r="A466">
        <v>27105</v>
      </c>
      <c r="B466" t="str">
        <v>2026-06-25</v>
      </c>
      <c r="C466" t="str">
        <v>Evening</v>
      </c>
      <c r="D466">
        <v>29</v>
      </c>
      <c r="E466" t="str">
        <f>IF(MOD(D466,2)=0,"EVEN","ODD")</f>
        <v>ODD</v>
      </c>
      <c r="F466" t="str">
        <f>IF(D466&lt;=18,"LOW (1-18)","HIGH (19-36)")</f>
        <v>HIGH (19-36)</v>
      </c>
      <c r="G466">
        <f>INT((D466-1)/6)+1</f>
        <v>5</v>
      </c>
      <c r="H466">
        <f>MOD(D466-1,6)+1</f>
        <v>5</v>
      </c>
      <c r="I466">
        <f>37-D466</f>
        <v>8</v>
      </c>
      <c r="J466">
        <f>ABS(D466-D467)</f>
        <v>10</v>
      </c>
    </row>
    <row r="467">
      <c r="A467">
        <v>27104</v>
      </c>
      <c r="B467" t="str">
        <v>2026-06-25</v>
      </c>
      <c r="C467" t="str">
        <v>Afternoon</v>
      </c>
      <c r="D467">
        <v>19</v>
      </c>
      <c r="E467" t="str">
        <f>IF(MOD(D467,2)=0,"EVEN","ODD")</f>
        <v>ODD</v>
      </c>
      <c r="F467" t="str">
        <f>IF(D467&lt;=18,"LOW (1-18)","HIGH (19-36)")</f>
        <v>HIGH (19-36)</v>
      </c>
      <c r="G467">
        <f>INT((D467-1)/6)+1</f>
        <v>4</v>
      </c>
      <c r="H467">
        <f>MOD(D467-1,6)+1</f>
        <v>1</v>
      </c>
      <c r="I467">
        <f>37-D467</f>
        <v>18</v>
      </c>
      <c r="J467">
        <f>ABS(D467-D468)</f>
        <v>13</v>
      </c>
    </row>
    <row r="468">
      <c r="A468">
        <v>27103</v>
      </c>
      <c r="B468" t="str">
        <v>2026-06-25</v>
      </c>
      <c r="C468" t="str">
        <v>Midday</v>
      </c>
      <c r="D468">
        <v>32</v>
      </c>
      <c r="E468" t="str">
        <f>IF(MOD(D468,2)=0,"EVEN","ODD")</f>
        <v>EVEN</v>
      </c>
      <c r="F468" t="str">
        <f>IF(D468&lt;=18,"LOW (1-18)","HIGH (19-36)")</f>
        <v>HIGH (19-36)</v>
      </c>
      <c r="G468">
        <f>INT((D468-1)/6)+1</f>
        <v>6</v>
      </c>
      <c r="H468">
        <f>MOD(D468-1,6)+1</f>
        <v>2</v>
      </c>
      <c r="I468">
        <f>37-D468</f>
        <v>5</v>
      </c>
      <c r="J468">
        <f>ABS(D468-D469)</f>
        <v>23</v>
      </c>
    </row>
    <row r="469">
      <c r="A469">
        <v>27102</v>
      </c>
      <c r="B469" t="str">
        <v>2026-06-25</v>
      </c>
      <c r="C469" t="str">
        <v>Morning</v>
      </c>
      <c r="D469">
        <v>9</v>
      </c>
      <c r="E469" t="str">
        <f>IF(MOD(D469,2)=0,"EVEN","ODD")</f>
        <v>ODD</v>
      </c>
      <c r="F469" t="str">
        <f>IF(D469&lt;=18,"LOW (1-18)","HIGH (19-36)")</f>
        <v>LOW (1-18)</v>
      </c>
      <c r="G469">
        <f>INT((D469-1)/6)+1</f>
        <v>2</v>
      </c>
      <c r="H469">
        <f>MOD(D469-1,6)+1</f>
        <v>3</v>
      </c>
      <c r="I469">
        <f>37-D469</f>
        <v>28</v>
      </c>
      <c r="J469">
        <f>ABS(D469-D470)</f>
        <v>12</v>
      </c>
    </row>
    <row r="470">
      <c r="A470">
        <v>27101</v>
      </c>
      <c r="B470" t="str">
        <v>2026-06-24</v>
      </c>
      <c r="C470" t="str">
        <v>Evening</v>
      </c>
      <c r="D470">
        <v>21</v>
      </c>
      <c r="E470" t="str">
        <f>IF(MOD(D470,2)=0,"EVEN","ODD")</f>
        <v>ODD</v>
      </c>
      <c r="F470" t="str">
        <f>IF(D470&lt;=18,"LOW (1-18)","HIGH (19-36)")</f>
        <v>HIGH (19-36)</v>
      </c>
      <c r="G470">
        <f>INT((D470-1)/6)+1</f>
        <v>4</v>
      </c>
      <c r="H470">
        <f>MOD(D470-1,6)+1</f>
        <v>3</v>
      </c>
      <c r="I470">
        <f>37-D470</f>
        <v>16</v>
      </c>
      <c r="J470">
        <f>ABS(D470-D471)</f>
        <v>10</v>
      </c>
    </row>
    <row r="471">
      <c r="A471">
        <v>27100</v>
      </c>
      <c r="B471" t="str">
        <v>2026-06-24</v>
      </c>
      <c r="C471" t="str">
        <v>Afternoon</v>
      </c>
      <c r="D471">
        <v>31</v>
      </c>
      <c r="E471" t="str">
        <f>IF(MOD(D471,2)=0,"EVEN","ODD")</f>
        <v>ODD</v>
      </c>
      <c r="F471" t="str">
        <f>IF(D471&lt;=18,"LOW (1-18)","HIGH (19-36)")</f>
        <v>HIGH (19-36)</v>
      </c>
      <c r="G471">
        <f>INT((D471-1)/6)+1</f>
        <v>6</v>
      </c>
      <c r="H471">
        <f>MOD(D471-1,6)+1</f>
        <v>1</v>
      </c>
      <c r="I471">
        <f>37-D471</f>
        <v>6</v>
      </c>
      <c r="J471">
        <f>ABS(D471-D472)</f>
        <v>17</v>
      </c>
    </row>
    <row r="472">
      <c r="A472">
        <v>27099</v>
      </c>
      <c r="B472" t="str">
        <v>2026-06-24</v>
      </c>
      <c r="C472" t="str">
        <v>Midday</v>
      </c>
      <c r="D472">
        <v>14</v>
      </c>
      <c r="E472" t="str">
        <f>IF(MOD(D472,2)=0,"EVEN","ODD")</f>
        <v>EVEN</v>
      </c>
      <c r="F472" t="str">
        <f>IF(D472&lt;=18,"LOW (1-18)","HIGH (19-36)")</f>
        <v>LOW (1-18)</v>
      </c>
      <c r="G472">
        <f>INT((D472-1)/6)+1</f>
        <v>3</v>
      </c>
      <c r="H472">
        <f>MOD(D472-1,6)+1</f>
        <v>2</v>
      </c>
      <c r="I472">
        <f>37-D472</f>
        <v>23</v>
      </c>
      <c r="J472">
        <f>ABS(D472-D473)</f>
        <v>14</v>
      </c>
    </row>
    <row r="473">
      <c r="A473">
        <v>27098</v>
      </c>
      <c r="B473" t="str">
        <v>2026-06-24</v>
      </c>
      <c r="C473" t="str">
        <v>Morning</v>
      </c>
      <c r="D473">
        <v>28</v>
      </c>
      <c r="E473" t="str">
        <f>IF(MOD(D473,2)=0,"EVEN","ODD")</f>
        <v>EVEN</v>
      </c>
      <c r="F473" t="str">
        <f>IF(D473&lt;=18,"LOW (1-18)","HIGH (19-36)")</f>
        <v>HIGH (19-36)</v>
      </c>
      <c r="G473">
        <f>INT((D473-1)/6)+1</f>
        <v>5</v>
      </c>
      <c r="H473">
        <f>MOD(D473-1,6)+1</f>
        <v>4</v>
      </c>
      <c r="I473">
        <f>37-D473</f>
        <v>9</v>
      </c>
      <c r="J473">
        <f>ABS(D473-D474)</f>
        <v>6</v>
      </c>
    </row>
    <row r="474">
      <c r="A474">
        <v>27097</v>
      </c>
      <c r="B474" t="str">
        <v>2026-06-23</v>
      </c>
      <c r="C474" t="str">
        <v>Evening</v>
      </c>
      <c r="D474">
        <v>22</v>
      </c>
      <c r="E474" t="str">
        <f>IF(MOD(D474,2)=0,"EVEN","ODD")</f>
        <v>EVEN</v>
      </c>
      <c r="F474" t="str">
        <f>IF(D474&lt;=18,"LOW (1-18)","HIGH (19-36)")</f>
        <v>HIGH (19-36)</v>
      </c>
      <c r="G474">
        <f>INT((D474-1)/6)+1</f>
        <v>4</v>
      </c>
      <c r="H474">
        <f>MOD(D474-1,6)+1</f>
        <v>4</v>
      </c>
      <c r="I474">
        <f>37-D474</f>
        <v>15</v>
      </c>
      <c r="J474">
        <f>ABS(D474-D475)</f>
        <v>12</v>
      </c>
    </row>
    <row r="475">
      <c r="A475">
        <v>27096</v>
      </c>
      <c r="B475" t="str">
        <v>2026-06-23</v>
      </c>
      <c r="C475" t="str">
        <v>Afternoon</v>
      </c>
      <c r="D475">
        <v>34</v>
      </c>
      <c r="E475" t="str">
        <f>IF(MOD(D475,2)=0,"EVEN","ODD")</f>
        <v>EVEN</v>
      </c>
      <c r="F475" t="str">
        <f>IF(D475&lt;=18,"LOW (1-18)","HIGH (19-36)")</f>
        <v>HIGH (19-36)</v>
      </c>
      <c r="G475">
        <f>INT((D475-1)/6)+1</f>
        <v>6</v>
      </c>
      <c r="H475">
        <f>MOD(D475-1,6)+1</f>
        <v>4</v>
      </c>
      <c r="I475">
        <f>37-D475</f>
        <v>3</v>
      </c>
      <c r="J475">
        <f>ABS(D475-D476)</f>
        <v>0</v>
      </c>
    </row>
    <row r="476">
      <c r="A476">
        <v>27095</v>
      </c>
      <c r="B476" t="str">
        <v>2026-06-23</v>
      </c>
      <c r="C476" t="str">
        <v>Midday</v>
      </c>
      <c r="D476">
        <v>34</v>
      </c>
      <c r="E476" t="str">
        <f>IF(MOD(D476,2)=0,"EVEN","ODD")</f>
        <v>EVEN</v>
      </c>
      <c r="F476" t="str">
        <f>IF(D476&lt;=18,"LOW (1-18)","HIGH (19-36)")</f>
        <v>HIGH (19-36)</v>
      </c>
      <c r="G476">
        <f>INT((D476-1)/6)+1</f>
        <v>6</v>
      </c>
      <c r="H476">
        <f>MOD(D476-1,6)+1</f>
        <v>4</v>
      </c>
      <c r="I476">
        <f>37-D476</f>
        <v>3</v>
      </c>
      <c r="J476">
        <f>ABS(D476-D477)</f>
        <v>23</v>
      </c>
    </row>
    <row r="477">
      <c r="A477">
        <v>27094</v>
      </c>
      <c r="B477" t="str">
        <v>2026-06-23</v>
      </c>
      <c r="C477" t="str">
        <v>Morning</v>
      </c>
      <c r="D477">
        <v>11</v>
      </c>
      <c r="E477" t="str">
        <f>IF(MOD(D477,2)=0,"EVEN","ODD")</f>
        <v>ODD</v>
      </c>
      <c r="F477" t="str">
        <f>IF(D477&lt;=18,"LOW (1-18)","HIGH (19-36)")</f>
        <v>LOW (1-18)</v>
      </c>
      <c r="G477">
        <f>INT((D477-1)/6)+1</f>
        <v>2</v>
      </c>
      <c r="H477">
        <f>MOD(D477-1,6)+1</f>
        <v>5</v>
      </c>
      <c r="I477">
        <f>37-D477</f>
        <v>26</v>
      </c>
      <c r="J477">
        <f>ABS(D477-D478)</f>
        <v>18</v>
      </c>
    </row>
    <row r="478">
      <c r="A478">
        <v>27093</v>
      </c>
      <c r="B478" t="str">
        <v>2026-06-22</v>
      </c>
      <c r="C478" t="str">
        <v>Evening</v>
      </c>
      <c r="D478">
        <v>29</v>
      </c>
      <c r="E478" t="str">
        <f>IF(MOD(D478,2)=0,"EVEN","ODD")</f>
        <v>ODD</v>
      </c>
      <c r="F478" t="str">
        <f>IF(D478&lt;=18,"LOW (1-18)","HIGH (19-36)")</f>
        <v>HIGH (19-36)</v>
      </c>
      <c r="G478">
        <f>INT((D478-1)/6)+1</f>
        <v>5</v>
      </c>
      <c r="H478">
        <f>MOD(D478-1,6)+1</f>
        <v>5</v>
      </c>
      <c r="I478">
        <f>37-D478</f>
        <v>8</v>
      </c>
      <c r="J478">
        <f>ABS(D478-D479)</f>
        <v>1</v>
      </c>
    </row>
    <row r="479">
      <c r="A479">
        <v>27092</v>
      </c>
      <c r="B479" t="str">
        <v>2026-06-22</v>
      </c>
      <c r="C479" t="str">
        <v>Afternoon</v>
      </c>
      <c r="D479">
        <v>30</v>
      </c>
      <c r="E479" t="str">
        <f>IF(MOD(D479,2)=0,"EVEN","ODD")</f>
        <v>EVEN</v>
      </c>
      <c r="F479" t="str">
        <f>IF(D479&lt;=18,"LOW (1-18)","HIGH (19-36)")</f>
        <v>HIGH (19-36)</v>
      </c>
      <c r="G479">
        <f>INT((D479-1)/6)+1</f>
        <v>5</v>
      </c>
      <c r="H479">
        <f>MOD(D479-1,6)+1</f>
        <v>6</v>
      </c>
      <c r="I479">
        <f>37-D479</f>
        <v>7</v>
      </c>
      <c r="J479">
        <f>ABS(D479-D480)</f>
        <v>18</v>
      </c>
    </row>
    <row r="480">
      <c r="A480">
        <v>27091</v>
      </c>
      <c r="B480" t="str">
        <v>2026-06-22</v>
      </c>
      <c r="C480" t="str">
        <v>Midday</v>
      </c>
      <c r="D480">
        <v>12</v>
      </c>
      <c r="E480" t="str">
        <f>IF(MOD(D480,2)=0,"EVEN","ODD")</f>
        <v>EVEN</v>
      </c>
      <c r="F480" t="str">
        <f>IF(D480&lt;=18,"LOW (1-18)","HIGH (19-36)")</f>
        <v>LOW (1-18)</v>
      </c>
      <c r="G480">
        <f>INT((D480-1)/6)+1</f>
        <v>2</v>
      </c>
      <c r="H480">
        <f>MOD(D480-1,6)+1</f>
        <v>6</v>
      </c>
      <c r="I480">
        <f>37-D480</f>
        <v>25</v>
      </c>
      <c r="J480">
        <f>ABS(D480-D481)</f>
        <v>16</v>
      </c>
    </row>
    <row r="481">
      <c r="A481">
        <v>27090</v>
      </c>
      <c r="B481" t="str">
        <v>2026-06-22</v>
      </c>
      <c r="C481" t="str">
        <v>Morning</v>
      </c>
      <c r="D481">
        <v>28</v>
      </c>
      <c r="E481" t="str">
        <f>IF(MOD(D481,2)=0,"EVEN","ODD")</f>
        <v>EVEN</v>
      </c>
      <c r="F481" t="str">
        <f>IF(D481&lt;=18,"LOW (1-18)","HIGH (19-36)")</f>
        <v>HIGH (19-36)</v>
      </c>
      <c r="G481">
        <f>INT((D481-1)/6)+1</f>
        <v>5</v>
      </c>
      <c r="H481">
        <f>MOD(D481-1,6)+1</f>
        <v>4</v>
      </c>
      <c r="I481">
        <f>37-D481</f>
        <v>9</v>
      </c>
      <c r="J481">
        <f>ABS(D481-D482)</f>
        <v>12</v>
      </c>
    </row>
    <row r="482">
      <c r="A482">
        <v>27089</v>
      </c>
      <c r="B482" t="str">
        <v>2026-06-21</v>
      </c>
      <c r="C482" t="str">
        <v>Evening</v>
      </c>
      <c r="D482">
        <v>16</v>
      </c>
      <c r="E482" t="str">
        <f>IF(MOD(D482,2)=0,"EVEN","ODD")</f>
        <v>EVEN</v>
      </c>
      <c r="F482" t="str">
        <f>IF(D482&lt;=18,"LOW (1-18)","HIGH (19-36)")</f>
        <v>LOW (1-18)</v>
      </c>
      <c r="G482">
        <f>INT((D482-1)/6)+1</f>
        <v>3</v>
      </c>
      <c r="H482">
        <f>MOD(D482-1,6)+1</f>
        <v>4</v>
      </c>
      <c r="I482">
        <f>37-D482</f>
        <v>21</v>
      </c>
      <c r="J482">
        <f>ABS(D482-D483)</f>
        <v>3</v>
      </c>
    </row>
    <row r="483">
      <c r="A483">
        <v>27088</v>
      </c>
      <c r="B483" t="str">
        <v>2026-06-21</v>
      </c>
      <c r="C483" t="str">
        <v>Afternoon</v>
      </c>
      <c r="D483">
        <v>13</v>
      </c>
      <c r="E483" t="str">
        <f>IF(MOD(D483,2)=0,"EVEN","ODD")</f>
        <v>ODD</v>
      </c>
      <c r="F483" t="str">
        <f>IF(D483&lt;=18,"LOW (1-18)","HIGH (19-36)")</f>
        <v>LOW (1-18)</v>
      </c>
      <c r="G483">
        <f>INT((D483-1)/6)+1</f>
        <v>3</v>
      </c>
      <c r="H483">
        <f>MOD(D483-1,6)+1</f>
        <v>1</v>
      </c>
      <c r="I483">
        <f>37-D483</f>
        <v>24</v>
      </c>
      <c r="J483">
        <f>ABS(D483-D484)</f>
        <v>9</v>
      </c>
    </row>
    <row r="484">
      <c r="A484">
        <v>27087</v>
      </c>
      <c r="B484" t="str">
        <v>2026-06-21</v>
      </c>
      <c r="C484" t="str">
        <v>Midday</v>
      </c>
      <c r="D484">
        <v>22</v>
      </c>
      <c r="E484" t="str">
        <f>IF(MOD(D484,2)=0,"EVEN","ODD")</f>
        <v>EVEN</v>
      </c>
      <c r="F484" t="str">
        <f>IF(D484&lt;=18,"LOW (1-18)","HIGH (19-36)")</f>
        <v>HIGH (19-36)</v>
      </c>
      <c r="G484">
        <f>INT((D484-1)/6)+1</f>
        <v>4</v>
      </c>
      <c r="H484">
        <f>MOD(D484-1,6)+1</f>
        <v>4</v>
      </c>
      <c r="I484">
        <f>37-D484</f>
        <v>15</v>
      </c>
      <c r="J484">
        <f>ABS(D484-D485)</f>
        <v>11</v>
      </c>
    </row>
    <row r="485">
      <c r="A485">
        <v>27086</v>
      </c>
      <c r="B485" t="str">
        <v>2026-06-21</v>
      </c>
      <c r="C485" t="str">
        <v>Morning</v>
      </c>
      <c r="D485">
        <v>11</v>
      </c>
      <c r="E485" t="str">
        <f>IF(MOD(D485,2)=0,"EVEN","ODD")</f>
        <v>ODD</v>
      </c>
      <c r="F485" t="str">
        <f>IF(D485&lt;=18,"LOW (1-18)","HIGH (19-36)")</f>
        <v>LOW (1-18)</v>
      </c>
      <c r="G485">
        <f>INT((D485-1)/6)+1</f>
        <v>2</v>
      </c>
      <c r="H485">
        <f>MOD(D485-1,6)+1</f>
        <v>5</v>
      </c>
      <c r="I485">
        <f>37-D485</f>
        <v>26</v>
      </c>
      <c r="J485">
        <f>ABS(D485-D486)</f>
        <v>6</v>
      </c>
    </row>
    <row r="486">
      <c r="A486">
        <v>27085</v>
      </c>
      <c r="B486" t="str">
        <v>2026-06-20</v>
      </c>
      <c r="C486" t="str">
        <v>Evening</v>
      </c>
      <c r="D486">
        <v>5</v>
      </c>
      <c r="E486" t="str">
        <f>IF(MOD(D486,2)=0,"EVEN","ODD")</f>
        <v>ODD</v>
      </c>
      <c r="F486" t="str">
        <f>IF(D486&lt;=18,"LOW (1-18)","HIGH (19-36)")</f>
        <v>LOW (1-18)</v>
      </c>
      <c r="G486">
        <f>INT((D486-1)/6)+1</f>
        <v>1</v>
      </c>
      <c r="H486">
        <f>MOD(D486-1,6)+1</f>
        <v>5</v>
      </c>
      <c r="I486">
        <f>37-D486</f>
        <v>32</v>
      </c>
      <c r="J486">
        <f>ABS(D486-D487)</f>
        <v>7</v>
      </c>
    </row>
    <row r="487">
      <c r="A487">
        <v>27084</v>
      </c>
      <c r="B487" t="str">
        <v>2026-06-20</v>
      </c>
      <c r="C487" t="str">
        <v>Afternoon</v>
      </c>
      <c r="D487">
        <v>12</v>
      </c>
      <c r="E487" t="str">
        <f>IF(MOD(D487,2)=0,"EVEN","ODD")</f>
        <v>EVEN</v>
      </c>
      <c r="F487" t="str">
        <f>IF(D487&lt;=18,"LOW (1-18)","HIGH (19-36)")</f>
        <v>LOW (1-18)</v>
      </c>
      <c r="G487">
        <f>INT((D487-1)/6)+1</f>
        <v>2</v>
      </c>
      <c r="H487">
        <f>MOD(D487-1,6)+1</f>
        <v>6</v>
      </c>
      <c r="I487">
        <f>37-D487</f>
        <v>25</v>
      </c>
      <c r="J487">
        <f>ABS(D487-D488)</f>
        <v>8</v>
      </c>
    </row>
    <row r="488">
      <c r="A488">
        <v>27083</v>
      </c>
      <c r="B488" t="str">
        <v>2026-06-20</v>
      </c>
      <c r="C488" t="str">
        <v>Midday</v>
      </c>
      <c r="D488">
        <v>4</v>
      </c>
      <c r="E488" t="str">
        <f>IF(MOD(D488,2)=0,"EVEN","ODD")</f>
        <v>EVEN</v>
      </c>
      <c r="F488" t="str">
        <f>IF(D488&lt;=18,"LOW (1-18)","HIGH (19-36)")</f>
        <v>LOW (1-18)</v>
      </c>
      <c r="G488">
        <f>INT((D488-1)/6)+1</f>
        <v>1</v>
      </c>
      <c r="H488">
        <f>MOD(D488-1,6)+1</f>
        <v>4</v>
      </c>
      <c r="I488">
        <f>37-D488</f>
        <v>33</v>
      </c>
      <c r="J488">
        <f>ABS(D488-D489)</f>
        <v>3</v>
      </c>
    </row>
    <row r="489">
      <c r="A489">
        <v>27082</v>
      </c>
      <c r="B489" t="str">
        <v>2026-06-20</v>
      </c>
      <c r="C489" t="str">
        <v>Morning</v>
      </c>
      <c r="D489">
        <v>7</v>
      </c>
      <c r="E489" t="str">
        <f>IF(MOD(D489,2)=0,"EVEN","ODD")</f>
        <v>ODD</v>
      </c>
      <c r="F489" t="str">
        <f>IF(D489&lt;=18,"LOW (1-18)","HIGH (19-36)")</f>
        <v>LOW (1-18)</v>
      </c>
      <c r="G489">
        <f>INT((D489-1)/6)+1</f>
        <v>2</v>
      </c>
      <c r="H489">
        <f>MOD(D489-1,6)+1</f>
        <v>1</v>
      </c>
      <c r="I489">
        <f>37-D489</f>
        <v>30</v>
      </c>
      <c r="J489">
        <f>ABS(D489-D490)</f>
        <v>11</v>
      </c>
    </row>
    <row r="490">
      <c r="A490">
        <v>27081</v>
      </c>
      <c r="B490" t="str">
        <v>2026-06-19</v>
      </c>
      <c r="C490" t="str">
        <v>Evening</v>
      </c>
      <c r="D490">
        <v>18</v>
      </c>
      <c r="E490" t="str">
        <f>IF(MOD(D490,2)=0,"EVEN","ODD")</f>
        <v>EVEN</v>
      </c>
      <c r="F490" t="str">
        <f>IF(D490&lt;=18,"LOW (1-18)","HIGH (19-36)")</f>
        <v>LOW (1-18)</v>
      </c>
      <c r="G490">
        <f>INT((D490-1)/6)+1</f>
        <v>3</v>
      </c>
      <c r="H490">
        <f>MOD(D490-1,6)+1</f>
        <v>6</v>
      </c>
      <c r="I490">
        <f>37-D490</f>
        <v>19</v>
      </c>
      <c r="J490">
        <f>ABS(D490-D491)</f>
        <v>11</v>
      </c>
    </row>
    <row r="491">
      <c r="A491">
        <v>27080</v>
      </c>
      <c r="B491" t="str">
        <v>2026-06-19</v>
      </c>
      <c r="C491" t="str">
        <v>Afternoon</v>
      </c>
      <c r="D491">
        <v>7</v>
      </c>
      <c r="E491" t="str">
        <f>IF(MOD(D491,2)=0,"EVEN","ODD")</f>
        <v>ODD</v>
      </c>
      <c r="F491" t="str">
        <f>IF(D491&lt;=18,"LOW (1-18)","HIGH (19-36)")</f>
        <v>LOW (1-18)</v>
      </c>
      <c r="G491">
        <f>INT((D491-1)/6)+1</f>
        <v>2</v>
      </c>
      <c r="H491">
        <f>MOD(D491-1,6)+1</f>
        <v>1</v>
      </c>
      <c r="I491">
        <f>37-D491</f>
        <v>30</v>
      </c>
      <c r="J491">
        <f>ABS(D491-D492)</f>
        <v>25</v>
      </c>
    </row>
    <row r="492">
      <c r="A492">
        <v>27079</v>
      </c>
      <c r="B492" t="str">
        <v>2026-06-19</v>
      </c>
      <c r="C492" t="str">
        <v>Midday</v>
      </c>
      <c r="D492">
        <v>32</v>
      </c>
      <c r="E492" t="str">
        <f>IF(MOD(D492,2)=0,"EVEN","ODD")</f>
        <v>EVEN</v>
      </c>
      <c r="F492" t="str">
        <f>IF(D492&lt;=18,"LOW (1-18)","HIGH (19-36)")</f>
        <v>HIGH (19-36)</v>
      </c>
      <c r="G492">
        <f>INT((D492-1)/6)+1</f>
        <v>6</v>
      </c>
      <c r="H492">
        <f>MOD(D492-1,6)+1</f>
        <v>2</v>
      </c>
      <c r="I492">
        <f>37-D492</f>
        <v>5</v>
      </c>
      <c r="J492">
        <f>ABS(D492-D493)</f>
        <v>31</v>
      </c>
    </row>
    <row r="493">
      <c r="A493">
        <v>27078</v>
      </c>
      <c r="B493" t="str">
        <v>2026-06-19</v>
      </c>
      <c r="C493" t="str">
        <v>Morning</v>
      </c>
      <c r="D493">
        <v>1</v>
      </c>
      <c r="E493" t="str">
        <f>IF(MOD(D493,2)=0,"EVEN","ODD")</f>
        <v>ODD</v>
      </c>
      <c r="F493" t="str">
        <f>IF(D493&lt;=18,"LOW (1-18)","HIGH (19-36)")</f>
        <v>LOW (1-18)</v>
      </c>
      <c r="G493">
        <f>INT((D493-1)/6)+1</f>
        <v>1</v>
      </c>
      <c r="H493">
        <f>MOD(D493-1,6)+1</f>
        <v>1</v>
      </c>
      <c r="I493">
        <f>37-D493</f>
        <v>36</v>
      </c>
      <c r="J493">
        <f>ABS(D493-D494)</f>
        <v>32</v>
      </c>
    </row>
    <row r="494">
      <c r="A494">
        <v>27077</v>
      </c>
      <c r="B494" t="str">
        <v>2026-06-18</v>
      </c>
      <c r="C494" t="str">
        <v>Evening</v>
      </c>
      <c r="D494">
        <v>33</v>
      </c>
      <c r="E494" t="str">
        <f>IF(MOD(D494,2)=0,"EVEN","ODD")</f>
        <v>ODD</v>
      </c>
      <c r="F494" t="str">
        <f>IF(D494&lt;=18,"LOW (1-18)","HIGH (19-36)")</f>
        <v>HIGH (19-36)</v>
      </c>
      <c r="G494">
        <f>INT((D494-1)/6)+1</f>
        <v>6</v>
      </c>
      <c r="H494">
        <f>MOD(D494-1,6)+1</f>
        <v>3</v>
      </c>
      <c r="I494">
        <f>37-D494</f>
        <v>4</v>
      </c>
      <c r="J494">
        <f>ABS(D494-D495)</f>
        <v>16</v>
      </c>
    </row>
    <row r="495">
      <c r="A495">
        <v>27076</v>
      </c>
      <c r="B495" t="str">
        <v>2026-06-18</v>
      </c>
      <c r="C495" t="str">
        <v>Afternoon</v>
      </c>
      <c r="D495">
        <v>17</v>
      </c>
      <c r="E495" t="str">
        <f>IF(MOD(D495,2)=0,"EVEN","ODD")</f>
        <v>ODD</v>
      </c>
      <c r="F495" t="str">
        <f>IF(D495&lt;=18,"LOW (1-18)","HIGH (19-36)")</f>
        <v>LOW (1-18)</v>
      </c>
      <c r="G495">
        <f>INT((D495-1)/6)+1</f>
        <v>3</v>
      </c>
      <c r="H495">
        <f>MOD(D495-1,6)+1</f>
        <v>5</v>
      </c>
      <c r="I495">
        <f>37-D495</f>
        <v>20</v>
      </c>
      <c r="J495">
        <f>ABS(D495-D496)</f>
        <v>16</v>
      </c>
    </row>
    <row r="496">
      <c r="A496">
        <v>27075</v>
      </c>
      <c r="B496" t="str">
        <v>2026-06-18</v>
      </c>
      <c r="C496" t="str">
        <v>Midday</v>
      </c>
      <c r="D496">
        <v>1</v>
      </c>
      <c r="E496" t="str">
        <f>IF(MOD(D496,2)=0,"EVEN","ODD")</f>
        <v>ODD</v>
      </c>
      <c r="F496" t="str">
        <f>IF(D496&lt;=18,"LOW (1-18)","HIGH (19-36)")</f>
        <v>LOW (1-18)</v>
      </c>
      <c r="G496">
        <f>INT((D496-1)/6)+1</f>
        <v>1</v>
      </c>
      <c r="H496">
        <f>MOD(D496-1,6)+1</f>
        <v>1</v>
      </c>
      <c r="I496">
        <f>37-D496</f>
        <v>36</v>
      </c>
      <c r="J496">
        <f>ABS(D496-D497)</f>
        <v>20</v>
      </c>
    </row>
    <row r="497">
      <c r="A497">
        <v>27074</v>
      </c>
      <c r="B497" t="str">
        <v>2026-06-18</v>
      </c>
      <c r="C497" t="str">
        <v>Morning</v>
      </c>
      <c r="D497">
        <v>21</v>
      </c>
      <c r="E497" t="str">
        <f>IF(MOD(D497,2)=0,"EVEN","ODD")</f>
        <v>ODD</v>
      </c>
      <c r="F497" t="str">
        <f>IF(D497&lt;=18,"LOW (1-18)","HIGH (19-36)")</f>
        <v>HIGH (19-36)</v>
      </c>
      <c r="G497">
        <f>INT((D497-1)/6)+1</f>
        <v>4</v>
      </c>
      <c r="H497">
        <f>MOD(D497-1,6)+1</f>
        <v>3</v>
      </c>
      <c r="I497">
        <f>37-D497</f>
        <v>16</v>
      </c>
      <c r="J497">
        <f>ABS(D497-D498)</f>
        <v>13</v>
      </c>
    </row>
    <row r="498">
      <c r="A498">
        <v>27073</v>
      </c>
      <c r="B498" t="str">
        <v>2026-06-17</v>
      </c>
      <c r="C498" t="str">
        <v>Evening</v>
      </c>
      <c r="D498">
        <v>34</v>
      </c>
      <c r="E498" t="str">
        <f>IF(MOD(D498,2)=0,"EVEN","ODD")</f>
        <v>EVEN</v>
      </c>
      <c r="F498" t="str">
        <f>IF(D498&lt;=18,"LOW (1-18)","HIGH (19-36)")</f>
        <v>HIGH (19-36)</v>
      </c>
      <c r="G498">
        <f>INT((D498-1)/6)+1</f>
        <v>6</v>
      </c>
      <c r="H498">
        <f>MOD(D498-1,6)+1</f>
        <v>4</v>
      </c>
      <c r="I498">
        <f>37-D498</f>
        <v>3</v>
      </c>
      <c r="J498">
        <f>ABS(D498-D499)</f>
        <v>4</v>
      </c>
    </row>
    <row r="499">
      <c r="A499">
        <v>27072</v>
      </c>
      <c r="B499" t="str">
        <v>2026-06-17</v>
      </c>
      <c r="C499" t="str">
        <v>Afternoon</v>
      </c>
      <c r="D499">
        <v>30</v>
      </c>
      <c r="E499" t="str">
        <f>IF(MOD(D499,2)=0,"EVEN","ODD")</f>
        <v>EVEN</v>
      </c>
      <c r="F499" t="str">
        <f>IF(D499&lt;=18,"LOW (1-18)","HIGH (19-36)")</f>
        <v>HIGH (19-36)</v>
      </c>
      <c r="G499">
        <f>INT((D499-1)/6)+1</f>
        <v>5</v>
      </c>
      <c r="H499">
        <f>MOD(D499-1,6)+1</f>
        <v>6</v>
      </c>
      <c r="I499">
        <f>37-D499</f>
        <v>7</v>
      </c>
      <c r="J499">
        <f>ABS(D499-D500)</f>
        <v>25</v>
      </c>
    </row>
    <row r="500">
      <c r="A500">
        <v>27071</v>
      </c>
      <c r="B500" t="str">
        <v>2026-06-17</v>
      </c>
      <c r="C500" t="str">
        <v>Midday</v>
      </c>
      <c r="D500">
        <v>5</v>
      </c>
      <c r="E500" t="str">
        <f>IF(MOD(D500,2)=0,"EVEN","ODD")</f>
        <v>ODD</v>
      </c>
      <c r="F500" t="str">
        <f>IF(D500&lt;=18,"LOW (1-18)","HIGH (19-36)")</f>
        <v>LOW (1-18)</v>
      </c>
      <c r="G500">
        <f>INT((D500-1)/6)+1</f>
        <v>1</v>
      </c>
      <c r="H500">
        <f>MOD(D500-1,6)+1</f>
        <v>5</v>
      </c>
      <c r="I500">
        <f>37-D500</f>
        <v>32</v>
      </c>
      <c r="J500">
        <f>ABS(D500-D501)</f>
        <v>2</v>
      </c>
    </row>
    <row r="501">
      <c r="A501">
        <v>27070</v>
      </c>
      <c r="B501" t="str">
        <v>2026-06-17</v>
      </c>
      <c r="C501" t="str">
        <v>Morning</v>
      </c>
      <c r="D501">
        <v>7</v>
      </c>
      <c r="E501" t="str">
        <f>IF(MOD(D501,2)=0,"EVEN","ODD")</f>
        <v>ODD</v>
      </c>
      <c r="F501" t="str">
        <f>IF(D501&lt;=18,"LOW (1-18)","HIGH (19-36)")</f>
        <v>LOW (1-18)</v>
      </c>
      <c r="G501">
        <f>INT((D501-1)/6)+1</f>
        <v>2</v>
      </c>
      <c r="H501">
        <f>MOD(D501-1,6)+1</f>
        <v>1</v>
      </c>
      <c r="I501">
        <f>37-D501</f>
        <v>30</v>
      </c>
      <c r="J501">
        <f>ABS(D501-D502)</f>
        <v>20</v>
      </c>
    </row>
    <row r="502">
      <c r="A502">
        <v>27069</v>
      </c>
      <c r="B502" t="str">
        <v>2026-06-16</v>
      </c>
      <c r="C502" t="str">
        <v>Evening</v>
      </c>
      <c r="D502">
        <v>27</v>
      </c>
      <c r="E502" t="str">
        <f>IF(MOD(D502,2)=0,"EVEN","ODD")</f>
        <v>ODD</v>
      </c>
      <c r="F502" t="str">
        <f>IF(D502&lt;=18,"LOW (1-18)","HIGH (19-36)")</f>
        <v>HIGH (19-36)</v>
      </c>
      <c r="G502">
        <f>INT((D502-1)/6)+1</f>
        <v>5</v>
      </c>
      <c r="H502">
        <f>MOD(D502-1,6)+1</f>
        <v>3</v>
      </c>
      <c r="I502">
        <f>37-D502</f>
        <v>10</v>
      </c>
      <c r="J502">
        <f>ABS(D502-D503)</f>
        <v>25</v>
      </c>
    </row>
    <row r="503">
      <c r="A503">
        <v>27068</v>
      </c>
      <c r="B503" t="str">
        <v>2026-06-16</v>
      </c>
      <c r="C503" t="str">
        <v>Afternoon</v>
      </c>
      <c r="D503">
        <v>2</v>
      </c>
      <c r="E503" t="str">
        <f>IF(MOD(D503,2)=0,"EVEN","ODD")</f>
        <v>EVEN</v>
      </c>
      <c r="F503" t="str">
        <f>IF(D503&lt;=18,"LOW (1-18)","HIGH (19-36)")</f>
        <v>LOW (1-18)</v>
      </c>
      <c r="G503">
        <f>INT((D503-1)/6)+1</f>
        <v>1</v>
      </c>
      <c r="H503">
        <f>MOD(D503-1,6)+1</f>
        <v>2</v>
      </c>
      <c r="I503">
        <f>37-D503</f>
        <v>35</v>
      </c>
      <c r="J503">
        <f>ABS(D503-D504)</f>
        <v>2</v>
      </c>
    </row>
    <row r="504">
      <c r="A504">
        <v>27067</v>
      </c>
      <c r="B504" t="str">
        <v>2026-06-16</v>
      </c>
      <c r="C504" t="str">
        <v>Midday</v>
      </c>
      <c r="D504">
        <v>4</v>
      </c>
      <c r="E504" t="str">
        <f>IF(MOD(D504,2)=0,"EVEN","ODD")</f>
        <v>EVEN</v>
      </c>
      <c r="F504" t="str">
        <f>IF(D504&lt;=18,"LOW (1-18)","HIGH (19-36)")</f>
        <v>LOW (1-18)</v>
      </c>
      <c r="G504">
        <f>INT((D504-1)/6)+1</f>
        <v>1</v>
      </c>
      <c r="H504">
        <f>MOD(D504-1,6)+1</f>
        <v>4</v>
      </c>
      <c r="I504">
        <f>37-D504</f>
        <v>33</v>
      </c>
      <c r="J504">
        <f>ABS(D504-D505)</f>
        <v>20</v>
      </c>
    </row>
    <row r="505">
      <c r="A505">
        <v>27066</v>
      </c>
      <c r="B505" t="str">
        <v>2026-06-16</v>
      </c>
      <c r="C505" t="str">
        <v>Morning</v>
      </c>
      <c r="D505">
        <v>24</v>
      </c>
      <c r="E505" t="str">
        <f>IF(MOD(D505,2)=0,"EVEN","ODD")</f>
        <v>EVEN</v>
      </c>
      <c r="F505" t="str">
        <f>IF(D505&lt;=18,"LOW (1-18)","HIGH (19-36)")</f>
        <v>HIGH (19-36)</v>
      </c>
      <c r="G505">
        <f>INT((D505-1)/6)+1</f>
        <v>4</v>
      </c>
      <c r="H505">
        <f>MOD(D505-1,6)+1</f>
        <v>6</v>
      </c>
      <c r="I505">
        <f>37-D505</f>
        <v>13</v>
      </c>
      <c r="J505">
        <f>ABS(D505-D506)</f>
        <v>2</v>
      </c>
    </row>
    <row r="506">
      <c r="A506">
        <v>27065</v>
      </c>
      <c r="B506" t="str">
        <v>2026-06-15</v>
      </c>
      <c r="C506" t="str">
        <v>Evening</v>
      </c>
      <c r="D506">
        <v>22</v>
      </c>
      <c r="E506" t="str">
        <f>IF(MOD(D506,2)=0,"EVEN","ODD")</f>
        <v>EVEN</v>
      </c>
      <c r="F506" t="str">
        <f>IF(D506&lt;=18,"LOW (1-18)","HIGH (19-36)")</f>
        <v>HIGH (19-36)</v>
      </c>
      <c r="G506">
        <f>INT((D506-1)/6)+1</f>
        <v>4</v>
      </c>
      <c r="H506">
        <f>MOD(D506-1,6)+1</f>
        <v>4</v>
      </c>
      <c r="I506">
        <f>37-D506</f>
        <v>15</v>
      </c>
      <c r="J506">
        <f>ABS(D506-D507)</f>
        <v>6</v>
      </c>
    </row>
    <row r="507">
      <c r="A507">
        <v>27064</v>
      </c>
      <c r="B507" t="str">
        <v>2026-06-15</v>
      </c>
      <c r="C507" t="str">
        <v>Afternoon</v>
      </c>
      <c r="D507">
        <v>16</v>
      </c>
      <c r="E507" t="str">
        <f>IF(MOD(D507,2)=0,"EVEN","ODD")</f>
        <v>EVEN</v>
      </c>
      <c r="F507" t="str">
        <f>IF(D507&lt;=18,"LOW (1-18)","HIGH (19-36)")</f>
        <v>LOW (1-18)</v>
      </c>
      <c r="G507">
        <f>INT((D507-1)/6)+1</f>
        <v>3</v>
      </c>
      <c r="H507">
        <f>MOD(D507-1,6)+1</f>
        <v>4</v>
      </c>
      <c r="I507">
        <f>37-D507</f>
        <v>21</v>
      </c>
      <c r="J507">
        <f>ABS(D507-D508)</f>
        <v>1</v>
      </c>
    </row>
    <row r="508">
      <c r="A508">
        <v>27063</v>
      </c>
      <c r="B508" t="str">
        <v>2026-06-15</v>
      </c>
      <c r="C508" t="str">
        <v>Midday</v>
      </c>
      <c r="D508">
        <v>17</v>
      </c>
      <c r="E508" t="str">
        <f>IF(MOD(D508,2)=0,"EVEN","ODD")</f>
        <v>ODD</v>
      </c>
      <c r="F508" t="str">
        <f>IF(D508&lt;=18,"LOW (1-18)","HIGH (19-36)")</f>
        <v>LOW (1-18)</v>
      </c>
      <c r="G508">
        <f>INT((D508-1)/6)+1</f>
        <v>3</v>
      </c>
      <c r="H508">
        <f>MOD(D508-1,6)+1</f>
        <v>5</v>
      </c>
      <c r="I508">
        <f>37-D508</f>
        <v>20</v>
      </c>
      <c r="J508">
        <f>ABS(D508-D509)</f>
        <v>13</v>
      </c>
    </row>
    <row r="509">
      <c r="A509">
        <v>27062</v>
      </c>
      <c r="B509" t="str">
        <v>2026-06-15</v>
      </c>
      <c r="C509" t="str">
        <v>Morning</v>
      </c>
      <c r="D509">
        <v>4</v>
      </c>
      <c r="E509" t="str">
        <f>IF(MOD(D509,2)=0,"EVEN","ODD")</f>
        <v>EVEN</v>
      </c>
      <c r="F509" t="str">
        <f>IF(D509&lt;=18,"LOW (1-18)","HIGH (19-36)")</f>
        <v>LOW (1-18)</v>
      </c>
      <c r="G509">
        <f>INT((D509-1)/6)+1</f>
        <v>1</v>
      </c>
      <c r="H509">
        <f>MOD(D509-1,6)+1</f>
        <v>4</v>
      </c>
      <c r="I509">
        <f>37-D509</f>
        <v>33</v>
      </c>
      <c r="J509">
        <f>ABS(D509-D510)</f>
        <v>11</v>
      </c>
    </row>
    <row r="510">
      <c r="A510">
        <v>27061</v>
      </c>
      <c r="B510" t="str">
        <v>2026-06-14</v>
      </c>
      <c r="C510" t="str">
        <v>Evening</v>
      </c>
      <c r="D510">
        <v>15</v>
      </c>
      <c r="E510" t="str">
        <f>IF(MOD(D510,2)=0,"EVEN","ODD")</f>
        <v>ODD</v>
      </c>
      <c r="F510" t="str">
        <f>IF(D510&lt;=18,"LOW (1-18)","HIGH (19-36)")</f>
        <v>LOW (1-18)</v>
      </c>
      <c r="G510">
        <f>INT((D510-1)/6)+1</f>
        <v>3</v>
      </c>
      <c r="H510">
        <f>MOD(D510-1,6)+1</f>
        <v>3</v>
      </c>
      <c r="I510">
        <f>37-D510</f>
        <v>22</v>
      </c>
      <c r="J510">
        <f>ABS(D510-D511)</f>
        <v>3</v>
      </c>
    </row>
    <row r="511">
      <c r="A511">
        <v>27060</v>
      </c>
      <c r="B511" t="str">
        <v>2026-06-14</v>
      </c>
      <c r="C511" t="str">
        <v>Afternoon</v>
      </c>
      <c r="D511">
        <v>12</v>
      </c>
      <c r="E511" t="str">
        <f>IF(MOD(D511,2)=0,"EVEN","ODD")</f>
        <v>EVEN</v>
      </c>
      <c r="F511" t="str">
        <f>IF(D511&lt;=18,"LOW (1-18)","HIGH (19-36)")</f>
        <v>LOW (1-18)</v>
      </c>
      <c r="G511">
        <f>INT((D511-1)/6)+1</f>
        <v>2</v>
      </c>
      <c r="H511">
        <f>MOD(D511-1,6)+1</f>
        <v>6</v>
      </c>
      <c r="I511">
        <f>37-D511</f>
        <v>25</v>
      </c>
      <c r="J511">
        <f>ABS(D511-D512)</f>
        <v>19</v>
      </c>
    </row>
    <row r="512">
      <c r="A512">
        <v>27059</v>
      </c>
      <c r="B512" t="str">
        <v>2026-06-14</v>
      </c>
      <c r="C512" t="str">
        <v>Midday</v>
      </c>
      <c r="D512">
        <v>31</v>
      </c>
      <c r="E512" t="str">
        <f>IF(MOD(D512,2)=0,"EVEN","ODD")</f>
        <v>ODD</v>
      </c>
      <c r="F512" t="str">
        <f>IF(D512&lt;=18,"LOW (1-18)","HIGH (19-36)")</f>
        <v>HIGH (19-36)</v>
      </c>
      <c r="G512">
        <f>INT((D512-1)/6)+1</f>
        <v>6</v>
      </c>
      <c r="H512">
        <f>MOD(D512-1,6)+1</f>
        <v>1</v>
      </c>
      <c r="I512">
        <f>37-D512</f>
        <v>6</v>
      </c>
      <c r="J512">
        <f>ABS(D512-D513)</f>
        <v>30</v>
      </c>
    </row>
    <row r="513">
      <c r="A513">
        <v>27058</v>
      </c>
      <c r="B513" t="str">
        <v>2026-06-14</v>
      </c>
      <c r="C513" t="str">
        <v>Morning</v>
      </c>
      <c r="D513">
        <v>1</v>
      </c>
      <c r="E513" t="str">
        <f>IF(MOD(D513,2)=0,"EVEN","ODD")</f>
        <v>ODD</v>
      </c>
      <c r="F513" t="str">
        <f>IF(D513&lt;=18,"LOW (1-18)","HIGH (19-36)")</f>
        <v>LOW (1-18)</v>
      </c>
      <c r="G513">
        <f>INT((D513-1)/6)+1</f>
        <v>1</v>
      </c>
      <c r="H513">
        <f>MOD(D513-1,6)+1</f>
        <v>1</v>
      </c>
      <c r="I513">
        <f>37-D513</f>
        <v>36</v>
      </c>
      <c r="J513">
        <f>ABS(D513-D514)</f>
        <v>16</v>
      </c>
    </row>
    <row r="514">
      <c r="A514">
        <v>27057</v>
      </c>
      <c r="B514" t="str">
        <v>2026-06-13</v>
      </c>
      <c r="C514" t="str">
        <v>Evening</v>
      </c>
      <c r="D514">
        <v>17</v>
      </c>
      <c r="E514" t="str">
        <f>IF(MOD(D514,2)=0,"EVEN","ODD")</f>
        <v>ODD</v>
      </c>
      <c r="F514" t="str">
        <f>IF(D514&lt;=18,"LOW (1-18)","HIGH (19-36)")</f>
        <v>LOW (1-18)</v>
      </c>
      <c r="G514">
        <f>INT((D514-1)/6)+1</f>
        <v>3</v>
      </c>
      <c r="H514">
        <f>MOD(D514-1,6)+1</f>
        <v>5</v>
      </c>
      <c r="I514">
        <f>37-D514</f>
        <v>20</v>
      </c>
      <c r="J514">
        <f>ABS(D514-D515)</f>
        <v>9</v>
      </c>
    </row>
    <row r="515">
      <c r="A515">
        <v>27056</v>
      </c>
      <c r="B515" t="str">
        <v>2026-06-13</v>
      </c>
      <c r="C515" t="str">
        <v>Afternoon</v>
      </c>
      <c r="D515">
        <v>26</v>
      </c>
      <c r="E515" t="str">
        <f>IF(MOD(D515,2)=0,"EVEN","ODD")</f>
        <v>EVEN</v>
      </c>
      <c r="F515" t="str">
        <f>IF(D515&lt;=18,"LOW (1-18)","HIGH (19-36)")</f>
        <v>HIGH (19-36)</v>
      </c>
      <c r="G515">
        <f>INT((D515-1)/6)+1</f>
        <v>5</v>
      </c>
      <c r="H515">
        <f>MOD(D515-1,6)+1</f>
        <v>2</v>
      </c>
      <c r="I515">
        <f>37-D515</f>
        <v>11</v>
      </c>
      <c r="J515">
        <f>ABS(D515-D516)</f>
        <v>3</v>
      </c>
    </row>
    <row r="516">
      <c r="A516">
        <v>27055</v>
      </c>
      <c r="B516" t="str">
        <v>2026-06-13</v>
      </c>
      <c r="C516" t="str">
        <v>Midday</v>
      </c>
      <c r="D516">
        <v>23</v>
      </c>
      <c r="E516" t="str">
        <f>IF(MOD(D516,2)=0,"EVEN","ODD")</f>
        <v>ODD</v>
      </c>
      <c r="F516" t="str">
        <f>IF(D516&lt;=18,"LOW (1-18)","HIGH (19-36)")</f>
        <v>HIGH (19-36)</v>
      </c>
      <c r="G516">
        <f>INT((D516-1)/6)+1</f>
        <v>4</v>
      </c>
      <c r="H516">
        <f>MOD(D516-1,6)+1</f>
        <v>5</v>
      </c>
      <c r="I516">
        <f>37-D516</f>
        <v>14</v>
      </c>
      <c r="J516">
        <f>ABS(D516-D517)</f>
        <v>7</v>
      </c>
    </row>
    <row r="517">
      <c r="A517">
        <v>27054</v>
      </c>
      <c r="B517" t="str">
        <v>2026-06-13</v>
      </c>
      <c r="C517" t="str">
        <v>Morning</v>
      </c>
      <c r="D517">
        <v>16</v>
      </c>
      <c r="E517" t="str">
        <f>IF(MOD(D517,2)=0,"EVEN","ODD")</f>
        <v>EVEN</v>
      </c>
      <c r="F517" t="str">
        <f>IF(D517&lt;=18,"LOW (1-18)","HIGH (19-36)")</f>
        <v>LOW (1-18)</v>
      </c>
      <c r="G517">
        <f>INT((D517-1)/6)+1</f>
        <v>3</v>
      </c>
      <c r="H517">
        <f>MOD(D517-1,6)+1</f>
        <v>4</v>
      </c>
      <c r="I517">
        <f>37-D517</f>
        <v>21</v>
      </c>
      <c r="J517">
        <f>ABS(D517-D518)</f>
        <v>4</v>
      </c>
    </row>
    <row r="518">
      <c r="A518">
        <v>27053</v>
      </c>
      <c r="B518" t="str">
        <v>2026-06-12</v>
      </c>
      <c r="C518" t="str">
        <v>Evening</v>
      </c>
      <c r="D518">
        <v>12</v>
      </c>
      <c r="E518" t="str">
        <f>IF(MOD(D518,2)=0,"EVEN","ODD")</f>
        <v>EVEN</v>
      </c>
      <c r="F518" t="str">
        <f>IF(D518&lt;=18,"LOW (1-18)","HIGH (19-36)")</f>
        <v>LOW (1-18)</v>
      </c>
      <c r="G518">
        <f>INT((D518-1)/6)+1</f>
        <v>2</v>
      </c>
      <c r="H518">
        <f>MOD(D518-1,6)+1</f>
        <v>6</v>
      </c>
      <c r="I518">
        <f>37-D518</f>
        <v>25</v>
      </c>
      <c r="J518">
        <f>ABS(D518-D519)</f>
        <v>12</v>
      </c>
    </row>
    <row r="519">
      <c r="A519">
        <v>27052</v>
      </c>
      <c r="B519" t="str">
        <v>2026-06-12</v>
      </c>
      <c r="C519" t="str">
        <v>Afternoon</v>
      </c>
      <c r="D519">
        <v>24</v>
      </c>
      <c r="E519" t="str">
        <f>IF(MOD(D519,2)=0,"EVEN","ODD")</f>
        <v>EVEN</v>
      </c>
      <c r="F519" t="str">
        <f>IF(D519&lt;=18,"LOW (1-18)","HIGH (19-36)")</f>
        <v>HIGH (19-36)</v>
      </c>
      <c r="G519">
        <f>INT((D519-1)/6)+1</f>
        <v>4</v>
      </c>
      <c r="H519">
        <f>MOD(D519-1,6)+1</f>
        <v>6</v>
      </c>
      <c r="I519">
        <f>37-D519</f>
        <v>13</v>
      </c>
      <c r="J519">
        <f>ABS(D519-D520)</f>
        <v>6</v>
      </c>
    </row>
    <row r="520">
      <c r="A520">
        <v>27051</v>
      </c>
      <c r="B520" t="str">
        <v>2026-06-12</v>
      </c>
      <c r="C520" t="str">
        <v>Midday</v>
      </c>
      <c r="D520">
        <v>18</v>
      </c>
      <c r="E520" t="str">
        <f>IF(MOD(D520,2)=0,"EVEN","ODD")</f>
        <v>EVEN</v>
      </c>
      <c r="F520" t="str">
        <f>IF(D520&lt;=18,"LOW (1-18)","HIGH (19-36)")</f>
        <v>LOW (1-18)</v>
      </c>
      <c r="G520">
        <f>INT((D520-1)/6)+1</f>
        <v>3</v>
      </c>
      <c r="H520">
        <f>MOD(D520-1,6)+1</f>
        <v>6</v>
      </c>
      <c r="I520">
        <f>37-D520</f>
        <v>19</v>
      </c>
      <c r="J520">
        <f>ABS(D520-D521)</f>
        <v>10</v>
      </c>
    </row>
    <row r="521">
      <c r="A521">
        <v>27050</v>
      </c>
      <c r="B521" t="str">
        <v>2026-06-12</v>
      </c>
      <c r="C521" t="str">
        <v>Morning</v>
      </c>
      <c r="D521">
        <v>8</v>
      </c>
      <c r="E521" t="str">
        <f>IF(MOD(D521,2)=0,"EVEN","ODD")</f>
        <v>EVEN</v>
      </c>
      <c r="F521" t="str">
        <f>IF(D521&lt;=18,"LOW (1-18)","HIGH (19-36)")</f>
        <v>LOW (1-18)</v>
      </c>
      <c r="G521">
        <f>INT((D521-1)/6)+1</f>
        <v>2</v>
      </c>
      <c r="H521">
        <f>MOD(D521-1,6)+1</f>
        <v>2</v>
      </c>
      <c r="I521">
        <f>37-D521</f>
        <v>29</v>
      </c>
      <c r="J521">
        <f>ABS(D521-D522)</f>
        <v>5</v>
      </c>
    </row>
    <row r="522">
      <c r="A522">
        <v>27049</v>
      </c>
      <c r="B522" t="str">
        <v>2026-06-11</v>
      </c>
      <c r="C522" t="str">
        <v>Evening</v>
      </c>
      <c r="D522">
        <v>3</v>
      </c>
      <c r="E522" t="str">
        <f>IF(MOD(D522,2)=0,"EVEN","ODD")</f>
        <v>ODD</v>
      </c>
      <c r="F522" t="str">
        <f>IF(D522&lt;=18,"LOW (1-18)","HIGH (19-36)")</f>
        <v>LOW (1-18)</v>
      </c>
      <c r="G522">
        <f>INT((D522-1)/6)+1</f>
        <v>1</v>
      </c>
      <c r="H522">
        <f>MOD(D522-1,6)+1</f>
        <v>3</v>
      </c>
      <c r="I522">
        <f>37-D522</f>
        <v>34</v>
      </c>
      <c r="J522">
        <f>ABS(D522-D523)</f>
        <v>2</v>
      </c>
    </row>
    <row r="523">
      <c r="A523">
        <v>27048</v>
      </c>
      <c r="B523" t="str">
        <v>2026-06-11</v>
      </c>
      <c r="C523" t="str">
        <v>Afternoon</v>
      </c>
      <c r="D523">
        <v>1</v>
      </c>
      <c r="E523" t="str">
        <f>IF(MOD(D523,2)=0,"EVEN","ODD")</f>
        <v>ODD</v>
      </c>
      <c r="F523" t="str">
        <f>IF(D523&lt;=18,"LOW (1-18)","HIGH (19-36)")</f>
        <v>LOW (1-18)</v>
      </c>
      <c r="G523">
        <f>INT((D523-1)/6)+1</f>
        <v>1</v>
      </c>
      <c r="H523">
        <f>MOD(D523-1,6)+1</f>
        <v>1</v>
      </c>
      <c r="I523">
        <f>37-D523</f>
        <v>36</v>
      </c>
      <c r="J523">
        <f>ABS(D523-D524)</f>
        <v>4</v>
      </c>
    </row>
    <row r="524">
      <c r="A524">
        <v>27047</v>
      </c>
      <c r="B524" t="str">
        <v>2026-06-11</v>
      </c>
      <c r="C524" t="str">
        <v>Midday</v>
      </c>
      <c r="D524">
        <v>5</v>
      </c>
      <c r="E524" t="str">
        <f>IF(MOD(D524,2)=0,"EVEN","ODD")</f>
        <v>ODD</v>
      </c>
      <c r="F524" t="str">
        <f>IF(D524&lt;=18,"LOW (1-18)","HIGH (19-36)")</f>
        <v>LOW (1-18)</v>
      </c>
      <c r="G524">
        <f>INT((D524-1)/6)+1</f>
        <v>1</v>
      </c>
      <c r="H524">
        <f>MOD(D524-1,6)+1</f>
        <v>5</v>
      </c>
      <c r="I524">
        <f>37-D524</f>
        <v>32</v>
      </c>
      <c r="J524">
        <f>ABS(D524-D525)</f>
        <v>5</v>
      </c>
    </row>
    <row r="525">
      <c r="A525">
        <v>27046</v>
      </c>
      <c r="B525" t="str">
        <v>2026-06-11</v>
      </c>
      <c r="C525" t="str">
        <v>Morning</v>
      </c>
      <c r="D525">
        <v>10</v>
      </c>
      <c r="E525" t="str">
        <f>IF(MOD(D525,2)=0,"EVEN","ODD")</f>
        <v>EVEN</v>
      </c>
      <c r="F525" t="str">
        <f>IF(D525&lt;=18,"LOW (1-18)","HIGH (19-36)")</f>
        <v>LOW (1-18)</v>
      </c>
      <c r="G525">
        <f>INT((D525-1)/6)+1</f>
        <v>2</v>
      </c>
      <c r="H525">
        <f>MOD(D525-1,6)+1</f>
        <v>4</v>
      </c>
      <c r="I525">
        <f>37-D525</f>
        <v>27</v>
      </c>
      <c r="J525">
        <f>ABS(D525-D526)</f>
        <v>5</v>
      </c>
    </row>
    <row r="526">
      <c r="A526">
        <v>27045</v>
      </c>
      <c r="B526" t="str">
        <v>2026-06-10</v>
      </c>
      <c r="C526" t="str">
        <v>Evening</v>
      </c>
      <c r="D526">
        <v>5</v>
      </c>
      <c r="E526" t="str">
        <f>IF(MOD(D526,2)=0,"EVEN","ODD")</f>
        <v>ODD</v>
      </c>
      <c r="F526" t="str">
        <f>IF(D526&lt;=18,"LOW (1-18)","HIGH (19-36)")</f>
        <v>LOW (1-18)</v>
      </c>
      <c r="G526">
        <f>INT((D526-1)/6)+1</f>
        <v>1</v>
      </c>
      <c r="H526">
        <f>MOD(D526-1,6)+1</f>
        <v>5</v>
      </c>
      <c r="I526">
        <f>37-D526</f>
        <v>32</v>
      </c>
      <c r="J526">
        <f>ABS(D526-D527)</f>
        <v>25</v>
      </c>
    </row>
    <row r="527">
      <c r="A527">
        <v>27044</v>
      </c>
      <c r="B527" t="str">
        <v>2026-06-10</v>
      </c>
      <c r="C527" t="str">
        <v>Afternoon</v>
      </c>
      <c r="D527">
        <v>30</v>
      </c>
      <c r="E527" t="str">
        <f>IF(MOD(D527,2)=0,"EVEN","ODD")</f>
        <v>EVEN</v>
      </c>
      <c r="F527" t="str">
        <f>IF(D527&lt;=18,"LOW (1-18)","HIGH (19-36)")</f>
        <v>HIGH (19-36)</v>
      </c>
      <c r="G527">
        <f>INT((D527-1)/6)+1</f>
        <v>5</v>
      </c>
      <c r="H527">
        <f>MOD(D527-1,6)+1</f>
        <v>6</v>
      </c>
      <c r="I527">
        <f>37-D527</f>
        <v>7</v>
      </c>
      <c r="J527">
        <f>ABS(D527-D528)</f>
        <v>29</v>
      </c>
    </row>
    <row r="528">
      <c r="A528">
        <v>27043</v>
      </c>
      <c r="B528" t="str">
        <v>2026-06-10</v>
      </c>
      <c r="C528" t="str">
        <v>Midday</v>
      </c>
      <c r="D528">
        <v>1</v>
      </c>
      <c r="E528" t="str">
        <f>IF(MOD(D528,2)=0,"EVEN","ODD")</f>
        <v>ODD</v>
      </c>
      <c r="F528" t="str">
        <f>IF(D528&lt;=18,"LOW (1-18)","HIGH (19-36)")</f>
        <v>LOW (1-18)</v>
      </c>
      <c r="G528">
        <f>INT((D528-1)/6)+1</f>
        <v>1</v>
      </c>
      <c r="H528">
        <f>MOD(D528-1,6)+1</f>
        <v>1</v>
      </c>
      <c r="I528">
        <f>37-D528</f>
        <v>36</v>
      </c>
      <c r="J528">
        <f>ABS(D528-D529)</f>
        <v>22</v>
      </c>
    </row>
    <row r="529">
      <c r="A529">
        <v>27042</v>
      </c>
      <c r="B529" t="str">
        <v>2026-06-10</v>
      </c>
      <c r="C529" t="str">
        <v>Morning</v>
      </c>
      <c r="D529">
        <v>23</v>
      </c>
      <c r="E529" t="str">
        <f>IF(MOD(D529,2)=0,"EVEN","ODD")</f>
        <v>ODD</v>
      </c>
      <c r="F529" t="str">
        <f>IF(D529&lt;=18,"LOW (1-18)","HIGH (19-36)")</f>
        <v>HIGH (19-36)</v>
      </c>
      <c r="G529">
        <f>INT((D529-1)/6)+1</f>
        <v>4</v>
      </c>
      <c r="H529">
        <f>MOD(D529-1,6)+1</f>
        <v>5</v>
      </c>
      <c r="I529">
        <f>37-D529</f>
        <v>14</v>
      </c>
      <c r="J529">
        <f>ABS(D529-D530)</f>
        <v>11</v>
      </c>
    </row>
    <row r="530">
      <c r="A530">
        <v>27041</v>
      </c>
      <c r="B530" t="str">
        <v>2026-06-09</v>
      </c>
      <c r="C530" t="str">
        <v>Evening</v>
      </c>
      <c r="D530">
        <v>12</v>
      </c>
      <c r="E530" t="str">
        <f>IF(MOD(D530,2)=0,"EVEN","ODD")</f>
        <v>EVEN</v>
      </c>
      <c r="F530" t="str">
        <f>IF(D530&lt;=18,"LOW (1-18)","HIGH (19-36)")</f>
        <v>LOW (1-18)</v>
      </c>
      <c r="G530">
        <f>INT((D530-1)/6)+1</f>
        <v>2</v>
      </c>
      <c r="H530">
        <f>MOD(D530-1,6)+1</f>
        <v>6</v>
      </c>
      <c r="I530">
        <f>37-D530</f>
        <v>25</v>
      </c>
      <c r="J530">
        <f>ABS(D530-D531)</f>
        <v>9</v>
      </c>
    </row>
    <row r="531">
      <c r="A531">
        <v>27040</v>
      </c>
      <c r="B531" t="str">
        <v>2026-06-09</v>
      </c>
      <c r="C531" t="str">
        <v>Afternoon</v>
      </c>
      <c r="D531">
        <v>21</v>
      </c>
      <c r="E531" t="str">
        <f>IF(MOD(D531,2)=0,"EVEN","ODD")</f>
        <v>ODD</v>
      </c>
      <c r="F531" t="str">
        <f>IF(D531&lt;=18,"LOW (1-18)","HIGH (19-36)")</f>
        <v>HIGH (19-36)</v>
      </c>
      <c r="G531">
        <f>INT((D531-1)/6)+1</f>
        <v>4</v>
      </c>
      <c r="H531">
        <f>MOD(D531-1,6)+1</f>
        <v>3</v>
      </c>
      <c r="I531">
        <f>37-D531</f>
        <v>16</v>
      </c>
      <c r="J531">
        <f>ABS(D531-D532)</f>
        <v>5</v>
      </c>
    </row>
    <row r="532">
      <c r="A532">
        <v>27039</v>
      </c>
      <c r="B532" t="str">
        <v>2026-06-09</v>
      </c>
      <c r="C532" t="str">
        <v>Midday</v>
      </c>
      <c r="D532">
        <v>16</v>
      </c>
      <c r="E532" t="str">
        <f>IF(MOD(D532,2)=0,"EVEN","ODD")</f>
        <v>EVEN</v>
      </c>
      <c r="F532" t="str">
        <f>IF(D532&lt;=18,"LOW (1-18)","HIGH (19-36)")</f>
        <v>LOW (1-18)</v>
      </c>
      <c r="G532">
        <f>INT((D532-1)/6)+1</f>
        <v>3</v>
      </c>
      <c r="H532">
        <f>MOD(D532-1,6)+1</f>
        <v>4</v>
      </c>
      <c r="I532">
        <f>37-D532</f>
        <v>21</v>
      </c>
      <c r="J532">
        <f>ABS(D532-D533)</f>
        <v>6</v>
      </c>
    </row>
    <row r="533">
      <c r="A533">
        <v>27038</v>
      </c>
      <c r="B533" t="str">
        <v>2026-06-09</v>
      </c>
      <c r="C533" t="str">
        <v>Morning</v>
      </c>
      <c r="D533">
        <v>10</v>
      </c>
      <c r="E533" t="str">
        <f>IF(MOD(D533,2)=0,"EVEN","ODD")</f>
        <v>EVEN</v>
      </c>
      <c r="F533" t="str">
        <f>IF(D533&lt;=18,"LOW (1-18)","HIGH (19-36)")</f>
        <v>LOW (1-18)</v>
      </c>
      <c r="G533">
        <f>INT((D533-1)/6)+1</f>
        <v>2</v>
      </c>
      <c r="H533">
        <f>MOD(D533-1,6)+1</f>
        <v>4</v>
      </c>
      <c r="I533">
        <f>37-D533</f>
        <v>27</v>
      </c>
      <c r="J533">
        <f>ABS(D533-D534)</f>
        <v>1</v>
      </c>
    </row>
    <row r="534">
      <c r="A534">
        <v>27037</v>
      </c>
      <c r="B534" t="str">
        <v>2026-06-08</v>
      </c>
      <c r="C534" t="str">
        <v>Evening</v>
      </c>
      <c r="D534">
        <v>11</v>
      </c>
      <c r="E534" t="str">
        <f>IF(MOD(D534,2)=0,"EVEN","ODD")</f>
        <v>ODD</v>
      </c>
      <c r="F534" t="str">
        <f>IF(D534&lt;=18,"LOW (1-18)","HIGH (19-36)")</f>
        <v>LOW (1-18)</v>
      </c>
      <c r="G534">
        <f>INT((D534-1)/6)+1</f>
        <v>2</v>
      </c>
      <c r="H534">
        <f>MOD(D534-1,6)+1</f>
        <v>5</v>
      </c>
      <c r="I534">
        <f>37-D534</f>
        <v>26</v>
      </c>
      <c r="J534">
        <f>ABS(D534-D535)</f>
        <v>6</v>
      </c>
    </row>
    <row r="535">
      <c r="A535">
        <v>27036</v>
      </c>
      <c r="B535" t="str">
        <v>2026-06-08</v>
      </c>
      <c r="C535" t="str">
        <v>Afternoon</v>
      </c>
      <c r="D535">
        <v>5</v>
      </c>
      <c r="E535" t="str">
        <f>IF(MOD(D535,2)=0,"EVEN","ODD")</f>
        <v>ODD</v>
      </c>
      <c r="F535" t="str">
        <f>IF(D535&lt;=18,"LOW (1-18)","HIGH (19-36)")</f>
        <v>LOW (1-18)</v>
      </c>
      <c r="G535">
        <f>INT((D535-1)/6)+1</f>
        <v>1</v>
      </c>
      <c r="H535">
        <f>MOD(D535-1,6)+1</f>
        <v>5</v>
      </c>
      <c r="I535">
        <f>37-D535</f>
        <v>32</v>
      </c>
      <c r="J535">
        <f>ABS(D535-D536)</f>
        <v>1</v>
      </c>
    </row>
    <row r="536">
      <c r="A536">
        <v>27035</v>
      </c>
      <c r="B536" t="str">
        <v>2026-06-08</v>
      </c>
      <c r="C536" t="str">
        <v>Midday</v>
      </c>
      <c r="D536">
        <v>6</v>
      </c>
      <c r="E536" t="str">
        <f>IF(MOD(D536,2)=0,"EVEN","ODD")</f>
        <v>EVEN</v>
      </c>
      <c r="F536" t="str">
        <f>IF(D536&lt;=18,"LOW (1-18)","HIGH (19-36)")</f>
        <v>LOW (1-18)</v>
      </c>
      <c r="G536">
        <f>INT((D536-1)/6)+1</f>
        <v>1</v>
      </c>
      <c r="H536">
        <f>MOD(D536-1,6)+1</f>
        <v>6</v>
      </c>
      <c r="I536">
        <f>37-D536</f>
        <v>31</v>
      </c>
      <c r="J536">
        <f>ABS(D536-D537)</f>
        <v>12</v>
      </c>
    </row>
    <row r="537">
      <c r="A537">
        <v>27034</v>
      </c>
      <c r="B537" t="str">
        <v>2026-06-08</v>
      </c>
      <c r="C537" t="str">
        <v>Morning</v>
      </c>
      <c r="D537">
        <v>18</v>
      </c>
      <c r="E537" t="str">
        <f>IF(MOD(D537,2)=0,"EVEN","ODD")</f>
        <v>EVEN</v>
      </c>
      <c r="F537" t="str">
        <f>IF(D537&lt;=18,"LOW (1-18)","HIGH (19-36)")</f>
        <v>LOW (1-18)</v>
      </c>
      <c r="G537">
        <f>INT((D537-1)/6)+1</f>
        <v>3</v>
      </c>
      <c r="H537">
        <f>MOD(D537-1,6)+1</f>
        <v>6</v>
      </c>
      <c r="I537">
        <f>37-D537</f>
        <v>19</v>
      </c>
      <c r="J537">
        <f>ABS(D537-D538)</f>
        <v>17</v>
      </c>
    </row>
    <row r="538">
      <c r="A538">
        <v>27033</v>
      </c>
      <c r="B538" t="str">
        <v>2026-06-07</v>
      </c>
      <c r="C538" t="str">
        <v>Evening</v>
      </c>
      <c r="D538">
        <v>35</v>
      </c>
      <c r="E538" t="str">
        <f>IF(MOD(D538,2)=0,"EVEN","ODD")</f>
        <v>ODD</v>
      </c>
      <c r="F538" t="str">
        <f>IF(D538&lt;=18,"LOW (1-18)","HIGH (19-36)")</f>
        <v>HIGH (19-36)</v>
      </c>
      <c r="G538">
        <f>INT((D538-1)/6)+1</f>
        <v>6</v>
      </c>
      <c r="H538">
        <f>MOD(D538-1,6)+1</f>
        <v>5</v>
      </c>
      <c r="I538">
        <f>37-D538</f>
        <v>2</v>
      </c>
      <c r="J538">
        <f>ABS(D538-D539)</f>
        <v>23</v>
      </c>
    </row>
    <row r="539">
      <c r="A539">
        <v>27032</v>
      </c>
      <c r="B539" t="str">
        <v>2026-06-07</v>
      </c>
      <c r="C539" t="str">
        <v>Afternoon</v>
      </c>
      <c r="D539">
        <v>12</v>
      </c>
      <c r="E539" t="str">
        <f>IF(MOD(D539,2)=0,"EVEN","ODD")</f>
        <v>EVEN</v>
      </c>
      <c r="F539" t="str">
        <f>IF(D539&lt;=18,"LOW (1-18)","HIGH (19-36)")</f>
        <v>LOW (1-18)</v>
      </c>
      <c r="G539">
        <f>INT((D539-1)/6)+1</f>
        <v>2</v>
      </c>
      <c r="H539">
        <f>MOD(D539-1,6)+1</f>
        <v>6</v>
      </c>
      <c r="I539">
        <f>37-D539</f>
        <v>25</v>
      </c>
      <c r="J539">
        <f>ABS(D539-D540)</f>
        <v>14</v>
      </c>
    </row>
    <row r="540">
      <c r="A540">
        <v>27031</v>
      </c>
      <c r="B540" t="str">
        <v>2026-06-07</v>
      </c>
      <c r="C540" t="str">
        <v>Midday</v>
      </c>
      <c r="D540">
        <v>26</v>
      </c>
      <c r="E540" t="str">
        <f>IF(MOD(D540,2)=0,"EVEN","ODD")</f>
        <v>EVEN</v>
      </c>
      <c r="F540" t="str">
        <f>IF(D540&lt;=18,"LOW (1-18)","HIGH (19-36)")</f>
        <v>HIGH (19-36)</v>
      </c>
      <c r="G540">
        <f>INT((D540-1)/6)+1</f>
        <v>5</v>
      </c>
      <c r="H540">
        <f>MOD(D540-1,6)+1</f>
        <v>2</v>
      </c>
      <c r="I540">
        <f>37-D540</f>
        <v>11</v>
      </c>
      <c r="J540">
        <f>ABS(D540-D541)</f>
        <v>17</v>
      </c>
    </row>
    <row r="541">
      <c r="A541">
        <v>27030</v>
      </c>
      <c r="B541" t="str">
        <v>2026-06-07</v>
      </c>
      <c r="C541" t="str">
        <v>Morning</v>
      </c>
      <c r="D541">
        <v>9</v>
      </c>
      <c r="E541" t="str">
        <f>IF(MOD(D541,2)=0,"EVEN","ODD")</f>
        <v>ODD</v>
      </c>
      <c r="F541" t="str">
        <f>IF(D541&lt;=18,"LOW (1-18)","HIGH (19-36)")</f>
        <v>LOW (1-18)</v>
      </c>
      <c r="G541">
        <f>INT((D541-1)/6)+1</f>
        <v>2</v>
      </c>
      <c r="H541">
        <f>MOD(D541-1,6)+1</f>
        <v>3</v>
      </c>
      <c r="I541">
        <f>37-D541</f>
        <v>28</v>
      </c>
      <c r="J541">
        <f>ABS(D541-D542)</f>
        <v>15</v>
      </c>
    </row>
    <row r="542">
      <c r="A542">
        <v>27029</v>
      </c>
      <c r="B542" t="str">
        <v>2026-06-06</v>
      </c>
      <c r="C542" t="str">
        <v>Evening</v>
      </c>
      <c r="D542">
        <v>24</v>
      </c>
      <c r="E542" t="str">
        <f>IF(MOD(D542,2)=0,"EVEN","ODD")</f>
        <v>EVEN</v>
      </c>
      <c r="F542" t="str">
        <f>IF(D542&lt;=18,"LOW (1-18)","HIGH (19-36)")</f>
        <v>HIGH (19-36)</v>
      </c>
      <c r="G542">
        <f>INT((D542-1)/6)+1</f>
        <v>4</v>
      </c>
      <c r="H542">
        <f>MOD(D542-1,6)+1</f>
        <v>6</v>
      </c>
      <c r="I542">
        <f>37-D542</f>
        <v>13</v>
      </c>
      <c r="J542">
        <f>ABS(D542-D543)</f>
        <v>3</v>
      </c>
    </row>
    <row r="543">
      <c r="A543">
        <v>27028</v>
      </c>
      <c r="B543" t="str">
        <v>2026-06-06</v>
      </c>
      <c r="C543" t="str">
        <v>Afternoon</v>
      </c>
      <c r="D543">
        <v>21</v>
      </c>
      <c r="E543" t="str">
        <f>IF(MOD(D543,2)=0,"EVEN","ODD")</f>
        <v>ODD</v>
      </c>
      <c r="F543" t="str">
        <f>IF(D543&lt;=18,"LOW (1-18)","HIGH (19-36)")</f>
        <v>HIGH (19-36)</v>
      </c>
      <c r="G543">
        <f>INT((D543-1)/6)+1</f>
        <v>4</v>
      </c>
      <c r="H543">
        <f>MOD(D543-1,6)+1</f>
        <v>3</v>
      </c>
      <c r="I543">
        <f>37-D543</f>
        <v>16</v>
      </c>
      <c r="J543">
        <f>ABS(D543-D544)</f>
        <v>19</v>
      </c>
    </row>
    <row r="544">
      <c r="A544">
        <v>27027</v>
      </c>
      <c r="B544" t="str">
        <v>2026-06-06</v>
      </c>
      <c r="C544" t="str">
        <v>Midday</v>
      </c>
      <c r="D544">
        <v>2</v>
      </c>
      <c r="E544" t="str">
        <f>IF(MOD(D544,2)=0,"EVEN","ODD")</f>
        <v>EVEN</v>
      </c>
      <c r="F544" t="str">
        <f>IF(D544&lt;=18,"LOW (1-18)","HIGH (19-36)")</f>
        <v>LOW (1-18)</v>
      </c>
      <c r="G544">
        <f>INT((D544-1)/6)+1</f>
        <v>1</v>
      </c>
      <c r="H544">
        <f>MOD(D544-1,6)+1</f>
        <v>2</v>
      </c>
      <c r="I544">
        <f>37-D544</f>
        <v>35</v>
      </c>
      <c r="J544">
        <f>ABS(D544-D545)</f>
        <v>24</v>
      </c>
    </row>
    <row r="545">
      <c r="A545">
        <v>27026</v>
      </c>
      <c r="B545" t="str">
        <v>2026-06-06</v>
      </c>
      <c r="C545" t="str">
        <v>Morning</v>
      </c>
      <c r="D545">
        <v>26</v>
      </c>
      <c r="E545" t="str">
        <f>IF(MOD(D545,2)=0,"EVEN","ODD")</f>
        <v>EVEN</v>
      </c>
      <c r="F545" t="str">
        <f>IF(D545&lt;=18,"LOW (1-18)","HIGH (19-36)")</f>
        <v>HIGH (19-36)</v>
      </c>
      <c r="G545">
        <f>INT((D545-1)/6)+1</f>
        <v>5</v>
      </c>
      <c r="H545">
        <f>MOD(D545-1,6)+1</f>
        <v>2</v>
      </c>
      <c r="I545">
        <f>37-D545</f>
        <v>11</v>
      </c>
      <c r="J545">
        <f>ABS(D545-D546)</f>
        <v>0</v>
      </c>
    </row>
    <row r="546">
      <c r="A546">
        <v>27025</v>
      </c>
      <c r="B546" t="str">
        <v>2026-06-05</v>
      </c>
      <c r="C546" t="str">
        <v>Evening</v>
      </c>
      <c r="D546">
        <v>26</v>
      </c>
      <c r="E546" t="str">
        <f>IF(MOD(D546,2)=0,"EVEN","ODD")</f>
        <v>EVEN</v>
      </c>
      <c r="F546" t="str">
        <f>IF(D546&lt;=18,"LOW (1-18)","HIGH (19-36)")</f>
        <v>HIGH (19-36)</v>
      </c>
      <c r="G546">
        <f>INT((D546-1)/6)+1</f>
        <v>5</v>
      </c>
      <c r="H546">
        <f>MOD(D546-1,6)+1</f>
        <v>2</v>
      </c>
      <c r="I546">
        <f>37-D546</f>
        <v>11</v>
      </c>
      <c r="J546">
        <f>ABS(D546-D547)</f>
        <v>14</v>
      </c>
    </row>
    <row r="547">
      <c r="A547">
        <v>27024</v>
      </c>
      <c r="B547" t="str">
        <v>2026-06-05</v>
      </c>
      <c r="C547" t="str">
        <v>Afternoon</v>
      </c>
      <c r="D547">
        <v>12</v>
      </c>
      <c r="E547" t="str">
        <f>IF(MOD(D547,2)=0,"EVEN","ODD")</f>
        <v>EVEN</v>
      </c>
      <c r="F547" t="str">
        <f>IF(D547&lt;=18,"LOW (1-18)","HIGH (19-36)")</f>
        <v>LOW (1-18)</v>
      </c>
      <c r="G547">
        <f>INT((D547-1)/6)+1</f>
        <v>2</v>
      </c>
      <c r="H547">
        <f>MOD(D547-1,6)+1</f>
        <v>6</v>
      </c>
      <c r="I547">
        <f>37-D547</f>
        <v>25</v>
      </c>
      <c r="J547">
        <f>ABS(D547-D548)</f>
        <v>22</v>
      </c>
    </row>
    <row r="548">
      <c r="A548">
        <v>27023</v>
      </c>
      <c r="B548" t="str">
        <v>2026-06-05</v>
      </c>
      <c r="C548" t="str">
        <v>Midday</v>
      </c>
      <c r="D548">
        <v>34</v>
      </c>
      <c r="E548" t="str">
        <f>IF(MOD(D548,2)=0,"EVEN","ODD")</f>
        <v>EVEN</v>
      </c>
      <c r="F548" t="str">
        <f>IF(D548&lt;=18,"LOW (1-18)","HIGH (19-36)")</f>
        <v>HIGH (19-36)</v>
      </c>
      <c r="G548">
        <f>INT((D548-1)/6)+1</f>
        <v>6</v>
      </c>
      <c r="H548">
        <f>MOD(D548-1,6)+1</f>
        <v>4</v>
      </c>
      <c r="I548">
        <f>37-D548</f>
        <v>3</v>
      </c>
      <c r="J548">
        <f>ABS(D548-D549)</f>
        <v>5</v>
      </c>
    </row>
    <row r="549">
      <c r="A549">
        <v>27022</v>
      </c>
      <c r="B549" t="str">
        <v>2026-06-05</v>
      </c>
      <c r="C549" t="str">
        <v>Morning</v>
      </c>
      <c r="D549">
        <v>29</v>
      </c>
      <c r="E549" t="str">
        <f>IF(MOD(D549,2)=0,"EVEN","ODD")</f>
        <v>ODD</v>
      </c>
      <c r="F549" t="str">
        <f>IF(D549&lt;=18,"LOW (1-18)","HIGH (19-36)")</f>
        <v>HIGH (19-36)</v>
      </c>
      <c r="G549">
        <f>INT((D549-1)/6)+1</f>
        <v>5</v>
      </c>
      <c r="H549">
        <f>MOD(D549-1,6)+1</f>
        <v>5</v>
      </c>
      <c r="I549">
        <f>37-D549</f>
        <v>8</v>
      </c>
      <c r="J549">
        <f>ABS(D549-D550)</f>
        <v>1</v>
      </c>
    </row>
    <row r="550">
      <c r="A550">
        <v>27021</v>
      </c>
      <c r="B550" t="str">
        <v>2026-06-03</v>
      </c>
      <c r="C550" t="str">
        <v>Evening</v>
      </c>
      <c r="D550">
        <v>28</v>
      </c>
      <c r="E550" t="str">
        <f>IF(MOD(D550,2)=0,"EVEN","ODD")</f>
        <v>EVEN</v>
      </c>
      <c r="F550" t="str">
        <f>IF(D550&lt;=18,"LOW (1-18)","HIGH (19-36)")</f>
        <v>HIGH (19-36)</v>
      </c>
      <c r="G550">
        <f>INT((D550-1)/6)+1</f>
        <v>5</v>
      </c>
      <c r="H550">
        <f>MOD(D550-1,6)+1</f>
        <v>4</v>
      </c>
      <c r="I550">
        <f>37-D550</f>
        <v>9</v>
      </c>
      <c r="J550">
        <f>ABS(D550-D551)</f>
        <v>3</v>
      </c>
    </row>
    <row r="551">
      <c r="A551">
        <v>27020</v>
      </c>
      <c r="B551" t="str">
        <v>2026-06-03</v>
      </c>
      <c r="C551" t="str">
        <v>Afternoon</v>
      </c>
      <c r="D551">
        <v>25</v>
      </c>
      <c r="E551" t="str">
        <f>IF(MOD(D551,2)=0,"EVEN","ODD")</f>
        <v>ODD</v>
      </c>
      <c r="F551" t="str">
        <f>IF(D551&lt;=18,"LOW (1-18)","HIGH (19-36)")</f>
        <v>HIGH (19-36)</v>
      </c>
      <c r="G551">
        <f>INT((D551-1)/6)+1</f>
        <v>5</v>
      </c>
      <c r="H551">
        <f>MOD(D551-1,6)+1</f>
        <v>1</v>
      </c>
      <c r="I551">
        <f>37-D551</f>
        <v>12</v>
      </c>
      <c r="J551">
        <f>ABS(D551-D552)</f>
        <v>0</v>
      </c>
    </row>
    <row r="552">
      <c r="A552">
        <v>27019</v>
      </c>
      <c r="B552" t="str">
        <v>2026-06-03</v>
      </c>
      <c r="C552" t="str">
        <v>Midday</v>
      </c>
      <c r="D552">
        <v>25</v>
      </c>
      <c r="E552" t="str">
        <f>IF(MOD(D552,2)=0,"EVEN","ODD")</f>
        <v>ODD</v>
      </c>
      <c r="F552" t="str">
        <f>IF(D552&lt;=18,"LOW (1-18)","HIGH (19-36)")</f>
        <v>HIGH (19-36)</v>
      </c>
      <c r="G552">
        <f>INT((D552-1)/6)+1</f>
        <v>5</v>
      </c>
      <c r="H552">
        <f>MOD(D552-1,6)+1</f>
        <v>1</v>
      </c>
      <c r="I552">
        <f>37-D552</f>
        <v>12</v>
      </c>
      <c r="J552">
        <f>ABS(D552-D553)</f>
        <v>5</v>
      </c>
    </row>
    <row r="553">
      <c r="A553">
        <v>27018</v>
      </c>
      <c r="B553" t="str">
        <v>2026-06-03</v>
      </c>
      <c r="C553" t="str">
        <v>Morning</v>
      </c>
      <c r="D553">
        <v>20</v>
      </c>
      <c r="E553" t="str">
        <f>IF(MOD(D553,2)=0,"EVEN","ODD")</f>
        <v>EVEN</v>
      </c>
      <c r="F553" t="str">
        <f>IF(D553&lt;=18,"LOW (1-18)","HIGH (19-36)")</f>
        <v>HIGH (19-36)</v>
      </c>
      <c r="G553">
        <f>INT((D553-1)/6)+1</f>
        <v>4</v>
      </c>
      <c r="H553">
        <f>MOD(D553-1,6)+1</f>
        <v>2</v>
      </c>
      <c r="I553">
        <f>37-D553</f>
        <v>17</v>
      </c>
      <c r="J553">
        <f>ABS(D553-D554)</f>
        <v>14</v>
      </c>
    </row>
    <row r="554">
      <c r="A554">
        <v>27017</v>
      </c>
      <c r="B554" t="str">
        <v>2026-06-02</v>
      </c>
      <c r="C554" t="str">
        <v>Evening</v>
      </c>
      <c r="D554">
        <v>6</v>
      </c>
      <c r="E554" t="str">
        <f>IF(MOD(D554,2)=0,"EVEN","ODD")</f>
        <v>EVEN</v>
      </c>
      <c r="F554" t="str">
        <f>IF(D554&lt;=18,"LOW (1-18)","HIGH (19-36)")</f>
        <v>LOW (1-18)</v>
      </c>
      <c r="G554">
        <f>INT((D554-1)/6)+1</f>
        <v>1</v>
      </c>
      <c r="H554">
        <f>MOD(D554-1,6)+1</f>
        <v>6</v>
      </c>
      <c r="I554">
        <f>37-D554</f>
        <v>31</v>
      </c>
      <c r="J554">
        <f>ABS(D554-D555)</f>
        <v>27</v>
      </c>
    </row>
    <row r="555">
      <c r="A555">
        <v>27016</v>
      </c>
      <c r="B555" t="str">
        <v>2026-06-02</v>
      </c>
      <c r="C555" t="str">
        <v>Afternoon</v>
      </c>
      <c r="D555">
        <v>33</v>
      </c>
      <c r="E555" t="str">
        <f>IF(MOD(D555,2)=0,"EVEN","ODD")</f>
        <v>ODD</v>
      </c>
      <c r="F555" t="str">
        <f>IF(D555&lt;=18,"LOW (1-18)","HIGH (19-36)")</f>
        <v>HIGH (19-36)</v>
      </c>
      <c r="G555">
        <f>INT((D555-1)/6)+1</f>
        <v>6</v>
      </c>
      <c r="H555">
        <f>MOD(D555-1,6)+1</f>
        <v>3</v>
      </c>
      <c r="I555">
        <f>37-D555</f>
        <v>4</v>
      </c>
      <c r="J555">
        <f>ABS(D555-D556)</f>
        <v>15</v>
      </c>
    </row>
    <row r="556">
      <c r="A556">
        <v>27015</v>
      </c>
      <c r="B556" t="str">
        <v>2026-06-02</v>
      </c>
      <c r="C556" t="str">
        <v>Midday</v>
      </c>
      <c r="D556">
        <v>18</v>
      </c>
      <c r="E556" t="str">
        <f>IF(MOD(D556,2)=0,"EVEN","ODD")</f>
        <v>EVEN</v>
      </c>
      <c r="F556" t="str">
        <f>IF(D556&lt;=18,"LOW (1-18)","HIGH (19-36)")</f>
        <v>LOW (1-18)</v>
      </c>
      <c r="G556">
        <f>INT((D556-1)/6)+1</f>
        <v>3</v>
      </c>
      <c r="H556">
        <f>MOD(D556-1,6)+1</f>
        <v>6</v>
      </c>
      <c r="I556">
        <f>37-D556</f>
        <v>19</v>
      </c>
      <c r="J556">
        <f>ABS(D556-D557)</f>
        <v>15</v>
      </c>
    </row>
    <row r="557">
      <c r="A557">
        <v>27014</v>
      </c>
      <c r="B557" t="str">
        <v>2026-06-02</v>
      </c>
      <c r="C557" t="str">
        <v>Morning</v>
      </c>
      <c r="D557">
        <v>3</v>
      </c>
      <c r="E557" t="str">
        <f>IF(MOD(D557,2)=0,"EVEN","ODD")</f>
        <v>ODD</v>
      </c>
      <c r="F557" t="str">
        <f>IF(D557&lt;=18,"LOW (1-18)","HIGH (19-36)")</f>
        <v>LOW (1-18)</v>
      </c>
      <c r="G557">
        <f>INT((D557-1)/6)+1</f>
        <v>1</v>
      </c>
      <c r="H557">
        <f>MOD(D557-1,6)+1</f>
        <v>3</v>
      </c>
      <c r="I557">
        <f>37-D557</f>
        <v>34</v>
      </c>
      <c r="J557">
        <f>ABS(D557-D558)</f>
        <v>19</v>
      </c>
    </row>
    <row r="558">
      <c r="A558">
        <v>27013</v>
      </c>
      <c r="B558" t="str">
        <v>2026-06-01</v>
      </c>
      <c r="C558" t="str">
        <v>Evening</v>
      </c>
      <c r="D558">
        <v>22</v>
      </c>
      <c r="E558" t="str">
        <f>IF(MOD(D558,2)=0,"EVEN","ODD")</f>
        <v>EVEN</v>
      </c>
      <c r="F558" t="str">
        <f>IF(D558&lt;=18,"LOW (1-18)","HIGH (19-36)")</f>
        <v>HIGH (19-36)</v>
      </c>
      <c r="G558">
        <f>INT((D558-1)/6)+1</f>
        <v>4</v>
      </c>
      <c r="H558">
        <f>MOD(D558-1,6)+1</f>
        <v>4</v>
      </c>
      <c r="I558">
        <f>37-D558</f>
        <v>15</v>
      </c>
      <c r="J558">
        <f>ABS(D558-D559)</f>
        <v>12</v>
      </c>
    </row>
    <row r="559">
      <c r="A559">
        <v>27012</v>
      </c>
      <c r="B559" t="str">
        <v>2026-06-01</v>
      </c>
      <c r="C559" t="str">
        <v>Afternoon</v>
      </c>
      <c r="D559">
        <v>34</v>
      </c>
      <c r="E559" t="str">
        <f>IF(MOD(D559,2)=0,"EVEN","ODD")</f>
        <v>EVEN</v>
      </c>
      <c r="F559" t="str">
        <f>IF(D559&lt;=18,"LOW (1-18)","HIGH (19-36)")</f>
        <v>HIGH (19-36)</v>
      </c>
      <c r="G559">
        <f>INT((D559-1)/6)+1</f>
        <v>6</v>
      </c>
      <c r="H559">
        <f>MOD(D559-1,6)+1</f>
        <v>4</v>
      </c>
      <c r="I559">
        <f>37-D559</f>
        <v>3</v>
      </c>
      <c r="J559">
        <f>ABS(D559-D560)</f>
        <v>11</v>
      </c>
    </row>
    <row r="560">
      <c r="A560">
        <v>27011</v>
      </c>
      <c r="B560" t="str">
        <v>2026-06-01</v>
      </c>
      <c r="C560" t="str">
        <v>Midday</v>
      </c>
      <c r="D560">
        <v>23</v>
      </c>
      <c r="E560" t="str">
        <f>IF(MOD(D560,2)=0,"EVEN","ODD")</f>
        <v>ODD</v>
      </c>
      <c r="F560" t="str">
        <f>IF(D560&lt;=18,"LOW (1-18)","HIGH (19-36)")</f>
        <v>HIGH (19-36)</v>
      </c>
      <c r="G560">
        <f>INT((D560-1)/6)+1</f>
        <v>4</v>
      </c>
      <c r="H560">
        <f>MOD(D560-1,6)+1</f>
        <v>5</v>
      </c>
      <c r="I560">
        <f>37-D560</f>
        <v>14</v>
      </c>
      <c r="J560">
        <f>ABS(D560-D561)</f>
        <v>18</v>
      </c>
    </row>
    <row r="561">
      <c r="A561">
        <v>27010</v>
      </c>
      <c r="B561" t="str">
        <v>2026-06-01</v>
      </c>
      <c r="C561" t="str">
        <v>Morning</v>
      </c>
      <c r="D561">
        <v>5</v>
      </c>
      <c r="E561" t="str">
        <f>IF(MOD(D561,2)=0,"EVEN","ODD")</f>
        <v>ODD</v>
      </c>
      <c r="F561" t="str">
        <f>IF(D561&lt;=18,"LOW (1-18)","HIGH (19-36)")</f>
        <v>LOW (1-18)</v>
      </c>
      <c r="G561">
        <f>INT((D561-1)/6)+1</f>
        <v>1</v>
      </c>
      <c r="H561">
        <f>MOD(D561-1,6)+1</f>
        <v>5</v>
      </c>
      <c r="I561">
        <f>37-D561</f>
        <v>32</v>
      </c>
      <c r="J561">
        <f>ABS(D561-D562)</f>
        <v>5</v>
      </c>
    </row>
    <row r="562">
      <c r="A562">
        <v>27009</v>
      </c>
      <c r="B562" t="str">
        <v>2026-05-31</v>
      </c>
      <c r="C562" t="str">
        <v>Evening</v>
      </c>
      <c r="D562">
        <v>10</v>
      </c>
      <c r="E562" t="str">
        <f>IF(MOD(D562,2)=0,"EVEN","ODD")</f>
        <v>EVEN</v>
      </c>
      <c r="F562" t="str">
        <f>IF(D562&lt;=18,"LOW (1-18)","HIGH (19-36)")</f>
        <v>LOW (1-18)</v>
      </c>
      <c r="G562">
        <f>INT((D562-1)/6)+1</f>
        <v>2</v>
      </c>
      <c r="H562">
        <f>MOD(D562-1,6)+1</f>
        <v>4</v>
      </c>
      <c r="I562">
        <f>37-D562</f>
        <v>27</v>
      </c>
      <c r="J562">
        <f>ABS(D562-D563)</f>
        <v>6</v>
      </c>
    </row>
    <row r="563">
      <c r="A563">
        <v>27008</v>
      </c>
      <c r="B563" t="str">
        <v>2026-05-31</v>
      </c>
      <c r="C563" t="str">
        <v>Afternoon</v>
      </c>
      <c r="D563">
        <v>16</v>
      </c>
      <c r="E563" t="str">
        <f>IF(MOD(D563,2)=0,"EVEN","ODD")</f>
        <v>EVEN</v>
      </c>
      <c r="F563" t="str">
        <f>IF(D563&lt;=18,"LOW (1-18)","HIGH (19-36)")</f>
        <v>LOW (1-18)</v>
      </c>
      <c r="G563">
        <f>INT((D563-1)/6)+1</f>
        <v>3</v>
      </c>
      <c r="H563">
        <f>MOD(D563-1,6)+1</f>
        <v>4</v>
      </c>
      <c r="I563">
        <f>37-D563</f>
        <v>21</v>
      </c>
      <c r="J563">
        <f>ABS(D563-D564)</f>
        <v>1</v>
      </c>
    </row>
    <row r="564">
      <c r="A564">
        <v>27007</v>
      </c>
      <c r="B564" t="str">
        <v>2026-05-31</v>
      </c>
      <c r="C564" t="str">
        <v>Midday</v>
      </c>
      <c r="D564">
        <v>17</v>
      </c>
      <c r="E564" t="str">
        <f>IF(MOD(D564,2)=0,"EVEN","ODD")</f>
        <v>ODD</v>
      </c>
      <c r="F564" t="str">
        <f>IF(D564&lt;=18,"LOW (1-18)","HIGH (19-36)")</f>
        <v>LOW (1-18)</v>
      </c>
      <c r="G564">
        <f>INT((D564-1)/6)+1</f>
        <v>3</v>
      </c>
      <c r="H564">
        <f>MOD(D564-1,6)+1</f>
        <v>5</v>
      </c>
      <c r="I564">
        <f>37-D564</f>
        <v>20</v>
      </c>
      <c r="J564">
        <f>ABS(D564-D565)</f>
        <v>10</v>
      </c>
    </row>
    <row r="565">
      <c r="A565">
        <v>27006</v>
      </c>
      <c r="B565" t="str">
        <v>2026-05-31</v>
      </c>
      <c r="C565" t="str">
        <v>Morning</v>
      </c>
      <c r="D565">
        <v>27</v>
      </c>
      <c r="E565" t="str">
        <f>IF(MOD(D565,2)=0,"EVEN","ODD")</f>
        <v>ODD</v>
      </c>
      <c r="F565" t="str">
        <f>IF(D565&lt;=18,"LOW (1-18)","HIGH (19-36)")</f>
        <v>HIGH (19-36)</v>
      </c>
      <c r="G565">
        <f>INT((D565-1)/6)+1</f>
        <v>5</v>
      </c>
      <c r="H565">
        <f>MOD(D565-1,6)+1</f>
        <v>3</v>
      </c>
      <c r="I565">
        <f>37-D565</f>
        <v>10</v>
      </c>
      <c r="J565">
        <f>ABS(D565-D566)</f>
        <v>2</v>
      </c>
    </row>
    <row r="566">
      <c r="A566">
        <v>27005</v>
      </c>
      <c r="B566" t="str">
        <v>2026-05-30</v>
      </c>
      <c r="C566" t="str">
        <v>Evening</v>
      </c>
      <c r="D566">
        <v>29</v>
      </c>
      <c r="E566" t="str">
        <f>IF(MOD(D566,2)=0,"EVEN","ODD")</f>
        <v>ODD</v>
      </c>
      <c r="F566" t="str">
        <f>IF(D566&lt;=18,"LOW (1-18)","HIGH (19-36)")</f>
        <v>HIGH (19-36)</v>
      </c>
      <c r="G566">
        <f>INT((D566-1)/6)+1</f>
        <v>5</v>
      </c>
      <c r="H566">
        <f>MOD(D566-1,6)+1</f>
        <v>5</v>
      </c>
      <c r="I566">
        <f>37-D566</f>
        <v>8</v>
      </c>
      <c r="J566">
        <f>ABS(D566-D567)</f>
        <v>22</v>
      </c>
    </row>
    <row r="567">
      <c r="A567">
        <v>27004</v>
      </c>
      <c r="B567" t="str">
        <v>2026-05-30</v>
      </c>
      <c r="C567" t="str">
        <v>Afternoon</v>
      </c>
      <c r="D567">
        <v>7</v>
      </c>
      <c r="E567" t="str">
        <f>IF(MOD(D567,2)=0,"EVEN","ODD")</f>
        <v>ODD</v>
      </c>
      <c r="F567" t="str">
        <f>IF(D567&lt;=18,"LOW (1-18)","HIGH (19-36)")</f>
        <v>LOW (1-18)</v>
      </c>
      <c r="G567">
        <f>INT((D567-1)/6)+1</f>
        <v>2</v>
      </c>
      <c r="H567">
        <f>MOD(D567-1,6)+1</f>
        <v>1</v>
      </c>
      <c r="I567">
        <f>37-D567</f>
        <v>30</v>
      </c>
      <c r="J567">
        <f>ABS(D567-D568)</f>
        <v>1</v>
      </c>
    </row>
    <row r="568">
      <c r="A568">
        <v>27003</v>
      </c>
      <c r="B568" t="str">
        <v>2026-05-30</v>
      </c>
      <c r="C568" t="str">
        <v>Midday</v>
      </c>
      <c r="D568">
        <v>6</v>
      </c>
      <c r="E568" t="str">
        <f>IF(MOD(D568,2)=0,"EVEN","ODD")</f>
        <v>EVEN</v>
      </c>
      <c r="F568" t="str">
        <f>IF(D568&lt;=18,"LOW (1-18)","HIGH (19-36)")</f>
        <v>LOW (1-18)</v>
      </c>
      <c r="G568">
        <f>INT((D568-1)/6)+1</f>
        <v>1</v>
      </c>
      <c r="H568">
        <f>MOD(D568-1,6)+1</f>
        <v>6</v>
      </c>
      <c r="I568">
        <f>37-D568</f>
        <v>31</v>
      </c>
      <c r="J568">
        <f>ABS(D568-D569)</f>
        <v>30</v>
      </c>
    </row>
    <row r="569">
      <c r="A569">
        <v>27002</v>
      </c>
      <c r="B569" t="str">
        <v>2026-05-30</v>
      </c>
      <c r="C569" t="str">
        <v>Morning</v>
      </c>
      <c r="D569">
        <v>36</v>
      </c>
      <c r="E569" t="str">
        <f>IF(MOD(D569,2)=0,"EVEN","ODD")</f>
        <v>EVEN</v>
      </c>
      <c r="F569" t="str">
        <f>IF(D569&lt;=18,"LOW (1-18)","HIGH (19-36)")</f>
        <v>HIGH (19-36)</v>
      </c>
      <c r="G569">
        <f>INT((D569-1)/6)+1</f>
        <v>6</v>
      </c>
      <c r="H569">
        <f>MOD(D569-1,6)+1</f>
        <v>6</v>
      </c>
      <c r="I569">
        <f>37-D569</f>
        <v>1</v>
      </c>
      <c r="J569">
        <f>ABS(D569-D570)</f>
        <v>6</v>
      </c>
    </row>
    <row r="570">
      <c r="A570">
        <v>27001</v>
      </c>
      <c r="B570" t="str">
        <v>2026-05-29</v>
      </c>
      <c r="C570" t="str">
        <v>Evening</v>
      </c>
      <c r="D570">
        <v>30</v>
      </c>
      <c r="E570" t="str">
        <f>IF(MOD(D570,2)=0,"EVEN","ODD")</f>
        <v>EVEN</v>
      </c>
      <c r="F570" t="str">
        <f>IF(D570&lt;=18,"LOW (1-18)","HIGH (19-36)")</f>
        <v>HIGH (19-36)</v>
      </c>
      <c r="G570">
        <f>INT((D570-1)/6)+1</f>
        <v>5</v>
      </c>
      <c r="H570">
        <f>MOD(D570-1,6)+1</f>
        <v>6</v>
      </c>
      <c r="I570">
        <f>37-D570</f>
        <v>7</v>
      </c>
      <c r="J570">
        <f>ABS(D570-D571)</f>
        <v>26</v>
      </c>
    </row>
    <row r="571">
      <c r="A571">
        <v>27000</v>
      </c>
      <c r="B571" t="str">
        <v>2026-05-29</v>
      </c>
      <c r="C571" t="str">
        <v>Afternoon</v>
      </c>
      <c r="D571">
        <v>4</v>
      </c>
      <c r="E571" t="str">
        <f>IF(MOD(D571,2)=0,"EVEN","ODD")</f>
        <v>EVEN</v>
      </c>
      <c r="F571" t="str">
        <f>IF(D571&lt;=18,"LOW (1-18)","HIGH (19-36)")</f>
        <v>LOW (1-18)</v>
      </c>
      <c r="G571">
        <f>INT((D571-1)/6)+1</f>
        <v>1</v>
      </c>
      <c r="H571">
        <f>MOD(D571-1,6)+1</f>
        <v>4</v>
      </c>
      <c r="I571">
        <f>37-D571</f>
        <v>33</v>
      </c>
      <c r="J571">
        <f>ABS(D571-D572)</f>
        <v>17</v>
      </c>
    </row>
    <row r="572">
      <c r="A572">
        <v>26999</v>
      </c>
      <c r="B572" t="str">
        <v>2026-05-29</v>
      </c>
      <c r="C572" t="str">
        <v>Midday</v>
      </c>
      <c r="D572">
        <v>21</v>
      </c>
      <c r="E572" t="str">
        <f>IF(MOD(D572,2)=0,"EVEN","ODD")</f>
        <v>ODD</v>
      </c>
      <c r="F572" t="str">
        <f>IF(D572&lt;=18,"LOW (1-18)","HIGH (19-36)")</f>
        <v>HIGH (19-36)</v>
      </c>
      <c r="G572">
        <f>INT((D572-1)/6)+1</f>
        <v>4</v>
      </c>
      <c r="H572">
        <f>MOD(D572-1,6)+1</f>
        <v>3</v>
      </c>
      <c r="I572">
        <f>37-D572</f>
        <v>16</v>
      </c>
      <c r="J572">
        <f>ABS(D572-D573)</f>
        <v>13</v>
      </c>
    </row>
    <row r="573">
      <c r="A573">
        <v>26998</v>
      </c>
      <c r="B573" t="str">
        <v>2026-05-29</v>
      </c>
      <c r="C573" t="str">
        <v>Morning</v>
      </c>
      <c r="D573">
        <v>34</v>
      </c>
      <c r="E573" t="str">
        <f>IF(MOD(D573,2)=0,"EVEN","ODD")</f>
        <v>EVEN</v>
      </c>
      <c r="F573" t="str">
        <f>IF(D573&lt;=18,"LOW (1-18)","HIGH (19-36)")</f>
        <v>HIGH (19-36)</v>
      </c>
      <c r="G573">
        <f>INT((D573-1)/6)+1</f>
        <v>6</v>
      </c>
      <c r="H573">
        <f>MOD(D573-1,6)+1</f>
        <v>4</v>
      </c>
      <c r="I573">
        <f>37-D573</f>
        <v>3</v>
      </c>
      <c r="J573">
        <f>ABS(D573-D574)</f>
        <v>0</v>
      </c>
    </row>
    <row r="574">
      <c r="A574">
        <v>26997</v>
      </c>
      <c r="B574" t="str">
        <v>2026-05-28</v>
      </c>
      <c r="C574" t="str">
        <v>Evening</v>
      </c>
      <c r="D574">
        <v>34</v>
      </c>
      <c r="E574" t="str">
        <f>IF(MOD(D574,2)=0,"EVEN","ODD")</f>
        <v>EVEN</v>
      </c>
      <c r="F574" t="str">
        <f>IF(D574&lt;=18,"LOW (1-18)","HIGH (19-36)")</f>
        <v>HIGH (19-36)</v>
      </c>
      <c r="G574">
        <f>INT((D574-1)/6)+1</f>
        <v>6</v>
      </c>
      <c r="H574">
        <f>MOD(D574-1,6)+1</f>
        <v>4</v>
      </c>
      <c r="I574">
        <f>37-D574</f>
        <v>3</v>
      </c>
      <c r="J574">
        <f>ABS(D574-D575)</f>
        <v>29</v>
      </c>
    </row>
    <row r="575">
      <c r="A575">
        <v>26996</v>
      </c>
      <c r="B575" t="str">
        <v>2026-05-28</v>
      </c>
      <c r="C575" t="str">
        <v>Afternoon</v>
      </c>
      <c r="D575">
        <v>5</v>
      </c>
      <c r="E575" t="str">
        <f>IF(MOD(D575,2)=0,"EVEN","ODD")</f>
        <v>ODD</v>
      </c>
      <c r="F575" t="str">
        <f>IF(D575&lt;=18,"LOW (1-18)","HIGH (19-36)")</f>
        <v>LOW (1-18)</v>
      </c>
      <c r="G575">
        <f>INT((D575-1)/6)+1</f>
        <v>1</v>
      </c>
      <c r="H575">
        <f>MOD(D575-1,6)+1</f>
        <v>5</v>
      </c>
      <c r="I575">
        <f>37-D575</f>
        <v>32</v>
      </c>
      <c r="J575">
        <f>ABS(D575-D576)</f>
        <v>7</v>
      </c>
    </row>
    <row r="576">
      <c r="A576">
        <v>26995</v>
      </c>
      <c r="B576" t="str">
        <v>2026-05-28</v>
      </c>
      <c r="C576" t="str">
        <v>Midday</v>
      </c>
      <c r="D576">
        <v>12</v>
      </c>
      <c r="E576" t="str">
        <f>IF(MOD(D576,2)=0,"EVEN","ODD")</f>
        <v>EVEN</v>
      </c>
      <c r="F576" t="str">
        <f>IF(D576&lt;=18,"LOW (1-18)","HIGH (19-36)")</f>
        <v>LOW (1-18)</v>
      </c>
      <c r="G576">
        <f>INT((D576-1)/6)+1</f>
        <v>2</v>
      </c>
      <c r="H576">
        <f>MOD(D576-1,6)+1</f>
        <v>6</v>
      </c>
      <c r="I576">
        <f>37-D576</f>
        <v>25</v>
      </c>
      <c r="J576">
        <f>ABS(D576-D577)</f>
        <v>19</v>
      </c>
    </row>
    <row r="577">
      <c r="A577">
        <v>26994</v>
      </c>
      <c r="B577" t="str">
        <v>2026-05-28</v>
      </c>
      <c r="C577" t="str">
        <v>Morning</v>
      </c>
      <c r="D577">
        <v>31</v>
      </c>
      <c r="E577" t="str">
        <f>IF(MOD(D577,2)=0,"EVEN","ODD")</f>
        <v>ODD</v>
      </c>
      <c r="F577" t="str">
        <f>IF(D577&lt;=18,"LOW (1-18)","HIGH (19-36)")</f>
        <v>HIGH (19-36)</v>
      </c>
      <c r="G577">
        <f>INT((D577-1)/6)+1</f>
        <v>6</v>
      </c>
      <c r="H577">
        <f>MOD(D577-1,6)+1</f>
        <v>1</v>
      </c>
      <c r="I577">
        <f>37-D577</f>
        <v>6</v>
      </c>
      <c r="J577">
        <f>ABS(D577-D578)</f>
        <v>5</v>
      </c>
    </row>
    <row r="578">
      <c r="A578">
        <v>26993</v>
      </c>
      <c r="B578" t="str">
        <v>2026-05-27</v>
      </c>
      <c r="C578" t="str">
        <v>Evening</v>
      </c>
      <c r="D578">
        <v>36</v>
      </c>
      <c r="E578" t="str">
        <f>IF(MOD(D578,2)=0,"EVEN","ODD")</f>
        <v>EVEN</v>
      </c>
      <c r="F578" t="str">
        <f>IF(D578&lt;=18,"LOW (1-18)","HIGH (19-36)")</f>
        <v>HIGH (19-36)</v>
      </c>
      <c r="G578">
        <f>INT((D578-1)/6)+1</f>
        <v>6</v>
      </c>
      <c r="H578">
        <f>MOD(D578-1,6)+1</f>
        <v>6</v>
      </c>
      <c r="I578">
        <f>37-D578</f>
        <v>1</v>
      </c>
      <c r="J578">
        <f>ABS(D578-D579)</f>
        <v>27</v>
      </c>
    </row>
    <row r="579">
      <c r="A579">
        <v>26992</v>
      </c>
      <c r="B579" t="str">
        <v>2026-05-27</v>
      </c>
      <c r="C579" t="str">
        <v>Afternoon</v>
      </c>
      <c r="D579">
        <v>9</v>
      </c>
      <c r="E579" t="str">
        <f>IF(MOD(D579,2)=0,"EVEN","ODD")</f>
        <v>ODD</v>
      </c>
      <c r="F579" t="str">
        <f>IF(D579&lt;=18,"LOW (1-18)","HIGH (19-36)")</f>
        <v>LOW (1-18)</v>
      </c>
      <c r="G579">
        <f>INT((D579-1)/6)+1</f>
        <v>2</v>
      </c>
      <c r="H579">
        <f>MOD(D579-1,6)+1</f>
        <v>3</v>
      </c>
      <c r="I579">
        <f>37-D579</f>
        <v>28</v>
      </c>
      <c r="J579">
        <f>ABS(D579-D580)</f>
        <v>8</v>
      </c>
    </row>
    <row r="580">
      <c r="A580">
        <v>26991</v>
      </c>
      <c r="B580" t="str">
        <v>2026-05-27</v>
      </c>
      <c r="C580" t="str">
        <v>Midday</v>
      </c>
      <c r="D580">
        <v>1</v>
      </c>
      <c r="E580" t="str">
        <f>IF(MOD(D580,2)=0,"EVEN","ODD")</f>
        <v>ODD</v>
      </c>
      <c r="F580" t="str">
        <f>IF(D580&lt;=18,"LOW (1-18)","HIGH (19-36)")</f>
        <v>LOW (1-18)</v>
      </c>
      <c r="G580">
        <f>INT((D580-1)/6)+1</f>
        <v>1</v>
      </c>
      <c r="H580">
        <f>MOD(D580-1,6)+1</f>
        <v>1</v>
      </c>
      <c r="I580">
        <f>37-D580</f>
        <v>36</v>
      </c>
      <c r="J580">
        <f>ABS(D580-D581)</f>
        <v>22</v>
      </c>
    </row>
    <row r="581">
      <c r="A581">
        <v>26990</v>
      </c>
      <c r="B581" t="str">
        <v>2026-05-27</v>
      </c>
      <c r="C581" t="str">
        <v>Morning</v>
      </c>
      <c r="D581">
        <v>23</v>
      </c>
      <c r="E581" t="str">
        <f>IF(MOD(D581,2)=0,"EVEN","ODD")</f>
        <v>ODD</v>
      </c>
      <c r="F581" t="str">
        <f>IF(D581&lt;=18,"LOW (1-18)","HIGH (19-36)")</f>
        <v>HIGH (19-36)</v>
      </c>
      <c r="G581">
        <f>INT((D581-1)/6)+1</f>
        <v>4</v>
      </c>
      <c r="H581">
        <f>MOD(D581-1,6)+1</f>
        <v>5</v>
      </c>
      <c r="I581">
        <f>37-D581</f>
        <v>14</v>
      </c>
      <c r="J581">
        <f>ABS(D581-D582)</f>
        <v>5</v>
      </c>
    </row>
    <row r="582">
      <c r="A582">
        <v>26989</v>
      </c>
      <c r="B582" t="str">
        <v>2026-05-26</v>
      </c>
      <c r="C582" t="str">
        <v>Evening</v>
      </c>
      <c r="D582">
        <v>28</v>
      </c>
      <c r="E582" t="str">
        <f>IF(MOD(D582,2)=0,"EVEN","ODD")</f>
        <v>EVEN</v>
      </c>
      <c r="F582" t="str">
        <f>IF(D582&lt;=18,"LOW (1-18)","HIGH (19-36)")</f>
        <v>HIGH (19-36)</v>
      </c>
      <c r="G582">
        <f>INT((D582-1)/6)+1</f>
        <v>5</v>
      </c>
      <c r="H582">
        <f>MOD(D582-1,6)+1</f>
        <v>4</v>
      </c>
      <c r="I582">
        <f>37-D582</f>
        <v>9</v>
      </c>
      <c r="J582">
        <f>ABS(D582-D583)</f>
        <v>2</v>
      </c>
    </row>
    <row r="583">
      <c r="A583">
        <v>26988</v>
      </c>
      <c r="B583" t="str">
        <v>2026-05-26</v>
      </c>
      <c r="C583" t="str">
        <v>Afternoon</v>
      </c>
      <c r="D583">
        <v>26</v>
      </c>
      <c r="E583" t="str">
        <f>IF(MOD(D583,2)=0,"EVEN","ODD")</f>
        <v>EVEN</v>
      </c>
      <c r="F583" t="str">
        <f>IF(D583&lt;=18,"LOW (1-18)","HIGH (19-36)")</f>
        <v>HIGH (19-36)</v>
      </c>
      <c r="G583">
        <f>INT((D583-1)/6)+1</f>
        <v>5</v>
      </c>
      <c r="H583">
        <f>MOD(D583-1,6)+1</f>
        <v>2</v>
      </c>
      <c r="I583">
        <f>37-D583</f>
        <v>11</v>
      </c>
      <c r="J583">
        <f>ABS(D583-D584)</f>
        <v>1</v>
      </c>
    </row>
    <row r="584">
      <c r="A584">
        <v>26987</v>
      </c>
      <c r="B584" t="str">
        <v>2026-05-26</v>
      </c>
      <c r="C584" t="str">
        <v>Midday</v>
      </c>
      <c r="D584">
        <v>25</v>
      </c>
      <c r="E584" t="str">
        <f>IF(MOD(D584,2)=0,"EVEN","ODD")</f>
        <v>ODD</v>
      </c>
      <c r="F584" t="str">
        <f>IF(D584&lt;=18,"LOW (1-18)","HIGH (19-36)")</f>
        <v>HIGH (19-36)</v>
      </c>
      <c r="G584">
        <f>INT((D584-1)/6)+1</f>
        <v>5</v>
      </c>
      <c r="H584">
        <f>MOD(D584-1,6)+1</f>
        <v>1</v>
      </c>
      <c r="I584">
        <f>37-D584</f>
        <v>12</v>
      </c>
      <c r="J584">
        <f>ABS(D584-D585)</f>
        <v>20</v>
      </c>
    </row>
    <row r="585">
      <c r="A585">
        <v>26986</v>
      </c>
      <c r="B585" t="str">
        <v>2026-05-26</v>
      </c>
      <c r="C585" t="str">
        <v>Morning</v>
      </c>
      <c r="D585">
        <v>5</v>
      </c>
      <c r="E585" t="str">
        <f>IF(MOD(D585,2)=0,"EVEN","ODD")</f>
        <v>ODD</v>
      </c>
      <c r="F585" t="str">
        <f>IF(D585&lt;=18,"LOW (1-18)","HIGH (19-36)")</f>
        <v>LOW (1-18)</v>
      </c>
      <c r="G585">
        <f>INT((D585-1)/6)+1</f>
        <v>1</v>
      </c>
      <c r="H585">
        <f>MOD(D585-1,6)+1</f>
        <v>5</v>
      </c>
      <c r="I585">
        <f>37-D585</f>
        <v>32</v>
      </c>
      <c r="J585">
        <f>ABS(D585-D586)</f>
        <v>8</v>
      </c>
    </row>
    <row r="586">
      <c r="A586">
        <v>26985</v>
      </c>
      <c r="B586" t="str">
        <v>2026-05-25</v>
      </c>
      <c r="C586" t="str">
        <v>Evening</v>
      </c>
      <c r="D586">
        <v>13</v>
      </c>
      <c r="E586" t="str">
        <f>IF(MOD(D586,2)=0,"EVEN","ODD")</f>
        <v>ODD</v>
      </c>
      <c r="F586" t="str">
        <f>IF(D586&lt;=18,"LOW (1-18)","HIGH (19-36)")</f>
        <v>LOW (1-18)</v>
      </c>
      <c r="G586">
        <f>INT((D586-1)/6)+1</f>
        <v>3</v>
      </c>
      <c r="H586">
        <f>MOD(D586-1,6)+1</f>
        <v>1</v>
      </c>
      <c r="I586">
        <f>37-D586</f>
        <v>24</v>
      </c>
      <c r="J586">
        <f>ABS(D586-D587)</f>
        <v>7</v>
      </c>
    </row>
    <row r="587">
      <c r="A587">
        <v>26984</v>
      </c>
      <c r="B587" t="str">
        <v>2026-05-25</v>
      </c>
      <c r="C587" t="str">
        <v>Afternoon</v>
      </c>
      <c r="D587">
        <v>20</v>
      </c>
      <c r="E587" t="str">
        <f>IF(MOD(D587,2)=0,"EVEN","ODD")</f>
        <v>EVEN</v>
      </c>
      <c r="F587" t="str">
        <f>IF(D587&lt;=18,"LOW (1-18)","HIGH (19-36)")</f>
        <v>HIGH (19-36)</v>
      </c>
      <c r="G587">
        <f>INT((D587-1)/6)+1</f>
        <v>4</v>
      </c>
      <c r="H587">
        <f>MOD(D587-1,6)+1</f>
        <v>2</v>
      </c>
      <c r="I587">
        <f>37-D587</f>
        <v>17</v>
      </c>
      <c r="J587">
        <f>ABS(D587-D588)</f>
        <v>2</v>
      </c>
    </row>
    <row r="588">
      <c r="A588">
        <v>26983</v>
      </c>
      <c r="B588" t="str">
        <v>2026-05-25</v>
      </c>
      <c r="C588" t="str">
        <v>Midday</v>
      </c>
      <c r="D588">
        <v>18</v>
      </c>
      <c r="E588" t="str">
        <f>IF(MOD(D588,2)=0,"EVEN","ODD")</f>
        <v>EVEN</v>
      </c>
      <c r="F588" t="str">
        <f>IF(D588&lt;=18,"LOW (1-18)","HIGH (19-36)")</f>
        <v>LOW (1-18)</v>
      </c>
      <c r="G588">
        <f>INT((D588-1)/6)+1</f>
        <v>3</v>
      </c>
      <c r="H588">
        <f>MOD(D588-1,6)+1</f>
        <v>6</v>
      </c>
      <c r="I588">
        <f>37-D588</f>
        <v>19</v>
      </c>
      <c r="J588">
        <f>ABS(D588-D589)</f>
        <v>12</v>
      </c>
    </row>
    <row r="589">
      <c r="A589">
        <v>26982</v>
      </c>
      <c r="B589" t="str">
        <v>2026-05-25</v>
      </c>
      <c r="C589" t="str">
        <v>Morning</v>
      </c>
      <c r="D589">
        <v>30</v>
      </c>
      <c r="E589" t="str">
        <f>IF(MOD(D589,2)=0,"EVEN","ODD")</f>
        <v>EVEN</v>
      </c>
      <c r="F589" t="str">
        <f>IF(D589&lt;=18,"LOW (1-18)","HIGH (19-36)")</f>
        <v>HIGH (19-36)</v>
      </c>
      <c r="G589">
        <f>INT((D589-1)/6)+1</f>
        <v>5</v>
      </c>
      <c r="H589">
        <f>MOD(D589-1,6)+1</f>
        <v>6</v>
      </c>
      <c r="I589">
        <f>37-D589</f>
        <v>7</v>
      </c>
      <c r="J589">
        <f>ABS(D589-D590)</f>
        <v>10</v>
      </c>
    </row>
    <row r="590">
      <c r="A590">
        <v>26981</v>
      </c>
      <c r="B590" t="str">
        <v>2026-05-24</v>
      </c>
      <c r="C590" t="str">
        <v>Evening</v>
      </c>
      <c r="D590">
        <v>20</v>
      </c>
      <c r="E590" t="str">
        <f>IF(MOD(D590,2)=0,"EVEN","ODD")</f>
        <v>EVEN</v>
      </c>
      <c r="F590" t="str">
        <f>IF(D590&lt;=18,"LOW (1-18)","HIGH (19-36)")</f>
        <v>HIGH (19-36)</v>
      </c>
      <c r="G590">
        <f>INT((D590-1)/6)+1</f>
        <v>4</v>
      </c>
      <c r="H590">
        <f>MOD(D590-1,6)+1</f>
        <v>2</v>
      </c>
      <c r="I590">
        <f>37-D590</f>
        <v>17</v>
      </c>
      <c r="J590">
        <f>ABS(D590-D591)</f>
        <v>18</v>
      </c>
    </row>
    <row r="591">
      <c r="A591">
        <v>26980</v>
      </c>
      <c r="B591" t="str">
        <v>2026-05-24</v>
      </c>
      <c r="C591" t="str">
        <v>Afternoon</v>
      </c>
      <c r="D591">
        <v>2</v>
      </c>
      <c r="E591" t="str">
        <f>IF(MOD(D591,2)=0,"EVEN","ODD")</f>
        <v>EVEN</v>
      </c>
      <c r="F591" t="str">
        <f>IF(D591&lt;=18,"LOW (1-18)","HIGH (19-36)")</f>
        <v>LOW (1-18)</v>
      </c>
      <c r="G591">
        <f>INT((D591-1)/6)+1</f>
        <v>1</v>
      </c>
      <c r="H591">
        <f>MOD(D591-1,6)+1</f>
        <v>2</v>
      </c>
      <c r="I591">
        <f>37-D591</f>
        <v>35</v>
      </c>
      <c r="J591">
        <f>ABS(D591-D592)</f>
        <v>5</v>
      </c>
    </row>
    <row r="592">
      <c r="A592">
        <v>26979</v>
      </c>
      <c r="B592" t="str">
        <v>2026-05-24</v>
      </c>
      <c r="C592" t="str">
        <v>Midday</v>
      </c>
      <c r="D592">
        <v>7</v>
      </c>
      <c r="E592" t="str">
        <f>IF(MOD(D592,2)=0,"EVEN","ODD")</f>
        <v>ODD</v>
      </c>
      <c r="F592" t="str">
        <f>IF(D592&lt;=18,"LOW (1-18)","HIGH (19-36)")</f>
        <v>LOW (1-18)</v>
      </c>
      <c r="G592">
        <f>INT((D592-1)/6)+1</f>
        <v>2</v>
      </c>
      <c r="H592">
        <f>MOD(D592-1,6)+1</f>
        <v>1</v>
      </c>
      <c r="I592">
        <f>37-D592</f>
        <v>30</v>
      </c>
      <c r="J592">
        <f>ABS(D592-D593)</f>
        <v>7</v>
      </c>
    </row>
    <row r="593">
      <c r="A593">
        <v>26978</v>
      </c>
      <c r="B593" t="str">
        <v>2026-05-24</v>
      </c>
      <c r="C593" t="str">
        <v>Morning</v>
      </c>
      <c r="D593">
        <v>14</v>
      </c>
      <c r="E593" t="str">
        <f>IF(MOD(D593,2)=0,"EVEN","ODD")</f>
        <v>EVEN</v>
      </c>
      <c r="F593" t="str">
        <f>IF(D593&lt;=18,"LOW (1-18)","HIGH (19-36)")</f>
        <v>LOW (1-18)</v>
      </c>
      <c r="G593">
        <f>INT((D593-1)/6)+1</f>
        <v>3</v>
      </c>
      <c r="H593">
        <f>MOD(D593-1,6)+1</f>
        <v>2</v>
      </c>
      <c r="I593">
        <f>37-D593</f>
        <v>23</v>
      </c>
      <c r="J593">
        <f>ABS(D593-D594)</f>
        <v>12</v>
      </c>
    </row>
    <row r="594">
      <c r="A594">
        <v>26977</v>
      </c>
      <c r="B594" t="str">
        <v>2026-05-23</v>
      </c>
      <c r="C594" t="str">
        <v>Evening</v>
      </c>
      <c r="D594">
        <v>2</v>
      </c>
      <c r="E594" t="str">
        <f>IF(MOD(D594,2)=0,"EVEN","ODD")</f>
        <v>EVEN</v>
      </c>
      <c r="F594" t="str">
        <f>IF(D594&lt;=18,"LOW (1-18)","HIGH (19-36)")</f>
        <v>LOW (1-18)</v>
      </c>
      <c r="G594">
        <f>INT((D594-1)/6)+1</f>
        <v>1</v>
      </c>
      <c r="H594">
        <f>MOD(D594-1,6)+1</f>
        <v>2</v>
      </c>
      <c r="I594">
        <f>37-D594</f>
        <v>35</v>
      </c>
      <c r="J594">
        <f>ABS(D594-D595)</f>
        <v>18</v>
      </c>
    </row>
    <row r="595">
      <c r="A595">
        <v>26976</v>
      </c>
      <c r="B595" t="str">
        <v>2026-05-23</v>
      </c>
      <c r="C595" t="str">
        <v>Afternoon</v>
      </c>
      <c r="D595">
        <v>20</v>
      </c>
      <c r="E595" t="str">
        <f>IF(MOD(D595,2)=0,"EVEN","ODD")</f>
        <v>EVEN</v>
      </c>
      <c r="F595" t="str">
        <f>IF(D595&lt;=18,"LOW (1-18)","HIGH (19-36)")</f>
        <v>HIGH (19-36)</v>
      </c>
      <c r="G595">
        <f>INT((D595-1)/6)+1</f>
        <v>4</v>
      </c>
      <c r="H595">
        <f>MOD(D595-1,6)+1</f>
        <v>2</v>
      </c>
      <c r="I595">
        <f>37-D595</f>
        <v>17</v>
      </c>
      <c r="J595">
        <f>ABS(D595-D596)</f>
        <v>6</v>
      </c>
    </row>
    <row r="596">
      <c r="A596">
        <v>26975</v>
      </c>
      <c r="B596" t="str">
        <v>2026-05-23</v>
      </c>
      <c r="C596" t="str">
        <v>Midday</v>
      </c>
      <c r="D596">
        <v>26</v>
      </c>
      <c r="E596" t="str">
        <f>IF(MOD(D596,2)=0,"EVEN","ODD")</f>
        <v>EVEN</v>
      </c>
      <c r="F596" t="str">
        <f>IF(D596&lt;=18,"LOW (1-18)","HIGH (19-36)")</f>
        <v>HIGH (19-36)</v>
      </c>
      <c r="G596">
        <f>INT((D596-1)/6)+1</f>
        <v>5</v>
      </c>
      <c r="H596">
        <f>MOD(D596-1,6)+1</f>
        <v>2</v>
      </c>
      <c r="I596">
        <f>37-D596</f>
        <v>11</v>
      </c>
      <c r="J596">
        <f>ABS(D596-D597)</f>
        <v>8</v>
      </c>
    </row>
    <row r="597">
      <c r="A597">
        <v>26974</v>
      </c>
      <c r="B597" t="str">
        <v>2026-05-23</v>
      </c>
      <c r="C597" t="str">
        <v>Morning</v>
      </c>
      <c r="D597">
        <v>18</v>
      </c>
      <c r="E597" t="str">
        <f>IF(MOD(D597,2)=0,"EVEN","ODD")</f>
        <v>EVEN</v>
      </c>
      <c r="F597" t="str">
        <f>IF(D597&lt;=18,"LOW (1-18)","HIGH (19-36)")</f>
        <v>LOW (1-18)</v>
      </c>
      <c r="G597">
        <f>INT((D597-1)/6)+1</f>
        <v>3</v>
      </c>
      <c r="H597">
        <f>MOD(D597-1,6)+1</f>
        <v>6</v>
      </c>
      <c r="I597">
        <f>37-D597</f>
        <v>19</v>
      </c>
      <c r="J597">
        <f>ABS(D597-D598)</f>
        <v>10</v>
      </c>
    </row>
    <row r="598">
      <c r="A598">
        <v>26973</v>
      </c>
      <c r="B598" t="str">
        <v>2026-05-22</v>
      </c>
      <c r="C598" t="str">
        <v>Evening</v>
      </c>
      <c r="D598">
        <v>28</v>
      </c>
      <c r="E598" t="str">
        <f>IF(MOD(D598,2)=0,"EVEN","ODD")</f>
        <v>EVEN</v>
      </c>
      <c r="F598" t="str">
        <f>IF(D598&lt;=18,"LOW (1-18)","HIGH (19-36)")</f>
        <v>HIGH (19-36)</v>
      </c>
      <c r="G598">
        <f>INT((D598-1)/6)+1</f>
        <v>5</v>
      </c>
      <c r="H598">
        <f>MOD(D598-1,6)+1</f>
        <v>4</v>
      </c>
      <c r="I598">
        <f>37-D598</f>
        <v>9</v>
      </c>
      <c r="J598">
        <f>ABS(D598-D599)</f>
        <v>6</v>
      </c>
    </row>
    <row r="599">
      <c r="A599">
        <v>26972</v>
      </c>
      <c r="B599" t="str">
        <v>2026-05-22</v>
      </c>
      <c r="C599" t="str">
        <v>Afternoon</v>
      </c>
      <c r="D599">
        <v>34</v>
      </c>
      <c r="E599" t="str">
        <f>IF(MOD(D599,2)=0,"EVEN","ODD")</f>
        <v>EVEN</v>
      </c>
      <c r="F599" t="str">
        <f>IF(D599&lt;=18,"LOW (1-18)","HIGH (19-36)")</f>
        <v>HIGH (19-36)</v>
      </c>
      <c r="G599">
        <f>INT((D599-1)/6)+1</f>
        <v>6</v>
      </c>
      <c r="H599">
        <f>MOD(D599-1,6)+1</f>
        <v>4</v>
      </c>
      <c r="I599">
        <f>37-D599</f>
        <v>3</v>
      </c>
      <c r="J599">
        <f>ABS(D599-D600)</f>
        <v>8</v>
      </c>
    </row>
    <row r="600">
      <c r="A600">
        <v>26971</v>
      </c>
      <c r="B600" t="str">
        <v>2026-05-22</v>
      </c>
      <c r="C600" t="str">
        <v>Midday</v>
      </c>
      <c r="D600">
        <v>26</v>
      </c>
      <c r="E600" t="str">
        <f>IF(MOD(D600,2)=0,"EVEN","ODD")</f>
        <v>EVEN</v>
      </c>
      <c r="F600" t="str">
        <f>IF(D600&lt;=18,"LOW (1-18)","HIGH (19-36)")</f>
        <v>HIGH (19-36)</v>
      </c>
      <c r="G600">
        <f>INT((D600-1)/6)+1</f>
        <v>5</v>
      </c>
      <c r="H600">
        <f>MOD(D600-1,6)+1</f>
        <v>2</v>
      </c>
      <c r="I600">
        <f>37-D600</f>
        <v>11</v>
      </c>
      <c r="J600">
        <f>ABS(D600-D601)</f>
        <v>4</v>
      </c>
    </row>
    <row r="601">
      <c r="A601">
        <v>26970</v>
      </c>
      <c r="B601" t="str">
        <v>2026-05-22</v>
      </c>
      <c r="C601" t="str">
        <v>Morning</v>
      </c>
      <c r="D601">
        <v>22</v>
      </c>
      <c r="E601" t="str">
        <f>IF(MOD(D601,2)=0,"EVEN","ODD")</f>
        <v>EVEN</v>
      </c>
      <c r="F601" t="str">
        <f>IF(D601&lt;=18,"LOW (1-18)","HIGH (19-36)")</f>
        <v>HIGH (19-36)</v>
      </c>
      <c r="G601">
        <f>INT((D601-1)/6)+1</f>
        <v>4</v>
      </c>
      <c r="H601">
        <f>MOD(D601-1,6)+1</f>
        <v>4</v>
      </c>
      <c r="I601">
        <f>37-D601</f>
        <v>15</v>
      </c>
      <c r="J601">
        <f>ABS(D601-D602)</f>
        <v>14</v>
      </c>
    </row>
    <row r="602">
      <c r="A602">
        <v>26969</v>
      </c>
      <c r="B602" t="str">
        <v>2026-05-21</v>
      </c>
      <c r="C602" t="str">
        <v>Evening</v>
      </c>
      <c r="D602">
        <v>36</v>
      </c>
      <c r="E602" t="str">
        <f>IF(MOD(D602,2)=0,"EVEN","ODD")</f>
        <v>EVEN</v>
      </c>
      <c r="F602" t="str">
        <f>IF(D602&lt;=18,"LOW (1-18)","HIGH (19-36)")</f>
        <v>HIGH (19-36)</v>
      </c>
      <c r="G602">
        <f>INT((D602-1)/6)+1</f>
        <v>6</v>
      </c>
      <c r="H602">
        <f>MOD(D602-1,6)+1</f>
        <v>6</v>
      </c>
      <c r="I602">
        <f>37-D602</f>
        <v>1</v>
      </c>
      <c r="J602">
        <f>ABS(D602-D603)</f>
        <v>31</v>
      </c>
    </row>
    <row r="603">
      <c r="A603">
        <v>26968</v>
      </c>
      <c r="B603" t="str">
        <v>2026-05-21</v>
      </c>
      <c r="C603" t="str">
        <v>Afternoon</v>
      </c>
      <c r="D603">
        <v>5</v>
      </c>
      <c r="E603" t="str">
        <f>IF(MOD(D603,2)=0,"EVEN","ODD")</f>
        <v>ODD</v>
      </c>
      <c r="F603" t="str">
        <f>IF(D603&lt;=18,"LOW (1-18)","HIGH (19-36)")</f>
        <v>LOW (1-18)</v>
      </c>
      <c r="G603">
        <f>INT((D603-1)/6)+1</f>
        <v>1</v>
      </c>
      <c r="H603">
        <f>MOD(D603-1,6)+1</f>
        <v>5</v>
      </c>
      <c r="I603">
        <f>37-D603</f>
        <v>32</v>
      </c>
      <c r="J603">
        <f>ABS(D603-D604)</f>
        <v>28</v>
      </c>
    </row>
    <row r="604">
      <c r="A604">
        <v>26967</v>
      </c>
      <c r="B604" t="str">
        <v>2026-05-21</v>
      </c>
      <c r="C604" t="str">
        <v>Midday</v>
      </c>
      <c r="D604">
        <v>33</v>
      </c>
      <c r="E604" t="str">
        <f>IF(MOD(D604,2)=0,"EVEN","ODD")</f>
        <v>ODD</v>
      </c>
      <c r="F604" t="str">
        <f>IF(D604&lt;=18,"LOW (1-18)","HIGH (19-36)")</f>
        <v>HIGH (19-36)</v>
      </c>
      <c r="G604">
        <f>INT((D604-1)/6)+1</f>
        <v>6</v>
      </c>
      <c r="H604">
        <f>MOD(D604-1,6)+1</f>
        <v>3</v>
      </c>
      <c r="I604">
        <f>37-D604</f>
        <v>4</v>
      </c>
      <c r="J604">
        <f>ABS(D604-D605)</f>
        <v>13</v>
      </c>
    </row>
    <row r="605">
      <c r="A605">
        <v>26966</v>
      </c>
      <c r="B605" t="str">
        <v>2026-05-21</v>
      </c>
      <c r="C605" t="str">
        <v>Morning</v>
      </c>
      <c r="D605">
        <v>20</v>
      </c>
      <c r="E605" t="str">
        <f>IF(MOD(D605,2)=0,"EVEN","ODD")</f>
        <v>EVEN</v>
      </c>
      <c r="F605" t="str">
        <f>IF(D605&lt;=18,"LOW (1-18)","HIGH (19-36)")</f>
        <v>HIGH (19-36)</v>
      </c>
      <c r="G605">
        <f>INT((D605-1)/6)+1</f>
        <v>4</v>
      </c>
      <c r="H605">
        <f>MOD(D605-1,6)+1</f>
        <v>2</v>
      </c>
      <c r="I605">
        <f>37-D605</f>
        <v>17</v>
      </c>
      <c r="J605">
        <f>ABS(D605-D606)</f>
        <v>5</v>
      </c>
    </row>
    <row r="606">
      <c r="A606">
        <v>26965</v>
      </c>
      <c r="B606" t="str">
        <v>2026-05-20</v>
      </c>
      <c r="C606" t="str">
        <v>Evening</v>
      </c>
      <c r="D606">
        <v>15</v>
      </c>
      <c r="E606" t="str">
        <f>IF(MOD(D606,2)=0,"EVEN","ODD")</f>
        <v>ODD</v>
      </c>
      <c r="F606" t="str">
        <f>IF(D606&lt;=18,"LOW (1-18)","HIGH (19-36)")</f>
        <v>LOW (1-18)</v>
      </c>
      <c r="G606">
        <f>INT((D606-1)/6)+1</f>
        <v>3</v>
      </c>
      <c r="H606">
        <f>MOD(D606-1,6)+1</f>
        <v>3</v>
      </c>
      <c r="I606">
        <f>37-D606</f>
        <v>22</v>
      </c>
      <c r="J606">
        <f>ABS(D606-D607)</f>
        <v>2</v>
      </c>
    </row>
    <row r="607">
      <c r="A607">
        <v>26964</v>
      </c>
      <c r="B607" t="str">
        <v>2026-05-20</v>
      </c>
      <c r="C607" t="str">
        <v>Afternoon</v>
      </c>
      <c r="D607">
        <v>17</v>
      </c>
      <c r="E607" t="str">
        <f>IF(MOD(D607,2)=0,"EVEN","ODD")</f>
        <v>ODD</v>
      </c>
      <c r="F607" t="str">
        <f>IF(D607&lt;=18,"LOW (1-18)","HIGH (19-36)")</f>
        <v>LOW (1-18)</v>
      </c>
      <c r="G607">
        <f>INT((D607-1)/6)+1</f>
        <v>3</v>
      </c>
      <c r="H607">
        <f>MOD(D607-1,6)+1</f>
        <v>5</v>
      </c>
      <c r="I607">
        <f>37-D607</f>
        <v>20</v>
      </c>
      <c r="J607">
        <f>ABS(D607-D608)</f>
        <v>15</v>
      </c>
    </row>
    <row r="608">
      <c r="A608">
        <v>26963</v>
      </c>
      <c r="B608" t="str">
        <v>2026-05-20</v>
      </c>
      <c r="C608" t="str">
        <v>Midday</v>
      </c>
      <c r="D608">
        <v>32</v>
      </c>
      <c r="E608" t="str">
        <f>IF(MOD(D608,2)=0,"EVEN","ODD")</f>
        <v>EVEN</v>
      </c>
      <c r="F608" t="str">
        <f>IF(D608&lt;=18,"LOW (1-18)","HIGH (19-36)")</f>
        <v>HIGH (19-36)</v>
      </c>
      <c r="G608">
        <f>INT((D608-1)/6)+1</f>
        <v>6</v>
      </c>
      <c r="H608">
        <f>MOD(D608-1,6)+1</f>
        <v>2</v>
      </c>
      <c r="I608">
        <f>37-D608</f>
        <v>5</v>
      </c>
      <c r="J608">
        <f>ABS(D608-D609)</f>
        <v>16</v>
      </c>
    </row>
    <row r="609">
      <c r="A609">
        <v>26962</v>
      </c>
      <c r="B609" t="str">
        <v>2026-05-20</v>
      </c>
      <c r="C609" t="str">
        <v>Morning</v>
      </c>
      <c r="D609">
        <v>16</v>
      </c>
      <c r="E609" t="str">
        <f>IF(MOD(D609,2)=0,"EVEN","ODD")</f>
        <v>EVEN</v>
      </c>
      <c r="F609" t="str">
        <f>IF(D609&lt;=18,"LOW (1-18)","HIGH (19-36)")</f>
        <v>LOW (1-18)</v>
      </c>
      <c r="G609">
        <f>INT((D609-1)/6)+1</f>
        <v>3</v>
      </c>
      <c r="H609">
        <f>MOD(D609-1,6)+1</f>
        <v>4</v>
      </c>
      <c r="I609">
        <f>37-D609</f>
        <v>21</v>
      </c>
      <c r="J609">
        <f>ABS(D609-D610)</f>
        <v>10</v>
      </c>
    </row>
    <row r="610">
      <c r="A610">
        <v>26961</v>
      </c>
      <c r="B610" t="str">
        <v>2026-05-19</v>
      </c>
      <c r="C610" t="str">
        <v>Evening</v>
      </c>
      <c r="D610">
        <v>26</v>
      </c>
      <c r="E610" t="str">
        <f>IF(MOD(D610,2)=0,"EVEN","ODD")</f>
        <v>EVEN</v>
      </c>
      <c r="F610" t="str">
        <f>IF(D610&lt;=18,"LOW (1-18)","HIGH (19-36)")</f>
        <v>HIGH (19-36)</v>
      </c>
      <c r="G610">
        <f>INT((D610-1)/6)+1</f>
        <v>5</v>
      </c>
      <c r="H610">
        <f>MOD(D610-1,6)+1</f>
        <v>2</v>
      </c>
      <c r="I610">
        <f>37-D610</f>
        <v>11</v>
      </c>
      <c r="J610">
        <f>ABS(D610-D611)</f>
        <v>21</v>
      </c>
    </row>
    <row r="611">
      <c r="A611">
        <v>26960</v>
      </c>
      <c r="B611" t="str">
        <v>2026-05-19</v>
      </c>
      <c r="C611" t="str">
        <v>Afternoon</v>
      </c>
      <c r="D611">
        <v>5</v>
      </c>
      <c r="E611" t="str">
        <f>IF(MOD(D611,2)=0,"EVEN","ODD")</f>
        <v>ODD</v>
      </c>
      <c r="F611" t="str">
        <f>IF(D611&lt;=18,"LOW (1-18)","HIGH (19-36)")</f>
        <v>LOW (1-18)</v>
      </c>
      <c r="G611">
        <f>INT((D611-1)/6)+1</f>
        <v>1</v>
      </c>
      <c r="H611">
        <f>MOD(D611-1,6)+1</f>
        <v>5</v>
      </c>
      <c r="I611">
        <f>37-D611</f>
        <v>32</v>
      </c>
      <c r="J611">
        <f>ABS(D611-D612)</f>
        <v>4</v>
      </c>
    </row>
    <row r="612">
      <c r="A612">
        <v>26959</v>
      </c>
      <c r="B612" t="str">
        <v>2026-05-19</v>
      </c>
      <c r="C612" t="str">
        <v>Midday</v>
      </c>
      <c r="D612">
        <v>9</v>
      </c>
      <c r="E612" t="str">
        <f>IF(MOD(D612,2)=0,"EVEN","ODD")</f>
        <v>ODD</v>
      </c>
      <c r="F612" t="str">
        <f>IF(D612&lt;=18,"LOW (1-18)","HIGH (19-36)")</f>
        <v>LOW (1-18)</v>
      </c>
      <c r="G612">
        <f>INT((D612-1)/6)+1</f>
        <v>2</v>
      </c>
      <c r="H612">
        <f>MOD(D612-1,6)+1</f>
        <v>3</v>
      </c>
      <c r="I612">
        <f>37-D612</f>
        <v>28</v>
      </c>
      <c r="J612">
        <f>ABS(D612-D613)</f>
        <v>15</v>
      </c>
    </row>
    <row r="613">
      <c r="A613">
        <v>26958</v>
      </c>
      <c r="B613" t="str">
        <v>2026-05-19</v>
      </c>
      <c r="C613" t="str">
        <v>Morning</v>
      </c>
      <c r="D613">
        <v>24</v>
      </c>
      <c r="E613" t="str">
        <f>IF(MOD(D613,2)=0,"EVEN","ODD")</f>
        <v>EVEN</v>
      </c>
      <c r="F613" t="str">
        <f>IF(D613&lt;=18,"LOW (1-18)","HIGH (19-36)")</f>
        <v>HIGH (19-36)</v>
      </c>
      <c r="G613">
        <f>INT((D613-1)/6)+1</f>
        <v>4</v>
      </c>
      <c r="H613">
        <f>MOD(D613-1,6)+1</f>
        <v>6</v>
      </c>
      <c r="I613">
        <f>37-D613</f>
        <v>13</v>
      </c>
      <c r="J613">
        <f>ABS(D613-D614)</f>
        <v>1</v>
      </c>
    </row>
    <row r="614">
      <c r="A614">
        <v>26957</v>
      </c>
      <c r="B614" t="str">
        <v>2026-05-18</v>
      </c>
      <c r="C614" t="str">
        <v>Evening</v>
      </c>
      <c r="D614">
        <v>25</v>
      </c>
      <c r="E614" t="str">
        <f>IF(MOD(D614,2)=0,"EVEN","ODD")</f>
        <v>ODD</v>
      </c>
      <c r="F614" t="str">
        <f>IF(D614&lt;=18,"LOW (1-18)","HIGH (19-36)")</f>
        <v>HIGH (19-36)</v>
      </c>
      <c r="G614">
        <f>INT((D614-1)/6)+1</f>
        <v>5</v>
      </c>
      <c r="H614">
        <f>MOD(D614-1,6)+1</f>
        <v>1</v>
      </c>
      <c r="I614">
        <f>37-D614</f>
        <v>12</v>
      </c>
      <c r="J614">
        <f>ABS(D614-D615)</f>
        <v>11</v>
      </c>
    </row>
    <row r="615">
      <c r="A615">
        <v>26956</v>
      </c>
      <c r="B615" t="str">
        <v>2026-05-18</v>
      </c>
      <c r="C615" t="str">
        <v>Afternoon</v>
      </c>
      <c r="D615">
        <v>36</v>
      </c>
      <c r="E615" t="str">
        <f>IF(MOD(D615,2)=0,"EVEN","ODD")</f>
        <v>EVEN</v>
      </c>
      <c r="F615" t="str">
        <f>IF(D615&lt;=18,"LOW (1-18)","HIGH (19-36)")</f>
        <v>HIGH (19-36)</v>
      </c>
      <c r="G615">
        <f>INT((D615-1)/6)+1</f>
        <v>6</v>
      </c>
      <c r="H615">
        <f>MOD(D615-1,6)+1</f>
        <v>6</v>
      </c>
      <c r="I615">
        <f>37-D615</f>
        <v>1</v>
      </c>
      <c r="J615">
        <f>ABS(D615-D616)</f>
        <v>35</v>
      </c>
    </row>
    <row r="616">
      <c r="A616">
        <v>26955</v>
      </c>
      <c r="B616" t="str">
        <v>2026-05-18</v>
      </c>
      <c r="C616" t="str">
        <v>Midday</v>
      </c>
      <c r="D616">
        <v>1</v>
      </c>
      <c r="E616" t="str">
        <f>IF(MOD(D616,2)=0,"EVEN","ODD")</f>
        <v>ODD</v>
      </c>
      <c r="F616" t="str">
        <f>IF(D616&lt;=18,"LOW (1-18)","HIGH (19-36)")</f>
        <v>LOW (1-18)</v>
      </c>
      <c r="G616">
        <f>INT((D616-1)/6)+1</f>
        <v>1</v>
      </c>
      <c r="H616">
        <f>MOD(D616-1,6)+1</f>
        <v>1</v>
      </c>
      <c r="I616">
        <f>37-D616</f>
        <v>36</v>
      </c>
      <c r="J616">
        <f>ABS(D616-D617)</f>
        <v>8</v>
      </c>
    </row>
    <row r="617">
      <c r="A617">
        <v>26954</v>
      </c>
      <c r="B617" t="str">
        <v>2026-05-18</v>
      </c>
      <c r="C617" t="str">
        <v>Morning</v>
      </c>
      <c r="D617">
        <v>9</v>
      </c>
      <c r="E617" t="str">
        <f>IF(MOD(D617,2)=0,"EVEN","ODD")</f>
        <v>ODD</v>
      </c>
      <c r="F617" t="str">
        <f>IF(D617&lt;=18,"LOW (1-18)","HIGH (19-36)")</f>
        <v>LOW (1-18)</v>
      </c>
      <c r="G617">
        <f>INT((D617-1)/6)+1</f>
        <v>2</v>
      </c>
      <c r="H617">
        <f>MOD(D617-1,6)+1</f>
        <v>3</v>
      </c>
      <c r="I617">
        <f>37-D617</f>
        <v>28</v>
      </c>
      <c r="J617">
        <f>ABS(D617-D618)</f>
        <v>17</v>
      </c>
    </row>
    <row r="618">
      <c r="A618">
        <v>26953</v>
      </c>
      <c r="B618" t="str">
        <v>2026-05-17</v>
      </c>
      <c r="C618" t="str">
        <v>Evening</v>
      </c>
      <c r="D618">
        <v>26</v>
      </c>
      <c r="E618" t="str">
        <f>IF(MOD(D618,2)=0,"EVEN","ODD")</f>
        <v>EVEN</v>
      </c>
      <c r="F618" t="str">
        <f>IF(D618&lt;=18,"LOW (1-18)","HIGH (19-36)")</f>
        <v>HIGH (19-36)</v>
      </c>
      <c r="G618">
        <f>INT((D618-1)/6)+1</f>
        <v>5</v>
      </c>
      <c r="H618">
        <f>MOD(D618-1,6)+1</f>
        <v>2</v>
      </c>
      <c r="I618">
        <f>37-D618</f>
        <v>11</v>
      </c>
      <c r="J618">
        <f>ABS(D618-D619)</f>
        <v>5</v>
      </c>
    </row>
    <row r="619">
      <c r="A619">
        <v>26952</v>
      </c>
      <c r="B619" t="str">
        <v>2026-05-17</v>
      </c>
      <c r="C619" t="str">
        <v>Afternoon</v>
      </c>
      <c r="D619">
        <v>21</v>
      </c>
      <c r="E619" t="str">
        <f>IF(MOD(D619,2)=0,"EVEN","ODD")</f>
        <v>ODD</v>
      </c>
      <c r="F619" t="str">
        <f>IF(D619&lt;=18,"LOW (1-18)","HIGH (19-36)")</f>
        <v>HIGH (19-36)</v>
      </c>
      <c r="G619">
        <f>INT((D619-1)/6)+1</f>
        <v>4</v>
      </c>
      <c r="H619">
        <f>MOD(D619-1,6)+1</f>
        <v>3</v>
      </c>
      <c r="I619">
        <f>37-D619</f>
        <v>16</v>
      </c>
      <c r="J619">
        <f>ABS(D619-D620)</f>
        <v>5</v>
      </c>
    </row>
    <row r="620">
      <c r="A620">
        <v>26951</v>
      </c>
      <c r="B620" t="str">
        <v>2026-05-17</v>
      </c>
      <c r="C620" t="str">
        <v>Midday</v>
      </c>
      <c r="D620">
        <v>26</v>
      </c>
      <c r="E620" t="str">
        <f>IF(MOD(D620,2)=0,"EVEN","ODD")</f>
        <v>EVEN</v>
      </c>
      <c r="F620" t="str">
        <f>IF(D620&lt;=18,"LOW (1-18)","HIGH (19-36)")</f>
        <v>HIGH (19-36)</v>
      </c>
      <c r="G620">
        <f>INT((D620-1)/6)+1</f>
        <v>5</v>
      </c>
      <c r="H620">
        <f>MOD(D620-1,6)+1</f>
        <v>2</v>
      </c>
      <c r="I620">
        <f>37-D620</f>
        <v>11</v>
      </c>
      <c r="J620">
        <f>ABS(D620-D621)</f>
        <v>3</v>
      </c>
    </row>
    <row r="621">
      <c r="A621">
        <v>26950</v>
      </c>
      <c r="B621" t="str">
        <v>2026-05-17</v>
      </c>
      <c r="C621" t="str">
        <v>Morning</v>
      </c>
      <c r="D621">
        <v>23</v>
      </c>
      <c r="E621" t="str">
        <f>IF(MOD(D621,2)=0,"EVEN","ODD")</f>
        <v>ODD</v>
      </c>
      <c r="F621" t="str">
        <f>IF(D621&lt;=18,"LOW (1-18)","HIGH (19-36)")</f>
        <v>HIGH (19-36)</v>
      </c>
      <c r="G621">
        <f>INT((D621-1)/6)+1</f>
        <v>4</v>
      </c>
      <c r="H621">
        <f>MOD(D621-1,6)+1</f>
        <v>5</v>
      </c>
      <c r="I621">
        <f>37-D621</f>
        <v>14</v>
      </c>
      <c r="J621">
        <f>ABS(D621-D622)</f>
        <v>9</v>
      </c>
    </row>
    <row r="622">
      <c r="A622">
        <v>26949</v>
      </c>
      <c r="B622" t="str">
        <v>2026-05-16</v>
      </c>
      <c r="C622" t="str">
        <v>Evening</v>
      </c>
      <c r="D622">
        <v>32</v>
      </c>
      <c r="E622" t="str">
        <f>IF(MOD(D622,2)=0,"EVEN","ODD")</f>
        <v>EVEN</v>
      </c>
      <c r="F622" t="str">
        <f>IF(D622&lt;=18,"LOW (1-18)","HIGH (19-36)")</f>
        <v>HIGH (19-36)</v>
      </c>
      <c r="G622">
        <f>INT((D622-1)/6)+1</f>
        <v>6</v>
      </c>
      <c r="H622">
        <f>MOD(D622-1,6)+1</f>
        <v>2</v>
      </c>
      <c r="I622">
        <f>37-D622</f>
        <v>5</v>
      </c>
      <c r="J622">
        <f>ABS(D622-D623)</f>
        <v>14</v>
      </c>
    </row>
    <row r="623">
      <c r="A623">
        <v>26948</v>
      </c>
      <c r="B623" t="str">
        <v>2026-05-16</v>
      </c>
      <c r="C623" t="str">
        <v>Afternoon</v>
      </c>
      <c r="D623">
        <v>18</v>
      </c>
      <c r="E623" t="str">
        <f>IF(MOD(D623,2)=0,"EVEN","ODD")</f>
        <v>EVEN</v>
      </c>
      <c r="F623" t="str">
        <f>IF(D623&lt;=18,"LOW (1-18)","HIGH (19-36)")</f>
        <v>LOW (1-18)</v>
      </c>
      <c r="G623">
        <f>INT((D623-1)/6)+1</f>
        <v>3</v>
      </c>
      <c r="H623">
        <f>MOD(D623-1,6)+1</f>
        <v>6</v>
      </c>
      <c r="I623">
        <f>37-D623</f>
        <v>19</v>
      </c>
      <c r="J623">
        <f>ABS(D623-D624)</f>
        <v>13</v>
      </c>
    </row>
    <row r="624">
      <c r="A624">
        <v>26947</v>
      </c>
      <c r="B624" t="str">
        <v>2026-05-16</v>
      </c>
      <c r="C624" t="str">
        <v>Midday</v>
      </c>
      <c r="D624">
        <v>5</v>
      </c>
      <c r="E624" t="str">
        <f>IF(MOD(D624,2)=0,"EVEN","ODD")</f>
        <v>ODD</v>
      </c>
      <c r="F624" t="str">
        <f>IF(D624&lt;=18,"LOW (1-18)","HIGH (19-36)")</f>
        <v>LOW (1-18)</v>
      </c>
      <c r="G624">
        <f>INT((D624-1)/6)+1</f>
        <v>1</v>
      </c>
      <c r="H624">
        <f>MOD(D624-1,6)+1</f>
        <v>5</v>
      </c>
      <c r="I624">
        <f>37-D624</f>
        <v>32</v>
      </c>
      <c r="J624">
        <f>ABS(D624-D625)</f>
        <v>6</v>
      </c>
    </row>
    <row r="625">
      <c r="A625">
        <v>26946</v>
      </c>
      <c r="B625" t="str">
        <v>2026-05-16</v>
      </c>
      <c r="C625" t="str">
        <v>Morning</v>
      </c>
      <c r="D625">
        <v>11</v>
      </c>
      <c r="E625" t="str">
        <f>IF(MOD(D625,2)=0,"EVEN","ODD")</f>
        <v>ODD</v>
      </c>
      <c r="F625" t="str">
        <f>IF(D625&lt;=18,"LOW (1-18)","HIGH (19-36)")</f>
        <v>LOW (1-18)</v>
      </c>
      <c r="G625">
        <f>INT((D625-1)/6)+1</f>
        <v>2</v>
      </c>
      <c r="H625">
        <f>MOD(D625-1,6)+1</f>
        <v>5</v>
      </c>
      <c r="I625">
        <f>37-D625</f>
        <v>26</v>
      </c>
      <c r="J625">
        <f>ABS(D625-D626)</f>
        <v>23</v>
      </c>
    </row>
    <row r="626">
      <c r="A626">
        <v>26945</v>
      </c>
      <c r="B626" t="str">
        <v>2026-05-15</v>
      </c>
      <c r="C626" t="str">
        <v>Evening</v>
      </c>
      <c r="D626">
        <v>34</v>
      </c>
      <c r="E626" t="str">
        <f>IF(MOD(D626,2)=0,"EVEN","ODD")</f>
        <v>EVEN</v>
      </c>
      <c r="F626" t="str">
        <f>IF(D626&lt;=18,"LOW (1-18)","HIGH (19-36)")</f>
        <v>HIGH (19-36)</v>
      </c>
      <c r="G626">
        <f>INT((D626-1)/6)+1</f>
        <v>6</v>
      </c>
      <c r="H626">
        <f>MOD(D626-1,6)+1</f>
        <v>4</v>
      </c>
      <c r="I626">
        <f>37-D626</f>
        <v>3</v>
      </c>
      <c r="J626">
        <f>ABS(D626-D627)</f>
        <v>13</v>
      </c>
    </row>
    <row r="627">
      <c r="A627">
        <v>26944</v>
      </c>
      <c r="B627" t="str">
        <v>2026-05-15</v>
      </c>
      <c r="C627" t="str">
        <v>Afternoon</v>
      </c>
      <c r="D627">
        <v>21</v>
      </c>
      <c r="E627" t="str">
        <f>IF(MOD(D627,2)=0,"EVEN","ODD")</f>
        <v>ODD</v>
      </c>
      <c r="F627" t="str">
        <f>IF(D627&lt;=18,"LOW (1-18)","HIGH (19-36)")</f>
        <v>HIGH (19-36)</v>
      </c>
      <c r="G627">
        <f>INT((D627-1)/6)+1</f>
        <v>4</v>
      </c>
      <c r="H627">
        <f>MOD(D627-1,6)+1</f>
        <v>3</v>
      </c>
      <c r="I627">
        <f>37-D627</f>
        <v>16</v>
      </c>
      <c r="J627">
        <f>ABS(D627-D628)</f>
        <v>8</v>
      </c>
    </row>
    <row r="628">
      <c r="A628">
        <v>26943</v>
      </c>
      <c r="B628" t="str">
        <v>2026-05-15</v>
      </c>
      <c r="C628" t="str">
        <v>Midday</v>
      </c>
      <c r="D628">
        <v>29</v>
      </c>
      <c r="E628" t="str">
        <f>IF(MOD(D628,2)=0,"EVEN","ODD")</f>
        <v>ODD</v>
      </c>
      <c r="F628" t="str">
        <f>IF(D628&lt;=18,"LOW (1-18)","HIGH (19-36)")</f>
        <v>HIGH (19-36)</v>
      </c>
      <c r="G628">
        <f>INT((D628-1)/6)+1</f>
        <v>5</v>
      </c>
      <c r="H628">
        <f>MOD(D628-1,6)+1</f>
        <v>5</v>
      </c>
      <c r="I628">
        <f>37-D628</f>
        <v>8</v>
      </c>
      <c r="J628">
        <f>ABS(D628-D629)</f>
        <v>24</v>
      </c>
    </row>
    <row r="629">
      <c r="A629">
        <v>26942</v>
      </c>
      <c r="B629" t="str">
        <v>2026-05-15</v>
      </c>
      <c r="C629" t="str">
        <v>Morning</v>
      </c>
      <c r="D629">
        <v>5</v>
      </c>
      <c r="E629" t="str">
        <f>IF(MOD(D629,2)=0,"EVEN","ODD")</f>
        <v>ODD</v>
      </c>
      <c r="F629" t="str">
        <f>IF(D629&lt;=18,"LOW (1-18)","HIGH (19-36)")</f>
        <v>LOW (1-18)</v>
      </c>
      <c r="G629">
        <f>INT((D629-1)/6)+1</f>
        <v>1</v>
      </c>
      <c r="H629">
        <f>MOD(D629-1,6)+1</f>
        <v>5</v>
      </c>
      <c r="I629">
        <f>37-D629</f>
        <v>32</v>
      </c>
      <c r="J629">
        <f>ABS(D629-D630)</f>
        <v>13</v>
      </c>
    </row>
    <row r="630">
      <c r="A630">
        <v>26941</v>
      </c>
      <c r="B630" t="str">
        <v>2026-05-14</v>
      </c>
      <c r="C630" t="str">
        <v>Evening</v>
      </c>
      <c r="D630">
        <v>18</v>
      </c>
      <c r="E630" t="str">
        <f>IF(MOD(D630,2)=0,"EVEN","ODD")</f>
        <v>EVEN</v>
      </c>
      <c r="F630" t="str">
        <f>IF(D630&lt;=18,"LOW (1-18)","HIGH (19-36)")</f>
        <v>LOW (1-18)</v>
      </c>
      <c r="G630">
        <f>INT((D630-1)/6)+1</f>
        <v>3</v>
      </c>
      <c r="H630">
        <f>MOD(D630-1,6)+1</f>
        <v>6</v>
      </c>
      <c r="I630">
        <f>37-D630</f>
        <v>19</v>
      </c>
      <c r="J630">
        <f>ABS(D630-D631)</f>
        <v>18</v>
      </c>
    </row>
    <row r="631">
      <c r="A631">
        <v>26940</v>
      </c>
      <c r="B631" t="str">
        <v>2026-05-14</v>
      </c>
      <c r="C631" t="str">
        <v>Afternoon</v>
      </c>
      <c r="D631">
        <v>36</v>
      </c>
      <c r="E631" t="str">
        <f>IF(MOD(D631,2)=0,"EVEN","ODD")</f>
        <v>EVEN</v>
      </c>
      <c r="F631" t="str">
        <f>IF(D631&lt;=18,"LOW (1-18)","HIGH (19-36)")</f>
        <v>HIGH (19-36)</v>
      </c>
      <c r="G631">
        <f>INT((D631-1)/6)+1</f>
        <v>6</v>
      </c>
      <c r="H631">
        <f>MOD(D631-1,6)+1</f>
        <v>6</v>
      </c>
      <c r="I631">
        <f>37-D631</f>
        <v>1</v>
      </c>
      <c r="J631">
        <f>ABS(D631-D632)</f>
        <v>2</v>
      </c>
    </row>
    <row r="632">
      <c r="A632">
        <v>26939</v>
      </c>
      <c r="B632" t="str">
        <v>2026-05-14</v>
      </c>
      <c r="C632" t="str">
        <v>Midday</v>
      </c>
      <c r="D632">
        <v>34</v>
      </c>
      <c r="E632" t="str">
        <f>IF(MOD(D632,2)=0,"EVEN","ODD")</f>
        <v>EVEN</v>
      </c>
      <c r="F632" t="str">
        <f>IF(D632&lt;=18,"LOW (1-18)","HIGH (19-36)")</f>
        <v>HIGH (19-36)</v>
      </c>
      <c r="G632">
        <f>INT((D632-1)/6)+1</f>
        <v>6</v>
      </c>
      <c r="H632">
        <f>MOD(D632-1,6)+1</f>
        <v>4</v>
      </c>
      <c r="I632">
        <f>37-D632</f>
        <v>3</v>
      </c>
      <c r="J632">
        <f>ABS(D632-D633)</f>
        <v>31</v>
      </c>
    </row>
    <row r="633">
      <c r="A633">
        <v>26938</v>
      </c>
      <c r="B633" t="str">
        <v>2026-05-14</v>
      </c>
      <c r="C633" t="str">
        <v>Morning</v>
      </c>
      <c r="D633">
        <v>3</v>
      </c>
      <c r="E633" t="str">
        <f>IF(MOD(D633,2)=0,"EVEN","ODD")</f>
        <v>ODD</v>
      </c>
      <c r="F633" t="str">
        <f>IF(D633&lt;=18,"LOW (1-18)","HIGH (19-36)")</f>
        <v>LOW (1-18)</v>
      </c>
      <c r="G633">
        <f>INT((D633-1)/6)+1</f>
        <v>1</v>
      </c>
      <c r="H633">
        <f>MOD(D633-1,6)+1</f>
        <v>3</v>
      </c>
      <c r="I633">
        <f>37-D633</f>
        <v>34</v>
      </c>
      <c r="J633">
        <f>ABS(D633-D634)</f>
        <v>20</v>
      </c>
    </row>
    <row r="634">
      <c r="A634">
        <v>26937</v>
      </c>
      <c r="B634" t="str">
        <v>2026-05-13</v>
      </c>
      <c r="C634" t="str">
        <v>Evening</v>
      </c>
      <c r="D634">
        <v>23</v>
      </c>
      <c r="E634" t="str">
        <f>IF(MOD(D634,2)=0,"EVEN","ODD")</f>
        <v>ODD</v>
      </c>
      <c r="F634" t="str">
        <f>IF(D634&lt;=18,"LOW (1-18)","HIGH (19-36)")</f>
        <v>HIGH (19-36)</v>
      </c>
      <c r="G634">
        <f>INT((D634-1)/6)+1</f>
        <v>4</v>
      </c>
      <c r="H634">
        <f>MOD(D634-1,6)+1</f>
        <v>5</v>
      </c>
      <c r="I634">
        <f>37-D634</f>
        <v>14</v>
      </c>
      <c r="J634">
        <f>ABS(D634-D635)</f>
        <v>8</v>
      </c>
    </row>
    <row r="635">
      <c r="A635">
        <v>26936</v>
      </c>
      <c r="B635" t="str">
        <v>2026-05-13</v>
      </c>
      <c r="C635" t="str">
        <v>Afternoon</v>
      </c>
      <c r="D635">
        <v>31</v>
      </c>
      <c r="E635" t="str">
        <f>IF(MOD(D635,2)=0,"EVEN","ODD")</f>
        <v>ODD</v>
      </c>
      <c r="F635" t="str">
        <f>IF(D635&lt;=18,"LOW (1-18)","HIGH (19-36)")</f>
        <v>HIGH (19-36)</v>
      </c>
      <c r="G635">
        <f>INT((D635-1)/6)+1</f>
        <v>6</v>
      </c>
      <c r="H635">
        <f>MOD(D635-1,6)+1</f>
        <v>1</v>
      </c>
      <c r="I635">
        <f>37-D635</f>
        <v>6</v>
      </c>
      <c r="J635">
        <f>ABS(D635-D636)</f>
        <v>2</v>
      </c>
    </row>
    <row r="636">
      <c r="A636">
        <v>26935</v>
      </c>
      <c r="B636" t="str">
        <v>2026-05-13</v>
      </c>
      <c r="C636" t="str">
        <v>Midday</v>
      </c>
      <c r="D636">
        <v>33</v>
      </c>
      <c r="E636" t="str">
        <f>IF(MOD(D636,2)=0,"EVEN","ODD")</f>
        <v>ODD</v>
      </c>
      <c r="F636" t="str">
        <f>IF(D636&lt;=18,"LOW (1-18)","HIGH (19-36)")</f>
        <v>HIGH (19-36)</v>
      </c>
      <c r="G636">
        <f>INT((D636-1)/6)+1</f>
        <v>6</v>
      </c>
      <c r="H636">
        <f>MOD(D636-1,6)+1</f>
        <v>3</v>
      </c>
      <c r="I636">
        <f>37-D636</f>
        <v>4</v>
      </c>
      <c r="J636">
        <f>ABS(D636-D637)</f>
        <v>10</v>
      </c>
    </row>
    <row r="637">
      <c r="A637">
        <v>26934</v>
      </c>
      <c r="B637" t="str">
        <v>2026-05-13</v>
      </c>
      <c r="C637" t="str">
        <v>Morning</v>
      </c>
      <c r="D637">
        <v>23</v>
      </c>
      <c r="E637" t="str">
        <f>IF(MOD(D637,2)=0,"EVEN","ODD")</f>
        <v>ODD</v>
      </c>
      <c r="F637" t="str">
        <f>IF(D637&lt;=18,"LOW (1-18)","HIGH (19-36)")</f>
        <v>HIGH (19-36)</v>
      </c>
      <c r="G637">
        <f>INT((D637-1)/6)+1</f>
        <v>4</v>
      </c>
      <c r="H637">
        <f>MOD(D637-1,6)+1</f>
        <v>5</v>
      </c>
      <c r="I637">
        <f>37-D637</f>
        <v>14</v>
      </c>
      <c r="J637">
        <f>ABS(D637-D638)</f>
        <v>4</v>
      </c>
    </row>
    <row r="638">
      <c r="A638">
        <v>26933</v>
      </c>
      <c r="B638" t="str">
        <v>2026-05-12</v>
      </c>
      <c r="C638" t="str">
        <v>Evening</v>
      </c>
      <c r="D638">
        <v>19</v>
      </c>
      <c r="E638" t="str">
        <f>IF(MOD(D638,2)=0,"EVEN","ODD")</f>
        <v>ODD</v>
      </c>
      <c r="F638" t="str">
        <f>IF(D638&lt;=18,"LOW (1-18)","HIGH (19-36)")</f>
        <v>HIGH (19-36)</v>
      </c>
      <c r="G638">
        <f>INT((D638-1)/6)+1</f>
        <v>4</v>
      </c>
      <c r="H638">
        <f>MOD(D638-1,6)+1</f>
        <v>1</v>
      </c>
      <c r="I638">
        <f>37-D638</f>
        <v>18</v>
      </c>
      <c r="J638">
        <f>ABS(D638-D639)</f>
        <v>6</v>
      </c>
    </row>
    <row r="639">
      <c r="A639">
        <v>26932</v>
      </c>
      <c r="B639" t="str">
        <v>2026-05-12</v>
      </c>
      <c r="C639" t="str">
        <v>Afternoon</v>
      </c>
      <c r="D639">
        <v>13</v>
      </c>
      <c r="E639" t="str">
        <f>IF(MOD(D639,2)=0,"EVEN","ODD")</f>
        <v>ODD</v>
      </c>
      <c r="F639" t="str">
        <f>IF(D639&lt;=18,"LOW (1-18)","HIGH (19-36)")</f>
        <v>LOW (1-18)</v>
      </c>
      <c r="G639">
        <f>INT((D639-1)/6)+1</f>
        <v>3</v>
      </c>
      <c r="H639">
        <f>MOD(D639-1,6)+1</f>
        <v>1</v>
      </c>
      <c r="I639">
        <f>37-D639</f>
        <v>24</v>
      </c>
      <c r="J639">
        <f>ABS(D639-D640)</f>
        <v>8</v>
      </c>
    </row>
    <row r="640">
      <c r="A640">
        <v>26931</v>
      </c>
      <c r="B640" t="str">
        <v>2026-05-12</v>
      </c>
      <c r="C640" t="str">
        <v>Midday</v>
      </c>
      <c r="D640">
        <v>5</v>
      </c>
      <c r="E640" t="str">
        <f>IF(MOD(D640,2)=0,"EVEN","ODD")</f>
        <v>ODD</v>
      </c>
      <c r="F640" t="str">
        <f>IF(D640&lt;=18,"LOW (1-18)","HIGH (19-36)")</f>
        <v>LOW (1-18)</v>
      </c>
      <c r="G640">
        <f>INT((D640-1)/6)+1</f>
        <v>1</v>
      </c>
      <c r="H640">
        <f>MOD(D640-1,6)+1</f>
        <v>5</v>
      </c>
      <c r="I640">
        <f>37-D640</f>
        <v>32</v>
      </c>
      <c r="J640">
        <f>ABS(D640-D641)</f>
        <v>1</v>
      </c>
    </row>
    <row r="641">
      <c r="A641">
        <v>26930</v>
      </c>
      <c r="B641" t="str">
        <v>2026-05-12</v>
      </c>
      <c r="C641" t="str">
        <v>Morning</v>
      </c>
      <c r="D641">
        <v>6</v>
      </c>
      <c r="E641" t="str">
        <f>IF(MOD(D641,2)=0,"EVEN","ODD")</f>
        <v>EVEN</v>
      </c>
      <c r="F641" t="str">
        <f>IF(D641&lt;=18,"LOW (1-18)","HIGH (19-36)")</f>
        <v>LOW (1-18)</v>
      </c>
      <c r="G641">
        <f>INT((D641-1)/6)+1</f>
        <v>1</v>
      </c>
      <c r="H641">
        <f>MOD(D641-1,6)+1</f>
        <v>6</v>
      </c>
      <c r="I641">
        <f>37-D641</f>
        <v>31</v>
      </c>
      <c r="J641">
        <f>ABS(D641-D642)</f>
        <v>15</v>
      </c>
    </row>
    <row r="642">
      <c r="A642">
        <v>26929</v>
      </c>
      <c r="B642" t="str">
        <v>2026-05-11</v>
      </c>
      <c r="C642" t="str">
        <v>Evening</v>
      </c>
      <c r="D642">
        <v>21</v>
      </c>
      <c r="E642" t="str">
        <f>IF(MOD(D642,2)=0,"EVEN","ODD")</f>
        <v>ODD</v>
      </c>
      <c r="F642" t="str">
        <f>IF(D642&lt;=18,"LOW (1-18)","HIGH (19-36)")</f>
        <v>HIGH (19-36)</v>
      </c>
      <c r="G642">
        <f>INT((D642-1)/6)+1</f>
        <v>4</v>
      </c>
      <c r="H642">
        <f>MOD(D642-1,6)+1</f>
        <v>3</v>
      </c>
      <c r="I642">
        <f>37-D642</f>
        <v>16</v>
      </c>
      <c r="J642">
        <f>ABS(D642-D643)</f>
        <v>6</v>
      </c>
    </row>
    <row r="643">
      <c r="A643">
        <v>26928</v>
      </c>
      <c r="B643" t="str">
        <v>2026-05-11</v>
      </c>
      <c r="C643" t="str">
        <v>Afternoon</v>
      </c>
      <c r="D643">
        <v>15</v>
      </c>
      <c r="E643" t="str">
        <f>IF(MOD(D643,2)=0,"EVEN","ODD")</f>
        <v>ODD</v>
      </c>
      <c r="F643" t="str">
        <f>IF(D643&lt;=18,"LOW (1-18)","HIGH (19-36)")</f>
        <v>LOW (1-18)</v>
      </c>
      <c r="G643">
        <f>INT((D643-1)/6)+1</f>
        <v>3</v>
      </c>
      <c r="H643">
        <f>MOD(D643-1,6)+1</f>
        <v>3</v>
      </c>
      <c r="I643">
        <f>37-D643</f>
        <v>22</v>
      </c>
      <c r="J643">
        <f>ABS(D643-D644)</f>
        <v>18</v>
      </c>
    </row>
    <row r="644">
      <c r="A644">
        <v>26927</v>
      </c>
      <c r="B644" t="str">
        <v>2026-05-11</v>
      </c>
      <c r="C644" t="str">
        <v>Midday</v>
      </c>
      <c r="D644">
        <v>33</v>
      </c>
      <c r="E644" t="str">
        <f>IF(MOD(D644,2)=0,"EVEN","ODD")</f>
        <v>ODD</v>
      </c>
      <c r="F644" t="str">
        <f>IF(D644&lt;=18,"LOW (1-18)","HIGH (19-36)")</f>
        <v>HIGH (19-36)</v>
      </c>
      <c r="G644">
        <f>INT((D644-1)/6)+1</f>
        <v>6</v>
      </c>
      <c r="H644">
        <f>MOD(D644-1,6)+1</f>
        <v>3</v>
      </c>
      <c r="I644">
        <f>37-D644</f>
        <v>4</v>
      </c>
      <c r="J644">
        <f>ABS(D644-D645)</f>
        <v>1</v>
      </c>
    </row>
    <row r="645">
      <c r="A645">
        <v>26926</v>
      </c>
      <c r="B645" t="str">
        <v>2026-05-11</v>
      </c>
      <c r="C645" t="str">
        <v>Morning</v>
      </c>
      <c r="D645">
        <v>34</v>
      </c>
      <c r="E645" t="str">
        <f>IF(MOD(D645,2)=0,"EVEN","ODD")</f>
        <v>EVEN</v>
      </c>
      <c r="F645" t="str">
        <f>IF(D645&lt;=18,"LOW (1-18)","HIGH (19-36)")</f>
        <v>HIGH (19-36)</v>
      </c>
      <c r="G645">
        <f>INT((D645-1)/6)+1</f>
        <v>6</v>
      </c>
      <c r="H645">
        <f>MOD(D645-1,6)+1</f>
        <v>4</v>
      </c>
      <c r="I645">
        <f>37-D645</f>
        <v>3</v>
      </c>
      <c r="J645">
        <f>ABS(D645-D646)</f>
        <v>4</v>
      </c>
    </row>
    <row r="646">
      <c r="A646">
        <v>26925</v>
      </c>
      <c r="B646" t="str">
        <v>2026-05-10</v>
      </c>
      <c r="C646" t="str">
        <v>Evening</v>
      </c>
      <c r="D646">
        <v>30</v>
      </c>
      <c r="E646" t="str">
        <f>IF(MOD(D646,2)=0,"EVEN","ODD")</f>
        <v>EVEN</v>
      </c>
      <c r="F646" t="str">
        <f>IF(D646&lt;=18,"LOW (1-18)","HIGH (19-36)")</f>
        <v>HIGH (19-36)</v>
      </c>
      <c r="G646">
        <f>INT((D646-1)/6)+1</f>
        <v>5</v>
      </c>
      <c r="H646">
        <f>MOD(D646-1,6)+1</f>
        <v>6</v>
      </c>
      <c r="I646">
        <f>37-D646</f>
        <v>7</v>
      </c>
      <c r="J646">
        <f>ABS(D646-D647)</f>
        <v>4</v>
      </c>
    </row>
    <row r="647">
      <c r="A647">
        <v>26924</v>
      </c>
      <c r="B647" t="str">
        <v>2026-05-10</v>
      </c>
      <c r="C647" t="str">
        <v>Afternoon</v>
      </c>
      <c r="D647">
        <v>34</v>
      </c>
      <c r="E647" t="str">
        <f>IF(MOD(D647,2)=0,"EVEN","ODD")</f>
        <v>EVEN</v>
      </c>
      <c r="F647" t="str">
        <f>IF(D647&lt;=18,"LOW (1-18)","HIGH (19-36)")</f>
        <v>HIGH (19-36)</v>
      </c>
      <c r="G647">
        <f>INT((D647-1)/6)+1</f>
        <v>6</v>
      </c>
      <c r="H647">
        <f>MOD(D647-1,6)+1</f>
        <v>4</v>
      </c>
      <c r="I647">
        <f>37-D647</f>
        <v>3</v>
      </c>
      <c r="J647">
        <f>ABS(D647-D648)</f>
        <v>3</v>
      </c>
    </row>
    <row r="648">
      <c r="A648">
        <v>26923</v>
      </c>
      <c r="B648" t="str">
        <v>2026-05-10</v>
      </c>
      <c r="C648" t="str">
        <v>Midday</v>
      </c>
      <c r="D648">
        <v>31</v>
      </c>
      <c r="E648" t="str">
        <f>IF(MOD(D648,2)=0,"EVEN","ODD")</f>
        <v>ODD</v>
      </c>
      <c r="F648" t="str">
        <f>IF(D648&lt;=18,"LOW (1-18)","HIGH (19-36)")</f>
        <v>HIGH (19-36)</v>
      </c>
      <c r="G648">
        <f>INT((D648-1)/6)+1</f>
        <v>6</v>
      </c>
      <c r="H648">
        <f>MOD(D648-1,6)+1</f>
        <v>1</v>
      </c>
      <c r="I648">
        <f>37-D648</f>
        <v>6</v>
      </c>
      <c r="J648">
        <f>ABS(D648-D649)</f>
        <v>30</v>
      </c>
    </row>
    <row r="649">
      <c r="A649">
        <v>26922</v>
      </c>
      <c r="B649" t="str">
        <v>2026-05-10</v>
      </c>
      <c r="C649" t="str">
        <v>Morning</v>
      </c>
      <c r="D649">
        <v>1</v>
      </c>
      <c r="E649" t="str">
        <f>IF(MOD(D649,2)=0,"EVEN","ODD")</f>
        <v>ODD</v>
      </c>
      <c r="F649" t="str">
        <f>IF(D649&lt;=18,"LOW (1-18)","HIGH (19-36)")</f>
        <v>LOW (1-18)</v>
      </c>
      <c r="G649">
        <f>INT((D649-1)/6)+1</f>
        <v>1</v>
      </c>
      <c r="H649">
        <f>MOD(D649-1,6)+1</f>
        <v>1</v>
      </c>
      <c r="I649">
        <f>37-D649</f>
        <v>36</v>
      </c>
      <c r="J649">
        <f>ABS(D649-D650)</f>
        <v>29</v>
      </c>
    </row>
    <row r="650">
      <c r="A650">
        <v>26921</v>
      </c>
      <c r="B650" t="str">
        <v>2026-05-09</v>
      </c>
      <c r="C650" t="str">
        <v>Evening</v>
      </c>
      <c r="D650">
        <v>30</v>
      </c>
      <c r="E650" t="str">
        <f>IF(MOD(D650,2)=0,"EVEN","ODD")</f>
        <v>EVEN</v>
      </c>
      <c r="F650" t="str">
        <f>IF(D650&lt;=18,"LOW (1-18)","HIGH (19-36)")</f>
        <v>HIGH (19-36)</v>
      </c>
      <c r="G650">
        <f>INT((D650-1)/6)+1</f>
        <v>5</v>
      </c>
      <c r="H650">
        <f>MOD(D650-1,6)+1</f>
        <v>6</v>
      </c>
      <c r="I650">
        <f>37-D650</f>
        <v>7</v>
      </c>
      <c r="J650">
        <f>ABS(D650-D651)</f>
        <v>1</v>
      </c>
    </row>
    <row r="651">
      <c r="A651">
        <v>26920</v>
      </c>
      <c r="B651" t="str">
        <v>2026-05-09</v>
      </c>
      <c r="C651" t="str">
        <v>Afternoon</v>
      </c>
      <c r="D651">
        <v>29</v>
      </c>
      <c r="E651" t="str">
        <f>IF(MOD(D651,2)=0,"EVEN","ODD")</f>
        <v>ODD</v>
      </c>
      <c r="F651" t="str">
        <f>IF(D651&lt;=18,"LOW (1-18)","HIGH (19-36)")</f>
        <v>HIGH (19-36)</v>
      </c>
      <c r="G651">
        <f>INT((D651-1)/6)+1</f>
        <v>5</v>
      </c>
      <c r="H651">
        <f>MOD(D651-1,6)+1</f>
        <v>5</v>
      </c>
      <c r="I651">
        <f>37-D651</f>
        <v>8</v>
      </c>
      <c r="J651">
        <f>ABS(D651-D652)</f>
        <v>2</v>
      </c>
    </row>
    <row r="652">
      <c r="A652">
        <v>26919</v>
      </c>
      <c r="B652" t="str">
        <v>2026-05-09</v>
      </c>
      <c r="C652" t="str">
        <v>Midday</v>
      </c>
      <c r="D652">
        <v>31</v>
      </c>
      <c r="E652" t="str">
        <f>IF(MOD(D652,2)=0,"EVEN","ODD")</f>
        <v>ODD</v>
      </c>
      <c r="F652" t="str">
        <f>IF(D652&lt;=18,"LOW (1-18)","HIGH (19-36)")</f>
        <v>HIGH (19-36)</v>
      </c>
      <c r="G652">
        <f>INT((D652-1)/6)+1</f>
        <v>6</v>
      </c>
      <c r="H652">
        <f>MOD(D652-1,6)+1</f>
        <v>1</v>
      </c>
      <c r="I652">
        <f>37-D652</f>
        <v>6</v>
      </c>
      <c r="J652">
        <f>ABS(D652-D653)</f>
        <v>26</v>
      </c>
    </row>
    <row r="653">
      <c r="A653">
        <v>26918</v>
      </c>
      <c r="B653" t="str">
        <v>2026-05-09</v>
      </c>
      <c r="C653" t="str">
        <v>Morning</v>
      </c>
      <c r="D653">
        <v>5</v>
      </c>
      <c r="E653" t="str">
        <f>IF(MOD(D653,2)=0,"EVEN","ODD")</f>
        <v>ODD</v>
      </c>
      <c r="F653" t="str">
        <f>IF(D653&lt;=18,"LOW (1-18)","HIGH (19-36)")</f>
        <v>LOW (1-18)</v>
      </c>
      <c r="G653">
        <f>INT((D653-1)/6)+1</f>
        <v>1</v>
      </c>
      <c r="H653">
        <f>MOD(D653-1,6)+1</f>
        <v>5</v>
      </c>
      <c r="I653">
        <f>37-D653</f>
        <v>32</v>
      </c>
      <c r="J653">
        <f>ABS(D653-D654)</f>
        <v>7</v>
      </c>
    </row>
    <row r="654">
      <c r="A654">
        <v>26917</v>
      </c>
      <c r="B654" t="str">
        <v>2026-05-08</v>
      </c>
      <c r="C654" t="str">
        <v>Evening</v>
      </c>
      <c r="D654">
        <v>12</v>
      </c>
      <c r="E654" t="str">
        <f>IF(MOD(D654,2)=0,"EVEN","ODD")</f>
        <v>EVEN</v>
      </c>
      <c r="F654" t="str">
        <f>IF(D654&lt;=18,"LOW (1-18)","HIGH (19-36)")</f>
        <v>LOW (1-18)</v>
      </c>
      <c r="G654">
        <f>INT((D654-1)/6)+1</f>
        <v>2</v>
      </c>
      <c r="H654">
        <f>MOD(D654-1,6)+1</f>
        <v>6</v>
      </c>
      <c r="I654">
        <f>37-D654</f>
        <v>25</v>
      </c>
      <c r="J654">
        <f>ABS(D654-D655)</f>
        <v>8</v>
      </c>
    </row>
    <row r="655">
      <c r="A655">
        <v>26916</v>
      </c>
      <c r="B655" t="str">
        <v>2026-05-08</v>
      </c>
      <c r="C655" t="str">
        <v>Afternoon</v>
      </c>
      <c r="D655">
        <v>4</v>
      </c>
      <c r="E655" t="str">
        <f>IF(MOD(D655,2)=0,"EVEN","ODD")</f>
        <v>EVEN</v>
      </c>
      <c r="F655" t="str">
        <f>IF(D655&lt;=18,"LOW (1-18)","HIGH (19-36)")</f>
        <v>LOW (1-18)</v>
      </c>
      <c r="G655">
        <f>INT((D655-1)/6)+1</f>
        <v>1</v>
      </c>
      <c r="H655">
        <f>MOD(D655-1,6)+1</f>
        <v>4</v>
      </c>
      <c r="I655">
        <f>37-D655</f>
        <v>33</v>
      </c>
      <c r="J655">
        <f>ABS(D655-D656)</f>
        <v>29</v>
      </c>
    </row>
    <row r="656">
      <c r="A656">
        <v>26915</v>
      </c>
      <c r="B656" t="str">
        <v>2026-05-08</v>
      </c>
      <c r="C656" t="str">
        <v>Midday</v>
      </c>
      <c r="D656">
        <v>33</v>
      </c>
      <c r="E656" t="str">
        <f>IF(MOD(D656,2)=0,"EVEN","ODD")</f>
        <v>ODD</v>
      </c>
      <c r="F656" t="str">
        <f>IF(D656&lt;=18,"LOW (1-18)","HIGH (19-36)")</f>
        <v>HIGH (19-36)</v>
      </c>
      <c r="G656">
        <f>INT((D656-1)/6)+1</f>
        <v>6</v>
      </c>
      <c r="H656">
        <f>MOD(D656-1,6)+1</f>
        <v>3</v>
      </c>
      <c r="I656">
        <f>37-D656</f>
        <v>4</v>
      </c>
      <c r="J656">
        <f>ABS(D656-D657)</f>
        <v>11</v>
      </c>
    </row>
    <row r="657">
      <c r="A657">
        <v>26914</v>
      </c>
      <c r="B657" t="str">
        <v>2026-05-08</v>
      </c>
      <c r="C657" t="str">
        <v>Morning</v>
      </c>
      <c r="D657">
        <v>22</v>
      </c>
      <c r="E657" t="str">
        <f>IF(MOD(D657,2)=0,"EVEN","ODD")</f>
        <v>EVEN</v>
      </c>
      <c r="F657" t="str">
        <f>IF(D657&lt;=18,"LOW (1-18)","HIGH (19-36)")</f>
        <v>HIGH (19-36)</v>
      </c>
      <c r="G657">
        <f>INT((D657-1)/6)+1</f>
        <v>4</v>
      </c>
      <c r="H657">
        <f>MOD(D657-1,6)+1</f>
        <v>4</v>
      </c>
      <c r="I657">
        <f>37-D657</f>
        <v>15</v>
      </c>
      <c r="J657">
        <f>ABS(D657-D658)</f>
        <v>20</v>
      </c>
    </row>
    <row r="658">
      <c r="A658">
        <v>26913</v>
      </c>
      <c r="B658" t="str">
        <v>2026-05-07</v>
      </c>
      <c r="C658" t="str">
        <v>Evening</v>
      </c>
      <c r="D658">
        <v>2</v>
      </c>
      <c r="E658" t="str">
        <f>IF(MOD(D658,2)=0,"EVEN","ODD")</f>
        <v>EVEN</v>
      </c>
      <c r="F658" t="str">
        <f>IF(D658&lt;=18,"LOW (1-18)","HIGH (19-36)")</f>
        <v>LOW (1-18)</v>
      </c>
      <c r="G658">
        <f>INT((D658-1)/6)+1</f>
        <v>1</v>
      </c>
      <c r="H658">
        <f>MOD(D658-1,6)+1</f>
        <v>2</v>
      </c>
      <c r="I658">
        <f>37-D658</f>
        <v>35</v>
      </c>
      <c r="J658">
        <f>ABS(D658-D659)</f>
        <v>6</v>
      </c>
    </row>
    <row r="659">
      <c r="A659">
        <v>26912</v>
      </c>
      <c r="B659" t="str">
        <v>2026-05-07</v>
      </c>
      <c r="C659" t="str">
        <v>Afternoon</v>
      </c>
      <c r="D659">
        <v>8</v>
      </c>
      <c r="E659" t="str">
        <f>IF(MOD(D659,2)=0,"EVEN","ODD")</f>
        <v>EVEN</v>
      </c>
      <c r="F659" t="str">
        <f>IF(D659&lt;=18,"LOW (1-18)","HIGH (19-36)")</f>
        <v>LOW (1-18)</v>
      </c>
      <c r="G659">
        <f>INT((D659-1)/6)+1</f>
        <v>2</v>
      </c>
      <c r="H659">
        <f>MOD(D659-1,6)+1</f>
        <v>2</v>
      </c>
      <c r="I659">
        <f>37-D659</f>
        <v>29</v>
      </c>
      <c r="J659">
        <f>ABS(D659-D660)</f>
        <v>22</v>
      </c>
    </row>
    <row r="660">
      <c r="A660">
        <v>26911</v>
      </c>
      <c r="B660" t="str">
        <v>2026-05-07</v>
      </c>
      <c r="C660" t="str">
        <v>Midday</v>
      </c>
      <c r="D660">
        <v>30</v>
      </c>
      <c r="E660" t="str">
        <f>IF(MOD(D660,2)=0,"EVEN","ODD")</f>
        <v>EVEN</v>
      </c>
      <c r="F660" t="str">
        <f>IF(D660&lt;=18,"LOW (1-18)","HIGH (19-36)")</f>
        <v>HIGH (19-36)</v>
      </c>
      <c r="G660">
        <f>INT((D660-1)/6)+1</f>
        <v>5</v>
      </c>
      <c r="H660">
        <f>MOD(D660-1,6)+1</f>
        <v>6</v>
      </c>
      <c r="I660">
        <f>37-D660</f>
        <v>7</v>
      </c>
      <c r="J660">
        <f>ABS(D660-D661)</f>
        <v>9</v>
      </c>
    </row>
    <row r="661">
      <c r="A661">
        <v>26910</v>
      </c>
      <c r="B661" t="str">
        <v>2026-05-07</v>
      </c>
      <c r="C661" t="str">
        <v>Morning</v>
      </c>
      <c r="D661">
        <v>21</v>
      </c>
      <c r="E661" t="str">
        <f>IF(MOD(D661,2)=0,"EVEN","ODD")</f>
        <v>ODD</v>
      </c>
      <c r="F661" t="str">
        <f>IF(D661&lt;=18,"LOW (1-18)","HIGH (19-36)")</f>
        <v>HIGH (19-36)</v>
      </c>
      <c r="G661">
        <f>INT((D661-1)/6)+1</f>
        <v>4</v>
      </c>
      <c r="H661">
        <f>MOD(D661-1,6)+1</f>
        <v>3</v>
      </c>
      <c r="I661">
        <f>37-D661</f>
        <v>16</v>
      </c>
      <c r="J661">
        <f>ABS(D661-D662)</f>
        <v>7</v>
      </c>
    </row>
    <row r="662">
      <c r="A662">
        <v>26909</v>
      </c>
      <c r="B662" t="str">
        <v>2026-05-06</v>
      </c>
      <c r="C662" t="str">
        <v>Evening</v>
      </c>
      <c r="D662">
        <v>14</v>
      </c>
      <c r="E662" t="str">
        <f>IF(MOD(D662,2)=0,"EVEN","ODD")</f>
        <v>EVEN</v>
      </c>
      <c r="F662" t="str">
        <f>IF(D662&lt;=18,"LOW (1-18)","HIGH (19-36)")</f>
        <v>LOW (1-18)</v>
      </c>
      <c r="G662">
        <f>INT((D662-1)/6)+1</f>
        <v>3</v>
      </c>
      <c r="H662">
        <f>MOD(D662-1,6)+1</f>
        <v>2</v>
      </c>
      <c r="I662">
        <f>37-D662</f>
        <v>23</v>
      </c>
      <c r="J662">
        <f>ABS(D662-D663)</f>
        <v>16</v>
      </c>
    </row>
    <row r="663">
      <c r="A663">
        <v>26908</v>
      </c>
      <c r="B663" t="str">
        <v>2026-05-06</v>
      </c>
      <c r="C663" t="str">
        <v>Afternoon</v>
      </c>
      <c r="D663">
        <v>30</v>
      </c>
      <c r="E663" t="str">
        <f>IF(MOD(D663,2)=0,"EVEN","ODD")</f>
        <v>EVEN</v>
      </c>
      <c r="F663" t="str">
        <f>IF(D663&lt;=18,"LOW (1-18)","HIGH (19-36)")</f>
        <v>HIGH (19-36)</v>
      </c>
      <c r="G663">
        <f>INT((D663-1)/6)+1</f>
        <v>5</v>
      </c>
      <c r="H663">
        <f>MOD(D663-1,6)+1</f>
        <v>6</v>
      </c>
      <c r="I663">
        <f>37-D663</f>
        <v>7</v>
      </c>
      <c r="J663">
        <f>ABS(D663-D664)</f>
        <v>18</v>
      </c>
    </row>
    <row r="664">
      <c r="A664">
        <v>26907</v>
      </c>
      <c r="B664" t="str">
        <v>2026-05-06</v>
      </c>
      <c r="C664" t="str">
        <v>Midday</v>
      </c>
      <c r="D664">
        <v>12</v>
      </c>
      <c r="E664" t="str">
        <f>IF(MOD(D664,2)=0,"EVEN","ODD")</f>
        <v>EVEN</v>
      </c>
      <c r="F664" t="str">
        <f>IF(D664&lt;=18,"LOW (1-18)","HIGH (19-36)")</f>
        <v>LOW (1-18)</v>
      </c>
      <c r="G664">
        <f>INT((D664-1)/6)+1</f>
        <v>2</v>
      </c>
      <c r="H664">
        <f>MOD(D664-1,6)+1</f>
        <v>6</v>
      </c>
      <c r="I664">
        <f>37-D664</f>
        <v>25</v>
      </c>
      <c r="J664">
        <f>ABS(D664-D665)</f>
        <v>12</v>
      </c>
    </row>
    <row r="665">
      <c r="A665">
        <v>26906</v>
      </c>
      <c r="B665" t="str">
        <v>2026-05-06</v>
      </c>
      <c r="C665" t="str">
        <v>Morning</v>
      </c>
      <c r="D665">
        <v>24</v>
      </c>
      <c r="E665" t="str">
        <f>IF(MOD(D665,2)=0,"EVEN","ODD")</f>
        <v>EVEN</v>
      </c>
      <c r="F665" t="str">
        <f>IF(D665&lt;=18,"LOW (1-18)","HIGH (19-36)")</f>
        <v>HIGH (19-36)</v>
      </c>
      <c r="G665">
        <f>INT((D665-1)/6)+1</f>
        <v>4</v>
      </c>
      <c r="H665">
        <f>MOD(D665-1,6)+1</f>
        <v>6</v>
      </c>
      <c r="I665">
        <f>37-D665</f>
        <v>13</v>
      </c>
      <c r="J665">
        <f>ABS(D665-D666)</f>
        <v>1</v>
      </c>
    </row>
    <row r="666">
      <c r="A666">
        <v>26905</v>
      </c>
      <c r="B666" t="str">
        <v>2026-05-05</v>
      </c>
      <c r="C666" t="str">
        <v>Evening</v>
      </c>
      <c r="D666">
        <v>23</v>
      </c>
      <c r="E666" t="str">
        <f>IF(MOD(D666,2)=0,"EVEN","ODD")</f>
        <v>ODD</v>
      </c>
      <c r="F666" t="str">
        <f>IF(D666&lt;=18,"LOW (1-18)","HIGH (19-36)")</f>
        <v>HIGH (19-36)</v>
      </c>
      <c r="G666">
        <f>INT((D666-1)/6)+1</f>
        <v>4</v>
      </c>
      <c r="H666">
        <f>MOD(D666-1,6)+1</f>
        <v>5</v>
      </c>
      <c r="I666">
        <f>37-D666</f>
        <v>14</v>
      </c>
      <c r="J666">
        <f>ABS(D666-D667)</f>
        <v>8</v>
      </c>
    </row>
    <row r="667">
      <c r="A667">
        <v>26904</v>
      </c>
      <c r="B667" t="str">
        <v>2026-05-05</v>
      </c>
      <c r="C667" t="str">
        <v>Afternoon</v>
      </c>
      <c r="D667">
        <v>31</v>
      </c>
      <c r="E667" t="str">
        <f>IF(MOD(D667,2)=0,"EVEN","ODD")</f>
        <v>ODD</v>
      </c>
      <c r="F667" t="str">
        <f>IF(D667&lt;=18,"LOW (1-18)","HIGH (19-36)")</f>
        <v>HIGH (19-36)</v>
      </c>
      <c r="G667">
        <f>INT((D667-1)/6)+1</f>
        <v>6</v>
      </c>
      <c r="H667">
        <f>MOD(D667-1,6)+1</f>
        <v>1</v>
      </c>
      <c r="I667">
        <f>37-D667</f>
        <v>6</v>
      </c>
      <c r="J667">
        <f>ABS(D667-D668)</f>
        <v>30</v>
      </c>
    </row>
    <row r="668">
      <c r="A668">
        <v>26903</v>
      </c>
      <c r="B668" t="str">
        <v>2026-05-05</v>
      </c>
      <c r="C668" t="str">
        <v>Midday</v>
      </c>
      <c r="D668">
        <v>1</v>
      </c>
      <c r="E668" t="str">
        <f>IF(MOD(D668,2)=0,"EVEN","ODD")</f>
        <v>ODD</v>
      </c>
      <c r="F668" t="str">
        <f>IF(D668&lt;=18,"LOW (1-18)","HIGH (19-36)")</f>
        <v>LOW (1-18)</v>
      </c>
      <c r="G668">
        <f>INT((D668-1)/6)+1</f>
        <v>1</v>
      </c>
      <c r="H668">
        <f>MOD(D668-1,6)+1</f>
        <v>1</v>
      </c>
      <c r="I668">
        <f>37-D668</f>
        <v>36</v>
      </c>
      <c r="J668">
        <f>ABS(D668-D669)</f>
        <v>1</v>
      </c>
    </row>
    <row r="669">
      <c r="A669">
        <v>26902</v>
      </c>
      <c r="B669" t="str">
        <v>2026-05-05</v>
      </c>
      <c r="C669" t="str">
        <v>Morning</v>
      </c>
      <c r="D669">
        <v>2</v>
      </c>
      <c r="E669" t="str">
        <f>IF(MOD(D669,2)=0,"EVEN","ODD")</f>
        <v>EVEN</v>
      </c>
      <c r="F669" t="str">
        <f>IF(D669&lt;=18,"LOW (1-18)","HIGH (19-36)")</f>
        <v>LOW (1-18)</v>
      </c>
      <c r="G669">
        <f>INT((D669-1)/6)+1</f>
        <v>1</v>
      </c>
      <c r="H669">
        <f>MOD(D669-1,6)+1</f>
        <v>2</v>
      </c>
      <c r="I669">
        <f>37-D669</f>
        <v>35</v>
      </c>
      <c r="J669">
        <f>ABS(D669-D670)</f>
        <v>20</v>
      </c>
    </row>
    <row r="670">
      <c r="A670">
        <v>26901</v>
      </c>
      <c r="B670" t="str">
        <v>2026-05-04</v>
      </c>
      <c r="C670" t="str">
        <v>Evening</v>
      </c>
      <c r="D670">
        <v>22</v>
      </c>
      <c r="E670" t="str">
        <f>IF(MOD(D670,2)=0,"EVEN","ODD")</f>
        <v>EVEN</v>
      </c>
      <c r="F670" t="str">
        <f>IF(D670&lt;=18,"LOW (1-18)","HIGH (19-36)")</f>
        <v>HIGH (19-36)</v>
      </c>
      <c r="G670">
        <f>INT((D670-1)/6)+1</f>
        <v>4</v>
      </c>
      <c r="H670">
        <f>MOD(D670-1,6)+1</f>
        <v>4</v>
      </c>
      <c r="I670">
        <f>37-D670</f>
        <v>15</v>
      </c>
      <c r="J670">
        <f>ABS(D670-D671)</f>
        <v>7</v>
      </c>
    </row>
    <row r="671">
      <c r="A671">
        <v>26900</v>
      </c>
      <c r="B671" t="str">
        <v>2026-05-04</v>
      </c>
      <c r="C671" t="str">
        <v>Afternoon</v>
      </c>
      <c r="D671">
        <v>29</v>
      </c>
      <c r="E671" t="str">
        <f>IF(MOD(D671,2)=0,"EVEN","ODD")</f>
        <v>ODD</v>
      </c>
      <c r="F671" t="str">
        <f>IF(D671&lt;=18,"LOW (1-18)","HIGH (19-36)")</f>
        <v>HIGH (19-36)</v>
      </c>
      <c r="G671">
        <f>INT((D671-1)/6)+1</f>
        <v>5</v>
      </c>
      <c r="H671">
        <f>MOD(D671-1,6)+1</f>
        <v>5</v>
      </c>
      <c r="I671">
        <f>37-D671</f>
        <v>8</v>
      </c>
      <c r="J671">
        <f>ABS(D671-D672)</f>
        <v>7</v>
      </c>
    </row>
    <row r="672">
      <c r="A672">
        <v>26899</v>
      </c>
      <c r="B672" t="str">
        <v>2026-05-04</v>
      </c>
      <c r="C672" t="str">
        <v>Midday</v>
      </c>
      <c r="D672">
        <v>36</v>
      </c>
      <c r="E672" t="str">
        <f>IF(MOD(D672,2)=0,"EVEN","ODD")</f>
        <v>EVEN</v>
      </c>
      <c r="F672" t="str">
        <f>IF(D672&lt;=18,"LOW (1-18)","HIGH (19-36)")</f>
        <v>HIGH (19-36)</v>
      </c>
      <c r="G672">
        <f>INT((D672-1)/6)+1</f>
        <v>6</v>
      </c>
      <c r="H672">
        <f>MOD(D672-1,6)+1</f>
        <v>6</v>
      </c>
      <c r="I672">
        <f>37-D672</f>
        <v>1</v>
      </c>
      <c r="J672">
        <f>ABS(D672-D673)</f>
        <v>11</v>
      </c>
    </row>
    <row r="673">
      <c r="A673">
        <v>26898</v>
      </c>
      <c r="B673" t="str">
        <v>2026-05-04</v>
      </c>
      <c r="C673" t="str">
        <v>Morning</v>
      </c>
      <c r="D673">
        <v>25</v>
      </c>
      <c r="E673" t="str">
        <f>IF(MOD(D673,2)=0,"EVEN","ODD")</f>
        <v>ODD</v>
      </c>
      <c r="F673" t="str">
        <f>IF(D673&lt;=18,"LOW (1-18)","HIGH (19-36)")</f>
        <v>HIGH (19-36)</v>
      </c>
      <c r="G673">
        <f>INT((D673-1)/6)+1</f>
        <v>5</v>
      </c>
      <c r="H673">
        <f>MOD(D673-1,6)+1</f>
        <v>1</v>
      </c>
      <c r="I673">
        <f>37-D673</f>
        <v>12</v>
      </c>
      <c r="J673">
        <f>ABS(D673-D674)</f>
        <v>4</v>
      </c>
    </row>
    <row r="674">
      <c r="A674">
        <v>26897</v>
      </c>
      <c r="B674" t="str">
        <v>2026-05-03</v>
      </c>
      <c r="C674" t="str">
        <v>Evening</v>
      </c>
      <c r="D674">
        <v>21</v>
      </c>
      <c r="E674" t="str">
        <f>IF(MOD(D674,2)=0,"EVEN","ODD")</f>
        <v>ODD</v>
      </c>
      <c r="F674" t="str">
        <f>IF(D674&lt;=18,"LOW (1-18)","HIGH (19-36)")</f>
        <v>HIGH (19-36)</v>
      </c>
      <c r="G674">
        <f>INT((D674-1)/6)+1</f>
        <v>4</v>
      </c>
      <c r="H674">
        <f>MOD(D674-1,6)+1</f>
        <v>3</v>
      </c>
      <c r="I674">
        <f>37-D674</f>
        <v>16</v>
      </c>
      <c r="J674">
        <f>ABS(D674-D675)</f>
        <v>9</v>
      </c>
    </row>
    <row r="675">
      <c r="A675">
        <v>26896</v>
      </c>
      <c r="B675" t="str">
        <v>2026-05-03</v>
      </c>
      <c r="C675" t="str">
        <v>Afternoon</v>
      </c>
      <c r="D675">
        <v>30</v>
      </c>
      <c r="E675" t="str">
        <f>IF(MOD(D675,2)=0,"EVEN","ODD")</f>
        <v>EVEN</v>
      </c>
      <c r="F675" t="str">
        <f>IF(D675&lt;=18,"LOW (1-18)","HIGH (19-36)")</f>
        <v>HIGH (19-36)</v>
      </c>
      <c r="G675">
        <f>INT((D675-1)/6)+1</f>
        <v>5</v>
      </c>
      <c r="H675">
        <f>MOD(D675-1,6)+1</f>
        <v>6</v>
      </c>
      <c r="I675">
        <f>37-D675</f>
        <v>7</v>
      </c>
      <c r="J675">
        <f>ABS(D675-D676)</f>
        <v>5</v>
      </c>
    </row>
    <row r="676">
      <c r="A676">
        <v>26895</v>
      </c>
      <c r="B676" t="str">
        <v>2026-05-03</v>
      </c>
      <c r="C676" t="str">
        <v>Midday</v>
      </c>
      <c r="D676">
        <v>35</v>
      </c>
      <c r="E676" t="str">
        <f>IF(MOD(D676,2)=0,"EVEN","ODD")</f>
        <v>ODD</v>
      </c>
      <c r="F676" t="str">
        <f>IF(D676&lt;=18,"LOW (1-18)","HIGH (19-36)")</f>
        <v>HIGH (19-36)</v>
      </c>
      <c r="G676">
        <f>INT((D676-1)/6)+1</f>
        <v>6</v>
      </c>
      <c r="H676">
        <f>MOD(D676-1,6)+1</f>
        <v>5</v>
      </c>
      <c r="I676">
        <f>37-D676</f>
        <v>2</v>
      </c>
      <c r="J676">
        <f>ABS(D676-D677)</f>
        <v>32</v>
      </c>
    </row>
    <row r="677">
      <c r="A677">
        <v>26894</v>
      </c>
      <c r="B677" t="str">
        <v>2026-05-03</v>
      </c>
      <c r="C677" t="str">
        <v>Morning</v>
      </c>
      <c r="D677">
        <v>3</v>
      </c>
      <c r="E677" t="str">
        <f>IF(MOD(D677,2)=0,"EVEN","ODD")</f>
        <v>ODD</v>
      </c>
      <c r="F677" t="str">
        <f>IF(D677&lt;=18,"LOW (1-18)","HIGH (19-36)")</f>
        <v>LOW (1-18)</v>
      </c>
      <c r="G677">
        <f>INT((D677-1)/6)+1</f>
        <v>1</v>
      </c>
      <c r="H677">
        <f>MOD(D677-1,6)+1</f>
        <v>3</v>
      </c>
      <c r="I677">
        <f>37-D677</f>
        <v>34</v>
      </c>
      <c r="J677">
        <f>ABS(D677-D678)</f>
        <v>16</v>
      </c>
    </row>
    <row r="678">
      <c r="A678">
        <v>26893</v>
      </c>
      <c r="B678" t="str">
        <v>2026-05-02</v>
      </c>
      <c r="C678" t="str">
        <v>Evening</v>
      </c>
      <c r="D678">
        <v>19</v>
      </c>
      <c r="E678" t="str">
        <f>IF(MOD(D678,2)=0,"EVEN","ODD")</f>
        <v>ODD</v>
      </c>
      <c r="F678" t="str">
        <f>IF(D678&lt;=18,"LOW (1-18)","HIGH (19-36)")</f>
        <v>HIGH (19-36)</v>
      </c>
      <c r="G678">
        <f>INT((D678-1)/6)+1</f>
        <v>4</v>
      </c>
      <c r="H678">
        <f>MOD(D678-1,6)+1</f>
        <v>1</v>
      </c>
      <c r="I678">
        <f>37-D678</f>
        <v>18</v>
      </c>
      <c r="J678">
        <f>ABS(D678-D679)</f>
        <v>2</v>
      </c>
    </row>
    <row r="679">
      <c r="A679">
        <v>26892</v>
      </c>
      <c r="B679" t="str">
        <v>2026-05-02</v>
      </c>
      <c r="C679" t="str">
        <v>Afternoon</v>
      </c>
      <c r="D679">
        <v>21</v>
      </c>
      <c r="E679" t="str">
        <f>IF(MOD(D679,2)=0,"EVEN","ODD")</f>
        <v>ODD</v>
      </c>
      <c r="F679" t="str">
        <f>IF(D679&lt;=18,"LOW (1-18)","HIGH (19-36)")</f>
        <v>HIGH (19-36)</v>
      </c>
      <c r="G679">
        <f>INT((D679-1)/6)+1</f>
        <v>4</v>
      </c>
      <c r="H679">
        <f>MOD(D679-1,6)+1</f>
        <v>3</v>
      </c>
      <c r="I679">
        <f>37-D679</f>
        <v>16</v>
      </c>
      <c r="J679">
        <f>ABS(D679-D680)</f>
        <v>3</v>
      </c>
    </row>
    <row r="680">
      <c r="A680">
        <v>26891</v>
      </c>
      <c r="B680" t="str">
        <v>2026-05-02</v>
      </c>
      <c r="C680" t="str">
        <v>Midday</v>
      </c>
      <c r="D680">
        <v>24</v>
      </c>
      <c r="E680" t="str">
        <f>IF(MOD(D680,2)=0,"EVEN","ODD")</f>
        <v>EVEN</v>
      </c>
      <c r="F680" t="str">
        <f>IF(D680&lt;=18,"LOW (1-18)","HIGH (19-36)")</f>
        <v>HIGH (19-36)</v>
      </c>
      <c r="G680">
        <f>INT((D680-1)/6)+1</f>
        <v>4</v>
      </c>
      <c r="H680">
        <f>MOD(D680-1,6)+1</f>
        <v>6</v>
      </c>
      <c r="I680">
        <f>37-D680</f>
        <v>13</v>
      </c>
      <c r="J680">
        <f>ABS(D680-D681)</f>
        <v>3</v>
      </c>
    </row>
    <row r="681">
      <c r="A681">
        <v>26890</v>
      </c>
      <c r="B681" t="str">
        <v>2026-05-02</v>
      </c>
      <c r="C681" t="str">
        <v>Morning</v>
      </c>
      <c r="D681">
        <v>27</v>
      </c>
      <c r="E681" t="str">
        <f>IF(MOD(D681,2)=0,"EVEN","ODD")</f>
        <v>ODD</v>
      </c>
      <c r="F681" t="str">
        <f>IF(D681&lt;=18,"LOW (1-18)","HIGH (19-36)")</f>
        <v>HIGH (19-36)</v>
      </c>
      <c r="G681">
        <f>INT((D681-1)/6)+1</f>
        <v>5</v>
      </c>
      <c r="H681">
        <f>MOD(D681-1,6)+1</f>
        <v>3</v>
      </c>
      <c r="I681">
        <f>37-D681</f>
        <v>10</v>
      </c>
      <c r="J681">
        <f>ABS(D681-D682)</f>
        <v>9</v>
      </c>
    </row>
    <row r="682">
      <c r="A682">
        <v>26889</v>
      </c>
      <c r="B682" t="str">
        <v>2026-05-01</v>
      </c>
      <c r="C682" t="str">
        <v>Evening</v>
      </c>
      <c r="D682">
        <v>18</v>
      </c>
      <c r="E682" t="str">
        <f>IF(MOD(D682,2)=0,"EVEN","ODD")</f>
        <v>EVEN</v>
      </c>
      <c r="F682" t="str">
        <f>IF(D682&lt;=18,"LOW (1-18)","HIGH (19-36)")</f>
        <v>LOW (1-18)</v>
      </c>
      <c r="G682">
        <f>INT((D682-1)/6)+1</f>
        <v>3</v>
      </c>
      <c r="H682">
        <f>MOD(D682-1,6)+1</f>
        <v>6</v>
      </c>
      <c r="I682">
        <f>37-D682</f>
        <v>19</v>
      </c>
      <c r="J682">
        <f>ABS(D682-D683)</f>
        <v>12</v>
      </c>
    </row>
    <row r="683">
      <c r="A683">
        <v>26888</v>
      </c>
      <c r="B683" t="str">
        <v>2026-05-01</v>
      </c>
      <c r="C683" t="str">
        <v>Afternoon</v>
      </c>
      <c r="D683">
        <v>6</v>
      </c>
      <c r="E683" t="str">
        <f>IF(MOD(D683,2)=0,"EVEN","ODD")</f>
        <v>EVEN</v>
      </c>
      <c r="F683" t="str">
        <f>IF(D683&lt;=18,"LOW (1-18)","HIGH (19-36)")</f>
        <v>LOW (1-18)</v>
      </c>
      <c r="G683">
        <f>INT((D683-1)/6)+1</f>
        <v>1</v>
      </c>
      <c r="H683">
        <f>MOD(D683-1,6)+1</f>
        <v>6</v>
      </c>
      <c r="I683">
        <f>37-D683</f>
        <v>31</v>
      </c>
      <c r="J683">
        <f>ABS(D683-D684)</f>
        <v>22</v>
      </c>
    </row>
    <row r="684">
      <c r="A684">
        <v>26887</v>
      </c>
      <c r="B684" t="str">
        <v>2026-05-01</v>
      </c>
      <c r="C684" t="str">
        <v>Midday</v>
      </c>
      <c r="D684">
        <v>28</v>
      </c>
      <c r="E684" t="str">
        <f>IF(MOD(D684,2)=0,"EVEN","ODD")</f>
        <v>EVEN</v>
      </c>
      <c r="F684" t="str">
        <f>IF(D684&lt;=18,"LOW (1-18)","HIGH (19-36)")</f>
        <v>HIGH (19-36)</v>
      </c>
      <c r="G684">
        <f>INT((D684-1)/6)+1</f>
        <v>5</v>
      </c>
      <c r="H684">
        <f>MOD(D684-1,6)+1</f>
        <v>4</v>
      </c>
      <c r="I684">
        <f>37-D684</f>
        <v>9</v>
      </c>
      <c r="J684">
        <f>ABS(D684-D685)</f>
        <v>23</v>
      </c>
    </row>
    <row r="685">
      <c r="A685">
        <v>26886</v>
      </c>
      <c r="B685" t="str">
        <v>2026-05-01</v>
      </c>
      <c r="C685" t="str">
        <v>Morning</v>
      </c>
      <c r="D685">
        <v>5</v>
      </c>
      <c r="E685" t="str">
        <f>IF(MOD(D685,2)=0,"EVEN","ODD")</f>
        <v>ODD</v>
      </c>
      <c r="F685" t="str">
        <f>IF(D685&lt;=18,"LOW (1-18)","HIGH (19-36)")</f>
        <v>LOW (1-18)</v>
      </c>
      <c r="G685">
        <f>INT((D685-1)/6)+1</f>
        <v>1</v>
      </c>
      <c r="H685">
        <f>MOD(D685-1,6)+1</f>
        <v>5</v>
      </c>
      <c r="I685">
        <f>37-D685</f>
        <v>32</v>
      </c>
      <c r="J685">
        <f>ABS(D685-D686)</f>
        <v>6</v>
      </c>
    </row>
    <row r="686">
      <c r="A686">
        <v>26885</v>
      </c>
      <c r="B686" t="str">
        <v>2026-04-30</v>
      </c>
      <c r="C686" t="str">
        <v>Evening</v>
      </c>
      <c r="D686">
        <v>11</v>
      </c>
      <c r="E686" t="str">
        <f>IF(MOD(D686,2)=0,"EVEN","ODD")</f>
        <v>ODD</v>
      </c>
      <c r="F686" t="str">
        <f>IF(D686&lt;=18,"LOW (1-18)","HIGH (19-36)")</f>
        <v>LOW (1-18)</v>
      </c>
      <c r="G686">
        <f>INT((D686-1)/6)+1</f>
        <v>2</v>
      </c>
      <c r="H686">
        <f>MOD(D686-1,6)+1</f>
        <v>5</v>
      </c>
      <c r="I686">
        <f>37-D686</f>
        <v>26</v>
      </c>
      <c r="J686">
        <f>ABS(D686-D687)</f>
        <v>7</v>
      </c>
    </row>
    <row r="687">
      <c r="A687">
        <v>26884</v>
      </c>
      <c r="B687" t="str">
        <v>2026-04-30</v>
      </c>
      <c r="C687" t="str">
        <v>Afternoon</v>
      </c>
      <c r="D687">
        <v>18</v>
      </c>
      <c r="E687" t="str">
        <f>IF(MOD(D687,2)=0,"EVEN","ODD")</f>
        <v>EVEN</v>
      </c>
      <c r="F687" t="str">
        <f>IF(D687&lt;=18,"LOW (1-18)","HIGH (19-36)")</f>
        <v>LOW (1-18)</v>
      </c>
      <c r="G687">
        <f>INT((D687-1)/6)+1</f>
        <v>3</v>
      </c>
      <c r="H687">
        <f>MOD(D687-1,6)+1</f>
        <v>6</v>
      </c>
      <c r="I687">
        <f>37-D687</f>
        <v>19</v>
      </c>
      <c r="J687">
        <f>ABS(D687-D688)</f>
        <v>1</v>
      </c>
    </row>
    <row r="688">
      <c r="A688">
        <v>26883</v>
      </c>
      <c r="B688" t="str">
        <v>2026-04-30</v>
      </c>
      <c r="C688" t="str">
        <v>Midday</v>
      </c>
      <c r="D688">
        <v>17</v>
      </c>
      <c r="E688" t="str">
        <f>IF(MOD(D688,2)=0,"EVEN","ODD")</f>
        <v>ODD</v>
      </c>
      <c r="F688" t="str">
        <f>IF(D688&lt;=18,"LOW (1-18)","HIGH (19-36)")</f>
        <v>LOW (1-18)</v>
      </c>
      <c r="G688">
        <f>INT((D688-1)/6)+1</f>
        <v>3</v>
      </c>
      <c r="H688">
        <f>MOD(D688-1,6)+1</f>
        <v>5</v>
      </c>
      <c r="I688">
        <f>37-D688</f>
        <v>20</v>
      </c>
      <c r="J688">
        <f>ABS(D688-D689)</f>
        <v>7</v>
      </c>
    </row>
    <row r="689">
      <c r="A689">
        <v>26882</v>
      </c>
      <c r="B689" t="str">
        <v>2026-04-30</v>
      </c>
      <c r="C689" t="str">
        <v>Morning</v>
      </c>
      <c r="D689">
        <v>24</v>
      </c>
      <c r="E689" t="str">
        <f>IF(MOD(D689,2)=0,"EVEN","ODD")</f>
        <v>EVEN</v>
      </c>
      <c r="F689" t="str">
        <f>IF(D689&lt;=18,"LOW (1-18)","HIGH (19-36)")</f>
        <v>HIGH (19-36)</v>
      </c>
      <c r="G689">
        <f>INT((D689-1)/6)+1</f>
        <v>4</v>
      </c>
      <c r="H689">
        <f>MOD(D689-1,6)+1</f>
        <v>6</v>
      </c>
      <c r="I689">
        <f>37-D689</f>
        <v>13</v>
      </c>
      <c r="J689">
        <f>ABS(D689-D690)</f>
        <v>11</v>
      </c>
    </row>
    <row r="690">
      <c r="A690">
        <v>26881</v>
      </c>
      <c r="B690" t="str">
        <v>2026-04-29</v>
      </c>
      <c r="C690" t="str">
        <v>Evening</v>
      </c>
      <c r="D690">
        <v>13</v>
      </c>
      <c r="E690" t="str">
        <f>IF(MOD(D690,2)=0,"EVEN","ODD")</f>
        <v>ODD</v>
      </c>
      <c r="F690" t="str">
        <f>IF(D690&lt;=18,"LOW (1-18)","HIGH (19-36)")</f>
        <v>LOW (1-18)</v>
      </c>
      <c r="G690">
        <f>INT((D690-1)/6)+1</f>
        <v>3</v>
      </c>
      <c r="H690">
        <f>MOD(D690-1,6)+1</f>
        <v>1</v>
      </c>
      <c r="I690">
        <f>37-D690</f>
        <v>24</v>
      </c>
      <c r="J690">
        <f>ABS(D690-D691)</f>
        <v>2</v>
      </c>
    </row>
    <row r="691">
      <c r="A691">
        <v>26880</v>
      </c>
      <c r="B691" t="str">
        <v>2026-04-29</v>
      </c>
      <c r="C691" t="str">
        <v>Afternoon</v>
      </c>
      <c r="D691">
        <v>11</v>
      </c>
      <c r="E691" t="str">
        <f>IF(MOD(D691,2)=0,"EVEN","ODD")</f>
        <v>ODD</v>
      </c>
      <c r="F691" t="str">
        <f>IF(D691&lt;=18,"LOW (1-18)","HIGH (19-36)")</f>
        <v>LOW (1-18)</v>
      </c>
      <c r="G691">
        <f>INT((D691-1)/6)+1</f>
        <v>2</v>
      </c>
      <c r="H691">
        <f>MOD(D691-1,6)+1</f>
        <v>5</v>
      </c>
      <c r="I691">
        <f>37-D691</f>
        <v>26</v>
      </c>
      <c r="J691">
        <f>ABS(D691-D692)</f>
        <v>3</v>
      </c>
    </row>
    <row r="692">
      <c r="A692">
        <v>26879</v>
      </c>
      <c r="B692" t="str">
        <v>2026-04-29</v>
      </c>
      <c r="C692" t="str">
        <v>Midday</v>
      </c>
      <c r="D692">
        <v>14</v>
      </c>
      <c r="E692" t="str">
        <f>IF(MOD(D692,2)=0,"EVEN","ODD")</f>
        <v>EVEN</v>
      </c>
      <c r="F692" t="str">
        <f>IF(D692&lt;=18,"LOW (1-18)","HIGH (19-36)")</f>
        <v>LOW (1-18)</v>
      </c>
      <c r="G692">
        <f>INT((D692-1)/6)+1</f>
        <v>3</v>
      </c>
      <c r="H692">
        <f>MOD(D692-1,6)+1</f>
        <v>2</v>
      </c>
      <c r="I692">
        <f>37-D692</f>
        <v>23</v>
      </c>
      <c r="J692">
        <f>ABS(D692-D693)</f>
        <v>8</v>
      </c>
    </row>
    <row r="693">
      <c r="A693">
        <v>26878</v>
      </c>
      <c r="B693" t="str">
        <v>2026-04-29</v>
      </c>
      <c r="C693" t="str">
        <v>Morning</v>
      </c>
      <c r="D693">
        <v>6</v>
      </c>
      <c r="E693" t="str">
        <f>IF(MOD(D693,2)=0,"EVEN","ODD")</f>
        <v>EVEN</v>
      </c>
      <c r="F693" t="str">
        <f>IF(D693&lt;=18,"LOW (1-18)","HIGH (19-36)")</f>
        <v>LOW (1-18)</v>
      </c>
      <c r="G693">
        <f>INT((D693-1)/6)+1</f>
        <v>1</v>
      </c>
      <c r="H693">
        <f>MOD(D693-1,6)+1</f>
        <v>6</v>
      </c>
      <c r="I693">
        <f>37-D693</f>
        <v>31</v>
      </c>
      <c r="J693">
        <f>ABS(D693-D694)</f>
        <v>19</v>
      </c>
    </row>
    <row r="694">
      <c r="A694">
        <v>26877</v>
      </c>
      <c r="B694" t="str">
        <v>2026-04-28</v>
      </c>
      <c r="C694" t="str">
        <v>Evening</v>
      </c>
      <c r="D694">
        <v>25</v>
      </c>
      <c r="E694" t="str">
        <f>IF(MOD(D694,2)=0,"EVEN","ODD")</f>
        <v>ODD</v>
      </c>
      <c r="F694" t="str">
        <f>IF(D694&lt;=18,"LOW (1-18)","HIGH (19-36)")</f>
        <v>HIGH (19-36)</v>
      </c>
      <c r="G694">
        <f>INT((D694-1)/6)+1</f>
        <v>5</v>
      </c>
      <c r="H694">
        <f>MOD(D694-1,6)+1</f>
        <v>1</v>
      </c>
      <c r="I694">
        <f>37-D694</f>
        <v>12</v>
      </c>
      <c r="J694">
        <f>ABS(D694-D695)</f>
        <v>1</v>
      </c>
    </row>
    <row r="695">
      <c r="A695">
        <v>26876</v>
      </c>
      <c r="B695" t="str">
        <v>2026-04-28</v>
      </c>
      <c r="C695" t="str">
        <v>Afternoon</v>
      </c>
      <c r="D695">
        <v>24</v>
      </c>
      <c r="E695" t="str">
        <f>IF(MOD(D695,2)=0,"EVEN","ODD")</f>
        <v>EVEN</v>
      </c>
      <c r="F695" t="str">
        <f>IF(D695&lt;=18,"LOW (1-18)","HIGH (19-36)")</f>
        <v>HIGH (19-36)</v>
      </c>
      <c r="G695">
        <f>INT((D695-1)/6)+1</f>
        <v>4</v>
      </c>
      <c r="H695">
        <f>MOD(D695-1,6)+1</f>
        <v>6</v>
      </c>
      <c r="I695">
        <f>37-D695</f>
        <v>13</v>
      </c>
      <c r="J695">
        <f>ABS(D695-D696)</f>
        <v>3</v>
      </c>
    </row>
    <row r="696">
      <c r="A696">
        <v>26875</v>
      </c>
      <c r="B696" t="str">
        <v>2026-04-28</v>
      </c>
      <c r="C696" t="str">
        <v>Midday</v>
      </c>
      <c r="D696">
        <v>21</v>
      </c>
      <c r="E696" t="str">
        <f>IF(MOD(D696,2)=0,"EVEN","ODD")</f>
        <v>ODD</v>
      </c>
      <c r="F696" t="str">
        <f>IF(D696&lt;=18,"LOW (1-18)","HIGH (19-36)")</f>
        <v>HIGH (19-36)</v>
      </c>
      <c r="G696">
        <f>INT((D696-1)/6)+1</f>
        <v>4</v>
      </c>
      <c r="H696">
        <f>MOD(D696-1,6)+1</f>
        <v>3</v>
      </c>
      <c r="I696">
        <f>37-D696</f>
        <v>16</v>
      </c>
      <c r="J696">
        <f>ABS(D696-D697)</f>
        <v>1</v>
      </c>
    </row>
    <row r="697">
      <c r="A697">
        <v>26874</v>
      </c>
      <c r="B697" t="str">
        <v>2026-04-28</v>
      </c>
      <c r="C697" t="str">
        <v>Morning</v>
      </c>
      <c r="D697">
        <v>20</v>
      </c>
      <c r="E697" t="str">
        <f>IF(MOD(D697,2)=0,"EVEN","ODD")</f>
        <v>EVEN</v>
      </c>
      <c r="F697" t="str">
        <f>IF(D697&lt;=18,"LOW (1-18)","HIGH (19-36)")</f>
        <v>HIGH (19-36)</v>
      </c>
      <c r="G697">
        <f>INT((D697-1)/6)+1</f>
        <v>4</v>
      </c>
      <c r="H697">
        <f>MOD(D697-1,6)+1</f>
        <v>2</v>
      </c>
      <c r="I697">
        <f>37-D697</f>
        <v>17</v>
      </c>
      <c r="J697">
        <f>ABS(D697-D698)</f>
        <v>15</v>
      </c>
    </row>
    <row r="698">
      <c r="A698">
        <v>26873</v>
      </c>
      <c r="B698" t="str">
        <v>2026-04-27</v>
      </c>
      <c r="C698" t="str">
        <v>Evening</v>
      </c>
      <c r="D698">
        <v>5</v>
      </c>
      <c r="E698" t="str">
        <f>IF(MOD(D698,2)=0,"EVEN","ODD")</f>
        <v>ODD</v>
      </c>
      <c r="F698" t="str">
        <f>IF(D698&lt;=18,"LOW (1-18)","HIGH (19-36)")</f>
        <v>LOW (1-18)</v>
      </c>
      <c r="G698">
        <f>INT((D698-1)/6)+1</f>
        <v>1</v>
      </c>
      <c r="H698">
        <f>MOD(D698-1,6)+1</f>
        <v>5</v>
      </c>
      <c r="I698">
        <f>37-D698</f>
        <v>32</v>
      </c>
      <c r="J698">
        <f>ABS(D698-D699)</f>
        <v>22</v>
      </c>
    </row>
    <row r="699">
      <c r="A699">
        <v>26872</v>
      </c>
      <c r="B699" t="str">
        <v>2026-04-27</v>
      </c>
      <c r="C699" t="str">
        <v>Afternoon</v>
      </c>
      <c r="D699">
        <v>27</v>
      </c>
      <c r="E699" t="str">
        <f>IF(MOD(D699,2)=0,"EVEN","ODD")</f>
        <v>ODD</v>
      </c>
      <c r="F699" t="str">
        <f>IF(D699&lt;=18,"LOW (1-18)","HIGH (19-36)")</f>
        <v>HIGH (19-36)</v>
      </c>
      <c r="G699">
        <f>INT((D699-1)/6)+1</f>
        <v>5</v>
      </c>
      <c r="H699">
        <f>MOD(D699-1,6)+1</f>
        <v>3</v>
      </c>
      <c r="I699">
        <f>37-D699</f>
        <v>10</v>
      </c>
      <c r="J699">
        <f>ABS(D699-D700)</f>
        <v>5</v>
      </c>
    </row>
    <row r="700">
      <c r="A700">
        <v>26871</v>
      </c>
      <c r="B700" t="str">
        <v>2026-04-27</v>
      </c>
      <c r="C700" t="str">
        <v>Midday</v>
      </c>
      <c r="D700">
        <v>22</v>
      </c>
      <c r="E700" t="str">
        <f>IF(MOD(D700,2)=0,"EVEN","ODD")</f>
        <v>EVEN</v>
      </c>
      <c r="F700" t="str">
        <f>IF(D700&lt;=18,"LOW (1-18)","HIGH (19-36)")</f>
        <v>HIGH (19-36)</v>
      </c>
      <c r="G700">
        <f>INT((D700-1)/6)+1</f>
        <v>4</v>
      </c>
      <c r="H700">
        <f>MOD(D700-1,6)+1</f>
        <v>4</v>
      </c>
      <c r="I700">
        <f>37-D700</f>
        <v>15</v>
      </c>
      <c r="J700">
        <f>ABS(D700-D701)</f>
        <v>19</v>
      </c>
    </row>
    <row r="701">
      <c r="A701">
        <v>26870</v>
      </c>
      <c r="B701" t="str">
        <v>2026-04-27</v>
      </c>
      <c r="C701" t="str">
        <v>Morning</v>
      </c>
      <c r="D701">
        <v>3</v>
      </c>
      <c r="E701" t="str">
        <f>IF(MOD(D701,2)=0,"EVEN","ODD")</f>
        <v>ODD</v>
      </c>
      <c r="F701" t="str">
        <f>IF(D701&lt;=18,"LOW (1-18)","HIGH (19-36)")</f>
        <v>LOW (1-18)</v>
      </c>
      <c r="G701">
        <f>INT((D701-1)/6)+1</f>
        <v>1</v>
      </c>
      <c r="H701">
        <f>MOD(D701-1,6)+1</f>
        <v>3</v>
      </c>
      <c r="I701">
        <f>37-D701</f>
        <v>34</v>
      </c>
      <c r="J701">
        <f>ABS(D701-D702)</f>
        <v>4</v>
      </c>
    </row>
    <row r="702">
      <c r="A702">
        <v>26869</v>
      </c>
      <c r="B702" t="str">
        <v>2026-04-26</v>
      </c>
      <c r="C702" t="str">
        <v>Evening</v>
      </c>
      <c r="D702">
        <v>7</v>
      </c>
      <c r="E702" t="str">
        <f>IF(MOD(D702,2)=0,"EVEN","ODD")</f>
        <v>ODD</v>
      </c>
      <c r="F702" t="str">
        <f>IF(D702&lt;=18,"LOW (1-18)","HIGH (19-36)")</f>
        <v>LOW (1-18)</v>
      </c>
      <c r="G702">
        <f>INT((D702-1)/6)+1</f>
        <v>2</v>
      </c>
      <c r="H702">
        <f>MOD(D702-1,6)+1</f>
        <v>1</v>
      </c>
      <c r="I702">
        <f>37-D702</f>
        <v>30</v>
      </c>
      <c r="J702">
        <f>ABS(D702-D703)</f>
        <v>13</v>
      </c>
    </row>
    <row r="703">
      <c r="A703">
        <v>26868</v>
      </c>
      <c r="B703" t="str">
        <v>2026-04-26</v>
      </c>
      <c r="C703" t="str">
        <v>Afternoon</v>
      </c>
      <c r="D703">
        <v>20</v>
      </c>
      <c r="E703" t="str">
        <f>IF(MOD(D703,2)=0,"EVEN","ODD")</f>
        <v>EVEN</v>
      </c>
      <c r="F703" t="str">
        <f>IF(D703&lt;=18,"LOW (1-18)","HIGH (19-36)")</f>
        <v>HIGH (19-36)</v>
      </c>
      <c r="G703">
        <f>INT((D703-1)/6)+1</f>
        <v>4</v>
      </c>
      <c r="H703">
        <f>MOD(D703-1,6)+1</f>
        <v>2</v>
      </c>
      <c r="I703">
        <f>37-D703</f>
        <v>17</v>
      </c>
      <c r="J703">
        <f>ABS(D703-D704)</f>
        <v>14</v>
      </c>
    </row>
    <row r="704">
      <c r="A704">
        <v>26867</v>
      </c>
      <c r="B704" t="str">
        <v>2026-04-26</v>
      </c>
      <c r="C704" t="str">
        <v>Midday</v>
      </c>
      <c r="D704">
        <v>34</v>
      </c>
      <c r="E704" t="str">
        <f>IF(MOD(D704,2)=0,"EVEN","ODD")</f>
        <v>EVEN</v>
      </c>
      <c r="F704" t="str">
        <f>IF(D704&lt;=18,"LOW (1-18)","HIGH (19-36)")</f>
        <v>HIGH (19-36)</v>
      </c>
      <c r="G704">
        <f>INT((D704-1)/6)+1</f>
        <v>6</v>
      </c>
      <c r="H704">
        <f>MOD(D704-1,6)+1</f>
        <v>4</v>
      </c>
      <c r="I704">
        <f>37-D704</f>
        <v>3</v>
      </c>
      <c r="J704">
        <f>ABS(D704-D705)</f>
        <v>5</v>
      </c>
    </row>
    <row r="705">
      <c r="A705">
        <v>26866</v>
      </c>
      <c r="B705" t="str">
        <v>2026-04-26</v>
      </c>
      <c r="C705" t="str">
        <v>Morning</v>
      </c>
      <c r="D705">
        <v>29</v>
      </c>
      <c r="E705" t="str">
        <f>IF(MOD(D705,2)=0,"EVEN","ODD")</f>
        <v>ODD</v>
      </c>
      <c r="F705" t="str">
        <f>IF(D705&lt;=18,"LOW (1-18)","HIGH (19-36)")</f>
        <v>HIGH (19-36)</v>
      </c>
      <c r="G705">
        <f>INT((D705-1)/6)+1</f>
        <v>5</v>
      </c>
      <c r="H705">
        <f>MOD(D705-1,6)+1</f>
        <v>5</v>
      </c>
      <c r="I705">
        <f>37-D705</f>
        <v>8</v>
      </c>
      <c r="J705">
        <f>ABS(D705-D706)</f>
        <v>4</v>
      </c>
    </row>
    <row r="706">
      <c r="A706">
        <v>26865</v>
      </c>
      <c r="B706" t="str">
        <v>2026-04-25</v>
      </c>
      <c r="C706" t="str">
        <v>Evening</v>
      </c>
      <c r="D706">
        <v>25</v>
      </c>
      <c r="E706" t="str">
        <f>IF(MOD(D706,2)=0,"EVEN","ODD")</f>
        <v>ODD</v>
      </c>
      <c r="F706" t="str">
        <f>IF(D706&lt;=18,"LOW (1-18)","HIGH (19-36)")</f>
        <v>HIGH (19-36)</v>
      </c>
      <c r="G706">
        <f>INT((D706-1)/6)+1</f>
        <v>5</v>
      </c>
      <c r="H706">
        <f>MOD(D706-1,6)+1</f>
        <v>1</v>
      </c>
      <c r="I706">
        <f>37-D706</f>
        <v>12</v>
      </c>
      <c r="J706">
        <f>ABS(D706-D707)</f>
        <v>3</v>
      </c>
    </row>
    <row r="707">
      <c r="A707">
        <v>26864</v>
      </c>
      <c r="B707" t="str">
        <v>2026-04-25</v>
      </c>
      <c r="C707" t="str">
        <v>Afternoon</v>
      </c>
      <c r="D707">
        <v>22</v>
      </c>
      <c r="E707" t="str">
        <f>IF(MOD(D707,2)=0,"EVEN","ODD")</f>
        <v>EVEN</v>
      </c>
      <c r="F707" t="str">
        <f>IF(D707&lt;=18,"LOW (1-18)","HIGH (19-36)")</f>
        <v>HIGH (19-36)</v>
      </c>
      <c r="G707">
        <f>INT((D707-1)/6)+1</f>
        <v>4</v>
      </c>
      <c r="H707">
        <f>MOD(D707-1,6)+1</f>
        <v>4</v>
      </c>
      <c r="I707">
        <f>37-D707</f>
        <v>15</v>
      </c>
      <c r="J707">
        <f>ABS(D707-D708)</f>
        <v>7</v>
      </c>
    </row>
    <row r="708">
      <c r="A708">
        <v>26863</v>
      </c>
      <c r="B708" t="str">
        <v>2026-04-25</v>
      </c>
      <c r="C708" t="str">
        <v>Midday</v>
      </c>
      <c r="D708">
        <v>29</v>
      </c>
      <c r="E708" t="str">
        <f>IF(MOD(D708,2)=0,"EVEN","ODD")</f>
        <v>ODD</v>
      </c>
      <c r="F708" t="str">
        <f>IF(D708&lt;=18,"LOW (1-18)","HIGH (19-36)")</f>
        <v>HIGH (19-36)</v>
      </c>
      <c r="G708">
        <f>INT((D708-1)/6)+1</f>
        <v>5</v>
      </c>
      <c r="H708">
        <f>MOD(D708-1,6)+1</f>
        <v>5</v>
      </c>
      <c r="I708">
        <f>37-D708</f>
        <v>8</v>
      </c>
      <c r="J708">
        <f>ABS(D708-D709)</f>
        <v>16</v>
      </c>
    </row>
    <row r="709">
      <c r="A709">
        <v>26862</v>
      </c>
      <c r="B709" t="str">
        <v>2026-04-25</v>
      </c>
      <c r="C709" t="str">
        <v>Morning</v>
      </c>
      <c r="D709">
        <v>13</v>
      </c>
      <c r="E709" t="str">
        <f>IF(MOD(D709,2)=0,"EVEN","ODD")</f>
        <v>ODD</v>
      </c>
      <c r="F709" t="str">
        <f>IF(D709&lt;=18,"LOW (1-18)","HIGH (19-36)")</f>
        <v>LOW (1-18)</v>
      </c>
      <c r="G709">
        <f>INT((D709-1)/6)+1</f>
        <v>3</v>
      </c>
      <c r="H709">
        <f>MOD(D709-1,6)+1</f>
        <v>1</v>
      </c>
      <c r="I709">
        <f>37-D709</f>
        <v>24</v>
      </c>
      <c r="J709">
        <f>ABS(D709-D710)</f>
        <v>6</v>
      </c>
    </row>
    <row r="710">
      <c r="A710">
        <v>26861</v>
      </c>
      <c r="B710" t="str">
        <v>2026-04-24</v>
      </c>
      <c r="C710" t="str">
        <v>Evening</v>
      </c>
      <c r="D710">
        <v>7</v>
      </c>
      <c r="E710" t="str">
        <f>IF(MOD(D710,2)=0,"EVEN","ODD")</f>
        <v>ODD</v>
      </c>
      <c r="F710" t="str">
        <f>IF(D710&lt;=18,"LOW (1-18)","HIGH (19-36)")</f>
        <v>LOW (1-18)</v>
      </c>
      <c r="G710">
        <f>INT((D710-1)/6)+1</f>
        <v>2</v>
      </c>
      <c r="H710">
        <f>MOD(D710-1,6)+1</f>
        <v>1</v>
      </c>
      <c r="I710">
        <f>37-D710</f>
        <v>30</v>
      </c>
      <c r="J710">
        <f>ABS(D710-D711)</f>
        <v>19</v>
      </c>
    </row>
    <row r="711">
      <c r="A711">
        <v>26860</v>
      </c>
      <c r="B711" t="str">
        <v>2026-04-24</v>
      </c>
      <c r="C711" t="str">
        <v>Afternoon</v>
      </c>
      <c r="D711">
        <v>26</v>
      </c>
      <c r="E711" t="str">
        <f>IF(MOD(D711,2)=0,"EVEN","ODD")</f>
        <v>EVEN</v>
      </c>
      <c r="F711" t="str">
        <f>IF(D711&lt;=18,"LOW (1-18)","HIGH (19-36)")</f>
        <v>HIGH (19-36)</v>
      </c>
      <c r="G711">
        <f>INT((D711-1)/6)+1</f>
        <v>5</v>
      </c>
      <c r="H711">
        <f>MOD(D711-1,6)+1</f>
        <v>2</v>
      </c>
      <c r="I711">
        <f>37-D711</f>
        <v>11</v>
      </c>
      <c r="J711">
        <f>ABS(D711-D712)</f>
        <v>2</v>
      </c>
    </row>
    <row r="712">
      <c r="A712">
        <v>26859</v>
      </c>
      <c r="B712" t="str">
        <v>2026-04-24</v>
      </c>
      <c r="C712" t="str">
        <v>Midday</v>
      </c>
      <c r="D712">
        <v>24</v>
      </c>
      <c r="E712" t="str">
        <f>IF(MOD(D712,2)=0,"EVEN","ODD")</f>
        <v>EVEN</v>
      </c>
      <c r="F712" t="str">
        <f>IF(D712&lt;=18,"LOW (1-18)","HIGH (19-36)")</f>
        <v>HIGH (19-36)</v>
      </c>
      <c r="G712">
        <f>INT((D712-1)/6)+1</f>
        <v>4</v>
      </c>
      <c r="H712">
        <f>MOD(D712-1,6)+1</f>
        <v>6</v>
      </c>
      <c r="I712">
        <f>37-D712</f>
        <v>13</v>
      </c>
      <c r="J712">
        <f>ABS(D712-D713)</f>
        <v>13</v>
      </c>
    </row>
    <row r="713">
      <c r="A713">
        <v>26858</v>
      </c>
      <c r="B713" t="str">
        <v>2026-04-24</v>
      </c>
      <c r="C713" t="str">
        <v>Morning</v>
      </c>
      <c r="D713">
        <v>11</v>
      </c>
      <c r="E713" t="str">
        <f>IF(MOD(D713,2)=0,"EVEN","ODD")</f>
        <v>ODD</v>
      </c>
      <c r="F713" t="str">
        <f>IF(D713&lt;=18,"LOW (1-18)","HIGH (19-36)")</f>
        <v>LOW (1-18)</v>
      </c>
      <c r="G713">
        <f>INT((D713-1)/6)+1</f>
        <v>2</v>
      </c>
      <c r="H713">
        <f>MOD(D713-1,6)+1</f>
        <v>5</v>
      </c>
      <c r="I713">
        <f>37-D713</f>
        <v>26</v>
      </c>
      <c r="J713">
        <f>ABS(D713-D714)</f>
        <v>1</v>
      </c>
    </row>
    <row r="714">
      <c r="A714">
        <v>26857</v>
      </c>
      <c r="B714" t="str">
        <v>2026-04-23</v>
      </c>
      <c r="C714" t="str">
        <v>Evening</v>
      </c>
      <c r="D714">
        <v>10</v>
      </c>
      <c r="E714" t="str">
        <f>IF(MOD(D714,2)=0,"EVEN","ODD")</f>
        <v>EVEN</v>
      </c>
      <c r="F714" t="str">
        <f>IF(D714&lt;=18,"LOW (1-18)","HIGH (19-36)")</f>
        <v>LOW (1-18)</v>
      </c>
      <c r="G714">
        <f>INT((D714-1)/6)+1</f>
        <v>2</v>
      </c>
      <c r="H714">
        <f>MOD(D714-1,6)+1</f>
        <v>4</v>
      </c>
      <c r="I714">
        <f>37-D714</f>
        <v>27</v>
      </c>
      <c r="J714">
        <f>ABS(D714-D715)</f>
        <v>7</v>
      </c>
    </row>
    <row r="715">
      <c r="A715">
        <v>26856</v>
      </c>
      <c r="B715" t="str">
        <v>2026-04-23</v>
      </c>
      <c r="C715" t="str">
        <v>Afternoon</v>
      </c>
      <c r="D715">
        <v>17</v>
      </c>
      <c r="E715" t="str">
        <f>IF(MOD(D715,2)=0,"EVEN","ODD")</f>
        <v>ODD</v>
      </c>
      <c r="F715" t="str">
        <f>IF(D715&lt;=18,"LOW (1-18)","HIGH (19-36)")</f>
        <v>LOW (1-18)</v>
      </c>
      <c r="G715">
        <f>INT((D715-1)/6)+1</f>
        <v>3</v>
      </c>
      <c r="H715">
        <f>MOD(D715-1,6)+1</f>
        <v>5</v>
      </c>
      <c r="I715">
        <f>37-D715</f>
        <v>20</v>
      </c>
      <c r="J715">
        <f>ABS(D715-D716)</f>
        <v>14</v>
      </c>
    </row>
    <row r="716">
      <c r="A716">
        <v>26855</v>
      </c>
      <c r="B716" t="str">
        <v>2026-04-23</v>
      </c>
      <c r="C716" t="str">
        <v>Midday</v>
      </c>
      <c r="D716">
        <v>31</v>
      </c>
      <c r="E716" t="str">
        <f>IF(MOD(D716,2)=0,"EVEN","ODD")</f>
        <v>ODD</v>
      </c>
      <c r="F716" t="str">
        <f>IF(D716&lt;=18,"LOW (1-18)","HIGH (19-36)")</f>
        <v>HIGH (19-36)</v>
      </c>
      <c r="G716">
        <f>INT((D716-1)/6)+1</f>
        <v>6</v>
      </c>
      <c r="H716">
        <f>MOD(D716-1,6)+1</f>
        <v>1</v>
      </c>
      <c r="I716">
        <f>37-D716</f>
        <v>6</v>
      </c>
      <c r="J716">
        <f>ABS(D716-D717)</f>
        <v>22</v>
      </c>
    </row>
    <row r="717">
      <c r="A717">
        <v>26854</v>
      </c>
      <c r="B717" t="str">
        <v>2026-04-23</v>
      </c>
      <c r="C717" t="str">
        <v>Morning</v>
      </c>
      <c r="D717">
        <v>9</v>
      </c>
      <c r="E717" t="str">
        <f>IF(MOD(D717,2)=0,"EVEN","ODD")</f>
        <v>ODD</v>
      </c>
      <c r="F717" t="str">
        <f>IF(D717&lt;=18,"LOW (1-18)","HIGH (19-36)")</f>
        <v>LOW (1-18)</v>
      </c>
      <c r="G717">
        <f>INT((D717-1)/6)+1</f>
        <v>2</v>
      </c>
      <c r="H717">
        <f>MOD(D717-1,6)+1</f>
        <v>3</v>
      </c>
      <c r="I717">
        <f>37-D717</f>
        <v>28</v>
      </c>
      <c r="J717">
        <f>ABS(D717-D718)</f>
        <v>5</v>
      </c>
    </row>
    <row r="718">
      <c r="A718">
        <v>26853</v>
      </c>
      <c r="B718" t="str">
        <v>2026-04-22</v>
      </c>
      <c r="C718" t="str">
        <v>Evening</v>
      </c>
      <c r="D718">
        <v>4</v>
      </c>
      <c r="E718" t="str">
        <f>IF(MOD(D718,2)=0,"EVEN","ODD")</f>
        <v>EVEN</v>
      </c>
      <c r="F718" t="str">
        <f>IF(D718&lt;=18,"LOW (1-18)","HIGH (19-36)")</f>
        <v>LOW (1-18)</v>
      </c>
      <c r="G718">
        <f>INT((D718-1)/6)+1</f>
        <v>1</v>
      </c>
      <c r="H718">
        <f>MOD(D718-1,6)+1</f>
        <v>4</v>
      </c>
      <c r="I718">
        <f>37-D718</f>
        <v>33</v>
      </c>
      <c r="J718">
        <f>ABS(D718-D719)</f>
        <v>8</v>
      </c>
    </row>
    <row r="719">
      <c r="A719">
        <v>26852</v>
      </c>
      <c r="B719" t="str">
        <v>2026-04-22</v>
      </c>
      <c r="C719" t="str">
        <v>Afternoon</v>
      </c>
      <c r="D719">
        <v>12</v>
      </c>
      <c r="E719" t="str">
        <f>IF(MOD(D719,2)=0,"EVEN","ODD")</f>
        <v>EVEN</v>
      </c>
      <c r="F719" t="str">
        <f>IF(D719&lt;=18,"LOW (1-18)","HIGH (19-36)")</f>
        <v>LOW (1-18)</v>
      </c>
      <c r="G719">
        <f>INT((D719-1)/6)+1</f>
        <v>2</v>
      </c>
      <c r="H719">
        <f>MOD(D719-1,6)+1</f>
        <v>6</v>
      </c>
      <c r="I719">
        <f>37-D719</f>
        <v>25</v>
      </c>
      <c r="J719">
        <f>ABS(D719-D720)</f>
        <v>21</v>
      </c>
    </row>
    <row r="720">
      <c r="A720">
        <v>26851</v>
      </c>
      <c r="B720" t="str">
        <v>2026-04-22</v>
      </c>
      <c r="C720" t="str">
        <v>Midday</v>
      </c>
      <c r="D720">
        <v>33</v>
      </c>
      <c r="E720" t="str">
        <f>IF(MOD(D720,2)=0,"EVEN","ODD")</f>
        <v>ODD</v>
      </c>
      <c r="F720" t="str">
        <f>IF(D720&lt;=18,"LOW (1-18)","HIGH (19-36)")</f>
        <v>HIGH (19-36)</v>
      </c>
      <c r="G720">
        <f>INT((D720-1)/6)+1</f>
        <v>6</v>
      </c>
      <c r="H720">
        <f>MOD(D720-1,6)+1</f>
        <v>3</v>
      </c>
      <c r="I720">
        <f>37-D720</f>
        <v>4</v>
      </c>
      <c r="J720">
        <f>ABS(D720-D721)</f>
        <v>20</v>
      </c>
    </row>
    <row r="721">
      <c r="A721">
        <v>26850</v>
      </c>
      <c r="B721" t="str">
        <v>2026-04-22</v>
      </c>
      <c r="C721" t="str">
        <v>Morning</v>
      </c>
      <c r="D721">
        <v>13</v>
      </c>
      <c r="E721" t="str">
        <f>IF(MOD(D721,2)=0,"EVEN","ODD")</f>
        <v>ODD</v>
      </c>
      <c r="F721" t="str">
        <f>IF(D721&lt;=18,"LOW (1-18)","HIGH (19-36)")</f>
        <v>LOW (1-18)</v>
      </c>
      <c r="G721">
        <f>INT((D721-1)/6)+1</f>
        <v>3</v>
      </c>
      <c r="H721">
        <f>MOD(D721-1,6)+1</f>
        <v>1</v>
      </c>
      <c r="I721">
        <f>37-D721</f>
        <v>24</v>
      </c>
      <c r="J721">
        <f>ABS(D721-D722)</f>
        <v>23</v>
      </c>
    </row>
    <row r="722">
      <c r="A722">
        <v>26849</v>
      </c>
      <c r="B722" t="str">
        <v>2026-04-21</v>
      </c>
      <c r="C722" t="str">
        <v>Evening</v>
      </c>
      <c r="D722">
        <v>36</v>
      </c>
      <c r="E722" t="str">
        <f>IF(MOD(D722,2)=0,"EVEN","ODD")</f>
        <v>EVEN</v>
      </c>
      <c r="F722" t="str">
        <f>IF(D722&lt;=18,"LOW (1-18)","HIGH (19-36)")</f>
        <v>HIGH (19-36)</v>
      </c>
      <c r="G722">
        <f>INT((D722-1)/6)+1</f>
        <v>6</v>
      </c>
      <c r="H722">
        <f>MOD(D722-1,6)+1</f>
        <v>6</v>
      </c>
      <c r="I722">
        <f>37-D722</f>
        <v>1</v>
      </c>
      <c r="J722">
        <f>ABS(D722-D723)</f>
        <v>29</v>
      </c>
    </row>
    <row r="723">
      <c r="A723">
        <v>26848</v>
      </c>
      <c r="B723" t="str">
        <v>2026-04-21</v>
      </c>
      <c r="C723" t="str">
        <v>Afternoon</v>
      </c>
      <c r="D723">
        <v>7</v>
      </c>
      <c r="E723" t="str">
        <f>IF(MOD(D723,2)=0,"EVEN","ODD")</f>
        <v>ODD</v>
      </c>
      <c r="F723" t="str">
        <f>IF(D723&lt;=18,"LOW (1-18)","HIGH (19-36)")</f>
        <v>LOW (1-18)</v>
      </c>
      <c r="G723">
        <f>INT((D723-1)/6)+1</f>
        <v>2</v>
      </c>
      <c r="H723">
        <f>MOD(D723-1,6)+1</f>
        <v>1</v>
      </c>
      <c r="I723">
        <f>37-D723</f>
        <v>30</v>
      </c>
      <c r="J723">
        <f>ABS(D723-D724)</f>
        <v>17</v>
      </c>
    </row>
    <row r="724">
      <c r="A724">
        <v>26847</v>
      </c>
      <c r="B724" t="str">
        <v>2026-04-21</v>
      </c>
      <c r="C724" t="str">
        <v>Midday</v>
      </c>
      <c r="D724">
        <v>24</v>
      </c>
      <c r="E724" t="str">
        <f>IF(MOD(D724,2)=0,"EVEN","ODD")</f>
        <v>EVEN</v>
      </c>
      <c r="F724" t="str">
        <f>IF(D724&lt;=18,"LOW (1-18)","HIGH (19-36)")</f>
        <v>HIGH (19-36)</v>
      </c>
      <c r="G724">
        <f>INT((D724-1)/6)+1</f>
        <v>4</v>
      </c>
      <c r="H724">
        <f>MOD(D724-1,6)+1</f>
        <v>6</v>
      </c>
      <c r="I724">
        <f>37-D724</f>
        <v>13</v>
      </c>
      <c r="J724">
        <f>ABS(D724-D725)</f>
        <v>0</v>
      </c>
    </row>
    <row r="725">
      <c r="A725">
        <v>26846</v>
      </c>
      <c r="B725" t="str">
        <v>2026-04-21</v>
      </c>
      <c r="C725" t="str">
        <v>Morning</v>
      </c>
      <c r="D725">
        <v>24</v>
      </c>
      <c r="E725" t="str">
        <f>IF(MOD(D725,2)=0,"EVEN","ODD")</f>
        <v>EVEN</v>
      </c>
      <c r="F725" t="str">
        <f>IF(D725&lt;=18,"LOW (1-18)","HIGH (19-36)")</f>
        <v>HIGH (19-36)</v>
      </c>
      <c r="G725">
        <f>INT((D725-1)/6)+1</f>
        <v>4</v>
      </c>
      <c r="H725">
        <f>MOD(D725-1,6)+1</f>
        <v>6</v>
      </c>
      <c r="I725">
        <f>37-D725</f>
        <v>13</v>
      </c>
      <c r="J725">
        <f>ABS(D725-D726)</f>
        <v>8</v>
      </c>
    </row>
    <row r="726">
      <c r="A726">
        <v>26845</v>
      </c>
      <c r="B726" t="str">
        <v>2026-04-20</v>
      </c>
      <c r="C726" t="str">
        <v>Evening</v>
      </c>
      <c r="D726">
        <v>32</v>
      </c>
      <c r="E726" t="str">
        <f>IF(MOD(D726,2)=0,"EVEN","ODD")</f>
        <v>EVEN</v>
      </c>
      <c r="F726" t="str">
        <f>IF(D726&lt;=18,"LOW (1-18)","HIGH (19-36)")</f>
        <v>HIGH (19-36)</v>
      </c>
      <c r="G726">
        <f>INT((D726-1)/6)+1</f>
        <v>6</v>
      </c>
      <c r="H726">
        <f>MOD(D726-1,6)+1</f>
        <v>2</v>
      </c>
      <c r="I726">
        <f>37-D726</f>
        <v>5</v>
      </c>
      <c r="J726">
        <f>ABS(D726-D727)</f>
        <v>3</v>
      </c>
    </row>
    <row r="727">
      <c r="A727">
        <v>26844</v>
      </c>
      <c r="B727" t="str">
        <v>2026-04-20</v>
      </c>
      <c r="C727" t="str">
        <v>Afternoon</v>
      </c>
      <c r="D727">
        <v>29</v>
      </c>
      <c r="E727" t="str">
        <f>IF(MOD(D727,2)=0,"EVEN","ODD")</f>
        <v>ODD</v>
      </c>
      <c r="F727" t="str">
        <f>IF(D727&lt;=18,"LOW (1-18)","HIGH (19-36)")</f>
        <v>HIGH (19-36)</v>
      </c>
      <c r="G727">
        <f>INT((D727-1)/6)+1</f>
        <v>5</v>
      </c>
      <c r="H727">
        <f>MOD(D727-1,6)+1</f>
        <v>5</v>
      </c>
      <c r="I727">
        <f>37-D727</f>
        <v>8</v>
      </c>
      <c r="J727">
        <f>ABS(D727-D728)</f>
        <v>4</v>
      </c>
    </row>
    <row r="728">
      <c r="A728">
        <v>26843</v>
      </c>
      <c r="B728" t="str">
        <v>2026-04-20</v>
      </c>
      <c r="C728" t="str">
        <v>Midday</v>
      </c>
      <c r="D728">
        <v>33</v>
      </c>
      <c r="E728" t="str">
        <f>IF(MOD(D728,2)=0,"EVEN","ODD")</f>
        <v>ODD</v>
      </c>
      <c r="F728" t="str">
        <f>IF(D728&lt;=18,"LOW (1-18)","HIGH (19-36)")</f>
        <v>HIGH (19-36)</v>
      </c>
      <c r="G728">
        <f>INT((D728-1)/6)+1</f>
        <v>6</v>
      </c>
      <c r="H728">
        <f>MOD(D728-1,6)+1</f>
        <v>3</v>
      </c>
      <c r="I728">
        <f>37-D728</f>
        <v>4</v>
      </c>
      <c r="J728">
        <f>ABS(D728-D729)</f>
        <v>17</v>
      </c>
    </row>
    <row r="729">
      <c r="A729">
        <v>26842</v>
      </c>
      <c r="B729" t="str">
        <v>2026-04-20</v>
      </c>
      <c r="C729" t="str">
        <v>Morning</v>
      </c>
      <c r="D729">
        <v>16</v>
      </c>
      <c r="E729" t="str">
        <f>IF(MOD(D729,2)=0,"EVEN","ODD")</f>
        <v>EVEN</v>
      </c>
      <c r="F729" t="str">
        <f>IF(D729&lt;=18,"LOW (1-18)","HIGH (19-36)")</f>
        <v>LOW (1-18)</v>
      </c>
      <c r="G729">
        <f>INT((D729-1)/6)+1</f>
        <v>3</v>
      </c>
      <c r="H729">
        <f>MOD(D729-1,6)+1</f>
        <v>4</v>
      </c>
      <c r="I729">
        <f>37-D729</f>
        <v>21</v>
      </c>
      <c r="J729">
        <f>ABS(D729-D730)</f>
        <v>14</v>
      </c>
    </row>
    <row r="730">
      <c r="A730">
        <v>26841</v>
      </c>
      <c r="B730" t="str">
        <v>2026-04-19</v>
      </c>
      <c r="C730" t="str">
        <v>Evening</v>
      </c>
      <c r="D730">
        <v>2</v>
      </c>
      <c r="E730" t="str">
        <f>IF(MOD(D730,2)=0,"EVEN","ODD")</f>
        <v>EVEN</v>
      </c>
      <c r="F730" t="str">
        <f>IF(D730&lt;=18,"LOW (1-18)","HIGH (19-36)")</f>
        <v>LOW (1-18)</v>
      </c>
      <c r="G730">
        <f>INT((D730-1)/6)+1</f>
        <v>1</v>
      </c>
      <c r="H730">
        <f>MOD(D730-1,6)+1</f>
        <v>2</v>
      </c>
      <c r="I730">
        <f>37-D730</f>
        <v>35</v>
      </c>
      <c r="J730">
        <f>ABS(D730-D731)</f>
        <v>16</v>
      </c>
    </row>
    <row r="731">
      <c r="A731">
        <v>26840</v>
      </c>
      <c r="B731" t="str">
        <v>2026-04-19</v>
      </c>
      <c r="C731" t="str">
        <v>Afternoon</v>
      </c>
      <c r="D731">
        <v>18</v>
      </c>
      <c r="E731" t="str">
        <f>IF(MOD(D731,2)=0,"EVEN","ODD")</f>
        <v>EVEN</v>
      </c>
      <c r="F731" t="str">
        <f>IF(D731&lt;=18,"LOW (1-18)","HIGH (19-36)")</f>
        <v>LOW (1-18)</v>
      </c>
      <c r="G731">
        <f>INT((D731-1)/6)+1</f>
        <v>3</v>
      </c>
      <c r="H731">
        <f>MOD(D731-1,6)+1</f>
        <v>6</v>
      </c>
      <c r="I731">
        <f>37-D731</f>
        <v>19</v>
      </c>
      <c r="J731">
        <f>ABS(D731-D732)</f>
        <v>5</v>
      </c>
    </row>
    <row r="732">
      <c r="A732">
        <v>26839</v>
      </c>
      <c r="B732" t="str">
        <v>2026-04-19</v>
      </c>
      <c r="C732" t="str">
        <v>Midday</v>
      </c>
      <c r="D732">
        <v>13</v>
      </c>
      <c r="E732" t="str">
        <f>IF(MOD(D732,2)=0,"EVEN","ODD")</f>
        <v>ODD</v>
      </c>
      <c r="F732" t="str">
        <f>IF(D732&lt;=18,"LOW (1-18)","HIGH (19-36)")</f>
        <v>LOW (1-18)</v>
      </c>
      <c r="G732">
        <f>INT((D732-1)/6)+1</f>
        <v>3</v>
      </c>
      <c r="H732">
        <f>MOD(D732-1,6)+1</f>
        <v>1</v>
      </c>
      <c r="I732">
        <f>37-D732</f>
        <v>24</v>
      </c>
      <c r="J732">
        <f>ABS(D732-D733)</f>
        <v>21</v>
      </c>
    </row>
    <row r="733">
      <c r="A733">
        <v>26838</v>
      </c>
      <c r="B733" t="str">
        <v>2026-04-19</v>
      </c>
      <c r="C733" t="str">
        <v>Morning</v>
      </c>
      <c r="D733">
        <v>34</v>
      </c>
      <c r="E733" t="str">
        <f>IF(MOD(D733,2)=0,"EVEN","ODD")</f>
        <v>EVEN</v>
      </c>
      <c r="F733" t="str">
        <f>IF(D733&lt;=18,"LOW (1-18)","HIGH (19-36)")</f>
        <v>HIGH (19-36)</v>
      </c>
      <c r="G733">
        <f>INT((D733-1)/6)+1</f>
        <v>6</v>
      </c>
      <c r="H733">
        <f>MOD(D733-1,6)+1</f>
        <v>4</v>
      </c>
      <c r="I733">
        <f>37-D733</f>
        <v>3</v>
      </c>
      <c r="J733">
        <f>ABS(D733-D734)</f>
        <v>31</v>
      </c>
    </row>
    <row r="734">
      <c r="A734">
        <v>26837</v>
      </c>
      <c r="B734" t="str">
        <v>2026-04-18</v>
      </c>
      <c r="C734" t="str">
        <v>Evening</v>
      </c>
      <c r="D734">
        <v>3</v>
      </c>
      <c r="E734" t="str">
        <f>IF(MOD(D734,2)=0,"EVEN","ODD")</f>
        <v>ODD</v>
      </c>
      <c r="F734" t="str">
        <f>IF(D734&lt;=18,"LOW (1-18)","HIGH (19-36)")</f>
        <v>LOW (1-18)</v>
      </c>
      <c r="G734">
        <f>INT((D734-1)/6)+1</f>
        <v>1</v>
      </c>
      <c r="H734">
        <f>MOD(D734-1,6)+1</f>
        <v>3</v>
      </c>
      <c r="I734">
        <f>37-D734</f>
        <v>34</v>
      </c>
      <c r="J734">
        <f>ABS(D734-D735)</f>
        <v>14</v>
      </c>
    </row>
    <row r="735">
      <c r="A735">
        <v>26836</v>
      </c>
      <c r="B735" t="str">
        <v>2026-04-18</v>
      </c>
      <c r="C735" t="str">
        <v>Afternoon</v>
      </c>
      <c r="D735">
        <v>17</v>
      </c>
      <c r="E735" t="str">
        <f>IF(MOD(D735,2)=0,"EVEN","ODD")</f>
        <v>ODD</v>
      </c>
      <c r="F735" t="str">
        <f>IF(D735&lt;=18,"LOW (1-18)","HIGH (19-36)")</f>
        <v>LOW (1-18)</v>
      </c>
      <c r="G735">
        <f>INT((D735-1)/6)+1</f>
        <v>3</v>
      </c>
      <c r="H735">
        <f>MOD(D735-1,6)+1</f>
        <v>5</v>
      </c>
      <c r="I735">
        <f>37-D735</f>
        <v>20</v>
      </c>
      <c r="J735">
        <f>ABS(D735-D736)</f>
        <v>5</v>
      </c>
    </row>
    <row r="736">
      <c r="A736">
        <v>26835</v>
      </c>
      <c r="B736" t="str">
        <v>2026-04-18</v>
      </c>
      <c r="C736" t="str">
        <v>Midday</v>
      </c>
      <c r="D736">
        <v>22</v>
      </c>
      <c r="E736" t="str">
        <f>IF(MOD(D736,2)=0,"EVEN","ODD")</f>
        <v>EVEN</v>
      </c>
      <c r="F736" t="str">
        <f>IF(D736&lt;=18,"LOW (1-18)","HIGH (19-36)")</f>
        <v>HIGH (19-36)</v>
      </c>
      <c r="G736">
        <f>INT((D736-1)/6)+1</f>
        <v>4</v>
      </c>
      <c r="H736">
        <f>MOD(D736-1,6)+1</f>
        <v>4</v>
      </c>
      <c r="I736">
        <f>37-D736</f>
        <v>15</v>
      </c>
      <c r="J736">
        <f>ABS(D736-D737)</f>
        <v>2</v>
      </c>
    </row>
    <row r="737">
      <c r="A737">
        <v>26834</v>
      </c>
      <c r="B737" t="str">
        <v>2026-04-18</v>
      </c>
      <c r="C737" t="str">
        <v>Morning</v>
      </c>
      <c r="D737">
        <v>24</v>
      </c>
      <c r="E737" t="str">
        <f>IF(MOD(D737,2)=0,"EVEN","ODD")</f>
        <v>EVEN</v>
      </c>
      <c r="F737" t="str">
        <f>IF(D737&lt;=18,"LOW (1-18)","HIGH (19-36)")</f>
        <v>HIGH (19-36)</v>
      </c>
      <c r="G737">
        <f>INT((D737-1)/6)+1</f>
        <v>4</v>
      </c>
      <c r="H737">
        <f>MOD(D737-1,6)+1</f>
        <v>6</v>
      </c>
      <c r="I737">
        <f>37-D737</f>
        <v>13</v>
      </c>
      <c r="J737">
        <f>ABS(D737-D738)</f>
        <v>14</v>
      </c>
    </row>
    <row r="738">
      <c r="A738">
        <v>26833</v>
      </c>
      <c r="B738" t="str">
        <v>2026-04-17</v>
      </c>
      <c r="C738" t="str">
        <v>Evening</v>
      </c>
      <c r="D738">
        <v>10</v>
      </c>
      <c r="E738" t="str">
        <f>IF(MOD(D738,2)=0,"EVEN","ODD")</f>
        <v>EVEN</v>
      </c>
      <c r="F738" t="str">
        <f>IF(D738&lt;=18,"LOW (1-18)","HIGH (19-36)")</f>
        <v>LOW (1-18)</v>
      </c>
      <c r="G738">
        <f>INT((D738-1)/6)+1</f>
        <v>2</v>
      </c>
      <c r="H738">
        <f>MOD(D738-1,6)+1</f>
        <v>4</v>
      </c>
      <c r="I738">
        <f>37-D738</f>
        <v>27</v>
      </c>
      <c r="J738">
        <f>ABS(D738-D739)</f>
        <v>1</v>
      </c>
    </row>
    <row r="739">
      <c r="A739">
        <v>26832</v>
      </c>
      <c r="B739" t="str">
        <v>2026-04-17</v>
      </c>
      <c r="C739" t="str">
        <v>Afternoon</v>
      </c>
      <c r="D739">
        <v>11</v>
      </c>
      <c r="E739" t="str">
        <f>IF(MOD(D739,2)=0,"EVEN","ODD")</f>
        <v>ODD</v>
      </c>
      <c r="F739" t="str">
        <f>IF(D739&lt;=18,"LOW (1-18)","HIGH (19-36)")</f>
        <v>LOW (1-18)</v>
      </c>
      <c r="G739">
        <f>INT((D739-1)/6)+1</f>
        <v>2</v>
      </c>
      <c r="H739">
        <f>MOD(D739-1,6)+1</f>
        <v>5</v>
      </c>
      <c r="I739">
        <f>37-D739</f>
        <v>26</v>
      </c>
      <c r="J739">
        <f>ABS(D739-D740)</f>
        <v>19</v>
      </c>
    </row>
    <row r="740">
      <c r="A740">
        <v>26831</v>
      </c>
      <c r="B740" t="str">
        <v>2026-04-17</v>
      </c>
      <c r="C740" t="str">
        <v>Midday</v>
      </c>
      <c r="D740">
        <v>30</v>
      </c>
      <c r="E740" t="str">
        <f>IF(MOD(D740,2)=0,"EVEN","ODD")</f>
        <v>EVEN</v>
      </c>
      <c r="F740" t="str">
        <f>IF(D740&lt;=18,"LOW (1-18)","HIGH (19-36)")</f>
        <v>HIGH (19-36)</v>
      </c>
      <c r="G740">
        <f>INT((D740-1)/6)+1</f>
        <v>5</v>
      </c>
      <c r="H740">
        <f>MOD(D740-1,6)+1</f>
        <v>6</v>
      </c>
      <c r="I740">
        <f>37-D740</f>
        <v>7</v>
      </c>
      <c r="J740">
        <f>ABS(D740-D741)</f>
        <v>4</v>
      </c>
    </row>
    <row r="741">
      <c r="A741">
        <v>26830</v>
      </c>
      <c r="B741" t="str">
        <v>2026-04-17</v>
      </c>
      <c r="C741" t="str">
        <v>Morning</v>
      </c>
      <c r="D741">
        <v>34</v>
      </c>
      <c r="E741" t="str">
        <f>IF(MOD(D741,2)=0,"EVEN","ODD")</f>
        <v>EVEN</v>
      </c>
      <c r="F741" t="str">
        <f>IF(D741&lt;=18,"LOW (1-18)","HIGH (19-36)")</f>
        <v>HIGH (19-36)</v>
      </c>
      <c r="G741">
        <f>INT((D741-1)/6)+1</f>
        <v>6</v>
      </c>
      <c r="H741">
        <f>MOD(D741-1,6)+1</f>
        <v>4</v>
      </c>
      <c r="I741">
        <f>37-D741</f>
        <v>3</v>
      </c>
      <c r="J741">
        <f>ABS(D741-D742)</f>
        <v>6</v>
      </c>
    </row>
    <row r="742">
      <c r="A742">
        <v>26829</v>
      </c>
      <c r="B742" t="str">
        <v>2026-04-16</v>
      </c>
      <c r="C742" t="str">
        <v>Evening</v>
      </c>
      <c r="D742">
        <v>28</v>
      </c>
      <c r="E742" t="str">
        <f>IF(MOD(D742,2)=0,"EVEN","ODD")</f>
        <v>EVEN</v>
      </c>
      <c r="F742" t="str">
        <f>IF(D742&lt;=18,"LOW (1-18)","HIGH (19-36)")</f>
        <v>HIGH (19-36)</v>
      </c>
      <c r="G742">
        <f>INT((D742-1)/6)+1</f>
        <v>5</v>
      </c>
      <c r="H742">
        <f>MOD(D742-1,6)+1</f>
        <v>4</v>
      </c>
      <c r="I742">
        <f>37-D742</f>
        <v>9</v>
      </c>
      <c r="J742">
        <f>ABS(D742-D743)</f>
        <v>21</v>
      </c>
    </row>
    <row r="743">
      <c r="A743">
        <v>26828</v>
      </c>
      <c r="B743" t="str">
        <v>2026-04-16</v>
      </c>
      <c r="C743" t="str">
        <v>Afternoon</v>
      </c>
      <c r="D743">
        <v>7</v>
      </c>
      <c r="E743" t="str">
        <f>IF(MOD(D743,2)=0,"EVEN","ODD")</f>
        <v>ODD</v>
      </c>
      <c r="F743" t="str">
        <f>IF(D743&lt;=18,"LOW (1-18)","HIGH (19-36)")</f>
        <v>LOW (1-18)</v>
      </c>
      <c r="G743">
        <f>INT((D743-1)/6)+1</f>
        <v>2</v>
      </c>
      <c r="H743">
        <f>MOD(D743-1,6)+1</f>
        <v>1</v>
      </c>
      <c r="I743">
        <f>37-D743</f>
        <v>30</v>
      </c>
      <c r="J743">
        <f>ABS(D743-D744)</f>
        <v>27</v>
      </c>
    </row>
    <row r="744">
      <c r="A744">
        <v>26827</v>
      </c>
      <c r="B744" t="str">
        <v>2026-04-16</v>
      </c>
      <c r="C744" t="str">
        <v>Midday</v>
      </c>
      <c r="D744">
        <v>34</v>
      </c>
      <c r="E744" t="str">
        <f>IF(MOD(D744,2)=0,"EVEN","ODD")</f>
        <v>EVEN</v>
      </c>
      <c r="F744" t="str">
        <f>IF(D744&lt;=18,"LOW (1-18)","HIGH (19-36)")</f>
        <v>HIGH (19-36)</v>
      </c>
      <c r="G744">
        <f>INT((D744-1)/6)+1</f>
        <v>6</v>
      </c>
      <c r="H744">
        <f>MOD(D744-1,6)+1</f>
        <v>4</v>
      </c>
      <c r="I744">
        <f>37-D744</f>
        <v>3</v>
      </c>
      <c r="J744">
        <f>ABS(D744-D745)</f>
        <v>11</v>
      </c>
    </row>
    <row r="745">
      <c r="A745">
        <v>26826</v>
      </c>
      <c r="B745" t="str">
        <v>2026-04-16</v>
      </c>
      <c r="C745" t="str">
        <v>Morning</v>
      </c>
      <c r="D745">
        <v>23</v>
      </c>
      <c r="E745" t="str">
        <f>IF(MOD(D745,2)=0,"EVEN","ODD")</f>
        <v>ODD</v>
      </c>
      <c r="F745" t="str">
        <f>IF(D745&lt;=18,"LOW (1-18)","HIGH (19-36)")</f>
        <v>HIGH (19-36)</v>
      </c>
      <c r="G745">
        <f>INT((D745-1)/6)+1</f>
        <v>4</v>
      </c>
      <c r="H745">
        <f>MOD(D745-1,6)+1</f>
        <v>5</v>
      </c>
      <c r="I745">
        <f>37-D745</f>
        <v>14</v>
      </c>
      <c r="J745">
        <f>ABS(D745-D746)</f>
        <v>7</v>
      </c>
    </row>
    <row r="746">
      <c r="A746">
        <v>26825</v>
      </c>
      <c r="B746" t="str">
        <v>2026-04-15</v>
      </c>
      <c r="C746" t="str">
        <v>Evening</v>
      </c>
      <c r="D746">
        <v>16</v>
      </c>
      <c r="E746" t="str">
        <f>IF(MOD(D746,2)=0,"EVEN","ODD")</f>
        <v>EVEN</v>
      </c>
      <c r="F746" t="str">
        <f>IF(D746&lt;=18,"LOW (1-18)","HIGH (19-36)")</f>
        <v>LOW (1-18)</v>
      </c>
      <c r="G746">
        <f>INT((D746-1)/6)+1</f>
        <v>3</v>
      </c>
      <c r="H746">
        <f>MOD(D746-1,6)+1</f>
        <v>4</v>
      </c>
      <c r="I746">
        <f>37-D746</f>
        <v>21</v>
      </c>
      <c r="J746">
        <f>ABS(D746-D747)</f>
        <v>0</v>
      </c>
    </row>
    <row r="747">
      <c r="A747">
        <v>26824</v>
      </c>
      <c r="B747" t="str">
        <v>2026-04-15</v>
      </c>
      <c r="C747" t="str">
        <v>Afternoon</v>
      </c>
      <c r="D747">
        <v>16</v>
      </c>
      <c r="E747" t="str">
        <f>IF(MOD(D747,2)=0,"EVEN","ODD")</f>
        <v>EVEN</v>
      </c>
      <c r="F747" t="str">
        <f>IF(D747&lt;=18,"LOW (1-18)","HIGH (19-36)")</f>
        <v>LOW (1-18)</v>
      </c>
      <c r="G747">
        <f>INT((D747-1)/6)+1</f>
        <v>3</v>
      </c>
      <c r="H747">
        <f>MOD(D747-1,6)+1</f>
        <v>4</v>
      </c>
      <c r="I747">
        <f>37-D747</f>
        <v>21</v>
      </c>
      <c r="J747">
        <f>ABS(D747-D748)</f>
        <v>12</v>
      </c>
    </row>
    <row r="748">
      <c r="A748">
        <v>26823</v>
      </c>
      <c r="B748" t="str">
        <v>2026-04-15</v>
      </c>
      <c r="C748" t="str">
        <v>Midday</v>
      </c>
      <c r="D748">
        <v>4</v>
      </c>
      <c r="E748" t="str">
        <f>IF(MOD(D748,2)=0,"EVEN","ODD")</f>
        <v>EVEN</v>
      </c>
      <c r="F748" t="str">
        <f>IF(D748&lt;=18,"LOW (1-18)","HIGH (19-36)")</f>
        <v>LOW (1-18)</v>
      </c>
      <c r="G748">
        <f>INT((D748-1)/6)+1</f>
        <v>1</v>
      </c>
      <c r="H748">
        <f>MOD(D748-1,6)+1</f>
        <v>4</v>
      </c>
      <c r="I748">
        <f>37-D748</f>
        <v>33</v>
      </c>
      <c r="J748">
        <f>ABS(D748-D749)</f>
        <v>7</v>
      </c>
    </row>
    <row r="749">
      <c r="A749">
        <v>26822</v>
      </c>
      <c r="B749" t="str">
        <v>2026-04-15</v>
      </c>
      <c r="C749" t="str">
        <v>Morning</v>
      </c>
      <c r="D749">
        <v>11</v>
      </c>
      <c r="E749" t="str">
        <f>IF(MOD(D749,2)=0,"EVEN","ODD")</f>
        <v>ODD</v>
      </c>
      <c r="F749" t="str">
        <f>IF(D749&lt;=18,"LOW (1-18)","HIGH (19-36)")</f>
        <v>LOW (1-18)</v>
      </c>
      <c r="G749">
        <f>INT((D749-1)/6)+1</f>
        <v>2</v>
      </c>
      <c r="H749">
        <f>MOD(D749-1,6)+1</f>
        <v>5</v>
      </c>
      <c r="I749">
        <f>37-D749</f>
        <v>26</v>
      </c>
      <c r="J749">
        <f>ABS(D749-D750)</f>
        <v>4</v>
      </c>
    </row>
    <row r="750">
      <c r="A750">
        <v>26821</v>
      </c>
      <c r="B750" t="str">
        <v>2026-04-14</v>
      </c>
      <c r="C750" t="str">
        <v>Evening</v>
      </c>
      <c r="D750">
        <v>15</v>
      </c>
      <c r="E750" t="str">
        <f>IF(MOD(D750,2)=0,"EVEN","ODD")</f>
        <v>ODD</v>
      </c>
      <c r="F750" t="str">
        <f>IF(D750&lt;=18,"LOW (1-18)","HIGH (19-36)")</f>
        <v>LOW (1-18)</v>
      </c>
      <c r="G750">
        <f>INT((D750-1)/6)+1</f>
        <v>3</v>
      </c>
      <c r="H750">
        <f>MOD(D750-1,6)+1</f>
        <v>3</v>
      </c>
      <c r="I750">
        <f>37-D750</f>
        <v>22</v>
      </c>
      <c r="J750">
        <f>ABS(D750-D751)</f>
        <v>3</v>
      </c>
    </row>
    <row r="751">
      <c r="A751">
        <v>26820</v>
      </c>
      <c r="B751" t="str">
        <v>2026-04-14</v>
      </c>
      <c r="C751" t="str">
        <v>Afternoon</v>
      </c>
      <c r="D751">
        <v>12</v>
      </c>
      <c r="E751" t="str">
        <f>IF(MOD(D751,2)=0,"EVEN","ODD")</f>
        <v>EVEN</v>
      </c>
      <c r="F751" t="str">
        <f>IF(D751&lt;=18,"LOW (1-18)","HIGH (19-36)")</f>
        <v>LOW (1-18)</v>
      </c>
      <c r="G751">
        <f>INT((D751-1)/6)+1</f>
        <v>2</v>
      </c>
      <c r="H751">
        <f>MOD(D751-1,6)+1</f>
        <v>6</v>
      </c>
      <c r="I751">
        <f>37-D751</f>
        <v>25</v>
      </c>
      <c r="J751">
        <f>ABS(D751-D752)</f>
        <v>7</v>
      </c>
    </row>
    <row r="752">
      <c r="A752">
        <v>26819</v>
      </c>
      <c r="B752" t="str">
        <v>2026-04-14</v>
      </c>
      <c r="C752" t="str">
        <v>Midday</v>
      </c>
      <c r="D752">
        <v>5</v>
      </c>
      <c r="E752" t="str">
        <f>IF(MOD(D752,2)=0,"EVEN","ODD")</f>
        <v>ODD</v>
      </c>
      <c r="F752" t="str">
        <f>IF(D752&lt;=18,"LOW (1-18)","HIGH (19-36)")</f>
        <v>LOW (1-18)</v>
      </c>
      <c r="G752">
        <f>INT((D752-1)/6)+1</f>
        <v>1</v>
      </c>
      <c r="H752">
        <f>MOD(D752-1,6)+1</f>
        <v>5</v>
      </c>
      <c r="I752">
        <f>37-D752</f>
        <v>32</v>
      </c>
      <c r="J752">
        <f>ABS(D752-D753)</f>
        <v>18</v>
      </c>
    </row>
    <row r="753">
      <c r="A753">
        <v>26818</v>
      </c>
      <c r="B753" t="str">
        <v>2026-04-14</v>
      </c>
      <c r="C753" t="str">
        <v>Morning</v>
      </c>
      <c r="D753">
        <v>23</v>
      </c>
      <c r="E753" t="str">
        <f>IF(MOD(D753,2)=0,"EVEN","ODD")</f>
        <v>ODD</v>
      </c>
      <c r="F753" t="str">
        <f>IF(D753&lt;=18,"LOW (1-18)","HIGH (19-36)")</f>
        <v>HIGH (19-36)</v>
      </c>
      <c r="G753">
        <f>INT((D753-1)/6)+1</f>
        <v>4</v>
      </c>
      <c r="H753">
        <f>MOD(D753-1,6)+1</f>
        <v>5</v>
      </c>
      <c r="I753">
        <f>37-D753</f>
        <v>14</v>
      </c>
      <c r="J753">
        <f>ABS(D753-D754)</f>
        <v>2</v>
      </c>
    </row>
    <row r="754">
      <c r="A754">
        <v>26817</v>
      </c>
      <c r="B754" t="str">
        <v>2026-04-13</v>
      </c>
      <c r="C754" t="str">
        <v>Evening</v>
      </c>
      <c r="D754">
        <v>21</v>
      </c>
      <c r="E754" t="str">
        <f>IF(MOD(D754,2)=0,"EVEN","ODD")</f>
        <v>ODD</v>
      </c>
      <c r="F754" t="str">
        <f>IF(D754&lt;=18,"LOW (1-18)","HIGH (19-36)")</f>
        <v>HIGH (19-36)</v>
      </c>
      <c r="G754">
        <f>INT((D754-1)/6)+1</f>
        <v>4</v>
      </c>
      <c r="H754">
        <f>MOD(D754-1,6)+1</f>
        <v>3</v>
      </c>
      <c r="I754">
        <f>37-D754</f>
        <v>16</v>
      </c>
      <c r="J754">
        <f>ABS(D754-D755)</f>
        <v>13</v>
      </c>
    </row>
    <row r="755">
      <c r="A755">
        <v>26816</v>
      </c>
      <c r="B755" t="str">
        <v>2026-04-13</v>
      </c>
      <c r="C755" t="str">
        <v>Afternoon</v>
      </c>
      <c r="D755">
        <v>8</v>
      </c>
      <c r="E755" t="str">
        <f>IF(MOD(D755,2)=0,"EVEN","ODD")</f>
        <v>EVEN</v>
      </c>
      <c r="F755" t="str">
        <f>IF(D755&lt;=18,"LOW (1-18)","HIGH (19-36)")</f>
        <v>LOW (1-18)</v>
      </c>
      <c r="G755">
        <f>INT((D755-1)/6)+1</f>
        <v>2</v>
      </c>
      <c r="H755">
        <f>MOD(D755-1,6)+1</f>
        <v>2</v>
      </c>
      <c r="I755">
        <f>37-D755</f>
        <v>29</v>
      </c>
      <c r="J755">
        <f>ABS(D755-D756)</f>
        <v>19</v>
      </c>
    </row>
    <row r="756">
      <c r="A756">
        <v>26815</v>
      </c>
      <c r="B756" t="str">
        <v>2026-04-13</v>
      </c>
      <c r="C756" t="str">
        <v>Midday</v>
      </c>
      <c r="D756">
        <v>27</v>
      </c>
      <c r="E756" t="str">
        <f>IF(MOD(D756,2)=0,"EVEN","ODD")</f>
        <v>ODD</v>
      </c>
      <c r="F756" t="str">
        <f>IF(D756&lt;=18,"LOW (1-18)","HIGH (19-36)")</f>
        <v>HIGH (19-36)</v>
      </c>
      <c r="G756">
        <f>INT((D756-1)/6)+1</f>
        <v>5</v>
      </c>
      <c r="H756">
        <f>MOD(D756-1,6)+1</f>
        <v>3</v>
      </c>
      <c r="I756">
        <f>37-D756</f>
        <v>10</v>
      </c>
      <c r="J756">
        <f>ABS(D756-D757)</f>
        <v>14</v>
      </c>
    </row>
    <row r="757">
      <c r="A757">
        <v>26814</v>
      </c>
      <c r="B757" t="str">
        <v>2026-04-13</v>
      </c>
      <c r="C757" t="str">
        <v>Morning</v>
      </c>
      <c r="D757">
        <v>13</v>
      </c>
      <c r="E757" t="str">
        <f>IF(MOD(D757,2)=0,"EVEN","ODD")</f>
        <v>ODD</v>
      </c>
      <c r="F757" t="str">
        <f>IF(D757&lt;=18,"LOW (1-18)","HIGH (19-36)")</f>
        <v>LOW (1-18)</v>
      </c>
      <c r="G757">
        <f>INT((D757-1)/6)+1</f>
        <v>3</v>
      </c>
      <c r="H757">
        <f>MOD(D757-1,6)+1</f>
        <v>1</v>
      </c>
      <c r="I757">
        <f>37-D757</f>
        <v>24</v>
      </c>
      <c r="J757">
        <f>ABS(D757-D758)</f>
        <v>7</v>
      </c>
    </row>
    <row r="758">
      <c r="A758">
        <v>26813</v>
      </c>
      <c r="B758" t="str">
        <v>2026-04-12</v>
      </c>
      <c r="C758" t="str">
        <v>Evening</v>
      </c>
      <c r="D758">
        <v>20</v>
      </c>
      <c r="E758" t="str">
        <f>IF(MOD(D758,2)=0,"EVEN","ODD")</f>
        <v>EVEN</v>
      </c>
      <c r="F758" t="str">
        <f>IF(D758&lt;=18,"LOW (1-18)","HIGH (19-36)")</f>
        <v>HIGH (19-36)</v>
      </c>
      <c r="G758">
        <f>INT((D758-1)/6)+1</f>
        <v>4</v>
      </c>
      <c r="H758">
        <f>MOD(D758-1,6)+1</f>
        <v>2</v>
      </c>
      <c r="I758">
        <f>37-D758</f>
        <v>17</v>
      </c>
      <c r="J758">
        <f>ABS(D758-D759)</f>
        <v>8</v>
      </c>
    </row>
    <row r="759">
      <c r="A759">
        <v>26812</v>
      </c>
      <c r="B759" t="str">
        <v>2026-04-12</v>
      </c>
      <c r="C759" t="str">
        <v>Afternoon</v>
      </c>
      <c r="D759">
        <v>28</v>
      </c>
      <c r="E759" t="str">
        <f>IF(MOD(D759,2)=0,"EVEN","ODD")</f>
        <v>EVEN</v>
      </c>
      <c r="F759" t="str">
        <f>IF(D759&lt;=18,"LOW (1-18)","HIGH (19-36)")</f>
        <v>HIGH (19-36)</v>
      </c>
      <c r="G759">
        <f>INT((D759-1)/6)+1</f>
        <v>5</v>
      </c>
      <c r="H759">
        <f>MOD(D759-1,6)+1</f>
        <v>4</v>
      </c>
      <c r="I759">
        <f>37-D759</f>
        <v>9</v>
      </c>
      <c r="J759">
        <f>ABS(D759-D760)</f>
        <v>7</v>
      </c>
    </row>
    <row r="760">
      <c r="A760">
        <v>26811</v>
      </c>
      <c r="B760" t="str">
        <v>2026-04-12</v>
      </c>
      <c r="C760" t="str">
        <v>Midday</v>
      </c>
      <c r="D760">
        <v>35</v>
      </c>
      <c r="E760" t="str">
        <f>IF(MOD(D760,2)=0,"EVEN","ODD")</f>
        <v>ODD</v>
      </c>
      <c r="F760" t="str">
        <f>IF(D760&lt;=18,"LOW (1-18)","HIGH (19-36)")</f>
        <v>HIGH (19-36)</v>
      </c>
      <c r="G760">
        <f>INT((D760-1)/6)+1</f>
        <v>6</v>
      </c>
      <c r="H760">
        <f>MOD(D760-1,6)+1</f>
        <v>5</v>
      </c>
      <c r="I760">
        <f>37-D760</f>
        <v>2</v>
      </c>
      <c r="J760">
        <f>ABS(D760-D761)</f>
        <v>19</v>
      </c>
    </row>
    <row r="761">
      <c r="A761">
        <v>26810</v>
      </c>
      <c r="B761" t="str">
        <v>2026-04-12</v>
      </c>
      <c r="C761" t="str">
        <v>Morning</v>
      </c>
      <c r="D761">
        <v>16</v>
      </c>
      <c r="E761" t="str">
        <f>IF(MOD(D761,2)=0,"EVEN","ODD")</f>
        <v>EVEN</v>
      </c>
      <c r="F761" t="str">
        <f>IF(D761&lt;=18,"LOW (1-18)","HIGH (19-36)")</f>
        <v>LOW (1-18)</v>
      </c>
      <c r="G761">
        <f>INT((D761-1)/6)+1</f>
        <v>3</v>
      </c>
      <c r="H761">
        <f>MOD(D761-1,6)+1</f>
        <v>4</v>
      </c>
      <c r="I761">
        <f>37-D761</f>
        <v>21</v>
      </c>
      <c r="J761">
        <f>ABS(D761-D762)</f>
        <v>8</v>
      </c>
    </row>
    <row r="762">
      <c r="A762">
        <v>26809</v>
      </c>
      <c r="B762" t="str">
        <v>2026-04-11</v>
      </c>
      <c r="C762" t="str">
        <v>Evening</v>
      </c>
      <c r="D762">
        <v>24</v>
      </c>
      <c r="E762" t="str">
        <f>IF(MOD(D762,2)=0,"EVEN","ODD")</f>
        <v>EVEN</v>
      </c>
      <c r="F762" t="str">
        <f>IF(D762&lt;=18,"LOW (1-18)","HIGH (19-36)")</f>
        <v>HIGH (19-36)</v>
      </c>
      <c r="G762">
        <f>INT((D762-1)/6)+1</f>
        <v>4</v>
      </c>
      <c r="H762">
        <f>MOD(D762-1,6)+1</f>
        <v>6</v>
      </c>
      <c r="I762">
        <f>37-D762</f>
        <v>13</v>
      </c>
      <c r="J762">
        <f>ABS(D762-D763)</f>
        <v>16</v>
      </c>
    </row>
    <row r="763">
      <c r="A763">
        <v>26808</v>
      </c>
      <c r="B763" t="str">
        <v>2026-04-11</v>
      </c>
      <c r="C763" t="str">
        <v>Afternoon</v>
      </c>
      <c r="D763">
        <v>8</v>
      </c>
      <c r="E763" t="str">
        <f>IF(MOD(D763,2)=0,"EVEN","ODD")</f>
        <v>EVEN</v>
      </c>
      <c r="F763" t="str">
        <f>IF(D763&lt;=18,"LOW (1-18)","HIGH (19-36)")</f>
        <v>LOW (1-18)</v>
      </c>
      <c r="G763">
        <f>INT((D763-1)/6)+1</f>
        <v>2</v>
      </c>
      <c r="H763">
        <f>MOD(D763-1,6)+1</f>
        <v>2</v>
      </c>
      <c r="I763">
        <f>37-D763</f>
        <v>29</v>
      </c>
      <c r="J763">
        <f>ABS(D763-D764)</f>
        <v>2</v>
      </c>
    </row>
    <row r="764">
      <c r="A764">
        <v>26807</v>
      </c>
      <c r="B764" t="str">
        <v>2026-04-11</v>
      </c>
      <c r="C764" t="str">
        <v>Midday</v>
      </c>
      <c r="D764">
        <v>10</v>
      </c>
      <c r="E764" t="str">
        <f>IF(MOD(D764,2)=0,"EVEN","ODD")</f>
        <v>EVEN</v>
      </c>
      <c r="F764" t="str">
        <f>IF(D764&lt;=18,"LOW (1-18)","HIGH (19-36)")</f>
        <v>LOW (1-18)</v>
      </c>
      <c r="G764">
        <f>INT((D764-1)/6)+1</f>
        <v>2</v>
      </c>
      <c r="H764">
        <f>MOD(D764-1,6)+1</f>
        <v>4</v>
      </c>
      <c r="I764">
        <f>37-D764</f>
        <v>27</v>
      </c>
      <c r="J764">
        <f>ABS(D764-D765)</f>
        <v>8</v>
      </c>
    </row>
    <row r="765">
      <c r="A765">
        <v>26806</v>
      </c>
      <c r="B765" t="str">
        <v>2026-04-11</v>
      </c>
      <c r="C765" t="str">
        <v>Morning</v>
      </c>
      <c r="D765">
        <v>18</v>
      </c>
      <c r="E765" t="str">
        <f>IF(MOD(D765,2)=0,"EVEN","ODD")</f>
        <v>EVEN</v>
      </c>
      <c r="F765" t="str">
        <f>IF(D765&lt;=18,"LOW (1-18)","HIGH (19-36)")</f>
        <v>LOW (1-18)</v>
      </c>
      <c r="G765">
        <f>INT((D765-1)/6)+1</f>
        <v>3</v>
      </c>
      <c r="H765">
        <f>MOD(D765-1,6)+1</f>
        <v>6</v>
      </c>
      <c r="I765">
        <f>37-D765</f>
        <v>19</v>
      </c>
      <c r="J765">
        <f>ABS(D765-D766)</f>
        <v>9</v>
      </c>
    </row>
    <row r="766">
      <c r="A766">
        <v>26805</v>
      </c>
      <c r="B766" t="str">
        <v>2026-04-10</v>
      </c>
      <c r="C766" t="str">
        <v>Evening</v>
      </c>
      <c r="D766">
        <v>9</v>
      </c>
      <c r="E766" t="str">
        <f>IF(MOD(D766,2)=0,"EVEN","ODD")</f>
        <v>ODD</v>
      </c>
      <c r="F766" t="str">
        <f>IF(D766&lt;=18,"LOW (1-18)","HIGH (19-36)")</f>
        <v>LOW (1-18)</v>
      </c>
      <c r="G766">
        <f>INT((D766-1)/6)+1</f>
        <v>2</v>
      </c>
      <c r="H766">
        <f>MOD(D766-1,6)+1</f>
        <v>3</v>
      </c>
      <c r="I766">
        <f>37-D766</f>
        <v>28</v>
      </c>
      <c r="J766">
        <f>ABS(D766-D767)</f>
        <v>22</v>
      </c>
    </row>
    <row r="767">
      <c r="A767">
        <v>26804</v>
      </c>
      <c r="B767" t="str">
        <v>2026-04-10</v>
      </c>
      <c r="C767" t="str">
        <v>Afternoon</v>
      </c>
      <c r="D767">
        <v>31</v>
      </c>
      <c r="E767" t="str">
        <f>IF(MOD(D767,2)=0,"EVEN","ODD")</f>
        <v>ODD</v>
      </c>
      <c r="F767" t="str">
        <f>IF(D767&lt;=18,"LOW (1-18)","HIGH (19-36)")</f>
        <v>HIGH (19-36)</v>
      </c>
      <c r="G767">
        <f>INT((D767-1)/6)+1</f>
        <v>6</v>
      </c>
      <c r="H767">
        <f>MOD(D767-1,6)+1</f>
        <v>1</v>
      </c>
      <c r="I767">
        <f>37-D767</f>
        <v>6</v>
      </c>
      <c r="J767">
        <f>ABS(D767-D768)</f>
        <v>20</v>
      </c>
    </row>
    <row r="768">
      <c r="A768">
        <v>26803</v>
      </c>
      <c r="B768" t="str">
        <v>2026-04-10</v>
      </c>
      <c r="C768" t="str">
        <v>Midday</v>
      </c>
      <c r="D768">
        <v>11</v>
      </c>
      <c r="E768" t="str">
        <f>IF(MOD(D768,2)=0,"EVEN","ODD")</f>
        <v>ODD</v>
      </c>
      <c r="F768" t="str">
        <f>IF(D768&lt;=18,"LOW (1-18)","HIGH (19-36)")</f>
        <v>LOW (1-18)</v>
      </c>
      <c r="G768">
        <f>INT((D768-1)/6)+1</f>
        <v>2</v>
      </c>
      <c r="H768">
        <f>MOD(D768-1,6)+1</f>
        <v>5</v>
      </c>
      <c r="I768">
        <f>37-D768</f>
        <v>26</v>
      </c>
      <c r="J768">
        <f>ABS(D768-D769)</f>
        <v>22</v>
      </c>
    </row>
    <row r="769">
      <c r="A769">
        <v>26802</v>
      </c>
      <c r="B769" t="str">
        <v>2026-04-10</v>
      </c>
      <c r="C769" t="str">
        <v>Morning</v>
      </c>
      <c r="D769">
        <v>33</v>
      </c>
      <c r="E769" t="str">
        <f>IF(MOD(D769,2)=0,"EVEN","ODD")</f>
        <v>ODD</v>
      </c>
      <c r="F769" t="str">
        <f>IF(D769&lt;=18,"LOW (1-18)","HIGH (19-36)")</f>
        <v>HIGH (19-36)</v>
      </c>
      <c r="G769">
        <f>INT((D769-1)/6)+1</f>
        <v>6</v>
      </c>
      <c r="H769">
        <f>MOD(D769-1,6)+1</f>
        <v>3</v>
      </c>
      <c r="I769">
        <f>37-D769</f>
        <v>4</v>
      </c>
      <c r="J769">
        <f>ABS(D769-D770)</f>
        <v>2</v>
      </c>
    </row>
    <row r="770">
      <c r="A770">
        <v>26801</v>
      </c>
      <c r="B770" t="str">
        <v>2026-04-09</v>
      </c>
      <c r="C770" t="str">
        <v>Evening</v>
      </c>
      <c r="D770">
        <v>35</v>
      </c>
      <c r="E770" t="str">
        <f>IF(MOD(D770,2)=0,"EVEN","ODD")</f>
        <v>ODD</v>
      </c>
      <c r="F770" t="str">
        <f>IF(D770&lt;=18,"LOW (1-18)","HIGH (19-36)")</f>
        <v>HIGH (19-36)</v>
      </c>
      <c r="G770">
        <f>INT((D770-1)/6)+1</f>
        <v>6</v>
      </c>
      <c r="H770">
        <f>MOD(D770-1,6)+1</f>
        <v>5</v>
      </c>
      <c r="I770">
        <f>37-D770</f>
        <v>2</v>
      </c>
      <c r="J770">
        <f>ABS(D770-D771)</f>
        <v>6</v>
      </c>
    </row>
    <row r="771">
      <c r="A771">
        <v>26800</v>
      </c>
      <c r="B771" t="str">
        <v>2026-04-09</v>
      </c>
      <c r="C771" t="str">
        <v>Afternoon</v>
      </c>
      <c r="D771">
        <v>29</v>
      </c>
      <c r="E771" t="str">
        <f>IF(MOD(D771,2)=0,"EVEN","ODD")</f>
        <v>ODD</v>
      </c>
      <c r="F771" t="str">
        <f>IF(D771&lt;=18,"LOW (1-18)","HIGH (19-36)")</f>
        <v>HIGH (19-36)</v>
      </c>
      <c r="G771">
        <f>INT((D771-1)/6)+1</f>
        <v>5</v>
      </c>
      <c r="H771">
        <f>MOD(D771-1,6)+1</f>
        <v>5</v>
      </c>
      <c r="I771">
        <f>37-D771</f>
        <v>8</v>
      </c>
      <c r="J771">
        <f>ABS(D771-D772)</f>
        <v>20</v>
      </c>
    </row>
    <row r="772">
      <c r="A772">
        <v>26799</v>
      </c>
      <c r="B772" t="str">
        <v>2026-04-09</v>
      </c>
      <c r="C772" t="str">
        <v>Midday</v>
      </c>
      <c r="D772">
        <v>9</v>
      </c>
      <c r="E772" t="str">
        <f>IF(MOD(D772,2)=0,"EVEN","ODD")</f>
        <v>ODD</v>
      </c>
      <c r="F772" t="str">
        <f>IF(D772&lt;=18,"LOW (1-18)","HIGH (19-36)")</f>
        <v>LOW (1-18)</v>
      </c>
      <c r="G772">
        <f>INT((D772-1)/6)+1</f>
        <v>2</v>
      </c>
      <c r="H772">
        <f>MOD(D772-1,6)+1</f>
        <v>3</v>
      </c>
      <c r="I772">
        <f>37-D772</f>
        <v>28</v>
      </c>
      <c r="J772">
        <f>ABS(D772-D773)</f>
        <v>10</v>
      </c>
    </row>
    <row r="773">
      <c r="A773">
        <v>26798</v>
      </c>
      <c r="B773" t="str">
        <v>2026-04-09</v>
      </c>
      <c r="C773" t="str">
        <v>Morning</v>
      </c>
      <c r="D773">
        <v>19</v>
      </c>
      <c r="E773" t="str">
        <f>IF(MOD(D773,2)=0,"EVEN","ODD")</f>
        <v>ODD</v>
      </c>
      <c r="F773" t="str">
        <f>IF(D773&lt;=18,"LOW (1-18)","HIGH (19-36)")</f>
        <v>HIGH (19-36)</v>
      </c>
      <c r="G773">
        <f>INT((D773-1)/6)+1</f>
        <v>4</v>
      </c>
      <c r="H773">
        <f>MOD(D773-1,6)+1</f>
        <v>1</v>
      </c>
      <c r="I773">
        <f>37-D773</f>
        <v>18</v>
      </c>
      <c r="J773">
        <f>ABS(D773-D774)</f>
        <v>7</v>
      </c>
    </row>
    <row r="774">
      <c r="A774">
        <v>26797</v>
      </c>
      <c r="B774" t="str">
        <v>2026-04-08</v>
      </c>
      <c r="C774" t="str">
        <v>Evening</v>
      </c>
      <c r="D774">
        <v>26</v>
      </c>
      <c r="E774" t="str">
        <f>IF(MOD(D774,2)=0,"EVEN","ODD")</f>
        <v>EVEN</v>
      </c>
      <c r="F774" t="str">
        <f>IF(D774&lt;=18,"LOW (1-18)","HIGH (19-36)")</f>
        <v>HIGH (19-36)</v>
      </c>
      <c r="G774">
        <f>INT((D774-1)/6)+1</f>
        <v>5</v>
      </c>
      <c r="H774">
        <f>MOD(D774-1,6)+1</f>
        <v>2</v>
      </c>
      <c r="I774">
        <f>37-D774</f>
        <v>11</v>
      </c>
      <c r="J774">
        <f>ABS(D774-D775)</f>
        <v>23</v>
      </c>
    </row>
    <row r="775">
      <c r="A775">
        <v>26796</v>
      </c>
      <c r="B775" t="str">
        <v>2026-04-08</v>
      </c>
      <c r="C775" t="str">
        <v>Afternoon</v>
      </c>
      <c r="D775">
        <v>3</v>
      </c>
      <c r="E775" t="str">
        <f>IF(MOD(D775,2)=0,"EVEN","ODD")</f>
        <v>ODD</v>
      </c>
      <c r="F775" t="str">
        <f>IF(D775&lt;=18,"LOW (1-18)","HIGH (19-36)")</f>
        <v>LOW (1-18)</v>
      </c>
      <c r="G775">
        <f>INT((D775-1)/6)+1</f>
        <v>1</v>
      </c>
      <c r="H775">
        <f>MOD(D775-1,6)+1</f>
        <v>3</v>
      </c>
      <c r="I775">
        <f>37-D775</f>
        <v>34</v>
      </c>
      <c r="J775">
        <f>ABS(D775-D776)</f>
        <v>1</v>
      </c>
    </row>
    <row r="776">
      <c r="A776">
        <v>26795</v>
      </c>
      <c r="B776" t="str">
        <v>2026-04-08</v>
      </c>
      <c r="C776" t="str">
        <v>Midday</v>
      </c>
      <c r="D776">
        <v>4</v>
      </c>
      <c r="E776" t="str">
        <f>IF(MOD(D776,2)=0,"EVEN","ODD")</f>
        <v>EVEN</v>
      </c>
      <c r="F776" t="str">
        <f>IF(D776&lt;=18,"LOW (1-18)","HIGH (19-36)")</f>
        <v>LOW (1-18)</v>
      </c>
      <c r="G776">
        <f>INT((D776-1)/6)+1</f>
        <v>1</v>
      </c>
      <c r="H776">
        <f>MOD(D776-1,6)+1</f>
        <v>4</v>
      </c>
      <c r="I776">
        <f>37-D776</f>
        <v>33</v>
      </c>
      <c r="J776">
        <f>ABS(D776-D777)</f>
        <v>17</v>
      </c>
    </row>
    <row r="777">
      <c r="A777">
        <v>26794</v>
      </c>
      <c r="B777" t="str">
        <v>2026-04-08</v>
      </c>
      <c r="C777" t="str">
        <v>Morning</v>
      </c>
      <c r="D777">
        <v>21</v>
      </c>
      <c r="E777" t="str">
        <f>IF(MOD(D777,2)=0,"EVEN","ODD")</f>
        <v>ODD</v>
      </c>
      <c r="F777" t="str">
        <f>IF(D777&lt;=18,"LOW (1-18)","HIGH (19-36)")</f>
        <v>HIGH (19-36)</v>
      </c>
      <c r="G777">
        <f>INT((D777-1)/6)+1</f>
        <v>4</v>
      </c>
      <c r="H777">
        <f>MOD(D777-1,6)+1</f>
        <v>3</v>
      </c>
      <c r="I777">
        <f>37-D777</f>
        <v>16</v>
      </c>
      <c r="J777">
        <f>ABS(D777-D778)</f>
        <v>6</v>
      </c>
    </row>
    <row r="778">
      <c r="A778">
        <v>26793</v>
      </c>
      <c r="B778" t="str">
        <v>2026-04-07</v>
      </c>
      <c r="C778" t="str">
        <v>Evening</v>
      </c>
      <c r="D778">
        <v>27</v>
      </c>
      <c r="E778" t="str">
        <f>IF(MOD(D778,2)=0,"EVEN","ODD")</f>
        <v>ODD</v>
      </c>
      <c r="F778" t="str">
        <f>IF(D778&lt;=18,"LOW (1-18)","HIGH (19-36)")</f>
        <v>HIGH (19-36)</v>
      </c>
      <c r="G778">
        <f>INT((D778-1)/6)+1</f>
        <v>5</v>
      </c>
      <c r="H778">
        <f>MOD(D778-1,6)+1</f>
        <v>3</v>
      </c>
      <c r="I778">
        <f>37-D778</f>
        <v>10</v>
      </c>
      <c r="J778">
        <f>ABS(D778-D779)</f>
        <v>11</v>
      </c>
    </row>
    <row r="779">
      <c r="A779">
        <v>26792</v>
      </c>
      <c r="B779" t="str">
        <v>2026-04-07</v>
      </c>
      <c r="C779" t="str">
        <v>Afternoon</v>
      </c>
      <c r="D779">
        <v>16</v>
      </c>
      <c r="E779" t="str">
        <f>IF(MOD(D779,2)=0,"EVEN","ODD")</f>
        <v>EVEN</v>
      </c>
      <c r="F779" t="str">
        <f>IF(D779&lt;=18,"LOW (1-18)","HIGH (19-36)")</f>
        <v>LOW (1-18)</v>
      </c>
      <c r="G779">
        <f>INT((D779-1)/6)+1</f>
        <v>3</v>
      </c>
      <c r="H779">
        <f>MOD(D779-1,6)+1</f>
        <v>4</v>
      </c>
      <c r="I779">
        <f>37-D779</f>
        <v>21</v>
      </c>
      <c r="J779">
        <f>ABS(D779-D780)</f>
        <v>0</v>
      </c>
    </row>
    <row r="780">
      <c r="A780">
        <v>26791</v>
      </c>
      <c r="B780" t="str">
        <v>2026-04-07</v>
      </c>
      <c r="C780" t="str">
        <v>Midday</v>
      </c>
      <c r="D780">
        <v>16</v>
      </c>
      <c r="E780" t="str">
        <f>IF(MOD(D780,2)=0,"EVEN","ODD")</f>
        <v>EVEN</v>
      </c>
      <c r="F780" t="str">
        <f>IF(D780&lt;=18,"LOW (1-18)","HIGH (19-36)")</f>
        <v>LOW (1-18)</v>
      </c>
      <c r="G780">
        <f>INT((D780-1)/6)+1</f>
        <v>3</v>
      </c>
      <c r="H780">
        <f>MOD(D780-1,6)+1</f>
        <v>4</v>
      </c>
      <c r="I780">
        <f>37-D780</f>
        <v>21</v>
      </c>
      <c r="J780">
        <f>ABS(D780-D781)</f>
        <v>13</v>
      </c>
    </row>
    <row r="781">
      <c r="A781">
        <v>26790</v>
      </c>
      <c r="B781" t="str">
        <v>2026-04-07</v>
      </c>
      <c r="C781" t="str">
        <v>Morning</v>
      </c>
      <c r="D781">
        <v>29</v>
      </c>
      <c r="E781" t="str">
        <f>IF(MOD(D781,2)=0,"EVEN","ODD")</f>
        <v>ODD</v>
      </c>
      <c r="F781" t="str">
        <f>IF(D781&lt;=18,"LOW (1-18)","HIGH (19-36)")</f>
        <v>HIGH (19-36)</v>
      </c>
      <c r="G781">
        <f>INT((D781-1)/6)+1</f>
        <v>5</v>
      </c>
      <c r="H781">
        <f>MOD(D781-1,6)+1</f>
        <v>5</v>
      </c>
      <c r="I781">
        <f>37-D781</f>
        <v>8</v>
      </c>
      <c r="J781">
        <f>ABS(D781-D782)</f>
        <v>0</v>
      </c>
    </row>
    <row r="782">
      <c r="A782">
        <v>26789</v>
      </c>
      <c r="B782" t="str">
        <v>2026-04-06</v>
      </c>
      <c r="C782" t="str">
        <v>Evening</v>
      </c>
      <c r="D782">
        <v>29</v>
      </c>
      <c r="E782" t="str">
        <f>IF(MOD(D782,2)=0,"EVEN","ODD")</f>
        <v>ODD</v>
      </c>
      <c r="F782" t="str">
        <f>IF(D782&lt;=18,"LOW (1-18)","HIGH (19-36)")</f>
        <v>HIGH (19-36)</v>
      </c>
      <c r="G782">
        <f>INT((D782-1)/6)+1</f>
        <v>5</v>
      </c>
      <c r="H782">
        <f>MOD(D782-1,6)+1</f>
        <v>5</v>
      </c>
      <c r="I782">
        <f>37-D782</f>
        <v>8</v>
      </c>
      <c r="J782">
        <f>ABS(D782-D783)</f>
        <v>18</v>
      </c>
    </row>
    <row r="783">
      <c r="A783">
        <v>26788</v>
      </c>
      <c r="B783" t="str">
        <v>2026-04-06</v>
      </c>
      <c r="C783" t="str">
        <v>Afternoon</v>
      </c>
      <c r="D783">
        <v>11</v>
      </c>
      <c r="E783" t="str">
        <f>IF(MOD(D783,2)=0,"EVEN","ODD")</f>
        <v>ODD</v>
      </c>
      <c r="F783" t="str">
        <f>IF(D783&lt;=18,"LOW (1-18)","HIGH (19-36)")</f>
        <v>LOW (1-18)</v>
      </c>
      <c r="G783">
        <f>INT((D783-1)/6)+1</f>
        <v>2</v>
      </c>
      <c r="H783">
        <f>MOD(D783-1,6)+1</f>
        <v>5</v>
      </c>
      <c r="I783">
        <f>37-D783</f>
        <v>26</v>
      </c>
      <c r="J783">
        <f>ABS(D783-D784)</f>
        <v>10</v>
      </c>
    </row>
    <row r="784">
      <c r="A784">
        <v>26787</v>
      </c>
      <c r="B784" t="str">
        <v>2026-04-06</v>
      </c>
      <c r="C784" t="str">
        <v>Midday</v>
      </c>
      <c r="D784">
        <v>1</v>
      </c>
      <c r="E784" t="str">
        <f>IF(MOD(D784,2)=0,"EVEN","ODD")</f>
        <v>ODD</v>
      </c>
      <c r="F784" t="str">
        <f>IF(D784&lt;=18,"LOW (1-18)","HIGH (19-36)")</f>
        <v>LOW (1-18)</v>
      </c>
      <c r="G784">
        <f>INT((D784-1)/6)+1</f>
        <v>1</v>
      </c>
      <c r="H784">
        <f>MOD(D784-1,6)+1</f>
        <v>1</v>
      </c>
      <c r="I784">
        <f>37-D784</f>
        <v>36</v>
      </c>
      <c r="J784">
        <f>ABS(D784-D785)</f>
        <v>22</v>
      </c>
    </row>
    <row r="785">
      <c r="A785">
        <v>26786</v>
      </c>
      <c r="B785" t="str">
        <v>2026-04-06</v>
      </c>
      <c r="C785" t="str">
        <v>Morning</v>
      </c>
      <c r="D785">
        <v>23</v>
      </c>
      <c r="E785" t="str">
        <f>IF(MOD(D785,2)=0,"EVEN","ODD")</f>
        <v>ODD</v>
      </c>
      <c r="F785" t="str">
        <f>IF(D785&lt;=18,"LOW (1-18)","HIGH (19-36)")</f>
        <v>HIGH (19-36)</v>
      </c>
      <c r="G785">
        <f>INT((D785-1)/6)+1</f>
        <v>4</v>
      </c>
      <c r="H785">
        <f>MOD(D785-1,6)+1</f>
        <v>5</v>
      </c>
      <c r="I785">
        <f>37-D785</f>
        <v>14</v>
      </c>
      <c r="J785">
        <f>ABS(D785-D786)</f>
        <v>1</v>
      </c>
    </row>
    <row r="786">
      <c r="A786">
        <v>26785</v>
      </c>
      <c r="B786" t="str">
        <v>2026-04-04</v>
      </c>
      <c r="C786" t="str">
        <v>Evening</v>
      </c>
      <c r="D786">
        <v>24</v>
      </c>
      <c r="E786" t="str">
        <f>IF(MOD(D786,2)=0,"EVEN","ODD")</f>
        <v>EVEN</v>
      </c>
      <c r="F786" t="str">
        <f>IF(D786&lt;=18,"LOW (1-18)","HIGH (19-36)")</f>
        <v>HIGH (19-36)</v>
      </c>
      <c r="G786">
        <f>INT((D786-1)/6)+1</f>
        <v>4</v>
      </c>
      <c r="H786">
        <f>MOD(D786-1,6)+1</f>
        <v>6</v>
      </c>
      <c r="I786">
        <f>37-D786</f>
        <v>13</v>
      </c>
      <c r="J786">
        <f>ABS(D786-D787)</f>
        <v>5</v>
      </c>
    </row>
    <row r="787">
      <c r="A787">
        <v>26784</v>
      </c>
      <c r="B787" t="str">
        <v>2026-04-04</v>
      </c>
      <c r="C787" t="str">
        <v>Afternoon</v>
      </c>
      <c r="D787">
        <v>19</v>
      </c>
      <c r="E787" t="str">
        <f>IF(MOD(D787,2)=0,"EVEN","ODD")</f>
        <v>ODD</v>
      </c>
      <c r="F787" t="str">
        <f>IF(D787&lt;=18,"LOW (1-18)","HIGH (19-36)")</f>
        <v>HIGH (19-36)</v>
      </c>
      <c r="G787">
        <f>INT((D787-1)/6)+1</f>
        <v>4</v>
      </c>
      <c r="H787">
        <f>MOD(D787-1,6)+1</f>
        <v>1</v>
      </c>
      <c r="I787">
        <f>37-D787</f>
        <v>18</v>
      </c>
      <c r="J787">
        <f>ABS(D787-D788)</f>
        <v>14</v>
      </c>
    </row>
    <row r="788">
      <c r="A788">
        <v>26783</v>
      </c>
      <c r="B788" t="str">
        <v>2026-04-04</v>
      </c>
      <c r="C788" t="str">
        <v>Midday</v>
      </c>
      <c r="D788">
        <v>5</v>
      </c>
      <c r="E788" t="str">
        <f>IF(MOD(D788,2)=0,"EVEN","ODD")</f>
        <v>ODD</v>
      </c>
      <c r="F788" t="str">
        <f>IF(D788&lt;=18,"LOW (1-18)","HIGH (19-36)")</f>
        <v>LOW (1-18)</v>
      </c>
      <c r="G788">
        <f>INT((D788-1)/6)+1</f>
        <v>1</v>
      </c>
      <c r="H788">
        <f>MOD(D788-1,6)+1</f>
        <v>5</v>
      </c>
      <c r="I788">
        <f>37-D788</f>
        <v>32</v>
      </c>
      <c r="J788">
        <f>ABS(D788-D789)</f>
        <v>12</v>
      </c>
    </row>
    <row r="789">
      <c r="A789">
        <v>26782</v>
      </c>
      <c r="B789" t="str">
        <v>2026-04-04</v>
      </c>
      <c r="C789" t="str">
        <v>Morning</v>
      </c>
      <c r="D789">
        <v>17</v>
      </c>
      <c r="E789" t="str">
        <f>IF(MOD(D789,2)=0,"EVEN","ODD")</f>
        <v>ODD</v>
      </c>
      <c r="F789" t="str">
        <f>IF(D789&lt;=18,"LOW (1-18)","HIGH (19-36)")</f>
        <v>LOW (1-18)</v>
      </c>
      <c r="G789">
        <f>INT((D789-1)/6)+1</f>
        <v>3</v>
      </c>
      <c r="H789">
        <f>MOD(D789-1,6)+1</f>
        <v>5</v>
      </c>
      <c r="I789">
        <f>37-D789</f>
        <v>20</v>
      </c>
      <c r="J789">
        <f>ABS(D789-D790)</f>
        <v>4</v>
      </c>
    </row>
    <row r="790">
      <c r="A790">
        <v>26781</v>
      </c>
      <c r="B790" t="str">
        <v>2026-04-02</v>
      </c>
      <c r="C790" t="str">
        <v>Evening</v>
      </c>
      <c r="D790">
        <v>21</v>
      </c>
      <c r="E790" t="str">
        <f>IF(MOD(D790,2)=0,"EVEN","ODD")</f>
        <v>ODD</v>
      </c>
      <c r="F790" t="str">
        <f>IF(D790&lt;=18,"LOW (1-18)","HIGH (19-36)")</f>
        <v>HIGH (19-36)</v>
      </c>
      <c r="G790">
        <f>INT((D790-1)/6)+1</f>
        <v>4</v>
      </c>
      <c r="H790">
        <f>MOD(D790-1,6)+1</f>
        <v>3</v>
      </c>
      <c r="I790">
        <f>37-D790</f>
        <v>16</v>
      </c>
      <c r="J790">
        <f>ABS(D790-D791)</f>
        <v>9</v>
      </c>
    </row>
    <row r="791">
      <c r="A791">
        <v>26780</v>
      </c>
      <c r="B791" t="str">
        <v>2026-04-02</v>
      </c>
      <c r="C791" t="str">
        <v>Afternoon</v>
      </c>
      <c r="D791">
        <v>12</v>
      </c>
      <c r="E791" t="str">
        <f>IF(MOD(D791,2)=0,"EVEN","ODD")</f>
        <v>EVEN</v>
      </c>
      <c r="F791" t="str">
        <f>IF(D791&lt;=18,"LOW (1-18)","HIGH (19-36)")</f>
        <v>LOW (1-18)</v>
      </c>
      <c r="G791">
        <f>INT((D791-1)/6)+1</f>
        <v>2</v>
      </c>
      <c r="H791">
        <f>MOD(D791-1,6)+1</f>
        <v>6</v>
      </c>
      <c r="I791">
        <f>37-D791</f>
        <v>25</v>
      </c>
      <c r="J791">
        <f>ABS(D791-D792)</f>
        <v>11</v>
      </c>
    </row>
    <row r="792">
      <c r="A792">
        <v>26779</v>
      </c>
      <c r="B792" t="str">
        <v>2026-04-02</v>
      </c>
      <c r="C792" t="str">
        <v>Midday</v>
      </c>
      <c r="D792">
        <v>1</v>
      </c>
      <c r="E792" t="str">
        <f>IF(MOD(D792,2)=0,"EVEN","ODD")</f>
        <v>ODD</v>
      </c>
      <c r="F792" t="str">
        <f>IF(D792&lt;=18,"LOW (1-18)","HIGH (19-36)")</f>
        <v>LOW (1-18)</v>
      </c>
      <c r="G792">
        <f>INT((D792-1)/6)+1</f>
        <v>1</v>
      </c>
      <c r="H792">
        <f>MOD(D792-1,6)+1</f>
        <v>1</v>
      </c>
      <c r="I792">
        <f>37-D792</f>
        <v>36</v>
      </c>
      <c r="J792">
        <f>ABS(D792-D793)</f>
        <v>30</v>
      </c>
    </row>
    <row r="793">
      <c r="A793">
        <v>26778</v>
      </c>
      <c r="B793" t="str">
        <v>2026-04-02</v>
      </c>
      <c r="C793" t="str">
        <v>Morning</v>
      </c>
      <c r="D793">
        <v>31</v>
      </c>
      <c r="E793" t="str">
        <f>IF(MOD(D793,2)=0,"EVEN","ODD")</f>
        <v>ODD</v>
      </c>
      <c r="F793" t="str">
        <f>IF(D793&lt;=18,"LOW (1-18)","HIGH (19-36)")</f>
        <v>HIGH (19-36)</v>
      </c>
      <c r="G793">
        <f>INT((D793-1)/6)+1</f>
        <v>6</v>
      </c>
      <c r="H793">
        <f>MOD(D793-1,6)+1</f>
        <v>1</v>
      </c>
      <c r="I793">
        <f>37-D793</f>
        <v>6</v>
      </c>
      <c r="J793">
        <f>ABS(D793-D794)</f>
        <v>1</v>
      </c>
    </row>
    <row r="794">
      <c r="A794">
        <v>26777</v>
      </c>
      <c r="B794" t="str">
        <v>2026-04-01</v>
      </c>
      <c r="C794" t="str">
        <v>Evening</v>
      </c>
      <c r="D794">
        <v>32</v>
      </c>
      <c r="E794" t="str">
        <f>IF(MOD(D794,2)=0,"EVEN","ODD")</f>
        <v>EVEN</v>
      </c>
      <c r="F794" t="str">
        <f>IF(D794&lt;=18,"LOW (1-18)","HIGH (19-36)")</f>
        <v>HIGH (19-36)</v>
      </c>
      <c r="G794">
        <f>INT((D794-1)/6)+1</f>
        <v>6</v>
      </c>
      <c r="H794">
        <f>MOD(D794-1,6)+1</f>
        <v>2</v>
      </c>
      <c r="I794">
        <f>37-D794</f>
        <v>5</v>
      </c>
      <c r="J794">
        <f>ABS(D794-D795)</f>
        <v>19</v>
      </c>
    </row>
    <row r="795">
      <c r="A795">
        <v>26776</v>
      </c>
      <c r="B795" t="str">
        <v>2026-04-01</v>
      </c>
      <c r="C795" t="str">
        <v>Afternoon</v>
      </c>
      <c r="D795">
        <v>13</v>
      </c>
      <c r="E795" t="str">
        <f>IF(MOD(D795,2)=0,"EVEN","ODD")</f>
        <v>ODD</v>
      </c>
      <c r="F795" t="str">
        <f>IF(D795&lt;=18,"LOW (1-18)","HIGH (19-36)")</f>
        <v>LOW (1-18)</v>
      </c>
      <c r="G795">
        <f>INT((D795-1)/6)+1</f>
        <v>3</v>
      </c>
      <c r="H795">
        <f>MOD(D795-1,6)+1</f>
        <v>1</v>
      </c>
      <c r="I795">
        <f>37-D795</f>
        <v>24</v>
      </c>
      <c r="J795">
        <f>ABS(D795-D796)</f>
        <v>5</v>
      </c>
    </row>
    <row r="796">
      <c r="A796">
        <v>26775</v>
      </c>
      <c r="B796" t="str">
        <v>2026-04-01</v>
      </c>
      <c r="C796" t="str">
        <v>Midday</v>
      </c>
      <c r="D796">
        <v>8</v>
      </c>
      <c r="E796" t="str">
        <f>IF(MOD(D796,2)=0,"EVEN","ODD")</f>
        <v>EVEN</v>
      </c>
      <c r="F796" t="str">
        <f>IF(D796&lt;=18,"LOW (1-18)","HIGH (19-36)")</f>
        <v>LOW (1-18)</v>
      </c>
      <c r="G796">
        <f>INT((D796-1)/6)+1</f>
        <v>2</v>
      </c>
      <c r="H796">
        <f>MOD(D796-1,6)+1</f>
        <v>2</v>
      </c>
      <c r="I796">
        <f>37-D796</f>
        <v>29</v>
      </c>
      <c r="J796">
        <f>ABS(D796-D797)</f>
        <v>27</v>
      </c>
    </row>
    <row r="797">
      <c r="A797">
        <v>26774</v>
      </c>
      <c r="B797" t="str">
        <v>2026-04-01</v>
      </c>
      <c r="C797" t="str">
        <v>Morning</v>
      </c>
      <c r="D797">
        <v>35</v>
      </c>
      <c r="E797" t="str">
        <f>IF(MOD(D797,2)=0,"EVEN","ODD")</f>
        <v>ODD</v>
      </c>
      <c r="F797" t="str">
        <f>IF(D797&lt;=18,"LOW (1-18)","HIGH (19-36)")</f>
        <v>HIGH (19-36)</v>
      </c>
      <c r="G797">
        <f>INT((D797-1)/6)+1</f>
        <v>6</v>
      </c>
      <c r="H797">
        <f>MOD(D797-1,6)+1</f>
        <v>5</v>
      </c>
      <c r="I797">
        <f>37-D797</f>
        <v>2</v>
      </c>
      <c r="J797">
        <f>ABS(D797-D798)</f>
        <v>23</v>
      </c>
    </row>
    <row r="798">
      <c r="A798">
        <v>26773</v>
      </c>
      <c r="B798" t="str">
        <v>2026-03-31</v>
      </c>
      <c r="C798" t="str">
        <v>Evening</v>
      </c>
      <c r="D798">
        <v>12</v>
      </c>
      <c r="E798" t="str">
        <f>IF(MOD(D798,2)=0,"EVEN","ODD")</f>
        <v>EVEN</v>
      </c>
      <c r="F798" t="str">
        <f>IF(D798&lt;=18,"LOW (1-18)","HIGH (19-36)")</f>
        <v>LOW (1-18)</v>
      </c>
      <c r="G798">
        <f>INT((D798-1)/6)+1</f>
        <v>2</v>
      </c>
      <c r="H798">
        <f>MOD(D798-1,6)+1</f>
        <v>6</v>
      </c>
      <c r="I798">
        <f>37-D798</f>
        <v>25</v>
      </c>
      <c r="J798">
        <f>ABS(D798-D799)</f>
        <v>3</v>
      </c>
    </row>
    <row r="799">
      <c r="A799">
        <v>26772</v>
      </c>
      <c r="B799" t="str">
        <v>2026-03-31</v>
      </c>
      <c r="C799" t="str">
        <v>Afternoon</v>
      </c>
      <c r="D799">
        <v>9</v>
      </c>
      <c r="E799" t="str">
        <f>IF(MOD(D799,2)=0,"EVEN","ODD")</f>
        <v>ODD</v>
      </c>
      <c r="F799" t="str">
        <f>IF(D799&lt;=18,"LOW (1-18)","HIGH (19-36)")</f>
        <v>LOW (1-18)</v>
      </c>
      <c r="G799">
        <f>INT((D799-1)/6)+1</f>
        <v>2</v>
      </c>
      <c r="H799">
        <f>MOD(D799-1,6)+1</f>
        <v>3</v>
      </c>
      <c r="I799">
        <f>37-D799</f>
        <v>28</v>
      </c>
      <c r="J799">
        <f>ABS(D799-D800)</f>
        <v>10</v>
      </c>
    </row>
    <row r="800">
      <c r="A800">
        <v>26771</v>
      </c>
      <c r="B800" t="str">
        <v>2026-03-31</v>
      </c>
      <c r="C800" t="str">
        <v>Midday</v>
      </c>
      <c r="D800">
        <v>19</v>
      </c>
      <c r="E800" t="str">
        <f>IF(MOD(D800,2)=0,"EVEN","ODD")</f>
        <v>ODD</v>
      </c>
      <c r="F800" t="str">
        <f>IF(D800&lt;=18,"LOW (1-18)","HIGH (19-36)")</f>
        <v>HIGH (19-36)</v>
      </c>
      <c r="G800">
        <f>INT((D800-1)/6)+1</f>
        <v>4</v>
      </c>
      <c r="H800">
        <f>MOD(D800-1,6)+1</f>
        <v>1</v>
      </c>
      <c r="I800">
        <f>37-D800</f>
        <v>18</v>
      </c>
      <c r="J800">
        <f>ABS(D800-D801)</f>
        <v>16</v>
      </c>
    </row>
    <row r="801">
      <c r="A801">
        <v>26770</v>
      </c>
      <c r="B801" t="str">
        <v>2026-03-31</v>
      </c>
      <c r="C801" t="str">
        <v>Morning</v>
      </c>
      <c r="D801">
        <v>35</v>
      </c>
      <c r="E801" t="str">
        <f>IF(MOD(D801,2)=0,"EVEN","ODD")</f>
        <v>ODD</v>
      </c>
      <c r="F801" t="str">
        <f>IF(D801&lt;=18,"LOW (1-18)","HIGH (19-36)")</f>
        <v>HIGH (19-36)</v>
      </c>
      <c r="G801">
        <f>INT((D801-1)/6)+1</f>
        <v>6</v>
      </c>
      <c r="H801">
        <f>MOD(D801-1,6)+1</f>
        <v>5</v>
      </c>
      <c r="I801">
        <f>37-D801</f>
        <v>2</v>
      </c>
      <c r="J801">
        <f>ABS(D801-D802)</f>
        <v>1</v>
      </c>
    </row>
    <row r="802">
      <c r="A802">
        <v>26769</v>
      </c>
      <c r="B802" t="str">
        <v>2026-03-29</v>
      </c>
      <c r="C802" t="str">
        <v>Evening</v>
      </c>
      <c r="D802">
        <v>36</v>
      </c>
      <c r="E802" t="str">
        <f>IF(MOD(D802,2)=0,"EVEN","ODD")</f>
        <v>EVEN</v>
      </c>
      <c r="F802" t="str">
        <f>IF(D802&lt;=18,"LOW (1-18)","HIGH (19-36)")</f>
        <v>HIGH (19-36)</v>
      </c>
      <c r="G802">
        <f>INT((D802-1)/6)+1</f>
        <v>6</v>
      </c>
      <c r="H802">
        <f>MOD(D802-1,6)+1</f>
        <v>6</v>
      </c>
      <c r="I802">
        <f>37-D802</f>
        <v>1</v>
      </c>
      <c r="J802">
        <f>ABS(D802-D803)</f>
        <v>28</v>
      </c>
    </row>
    <row r="803">
      <c r="A803">
        <v>26768</v>
      </c>
      <c r="B803" t="str">
        <v>2026-03-29</v>
      </c>
      <c r="C803" t="str">
        <v>Afternoon</v>
      </c>
      <c r="D803">
        <v>8</v>
      </c>
      <c r="E803" t="str">
        <f>IF(MOD(D803,2)=0,"EVEN","ODD")</f>
        <v>EVEN</v>
      </c>
      <c r="F803" t="str">
        <f>IF(D803&lt;=18,"LOW (1-18)","HIGH (19-36)")</f>
        <v>LOW (1-18)</v>
      </c>
      <c r="G803">
        <f>INT((D803-1)/6)+1</f>
        <v>2</v>
      </c>
      <c r="H803">
        <f>MOD(D803-1,6)+1</f>
        <v>2</v>
      </c>
      <c r="I803">
        <f>37-D803</f>
        <v>29</v>
      </c>
      <c r="J803">
        <f>ABS(D803-D804)</f>
        <v>22</v>
      </c>
    </row>
    <row r="804">
      <c r="A804">
        <v>26767</v>
      </c>
      <c r="B804" t="str">
        <v>2026-03-29</v>
      </c>
      <c r="C804" t="str">
        <v>Midday</v>
      </c>
      <c r="D804">
        <v>30</v>
      </c>
      <c r="E804" t="str">
        <f>IF(MOD(D804,2)=0,"EVEN","ODD")</f>
        <v>EVEN</v>
      </c>
      <c r="F804" t="str">
        <f>IF(D804&lt;=18,"LOW (1-18)","HIGH (19-36)")</f>
        <v>HIGH (19-36)</v>
      </c>
      <c r="G804">
        <f>INT((D804-1)/6)+1</f>
        <v>5</v>
      </c>
      <c r="H804">
        <f>MOD(D804-1,6)+1</f>
        <v>6</v>
      </c>
      <c r="I804">
        <f>37-D804</f>
        <v>7</v>
      </c>
      <c r="J804">
        <f>ABS(D804-D805)</f>
        <v>11</v>
      </c>
    </row>
    <row r="805">
      <c r="A805">
        <v>26766</v>
      </c>
      <c r="B805" t="str">
        <v>2026-03-29</v>
      </c>
      <c r="C805" t="str">
        <v>Morning</v>
      </c>
      <c r="D805">
        <v>19</v>
      </c>
      <c r="E805" t="str">
        <f>IF(MOD(D805,2)=0,"EVEN","ODD")</f>
        <v>ODD</v>
      </c>
      <c r="F805" t="str">
        <f>IF(D805&lt;=18,"LOW (1-18)","HIGH (19-36)")</f>
        <v>HIGH (19-36)</v>
      </c>
      <c r="G805">
        <f>INT((D805-1)/6)+1</f>
        <v>4</v>
      </c>
      <c r="H805">
        <f>MOD(D805-1,6)+1</f>
        <v>1</v>
      </c>
      <c r="I805">
        <f>37-D805</f>
        <v>18</v>
      </c>
      <c r="J805">
        <f>ABS(D805-D806)</f>
        <v>3</v>
      </c>
    </row>
    <row r="806">
      <c r="A806">
        <v>26765</v>
      </c>
      <c r="B806" t="str">
        <v>2026-03-28</v>
      </c>
      <c r="C806" t="str">
        <v>Evening</v>
      </c>
      <c r="D806">
        <v>22</v>
      </c>
      <c r="E806" t="str">
        <f>IF(MOD(D806,2)=0,"EVEN","ODD")</f>
        <v>EVEN</v>
      </c>
      <c r="F806" t="str">
        <f>IF(D806&lt;=18,"LOW (1-18)","HIGH (19-36)")</f>
        <v>HIGH (19-36)</v>
      </c>
      <c r="G806">
        <f>INT((D806-1)/6)+1</f>
        <v>4</v>
      </c>
      <c r="H806">
        <f>MOD(D806-1,6)+1</f>
        <v>4</v>
      </c>
      <c r="I806">
        <f>37-D806</f>
        <v>15</v>
      </c>
      <c r="J806">
        <f>ABS(D806-D807)</f>
        <v>4</v>
      </c>
    </row>
    <row r="807">
      <c r="A807">
        <v>26764</v>
      </c>
      <c r="B807" t="str">
        <v>2026-03-28</v>
      </c>
      <c r="C807" t="str">
        <v>Afternoon</v>
      </c>
      <c r="D807">
        <v>26</v>
      </c>
      <c r="E807" t="str">
        <f>IF(MOD(D807,2)=0,"EVEN","ODD")</f>
        <v>EVEN</v>
      </c>
      <c r="F807" t="str">
        <f>IF(D807&lt;=18,"LOW (1-18)","HIGH (19-36)")</f>
        <v>HIGH (19-36)</v>
      </c>
      <c r="G807">
        <f>INT((D807-1)/6)+1</f>
        <v>5</v>
      </c>
      <c r="H807">
        <f>MOD(D807-1,6)+1</f>
        <v>2</v>
      </c>
      <c r="I807">
        <f>37-D807</f>
        <v>11</v>
      </c>
      <c r="J807">
        <f>ABS(D807-D808)</f>
        <v>10</v>
      </c>
    </row>
    <row r="808">
      <c r="A808">
        <v>26763</v>
      </c>
      <c r="B808" t="str">
        <v>2026-03-28</v>
      </c>
      <c r="C808" t="str">
        <v>Midday</v>
      </c>
      <c r="D808">
        <v>36</v>
      </c>
      <c r="E808" t="str">
        <f>IF(MOD(D808,2)=0,"EVEN","ODD")</f>
        <v>EVEN</v>
      </c>
      <c r="F808" t="str">
        <f>IF(D808&lt;=18,"LOW (1-18)","HIGH (19-36)")</f>
        <v>HIGH (19-36)</v>
      </c>
      <c r="G808">
        <f>INT((D808-1)/6)+1</f>
        <v>6</v>
      </c>
      <c r="H808">
        <f>MOD(D808-1,6)+1</f>
        <v>6</v>
      </c>
      <c r="I808">
        <f>37-D808</f>
        <v>1</v>
      </c>
      <c r="J808">
        <f>ABS(D808-D809)</f>
        <v>29</v>
      </c>
    </row>
    <row r="809">
      <c r="A809">
        <v>26762</v>
      </c>
      <c r="B809" t="str">
        <v>2026-03-28</v>
      </c>
      <c r="C809" t="str">
        <v>Morning</v>
      </c>
      <c r="D809">
        <v>7</v>
      </c>
      <c r="E809" t="str">
        <f>IF(MOD(D809,2)=0,"EVEN","ODD")</f>
        <v>ODD</v>
      </c>
      <c r="F809" t="str">
        <f>IF(D809&lt;=18,"LOW (1-18)","HIGH (19-36)")</f>
        <v>LOW (1-18)</v>
      </c>
      <c r="G809">
        <f>INT((D809-1)/6)+1</f>
        <v>2</v>
      </c>
      <c r="H809">
        <f>MOD(D809-1,6)+1</f>
        <v>1</v>
      </c>
      <c r="I809">
        <f>37-D809</f>
        <v>30</v>
      </c>
      <c r="J809">
        <f>ABS(D809-D810)</f>
        <v>23</v>
      </c>
    </row>
    <row r="810">
      <c r="A810">
        <v>26761</v>
      </c>
      <c r="B810" t="str">
        <v>2026-03-27</v>
      </c>
      <c r="C810" t="str">
        <v>Evening</v>
      </c>
      <c r="D810">
        <v>30</v>
      </c>
      <c r="E810" t="str">
        <f>IF(MOD(D810,2)=0,"EVEN","ODD")</f>
        <v>EVEN</v>
      </c>
      <c r="F810" t="str">
        <f>IF(D810&lt;=18,"LOW (1-18)","HIGH (19-36)")</f>
        <v>HIGH (19-36)</v>
      </c>
      <c r="G810">
        <f>INT((D810-1)/6)+1</f>
        <v>5</v>
      </c>
      <c r="H810">
        <f>MOD(D810-1,6)+1</f>
        <v>6</v>
      </c>
      <c r="I810">
        <f>37-D810</f>
        <v>7</v>
      </c>
      <c r="J810">
        <f>ABS(D810-D811)</f>
        <v>0</v>
      </c>
    </row>
    <row r="811">
      <c r="A811">
        <v>26760</v>
      </c>
      <c r="B811" t="str">
        <v>2026-03-27</v>
      </c>
      <c r="C811" t="str">
        <v>Afternoon</v>
      </c>
      <c r="D811">
        <v>30</v>
      </c>
      <c r="E811" t="str">
        <f>IF(MOD(D811,2)=0,"EVEN","ODD")</f>
        <v>EVEN</v>
      </c>
      <c r="F811" t="str">
        <f>IF(D811&lt;=18,"LOW (1-18)","HIGH (19-36)")</f>
        <v>HIGH (19-36)</v>
      </c>
      <c r="G811">
        <f>INT((D811-1)/6)+1</f>
        <v>5</v>
      </c>
      <c r="H811">
        <f>MOD(D811-1,6)+1</f>
        <v>6</v>
      </c>
      <c r="I811">
        <f>37-D811</f>
        <v>7</v>
      </c>
      <c r="J811">
        <f>ABS(D811-D812)</f>
        <v>25</v>
      </c>
    </row>
    <row r="812">
      <c r="A812">
        <v>26759</v>
      </c>
      <c r="B812" t="str">
        <v>2026-03-27</v>
      </c>
      <c r="C812" t="str">
        <v>Midday</v>
      </c>
      <c r="D812">
        <v>5</v>
      </c>
      <c r="E812" t="str">
        <f>IF(MOD(D812,2)=0,"EVEN","ODD")</f>
        <v>ODD</v>
      </c>
      <c r="F812" t="str">
        <f>IF(D812&lt;=18,"LOW (1-18)","HIGH (19-36)")</f>
        <v>LOW (1-18)</v>
      </c>
      <c r="G812">
        <f>INT((D812-1)/6)+1</f>
        <v>1</v>
      </c>
      <c r="H812">
        <f>MOD(D812-1,6)+1</f>
        <v>5</v>
      </c>
      <c r="I812">
        <f>37-D812</f>
        <v>32</v>
      </c>
      <c r="J812">
        <f>ABS(D812-D813)</f>
        <v>10</v>
      </c>
    </row>
    <row r="813">
      <c r="A813">
        <v>26758</v>
      </c>
      <c r="B813" t="str">
        <v>2026-03-27</v>
      </c>
      <c r="C813" t="str">
        <v>Morning</v>
      </c>
      <c r="D813">
        <v>15</v>
      </c>
      <c r="E813" t="str">
        <f>IF(MOD(D813,2)=0,"EVEN","ODD")</f>
        <v>ODD</v>
      </c>
      <c r="F813" t="str">
        <f>IF(D813&lt;=18,"LOW (1-18)","HIGH (19-36)")</f>
        <v>LOW (1-18)</v>
      </c>
      <c r="G813">
        <f>INT((D813-1)/6)+1</f>
        <v>3</v>
      </c>
      <c r="H813">
        <f>MOD(D813-1,6)+1</f>
        <v>3</v>
      </c>
      <c r="I813">
        <f>37-D813</f>
        <v>22</v>
      </c>
      <c r="J813">
        <f>ABS(D813-D814)</f>
        <v>16</v>
      </c>
    </row>
    <row r="814">
      <c r="A814">
        <v>26757</v>
      </c>
      <c r="B814" t="str">
        <v>2026-03-26</v>
      </c>
      <c r="C814" t="str">
        <v>Evening</v>
      </c>
      <c r="D814">
        <v>31</v>
      </c>
      <c r="E814" t="str">
        <f>IF(MOD(D814,2)=0,"EVEN","ODD")</f>
        <v>ODD</v>
      </c>
      <c r="F814" t="str">
        <f>IF(D814&lt;=18,"LOW (1-18)","HIGH (19-36)")</f>
        <v>HIGH (19-36)</v>
      </c>
      <c r="G814">
        <f>INT((D814-1)/6)+1</f>
        <v>6</v>
      </c>
      <c r="H814">
        <f>MOD(D814-1,6)+1</f>
        <v>1</v>
      </c>
      <c r="I814">
        <f>37-D814</f>
        <v>6</v>
      </c>
      <c r="J814">
        <f>ABS(D814-D815)</f>
        <v>9</v>
      </c>
    </row>
    <row r="815">
      <c r="A815">
        <v>26756</v>
      </c>
      <c r="B815" t="str">
        <v>2026-03-26</v>
      </c>
      <c r="C815" t="str">
        <v>Afternoon</v>
      </c>
      <c r="D815">
        <v>22</v>
      </c>
      <c r="E815" t="str">
        <f>IF(MOD(D815,2)=0,"EVEN","ODD")</f>
        <v>EVEN</v>
      </c>
      <c r="F815" t="str">
        <f>IF(D815&lt;=18,"LOW (1-18)","HIGH (19-36)")</f>
        <v>HIGH (19-36)</v>
      </c>
      <c r="G815">
        <f>INT((D815-1)/6)+1</f>
        <v>4</v>
      </c>
      <c r="H815">
        <f>MOD(D815-1,6)+1</f>
        <v>4</v>
      </c>
      <c r="I815">
        <f>37-D815</f>
        <v>15</v>
      </c>
      <c r="J815">
        <f>ABS(D815-D816)</f>
        <v>12</v>
      </c>
    </row>
    <row r="816">
      <c r="A816">
        <v>26755</v>
      </c>
      <c r="B816" t="str">
        <v>2026-03-26</v>
      </c>
      <c r="C816" t="str">
        <v>Midday</v>
      </c>
      <c r="D816">
        <v>34</v>
      </c>
      <c r="E816" t="str">
        <f>IF(MOD(D816,2)=0,"EVEN","ODD")</f>
        <v>EVEN</v>
      </c>
      <c r="F816" t="str">
        <f>IF(D816&lt;=18,"LOW (1-18)","HIGH (19-36)")</f>
        <v>HIGH (19-36)</v>
      </c>
      <c r="G816">
        <f>INT((D816-1)/6)+1</f>
        <v>6</v>
      </c>
      <c r="H816">
        <f>MOD(D816-1,6)+1</f>
        <v>4</v>
      </c>
      <c r="I816">
        <f>37-D816</f>
        <v>3</v>
      </c>
      <c r="J816">
        <f>ABS(D816-D817)</f>
        <v>12</v>
      </c>
    </row>
    <row r="817">
      <c r="A817">
        <v>26754</v>
      </c>
      <c r="B817" t="str">
        <v>2026-03-26</v>
      </c>
      <c r="C817" t="str">
        <v>Morning</v>
      </c>
      <c r="D817">
        <v>22</v>
      </c>
      <c r="E817" t="str">
        <f>IF(MOD(D817,2)=0,"EVEN","ODD")</f>
        <v>EVEN</v>
      </c>
      <c r="F817" t="str">
        <f>IF(D817&lt;=18,"LOW (1-18)","HIGH (19-36)")</f>
        <v>HIGH (19-36)</v>
      </c>
      <c r="G817">
        <f>INT((D817-1)/6)+1</f>
        <v>4</v>
      </c>
      <c r="H817">
        <f>MOD(D817-1,6)+1</f>
        <v>4</v>
      </c>
      <c r="I817">
        <f>37-D817</f>
        <v>15</v>
      </c>
      <c r="J817">
        <f>ABS(D817-D818)</f>
        <v>14</v>
      </c>
    </row>
    <row r="818">
      <c r="A818">
        <v>26753</v>
      </c>
      <c r="B818" t="str">
        <v>2026-03-25</v>
      </c>
      <c r="C818" t="str">
        <v>Evening</v>
      </c>
      <c r="D818">
        <v>36</v>
      </c>
      <c r="E818" t="str">
        <f>IF(MOD(D818,2)=0,"EVEN","ODD")</f>
        <v>EVEN</v>
      </c>
      <c r="F818" t="str">
        <f>IF(D818&lt;=18,"LOW (1-18)","HIGH (19-36)")</f>
        <v>HIGH (19-36)</v>
      </c>
      <c r="G818">
        <f>INT((D818-1)/6)+1</f>
        <v>6</v>
      </c>
      <c r="H818">
        <f>MOD(D818-1,6)+1</f>
        <v>6</v>
      </c>
      <c r="I818">
        <f>37-D818</f>
        <v>1</v>
      </c>
      <c r="J818">
        <f>ABS(D818-D819)</f>
        <v>12</v>
      </c>
    </row>
    <row r="819">
      <c r="A819">
        <v>26752</v>
      </c>
      <c r="B819" t="str">
        <v>2026-03-25</v>
      </c>
      <c r="C819" t="str">
        <v>Afternoon</v>
      </c>
      <c r="D819">
        <v>24</v>
      </c>
      <c r="E819" t="str">
        <f>IF(MOD(D819,2)=0,"EVEN","ODD")</f>
        <v>EVEN</v>
      </c>
      <c r="F819" t="str">
        <f>IF(D819&lt;=18,"LOW (1-18)","HIGH (19-36)")</f>
        <v>HIGH (19-36)</v>
      </c>
      <c r="G819">
        <f>INT((D819-1)/6)+1</f>
        <v>4</v>
      </c>
      <c r="H819">
        <f>MOD(D819-1,6)+1</f>
        <v>6</v>
      </c>
      <c r="I819">
        <f>37-D819</f>
        <v>13</v>
      </c>
      <c r="J819">
        <f>ABS(D819-D820)</f>
        <v>1</v>
      </c>
    </row>
    <row r="820">
      <c r="A820">
        <v>26751</v>
      </c>
      <c r="B820" t="str">
        <v>2026-03-25</v>
      </c>
      <c r="C820" t="str">
        <v>Midday</v>
      </c>
      <c r="D820">
        <v>23</v>
      </c>
      <c r="E820" t="str">
        <f>IF(MOD(D820,2)=0,"EVEN","ODD")</f>
        <v>ODD</v>
      </c>
      <c r="F820" t="str">
        <f>IF(D820&lt;=18,"LOW (1-18)","HIGH (19-36)")</f>
        <v>HIGH (19-36)</v>
      </c>
      <c r="G820">
        <f>INT((D820-1)/6)+1</f>
        <v>4</v>
      </c>
      <c r="H820">
        <f>MOD(D820-1,6)+1</f>
        <v>5</v>
      </c>
      <c r="I820">
        <f>37-D820</f>
        <v>14</v>
      </c>
      <c r="J820">
        <f>ABS(D820-D821)</f>
        <v>10</v>
      </c>
    </row>
    <row r="821">
      <c r="A821">
        <v>26750</v>
      </c>
      <c r="B821" t="str">
        <v>2026-03-25</v>
      </c>
      <c r="C821" t="str">
        <v>Morning</v>
      </c>
      <c r="D821">
        <v>13</v>
      </c>
      <c r="E821" t="str">
        <f>IF(MOD(D821,2)=0,"EVEN","ODD")</f>
        <v>ODD</v>
      </c>
      <c r="F821" t="str">
        <f>IF(D821&lt;=18,"LOW (1-18)","HIGH (19-36)")</f>
        <v>LOW (1-18)</v>
      </c>
      <c r="G821">
        <f>INT((D821-1)/6)+1</f>
        <v>3</v>
      </c>
      <c r="H821">
        <f>MOD(D821-1,6)+1</f>
        <v>1</v>
      </c>
      <c r="I821">
        <f>37-D821</f>
        <v>24</v>
      </c>
      <c r="J821">
        <f>ABS(D821-D822)</f>
        <v>2</v>
      </c>
    </row>
    <row r="822">
      <c r="A822">
        <v>26749</v>
      </c>
      <c r="B822" t="str">
        <v>2026-03-24</v>
      </c>
      <c r="C822" t="str">
        <v>Evening</v>
      </c>
      <c r="D822">
        <v>15</v>
      </c>
      <c r="E822" t="str">
        <f>IF(MOD(D822,2)=0,"EVEN","ODD")</f>
        <v>ODD</v>
      </c>
      <c r="F822" t="str">
        <f>IF(D822&lt;=18,"LOW (1-18)","HIGH (19-36)")</f>
        <v>LOW (1-18)</v>
      </c>
      <c r="G822">
        <f>INT((D822-1)/6)+1</f>
        <v>3</v>
      </c>
      <c r="H822">
        <f>MOD(D822-1,6)+1</f>
        <v>3</v>
      </c>
      <c r="I822">
        <f>37-D822</f>
        <v>22</v>
      </c>
      <c r="J822">
        <f>ABS(D822-D823)</f>
        <v>6</v>
      </c>
    </row>
    <row r="823">
      <c r="A823">
        <v>26748</v>
      </c>
      <c r="B823" t="str">
        <v>2026-03-24</v>
      </c>
      <c r="C823" t="str">
        <v>Afternoon</v>
      </c>
      <c r="D823">
        <v>9</v>
      </c>
      <c r="E823" t="str">
        <f>IF(MOD(D823,2)=0,"EVEN","ODD")</f>
        <v>ODD</v>
      </c>
      <c r="F823" t="str">
        <f>IF(D823&lt;=18,"LOW (1-18)","HIGH (19-36)")</f>
        <v>LOW (1-18)</v>
      </c>
      <c r="G823">
        <f>INT((D823-1)/6)+1</f>
        <v>2</v>
      </c>
      <c r="H823">
        <f>MOD(D823-1,6)+1</f>
        <v>3</v>
      </c>
      <c r="I823">
        <f>37-D823</f>
        <v>28</v>
      </c>
      <c r="J823">
        <f>ABS(D823-D824)</f>
        <v>6</v>
      </c>
    </row>
    <row r="824">
      <c r="A824">
        <v>26747</v>
      </c>
      <c r="B824" t="str">
        <v>2026-03-24</v>
      </c>
      <c r="C824" t="str">
        <v>Midday</v>
      </c>
      <c r="D824">
        <v>3</v>
      </c>
      <c r="E824" t="str">
        <f>IF(MOD(D824,2)=0,"EVEN","ODD")</f>
        <v>ODD</v>
      </c>
      <c r="F824" t="str">
        <f>IF(D824&lt;=18,"LOW (1-18)","HIGH (19-36)")</f>
        <v>LOW (1-18)</v>
      </c>
      <c r="G824">
        <f>INT((D824-1)/6)+1</f>
        <v>1</v>
      </c>
      <c r="H824">
        <f>MOD(D824-1,6)+1</f>
        <v>3</v>
      </c>
      <c r="I824">
        <f>37-D824</f>
        <v>34</v>
      </c>
      <c r="J824">
        <f>ABS(D824-D825)</f>
        <v>10</v>
      </c>
    </row>
    <row r="825">
      <c r="A825">
        <v>26746</v>
      </c>
      <c r="B825" t="str">
        <v>2026-03-24</v>
      </c>
      <c r="C825" t="str">
        <v>Morning</v>
      </c>
      <c r="D825">
        <v>13</v>
      </c>
      <c r="E825" t="str">
        <f>IF(MOD(D825,2)=0,"EVEN","ODD")</f>
        <v>ODD</v>
      </c>
      <c r="F825" t="str">
        <f>IF(D825&lt;=18,"LOW (1-18)","HIGH (19-36)")</f>
        <v>LOW (1-18)</v>
      </c>
      <c r="G825">
        <f>INT((D825-1)/6)+1</f>
        <v>3</v>
      </c>
      <c r="H825">
        <f>MOD(D825-1,6)+1</f>
        <v>1</v>
      </c>
      <c r="I825">
        <f>37-D825</f>
        <v>24</v>
      </c>
      <c r="J825">
        <f>ABS(D825-D826)</f>
        <v>8</v>
      </c>
    </row>
    <row r="826">
      <c r="A826">
        <v>26745</v>
      </c>
      <c r="B826" t="str">
        <v>2026-03-23</v>
      </c>
      <c r="C826" t="str">
        <v>Evening</v>
      </c>
      <c r="D826">
        <v>21</v>
      </c>
      <c r="E826" t="str">
        <f>IF(MOD(D826,2)=0,"EVEN","ODD")</f>
        <v>ODD</v>
      </c>
      <c r="F826" t="str">
        <f>IF(D826&lt;=18,"LOW (1-18)","HIGH (19-36)")</f>
        <v>HIGH (19-36)</v>
      </c>
      <c r="G826">
        <f>INT((D826-1)/6)+1</f>
        <v>4</v>
      </c>
      <c r="H826">
        <f>MOD(D826-1,6)+1</f>
        <v>3</v>
      </c>
      <c r="I826">
        <f>37-D826</f>
        <v>16</v>
      </c>
      <c r="J826">
        <f>ABS(D826-D827)</f>
        <v>14</v>
      </c>
    </row>
    <row r="827">
      <c r="A827">
        <v>26744</v>
      </c>
      <c r="B827" t="str">
        <v>2026-03-23</v>
      </c>
      <c r="C827" t="str">
        <v>Afternoon</v>
      </c>
      <c r="D827">
        <v>7</v>
      </c>
      <c r="E827" t="str">
        <f>IF(MOD(D827,2)=0,"EVEN","ODD")</f>
        <v>ODD</v>
      </c>
      <c r="F827" t="str">
        <f>IF(D827&lt;=18,"LOW (1-18)","HIGH (19-36)")</f>
        <v>LOW (1-18)</v>
      </c>
      <c r="G827">
        <f>INT((D827-1)/6)+1</f>
        <v>2</v>
      </c>
      <c r="H827">
        <f>MOD(D827-1,6)+1</f>
        <v>1</v>
      </c>
      <c r="I827">
        <f>37-D827</f>
        <v>30</v>
      </c>
      <c r="J827">
        <f>ABS(D827-D828)</f>
        <v>28</v>
      </c>
    </row>
    <row r="828">
      <c r="A828">
        <v>26743</v>
      </c>
      <c r="B828" t="str">
        <v>2026-03-23</v>
      </c>
      <c r="C828" t="str">
        <v>Midday</v>
      </c>
      <c r="D828">
        <v>35</v>
      </c>
      <c r="E828" t="str">
        <f>IF(MOD(D828,2)=0,"EVEN","ODD")</f>
        <v>ODD</v>
      </c>
      <c r="F828" t="str">
        <f>IF(D828&lt;=18,"LOW (1-18)","HIGH (19-36)")</f>
        <v>HIGH (19-36)</v>
      </c>
      <c r="G828">
        <f>INT((D828-1)/6)+1</f>
        <v>6</v>
      </c>
      <c r="H828">
        <f>MOD(D828-1,6)+1</f>
        <v>5</v>
      </c>
      <c r="I828">
        <f>37-D828</f>
        <v>2</v>
      </c>
      <c r="J828">
        <f>ABS(D828-D829)</f>
        <v>1</v>
      </c>
    </row>
    <row r="829">
      <c r="A829">
        <v>26742</v>
      </c>
      <c r="B829" t="str">
        <v>2026-03-23</v>
      </c>
      <c r="C829" t="str">
        <v>Morning</v>
      </c>
      <c r="D829">
        <v>36</v>
      </c>
      <c r="E829" t="str">
        <f>IF(MOD(D829,2)=0,"EVEN","ODD")</f>
        <v>EVEN</v>
      </c>
      <c r="F829" t="str">
        <f>IF(D829&lt;=18,"LOW (1-18)","HIGH (19-36)")</f>
        <v>HIGH (19-36)</v>
      </c>
      <c r="G829">
        <f>INT((D829-1)/6)+1</f>
        <v>6</v>
      </c>
      <c r="H829">
        <f>MOD(D829-1,6)+1</f>
        <v>6</v>
      </c>
      <c r="I829">
        <f>37-D829</f>
        <v>1</v>
      </c>
      <c r="J829">
        <f>ABS(D829-D830)</f>
        <v>0</v>
      </c>
    </row>
    <row r="830">
      <c r="A830">
        <v>26741</v>
      </c>
      <c r="B830" t="str">
        <v>2026-03-22</v>
      </c>
      <c r="C830" t="str">
        <v>Evening</v>
      </c>
      <c r="D830">
        <v>36</v>
      </c>
      <c r="E830" t="str">
        <f>IF(MOD(D830,2)=0,"EVEN","ODD")</f>
        <v>EVEN</v>
      </c>
      <c r="F830" t="str">
        <f>IF(D830&lt;=18,"LOW (1-18)","HIGH (19-36)")</f>
        <v>HIGH (19-36)</v>
      </c>
      <c r="G830">
        <f>INT((D830-1)/6)+1</f>
        <v>6</v>
      </c>
      <c r="H830">
        <f>MOD(D830-1,6)+1</f>
        <v>6</v>
      </c>
      <c r="I830">
        <f>37-D830</f>
        <v>1</v>
      </c>
      <c r="J830">
        <f>ABS(D830-D831)</f>
        <v>17</v>
      </c>
    </row>
    <row r="831">
      <c r="A831">
        <v>26740</v>
      </c>
      <c r="B831" t="str">
        <v>2026-03-22</v>
      </c>
      <c r="C831" t="str">
        <v>Afternoon</v>
      </c>
      <c r="D831">
        <v>19</v>
      </c>
      <c r="E831" t="str">
        <f>IF(MOD(D831,2)=0,"EVEN","ODD")</f>
        <v>ODD</v>
      </c>
      <c r="F831" t="str">
        <f>IF(D831&lt;=18,"LOW (1-18)","HIGH (19-36)")</f>
        <v>HIGH (19-36)</v>
      </c>
      <c r="G831">
        <f>INT((D831-1)/6)+1</f>
        <v>4</v>
      </c>
      <c r="H831">
        <f>MOD(D831-1,6)+1</f>
        <v>1</v>
      </c>
      <c r="I831">
        <f>37-D831</f>
        <v>18</v>
      </c>
      <c r="J831">
        <f>ABS(D831-D832)</f>
        <v>17</v>
      </c>
    </row>
    <row r="832">
      <c r="A832">
        <v>26739</v>
      </c>
      <c r="B832" t="str">
        <v>2026-03-22</v>
      </c>
      <c r="C832" t="str">
        <v>Midday</v>
      </c>
      <c r="D832">
        <v>36</v>
      </c>
      <c r="E832" t="str">
        <f>IF(MOD(D832,2)=0,"EVEN","ODD")</f>
        <v>EVEN</v>
      </c>
      <c r="F832" t="str">
        <f>IF(D832&lt;=18,"LOW (1-18)","HIGH (19-36)")</f>
        <v>HIGH (19-36)</v>
      </c>
      <c r="G832">
        <f>INT((D832-1)/6)+1</f>
        <v>6</v>
      </c>
      <c r="H832">
        <f>MOD(D832-1,6)+1</f>
        <v>6</v>
      </c>
      <c r="I832">
        <f>37-D832</f>
        <v>1</v>
      </c>
      <c r="J832">
        <f>ABS(D832-D833)</f>
        <v>9</v>
      </c>
    </row>
    <row r="833">
      <c r="A833">
        <v>26738</v>
      </c>
      <c r="B833" t="str">
        <v>2026-03-22</v>
      </c>
      <c r="C833" t="str">
        <v>Morning</v>
      </c>
      <c r="D833">
        <v>27</v>
      </c>
      <c r="E833" t="str">
        <f>IF(MOD(D833,2)=0,"EVEN","ODD")</f>
        <v>ODD</v>
      </c>
      <c r="F833" t="str">
        <f>IF(D833&lt;=18,"LOW (1-18)","HIGH (19-36)")</f>
        <v>HIGH (19-36)</v>
      </c>
      <c r="G833">
        <f>INT((D833-1)/6)+1</f>
        <v>5</v>
      </c>
      <c r="H833">
        <f>MOD(D833-1,6)+1</f>
        <v>3</v>
      </c>
      <c r="I833">
        <f>37-D833</f>
        <v>10</v>
      </c>
      <c r="J833">
        <f>ABS(D833-D834)</f>
        <v>4</v>
      </c>
    </row>
    <row r="834">
      <c r="A834">
        <v>26737</v>
      </c>
      <c r="B834" t="str">
        <v>2026-03-19</v>
      </c>
      <c r="C834" t="str">
        <v>Evening</v>
      </c>
      <c r="D834">
        <v>31</v>
      </c>
      <c r="E834" t="str">
        <f>IF(MOD(D834,2)=0,"EVEN","ODD")</f>
        <v>ODD</v>
      </c>
      <c r="F834" t="str">
        <f>IF(D834&lt;=18,"LOW (1-18)","HIGH (19-36)")</f>
        <v>HIGH (19-36)</v>
      </c>
      <c r="G834">
        <f>INT((D834-1)/6)+1</f>
        <v>6</v>
      </c>
      <c r="H834">
        <f>MOD(D834-1,6)+1</f>
        <v>1</v>
      </c>
      <c r="I834">
        <f>37-D834</f>
        <v>6</v>
      </c>
      <c r="J834">
        <f>ABS(D834-D835)</f>
        <v>15</v>
      </c>
    </row>
    <row r="835">
      <c r="A835">
        <v>26736</v>
      </c>
      <c r="B835" t="str">
        <v>2026-03-19</v>
      </c>
      <c r="C835" t="str">
        <v>Afternoon</v>
      </c>
      <c r="D835">
        <v>16</v>
      </c>
      <c r="E835" t="str">
        <f>IF(MOD(D835,2)=0,"EVEN","ODD")</f>
        <v>EVEN</v>
      </c>
      <c r="F835" t="str">
        <f>IF(D835&lt;=18,"LOW (1-18)","HIGH (19-36)")</f>
        <v>LOW (1-18)</v>
      </c>
      <c r="G835">
        <f>INT((D835-1)/6)+1</f>
        <v>3</v>
      </c>
      <c r="H835">
        <f>MOD(D835-1,6)+1</f>
        <v>4</v>
      </c>
      <c r="I835">
        <f>37-D835</f>
        <v>21</v>
      </c>
      <c r="J835">
        <f>ABS(D835-D836)</f>
        <v>16</v>
      </c>
    </row>
    <row r="836">
      <c r="A836">
        <v>26735</v>
      </c>
      <c r="B836" t="str">
        <v>2026-03-19</v>
      </c>
      <c r="C836" t="str">
        <v>Midday</v>
      </c>
      <c r="D836">
        <v>32</v>
      </c>
      <c r="E836" t="str">
        <f>IF(MOD(D836,2)=0,"EVEN","ODD")</f>
        <v>EVEN</v>
      </c>
      <c r="F836" t="str">
        <f>IF(D836&lt;=18,"LOW (1-18)","HIGH (19-36)")</f>
        <v>HIGH (19-36)</v>
      </c>
      <c r="G836">
        <f>INT((D836-1)/6)+1</f>
        <v>6</v>
      </c>
      <c r="H836">
        <f>MOD(D836-1,6)+1</f>
        <v>2</v>
      </c>
      <c r="I836">
        <f>37-D836</f>
        <v>5</v>
      </c>
      <c r="J836">
        <f>ABS(D836-D837)</f>
        <v>3</v>
      </c>
    </row>
    <row r="837">
      <c r="A837">
        <v>26734</v>
      </c>
      <c r="B837" t="str">
        <v>2026-03-19</v>
      </c>
      <c r="C837" t="str">
        <v>Morning</v>
      </c>
      <c r="D837">
        <v>29</v>
      </c>
      <c r="E837" t="str">
        <f>IF(MOD(D837,2)=0,"EVEN","ODD")</f>
        <v>ODD</v>
      </c>
      <c r="F837" t="str">
        <f>IF(D837&lt;=18,"LOW (1-18)","HIGH (19-36)")</f>
        <v>HIGH (19-36)</v>
      </c>
      <c r="G837">
        <f>INT((D837-1)/6)+1</f>
        <v>5</v>
      </c>
      <c r="H837">
        <f>MOD(D837-1,6)+1</f>
        <v>5</v>
      </c>
      <c r="I837">
        <f>37-D837</f>
        <v>8</v>
      </c>
      <c r="J837">
        <f>ABS(D837-D838)</f>
        <v>10</v>
      </c>
    </row>
    <row r="838">
      <c r="A838">
        <v>26733</v>
      </c>
      <c r="B838" t="str">
        <v>2026-03-18</v>
      </c>
      <c r="C838" t="str">
        <v>Evening</v>
      </c>
      <c r="D838">
        <v>19</v>
      </c>
      <c r="E838" t="str">
        <f>IF(MOD(D838,2)=0,"EVEN","ODD")</f>
        <v>ODD</v>
      </c>
      <c r="F838" t="str">
        <f>IF(D838&lt;=18,"LOW (1-18)","HIGH (19-36)")</f>
        <v>HIGH (19-36)</v>
      </c>
      <c r="G838">
        <f>INT((D838-1)/6)+1</f>
        <v>4</v>
      </c>
      <c r="H838">
        <f>MOD(D838-1,6)+1</f>
        <v>1</v>
      </c>
      <c r="I838">
        <f>37-D838</f>
        <v>18</v>
      </c>
      <c r="J838">
        <f>ABS(D838-D839)</f>
        <v>9</v>
      </c>
    </row>
    <row r="839">
      <c r="A839">
        <v>26732</v>
      </c>
      <c r="B839" t="str">
        <v>2026-03-18</v>
      </c>
      <c r="C839" t="str">
        <v>Afternoon</v>
      </c>
      <c r="D839">
        <v>10</v>
      </c>
      <c r="E839" t="str">
        <f>IF(MOD(D839,2)=0,"EVEN","ODD")</f>
        <v>EVEN</v>
      </c>
      <c r="F839" t="str">
        <f>IF(D839&lt;=18,"LOW (1-18)","HIGH (19-36)")</f>
        <v>LOW (1-18)</v>
      </c>
      <c r="G839">
        <f>INT((D839-1)/6)+1</f>
        <v>2</v>
      </c>
      <c r="H839">
        <f>MOD(D839-1,6)+1</f>
        <v>4</v>
      </c>
      <c r="I839">
        <f>37-D839</f>
        <v>27</v>
      </c>
      <c r="J839">
        <f>ABS(D839-D840)</f>
        <v>5</v>
      </c>
    </row>
    <row r="840">
      <c r="A840">
        <v>26731</v>
      </c>
      <c r="B840" t="str">
        <v>2026-03-18</v>
      </c>
      <c r="C840" t="str">
        <v>Midday</v>
      </c>
      <c r="D840">
        <v>5</v>
      </c>
      <c r="E840" t="str">
        <f>IF(MOD(D840,2)=0,"EVEN","ODD")</f>
        <v>ODD</v>
      </c>
      <c r="F840" t="str">
        <f>IF(D840&lt;=18,"LOW (1-18)","HIGH (19-36)")</f>
        <v>LOW (1-18)</v>
      </c>
      <c r="G840">
        <f>INT((D840-1)/6)+1</f>
        <v>1</v>
      </c>
      <c r="H840">
        <f>MOD(D840-1,6)+1</f>
        <v>5</v>
      </c>
      <c r="I840">
        <f>37-D840</f>
        <v>32</v>
      </c>
      <c r="J840">
        <f>ABS(D840-D841)</f>
        <v>5</v>
      </c>
    </row>
    <row r="841">
      <c r="A841">
        <v>26730</v>
      </c>
      <c r="B841" t="str">
        <v>2026-03-18</v>
      </c>
      <c r="C841" t="str">
        <v>Morning</v>
      </c>
      <c r="D841">
        <v>10</v>
      </c>
      <c r="E841" t="str">
        <f>IF(MOD(D841,2)=0,"EVEN","ODD")</f>
        <v>EVEN</v>
      </c>
      <c r="F841" t="str">
        <f>IF(D841&lt;=18,"LOW (1-18)","HIGH (19-36)")</f>
        <v>LOW (1-18)</v>
      </c>
      <c r="G841">
        <f>INT((D841-1)/6)+1</f>
        <v>2</v>
      </c>
      <c r="H841">
        <f>MOD(D841-1,6)+1</f>
        <v>4</v>
      </c>
      <c r="I841">
        <f>37-D841</f>
        <v>27</v>
      </c>
      <c r="J841">
        <f>ABS(D841-D842)</f>
        <v>7</v>
      </c>
    </row>
    <row r="842">
      <c r="A842">
        <v>26729</v>
      </c>
      <c r="B842" t="str">
        <v>2026-03-17</v>
      </c>
      <c r="C842" t="str">
        <v>Evening</v>
      </c>
      <c r="D842">
        <v>17</v>
      </c>
      <c r="E842" t="str">
        <f>IF(MOD(D842,2)=0,"EVEN","ODD")</f>
        <v>ODD</v>
      </c>
      <c r="F842" t="str">
        <f>IF(D842&lt;=18,"LOW (1-18)","HIGH (19-36)")</f>
        <v>LOW (1-18)</v>
      </c>
      <c r="G842">
        <f>INT((D842-1)/6)+1</f>
        <v>3</v>
      </c>
      <c r="H842">
        <f>MOD(D842-1,6)+1</f>
        <v>5</v>
      </c>
      <c r="I842">
        <f>37-D842</f>
        <v>20</v>
      </c>
      <c r="J842">
        <f>ABS(D842-D843)</f>
        <v>2</v>
      </c>
    </row>
    <row r="843">
      <c r="A843">
        <v>26728</v>
      </c>
      <c r="B843" t="str">
        <v>2026-03-17</v>
      </c>
      <c r="C843" t="str">
        <v>Afternoon</v>
      </c>
      <c r="D843">
        <v>15</v>
      </c>
      <c r="E843" t="str">
        <f>IF(MOD(D843,2)=0,"EVEN","ODD")</f>
        <v>ODD</v>
      </c>
      <c r="F843" t="str">
        <f>IF(D843&lt;=18,"LOW (1-18)","HIGH (19-36)")</f>
        <v>LOW (1-18)</v>
      </c>
      <c r="G843">
        <f>INT((D843-1)/6)+1</f>
        <v>3</v>
      </c>
      <c r="H843">
        <f>MOD(D843-1,6)+1</f>
        <v>3</v>
      </c>
      <c r="I843">
        <f>37-D843</f>
        <v>22</v>
      </c>
      <c r="J843">
        <f>ABS(D843-D844)</f>
        <v>10</v>
      </c>
    </row>
    <row r="844">
      <c r="A844">
        <v>26727</v>
      </c>
      <c r="B844" t="str">
        <v>2026-03-17</v>
      </c>
      <c r="C844" t="str">
        <v>Midday</v>
      </c>
      <c r="D844">
        <v>25</v>
      </c>
      <c r="E844" t="str">
        <f>IF(MOD(D844,2)=0,"EVEN","ODD")</f>
        <v>ODD</v>
      </c>
      <c r="F844" t="str">
        <f>IF(D844&lt;=18,"LOW (1-18)","HIGH (19-36)")</f>
        <v>HIGH (19-36)</v>
      </c>
      <c r="G844">
        <f>INT((D844-1)/6)+1</f>
        <v>5</v>
      </c>
      <c r="H844">
        <f>MOD(D844-1,6)+1</f>
        <v>1</v>
      </c>
      <c r="I844">
        <f>37-D844</f>
        <v>12</v>
      </c>
      <c r="J844">
        <f>ABS(D844-D845)</f>
        <v>5</v>
      </c>
    </row>
    <row r="845">
      <c r="A845">
        <v>26726</v>
      </c>
      <c r="B845" t="str">
        <v>2026-03-17</v>
      </c>
      <c r="C845" t="str">
        <v>Morning</v>
      </c>
      <c r="D845">
        <v>30</v>
      </c>
      <c r="E845" t="str">
        <f>IF(MOD(D845,2)=0,"EVEN","ODD")</f>
        <v>EVEN</v>
      </c>
      <c r="F845" t="str">
        <f>IF(D845&lt;=18,"LOW (1-18)","HIGH (19-36)")</f>
        <v>HIGH (19-36)</v>
      </c>
      <c r="G845">
        <f>INT((D845-1)/6)+1</f>
        <v>5</v>
      </c>
      <c r="H845">
        <f>MOD(D845-1,6)+1</f>
        <v>6</v>
      </c>
      <c r="I845">
        <f>37-D845</f>
        <v>7</v>
      </c>
      <c r="J845">
        <f>ABS(D845-D846)</f>
        <v>29</v>
      </c>
    </row>
    <row r="846">
      <c r="A846">
        <v>26725</v>
      </c>
      <c r="B846" t="str">
        <v>2026-03-16</v>
      </c>
      <c r="C846" t="str">
        <v>Evening</v>
      </c>
      <c r="D846">
        <v>1</v>
      </c>
      <c r="E846" t="str">
        <f>IF(MOD(D846,2)=0,"EVEN","ODD")</f>
        <v>ODD</v>
      </c>
      <c r="F846" t="str">
        <f>IF(D846&lt;=18,"LOW (1-18)","HIGH (19-36)")</f>
        <v>LOW (1-18)</v>
      </c>
      <c r="G846">
        <f>INT((D846-1)/6)+1</f>
        <v>1</v>
      </c>
      <c r="H846">
        <f>MOD(D846-1,6)+1</f>
        <v>1</v>
      </c>
      <c r="I846">
        <f>37-D846</f>
        <v>36</v>
      </c>
      <c r="J846">
        <f>ABS(D846-D847)</f>
        <v>5</v>
      </c>
    </row>
    <row r="847">
      <c r="A847">
        <v>26724</v>
      </c>
      <c r="B847" t="str">
        <v>2026-03-16</v>
      </c>
      <c r="C847" t="str">
        <v>Afternoon</v>
      </c>
      <c r="D847">
        <v>6</v>
      </c>
      <c r="E847" t="str">
        <f>IF(MOD(D847,2)=0,"EVEN","ODD")</f>
        <v>EVEN</v>
      </c>
      <c r="F847" t="str">
        <f>IF(D847&lt;=18,"LOW (1-18)","HIGH (19-36)")</f>
        <v>LOW (1-18)</v>
      </c>
      <c r="G847">
        <f>INT((D847-1)/6)+1</f>
        <v>1</v>
      </c>
      <c r="H847">
        <f>MOD(D847-1,6)+1</f>
        <v>6</v>
      </c>
      <c r="I847">
        <f>37-D847</f>
        <v>31</v>
      </c>
      <c r="J847">
        <f>ABS(D847-D848)</f>
        <v>19</v>
      </c>
    </row>
    <row r="848">
      <c r="A848">
        <v>26723</v>
      </c>
      <c r="B848" t="str">
        <v>2026-03-16</v>
      </c>
      <c r="C848" t="str">
        <v>Midday</v>
      </c>
      <c r="D848">
        <v>25</v>
      </c>
      <c r="E848" t="str">
        <f>IF(MOD(D848,2)=0,"EVEN","ODD")</f>
        <v>ODD</v>
      </c>
      <c r="F848" t="str">
        <f>IF(D848&lt;=18,"LOW (1-18)","HIGH (19-36)")</f>
        <v>HIGH (19-36)</v>
      </c>
      <c r="G848">
        <f>INT((D848-1)/6)+1</f>
        <v>5</v>
      </c>
      <c r="H848">
        <f>MOD(D848-1,6)+1</f>
        <v>1</v>
      </c>
      <c r="I848">
        <f>37-D848</f>
        <v>12</v>
      </c>
      <c r="J848">
        <f>ABS(D848-D849)</f>
        <v>0</v>
      </c>
    </row>
    <row r="849">
      <c r="A849">
        <v>26722</v>
      </c>
      <c r="B849" t="str">
        <v>2026-03-16</v>
      </c>
      <c r="C849" t="str">
        <v>Morning</v>
      </c>
      <c r="D849">
        <v>25</v>
      </c>
      <c r="E849" t="str">
        <f>IF(MOD(D849,2)=0,"EVEN","ODD")</f>
        <v>ODD</v>
      </c>
      <c r="F849" t="str">
        <f>IF(D849&lt;=18,"LOW (1-18)","HIGH (19-36)")</f>
        <v>HIGH (19-36)</v>
      </c>
      <c r="G849">
        <f>INT((D849-1)/6)+1</f>
        <v>5</v>
      </c>
      <c r="H849">
        <f>MOD(D849-1,6)+1</f>
        <v>1</v>
      </c>
      <c r="I849">
        <f>37-D849</f>
        <v>12</v>
      </c>
      <c r="J849">
        <f>ABS(D849-D850)</f>
        <v>24</v>
      </c>
    </row>
    <row r="850">
      <c r="A850">
        <v>26721</v>
      </c>
      <c r="B850" t="str">
        <v>2026-03-15</v>
      </c>
      <c r="C850" t="str">
        <v>Evening</v>
      </c>
      <c r="D850">
        <v>1</v>
      </c>
      <c r="E850" t="str">
        <f>IF(MOD(D850,2)=0,"EVEN","ODD")</f>
        <v>ODD</v>
      </c>
      <c r="F850" t="str">
        <f>IF(D850&lt;=18,"LOW (1-18)","HIGH (19-36)")</f>
        <v>LOW (1-18)</v>
      </c>
      <c r="G850">
        <f>INT((D850-1)/6)+1</f>
        <v>1</v>
      </c>
      <c r="H850">
        <f>MOD(D850-1,6)+1</f>
        <v>1</v>
      </c>
      <c r="I850">
        <f>37-D850</f>
        <v>36</v>
      </c>
      <c r="J850">
        <f>ABS(D850-D851)</f>
        <v>17</v>
      </c>
    </row>
    <row r="851">
      <c r="A851">
        <v>26720</v>
      </c>
      <c r="B851" t="str">
        <v>2026-03-15</v>
      </c>
      <c r="C851" t="str">
        <v>Afternoon</v>
      </c>
      <c r="D851">
        <v>18</v>
      </c>
      <c r="E851" t="str">
        <f>IF(MOD(D851,2)=0,"EVEN","ODD")</f>
        <v>EVEN</v>
      </c>
      <c r="F851" t="str">
        <f>IF(D851&lt;=18,"LOW (1-18)","HIGH (19-36)")</f>
        <v>LOW (1-18)</v>
      </c>
      <c r="G851">
        <f>INT((D851-1)/6)+1</f>
        <v>3</v>
      </c>
      <c r="H851">
        <f>MOD(D851-1,6)+1</f>
        <v>6</v>
      </c>
      <c r="I851">
        <f>37-D851</f>
        <v>19</v>
      </c>
      <c r="J851">
        <f>ABS(D851-D852)</f>
        <v>5</v>
      </c>
    </row>
    <row r="852">
      <c r="A852">
        <v>26719</v>
      </c>
      <c r="B852" t="str">
        <v>2026-03-15</v>
      </c>
      <c r="C852" t="str">
        <v>Midday</v>
      </c>
      <c r="D852">
        <v>13</v>
      </c>
      <c r="E852" t="str">
        <f>IF(MOD(D852,2)=0,"EVEN","ODD")</f>
        <v>ODD</v>
      </c>
      <c r="F852" t="str">
        <f>IF(D852&lt;=18,"LOW (1-18)","HIGH (19-36)")</f>
        <v>LOW (1-18)</v>
      </c>
      <c r="G852">
        <f>INT((D852-1)/6)+1</f>
        <v>3</v>
      </c>
      <c r="H852">
        <f>MOD(D852-1,6)+1</f>
        <v>1</v>
      </c>
      <c r="I852">
        <f>37-D852</f>
        <v>24</v>
      </c>
      <c r="J852">
        <f>ABS(D852-D853)</f>
        <v>18</v>
      </c>
    </row>
    <row r="853">
      <c r="A853">
        <v>26718</v>
      </c>
      <c r="B853" t="str">
        <v>2026-03-15</v>
      </c>
      <c r="C853" t="str">
        <v>Morning</v>
      </c>
      <c r="D853">
        <v>31</v>
      </c>
      <c r="E853" t="str">
        <f>IF(MOD(D853,2)=0,"EVEN","ODD")</f>
        <v>ODD</v>
      </c>
      <c r="F853" t="str">
        <f>IF(D853&lt;=18,"LOW (1-18)","HIGH (19-36)")</f>
        <v>HIGH (19-36)</v>
      </c>
      <c r="G853">
        <f>INT((D853-1)/6)+1</f>
        <v>6</v>
      </c>
      <c r="H853">
        <f>MOD(D853-1,6)+1</f>
        <v>1</v>
      </c>
      <c r="I853">
        <f>37-D853</f>
        <v>6</v>
      </c>
      <c r="J853">
        <f>ABS(D853-D854)</f>
        <v>2</v>
      </c>
    </row>
    <row r="854">
      <c r="A854">
        <v>26717</v>
      </c>
      <c r="B854" t="str">
        <v>2026-03-14</v>
      </c>
      <c r="C854" t="str">
        <v>Evening</v>
      </c>
      <c r="D854">
        <v>29</v>
      </c>
      <c r="E854" t="str">
        <f>IF(MOD(D854,2)=0,"EVEN","ODD")</f>
        <v>ODD</v>
      </c>
      <c r="F854" t="str">
        <f>IF(D854&lt;=18,"LOW (1-18)","HIGH (19-36)")</f>
        <v>HIGH (19-36)</v>
      </c>
      <c r="G854">
        <f>INT((D854-1)/6)+1</f>
        <v>5</v>
      </c>
      <c r="H854">
        <f>MOD(D854-1,6)+1</f>
        <v>5</v>
      </c>
      <c r="I854">
        <f>37-D854</f>
        <v>8</v>
      </c>
      <c r="J854">
        <f>ABS(D854-D855)</f>
        <v>14</v>
      </c>
    </row>
    <row r="855">
      <c r="A855">
        <v>26716</v>
      </c>
      <c r="B855" t="str">
        <v>2026-03-14</v>
      </c>
      <c r="C855" t="str">
        <v>Afternoon</v>
      </c>
      <c r="D855">
        <v>15</v>
      </c>
      <c r="E855" t="str">
        <f>IF(MOD(D855,2)=0,"EVEN","ODD")</f>
        <v>ODD</v>
      </c>
      <c r="F855" t="str">
        <f>IF(D855&lt;=18,"LOW (1-18)","HIGH (19-36)")</f>
        <v>LOW (1-18)</v>
      </c>
      <c r="G855">
        <f>INT((D855-1)/6)+1</f>
        <v>3</v>
      </c>
      <c r="H855">
        <f>MOD(D855-1,6)+1</f>
        <v>3</v>
      </c>
      <c r="I855">
        <f>37-D855</f>
        <v>22</v>
      </c>
      <c r="J855">
        <f>ABS(D855-D856)</f>
        <v>1</v>
      </c>
    </row>
    <row r="856">
      <c r="A856">
        <v>26715</v>
      </c>
      <c r="B856" t="str">
        <v>2026-03-14</v>
      </c>
      <c r="C856" t="str">
        <v>Midday</v>
      </c>
      <c r="D856">
        <v>16</v>
      </c>
      <c r="E856" t="str">
        <f>IF(MOD(D856,2)=0,"EVEN","ODD")</f>
        <v>EVEN</v>
      </c>
      <c r="F856" t="str">
        <f>IF(D856&lt;=18,"LOW (1-18)","HIGH (19-36)")</f>
        <v>LOW (1-18)</v>
      </c>
      <c r="G856">
        <f>INT((D856-1)/6)+1</f>
        <v>3</v>
      </c>
      <c r="H856">
        <f>MOD(D856-1,6)+1</f>
        <v>4</v>
      </c>
      <c r="I856">
        <f>37-D856</f>
        <v>21</v>
      </c>
      <c r="J856">
        <f>ABS(D856-D857)</f>
        <v>5</v>
      </c>
    </row>
    <row r="857">
      <c r="A857">
        <v>26714</v>
      </c>
      <c r="B857" t="str">
        <v>2026-03-14</v>
      </c>
      <c r="C857" t="str">
        <v>Morning</v>
      </c>
      <c r="D857">
        <v>21</v>
      </c>
      <c r="E857" t="str">
        <f>IF(MOD(D857,2)=0,"EVEN","ODD")</f>
        <v>ODD</v>
      </c>
      <c r="F857" t="str">
        <f>IF(D857&lt;=18,"LOW (1-18)","HIGH (19-36)")</f>
        <v>HIGH (19-36)</v>
      </c>
      <c r="G857">
        <f>INT((D857-1)/6)+1</f>
        <v>4</v>
      </c>
      <c r="H857">
        <f>MOD(D857-1,6)+1</f>
        <v>3</v>
      </c>
      <c r="I857">
        <f>37-D857</f>
        <v>16</v>
      </c>
      <c r="J857">
        <f>ABS(D857-D858)</f>
        <v>13</v>
      </c>
    </row>
    <row r="858">
      <c r="A858">
        <v>26713</v>
      </c>
      <c r="B858" t="str">
        <v>2026-03-13</v>
      </c>
      <c r="C858" t="str">
        <v>Evening</v>
      </c>
      <c r="D858">
        <v>8</v>
      </c>
      <c r="E858" t="str">
        <f>IF(MOD(D858,2)=0,"EVEN","ODD")</f>
        <v>EVEN</v>
      </c>
      <c r="F858" t="str">
        <f>IF(D858&lt;=18,"LOW (1-18)","HIGH (19-36)")</f>
        <v>LOW (1-18)</v>
      </c>
      <c r="G858">
        <f>INT((D858-1)/6)+1</f>
        <v>2</v>
      </c>
      <c r="H858">
        <f>MOD(D858-1,6)+1</f>
        <v>2</v>
      </c>
      <c r="I858">
        <f>37-D858</f>
        <v>29</v>
      </c>
      <c r="J858">
        <f>ABS(D858-D859)</f>
        <v>13</v>
      </c>
    </row>
    <row r="859">
      <c r="A859">
        <v>26712</v>
      </c>
      <c r="B859" t="str">
        <v>2026-03-13</v>
      </c>
      <c r="C859" t="str">
        <v>Afternoon</v>
      </c>
      <c r="D859">
        <v>21</v>
      </c>
      <c r="E859" t="str">
        <f>IF(MOD(D859,2)=0,"EVEN","ODD")</f>
        <v>ODD</v>
      </c>
      <c r="F859" t="str">
        <f>IF(D859&lt;=18,"LOW (1-18)","HIGH (19-36)")</f>
        <v>HIGH (19-36)</v>
      </c>
      <c r="G859">
        <f>INT((D859-1)/6)+1</f>
        <v>4</v>
      </c>
      <c r="H859">
        <f>MOD(D859-1,6)+1</f>
        <v>3</v>
      </c>
      <c r="I859">
        <f>37-D859</f>
        <v>16</v>
      </c>
      <c r="J859">
        <f>ABS(D859-D860)</f>
        <v>19</v>
      </c>
    </row>
    <row r="860">
      <c r="A860">
        <v>26711</v>
      </c>
      <c r="B860" t="str">
        <v>2026-03-13</v>
      </c>
      <c r="C860" t="str">
        <v>Midday</v>
      </c>
      <c r="D860">
        <v>2</v>
      </c>
      <c r="E860" t="str">
        <f>IF(MOD(D860,2)=0,"EVEN","ODD")</f>
        <v>EVEN</v>
      </c>
      <c r="F860" t="str">
        <f>IF(D860&lt;=18,"LOW (1-18)","HIGH (19-36)")</f>
        <v>LOW (1-18)</v>
      </c>
      <c r="G860">
        <f>INT((D860-1)/6)+1</f>
        <v>1</v>
      </c>
      <c r="H860">
        <f>MOD(D860-1,6)+1</f>
        <v>2</v>
      </c>
      <c r="I860">
        <f>37-D860</f>
        <v>35</v>
      </c>
      <c r="J860">
        <f>ABS(D860-D861)</f>
        <v>9</v>
      </c>
    </row>
    <row r="861">
      <c r="A861">
        <v>26710</v>
      </c>
      <c r="B861" t="str">
        <v>2026-03-13</v>
      </c>
      <c r="C861" t="str">
        <v>Morning</v>
      </c>
      <c r="D861">
        <v>11</v>
      </c>
      <c r="E861" t="str">
        <f>IF(MOD(D861,2)=0,"EVEN","ODD")</f>
        <v>ODD</v>
      </c>
      <c r="F861" t="str">
        <f>IF(D861&lt;=18,"LOW (1-18)","HIGH (19-36)")</f>
        <v>LOW (1-18)</v>
      </c>
      <c r="G861">
        <f>INT((D861-1)/6)+1</f>
        <v>2</v>
      </c>
      <c r="H861">
        <f>MOD(D861-1,6)+1</f>
        <v>5</v>
      </c>
      <c r="I861">
        <f>37-D861</f>
        <v>26</v>
      </c>
      <c r="J861">
        <f>ABS(D861-D862)</f>
        <v>22</v>
      </c>
    </row>
    <row r="862">
      <c r="A862">
        <v>26709</v>
      </c>
      <c r="B862" t="str">
        <v>2026-03-12</v>
      </c>
      <c r="C862" t="str">
        <v>Evening</v>
      </c>
      <c r="D862">
        <v>33</v>
      </c>
      <c r="E862" t="str">
        <f>IF(MOD(D862,2)=0,"EVEN","ODD")</f>
        <v>ODD</v>
      </c>
      <c r="F862" t="str">
        <f>IF(D862&lt;=18,"LOW (1-18)","HIGH (19-36)")</f>
        <v>HIGH (19-36)</v>
      </c>
      <c r="G862">
        <f>INT((D862-1)/6)+1</f>
        <v>6</v>
      </c>
      <c r="H862">
        <f>MOD(D862-1,6)+1</f>
        <v>3</v>
      </c>
      <c r="I862">
        <f>37-D862</f>
        <v>4</v>
      </c>
      <c r="J862">
        <f>ABS(D862-D863)</f>
        <v>13</v>
      </c>
    </row>
    <row r="863">
      <c r="A863">
        <v>26708</v>
      </c>
      <c r="B863" t="str">
        <v>2026-03-12</v>
      </c>
      <c r="C863" t="str">
        <v>Afternoon</v>
      </c>
      <c r="D863">
        <v>20</v>
      </c>
      <c r="E863" t="str">
        <f>IF(MOD(D863,2)=0,"EVEN","ODD")</f>
        <v>EVEN</v>
      </c>
      <c r="F863" t="str">
        <f>IF(D863&lt;=18,"LOW (1-18)","HIGH (19-36)")</f>
        <v>HIGH (19-36)</v>
      </c>
      <c r="G863">
        <f>INT((D863-1)/6)+1</f>
        <v>4</v>
      </c>
      <c r="H863">
        <f>MOD(D863-1,6)+1</f>
        <v>2</v>
      </c>
      <c r="I863">
        <f>37-D863</f>
        <v>17</v>
      </c>
      <c r="J863">
        <f>ABS(D863-D864)</f>
        <v>3</v>
      </c>
    </row>
    <row r="864">
      <c r="A864">
        <v>26707</v>
      </c>
      <c r="B864" t="str">
        <v>2026-03-12</v>
      </c>
      <c r="C864" t="str">
        <v>Midday</v>
      </c>
      <c r="D864">
        <v>17</v>
      </c>
      <c r="E864" t="str">
        <f>IF(MOD(D864,2)=0,"EVEN","ODD")</f>
        <v>ODD</v>
      </c>
      <c r="F864" t="str">
        <f>IF(D864&lt;=18,"LOW (1-18)","HIGH (19-36)")</f>
        <v>LOW (1-18)</v>
      </c>
      <c r="G864">
        <f>INT((D864-1)/6)+1</f>
        <v>3</v>
      </c>
      <c r="H864">
        <f>MOD(D864-1,6)+1</f>
        <v>5</v>
      </c>
      <c r="I864">
        <f>37-D864</f>
        <v>20</v>
      </c>
      <c r="J864">
        <f>ABS(D864-D865)</f>
        <v>14</v>
      </c>
    </row>
    <row r="865">
      <c r="A865">
        <v>26706</v>
      </c>
      <c r="B865" t="str">
        <v>2026-03-12</v>
      </c>
      <c r="C865" t="str">
        <v>Morning</v>
      </c>
      <c r="D865">
        <v>31</v>
      </c>
      <c r="E865" t="str">
        <f>IF(MOD(D865,2)=0,"EVEN","ODD")</f>
        <v>ODD</v>
      </c>
      <c r="F865" t="str">
        <f>IF(D865&lt;=18,"LOW (1-18)","HIGH (19-36)")</f>
        <v>HIGH (19-36)</v>
      </c>
      <c r="G865">
        <f>INT((D865-1)/6)+1</f>
        <v>6</v>
      </c>
      <c r="H865">
        <f>MOD(D865-1,6)+1</f>
        <v>1</v>
      </c>
      <c r="I865">
        <f>37-D865</f>
        <v>6</v>
      </c>
      <c r="J865">
        <f>ABS(D865-D866)</f>
        <v>13</v>
      </c>
    </row>
    <row r="866">
      <c r="A866">
        <v>26705</v>
      </c>
      <c r="B866" t="str">
        <v>2026-03-11</v>
      </c>
      <c r="C866" t="str">
        <v>Evening</v>
      </c>
      <c r="D866">
        <v>18</v>
      </c>
      <c r="E866" t="str">
        <f>IF(MOD(D866,2)=0,"EVEN","ODD")</f>
        <v>EVEN</v>
      </c>
      <c r="F866" t="str">
        <f>IF(D866&lt;=18,"LOW (1-18)","HIGH (19-36)")</f>
        <v>LOW (1-18)</v>
      </c>
      <c r="G866">
        <f>INT((D866-1)/6)+1</f>
        <v>3</v>
      </c>
      <c r="H866">
        <f>MOD(D866-1,6)+1</f>
        <v>6</v>
      </c>
      <c r="I866">
        <f>37-D866</f>
        <v>19</v>
      </c>
      <c r="J866">
        <f>ABS(D866-D867)</f>
        <v>8</v>
      </c>
    </row>
    <row r="867">
      <c r="A867">
        <v>26704</v>
      </c>
      <c r="B867" t="str">
        <v>2026-03-11</v>
      </c>
      <c r="C867" t="str">
        <v>Afternoon</v>
      </c>
      <c r="D867">
        <v>10</v>
      </c>
      <c r="E867" t="str">
        <f>IF(MOD(D867,2)=0,"EVEN","ODD")</f>
        <v>EVEN</v>
      </c>
      <c r="F867" t="str">
        <f>IF(D867&lt;=18,"LOW (1-18)","HIGH (19-36)")</f>
        <v>LOW (1-18)</v>
      </c>
      <c r="G867">
        <f>INT((D867-1)/6)+1</f>
        <v>2</v>
      </c>
      <c r="H867">
        <f>MOD(D867-1,6)+1</f>
        <v>4</v>
      </c>
      <c r="I867">
        <f>37-D867</f>
        <v>27</v>
      </c>
      <c r="J867">
        <f>ABS(D867-D868)</f>
        <v>13</v>
      </c>
    </row>
    <row r="868">
      <c r="A868">
        <v>26703</v>
      </c>
      <c r="B868" t="str">
        <v>2026-03-11</v>
      </c>
      <c r="C868" t="str">
        <v>Midday</v>
      </c>
      <c r="D868">
        <v>23</v>
      </c>
      <c r="E868" t="str">
        <f>IF(MOD(D868,2)=0,"EVEN","ODD")</f>
        <v>ODD</v>
      </c>
      <c r="F868" t="str">
        <f>IF(D868&lt;=18,"LOW (1-18)","HIGH (19-36)")</f>
        <v>HIGH (19-36)</v>
      </c>
      <c r="G868">
        <f>INT((D868-1)/6)+1</f>
        <v>4</v>
      </c>
      <c r="H868">
        <f>MOD(D868-1,6)+1</f>
        <v>5</v>
      </c>
      <c r="I868">
        <f>37-D868</f>
        <v>14</v>
      </c>
      <c r="J868">
        <f>ABS(D868-D869)</f>
        <v>1</v>
      </c>
    </row>
    <row r="869">
      <c r="A869">
        <v>26702</v>
      </c>
      <c r="B869" t="str">
        <v>2026-03-11</v>
      </c>
      <c r="C869" t="str">
        <v>Morning</v>
      </c>
      <c r="D869">
        <v>24</v>
      </c>
      <c r="E869" t="str">
        <f>IF(MOD(D869,2)=0,"EVEN","ODD")</f>
        <v>EVEN</v>
      </c>
      <c r="F869" t="str">
        <f>IF(D869&lt;=18,"LOW (1-18)","HIGH (19-36)")</f>
        <v>HIGH (19-36)</v>
      </c>
      <c r="G869">
        <f>INT((D869-1)/6)+1</f>
        <v>4</v>
      </c>
      <c r="H869">
        <f>MOD(D869-1,6)+1</f>
        <v>6</v>
      </c>
      <c r="I869">
        <f>37-D869</f>
        <v>13</v>
      </c>
      <c r="J869">
        <f>ABS(D869-D870)</f>
        <v>1</v>
      </c>
    </row>
    <row r="870">
      <c r="A870">
        <v>26701</v>
      </c>
      <c r="B870" t="str">
        <v>2026-03-10</v>
      </c>
      <c r="C870" t="str">
        <v>Evening</v>
      </c>
      <c r="D870">
        <v>23</v>
      </c>
      <c r="E870" t="str">
        <f>IF(MOD(D870,2)=0,"EVEN","ODD")</f>
        <v>ODD</v>
      </c>
      <c r="F870" t="str">
        <f>IF(D870&lt;=18,"LOW (1-18)","HIGH (19-36)")</f>
        <v>HIGH (19-36)</v>
      </c>
      <c r="G870">
        <f>INT((D870-1)/6)+1</f>
        <v>4</v>
      </c>
      <c r="H870">
        <f>MOD(D870-1,6)+1</f>
        <v>5</v>
      </c>
      <c r="I870">
        <f>37-D870</f>
        <v>14</v>
      </c>
      <c r="J870">
        <f>ABS(D870-D871)</f>
        <v>13</v>
      </c>
    </row>
    <row r="871">
      <c r="A871">
        <v>26700</v>
      </c>
      <c r="B871" t="str">
        <v>2026-03-10</v>
      </c>
      <c r="C871" t="str">
        <v>Afternoon</v>
      </c>
      <c r="D871">
        <v>36</v>
      </c>
      <c r="E871" t="str">
        <f>IF(MOD(D871,2)=0,"EVEN","ODD")</f>
        <v>EVEN</v>
      </c>
      <c r="F871" t="str">
        <f>IF(D871&lt;=18,"LOW (1-18)","HIGH (19-36)")</f>
        <v>HIGH (19-36)</v>
      </c>
      <c r="G871">
        <f>INT((D871-1)/6)+1</f>
        <v>6</v>
      </c>
      <c r="H871">
        <f>MOD(D871-1,6)+1</f>
        <v>6</v>
      </c>
      <c r="I871">
        <f>37-D871</f>
        <v>1</v>
      </c>
      <c r="J871">
        <f>ABS(D871-D872)</f>
        <v>13</v>
      </c>
    </row>
    <row r="872">
      <c r="A872">
        <v>26699</v>
      </c>
      <c r="B872" t="str">
        <v>2026-03-10</v>
      </c>
      <c r="C872" t="str">
        <v>Midday</v>
      </c>
      <c r="D872">
        <v>23</v>
      </c>
      <c r="E872" t="str">
        <f>IF(MOD(D872,2)=0,"EVEN","ODD")</f>
        <v>ODD</v>
      </c>
      <c r="F872" t="str">
        <f>IF(D872&lt;=18,"LOW (1-18)","HIGH (19-36)")</f>
        <v>HIGH (19-36)</v>
      </c>
      <c r="G872">
        <f>INT((D872-1)/6)+1</f>
        <v>4</v>
      </c>
      <c r="H872">
        <f>MOD(D872-1,6)+1</f>
        <v>5</v>
      </c>
      <c r="I872">
        <f>37-D872</f>
        <v>14</v>
      </c>
      <c r="J872">
        <f>ABS(D872-D873)</f>
        <v>4</v>
      </c>
    </row>
    <row r="873">
      <c r="A873">
        <v>26698</v>
      </c>
      <c r="B873" t="str">
        <v>2026-03-10</v>
      </c>
      <c r="C873" t="str">
        <v>Morning</v>
      </c>
      <c r="D873">
        <v>19</v>
      </c>
      <c r="E873" t="str">
        <f>IF(MOD(D873,2)=0,"EVEN","ODD")</f>
        <v>ODD</v>
      </c>
      <c r="F873" t="str">
        <f>IF(D873&lt;=18,"LOW (1-18)","HIGH (19-36)")</f>
        <v>HIGH (19-36)</v>
      </c>
      <c r="G873">
        <f>INT((D873-1)/6)+1</f>
        <v>4</v>
      </c>
      <c r="H873">
        <f>MOD(D873-1,6)+1</f>
        <v>1</v>
      </c>
      <c r="I873">
        <f>37-D873</f>
        <v>18</v>
      </c>
      <c r="J873">
        <f>ABS(D873-D874)</f>
        <v>8</v>
      </c>
    </row>
    <row r="874">
      <c r="A874">
        <v>26697</v>
      </c>
      <c r="B874" t="str">
        <v>2026-03-09</v>
      </c>
      <c r="C874" t="str">
        <v>Evening</v>
      </c>
      <c r="D874">
        <v>11</v>
      </c>
      <c r="E874" t="str">
        <f>IF(MOD(D874,2)=0,"EVEN","ODD")</f>
        <v>ODD</v>
      </c>
      <c r="F874" t="str">
        <f>IF(D874&lt;=18,"LOW (1-18)","HIGH (19-36)")</f>
        <v>LOW (1-18)</v>
      </c>
      <c r="G874">
        <f>INT((D874-1)/6)+1</f>
        <v>2</v>
      </c>
      <c r="H874">
        <f>MOD(D874-1,6)+1</f>
        <v>5</v>
      </c>
      <c r="I874">
        <f>37-D874</f>
        <v>26</v>
      </c>
      <c r="J874">
        <f>ABS(D874-D875)</f>
        <v>7</v>
      </c>
    </row>
    <row r="875">
      <c r="A875">
        <v>26696</v>
      </c>
      <c r="B875" t="str">
        <v>2026-03-09</v>
      </c>
      <c r="C875" t="str">
        <v>Afternoon</v>
      </c>
      <c r="D875">
        <v>4</v>
      </c>
      <c r="E875" t="str">
        <f>IF(MOD(D875,2)=0,"EVEN","ODD")</f>
        <v>EVEN</v>
      </c>
      <c r="F875" t="str">
        <f>IF(D875&lt;=18,"LOW (1-18)","HIGH (19-36)")</f>
        <v>LOW (1-18)</v>
      </c>
      <c r="G875">
        <f>INT((D875-1)/6)+1</f>
        <v>1</v>
      </c>
      <c r="H875">
        <f>MOD(D875-1,6)+1</f>
        <v>4</v>
      </c>
      <c r="I875">
        <f>37-D875</f>
        <v>33</v>
      </c>
      <c r="J875">
        <f>ABS(D875-D876)</f>
        <v>14</v>
      </c>
    </row>
    <row r="876">
      <c r="A876">
        <v>26695</v>
      </c>
      <c r="B876" t="str">
        <v>2026-03-09</v>
      </c>
      <c r="C876" t="str">
        <v>Midday</v>
      </c>
      <c r="D876">
        <v>18</v>
      </c>
      <c r="E876" t="str">
        <f>IF(MOD(D876,2)=0,"EVEN","ODD")</f>
        <v>EVEN</v>
      </c>
      <c r="F876" t="str">
        <f>IF(D876&lt;=18,"LOW (1-18)","HIGH (19-36)")</f>
        <v>LOW (1-18)</v>
      </c>
      <c r="G876">
        <f>INT((D876-1)/6)+1</f>
        <v>3</v>
      </c>
      <c r="H876">
        <f>MOD(D876-1,6)+1</f>
        <v>6</v>
      </c>
      <c r="I876">
        <f>37-D876</f>
        <v>19</v>
      </c>
      <c r="J876">
        <f>ABS(D876-D877)</f>
        <v>6</v>
      </c>
    </row>
    <row r="877">
      <c r="A877">
        <v>26694</v>
      </c>
      <c r="B877" t="str">
        <v>2026-03-09</v>
      </c>
      <c r="C877" t="str">
        <v>Morning</v>
      </c>
      <c r="D877">
        <v>24</v>
      </c>
      <c r="E877" t="str">
        <f>IF(MOD(D877,2)=0,"EVEN","ODD")</f>
        <v>EVEN</v>
      </c>
      <c r="F877" t="str">
        <f>IF(D877&lt;=18,"LOW (1-18)","HIGH (19-36)")</f>
        <v>HIGH (19-36)</v>
      </c>
      <c r="G877">
        <f>INT((D877-1)/6)+1</f>
        <v>4</v>
      </c>
      <c r="H877">
        <f>MOD(D877-1,6)+1</f>
        <v>6</v>
      </c>
      <c r="I877">
        <f>37-D877</f>
        <v>13</v>
      </c>
      <c r="J877">
        <f>ABS(D877-D878)</f>
        <v>9</v>
      </c>
    </row>
    <row r="878">
      <c r="A878">
        <v>26693</v>
      </c>
      <c r="B878" t="str">
        <v>2026-03-08</v>
      </c>
      <c r="C878" t="str">
        <v>Evening</v>
      </c>
      <c r="D878">
        <v>33</v>
      </c>
      <c r="E878" t="str">
        <f>IF(MOD(D878,2)=0,"EVEN","ODD")</f>
        <v>ODD</v>
      </c>
      <c r="F878" t="str">
        <f>IF(D878&lt;=18,"LOW (1-18)","HIGH (19-36)")</f>
        <v>HIGH (19-36)</v>
      </c>
      <c r="G878">
        <f>INT((D878-1)/6)+1</f>
        <v>6</v>
      </c>
      <c r="H878">
        <f>MOD(D878-1,6)+1</f>
        <v>3</v>
      </c>
      <c r="I878">
        <f>37-D878</f>
        <v>4</v>
      </c>
      <c r="J878">
        <f>ABS(D878-D879)</f>
        <v>29</v>
      </c>
    </row>
    <row r="879">
      <c r="A879">
        <v>26692</v>
      </c>
      <c r="B879" t="str">
        <v>2026-03-08</v>
      </c>
      <c r="C879" t="str">
        <v>Afternoon</v>
      </c>
      <c r="D879">
        <v>4</v>
      </c>
      <c r="E879" t="str">
        <f>IF(MOD(D879,2)=0,"EVEN","ODD")</f>
        <v>EVEN</v>
      </c>
      <c r="F879" t="str">
        <f>IF(D879&lt;=18,"LOW (1-18)","HIGH (19-36)")</f>
        <v>LOW (1-18)</v>
      </c>
      <c r="G879">
        <f>INT((D879-1)/6)+1</f>
        <v>1</v>
      </c>
      <c r="H879">
        <f>MOD(D879-1,6)+1</f>
        <v>4</v>
      </c>
      <c r="I879">
        <f>37-D879</f>
        <v>33</v>
      </c>
      <c r="J879">
        <f>ABS(D879-D880)</f>
        <v>4</v>
      </c>
    </row>
    <row r="880">
      <c r="A880">
        <v>26691</v>
      </c>
      <c r="B880" t="str">
        <v>2026-03-08</v>
      </c>
      <c r="C880" t="str">
        <v>Midday</v>
      </c>
      <c r="D880">
        <v>8</v>
      </c>
      <c r="E880" t="str">
        <f>IF(MOD(D880,2)=0,"EVEN","ODD")</f>
        <v>EVEN</v>
      </c>
      <c r="F880" t="str">
        <f>IF(D880&lt;=18,"LOW (1-18)","HIGH (19-36)")</f>
        <v>LOW (1-18)</v>
      </c>
      <c r="G880">
        <f>INT((D880-1)/6)+1</f>
        <v>2</v>
      </c>
      <c r="H880">
        <f>MOD(D880-1,6)+1</f>
        <v>2</v>
      </c>
      <c r="I880">
        <f>37-D880</f>
        <v>29</v>
      </c>
      <c r="J880">
        <f>ABS(D880-D881)</f>
        <v>20</v>
      </c>
    </row>
    <row r="881">
      <c r="A881">
        <v>26690</v>
      </c>
      <c r="B881" t="str">
        <v>2026-03-08</v>
      </c>
      <c r="C881" t="str">
        <v>Morning</v>
      </c>
      <c r="D881">
        <v>28</v>
      </c>
      <c r="E881" t="str">
        <f>IF(MOD(D881,2)=0,"EVEN","ODD")</f>
        <v>EVEN</v>
      </c>
      <c r="F881" t="str">
        <f>IF(D881&lt;=18,"LOW (1-18)","HIGH (19-36)")</f>
        <v>HIGH (19-36)</v>
      </c>
      <c r="G881">
        <f>INT((D881-1)/6)+1</f>
        <v>5</v>
      </c>
      <c r="H881">
        <f>MOD(D881-1,6)+1</f>
        <v>4</v>
      </c>
      <c r="I881">
        <f>37-D881</f>
        <v>9</v>
      </c>
      <c r="J881">
        <f>ABS(D881-D882)</f>
        <v>22</v>
      </c>
    </row>
    <row r="882">
      <c r="A882">
        <v>26689</v>
      </c>
      <c r="B882" t="str">
        <v>2026-03-07</v>
      </c>
      <c r="C882" t="str">
        <v>Evening</v>
      </c>
      <c r="D882">
        <v>6</v>
      </c>
      <c r="E882" t="str">
        <f>IF(MOD(D882,2)=0,"EVEN","ODD")</f>
        <v>EVEN</v>
      </c>
      <c r="F882" t="str">
        <f>IF(D882&lt;=18,"LOW (1-18)","HIGH (19-36)")</f>
        <v>LOW (1-18)</v>
      </c>
      <c r="G882">
        <f>INT((D882-1)/6)+1</f>
        <v>1</v>
      </c>
      <c r="H882">
        <f>MOD(D882-1,6)+1</f>
        <v>6</v>
      </c>
      <c r="I882">
        <f>37-D882</f>
        <v>31</v>
      </c>
      <c r="J882">
        <f>ABS(D882-D883)</f>
        <v>15</v>
      </c>
    </row>
    <row r="883">
      <c r="A883">
        <v>26688</v>
      </c>
      <c r="B883" t="str">
        <v>2026-03-07</v>
      </c>
      <c r="C883" t="str">
        <v>Afternoon</v>
      </c>
      <c r="D883">
        <v>21</v>
      </c>
      <c r="E883" t="str">
        <f>IF(MOD(D883,2)=0,"EVEN","ODD")</f>
        <v>ODD</v>
      </c>
      <c r="F883" t="str">
        <f>IF(D883&lt;=18,"LOW (1-18)","HIGH (19-36)")</f>
        <v>HIGH (19-36)</v>
      </c>
      <c r="G883">
        <f>INT((D883-1)/6)+1</f>
        <v>4</v>
      </c>
      <c r="H883">
        <f>MOD(D883-1,6)+1</f>
        <v>3</v>
      </c>
      <c r="I883">
        <f>37-D883</f>
        <v>16</v>
      </c>
      <c r="J883">
        <f>ABS(D883-D884)</f>
        <v>14</v>
      </c>
    </row>
    <row r="884">
      <c r="A884">
        <v>26687</v>
      </c>
      <c r="B884" t="str">
        <v>2026-03-07</v>
      </c>
      <c r="C884" t="str">
        <v>Midday</v>
      </c>
      <c r="D884">
        <v>35</v>
      </c>
      <c r="E884" t="str">
        <f>IF(MOD(D884,2)=0,"EVEN","ODD")</f>
        <v>ODD</v>
      </c>
      <c r="F884" t="str">
        <f>IF(D884&lt;=18,"LOW (1-18)","HIGH (19-36)")</f>
        <v>HIGH (19-36)</v>
      </c>
      <c r="G884">
        <f>INT((D884-1)/6)+1</f>
        <v>6</v>
      </c>
      <c r="H884">
        <f>MOD(D884-1,6)+1</f>
        <v>5</v>
      </c>
      <c r="I884">
        <f>37-D884</f>
        <v>2</v>
      </c>
      <c r="J884">
        <f>ABS(D884-D885)</f>
        <v>18</v>
      </c>
    </row>
    <row r="885">
      <c r="A885">
        <v>26686</v>
      </c>
      <c r="B885" t="str">
        <v>2026-03-07</v>
      </c>
      <c r="C885" t="str">
        <v>Morning</v>
      </c>
      <c r="D885">
        <v>17</v>
      </c>
      <c r="E885" t="str">
        <f>IF(MOD(D885,2)=0,"EVEN","ODD")</f>
        <v>ODD</v>
      </c>
      <c r="F885" t="str">
        <f>IF(D885&lt;=18,"LOW (1-18)","HIGH (19-36)")</f>
        <v>LOW (1-18)</v>
      </c>
      <c r="G885">
        <f>INT((D885-1)/6)+1</f>
        <v>3</v>
      </c>
      <c r="H885">
        <f>MOD(D885-1,6)+1</f>
        <v>5</v>
      </c>
      <c r="I885">
        <f>37-D885</f>
        <v>20</v>
      </c>
      <c r="J885">
        <f>ABS(D885-D886)</f>
        <v>9</v>
      </c>
    </row>
    <row r="886">
      <c r="A886">
        <v>26685</v>
      </c>
      <c r="B886" t="str">
        <v>2026-03-06</v>
      </c>
      <c r="C886" t="str">
        <v>Evening</v>
      </c>
      <c r="D886">
        <v>26</v>
      </c>
      <c r="E886" t="str">
        <f>IF(MOD(D886,2)=0,"EVEN","ODD")</f>
        <v>EVEN</v>
      </c>
      <c r="F886" t="str">
        <f>IF(D886&lt;=18,"LOW (1-18)","HIGH (19-36)")</f>
        <v>HIGH (19-36)</v>
      </c>
      <c r="G886">
        <f>INT((D886-1)/6)+1</f>
        <v>5</v>
      </c>
      <c r="H886">
        <f>MOD(D886-1,6)+1</f>
        <v>2</v>
      </c>
      <c r="I886">
        <f>37-D886</f>
        <v>11</v>
      </c>
      <c r="J886">
        <f>ABS(D886-D887)</f>
        <v>15</v>
      </c>
    </row>
    <row r="887">
      <c r="A887">
        <v>26684</v>
      </c>
      <c r="B887" t="str">
        <v>2026-03-06</v>
      </c>
      <c r="C887" t="str">
        <v>Afternoon</v>
      </c>
      <c r="D887">
        <v>11</v>
      </c>
      <c r="E887" t="str">
        <f>IF(MOD(D887,2)=0,"EVEN","ODD")</f>
        <v>ODD</v>
      </c>
      <c r="F887" t="str">
        <f>IF(D887&lt;=18,"LOW (1-18)","HIGH (19-36)")</f>
        <v>LOW (1-18)</v>
      </c>
      <c r="G887">
        <f>INT((D887-1)/6)+1</f>
        <v>2</v>
      </c>
      <c r="H887">
        <f>MOD(D887-1,6)+1</f>
        <v>5</v>
      </c>
      <c r="I887">
        <f>37-D887</f>
        <v>26</v>
      </c>
      <c r="J887">
        <f>ABS(D887-D888)</f>
        <v>2</v>
      </c>
    </row>
    <row r="888">
      <c r="A888">
        <v>26683</v>
      </c>
      <c r="B888" t="str">
        <v>2026-03-06</v>
      </c>
      <c r="C888" t="str">
        <v>Midday</v>
      </c>
      <c r="D888">
        <v>13</v>
      </c>
      <c r="E888" t="str">
        <f>IF(MOD(D888,2)=0,"EVEN","ODD")</f>
        <v>ODD</v>
      </c>
      <c r="F888" t="str">
        <f>IF(D888&lt;=18,"LOW (1-18)","HIGH (19-36)")</f>
        <v>LOW (1-18)</v>
      </c>
      <c r="G888">
        <f>INT((D888-1)/6)+1</f>
        <v>3</v>
      </c>
      <c r="H888">
        <f>MOD(D888-1,6)+1</f>
        <v>1</v>
      </c>
      <c r="I888">
        <f>37-D888</f>
        <v>24</v>
      </c>
      <c r="J888">
        <f>ABS(D888-D889)</f>
        <v>9</v>
      </c>
    </row>
    <row r="889">
      <c r="A889">
        <v>26682</v>
      </c>
      <c r="B889" t="str">
        <v>2026-03-06</v>
      </c>
      <c r="C889" t="str">
        <v>Morning</v>
      </c>
      <c r="D889">
        <v>22</v>
      </c>
      <c r="E889" t="str">
        <f>IF(MOD(D889,2)=0,"EVEN","ODD")</f>
        <v>EVEN</v>
      </c>
      <c r="F889" t="str">
        <f>IF(D889&lt;=18,"LOW (1-18)","HIGH (19-36)")</f>
        <v>HIGH (19-36)</v>
      </c>
      <c r="G889">
        <f>INT((D889-1)/6)+1</f>
        <v>4</v>
      </c>
      <c r="H889">
        <f>MOD(D889-1,6)+1</f>
        <v>4</v>
      </c>
      <c r="I889">
        <f>37-D889</f>
        <v>15</v>
      </c>
      <c r="J889">
        <f>ABS(D889-D890)</f>
        <v>8</v>
      </c>
    </row>
    <row r="890">
      <c r="A890">
        <v>26681</v>
      </c>
      <c r="B890" t="str">
        <v>2026-03-05</v>
      </c>
      <c r="C890" t="str">
        <v>Evening</v>
      </c>
      <c r="D890">
        <v>14</v>
      </c>
      <c r="E890" t="str">
        <f>IF(MOD(D890,2)=0,"EVEN","ODD")</f>
        <v>EVEN</v>
      </c>
      <c r="F890" t="str">
        <f>IF(D890&lt;=18,"LOW (1-18)","HIGH (19-36)")</f>
        <v>LOW (1-18)</v>
      </c>
      <c r="G890">
        <f>INT((D890-1)/6)+1</f>
        <v>3</v>
      </c>
      <c r="H890">
        <f>MOD(D890-1,6)+1</f>
        <v>2</v>
      </c>
      <c r="I890">
        <f>37-D890</f>
        <v>23</v>
      </c>
      <c r="J890">
        <f>ABS(D890-D891)</f>
        <v>8</v>
      </c>
    </row>
    <row r="891">
      <c r="A891">
        <v>26680</v>
      </c>
      <c r="B891" t="str">
        <v>2026-03-05</v>
      </c>
      <c r="C891" t="str">
        <v>Afternoon</v>
      </c>
      <c r="D891">
        <v>22</v>
      </c>
      <c r="E891" t="str">
        <f>IF(MOD(D891,2)=0,"EVEN","ODD")</f>
        <v>EVEN</v>
      </c>
      <c r="F891" t="str">
        <f>IF(D891&lt;=18,"LOW (1-18)","HIGH (19-36)")</f>
        <v>HIGH (19-36)</v>
      </c>
      <c r="G891">
        <f>INT((D891-1)/6)+1</f>
        <v>4</v>
      </c>
      <c r="H891">
        <f>MOD(D891-1,6)+1</f>
        <v>4</v>
      </c>
      <c r="I891">
        <f>37-D891</f>
        <v>15</v>
      </c>
      <c r="J891">
        <f>ABS(D891-D892)</f>
        <v>11</v>
      </c>
    </row>
    <row r="892">
      <c r="A892">
        <v>26679</v>
      </c>
      <c r="B892" t="str">
        <v>2026-03-05</v>
      </c>
      <c r="C892" t="str">
        <v>Midday</v>
      </c>
      <c r="D892">
        <v>11</v>
      </c>
      <c r="E892" t="str">
        <f>IF(MOD(D892,2)=0,"EVEN","ODD")</f>
        <v>ODD</v>
      </c>
      <c r="F892" t="str">
        <f>IF(D892&lt;=18,"LOW (1-18)","HIGH (19-36)")</f>
        <v>LOW (1-18)</v>
      </c>
      <c r="G892">
        <f>INT((D892-1)/6)+1</f>
        <v>2</v>
      </c>
      <c r="H892">
        <f>MOD(D892-1,6)+1</f>
        <v>5</v>
      </c>
      <c r="I892">
        <f>37-D892</f>
        <v>26</v>
      </c>
      <c r="J892">
        <f>ABS(D892-D893)</f>
        <v>17</v>
      </c>
    </row>
    <row r="893">
      <c r="A893">
        <v>26678</v>
      </c>
      <c r="B893" t="str">
        <v>2026-03-05</v>
      </c>
      <c r="C893" t="str">
        <v>Morning</v>
      </c>
      <c r="D893">
        <v>28</v>
      </c>
      <c r="E893" t="str">
        <f>IF(MOD(D893,2)=0,"EVEN","ODD")</f>
        <v>EVEN</v>
      </c>
      <c r="F893" t="str">
        <f>IF(D893&lt;=18,"LOW (1-18)","HIGH (19-36)")</f>
        <v>HIGH (19-36)</v>
      </c>
      <c r="G893">
        <f>INT((D893-1)/6)+1</f>
        <v>5</v>
      </c>
      <c r="H893">
        <f>MOD(D893-1,6)+1</f>
        <v>4</v>
      </c>
      <c r="I893">
        <f>37-D893</f>
        <v>9</v>
      </c>
      <c r="J893">
        <f>ABS(D893-D894)</f>
        <v>24</v>
      </c>
    </row>
    <row r="894">
      <c r="A894">
        <v>26677</v>
      </c>
      <c r="B894" t="str">
        <v>2026-03-04</v>
      </c>
      <c r="C894" t="str">
        <v>Evening</v>
      </c>
      <c r="D894">
        <v>4</v>
      </c>
      <c r="E894" t="str">
        <f>IF(MOD(D894,2)=0,"EVEN","ODD")</f>
        <v>EVEN</v>
      </c>
      <c r="F894" t="str">
        <f>IF(D894&lt;=18,"LOW (1-18)","HIGH (19-36)")</f>
        <v>LOW (1-18)</v>
      </c>
      <c r="G894">
        <f>INT((D894-1)/6)+1</f>
        <v>1</v>
      </c>
      <c r="H894">
        <f>MOD(D894-1,6)+1</f>
        <v>4</v>
      </c>
      <c r="I894">
        <f>37-D894</f>
        <v>33</v>
      </c>
      <c r="J894">
        <f>ABS(D894-D895)</f>
        <v>1</v>
      </c>
    </row>
    <row r="895">
      <c r="A895">
        <v>26676</v>
      </c>
      <c r="B895" t="str">
        <v>2026-03-04</v>
      </c>
      <c r="C895" t="str">
        <v>Afternoon</v>
      </c>
      <c r="D895">
        <v>5</v>
      </c>
      <c r="E895" t="str">
        <f>IF(MOD(D895,2)=0,"EVEN","ODD")</f>
        <v>ODD</v>
      </c>
      <c r="F895" t="str">
        <f>IF(D895&lt;=18,"LOW (1-18)","HIGH (19-36)")</f>
        <v>LOW (1-18)</v>
      </c>
      <c r="G895">
        <f>INT((D895-1)/6)+1</f>
        <v>1</v>
      </c>
      <c r="H895">
        <f>MOD(D895-1,6)+1</f>
        <v>5</v>
      </c>
      <c r="I895">
        <f>37-D895</f>
        <v>32</v>
      </c>
      <c r="J895">
        <f>ABS(D895-D896)</f>
        <v>24</v>
      </c>
    </row>
    <row r="896">
      <c r="A896">
        <v>26675</v>
      </c>
      <c r="B896" t="str">
        <v>2026-03-04</v>
      </c>
      <c r="C896" t="str">
        <v>Midday</v>
      </c>
      <c r="D896">
        <v>29</v>
      </c>
      <c r="E896" t="str">
        <f>IF(MOD(D896,2)=0,"EVEN","ODD")</f>
        <v>ODD</v>
      </c>
      <c r="F896" t="str">
        <f>IF(D896&lt;=18,"LOW (1-18)","HIGH (19-36)")</f>
        <v>HIGH (19-36)</v>
      </c>
      <c r="G896">
        <f>INT((D896-1)/6)+1</f>
        <v>5</v>
      </c>
      <c r="H896">
        <f>MOD(D896-1,6)+1</f>
        <v>5</v>
      </c>
      <c r="I896">
        <f>37-D896</f>
        <v>8</v>
      </c>
      <c r="J896">
        <f>ABS(D896-D897)</f>
        <v>5</v>
      </c>
    </row>
    <row r="897">
      <c r="A897">
        <v>26674</v>
      </c>
      <c r="B897" t="str">
        <v>2026-03-04</v>
      </c>
      <c r="C897" t="str">
        <v>Morning</v>
      </c>
      <c r="D897">
        <v>34</v>
      </c>
      <c r="E897" t="str">
        <f>IF(MOD(D897,2)=0,"EVEN","ODD")</f>
        <v>EVEN</v>
      </c>
      <c r="F897" t="str">
        <f>IF(D897&lt;=18,"LOW (1-18)","HIGH (19-36)")</f>
        <v>HIGH (19-36)</v>
      </c>
      <c r="G897">
        <f>INT((D897-1)/6)+1</f>
        <v>6</v>
      </c>
      <c r="H897">
        <f>MOD(D897-1,6)+1</f>
        <v>4</v>
      </c>
      <c r="I897">
        <f>37-D897</f>
        <v>3</v>
      </c>
      <c r="J897">
        <f>ABS(D897-D898)</f>
        <v>28</v>
      </c>
    </row>
    <row r="898">
      <c r="A898">
        <v>26673</v>
      </c>
      <c r="B898" t="str">
        <v>2026-03-03</v>
      </c>
      <c r="C898" t="str">
        <v>Evening</v>
      </c>
      <c r="D898">
        <v>6</v>
      </c>
      <c r="E898" t="str">
        <f>IF(MOD(D898,2)=0,"EVEN","ODD")</f>
        <v>EVEN</v>
      </c>
      <c r="F898" t="str">
        <f>IF(D898&lt;=18,"LOW (1-18)","HIGH (19-36)")</f>
        <v>LOW (1-18)</v>
      </c>
      <c r="G898">
        <f>INT((D898-1)/6)+1</f>
        <v>1</v>
      </c>
      <c r="H898">
        <f>MOD(D898-1,6)+1</f>
        <v>6</v>
      </c>
      <c r="I898">
        <f>37-D898</f>
        <v>31</v>
      </c>
      <c r="J898">
        <f>ABS(D898-D899)</f>
        <v>0</v>
      </c>
    </row>
    <row r="899">
      <c r="A899">
        <v>26672</v>
      </c>
      <c r="B899" t="str">
        <v>2026-03-03</v>
      </c>
      <c r="C899" t="str">
        <v>Afternoon</v>
      </c>
      <c r="D899">
        <v>6</v>
      </c>
      <c r="E899" t="str">
        <f>IF(MOD(D899,2)=0,"EVEN","ODD")</f>
        <v>EVEN</v>
      </c>
      <c r="F899" t="str">
        <f>IF(D899&lt;=18,"LOW (1-18)","HIGH (19-36)")</f>
        <v>LOW (1-18)</v>
      </c>
      <c r="G899">
        <f>INT((D899-1)/6)+1</f>
        <v>1</v>
      </c>
      <c r="H899">
        <f>MOD(D899-1,6)+1</f>
        <v>6</v>
      </c>
      <c r="I899">
        <f>37-D899</f>
        <v>31</v>
      </c>
      <c r="J899">
        <f>ABS(D899-D900)</f>
        <v>5</v>
      </c>
    </row>
    <row r="900">
      <c r="A900">
        <v>26671</v>
      </c>
      <c r="B900" t="str">
        <v>2026-03-03</v>
      </c>
      <c r="C900" t="str">
        <v>Midday</v>
      </c>
      <c r="D900">
        <v>1</v>
      </c>
      <c r="E900" t="str">
        <f>IF(MOD(D900,2)=0,"EVEN","ODD")</f>
        <v>ODD</v>
      </c>
      <c r="F900" t="str">
        <f>IF(D900&lt;=18,"LOW (1-18)","HIGH (19-36)")</f>
        <v>LOW (1-18)</v>
      </c>
      <c r="G900">
        <f>INT((D900-1)/6)+1</f>
        <v>1</v>
      </c>
      <c r="H900">
        <f>MOD(D900-1,6)+1</f>
        <v>1</v>
      </c>
      <c r="I900">
        <f>37-D900</f>
        <v>36</v>
      </c>
      <c r="J900">
        <f>ABS(D900-D901)</f>
        <v>7</v>
      </c>
    </row>
    <row r="901">
      <c r="A901">
        <v>26670</v>
      </c>
      <c r="B901" t="str">
        <v>2026-03-03</v>
      </c>
      <c r="C901" t="str">
        <v>Morning</v>
      </c>
      <c r="D901">
        <v>8</v>
      </c>
      <c r="E901" t="str">
        <f>IF(MOD(D901,2)=0,"EVEN","ODD")</f>
        <v>EVEN</v>
      </c>
      <c r="F901" t="str">
        <f>IF(D901&lt;=18,"LOW (1-18)","HIGH (19-36)")</f>
        <v>LOW (1-18)</v>
      </c>
      <c r="G901">
        <f>INT((D901-1)/6)+1</f>
        <v>2</v>
      </c>
      <c r="H901">
        <f>MOD(D901-1,6)+1</f>
        <v>2</v>
      </c>
      <c r="I901">
        <f>37-D901</f>
        <v>29</v>
      </c>
      <c r="J901">
        <f>ABS(D901-D902)</f>
        <v>22</v>
      </c>
    </row>
    <row r="902">
      <c r="A902">
        <v>26669</v>
      </c>
      <c r="B902" t="str">
        <v>2026-03-02</v>
      </c>
      <c r="C902" t="str">
        <v>Evening</v>
      </c>
      <c r="D902">
        <v>30</v>
      </c>
      <c r="E902" t="str">
        <f>IF(MOD(D902,2)=0,"EVEN","ODD")</f>
        <v>EVEN</v>
      </c>
      <c r="F902" t="str">
        <f>IF(D902&lt;=18,"LOW (1-18)","HIGH (19-36)")</f>
        <v>HIGH (19-36)</v>
      </c>
      <c r="G902">
        <f>INT((D902-1)/6)+1</f>
        <v>5</v>
      </c>
      <c r="H902">
        <f>MOD(D902-1,6)+1</f>
        <v>6</v>
      </c>
      <c r="I902">
        <f>37-D902</f>
        <v>7</v>
      </c>
      <c r="J902">
        <f>ABS(D902-D903)</f>
        <v>23</v>
      </c>
    </row>
    <row r="903">
      <c r="A903">
        <v>26668</v>
      </c>
      <c r="B903" t="str">
        <v>2026-03-02</v>
      </c>
      <c r="C903" t="str">
        <v>Afternoon</v>
      </c>
      <c r="D903">
        <v>7</v>
      </c>
      <c r="E903" t="str">
        <f>IF(MOD(D903,2)=0,"EVEN","ODD")</f>
        <v>ODD</v>
      </c>
      <c r="F903" t="str">
        <f>IF(D903&lt;=18,"LOW (1-18)","HIGH (19-36)")</f>
        <v>LOW (1-18)</v>
      </c>
      <c r="G903">
        <f>INT((D903-1)/6)+1</f>
        <v>2</v>
      </c>
      <c r="H903">
        <f>MOD(D903-1,6)+1</f>
        <v>1</v>
      </c>
      <c r="I903">
        <f>37-D903</f>
        <v>30</v>
      </c>
      <c r="J903">
        <f>ABS(D903-D904)</f>
        <v>1</v>
      </c>
    </row>
    <row r="904">
      <c r="A904">
        <v>26667</v>
      </c>
      <c r="B904" t="str">
        <v>2026-03-02</v>
      </c>
      <c r="C904" t="str">
        <v>Midday</v>
      </c>
      <c r="D904">
        <v>8</v>
      </c>
      <c r="E904" t="str">
        <f>IF(MOD(D904,2)=0,"EVEN","ODD")</f>
        <v>EVEN</v>
      </c>
      <c r="F904" t="str">
        <f>IF(D904&lt;=18,"LOW (1-18)","HIGH (19-36)")</f>
        <v>LOW (1-18)</v>
      </c>
      <c r="G904">
        <f>INT((D904-1)/6)+1</f>
        <v>2</v>
      </c>
      <c r="H904">
        <f>MOD(D904-1,6)+1</f>
        <v>2</v>
      </c>
      <c r="I904">
        <f>37-D904</f>
        <v>29</v>
      </c>
      <c r="J904">
        <f>ABS(D904-D905)</f>
        <v>10</v>
      </c>
    </row>
    <row r="905">
      <c r="A905">
        <v>26666</v>
      </c>
      <c r="B905" t="str">
        <v>2026-03-02</v>
      </c>
      <c r="C905" t="str">
        <v>Morning</v>
      </c>
      <c r="D905">
        <v>18</v>
      </c>
      <c r="E905" t="str">
        <f>IF(MOD(D905,2)=0,"EVEN","ODD")</f>
        <v>EVEN</v>
      </c>
      <c r="F905" t="str">
        <f>IF(D905&lt;=18,"LOW (1-18)","HIGH (19-36)")</f>
        <v>LOW (1-18)</v>
      </c>
      <c r="G905">
        <f>INT((D905-1)/6)+1</f>
        <v>3</v>
      </c>
      <c r="H905">
        <f>MOD(D905-1,6)+1</f>
        <v>6</v>
      </c>
      <c r="I905">
        <f>37-D905</f>
        <v>19</v>
      </c>
      <c r="J905">
        <f>ABS(D905-D906)</f>
        <v>10</v>
      </c>
    </row>
    <row r="906">
      <c r="A906">
        <v>26665</v>
      </c>
      <c r="B906" t="str">
        <v>2026-03-01</v>
      </c>
      <c r="C906" t="str">
        <v>Evening</v>
      </c>
      <c r="D906">
        <v>28</v>
      </c>
      <c r="E906" t="str">
        <f>IF(MOD(D906,2)=0,"EVEN","ODD")</f>
        <v>EVEN</v>
      </c>
      <c r="F906" t="str">
        <f>IF(D906&lt;=18,"LOW (1-18)","HIGH (19-36)")</f>
        <v>HIGH (19-36)</v>
      </c>
      <c r="G906">
        <f>INT((D906-1)/6)+1</f>
        <v>5</v>
      </c>
      <c r="H906">
        <f>MOD(D906-1,6)+1</f>
        <v>4</v>
      </c>
      <c r="I906">
        <f>37-D906</f>
        <v>9</v>
      </c>
      <c r="J906">
        <f>ABS(D906-D907)</f>
        <v>9</v>
      </c>
    </row>
    <row r="907">
      <c r="A907">
        <v>26664</v>
      </c>
      <c r="B907" t="str">
        <v>2026-03-01</v>
      </c>
      <c r="C907" t="str">
        <v>Afternoon</v>
      </c>
      <c r="D907">
        <v>19</v>
      </c>
      <c r="E907" t="str">
        <f>IF(MOD(D907,2)=0,"EVEN","ODD")</f>
        <v>ODD</v>
      </c>
      <c r="F907" t="str">
        <f>IF(D907&lt;=18,"LOW (1-18)","HIGH (19-36)")</f>
        <v>HIGH (19-36)</v>
      </c>
      <c r="G907">
        <f>INT((D907-1)/6)+1</f>
        <v>4</v>
      </c>
      <c r="H907">
        <f>MOD(D907-1,6)+1</f>
        <v>1</v>
      </c>
      <c r="I907">
        <f>37-D907</f>
        <v>18</v>
      </c>
      <c r="J907">
        <f>ABS(D907-D908)</f>
        <v>16</v>
      </c>
    </row>
    <row r="908">
      <c r="A908">
        <v>26663</v>
      </c>
      <c r="B908" t="str">
        <v>2026-03-01</v>
      </c>
      <c r="C908" t="str">
        <v>Midday</v>
      </c>
      <c r="D908">
        <v>3</v>
      </c>
      <c r="E908" t="str">
        <f>IF(MOD(D908,2)=0,"EVEN","ODD")</f>
        <v>ODD</v>
      </c>
      <c r="F908" t="str">
        <f>IF(D908&lt;=18,"LOW (1-18)","HIGH (19-36)")</f>
        <v>LOW (1-18)</v>
      </c>
      <c r="G908">
        <f>INT((D908-1)/6)+1</f>
        <v>1</v>
      </c>
      <c r="H908">
        <f>MOD(D908-1,6)+1</f>
        <v>3</v>
      </c>
      <c r="I908">
        <f>37-D908</f>
        <v>34</v>
      </c>
      <c r="J908">
        <f>ABS(D908-D909)</f>
        <v>14</v>
      </c>
    </row>
    <row r="909">
      <c r="A909">
        <v>26662</v>
      </c>
      <c r="B909" t="str">
        <v>2026-03-01</v>
      </c>
      <c r="C909" t="str">
        <v>Morning</v>
      </c>
      <c r="D909">
        <v>17</v>
      </c>
      <c r="E909" t="str">
        <f>IF(MOD(D909,2)=0,"EVEN","ODD")</f>
        <v>ODD</v>
      </c>
      <c r="F909" t="str">
        <f>IF(D909&lt;=18,"LOW (1-18)","HIGH (19-36)")</f>
        <v>LOW (1-18)</v>
      </c>
      <c r="G909">
        <f>INT((D909-1)/6)+1</f>
        <v>3</v>
      </c>
      <c r="H909">
        <f>MOD(D909-1,6)+1</f>
        <v>5</v>
      </c>
      <c r="I909">
        <f>37-D909</f>
        <v>20</v>
      </c>
      <c r="J909">
        <f>ABS(D909-D910)</f>
        <v>7</v>
      </c>
    </row>
    <row r="910">
      <c r="A910">
        <v>26661</v>
      </c>
      <c r="B910" t="str">
        <v>2026-02-28</v>
      </c>
      <c r="C910" t="str">
        <v>Evening</v>
      </c>
      <c r="D910">
        <v>24</v>
      </c>
      <c r="E910" t="str">
        <f>IF(MOD(D910,2)=0,"EVEN","ODD")</f>
        <v>EVEN</v>
      </c>
      <c r="F910" t="str">
        <f>IF(D910&lt;=18,"LOW (1-18)","HIGH (19-36)")</f>
        <v>HIGH (19-36)</v>
      </c>
      <c r="G910">
        <f>INT((D910-1)/6)+1</f>
        <v>4</v>
      </c>
      <c r="H910">
        <f>MOD(D910-1,6)+1</f>
        <v>6</v>
      </c>
      <c r="I910">
        <f>37-D910</f>
        <v>13</v>
      </c>
      <c r="J910">
        <f>ABS(D910-D911)</f>
        <v>8</v>
      </c>
    </row>
    <row r="911">
      <c r="A911">
        <v>26660</v>
      </c>
      <c r="B911" t="str">
        <v>2026-02-28</v>
      </c>
      <c r="C911" t="str">
        <v>Afternoon</v>
      </c>
      <c r="D911">
        <v>16</v>
      </c>
      <c r="E911" t="str">
        <f>IF(MOD(D911,2)=0,"EVEN","ODD")</f>
        <v>EVEN</v>
      </c>
      <c r="F911" t="str">
        <f>IF(D911&lt;=18,"LOW (1-18)","HIGH (19-36)")</f>
        <v>LOW (1-18)</v>
      </c>
      <c r="G911">
        <f>INT((D911-1)/6)+1</f>
        <v>3</v>
      </c>
      <c r="H911">
        <f>MOD(D911-1,6)+1</f>
        <v>4</v>
      </c>
      <c r="I911">
        <f>37-D911</f>
        <v>21</v>
      </c>
      <c r="J911">
        <f>ABS(D911-D912)</f>
        <v>13</v>
      </c>
    </row>
    <row r="912">
      <c r="A912">
        <v>26659</v>
      </c>
      <c r="B912" t="str">
        <v>2026-02-28</v>
      </c>
      <c r="C912" t="str">
        <v>Midday</v>
      </c>
      <c r="D912">
        <v>29</v>
      </c>
      <c r="E912" t="str">
        <f>IF(MOD(D912,2)=0,"EVEN","ODD")</f>
        <v>ODD</v>
      </c>
      <c r="F912" t="str">
        <f>IF(D912&lt;=18,"LOW (1-18)","HIGH (19-36)")</f>
        <v>HIGH (19-36)</v>
      </c>
      <c r="G912">
        <f>INT((D912-1)/6)+1</f>
        <v>5</v>
      </c>
      <c r="H912">
        <f>MOD(D912-1,6)+1</f>
        <v>5</v>
      </c>
      <c r="I912">
        <f>37-D912</f>
        <v>8</v>
      </c>
      <c r="J912">
        <f>ABS(D912-D913)</f>
        <v>21</v>
      </c>
    </row>
    <row r="913">
      <c r="A913">
        <v>26658</v>
      </c>
      <c r="B913" t="str">
        <v>2026-02-28</v>
      </c>
      <c r="C913" t="str">
        <v>Morning</v>
      </c>
      <c r="D913">
        <v>8</v>
      </c>
      <c r="E913" t="str">
        <f>IF(MOD(D913,2)=0,"EVEN","ODD")</f>
        <v>EVEN</v>
      </c>
      <c r="F913" t="str">
        <f>IF(D913&lt;=18,"LOW (1-18)","HIGH (19-36)")</f>
        <v>LOW (1-18)</v>
      </c>
      <c r="G913">
        <f>INT((D913-1)/6)+1</f>
        <v>2</v>
      </c>
      <c r="H913">
        <f>MOD(D913-1,6)+1</f>
        <v>2</v>
      </c>
      <c r="I913">
        <f>37-D913</f>
        <v>29</v>
      </c>
      <c r="J913">
        <f>ABS(D913-D914)</f>
        <v>21</v>
      </c>
    </row>
    <row r="914">
      <c r="A914">
        <v>26657</v>
      </c>
      <c r="B914" t="str">
        <v>2026-02-27</v>
      </c>
      <c r="C914" t="str">
        <v>Evening</v>
      </c>
      <c r="D914">
        <v>29</v>
      </c>
      <c r="E914" t="str">
        <f>IF(MOD(D914,2)=0,"EVEN","ODD")</f>
        <v>ODD</v>
      </c>
      <c r="F914" t="str">
        <f>IF(D914&lt;=18,"LOW (1-18)","HIGH (19-36)")</f>
        <v>HIGH (19-36)</v>
      </c>
      <c r="G914">
        <f>INT((D914-1)/6)+1</f>
        <v>5</v>
      </c>
      <c r="H914">
        <f>MOD(D914-1,6)+1</f>
        <v>5</v>
      </c>
      <c r="I914">
        <f>37-D914</f>
        <v>8</v>
      </c>
      <c r="J914">
        <f>ABS(D914-D915)</f>
        <v>0</v>
      </c>
    </row>
    <row r="915">
      <c r="A915">
        <v>26656</v>
      </c>
      <c r="B915" t="str">
        <v>2026-02-27</v>
      </c>
      <c r="C915" t="str">
        <v>Afternoon</v>
      </c>
      <c r="D915">
        <v>29</v>
      </c>
      <c r="E915" t="str">
        <f>IF(MOD(D915,2)=0,"EVEN","ODD")</f>
        <v>ODD</v>
      </c>
      <c r="F915" t="str">
        <f>IF(D915&lt;=18,"LOW (1-18)","HIGH (19-36)")</f>
        <v>HIGH (19-36)</v>
      </c>
      <c r="G915">
        <f>INT((D915-1)/6)+1</f>
        <v>5</v>
      </c>
      <c r="H915">
        <f>MOD(D915-1,6)+1</f>
        <v>5</v>
      </c>
      <c r="I915">
        <f>37-D915</f>
        <v>8</v>
      </c>
      <c r="J915">
        <f>ABS(D915-D916)</f>
        <v>17</v>
      </c>
    </row>
    <row r="916">
      <c r="A916">
        <v>26655</v>
      </c>
      <c r="B916" t="str">
        <v>2026-02-27</v>
      </c>
      <c r="C916" t="str">
        <v>Midday</v>
      </c>
      <c r="D916">
        <v>12</v>
      </c>
      <c r="E916" t="str">
        <f>IF(MOD(D916,2)=0,"EVEN","ODD")</f>
        <v>EVEN</v>
      </c>
      <c r="F916" t="str">
        <f>IF(D916&lt;=18,"LOW (1-18)","HIGH (19-36)")</f>
        <v>LOW (1-18)</v>
      </c>
      <c r="G916">
        <f>INT((D916-1)/6)+1</f>
        <v>2</v>
      </c>
      <c r="H916">
        <f>MOD(D916-1,6)+1</f>
        <v>6</v>
      </c>
      <c r="I916">
        <f>37-D916</f>
        <v>25</v>
      </c>
      <c r="J916">
        <f>ABS(D916-D917)</f>
        <v>3</v>
      </c>
    </row>
    <row r="917">
      <c r="A917">
        <v>26654</v>
      </c>
      <c r="B917" t="str">
        <v>2026-02-27</v>
      </c>
      <c r="C917" t="str">
        <v>Morning</v>
      </c>
      <c r="D917">
        <v>9</v>
      </c>
      <c r="E917" t="str">
        <f>IF(MOD(D917,2)=0,"EVEN","ODD")</f>
        <v>ODD</v>
      </c>
      <c r="F917" t="str">
        <f>IF(D917&lt;=18,"LOW (1-18)","HIGH (19-36)")</f>
        <v>LOW (1-18)</v>
      </c>
      <c r="G917">
        <f>INT((D917-1)/6)+1</f>
        <v>2</v>
      </c>
      <c r="H917">
        <f>MOD(D917-1,6)+1</f>
        <v>3</v>
      </c>
      <c r="I917">
        <f>37-D917</f>
        <v>28</v>
      </c>
      <c r="J917">
        <f>ABS(D917-D918)</f>
        <v>16</v>
      </c>
    </row>
    <row r="918">
      <c r="A918">
        <v>26653</v>
      </c>
      <c r="B918" t="str">
        <v>2026-02-26</v>
      </c>
      <c r="C918" t="str">
        <v>Evening</v>
      </c>
      <c r="D918">
        <v>25</v>
      </c>
      <c r="E918" t="str">
        <f>IF(MOD(D918,2)=0,"EVEN","ODD")</f>
        <v>ODD</v>
      </c>
      <c r="F918" t="str">
        <f>IF(D918&lt;=18,"LOW (1-18)","HIGH (19-36)")</f>
        <v>HIGH (19-36)</v>
      </c>
      <c r="G918">
        <f>INT((D918-1)/6)+1</f>
        <v>5</v>
      </c>
      <c r="H918">
        <f>MOD(D918-1,6)+1</f>
        <v>1</v>
      </c>
      <c r="I918">
        <f>37-D918</f>
        <v>12</v>
      </c>
      <c r="J918">
        <f>ABS(D918-D919)</f>
        <v>23</v>
      </c>
    </row>
    <row r="919">
      <c r="A919">
        <v>26652</v>
      </c>
      <c r="B919" t="str">
        <v>2026-02-26</v>
      </c>
      <c r="C919" t="str">
        <v>Afternoon</v>
      </c>
      <c r="D919">
        <v>2</v>
      </c>
      <c r="E919" t="str">
        <f>IF(MOD(D919,2)=0,"EVEN","ODD")</f>
        <v>EVEN</v>
      </c>
      <c r="F919" t="str">
        <f>IF(D919&lt;=18,"LOW (1-18)","HIGH (19-36)")</f>
        <v>LOW (1-18)</v>
      </c>
      <c r="G919">
        <f>INT((D919-1)/6)+1</f>
        <v>1</v>
      </c>
      <c r="H919">
        <f>MOD(D919-1,6)+1</f>
        <v>2</v>
      </c>
      <c r="I919">
        <f>37-D919</f>
        <v>35</v>
      </c>
      <c r="J919">
        <f>ABS(D919-D920)</f>
        <v>30</v>
      </c>
    </row>
    <row r="920">
      <c r="A920">
        <v>26651</v>
      </c>
      <c r="B920" t="str">
        <v>2026-02-26</v>
      </c>
      <c r="C920" t="str">
        <v>Midday</v>
      </c>
      <c r="D920">
        <v>32</v>
      </c>
      <c r="E920" t="str">
        <f>IF(MOD(D920,2)=0,"EVEN","ODD")</f>
        <v>EVEN</v>
      </c>
      <c r="F920" t="str">
        <f>IF(D920&lt;=18,"LOW (1-18)","HIGH (19-36)")</f>
        <v>HIGH (19-36)</v>
      </c>
      <c r="G920">
        <f>INT((D920-1)/6)+1</f>
        <v>6</v>
      </c>
      <c r="H920">
        <f>MOD(D920-1,6)+1</f>
        <v>2</v>
      </c>
      <c r="I920">
        <f>37-D920</f>
        <v>5</v>
      </c>
      <c r="J920">
        <f>ABS(D920-D921)</f>
        <v>7</v>
      </c>
    </row>
    <row r="921">
      <c r="A921">
        <v>26650</v>
      </c>
      <c r="B921" t="str">
        <v>2026-02-26</v>
      </c>
      <c r="C921" t="str">
        <v>Morning</v>
      </c>
      <c r="D921">
        <v>25</v>
      </c>
      <c r="E921" t="str">
        <f>IF(MOD(D921,2)=0,"EVEN","ODD")</f>
        <v>ODD</v>
      </c>
      <c r="F921" t="str">
        <f>IF(D921&lt;=18,"LOW (1-18)","HIGH (19-36)")</f>
        <v>HIGH (19-36)</v>
      </c>
      <c r="G921">
        <f>INT((D921-1)/6)+1</f>
        <v>5</v>
      </c>
      <c r="H921">
        <f>MOD(D921-1,6)+1</f>
        <v>1</v>
      </c>
      <c r="I921">
        <f>37-D921</f>
        <v>12</v>
      </c>
      <c r="J921">
        <f>ABS(D921-D922)</f>
        <v>4</v>
      </c>
    </row>
    <row r="922">
      <c r="A922">
        <v>26649</v>
      </c>
      <c r="B922" t="str">
        <v>2026-02-25</v>
      </c>
      <c r="C922" t="str">
        <v>Evening</v>
      </c>
      <c r="D922">
        <v>21</v>
      </c>
      <c r="E922" t="str">
        <f>IF(MOD(D922,2)=0,"EVEN","ODD")</f>
        <v>ODD</v>
      </c>
      <c r="F922" t="str">
        <f>IF(D922&lt;=18,"LOW (1-18)","HIGH (19-36)")</f>
        <v>HIGH (19-36)</v>
      </c>
      <c r="G922">
        <f>INT((D922-1)/6)+1</f>
        <v>4</v>
      </c>
      <c r="H922">
        <f>MOD(D922-1,6)+1</f>
        <v>3</v>
      </c>
      <c r="I922">
        <f>37-D922</f>
        <v>16</v>
      </c>
      <c r="J922">
        <f>ABS(D922-D923)</f>
        <v>7</v>
      </c>
    </row>
    <row r="923">
      <c r="A923">
        <v>26648</v>
      </c>
      <c r="B923" t="str">
        <v>2026-02-25</v>
      </c>
      <c r="C923" t="str">
        <v>Afternoon</v>
      </c>
      <c r="D923">
        <v>14</v>
      </c>
      <c r="E923" t="str">
        <f>IF(MOD(D923,2)=0,"EVEN","ODD")</f>
        <v>EVEN</v>
      </c>
      <c r="F923" t="str">
        <f>IF(D923&lt;=18,"LOW (1-18)","HIGH (19-36)")</f>
        <v>LOW (1-18)</v>
      </c>
      <c r="G923">
        <f>INT((D923-1)/6)+1</f>
        <v>3</v>
      </c>
      <c r="H923">
        <f>MOD(D923-1,6)+1</f>
        <v>2</v>
      </c>
      <c r="I923">
        <f>37-D923</f>
        <v>23</v>
      </c>
      <c r="J923">
        <f>ABS(D923-D924)</f>
        <v>5</v>
      </c>
    </row>
    <row r="924">
      <c r="A924">
        <v>26647</v>
      </c>
      <c r="B924" t="str">
        <v>2026-02-25</v>
      </c>
      <c r="C924" t="str">
        <v>Midday</v>
      </c>
      <c r="D924">
        <v>19</v>
      </c>
      <c r="E924" t="str">
        <f>IF(MOD(D924,2)=0,"EVEN","ODD")</f>
        <v>ODD</v>
      </c>
      <c r="F924" t="str">
        <f>IF(D924&lt;=18,"LOW (1-18)","HIGH (19-36)")</f>
        <v>HIGH (19-36)</v>
      </c>
      <c r="G924">
        <f>INT((D924-1)/6)+1</f>
        <v>4</v>
      </c>
      <c r="H924">
        <f>MOD(D924-1,6)+1</f>
        <v>1</v>
      </c>
      <c r="I924">
        <f>37-D924</f>
        <v>18</v>
      </c>
      <c r="J924">
        <f>ABS(D924-D925)</f>
        <v>10</v>
      </c>
    </row>
    <row r="925">
      <c r="A925">
        <v>26646</v>
      </c>
      <c r="B925" t="str">
        <v>2026-02-25</v>
      </c>
      <c r="C925" t="str">
        <v>Morning</v>
      </c>
      <c r="D925">
        <v>9</v>
      </c>
      <c r="E925" t="str">
        <f>IF(MOD(D925,2)=0,"EVEN","ODD")</f>
        <v>ODD</v>
      </c>
      <c r="F925" t="str">
        <f>IF(D925&lt;=18,"LOW (1-18)","HIGH (19-36)")</f>
        <v>LOW (1-18)</v>
      </c>
      <c r="G925">
        <f>INT((D925-1)/6)+1</f>
        <v>2</v>
      </c>
      <c r="H925">
        <f>MOD(D925-1,6)+1</f>
        <v>3</v>
      </c>
      <c r="I925">
        <f>37-D925</f>
        <v>28</v>
      </c>
      <c r="J925">
        <f>ABS(D925-D926)</f>
        <v>6</v>
      </c>
    </row>
    <row r="926">
      <c r="A926">
        <v>26645</v>
      </c>
      <c r="B926" t="str">
        <v>2026-02-24</v>
      </c>
      <c r="C926" t="str">
        <v>Evening</v>
      </c>
      <c r="D926">
        <v>15</v>
      </c>
      <c r="E926" t="str">
        <f>IF(MOD(D926,2)=0,"EVEN","ODD")</f>
        <v>ODD</v>
      </c>
      <c r="F926" t="str">
        <f>IF(D926&lt;=18,"LOW (1-18)","HIGH (19-36)")</f>
        <v>LOW (1-18)</v>
      </c>
      <c r="G926">
        <f>INT((D926-1)/6)+1</f>
        <v>3</v>
      </c>
      <c r="H926">
        <f>MOD(D926-1,6)+1</f>
        <v>3</v>
      </c>
      <c r="I926">
        <f>37-D926</f>
        <v>22</v>
      </c>
      <c r="J926">
        <f>ABS(D926-D927)</f>
        <v>7</v>
      </c>
    </row>
    <row r="927">
      <c r="A927">
        <v>26644</v>
      </c>
      <c r="B927" t="str">
        <v>2026-02-24</v>
      </c>
      <c r="C927" t="str">
        <v>Afternoon</v>
      </c>
      <c r="D927">
        <v>22</v>
      </c>
      <c r="E927" t="str">
        <f>IF(MOD(D927,2)=0,"EVEN","ODD")</f>
        <v>EVEN</v>
      </c>
      <c r="F927" t="str">
        <f>IF(D927&lt;=18,"LOW (1-18)","HIGH (19-36)")</f>
        <v>HIGH (19-36)</v>
      </c>
      <c r="G927">
        <f>INT((D927-1)/6)+1</f>
        <v>4</v>
      </c>
      <c r="H927">
        <f>MOD(D927-1,6)+1</f>
        <v>4</v>
      </c>
      <c r="I927">
        <f>37-D927</f>
        <v>15</v>
      </c>
      <c r="J927">
        <f>ABS(D927-D928)</f>
        <v>18</v>
      </c>
    </row>
    <row r="928">
      <c r="A928">
        <v>26643</v>
      </c>
      <c r="B928" t="str">
        <v>2026-02-24</v>
      </c>
      <c r="C928" t="str">
        <v>Midday</v>
      </c>
      <c r="D928">
        <v>4</v>
      </c>
      <c r="E928" t="str">
        <f>IF(MOD(D928,2)=0,"EVEN","ODD")</f>
        <v>EVEN</v>
      </c>
      <c r="F928" t="str">
        <f>IF(D928&lt;=18,"LOW (1-18)","HIGH (19-36)")</f>
        <v>LOW (1-18)</v>
      </c>
      <c r="G928">
        <f>INT((D928-1)/6)+1</f>
        <v>1</v>
      </c>
      <c r="H928">
        <f>MOD(D928-1,6)+1</f>
        <v>4</v>
      </c>
      <c r="I928">
        <f>37-D928</f>
        <v>33</v>
      </c>
      <c r="J928">
        <f>ABS(D928-D929)</f>
        <v>7</v>
      </c>
    </row>
    <row r="929">
      <c r="A929">
        <v>26642</v>
      </c>
      <c r="B929" t="str">
        <v>2026-02-24</v>
      </c>
      <c r="C929" t="str">
        <v>Morning</v>
      </c>
      <c r="D929">
        <v>11</v>
      </c>
      <c r="E929" t="str">
        <f>IF(MOD(D929,2)=0,"EVEN","ODD")</f>
        <v>ODD</v>
      </c>
      <c r="F929" t="str">
        <f>IF(D929&lt;=18,"LOW (1-18)","HIGH (19-36)")</f>
        <v>LOW (1-18)</v>
      </c>
      <c r="G929">
        <f>INT((D929-1)/6)+1</f>
        <v>2</v>
      </c>
      <c r="H929">
        <f>MOD(D929-1,6)+1</f>
        <v>5</v>
      </c>
      <c r="I929">
        <f>37-D929</f>
        <v>26</v>
      </c>
      <c r="J929">
        <f>ABS(D929-D930)</f>
        <v>12</v>
      </c>
    </row>
    <row r="930">
      <c r="A930">
        <v>26641</v>
      </c>
      <c r="B930" t="str">
        <v>2026-02-23</v>
      </c>
      <c r="C930" t="str">
        <v>Evening</v>
      </c>
      <c r="D930">
        <v>23</v>
      </c>
      <c r="E930" t="str">
        <f>IF(MOD(D930,2)=0,"EVEN","ODD")</f>
        <v>ODD</v>
      </c>
      <c r="F930" t="str">
        <f>IF(D930&lt;=18,"LOW (1-18)","HIGH (19-36)")</f>
        <v>HIGH (19-36)</v>
      </c>
      <c r="G930">
        <f>INT((D930-1)/6)+1</f>
        <v>4</v>
      </c>
      <c r="H930">
        <f>MOD(D930-1,6)+1</f>
        <v>5</v>
      </c>
      <c r="I930">
        <f>37-D930</f>
        <v>14</v>
      </c>
      <c r="J930">
        <f>ABS(D930-D931)</f>
        <v>7</v>
      </c>
    </row>
    <row r="931">
      <c r="A931">
        <v>26640</v>
      </c>
      <c r="B931" t="str">
        <v>2026-02-23</v>
      </c>
      <c r="C931" t="str">
        <v>Afternoon</v>
      </c>
      <c r="D931">
        <v>30</v>
      </c>
      <c r="E931" t="str">
        <f>IF(MOD(D931,2)=0,"EVEN","ODD")</f>
        <v>EVEN</v>
      </c>
      <c r="F931" t="str">
        <f>IF(D931&lt;=18,"LOW (1-18)","HIGH (19-36)")</f>
        <v>HIGH (19-36)</v>
      </c>
      <c r="G931">
        <f>INT((D931-1)/6)+1</f>
        <v>5</v>
      </c>
      <c r="H931">
        <f>MOD(D931-1,6)+1</f>
        <v>6</v>
      </c>
      <c r="I931">
        <f>37-D931</f>
        <v>7</v>
      </c>
      <c r="J931">
        <f>ABS(D931-D932)</f>
        <v>9</v>
      </c>
    </row>
    <row r="932">
      <c r="A932">
        <v>26639</v>
      </c>
      <c r="B932" t="str">
        <v>2026-02-23</v>
      </c>
      <c r="C932" t="str">
        <v>Midday</v>
      </c>
      <c r="D932">
        <v>21</v>
      </c>
      <c r="E932" t="str">
        <f>IF(MOD(D932,2)=0,"EVEN","ODD")</f>
        <v>ODD</v>
      </c>
      <c r="F932" t="str">
        <f>IF(D932&lt;=18,"LOW (1-18)","HIGH (19-36)")</f>
        <v>HIGH (19-36)</v>
      </c>
      <c r="G932">
        <f>INT((D932-1)/6)+1</f>
        <v>4</v>
      </c>
      <c r="H932">
        <f>MOD(D932-1,6)+1</f>
        <v>3</v>
      </c>
      <c r="I932">
        <f>37-D932</f>
        <v>16</v>
      </c>
      <c r="J932">
        <f>ABS(D932-D933)</f>
        <v>14</v>
      </c>
    </row>
    <row r="933">
      <c r="A933">
        <v>26638</v>
      </c>
      <c r="B933" t="str">
        <v>2026-02-23</v>
      </c>
      <c r="C933" t="str">
        <v>Morning</v>
      </c>
      <c r="D933">
        <v>7</v>
      </c>
      <c r="E933" t="str">
        <f>IF(MOD(D933,2)=0,"EVEN","ODD")</f>
        <v>ODD</v>
      </c>
      <c r="F933" t="str">
        <f>IF(D933&lt;=18,"LOW (1-18)","HIGH (19-36)")</f>
        <v>LOW (1-18)</v>
      </c>
      <c r="G933">
        <f>INT((D933-1)/6)+1</f>
        <v>2</v>
      </c>
      <c r="H933">
        <f>MOD(D933-1,6)+1</f>
        <v>1</v>
      </c>
      <c r="I933">
        <f>37-D933</f>
        <v>30</v>
      </c>
      <c r="J933">
        <f>ABS(D933-D934)</f>
        <v>5</v>
      </c>
    </row>
    <row r="934">
      <c r="A934">
        <v>26637</v>
      </c>
      <c r="B934" t="str">
        <v>2026-02-22</v>
      </c>
      <c r="C934" t="str">
        <v>Evening</v>
      </c>
      <c r="D934">
        <v>12</v>
      </c>
      <c r="E934" t="str">
        <f>IF(MOD(D934,2)=0,"EVEN","ODD")</f>
        <v>EVEN</v>
      </c>
      <c r="F934" t="str">
        <f>IF(D934&lt;=18,"LOW (1-18)","HIGH (19-36)")</f>
        <v>LOW (1-18)</v>
      </c>
      <c r="G934">
        <f>INT((D934-1)/6)+1</f>
        <v>2</v>
      </c>
      <c r="H934">
        <f>MOD(D934-1,6)+1</f>
        <v>6</v>
      </c>
      <c r="I934">
        <f>37-D934</f>
        <v>25</v>
      </c>
      <c r="J934">
        <f>ABS(D934-D935)</f>
        <v>6</v>
      </c>
    </row>
    <row r="935">
      <c r="A935">
        <v>26636</v>
      </c>
      <c r="B935" t="str">
        <v>2026-02-22</v>
      </c>
      <c r="C935" t="str">
        <v>Afternoon</v>
      </c>
      <c r="D935">
        <v>18</v>
      </c>
      <c r="E935" t="str">
        <f>IF(MOD(D935,2)=0,"EVEN","ODD")</f>
        <v>EVEN</v>
      </c>
      <c r="F935" t="str">
        <f>IF(D935&lt;=18,"LOW (1-18)","HIGH (19-36)")</f>
        <v>LOW (1-18)</v>
      </c>
      <c r="G935">
        <f>INT((D935-1)/6)+1</f>
        <v>3</v>
      </c>
      <c r="H935">
        <f>MOD(D935-1,6)+1</f>
        <v>6</v>
      </c>
      <c r="I935">
        <f>37-D935</f>
        <v>19</v>
      </c>
      <c r="J935">
        <f>ABS(D935-D936)</f>
        <v>5</v>
      </c>
    </row>
    <row r="936">
      <c r="A936">
        <v>26635</v>
      </c>
      <c r="B936" t="str">
        <v>2026-02-22</v>
      </c>
      <c r="C936" t="str">
        <v>Midday</v>
      </c>
      <c r="D936">
        <v>13</v>
      </c>
      <c r="E936" t="str">
        <f>IF(MOD(D936,2)=0,"EVEN","ODD")</f>
        <v>ODD</v>
      </c>
      <c r="F936" t="str">
        <f>IF(D936&lt;=18,"LOW (1-18)","HIGH (19-36)")</f>
        <v>LOW (1-18)</v>
      </c>
      <c r="G936">
        <f>INT((D936-1)/6)+1</f>
        <v>3</v>
      </c>
      <c r="H936">
        <f>MOD(D936-1,6)+1</f>
        <v>1</v>
      </c>
      <c r="I936">
        <f>37-D936</f>
        <v>24</v>
      </c>
      <c r="J936">
        <f>ABS(D936-D937)</f>
        <v>5</v>
      </c>
    </row>
    <row r="937">
      <c r="A937">
        <v>26634</v>
      </c>
      <c r="B937" t="str">
        <v>2026-02-22</v>
      </c>
      <c r="C937" t="str">
        <v>Morning</v>
      </c>
      <c r="D937">
        <v>8</v>
      </c>
      <c r="E937" t="str">
        <f>IF(MOD(D937,2)=0,"EVEN","ODD")</f>
        <v>EVEN</v>
      </c>
      <c r="F937" t="str">
        <f>IF(D937&lt;=18,"LOW (1-18)","HIGH (19-36)")</f>
        <v>LOW (1-18)</v>
      </c>
      <c r="G937">
        <f>INT((D937-1)/6)+1</f>
        <v>2</v>
      </c>
      <c r="H937">
        <f>MOD(D937-1,6)+1</f>
        <v>2</v>
      </c>
      <c r="I937">
        <f>37-D937</f>
        <v>29</v>
      </c>
      <c r="J937">
        <f>ABS(D937-D938)</f>
        <v>0</v>
      </c>
    </row>
    <row r="938">
      <c r="A938">
        <v>26633</v>
      </c>
      <c r="B938" t="str">
        <v>2026-02-21</v>
      </c>
      <c r="C938" t="str">
        <v>Evening</v>
      </c>
      <c r="D938">
        <v>8</v>
      </c>
      <c r="E938" t="str">
        <f>IF(MOD(D938,2)=0,"EVEN","ODD")</f>
        <v>EVEN</v>
      </c>
      <c r="F938" t="str">
        <f>IF(D938&lt;=18,"LOW (1-18)","HIGH (19-36)")</f>
        <v>LOW (1-18)</v>
      </c>
      <c r="G938">
        <f>INT((D938-1)/6)+1</f>
        <v>2</v>
      </c>
      <c r="H938">
        <f>MOD(D938-1,6)+1</f>
        <v>2</v>
      </c>
      <c r="I938">
        <f>37-D938</f>
        <v>29</v>
      </c>
      <c r="J938">
        <f>ABS(D938-D939)</f>
        <v>15</v>
      </c>
    </row>
    <row r="939">
      <c r="A939">
        <v>26632</v>
      </c>
      <c r="B939" t="str">
        <v>2026-02-21</v>
      </c>
      <c r="C939" t="str">
        <v>Afternoon</v>
      </c>
      <c r="D939">
        <v>23</v>
      </c>
      <c r="E939" t="str">
        <f>IF(MOD(D939,2)=0,"EVEN","ODD")</f>
        <v>ODD</v>
      </c>
      <c r="F939" t="str">
        <f>IF(D939&lt;=18,"LOW (1-18)","HIGH (19-36)")</f>
        <v>HIGH (19-36)</v>
      </c>
      <c r="G939">
        <f>INT((D939-1)/6)+1</f>
        <v>4</v>
      </c>
      <c r="H939">
        <f>MOD(D939-1,6)+1</f>
        <v>5</v>
      </c>
      <c r="I939">
        <f>37-D939</f>
        <v>14</v>
      </c>
      <c r="J939">
        <f>ABS(D939-D940)</f>
        <v>2</v>
      </c>
    </row>
    <row r="940">
      <c r="A940">
        <v>26631</v>
      </c>
      <c r="B940" t="str">
        <v>2026-02-21</v>
      </c>
      <c r="C940" t="str">
        <v>Midday</v>
      </c>
      <c r="D940">
        <v>25</v>
      </c>
      <c r="E940" t="str">
        <f>IF(MOD(D940,2)=0,"EVEN","ODD")</f>
        <v>ODD</v>
      </c>
      <c r="F940" t="str">
        <f>IF(D940&lt;=18,"LOW (1-18)","HIGH (19-36)")</f>
        <v>HIGH (19-36)</v>
      </c>
      <c r="G940">
        <f>INT((D940-1)/6)+1</f>
        <v>5</v>
      </c>
      <c r="H940">
        <f>MOD(D940-1,6)+1</f>
        <v>1</v>
      </c>
      <c r="I940">
        <f>37-D940</f>
        <v>12</v>
      </c>
      <c r="J940">
        <f>ABS(D940-D941)</f>
        <v>4</v>
      </c>
    </row>
    <row r="941">
      <c r="A941">
        <v>26630</v>
      </c>
      <c r="B941" t="str">
        <v>2026-02-21</v>
      </c>
      <c r="C941" t="str">
        <v>Morning</v>
      </c>
      <c r="D941">
        <v>21</v>
      </c>
      <c r="E941" t="str">
        <f>IF(MOD(D941,2)=0,"EVEN","ODD")</f>
        <v>ODD</v>
      </c>
      <c r="F941" t="str">
        <f>IF(D941&lt;=18,"LOW (1-18)","HIGH (19-36)")</f>
        <v>HIGH (19-36)</v>
      </c>
      <c r="G941">
        <f>INT((D941-1)/6)+1</f>
        <v>4</v>
      </c>
      <c r="H941">
        <f>MOD(D941-1,6)+1</f>
        <v>3</v>
      </c>
      <c r="I941">
        <f>37-D941</f>
        <v>16</v>
      </c>
      <c r="J941">
        <f>ABS(D941-D942)</f>
        <v>4</v>
      </c>
    </row>
    <row r="942">
      <c r="A942">
        <v>26629</v>
      </c>
      <c r="B942" t="str">
        <v>2026-02-20</v>
      </c>
      <c r="C942" t="str">
        <v>Evening</v>
      </c>
      <c r="D942">
        <v>17</v>
      </c>
      <c r="E942" t="str">
        <f>IF(MOD(D942,2)=0,"EVEN","ODD")</f>
        <v>ODD</v>
      </c>
      <c r="F942" t="str">
        <f>IF(D942&lt;=18,"LOW (1-18)","HIGH (19-36)")</f>
        <v>LOW (1-18)</v>
      </c>
      <c r="G942">
        <f>INT((D942-1)/6)+1</f>
        <v>3</v>
      </c>
      <c r="H942">
        <f>MOD(D942-1,6)+1</f>
        <v>5</v>
      </c>
      <c r="I942">
        <f>37-D942</f>
        <v>20</v>
      </c>
      <c r="J942">
        <f>ABS(D942-D943)</f>
        <v>2</v>
      </c>
    </row>
    <row r="943">
      <c r="A943">
        <v>26628</v>
      </c>
      <c r="B943" t="str">
        <v>2026-02-20</v>
      </c>
      <c r="C943" t="str">
        <v>Afternoon</v>
      </c>
      <c r="D943">
        <v>19</v>
      </c>
      <c r="E943" t="str">
        <f>IF(MOD(D943,2)=0,"EVEN","ODD")</f>
        <v>ODD</v>
      </c>
      <c r="F943" t="str">
        <f>IF(D943&lt;=18,"LOW (1-18)","HIGH (19-36)")</f>
        <v>HIGH (19-36)</v>
      </c>
      <c r="G943">
        <f>INT((D943-1)/6)+1</f>
        <v>4</v>
      </c>
      <c r="H943">
        <f>MOD(D943-1,6)+1</f>
        <v>1</v>
      </c>
      <c r="I943">
        <f>37-D943</f>
        <v>18</v>
      </c>
      <c r="J943">
        <f>ABS(D943-D944)</f>
        <v>18</v>
      </c>
    </row>
    <row r="944">
      <c r="A944">
        <v>26627</v>
      </c>
      <c r="B944" t="str">
        <v>2026-02-20</v>
      </c>
      <c r="C944" t="str">
        <v>Midday</v>
      </c>
      <c r="D944">
        <v>1</v>
      </c>
      <c r="E944" t="str">
        <f>IF(MOD(D944,2)=0,"EVEN","ODD")</f>
        <v>ODD</v>
      </c>
      <c r="F944" t="str">
        <f>IF(D944&lt;=18,"LOW (1-18)","HIGH (19-36)")</f>
        <v>LOW (1-18)</v>
      </c>
      <c r="G944">
        <f>INT((D944-1)/6)+1</f>
        <v>1</v>
      </c>
      <c r="H944">
        <f>MOD(D944-1,6)+1</f>
        <v>1</v>
      </c>
      <c r="I944">
        <f>37-D944</f>
        <v>36</v>
      </c>
      <c r="J944">
        <f>ABS(D944-D945)</f>
        <v>31</v>
      </c>
    </row>
    <row r="945">
      <c r="A945">
        <v>26626</v>
      </c>
      <c r="B945" t="str">
        <v>2026-02-20</v>
      </c>
      <c r="C945" t="str">
        <v>Morning</v>
      </c>
      <c r="D945">
        <v>32</v>
      </c>
      <c r="E945" t="str">
        <f>IF(MOD(D945,2)=0,"EVEN","ODD")</f>
        <v>EVEN</v>
      </c>
      <c r="F945" t="str">
        <f>IF(D945&lt;=18,"LOW (1-18)","HIGH (19-36)")</f>
        <v>HIGH (19-36)</v>
      </c>
      <c r="G945">
        <f>INT((D945-1)/6)+1</f>
        <v>6</v>
      </c>
      <c r="H945">
        <f>MOD(D945-1,6)+1</f>
        <v>2</v>
      </c>
      <c r="I945">
        <f>37-D945</f>
        <v>5</v>
      </c>
      <c r="J945">
        <f>ABS(D945-D946)</f>
        <v>16</v>
      </c>
    </row>
    <row r="946">
      <c r="A946">
        <v>26625</v>
      </c>
      <c r="B946" t="str">
        <v>2026-02-19</v>
      </c>
      <c r="C946" t="str">
        <v>Evening</v>
      </c>
      <c r="D946">
        <v>16</v>
      </c>
      <c r="E946" t="str">
        <f>IF(MOD(D946,2)=0,"EVEN","ODD")</f>
        <v>EVEN</v>
      </c>
      <c r="F946" t="str">
        <f>IF(D946&lt;=18,"LOW (1-18)","HIGH (19-36)")</f>
        <v>LOW (1-18)</v>
      </c>
      <c r="G946">
        <f>INT((D946-1)/6)+1</f>
        <v>3</v>
      </c>
      <c r="H946">
        <f>MOD(D946-1,6)+1</f>
        <v>4</v>
      </c>
      <c r="I946">
        <f>37-D946</f>
        <v>21</v>
      </c>
      <c r="J946">
        <f>ABS(D946-D947)</f>
        <v>6</v>
      </c>
    </row>
    <row r="947">
      <c r="A947">
        <v>26624</v>
      </c>
      <c r="B947" t="str">
        <v>2026-02-19</v>
      </c>
      <c r="C947" t="str">
        <v>Afternoon</v>
      </c>
      <c r="D947">
        <v>22</v>
      </c>
      <c r="E947" t="str">
        <f>IF(MOD(D947,2)=0,"EVEN","ODD")</f>
        <v>EVEN</v>
      </c>
      <c r="F947" t="str">
        <f>IF(D947&lt;=18,"LOW (1-18)","HIGH (19-36)")</f>
        <v>HIGH (19-36)</v>
      </c>
      <c r="G947">
        <f>INT((D947-1)/6)+1</f>
        <v>4</v>
      </c>
      <c r="H947">
        <f>MOD(D947-1,6)+1</f>
        <v>4</v>
      </c>
      <c r="I947">
        <f>37-D947</f>
        <v>15</v>
      </c>
      <c r="J947">
        <f>ABS(D947-D948)</f>
        <v>13</v>
      </c>
    </row>
    <row r="948">
      <c r="A948">
        <v>26623</v>
      </c>
      <c r="B948" t="str">
        <v>2026-02-19</v>
      </c>
      <c r="C948" t="str">
        <v>Midday</v>
      </c>
      <c r="D948">
        <v>35</v>
      </c>
      <c r="E948" t="str">
        <f>IF(MOD(D948,2)=0,"EVEN","ODD")</f>
        <v>ODD</v>
      </c>
      <c r="F948" t="str">
        <f>IF(D948&lt;=18,"LOW (1-18)","HIGH (19-36)")</f>
        <v>HIGH (19-36)</v>
      </c>
      <c r="G948">
        <f>INT((D948-1)/6)+1</f>
        <v>6</v>
      </c>
      <c r="H948">
        <f>MOD(D948-1,6)+1</f>
        <v>5</v>
      </c>
      <c r="I948">
        <f>37-D948</f>
        <v>2</v>
      </c>
      <c r="J948">
        <f>ABS(D948-D949)</f>
        <v>30</v>
      </c>
    </row>
    <row r="949">
      <c r="A949">
        <v>26622</v>
      </c>
      <c r="B949" t="str">
        <v>2026-02-19</v>
      </c>
      <c r="C949" t="str">
        <v>Morning</v>
      </c>
      <c r="D949">
        <v>5</v>
      </c>
      <c r="E949" t="str">
        <f>IF(MOD(D949,2)=0,"EVEN","ODD")</f>
        <v>ODD</v>
      </c>
      <c r="F949" t="str">
        <f>IF(D949&lt;=18,"LOW (1-18)","HIGH (19-36)")</f>
        <v>LOW (1-18)</v>
      </c>
      <c r="G949">
        <f>INT((D949-1)/6)+1</f>
        <v>1</v>
      </c>
      <c r="H949">
        <f>MOD(D949-1,6)+1</f>
        <v>5</v>
      </c>
      <c r="I949">
        <f>37-D949</f>
        <v>32</v>
      </c>
      <c r="J949">
        <f>ABS(D949-D950)</f>
        <v>8</v>
      </c>
    </row>
    <row r="950">
      <c r="A950">
        <v>26621</v>
      </c>
      <c r="B950" t="str">
        <v>2026-02-18</v>
      </c>
      <c r="C950" t="str">
        <v>Evening</v>
      </c>
      <c r="D950">
        <v>13</v>
      </c>
      <c r="E950" t="str">
        <f>IF(MOD(D950,2)=0,"EVEN","ODD")</f>
        <v>ODD</v>
      </c>
      <c r="F950" t="str">
        <f>IF(D950&lt;=18,"LOW (1-18)","HIGH (19-36)")</f>
        <v>LOW (1-18)</v>
      </c>
      <c r="G950">
        <f>INT((D950-1)/6)+1</f>
        <v>3</v>
      </c>
      <c r="H950">
        <f>MOD(D950-1,6)+1</f>
        <v>1</v>
      </c>
      <c r="I950">
        <f>37-D950</f>
        <v>24</v>
      </c>
      <c r="J950">
        <f>ABS(D950-D951)</f>
        <v>3</v>
      </c>
    </row>
    <row r="951">
      <c r="A951">
        <v>26620</v>
      </c>
      <c r="B951" t="str">
        <v>2026-02-18</v>
      </c>
      <c r="C951" t="str">
        <v>Afternoon</v>
      </c>
      <c r="D951">
        <v>16</v>
      </c>
      <c r="E951" t="str">
        <f>IF(MOD(D951,2)=0,"EVEN","ODD")</f>
        <v>EVEN</v>
      </c>
      <c r="F951" t="str">
        <f>IF(D951&lt;=18,"LOW (1-18)","HIGH (19-36)")</f>
        <v>LOW (1-18)</v>
      </c>
      <c r="G951">
        <f>INT((D951-1)/6)+1</f>
        <v>3</v>
      </c>
      <c r="H951">
        <f>MOD(D951-1,6)+1</f>
        <v>4</v>
      </c>
      <c r="I951">
        <f>37-D951</f>
        <v>21</v>
      </c>
      <c r="J951">
        <f>ABS(D951-D952)</f>
        <v>12</v>
      </c>
    </row>
    <row r="952">
      <c r="A952">
        <v>26619</v>
      </c>
      <c r="B952" t="str">
        <v>2026-02-18</v>
      </c>
      <c r="C952" t="str">
        <v>Midday</v>
      </c>
      <c r="D952">
        <v>28</v>
      </c>
      <c r="E952" t="str">
        <f>IF(MOD(D952,2)=0,"EVEN","ODD")</f>
        <v>EVEN</v>
      </c>
      <c r="F952" t="str">
        <f>IF(D952&lt;=18,"LOW (1-18)","HIGH (19-36)")</f>
        <v>HIGH (19-36)</v>
      </c>
      <c r="G952">
        <f>INT((D952-1)/6)+1</f>
        <v>5</v>
      </c>
      <c r="H952">
        <f>MOD(D952-1,6)+1</f>
        <v>4</v>
      </c>
      <c r="I952">
        <f>37-D952</f>
        <v>9</v>
      </c>
      <c r="J952">
        <f>ABS(D952-D953)</f>
        <v>24</v>
      </c>
    </row>
    <row r="953">
      <c r="A953">
        <v>26618</v>
      </c>
      <c r="B953" t="str">
        <v>2026-02-18</v>
      </c>
      <c r="C953" t="str">
        <v>Morning</v>
      </c>
      <c r="D953">
        <v>4</v>
      </c>
      <c r="E953" t="str">
        <f>IF(MOD(D953,2)=0,"EVEN","ODD")</f>
        <v>EVEN</v>
      </c>
      <c r="F953" t="str">
        <f>IF(D953&lt;=18,"LOW (1-18)","HIGH (19-36)")</f>
        <v>LOW (1-18)</v>
      </c>
      <c r="G953">
        <f>INT((D953-1)/6)+1</f>
        <v>1</v>
      </c>
      <c r="H953">
        <f>MOD(D953-1,6)+1</f>
        <v>4</v>
      </c>
      <c r="I953">
        <f>37-D953</f>
        <v>33</v>
      </c>
      <c r="J953">
        <f>ABS(D953-D954)</f>
        <v>8</v>
      </c>
    </row>
    <row r="954">
      <c r="A954">
        <v>26617</v>
      </c>
      <c r="B954" t="str">
        <v>2026-02-17</v>
      </c>
      <c r="C954" t="str">
        <v>Evening</v>
      </c>
      <c r="D954">
        <v>12</v>
      </c>
      <c r="E954" t="str">
        <f>IF(MOD(D954,2)=0,"EVEN","ODD")</f>
        <v>EVEN</v>
      </c>
      <c r="F954" t="str">
        <f>IF(D954&lt;=18,"LOW (1-18)","HIGH (19-36)")</f>
        <v>LOW (1-18)</v>
      </c>
      <c r="G954">
        <f>INT((D954-1)/6)+1</f>
        <v>2</v>
      </c>
      <c r="H954">
        <f>MOD(D954-1,6)+1</f>
        <v>6</v>
      </c>
      <c r="I954">
        <f>37-D954</f>
        <v>25</v>
      </c>
      <c r="J954">
        <f>ABS(D954-D955)</f>
        <v>6</v>
      </c>
    </row>
    <row r="955">
      <c r="A955">
        <v>26616</v>
      </c>
      <c r="B955" t="str">
        <v>2026-02-17</v>
      </c>
      <c r="C955" t="str">
        <v>Afternoon</v>
      </c>
      <c r="D955">
        <v>6</v>
      </c>
      <c r="E955" t="str">
        <f>IF(MOD(D955,2)=0,"EVEN","ODD")</f>
        <v>EVEN</v>
      </c>
      <c r="F955" t="str">
        <f>IF(D955&lt;=18,"LOW (1-18)","HIGH (19-36)")</f>
        <v>LOW (1-18)</v>
      </c>
      <c r="G955">
        <f>INT((D955-1)/6)+1</f>
        <v>1</v>
      </c>
      <c r="H955">
        <f>MOD(D955-1,6)+1</f>
        <v>6</v>
      </c>
      <c r="I955">
        <f>37-D955</f>
        <v>31</v>
      </c>
      <c r="J955">
        <f>ABS(D955-D956)</f>
        <v>23</v>
      </c>
    </row>
    <row r="956">
      <c r="A956">
        <v>26615</v>
      </c>
      <c r="B956" t="str">
        <v>2026-02-17</v>
      </c>
      <c r="C956" t="str">
        <v>Midday</v>
      </c>
      <c r="D956">
        <v>29</v>
      </c>
      <c r="E956" t="str">
        <f>IF(MOD(D956,2)=0,"EVEN","ODD")</f>
        <v>ODD</v>
      </c>
      <c r="F956" t="str">
        <f>IF(D956&lt;=18,"LOW (1-18)","HIGH (19-36)")</f>
        <v>HIGH (19-36)</v>
      </c>
      <c r="G956">
        <f>INT((D956-1)/6)+1</f>
        <v>5</v>
      </c>
      <c r="H956">
        <f>MOD(D956-1,6)+1</f>
        <v>5</v>
      </c>
      <c r="I956">
        <f>37-D956</f>
        <v>8</v>
      </c>
      <c r="J956">
        <f>ABS(D956-D957)</f>
        <v>2</v>
      </c>
    </row>
    <row r="957">
      <c r="A957">
        <v>26614</v>
      </c>
      <c r="B957" t="str">
        <v>2026-02-17</v>
      </c>
      <c r="C957" t="str">
        <v>Morning</v>
      </c>
      <c r="D957">
        <v>27</v>
      </c>
      <c r="E957" t="str">
        <f>IF(MOD(D957,2)=0,"EVEN","ODD")</f>
        <v>ODD</v>
      </c>
      <c r="F957" t="str">
        <f>IF(D957&lt;=18,"LOW (1-18)","HIGH (19-36)")</f>
        <v>HIGH (19-36)</v>
      </c>
      <c r="G957">
        <f>INT((D957-1)/6)+1</f>
        <v>5</v>
      </c>
      <c r="H957">
        <f>MOD(D957-1,6)+1</f>
        <v>3</v>
      </c>
      <c r="I957">
        <f>37-D957</f>
        <v>10</v>
      </c>
      <c r="J957">
        <f>ABS(D957-D958)</f>
        <v>6</v>
      </c>
    </row>
    <row r="958">
      <c r="A958">
        <v>26613</v>
      </c>
      <c r="B958" t="str">
        <v>2026-02-16</v>
      </c>
      <c r="C958" t="str">
        <v>Evening</v>
      </c>
      <c r="D958">
        <v>21</v>
      </c>
      <c r="E958" t="str">
        <f>IF(MOD(D958,2)=0,"EVEN","ODD")</f>
        <v>ODD</v>
      </c>
      <c r="F958" t="str">
        <f>IF(D958&lt;=18,"LOW (1-18)","HIGH (19-36)")</f>
        <v>HIGH (19-36)</v>
      </c>
      <c r="G958">
        <f>INT((D958-1)/6)+1</f>
        <v>4</v>
      </c>
      <c r="H958">
        <f>MOD(D958-1,6)+1</f>
        <v>3</v>
      </c>
      <c r="I958">
        <f>37-D958</f>
        <v>16</v>
      </c>
      <c r="J958">
        <f>ABS(D958-D959)</f>
        <v>13</v>
      </c>
    </row>
    <row r="959">
      <c r="A959">
        <v>26612</v>
      </c>
      <c r="B959" t="str">
        <v>2026-02-16</v>
      </c>
      <c r="C959" t="str">
        <v>Afternoon</v>
      </c>
      <c r="D959">
        <v>8</v>
      </c>
      <c r="E959" t="str">
        <f>IF(MOD(D959,2)=0,"EVEN","ODD")</f>
        <v>EVEN</v>
      </c>
      <c r="F959" t="str">
        <f>IF(D959&lt;=18,"LOW (1-18)","HIGH (19-36)")</f>
        <v>LOW (1-18)</v>
      </c>
      <c r="G959">
        <f>INT((D959-1)/6)+1</f>
        <v>2</v>
      </c>
      <c r="H959">
        <f>MOD(D959-1,6)+1</f>
        <v>2</v>
      </c>
      <c r="I959">
        <f>37-D959</f>
        <v>29</v>
      </c>
      <c r="J959">
        <f>ABS(D959-D960)</f>
        <v>4</v>
      </c>
    </row>
    <row r="960">
      <c r="A960">
        <v>26611</v>
      </c>
      <c r="B960" t="str">
        <v>2026-02-16</v>
      </c>
      <c r="C960" t="str">
        <v>Midday</v>
      </c>
      <c r="D960">
        <v>12</v>
      </c>
      <c r="E960" t="str">
        <f>IF(MOD(D960,2)=0,"EVEN","ODD")</f>
        <v>EVEN</v>
      </c>
      <c r="F960" t="str">
        <f>IF(D960&lt;=18,"LOW (1-18)","HIGH (19-36)")</f>
        <v>LOW (1-18)</v>
      </c>
      <c r="G960">
        <f>INT((D960-1)/6)+1</f>
        <v>2</v>
      </c>
      <c r="H960">
        <f>MOD(D960-1,6)+1</f>
        <v>6</v>
      </c>
      <c r="I960">
        <f>37-D960</f>
        <v>25</v>
      </c>
      <c r="J960">
        <f>ABS(D960-D961)</f>
        <v>8</v>
      </c>
    </row>
    <row r="961">
      <c r="A961">
        <v>26610</v>
      </c>
      <c r="B961" t="str">
        <v>2026-02-16</v>
      </c>
      <c r="C961" t="str">
        <v>Morning</v>
      </c>
      <c r="D961">
        <v>20</v>
      </c>
      <c r="E961" t="str">
        <f>IF(MOD(D961,2)=0,"EVEN","ODD")</f>
        <v>EVEN</v>
      </c>
      <c r="F961" t="str">
        <f>IF(D961&lt;=18,"LOW (1-18)","HIGH (19-36)")</f>
        <v>HIGH (19-36)</v>
      </c>
      <c r="G961">
        <f>INT((D961-1)/6)+1</f>
        <v>4</v>
      </c>
      <c r="H961">
        <f>MOD(D961-1,6)+1</f>
        <v>2</v>
      </c>
      <c r="I961">
        <f>37-D961</f>
        <v>17</v>
      </c>
      <c r="J961">
        <f>ABS(D961-D962)</f>
        <v>10</v>
      </c>
    </row>
    <row r="962">
      <c r="A962">
        <v>26609</v>
      </c>
      <c r="B962" t="str">
        <v>2026-02-15</v>
      </c>
      <c r="C962" t="str">
        <v>Evening</v>
      </c>
      <c r="D962">
        <v>30</v>
      </c>
      <c r="E962" t="str">
        <f>IF(MOD(D962,2)=0,"EVEN","ODD")</f>
        <v>EVEN</v>
      </c>
      <c r="F962" t="str">
        <f>IF(D962&lt;=18,"LOW (1-18)","HIGH (19-36)")</f>
        <v>HIGH (19-36)</v>
      </c>
      <c r="G962">
        <f>INT((D962-1)/6)+1</f>
        <v>5</v>
      </c>
      <c r="H962">
        <f>MOD(D962-1,6)+1</f>
        <v>6</v>
      </c>
      <c r="I962">
        <f>37-D962</f>
        <v>7</v>
      </c>
      <c r="J962">
        <f>ABS(D962-D963)</f>
        <v>0</v>
      </c>
    </row>
    <row r="963">
      <c r="A963">
        <v>26608</v>
      </c>
      <c r="B963" t="str">
        <v>2026-02-15</v>
      </c>
      <c r="C963" t="str">
        <v>Afternoon</v>
      </c>
      <c r="D963">
        <v>30</v>
      </c>
      <c r="E963" t="str">
        <f>IF(MOD(D963,2)=0,"EVEN","ODD")</f>
        <v>EVEN</v>
      </c>
      <c r="F963" t="str">
        <f>IF(D963&lt;=18,"LOW (1-18)","HIGH (19-36)")</f>
        <v>HIGH (19-36)</v>
      </c>
      <c r="G963">
        <f>INT((D963-1)/6)+1</f>
        <v>5</v>
      </c>
      <c r="H963">
        <f>MOD(D963-1,6)+1</f>
        <v>6</v>
      </c>
      <c r="I963">
        <f>37-D963</f>
        <v>7</v>
      </c>
      <c r="J963">
        <f>ABS(D963-D964)</f>
        <v>10</v>
      </c>
    </row>
    <row r="964">
      <c r="A964">
        <v>26607</v>
      </c>
      <c r="B964" t="str">
        <v>2026-02-15</v>
      </c>
      <c r="C964" t="str">
        <v>Midday</v>
      </c>
      <c r="D964">
        <v>20</v>
      </c>
      <c r="E964" t="str">
        <f>IF(MOD(D964,2)=0,"EVEN","ODD")</f>
        <v>EVEN</v>
      </c>
      <c r="F964" t="str">
        <f>IF(D964&lt;=18,"LOW (1-18)","HIGH (19-36)")</f>
        <v>HIGH (19-36)</v>
      </c>
      <c r="G964">
        <f>INT((D964-1)/6)+1</f>
        <v>4</v>
      </c>
      <c r="H964">
        <f>MOD(D964-1,6)+1</f>
        <v>2</v>
      </c>
      <c r="I964">
        <f>37-D964</f>
        <v>17</v>
      </c>
      <c r="J964">
        <f>ABS(D964-D965)</f>
        <v>9</v>
      </c>
    </row>
    <row r="965">
      <c r="A965">
        <v>26606</v>
      </c>
      <c r="B965" t="str">
        <v>2026-02-15</v>
      </c>
      <c r="C965" t="str">
        <v>Morning</v>
      </c>
      <c r="D965">
        <v>29</v>
      </c>
      <c r="E965" t="str">
        <f>IF(MOD(D965,2)=0,"EVEN","ODD")</f>
        <v>ODD</v>
      </c>
      <c r="F965" t="str">
        <f>IF(D965&lt;=18,"LOW (1-18)","HIGH (19-36)")</f>
        <v>HIGH (19-36)</v>
      </c>
      <c r="G965">
        <f>INT((D965-1)/6)+1</f>
        <v>5</v>
      </c>
      <c r="H965">
        <f>MOD(D965-1,6)+1</f>
        <v>5</v>
      </c>
      <c r="I965">
        <f>37-D965</f>
        <v>8</v>
      </c>
      <c r="J965">
        <f>ABS(D965-D966)</f>
        <v>12</v>
      </c>
    </row>
    <row r="966">
      <c r="A966">
        <v>26605</v>
      </c>
      <c r="B966" t="str">
        <v>2026-02-14</v>
      </c>
      <c r="C966" t="str">
        <v>Evening</v>
      </c>
      <c r="D966">
        <v>17</v>
      </c>
      <c r="E966" t="str">
        <f>IF(MOD(D966,2)=0,"EVEN","ODD")</f>
        <v>ODD</v>
      </c>
      <c r="F966" t="str">
        <f>IF(D966&lt;=18,"LOW (1-18)","HIGH (19-36)")</f>
        <v>LOW (1-18)</v>
      </c>
      <c r="G966">
        <f>INT((D966-1)/6)+1</f>
        <v>3</v>
      </c>
      <c r="H966">
        <f>MOD(D966-1,6)+1</f>
        <v>5</v>
      </c>
      <c r="I966">
        <f>37-D966</f>
        <v>20</v>
      </c>
      <c r="J966">
        <f>ABS(D966-D967)</f>
        <v>5</v>
      </c>
    </row>
    <row r="967">
      <c r="A967">
        <v>26604</v>
      </c>
      <c r="B967" t="str">
        <v>2026-02-14</v>
      </c>
      <c r="C967" t="str">
        <v>Afternoon</v>
      </c>
      <c r="D967">
        <v>22</v>
      </c>
      <c r="E967" t="str">
        <f>IF(MOD(D967,2)=0,"EVEN","ODD")</f>
        <v>EVEN</v>
      </c>
      <c r="F967" t="str">
        <f>IF(D967&lt;=18,"LOW (1-18)","HIGH (19-36)")</f>
        <v>HIGH (19-36)</v>
      </c>
      <c r="G967">
        <f>INT((D967-1)/6)+1</f>
        <v>4</v>
      </c>
      <c r="H967">
        <f>MOD(D967-1,6)+1</f>
        <v>4</v>
      </c>
      <c r="I967">
        <f>37-D967</f>
        <v>15</v>
      </c>
      <c r="J967">
        <f>ABS(D967-D968)</f>
        <v>11</v>
      </c>
    </row>
    <row r="968">
      <c r="A968">
        <v>26603</v>
      </c>
      <c r="B968" t="str">
        <v>2026-02-14</v>
      </c>
      <c r="C968" t="str">
        <v>Midday</v>
      </c>
      <c r="D968">
        <v>33</v>
      </c>
      <c r="E968" t="str">
        <f>IF(MOD(D968,2)=0,"EVEN","ODD")</f>
        <v>ODD</v>
      </c>
      <c r="F968" t="str">
        <f>IF(D968&lt;=18,"LOW (1-18)","HIGH (19-36)")</f>
        <v>HIGH (19-36)</v>
      </c>
      <c r="G968">
        <f>INT((D968-1)/6)+1</f>
        <v>6</v>
      </c>
      <c r="H968">
        <f>MOD(D968-1,6)+1</f>
        <v>3</v>
      </c>
      <c r="I968">
        <f>37-D968</f>
        <v>4</v>
      </c>
      <c r="J968">
        <f>ABS(D968-D969)</f>
        <v>31</v>
      </c>
    </row>
    <row r="969">
      <c r="A969">
        <v>26602</v>
      </c>
      <c r="B969" t="str">
        <v>2026-02-14</v>
      </c>
      <c r="C969" t="str">
        <v>Morning</v>
      </c>
      <c r="D969">
        <v>2</v>
      </c>
      <c r="E969" t="str">
        <f>IF(MOD(D969,2)=0,"EVEN","ODD")</f>
        <v>EVEN</v>
      </c>
      <c r="F969" t="str">
        <f>IF(D969&lt;=18,"LOW (1-18)","HIGH (19-36)")</f>
        <v>LOW (1-18)</v>
      </c>
      <c r="G969">
        <f>INT((D969-1)/6)+1</f>
        <v>1</v>
      </c>
      <c r="H969">
        <f>MOD(D969-1,6)+1</f>
        <v>2</v>
      </c>
      <c r="I969">
        <f>37-D969</f>
        <v>35</v>
      </c>
      <c r="J969">
        <f>ABS(D969-D970)</f>
        <v>11</v>
      </c>
    </row>
    <row r="970">
      <c r="A970">
        <v>26601</v>
      </c>
      <c r="B970" t="str">
        <v>2026-02-13</v>
      </c>
      <c r="C970" t="str">
        <v>Evening</v>
      </c>
      <c r="D970">
        <v>13</v>
      </c>
      <c r="E970" t="str">
        <f>IF(MOD(D970,2)=0,"EVEN","ODD")</f>
        <v>ODD</v>
      </c>
      <c r="F970" t="str">
        <f>IF(D970&lt;=18,"LOW (1-18)","HIGH (19-36)")</f>
        <v>LOW (1-18)</v>
      </c>
      <c r="G970">
        <f>INT((D970-1)/6)+1</f>
        <v>3</v>
      </c>
      <c r="H970">
        <f>MOD(D970-1,6)+1</f>
        <v>1</v>
      </c>
      <c r="I970">
        <f>37-D970</f>
        <v>24</v>
      </c>
      <c r="J970">
        <f>ABS(D970-D971)</f>
        <v>4</v>
      </c>
    </row>
    <row r="971">
      <c r="A971">
        <v>26600</v>
      </c>
      <c r="B971" t="str">
        <v>2026-02-13</v>
      </c>
      <c r="C971" t="str">
        <v>Afternoon</v>
      </c>
      <c r="D971">
        <v>17</v>
      </c>
      <c r="E971" t="str">
        <f>IF(MOD(D971,2)=0,"EVEN","ODD")</f>
        <v>ODD</v>
      </c>
      <c r="F971" t="str">
        <f>IF(D971&lt;=18,"LOW (1-18)","HIGH (19-36)")</f>
        <v>LOW (1-18)</v>
      </c>
      <c r="G971">
        <f>INT((D971-1)/6)+1</f>
        <v>3</v>
      </c>
      <c r="H971">
        <f>MOD(D971-1,6)+1</f>
        <v>5</v>
      </c>
      <c r="I971">
        <f>37-D971</f>
        <v>20</v>
      </c>
      <c r="J971">
        <f>ABS(D971-D972)</f>
        <v>10</v>
      </c>
    </row>
    <row r="972">
      <c r="A972">
        <v>26599</v>
      </c>
      <c r="B972" t="str">
        <v>2026-02-13</v>
      </c>
      <c r="C972" t="str">
        <v>Midday</v>
      </c>
      <c r="D972">
        <v>7</v>
      </c>
      <c r="E972" t="str">
        <f>IF(MOD(D972,2)=0,"EVEN","ODD")</f>
        <v>ODD</v>
      </c>
      <c r="F972" t="str">
        <f>IF(D972&lt;=18,"LOW (1-18)","HIGH (19-36)")</f>
        <v>LOW (1-18)</v>
      </c>
      <c r="G972">
        <f>INT((D972-1)/6)+1</f>
        <v>2</v>
      </c>
      <c r="H972">
        <f>MOD(D972-1,6)+1</f>
        <v>1</v>
      </c>
      <c r="I972">
        <f>37-D972</f>
        <v>30</v>
      </c>
      <c r="J972">
        <f>ABS(D972-D973)</f>
        <v>3</v>
      </c>
    </row>
    <row r="973">
      <c r="A973">
        <v>26598</v>
      </c>
      <c r="B973" t="str">
        <v>2026-02-13</v>
      </c>
      <c r="C973" t="str">
        <v>Morning</v>
      </c>
      <c r="D973">
        <v>4</v>
      </c>
      <c r="E973" t="str">
        <f>IF(MOD(D973,2)=0,"EVEN","ODD")</f>
        <v>EVEN</v>
      </c>
      <c r="F973" t="str">
        <f>IF(D973&lt;=18,"LOW (1-18)","HIGH (19-36)")</f>
        <v>LOW (1-18)</v>
      </c>
      <c r="G973">
        <f>INT((D973-1)/6)+1</f>
        <v>1</v>
      </c>
      <c r="H973">
        <f>MOD(D973-1,6)+1</f>
        <v>4</v>
      </c>
      <c r="I973">
        <f>37-D973</f>
        <v>33</v>
      </c>
      <c r="J973">
        <f>ABS(D973-D974)</f>
        <v>12</v>
      </c>
    </row>
    <row r="974">
      <c r="A974">
        <v>26597</v>
      </c>
      <c r="B974" t="str">
        <v>2026-02-12</v>
      </c>
      <c r="C974" t="str">
        <v>Evening</v>
      </c>
      <c r="D974">
        <v>16</v>
      </c>
      <c r="E974" t="str">
        <f>IF(MOD(D974,2)=0,"EVEN","ODD")</f>
        <v>EVEN</v>
      </c>
      <c r="F974" t="str">
        <f>IF(D974&lt;=18,"LOW (1-18)","HIGH (19-36)")</f>
        <v>LOW (1-18)</v>
      </c>
      <c r="G974">
        <f>INT((D974-1)/6)+1</f>
        <v>3</v>
      </c>
      <c r="H974">
        <f>MOD(D974-1,6)+1</f>
        <v>4</v>
      </c>
      <c r="I974">
        <f>37-D974</f>
        <v>21</v>
      </c>
      <c r="J974">
        <f>ABS(D974-D975)</f>
        <v>9</v>
      </c>
    </row>
    <row r="975">
      <c r="A975">
        <v>26596</v>
      </c>
      <c r="B975" t="str">
        <v>2026-02-12</v>
      </c>
      <c r="C975" t="str">
        <v>Afternoon</v>
      </c>
      <c r="D975">
        <v>7</v>
      </c>
      <c r="E975" t="str">
        <f>IF(MOD(D975,2)=0,"EVEN","ODD")</f>
        <v>ODD</v>
      </c>
      <c r="F975" t="str">
        <f>IF(D975&lt;=18,"LOW (1-18)","HIGH (19-36)")</f>
        <v>LOW (1-18)</v>
      </c>
      <c r="G975">
        <f>INT((D975-1)/6)+1</f>
        <v>2</v>
      </c>
      <c r="H975">
        <f>MOD(D975-1,6)+1</f>
        <v>1</v>
      </c>
      <c r="I975">
        <f>37-D975</f>
        <v>30</v>
      </c>
      <c r="J975">
        <f>ABS(D975-D976)</f>
        <v>7</v>
      </c>
    </row>
    <row r="976">
      <c r="A976">
        <v>26595</v>
      </c>
      <c r="B976" t="str">
        <v>2026-02-12</v>
      </c>
      <c r="C976" t="str">
        <v>Midday</v>
      </c>
      <c r="D976">
        <v>14</v>
      </c>
      <c r="E976" t="str">
        <f>IF(MOD(D976,2)=0,"EVEN","ODD")</f>
        <v>EVEN</v>
      </c>
      <c r="F976" t="str">
        <f>IF(D976&lt;=18,"LOW (1-18)","HIGH (19-36)")</f>
        <v>LOW (1-18)</v>
      </c>
      <c r="G976">
        <f>INT((D976-1)/6)+1</f>
        <v>3</v>
      </c>
      <c r="H976">
        <f>MOD(D976-1,6)+1</f>
        <v>2</v>
      </c>
      <c r="I976">
        <f>37-D976</f>
        <v>23</v>
      </c>
      <c r="J976">
        <f>ABS(D976-D977)</f>
        <v>7</v>
      </c>
    </row>
    <row r="977">
      <c r="A977">
        <v>26594</v>
      </c>
      <c r="B977" t="str">
        <v>2026-02-12</v>
      </c>
      <c r="C977" t="str">
        <v>Morning</v>
      </c>
      <c r="D977">
        <v>21</v>
      </c>
      <c r="E977" t="str">
        <f>IF(MOD(D977,2)=0,"EVEN","ODD")</f>
        <v>ODD</v>
      </c>
      <c r="F977" t="str">
        <f>IF(D977&lt;=18,"LOW (1-18)","HIGH (19-36)")</f>
        <v>HIGH (19-36)</v>
      </c>
      <c r="G977">
        <f>INT((D977-1)/6)+1</f>
        <v>4</v>
      </c>
      <c r="H977">
        <f>MOD(D977-1,6)+1</f>
        <v>3</v>
      </c>
      <c r="I977">
        <f>37-D977</f>
        <v>16</v>
      </c>
      <c r="J977">
        <f>ABS(D977-D978)</f>
        <v>20</v>
      </c>
    </row>
    <row r="978">
      <c r="A978">
        <v>26593</v>
      </c>
      <c r="B978" t="str">
        <v>2026-02-11</v>
      </c>
      <c r="C978" t="str">
        <v>Evening</v>
      </c>
      <c r="D978">
        <v>1</v>
      </c>
      <c r="E978" t="str">
        <f>IF(MOD(D978,2)=0,"EVEN","ODD")</f>
        <v>ODD</v>
      </c>
      <c r="F978" t="str">
        <f>IF(D978&lt;=18,"LOW (1-18)","HIGH (19-36)")</f>
        <v>LOW (1-18)</v>
      </c>
      <c r="G978">
        <f>INT((D978-1)/6)+1</f>
        <v>1</v>
      </c>
      <c r="H978">
        <f>MOD(D978-1,6)+1</f>
        <v>1</v>
      </c>
      <c r="I978">
        <f>37-D978</f>
        <v>36</v>
      </c>
      <c r="J978">
        <f>ABS(D978-D979)</f>
        <v>31</v>
      </c>
    </row>
    <row r="979">
      <c r="A979">
        <v>26592</v>
      </c>
      <c r="B979" t="str">
        <v>2026-02-11</v>
      </c>
      <c r="C979" t="str">
        <v>Afternoon</v>
      </c>
      <c r="D979">
        <v>32</v>
      </c>
      <c r="E979" t="str">
        <f>IF(MOD(D979,2)=0,"EVEN","ODD")</f>
        <v>EVEN</v>
      </c>
      <c r="F979" t="str">
        <f>IF(D979&lt;=18,"LOW (1-18)","HIGH (19-36)")</f>
        <v>HIGH (19-36)</v>
      </c>
      <c r="G979">
        <f>INT((D979-1)/6)+1</f>
        <v>6</v>
      </c>
      <c r="H979">
        <f>MOD(D979-1,6)+1</f>
        <v>2</v>
      </c>
      <c r="I979">
        <f>37-D979</f>
        <v>5</v>
      </c>
      <c r="J979">
        <f>ABS(D979-D980)</f>
        <v>20</v>
      </c>
    </row>
    <row r="980">
      <c r="A980">
        <v>26591</v>
      </c>
      <c r="B980" t="str">
        <v>2026-02-11</v>
      </c>
      <c r="C980" t="str">
        <v>Midday</v>
      </c>
      <c r="D980">
        <v>12</v>
      </c>
      <c r="E980" t="str">
        <f>IF(MOD(D980,2)=0,"EVEN","ODD")</f>
        <v>EVEN</v>
      </c>
      <c r="F980" t="str">
        <f>IF(D980&lt;=18,"LOW (1-18)","HIGH (19-36)")</f>
        <v>LOW (1-18)</v>
      </c>
      <c r="G980">
        <f>INT((D980-1)/6)+1</f>
        <v>2</v>
      </c>
      <c r="H980">
        <f>MOD(D980-1,6)+1</f>
        <v>6</v>
      </c>
      <c r="I980">
        <f>37-D980</f>
        <v>25</v>
      </c>
      <c r="J980">
        <f>ABS(D980-D981)</f>
        <v>4</v>
      </c>
    </row>
    <row r="981">
      <c r="A981">
        <v>26590</v>
      </c>
      <c r="B981" t="str">
        <v>2026-02-11</v>
      </c>
      <c r="C981" t="str">
        <v>Morning</v>
      </c>
      <c r="D981">
        <v>8</v>
      </c>
      <c r="E981" t="str">
        <f>IF(MOD(D981,2)=0,"EVEN","ODD")</f>
        <v>EVEN</v>
      </c>
      <c r="F981" t="str">
        <f>IF(D981&lt;=18,"LOW (1-18)","HIGH (19-36)")</f>
        <v>LOW (1-18)</v>
      </c>
      <c r="G981">
        <f>INT((D981-1)/6)+1</f>
        <v>2</v>
      </c>
      <c r="H981">
        <f>MOD(D981-1,6)+1</f>
        <v>2</v>
      </c>
      <c r="I981">
        <f>37-D981</f>
        <v>29</v>
      </c>
      <c r="J981">
        <f>ABS(D981-D982)</f>
        <v>26</v>
      </c>
    </row>
    <row r="982">
      <c r="A982">
        <v>26589</v>
      </c>
      <c r="B982" t="str">
        <v>2026-02-10</v>
      </c>
      <c r="C982" t="str">
        <v>Evening</v>
      </c>
      <c r="D982">
        <v>34</v>
      </c>
      <c r="E982" t="str">
        <f>IF(MOD(D982,2)=0,"EVEN","ODD")</f>
        <v>EVEN</v>
      </c>
      <c r="F982" t="str">
        <f>IF(D982&lt;=18,"LOW (1-18)","HIGH (19-36)")</f>
        <v>HIGH (19-36)</v>
      </c>
      <c r="G982">
        <f>INT((D982-1)/6)+1</f>
        <v>6</v>
      </c>
      <c r="H982">
        <f>MOD(D982-1,6)+1</f>
        <v>4</v>
      </c>
      <c r="I982">
        <f>37-D982</f>
        <v>3</v>
      </c>
      <c r="J982">
        <f>ABS(D982-D983)</f>
        <v>28</v>
      </c>
    </row>
    <row r="983">
      <c r="A983">
        <v>26588</v>
      </c>
      <c r="B983" t="str">
        <v>2026-02-10</v>
      </c>
      <c r="C983" t="str">
        <v>Afternoon</v>
      </c>
      <c r="D983">
        <v>6</v>
      </c>
      <c r="E983" t="str">
        <f>IF(MOD(D983,2)=0,"EVEN","ODD")</f>
        <v>EVEN</v>
      </c>
      <c r="F983" t="str">
        <f>IF(D983&lt;=18,"LOW (1-18)","HIGH (19-36)")</f>
        <v>LOW (1-18)</v>
      </c>
      <c r="G983">
        <f>INT((D983-1)/6)+1</f>
        <v>1</v>
      </c>
      <c r="H983">
        <f>MOD(D983-1,6)+1</f>
        <v>6</v>
      </c>
      <c r="I983">
        <f>37-D983</f>
        <v>31</v>
      </c>
      <c r="J983">
        <f>ABS(D983-D984)</f>
        <v>2</v>
      </c>
    </row>
    <row r="984">
      <c r="A984">
        <v>26587</v>
      </c>
      <c r="B984" t="str">
        <v>2026-02-10</v>
      </c>
      <c r="C984" t="str">
        <v>Midday</v>
      </c>
      <c r="D984">
        <v>4</v>
      </c>
      <c r="E984" t="str">
        <f>IF(MOD(D984,2)=0,"EVEN","ODD")</f>
        <v>EVEN</v>
      </c>
      <c r="F984" t="str">
        <f>IF(D984&lt;=18,"LOW (1-18)","HIGH (19-36)")</f>
        <v>LOW (1-18)</v>
      </c>
      <c r="G984">
        <f>INT((D984-1)/6)+1</f>
        <v>1</v>
      </c>
      <c r="H984">
        <f>MOD(D984-1,6)+1</f>
        <v>4</v>
      </c>
      <c r="I984">
        <f>37-D984</f>
        <v>33</v>
      </c>
      <c r="J984">
        <f>ABS(D984-D985)</f>
        <v>24</v>
      </c>
    </row>
    <row r="985">
      <c r="A985">
        <v>26586</v>
      </c>
      <c r="B985" t="str">
        <v>2026-02-10</v>
      </c>
      <c r="C985" t="str">
        <v>Morning</v>
      </c>
      <c r="D985">
        <v>28</v>
      </c>
      <c r="E985" t="str">
        <f>IF(MOD(D985,2)=0,"EVEN","ODD")</f>
        <v>EVEN</v>
      </c>
      <c r="F985" t="str">
        <f>IF(D985&lt;=18,"LOW (1-18)","HIGH (19-36)")</f>
        <v>HIGH (19-36)</v>
      </c>
      <c r="G985">
        <f>INT((D985-1)/6)+1</f>
        <v>5</v>
      </c>
      <c r="H985">
        <f>MOD(D985-1,6)+1</f>
        <v>4</v>
      </c>
      <c r="I985">
        <f>37-D985</f>
        <v>9</v>
      </c>
      <c r="J985">
        <f>ABS(D985-D986)</f>
        <v>13</v>
      </c>
    </row>
    <row r="986">
      <c r="A986">
        <v>26585</v>
      </c>
      <c r="B986" t="str">
        <v>2026-02-09</v>
      </c>
      <c r="C986" t="str">
        <v>Evening</v>
      </c>
      <c r="D986">
        <v>15</v>
      </c>
      <c r="E986" t="str">
        <f>IF(MOD(D986,2)=0,"EVEN","ODD")</f>
        <v>ODD</v>
      </c>
      <c r="F986" t="str">
        <f>IF(D986&lt;=18,"LOW (1-18)","HIGH (19-36)")</f>
        <v>LOW (1-18)</v>
      </c>
      <c r="G986">
        <f>INT((D986-1)/6)+1</f>
        <v>3</v>
      </c>
      <c r="H986">
        <f>MOD(D986-1,6)+1</f>
        <v>3</v>
      </c>
      <c r="I986">
        <f>37-D986</f>
        <v>22</v>
      </c>
      <c r="J986">
        <f>ABS(D986-D987)</f>
        <v>2</v>
      </c>
    </row>
    <row r="987">
      <c r="A987">
        <v>26584</v>
      </c>
      <c r="B987" t="str">
        <v>2026-02-09</v>
      </c>
      <c r="C987" t="str">
        <v>Afternoon</v>
      </c>
      <c r="D987">
        <v>17</v>
      </c>
      <c r="E987" t="str">
        <f>IF(MOD(D987,2)=0,"EVEN","ODD")</f>
        <v>ODD</v>
      </c>
      <c r="F987" t="str">
        <f>IF(D987&lt;=18,"LOW (1-18)","HIGH (19-36)")</f>
        <v>LOW (1-18)</v>
      </c>
      <c r="G987">
        <f>INT((D987-1)/6)+1</f>
        <v>3</v>
      </c>
      <c r="H987">
        <f>MOD(D987-1,6)+1</f>
        <v>5</v>
      </c>
      <c r="I987">
        <f>37-D987</f>
        <v>20</v>
      </c>
      <c r="J987">
        <f>ABS(D987-D988)</f>
        <v>1</v>
      </c>
    </row>
    <row r="988">
      <c r="A988">
        <v>26583</v>
      </c>
      <c r="B988" t="str">
        <v>2026-02-09</v>
      </c>
      <c r="C988" t="str">
        <v>Midday</v>
      </c>
      <c r="D988">
        <v>16</v>
      </c>
      <c r="E988" t="str">
        <f>IF(MOD(D988,2)=0,"EVEN","ODD")</f>
        <v>EVEN</v>
      </c>
      <c r="F988" t="str">
        <f>IF(D988&lt;=18,"LOW (1-18)","HIGH (19-36)")</f>
        <v>LOW (1-18)</v>
      </c>
      <c r="G988">
        <f>INT((D988-1)/6)+1</f>
        <v>3</v>
      </c>
      <c r="H988">
        <f>MOD(D988-1,6)+1</f>
        <v>4</v>
      </c>
      <c r="I988">
        <f>37-D988</f>
        <v>21</v>
      </c>
      <c r="J988">
        <f>ABS(D988-D989)</f>
        <v>7</v>
      </c>
    </row>
    <row r="989">
      <c r="A989">
        <v>26582</v>
      </c>
      <c r="B989" t="str">
        <v>2026-02-09</v>
      </c>
      <c r="C989" t="str">
        <v>Morning</v>
      </c>
      <c r="D989">
        <v>9</v>
      </c>
      <c r="E989" t="str">
        <f>IF(MOD(D989,2)=0,"EVEN","ODD")</f>
        <v>ODD</v>
      </c>
      <c r="F989" t="str">
        <f>IF(D989&lt;=18,"LOW (1-18)","HIGH (19-36)")</f>
        <v>LOW (1-18)</v>
      </c>
      <c r="G989">
        <f>INT((D989-1)/6)+1</f>
        <v>2</v>
      </c>
      <c r="H989">
        <f>MOD(D989-1,6)+1</f>
        <v>3</v>
      </c>
      <c r="I989">
        <f>37-D989</f>
        <v>28</v>
      </c>
      <c r="J989">
        <f>ABS(D989-D990)</f>
        <v>25</v>
      </c>
    </row>
    <row r="990">
      <c r="A990">
        <v>26581</v>
      </c>
      <c r="B990" t="str">
        <v>2026-02-08</v>
      </c>
      <c r="C990" t="str">
        <v>Evening</v>
      </c>
      <c r="D990">
        <v>34</v>
      </c>
      <c r="E990" t="str">
        <f>IF(MOD(D990,2)=0,"EVEN","ODD")</f>
        <v>EVEN</v>
      </c>
      <c r="F990" t="str">
        <f>IF(D990&lt;=18,"LOW (1-18)","HIGH (19-36)")</f>
        <v>HIGH (19-36)</v>
      </c>
      <c r="G990">
        <f>INT((D990-1)/6)+1</f>
        <v>6</v>
      </c>
      <c r="H990">
        <f>MOD(D990-1,6)+1</f>
        <v>4</v>
      </c>
      <c r="I990">
        <f>37-D990</f>
        <v>3</v>
      </c>
      <c r="J990">
        <f>ABS(D990-D991)</f>
        <v>32</v>
      </c>
    </row>
    <row r="991">
      <c r="A991">
        <v>26580</v>
      </c>
      <c r="B991" t="str">
        <v>2026-02-08</v>
      </c>
      <c r="C991" t="str">
        <v>Afternoon</v>
      </c>
      <c r="D991">
        <v>2</v>
      </c>
      <c r="E991" t="str">
        <f>IF(MOD(D991,2)=0,"EVEN","ODD")</f>
        <v>EVEN</v>
      </c>
      <c r="F991" t="str">
        <f>IF(D991&lt;=18,"LOW (1-18)","HIGH (19-36)")</f>
        <v>LOW (1-18)</v>
      </c>
      <c r="G991">
        <f>INT((D991-1)/6)+1</f>
        <v>1</v>
      </c>
      <c r="H991">
        <f>MOD(D991-1,6)+1</f>
        <v>2</v>
      </c>
      <c r="I991">
        <f>37-D991</f>
        <v>35</v>
      </c>
      <c r="J991">
        <f>ABS(D991-D992)</f>
        <v>14</v>
      </c>
    </row>
    <row r="992">
      <c r="A992">
        <v>26579</v>
      </c>
      <c r="B992" t="str">
        <v>2026-02-08</v>
      </c>
      <c r="C992" t="str">
        <v>Midday</v>
      </c>
      <c r="D992">
        <v>16</v>
      </c>
      <c r="E992" t="str">
        <f>IF(MOD(D992,2)=0,"EVEN","ODD")</f>
        <v>EVEN</v>
      </c>
      <c r="F992" t="str">
        <f>IF(D992&lt;=18,"LOW (1-18)","HIGH (19-36)")</f>
        <v>LOW (1-18)</v>
      </c>
      <c r="G992">
        <f>INT((D992-1)/6)+1</f>
        <v>3</v>
      </c>
      <c r="H992">
        <f>MOD(D992-1,6)+1</f>
        <v>4</v>
      </c>
      <c r="I992">
        <f>37-D992</f>
        <v>21</v>
      </c>
      <c r="J992">
        <f>ABS(D992-D993)</f>
        <v>8</v>
      </c>
    </row>
    <row r="993">
      <c r="A993">
        <v>26578</v>
      </c>
      <c r="B993" t="str">
        <v>2026-02-08</v>
      </c>
      <c r="C993" t="str">
        <v>Morning</v>
      </c>
      <c r="D993">
        <v>24</v>
      </c>
      <c r="E993" t="str">
        <f>IF(MOD(D993,2)=0,"EVEN","ODD")</f>
        <v>EVEN</v>
      </c>
      <c r="F993" t="str">
        <f>IF(D993&lt;=18,"LOW (1-18)","HIGH (19-36)")</f>
        <v>HIGH (19-36)</v>
      </c>
      <c r="G993">
        <f>INT((D993-1)/6)+1</f>
        <v>4</v>
      </c>
      <c r="H993">
        <f>MOD(D993-1,6)+1</f>
        <v>6</v>
      </c>
      <c r="I993">
        <f>37-D993</f>
        <v>13</v>
      </c>
      <c r="J993">
        <f>ABS(D993-D994)</f>
        <v>10</v>
      </c>
    </row>
    <row r="994">
      <c r="A994">
        <v>26577</v>
      </c>
      <c r="B994" t="str">
        <v>2026-02-07</v>
      </c>
      <c r="C994" t="str">
        <v>Evening</v>
      </c>
      <c r="D994">
        <v>34</v>
      </c>
      <c r="E994" t="str">
        <f>IF(MOD(D994,2)=0,"EVEN","ODD")</f>
        <v>EVEN</v>
      </c>
      <c r="F994" t="str">
        <f>IF(D994&lt;=18,"LOW (1-18)","HIGH (19-36)")</f>
        <v>HIGH (19-36)</v>
      </c>
      <c r="G994">
        <f>INT((D994-1)/6)+1</f>
        <v>6</v>
      </c>
      <c r="H994">
        <f>MOD(D994-1,6)+1</f>
        <v>4</v>
      </c>
      <c r="I994">
        <f>37-D994</f>
        <v>3</v>
      </c>
      <c r="J994">
        <f>ABS(D994-D995)</f>
        <v>24</v>
      </c>
    </row>
    <row r="995">
      <c r="A995">
        <v>26576</v>
      </c>
      <c r="B995" t="str">
        <v>2026-02-07</v>
      </c>
      <c r="C995" t="str">
        <v>Afternoon</v>
      </c>
      <c r="D995">
        <v>10</v>
      </c>
      <c r="E995" t="str">
        <f>IF(MOD(D995,2)=0,"EVEN","ODD")</f>
        <v>EVEN</v>
      </c>
      <c r="F995" t="str">
        <f>IF(D995&lt;=18,"LOW (1-18)","HIGH (19-36)")</f>
        <v>LOW (1-18)</v>
      </c>
      <c r="G995">
        <f>INT((D995-1)/6)+1</f>
        <v>2</v>
      </c>
      <c r="H995">
        <f>MOD(D995-1,6)+1</f>
        <v>4</v>
      </c>
      <c r="I995">
        <f>37-D995</f>
        <v>27</v>
      </c>
      <c r="J995">
        <f>ABS(D995-D996)</f>
        <v>25</v>
      </c>
    </row>
    <row r="996">
      <c r="A996">
        <v>26575</v>
      </c>
      <c r="B996" t="str">
        <v>2026-02-07</v>
      </c>
      <c r="C996" t="str">
        <v>Midday</v>
      </c>
      <c r="D996">
        <v>35</v>
      </c>
      <c r="E996" t="str">
        <f>IF(MOD(D996,2)=0,"EVEN","ODD")</f>
        <v>ODD</v>
      </c>
      <c r="F996" t="str">
        <f>IF(D996&lt;=18,"LOW (1-18)","HIGH (19-36)")</f>
        <v>HIGH (19-36)</v>
      </c>
      <c r="G996">
        <f>INT((D996-1)/6)+1</f>
        <v>6</v>
      </c>
      <c r="H996">
        <f>MOD(D996-1,6)+1</f>
        <v>5</v>
      </c>
      <c r="I996">
        <f>37-D996</f>
        <v>2</v>
      </c>
      <c r="J996">
        <f>ABS(D996-D997)</f>
        <v>26</v>
      </c>
    </row>
    <row r="997">
      <c r="A997">
        <v>26574</v>
      </c>
      <c r="B997" t="str">
        <v>2026-02-07</v>
      </c>
      <c r="C997" t="str">
        <v>Morning</v>
      </c>
      <c r="D997">
        <v>9</v>
      </c>
      <c r="E997" t="str">
        <f>IF(MOD(D997,2)=0,"EVEN","ODD")</f>
        <v>ODD</v>
      </c>
      <c r="F997" t="str">
        <f>IF(D997&lt;=18,"LOW (1-18)","HIGH (19-36)")</f>
        <v>LOW (1-18)</v>
      </c>
      <c r="G997">
        <f>INT((D997-1)/6)+1</f>
        <v>2</v>
      </c>
      <c r="H997">
        <f>MOD(D997-1,6)+1</f>
        <v>3</v>
      </c>
      <c r="I997">
        <f>37-D997</f>
        <v>28</v>
      </c>
      <c r="J997">
        <f>ABS(D997-D998)</f>
        <v>1</v>
      </c>
    </row>
    <row r="998">
      <c r="A998">
        <v>26573</v>
      </c>
      <c r="B998" t="str">
        <v>2026-02-06</v>
      </c>
      <c r="C998" t="str">
        <v>Evening</v>
      </c>
      <c r="D998">
        <v>10</v>
      </c>
      <c r="E998" t="str">
        <f>IF(MOD(D998,2)=0,"EVEN","ODD")</f>
        <v>EVEN</v>
      </c>
      <c r="F998" t="str">
        <f>IF(D998&lt;=18,"LOW (1-18)","HIGH (19-36)")</f>
        <v>LOW (1-18)</v>
      </c>
      <c r="G998">
        <f>INT((D998-1)/6)+1</f>
        <v>2</v>
      </c>
      <c r="H998">
        <f>MOD(D998-1,6)+1</f>
        <v>4</v>
      </c>
      <c r="I998">
        <f>37-D998</f>
        <v>27</v>
      </c>
      <c r="J998">
        <f>ABS(D998-D999)</f>
        <v>4</v>
      </c>
    </row>
    <row r="999">
      <c r="A999">
        <v>26572</v>
      </c>
      <c r="B999" t="str">
        <v>2026-02-06</v>
      </c>
      <c r="C999" t="str">
        <v>Afternoon</v>
      </c>
      <c r="D999">
        <v>6</v>
      </c>
      <c r="E999" t="str">
        <f>IF(MOD(D999,2)=0,"EVEN","ODD")</f>
        <v>EVEN</v>
      </c>
      <c r="F999" t="str">
        <f>IF(D999&lt;=18,"LOW (1-18)","HIGH (19-36)")</f>
        <v>LOW (1-18)</v>
      </c>
      <c r="G999">
        <f>INT((D999-1)/6)+1</f>
        <v>1</v>
      </c>
      <c r="H999">
        <f>MOD(D999-1,6)+1</f>
        <v>6</v>
      </c>
      <c r="I999">
        <f>37-D999</f>
        <v>31</v>
      </c>
      <c r="J999">
        <f>ABS(D999-D1000)</f>
        <v>13</v>
      </c>
    </row>
    <row r="1000">
      <c r="A1000">
        <v>26571</v>
      </c>
      <c r="B1000" t="str">
        <v>2026-02-06</v>
      </c>
      <c r="C1000" t="str">
        <v>Midday</v>
      </c>
      <c r="D1000">
        <v>19</v>
      </c>
      <c r="E1000" t="str">
        <f>IF(MOD(D1000,2)=0,"EVEN","ODD")</f>
        <v>ODD</v>
      </c>
      <c r="F1000" t="str">
        <f>IF(D1000&lt;=18,"LOW (1-18)","HIGH (19-36)")</f>
        <v>HIGH (19-36)</v>
      </c>
      <c r="G1000">
        <f>INT((D1000-1)/6)+1</f>
        <v>4</v>
      </c>
      <c r="H1000">
        <f>MOD(D1000-1,6)+1</f>
        <v>1</v>
      </c>
      <c r="I1000">
        <f>37-D1000</f>
        <v>18</v>
      </c>
      <c r="J1000">
        <f>ABS(D1000-D1001)</f>
        <v>4</v>
      </c>
    </row>
    <row r="1001">
      <c r="A1001">
        <v>26570</v>
      </c>
      <c r="B1001" t="str">
        <v>2026-02-06</v>
      </c>
      <c r="C1001" t="str">
        <v>Morning</v>
      </c>
      <c r="D1001">
        <v>23</v>
      </c>
      <c r="E1001" t="str">
        <f>IF(MOD(D1001,2)=0,"EVEN","ODD")</f>
        <v>ODD</v>
      </c>
      <c r="F1001" t="str">
        <f>IF(D1001&lt;=18,"LOW (1-18)","HIGH (19-36)")</f>
        <v>HIGH (19-36)</v>
      </c>
      <c r="G1001">
        <f>INT((D1001-1)/6)+1</f>
        <v>4</v>
      </c>
      <c r="H1001">
        <f>MOD(D1001-1,6)+1</f>
        <v>5</v>
      </c>
      <c r="I1001">
        <f>37-D1001</f>
        <v>14</v>
      </c>
      <c r="J1001">
        <f>ABS(D1001-D1002)</f>
        <v>20</v>
      </c>
    </row>
    <row r="1002">
      <c r="A1002">
        <v>26569</v>
      </c>
      <c r="B1002" t="str">
        <v>2026-02-05</v>
      </c>
      <c r="C1002" t="str">
        <v>Evening</v>
      </c>
      <c r="D1002">
        <v>3</v>
      </c>
      <c r="E1002" t="str">
        <f>IF(MOD(D1002,2)=0,"EVEN","ODD")</f>
        <v>ODD</v>
      </c>
      <c r="F1002" t="str">
        <f>IF(D1002&lt;=18,"LOW (1-18)","HIGH (19-36)")</f>
        <v>LOW (1-18)</v>
      </c>
      <c r="G1002">
        <f>INT((D1002-1)/6)+1</f>
        <v>1</v>
      </c>
      <c r="H1002">
        <f>MOD(D1002-1,6)+1</f>
        <v>3</v>
      </c>
      <c r="I1002">
        <f>37-D1002</f>
        <v>34</v>
      </c>
      <c r="J1002">
        <f>ABS(D1002-D1003)</f>
        <v>10</v>
      </c>
    </row>
    <row r="1003">
      <c r="A1003">
        <v>26568</v>
      </c>
      <c r="B1003" t="str">
        <v>2026-02-05</v>
      </c>
      <c r="C1003" t="str">
        <v>Afternoon</v>
      </c>
      <c r="D1003">
        <v>13</v>
      </c>
      <c r="E1003" t="str">
        <f>IF(MOD(D1003,2)=0,"EVEN","ODD")</f>
        <v>ODD</v>
      </c>
      <c r="F1003" t="str">
        <f>IF(D1003&lt;=18,"LOW (1-18)","HIGH (19-36)")</f>
        <v>LOW (1-18)</v>
      </c>
      <c r="G1003">
        <f>INT((D1003-1)/6)+1</f>
        <v>3</v>
      </c>
      <c r="H1003">
        <f>MOD(D1003-1,6)+1</f>
        <v>1</v>
      </c>
      <c r="I1003">
        <f>37-D1003</f>
        <v>24</v>
      </c>
      <c r="J1003">
        <f>ABS(D1003-D1004)</f>
        <v>20</v>
      </c>
    </row>
    <row r="1004">
      <c r="A1004">
        <v>26567</v>
      </c>
      <c r="B1004" t="str">
        <v>2026-02-05</v>
      </c>
      <c r="C1004" t="str">
        <v>Midday</v>
      </c>
      <c r="D1004">
        <v>33</v>
      </c>
      <c r="E1004" t="str">
        <f>IF(MOD(D1004,2)=0,"EVEN","ODD")</f>
        <v>ODD</v>
      </c>
      <c r="F1004" t="str">
        <f>IF(D1004&lt;=18,"LOW (1-18)","HIGH (19-36)")</f>
        <v>HIGH (19-36)</v>
      </c>
      <c r="G1004">
        <f>INT((D1004-1)/6)+1</f>
        <v>6</v>
      </c>
      <c r="H1004">
        <f>MOD(D1004-1,6)+1</f>
        <v>3</v>
      </c>
      <c r="I1004">
        <f>37-D1004</f>
        <v>4</v>
      </c>
      <c r="J1004">
        <f>ABS(D1004-D1005)</f>
        <v>15</v>
      </c>
    </row>
    <row r="1005">
      <c r="A1005">
        <v>26566</v>
      </c>
      <c r="B1005" t="str">
        <v>2026-02-05</v>
      </c>
      <c r="C1005" t="str">
        <v>Morning</v>
      </c>
      <c r="D1005">
        <v>18</v>
      </c>
      <c r="E1005" t="str">
        <f>IF(MOD(D1005,2)=0,"EVEN","ODD")</f>
        <v>EVEN</v>
      </c>
      <c r="F1005" t="str">
        <f>IF(D1005&lt;=18,"LOW (1-18)","HIGH (19-36)")</f>
        <v>LOW (1-18)</v>
      </c>
      <c r="G1005">
        <f>INT((D1005-1)/6)+1</f>
        <v>3</v>
      </c>
      <c r="H1005">
        <f>MOD(D1005-1,6)+1</f>
        <v>6</v>
      </c>
      <c r="I1005">
        <f>37-D1005</f>
        <v>19</v>
      </c>
      <c r="J1005">
        <f>ABS(D1005-D1006)</f>
        <v>9</v>
      </c>
    </row>
    <row r="1006">
      <c r="A1006">
        <v>26565</v>
      </c>
      <c r="B1006" t="str">
        <v>2026-02-04</v>
      </c>
      <c r="C1006" t="str">
        <v>Evening</v>
      </c>
      <c r="D1006">
        <v>9</v>
      </c>
      <c r="E1006" t="str">
        <f>IF(MOD(D1006,2)=0,"EVEN","ODD")</f>
        <v>ODD</v>
      </c>
      <c r="F1006" t="str">
        <f>IF(D1006&lt;=18,"LOW (1-18)","HIGH (19-36)")</f>
        <v>LOW (1-18)</v>
      </c>
      <c r="G1006">
        <f>INT((D1006-1)/6)+1</f>
        <v>2</v>
      </c>
      <c r="H1006">
        <f>MOD(D1006-1,6)+1</f>
        <v>3</v>
      </c>
      <c r="I1006">
        <f>37-D1006</f>
        <v>28</v>
      </c>
      <c r="J1006">
        <f>ABS(D1006-D1007)</f>
        <v>16</v>
      </c>
    </row>
    <row r="1007">
      <c r="A1007">
        <v>26564</v>
      </c>
      <c r="B1007" t="str">
        <v>2026-02-04</v>
      </c>
      <c r="C1007" t="str">
        <v>Afternoon</v>
      </c>
      <c r="D1007">
        <v>25</v>
      </c>
      <c r="E1007" t="str">
        <f>IF(MOD(D1007,2)=0,"EVEN","ODD")</f>
        <v>ODD</v>
      </c>
      <c r="F1007" t="str">
        <f>IF(D1007&lt;=18,"LOW (1-18)","HIGH (19-36)")</f>
        <v>HIGH (19-36)</v>
      </c>
      <c r="G1007">
        <f>INT((D1007-1)/6)+1</f>
        <v>5</v>
      </c>
      <c r="H1007">
        <f>MOD(D1007-1,6)+1</f>
        <v>1</v>
      </c>
      <c r="I1007">
        <f>37-D1007</f>
        <v>12</v>
      </c>
      <c r="J1007">
        <f>ABS(D1007-D1008)</f>
        <v>13</v>
      </c>
    </row>
    <row r="1008">
      <c r="A1008">
        <v>26563</v>
      </c>
      <c r="B1008" t="str">
        <v>2026-02-04</v>
      </c>
      <c r="C1008" t="str">
        <v>Midday</v>
      </c>
      <c r="D1008">
        <v>12</v>
      </c>
      <c r="E1008" t="str">
        <f>IF(MOD(D1008,2)=0,"EVEN","ODD")</f>
        <v>EVEN</v>
      </c>
      <c r="F1008" t="str">
        <f>IF(D1008&lt;=18,"LOW (1-18)","HIGH (19-36)")</f>
        <v>LOW (1-18)</v>
      </c>
      <c r="G1008">
        <f>INT((D1008-1)/6)+1</f>
        <v>2</v>
      </c>
      <c r="H1008">
        <f>MOD(D1008-1,6)+1</f>
        <v>6</v>
      </c>
      <c r="I1008">
        <f>37-D1008</f>
        <v>25</v>
      </c>
      <c r="J1008">
        <f>ABS(D1008-D1009)</f>
        <v>8</v>
      </c>
    </row>
    <row r="1009">
      <c r="A1009">
        <v>26562</v>
      </c>
      <c r="B1009" t="str">
        <v>2026-02-04</v>
      </c>
      <c r="C1009" t="str">
        <v>Morning</v>
      </c>
      <c r="D1009">
        <v>4</v>
      </c>
      <c r="E1009" t="str">
        <f>IF(MOD(D1009,2)=0,"EVEN","ODD")</f>
        <v>EVEN</v>
      </c>
      <c r="F1009" t="str">
        <f>IF(D1009&lt;=18,"LOW (1-18)","HIGH (19-36)")</f>
        <v>LOW (1-18)</v>
      </c>
      <c r="G1009">
        <f>INT((D1009-1)/6)+1</f>
        <v>1</v>
      </c>
      <c r="H1009">
        <f>MOD(D1009-1,6)+1</f>
        <v>4</v>
      </c>
      <c r="I1009">
        <f>37-D1009</f>
        <v>33</v>
      </c>
      <c r="J1009">
        <f>ABS(D1009-D1010)</f>
        <v>31</v>
      </c>
    </row>
    <row r="1010">
      <c r="A1010">
        <v>26561</v>
      </c>
      <c r="B1010" t="str">
        <v>2026-02-03</v>
      </c>
      <c r="C1010" t="str">
        <v>Evening</v>
      </c>
      <c r="D1010">
        <v>35</v>
      </c>
      <c r="E1010" t="str">
        <f>IF(MOD(D1010,2)=0,"EVEN","ODD")</f>
        <v>ODD</v>
      </c>
      <c r="F1010" t="str">
        <f>IF(D1010&lt;=18,"LOW (1-18)","HIGH (19-36)")</f>
        <v>HIGH (19-36)</v>
      </c>
      <c r="G1010">
        <f>INT((D1010-1)/6)+1</f>
        <v>6</v>
      </c>
      <c r="H1010">
        <f>MOD(D1010-1,6)+1</f>
        <v>5</v>
      </c>
      <c r="I1010">
        <f>37-D1010</f>
        <v>2</v>
      </c>
      <c r="J1010">
        <f>ABS(D1010-D1011)</f>
        <v>27</v>
      </c>
    </row>
    <row r="1011">
      <c r="A1011">
        <v>26560</v>
      </c>
      <c r="B1011" t="str">
        <v>2026-02-03</v>
      </c>
      <c r="C1011" t="str">
        <v>Afternoon</v>
      </c>
      <c r="D1011">
        <v>8</v>
      </c>
      <c r="E1011" t="str">
        <f>IF(MOD(D1011,2)=0,"EVEN","ODD")</f>
        <v>EVEN</v>
      </c>
      <c r="F1011" t="str">
        <f>IF(D1011&lt;=18,"LOW (1-18)","HIGH (19-36)")</f>
        <v>LOW (1-18)</v>
      </c>
      <c r="G1011">
        <f>INT((D1011-1)/6)+1</f>
        <v>2</v>
      </c>
      <c r="H1011">
        <f>MOD(D1011-1,6)+1</f>
        <v>2</v>
      </c>
      <c r="I1011">
        <f>37-D1011</f>
        <v>29</v>
      </c>
      <c r="J1011">
        <f>ABS(D1011-D1012)</f>
        <v>25</v>
      </c>
    </row>
    <row r="1012">
      <c r="A1012">
        <v>26559</v>
      </c>
      <c r="B1012" t="str">
        <v>2026-02-03</v>
      </c>
      <c r="C1012" t="str">
        <v>Midday</v>
      </c>
      <c r="D1012">
        <v>33</v>
      </c>
      <c r="E1012" t="str">
        <f>IF(MOD(D1012,2)=0,"EVEN","ODD")</f>
        <v>ODD</v>
      </c>
      <c r="F1012" t="str">
        <f>IF(D1012&lt;=18,"LOW (1-18)","HIGH (19-36)")</f>
        <v>HIGH (19-36)</v>
      </c>
      <c r="G1012">
        <f>INT((D1012-1)/6)+1</f>
        <v>6</v>
      </c>
      <c r="H1012">
        <f>MOD(D1012-1,6)+1</f>
        <v>3</v>
      </c>
      <c r="I1012">
        <f>37-D1012</f>
        <v>4</v>
      </c>
      <c r="J1012">
        <f>ABS(D1012-D1013)</f>
        <v>1</v>
      </c>
    </row>
    <row r="1013">
      <c r="A1013">
        <v>26558</v>
      </c>
      <c r="B1013" t="str">
        <v>2026-02-03</v>
      </c>
      <c r="C1013" t="str">
        <v>Morning</v>
      </c>
      <c r="D1013">
        <v>34</v>
      </c>
      <c r="E1013" t="str">
        <f>IF(MOD(D1013,2)=0,"EVEN","ODD")</f>
        <v>EVEN</v>
      </c>
      <c r="F1013" t="str">
        <f>IF(D1013&lt;=18,"LOW (1-18)","HIGH (19-36)")</f>
        <v>HIGH (19-36)</v>
      </c>
      <c r="G1013">
        <f>INT((D1013-1)/6)+1</f>
        <v>6</v>
      </c>
      <c r="H1013">
        <f>MOD(D1013-1,6)+1</f>
        <v>4</v>
      </c>
      <c r="I1013">
        <f>37-D1013</f>
        <v>3</v>
      </c>
      <c r="J1013">
        <f>ABS(D1013-D1014)</f>
        <v>3</v>
      </c>
    </row>
    <row r="1014">
      <c r="A1014">
        <v>26557</v>
      </c>
      <c r="B1014" t="str">
        <v>2026-02-02</v>
      </c>
      <c r="C1014" t="str">
        <v>Evening</v>
      </c>
      <c r="D1014">
        <v>31</v>
      </c>
      <c r="E1014" t="str">
        <f>IF(MOD(D1014,2)=0,"EVEN","ODD")</f>
        <v>ODD</v>
      </c>
      <c r="F1014" t="str">
        <f>IF(D1014&lt;=18,"LOW (1-18)","HIGH (19-36)")</f>
        <v>HIGH (19-36)</v>
      </c>
      <c r="G1014">
        <f>INT((D1014-1)/6)+1</f>
        <v>6</v>
      </c>
      <c r="H1014">
        <f>MOD(D1014-1,6)+1</f>
        <v>1</v>
      </c>
      <c r="I1014">
        <f>37-D1014</f>
        <v>6</v>
      </c>
      <c r="J1014">
        <f>ABS(D1014-D1015)</f>
        <v>2</v>
      </c>
    </row>
    <row r="1015">
      <c r="A1015">
        <v>26556</v>
      </c>
      <c r="B1015" t="str">
        <v>2026-02-02</v>
      </c>
      <c r="C1015" t="str">
        <v>Afternoon</v>
      </c>
      <c r="D1015">
        <v>29</v>
      </c>
      <c r="E1015" t="str">
        <f>IF(MOD(D1015,2)=0,"EVEN","ODD")</f>
        <v>ODD</v>
      </c>
      <c r="F1015" t="str">
        <f>IF(D1015&lt;=18,"LOW (1-18)","HIGH (19-36)")</f>
        <v>HIGH (19-36)</v>
      </c>
      <c r="G1015">
        <f>INT((D1015-1)/6)+1</f>
        <v>5</v>
      </c>
      <c r="H1015">
        <f>MOD(D1015-1,6)+1</f>
        <v>5</v>
      </c>
      <c r="I1015">
        <f>37-D1015</f>
        <v>8</v>
      </c>
      <c r="J1015">
        <f>ABS(D1015-D1016)</f>
        <v>4</v>
      </c>
    </row>
    <row r="1016">
      <c r="A1016">
        <v>26555</v>
      </c>
      <c r="B1016" t="str">
        <v>2026-02-02</v>
      </c>
      <c r="C1016" t="str">
        <v>Midday</v>
      </c>
      <c r="D1016">
        <v>33</v>
      </c>
      <c r="E1016" t="str">
        <f>IF(MOD(D1016,2)=0,"EVEN","ODD")</f>
        <v>ODD</v>
      </c>
      <c r="F1016" t="str">
        <f>IF(D1016&lt;=18,"LOW (1-18)","HIGH (19-36)")</f>
        <v>HIGH (19-36)</v>
      </c>
      <c r="G1016">
        <f>INT((D1016-1)/6)+1</f>
        <v>6</v>
      </c>
      <c r="H1016">
        <f>MOD(D1016-1,6)+1</f>
        <v>3</v>
      </c>
      <c r="I1016">
        <f>37-D1016</f>
        <v>4</v>
      </c>
      <c r="J1016">
        <f>ABS(D1016-D1017)</f>
        <v>3</v>
      </c>
    </row>
    <row r="1017">
      <c r="A1017">
        <v>26554</v>
      </c>
      <c r="B1017" t="str">
        <v>2026-02-02</v>
      </c>
      <c r="C1017" t="str">
        <v>Morning</v>
      </c>
      <c r="D1017">
        <v>30</v>
      </c>
      <c r="E1017" t="str">
        <f>IF(MOD(D1017,2)=0,"EVEN","ODD")</f>
        <v>EVEN</v>
      </c>
      <c r="F1017" t="str">
        <f>IF(D1017&lt;=18,"LOW (1-18)","HIGH (19-36)")</f>
        <v>HIGH (19-36)</v>
      </c>
      <c r="G1017">
        <f>INT((D1017-1)/6)+1</f>
        <v>5</v>
      </c>
      <c r="H1017">
        <f>MOD(D1017-1,6)+1</f>
        <v>6</v>
      </c>
      <c r="I1017">
        <f>37-D1017</f>
        <v>7</v>
      </c>
      <c r="J1017">
        <f>ABS(D1017-D1018)</f>
        <v>18</v>
      </c>
    </row>
    <row r="1018">
      <c r="A1018">
        <v>26553</v>
      </c>
      <c r="B1018" t="str">
        <v>2026-01-31</v>
      </c>
      <c r="C1018" t="str">
        <v>Evening</v>
      </c>
      <c r="D1018">
        <v>12</v>
      </c>
      <c r="E1018" t="str">
        <f>IF(MOD(D1018,2)=0,"EVEN","ODD")</f>
        <v>EVEN</v>
      </c>
      <c r="F1018" t="str">
        <f>IF(D1018&lt;=18,"LOW (1-18)","HIGH (19-36)")</f>
        <v>LOW (1-18)</v>
      </c>
      <c r="G1018">
        <f>INT((D1018-1)/6)+1</f>
        <v>2</v>
      </c>
      <c r="H1018">
        <f>MOD(D1018-1,6)+1</f>
        <v>6</v>
      </c>
      <c r="I1018">
        <f>37-D1018</f>
        <v>25</v>
      </c>
      <c r="J1018">
        <f>ABS(D1018-D1019)</f>
        <v>11</v>
      </c>
    </row>
    <row r="1019">
      <c r="A1019">
        <v>26552</v>
      </c>
      <c r="B1019" t="str">
        <v>2026-01-31</v>
      </c>
      <c r="C1019" t="str">
        <v>Afternoon</v>
      </c>
      <c r="D1019">
        <v>23</v>
      </c>
      <c r="E1019" t="str">
        <f>IF(MOD(D1019,2)=0,"EVEN","ODD")</f>
        <v>ODD</v>
      </c>
      <c r="F1019" t="str">
        <f>IF(D1019&lt;=18,"LOW (1-18)","HIGH (19-36)")</f>
        <v>HIGH (19-36)</v>
      </c>
      <c r="G1019">
        <f>INT((D1019-1)/6)+1</f>
        <v>4</v>
      </c>
      <c r="H1019">
        <f>MOD(D1019-1,6)+1</f>
        <v>5</v>
      </c>
      <c r="I1019">
        <f>37-D1019</f>
        <v>14</v>
      </c>
      <c r="J1019">
        <f>ABS(D1019-D1020)</f>
        <v>3</v>
      </c>
    </row>
    <row r="1020">
      <c r="A1020">
        <v>26551</v>
      </c>
      <c r="B1020" t="str">
        <v>2026-01-31</v>
      </c>
      <c r="C1020" t="str">
        <v>Midday</v>
      </c>
      <c r="D1020">
        <v>26</v>
      </c>
      <c r="E1020" t="str">
        <f>IF(MOD(D1020,2)=0,"EVEN","ODD")</f>
        <v>EVEN</v>
      </c>
      <c r="F1020" t="str">
        <f>IF(D1020&lt;=18,"LOW (1-18)","HIGH (19-36)")</f>
        <v>HIGH (19-36)</v>
      </c>
      <c r="G1020">
        <f>INT((D1020-1)/6)+1</f>
        <v>5</v>
      </c>
      <c r="H1020">
        <f>MOD(D1020-1,6)+1</f>
        <v>2</v>
      </c>
      <c r="I1020">
        <f>37-D1020</f>
        <v>11</v>
      </c>
      <c r="J1020">
        <f>ABS(D1020-D1021)</f>
        <v>17</v>
      </c>
    </row>
    <row r="1021">
      <c r="A1021">
        <v>26550</v>
      </c>
      <c r="B1021" t="str">
        <v>2026-01-31</v>
      </c>
      <c r="C1021" t="str">
        <v>Morning</v>
      </c>
      <c r="D1021">
        <v>9</v>
      </c>
      <c r="E1021" t="str">
        <f>IF(MOD(D1021,2)=0,"EVEN","ODD")</f>
        <v>ODD</v>
      </c>
      <c r="F1021" t="str">
        <f>IF(D1021&lt;=18,"LOW (1-18)","HIGH (19-36)")</f>
        <v>LOW (1-18)</v>
      </c>
      <c r="G1021">
        <f>INT((D1021-1)/6)+1</f>
        <v>2</v>
      </c>
      <c r="H1021">
        <f>MOD(D1021-1,6)+1</f>
        <v>3</v>
      </c>
      <c r="I1021">
        <f>37-D1021</f>
        <v>28</v>
      </c>
      <c r="J1021">
        <f>ABS(D1021-D1022)</f>
        <v>2</v>
      </c>
    </row>
    <row r="1022">
      <c r="A1022">
        <v>26549</v>
      </c>
      <c r="B1022" t="str">
        <v>2026-01-30</v>
      </c>
      <c r="C1022" t="str">
        <v>Evening</v>
      </c>
      <c r="D1022">
        <v>11</v>
      </c>
      <c r="E1022" t="str">
        <f>IF(MOD(D1022,2)=0,"EVEN","ODD")</f>
        <v>ODD</v>
      </c>
      <c r="F1022" t="str">
        <f>IF(D1022&lt;=18,"LOW (1-18)","HIGH (19-36)")</f>
        <v>LOW (1-18)</v>
      </c>
      <c r="G1022">
        <f>INT((D1022-1)/6)+1</f>
        <v>2</v>
      </c>
      <c r="H1022">
        <f>MOD(D1022-1,6)+1</f>
        <v>5</v>
      </c>
      <c r="I1022">
        <f>37-D1022</f>
        <v>26</v>
      </c>
      <c r="J1022">
        <f>ABS(D1022-D1023)</f>
        <v>4</v>
      </c>
    </row>
    <row r="1023">
      <c r="A1023">
        <v>26548</v>
      </c>
      <c r="B1023" t="str">
        <v>2026-01-30</v>
      </c>
      <c r="C1023" t="str">
        <v>Afternoon</v>
      </c>
      <c r="D1023">
        <v>15</v>
      </c>
      <c r="E1023" t="str">
        <f>IF(MOD(D1023,2)=0,"EVEN","ODD")</f>
        <v>ODD</v>
      </c>
      <c r="F1023" t="str">
        <f>IF(D1023&lt;=18,"LOW (1-18)","HIGH (19-36)")</f>
        <v>LOW (1-18)</v>
      </c>
      <c r="G1023">
        <f>INT((D1023-1)/6)+1</f>
        <v>3</v>
      </c>
      <c r="H1023">
        <f>MOD(D1023-1,6)+1</f>
        <v>3</v>
      </c>
      <c r="I1023">
        <f>37-D1023</f>
        <v>22</v>
      </c>
      <c r="J1023">
        <f>ABS(D1023-D1024)</f>
        <v>6</v>
      </c>
    </row>
    <row r="1024">
      <c r="A1024">
        <v>26547</v>
      </c>
      <c r="B1024" t="str">
        <v>2026-01-30</v>
      </c>
      <c r="C1024" t="str">
        <v>Midday</v>
      </c>
      <c r="D1024">
        <v>21</v>
      </c>
      <c r="E1024" t="str">
        <f>IF(MOD(D1024,2)=0,"EVEN","ODD")</f>
        <v>ODD</v>
      </c>
      <c r="F1024" t="str">
        <f>IF(D1024&lt;=18,"LOW (1-18)","HIGH (19-36)")</f>
        <v>HIGH (19-36)</v>
      </c>
      <c r="G1024">
        <f>INT((D1024-1)/6)+1</f>
        <v>4</v>
      </c>
      <c r="H1024">
        <f>MOD(D1024-1,6)+1</f>
        <v>3</v>
      </c>
      <c r="I1024">
        <f>37-D1024</f>
        <v>16</v>
      </c>
      <c r="J1024">
        <f>ABS(D1024-D1025)</f>
        <v>18</v>
      </c>
    </row>
    <row r="1025">
      <c r="A1025">
        <v>26546</v>
      </c>
      <c r="B1025" t="str">
        <v>2026-01-30</v>
      </c>
      <c r="C1025" t="str">
        <v>Morning</v>
      </c>
      <c r="D1025">
        <v>3</v>
      </c>
      <c r="E1025" t="str">
        <f>IF(MOD(D1025,2)=0,"EVEN","ODD")</f>
        <v>ODD</v>
      </c>
      <c r="F1025" t="str">
        <f>IF(D1025&lt;=18,"LOW (1-18)","HIGH (19-36)")</f>
        <v>LOW (1-18)</v>
      </c>
      <c r="G1025">
        <f>INT((D1025-1)/6)+1</f>
        <v>1</v>
      </c>
      <c r="H1025">
        <f>MOD(D1025-1,6)+1</f>
        <v>3</v>
      </c>
      <c r="I1025">
        <f>37-D1025</f>
        <v>34</v>
      </c>
      <c r="J1025">
        <f>ABS(D1025-D1026)</f>
        <v>15</v>
      </c>
    </row>
    <row r="1026">
      <c r="A1026">
        <v>26545</v>
      </c>
      <c r="B1026" t="str">
        <v>2026-01-29</v>
      </c>
      <c r="C1026" t="str">
        <v>Evening</v>
      </c>
      <c r="D1026">
        <v>18</v>
      </c>
      <c r="E1026" t="str">
        <f>IF(MOD(D1026,2)=0,"EVEN","ODD")</f>
        <v>EVEN</v>
      </c>
      <c r="F1026" t="str">
        <f>IF(D1026&lt;=18,"LOW (1-18)","HIGH (19-36)")</f>
        <v>LOW (1-18)</v>
      </c>
      <c r="G1026">
        <f>INT((D1026-1)/6)+1</f>
        <v>3</v>
      </c>
      <c r="H1026">
        <f>MOD(D1026-1,6)+1</f>
        <v>6</v>
      </c>
      <c r="I1026">
        <f>37-D1026</f>
        <v>19</v>
      </c>
      <c r="J1026">
        <f>ABS(D1026-D1027)</f>
        <v>12</v>
      </c>
    </row>
    <row r="1027">
      <c r="A1027">
        <v>26544</v>
      </c>
      <c r="B1027" t="str">
        <v>2026-01-29</v>
      </c>
      <c r="C1027" t="str">
        <v>Afternoon</v>
      </c>
      <c r="D1027">
        <v>6</v>
      </c>
      <c r="E1027" t="str">
        <f>IF(MOD(D1027,2)=0,"EVEN","ODD")</f>
        <v>EVEN</v>
      </c>
      <c r="F1027" t="str">
        <f>IF(D1027&lt;=18,"LOW (1-18)","HIGH (19-36)")</f>
        <v>LOW (1-18)</v>
      </c>
      <c r="G1027">
        <f>INT((D1027-1)/6)+1</f>
        <v>1</v>
      </c>
      <c r="H1027">
        <f>MOD(D1027-1,6)+1</f>
        <v>6</v>
      </c>
      <c r="I1027">
        <f>37-D1027</f>
        <v>31</v>
      </c>
      <c r="J1027">
        <f>ABS(D1027-D1028)</f>
        <v>30</v>
      </c>
    </row>
    <row r="1028">
      <c r="A1028">
        <v>26543</v>
      </c>
      <c r="B1028" t="str">
        <v>2026-01-29</v>
      </c>
      <c r="C1028" t="str">
        <v>Midday</v>
      </c>
      <c r="D1028">
        <v>36</v>
      </c>
      <c r="E1028" t="str">
        <f>IF(MOD(D1028,2)=0,"EVEN","ODD")</f>
        <v>EVEN</v>
      </c>
      <c r="F1028" t="str">
        <f>IF(D1028&lt;=18,"LOW (1-18)","HIGH (19-36)")</f>
        <v>HIGH (19-36)</v>
      </c>
      <c r="G1028">
        <f>INT((D1028-1)/6)+1</f>
        <v>6</v>
      </c>
      <c r="H1028">
        <f>MOD(D1028-1,6)+1</f>
        <v>6</v>
      </c>
      <c r="I1028">
        <f>37-D1028</f>
        <v>1</v>
      </c>
      <c r="J1028">
        <f>ABS(D1028-D1029)</f>
        <v>32</v>
      </c>
    </row>
    <row r="1029">
      <c r="A1029">
        <v>26542</v>
      </c>
      <c r="B1029" t="str">
        <v>2026-01-29</v>
      </c>
      <c r="C1029" t="str">
        <v>Morning</v>
      </c>
      <c r="D1029">
        <v>4</v>
      </c>
      <c r="E1029" t="str">
        <f>IF(MOD(D1029,2)=0,"EVEN","ODD")</f>
        <v>EVEN</v>
      </c>
      <c r="F1029" t="str">
        <f>IF(D1029&lt;=18,"LOW (1-18)","HIGH (19-36)")</f>
        <v>LOW (1-18)</v>
      </c>
      <c r="G1029">
        <f>INT((D1029-1)/6)+1</f>
        <v>1</v>
      </c>
      <c r="H1029">
        <f>MOD(D1029-1,6)+1</f>
        <v>4</v>
      </c>
      <c r="I1029">
        <f>37-D1029</f>
        <v>33</v>
      </c>
      <c r="J1029">
        <f>ABS(D1029-D1030)</f>
        <v>7</v>
      </c>
    </row>
    <row r="1030">
      <c r="A1030">
        <v>26541</v>
      </c>
      <c r="B1030" t="str">
        <v>2026-01-28</v>
      </c>
      <c r="C1030" t="str">
        <v>Evening</v>
      </c>
      <c r="D1030">
        <v>11</v>
      </c>
      <c r="E1030" t="str">
        <f>IF(MOD(D1030,2)=0,"EVEN","ODD")</f>
        <v>ODD</v>
      </c>
      <c r="F1030" t="str">
        <f>IF(D1030&lt;=18,"LOW (1-18)","HIGH (19-36)")</f>
        <v>LOW (1-18)</v>
      </c>
      <c r="G1030">
        <f>INT((D1030-1)/6)+1</f>
        <v>2</v>
      </c>
      <c r="H1030">
        <f>MOD(D1030-1,6)+1</f>
        <v>5</v>
      </c>
      <c r="I1030">
        <f>37-D1030</f>
        <v>26</v>
      </c>
      <c r="J1030">
        <f>ABS(D1030-D1031)</f>
        <v>2</v>
      </c>
    </row>
    <row r="1031">
      <c r="A1031">
        <v>26540</v>
      </c>
      <c r="B1031" t="str">
        <v>2026-01-28</v>
      </c>
      <c r="C1031" t="str">
        <v>Afternoon</v>
      </c>
      <c r="D1031">
        <v>13</v>
      </c>
      <c r="E1031" t="str">
        <f>IF(MOD(D1031,2)=0,"EVEN","ODD")</f>
        <v>ODD</v>
      </c>
      <c r="F1031" t="str">
        <f>IF(D1031&lt;=18,"LOW (1-18)","HIGH (19-36)")</f>
        <v>LOW (1-18)</v>
      </c>
      <c r="G1031">
        <f>INT((D1031-1)/6)+1</f>
        <v>3</v>
      </c>
      <c r="H1031">
        <f>MOD(D1031-1,6)+1</f>
        <v>1</v>
      </c>
      <c r="I1031">
        <f>37-D1031</f>
        <v>24</v>
      </c>
      <c r="J1031">
        <f>ABS(D1031-D1032)</f>
        <v>8</v>
      </c>
    </row>
    <row r="1032">
      <c r="A1032">
        <v>26539</v>
      </c>
      <c r="B1032" t="str">
        <v>2026-01-28</v>
      </c>
      <c r="C1032" t="str">
        <v>Midday</v>
      </c>
      <c r="D1032">
        <v>21</v>
      </c>
      <c r="E1032" t="str">
        <f>IF(MOD(D1032,2)=0,"EVEN","ODD")</f>
        <v>ODD</v>
      </c>
      <c r="F1032" t="str">
        <f>IF(D1032&lt;=18,"LOW (1-18)","HIGH (19-36)")</f>
        <v>HIGH (19-36)</v>
      </c>
      <c r="G1032">
        <f>INT((D1032-1)/6)+1</f>
        <v>4</v>
      </c>
      <c r="H1032">
        <f>MOD(D1032-1,6)+1</f>
        <v>3</v>
      </c>
      <c r="I1032">
        <f>37-D1032</f>
        <v>16</v>
      </c>
      <c r="J1032">
        <f>ABS(D1032-D1033)</f>
        <v>9</v>
      </c>
    </row>
    <row r="1033">
      <c r="A1033">
        <v>26538</v>
      </c>
      <c r="B1033" t="str">
        <v>2026-01-28</v>
      </c>
      <c r="C1033" t="str">
        <v>Morning</v>
      </c>
      <c r="D1033">
        <v>30</v>
      </c>
      <c r="E1033" t="str">
        <f>IF(MOD(D1033,2)=0,"EVEN","ODD")</f>
        <v>EVEN</v>
      </c>
      <c r="F1033" t="str">
        <f>IF(D1033&lt;=18,"LOW (1-18)","HIGH (19-36)")</f>
        <v>HIGH (19-36)</v>
      </c>
      <c r="G1033">
        <f>INT((D1033-1)/6)+1</f>
        <v>5</v>
      </c>
      <c r="H1033">
        <f>MOD(D1033-1,6)+1</f>
        <v>6</v>
      </c>
      <c r="I1033">
        <f>37-D1033</f>
        <v>7</v>
      </c>
      <c r="J1033">
        <f>ABS(D1033-D1034)</f>
        <v>5</v>
      </c>
    </row>
    <row r="1034">
      <c r="A1034">
        <v>26537</v>
      </c>
      <c r="B1034" t="str">
        <v>2026-01-27</v>
      </c>
      <c r="C1034" t="str">
        <v>Evening</v>
      </c>
      <c r="D1034">
        <v>25</v>
      </c>
      <c r="E1034" t="str">
        <f>IF(MOD(D1034,2)=0,"EVEN","ODD")</f>
        <v>ODD</v>
      </c>
      <c r="F1034" t="str">
        <f>IF(D1034&lt;=18,"LOW (1-18)","HIGH (19-36)")</f>
        <v>HIGH (19-36)</v>
      </c>
      <c r="G1034">
        <f>INT((D1034-1)/6)+1</f>
        <v>5</v>
      </c>
      <c r="H1034">
        <f>MOD(D1034-1,6)+1</f>
        <v>1</v>
      </c>
      <c r="I1034">
        <f>37-D1034</f>
        <v>12</v>
      </c>
      <c r="J1034">
        <f>ABS(D1034-D1035)</f>
        <v>10</v>
      </c>
    </row>
    <row r="1035">
      <c r="A1035">
        <v>26536</v>
      </c>
      <c r="B1035" t="str">
        <v>2026-01-27</v>
      </c>
      <c r="C1035" t="str">
        <v>Afternoon</v>
      </c>
      <c r="D1035">
        <v>15</v>
      </c>
      <c r="E1035" t="str">
        <f>IF(MOD(D1035,2)=0,"EVEN","ODD")</f>
        <v>ODD</v>
      </c>
      <c r="F1035" t="str">
        <f>IF(D1035&lt;=18,"LOW (1-18)","HIGH (19-36)")</f>
        <v>LOW (1-18)</v>
      </c>
      <c r="G1035">
        <f>INT((D1035-1)/6)+1</f>
        <v>3</v>
      </c>
      <c r="H1035">
        <f>MOD(D1035-1,6)+1</f>
        <v>3</v>
      </c>
      <c r="I1035">
        <f>37-D1035</f>
        <v>22</v>
      </c>
      <c r="J1035">
        <f>ABS(D1035-D1036)</f>
        <v>9</v>
      </c>
    </row>
    <row r="1036">
      <c r="A1036">
        <v>26535</v>
      </c>
      <c r="B1036" t="str">
        <v>2026-01-27</v>
      </c>
      <c r="C1036" t="str">
        <v>Midday</v>
      </c>
      <c r="D1036">
        <v>24</v>
      </c>
      <c r="E1036" t="str">
        <f>IF(MOD(D1036,2)=0,"EVEN","ODD")</f>
        <v>EVEN</v>
      </c>
      <c r="F1036" t="str">
        <f>IF(D1036&lt;=18,"LOW (1-18)","HIGH (19-36)")</f>
        <v>HIGH (19-36)</v>
      </c>
      <c r="G1036">
        <f>INT((D1036-1)/6)+1</f>
        <v>4</v>
      </c>
      <c r="H1036">
        <f>MOD(D1036-1,6)+1</f>
        <v>6</v>
      </c>
      <c r="I1036">
        <f>37-D1036</f>
        <v>13</v>
      </c>
      <c r="J1036">
        <f>ABS(D1036-D1037)</f>
        <v>2</v>
      </c>
    </row>
    <row r="1037">
      <c r="A1037">
        <v>26534</v>
      </c>
      <c r="B1037" t="str">
        <v>2026-01-27</v>
      </c>
      <c r="C1037" t="str">
        <v>Morning</v>
      </c>
      <c r="D1037">
        <v>26</v>
      </c>
      <c r="E1037" t="str">
        <f>IF(MOD(D1037,2)=0,"EVEN","ODD")</f>
        <v>EVEN</v>
      </c>
      <c r="F1037" t="str">
        <f>IF(D1037&lt;=18,"LOW (1-18)","HIGH (19-36)")</f>
        <v>HIGH (19-36)</v>
      </c>
      <c r="G1037">
        <f>INT((D1037-1)/6)+1</f>
        <v>5</v>
      </c>
      <c r="H1037">
        <f>MOD(D1037-1,6)+1</f>
        <v>2</v>
      </c>
      <c r="I1037">
        <f>37-D1037</f>
        <v>11</v>
      </c>
      <c r="J1037">
        <f>ABS(D1037-D1038)</f>
        <v>10</v>
      </c>
    </row>
    <row r="1038">
      <c r="A1038">
        <v>26533</v>
      </c>
      <c r="B1038" t="str">
        <v>2026-01-26</v>
      </c>
      <c r="C1038" t="str">
        <v>Evening</v>
      </c>
      <c r="D1038">
        <v>36</v>
      </c>
      <c r="E1038" t="str">
        <f>IF(MOD(D1038,2)=0,"EVEN","ODD")</f>
        <v>EVEN</v>
      </c>
      <c r="F1038" t="str">
        <f>IF(D1038&lt;=18,"LOW (1-18)","HIGH (19-36)")</f>
        <v>HIGH (19-36)</v>
      </c>
      <c r="G1038">
        <f>INT((D1038-1)/6)+1</f>
        <v>6</v>
      </c>
      <c r="H1038">
        <f>MOD(D1038-1,6)+1</f>
        <v>6</v>
      </c>
      <c r="I1038">
        <f>37-D1038</f>
        <v>1</v>
      </c>
      <c r="J1038">
        <f>ABS(D1038-D1039)</f>
        <v>11</v>
      </c>
    </row>
    <row r="1039">
      <c r="A1039">
        <v>26532</v>
      </c>
      <c r="B1039" t="str">
        <v>2026-01-26</v>
      </c>
      <c r="C1039" t="str">
        <v>Afternoon</v>
      </c>
      <c r="D1039">
        <v>25</v>
      </c>
      <c r="E1039" t="str">
        <f>IF(MOD(D1039,2)=0,"EVEN","ODD")</f>
        <v>ODD</v>
      </c>
      <c r="F1039" t="str">
        <f>IF(D1039&lt;=18,"LOW (1-18)","HIGH (19-36)")</f>
        <v>HIGH (19-36)</v>
      </c>
      <c r="G1039">
        <f>INT((D1039-1)/6)+1</f>
        <v>5</v>
      </c>
      <c r="H1039">
        <f>MOD(D1039-1,6)+1</f>
        <v>1</v>
      </c>
      <c r="I1039">
        <f>37-D1039</f>
        <v>12</v>
      </c>
      <c r="J1039">
        <f>ABS(D1039-D1040)</f>
        <v>1</v>
      </c>
    </row>
    <row r="1040">
      <c r="A1040">
        <v>26531</v>
      </c>
      <c r="B1040" t="str">
        <v>2026-01-26</v>
      </c>
      <c r="C1040" t="str">
        <v>Midday</v>
      </c>
      <c r="D1040">
        <v>24</v>
      </c>
      <c r="E1040" t="str">
        <f>IF(MOD(D1040,2)=0,"EVEN","ODD")</f>
        <v>EVEN</v>
      </c>
      <c r="F1040" t="str">
        <f>IF(D1040&lt;=18,"LOW (1-18)","HIGH (19-36)")</f>
        <v>HIGH (19-36)</v>
      </c>
      <c r="G1040">
        <f>INT((D1040-1)/6)+1</f>
        <v>4</v>
      </c>
      <c r="H1040">
        <f>MOD(D1040-1,6)+1</f>
        <v>6</v>
      </c>
      <c r="I1040">
        <f>37-D1040</f>
        <v>13</v>
      </c>
      <c r="J1040">
        <f>ABS(D1040-D1041)</f>
        <v>6</v>
      </c>
    </row>
    <row r="1041">
      <c r="A1041">
        <v>26530</v>
      </c>
      <c r="B1041" t="str">
        <v>2026-01-26</v>
      </c>
      <c r="C1041" t="str">
        <v>Morning</v>
      </c>
      <c r="D1041">
        <v>18</v>
      </c>
      <c r="E1041" t="str">
        <f>IF(MOD(D1041,2)=0,"EVEN","ODD")</f>
        <v>EVEN</v>
      </c>
      <c r="F1041" t="str">
        <f>IF(D1041&lt;=18,"LOW (1-18)","HIGH (19-36)")</f>
        <v>LOW (1-18)</v>
      </c>
      <c r="G1041">
        <f>INT((D1041-1)/6)+1</f>
        <v>3</v>
      </c>
      <c r="H1041">
        <f>MOD(D1041-1,6)+1</f>
        <v>6</v>
      </c>
      <c r="I1041">
        <f>37-D1041</f>
        <v>19</v>
      </c>
      <c r="J1041">
        <f>ABS(D1041-D1042)</f>
        <v>1</v>
      </c>
    </row>
    <row r="1042">
      <c r="A1042">
        <v>26529</v>
      </c>
      <c r="B1042" t="str">
        <v>2026-01-24</v>
      </c>
      <c r="C1042" t="str">
        <v>Evening</v>
      </c>
      <c r="D1042">
        <v>19</v>
      </c>
      <c r="E1042" t="str">
        <f>IF(MOD(D1042,2)=0,"EVEN","ODD")</f>
        <v>ODD</v>
      </c>
      <c r="F1042" t="str">
        <f>IF(D1042&lt;=18,"LOW (1-18)","HIGH (19-36)")</f>
        <v>HIGH (19-36)</v>
      </c>
      <c r="G1042">
        <f>INT((D1042-1)/6)+1</f>
        <v>4</v>
      </c>
      <c r="H1042">
        <f>MOD(D1042-1,6)+1</f>
        <v>1</v>
      </c>
      <c r="I1042">
        <f>37-D1042</f>
        <v>18</v>
      </c>
      <c r="J1042">
        <f>ABS(D1042-D1043)</f>
        <v>1</v>
      </c>
    </row>
    <row r="1043">
      <c r="A1043">
        <v>26528</v>
      </c>
      <c r="B1043" t="str">
        <v>2026-01-24</v>
      </c>
      <c r="C1043" t="str">
        <v>Afternoon</v>
      </c>
      <c r="D1043">
        <v>20</v>
      </c>
      <c r="E1043" t="str">
        <f>IF(MOD(D1043,2)=0,"EVEN","ODD")</f>
        <v>EVEN</v>
      </c>
      <c r="F1043" t="str">
        <f>IF(D1043&lt;=18,"LOW (1-18)","HIGH (19-36)")</f>
        <v>HIGH (19-36)</v>
      </c>
      <c r="G1043">
        <f>INT((D1043-1)/6)+1</f>
        <v>4</v>
      </c>
      <c r="H1043">
        <f>MOD(D1043-1,6)+1</f>
        <v>2</v>
      </c>
      <c r="I1043">
        <f>37-D1043</f>
        <v>17</v>
      </c>
      <c r="J1043">
        <f>ABS(D1043-D1044)</f>
        <v>10</v>
      </c>
    </row>
    <row r="1044">
      <c r="A1044">
        <v>26527</v>
      </c>
      <c r="B1044" t="str">
        <v>2026-01-24</v>
      </c>
      <c r="C1044" t="str">
        <v>Midday</v>
      </c>
      <c r="D1044">
        <v>30</v>
      </c>
      <c r="E1044" t="str">
        <f>IF(MOD(D1044,2)=0,"EVEN","ODD")</f>
        <v>EVEN</v>
      </c>
      <c r="F1044" t="str">
        <f>IF(D1044&lt;=18,"LOW (1-18)","HIGH (19-36)")</f>
        <v>HIGH (19-36)</v>
      </c>
      <c r="G1044">
        <f>INT((D1044-1)/6)+1</f>
        <v>5</v>
      </c>
      <c r="H1044">
        <f>MOD(D1044-1,6)+1</f>
        <v>6</v>
      </c>
      <c r="I1044">
        <f>37-D1044</f>
        <v>7</v>
      </c>
      <c r="J1044">
        <f>ABS(D1044-D1045)</f>
        <v>22</v>
      </c>
    </row>
    <row r="1045">
      <c r="A1045">
        <v>26526</v>
      </c>
      <c r="B1045" t="str">
        <v>2026-01-24</v>
      </c>
      <c r="C1045" t="str">
        <v>Morning</v>
      </c>
      <c r="D1045">
        <v>8</v>
      </c>
      <c r="E1045" t="str">
        <f>IF(MOD(D1045,2)=0,"EVEN","ODD")</f>
        <v>EVEN</v>
      </c>
      <c r="F1045" t="str">
        <f>IF(D1045&lt;=18,"LOW (1-18)","HIGH (19-36)")</f>
        <v>LOW (1-18)</v>
      </c>
      <c r="G1045">
        <f>INT((D1045-1)/6)+1</f>
        <v>2</v>
      </c>
      <c r="H1045">
        <f>MOD(D1045-1,6)+1</f>
        <v>2</v>
      </c>
      <c r="I1045">
        <f>37-D1045</f>
        <v>29</v>
      </c>
      <c r="J1045">
        <f>ABS(D1045-D1046)</f>
        <v>27</v>
      </c>
    </row>
    <row r="1046">
      <c r="A1046">
        <v>26525</v>
      </c>
      <c r="B1046" t="str">
        <v>2026-01-23</v>
      </c>
      <c r="C1046" t="str">
        <v>Evening</v>
      </c>
      <c r="D1046">
        <v>35</v>
      </c>
      <c r="E1046" t="str">
        <f>IF(MOD(D1046,2)=0,"EVEN","ODD")</f>
        <v>ODD</v>
      </c>
      <c r="F1046" t="str">
        <f>IF(D1046&lt;=18,"LOW (1-18)","HIGH (19-36)")</f>
        <v>HIGH (19-36)</v>
      </c>
      <c r="G1046">
        <f>INT((D1046-1)/6)+1</f>
        <v>6</v>
      </c>
      <c r="H1046">
        <f>MOD(D1046-1,6)+1</f>
        <v>5</v>
      </c>
      <c r="I1046">
        <f>37-D1046</f>
        <v>2</v>
      </c>
      <c r="J1046">
        <f>ABS(D1046-D1047)</f>
        <v>8</v>
      </c>
    </row>
    <row r="1047">
      <c r="A1047">
        <v>26524</v>
      </c>
      <c r="B1047" t="str">
        <v>2026-01-23</v>
      </c>
      <c r="C1047" t="str">
        <v>Afternoon</v>
      </c>
      <c r="D1047">
        <v>27</v>
      </c>
      <c r="E1047" t="str">
        <f>IF(MOD(D1047,2)=0,"EVEN","ODD")</f>
        <v>ODD</v>
      </c>
      <c r="F1047" t="str">
        <f>IF(D1047&lt;=18,"LOW (1-18)","HIGH (19-36)")</f>
        <v>HIGH (19-36)</v>
      </c>
      <c r="G1047">
        <f>INT((D1047-1)/6)+1</f>
        <v>5</v>
      </c>
      <c r="H1047">
        <f>MOD(D1047-1,6)+1</f>
        <v>3</v>
      </c>
      <c r="I1047">
        <f>37-D1047</f>
        <v>10</v>
      </c>
      <c r="J1047">
        <f>ABS(D1047-D1048)</f>
        <v>9</v>
      </c>
    </row>
    <row r="1048">
      <c r="A1048">
        <v>26523</v>
      </c>
      <c r="B1048" t="str">
        <v>2026-01-23</v>
      </c>
      <c r="C1048" t="str">
        <v>Midday</v>
      </c>
      <c r="D1048">
        <v>18</v>
      </c>
      <c r="E1048" t="str">
        <f>IF(MOD(D1048,2)=0,"EVEN","ODD")</f>
        <v>EVEN</v>
      </c>
      <c r="F1048" t="str">
        <f>IF(D1048&lt;=18,"LOW (1-18)","HIGH (19-36)")</f>
        <v>LOW (1-18)</v>
      </c>
      <c r="G1048">
        <f>INT((D1048-1)/6)+1</f>
        <v>3</v>
      </c>
      <c r="H1048">
        <f>MOD(D1048-1,6)+1</f>
        <v>6</v>
      </c>
      <c r="I1048">
        <f>37-D1048</f>
        <v>19</v>
      </c>
      <c r="J1048">
        <f>ABS(D1048-D1049)</f>
        <v>16</v>
      </c>
    </row>
    <row r="1049">
      <c r="A1049">
        <v>26522</v>
      </c>
      <c r="B1049" t="str">
        <v>2026-01-23</v>
      </c>
      <c r="C1049" t="str">
        <v>Morning</v>
      </c>
      <c r="D1049">
        <v>34</v>
      </c>
      <c r="E1049" t="str">
        <f>IF(MOD(D1049,2)=0,"EVEN","ODD")</f>
        <v>EVEN</v>
      </c>
      <c r="F1049" t="str">
        <f>IF(D1049&lt;=18,"LOW (1-18)","HIGH (19-36)")</f>
        <v>HIGH (19-36)</v>
      </c>
      <c r="G1049">
        <f>INT((D1049-1)/6)+1</f>
        <v>6</v>
      </c>
      <c r="H1049">
        <f>MOD(D1049-1,6)+1</f>
        <v>4</v>
      </c>
      <c r="I1049">
        <f>37-D1049</f>
        <v>3</v>
      </c>
      <c r="J1049">
        <f>ABS(D1049-D1050)</f>
        <v>30</v>
      </c>
    </row>
    <row r="1050">
      <c r="A1050">
        <v>26521</v>
      </c>
      <c r="B1050" t="str">
        <v>2026-01-22</v>
      </c>
      <c r="C1050" t="str">
        <v>Evening</v>
      </c>
      <c r="D1050">
        <v>4</v>
      </c>
      <c r="E1050" t="str">
        <f>IF(MOD(D1050,2)=0,"EVEN","ODD")</f>
        <v>EVEN</v>
      </c>
      <c r="F1050" t="str">
        <f>IF(D1050&lt;=18,"LOW (1-18)","HIGH (19-36)")</f>
        <v>LOW (1-18)</v>
      </c>
      <c r="G1050">
        <f>INT((D1050-1)/6)+1</f>
        <v>1</v>
      </c>
      <c r="H1050">
        <f>MOD(D1050-1,6)+1</f>
        <v>4</v>
      </c>
      <c r="I1050">
        <f>37-D1050</f>
        <v>33</v>
      </c>
      <c r="J1050">
        <f>ABS(D1050-D1051)</f>
        <v>21</v>
      </c>
    </row>
    <row r="1051">
      <c r="A1051">
        <v>26520</v>
      </c>
      <c r="B1051" t="str">
        <v>2026-01-22</v>
      </c>
      <c r="C1051" t="str">
        <v>Afternoon</v>
      </c>
      <c r="D1051">
        <v>25</v>
      </c>
      <c r="E1051" t="str">
        <f>IF(MOD(D1051,2)=0,"EVEN","ODD")</f>
        <v>ODD</v>
      </c>
      <c r="F1051" t="str">
        <f>IF(D1051&lt;=18,"LOW (1-18)","HIGH (19-36)")</f>
        <v>HIGH (19-36)</v>
      </c>
      <c r="G1051">
        <f>INT((D1051-1)/6)+1</f>
        <v>5</v>
      </c>
      <c r="H1051">
        <f>MOD(D1051-1,6)+1</f>
        <v>1</v>
      </c>
      <c r="I1051">
        <f>37-D1051</f>
        <v>12</v>
      </c>
      <c r="J1051">
        <f>ABS(D1051-D1052)</f>
        <v>1</v>
      </c>
    </row>
    <row r="1052">
      <c r="A1052">
        <v>26519</v>
      </c>
      <c r="B1052" t="str">
        <v>2026-01-22</v>
      </c>
      <c r="C1052" t="str">
        <v>Midday</v>
      </c>
      <c r="D1052">
        <v>26</v>
      </c>
      <c r="E1052" t="str">
        <f>IF(MOD(D1052,2)=0,"EVEN","ODD")</f>
        <v>EVEN</v>
      </c>
      <c r="F1052" t="str">
        <f>IF(D1052&lt;=18,"LOW (1-18)","HIGH (19-36)")</f>
        <v>HIGH (19-36)</v>
      </c>
      <c r="G1052">
        <f>INT((D1052-1)/6)+1</f>
        <v>5</v>
      </c>
      <c r="H1052">
        <f>MOD(D1052-1,6)+1</f>
        <v>2</v>
      </c>
      <c r="I1052">
        <f>37-D1052</f>
        <v>11</v>
      </c>
      <c r="J1052">
        <f>ABS(D1052-D1053)</f>
        <v>3</v>
      </c>
    </row>
    <row r="1053">
      <c r="A1053">
        <v>26518</v>
      </c>
      <c r="B1053" t="str">
        <v>2026-01-22</v>
      </c>
      <c r="C1053" t="str">
        <v>Morning</v>
      </c>
      <c r="D1053">
        <v>23</v>
      </c>
      <c r="E1053" t="str">
        <f>IF(MOD(D1053,2)=0,"EVEN","ODD")</f>
        <v>ODD</v>
      </c>
      <c r="F1053" t="str">
        <f>IF(D1053&lt;=18,"LOW (1-18)","HIGH (19-36)")</f>
        <v>HIGH (19-36)</v>
      </c>
      <c r="G1053">
        <f>INT((D1053-1)/6)+1</f>
        <v>4</v>
      </c>
      <c r="H1053">
        <f>MOD(D1053-1,6)+1</f>
        <v>5</v>
      </c>
      <c r="I1053">
        <f>37-D1053</f>
        <v>14</v>
      </c>
      <c r="J1053">
        <f>ABS(D1053-D1054)</f>
        <v>1</v>
      </c>
    </row>
    <row r="1054">
      <c r="A1054">
        <v>26517</v>
      </c>
      <c r="B1054" t="str">
        <v>2026-01-21</v>
      </c>
      <c r="C1054" t="str">
        <v>Evening</v>
      </c>
      <c r="D1054">
        <v>22</v>
      </c>
      <c r="E1054" t="str">
        <f>IF(MOD(D1054,2)=0,"EVEN","ODD")</f>
        <v>EVEN</v>
      </c>
      <c r="F1054" t="str">
        <f>IF(D1054&lt;=18,"LOW (1-18)","HIGH (19-36)")</f>
        <v>HIGH (19-36)</v>
      </c>
      <c r="G1054">
        <f>INT((D1054-1)/6)+1</f>
        <v>4</v>
      </c>
      <c r="H1054">
        <f>MOD(D1054-1,6)+1</f>
        <v>4</v>
      </c>
      <c r="I1054">
        <f>37-D1054</f>
        <v>15</v>
      </c>
      <c r="J1054">
        <f>ABS(D1054-D1055)</f>
        <v>2</v>
      </c>
    </row>
    <row r="1055">
      <c r="A1055">
        <v>26516</v>
      </c>
      <c r="B1055" t="str">
        <v>2026-01-21</v>
      </c>
      <c r="C1055" t="str">
        <v>Afternoon</v>
      </c>
      <c r="D1055">
        <v>20</v>
      </c>
      <c r="E1055" t="str">
        <f>IF(MOD(D1055,2)=0,"EVEN","ODD")</f>
        <v>EVEN</v>
      </c>
      <c r="F1055" t="str">
        <f>IF(D1055&lt;=18,"LOW (1-18)","HIGH (19-36)")</f>
        <v>HIGH (19-36)</v>
      </c>
      <c r="G1055">
        <f>INT((D1055-1)/6)+1</f>
        <v>4</v>
      </c>
      <c r="H1055">
        <f>MOD(D1055-1,6)+1</f>
        <v>2</v>
      </c>
      <c r="I1055">
        <f>37-D1055</f>
        <v>17</v>
      </c>
      <c r="J1055">
        <f>ABS(D1055-D1056)</f>
        <v>2</v>
      </c>
    </row>
    <row r="1056">
      <c r="A1056">
        <v>26515</v>
      </c>
      <c r="B1056" t="str">
        <v>2026-01-21</v>
      </c>
      <c r="C1056" t="str">
        <v>Midday</v>
      </c>
      <c r="D1056">
        <v>22</v>
      </c>
      <c r="E1056" t="str">
        <f>IF(MOD(D1056,2)=0,"EVEN","ODD")</f>
        <v>EVEN</v>
      </c>
      <c r="F1056" t="str">
        <f>IF(D1056&lt;=18,"LOW (1-18)","HIGH (19-36)")</f>
        <v>HIGH (19-36)</v>
      </c>
      <c r="G1056">
        <f>INT((D1056-1)/6)+1</f>
        <v>4</v>
      </c>
      <c r="H1056">
        <f>MOD(D1056-1,6)+1</f>
        <v>4</v>
      </c>
      <c r="I1056">
        <f>37-D1056</f>
        <v>15</v>
      </c>
      <c r="J1056">
        <f>ABS(D1056-D1057)</f>
        <v>16</v>
      </c>
    </row>
    <row r="1057">
      <c r="A1057">
        <v>26514</v>
      </c>
      <c r="B1057" t="str">
        <v>2026-01-21</v>
      </c>
      <c r="C1057" t="str">
        <v>Morning</v>
      </c>
      <c r="D1057">
        <v>6</v>
      </c>
      <c r="E1057" t="str">
        <f>IF(MOD(D1057,2)=0,"EVEN","ODD")</f>
        <v>EVEN</v>
      </c>
      <c r="F1057" t="str">
        <f>IF(D1057&lt;=18,"LOW (1-18)","HIGH (19-36)")</f>
        <v>LOW (1-18)</v>
      </c>
      <c r="G1057">
        <f>INT((D1057-1)/6)+1</f>
        <v>1</v>
      </c>
      <c r="H1057">
        <f>MOD(D1057-1,6)+1</f>
        <v>6</v>
      </c>
      <c r="I1057">
        <f>37-D1057</f>
        <v>31</v>
      </c>
      <c r="J1057">
        <f>ABS(D1057-D1058)</f>
        <v>30</v>
      </c>
    </row>
    <row r="1058">
      <c r="A1058">
        <v>26513</v>
      </c>
      <c r="B1058" t="str">
        <v>2026-01-20</v>
      </c>
      <c r="C1058" t="str">
        <v>Evening</v>
      </c>
      <c r="D1058">
        <v>36</v>
      </c>
      <c r="E1058" t="str">
        <f>IF(MOD(D1058,2)=0,"EVEN","ODD")</f>
        <v>EVEN</v>
      </c>
      <c r="F1058" t="str">
        <f>IF(D1058&lt;=18,"LOW (1-18)","HIGH (19-36)")</f>
        <v>HIGH (19-36)</v>
      </c>
      <c r="G1058">
        <f>INT((D1058-1)/6)+1</f>
        <v>6</v>
      </c>
      <c r="H1058">
        <f>MOD(D1058-1,6)+1</f>
        <v>6</v>
      </c>
      <c r="I1058">
        <f>37-D1058</f>
        <v>1</v>
      </c>
      <c r="J1058">
        <f>ABS(D1058-D1059)</f>
        <v>1</v>
      </c>
    </row>
    <row r="1059">
      <c r="A1059">
        <v>26512</v>
      </c>
      <c r="B1059" t="str">
        <v>2026-01-20</v>
      </c>
      <c r="C1059" t="str">
        <v>Afternoon</v>
      </c>
      <c r="D1059">
        <v>35</v>
      </c>
      <c r="E1059" t="str">
        <f>IF(MOD(D1059,2)=0,"EVEN","ODD")</f>
        <v>ODD</v>
      </c>
      <c r="F1059" t="str">
        <f>IF(D1059&lt;=18,"LOW (1-18)","HIGH (19-36)")</f>
        <v>HIGH (19-36)</v>
      </c>
      <c r="G1059">
        <f>INT((D1059-1)/6)+1</f>
        <v>6</v>
      </c>
      <c r="H1059">
        <f>MOD(D1059-1,6)+1</f>
        <v>5</v>
      </c>
      <c r="I1059">
        <f>37-D1059</f>
        <v>2</v>
      </c>
      <c r="J1059">
        <f>ABS(D1059-D1060)</f>
        <v>33</v>
      </c>
    </row>
    <row r="1060">
      <c r="A1060">
        <v>26511</v>
      </c>
      <c r="B1060" t="str">
        <v>2026-01-20</v>
      </c>
      <c r="C1060" t="str">
        <v>Midday</v>
      </c>
      <c r="D1060">
        <v>2</v>
      </c>
      <c r="E1060" t="str">
        <f>IF(MOD(D1060,2)=0,"EVEN","ODD")</f>
        <v>EVEN</v>
      </c>
      <c r="F1060" t="str">
        <f>IF(D1060&lt;=18,"LOW (1-18)","HIGH (19-36)")</f>
        <v>LOW (1-18)</v>
      </c>
      <c r="G1060">
        <f>INT((D1060-1)/6)+1</f>
        <v>1</v>
      </c>
      <c r="H1060">
        <f>MOD(D1060-1,6)+1</f>
        <v>2</v>
      </c>
      <c r="I1060">
        <f>37-D1060</f>
        <v>35</v>
      </c>
      <c r="J1060">
        <f>ABS(D1060-D1061)</f>
        <v>13</v>
      </c>
    </row>
    <row r="1061">
      <c r="A1061">
        <v>26510</v>
      </c>
      <c r="B1061" t="str">
        <v>2026-01-20</v>
      </c>
      <c r="C1061" t="str">
        <v>Morning</v>
      </c>
      <c r="D1061">
        <v>15</v>
      </c>
      <c r="E1061" t="str">
        <f>IF(MOD(D1061,2)=0,"EVEN","ODD")</f>
        <v>ODD</v>
      </c>
      <c r="F1061" t="str">
        <f>IF(D1061&lt;=18,"LOW (1-18)","HIGH (19-36)")</f>
        <v>LOW (1-18)</v>
      </c>
      <c r="G1061">
        <f>INT((D1061-1)/6)+1</f>
        <v>3</v>
      </c>
      <c r="H1061">
        <f>MOD(D1061-1,6)+1</f>
        <v>3</v>
      </c>
      <c r="I1061">
        <f>37-D1061</f>
        <v>22</v>
      </c>
      <c r="J1061">
        <f>ABS(D1061-D1062)</f>
        <v>3</v>
      </c>
    </row>
    <row r="1062">
      <c r="A1062">
        <v>26509</v>
      </c>
      <c r="B1062" t="str">
        <v>2026-01-19</v>
      </c>
      <c r="C1062" t="str">
        <v>Evening</v>
      </c>
      <c r="D1062">
        <v>18</v>
      </c>
      <c r="E1062" t="str">
        <f>IF(MOD(D1062,2)=0,"EVEN","ODD")</f>
        <v>EVEN</v>
      </c>
      <c r="F1062" t="str">
        <f>IF(D1062&lt;=18,"LOW (1-18)","HIGH (19-36)")</f>
        <v>LOW (1-18)</v>
      </c>
      <c r="G1062">
        <f>INT((D1062-1)/6)+1</f>
        <v>3</v>
      </c>
      <c r="H1062">
        <f>MOD(D1062-1,6)+1</f>
        <v>6</v>
      </c>
      <c r="I1062">
        <f>37-D1062</f>
        <v>19</v>
      </c>
      <c r="J1062">
        <f>ABS(D1062-D1063)</f>
        <v>3</v>
      </c>
    </row>
    <row r="1063">
      <c r="A1063">
        <v>26508</v>
      </c>
      <c r="B1063" t="str">
        <v>2026-01-19</v>
      </c>
      <c r="C1063" t="str">
        <v>Afternoon</v>
      </c>
      <c r="D1063">
        <v>15</v>
      </c>
      <c r="E1063" t="str">
        <f>IF(MOD(D1063,2)=0,"EVEN","ODD")</f>
        <v>ODD</v>
      </c>
      <c r="F1063" t="str">
        <f>IF(D1063&lt;=18,"LOW (1-18)","HIGH (19-36)")</f>
        <v>LOW (1-18)</v>
      </c>
      <c r="G1063">
        <f>INT((D1063-1)/6)+1</f>
        <v>3</v>
      </c>
      <c r="H1063">
        <f>MOD(D1063-1,6)+1</f>
        <v>3</v>
      </c>
      <c r="I1063">
        <f>37-D1063</f>
        <v>22</v>
      </c>
      <c r="J1063">
        <f>ABS(D1063-D1064)</f>
        <v>5</v>
      </c>
    </row>
    <row r="1064">
      <c r="A1064">
        <v>26507</v>
      </c>
      <c r="B1064" t="str">
        <v>2026-01-19</v>
      </c>
      <c r="C1064" t="str">
        <v>Midday</v>
      </c>
      <c r="D1064">
        <v>10</v>
      </c>
      <c r="E1064" t="str">
        <f>IF(MOD(D1064,2)=0,"EVEN","ODD")</f>
        <v>EVEN</v>
      </c>
      <c r="F1064" t="str">
        <f>IF(D1064&lt;=18,"LOW (1-18)","HIGH (19-36)")</f>
        <v>LOW (1-18)</v>
      </c>
      <c r="G1064">
        <f>INT((D1064-1)/6)+1</f>
        <v>2</v>
      </c>
      <c r="H1064">
        <f>MOD(D1064-1,6)+1</f>
        <v>4</v>
      </c>
      <c r="I1064">
        <f>37-D1064</f>
        <v>27</v>
      </c>
      <c r="J1064">
        <f>ABS(D1064-D1065)</f>
        <v>4</v>
      </c>
    </row>
    <row r="1065">
      <c r="A1065">
        <v>26506</v>
      </c>
      <c r="B1065" t="str">
        <v>2026-01-19</v>
      </c>
      <c r="C1065" t="str">
        <v>Morning</v>
      </c>
      <c r="D1065">
        <v>14</v>
      </c>
      <c r="E1065" t="str">
        <f>IF(MOD(D1065,2)=0,"EVEN","ODD")</f>
        <v>EVEN</v>
      </c>
      <c r="F1065" t="str">
        <f>IF(D1065&lt;=18,"LOW (1-18)","HIGH (19-36)")</f>
        <v>LOW (1-18)</v>
      </c>
      <c r="G1065">
        <f>INT((D1065-1)/6)+1</f>
        <v>3</v>
      </c>
      <c r="H1065">
        <f>MOD(D1065-1,6)+1</f>
        <v>2</v>
      </c>
      <c r="I1065">
        <f>37-D1065</f>
        <v>23</v>
      </c>
      <c r="J1065">
        <f>ABS(D1065-D1066)</f>
        <v>5</v>
      </c>
    </row>
    <row r="1066">
      <c r="A1066">
        <v>26505</v>
      </c>
      <c r="B1066" t="str">
        <v>2026-01-17</v>
      </c>
      <c r="C1066" t="str">
        <v>Evening</v>
      </c>
      <c r="D1066">
        <v>9</v>
      </c>
      <c r="E1066" t="str">
        <f>IF(MOD(D1066,2)=0,"EVEN","ODD")</f>
        <v>ODD</v>
      </c>
      <c r="F1066" t="str">
        <f>IF(D1066&lt;=18,"LOW (1-18)","HIGH (19-36)")</f>
        <v>LOW (1-18)</v>
      </c>
      <c r="G1066">
        <f>INT((D1066-1)/6)+1</f>
        <v>2</v>
      </c>
      <c r="H1066">
        <f>MOD(D1066-1,6)+1</f>
        <v>3</v>
      </c>
      <c r="I1066">
        <f>37-D1066</f>
        <v>28</v>
      </c>
      <c r="J1066">
        <f>ABS(D1066-D1067)</f>
        <v>1</v>
      </c>
    </row>
    <row r="1067">
      <c r="A1067">
        <v>26504</v>
      </c>
      <c r="B1067" t="str">
        <v>2026-01-17</v>
      </c>
      <c r="C1067" t="str">
        <v>Afternoon</v>
      </c>
      <c r="D1067">
        <v>8</v>
      </c>
      <c r="E1067" t="str">
        <f>IF(MOD(D1067,2)=0,"EVEN","ODD")</f>
        <v>EVEN</v>
      </c>
      <c r="F1067" t="str">
        <f>IF(D1067&lt;=18,"LOW (1-18)","HIGH (19-36)")</f>
        <v>LOW (1-18)</v>
      </c>
      <c r="G1067">
        <f>INT((D1067-1)/6)+1</f>
        <v>2</v>
      </c>
      <c r="H1067">
        <f>MOD(D1067-1,6)+1</f>
        <v>2</v>
      </c>
      <c r="I1067">
        <f>37-D1067</f>
        <v>29</v>
      </c>
      <c r="J1067">
        <f>ABS(D1067-D1068)</f>
        <v>16</v>
      </c>
    </row>
    <row r="1068">
      <c r="A1068">
        <v>26503</v>
      </c>
      <c r="B1068" t="str">
        <v>2026-01-17</v>
      </c>
      <c r="C1068" t="str">
        <v>Midday</v>
      </c>
      <c r="D1068">
        <v>24</v>
      </c>
      <c r="E1068" t="str">
        <f>IF(MOD(D1068,2)=0,"EVEN","ODD")</f>
        <v>EVEN</v>
      </c>
      <c r="F1068" t="str">
        <f>IF(D1068&lt;=18,"LOW (1-18)","HIGH (19-36)")</f>
        <v>HIGH (19-36)</v>
      </c>
      <c r="G1068">
        <f>INT((D1068-1)/6)+1</f>
        <v>4</v>
      </c>
      <c r="H1068">
        <f>MOD(D1068-1,6)+1</f>
        <v>6</v>
      </c>
      <c r="I1068">
        <f>37-D1068</f>
        <v>13</v>
      </c>
      <c r="J1068">
        <f>ABS(D1068-D1069)</f>
        <v>9</v>
      </c>
    </row>
    <row r="1069">
      <c r="A1069">
        <v>26502</v>
      </c>
      <c r="B1069" t="str">
        <v>2026-01-17</v>
      </c>
      <c r="C1069" t="str">
        <v>Morning</v>
      </c>
      <c r="D1069">
        <v>15</v>
      </c>
      <c r="E1069" t="str">
        <f>IF(MOD(D1069,2)=0,"EVEN","ODD")</f>
        <v>ODD</v>
      </c>
      <c r="F1069" t="str">
        <f>IF(D1069&lt;=18,"LOW (1-18)","HIGH (19-36)")</f>
        <v>LOW (1-18)</v>
      </c>
      <c r="G1069">
        <f>INT((D1069-1)/6)+1</f>
        <v>3</v>
      </c>
      <c r="H1069">
        <f>MOD(D1069-1,6)+1</f>
        <v>3</v>
      </c>
      <c r="I1069">
        <f>37-D1069</f>
        <v>22</v>
      </c>
      <c r="J1069">
        <f>ABS(D1069-D1070)</f>
        <v>19</v>
      </c>
    </row>
    <row r="1070">
      <c r="A1070">
        <v>26501</v>
      </c>
      <c r="B1070" t="str">
        <v>2026-01-16</v>
      </c>
      <c r="C1070" t="str">
        <v>Evening</v>
      </c>
      <c r="D1070">
        <v>34</v>
      </c>
      <c r="E1070" t="str">
        <f>IF(MOD(D1070,2)=0,"EVEN","ODD")</f>
        <v>EVEN</v>
      </c>
      <c r="F1070" t="str">
        <f>IF(D1070&lt;=18,"LOW (1-18)","HIGH (19-36)")</f>
        <v>HIGH (19-36)</v>
      </c>
      <c r="G1070">
        <f>INT((D1070-1)/6)+1</f>
        <v>6</v>
      </c>
      <c r="H1070">
        <f>MOD(D1070-1,6)+1</f>
        <v>4</v>
      </c>
      <c r="I1070">
        <f>37-D1070</f>
        <v>3</v>
      </c>
      <c r="J1070">
        <f>ABS(D1070-D1071)</f>
        <v>16</v>
      </c>
    </row>
    <row r="1071">
      <c r="A1071">
        <v>26500</v>
      </c>
      <c r="B1071" t="str">
        <v>2026-01-16</v>
      </c>
      <c r="C1071" t="str">
        <v>Afternoon</v>
      </c>
      <c r="D1071">
        <v>18</v>
      </c>
      <c r="E1071" t="str">
        <f>IF(MOD(D1071,2)=0,"EVEN","ODD")</f>
        <v>EVEN</v>
      </c>
      <c r="F1071" t="str">
        <f>IF(D1071&lt;=18,"LOW (1-18)","HIGH (19-36)")</f>
        <v>LOW (1-18)</v>
      </c>
      <c r="G1071">
        <f>INT((D1071-1)/6)+1</f>
        <v>3</v>
      </c>
      <c r="H1071">
        <f>MOD(D1071-1,6)+1</f>
        <v>6</v>
      </c>
      <c r="I1071">
        <f>37-D1071</f>
        <v>19</v>
      </c>
      <c r="J1071">
        <f>ABS(D1071-D1072)</f>
        <v>1</v>
      </c>
    </row>
    <row r="1072">
      <c r="A1072">
        <v>26499</v>
      </c>
      <c r="B1072" t="str">
        <v>2026-01-16</v>
      </c>
      <c r="C1072" t="str">
        <v>Midday</v>
      </c>
      <c r="D1072">
        <v>19</v>
      </c>
      <c r="E1072" t="str">
        <f>IF(MOD(D1072,2)=0,"EVEN","ODD")</f>
        <v>ODD</v>
      </c>
      <c r="F1072" t="str">
        <f>IF(D1072&lt;=18,"LOW (1-18)","HIGH (19-36)")</f>
        <v>HIGH (19-36)</v>
      </c>
      <c r="G1072">
        <f>INT((D1072-1)/6)+1</f>
        <v>4</v>
      </c>
      <c r="H1072">
        <f>MOD(D1072-1,6)+1</f>
        <v>1</v>
      </c>
      <c r="I1072">
        <f>37-D1072</f>
        <v>18</v>
      </c>
      <c r="J1072">
        <f>ABS(D1072-D1073)</f>
        <v>8</v>
      </c>
    </row>
    <row r="1073">
      <c r="A1073">
        <v>26498</v>
      </c>
      <c r="B1073" t="str">
        <v>2026-01-16</v>
      </c>
      <c r="C1073" t="str">
        <v>Morning</v>
      </c>
      <c r="D1073">
        <v>27</v>
      </c>
      <c r="E1073" t="str">
        <f>IF(MOD(D1073,2)=0,"EVEN","ODD")</f>
        <v>ODD</v>
      </c>
      <c r="F1073" t="str">
        <f>IF(D1073&lt;=18,"LOW (1-18)","HIGH (19-36)")</f>
        <v>HIGH (19-36)</v>
      </c>
      <c r="G1073">
        <f>INT((D1073-1)/6)+1</f>
        <v>5</v>
      </c>
      <c r="H1073">
        <f>MOD(D1073-1,6)+1</f>
        <v>3</v>
      </c>
      <c r="I1073">
        <f>37-D1073</f>
        <v>10</v>
      </c>
      <c r="J1073">
        <f>ABS(D1073-D1074)</f>
        <v>7</v>
      </c>
    </row>
    <row r="1074">
      <c r="A1074">
        <v>26497</v>
      </c>
      <c r="B1074" t="str">
        <v>2026-01-15</v>
      </c>
      <c r="C1074" t="str">
        <v>Evening</v>
      </c>
      <c r="D1074">
        <v>34</v>
      </c>
      <c r="E1074" t="str">
        <f>IF(MOD(D1074,2)=0,"EVEN","ODD")</f>
        <v>EVEN</v>
      </c>
      <c r="F1074" t="str">
        <f>IF(D1074&lt;=18,"LOW (1-18)","HIGH (19-36)")</f>
        <v>HIGH (19-36)</v>
      </c>
      <c r="G1074">
        <f>INT((D1074-1)/6)+1</f>
        <v>6</v>
      </c>
      <c r="H1074">
        <f>MOD(D1074-1,6)+1</f>
        <v>4</v>
      </c>
      <c r="I1074">
        <f>37-D1074</f>
        <v>3</v>
      </c>
      <c r="J1074">
        <f>ABS(D1074-D1075)</f>
        <v>1</v>
      </c>
    </row>
    <row r="1075">
      <c r="A1075">
        <v>26496</v>
      </c>
      <c r="B1075" t="str">
        <v>2026-01-15</v>
      </c>
      <c r="C1075" t="str">
        <v>Afternoon</v>
      </c>
      <c r="D1075">
        <v>35</v>
      </c>
      <c r="E1075" t="str">
        <f>IF(MOD(D1075,2)=0,"EVEN","ODD")</f>
        <v>ODD</v>
      </c>
      <c r="F1075" t="str">
        <f>IF(D1075&lt;=18,"LOW (1-18)","HIGH (19-36)")</f>
        <v>HIGH (19-36)</v>
      </c>
      <c r="G1075">
        <f>INT((D1075-1)/6)+1</f>
        <v>6</v>
      </c>
      <c r="H1075">
        <f>MOD(D1075-1,6)+1</f>
        <v>5</v>
      </c>
      <c r="I1075">
        <f>37-D1075</f>
        <v>2</v>
      </c>
      <c r="J1075">
        <f>ABS(D1075-D1076)</f>
        <v>30</v>
      </c>
    </row>
    <row r="1076">
      <c r="A1076">
        <v>26495</v>
      </c>
      <c r="B1076" t="str">
        <v>2026-01-15</v>
      </c>
      <c r="C1076" t="str">
        <v>Midday</v>
      </c>
      <c r="D1076">
        <v>5</v>
      </c>
      <c r="E1076" t="str">
        <f>IF(MOD(D1076,2)=0,"EVEN","ODD")</f>
        <v>ODD</v>
      </c>
      <c r="F1076" t="str">
        <f>IF(D1076&lt;=18,"LOW (1-18)","HIGH (19-36)")</f>
        <v>LOW (1-18)</v>
      </c>
      <c r="G1076">
        <f>INT((D1076-1)/6)+1</f>
        <v>1</v>
      </c>
      <c r="H1076">
        <f>MOD(D1076-1,6)+1</f>
        <v>5</v>
      </c>
      <c r="I1076">
        <f>37-D1076</f>
        <v>32</v>
      </c>
      <c r="J1076">
        <f>ABS(D1076-D1077)</f>
        <v>12</v>
      </c>
    </row>
    <row r="1077">
      <c r="A1077">
        <v>26494</v>
      </c>
      <c r="B1077" t="str">
        <v>2026-01-15</v>
      </c>
      <c r="C1077" t="str">
        <v>Morning</v>
      </c>
      <c r="D1077">
        <v>17</v>
      </c>
      <c r="E1077" t="str">
        <f>IF(MOD(D1077,2)=0,"EVEN","ODD")</f>
        <v>ODD</v>
      </c>
      <c r="F1077" t="str">
        <f>IF(D1077&lt;=18,"LOW (1-18)","HIGH (19-36)")</f>
        <v>LOW (1-18)</v>
      </c>
      <c r="G1077">
        <f>INT((D1077-1)/6)+1</f>
        <v>3</v>
      </c>
      <c r="H1077">
        <f>MOD(D1077-1,6)+1</f>
        <v>5</v>
      </c>
      <c r="I1077">
        <f>37-D1077</f>
        <v>20</v>
      </c>
      <c r="J1077">
        <f>ABS(D1077-D1078)</f>
        <v>12</v>
      </c>
    </row>
    <row r="1078">
      <c r="A1078">
        <v>26493</v>
      </c>
      <c r="B1078" t="str">
        <v>2026-01-14</v>
      </c>
      <c r="C1078" t="str">
        <v>Evening</v>
      </c>
      <c r="D1078">
        <v>5</v>
      </c>
      <c r="E1078" t="str">
        <f>IF(MOD(D1078,2)=0,"EVEN","ODD")</f>
        <v>ODD</v>
      </c>
      <c r="F1078" t="str">
        <f>IF(D1078&lt;=18,"LOW (1-18)","HIGH (19-36)")</f>
        <v>LOW (1-18)</v>
      </c>
      <c r="G1078">
        <f>INT((D1078-1)/6)+1</f>
        <v>1</v>
      </c>
      <c r="H1078">
        <f>MOD(D1078-1,6)+1</f>
        <v>5</v>
      </c>
      <c r="I1078">
        <f>37-D1078</f>
        <v>32</v>
      </c>
      <c r="J1078">
        <f>ABS(D1078-D1079)</f>
        <v>11</v>
      </c>
    </row>
    <row r="1079">
      <c r="A1079">
        <v>26492</v>
      </c>
      <c r="B1079" t="str">
        <v>2026-01-14</v>
      </c>
      <c r="C1079" t="str">
        <v>Afternoon</v>
      </c>
      <c r="D1079">
        <v>16</v>
      </c>
      <c r="E1079" t="str">
        <f>IF(MOD(D1079,2)=0,"EVEN","ODD")</f>
        <v>EVEN</v>
      </c>
      <c r="F1079" t="str">
        <f>IF(D1079&lt;=18,"LOW (1-18)","HIGH (19-36)")</f>
        <v>LOW (1-18)</v>
      </c>
      <c r="G1079">
        <f>INT((D1079-1)/6)+1</f>
        <v>3</v>
      </c>
      <c r="H1079">
        <f>MOD(D1079-1,6)+1</f>
        <v>4</v>
      </c>
      <c r="I1079">
        <f>37-D1079</f>
        <v>21</v>
      </c>
      <c r="J1079">
        <f>ABS(D1079-D1080)</f>
        <v>17</v>
      </c>
    </row>
    <row r="1080">
      <c r="A1080">
        <v>26491</v>
      </c>
      <c r="B1080" t="str">
        <v>2026-01-14</v>
      </c>
      <c r="C1080" t="str">
        <v>Midday</v>
      </c>
      <c r="D1080">
        <v>33</v>
      </c>
      <c r="E1080" t="str">
        <f>IF(MOD(D1080,2)=0,"EVEN","ODD")</f>
        <v>ODD</v>
      </c>
      <c r="F1080" t="str">
        <f>IF(D1080&lt;=18,"LOW (1-18)","HIGH (19-36)")</f>
        <v>HIGH (19-36)</v>
      </c>
      <c r="G1080">
        <f>INT((D1080-1)/6)+1</f>
        <v>6</v>
      </c>
      <c r="H1080">
        <f>MOD(D1080-1,6)+1</f>
        <v>3</v>
      </c>
      <c r="I1080">
        <f>37-D1080</f>
        <v>4</v>
      </c>
      <c r="J1080">
        <f>ABS(D1080-D1081)</f>
        <v>9</v>
      </c>
    </row>
    <row r="1081">
      <c r="A1081">
        <v>26490</v>
      </c>
      <c r="B1081" t="str">
        <v>2026-01-14</v>
      </c>
      <c r="C1081" t="str">
        <v>Morning</v>
      </c>
      <c r="D1081">
        <v>24</v>
      </c>
      <c r="E1081" t="str">
        <f>IF(MOD(D1081,2)=0,"EVEN","ODD")</f>
        <v>EVEN</v>
      </c>
      <c r="F1081" t="str">
        <f>IF(D1081&lt;=18,"LOW (1-18)","HIGH (19-36)")</f>
        <v>HIGH (19-36)</v>
      </c>
      <c r="G1081">
        <f>INT((D1081-1)/6)+1</f>
        <v>4</v>
      </c>
      <c r="H1081">
        <f>MOD(D1081-1,6)+1</f>
        <v>6</v>
      </c>
      <c r="I1081">
        <f>37-D1081</f>
        <v>13</v>
      </c>
      <c r="J1081">
        <f>ABS(D1081-D1082)</f>
        <v>2</v>
      </c>
    </row>
    <row r="1082">
      <c r="A1082">
        <v>26489</v>
      </c>
      <c r="B1082" t="str">
        <v>2026-01-13</v>
      </c>
      <c r="C1082" t="str">
        <v>Evening</v>
      </c>
      <c r="D1082">
        <v>26</v>
      </c>
      <c r="E1082" t="str">
        <f>IF(MOD(D1082,2)=0,"EVEN","ODD")</f>
        <v>EVEN</v>
      </c>
      <c r="F1082" t="str">
        <f>IF(D1082&lt;=18,"LOW (1-18)","HIGH (19-36)")</f>
        <v>HIGH (19-36)</v>
      </c>
      <c r="G1082">
        <f>INT((D1082-1)/6)+1</f>
        <v>5</v>
      </c>
      <c r="H1082">
        <f>MOD(D1082-1,6)+1</f>
        <v>2</v>
      </c>
      <c r="I1082">
        <f>37-D1082</f>
        <v>11</v>
      </c>
      <c r="J1082">
        <f>ABS(D1082-D1083)</f>
        <v>25</v>
      </c>
    </row>
    <row r="1083">
      <c r="A1083">
        <v>26488</v>
      </c>
      <c r="B1083" t="str">
        <v>2026-01-13</v>
      </c>
      <c r="C1083" t="str">
        <v>Afternoon</v>
      </c>
      <c r="D1083">
        <v>1</v>
      </c>
      <c r="E1083" t="str">
        <f>IF(MOD(D1083,2)=0,"EVEN","ODD")</f>
        <v>ODD</v>
      </c>
      <c r="F1083" t="str">
        <f>IF(D1083&lt;=18,"LOW (1-18)","HIGH (19-36)")</f>
        <v>LOW (1-18)</v>
      </c>
      <c r="G1083">
        <f>INT((D1083-1)/6)+1</f>
        <v>1</v>
      </c>
      <c r="H1083">
        <f>MOD(D1083-1,6)+1</f>
        <v>1</v>
      </c>
      <c r="I1083">
        <f>37-D1083</f>
        <v>36</v>
      </c>
      <c r="J1083">
        <f>ABS(D1083-D1084)</f>
        <v>0</v>
      </c>
    </row>
    <row r="1084">
      <c r="A1084">
        <v>26487</v>
      </c>
      <c r="B1084" t="str">
        <v>2026-01-13</v>
      </c>
      <c r="C1084" t="str">
        <v>Midday</v>
      </c>
      <c r="D1084">
        <v>1</v>
      </c>
      <c r="E1084" t="str">
        <f>IF(MOD(D1084,2)=0,"EVEN","ODD")</f>
        <v>ODD</v>
      </c>
      <c r="F1084" t="str">
        <f>IF(D1084&lt;=18,"LOW (1-18)","HIGH (19-36)")</f>
        <v>LOW (1-18)</v>
      </c>
      <c r="G1084">
        <f>INT((D1084-1)/6)+1</f>
        <v>1</v>
      </c>
      <c r="H1084">
        <f>MOD(D1084-1,6)+1</f>
        <v>1</v>
      </c>
      <c r="I1084">
        <f>37-D1084</f>
        <v>36</v>
      </c>
      <c r="J1084">
        <f>ABS(D1084-D1085)</f>
        <v>22</v>
      </c>
    </row>
    <row r="1085">
      <c r="A1085">
        <v>26486</v>
      </c>
      <c r="B1085" t="str">
        <v>2026-01-13</v>
      </c>
      <c r="C1085" t="str">
        <v>Morning</v>
      </c>
      <c r="D1085">
        <v>23</v>
      </c>
      <c r="E1085" t="str">
        <f>IF(MOD(D1085,2)=0,"EVEN","ODD")</f>
        <v>ODD</v>
      </c>
      <c r="F1085" t="str">
        <f>IF(D1085&lt;=18,"LOW (1-18)","HIGH (19-36)")</f>
        <v>HIGH (19-36)</v>
      </c>
      <c r="G1085">
        <f>INT((D1085-1)/6)+1</f>
        <v>4</v>
      </c>
      <c r="H1085">
        <f>MOD(D1085-1,6)+1</f>
        <v>5</v>
      </c>
      <c r="I1085">
        <f>37-D1085</f>
        <v>14</v>
      </c>
      <c r="J1085">
        <f>ABS(D1085-D1086)</f>
        <v>16</v>
      </c>
    </row>
    <row r="1086">
      <c r="A1086">
        <v>26485</v>
      </c>
      <c r="B1086" t="str">
        <v>2026-01-12</v>
      </c>
      <c r="C1086" t="str">
        <v>Evening</v>
      </c>
      <c r="D1086">
        <v>7</v>
      </c>
      <c r="E1086" t="str">
        <f>IF(MOD(D1086,2)=0,"EVEN","ODD")</f>
        <v>ODD</v>
      </c>
      <c r="F1086" t="str">
        <f>IF(D1086&lt;=18,"LOW (1-18)","HIGH (19-36)")</f>
        <v>LOW (1-18)</v>
      </c>
      <c r="G1086">
        <f>INT((D1086-1)/6)+1</f>
        <v>2</v>
      </c>
      <c r="H1086">
        <f>MOD(D1086-1,6)+1</f>
        <v>1</v>
      </c>
      <c r="I1086">
        <f>37-D1086</f>
        <v>30</v>
      </c>
      <c r="J1086">
        <f>ABS(D1086-D1087)</f>
        <v>1</v>
      </c>
    </row>
    <row r="1087">
      <c r="A1087">
        <v>26484</v>
      </c>
      <c r="B1087" t="str">
        <v>2026-01-12</v>
      </c>
      <c r="C1087" t="str">
        <v>Afternoon</v>
      </c>
      <c r="D1087">
        <v>8</v>
      </c>
      <c r="E1087" t="str">
        <f>IF(MOD(D1087,2)=0,"EVEN","ODD")</f>
        <v>EVEN</v>
      </c>
      <c r="F1087" t="str">
        <f>IF(D1087&lt;=18,"LOW (1-18)","HIGH (19-36)")</f>
        <v>LOW (1-18)</v>
      </c>
      <c r="G1087">
        <f>INT((D1087-1)/6)+1</f>
        <v>2</v>
      </c>
      <c r="H1087">
        <f>MOD(D1087-1,6)+1</f>
        <v>2</v>
      </c>
      <c r="I1087">
        <f>37-D1087</f>
        <v>29</v>
      </c>
      <c r="J1087">
        <f>ABS(D1087-D1088)</f>
        <v>27</v>
      </c>
    </row>
    <row r="1088">
      <c r="A1088">
        <v>26483</v>
      </c>
      <c r="B1088" t="str">
        <v>2026-01-12</v>
      </c>
      <c r="C1088" t="str">
        <v>Midday</v>
      </c>
      <c r="D1088">
        <v>35</v>
      </c>
      <c r="E1088" t="str">
        <f>IF(MOD(D1088,2)=0,"EVEN","ODD")</f>
        <v>ODD</v>
      </c>
      <c r="F1088" t="str">
        <f>IF(D1088&lt;=18,"LOW (1-18)","HIGH (19-36)")</f>
        <v>HIGH (19-36)</v>
      </c>
      <c r="G1088">
        <f>INT((D1088-1)/6)+1</f>
        <v>6</v>
      </c>
      <c r="H1088">
        <f>MOD(D1088-1,6)+1</f>
        <v>5</v>
      </c>
      <c r="I1088">
        <f>37-D1088</f>
        <v>2</v>
      </c>
      <c r="J1088">
        <f>ABS(D1088-D1089)</f>
        <v>11</v>
      </c>
    </row>
    <row r="1089">
      <c r="A1089">
        <v>26482</v>
      </c>
      <c r="B1089" t="str">
        <v>2026-01-12</v>
      </c>
      <c r="C1089" t="str">
        <v>Morning</v>
      </c>
      <c r="D1089">
        <v>24</v>
      </c>
      <c r="E1089" t="str">
        <f>IF(MOD(D1089,2)=0,"EVEN","ODD")</f>
        <v>EVEN</v>
      </c>
      <c r="F1089" t="str">
        <f>IF(D1089&lt;=18,"LOW (1-18)","HIGH (19-36)")</f>
        <v>HIGH (19-36)</v>
      </c>
      <c r="G1089">
        <f>INT((D1089-1)/6)+1</f>
        <v>4</v>
      </c>
      <c r="H1089">
        <f>MOD(D1089-1,6)+1</f>
        <v>6</v>
      </c>
      <c r="I1089">
        <f>37-D1089</f>
        <v>13</v>
      </c>
      <c r="J1089">
        <f>ABS(D1089-D1090)</f>
        <v>6</v>
      </c>
    </row>
    <row r="1090">
      <c r="A1090">
        <v>26481</v>
      </c>
      <c r="B1090" t="str">
        <v>2026-01-10</v>
      </c>
      <c r="C1090" t="str">
        <v>Evening</v>
      </c>
      <c r="D1090">
        <v>30</v>
      </c>
      <c r="E1090" t="str">
        <f>IF(MOD(D1090,2)=0,"EVEN","ODD")</f>
        <v>EVEN</v>
      </c>
      <c r="F1090" t="str">
        <f>IF(D1090&lt;=18,"LOW (1-18)","HIGH (19-36)")</f>
        <v>HIGH (19-36)</v>
      </c>
      <c r="G1090">
        <f>INT((D1090-1)/6)+1</f>
        <v>5</v>
      </c>
      <c r="H1090">
        <f>MOD(D1090-1,6)+1</f>
        <v>6</v>
      </c>
      <c r="I1090">
        <f>37-D1090</f>
        <v>7</v>
      </c>
      <c r="J1090">
        <f>ABS(D1090-D1091)</f>
        <v>17</v>
      </c>
    </row>
    <row r="1091">
      <c r="A1091">
        <v>26480</v>
      </c>
      <c r="B1091" t="str">
        <v>2026-01-10</v>
      </c>
      <c r="C1091" t="str">
        <v>Afternoon</v>
      </c>
      <c r="D1091">
        <v>13</v>
      </c>
      <c r="E1091" t="str">
        <f>IF(MOD(D1091,2)=0,"EVEN","ODD")</f>
        <v>ODD</v>
      </c>
      <c r="F1091" t="str">
        <f>IF(D1091&lt;=18,"LOW (1-18)","HIGH (19-36)")</f>
        <v>LOW (1-18)</v>
      </c>
      <c r="G1091">
        <f>INT((D1091-1)/6)+1</f>
        <v>3</v>
      </c>
      <c r="H1091">
        <f>MOD(D1091-1,6)+1</f>
        <v>1</v>
      </c>
      <c r="I1091">
        <f>37-D1091</f>
        <v>24</v>
      </c>
      <c r="J1091">
        <f>ABS(D1091-D1092)</f>
        <v>22</v>
      </c>
    </row>
    <row r="1092">
      <c r="A1092">
        <v>26479</v>
      </c>
      <c r="B1092" t="str">
        <v>2026-01-10</v>
      </c>
      <c r="C1092" t="str">
        <v>Midday</v>
      </c>
      <c r="D1092">
        <v>35</v>
      </c>
      <c r="E1092" t="str">
        <f>IF(MOD(D1092,2)=0,"EVEN","ODD")</f>
        <v>ODD</v>
      </c>
      <c r="F1092" t="str">
        <f>IF(D1092&lt;=18,"LOW (1-18)","HIGH (19-36)")</f>
        <v>HIGH (19-36)</v>
      </c>
      <c r="G1092">
        <f>INT((D1092-1)/6)+1</f>
        <v>6</v>
      </c>
      <c r="H1092">
        <f>MOD(D1092-1,6)+1</f>
        <v>5</v>
      </c>
      <c r="I1092">
        <f>37-D1092</f>
        <v>2</v>
      </c>
      <c r="J1092">
        <f>ABS(D1092-D1093)</f>
        <v>3</v>
      </c>
    </row>
    <row r="1093">
      <c r="A1093">
        <v>26478</v>
      </c>
      <c r="B1093" t="str">
        <v>2026-01-10</v>
      </c>
      <c r="C1093" t="str">
        <v>Morning</v>
      </c>
      <c r="D1093">
        <v>32</v>
      </c>
      <c r="E1093" t="str">
        <f>IF(MOD(D1093,2)=0,"EVEN","ODD")</f>
        <v>EVEN</v>
      </c>
      <c r="F1093" t="str">
        <f>IF(D1093&lt;=18,"LOW (1-18)","HIGH (19-36)")</f>
        <v>HIGH (19-36)</v>
      </c>
      <c r="G1093">
        <f>INT((D1093-1)/6)+1</f>
        <v>6</v>
      </c>
      <c r="H1093">
        <f>MOD(D1093-1,6)+1</f>
        <v>2</v>
      </c>
      <c r="I1093">
        <f>37-D1093</f>
        <v>5</v>
      </c>
      <c r="J1093">
        <f>ABS(D1093-D1094)</f>
        <v>11</v>
      </c>
    </row>
    <row r="1094">
      <c r="A1094">
        <v>26477</v>
      </c>
      <c r="B1094" t="str">
        <v>2026-01-09</v>
      </c>
      <c r="C1094" t="str">
        <v>Evening</v>
      </c>
      <c r="D1094">
        <v>21</v>
      </c>
      <c r="E1094" t="str">
        <f>IF(MOD(D1094,2)=0,"EVEN","ODD")</f>
        <v>ODD</v>
      </c>
      <c r="F1094" t="str">
        <f>IF(D1094&lt;=18,"LOW (1-18)","HIGH (19-36)")</f>
        <v>HIGH (19-36)</v>
      </c>
      <c r="G1094">
        <f>INT((D1094-1)/6)+1</f>
        <v>4</v>
      </c>
      <c r="H1094">
        <f>MOD(D1094-1,6)+1</f>
        <v>3</v>
      </c>
      <c r="I1094">
        <f>37-D1094</f>
        <v>16</v>
      </c>
      <c r="J1094">
        <f>ABS(D1094-D1095)</f>
        <v>11</v>
      </c>
    </row>
    <row r="1095">
      <c r="A1095">
        <v>26476</v>
      </c>
      <c r="B1095" t="str">
        <v>2026-01-09</v>
      </c>
      <c r="C1095" t="str">
        <v>Afternoon</v>
      </c>
      <c r="D1095">
        <v>10</v>
      </c>
      <c r="E1095" t="str">
        <f>IF(MOD(D1095,2)=0,"EVEN","ODD")</f>
        <v>EVEN</v>
      </c>
      <c r="F1095" t="str">
        <f>IF(D1095&lt;=18,"LOW (1-18)","HIGH (19-36)")</f>
        <v>LOW (1-18)</v>
      </c>
      <c r="G1095">
        <f>INT((D1095-1)/6)+1</f>
        <v>2</v>
      </c>
      <c r="H1095">
        <f>MOD(D1095-1,6)+1</f>
        <v>4</v>
      </c>
      <c r="I1095">
        <f>37-D1095</f>
        <v>27</v>
      </c>
      <c r="J1095">
        <f>ABS(D1095-D1096)</f>
        <v>11</v>
      </c>
    </row>
    <row r="1096">
      <c r="A1096">
        <v>26475</v>
      </c>
      <c r="B1096" t="str">
        <v>2026-01-09</v>
      </c>
      <c r="C1096" t="str">
        <v>Midday</v>
      </c>
      <c r="D1096">
        <v>21</v>
      </c>
      <c r="E1096" t="str">
        <f>IF(MOD(D1096,2)=0,"EVEN","ODD")</f>
        <v>ODD</v>
      </c>
      <c r="F1096" t="str">
        <f>IF(D1096&lt;=18,"LOW (1-18)","HIGH (19-36)")</f>
        <v>HIGH (19-36)</v>
      </c>
      <c r="G1096">
        <f>INT((D1096-1)/6)+1</f>
        <v>4</v>
      </c>
      <c r="H1096">
        <f>MOD(D1096-1,6)+1</f>
        <v>3</v>
      </c>
      <c r="I1096">
        <f>37-D1096</f>
        <v>16</v>
      </c>
      <c r="J1096">
        <f>ABS(D1096-D1097)</f>
        <v>5</v>
      </c>
    </row>
    <row r="1097">
      <c r="A1097">
        <v>26474</v>
      </c>
      <c r="B1097" t="str">
        <v>2026-01-09</v>
      </c>
      <c r="C1097" t="str">
        <v>Morning</v>
      </c>
      <c r="D1097">
        <v>26</v>
      </c>
      <c r="E1097" t="str">
        <f>IF(MOD(D1097,2)=0,"EVEN","ODD")</f>
        <v>EVEN</v>
      </c>
      <c r="F1097" t="str">
        <f>IF(D1097&lt;=18,"LOW (1-18)","HIGH (19-36)")</f>
        <v>HIGH (19-36)</v>
      </c>
      <c r="G1097">
        <f>INT((D1097-1)/6)+1</f>
        <v>5</v>
      </c>
      <c r="H1097">
        <f>MOD(D1097-1,6)+1</f>
        <v>2</v>
      </c>
      <c r="I1097">
        <f>37-D1097</f>
        <v>11</v>
      </c>
      <c r="J1097">
        <f>ABS(D1097-D1098)</f>
        <v>5</v>
      </c>
    </row>
    <row r="1098">
      <c r="A1098">
        <v>26473</v>
      </c>
      <c r="B1098" t="str">
        <v>2026-01-08</v>
      </c>
      <c r="C1098" t="str">
        <v>Evening</v>
      </c>
      <c r="D1098">
        <v>21</v>
      </c>
      <c r="E1098" t="str">
        <f>IF(MOD(D1098,2)=0,"EVEN","ODD")</f>
        <v>ODD</v>
      </c>
      <c r="F1098" t="str">
        <f>IF(D1098&lt;=18,"LOW (1-18)","HIGH (19-36)")</f>
        <v>HIGH (19-36)</v>
      </c>
      <c r="G1098">
        <f>INT((D1098-1)/6)+1</f>
        <v>4</v>
      </c>
      <c r="H1098">
        <f>MOD(D1098-1,6)+1</f>
        <v>3</v>
      </c>
      <c r="I1098">
        <f>37-D1098</f>
        <v>16</v>
      </c>
      <c r="J1098">
        <f>ABS(D1098-D1099)</f>
        <v>9</v>
      </c>
    </row>
    <row r="1099">
      <c r="A1099">
        <v>26472</v>
      </c>
      <c r="B1099" t="str">
        <v>2026-01-08</v>
      </c>
      <c r="C1099" t="str">
        <v>Afternoon</v>
      </c>
      <c r="D1099">
        <v>30</v>
      </c>
      <c r="E1099" t="str">
        <f>IF(MOD(D1099,2)=0,"EVEN","ODD")</f>
        <v>EVEN</v>
      </c>
      <c r="F1099" t="str">
        <f>IF(D1099&lt;=18,"LOW (1-18)","HIGH (19-36)")</f>
        <v>HIGH (19-36)</v>
      </c>
      <c r="G1099">
        <f>INT((D1099-1)/6)+1</f>
        <v>5</v>
      </c>
      <c r="H1099">
        <f>MOD(D1099-1,6)+1</f>
        <v>6</v>
      </c>
      <c r="I1099">
        <f>37-D1099</f>
        <v>7</v>
      </c>
      <c r="J1099">
        <f>ABS(D1099-D1100)</f>
        <v>1</v>
      </c>
    </row>
    <row r="1100">
      <c r="A1100">
        <v>26471</v>
      </c>
      <c r="B1100" t="str">
        <v>2026-01-08</v>
      </c>
      <c r="C1100" t="str">
        <v>Midday</v>
      </c>
      <c r="D1100">
        <v>29</v>
      </c>
      <c r="E1100" t="str">
        <f>IF(MOD(D1100,2)=0,"EVEN","ODD")</f>
        <v>ODD</v>
      </c>
      <c r="F1100" t="str">
        <f>IF(D1100&lt;=18,"LOW (1-18)","HIGH (19-36)")</f>
        <v>HIGH (19-36)</v>
      </c>
      <c r="G1100">
        <f>INT((D1100-1)/6)+1</f>
        <v>5</v>
      </c>
      <c r="H1100">
        <f>MOD(D1100-1,6)+1</f>
        <v>5</v>
      </c>
      <c r="I1100">
        <f>37-D1100</f>
        <v>8</v>
      </c>
      <c r="J1100">
        <f>ABS(D1100-D1101)</f>
        <v>4</v>
      </c>
    </row>
    <row r="1101">
      <c r="A1101">
        <v>26470</v>
      </c>
      <c r="B1101" t="str">
        <v>2026-01-08</v>
      </c>
      <c r="C1101" t="str">
        <v>Morning</v>
      </c>
      <c r="D1101">
        <v>33</v>
      </c>
      <c r="E1101" t="str">
        <f>IF(MOD(D1101,2)=0,"EVEN","ODD")</f>
        <v>ODD</v>
      </c>
      <c r="F1101" t="str">
        <f>IF(D1101&lt;=18,"LOW (1-18)","HIGH (19-36)")</f>
        <v>HIGH (19-36)</v>
      </c>
      <c r="G1101">
        <f>INT((D1101-1)/6)+1</f>
        <v>6</v>
      </c>
      <c r="H1101">
        <f>MOD(D1101-1,6)+1</f>
        <v>3</v>
      </c>
      <c r="I1101">
        <f>37-D1101</f>
        <v>4</v>
      </c>
      <c r="J1101">
        <f>ABS(D1101-D1102)</f>
        <v>17</v>
      </c>
    </row>
    <row r="1102">
      <c r="A1102">
        <v>26469</v>
      </c>
      <c r="B1102" t="str">
        <v>2026-01-07</v>
      </c>
      <c r="C1102" t="str">
        <v>Evening</v>
      </c>
      <c r="D1102">
        <v>16</v>
      </c>
      <c r="E1102" t="str">
        <f>IF(MOD(D1102,2)=0,"EVEN","ODD")</f>
        <v>EVEN</v>
      </c>
      <c r="F1102" t="str">
        <f>IF(D1102&lt;=18,"LOW (1-18)","HIGH (19-36)")</f>
        <v>LOW (1-18)</v>
      </c>
      <c r="G1102">
        <f>INT((D1102-1)/6)+1</f>
        <v>3</v>
      </c>
      <c r="H1102">
        <f>MOD(D1102-1,6)+1</f>
        <v>4</v>
      </c>
      <c r="I1102">
        <f>37-D1102</f>
        <v>21</v>
      </c>
      <c r="J1102">
        <f>ABS(D1102-D1103)</f>
        <v>4</v>
      </c>
    </row>
    <row r="1103">
      <c r="A1103">
        <v>26468</v>
      </c>
      <c r="B1103" t="str">
        <v>2026-01-07</v>
      </c>
      <c r="C1103" t="str">
        <v>Afternoon</v>
      </c>
      <c r="D1103">
        <v>12</v>
      </c>
      <c r="E1103" t="str">
        <f>IF(MOD(D1103,2)=0,"EVEN","ODD")</f>
        <v>EVEN</v>
      </c>
      <c r="F1103" t="str">
        <f>IF(D1103&lt;=18,"LOW (1-18)","HIGH (19-36)")</f>
        <v>LOW (1-18)</v>
      </c>
      <c r="G1103">
        <f>INT((D1103-1)/6)+1</f>
        <v>2</v>
      </c>
      <c r="H1103">
        <f>MOD(D1103-1,6)+1</f>
        <v>6</v>
      </c>
      <c r="I1103">
        <f>37-D1103</f>
        <v>25</v>
      </c>
      <c r="J1103">
        <f>ABS(D1103-D1104)</f>
        <v>2</v>
      </c>
    </row>
    <row r="1104">
      <c r="A1104">
        <v>26467</v>
      </c>
      <c r="B1104" t="str">
        <v>2026-01-07</v>
      </c>
      <c r="C1104" t="str">
        <v>Midday</v>
      </c>
      <c r="D1104">
        <v>10</v>
      </c>
      <c r="E1104" t="str">
        <f>IF(MOD(D1104,2)=0,"EVEN","ODD")</f>
        <v>EVEN</v>
      </c>
      <c r="F1104" t="str">
        <f>IF(D1104&lt;=18,"LOW (1-18)","HIGH (19-36)")</f>
        <v>LOW (1-18)</v>
      </c>
      <c r="G1104">
        <f>INT((D1104-1)/6)+1</f>
        <v>2</v>
      </c>
      <c r="H1104">
        <f>MOD(D1104-1,6)+1</f>
        <v>4</v>
      </c>
      <c r="I1104">
        <f>37-D1104</f>
        <v>27</v>
      </c>
      <c r="J1104">
        <f>ABS(D1104-D1105)</f>
        <v>22</v>
      </c>
    </row>
    <row r="1105">
      <c r="A1105">
        <v>26466</v>
      </c>
      <c r="B1105" t="str">
        <v>2026-01-07</v>
      </c>
      <c r="C1105" t="str">
        <v>Morning</v>
      </c>
      <c r="D1105">
        <v>32</v>
      </c>
      <c r="E1105" t="str">
        <f>IF(MOD(D1105,2)=0,"EVEN","ODD")</f>
        <v>EVEN</v>
      </c>
      <c r="F1105" t="str">
        <f>IF(D1105&lt;=18,"LOW (1-18)","HIGH (19-36)")</f>
        <v>HIGH (19-36)</v>
      </c>
      <c r="G1105">
        <f>INT((D1105-1)/6)+1</f>
        <v>6</v>
      </c>
      <c r="H1105">
        <f>MOD(D1105-1,6)+1</f>
        <v>2</v>
      </c>
      <c r="I1105">
        <f>37-D1105</f>
        <v>5</v>
      </c>
      <c r="J1105">
        <f>ABS(D1105-D1106)</f>
        <v>29</v>
      </c>
    </row>
    <row r="1106">
      <c r="A1106">
        <v>26465</v>
      </c>
      <c r="B1106" t="str">
        <v>2026-01-06</v>
      </c>
      <c r="C1106" t="str">
        <v>Evening</v>
      </c>
      <c r="D1106">
        <v>3</v>
      </c>
      <c r="E1106" t="str">
        <f>IF(MOD(D1106,2)=0,"EVEN","ODD")</f>
        <v>ODD</v>
      </c>
      <c r="F1106" t="str">
        <f>IF(D1106&lt;=18,"LOW (1-18)","HIGH (19-36)")</f>
        <v>LOW (1-18)</v>
      </c>
      <c r="G1106">
        <f>INT((D1106-1)/6)+1</f>
        <v>1</v>
      </c>
      <c r="H1106">
        <f>MOD(D1106-1,6)+1</f>
        <v>3</v>
      </c>
      <c r="I1106">
        <f>37-D1106</f>
        <v>34</v>
      </c>
      <c r="J1106">
        <f>ABS(D1106-D1107)</f>
        <v>7</v>
      </c>
    </row>
    <row r="1107">
      <c r="A1107">
        <v>26464</v>
      </c>
      <c r="B1107" t="str">
        <v>2026-01-06</v>
      </c>
      <c r="C1107" t="str">
        <v>Afternoon</v>
      </c>
      <c r="D1107">
        <v>10</v>
      </c>
      <c r="E1107" t="str">
        <f>IF(MOD(D1107,2)=0,"EVEN","ODD")</f>
        <v>EVEN</v>
      </c>
      <c r="F1107" t="str">
        <f>IF(D1107&lt;=18,"LOW (1-18)","HIGH (19-36)")</f>
        <v>LOW (1-18)</v>
      </c>
      <c r="G1107">
        <f>INT((D1107-1)/6)+1</f>
        <v>2</v>
      </c>
      <c r="H1107">
        <f>MOD(D1107-1,6)+1</f>
        <v>4</v>
      </c>
      <c r="I1107">
        <f>37-D1107</f>
        <v>27</v>
      </c>
      <c r="J1107">
        <f>ABS(D1107-D1108)</f>
        <v>18</v>
      </c>
    </row>
    <row r="1108">
      <c r="A1108">
        <v>26463</v>
      </c>
      <c r="B1108" t="str">
        <v>2026-01-06</v>
      </c>
      <c r="C1108" t="str">
        <v>Midday</v>
      </c>
      <c r="D1108">
        <v>28</v>
      </c>
      <c r="E1108" t="str">
        <f>IF(MOD(D1108,2)=0,"EVEN","ODD")</f>
        <v>EVEN</v>
      </c>
      <c r="F1108" t="str">
        <f>IF(D1108&lt;=18,"LOW (1-18)","HIGH (19-36)")</f>
        <v>HIGH (19-36)</v>
      </c>
      <c r="G1108">
        <f>INT((D1108-1)/6)+1</f>
        <v>5</v>
      </c>
      <c r="H1108">
        <f>MOD(D1108-1,6)+1</f>
        <v>4</v>
      </c>
      <c r="I1108">
        <f>37-D1108</f>
        <v>9</v>
      </c>
      <c r="J1108">
        <f>ABS(D1108-D1109)</f>
        <v>17</v>
      </c>
    </row>
    <row r="1109">
      <c r="A1109">
        <v>26462</v>
      </c>
      <c r="B1109" t="str">
        <v>2026-01-06</v>
      </c>
      <c r="C1109" t="str">
        <v>Morning</v>
      </c>
      <c r="D1109">
        <v>11</v>
      </c>
      <c r="E1109" t="str">
        <f>IF(MOD(D1109,2)=0,"EVEN","ODD")</f>
        <v>ODD</v>
      </c>
      <c r="F1109" t="str">
        <f>IF(D1109&lt;=18,"LOW (1-18)","HIGH (19-36)")</f>
        <v>LOW (1-18)</v>
      </c>
      <c r="G1109">
        <f>INT((D1109-1)/6)+1</f>
        <v>2</v>
      </c>
      <c r="H1109">
        <f>MOD(D1109-1,6)+1</f>
        <v>5</v>
      </c>
      <c r="I1109">
        <f>37-D1109</f>
        <v>26</v>
      </c>
      <c r="J1109">
        <f>ABS(D1109-D1110)</f>
        <v>20</v>
      </c>
    </row>
    <row r="1110">
      <c r="A1110">
        <v>26461</v>
      </c>
      <c r="B1110" t="str">
        <v>2026-01-05</v>
      </c>
      <c r="C1110" t="str">
        <v>Evening</v>
      </c>
      <c r="D1110">
        <v>31</v>
      </c>
      <c r="E1110" t="str">
        <f>IF(MOD(D1110,2)=0,"EVEN","ODD")</f>
        <v>ODD</v>
      </c>
      <c r="F1110" t="str">
        <f>IF(D1110&lt;=18,"LOW (1-18)","HIGH (19-36)")</f>
        <v>HIGH (19-36)</v>
      </c>
      <c r="G1110">
        <f>INT((D1110-1)/6)+1</f>
        <v>6</v>
      </c>
      <c r="H1110">
        <f>MOD(D1110-1,6)+1</f>
        <v>1</v>
      </c>
      <c r="I1110">
        <f>37-D1110</f>
        <v>6</v>
      </c>
      <c r="J1110">
        <f>ABS(D1110-D1111)</f>
        <v>29</v>
      </c>
    </row>
    <row r="1111">
      <c r="A1111">
        <v>26460</v>
      </c>
      <c r="B1111" t="str">
        <v>2026-01-05</v>
      </c>
      <c r="C1111" t="str">
        <v>Afternoon</v>
      </c>
      <c r="D1111">
        <v>2</v>
      </c>
      <c r="E1111" t="str">
        <f>IF(MOD(D1111,2)=0,"EVEN","ODD")</f>
        <v>EVEN</v>
      </c>
      <c r="F1111" t="str">
        <f>IF(D1111&lt;=18,"LOW (1-18)","HIGH (19-36)")</f>
        <v>LOW (1-18)</v>
      </c>
      <c r="G1111">
        <f>INT((D1111-1)/6)+1</f>
        <v>1</v>
      </c>
      <c r="H1111">
        <f>MOD(D1111-1,6)+1</f>
        <v>2</v>
      </c>
      <c r="I1111">
        <f>37-D1111</f>
        <v>35</v>
      </c>
      <c r="J1111">
        <f>ABS(D1111-D1112)</f>
        <v>14</v>
      </c>
    </row>
    <row r="1112">
      <c r="A1112">
        <v>26459</v>
      </c>
      <c r="B1112" t="str">
        <v>2026-01-05</v>
      </c>
      <c r="C1112" t="str">
        <v>Midday</v>
      </c>
      <c r="D1112">
        <v>16</v>
      </c>
      <c r="E1112" t="str">
        <f>IF(MOD(D1112,2)=0,"EVEN","ODD")</f>
        <v>EVEN</v>
      </c>
      <c r="F1112" t="str">
        <f>IF(D1112&lt;=18,"LOW (1-18)","HIGH (19-36)")</f>
        <v>LOW (1-18)</v>
      </c>
      <c r="G1112">
        <f>INT((D1112-1)/6)+1</f>
        <v>3</v>
      </c>
      <c r="H1112">
        <f>MOD(D1112-1,6)+1</f>
        <v>4</v>
      </c>
      <c r="I1112">
        <f>37-D1112</f>
        <v>21</v>
      </c>
      <c r="J1112">
        <f>ABS(D1112-D1113)</f>
        <v>8</v>
      </c>
    </row>
    <row r="1113">
      <c r="A1113">
        <v>26458</v>
      </c>
      <c r="B1113" t="str">
        <v>2026-01-05</v>
      </c>
      <c r="C1113" t="str">
        <v>Morning</v>
      </c>
      <c r="D1113">
        <v>8</v>
      </c>
      <c r="E1113" t="str">
        <f>IF(MOD(D1113,2)=0,"EVEN","ODD")</f>
        <v>EVEN</v>
      </c>
      <c r="F1113" t="str">
        <f>IF(D1113&lt;=18,"LOW (1-18)","HIGH (19-36)")</f>
        <v>LOW (1-18)</v>
      </c>
      <c r="G1113">
        <f>INT((D1113-1)/6)+1</f>
        <v>2</v>
      </c>
      <c r="H1113">
        <f>MOD(D1113-1,6)+1</f>
        <v>2</v>
      </c>
      <c r="I1113">
        <f>37-D1113</f>
        <v>29</v>
      </c>
      <c r="J1113">
        <f>ABS(D1113-D1114)</f>
        <v>21</v>
      </c>
    </row>
    <row r="1114">
      <c r="A1114">
        <v>26457</v>
      </c>
      <c r="B1114" t="str">
        <v>2026-01-03</v>
      </c>
      <c r="C1114" t="str">
        <v>Evening</v>
      </c>
      <c r="D1114">
        <v>29</v>
      </c>
      <c r="E1114" t="str">
        <f>IF(MOD(D1114,2)=0,"EVEN","ODD")</f>
        <v>ODD</v>
      </c>
      <c r="F1114" t="str">
        <f>IF(D1114&lt;=18,"LOW (1-18)","HIGH (19-36)")</f>
        <v>HIGH (19-36)</v>
      </c>
      <c r="G1114">
        <f>INT((D1114-1)/6)+1</f>
        <v>5</v>
      </c>
      <c r="H1114">
        <f>MOD(D1114-1,6)+1</f>
        <v>5</v>
      </c>
      <c r="I1114">
        <f>37-D1114</f>
        <v>8</v>
      </c>
      <c r="J1114">
        <f>ABS(D1114-D1115)</f>
        <v>6</v>
      </c>
    </row>
    <row r="1115">
      <c r="A1115">
        <v>26456</v>
      </c>
      <c r="B1115" t="str">
        <v>2026-01-03</v>
      </c>
      <c r="C1115" t="str">
        <v>Afternoon</v>
      </c>
      <c r="D1115">
        <v>23</v>
      </c>
      <c r="E1115" t="str">
        <f>IF(MOD(D1115,2)=0,"EVEN","ODD")</f>
        <v>ODD</v>
      </c>
      <c r="F1115" t="str">
        <f>IF(D1115&lt;=18,"LOW (1-18)","HIGH (19-36)")</f>
        <v>HIGH (19-36)</v>
      </c>
      <c r="G1115">
        <f>INT((D1115-1)/6)+1</f>
        <v>4</v>
      </c>
      <c r="H1115">
        <f>MOD(D1115-1,6)+1</f>
        <v>5</v>
      </c>
      <c r="I1115">
        <f>37-D1115</f>
        <v>14</v>
      </c>
      <c r="J1115">
        <f>ABS(D1115-D1116)</f>
        <v>6</v>
      </c>
    </row>
    <row r="1116">
      <c r="A1116">
        <v>26455</v>
      </c>
      <c r="B1116" t="str">
        <v>2026-01-03</v>
      </c>
      <c r="C1116" t="str">
        <v>Midday</v>
      </c>
      <c r="D1116">
        <v>17</v>
      </c>
      <c r="E1116" t="str">
        <f>IF(MOD(D1116,2)=0,"EVEN","ODD")</f>
        <v>ODD</v>
      </c>
      <c r="F1116" t="str">
        <f>IF(D1116&lt;=18,"LOW (1-18)","HIGH (19-36)")</f>
        <v>LOW (1-18)</v>
      </c>
      <c r="G1116">
        <f>INT((D1116-1)/6)+1</f>
        <v>3</v>
      </c>
      <c r="H1116">
        <f>MOD(D1116-1,6)+1</f>
        <v>5</v>
      </c>
      <c r="I1116">
        <f>37-D1116</f>
        <v>20</v>
      </c>
      <c r="J1116">
        <f>ABS(D1116-D1117)</f>
        <v>14</v>
      </c>
    </row>
    <row r="1117">
      <c r="A1117">
        <v>26454</v>
      </c>
      <c r="B1117" t="str">
        <v>2026-01-03</v>
      </c>
      <c r="C1117" t="str">
        <v>Morning</v>
      </c>
      <c r="D1117">
        <v>31</v>
      </c>
      <c r="E1117" t="str">
        <f>IF(MOD(D1117,2)=0,"EVEN","ODD")</f>
        <v>ODD</v>
      </c>
      <c r="F1117" t="str">
        <f>IF(D1117&lt;=18,"LOW (1-18)","HIGH (19-36)")</f>
        <v>HIGH (19-36)</v>
      </c>
      <c r="G1117">
        <f>INT((D1117-1)/6)+1</f>
        <v>6</v>
      </c>
      <c r="H1117">
        <f>MOD(D1117-1,6)+1</f>
        <v>1</v>
      </c>
      <c r="I1117">
        <f>37-D1117</f>
        <v>6</v>
      </c>
      <c r="J1117">
        <f>ABS(D1117-D1118)</f>
        <v>5</v>
      </c>
    </row>
    <row r="1118">
      <c r="A1118">
        <v>26453</v>
      </c>
      <c r="B1118" t="str">
        <v>2026-01-02</v>
      </c>
      <c r="C1118" t="str">
        <v>Evening</v>
      </c>
      <c r="D1118">
        <v>36</v>
      </c>
      <c r="E1118" t="str">
        <f>IF(MOD(D1118,2)=0,"EVEN","ODD")</f>
        <v>EVEN</v>
      </c>
      <c r="F1118" t="str">
        <f>IF(D1118&lt;=18,"LOW (1-18)","HIGH (19-36)")</f>
        <v>HIGH (19-36)</v>
      </c>
      <c r="G1118">
        <f>INT((D1118-1)/6)+1</f>
        <v>6</v>
      </c>
      <c r="H1118">
        <f>MOD(D1118-1,6)+1</f>
        <v>6</v>
      </c>
      <c r="I1118">
        <f>37-D1118</f>
        <v>1</v>
      </c>
      <c r="J1118">
        <f>ABS(D1118-D1119)</f>
        <v>10</v>
      </c>
    </row>
    <row r="1119">
      <c r="A1119">
        <v>26452</v>
      </c>
      <c r="B1119" t="str">
        <v>2026-01-02</v>
      </c>
      <c r="C1119" t="str">
        <v>Afternoon</v>
      </c>
      <c r="D1119">
        <v>26</v>
      </c>
      <c r="E1119" t="str">
        <f>IF(MOD(D1119,2)=0,"EVEN","ODD")</f>
        <v>EVEN</v>
      </c>
      <c r="F1119" t="str">
        <f>IF(D1119&lt;=18,"LOW (1-18)","HIGH (19-36)")</f>
        <v>HIGH (19-36)</v>
      </c>
      <c r="G1119">
        <f>INT((D1119-1)/6)+1</f>
        <v>5</v>
      </c>
      <c r="H1119">
        <f>MOD(D1119-1,6)+1</f>
        <v>2</v>
      </c>
      <c r="I1119">
        <f>37-D1119</f>
        <v>11</v>
      </c>
      <c r="J1119">
        <f>ABS(D1119-D1120)</f>
        <v>10</v>
      </c>
    </row>
    <row r="1120">
      <c r="A1120">
        <v>26451</v>
      </c>
      <c r="B1120" t="str">
        <v>2026-01-02</v>
      </c>
      <c r="C1120" t="str">
        <v>Midday</v>
      </c>
      <c r="D1120">
        <v>36</v>
      </c>
      <c r="E1120" t="str">
        <f>IF(MOD(D1120,2)=0,"EVEN","ODD")</f>
        <v>EVEN</v>
      </c>
      <c r="F1120" t="str">
        <f>IF(D1120&lt;=18,"LOW (1-18)","HIGH (19-36)")</f>
        <v>HIGH (19-36)</v>
      </c>
      <c r="G1120">
        <f>INT((D1120-1)/6)+1</f>
        <v>6</v>
      </c>
      <c r="H1120">
        <f>MOD(D1120-1,6)+1</f>
        <v>6</v>
      </c>
      <c r="I1120">
        <f>37-D1120</f>
        <v>1</v>
      </c>
      <c r="J1120">
        <f>ABS(D1120-D1121)</f>
        <v>9</v>
      </c>
    </row>
    <row r="1121">
      <c r="A1121">
        <v>26450</v>
      </c>
      <c r="B1121" t="str">
        <v>2026-01-02</v>
      </c>
      <c r="C1121" t="str">
        <v>Morning</v>
      </c>
      <c r="D1121">
        <v>27</v>
      </c>
      <c r="E1121" t="str">
        <f>IF(MOD(D1121,2)=0,"EVEN","ODD")</f>
        <v>ODD</v>
      </c>
      <c r="F1121" t="str">
        <f>IF(D1121&lt;=18,"LOW (1-18)","HIGH (19-36)")</f>
        <v>HIGH (19-36)</v>
      </c>
      <c r="G1121">
        <f>INT((D1121-1)/6)+1</f>
        <v>5</v>
      </c>
      <c r="H1121">
        <f>MOD(D1121-1,6)+1</f>
        <v>3</v>
      </c>
      <c r="I1121">
        <f>37-D1121</f>
        <v>10</v>
      </c>
      <c r="J1121">
        <f>ABS(D1121-D1122)</f>
        <v>4</v>
      </c>
    </row>
    <row r="1122">
      <c r="A1122">
        <v>26449</v>
      </c>
      <c r="B1122" t="str">
        <v>2026-01-01</v>
      </c>
      <c r="C1122" t="str">
        <v>Evening</v>
      </c>
      <c r="D1122">
        <v>31</v>
      </c>
      <c r="E1122" t="str">
        <f>IF(MOD(D1122,2)=0,"EVEN","ODD")</f>
        <v>ODD</v>
      </c>
      <c r="F1122" t="str">
        <f>IF(D1122&lt;=18,"LOW (1-18)","HIGH (19-36)")</f>
        <v>HIGH (19-36)</v>
      </c>
      <c r="G1122">
        <f>INT((D1122-1)/6)+1</f>
        <v>6</v>
      </c>
      <c r="H1122">
        <f>MOD(D1122-1,6)+1</f>
        <v>1</v>
      </c>
      <c r="I1122">
        <f>37-D1122</f>
        <v>6</v>
      </c>
      <c r="J1122">
        <f>ABS(D1122-D1123)</f>
        <v>11</v>
      </c>
    </row>
    <row r="1123">
      <c r="A1123">
        <v>26448</v>
      </c>
      <c r="B1123" t="str">
        <v>2026-01-01</v>
      </c>
      <c r="C1123" t="str">
        <v>Afternoon</v>
      </c>
      <c r="D1123">
        <v>20</v>
      </c>
      <c r="E1123" t="str">
        <f>IF(MOD(D1123,2)=0,"EVEN","ODD")</f>
        <v>EVEN</v>
      </c>
      <c r="F1123" t="str">
        <f>IF(D1123&lt;=18,"LOW (1-18)","HIGH (19-36)")</f>
        <v>HIGH (19-36)</v>
      </c>
      <c r="G1123">
        <f>INT((D1123-1)/6)+1</f>
        <v>4</v>
      </c>
      <c r="H1123">
        <f>MOD(D1123-1,6)+1</f>
        <v>2</v>
      </c>
      <c r="I1123">
        <f>37-D1123</f>
        <v>17</v>
      </c>
      <c r="J1123">
        <f>ABS(D1123-D1124)</f>
        <v>2</v>
      </c>
    </row>
    <row r="1124">
      <c r="A1124">
        <v>26447</v>
      </c>
      <c r="B1124" t="str">
        <v>2026-01-01</v>
      </c>
      <c r="C1124" t="str">
        <v>Midday</v>
      </c>
      <c r="D1124">
        <v>18</v>
      </c>
      <c r="E1124" t="str">
        <f>IF(MOD(D1124,2)=0,"EVEN","ODD")</f>
        <v>EVEN</v>
      </c>
      <c r="F1124" t="str">
        <f>IF(D1124&lt;=18,"LOW (1-18)","HIGH (19-36)")</f>
        <v>LOW (1-18)</v>
      </c>
      <c r="G1124">
        <f>INT((D1124-1)/6)+1</f>
        <v>3</v>
      </c>
      <c r="H1124">
        <f>MOD(D1124-1,6)+1</f>
        <v>6</v>
      </c>
      <c r="I1124">
        <f>37-D1124</f>
        <v>19</v>
      </c>
      <c r="J1124">
        <f>ABS(D1124-D1125)</f>
        <v>7</v>
      </c>
    </row>
    <row r="1125">
      <c r="A1125">
        <v>26446</v>
      </c>
      <c r="B1125" t="str">
        <v>2026-01-01</v>
      </c>
      <c r="C1125" t="str">
        <v>Morning</v>
      </c>
      <c r="D1125">
        <v>25</v>
      </c>
      <c r="E1125" t="str">
        <f>IF(MOD(D1125,2)=0,"EVEN","ODD")</f>
        <v>ODD</v>
      </c>
      <c r="F1125" t="str">
        <f>IF(D1125&lt;=18,"LOW (1-18)","HIGH (19-36)")</f>
        <v>HIGH (19-36)</v>
      </c>
      <c r="G1125">
        <f>INT((D1125-1)/6)+1</f>
        <v>5</v>
      </c>
      <c r="H1125">
        <f>MOD(D1125-1,6)+1</f>
        <v>1</v>
      </c>
      <c r="I1125">
        <f>37-D1125</f>
        <v>12</v>
      </c>
      <c r="J1125">
        <f>ABS(D1125-D1126)</f>
        <v>16</v>
      </c>
    </row>
    <row r="1126">
      <c r="A1126">
        <v>26445</v>
      </c>
      <c r="B1126" t="str">
        <v>2025-12-31</v>
      </c>
      <c r="C1126" t="str">
        <v>Evening</v>
      </c>
      <c r="D1126">
        <v>9</v>
      </c>
      <c r="E1126" t="str">
        <f>IF(MOD(D1126,2)=0,"EVEN","ODD")</f>
        <v>ODD</v>
      </c>
      <c r="F1126" t="str">
        <f>IF(D1126&lt;=18,"LOW (1-18)","HIGH (19-36)")</f>
        <v>LOW (1-18)</v>
      </c>
      <c r="G1126">
        <f>INT((D1126-1)/6)+1</f>
        <v>2</v>
      </c>
      <c r="H1126">
        <f>MOD(D1126-1,6)+1</f>
        <v>3</v>
      </c>
      <c r="I1126">
        <f>37-D1126</f>
        <v>28</v>
      </c>
      <c r="J1126">
        <f>ABS(D1126-D1127)</f>
        <v>7</v>
      </c>
    </row>
    <row r="1127">
      <c r="A1127">
        <v>26444</v>
      </c>
      <c r="B1127" t="str">
        <v>2025-12-31</v>
      </c>
      <c r="C1127" t="str">
        <v>Afternoon</v>
      </c>
      <c r="D1127">
        <v>2</v>
      </c>
      <c r="E1127" t="str">
        <f>IF(MOD(D1127,2)=0,"EVEN","ODD")</f>
        <v>EVEN</v>
      </c>
      <c r="F1127" t="str">
        <f>IF(D1127&lt;=18,"LOW (1-18)","HIGH (19-36)")</f>
        <v>LOW (1-18)</v>
      </c>
      <c r="G1127">
        <f>INT((D1127-1)/6)+1</f>
        <v>1</v>
      </c>
      <c r="H1127">
        <f>MOD(D1127-1,6)+1</f>
        <v>2</v>
      </c>
      <c r="I1127">
        <f>37-D1127</f>
        <v>35</v>
      </c>
      <c r="J1127">
        <f>ABS(D1127-D1128)</f>
        <v>7</v>
      </c>
    </row>
    <row r="1128">
      <c r="A1128">
        <v>26443</v>
      </c>
      <c r="B1128" t="str">
        <v>2025-12-31</v>
      </c>
      <c r="C1128" t="str">
        <v>Midday</v>
      </c>
      <c r="D1128">
        <v>9</v>
      </c>
      <c r="E1128" t="str">
        <f>IF(MOD(D1128,2)=0,"EVEN","ODD")</f>
        <v>ODD</v>
      </c>
      <c r="F1128" t="str">
        <f>IF(D1128&lt;=18,"LOW (1-18)","HIGH (19-36)")</f>
        <v>LOW (1-18)</v>
      </c>
      <c r="G1128">
        <f>INT((D1128-1)/6)+1</f>
        <v>2</v>
      </c>
      <c r="H1128">
        <f>MOD(D1128-1,6)+1</f>
        <v>3</v>
      </c>
      <c r="I1128">
        <f>37-D1128</f>
        <v>28</v>
      </c>
      <c r="J1128">
        <f>ABS(D1128-D1129)</f>
        <v>9</v>
      </c>
    </row>
    <row r="1129">
      <c r="A1129">
        <v>26442</v>
      </c>
      <c r="B1129" t="str">
        <v>2025-12-31</v>
      </c>
      <c r="C1129" t="str">
        <v>Morning</v>
      </c>
      <c r="D1129">
        <v>18</v>
      </c>
      <c r="E1129" t="str">
        <f>IF(MOD(D1129,2)=0,"EVEN","ODD")</f>
        <v>EVEN</v>
      </c>
      <c r="F1129" t="str">
        <f>IF(D1129&lt;=18,"LOW (1-18)","HIGH (19-36)")</f>
        <v>LOW (1-18)</v>
      </c>
      <c r="G1129">
        <f>INT((D1129-1)/6)+1</f>
        <v>3</v>
      </c>
      <c r="H1129">
        <f>MOD(D1129-1,6)+1</f>
        <v>6</v>
      </c>
      <c r="I1129">
        <f>37-D1129</f>
        <v>19</v>
      </c>
      <c r="J1129">
        <f>ABS(D1129-D1130)</f>
        <v>1</v>
      </c>
    </row>
    <row r="1130">
      <c r="A1130">
        <v>26441</v>
      </c>
      <c r="B1130" t="str">
        <v>2025-12-30</v>
      </c>
      <c r="C1130" t="str">
        <v>Evening</v>
      </c>
      <c r="D1130">
        <v>19</v>
      </c>
      <c r="E1130" t="str">
        <f>IF(MOD(D1130,2)=0,"EVEN","ODD")</f>
        <v>ODD</v>
      </c>
      <c r="F1130" t="str">
        <f>IF(D1130&lt;=18,"LOW (1-18)","HIGH (19-36)")</f>
        <v>HIGH (19-36)</v>
      </c>
      <c r="G1130">
        <f>INT((D1130-1)/6)+1</f>
        <v>4</v>
      </c>
      <c r="H1130">
        <f>MOD(D1130-1,6)+1</f>
        <v>1</v>
      </c>
      <c r="I1130">
        <f>37-D1130</f>
        <v>18</v>
      </c>
      <c r="J1130">
        <f>ABS(D1130-D1131)</f>
        <v>1</v>
      </c>
    </row>
    <row r="1131">
      <c r="A1131">
        <v>26440</v>
      </c>
      <c r="B1131" t="str">
        <v>2025-12-30</v>
      </c>
      <c r="C1131" t="str">
        <v>Afternoon</v>
      </c>
      <c r="D1131">
        <v>18</v>
      </c>
      <c r="E1131" t="str">
        <f>IF(MOD(D1131,2)=0,"EVEN","ODD")</f>
        <v>EVEN</v>
      </c>
      <c r="F1131" t="str">
        <f>IF(D1131&lt;=18,"LOW (1-18)","HIGH (19-36)")</f>
        <v>LOW (1-18)</v>
      </c>
      <c r="G1131">
        <f>INT((D1131-1)/6)+1</f>
        <v>3</v>
      </c>
      <c r="H1131">
        <f>MOD(D1131-1,6)+1</f>
        <v>6</v>
      </c>
      <c r="I1131">
        <f>37-D1131</f>
        <v>19</v>
      </c>
      <c r="J1131">
        <f>ABS(D1131-D1132)</f>
        <v>15</v>
      </c>
    </row>
    <row r="1132">
      <c r="A1132">
        <v>26439</v>
      </c>
      <c r="B1132" t="str">
        <v>2025-12-30</v>
      </c>
      <c r="C1132" t="str">
        <v>Midday</v>
      </c>
      <c r="D1132">
        <v>3</v>
      </c>
      <c r="E1132" t="str">
        <f>IF(MOD(D1132,2)=0,"EVEN","ODD")</f>
        <v>ODD</v>
      </c>
      <c r="F1132" t="str">
        <f>IF(D1132&lt;=18,"LOW (1-18)","HIGH (19-36)")</f>
        <v>LOW (1-18)</v>
      </c>
      <c r="G1132">
        <f>INT((D1132-1)/6)+1</f>
        <v>1</v>
      </c>
      <c r="H1132">
        <f>MOD(D1132-1,6)+1</f>
        <v>3</v>
      </c>
      <c r="I1132">
        <f>37-D1132</f>
        <v>34</v>
      </c>
      <c r="J1132">
        <f>ABS(D1132-D1133)</f>
        <v>12</v>
      </c>
    </row>
    <row r="1133">
      <c r="A1133">
        <v>26438</v>
      </c>
      <c r="B1133" t="str">
        <v>2025-12-30</v>
      </c>
      <c r="C1133" t="str">
        <v>Morning</v>
      </c>
      <c r="D1133">
        <v>15</v>
      </c>
      <c r="E1133" t="str">
        <f>IF(MOD(D1133,2)=0,"EVEN","ODD")</f>
        <v>ODD</v>
      </c>
      <c r="F1133" t="str">
        <f>IF(D1133&lt;=18,"LOW (1-18)","HIGH (19-36)")</f>
        <v>LOW (1-18)</v>
      </c>
      <c r="G1133">
        <f>INT((D1133-1)/6)+1</f>
        <v>3</v>
      </c>
      <c r="H1133">
        <f>MOD(D1133-1,6)+1</f>
        <v>3</v>
      </c>
      <c r="I1133">
        <f>37-D1133</f>
        <v>22</v>
      </c>
      <c r="J1133">
        <f>ABS(D1133-D1134)</f>
        <v>11</v>
      </c>
    </row>
    <row r="1134">
      <c r="A1134">
        <v>26437</v>
      </c>
      <c r="B1134" t="str">
        <v>2025-12-29</v>
      </c>
      <c r="C1134" t="str">
        <v>Evening</v>
      </c>
      <c r="D1134">
        <v>26</v>
      </c>
      <c r="E1134" t="str">
        <f>IF(MOD(D1134,2)=0,"EVEN","ODD")</f>
        <v>EVEN</v>
      </c>
      <c r="F1134" t="str">
        <f>IF(D1134&lt;=18,"LOW (1-18)","HIGH (19-36)")</f>
        <v>HIGH (19-36)</v>
      </c>
      <c r="G1134">
        <f>INT((D1134-1)/6)+1</f>
        <v>5</v>
      </c>
      <c r="H1134">
        <f>MOD(D1134-1,6)+1</f>
        <v>2</v>
      </c>
      <c r="I1134">
        <f>37-D1134</f>
        <v>11</v>
      </c>
      <c r="J1134">
        <f>ABS(D1134-D1135)</f>
        <v>18</v>
      </c>
    </row>
    <row r="1135">
      <c r="A1135">
        <v>26436</v>
      </c>
      <c r="B1135" t="str">
        <v>2025-12-29</v>
      </c>
      <c r="C1135" t="str">
        <v>Afternoon</v>
      </c>
      <c r="D1135">
        <v>8</v>
      </c>
      <c r="E1135" t="str">
        <f>IF(MOD(D1135,2)=0,"EVEN","ODD")</f>
        <v>EVEN</v>
      </c>
      <c r="F1135" t="str">
        <f>IF(D1135&lt;=18,"LOW (1-18)","HIGH (19-36)")</f>
        <v>LOW (1-18)</v>
      </c>
      <c r="G1135">
        <f>INT((D1135-1)/6)+1</f>
        <v>2</v>
      </c>
      <c r="H1135">
        <f>MOD(D1135-1,6)+1</f>
        <v>2</v>
      </c>
      <c r="I1135">
        <f>37-D1135</f>
        <v>29</v>
      </c>
      <c r="J1135">
        <f>ABS(D1135-D1136)</f>
        <v>3</v>
      </c>
    </row>
    <row r="1136">
      <c r="A1136">
        <v>26435</v>
      </c>
      <c r="B1136" t="str">
        <v>2025-12-29</v>
      </c>
      <c r="C1136" t="str">
        <v>Midday</v>
      </c>
      <c r="D1136">
        <v>11</v>
      </c>
      <c r="E1136" t="str">
        <f>IF(MOD(D1136,2)=0,"EVEN","ODD")</f>
        <v>ODD</v>
      </c>
      <c r="F1136" t="str">
        <f>IF(D1136&lt;=18,"LOW (1-18)","HIGH (19-36)")</f>
        <v>LOW (1-18)</v>
      </c>
      <c r="G1136">
        <f>INT((D1136-1)/6)+1</f>
        <v>2</v>
      </c>
      <c r="H1136">
        <f>MOD(D1136-1,6)+1</f>
        <v>5</v>
      </c>
      <c r="I1136">
        <f>37-D1136</f>
        <v>26</v>
      </c>
      <c r="J1136">
        <f>ABS(D1136-D1137)</f>
        <v>0</v>
      </c>
    </row>
    <row r="1137">
      <c r="A1137">
        <v>26434</v>
      </c>
      <c r="B1137" t="str">
        <v>2025-12-29</v>
      </c>
      <c r="C1137" t="str">
        <v>Morning</v>
      </c>
      <c r="D1137">
        <v>11</v>
      </c>
      <c r="E1137" t="str">
        <f>IF(MOD(D1137,2)=0,"EVEN","ODD")</f>
        <v>ODD</v>
      </c>
      <c r="F1137" t="str">
        <f>IF(D1137&lt;=18,"LOW (1-18)","HIGH (19-36)")</f>
        <v>LOW (1-18)</v>
      </c>
      <c r="G1137">
        <f>INT((D1137-1)/6)+1</f>
        <v>2</v>
      </c>
      <c r="H1137">
        <f>MOD(D1137-1,6)+1</f>
        <v>5</v>
      </c>
      <c r="I1137">
        <f>37-D1137</f>
        <v>26</v>
      </c>
      <c r="J1137">
        <f>ABS(D1137-D1138)</f>
        <v>24</v>
      </c>
    </row>
    <row r="1138">
      <c r="A1138">
        <v>26433</v>
      </c>
      <c r="B1138" t="str">
        <v>2025-12-27</v>
      </c>
      <c r="C1138" t="str">
        <v>Evening</v>
      </c>
      <c r="D1138">
        <v>35</v>
      </c>
      <c r="E1138" t="str">
        <f>IF(MOD(D1138,2)=0,"EVEN","ODD")</f>
        <v>ODD</v>
      </c>
      <c r="F1138" t="str">
        <f>IF(D1138&lt;=18,"LOW (1-18)","HIGH (19-36)")</f>
        <v>HIGH (19-36)</v>
      </c>
      <c r="G1138">
        <f>INT((D1138-1)/6)+1</f>
        <v>6</v>
      </c>
      <c r="H1138">
        <f>MOD(D1138-1,6)+1</f>
        <v>5</v>
      </c>
      <c r="I1138">
        <f>37-D1138</f>
        <v>2</v>
      </c>
      <c r="J1138">
        <f>ABS(D1138-D1139)</f>
        <v>7</v>
      </c>
    </row>
    <row r="1139">
      <c r="A1139">
        <v>26432</v>
      </c>
      <c r="B1139" t="str">
        <v>2025-12-27</v>
      </c>
      <c r="C1139" t="str">
        <v>Afternoon</v>
      </c>
      <c r="D1139">
        <v>28</v>
      </c>
      <c r="E1139" t="str">
        <f>IF(MOD(D1139,2)=0,"EVEN","ODD")</f>
        <v>EVEN</v>
      </c>
      <c r="F1139" t="str">
        <f>IF(D1139&lt;=18,"LOW (1-18)","HIGH (19-36)")</f>
        <v>HIGH (19-36)</v>
      </c>
      <c r="G1139">
        <f>INT((D1139-1)/6)+1</f>
        <v>5</v>
      </c>
      <c r="H1139">
        <f>MOD(D1139-1,6)+1</f>
        <v>4</v>
      </c>
      <c r="I1139">
        <f>37-D1139</f>
        <v>9</v>
      </c>
      <c r="J1139">
        <f>ABS(D1139-D1140)</f>
        <v>8</v>
      </c>
    </row>
    <row r="1140">
      <c r="A1140">
        <v>26431</v>
      </c>
      <c r="B1140" t="str">
        <v>2025-12-27</v>
      </c>
      <c r="C1140" t="str">
        <v>Midday</v>
      </c>
      <c r="D1140">
        <v>20</v>
      </c>
      <c r="E1140" t="str">
        <f>IF(MOD(D1140,2)=0,"EVEN","ODD")</f>
        <v>EVEN</v>
      </c>
      <c r="F1140" t="str">
        <f>IF(D1140&lt;=18,"LOW (1-18)","HIGH (19-36)")</f>
        <v>HIGH (19-36)</v>
      </c>
      <c r="G1140">
        <f>INT((D1140-1)/6)+1</f>
        <v>4</v>
      </c>
      <c r="H1140">
        <f>MOD(D1140-1,6)+1</f>
        <v>2</v>
      </c>
      <c r="I1140">
        <f>37-D1140</f>
        <v>17</v>
      </c>
      <c r="J1140">
        <f>ABS(D1140-D1141)</f>
        <v>7</v>
      </c>
    </row>
    <row r="1141">
      <c r="A1141">
        <v>26430</v>
      </c>
      <c r="B1141" t="str">
        <v>2025-12-27</v>
      </c>
      <c r="C1141" t="str">
        <v>Morning</v>
      </c>
      <c r="D1141">
        <v>27</v>
      </c>
      <c r="E1141" t="str">
        <f>IF(MOD(D1141,2)=0,"EVEN","ODD")</f>
        <v>ODD</v>
      </c>
      <c r="F1141" t="str">
        <f>IF(D1141&lt;=18,"LOW (1-18)","HIGH (19-36)")</f>
        <v>HIGH (19-36)</v>
      </c>
      <c r="G1141">
        <f>INT((D1141-1)/6)+1</f>
        <v>5</v>
      </c>
      <c r="H1141">
        <f>MOD(D1141-1,6)+1</f>
        <v>3</v>
      </c>
      <c r="I1141">
        <f>37-D1141</f>
        <v>10</v>
      </c>
      <c r="J1141">
        <f>ABS(D1141-D1142)</f>
        <v>8</v>
      </c>
    </row>
    <row r="1142">
      <c r="A1142">
        <v>26429</v>
      </c>
      <c r="B1142" t="str">
        <v>2025-12-26</v>
      </c>
      <c r="C1142" t="str">
        <v>Evening</v>
      </c>
      <c r="D1142">
        <v>19</v>
      </c>
      <c r="E1142" t="str">
        <f>IF(MOD(D1142,2)=0,"EVEN","ODD")</f>
        <v>ODD</v>
      </c>
      <c r="F1142" t="str">
        <f>IF(D1142&lt;=18,"LOW (1-18)","HIGH (19-36)")</f>
        <v>HIGH (19-36)</v>
      </c>
      <c r="G1142">
        <f>INT((D1142-1)/6)+1</f>
        <v>4</v>
      </c>
      <c r="H1142">
        <f>MOD(D1142-1,6)+1</f>
        <v>1</v>
      </c>
      <c r="I1142">
        <f>37-D1142</f>
        <v>18</v>
      </c>
      <c r="J1142">
        <f>ABS(D1142-D1143)</f>
        <v>5</v>
      </c>
    </row>
    <row r="1143">
      <c r="A1143">
        <v>26428</v>
      </c>
      <c r="B1143" t="str">
        <v>2025-12-26</v>
      </c>
      <c r="C1143" t="str">
        <v>Afternoon</v>
      </c>
      <c r="D1143">
        <v>14</v>
      </c>
      <c r="E1143" t="str">
        <f>IF(MOD(D1143,2)=0,"EVEN","ODD")</f>
        <v>EVEN</v>
      </c>
      <c r="F1143" t="str">
        <f>IF(D1143&lt;=18,"LOW (1-18)","HIGH (19-36)")</f>
        <v>LOW (1-18)</v>
      </c>
      <c r="G1143">
        <f>INT((D1143-1)/6)+1</f>
        <v>3</v>
      </c>
      <c r="H1143">
        <f>MOD(D1143-1,6)+1</f>
        <v>2</v>
      </c>
      <c r="I1143">
        <f>37-D1143</f>
        <v>23</v>
      </c>
      <c r="J1143">
        <f>ABS(D1143-D1144)</f>
        <v>12</v>
      </c>
    </row>
    <row r="1144">
      <c r="A1144">
        <v>26427</v>
      </c>
      <c r="B1144" t="str">
        <v>2025-12-26</v>
      </c>
      <c r="C1144" t="str">
        <v>Midday</v>
      </c>
      <c r="D1144">
        <v>26</v>
      </c>
      <c r="E1144" t="str">
        <f>IF(MOD(D1144,2)=0,"EVEN","ODD")</f>
        <v>EVEN</v>
      </c>
      <c r="F1144" t="str">
        <f>IF(D1144&lt;=18,"LOW (1-18)","HIGH (19-36)")</f>
        <v>HIGH (19-36)</v>
      </c>
      <c r="G1144">
        <f>INT((D1144-1)/6)+1</f>
        <v>5</v>
      </c>
      <c r="H1144">
        <f>MOD(D1144-1,6)+1</f>
        <v>2</v>
      </c>
      <c r="I1144">
        <f>37-D1144</f>
        <v>11</v>
      </c>
      <c r="J1144">
        <f>ABS(D1144-D1145)</f>
        <v>8</v>
      </c>
    </row>
    <row r="1145">
      <c r="A1145">
        <v>26426</v>
      </c>
      <c r="B1145" t="str">
        <v>2025-12-26</v>
      </c>
      <c r="C1145" t="str">
        <v>Morning</v>
      </c>
      <c r="D1145">
        <v>34</v>
      </c>
      <c r="E1145" t="str">
        <f>IF(MOD(D1145,2)=0,"EVEN","ODD")</f>
        <v>EVEN</v>
      </c>
      <c r="F1145" t="str">
        <f>IF(D1145&lt;=18,"LOW (1-18)","HIGH (19-36)")</f>
        <v>HIGH (19-36)</v>
      </c>
      <c r="G1145">
        <f>INT((D1145-1)/6)+1</f>
        <v>6</v>
      </c>
      <c r="H1145">
        <f>MOD(D1145-1,6)+1</f>
        <v>4</v>
      </c>
      <c r="I1145">
        <f>37-D1145</f>
        <v>3</v>
      </c>
      <c r="J1145">
        <f>ABS(D1145-D1146)</f>
        <v>13</v>
      </c>
    </row>
    <row r="1146">
      <c r="A1146">
        <v>26425</v>
      </c>
      <c r="B1146" t="str">
        <v>2025-12-24</v>
      </c>
      <c r="C1146" t="str">
        <v>Evening</v>
      </c>
      <c r="D1146">
        <v>21</v>
      </c>
      <c r="E1146" t="str">
        <f>IF(MOD(D1146,2)=0,"EVEN","ODD")</f>
        <v>ODD</v>
      </c>
      <c r="F1146" t="str">
        <f>IF(D1146&lt;=18,"LOW (1-18)","HIGH (19-36)")</f>
        <v>HIGH (19-36)</v>
      </c>
      <c r="G1146">
        <f>INT((D1146-1)/6)+1</f>
        <v>4</v>
      </c>
      <c r="H1146">
        <f>MOD(D1146-1,6)+1</f>
        <v>3</v>
      </c>
      <c r="I1146">
        <f>37-D1146</f>
        <v>16</v>
      </c>
      <c r="J1146">
        <f>ABS(D1146-D1147)</f>
        <v>20</v>
      </c>
    </row>
    <row r="1147">
      <c r="A1147">
        <v>26424</v>
      </c>
      <c r="B1147" t="str">
        <v>2025-12-24</v>
      </c>
      <c r="C1147" t="str">
        <v>Afternoon</v>
      </c>
      <c r="D1147">
        <v>1</v>
      </c>
      <c r="E1147" t="str">
        <f>IF(MOD(D1147,2)=0,"EVEN","ODD")</f>
        <v>ODD</v>
      </c>
      <c r="F1147" t="str">
        <f>IF(D1147&lt;=18,"LOW (1-18)","HIGH (19-36)")</f>
        <v>LOW (1-18)</v>
      </c>
      <c r="G1147">
        <f>INT((D1147-1)/6)+1</f>
        <v>1</v>
      </c>
      <c r="H1147">
        <f>MOD(D1147-1,6)+1</f>
        <v>1</v>
      </c>
      <c r="I1147">
        <f>37-D1147</f>
        <v>36</v>
      </c>
      <c r="J1147">
        <f>ABS(D1147-D1148)</f>
        <v>31</v>
      </c>
    </row>
    <row r="1148">
      <c r="A1148">
        <v>26423</v>
      </c>
      <c r="B1148" t="str">
        <v>2025-12-24</v>
      </c>
      <c r="C1148" t="str">
        <v>Midday</v>
      </c>
      <c r="D1148">
        <v>32</v>
      </c>
      <c r="E1148" t="str">
        <f>IF(MOD(D1148,2)=0,"EVEN","ODD")</f>
        <v>EVEN</v>
      </c>
      <c r="F1148" t="str">
        <f>IF(D1148&lt;=18,"LOW (1-18)","HIGH (19-36)")</f>
        <v>HIGH (19-36)</v>
      </c>
      <c r="G1148">
        <f>INT((D1148-1)/6)+1</f>
        <v>6</v>
      </c>
      <c r="H1148">
        <f>MOD(D1148-1,6)+1</f>
        <v>2</v>
      </c>
      <c r="I1148">
        <f>37-D1148</f>
        <v>5</v>
      </c>
      <c r="J1148">
        <f>ABS(D1148-D1149)</f>
        <v>7</v>
      </c>
    </row>
    <row r="1149">
      <c r="A1149">
        <v>26422</v>
      </c>
      <c r="B1149" t="str">
        <v>2025-12-24</v>
      </c>
      <c r="C1149" t="str">
        <v>Morning</v>
      </c>
      <c r="D1149">
        <v>25</v>
      </c>
      <c r="E1149" t="str">
        <f>IF(MOD(D1149,2)=0,"EVEN","ODD")</f>
        <v>ODD</v>
      </c>
      <c r="F1149" t="str">
        <f>IF(D1149&lt;=18,"LOW (1-18)","HIGH (19-36)")</f>
        <v>HIGH (19-36)</v>
      </c>
      <c r="G1149">
        <f>INT((D1149-1)/6)+1</f>
        <v>5</v>
      </c>
      <c r="H1149">
        <f>MOD(D1149-1,6)+1</f>
        <v>1</v>
      </c>
      <c r="I1149">
        <f>37-D1149</f>
        <v>12</v>
      </c>
      <c r="J1149">
        <f>ABS(D1149-D1150)</f>
        <v>6</v>
      </c>
    </row>
    <row r="1150">
      <c r="A1150">
        <v>26421</v>
      </c>
      <c r="B1150" t="str">
        <v>2025-12-23</v>
      </c>
      <c r="C1150" t="str">
        <v>Evening</v>
      </c>
      <c r="D1150">
        <v>31</v>
      </c>
      <c r="E1150" t="str">
        <f>IF(MOD(D1150,2)=0,"EVEN","ODD")</f>
        <v>ODD</v>
      </c>
      <c r="F1150" t="str">
        <f>IF(D1150&lt;=18,"LOW (1-18)","HIGH (19-36)")</f>
        <v>HIGH (19-36)</v>
      </c>
      <c r="G1150">
        <f>INT((D1150-1)/6)+1</f>
        <v>6</v>
      </c>
      <c r="H1150">
        <f>MOD(D1150-1,6)+1</f>
        <v>1</v>
      </c>
      <c r="I1150">
        <f>37-D1150</f>
        <v>6</v>
      </c>
      <c r="J1150">
        <f>ABS(D1150-D1151)</f>
        <v>29</v>
      </c>
    </row>
    <row r="1151">
      <c r="A1151">
        <v>26420</v>
      </c>
      <c r="B1151" t="str">
        <v>2025-12-23</v>
      </c>
      <c r="C1151" t="str">
        <v>Afternoon</v>
      </c>
      <c r="D1151">
        <v>2</v>
      </c>
      <c r="E1151" t="str">
        <f>IF(MOD(D1151,2)=0,"EVEN","ODD")</f>
        <v>EVEN</v>
      </c>
      <c r="F1151" t="str">
        <f>IF(D1151&lt;=18,"LOW (1-18)","HIGH (19-36)")</f>
        <v>LOW (1-18)</v>
      </c>
      <c r="G1151">
        <f>INT((D1151-1)/6)+1</f>
        <v>1</v>
      </c>
      <c r="H1151">
        <f>MOD(D1151-1,6)+1</f>
        <v>2</v>
      </c>
      <c r="I1151">
        <f>37-D1151</f>
        <v>35</v>
      </c>
      <c r="J1151">
        <f>ABS(D1151-D1152)</f>
        <v>11</v>
      </c>
    </row>
    <row r="1152">
      <c r="A1152">
        <v>26419</v>
      </c>
      <c r="B1152" t="str">
        <v>2025-12-23</v>
      </c>
      <c r="C1152" t="str">
        <v>Midday</v>
      </c>
      <c r="D1152">
        <v>13</v>
      </c>
      <c r="E1152" t="str">
        <f>IF(MOD(D1152,2)=0,"EVEN","ODD")</f>
        <v>ODD</v>
      </c>
      <c r="F1152" t="str">
        <f>IF(D1152&lt;=18,"LOW (1-18)","HIGH (19-36)")</f>
        <v>LOW (1-18)</v>
      </c>
      <c r="G1152">
        <f>INT((D1152-1)/6)+1</f>
        <v>3</v>
      </c>
      <c r="H1152">
        <f>MOD(D1152-1,6)+1</f>
        <v>1</v>
      </c>
      <c r="I1152">
        <f>37-D1152</f>
        <v>24</v>
      </c>
      <c r="J1152">
        <f>ABS(D1152-D1153)</f>
        <v>7</v>
      </c>
    </row>
    <row r="1153">
      <c r="A1153">
        <v>26418</v>
      </c>
      <c r="B1153" t="str">
        <v>2025-12-23</v>
      </c>
      <c r="C1153" t="str">
        <v>Morning</v>
      </c>
      <c r="D1153">
        <v>6</v>
      </c>
      <c r="E1153" t="str">
        <f>IF(MOD(D1153,2)=0,"EVEN","ODD")</f>
        <v>EVEN</v>
      </c>
      <c r="F1153" t="str">
        <f>IF(D1153&lt;=18,"LOW (1-18)","HIGH (19-36)")</f>
        <v>LOW (1-18)</v>
      </c>
      <c r="G1153">
        <f>INT((D1153-1)/6)+1</f>
        <v>1</v>
      </c>
      <c r="H1153">
        <f>MOD(D1153-1,6)+1</f>
        <v>6</v>
      </c>
      <c r="I1153">
        <f>37-D1153</f>
        <v>31</v>
      </c>
      <c r="J1153">
        <f>ABS(D1153-D1154)</f>
        <v>5</v>
      </c>
    </row>
    <row r="1154">
      <c r="A1154">
        <v>26417</v>
      </c>
      <c r="B1154" t="str">
        <v>2025-12-22</v>
      </c>
      <c r="C1154" t="str">
        <v>Evening</v>
      </c>
      <c r="D1154">
        <v>1</v>
      </c>
      <c r="E1154" t="str">
        <f>IF(MOD(D1154,2)=0,"EVEN","ODD")</f>
        <v>ODD</v>
      </c>
      <c r="F1154" t="str">
        <f>IF(D1154&lt;=18,"LOW (1-18)","HIGH (19-36)")</f>
        <v>LOW (1-18)</v>
      </c>
      <c r="G1154">
        <f>INT((D1154-1)/6)+1</f>
        <v>1</v>
      </c>
      <c r="H1154">
        <f>MOD(D1154-1,6)+1</f>
        <v>1</v>
      </c>
      <c r="I1154">
        <f>37-D1154</f>
        <v>36</v>
      </c>
      <c r="J1154">
        <f>ABS(D1154-D1155)</f>
        <v>0</v>
      </c>
    </row>
    <row r="1155">
      <c r="A1155">
        <v>26416</v>
      </c>
      <c r="B1155" t="str">
        <v>2025-12-22</v>
      </c>
      <c r="C1155" t="str">
        <v>Afternoon</v>
      </c>
      <c r="D1155">
        <v>1</v>
      </c>
      <c r="E1155" t="str">
        <f>IF(MOD(D1155,2)=0,"EVEN","ODD")</f>
        <v>ODD</v>
      </c>
      <c r="F1155" t="str">
        <f>IF(D1155&lt;=18,"LOW (1-18)","HIGH (19-36)")</f>
        <v>LOW (1-18)</v>
      </c>
      <c r="G1155">
        <f>INT((D1155-1)/6)+1</f>
        <v>1</v>
      </c>
      <c r="H1155">
        <f>MOD(D1155-1,6)+1</f>
        <v>1</v>
      </c>
      <c r="I1155">
        <f>37-D1155</f>
        <v>36</v>
      </c>
      <c r="J1155">
        <f>ABS(D1155-D1156)</f>
        <v>15</v>
      </c>
    </row>
    <row r="1156">
      <c r="A1156">
        <v>26415</v>
      </c>
      <c r="B1156" t="str">
        <v>2025-12-22</v>
      </c>
      <c r="C1156" t="str">
        <v>Midday</v>
      </c>
      <c r="D1156">
        <v>16</v>
      </c>
      <c r="E1156" t="str">
        <f>IF(MOD(D1156,2)=0,"EVEN","ODD")</f>
        <v>EVEN</v>
      </c>
      <c r="F1156" t="str">
        <f>IF(D1156&lt;=18,"LOW (1-18)","HIGH (19-36)")</f>
        <v>LOW (1-18)</v>
      </c>
      <c r="G1156">
        <f>INT((D1156-1)/6)+1</f>
        <v>3</v>
      </c>
      <c r="H1156">
        <f>MOD(D1156-1,6)+1</f>
        <v>4</v>
      </c>
      <c r="I1156">
        <f>37-D1156</f>
        <v>21</v>
      </c>
      <c r="J1156">
        <f>ABS(D1156-D1157)</f>
        <v>0</v>
      </c>
    </row>
    <row r="1157">
      <c r="A1157">
        <v>26414</v>
      </c>
      <c r="B1157" t="str">
        <v>2025-12-22</v>
      </c>
      <c r="C1157" t="str">
        <v>Morning</v>
      </c>
      <c r="D1157">
        <v>16</v>
      </c>
      <c r="E1157" t="str">
        <f>IF(MOD(D1157,2)=0,"EVEN","ODD")</f>
        <v>EVEN</v>
      </c>
      <c r="F1157" t="str">
        <f>IF(D1157&lt;=18,"LOW (1-18)","HIGH (19-36)")</f>
        <v>LOW (1-18)</v>
      </c>
      <c r="G1157">
        <f>INT((D1157-1)/6)+1</f>
        <v>3</v>
      </c>
      <c r="H1157">
        <f>MOD(D1157-1,6)+1</f>
        <v>4</v>
      </c>
      <c r="I1157">
        <f>37-D1157</f>
        <v>21</v>
      </c>
      <c r="J1157">
        <f>ABS(D1157-D1158)</f>
        <v>8</v>
      </c>
    </row>
    <row r="1158">
      <c r="A1158">
        <v>26413</v>
      </c>
      <c r="B1158" t="str">
        <v>2025-12-20</v>
      </c>
      <c r="C1158" t="str">
        <v>Evening</v>
      </c>
      <c r="D1158">
        <v>8</v>
      </c>
      <c r="E1158" t="str">
        <f>IF(MOD(D1158,2)=0,"EVEN","ODD")</f>
        <v>EVEN</v>
      </c>
      <c r="F1158" t="str">
        <f>IF(D1158&lt;=18,"LOW (1-18)","HIGH (19-36)")</f>
        <v>LOW (1-18)</v>
      </c>
      <c r="G1158">
        <f>INT((D1158-1)/6)+1</f>
        <v>2</v>
      </c>
      <c r="H1158">
        <f>MOD(D1158-1,6)+1</f>
        <v>2</v>
      </c>
      <c r="I1158">
        <f>37-D1158</f>
        <v>29</v>
      </c>
      <c r="J1158">
        <f>ABS(D1158-D1159)</f>
        <v>23</v>
      </c>
    </row>
    <row r="1159">
      <c r="A1159">
        <v>26412</v>
      </c>
      <c r="B1159" t="str">
        <v>2025-12-20</v>
      </c>
      <c r="C1159" t="str">
        <v>Afternoon</v>
      </c>
      <c r="D1159">
        <v>31</v>
      </c>
      <c r="E1159" t="str">
        <f>IF(MOD(D1159,2)=0,"EVEN","ODD")</f>
        <v>ODD</v>
      </c>
      <c r="F1159" t="str">
        <f>IF(D1159&lt;=18,"LOW (1-18)","HIGH (19-36)")</f>
        <v>HIGH (19-36)</v>
      </c>
      <c r="G1159">
        <f>INT((D1159-1)/6)+1</f>
        <v>6</v>
      </c>
      <c r="H1159">
        <f>MOD(D1159-1,6)+1</f>
        <v>1</v>
      </c>
      <c r="I1159">
        <f>37-D1159</f>
        <v>6</v>
      </c>
      <c r="J1159">
        <f>ABS(D1159-D1160)</f>
        <v>9</v>
      </c>
    </row>
    <row r="1160">
      <c r="A1160">
        <v>26411</v>
      </c>
      <c r="B1160" t="str">
        <v>2025-12-20</v>
      </c>
      <c r="C1160" t="str">
        <v>Midday</v>
      </c>
      <c r="D1160">
        <v>22</v>
      </c>
      <c r="E1160" t="str">
        <f>IF(MOD(D1160,2)=0,"EVEN","ODD")</f>
        <v>EVEN</v>
      </c>
      <c r="F1160" t="str">
        <f>IF(D1160&lt;=18,"LOW (1-18)","HIGH (19-36)")</f>
        <v>HIGH (19-36)</v>
      </c>
      <c r="G1160">
        <f>INT((D1160-1)/6)+1</f>
        <v>4</v>
      </c>
      <c r="H1160">
        <f>MOD(D1160-1,6)+1</f>
        <v>4</v>
      </c>
      <c r="I1160">
        <f>37-D1160</f>
        <v>15</v>
      </c>
      <c r="J1160">
        <f>ABS(D1160-D1161)</f>
        <v>15</v>
      </c>
    </row>
    <row r="1161">
      <c r="A1161">
        <v>26410</v>
      </c>
      <c r="B1161" t="str">
        <v>2025-12-20</v>
      </c>
      <c r="C1161" t="str">
        <v>Morning</v>
      </c>
      <c r="D1161">
        <v>7</v>
      </c>
      <c r="E1161" t="str">
        <f>IF(MOD(D1161,2)=0,"EVEN","ODD")</f>
        <v>ODD</v>
      </c>
      <c r="F1161" t="str">
        <f>IF(D1161&lt;=18,"LOW (1-18)","HIGH (19-36)")</f>
        <v>LOW (1-18)</v>
      </c>
      <c r="G1161">
        <f>INT((D1161-1)/6)+1</f>
        <v>2</v>
      </c>
      <c r="H1161">
        <f>MOD(D1161-1,6)+1</f>
        <v>1</v>
      </c>
      <c r="I1161">
        <f>37-D1161</f>
        <v>30</v>
      </c>
      <c r="J1161">
        <f>ABS(D1161-D1162)</f>
        <v>12</v>
      </c>
    </row>
    <row r="1162">
      <c r="A1162">
        <v>26409</v>
      </c>
      <c r="B1162" t="str">
        <v>2025-12-19</v>
      </c>
      <c r="C1162" t="str">
        <v>Evening</v>
      </c>
      <c r="D1162">
        <v>19</v>
      </c>
      <c r="E1162" t="str">
        <f>IF(MOD(D1162,2)=0,"EVEN","ODD")</f>
        <v>ODD</v>
      </c>
      <c r="F1162" t="str">
        <f>IF(D1162&lt;=18,"LOW (1-18)","HIGH (19-36)")</f>
        <v>HIGH (19-36)</v>
      </c>
      <c r="G1162">
        <f>INT((D1162-1)/6)+1</f>
        <v>4</v>
      </c>
      <c r="H1162">
        <f>MOD(D1162-1,6)+1</f>
        <v>1</v>
      </c>
      <c r="I1162">
        <f>37-D1162</f>
        <v>18</v>
      </c>
      <c r="J1162">
        <f>ABS(D1162-D1163)</f>
        <v>10</v>
      </c>
    </row>
    <row r="1163">
      <c r="A1163">
        <v>26408</v>
      </c>
      <c r="B1163" t="str">
        <v>2025-12-19</v>
      </c>
      <c r="C1163" t="str">
        <v>Afternoon</v>
      </c>
      <c r="D1163">
        <v>29</v>
      </c>
      <c r="E1163" t="str">
        <f>IF(MOD(D1163,2)=0,"EVEN","ODD")</f>
        <v>ODD</v>
      </c>
      <c r="F1163" t="str">
        <f>IF(D1163&lt;=18,"LOW (1-18)","HIGH (19-36)")</f>
        <v>HIGH (19-36)</v>
      </c>
      <c r="G1163">
        <f>INT((D1163-1)/6)+1</f>
        <v>5</v>
      </c>
      <c r="H1163">
        <f>MOD(D1163-1,6)+1</f>
        <v>5</v>
      </c>
      <c r="I1163">
        <f>37-D1163</f>
        <v>8</v>
      </c>
      <c r="J1163">
        <f>ABS(D1163-D1164)</f>
        <v>1</v>
      </c>
    </row>
    <row r="1164">
      <c r="A1164">
        <v>26407</v>
      </c>
      <c r="B1164" t="str">
        <v>2025-12-19</v>
      </c>
      <c r="C1164" t="str">
        <v>Midday</v>
      </c>
      <c r="D1164">
        <v>30</v>
      </c>
      <c r="E1164" t="str">
        <f>IF(MOD(D1164,2)=0,"EVEN","ODD")</f>
        <v>EVEN</v>
      </c>
      <c r="F1164" t="str">
        <f>IF(D1164&lt;=18,"LOW (1-18)","HIGH (19-36)")</f>
        <v>HIGH (19-36)</v>
      </c>
      <c r="G1164">
        <f>INT((D1164-1)/6)+1</f>
        <v>5</v>
      </c>
      <c r="H1164">
        <f>MOD(D1164-1,6)+1</f>
        <v>6</v>
      </c>
      <c r="I1164">
        <f>37-D1164</f>
        <v>7</v>
      </c>
      <c r="J1164">
        <f>ABS(D1164-D1165)</f>
        <v>25</v>
      </c>
    </row>
    <row r="1165">
      <c r="A1165">
        <v>26406</v>
      </c>
      <c r="B1165" t="str">
        <v>2025-12-19</v>
      </c>
      <c r="C1165" t="str">
        <v>Morning</v>
      </c>
      <c r="D1165">
        <v>5</v>
      </c>
      <c r="E1165" t="str">
        <f>IF(MOD(D1165,2)=0,"EVEN","ODD")</f>
        <v>ODD</v>
      </c>
      <c r="F1165" t="str">
        <f>IF(D1165&lt;=18,"LOW (1-18)","HIGH (19-36)")</f>
        <v>LOW (1-18)</v>
      </c>
      <c r="G1165">
        <f>INT((D1165-1)/6)+1</f>
        <v>1</v>
      </c>
      <c r="H1165">
        <f>MOD(D1165-1,6)+1</f>
        <v>5</v>
      </c>
      <c r="I1165">
        <f>37-D1165</f>
        <v>32</v>
      </c>
      <c r="J1165">
        <f>ABS(D1165-D1166)</f>
        <v>18</v>
      </c>
    </row>
    <row r="1166">
      <c r="A1166">
        <v>26405</v>
      </c>
      <c r="B1166" t="str">
        <v>2025-12-18</v>
      </c>
      <c r="C1166" t="str">
        <v>Evening</v>
      </c>
      <c r="D1166">
        <v>23</v>
      </c>
      <c r="E1166" t="str">
        <f>IF(MOD(D1166,2)=0,"EVEN","ODD")</f>
        <v>ODD</v>
      </c>
      <c r="F1166" t="str">
        <f>IF(D1166&lt;=18,"LOW (1-18)","HIGH (19-36)")</f>
        <v>HIGH (19-36)</v>
      </c>
      <c r="G1166">
        <f>INT((D1166-1)/6)+1</f>
        <v>4</v>
      </c>
      <c r="H1166">
        <f>MOD(D1166-1,6)+1</f>
        <v>5</v>
      </c>
      <c r="I1166">
        <f>37-D1166</f>
        <v>14</v>
      </c>
      <c r="J1166">
        <f>ABS(D1166-D1167)</f>
        <v>20</v>
      </c>
    </row>
    <row r="1167">
      <c r="A1167">
        <v>26404</v>
      </c>
      <c r="B1167" t="str">
        <v>2025-12-18</v>
      </c>
      <c r="C1167" t="str">
        <v>Afternoon</v>
      </c>
      <c r="D1167">
        <v>3</v>
      </c>
      <c r="E1167" t="str">
        <f>IF(MOD(D1167,2)=0,"EVEN","ODD")</f>
        <v>ODD</v>
      </c>
      <c r="F1167" t="str">
        <f>IF(D1167&lt;=18,"LOW (1-18)","HIGH (19-36)")</f>
        <v>LOW (1-18)</v>
      </c>
      <c r="G1167">
        <f>INT((D1167-1)/6)+1</f>
        <v>1</v>
      </c>
      <c r="H1167">
        <f>MOD(D1167-1,6)+1</f>
        <v>3</v>
      </c>
      <c r="I1167">
        <f>37-D1167</f>
        <v>34</v>
      </c>
      <c r="J1167">
        <f>ABS(D1167-D1168)</f>
        <v>19</v>
      </c>
    </row>
    <row r="1168">
      <c r="A1168">
        <v>26403</v>
      </c>
      <c r="B1168" t="str">
        <v>2025-12-18</v>
      </c>
      <c r="C1168" t="str">
        <v>Midday</v>
      </c>
      <c r="D1168">
        <v>22</v>
      </c>
      <c r="E1168" t="str">
        <f>IF(MOD(D1168,2)=0,"EVEN","ODD")</f>
        <v>EVEN</v>
      </c>
      <c r="F1168" t="str">
        <f>IF(D1168&lt;=18,"LOW (1-18)","HIGH (19-36)")</f>
        <v>HIGH (19-36)</v>
      </c>
      <c r="G1168">
        <f>INT((D1168-1)/6)+1</f>
        <v>4</v>
      </c>
      <c r="H1168">
        <f>MOD(D1168-1,6)+1</f>
        <v>4</v>
      </c>
      <c r="I1168">
        <f>37-D1168</f>
        <v>15</v>
      </c>
      <c r="J1168">
        <f>ABS(D1168-D1169)</f>
        <v>1</v>
      </c>
    </row>
    <row r="1169">
      <c r="A1169">
        <v>26402</v>
      </c>
      <c r="B1169" t="str">
        <v>2025-12-18</v>
      </c>
      <c r="C1169" t="str">
        <v>Morning</v>
      </c>
      <c r="D1169">
        <v>21</v>
      </c>
      <c r="E1169" t="str">
        <f>IF(MOD(D1169,2)=0,"EVEN","ODD")</f>
        <v>ODD</v>
      </c>
      <c r="F1169" t="str">
        <f>IF(D1169&lt;=18,"LOW (1-18)","HIGH (19-36)")</f>
        <v>HIGH (19-36)</v>
      </c>
      <c r="G1169">
        <f>INT((D1169-1)/6)+1</f>
        <v>4</v>
      </c>
      <c r="H1169">
        <f>MOD(D1169-1,6)+1</f>
        <v>3</v>
      </c>
      <c r="I1169">
        <f>37-D1169</f>
        <v>16</v>
      </c>
      <c r="J1169">
        <f>ABS(D1169-D1170)</f>
        <v>0</v>
      </c>
    </row>
    <row r="1170">
      <c r="A1170">
        <v>26401</v>
      </c>
      <c r="B1170" t="str">
        <v>2025-12-17</v>
      </c>
      <c r="C1170" t="str">
        <v>Evening</v>
      </c>
      <c r="D1170">
        <v>21</v>
      </c>
      <c r="E1170" t="str">
        <f>IF(MOD(D1170,2)=0,"EVEN","ODD")</f>
        <v>ODD</v>
      </c>
      <c r="F1170" t="str">
        <f>IF(D1170&lt;=18,"LOW (1-18)","HIGH (19-36)")</f>
        <v>HIGH (19-36)</v>
      </c>
      <c r="G1170">
        <f>INT((D1170-1)/6)+1</f>
        <v>4</v>
      </c>
      <c r="H1170">
        <f>MOD(D1170-1,6)+1</f>
        <v>3</v>
      </c>
      <c r="I1170">
        <f>37-D1170</f>
        <v>16</v>
      </c>
      <c r="J1170">
        <f>ABS(D1170-D1171)</f>
        <v>7</v>
      </c>
    </row>
    <row r="1171">
      <c r="A1171">
        <v>26400</v>
      </c>
      <c r="B1171" t="str">
        <v>2025-12-17</v>
      </c>
      <c r="C1171" t="str">
        <v>Afternoon</v>
      </c>
      <c r="D1171">
        <v>28</v>
      </c>
      <c r="E1171" t="str">
        <f>IF(MOD(D1171,2)=0,"EVEN","ODD")</f>
        <v>EVEN</v>
      </c>
      <c r="F1171" t="str">
        <f>IF(D1171&lt;=18,"LOW (1-18)","HIGH (19-36)")</f>
        <v>HIGH (19-36)</v>
      </c>
      <c r="G1171">
        <f>INT((D1171-1)/6)+1</f>
        <v>5</v>
      </c>
      <c r="H1171">
        <f>MOD(D1171-1,6)+1</f>
        <v>4</v>
      </c>
      <c r="I1171">
        <f>37-D1171</f>
        <v>9</v>
      </c>
      <c r="J1171">
        <f>ABS(D1171-D1172)</f>
        <v>0</v>
      </c>
    </row>
    <row r="1172">
      <c r="A1172">
        <v>26399</v>
      </c>
      <c r="B1172" t="str">
        <v>2025-12-17</v>
      </c>
      <c r="C1172" t="str">
        <v>Midday</v>
      </c>
      <c r="D1172">
        <v>28</v>
      </c>
      <c r="E1172" t="str">
        <f>IF(MOD(D1172,2)=0,"EVEN","ODD")</f>
        <v>EVEN</v>
      </c>
      <c r="F1172" t="str">
        <f>IF(D1172&lt;=18,"LOW (1-18)","HIGH (19-36)")</f>
        <v>HIGH (19-36)</v>
      </c>
      <c r="G1172">
        <f>INT((D1172-1)/6)+1</f>
        <v>5</v>
      </c>
      <c r="H1172">
        <f>MOD(D1172-1,6)+1</f>
        <v>4</v>
      </c>
      <c r="I1172">
        <f>37-D1172</f>
        <v>9</v>
      </c>
      <c r="J1172">
        <f>ABS(D1172-D1173)</f>
        <v>21</v>
      </c>
    </row>
    <row r="1173">
      <c r="A1173">
        <v>26398</v>
      </c>
      <c r="B1173" t="str">
        <v>2025-12-17</v>
      </c>
      <c r="C1173" t="str">
        <v>Morning</v>
      </c>
      <c r="D1173">
        <v>7</v>
      </c>
      <c r="E1173" t="str">
        <f>IF(MOD(D1173,2)=0,"EVEN","ODD")</f>
        <v>ODD</v>
      </c>
      <c r="F1173" t="str">
        <f>IF(D1173&lt;=18,"LOW (1-18)","HIGH (19-36)")</f>
        <v>LOW (1-18)</v>
      </c>
      <c r="G1173">
        <f>INT((D1173-1)/6)+1</f>
        <v>2</v>
      </c>
      <c r="H1173">
        <f>MOD(D1173-1,6)+1</f>
        <v>1</v>
      </c>
      <c r="I1173">
        <f>37-D1173</f>
        <v>30</v>
      </c>
      <c r="J1173">
        <f>ABS(D1173-D1174)</f>
        <v>16</v>
      </c>
    </row>
    <row r="1174">
      <c r="A1174">
        <v>26397</v>
      </c>
      <c r="B1174" t="str">
        <v>2025-12-16</v>
      </c>
      <c r="C1174" t="str">
        <v>Evening</v>
      </c>
      <c r="D1174">
        <v>23</v>
      </c>
      <c r="E1174" t="str">
        <f>IF(MOD(D1174,2)=0,"EVEN","ODD")</f>
        <v>ODD</v>
      </c>
      <c r="F1174" t="str">
        <f>IF(D1174&lt;=18,"LOW (1-18)","HIGH (19-36)")</f>
        <v>HIGH (19-36)</v>
      </c>
      <c r="G1174">
        <f>INT((D1174-1)/6)+1</f>
        <v>4</v>
      </c>
      <c r="H1174">
        <f>MOD(D1174-1,6)+1</f>
        <v>5</v>
      </c>
      <c r="I1174">
        <f>37-D1174</f>
        <v>14</v>
      </c>
      <c r="J1174">
        <f>ABS(D1174-D1175)</f>
        <v>1</v>
      </c>
    </row>
    <row r="1175">
      <c r="A1175">
        <v>26396</v>
      </c>
      <c r="B1175" t="str">
        <v>2025-12-16</v>
      </c>
      <c r="C1175" t="str">
        <v>Afternoon</v>
      </c>
      <c r="D1175">
        <v>22</v>
      </c>
      <c r="E1175" t="str">
        <f>IF(MOD(D1175,2)=0,"EVEN","ODD")</f>
        <v>EVEN</v>
      </c>
      <c r="F1175" t="str">
        <f>IF(D1175&lt;=18,"LOW (1-18)","HIGH (19-36)")</f>
        <v>HIGH (19-36)</v>
      </c>
      <c r="G1175">
        <f>INT((D1175-1)/6)+1</f>
        <v>4</v>
      </c>
      <c r="H1175">
        <f>MOD(D1175-1,6)+1</f>
        <v>4</v>
      </c>
      <c r="I1175">
        <f>37-D1175</f>
        <v>15</v>
      </c>
      <c r="J1175">
        <f>ABS(D1175-D1176)</f>
        <v>12</v>
      </c>
    </row>
    <row r="1176">
      <c r="A1176">
        <v>26395</v>
      </c>
      <c r="B1176" t="str">
        <v>2025-12-16</v>
      </c>
      <c r="C1176" t="str">
        <v>Midday</v>
      </c>
      <c r="D1176">
        <v>10</v>
      </c>
      <c r="E1176" t="str">
        <f>IF(MOD(D1176,2)=0,"EVEN","ODD")</f>
        <v>EVEN</v>
      </c>
      <c r="F1176" t="str">
        <f>IF(D1176&lt;=18,"LOW (1-18)","HIGH (19-36)")</f>
        <v>LOW (1-18)</v>
      </c>
      <c r="G1176">
        <f>INT((D1176-1)/6)+1</f>
        <v>2</v>
      </c>
      <c r="H1176">
        <f>MOD(D1176-1,6)+1</f>
        <v>4</v>
      </c>
      <c r="I1176">
        <f>37-D1176</f>
        <v>27</v>
      </c>
      <c r="J1176">
        <f>ABS(D1176-D1177)</f>
        <v>4</v>
      </c>
    </row>
    <row r="1177">
      <c r="A1177">
        <v>26394</v>
      </c>
      <c r="B1177" t="str">
        <v>2025-12-16</v>
      </c>
      <c r="C1177" t="str">
        <v>Morning</v>
      </c>
      <c r="D1177">
        <v>14</v>
      </c>
      <c r="E1177" t="str">
        <f>IF(MOD(D1177,2)=0,"EVEN","ODD")</f>
        <v>EVEN</v>
      </c>
      <c r="F1177" t="str">
        <f>IF(D1177&lt;=18,"LOW (1-18)","HIGH (19-36)")</f>
        <v>LOW (1-18)</v>
      </c>
      <c r="G1177">
        <f>INT((D1177-1)/6)+1</f>
        <v>3</v>
      </c>
      <c r="H1177">
        <f>MOD(D1177-1,6)+1</f>
        <v>2</v>
      </c>
      <c r="I1177">
        <f>37-D1177</f>
        <v>23</v>
      </c>
      <c r="J1177">
        <f>ABS(D1177-D1178)</f>
        <v>4</v>
      </c>
    </row>
    <row r="1178">
      <c r="A1178">
        <v>26393</v>
      </c>
      <c r="B1178" t="str">
        <v>2025-12-15</v>
      </c>
      <c r="C1178" t="str">
        <v>Evening</v>
      </c>
      <c r="D1178">
        <v>18</v>
      </c>
      <c r="E1178" t="str">
        <f>IF(MOD(D1178,2)=0,"EVEN","ODD")</f>
        <v>EVEN</v>
      </c>
      <c r="F1178" t="str">
        <f>IF(D1178&lt;=18,"LOW (1-18)","HIGH (19-36)")</f>
        <v>LOW (1-18)</v>
      </c>
      <c r="G1178">
        <f>INT((D1178-1)/6)+1</f>
        <v>3</v>
      </c>
      <c r="H1178">
        <f>MOD(D1178-1,6)+1</f>
        <v>6</v>
      </c>
      <c r="I1178">
        <f>37-D1178</f>
        <v>19</v>
      </c>
      <c r="J1178">
        <f>ABS(D1178-D1179)</f>
        <v>0</v>
      </c>
    </row>
    <row r="1179">
      <c r="A1179">
        <v>26392</v>
      </c>
      <c r="B1179" t="str">
        <v>2025-12-15</v>
      </c>
      <c r="C1179" t="str">
        <v>Afternoon</v>
      </c>
      <c r="D1179">
        <v>18</v>
      </c>
      <c r="E1179" t="str">
        <f>IF(MOD(D1179,2)=0,"EVEN","ODD")</f>
        <v>EVEN</v>
      </c>
      <c r="F1179" t="str">
        <f>IF(D1179&lt;=18,"LOW (1-18)","HIGH (19-36)")</f>
        <v>LOW (1-18)</v>
      </c>
      <c r="G1179">
        <f>INT((D1179-1)/6)+1</f>
        <v>3</v>
      </c>
      <c r="H1179">
        <f>MOD(D1179-1,6)+1</f>
        <v>6</v>
      </c>
      <c r="I1179">
        <f>37-D1179</f>
        <v>19</v>
      </c>
      <c r="J1179">
        <f>ABS(D1179-D1180)</f>
        <v>10</v>
      </c>
    </row>
    <row r="1180">
      <c r="A1180">
        <v>26391</v>
      </c>
      <c r="B1180" t="str">
        <v>2025-12-15</v>
      </c>
      <c r="C1180" t="str">
        <v>Midday</v>
      </c>
      <c r="D1180">
        <v>28</v>
      </c>
      <c r="E1180" t="str">
        <f>IF(MOD(D1180,2)=0,"EVEN","ODD")</f>
        <v>EVEN</v>
      </c>
      <c r="F1180" t="str">
        <f>IF(D1180&lt;=18,"LOW (1-18)","HIGH (19-36)")</f>
        <v>HIGH (19-36)</v>
      </c>
      <c r="G1180">
        <f>INT((D1180-1)/6)+1</f>
        <v>5</v>
      </c>
      <c r="H1180">
        <f>MOD(D1180-1,6)+1</f>
        <v>4</v>
      </c>
      <c r="I1180">
        <f>37-D1180</f>
        <v>9</v>
      </c>
      <c r="J1180">
        <f>ABS(D1180-D1181)</f>
        <v>6</v>
      </c>
    </row>
    <row r="1181">
      <c r="A1181">
        <v>26390</v>
      </c>
      <c r="B1181" t="str">
        <v>2025-12-15</v>
      </c>
      <c r="C1181" t="str">
        <v>Morning</v>
      </c>
      <c r="D1181">
        <v>34</v>
      </c>
      <c r="E1181" t="str">
        <f>IF(MOD(D1181,2)=0,"EVEN","ODD")</f>
        <v>EVEN</v>
      </c>
      <c r="F1181" t="str">
        <f>IF(D1181&lt;=18,"LOW (1-18)","HIGH (19-36)")</f>
        <v>HIGH (19-36)</v>
      </c>
      <c r="G1181">
        <f>INT((D1181-1)/6)+1</f>
        <v>6</v>
      </c>
      <c r="H1181">
        <f>MOD(D1181-1,6)+1</f>
        <v>4</v>
      </c>
      <c r="I1181">
        <f>37-D1181</f>
        <v>3</v>
      </c>
      <c r="J1181">
        <f>ABS(D1181-D1182)</f>
        <v>6</v>
      </c>
    </row>
    <row r="1182">
      <c r="A1182">
        <v>26389</v>
      </c>
      <c r="B1182" t="str">
        <v>2025-12-13</v>
      </c>
      <c r="C1182" t="str">
        <v>Evening</v>
      </c>
      <c r="D1182">
        <v>28</v>
      </c>
      <c r="E1182" t="str">
        <f>IF(MOD(D1182,2)=0,"EVEN","ODD")</f>
        <v>EVEN</v>
      </c>
      <c r="F1182" t="str">
        <f>IF(D1182&lt;=18,"LOW (1-18)","HIGH (19-36)")</f>
        <v>HIGH (19-36)</v>
      </c>
      <c r="G1182">
        <f>INT((D1182-1)/6)+1</f>
        <v>5</v>
      </c>
      <c r="H1182">
        <f>MOD(D1182-1,6)+1</f>
        <v>4</v>
      </c>
      <c r="I1182">
        <f>37-D1182</f>
        <v>9</v>
      </c>
      <c r="J1182">
        <f>ABS(D1182-D1183)</f>
        <v>8</v>
      </c>
    </row>
    <row r="1183">
      <c r="A1183">
        <v>26388</v>
      </c>
      <c r="B1183" t="str">
        <v>2025-12-13</v>
      </c>
      <c r="C1183" t="str">
        <v>Afternoon</v>
      </c>
      <c r="D1183">
        <v>20</v>
      </c>
      <c r="E1183" t="str">
        <f>IF(MOD(D1183,2)=0,"EVEN","ODD")</f>
        <v>EVEN</v>
      </c>
      <c r="F1183" t="str">
        <f>IF(D1183&lt;=18,"LOW (1-18)","HIGH (19-36)")</f>
        <v>HIGH (19-36)</v>
      </c>
      <c r="G1183">
        <f>INT((D1183-1)/6)+1</f>
        <v>4</v>
      </c>
      <c r="H1183">
        <f>MOD(D1183-1,6)+1</f>
        <v>2</v>
      </c>
      <c r="I1183">
        <f>37-D1183</f>
        <v>17</v>
      </c>
      <c r="J1183">
        <f>ABS(D1183-D1184)</f>
        <v>4</v>
      </c>
    </row>
    <row r="1184">
      <c r="A1184">
        <v>26387</v>
      </c>
      <c r="B1184" t="str">
        <v>2025-12-13</v>
      </c>
      <c r="C1184" t="str">
        <v>Midday</v>
      </c>
      <c r="D1184">
        <v>24</v>
      </c>
      <c r="E1184" t="str">
        <f>IF(MOD(D1184,2)=0,"EVEN","ODD")</f>
        <v>EVEN</v>
      </c>
      <c r="F1184" t="str">
        <f>IF(D1184&lt;=18,"LOW (1-18)","HIGH (19-36)")</f>
        <v>HIGH (19-36)</v>
      </c>
      <c r="G1184">
        <f>INT((D1184-1)/6)+1</f>
        <v>4</v>
      </c>
      <c r="H1184">
        <f>MOD(D1184-1,6)+1</f>
        <v>6</v>
      </c>
      <c r="I1184">
        <f>37-D1184</f>
        <v>13</v>
      </c>
      <c r="J1184">
        <f>ABS(D1184-D1185)</f>
        <v>22</v>
      </c>
    </row>
    <row r="1185">
      <c r="A1185">
        <v>26386</v>
      </c>
      <c r="B1185" t="str">
        <v>2025-12-13</v>
      </c>
      <c r="C1185" t="str">
        <v>Morning</v>
      </c>
      <c r="D1185">
        <v>2</v>
      </c>
      <c r="E1185" t="str">
        <f>IF(MOD(D1185,2)=0,"EVEN","ODD")</f>
        <v>EVEN</v>
      </c>
      <c r="F1185" t="str">
        <f>IF(D1185&lt;=18,"LOW (1-18)","HIGH (19-36)")</f>
        <v>LOW (1-18)</v>
      </c>
      <c r="G1185">
        <f>INT((D1185-1)/6)+1</f>
        <v>1</v>
      </c>
      <c r="H1185">
        <f>MOD(D1185-1,6)+1</f>
        <v>2</v>
      </c>
      <c r="I1185">
        <f>37-D1185</f>
        <v>35</v>
      </c>
      <c r="J1185">
        <f>ABS(D1185-D1186)</f>
        <v>26</v>
      </c>
    </row>
    <row r="1186">
      <c r="A1186">
        <v>26385</v>
      </c>
      <c r="B1186" t="str">
        <v>2025-12-12</v>
      </c>
      <c r="C1186" t="str">
        <v>Evening</v>
      </c>
      <c r="D1186">
        <v>28</v>
      </c>
      <c r="E1186" t="str">
        <f>IF(MOD(D1186,2)=0,"EVEN","ODD")</f>
        <v>EVEN</v>
      </c>
      <c r="F1186" t="str">
        <f>IF(D1186&lt;=18,"LOW (1-18)","HIGH (19-36)")</f>
        <v>HIGH (19-36)</v>
      </c>
      <c r="G1186">
        <f>INT((D1186-1)/6)+1</f>
        <v>5</v>
      </c>
      <c r="H1186">
        <f>MOD(D1186-1,6)+1</f>
        <v>4</v>
      </c>
      <c r="I1186">
        <f>37-D1186</f>
        <v>9</v>
      </c>
      <c r="J1186">
        <f>ABS(D1186-D1187)</f>
        <v>10</v>
      </c>
    </row>
    <row r="1187">
      <c r="A1187">
        <v>26384</v>
      </c>
      <c r="B1187" t="str">
        <v>2025-12-12</v>
      </c>
      <c r="C1187" t="str">
        <v>Afternoon</v>
      </c>
      <c r="D1187">
        <v>18</v>
      </c>
      <c r="E1187" t="str">
        <f>IF(MOD(D1187,2)=0,"EVEN","ODD")</f>
        <v>EVEN</v>
      </c>
      <c r="F1187" t="str">
        <f>IF(D1187&lt;=18,"LOW (1-18)","HIGH (19-36)")</f>
        <v>LOW (1-18)</v>
      </c>
      <c r="G1187">
        <f>INT((D1187-1)/6)+1</f>
        <v>3</v>
      </c>
      <c r="H1187">
        <f>MOD(D1187-1,6)+1</f>
        <v>6</v>
      </c>
      <c r="I1187">
        <f>37-D1187</f>
        <v>19</v>
      </c>
      <c r="J1187">
        <f>ABS(D1187-D1188)</f>
        <v>13</v>
      </c>
    </row>
    <row r="1188">
      <c r="A1188">
        <v>26383</v>
      </c>
      <c r="B1188" t="str">
        <v>2025-12-12</v>
      </c>
      <c r="C1188" t="str">
        <v>Midday</v>
      </c>
      <c r="D1188">
        <v>31</v>
      </c>
      <c r="E1188" t="str">
        <f>IF(MOD(D1188,2)=0,"EVEN","ODD")</f>
        <v>ODD</v>
      </c>
      <c r="F1188" t="str">
        <f>IF(D1188&lt;=18,"LOW (1-18)","HIGH (19-36)")</f>
        <v>HIGH (19-36)</v>
      </c>
      <c r="G1188">
        <f>INT((D1188-1)/6)+1</f>
        <v>6</v>
      </c>
      <c r="H1188">
        <f>MOD(D1188-1,6)+1</f>
        <v>1</v>
      </c>
      <c r="I1188">
        <f>37-D1188</f>
        <v>6</v>
      </c>
      <c r="J1188">
        <f>ABS(D1188-D1189)</f>
        <v>19</v>
      </c>
    </row>
    <row r="1189">
      <c r="A1189">
        <v>26382</v>
      </c>
      <c r="B1189" t="str">
        <v>2025-12-12</v>
      </c>
      <c r="C1189" t="str">
        <v>Morning</v>
      </c>
      <c r="D1189">
        <v>12</v>
      </c>
      <c r="E1189" t="str">
        <f>IF(MOD(D1189,2)=0,"EVEN","ODD")</f>
        <v>EVEN</v>
      </c>
      <c r="F1189" t="str">
        <f>IF(D1189&lt;=18,"LOW (1-18)","HIGH (19-36)")</f>
        <v>LOW (1-18)</v>
      </c>
      <c r="G1189">
        <f>INT((D1189-1)/6)+1</f>
        <v>2</v>
      </c>
      <c r="H1189">
        <f>MOD(D1189-1,6)+1</f>
        <v>6</v>
      </c>
      <c r="I1189">
        <f>37-D1189</f>
        <v>25</v>
      </c>
      <c r="J1189">
        <f>ABS(D1189-D1190)</f>
        <v>10</v>
      </c>
    </row>
    <row r="1190">
      <c r="A1190">
        <v>26381</v>
      </c>
      <c r="B1190" t="str">
        <v>2025-12-11</v>
      </c>
      <c r="C1190" t="str">
        <v>Evening</v>
      </c>
      <c r="D1190">
        <v>22</v>
      </c>
      <c r="E1190" t="str">
        <f>IF(MOD(D1190,2)=0,"EVEN","ODD")</f>
        <v>EVEN</v>
      </c>
      <c r="F1190" t="str">
        <f>IF(D1190&lt;=18,"LOW (1-18)","HIGH (19-36)")</f>
        <v>HIGH (19-36)</v>
      </c>
      <c r="G1190">
        <f>INT((D1190-1)/6)+1</f>
        <v>4</v>
      </c>
      <c r="H1190">
        <f>MOD(D1190-1,6)+1</f>
        <v>4</v>
      </c>
      <c r="I1190">
        <f>37-D1190</f>
        <v>15</v>
      </c>
      <c r="J1190">
        <f>ABS(D1190-D1191)</f>
        <v>14</v>
      </c>
    </row>
    <row r="1191">
      <c r="A1191">
        <v>26380</v>
      </c>
      <c r="B1191" t="str">
        <v>2025-12-11</v>
      </c>
      <c r="C1191" t="str">
        <v>Afternoon</v>
      </c>
      <c r="D1191">
        <v>36</v>
      </c>
      <c r="E1191" t="str">
        <f>IF(MOD(D1191,2)=0,"EVEN","ODD")</f>
        <v>EVEN</v>
      </c>
      <c r="F1191" t="str">
        <f>IF(D1191&lt;=18,"LOW (1-18)","HIGH (19-36)")</f>
        <v>HIGH (19-36)</v>
      </c>
      <c r="G1191">
        <f>INT((D1191-1)/6)+1</f>
        <v>6</v>
      </c>
      <c r="H1191">
        <f>MOD(D1191-1,6)+1</f>
        <v>6</v>
      </c>
      <c r="I1191">
        <f>37-D1191</f>
        <v>1</v>
      </c>
      <c r="J1191">
        <f>ABS(D1191-D1192)</f>
        <v>29</v>
      </c>
    </row>
    <row r="1192">
      <c r="A1192">
        <v>26379</v>
      </c>
      <c r="B1192" t="str">
        <v>2025-12-11</v>
      </c>
      <c r="C1192" t="str">
        <v>Midday</v>
      </c>
      <c r="D1192">
        <v>7</v>
      </c>
      <c r="E1192" t="str">
        <f>IF(MOD(D1192,2)=0,"EVEN","ODD")</f>
        <v>ODD</v>
      </c>
      <c r="F1192" t="str">
        <f>IF(D1192&lt;=18,"LOW (1-18)","HIGH (19-36)")</f>
        <v>LOW (1-18)</v>
      </c>
      <c r="G1192">
        <f>INT((D1192-1)/6)+1</f>
        <v>2</v>
      </c>
      <c r="H1192">
        <f>MOD(D1192-1,6)+1</f>
        <v>1</v>
      </c>
      <c r="I1192">
        <f>37-D1192</f>
        <v>30</v>
      </c>
      <c r="J1192">
        <f>ABS(D1192-D1193)</f>
        <v>2</v>
      </c>
    </row>
    <row r="1193">
      <c r="A1193">
        <v>26378</v>
      </c>
      <c r="B1193" t="str">
        <v>2025-12-11</v>
      </c>
      <c r="C1193" t="str">
        <v>Morning</v>
      </c>
      <c r="D1193">
        <v>9</v>
      </c>
      <c r="E1193" t="str">
        <f>IF(MOD(D1193,2)=0,"EVEN","ODD")</f>
        <v>ODD</v>
      </c>
      <c r="F1193" t="str">
        <f>IF(D1193&lt;=18,"LOW (1-18)","HIGH (19-36)")</f>
        <v>LOW (1-18)</v>
      </c>
      <c r="G1193">
        <f>INT((D1193-1)/6)+1</f>
        <v>2</v>
      </c>
      <c r="H1193">
        <f>MOD(D1193-1,6)+1</f>
        <v>3</v>
      </c>
      <c r="I1193">
        <f>37-D1193</f>
        <v>28</v>
      </c>
      <c r="J1193">
        <f>ABS(D1193-D1194)</f>
        <v>20</v>
      </c>
    </row>
    <row r="1194">
      <c r="A1194">
        <v>26377</v>
      </c>
      <c r="B1194" t="str">
        <v>2025-12-10</v>
      </c>
      <c r="C1194" t="str">
        <v>Evening</v>
      </c>
      <c r="D1194">
        <v>29</v>
      </c>
      <c r="E1194" t="str">
        <f>IF(MOD(D1194,2)=0,"EVEN","ODD")</f>
        <v>ODD</v>
      </c>
      <c r="F1194" t="str">
        <f>IF(D1194&lt;=18,"LOW (1-18)","HIGH (19-36)")</f>
        <v>HIGH (19-36)</v>
      </c>
      <c r="G1194">
        <f>INT((D1194-1)/6)+1</f>
        <v>5</v>
      </c>
      <c r="H1194">
        <f>MOD(D1194-1,6)+1</f>
        <v>5</v>
      </c>
      <c r="I1194">
        <f>37-D1194</f>
        <v>8</v>
      </c>
      <c r="J1194">
        <f>ABS(D1194-D1195)</f>
        <v>3</v>
      </c>
    </row>
    <row r="1195">
      <c r="A1195">
        <v>26376</v>
      </c>
      <c r="B1195" t="str">
        <v>2025-12-10</v>
      </c>
      <c r="C1195" t="str">
        <v>Afternoon</v>
      </c>
      <c r="D1195">
        <v>26</v>
      </c>
      <c r="E1195" t="str">
        <f>IF(MOD(D1195,2)=0,"EVEN","ODD")</f>
        <v>EVEN</v>
      </c>
      <c r="F1195" t="str">
        <f>IF(D1195&lt;=18,"LOW (1-18)","HIGH (19-36)")</f>
        <v>HIGH (19-36)</v>
      </c>
      <c r="G1195">
        <f>INT((D1195-1)/6)+1</f>
        <v>5</v>
      </c>
      <c r="H1195">
        <f>MOD(D1195-1,6)+1</f>
        <v>2</v>
      </c>
      <c r="I1195">
        <f>37-D1195</f>
        <v>11</v>
      </c>
      <c r="J1195">
        <f>ABS(D1195-D1196)</f>
        <v>17</v>
      </c>
    </row>
    <row r="1196">
      <c r="A1196">
        <v>26375</v>
      </c>
      <c r="B1196" t="str">
        <v>2025-12-10</v>
      </c>
      <c r="C1196" t="str">
        <v>Midday</v>
      </c>
      <c r="D1196">
        <v>9</v>
      </c>
      <c r="E1196" t="str">
        <f>IF(MOD(D1196,2)=0,"EVEN","ODD")</f>
        <v>ODD</v>
      </c>
      <c r="F1196" t="str">
        <f>IF(D1196&lt;=18,"LOW (1-18)","HIGH (19-36)")</f>
        <v>LOW (1-18)</v>
      </c>
      <c r="G1196">
        <f>INT((D1196-1)/6)+1</f>
        <v>2</v>
      </c>
      <c r="H1196">
        <f>MOD(D1196-1,6)+1</f>
        <v>3</v>
      </c>
      <c r="I1196">
        <f>37-D1196</f>
        <v>28</v>
      </c>
      <c r="J1196">
        <f>ABS(D1196-D1197)</f>
        <v>14</v>
      </c>
    </row>
    <row r="1197">
      <c r="A1197">
        <v>26374</v>
      </c>
      <c r="B1197" t="str">
        <v>2025-12-10</v>
      </c>
      <c r="C1197" t="str">
        <v>Morning</v>
      </c>
      <c r="D1197">
        <v>23</v>
      </c>
      <c r="E1197" t="str">
        <f>IF(MOD(D1197,2)=0,"EVEN","ODD")</f>
        <v>ODD</v>
      </c>
      <c r="F1197" t="str">
        <f>IF(D1197&lt;=18,"LOW (1-18)","HIGH (19-36)")</f>
        <v>HIGH (19-36)</v>
      </c>
      <c r="G1197">
        <f>INT((D1197-1)/6)+1</f>
        <v>4</v>
      </c>
      <c r="H1197">
        <f>MOD(D1197-1,6)+1</f>
        <v>5</v>
      </c>
      <c r="I1197">
        <f>37-D1197</f>
        <v>14</v>
      </c>
      <c r="J1197">
        <f>ABS(D1197-D1198)</f>
        <v>22</v>
      </c>
    </row>
    <row r="1198">
      <c r="A1198">
        <v>26373</v>
      </c>
      <c r="B1198" t="str">
        <v>2025-12-09</v>
      </c>
      <c r="C1198" t="str">
        <v>Evening</v>
      </c>
      <c r="D1198">
        <v>1</v>
      </c>
      <c r="E1198" t="str">
        <f>IF(MOD(D1198,2)=0,"EVEN","ODD")</f>
        <v>ODD</v>
      </c>
      <c r="F1198" t="str">
        <f>IF(D1198&lt;=18,"LOW (1-18)","HIGH (19-36)")</f>
        <v>LOW (1-18)</v>
      </c>
      <c r="G1198">
        <f>INT((D1198-1)/6)+1</f>
        <v>1</v>
      </c>
      <c r="H1198">
        <f>MOD(D1198-1,6)+1</f>
        <v>1</v>
      </c>
      <c r="I1198">
        <f>37-D1198</f>
        <v>36</v>
      </c>
      <c r="J1198">
        <f>ABS(D1198-D1199)</f>
        <v>24</v>
      </c>
    </row>
    <row r="1199">
      <c r="A1199">
        <v>26372</v>
      </c>
      <c r="B1199" t="str">
        <v>2025-12-09</v>
      </c>
      <c r="C1199" t="str">
        <v>Afternoon</v>
      </c>
      <c r="D1199">
        <v>25</v>
      </c>
      <c r="E1199" t="str">
        <f>IF(MOD(D1199,2)=0,"EVEN","ODD")</f>
        <v>ODD</v>
      </c>
      <c r="F1199" t="str">
        <f>IF(D1199&lt;=18,"LOW (1-18)","HIGH (19-36)")</f>
        <v>HIGH (19-36)</v>
      </c>
      <c r="G1199">
        <f>INT((D1199-1)/6)+1</f>
        <v>5</v>
      </c>
      <c r="H1199">
        <f>MOD(D1199-1,6)+1</f>
        <v>1</v>
      </c>
      <c r="I1199">
        <f>37-D1199</f>
        <v>12</v>
      </c>
      <c r="J1199">
        <f>ABS(D1199-D1200)</f>
        <v>12</v>
      </c>
    </row>
    <row r="1200">
      <c r="A1200">
        <v>26371</v>
      </c>
      <c r="B1200" t="str">
        <v>2025-12-09</v>
      </c>
      <c r="C1200" t="str">
        <v>Midday</v>
      </c>
      <c r="D1200">
        <v>13</v>
      </c>
      <c r="E1200" t="str">
        <f>IF(MOD(D1200,2)=0,"EVEN","ODD")</f>
        <v>ODD</v>
      </c>
      <c r="F1200" t="str">
        <f>IF(D1200&lt;=18,"LOW (1-18)","HIGH (19-36)")</f>
        <v>LOW (1-18)</v>
      </c>
      <c r="G1200">
        <f>INT((D1200-1)/6)+1</f>
        <v>3</v>
      </c>
      <c r="H1200">
        <f>MOD(D1200-1,6)+1</f>
        <v>1</v>
      </c>
      <c r="I1200">
        <f>37-D1200</f>
        <v>24</v>
      </c>
      <c r="J1200">
        <f>ABS(D1200-D1201)</f>
        <v>4</v>
      </c>
    </row>
    <row r="1201">
      <c r="A1201">
        <v>26370</v>
      </c>
      <c r="B1201" t="str">
        <v>2025-12-09</v>
      </c>
      <c r="C1201" t="str">
        <v>Morning</v>
      </c>
      <c r="D1201">
        <v>17</v>
      </c>
      <c r="E1201" t="str">
        <f>IF(MOD(D1201,2)=0,"EVEN","ODD")</f>
        <v>ODD</v>
      </c>
      <c r="F1201" t="str">
        <f>IF(D1201&lt;=18,"LOW (1-18)","HIGH (19-36)")</f>
        <v>LOW (1-18)</v>
      </c>
      <c r="G1201">
        <f>INT((D1201-1)/6)+1</f>
        <v>3</v>
      </c>
      <c r="H1201">
        <f>MOD(D1201-1,6)+1</f>
        <v>5</v>
      </c>
      <c r="I1201">
        <f>37-D1201</f>
        <v>20</v>
      </c>
      <c r="J1201">
        <f>ABS(D1201-D1202)</f>
        <v>2</v>
      </c>
    </row>
    <row r="1202">
      <c r="A1202">
        <v>26369</v>
      </c>
      <c r="B1202" t="str">
        <v>2025-12-08</v>
      </c>
      <c r="C1202" t="str">
        <v>Evening</v>
      </c>
      <c r="D1202">
        <v>15</v>
      </c>
      <c r="E1202" t="str">
        <f>IF(MOD(D1202,2)=0,"EVEN","ODD")</f>
        <v>ODD</v>
      </c>
      <c r="F1202" t="str">
        <f>IF(D1202&lt;=18,"LOW (1-18)","HIGH (19-36)")</f>
        <v>LOW (1-18)</v>
      </c>
      <c r="G1202">
        <f>INT((D1202-1)/6)+1</f>
        <v>3</v>
      </c>
      <c r="H1202">
        <f>MOD(D1202-1,6)+1</f>
        <v>3</v>
      </c>
      <c r="I1202">
        <f>37-D1202</f>
        <v>22</v>
      </c>
      <c r="J1202">
        <f>ABS(D1202-D1203)</f>
        <v>11</v>
      </c>
    </row>
    <row r="1203">
      <c r="A1203">
        <v>26368</v>
      </c>
      <c r="B1203" t="str">
        <v>2025-12-08</v>
      </c>
      <c r="C1203" t="str">
        <v>Afternoon</v>
      </c>
      <c r="D1203">
        <v>26</v>
      </c>
      <c r="E1203" t="str">
        <f>IF(MOD(D1203,2)=0,"EVEN","ODD")</f>
        <v>EVEN</v>
      </c>
      <c r="F1203" t="str">
        <f>IF(D1203&lt;=18,"LOW (1-18)","HIGH (19-36)")</f>
        <v>HIGH (19-36)</v>
      </c>
      <c r="G1203">
        <f>INT((D1203-1)/6)+1</f>
        <v>5</v>
      </c>
      <c r="H1203">
        <f>MOD(D1203-1,6)+1</f>
        <v>2</v>
      </c>
      <c r="I1203">
        <f>37-D1203</f>
        <v>11</v>
      </c>
      <c r="J1203">
        <f>ABS(D1203-D1204)</f>
        <v>8</v>
      </c>
    </row>
    <row r="1204">
      <c r="A1204">
        <v>26367</v>
      </c>
      <c r="B1204" t="str">
        <v>2025-12-08</v>
      </c>
      <c r="C1204" t="str">
        <v>Midday</v>
      </c>
      <c r="D1204">
        <v>18</v>
      </c>
      <c r="E1204" t="str">
        <f>IF(MOD(D1204,2)=0,"EVEN","ODD")</f>
        <v>EVEN</v>
      </c>
      <c r="F1204" t="str">
        <f>IF(D1204&lt;=18,"LOW (1-18)","HIGH (19-36)")</f>
        <v>LOW (1-18)</v>
      </c>
      <c r="G1204">
        <f>INT((D1204-1)/6)+1</f>
        <v>3</v>
      </c>
      <c r="H1204">
        <f>MOD(D1204-1,6)+1</f>
        <v>6</v>
      </c>
      <c r="I1204">
        <f>37-D1204</f>
        <v>19</v>
      </c>
      <c r="J1204">
        <f>ABS(D1204-D1205)</f>
        <v>7</v>
      </c>
    </row>
    <row r="1205">
      <c r="A1205">
        <v>26366</v>
      </c>
      <c r="B1205" t="str">
        <v>2025-12-08</v>
      </c>
      <c r="C1205" t="str">
        <v>Morning</v>
      </c>
      <c r="D1205">
        <v>11</v>
      </c>
      <c r="E1205" t="str">
        <f>IF(MOD(D1205,2)=0,"EVEN","ODD")</f>
        <v>ODD</v>
      </c>
      <c r="F1205" t="str">
        <f>IF(D1205&lt;=18,"LOW (1-18)","HIGH (19-36)")</f>
        <v>LOW (1-18)</v>
      </c>
      <c r="G1205">
        <f>INT((D1205-1)/6)+1</f>
        <v>2</v>
      </c>
      <c r="H1205">
        <f>MOD(D1205-1,6)+1</f>
        <v>5</v>
      </c>
      <c r="I1205">
        <f>37-D1205</f>
        <v>26</v>
      </c>
      <c r="J1205">
        <f>ABS(D1205-D1206)</f>
        <v>7</v>
      </c>
    </row>
    <row r="1206">
      <c r="A1206">
        <v>26365</v>
      </c>
      <c r="B1206" t="str">
        <v>2025-12-06</v>
      </c>
      <c r="C1206" t="str">
        <v>Evening</v>
      </c>
      <c r="D1206">
        <v>18</v>
      </c>
      <c r="E1206" t="str">
        <f>IF(MOD(D1206,2)=0,"EVEN","ODD")</f>
        <v>EVEN</v>
      </c>
      <c r="F1206" t="str">
        <f>IF(D1206&lt;=18,"LOW (1-18)","HIGH (19-36)")</f>
        <v>LOW (1-18)</v>
      </c>
      <c r="G1206">
        <f>INT((D1206-1)/6)+1</f>
        <v>3</v>
      </c>
      <c r="H1206">
        <f>MOD(D1206-1,6)+1</f>
        <v>6</v>
      </c>
      <c r="I1206">
        <f>37-D1206</f>
        <v>19</v>
      </c>
      <c r="J1206">
        <f>ABS(D1206-D1207)</f>
        <v>3</v>
      </c>
    </row>
    <row r="1207">
      <c r="A1207">
        <v>26364</v>
      </c>
      <c r="B1207" t="str">
        <v>2025-12-06</v>
      </c>
      <c r="C1207" t="str">
        <v>Afternoon</v>
      </c>
      <c r="D1207">
        <v>21</v>
      </c>
      <c r="E1207" t="str">
        <f>IF(MOD(D1207,2)=0,"EVEN","ODD")</f>
        <v>ODD</v>
      </c>
      <c r="F1207" t="str">
        <f>IF(D1207&lt;=18,"LOW (1-18)","HIGH (19-36)")</f>
        <v>HIGH (19-36)</v>
      </c>
      <c r="G1207">
        <f>INT((D1207-1)/6)+1</f>
        <v>4</v>
      </c>
      <c r="H1207">
        <f>MOD(D1207-1,6)+1</f>
        <v>3</v>
      </c>
      <c r="I1207">
        <f>37-D1207</f>
        <v>16</v>
      </c>
      <c r="J1207">
        <f>ABS(D1207-D1208)</f>
        <v>4</v>
      </c>
    </row>
    <row r="1208">
      <c r="A1208">
        <v>26363</v>
      </c>
      <c r="B1208" t="str">
        <v>2025-12-06</v>
      </c>
      <c r="C1208" t="str">
        <v>Midday</v>
      </c>
      <c r="D1208">
        <v>17</v>
      </c>
      <c r="E1208" t="str">
        <f>IF(MOD(D1208,2)=0,"EVEN","ODD")</f>
        <v>ODD</v>
      </c>
      <c r="F1208" t="str">
        <f>IF(D1208&lt;=18,"LOW (1-18)","HIGH (19-36)")</f>
        <v>LOW (1-18)</v>
      </c>
      <c r="G1208">
        <f>INT((D1208-1)/6)+1</f>
        <v>3</v>
      </c>
      <c r="H1208">
        <f>MOD(D1208-1,6)+1</f>
        <v>5</v>
      </c>
      <c r="I1208">
        <f>37-D1208</f>
        <v>20</v>
      </c>
      <c r="J1208">
        <f>ABS(D1208-D1209)</f>
        <v>4</v>
      </c>
    </row>
    <row r="1209">
      <c r="A1209">
        <v>26362</v>
      </c>
      <c r="B1209" t="str">
        <v>2025-12-06</v>
      </c>
      <c r="C1209" t="str">
        <v>Morning</v>
      </c>
      <c r="D1209">
        <v>13</v>
      </c>
      <c r="E1209" t="str">
        <f>IF(MOD(D1209,2)=0,"EVEN","ODD")</f>
        <v>ODD</v>
      </c>
      <c r="F1209" t="str">
        <f>IF(D1209&lt;=18,"LOW (1-18)","HIGH (19-36)")</f>
        <v>LOW (1-18)</v>
      </c>
      <c r="G1209">
        <f>INT((D1209-1)/6)+1</f>
        <v>3</v>
      </c>
      <c r="H1209">
        <f>MOD(D1209-1,6)+1</f>
        <v>1</v>
      </c>
      <c r="I1209">
        <f>37-D1209</f>
        <v>24</v>
      </c>
      <c r="J1209">
        <f>ABS(D1209-D1210)</f>
        <v>6</v>
      </c>
    </row>
    <row r="1210">
      <c r="A1210">
        <v>26361</v>
      </c>
      <c r="B1210" t="str">
        <v>2025-12-05</v>
      </c>
      <c r="C1210" t="str">
        <v>Evening</v>
      </c>
      <c r="D1210">
        <v>7</v>
      </c>
      <c r="E1210" t="str">
        <f>IF(MOD(D1210,2)=0,"EVEN","ODD")</f>
        <v>ODD</v>
      </c>
      <c r="F1210" t="str">
        <f>IF(D1210&lt;=18,"LOW (1-18)","HIGH (19-36)")</f>
        <v>LOW (1-18)</v>
      </c>
      <c r="G1210">
        <f>INT((D1210-1)/6)+1</f>
        <v>2</v>
      </c>
      <c r="H1210">
        <f>MOD(D1210-1,6)+1</f>
        <v>1</v>
      </c>
      <c r="I1210">
        <f>37-D1210</f>
        <v>30</v>
      </c>
      <c r="J1210">
        <f>ABS(D1210-D1211)</f>
        <v>22</v>
      </c>
    </row>
    <row r="1211">
      <c r="A1211">
        <v>26360</v>
      </c>
      <c r="B1211" t="str">
        <v>2025-12-05</v>
      </c>
      <c r="C1211" t="str">
        <v>Afternoon</v>
      </c>
      <c r="D1211">
        <v>29</v>
      </c>
      <c r="E1211" t="str">
        <f>IF(MOD(D1211,2)=0,"EVEN","ODD")</f>
        <v>ODD</v>
      </c>
      <c r="F1211" t="str">
        <f>IF(D1211&lt;=18,"LOW (1-18)","HIGH (19-36)")</f>
        <v>HIGH (19-36)</v>
      </c>
      <c r="G1211">
        <f>INT((D1211-1)/6)+1</f>
        <v>5</v>
      </c>
      <c r="H1211">
        <f>MOD(D1211-1,6)+1</f>
        <v>5</v>
      </c>
      <c r="I1211">
        <f>37-D1211</f>
        <v>8</v>
      </c>
      <c r="J1211">
        <f>ABS(D1211-D1212)</f>
        <v>2</v>
      </c>
    </row>
    <row r="1212">
      <c r="A1212">
        <v>26359</v>
      </c>
      <c r="B1212" t="str">
        <v>2025-12-05</v>
      </c>
      <c r="C1212" t="str">
        <v>Midday</v>
      </c>
      <c r="D1212">
        <v>27</v>
      </c>
      <c r="E1212" t="str">
        <f>IF(MOD(D1212,2)=0,"EVEN","ODD")</f>
        <v>ODD</v>
      </c>
      <c r="F1212" t="str">
        <f>IF(D1212&lt;=18,"LOW (1-18)","HIGH (19-36)")</f>
        <v>HIGH (19-36)</v>
      </c>
      <c r="G1212">
        <f>INT((D1212-1)/6)+1</f>
        <v>5</v>
      </c>
      <c r="H1212">
        <f>MOD(D1212-1,6)+1</f>
        <v>3</v>
      </c>
      <c r="I1212">
        <f>37-D1212</f>
        <v>10</v>
      </c>
      <c r="J1212">
        <f>ABS(D1212-D1213)</f>
        <v>4</v>
      </c>
    </row>
    <row r="1213">
      <c r="A1213">
        <v>26358</v>
      </c>
      <c r="B1213" t="str">
        <v>2025-12-05</v>
      </c>
      <c r="C1213" t="str">
        <v>Morning</v>
      </c>
      <c r="D1213">
        <v>31</v>
      </c>
      <c r="E1213" t="str">
        <f>IF(MOD(D1213,2)=0,"EVEN","ODD")</f>
        <v>ODD</v>
      </c>
      <c r="F1213" t="str">
        <f>IF(D1213&lt;=18,"LOW (1-18)","HIGH (19-36)")</f>
        <v>HIGH (19-36)</v>
      </c>
      <c r="G1213">
        <f>INT((D1213-1)/6)+1</f>
        <v>6</v>
      </c>
      <c r="H1213">
        <f>MOD(D1213-1,6)+1</f>
        <v>1</v>
      </c>
      <c r="I1213">
        <f>37-D1213</f>
        <v>6</v>
      </c>
      <c r="J1213">
        <f>ABS(D1213-D1214)</f>
        <v>26</v>
      </c>
    </row>
    <row r="1214">
      <c r="A1214">
        <v>26357</v>
      </c>
      <c r="B1214" t="str">
        <v>2025-12-04</v>
      </c>
      <c r="C1214" t="str">
        <v>Evening</v>
      </c>
      <c r="D1214">
        <v>5</v>
      </c>
      <c r="E1214" t="str">
        <f>IF(MOD(D1214,2)=0,"EVEN","ODD")</f>
        <v>ODD</v>
      </c>
      <c r="F1214" t="str">
        <f>IF(D1214&lt;=18,"LOW (1-18)","HIGH (19-36)")</f>
        <v>LOW (1-18)</v>
      </c>
      <c r="G1214">
        <f>INT((D1214-1)/6)+1</f>
        <v>1</v>
      </c>
      <c r="H1214">
        <f>MOD(D1214-1,6)+1</f>
        <v>5</v>
      </c>
      <c r="I1214">
        <f>37-D1214</f>
        <v>32</v>
      </c>
      <c r="J1214">
        <f>ABS(D1214-D1215)</f>
        <v>26</v>
      </c>
    </row>
    <row r="1215">
      <c r="A1215">
        <v>26356</v>
      </c>
      <c r="B1215" t="str">
        <v>2025-12-04</v>
      </c>
      <c r="C1215" t="str">
        <v>Afternoon</v>
      </c>
      <c r="D1215">
        <v>31</v>
      </c>
      <c r="E1215" t="str">
        <f>IF(MOD(D1215,2)=0,"EVEN","ODD")</f>
        <v>ODD</v>
      </c>
      <c r="F1215" t="str">
        <f>IF(D1215&lt;=18,"LOW (1-18)","HIGH (19-36)")</f>
        <v>HIGH (19-36)</v>
      </c>
      <c r="G1215">
        <f>INT((D1215-1)/6)+1</f>
        <v>6</v>
      </c>
      <c r="H1215">
        <f>MOD(D1215-1,6)+1</f>
        <v>1</v>
      </c>
      <c r="I1215">
        <f>37-D1215</f>
        <v>6</v>
      </c>
      <c r="J1215">
        <f>ABS(D1215-D1216)</f>
        <v>3</v>
      </c>
    </row>
    <row r="1216">
      <c r="A1216">
        <v>26355</v>
      </c>
      <c r="B1216" t="str">
        <v>2025-12-04</v>
      </c>
      <c r="C1216" t="str">
        <v>Midday</v>
      </c>
      <c r="D1216">
        <v>34</v>
      </c>
      <c r="E1216" t="str">
        <f>IF(MOD(D1216,2)=0,"EVEN","ODD")</f>
        <v>EVEN</v>
      </c>
      <c r="F1216" t="str">
        <f>IF(D1216&lt;=18,"LOW (1-18)","HIGH (19-36)")</f>
        <v>HIGH (19-36)</v>
      </c>
      <c r="G1216">
        <f>INT((D1216-1)/6)+1</f>
        <v>6</v>
      </c>
      <c r="H1216">
        <f>MOD(D1216-1,6)+1</f>
        <v>4</v>
      </c>
      <c r="I1216">
        <f>37-D1216</f>
        <v>3</v>
      </c>
      <c r="J1216">
        <f>ABS(D1216-D1217)</f>
        <v>26</v>
      </c>
    </row>
    <row r="1217">
      <c r="A1217">
        <v>26354</v>
      </c>
      <c r="B1217" t="str">
        <v>2025-12-04</v>
      </c>
      <c r="C1217" t="str">
        <v>Morning</v>
      </c>
      <c r="D1217">
        <v>8</v>
      </c>
      <c r="E1217" t="str">
        <f>IF(MOD(D1217,2)=0,"EVEN","ODD")</f>
        <v>EVEN</v>
      </c>
      <c r="F1217" t="str">
        <f>IF(D1217&lt;=18,"LOW (1-18)","HIGH (19-36)")</f>
        <v>LOW (1-18)</v>
      </c>
      <c r="G1217">
        <f>INT((D1217-1)/6)+1</f>
        <v>2</v>
      </c>
      <c r="H1217">
        <f>MOD(D1217-1,6)+1</f>
        <v>2</v>
      </c>
      <c r="I1217">
        <f>37-D1217</f>
        <v>29</v>
      </c>
      <c r="J1217">
        <f>ABS(D1217-D1218)</f>
        <v>24</v>
      </c>
    </row>
    <row r="1218">
      <c r="A1218">
        <v>26353</v>
      </c>
      <c r="B1218" t="str">
        <v>2025-12-03</v>
      </c>
      <c r="C1218" t="str">
        <v>Evening</v>
      </c>
      <c r="D1218">
        <v>32</v>
      </c>
      <c r="E1218" t="str">
        <f>IF(MOD(D1218,2)=0,"EVEN","ODD")</f>
        <v>EVEN</v>
      </c>
      <c r="F1218" t="str">
        <f>IF(D1218&lt;=18,"LOW (1-18)","HIGH (19-36)")</f>
        <v>HIGH (19-36)</v>
      </c>
      <c r="G1218">
        <f>INT((D1218-1)/6)+1</f>
        <v>6</v>
      </c>
      <c r="H1218">
        <f>MOD(D1218-1,6)+1</f>
        <v>2</v>
      </c>
      <c r="I1218">
        <f>37-D1218</f>
        <v>5</v>
      </c>
      <c r="J1218">
        <f>ABS(D1218-D1219)</f>
        <v>31</v>
      </c>
    </row>
    <row r="1219">
      <c r="A1219">
        <v>26352</v>
      </c>
      <c r="B1219" t="str">
        <v>2025-12-03</v>
      </c>
      <c r="C1219" t="str">
        <v>Afternoon</v>
      </c>
      <c r="D1219">
        <v>1</v>
      </c>
      <c r="E1219" t="str">
        <f>IF(MOD(D1219,2)=0,"EVEN","ODD")</f>
        <v>ODD</v>
      </c>
      <c r="F1219" t="str">
        <f>IF(D1219&lt;=18,"LOW (1-18)","HIGH (19-36)")</f>
        <v>LOW (1-18)</v>
      </c>
      <c r="G1219">
        <f>INT((D1219-1)/6)+1</f>
        <v>1</v>
      </c>
      <c r="H1219">
        <f>MOD(D1219-1,6)+1</f>
        <v>1</v>
      </c>
      <c r="I1219">
        <f>37-D1219</f>
        <v>36</v>
      </c>
      <c r="J1219">
        <f>ABS(D1219-D1220)</f>
        <v>21</v>
      </c>
    </row>
    <row r="1220">
      <c r="A1220">
        <v>26351</v>
      </c>
      <c r="B1220" t="str">
        <v>2025-12-03</v>
      </c>
      <c r="C1220" t="str">
        <v>Midday</v>
      </c>
      <c r="D1220">
        <v>22</v>
      </c>
      <c r="E1220" t="str">
        <f>IF(MOD(D1220,2)=0,"EVEN","ODD")</f>
        <v>EVEN</v>
      </c>
      <c r="F1220" t="str">
        <f>IF(D1220&lt;=18,"LOW (1-18)","HIGH (19-36)")</f>
        <v>HIGH (19-36)</v>
      </c>
      <c r="G1220">
        <f>INT((D1220-1)/6)+1</f>
        <v>4</v>
      </c>
      <c r="H1220">
        <f>MOD(D1220-1,6)+1</f>
        <v>4</v>
      </c>
      <c r="I1220">
        <f>37-D1220</f>
        <v>15</v>
      </c>
      <c r="J1220">
        <f>ABS(D1220-D1221)</f>
        <v>6</v>
      </c>
    </row>
    <row r="1221">
      <c r="A1221">
        <v>26350</v>
      </c>
      <c r="B1221" t="str">
        <v>2025-12-03</v>
      </c>
      <c r="C1221" t="str">
        <v>Morning</v>
      </c>
      <c r="D1221">
        <v>28</v>
      </c>
      <c r="E1221" t="str">
        <f>IF(MOD(D1221,2)=0,"EVEN","ODD")</f>
        <v>EVEN</v>
      </c>
      <c r="F1221" t="str">
        <f>IF(D1221&lt;=18,"LOW (1-18)","HIGH (19-36)")</f>
        <v>HIGH (19-36)</v>
      </c>
      <c r="G1221">
        <f>INT((D1221-1)/6)+1</f>
        <v>5</v>
      </c>
      <c r="H1221">
        <f>MOD(D1221-1,6)+1</f>
        <v>4</v>
      </c>
      <c r="I1221">
        <f>37-D1221</f>
        <v>9</v>
      </c>
      <c r="J1221">
        <f>ABS(D1221-D1222)</f>
        <v>7</v>
      </c>
    </row>
    <row r="1222">
      <c r="A1222">
        <v>26349</v>
      </c>
      <c r="B1222" t="str">
        <v>2025-12-02</v>
      </c>
      <c r="C1222" t="str">
        <v>Evening</v>
      </c>
      <c r="D1222">
        <v>21</v>
      </c>
      <c r="E1222" t="str">
        <f>IF(MOD(D1222,2)=0,"EVEN","ODD")</f>
        <v>ODD</v>
      </c>
      <c r="F1222" t="str">
        <f>IF(D1222&lt;=18,"LOW (1-18)","HIGH (19-36)")</f>
        <v>HIGH (19-36)</v>
      </c>
      <c r="G1222">
        <f>INT((D1222-1)/6)+1</f>
        <v>4</v>
      </c>
      <c r="H1222">
        <f>MOD(D1222-1,6)+1</f>
        <v>3</v>
      </c>
      <c r="I1222">
        <f>37-D1222</f>
        <v>16</v>
      </c>
      <c r="J1222">
        <f>ABS(D1222-D1223)</f>
        <v>10</v>
      </c>
    </row>
    <row r="1223">
      <c r="A1223">
        <v>26348</v>
      </c>
      <c r="B1223" t="str">
        <v>2025-12-02</v>
      </c>
      <c r="C1223" t="str">
        <v>Afternoon</v>
      </c>
      <c r="D1223">
        <v>11</v>
      </c>
      <c r="E1223" t="str">
        <f>IF(MOD(D1223,2)=0,"EVEN","ODD")</f>
        <v>ODD</v>
      </c>
      <c r="F1223" t="str">
        <f>IF(D1223&lt;=18,"LOW (1-18)","HIGH (19-36)")</f>
        <v>LOW (1-18)</v>
      </c>
      <c r="G1223">
        <f>INT((D1223-1)/6)+1</f>
        <v>2</v>
      </c>
      <c r="H1223">
        <f>MOD(D1223-1,6)+1</f>
        <v>5</v>
      </c>
      <c r="I1223">
        <f>37-D1223</f>
        <v>26</v>
      </c>
      <c r="J1223">
        <f>ABS(D1223-D1224)</f>
        <v>3</v>
      </c>
    </row>
    <row r="1224">
      <c r="A1224">
        <v>26347</v>
      </c>
      <c r="B1224" t="str">
        <v>2025-12-02</v>
      </c>
      <c r="C1224" t="str">
        <v>Midday</v>
      </c>
      <c r="D1224">
        <v>8</v>
      </c>
      <c r="E1224" t="str">
        <f>IF(MOD(D1224,2)=0,"EVEN","ODD")</f>
        <v>EVEN</v>
      </c>
      <c r="F1224" t="str">
        <f>IF(D1224&lt;=18,"LOW (1-18)","HIGH (19-36)")</f>
        <v>LOW (1-18)</v>
      </c>
      <c r="G1224">
        <f>INT((D1224-1)/6)+1</f>
        <v>2</v>
      </c>
      <c r="H1224">
        <f>MOD(D1224-1,6)+1</f>
        <v>2</v>
      </c>
      <c r="I1224">
        <f>37-D1224</f>
        <v>29</v>
      </c>
      <c r="J1224">
        <f>ABS(D1224-D1225)</f>
        <v>21</v>
      </c>
    </row>
    <row r="1225">
      <c r="A1225">
        <v>26346</v>
      </c>
      <c r="B1225" t="str">
        <v>2025-12-02</v>
      </c>
      <c r="C1225" t="str">
        <v>Morning</v>
      </c>
      <c r="D1225">
        <v>29</v>
      </c>
      <c r="E1225" t="str">
        <f>IF(MOD(D1225,2)=0,"EVEN","ODD")</f>
        <v>ODD</v>
      </c>
      <c r="F1225" t="str">
        <f>IF(D1225&lt;=18,"LOW (1-18)","HIGH (19-36)")</f>
        <v>HIGH (19-36)</v>
      </c>
      <c r="G1225">
        <f>INT((D1225-1)/6)+1</f>
        <v>5</v>
      </c>
      <c r="H1225">
        <f>MOD(D1225-1,6)+1</f>
        <v>5</v>
      </c>
      <c r="I1225">
        <f>37-D1225</f>
        <v>8</v>
      </c>
      <c r="J1225">
        <f>ABS(D1225-D1226)</f>
        <v>4</v>
      </c>
    </row>
    <row r="1226">
      <c r="A1226">
        <v>26345</v>
      </c>
      <c r="B1226" t="str">
        <v>2025-12-01</v>
      </c>
      <c r="C1226" t="str">
        <v>Evening</v>
      </c>
      <c r="D1226">
        <v>33</v>
      </c>
      <c r="E1226" t="str">
        <f>IF(MOD(D1226,2)=0,"EVEN","ODD")</f>
        <v>ODD</v>
      </c>
      <c r="F1226" t="str">
        <f>IF(D1226&lt;=18,"LOW (1-18)","HIGH (19-36)")</f>
        <v>HIGH (19-36)</v>
      </c>
      <c r="G1226">
        <f>INT((D1226-1)/6)+1</f>
        <v>6</v>
      </c>
      <c r="H1226">
        <f>MOD(D1226-1,6)+1</f>
        <v>3</v>
      </c>
      <c r="I1226">
        <f>37-D1226</f>
        <v>4</v>
      </c>
      <c r="J1226">
        <f>ABS(D1226-D1227)</f>
        <v>17</v>
      </c>
    </row>
    <row r="1227">
      <c r="A1227">
        <v>26344</v>
      </c>
      <c r="B1227" t="str">
        <v>2025-12-01</v>
      </c>
      <c r="C1227" t="str">
        <v>Afternoon</v>
      </c>
      <c r="D1227">
        <v>16</v>
      </c>
      <c r="E1227" t="str">
        <f>IF(MOD(D1227,2)=0,"EVEN","ODD")</f>
        <v>EVEN</v>
      </c>
      <c r="F1227" t="str">
        <f>IF(D1227&lt;=18,"LOW (1-18)","HIGH (19-36)")</f>
        <v>LOW (1-18)</v>
      </c>
      <c r="G1227">
        <f>INT((D1227-1)/6)+1</f>
        <v>3</v>
      </c>
      <c r="H1227">
        <f>MOD(D1227-1,6)+1</f>
        <v>4</v>
      </c>
      <c r="I1227">
        <f>37-D1227</f>
        <v>21</v>
      </c>
      <c r="J1227">
        <f>ABS(D1227-D1228)</f>
        <v>11</v>
      </c>
    </row>
    <row r="1228">
      <c r="A1228">
        <v>26343</v>
      </c>
      <c r="B1228" t="str">
        <v>2025-12-01</v>
      </c>
      <c r="C1228" t="str">
        <v>Midday</v>
      </c>
      <c r="D1228">
        <v>5</v>
      </c>
      <c r="E1228" t="str">
        <f>IF(MOD(D1228,2)=0,"EVEN","ODD")</f>
        <v>ODD</v>
      </c>
      <c r="F1228" t="str">
        <f>IF(D1228&lt;=18,"LOW (1-18)","HIGH (19-36)")</f>
        <v>LOW (1-18)</v>
      </c>
      <c r="G1228">
        <f>INT((D1228-1)/6)+1</f>
        <v>1</v>
      </c>
      <c r="H1228">
        <f>MOD(D1228-1,6)+1</f>
        <v>5</v>
      </c>
      <c r="I1228">
        <f>37-D1228</f>
        <v>32</v>
      </c>
      <c r="J1228">
        <f>ABS(D1228-D1229)</f>
        <v>7</v>
      </c>
    </row>
    <row r="1229">
      <c r="A1229">
        <v>26342</v>
      </c>
      <c r="B1229" t="str">
        <v>2025-12-01</v>
      </c>
      <c r="C1229" t="str">
        <v>Morning</v>
      </c>
      <c r="D1229">
        <v>12</v>
      </c>
      <c r="E1229" t="str">
        <f>IF(MOD(D1229,2)=0,"EVEN","ODD")</f>
        <v>EVEN</v>
      </c>
      <c r="F1229" t="str">
        <f>IF(D1229&lt;=18,"LOW (1-18)","HIGH (19-36)")</f>
        <v>LOW (1-18)</v>
      </c>
      <c r="G1229">
        <f>INT((D1229-1)/6)+1</f>
        <v>2</v>
      </c>
      <c r="H1229">
        <f>MOD(D1229-1,6)+1</f>
        <v>6</v>
      </c>
      <c r="I1229">
        <f>37-D1229</f>
        <v>25</v>
      </c>
      <c r="J1229">
        <f>ABS(D1229-D1230)</f>
        <v>4</v>
      </c>
    </row>
    <row r="1230">
      <c r="A1230">
        <v>26341</v>
      </c>
      <c r="B1230" t="str">
        <v>2025-11-29</v>
      </c>
      <c r="C1230" t="str">
        <v>Evening</v>
      </c>
      <c r="D1230">
        <v>16</v>
      </c>
      <c r="E1230" t="str">
        <f>IF(MOD(D1230,2)=0,"EVEN","ODD")</f>
        <v>EVEN</v>
      </c>
      <c r="F1230" t="str">
        <f>IF(D1230&lt;=18,"LOW (1-18)","HIGH (19-36)")</f>
        <v>LOW (1-18)</v>
      </c>
      <c r="G1230">
        <f>INT((D1230-1)/6)+1</f>
        <v>3</v>
      </c>
      <c r="H1230">
        <f>MOD(D1230-1,6)+1</f>
        <v>4</v>
      </c>
      <c r="I1230">
        <f>37-D1230</f>
        <v>21</v>
      </c>
      <c r="J1230">
        <f>ABS(D1230-D1231)</f>
        <v>1</v>
      </c>
    </row>
    <row r="1231">
      <c r="A1231">
        <v>26340</v>
      </c>
      <c r="B1231" t="str">
        <v>2025-11-29</v>
      </c>
      <c r="C1231" t="str">
        <v>Afternoon</v>
      </c>
      <c r="D1231">
        <v>15</v>
      </c>
      <c r="E1231" t="str">
        <f>IF(MOD(D1231,2)=0,"EVEN","ODD")</f>
        <v>ODD</v>
      </c>
      <c r="F1231" t="str">
        <f>IF(D1231&lt;=18,"LOW (1-18)","HIGH (19-36)")</f>
        <v>LOW (1-18)</v>
      </c>
      <c r="G1231">
        <f>INT((D1231-1)/6)+1</f>
        <v>3</v>
      </c>
      <c r="H1231">
        <f>MOD(D1231-1,6)+1</f>
        <v>3</v>
      </c>
      <c r="I1231">
        <f>37-D1231</f>
        <v>22</v>
      </c>
      <c r="J1231">
        <f>ABS(D1231-D1232)</f>
        <v>5</v>
      </c>
    </row>
    <row r="1232">
      <c r="A1232">
        <v>26339</v>
      </c>
      <c r="B1232" t="str">
        <v>2025-11-29</v>
      </c>
      <c r="C1232" t="str">
        <v>Midday</v>
      </c>
      <c r="D1232">
        <v>20</v>
      </c>
      <c r="E1232" t="str">
        <f>IF(MOD(D1232,2)=0,"EVEN","ODD")</f>
        <v>EVEN</v>
      </c>
      <c r="F1232" t="str">
        <f>IF(D1232&lt;=18,"LOW (1-18)","HIGH (19-36)")</f>
        <v>HIGH (19-36)</v>
      </c>
      <c r="G1232">
        <f>INT((D1232-1)/6)+1</f>
        <v>4</v>
      </c>
      <c r="H1232">
        <f>MOD(D1232-1,6)+1</f>
        <v>2</v>
      </c>
      <c r="I1232">
        <f>37-D1232</f>
        <v>17</v>
      </c>
      <c r="J1232">
        <f>ABS(D1232-D1233)</f>
        <v>9</v>
      </c>
    </row>
    <row r="1233">
      <c r="A1233">
        <v>26338</v>
      </c>
      <c r="B1233" t="str">
        <v>2025-11-29</v>
      </c>
      <c r="C1233" t="str">
        <v>Morning</v>
      </c>
      <c r="D1233">
        <v>11</v>
      </c>
      <c r="E1233" t="str">
        <f>IF(MOD(D1233,2)=0,"EVEN","ODD")</f>
        <v>ODD</v>
      </c>
      <c r="F1233" t="str">
        <f>IF(D1233&lt;=18,"LOW (1-18)","HIGH (19-36)")</f>
        <v>LOW (1-18)</v>
      </c>
      <c r="G1233">
        <f>INT((D1233-1)/6)+1</f>
        <v>2</v>
      </c>
      <c r="H1233">
        <f>MOD(D1233-1,6)+1</f>
        <v>5</v>
      </c>
      <c r="I1233">
        <f>37-D1233</f>
        <v>26</v>
      </c>
      <c r="J1233">
        <f>ABS(D1233-D1234)</f>
        <v>20</v>
      </c>
    </row>
    <row r="1234">
      <c r="A1234">
        <v>26337</v>
      </c>
      <c r="B1234" t="str">
        <v>2025-11-28</v>
      </c>
      <c r="C1234" t="str">
        <v>Evening</v>
      </c>
      <c r="D1234">
        <v>31</v>
      </c>
      <c r="E1234" t="str">
        <f>IF(MOD(D1234,2)=0,"EVEN","ODD")</f>
        <v>ODD</v>
      </c>
      <c r="F1234" t="str">
        <f>IF(D1234&lt;=18,"LOW (1-18)","HIGH (19-36)")</f>
        <v>HIGH (19-36)</v>
      </c>
      <c r="G1234">
        <f>INT((D1234-1)/6)+1</f>
        <v>6</v>
      </c>
      <c r="H1234">
        <f>MOD(D1234-1,6)+1</f>
        <v>1</v>
      </c>
      <c r="I1234">
        <f>37-D1234</f>
        <v>6</v>
      </c>
      <c r="J1234">
        <f>ABS(D1234-D1235)</f>
        <v>30</v>
      </c>
    </row>
    <row r="1235">
      <c r="A1235">
        <v>26336</v>
      </c>
      <c r="B1235" t="str">
        <v>2025-11-28</v>
      </c>
      <c r="C1235" t="str">
        <v>Afternoon</v>
      </c>
      <c r="D1235">
        <v>1</v>
      </c>
      <c r="E1235" t="str">
        <f>IF(MOD(D1235,2)=0,"EVEN","ODD")</f>
        <v>ODD</v>
      </c>
      <c r="F1235" t="str">
        <f>IF(D1235&lt;=18,"LOW (1-18)","HIGH (19-36)")</f>
        <v>LOW (1-18)</v>
      </c>
      <c r="G1235">
        <f>INT((D1235-1)/6)+1</f>
        <v>1</v>
      </c>
      <c r="H1235">
        <f>MOD(D1235-1,6)+1</f>
        <v>1</v>
      </c>
      <c r="I1235">
        <f>37-D1235</f>
        <v>36</v>
      </c>
      <c r="J1235">
        <f>ABS(D1235-D1236)</f>
        <v>14</v>
      </c>
    </row>
    <row r="1236">
      <c r="A1236">
        <v>26335</v>
      </c>
      <c r="B1236" t="str">
        <v>2025-11-28</v>
      </c>
      <c r="C1236" t="str">
        <v>Midday</v>
      </c>
      <c r="D1236">
        <v>15</v>
      </c>
      <c r="E1236" t="str">
        <f>IF(MOD(D1236,2)=0,"EVEN","ODD")</f>
        <v>ODD</v>
      </c>
      <c r="F1236" t="str">
        <f>IF(D1236&lt;=18,"LOW (1-18)","HIGH (19-36)")</f>
        <v>LOW (1-18)</v>
      </c>
      <c r="G1236">
        <f>INT((D1236-1)/6)+1</f>
        <v>3</v>
      </c>
      <c r="H1236">
        <f>MOD(D1236-1,6)+1</f>
        <v>3</v>
      </c>
      <c r="I1236">
        <f>37-D1236</f>
        <v>22</v>
      </c>
      <c r="J1236">
        <f>ABS(D1236-D1237)</f>
        <v>21</v>
      </c>
    </row>
    <row r="1237">
      <c r="A1237">
        <v>26334</v>
      </c>
      <c r="B1237" t="str">
        <v>2025-11-28</v>
      </c>
      <c r="C1237" t="str">
        <v>Morning</v>
      </c>
      <c r="D1237">
        <v>36</v>
      </c>
      <c r="E1237" t="str">
        <f>IF(MOD(D1237,2)=0,"EVEN","ODD")</f>
        <v>EVEN</v>
      </c>
      <c r="F1237" t="str">
        <f>IF(D1237&lt;=18,"LOW (1-18)","HIGH (19-36)")</f>
        <v>HIGH (19-36)</v>
      </c>
      <c r="G1237">
        <f>INT((D1237-1)/6)+1</f>
        <v>6</v>
      </c>
      <c r="H1237">
        <f>MOD(D1237-1,6)+1</f>
        <v>6</v>
      </c>
      <c r="I1237">
        <f>37-D1237</f>
        <v>1</v>
      </c>
      <c r="J1237">
        <f>ABS(D1237-D1238)</f>
        <v>18</v>
      </c>
    </row>
    <row r="1238">
      <c r="A1238">
        <v>26333</v>
      </c>
      <c r="B1238" t="str">
        <v>2025-11-27</v>
      </c>
      <c r="C1238" t="str">
        <v>Evening</v>
      </c>
      <c r="D1238">
        <v>18</v>
      </c>
      <c r="E1238" t="str">
        <f>IF(MOD(D1238,2)=0,"EVEN","ODD")</f>
        <v>EVEN</v>
      </c>
      <c r="F1238" t="str">
        <f>IF(D1238&lt;=18,"LOW (1-18)","HIGH (19-36)")</f>
        <v>LOW (1-18)</v>
      </c>
      <c r="G1238">
        <f>INT((D1238-1)/6)+1</f>
        <v>3</v>
      </c>
      <c r="H1238">
        <f>MOD(D1238-1,6)+1</f>
        <v>6</v>
      </c>
      <c r="I1238">
        <f>37-D1238</f>
        <v>19</v>
      </c>
      <c r="J1238">
        <f>ABS(D1238-D1239)</f>
        <v>2</v>
      </c>
    </row>
    <row r="1239">
      <c r="A1239">
        <v>26332</v>
      </c>
      <c r="B1239" t="str">
        <v>2025-11-27</v>
      </c>
      <c r="C1239" t="str">
        <v>Afternoon</v>
      </c>
      <c r="D1239">
        <v>16</v>
      </c>
      <c r="E1239" t="str">
        <f>IF(MOD(D1239,2)=0,"EVEN","ODD")</f>
        <v>EVEN</v>
      </c>
      <c r="F1239" t="str">
        <f>IF(D1239&lt;=18,"LOW (1-18)","HIGH (19-36)")</f>
        <v>LOW (1-18)</v>
      </c>
      <c r="G1239">
        <f>INT((D1239-1)/6)+1</f>
        <v>3</v>
      </c>
      <c r="H1239">
        <f>MOD(D1239-1,6)+1</f>
        <v>4</v>
      </c>
      <c r="I1239">
        <f>37-D1239</f>
        <v>21</v>
      </c>
      <c r="J1239">
        <f>ABS(D1239-D1240)</f>
        <v>8</v>
      </c>
    </row>
    <row r="1240">
      <c r="A1240">
        <v>26331</v>
      </c>
      <c r="B1240" t="str">
        <v>2025-11-27</v>
      </c>
      <c r="C1240" t="str">
        <v>Midday</v>
      </c>
      <c r="D1240">
        <v>8</v>
      </c>
      <c r="E1240" t="str">
        <f>IF(MOD(D1240,2)=0,"EVEN","ODD")</f>
        <v>EVEN</v>
      </c>
      <c r="F1240" t="str">
        <f>IF(D1240&lt;=18,"LOW (1-18)","HIGH (19-36)")</f>
        <v>LOW (1-18)</v>
      </c>
      <c r="G1240">
        <f>INT((D1240-1)/6)+1</f>
        <v>2</v>
      </c>
      <c r="H1240">
        <f>MOD(D1240-1,6)+1</f>
        <v>2</v>
      </c>
      <c r="I1240">
        <f>37-D1240</f>
        <v>29</v>
      </c>
      <c r="J1240">
        <f>ABS(D1240-D1241)</f>
        <v>5</v>
      </c>
    </row>
    <row r="1241">
      <c r="A1241">
        <v>26330</v>
      </c>
      <c r="B1241" t="str">
        <v>2025-11-27</v>
      </c>
      <c r="C1241" t="str">
        <v>Morning</v>
      </c>
      <c r="D1241">
        <v>13</v>
      </c>
      <c r="E1241" t="str">
        <f>IF(MOD(D1241,2)=0,"EVEN","ODD")</f>
        <v>ODD</v>
      </c>
      <c r="F1241" t="str">
        <f>IF(D1241&lt;=18,"LOW (1-18)","HIGH (19-36)")</f>
        <v>LOW (1-18)</v>
      </c>
      <c r="G1241">
        <f>INT((D1241-1)/6)+1</f>
        <v>3</v>
      </c>
      <c r="H1241">
        <f>MOD(D1241-1,6)+1</f>
        <v>1</v>
      </c>
      <c r="I1241">
        <f>37-D1241</f>
        <v>24</v>
      </c>
      <c r="J1241">
        <f>ABS(D1241-D1242)</f>
        <v>4</v>
      </c>
    </row>
    <row r="1242">
      <c r="A1242">
        <v>26329</v>
      </c>
      <c r="B1242" t="str">
        <v>2025-11-26</v>
      </c>
      <c r="C1242" t="str">
        <v>Evening</v>
      </c>
      <c r="D1242">
        <v>17</v>
      </c>
      <c r="E1242" t="str">
        <f>IF(MOD(D1242,2)=0,"EVEN","ODD")</f>
        <v>ODD</v>
      </c>
      <c r="F1242" t="str">
        <f>IF(D1242&lt;=18,"LOW (1-18)","HIGH (19-36)")</f>
        <v>LOW (1-18)</v>
      </c>
      <c r="G1242">
        <f>INT((D1242-1)/6)+1</f>
        <v>3</v>
      </c>
      <c r="H1242">
        <f>MOD(D1242-1,6)+1</f>
        <v>5</v>
      </c>
      <c r="I1242">
        <f>37-D1242</f>
        <v>20</v>
      </c>
      <c r="J1242">
        <f>ABS(D1242-D1243)</f>
        <v>15</v>
      </c>
    </row>
    <row r="1243">
      <c r="A1243">
        <v>26328</v>
      </c>
      <c r="B1243" t="str">
        <v>2025-11-26</v>
      </c>
      <c r="C1243" t="str">
        <v>Afternoon</v>
      </c>
      <c r="D1243">
        <v>32</v>
      </c>
      <c r="E1243" t="str">
        <f>IF(MOD(D1243,2)=0,"EVEN","ODD")</f>
        <v>EVEN</v>
      </c>
      <c r="F1243" t="str">
        <f>IF(D1243&lt;=18,"LOW (1-18)","HIGH (19-36)")</f>
        <v>HIGH (19-36)</v>
      </c>
      <c r="G1243">
        <f>INT((D1243-1)/6)+1</f>
        <v>6</v>
      </c>
      <c r="H1243">
        <f>MOD(D1243-1,6)+1</f>
        <v>2</v>
      </c>
      <c r="I1243">
        <f>37-D1243</f>
        <v>5</v>
      </c>
      <c r="J1243">
        <f>ABS(D1243-D1244)</f>
        <v>25</v>
      </c>
    </row>
    <row r="1244">
      <c r="A1244">
        <v>26327</v>
      </c>
      <c r="B1244" t="str">
        <v>2025-11-26</v>
      </c>
      <c r="C1244" t="str">
        <v>Midday</v>
      </c>
      <c r="D1244">
        <v>7</v>
      </c>
      <c r="E1244" t="str">
        <f>IF(MOD(D1244,2)=0,"EVEN","ODD")</f>
        <v>ODD</v>
      </c>
      <c r="F1244" t="str">
        <f>IF(D1244&lt;=18,"LOW (1-18)","HIGH (19-36)")</f>
        <v>LOW (1-18)</v>
      </c>
      <c r="G1244">
        <f>INT((D1244-1)/6)+1</f>
        <v>2</v>
      </c>
      <c r="H1244">
        <f>MOD(D1244-1,6)+1</f>
        <v>1</v>
      </c>
      <c r="I1244">
        <f>37-D1244</f>
        <v>30</v>
      </c>
      <c r="J1244">
        <f>ABS(D1244-D1245)</f>
        <v>0</v>
      </c>
    </row>
    <row r="1245">
      <c r="A1245">
        <v>26326</v>
      </c>
      <c r="B1245" t="str">
        <v>2025-11-26</v>
      </c>
      <c r="C1245" t="str">
        <v>Morning</v>
      </c>
      <c r="D1245">
        <v>7</v>
      </c>
      <c r="E1245" t="str">
        <f>IF(MOD(D1245,2)=0,"EVEN","ODD")</f>
        <v>ODD</v>
      </c>
      <c r="F1245" t="str">
        <f>IF(D1245&lt;=18,"LOW (1-18)","HIGH (19-36)")</f>
        <v>LOW (1-18)</v>
      </c>
      <c r="G1245">
        <f>INT((D1245-1)/6)+1</f>
        <v>2</v>
      </c>
      <c r="H1245">
        <f>MOD(D1245-1,6)+1</f>
        <v>1</v>
      </c>
      <c r="I1245">
        <f>37-D1245</f>
        <v>30</v>
      </c>
      <c r="J1245">
        <f>ABS(D1245-D1246)</f>
        <v>5</v>
      </c>
    </row>
    <row r="1246">
      <c r="A1246">
        <v>26325</v>
      </c>
      <c r="B1246" t="str">
        <v>2025-11-25</v>
      </c>
      <c r="C1246" t="str">
        <v>Evening</v>
      </c>
      <c r="D1246">
        <v>2</v>
      </c>
      <c r="E1246" t="str">
        <f>IF(MOD(D1246,2)=0,"EVEN","ODD")</f>
        <v>EVEN</v>
      </c>
      <c r="F1246" t="str">
        <f>IF(D1246&lt;=18,"LOW (1-18)","HIGH (19-36)")</f>
        <v>LOW (1-18)</v>
      </c>
      <c r="G1246">
        <f>INT((D1246-1)/6)+1</f>
        <v>1</v>
      </c>
      <c r="H1246">
        <f>MOD(D1246-1,6)+1</f>
        <v>2</v>
      </c>
      <c r="I1246">
        <f>37-D1246</f>
        <v>35</v>
      </c>
      <c r="J1246">
        <f>ABS(D1246-D1247)</f>
        <v>6</v>
      </c>
    </row>
    <row r="1247">
      <c r="A1247">
        <v>26324</v>
      </c>
      <c r="B1247" t="str">
        <v>2025-11-25</v>
      </c>
      <c r="C1247" t="str">
        <v>Afternoon</v>
      </c>
      <c r="D1247">
        <v>8</v>
      </c>
      <c r="E1247" t="str">
        <f>IF(MOD(D1247,2)=0,"EVEN","ODD")</f>
        <v>EVEN</v>
      </c>
      <c r="F1247" t="str">
        <f>IF(D1247&lt;=18,"LOW (1-18)","HIGH (19-36)")</f>
        <v>LOW (1-18)</v>
      </c>
      <c r="G1247">
        <f>INT((D1247-1)/6)+1</f>
        <v>2</v>
      </c>
      <c r="H1247">
        <f>MOD(D1247-1,6)+1</f>
        <v>2</v>
      </c>
      <c r="I1247">
        <f>37-D1247</f>
        <v>29</v>
      </c>
      <c r="J1247">
        <f>ABS(D1247-D1248)</f>
        <v>14</v>
      </c>
    </row>
    <row r="1248">
      <c r="A1248">
        <v>26323</v>
      </c>
      <c r="B1248" t="str">
        <v>2025-11-25</v>
      </c>
      <c r="C1248" t="str">
        <v>Midday</v>
      </c>
      <c r="D1248">
        <v>22</v>
      </c>
      <c r="E1248" t="str">
        <f>IF(MOD(D1248,2)=0,"EVEN","ODD")</f>
        <v>EVEN</v>
      </c>
      <c r="F1248" t="str">
        <f>IF(D1248&lt;=18,"LOW (1-18)","HIGH (19-36)")</f>
        <v>HIGH (19-36)</v>
      </c>
      <c r="G1248">
        <f>INT((D1248-1)/6)+1</f>
        <v>4</v>
      </c>
      <c r="H1248">
        <f>MOD(D1248-1,6)+1</f>
        <v>4</v>
      </c>
      <c r="I1248">
        <f>37-D1248</f>
        <v>15</v>
      </c>
      <c r="J1248">
        <f>ABS(D1248-D1249)</f>
        <v>8</v>
      </c>
    </row>
    <row r="1249">
      <c r="A1249">
        <v>26322</v>
      </c>
      <c r="B1249" t="str">
        <v>2025-11-25</v>
      </c>
      <c r="C1249" t="str">
        <v>Morning</v>
      </c>
      <c r="D1249">
        <v>14</v>
      </c>
      <c r="E1249" t="str">
        <f>IF(MOD(D1249,2)=0,"EVEN","ODD")</f>
        <v>EVEN</v>
      </c>
      <c r="F1249" t="str">
        <f>IF(D1249&lt;=18,"LOW (1-18)","HIGH (19-36)")</f>
        <v>LOW (1-18)</v>
      </c>
      <c r="G1249">
        <f>INT((D1249-1)/6)+1</f>
        <v>3</v>
      </c>
      <c r="H1249">
        <f>MOD(D1249-1,6)+1</f>
        <v>2</v>
      </c>
      <c r="I1249">
        <f>37-D1249</f>
        <v>23</v>
      </c>
      <c r="J1249">
        <f>ABS(D1249-D1250)</f>
        <v>5</v>
      </c>
    </row>
    <row r="1250">
      <c r="A1250">
        <v>26321</v>
      </c>
      <c r="B1250" t="str">
        <v>2025-11-24</v>
      </c>
      <c r="C1250" t="str">
        <v>Evening</v>
      </c>
      <c r="D1250">
        <v>9</v>
      </c>
      <c r="E1250" t="str">
        <f>IF(MOD(D1250,2)=0,"EVEN","ODD")</f>
        <v>ODD</v>
      </c>
      <c r="F1250" t="str">
        <f>IF(D1250&lt;=18,"LOW (1-18)","HIGH (19-36)")</f>
        <v>LOW (1-18)</v>
      </c>
      <c r="G1250">
        <f>INT((D1250-1)/6)+1</f>
        <v>2</v>
      </c>
      <c r="H1250">
        <f>MOD(D1250-1,6)+1</f>
        <v>3</v>
      </c>
      <c r="I1250">
        <f>37-D1250</f>
        <v>28</v>
      </c>
      <c r="J1250">
        <f>ABS(D1250-D1251)</f>
        <v>1</v>
      </c>
    </row>
    <row r="1251">
      <c r="A1251">
        <v>26320</v>
      </c>
      <c r="B1251" t="str">
        <v>2025-11-24</v>
      </c>
      <c r="C1251" t="str">
        <v>Afternoon</v>
      </c>
      <c r="D1251">
        <v>8</v>
      </c>
      <c r="E1251" t="str">
        <f>IF(MOD(D1251,2)=0,"EVEN","ODD")</f>
        <v>EVEN</v>
      </c>
      <c r="F1251" t="str">
        <f>IF(D1251&lt;=18,"LOW (1-18)","HIGH (19-36)")</f>
        <v>LOW (1-18)</v>
      </c>
      <c r="G1251">
        <f>INT((D1251-1)/6)+1</f>
        <v>2</v>
      </c>
      <c r="H1251">
        <f>MOD(D1251-1,6)+1</f>
        <v>2</v>
      </c>
      <c r="I1251">
        <f>37-D1251</f>
        <v>29</v>
      </c>
      <c r="J1251">
        <f>ABS(D1251-D1252)</f>
        <v>1</v>
      </c>
    </row>
    <row r="1252">
      <c r="A1252">
        <v>26319</v>
      </c>
      <c r="B1252" t="str">
        <v>2025-11-24</v>
      </c>
      <c r="C1252" t="str">
        <v>Midday</v>
      </c>
      <c r="D1252">
        <v>9</v>
      </c>
      <c r="E1252" t="str">
        <f>IF(MOD(D1252,2)=0,"EVEN","ODD")</f>
        <v>ODD</v>
      </c>
      <c r="F1252" t="str">
        <f>IF(D1252&lt;=18,"LOW (1-18)","HIGH (19-36)")</f>
        <v>LOW (1-18)</v>
      </c>
      <c r="G1252">
        <f>INT((D1252-1)/6)+1</f>
        <v>2</v>
      </c>
      <c r="H1252">
        <f>MOD(D1252-1,6)+1</f>
        <v>3</v>
      </c>
      <c r="I1252">
        <f>37-D1252</f>
        <v>28</v>
      </c>
      <c r="J1252">
        <f>ABS(D1252-D1253)</f>
        <v>25</v>
      </c>
    </row>
    <row r="1253">
      <c r="A1253">
        <v>26318</v>
      </c>
      <c r="B1253" t="str">
        <v>2025-11-24</v>
      </c>
      <c r="C1253" t="str">
        <v>Morning</v>
      </c>
      <c r="D1253">
        <v>34</v>
      </c>
      <c r="E1253" t="str">
        <f>IF(MOD(D1253,2)=0,"EVEN","ODD")</f>
        <v>EVEN</v>
      </c>
      <c r="F1253" t="str">
        <f>IF(D1253&lt;=18,"LOW (1-18)","HIGH (19-36)")</f>
        <v>HIGH (19-36)</v>
      </c>
      <c r="G1253">
        <f>INT((D1253-1)/6)+1</f>
        <v>6</v>
      </c>
      <c r="H1253">
        <f>MOD(D1253-1,6)+1</f>
        <v>4</v>
      </c>
      <c r="I1253">
        <f>37-D1253</f>
        <v>3</v>
      </c>
      <c r="J1253">
        <f>ABS(D1253-D1254)</f>
        <v>26</v>
      </c>
    </row>
    <row r="1254">
      <c r="A1254">
        <v>26317</v>
      </c>
      <c r="B1254" t="str">
        <v>2025-11-22</v>
      </c>
      <c r="C1254" t="str">
        <v>Evening</v>
      </c>
      <c r="D1254">
        <v>8</v>
      </c>
      <c r="E1254" t="str">
        <f>IF(MOD(D1254,2)=0,"EVEN","ODD")</f>
        <v>EVEN</v>
      </c>
      <c r="F1254" t="str">
        <f>IF(D1254&lt;=18,"LOW (1-18)","HIGH (19-36)")</f>
        <v>LOW (1-18)</v>
      </c>
      <c r="G1254">
        <f>INT((D1254-1)/6)+1</f>
        <v>2</v>
      </c>
      <c r="H1254">
        <f>MOD(D1254-1,6)+1</f>
        <v>2</v>
      </c>
      <c r="I1254">
        <f>37-D1254</f>
        <v>29</v>
      </c>
      <c r="J1254">
        <f>ABS(D1254-D1255)</f>
        <v>0</v>
      </c>
    </row>
    <row r="1255">
      <c r="A1255">
        <v>26316</v>
      </c>
      <c r="B1255" t="str">
        <v>2025-11-22</v>
      </c>
      <c r="C1255" t="str">
        <v>Afternoon</v>
      </c>
      <c r="D1255">
        <v>8</v>
      </c>
      <c r="E1255" t="str">
        <f>IF(MOD(D1255,2)=0,"EVEN","ODD")</f>
        <v>EVEN</v>
      </c>
      <c r="F1255" t="str">
        <f>IF(D1255&lt;=18,"LOW (1-18)","HIGH (19-36)")</f>
        <v>LOW (1-18)</v>
      </c>
      <c r="G1255">
        <f>INT((D1255-1)/6)+1</f>
        <v>2</v>
      </c>
      <c r="H1255">
        <f>MOD(D1255-1,6)+1</f>
        <v>2</v>
      </c>
      <c r="I1255">
        <f>37-D1255</f>
        <v>29</v>
      </c>
      <c r="J1255">
        <f>ABS(D1255-D1256)</f>
        <v>6</v>
      </c>
    </row>
    <row r="1256">
      <c r="A1256">
        <v>26315</v>
      </c>
      <c r="B1256" t="str">
        <v>2025-11-22</v>
      </c>
      <c r="C1256" t="str">
        <v>Midday</v>
      </c>
      <c r="D1256">
        <v>2</v>
      </c>
      <c r="E1256" t="str">
        <f>IF(MOD(D1256,2)=0,"EVEN","ODD")</f>
        <v>EVEN</v>
      </c>
      <c r="F1256" t="str">
        <f>IF(D1256&lt;=18,"LOW (1-18)","HIGH (19-36)")</f>
        <v>LOW (1-18)</v>
      </c>
      <c r="G1256">
        <f>INT((D1256-1)/6)+1</f>
        <v>1</v>
      </c>
      <c r="H1256">
        <f>MOD(D1256-1,6)+1</f>
        <v>2</v>
      </c>
      <c r="I1256">
        <f>37-D1256</f>
        <v>35</v>
      </c>
      <c r="J1256">
        <f>ABS(D1256-D1257)</f>
        <v>26</v>
      </c>
    </row>
    <row r="1257">
      <c r="A1257">
        <v>26314</v>
      </c>
      <c r="B1257" t="str">
        <v>2025-11-22</v>
      </c>
      <c r="C1257" t="str">
        <v>Morning</v>
      </c>
      <c r="D1257">
        <v>28</v>
      </c>
      <c r="E1257" t="str">
        <f>IF(MOD(D1257,2)=0,"EVEN","ODD")</f>
        <v>EVEN</v>
      </c>
      <c r="F1257" t="str">
        <f>IF(D1257&lt;=18,"LOW (1-18)","HIGH (19-36)")</f>
        <v>HIGH (19-36)</v>
      </c>
      <c r="G1257">
        <f>INT((D1257-1)/6)+1</f>
        <v>5</v>
      </c>
      <c r="H1257">
        <f>MOD(D1257-1,6)+1</f>
        <v>4</v>
      </c>
      <c r="I1257">
        <f>37-D1257</f>
        <v>9</v>
      </c>
      <c r="J1257">
        <f>ABS(D1257-D1258)</f>
        <v>2</v>
      </c>
    </row>
    <row r="1258">
      <c r="A1258">
        <v>26313</v>
      </c>
      <c r="B1258" t="str">
        <v>2025-11-21</v>
      </c>
      <c r="C1258" t="str">
        <v>Evening</v>
      </c>
      <c r="D1258">
        <v>30</v>
      </c>
      <c r="E1258" t="str">
        <f>IF(MOD(D1258,2)=0,"EVEN","ODD")</f>
        <v>EVEN</v>
      </c>
      <c r="F1258" t="str">
        <f>IF(D1258&lt;=18,"LOW (1-18)","HIGH (19-36)")</f>
        <v>HIGH (19-36)</v>
      </c>
      <c r="G1258">
        <f>INT((D1258-1)/6)+1</f>
        <v>5</v>
      </c>
      <c r="H1258">
        <f>MOD(D1258-1,6)+1</f>
        <v>6</v>
      </c>
      <c r="I1258">
        <f>37-D1258</f>
        <v>7</v>
      </c>
      <c r="J1258">
        <f>ABS(D1258-D1259)</f>
        <v>23</v>
      </c>
    </row>
    <row r="1259">
      <c r="A1259">
        <v>26312</v>
      </c>
      <c r="B1259" t="str">
        <v>2025-11-21</v>
      </c>
      <c r="C1259" t="str">
        <v>Afternoon</v>
      </c>
      <c r="D1259">
        <v>7</v>
      </c>
      <c r="E1259" t="str">
        <f>IF(MOD(D1259,2)=0,"EVEN","ODD")</f>
        <v>ODD</v>
      </c>
      <c r="F1259" t="str">
        <f>IF(D1259&lt;=18,"LOW (1-18)","HIGH (19-36)")</f>
        <v>LOW (1-18)</v>
      </c>
      <c r="G1259">
        <f>INT((D1259-1)/6)+1</f>
        <v>2</v>
      </c>
      <c r="H1259">
        <f>MOD(D1259-1,6)+1</f>
        <v>1</v>
      </c>
      <c r="I1259">
        <f>37-D1259</f>
        <v>30</v>
      </c>
      <c r="J1259">
        <f>ABS(D1259-D1260)</f>
        <v>11</v>
      </c>
    </row>
    <row r="1260">
      <c r="A1260">
        <v>26311</v>
      </c>
      <c r="B1260" t="str">
        <v>2025-11-21</v>
      </c>
      <c r="C1260" t="str">
        <v>Midday</v>
      </c>
      <c r="D1260">
        <v>18</v>
      </c>
      <c r="E1260" t="str">
        <f>IF(MOD(D1260,2)=0,"EVEN","ODD")</f>
        <v>EVEN</v>
      </c>
      <c r="F1260" t="str">
        <f>IF(D1260&lt;=18,"LOW (1-18)","HIGH (19-36)")</f>
        <v>LOW (1-18)</v>
      </c>
      <c r="G1260">
        <f>INT((D1260-1)/6)+1</f>
        <v>3</v>
      </c>
      <c r="H1260">
        <f>MOD(D1260-1,6)+1</f>
        <v>6</v>
      </c>
      <c r="I1260">
        <f>37-D1260</f>
        <v>19</v>
      </c>
      <c r="J1260">
        <f>ABS(D1260-D1261)</f>
        <v>16</v>
      </c>
    </row>
    <row r="1261">
      <c r="A1261">
        <v>26310</v>
      </c>
      <c r="B1261" t="str">
        <v>2025-11-21</v>
      </c>
      <c r="C1261" t="str">
        <v>Morning</v>
      </c>
      <c r="D1261">
        <v>2</v>
      </c>
      <c r="E1261" t="str">
        <f>IF(MOD(D1261,2)=0,"EVEN","ODD")</f>
        <v>EVEN</v>
      </c>
      <c r="F1261" t="str">
        <f>IF(D1261&lt;=18,"LOW (1-18)","HIGH (19-36)")</f>
        <v>LOW (1-18)</v>
      </c>
      <c r="G1261">
        <f>INT((D1261-1)/6)+1</f>
        <v>1</v>
      </c>
      <c r="H1261">
        <f>MOD(D1261-1,6)+1</f>
        <v>2</v>
      </c>
      <c r="I1261">
        <f>37-D1261</f>
        <v>35</v>
      </c>
      <c r="J1261">
        <f>ABS(D1261-D1262)</f>
        <v>2</v>
      </c>
    </row>
    <row r="1262">
      <c r="A1262">
        <v>26309</v>
      </c>
      <c r="B1262" t="str">
        <v>2025-11-20</v>
      </c>
      <c r="C1262" t="str">
        <v>Evening</v>
      </c>
      <c r="D1262">
        <v>4</v>
      </c>
      <c r="E1262" t="str">
        <f>IF(MOD(D1262,2)=0,"EVEN","ODD")</f>
        <v>EVEN</v>
      </c>
      <c r="F1262" t="str">
        <f>IF(D1262&lt;=18,"LOW (1-18)","HIGH (19-36)")</f>
        <v>LOW (1-18)</v>
      </c>
      <c r="G1262">
        <f>INT((D1262-1)/6)+1</f>
        <v>1</v>
      </c>
      <c r="H1262">
        <f>MOD(D1262-1,6)+1</f>
        <v>4</v>
      </c>
      <c r="I1262">
        <f>37-D1262</f>
        <v>33</v>
      </c>
      <c r="J1262">
        <f>ABS(D1262-D1263)</f>
        <v>2</v>
      </c>
    </row>
    <row r="1263">
      <c r="A1263">
        <v>26308</v>
      </c>
      <c r="B1263" t="str">
        <v>2025-11-20</v>
      </c>
      <c r="C1263" t="str">
        <v>Afternoon</v>
      </c>
      <c r="D1263">
        <v>2</v>
      </c>
      <c r="E1263" t="str">
        <f>IF(MOD(D1263,2)=0,"EVEN","ODD")</f>
        <v>EVEN</v>
      </c>
      <c r="F1263" t="str">
        <f>IF(D1263&lt;=18,"LOW (1-18)","HIGH (19-36)")</f>
        <v>LOW (1-18)</v>
      </c>
      <c r="G1263">
        <f>INT((D1263-1)/6)+1</f>
        <v>1</v>
      </c>
      <c r="H1263">
        <f>MOD(D1263-1,6)+1</f>
        <v>2</v>
      </c>
      <c r="I1263">
        <f>37-D1263</f>
        <v>35</v>
      </c>
      <c r="J1263">
        <f>ABS(D1263-D1264)</f>
        <v>12</v>
      </c>
    </row>
    <row r="1264">
      <c r="A1264">
        <v>26307</v>
      </c>
      <c r="B1264" t="str">
        <v>2025-11-20</v>
      </c>
      <c r="C1264" t="str">
        <v>Midday</v>
      </c>
      <c r="D1264">
        <v>14</v>
      </c>
      <c r="E1264" t="str">
        <f>IF(MOD(D1264,2)=0,"EVEN","ODD")</f>
        <v>EVEN</v>
      </c>
      <c r="F1264" t="str">
        <f>IF(D1264&lt;=18,"LOW (1-18)","HIGH (19-36)")</f>
        <v>LOW (1-18)</v>
      </c>
      <c r="G1264">
        <f>INT((D1264-1)/6)+1</f>
        <v>3</v>
      </c>
      <c r="H1264">
        <f>MOD(D1264-1,6)+1</f>
        <v>2</v>
      </c>
      <c r="I1264">
        <f>37-D1264</f>
        <v>23</v>
      </c>
      <c r="J1264">
        <f>ABS(D1264-D1265)</f>
        <v>1</v>
      </c>
    </row>
    <row r="1265">
      <c r="A1265">
        <v>26306</v>
      </c>
      <c r="B1265" t="str">
        <v>2025-11-20</v>
      </c>
      <c r="C1265" t="str">
        <v>Morning</v>
      </c>
      <c r="D1265">
        <v>15</v>
      </c>
      <c r="E1265" t="str">
        <f>IF(MOD(D1265,2)=0,"EVEN","ODD")</f>
        <v>ODD</v>
      </c>
      <c r="F1265" t="str">
        <f>IF(D1265&lt;=18,"LOW (1-18)","HIGH (19-36)")</f>
        <v>LOW (1-18)</v>
      </c>
      <c r="G1265">
        <f>INT((D1265-1)/6)+1</f>
        <v>3</v>
      </c>
      <c r="H1265">
        <f>MOD(D1265-1,6)+1</f>
        <v>3</v>
      </c>
      <c r="I1265">
        <f>37-D1265</f>
        <v>22</v>
      </c>
      <c r="J1265">
        <f>ABS(D1265-D1266)</f>
        <v>12</v>
      </c>
    </row>
    <row r="1266">
      <c r="A1266">
        <v>26305</v>
      </c>
      <c r="B1266" t="str">
        <v>2025-11-19</v>
      </c>
      <c r="C1266" t="str">
        <v>Evening</v>
      </c>
      <c r="D1266">
        <v>27</v>
      </c>
      <c r="E1266" t="str">
        <f>IF(MOD(D1266,2)=0,"EVEN","ODD")</f>
        <v>ODD</v>
      </c>
      <c r="F1266" t="str">
        <f>IF(D1266&lt;=18,"LOW (1-18)","HIGH (19-36)")</f>
        <v>HIGH (19-36)</v>
      </c>
      <c r="G1266">
        <f>INT((D1266-1)/6)+1</f>
        <v>5</v>
      </c>
      <c r="H1266">
        <f>MOD(D1266-1,6)+1</f>
        <v>3</v>
      </c>
      <c r="I1266">
        <f>37-D1266</f>
        <v>10</v>
      </c>
      <c r="J1266">
        <f>ABS(D1266-D1267)</f>
        <v>5</v>
      </c>
    </row>
    <row r="1267">
      <c r="A1267">
        <v>26304</v>
      </c>
      <c r="B1267" t="str">
        <v>2025-11-19</v>
      </c>
      <c r="C1267" t="str">
        <v>Afternoon</v>
      </c>
      <c r="D1267">
        <v>22</v>
      </c>
      <c r="E1267" t="str">
        <f>IF(MOD(D1267,2)=0,"EVEN","ODD")</f>
        <v>EVEN</v>
      </c>
      <c r="F1267" t="str">
        <f>IF(D1267&lt;=18,"LOW (1-18)","HIGH (19-36)")</f>
        <v>HIGH (19-36)</v>
      </c>
      <c r="G1267">
        <f>INT((D1267-1)/6)+1</f>
        <v>4</v>
      </c>
      <c r="H1267">
        <f>MOD(D1267-1,6)+1</f>
        <v>4</v>
      </c>
      <c r="I1267">
        <f>37-D1267</f>
        <v>15</v>
      </c>
      <c r="J1267">
        <f>ABS(D1267-D1268)</f>
        <v>0</v>
      </c>
    </row>
    <row r="1268">
      <c r="A1268">
        <v>26303</v>
      </c>
      <c r="B1268" t="str">
        <v>2025-11-19</v>
      </c>
      <c r="C1268" t="str">
        <v>Midday</v>
      </c>
      <c r="D1268">
        <v>22</v>
      </c>
      <c r="E1268" t="str">
        <f>IF(MOD(D1268,2)=0,"EVEN","ODD")</f>
        <v>EVEN</v>
      </c>
      <c r="F1268" t="str">
        <f>IF(D1268&lt;=18,"LOW (1-18)","HIGH (19-36)")</f>
        <v>HIGH (19-36)</v>
      </c>
      <c r="G1268">
        <f>INT((D1268-1)/6)+1</f>
        <v>4</v>
      </c>
      <c r="H1268">
        <f>MOD(D1268-1,6)+1</f>
        <v>4</v>
      </c>
      <c r="I1268">
        <f>37-D1268</f>
        <v>15</v>
      </c>
      <c r="J1268">
        <f>ABS(D1268-D1269)</f>
        <v>21</v>
      </c>
    </row>
    <row r="1269">
      <c r="A1269">
        <v>26302</v>
      </c>
      <c r="B1269" t="str">
        <v>2025-11-19</v>
      </c>
      <c r="C1269" t="str">
        <v>Morning</v>
      </c>
      <c r="D1269">
        <v>1</v>
      </c>
      <c r="E1269" t="str">
        <f>IF(MOD(D1269,2)=0,"EVEN","ODD")</f>
        <v>ODD</v>
      </c>
      <c r="F1269" t="str">
        <f>IF(D1269&lt;=18,"LOW (1-18)","HIGH (19-36)")</f>
        <v>LOW (1-18)</v>
      </c>
      <c r="G1269">
        <f>INT((D1269-1)/6)+1</f>
        <v>1</v>
      </c>
      <c r="H1269">
        <f>MOD(D1269-1,6)+1</f>
        <v>1</v>
      </c>
      <c r="I1269">
        <f>37-D1269</f>
        <v>36</v>
      </c>
      <c r="J1269">
        <f>ABS(D1269-D1270)</f>
        <v>19</v>
      </c>
    </row>
    <row r="1270">
      <c r="A1270">
        <v>26301</v>
      </c>
      <c r="B1270" t="str">
        <v>2025-11-18</v>
      </c>
      <c r="C1270" t="str">
        <v>Evening</v>
      </c>
      <c r="D1270">
        <v>20</v>
      </c>
      <c r="E1270" t="str">
        <f>IF(MOD(D1270,2)=0,"EVEN","ODD")</f>
        <v>EVEN</v>
      </c>
      <c r="F1270" t="str">
        <f>IF(D1270&lt;=18,"LOW (1-18)","HIGH (19-36)")</f>
        <v>HIGH (19-36)</v>
      </c>
      <c r="G1270">
        <f>INT((D1270-1)/6)+1</f>
        <v>4</v>
      </c>
      <c r="H1270">
        <f>MOD(D1270-1,6)+1</f>
        <v>2</v>
      </c>
      <c r="I1270">
        <f>37-D1270</f>
        <v>17</v>
      </c>
      <c r="J1270">
        <f>ABS(D1270-D1271)</f>
        <v>17</v>
      </c>
    </row>
    <row r="1271">
      <c r="A1271">
        <v>26300</v>
      </c>
      <c r="B1271" t="str">
        <v>2025-11-18</v>
      </c>
      <c r="C1271" t="str">
        <v>Afternoon</v>
      </c>
      <c r="D1271">
        <v>3</v>
      </c>
      <c r="E1271" t="str">
        <f>IF(MOD(D1271,2)=0,"EVEN","ODD")</f>
        <v>ODD</v>
      </c>
      <c r="F1271" t="str">
        <f>IF(D1271&lt;=18,"LOW (1-18)","HIGH (19-36)")</f>
        <v>LOW (1-18)</v>
      </c>
      <c r="G1271">
        <f>INT((D1271-1)/6)+1</f>
        <v>1</v>
      </c>
      <c r="H1271">
        <f>MOD(D1271-1,6)+1</f>
        <v>3</v>
      </c>
      <c r="I1271">
        <f>37-D1271</f>
        <v>34</v>
      </c>
      <c r="J1271">
        <f>ABS(D1271-D1272)</f>
        <v>28</v>
      </c>
    </row>
    <row r="1272">
      <c r="A1272">
        <v>26299</v>
      </c>
      <c r="B1272" t="str">
        <v>2025-11-18</v>
      </c>
      <c r="C1272" t="str">
        <v>Midday</v>
      </c>
      <c r="D1272">
        <v>31</v>
      </c>
      <c r="E1272" t="str">
        <f>IF(MOD(D1272,2)=0,"EVEN","ODD")</f>
        <v>ODD</v>
      </c>
      <c r="F1272" t="str">
        <f>IF(D1272&lt;=18,"LOW (1-18)","HIGH (19-36)")</f>
        <v>HIGH (19-36)</v>
      </c>
      <c r="G1272">
        <f>INT((D1272-1)/6)+1</f>
        <v>6</v>
      </c>
      <c r="H1272">
        <f>MOD(D1272-1,6)+1</f>
        <v>1</v>
      </c>
      <c r="I1272">
        <f>37-D1272</f>
        <v>6</v>
      </c>
      <c r="J1272">
        <f>ABS(D1272-D1273)</f>
        <v>20</v>
      </c>
    </row>
    <row r="1273">
      <c r="A1273">
        <v>26298</v>
      </c>
      <c r="B1273" t="str">
        <v>2025-11-18</v>
      </c>
      <c r="C1273" t="str">
        <v>Morning</v>
      </c>
      <c r="D1273">
        <v>11</v>
      </c>
      <c r="E1273" t="str">
        <f>IF(MOD(D1273,2)=0,"EVEN","ODD")</f>
        <v>ODD</v>
      </c>
      <c r="F1273" t="str">
        <f>IF(D1273&lt;=18,"LOW (1-18)","HIGH (19-36)")</f>
        <v>LOW (1-18)</v>
      </c>
      <c r="G1273">
        <f>INT((D1273-1)/6)+1</f>
        <v>2</v>
      </c>
      <c r="H1273">
        <f>MOD(D1273-1,6)+1</f>
        <v>5</v>
      </c>
      <c r="I1273">
        <f>37-D1273</f>
        <v>26</v>
      </c>
      <c r="J1273">
        <f>ABS(D1273-D1274)</f>
        <v>9</v>
      </c>
    </row>
    <row r="1274">
      <c r="A1274">
        <v>26297</v>
      </c>
      <c r="B1274" t="str">
        <v>2025-11-17</v>
      </c>
      <c r="C1274" t="str">
        <v>Evening</v>
      </c>
      <c r="D1274">
        <v>20</v>
      </c>
      <c r="E1274" t="str">
        <f>IF(MOD(D1274,2)=0,"EVEN","ODD")</f>
        <v>EVEN</v>
      </c>
      <c r="F1274" t="str">
        <f>IF(D1274&lt;=18,"LOW (1-18)","HIGH (19-36)")</f>
        <v>HIGH (19-36)</v>
      </c>
      <c r="G1274">
        <f>INT((D1274-1)/6)+1</f>
        <v>4</v>
      </c>
      <c r="H1274">
        <f>MOD(D1274-1,6)+1</f>
        <v>2</v>
      </c>
      <c r="I1274">
        <f>37-D1274</f>
        <v>17</v>
      </c>
      <c r="J1274">
        <f>ABS(D1274-D1275)</f>
        <v>9</v>
      </c>
    </row>
    <row r="1275">
      <c r="A1275">
        <v>26296</v>
      </c>
      <c r="B1275" t="str">
        <v>2025-11-17</v>
      </c>
      <c r="C1275" t="str">
        <v>Afternoon</v>
      </c>
      <c r="D1275">
        <v>29</v>
      </c>
      <c r="E1275" t="str">
        <f>IF(MOD(D1275,2)=0,"EVEN","ODD")</f>
        <v>ODD</v>
      </c>
      <c r="F1275" t="str">
        <f>IF(D1275&lt;=18,"LOW (1-18)","HIGH (19-36)")</f>
        <v>HIGH (19-36)</v>
      </c>
      <c r="G1275">
        <f>INT((D1275-1)/6)+1</f>
        <v>5</v>
      </c>
      <c r="H1275">
        <f>MOD(D1275-1,6)+1</f>
        <v>5</v>
      </c>
      <c r="I1275">
        <f>37-D1275</f>
        <v>8</v>
      </c>
      <c r="J1275">
        <f>ABS(D1275-D1276)</f>
        <v>20</v>
      </c>
    </row>
    <row r="1276">
      <c r="A1276">
        <v>26295</v>
      </c>
      <c r="B1276" t="str">
        <v>2025-11-17</v>
      </c>
      <c r="C1276" t="str">
        <v>Midday</v>
      </c>
      <c r="D1276">
        <v>9</v>
      </c>
      <c r="E1276" t="str">
        <f>IF(MOD(D1276,2)=0,"EVEN","ODD")</f>
        <v>ODD</v>
      </c>
      <c r="F1276" t="str">
        <f>IF(D1276&lt;=18,"LOW (1-18)","HIGH (19-36)")</f>
        <v>LOW (1-18)</v>
      </c>
      <c r="G1276">
        <f>INT((D1276-1)/6)+1</f>
        <v>2</v>
      </c>
      <c r="H1276">
        <f>MOD(D1276-1,6)+1</f>
        <v>3</v>
      </c>
      <c r="I1276">
        <f>37-D1276</f>
        <v>28</v>
      </c>
      <c r="J1276">
        <f>ABS(D1276-D1277)</f>
        <v>2</v>
      </c>
    </row>
    <row r="1277">
      <c r="A1277">
        <v>26294</v>
      </c>
      <c r="B1277" t="str">
        <v>2025-11-17</v>
      </c>
      <c r="C1277" t="str">
        <v>Morning</v>
      </c>
      <c r="D1277">
        <v>7</v>
      </c>
      <c r="E1277" t="str">
        <f>IF(MOD(D1277,2)=0,"EVEN","ODD")</f>
        <v>ODD</v>
      </c>
      <c r="F1277" t="str">
        <f>IF(D1277&lt;=18,"LOW (1-18)","HIGH (19-36)")</f>
        <v>LOW (1-18)</v>
      </c>
      <c r="G1277">
        <f>INT((D1277-1)/6)+1</f>
        <v>2</v>
      </c>
      <c r="H1277">
        <f>MOD(D1277-1,6)+1</f>
        <v>1</v>
      </c>
      <c r="I1277">
        <f>37-D1277</f>
        <v>30</v>
      </c>
      <c r="J1277">
        <f>ABS(D1277-D1278)</f>
        <v>24</v>
      </c>
    </row>
    <row r="1278">
      <c r="A1278">
        <v>26293</v>
      </c>
      <c r="B1278" t="str">
        <v>2025-11-15</v>
      </c>
      <c r="C1278" t="str">
        <v>Evening</v>
      </c>
      <c r="D1278">
        <v>31</v>
      </c>
      <c r="E1278" t="str">
        <f>IF(MOD(D1278,2)=0,"EVEN","ODD")</f>
        <v>ODD</v>
      </c>
      <c r="F1278" t="str">
        <f>IF(D1278&lt;=18,"LOW (1-18)","HIGH (19-36)")</f>
        <v>HIGH (19-36)</v>
      </c>
      <c r="G1278">
        <f>INT((D1278-1)/6)+1</f>
        <v>6</v>
      </c>
      <c r="H1278">
        <f>MOD(D1278-1,6)+1</f>
        <v>1</v>
      </c>
      <c r="I1278">
        <f>37-D1278</f>
        <v>6</v>
      </c>
      <c r="J1278">
        <f>ABS(D1278-D1279)</f>
        <v>26</v>
      </c>
    </row>
    <row r="1279">
      <c r="A1279">
        <v>26292</v>
      </c>
      <c r="B1279" t="str">
        <v>2025-11-15</v>
      </c>
      <c r="C1279" t="str">
        <v>Afternoon</v>
      </c>
      <c r="D1279">
        <v>5</v>
      </c>
      <c r="E1279" t="str">
        <f>IF(MOD(D1279,2)=0,"EVEN","ODD")</f>
        <v>ODD</v>
      </c>
      <c r="F1279" t="str">
        <f>IF(D1279&lt;=18,"LOW (1-18)","HIGH (19-36)")</f>
        <v>LOW (1-18)</v>
      </c>
      <c r="G1279">
        <f>INT((D1279-1)/6)+1</f>
        <v>1</v>
      </c>
      <c r="H1279">
        <f>MOD(D1279-1,6)+1</f>
        <v>5</v>
      </c>
      <c r="I1279">
        <f>37-D1279</f>
        <v>32</v>
      </c>
      <c r="J1279">
        <f>ABS(D1279-D1280)</f>
        <v>25</v>
      </c>
    </row>
    <row r="1280">
      <c r="A1280">
        <v>26291</v>
      </c>
      <c r="B1280" t="str">
        <v>2025-11-15</v>
      </c>
      <c r="C1280" t="str">
        <v>Midday</v>
      </c>
      <c r="D1280">
        <v>30</v>
      </c>
      <c r="E1280" t="str">
        <f>IF(MOD(D1280,2)=0,"EVEN","ODD")</f>
        <v>EVEN</v>
      </c>
      <c r="F1280" t="str">
        <f>IF(D1280&lt;=18,"LOW (1-18)","HIGH (19-36)")</f>
        <v>HIGH (19-36)</v>
      </c>
      <c r="G1280">
        <f>INT((D1280-1)/6)+1</f>
        <v>5</v>
      </c>
      <c r="H1280">
        <f>MOD(D1280-1,6)+1</f>
        <v>6</v>
      </c>
      <c r="I1280">
        <f>37-D1280</f>
        <v>7</v>
      </c>
      <c r="J1280">
        <f>ABS(D1280-D1281)</f>
        <v>12</v>
      </c>
    </row>
    <row r="1281">
      <c r="A1281">
        <v>26290</v>
      </c>
      <c r="B1281" t="str">
        <v>2025-11-15</v>
      </c>
      <c r="C1281" t="str">
        <v>Morning</v>
      </c>
      <c r="D1281">
        <v>18</v>
      </c>
      <c r="E1281" t="str">
        <f>IF(MOD(D1281,2)=0,"EVEN","ODD")</f>
        <v>EVEN</v>
      </c>
      <c r="F1281" t="str">
        <f>IF(D1281&lt;=18,"LOW (1-18)","HIGH (19-36)")</f>
        <v>LOW (1-18)</v>
      </c>
      <c r="G1281">
        <f>INT((D1281-1)/6)+1</f>
        <v>3</v>
      </c>
      <c r="H1281">
        <f>MOD(D1281-1,6)+1</f>
        <v>6</v>
      </c>
      <c r="I1281">
        <f>37-D1281</f>
        <v>19</v>
      </c>
      <c r="J1281">
        <f>ABS(D1281-D1282)</f>
        <v>18</v>
      </c>
    </row>
    <row r="1282">
      <c r="A1282">
        <v>26289</v>
      </c>
      <c r="B1282" t="str">
        <v>2025-11-14</v>
      </c>
      <c r="C1282" t="str">
        <v>Evening</v>
      </c>
      <c r="D1282">
        <v>36</v>
      </c>
      <c r="E1282" t="str">
        <f>IF(MOD(D1282,2)=0,"EVEN","ODD")</f>
        <v>EVEN</v>
      </c>
      <c r="F1282" t="str">
        <f>IF(D1282&lt;=18,"LOW (1-18)","HIGH (19-36)")</f>
        <v>HIGH (19-36)</v>
      </c>
      <c r="G1282">
        <f>INT((D1282-1)/6)+1</f>
        <v>6</v>
      </c>
      <c r="H1282">
        <f>MOD(D1282-1,6)+1</f>
        <v>6</v>
      </c>
      <c r="I1282">
        <f>37-D1282</f>
        <v>1</v>
      </c>
      <c r="J1282">
        <f>ABS(D1282-D1283)</f>
        <v>10</v>
      </c>
    </row>
    <row r="1283">
      <c r="A1283">
        <v>26288</v>
      </c>
      <c r="B1283" t="str">
        <v>2025-11-14</v>
      </c>
      <c r="C1283" t="str">
        <v>Afternoon</v>
      </c>
      <c r="D1283">
        <v>26</v>
      </c>
      <c r="E1283" t="str">
        <f>IF(MOD(D1283,2)=0,"EVEN","ODD")</f>
        <v>EVEN</v>
      </c>
      <c r="F1283" t="str">
        <f>IF(D1283&lt;=18,"LOW (1-18)","HIGH (19-36)")</f>
        <v>HIGH (19-36)</v>
      </c>
      <c r="G1283">
        <f>INT((D1283-1)/6)+1</f>
        <v>5</v>
      </c>
      <c r="H1283">
        <f>MOD(D1283-1,6)+1</f>
        <v>2</v>
      </c>
      <c r="I1283">
        <f>37-D1283</f>
        <v>11</v>
      </c>
      <c r="J1283">
        <f>ABS(D1283-D1284)</f>
        <v>6</v>
      </c>
    </row>
    <row r="1284">
      <c r="A1284">
        <v>26287</v>
      </c>
      <c r="B1284" t="str">
        <v>2025-11-14</v>
      </c>
      <c r="C1284" t="str">
        <v>Midday</v>
      </c>
      <c r="D1284">
        <v>20</v>
      </c>
      <c r="E1284" t="str">
        <f>IF(MOD(D1284,2)=0,"EVEN","ODD")</f>
        <v>EVEN</v>
      </c>
      <c r="F1284" t="str">
        <f>IF(D1284&lt;=18,"LOW (1-18)","HIGH (19-36)")</f>
        <v>HIGH (19-36)</v>
      </c>
      <c r="G1284">
        <f>INT((D1284-1)/6)+1</f>
        <v>4</v>
      </c>
      <c r="H1284">
        <f>MOD(D1284-1,6)+1</f>
        <v>2</v>
      </c>
      <c r="I1284">
        <f>37-D1284</f>
        <v>17</v>
      </c>
      <c r="J1284">
        <f>ABS(D1284-D1285)</f>
        <v>8</v>
      </c>
    </row>
    <row r="1285">
      <c r="A1285">
        <v>26286</v>
      </c>
      <c r="B1285" t="str">
        <v>2025-11-14</v>
      </c>
      <c r="C1285" t="str">
        <v>Morning</v>
      </c>
      <c r="D1285">
        <v>12</v>
      </c>
      <c r="E1285" t="str">
        <f>IF(MOD(D1285,2)=0,"EVEN","ODD")</f>
        <v>EVEN</v>
      </c>
      <c r="F1285" t="str">
        <f>IF(D1285&lt;=18,"LOW (1-18)","HIGH (19-36)")</f>
        <v>LOW (1-18)</v>
      </c>
      <c r="G1285">
        <f>INT((D1285-1)/6)+1</f>
        <v>2</v>
      </c>
      <c r="H1285">
        <f>MOD(D1285-1,6)+1</f>
        <v>6</v>
      </c>
      <c r="I1285">
        <f>37-D1285</f>
        <v>25</v>
      </c>
      <c r="J1285">
        <f>ABS(D1285-D1286)</f>
        <v>11</v>
      </c>
    </row>
    <row r="1286">
      <c r="A1286">
        <v>26285</v>
      </c>
      <c r="B1286" t="str">
        <v>2025-11-13</v>
      </c>
      <c r="C1286" t="str">
        <v>Evening</v>
      </c>
      <c r="D1286">
        <v>1</v>
      </c>
      <c r="E1286" t="str">
        <f>IF(MOD(D1286,2)=0,"EVEN","ODD")</f>
        <v>ODD</v>
      </c>
      <c r="F1286" t="str">
        <f>IF(D1286&lt;=18,"LOW (1-18)","HIGH (19-36)")</f>
        <v>LOW (1-18)</v>
      </c>
      <c r="G1286">
        <f>INT((D1286-1)/6)+1</f>
        <v>1</v>
      </c>
      <c r="H1286">
        <f>MOD(D1286-1,6)+1</f>
        <v>1</v>
      </c>
      <c r="I1286">
        <f>37-D1286</f>
        <v>36</v>
      </c>
      <c r="J1286">
        <f>ABS(D1286-D1287)</f>
        <v>23</v>
      </c>
    </row>
    <row r="1287">
      <c r="A1287">
        <v>26284</v>
      </c>
      <c r="B1287" t="str">
        <v>2025-11-13</v>
      </c>
      <c r="C1287" t="str">
        <v>Afternoon</v>
      </c>
      <c r="D1287">
        <v>24</v>
      </c>
      <c r="E1287" t="str">
        <f>IF(MOD(D1287,2)=0,"EVEN","ODD")</f>
        <v>EVEN</v>
      </c>
      <c r="F1287" t="str">
        <f>IF(D1287&lt;=18,"LOW (1-18)","HIGH (19-36)")</f>
        <v>HIGH (19-36)</v>
      </c>
      <c r="G1287">
        <f>INT((D1287-1)/6)+1</f>
        <v>4</v>
      </c>
      <c r="H1287">
        <f>MOD(D1287-1,6)+1</f>
        <v>6</v>
      </c>
      <c r="I1287">
        <f>37-D1287</f>
        <v>13</v>
      </c>
      <c r="J1287">
        <f>ABS(D1287-D1288)</f>
        <v>3</v>
      </c>
    </row>
    <row r="1288">
      <c r="A1288">
        <v>26283</v>
      </c>
      <c r="B1288" t="str">
        <v>2025-11-13</v>
      </c>
      <c r="C1288" t="str">
        <v>Midday</v>
      </c>
      <c r="D1288">
        <v>21</v>
      </c>
      <c r="E1288" t="str">
        <f>IF(MOD(D1288,2)=0,"EVEN","ODD")</f>
        <v>ODD</v>
      </c>
      <c r="F1288" t="str">
        <f>IF(D1288&lt;=18,"LOW (1-18)","HIGH (19-36)")</f>
        <v>HIGH (19-36)</v>
      </c>
      <c r="G1288">
        <f>INT((D1288-1)/6)+1</f>
        <v>4</v>
      </c>
      <c r="H1288">
        <f>MOD(D1288-1,6)+1</f>
        <v>3</v>
      </c>
      <c r="I1288">
        <f>37-D1288</f>
        <v>16</v>
      </c>
      <c r="J1288">
        <f>ABS(D1288-D1289)</f>
        <v>0</v>
      </c>
    </row>
    <row r="1289">
      <c r="A1289">
        <v>26282</v>
      </c>
      <c r="B1289" t="str">
        <v>2025-11-13</v>
      </c>
      <c r="C1289" t="str">
        <v>Morning</v>
      </c>
      <c r="D1289">
        <v>21</v>
      </c>
      <c r="E1289" t="str">
        <f>IF(MOD(D1289,2)=0,"EVEN","ODD")</f>
        <v>ODD</v>
      </c>
      <c r="F1289" t="str">
        <f>IF(D1289&lt;=18,"LOW (1-18)","HIGH (19-36)")</f>
        <v>HIGH (19-36)</v>
      </c>
      <c r="G1289">
        <f>INT((D1289-1)/6)+1</f>
        <v>4</v>
      </c>
      <c r="H1289">
        <f>MOD(D1289-1,6)+1</f>
        <v>3</v>
      </c>
      <c r="I1289">
        <f>37-D1289</f>
        <v>16</v>
      </c>
      <c r="J1289">
        <f>ABS(D1289-D1290)</f>
        <v>6</v>
      </c>
    </row>
    <row r="1290">
      <c r="A1290">
        <v>26281</v>
      </c>
      <c r="B1290" t="str">
        <v>2025-11-12</v>
      </c>
      <c r="C1290" t="str">
        <v>Evening</v>
      </c>
      <c r="D1290">
        <v>27</v>
      </c>
      <c r="E1290" t="str">
        <f>IF(MOD(D1290,2)=0,"EVEN","ODD")</f>
        <v>ODD</v>
      </c>
      <c r="F1290" t="str">
        <f>IF(D1290&lt;=18,"LOW (1-18)","HIGH (19-36)")</f>
        <v>HIGH (19-36)</v>
      </c>
      <c r="G1290">
        <f>INT((D1290-1)/6)+1</f>
        <v>5</v>
      </c>
      <c r="H1290">
        <f>MOD(D1290-1,6)+1</f>
        <v>3</v>
      </c>
      <c r="I1290">
        <f>37-D1290</f>
        <v>10</v>
      </c>
      <c r="J1290">
        <f>ABS(D1290-D1291)</f>
        <v>0</v>
      </c>
    </row>
    <row r="1291">
      <c r="A1291">
        <v>26280</v>
      </c>
      <c r="B1291" t="str">
        <v>2025-11-12</v>
      </c>
      <c r="C1291" t="str">
        <v>Afternoon</v>
      </c>
      <c r="D1291">
        <v>27</v>
      </c>
      <c r="E1291" t="str">
        <f>IF(MOD(D1291,2)=0,"EVEN","ODD")</f>
        <v>ODD</v>
      </c>
      <c r="F1291" t="str">
        <f>IF(D1291&lt;=18,"LOW (1-18)","HIGH (19-36)")</f>
        <v>HIGH (19-36)</v>
      </c>
      <c r="G1291">
        <f>INT((D1291-1)/6)+1</f>
        <v>5</v>
      </c>
      <c r="H1291">
        <f>MOD(D1291-1,6)+1</f>
        <v>3</v>
      </c>
      <c r="I1291">
        <f>37-D1291</f>
        <v>10</v>
      </c>
      <c r="J1291">
        <f>ABS(D1291-D1292)</f>
        <v>10</v>
      </c>
    </row>
    <row r="1292">
      <c r="A1292">
        <v>26279</v>
      </c>
      <c r="B1292" t="str">
        <v>2025-11-12</v>
      </c>
      <c r="C1292" t="str">
        <v>Midday</v>
      </c>
      <c r="D1292">
        <v>17</v>
      </c>
      <c r="E1292" t="str">
        <f>IF(MOD(D1292,2)=0,"EVEN","ODD")</f>
        <v>ODD</v>
      </c>
      <c r="F1292" t="str">
        <f>IF(D1292&lt;=18,"LOW (1-18)","HIGH (19-36)")</f>
        <v>LOW (1-18)</v>
      </c>
      <c r="G1292">
        <f>INT((D1292-1)/6)+1</f>
        <v>3</v>
      </c>
      <c r="H1292">
        <f>MOD(D1292-1,6)+1</f>
        <v>5</v>
      </c>
      <c r="I1292">
        <f>37-D1292</f>
        <v>20</v>
      </c>
      <c r="J1292">
        <f>ABS(D1292-D1293)</f>
        <v>9</v>
      </c>
    </row>
    <row r="1293">
      <c r="A1293">
        <v>26278</v>
      </c>
      <c r="B1293" t="str">
        <v>2025-11-12</v>
      </c>
      <c r="C1293" t="str">
        <v>Morning</v>
      </c>
      <c r="D1293">
        <v>8</v>
      </c>
      <c r="E1293" t="str">
        <f>IF(MOD(D1293,2)=0,"EVEN","ODD")</f>
        <v>EVEN</v>
      </c>
      <c r="F1293" t="str">
        <f>IF(D1293&lt;=18,"LOW (1-18)","HIGH (19-36)")</f>
        <v>LOW (1-18)</v>
      </c>
      <c r="G1293">
        <f>INT((D1293-1)/6)+1</f>
        <v>2</v>
      </c>
      <c r="H1293">
        <f>MOD(D1293-1,6)+1</f>
        <v>2</v>
      </c>
      <c r="I1293">
        <f>37-D1293</f>
        <v>29</v>
      </c>
      <c r="J1293">
        <f>ABS(D1293-D1294)</f>
        <v>4</v>
      </c>
    </row>
    <row r="1294">
      <c r="A1294">
        <v>26277</v>
      </c>
      <c r="B1294" t="str">
        <v>2025-11-11</v>
      </c>
      <c r="C1294" t="str">
        <v>Evening</v>
      </c>
      <c r="D1294">
        <v>12</v>
      </c>
      <c r="E1294" t="str">
        <f>IF(MOD(D1294,2)=0,"EVEN","ODD")</f>
        <v>EVEN</v>
      </c>
      <c r="F1294" t="str">
        <f>IF(D1294&lt;=18,"LOW (1-18)","HIGH (19-36)")</f>
        <v>LOW (1-18)</v>
      </c>
      <c r="G1294">
        <f>INT((D1294-1)/6)+1</f>
        <v>2</v>
      </c>
      <c r="H1294">
        <f>MOD(D1294-1,6)+1</f>
        <v>6</v>
      </c>
      <c r="I1294">
        <f>37-D1294</f>
        <v>25</v>
      </c>
      <c r="J1294">
        <f>ABS(D1294-D1295)</f>
        <v>6</v>
      </c>
    </row>
    <row r="1295">
      <c r="A1295">
        <v>26276</v>
      </c>
      <c r="B1295" t="str">
        <v>2025-11-11</v>
      </c>
      <c r="C1295" t="str">
        <v>Afternoon</v>
      </c>
      <c r="D1295">
        <v>6</v>
      </c>
      <c r="E1295" t="str">
        <f>IF(MOD(D1295,2)=0,"EVEN","ODD")</f>
        <v>EVEN</v>
      </c>
      <c r="F1295" t="str">
        <f>IF(D1295&lt;=18,"LOW (1-18)","HIGH (19-36)")</f>
        <v>LOW (1-18)</v>
      </c>
      <c r="G1295">
        <f>INT((D1295-1)/6)+1</f>
        <v>1</v>
      </c>
      <c r="H1295">
        <f>MOD(D1295-1,6)+1</f>
        <v>6</v>
      </c>
      <c r="I1295">
        <f>37-D1295</f>
        <v>31</v>
      </c>
      <c r="J1295">
        <f>ABS(D1295-D1296)</f>
        <v>22</v>
      </c>
    </row>
    <row r="1296">
      <c r="A1296">
        <v>26275</v>
      </c>
      <c r="B1296" t="str">
        <v>2025-11-11</v>
      </c>
      <c r="C1296" t="str">
        <v>Midday</v>
      </c>
      <c r="D1296">
        <v>28</v>
      </c>
      <c r="E1296" t="str">
        <f>IF(MOD(D1296,2)=0,"EVEN","ODD")</f>
        <v>EVEN</v>
      </c>
      <c r="F1296" t="str">
        <f>IF(D1296&lt;=18,"LOW (1-18)","HIGH (19-36)")</f>
        <v>HIGH (19-36)</v>
      </c>
      <c r="G1296">
        <f>INT((D1296-1)/6)+1</f>
        <v>5</v>
      </c>
      <c r="H1296">
        <f>MOD(D1296-1,6)+1</f>
        <v>4</v>
      </c>
      <c r="I1296">
        <f>37-D1296</f>
        <v>9</v>
      </c>
      <c r="J1296">
        <f>ABS(D1296-D1297)</f>
        <v>19</v>
      </c>
    </row>
    <row r="1297">
      <c r="A1297">
        <v>26274</v>
      </c>
      <c r="B1297" t="str">
        <v>2025-11-11</v>
      </c>
      <c r="C1297" t="str">
        <v>Morning</v>
      </c>
      <c r="D1297">
        <v>9</v>
      </c>
      <c r="E1297" t="str">
        <f>IF(MOD(D1297,2)=0,"EVEN","ODD")</f>
        <v>ODD</v>
      </c>
      <c r="F1297" t="str">
        <f>IF(D1297&lt;=18,"LOW (1-18)","HIGH (19-36)")</f>
        <v>LOW (1-18)</v>
      </c>
      <c r="G1297">
        <f>INT((D1297-1)/6)+1</f>
        <v>2</v>
      </c>
      <c r="H1297">
        <f>MOD(D1297-1,6)+1</f>
        <v>3</v>
      </c>
      <c r="I1297">
        <f>37-D1297</f>
        <v>28</v>
      </c>
      <c r="J1297">
        <f>ABS(D1297-D1298)</f>
        <v>9</v>
      </c>
    </row>
    <row r="1298">
      <c r="A1298">
        <v>26273</v>
      </c>
      <c r="B1298" t="str">
        <v>2025-11-10</v>
      </c>
      <c r="C1298" t="str">
        <v>Evening</v>
      </c>
      <c r="D1298">
        <v>18</v>
      </c>
      <c r="E1298" t="str">
        <f>IF(MOD(D1298,2)=0,"EVEN","ODD")</f>
        <v>EVEN</v>
      </c>
      <c r="F1298" t="str">
        <f>IF(D1298&lt;=18,"LOW (1-18)","HIGH (19-36)")</f>
        <v>LOW (1-18)</v>
      </c>
      <c r="G1298">
        <f>INT((D1298-1)/6)+1</f>
        <v>3</v>
      </c>
      <c r="H1298">
        <f>MOD(D1298-1,6)+1</f>
        <v>6</v>
      </c>
      <c r="I1298">
        <f>37-D1298</f>
        <v>19</v>
      </c>
      <c r="J1298">
        <f>ABS(D1298-D1299)</f>
        <v>11</v>
      </c>
    </row>
    <row r="1299">
      <c r="A1299">
        <v>26272</v>
      </c>
      <c r="B1299" t="str">
        <v>2025-11-10</v>
      </c>
      <c r="C1299" t="str">
        <v>Afternoon</v>
      </c>
      <c r="D1299">
        <v>29</v>
      </c>
      <c r="E1299" t="str">
        <f>IF(MOD(D1299,2)=0,"EVEN","ODD")</f>
        <v>ODD</v>
      </c>
      <c r="F1299" t="str">
        <f>IF(D1299&lt;=18,"LOW (1-18)","HIGH (19-36)")</f>
        <v>HIGH (19-36)</v>
      </c>
      <c r="G1299">
        <f>INT((D1299-1)/6)+1</f>
        <v>5</v>
      </c>
      <c r="H1299">
        <f>MOD(D1299-1,6)+1</f>
        <v>5</v>
      </c>
      <c r="I1299">
        <f>37-D1299</f>
        <v>8</v>
      </c>
      <c r="J1299">
        <f>ABS(D1299-D1300)</f>
        <v>15</v>
      </c>
    </row>
    <row r="1300">
      <c r="A1300">
        <v>26271</v>
      </c>
      <c r="B1300" t="str">
        <v>2025-11-10</v>
      </c>
      <c r="C1300" t="str">
        <v>Midday</v>
      </c>
      <c r="D1300">
        <v>14</v>
      </c>
      <c r="E1300" t="str">
        <f>IF(MOD(D1300,2)=0,"EVEN","ODD")</f>
        <v>EVEN</v>
      </c>
      <c r="F1300" t="str">
        <f>IF(D1300&lt;=18,"LOW (1-18)","HIGH (19-36)")</f>
        <v>LOW (1-18)</v>
      </c>
      <c r="G1300">
        <f>INT((D1300-1)/6)+1</f>
        <v>3</v>
      </c>
      <c r="H1300">
        <f>MOD(D1300-1,6)+1</f>
        <v>2</v>
      </c>
      <c r="I1300">
        <f>37-D1300</f>
        <v>23</v>
      </c>
      <c r="J1300">
        <f>ABS(D1300-D1301)</f>
        <v>0</v>
      </c>
    </row>
    <row r="1301">
      <c r="A1301">
        <v>26270</v>
      </c>
      <c r="B1301" t="str">
        <v>2025-11-10</v>
      </c>
      <c r="C1301" t="str">
        <v>Morning</v>
      </c>
      <c r="D1301">
        <v>14</v>
      </c>
      <c r="E1301" t="str">
        <f>IF(MOD(D1301,2)=0,"EVEN","ODD")</f>
        <v>EVEN</v>
      </c>
      <c r="F1301" t="str">
        <f>IF(D1301&lt;=18,"LOW (1-18)","HIGH (19-36)")</f>
        <v>LOW (1-18)</v>
      </c>
      <c r="G1301">
        <f>INT((D1301-1)/6)+1</f>
        <v>3</v>
      </c>
      <c r="H1301">
        <f>MOD(D1301-1,6)+1</f>
        <v>2</v>
      </c>
      <c r="I1301">
        <f>37-D1301</f>
        <v>23</v>
      </c>
      <c r="J1301">
        <f>ABS(D1301-D1302)</f>
        <v>17</v>
      </c>
    </row>
    <row r="1302">
      <c r="A1302">
        <v>26269</v>
      </c>
      <c r="B1302" t="str">
        <v>2025-11-08</v>
      </c>
      <c r="C1302" t="str">
        <v>Evening</v>
      </c>
      <c r="D1302">
        <v>31</v>
      </c>
      <c r="E1302" t="str">
        <f>IF(MOD(D1302,2)=0,"EVEN","ODD")</f>
        <v>ODD</v>
      </c>
      <c r="F1302" t="str">
        <f>IF(D1302&lt;=18,"LOW (1-18)","HIGH (19-36)")</f>
        <v>HIGH (19-36)</v>
      </c>
      <c r="G1302">
        <f>INT((D1302-1)/6)+1</f>
        <v>6</v>
      </c>
      <c r="H1302">
        <f>MOD(D1302-1,6)+1</f>
        <v>1</v>
      </c>
      <c r="I1302">
        <f>37-D1302</f>
        <v>6</v>
      </c>
      <c r="J1302">
        <f>ABS(D1302-D1303)</f>
        <v>25</v>
      </c>
    </row>
    <row r="1303">
      <c r="A1303">
        <v>26268</v>
      </c>
      <c r="B1303" t="str">
        <v>2025-11-08</v>
      </c>
      <c r="C1303" t="str">
        <v>Afternoon</v>
      </c>
      <c r="D1303">
        <v>6</v>
      </c>
      <c r="E1303" t="str">
        <f>IF(MOD(D1303,2)=0,"EVEN","ODD")</f>
        <v>EVEN</v>
      </c>
      <c r="F1303" t="str">
        <f>IF(D1303&lt;=18,"LOW (1-18)","HIGH (19-36)")</f>
        <v>LOW (1-18)</v>
      </c>
      <c r="G1303">
        <f>INT((D1303-1)/6)+1</f>
        <v>1</v>
      </c>
      <c r="H1303">
        <f>MOD(D1303-1,6)+1</f>
        <v>6</v>
      </c>
      <c r="I1303">
        <f>37-D1303</f>
        <v>31</v>
      </c>
      <c r="J1303">
        <f>ABS(D1303-D1304)</f>
        <v>23</v>
      </c>
    </row>
    <row r="1304">
      <c r="A1304">
        <v>26267</v>
      </c>
      <c r="B1304" t="str">
        <v>2025-11-08</v>
      </c>
      <c r="C1304" t="str">
        <v>Midday</v>
      </c>
      <c r="D1304">
        <v>29</v>
      </c>
      <c r="E1304" t="str">
        <f>IF(MOD(D1304,2)=0,"EVEN","ODD")</f>
        <v>ODD</v>
      </c>
      <c r="F1304" t="str">
        <f>IF(D1304&lt;=18,"LOW (1-18)","HIGH (19-36)")</f>
        <v>HIGH (19-36)</v>
      </c>
      <c r="G1304">
        <f>INT((D1304-1)/6)+1</f>
        <v>5</v>
      </c>
      <c r="H1304">
        <f>MOD(D1304-1,6)+1</f>
        <v>5</v>
      </c>
      <c r="I1304">
        <f>37-D1304</f>
        <v>8</v>
      </c>
      <c r="J1304">
        <f>ABS(D1304-D1305)</f>
        <v>3</v>
      </c>
    </row>
    <row r="1305">
      <c r="A1305">
        <v>26266</v>
      </c>
      <c r="B1305" t="str">
        <v>2025-11-08</v>
      </c>
      <c r="C1305" t="str">
        <v>Morning</v>
      </c>
      <c r="D1305">
        <v>32</v>
      </c>
      <c r="E1305" t="str">
        <f>IF(MOD(D1305,2)=0,"EVEN","ODD")</f>
        <v>EVEN</v>
      </c>
      <c r="F1305" t="str">
        <f>IF(D1305&lt;=18,"LOW (1-18)","HIGH (19-36)")</f>
        <v>HIGH (19-36)</v>
      </c>
      <c r="G1305">
        <f>INT((D1305-1)/6)+1</f>
        <v>6</v>
      </c>
      <c r="H1305">
        <f>MOD(D1305-1,6)+1</f>
        <v>2</v>
      </c>
      <c r="I1305">
        <f>37-D1305</f>
        <v>5</v>
      </c>
      <c r="J1305">
        <f>ABS(D1305-D1306)</f>
        <v>6</v>
      </c>
    </row>
    <row r="1306">
      <c r="A1306">
        <v>26265</v>
      </c>
      <c r="B1306" t="str">
        <v>2025-11-07</v>
      </c>
      <c r="C1306" t="str">
        <v>Evening</v>
      </c>
      <c r="D1306">
        <v>26</v>
      </c>
      <c r="E1306" t="str">
        <f>IF(MOD(D1306,2)=0,"EVEN","ODD")</f>
        <v>EVEN</v>
      </c>
      <c r="F1306" t="str">
        <f>IF(D1306&lt;=18,"LOW (1-18)","HIGH (19-36)")</f>
        <v>HIGH (19-36)</v>
      </c>
      <c r="G1306">
        <f>INT((D1306-1)/6)+1</f>
        <v>5</v>
      </c>
      <c r="H1306">
        <f>MOD(D1306-1,6)+1</f>
        <v>2</v>
      </c>
      <c r="I1306">
        <f>37-D1306</f>
        <v>11</v>
      </c>
      <c r="J1306">
        <f>ABS(D1306-D1307)</f>
        <v>3</v>
      </c>
    </row>
    <row r="1307">
      <c r="A1307">
        <v>26264</v>
      </c>
      <c r="B1307" t="str">
        <v>2025-11-07</v>
      </c>
      <c r="C1307" t="str">
        <v>Afternoon</v>
      </c>
      <c r="D1307">
        <v>23</v>
      </c>
      <c r="E1307" t="str">
        <f>IF(MOD(D1307,2)=0,"EVEN","ODD")</f>
        <v>ODD</v>
      </c>
      <c r="F1307" t="str">
        <f>IF(D1307&lt;=18,"LOW (1-18)","HIGH (19-36)")</f>
        <v>HIGH (19-36)</v>
      </c>
      <c r="G1307">
        <f>INT((D1307-1)/6)+1</f>
        <v>4</v>
      </c>
      <c r="H1307">
        <f>MOD(D1307-1,6)+1</f>
        <v>5</v>
      </c>
      <c r="I1307">
        <f>37-D1307</f>
        <v>14</v>
      </c>
      <c r="J1307">
        <f>ABS(D1307-D1308)</f>
        <v>4</v>
      </c>
    </row>
    <row r="1308">
      <c r="A1308">
        <v>26263</v>
      </c>
      <c r="B1308" t="str">
        <v>2025-11-07</v>
      </c>
      <c r="C1308" t="str">
        <v>Midday</v>
      </c>
      <c r="D1308">
        <v>27</v>
      </c>
      <c r="E1308" t="str">
        <f>IF(MOD(D1308,2)=0,"EVEN","ODD")</f>
        <v>ODD</v>
      </c>
      <c r="F1308" t="str">
        <f>IF(D1308&lt;=18,"LOW (1-18)","HIGH (19-36)")</f>
        <v>HIGH (19-36)</v>
      </c>
      <c r="G1308">
        <f>INT((D1308-1)/6)+1</f>
        <v>5</v>
      </c>
      <c r="H1308">
        <f>MOD(D1308-1,6)+1</f>
        <v>3</v>
      </c>
      <c r="I1308">
        <f>37-D1308</f>
        <v>10</v>
      </c>
      <c r="J1308">
        <f>ABS(D1308-D1309)</f>
        <v>5</v>
      </c>
    </row>
    <row r="1309">
      <c r="A1309">
        <v>26262</v>
      </c>
      <c r="B1309" t="str">
        <v>2025-11-07</v>
      </c>
      <c r="C1309" t="str">
        <v>Morning</v>
      </c>
      <c r="D1309">
        <v>32</v>
      </c>
      <c r="E1309" t="str">
        <f>IF(MOD(D1309,2)=0,"EVEN","ODD")</f>
        <v>EVEN</v>
      </c>
      <c r="F1309" t="str">
        <f>IF(D1309&lt;=18,"LOW (1-18)","HIGH (19-36)")</f>
        <v>HIGH (19-36)</v>
      </c>
      <c r="G1309">
        <f>INT((D1309-1)/6)+1</f>
        <v>6</v>
      </c>
      <c r="H1309">
        <f>MOD(D1309-1,6)+1</f>
        <v>2</v>
      </c>
      <c r="I1309">
        <f>37-D1309</f>
        <v>5</v>
      </c>
      <c r="J1309">
        <f>ABS(D1309-D1310)</f>
        <v>26</v>
      </c>
    </row>
    <row r="1310">
      <c r="A1310">
        <v>26261</v>
      </c>
      <c r="B1310" t="str">
        <v>2025-11-06</v>
      </c>
      <c r="C1310" t="str">
        <v>Evening</v>
      </c>
      <c r="D1310">
        <v>6</v>
      </c>
      <c r="E1310" t="str">
        <f>IF(MOD(D1310,2)=0,"EVEN","ODD")</f>
        <v>EVEN</v>
      </c>
      <c r="F1310" t="str">
        <f>IF(D1310&lt;=18,"LOW (1-18)","HIGH (19-36)")</f>
        <v>LOW (1-18)</v>
      </c>
      <c r="G1310">
        <f>INT((D1310-1)/6)+1</f>
        <v>1</v>
      </c>
      <c r="H1310">
        <f>MOD(D1310-1,6)+1</f>
        <v>6</v>
      </c>
      <c r="I1310">
        <f>37-D1310</f>
        <v>31</v>
      </c>
      <c r="J1310">
        <f>ABS(D1310-D1311)</f>
        <v>1</v>
      </c>
    </row>
    <row r="1311">
      <c r="A1311">
        <v>26260</v>
      </c>
      <c r="B1311" t="str">
        <v>2025-11-06</v>
      </c>
      <c r="C1311" t="str">
        <v>Afternoon</v>
      </c>
      <c r="D1311">
        <v>7</v>
      </c>
      <c r="E1311" t="str">
        <f>IF(MOD(D1311,2)=0,"EVEN","ODD")</f>
        <v>ODD</v>
      </c>
      <c r="F1311" t="str">
        <f>IF(D1311&lt;=18,"LOW (1-18)","HIGH (19-36)")</f>
        <v>LOW (1-18)</v>
      </c>
      <c r="G1311">
        <f>INT((D1311-1)/6)+1</f>
        <v>2</v>
      </c>
      <c r="H1311">
        <f>MOD(D1311-1,6)+1</f>
        <v>1</v>
      </c>
      <c r="I1311">
        <f>37-D1311</f>
        <v>30</v>
      </c>
      <c r="J1311">
        <f>ABS(D1311-D1312)</f>
        <v>5</v>
      </c>
    </row>
    <row r="1312">
      <c r="A1312">
        <v>26259</v>
      </c>
      <c r="B1312" t="str">
        <v>2025-11-06</v>
      </c>
      <c r="C1312" t="str">
        <v>Midday</v>
      </c>
      <c r="D1312">
        <v>2</v>
      </c>
      <c r="E1312" t="str">
        <f>IF(MOD(D1312,2)=0,"EVEN","ODD")</f>
        <v>EVEN</v>
      </c>
      <c r="F1312" t="str">
        <f>IF(D1312&lt;=18,"LOW (1-18)","HIGH (19-36)")</f>
        <v>LOW (1-18)</v>
      </c>
      <c r="G1312">
        <f>INT((D1312-1)/6)+1</f>
        <v>1</v>
      </c>
      <c r="H1312">
        <f>MOD(D1312-1,6)+1</f>
        <v>2</v>
      </c>
      <c r="I1312">
        <f>37-D1312</f>
        <v>35</v>
      </c>
      <c r="J1312">
        <f>ABS(D1312-D1313)</f>
        <v>22</v>
      </c>
    </row>
    <row r="1313">
      <c r="A1313">
        <v>26258</v>
      </c>
      <c r="B1313" t="str">
        <v>2025-11-06</v>
      </c>
      <c r="C1313" t="str">
        <v>Morning</v>
      </c>
      <c r="D1313">
        <v>24</v>
      </c>
      <c r="E1313" t="str">
        <f>IF(MOD(D1313,2)=0,"EVEN","ODD")</f>
        <v>EVEN</v>
      </c>
      <c r="F1313" t="str">
        <f>IF(D1313&lt;=18,"LOW (1-18)","HIGH (19-36)")</f>
        <v>HIGH (19-36)</v>
      </c>
      <c r="G1313">
        <f>INT((D1313-1)/6)+1</f>
        <v>4</v>
      </c>
      <c r="H1313">
        <f>MOD(D1313-1,6)+1</f>
        <v>6</v>
      </c>
      <c r="I1313">
        <f>37-D1313</f>
        <v>13</v>
      </c>
      <c r="J1313">
        <f>ABS(D1313-D1314)</f>
        <v>18</v>
      </c>
    </row>
    <row r="1314">
      <c r="A1314">
        <v>26257</v>
      </c>
      <c r="B1314" t="str">
        <v>2025-11-05</v>
      </c>
      <c r="C1314" t="str">
        <v>Evening</v>
      </c>
      <c r="D1314">
        <v>6</v>
      </c>
      <c r="E1314" t="str">
        <f>IF(MOD(D1314,2)=0,"EVEN","ODD")</f>
        <v>EVEN</v>
      </c>
      <c r="F1314" t="str">
        <f>IF(D1314&lt;=18,"LOW (1-18)","HIGH (19-36)")</f>
        <v>LOW (1-18)</v>
      </c>
      <c r="G1314">
        <f>INT((D1314-1)/6)+1</f>
        <v>1</v>
      </c>
      <c r="H1314">
        <f>MOD(D1314-1,6)+1</f>
        <v>6</v>
      </c>
      <c r="I1314">
        <f>37-D1314</f>
        <v>31</v>
      </c>
      <c r="J1314">
        <f>ABS(D1314-D1315)</f>
        <v>17</v>
      </c>
    </row>
    <row r="1315">
      <c r="A1315">
        <v>26256</v>
      </c>
      <c r="B1315" t="str">
        <v>2025-11-05</v>
      </c>
      <c r="C1315" t="str">
        <v>Afternoon</v>
      </c>
      <c r="D1315">
        <v>23</v>
      </c>
      <c r="E1315" t="str">
        <f>IF(MOD(D1315,2)=0,"EVEN","ODD")</f>
        <v>ODD</v>
      </c>
      <c r="F1315" t="str">
        <f>IF(D1315&lt;=18,"LOW (1-18)","HIGH (19-36)")</f>
        <v>HIGH (19-36)</v>
      </c>
      <c r="G1315">
        <f>INT((D1315-1)/6)+1</f>
        <v>4</v>
      </c>
      <c r="H1315">
        <f>MOD(D1315-1,6)+1</f>
        <v>5</v>
      </c>
      <c r="I1315">
        <f>37-D1315</f>
        <v>14</v>
      </c>
      <c r="J1315">
        <f>ABS(D1315-D1316)</f>
        <v>21</v>
      </c>
    </row>
    <row r="1316">
      <c r="A1316">
        <v>26255</v>
      </c>
      <c r="B1316" t="str">
        <v>2025-11-05</v>
      </c>
      <c r="C1316" t="str">
        <v>Midday</v>
      </c>
      <c r="D1316">
        <v>2</v>
      </c>
      <c r="E1316" t="str">
        <f>IF(MOD(D1316,2)=0,"EVEN","ODD")</f>
        <v>EVEN</v>
      </c>
      <c r="F1316" t="str">
        <f>IF(D1316&lt;=18,"LOW (1-18)","HIGH (19-36)")</f>
        <v>LOW (1-18)</v>
      </c>
      <c r="G1316">
        <f>INT((D1316-1)/6)+1</f>
        <v>1</v>
      </c>
      <c r="H1316">
        <f>MOD(D1316-1,6)+1</f>
        <v>2</v>
      </c>
      <c r="I1316">
        <f>37-D1316</f>
        <v>35</v>
      </c>
      <c r="J1316">
        <f>ABS(D1316-D1317)</f>
        <v>13</v>
      </c>
    </row>
    <row r="1317">
      <c r="A1317">
        <v>26254</v>
      </c>
      <c r="B1317" t="str">
        <v>2025-11-05</v>
      </c>
      <c r="C1317" t="str">
        <v>Morning</v>
      </c>
      <c r="D1317">
        <v>15</v>
      </c>
      <c r="E1317" t="str">
        <f>IF(MOD(D1317,2)=0,"EVEN","ODD")</f>
        <v>ODD</v>
      </c>
      <c r="F1317" t="str">
        <f>IF(D1317&lt;=18,"LOW (1-18)","HIGH (19-36)")</f>
        <v>LOW (1-18)</v>
      </c>
      <c r="G1317">
        <f>INT((D1317-1)/6)+1</f>
        <v>3</v>
      </c>
      <c r="H1317">
        <f>MOD(D1317-1,6)+1</f>
        <v>3</v>
      </c>
      <c r="I1317">
        <f>37-D1317</f>
        <v>22</v>
      </c>
      <c r="J1317">
        <f>ABS(D1317-D1318)</f>
        <v>19</v>
      </c>
    </row>
    <row r="1318">
      <c r="A1318">
        <v>26253</v>
      </c>
      <c r="B1318" t="str">
        <v>2025-11-04</v>
      </c>
      <c r="C1318" t="str">
        <v>Evening</v>
      </c>
      <c r="D1318">
        <v>34</v>
      </c>
      <c r="E1318" t="str">
        <f>IF(MOD(D1318,2)=0,"EVEN","ODD")</f>
        <v>EVEN</v>
      </c>
      <c r="F1318" t="str">
        <f>IF(D1318&lt;=18,"LOW (1-18)","HIGH (19-36)")</f>
        <v>HIGH (19-36)</v>
      </c>
      <c r="G1318">
        <f>INT((D1318-1)/6)+1</f>
        <v>6</v>
      </c>
      <c r="H1318">
        <f>MOD(D1318-1,6)+1</f>
        <v>4</v>
      </c>
      <c r="I1318">
        <f>37-D1318</f>
        <v>3</v>
      </c>
      <c r="J1318">
        <f>ABS(D1318-D1319)</f>
        <v>12</v>
      </c>
    </row>
    <row r="1319">
      <c r="A1319">
        <v>26252</v>
      </c>
      <c r="B1319" t="str">
        <v>2025-11-04</v>
      </c>
      <c r="C1319" t="str">
        <v>Afternoon</v>
      </c>
      <c r="D1319">
        <v>22</v>
      </c>
      <c r="E1319" t="str">
        <f>IF(MOD(D1319,2)=0,"EVEN","ODD")</f>
        <v>EVEN</v>
      </c>
      <c r="F1319" t="str">
        <f>IF(D1319&lt;=18,"LOW (1-18)","HIGH (19-36)")</f>
        <v>HIGH (19-36)</v>
      </c>
      <c r="G1319">
        <f>INT((D1319-1)/6)+1</f>
        <v>4</v>
      </c>
      <c r="H1319">
        <f>MOD(D1319-1,6)+1</f>
        <v>4</v>
      </c>
      <c r="I1319">
        <f>37-D1319</f>
        <v>15</v>
      </c>
      <c r="J1319">
        <f>ABS(D1319-D1320)</f>
        <v>8</v>
      </c>
    </row>
    <row r="1320">
      <c r="A1320">
        <v>26251</v>
      </c>
      <c r="B1320" t="str">
        <v>2025-11-04</v>
      </c>
      <c r="C1320" t="str">
        <v>Midday</v>
      </c>
      <c r="D1320">
        <v>30</v>
      </c>
      <c r="E1320" t="str">
        <f>IF(MOD(D1320,2)=0,"EVEN","ODD")</f>
        <v>EVEN</v>
      </c>
      <c r="F1320" t="str">
        <f>IF(D1320&lt;=18,"LOW (1-18)","HIGH (19-36)")</f>
        <v>HIGH (19-36)</v>
      </c>
      <c r="G1320">
        <f>INT((D1320-1)/6)+1</f>
        <v>5</v>
      </c>
      <c r="H1320">
        <f>MOD(D1320-1,6)+1</f>
        <v>6</v>
      </c>
      <c r="I1320">
        <f>37-D1320</f>
        <v>7</v>
      </c>
      <c r="J1320">
        <f>ABS(D1320-D1321)</f>
        <v>6</v>
      </c>
    </row>
    <row r="1321">
      <c r="A1321">
        <v>26250</v>
      </c>
      <c r="B1321" t="str">
        <v>2025-11-04</v>
      </c>
      <c r="C1321" t="str">
        <v>Morning</v>
      </c>
      <c r="D1321">
        <v>24</v>
      </c>
      <c r="E1321" t="str">
        <f>IF(MOD(D1321,2)=0,"EVEN","ODD")</f>
        <v>EVEN</v>
      </c>
      <c r="F1321" t="str">
        <f>IF(D1321&lt;=18,"LOW (1-18)","HIGH (19-36)")</f>
        <v>HIGH (19-36)</v>
      </c>
      <c r="G1321">
        <f>INT((D1321-1)/6)+1</f>
        <v>4</v>
      </c>
      <c r="H1321">
        <f>MOD(D1321-1,6)+1</f>
        <v>6</v>
      </c>
      <c r="I1321">
        <f>37-D1321</f>
        <v>13</v>
      </c>
      <c r="J1321">
        <f>ABS(D1321-D1322)</f>
        <v>2</v>
      </c>
    </row>
    <row r="1322">
      <c r="A1322">
        <v>26249</v>
      </c>
      <c r="B1322" t="str">
        <v>2025-11-03</v>
      </c>
      <c r="C1322" t="str">
        <v>Evening</v>
      </c>
      <c r="D1322">
        <v>22</v>
      </c>
      <c r="E1322" t="str">
        <f>IF(MOD(D1322,2)=0,"EVEN","ODD")</f>
        <v>EVEN</v>
      </c>
      <c r="F1322" t="str">
        <f>IF(D1322&lt;=18,"LOW (1-18)","HIGH (19-36)")</f>
        <v>HIGH (19-36)</v>
      </c>
      <c r="G1322">
        <f>INT((D1322-1)/6)+1</f>
        <v>4</v>
      </c>
      <c r="H1322">
        <f>MOD(D1322-1,6)+1</f>
        <v>4</v>
      </c>
      <c r="I1322">
        <f>37-D1322</f>
        <v>15</v>
      </c>
      <c r="J1322">
        <f>ABS(D1322-D1323)</f>
        <v>5</v>
      </c>
    </row>
    <row r="1323">
      <c r="A1323">
        <v>26248</v>
      </c>
      <c r="B1323" t="str">
        <v>2025-11-03</v>
      </c>
      <c r="C1323" t="str">
        <v>Afternoon</v>
      </c>
      <c r="D1323">
        <v>27</v>
      </c>
      <c r="E1323" t="str">
        <f>IF(MOD(D1323,2)=0,"EVEN","ODD")</f>
        <v>ODD</v>
      </c>
      <c r="F1323" t="str">
        <f>IF(D1323&lt;=18,"LOW (1-18)","HIGH (19-36)")</f>
        <v>HIGH (19-36)</v>
      </c>
      <c r="G1323">
        <f>INT((D1323-1)/6)+1</f>
        <v>5</v>
      </c>
      <c r="H1323">
        <f>MOD(D1323-1,6)+1</f>
        <v>3</v>
      </c>
      <c r="I1323">
        <f>37-D1323</f>
        <v>10</v>
      </c>
      <c r="J1323">
        <f>ABS(D1323-D1324)</f>
        <v>14</v>
      </c>
    </row>
    <row r="1324">
      <c r="A1324">
        <v>26247</v>
      </c>
      <c r="B1324" t="str">
        <v>2025-11-03</v>
      </c>
      <c r="C1324" t="str">
        <v>Midday</v>
      </c>
      <c r="D1324">
        <v>13</v>
      </c>
      <c r="E1324" t="str">
        <f>IF(MOD(D1324,2)=0,"EVEN","ODD")</f>
        <v>ODD</v>
      </c>
      <c r="F1324" t="str">
        <f>IF(D1324&lt;=18,"LOW (1-18)","HIGH (19-36)")</f>
        <v>LOW (1-18)</v>
      </c>
      <c r="G1324">
        <f>INT((D1324-1)/6)+1</f>
        <v>3</v>
      </c>
      <c r="H1324">
        <f>MOD(D1324-1,6)+1</f>
        <v>1</v>
      </c>
      <c r="I1324">
        <f>37-D1324</f>
        <v>24</v>
      </c>
      <c r="J1324">
        <f>ABS(D1324-D1325)</f>
        <v>6</v>
      </c>
    </row>
    <row r="1325">
      <c r="A1325">
        <v>26246</v>
      </c>
      <c r="B1325" t="str">
        <v>2025-11-03</v>
      </c>
      <c r="C1325" t="str">
        <v>Morning</v>
      </c>
      <c r="D1325">
        <v>7</v>
      </c>
      <c r="E1325" t="str">
        <f>IF(MOD(D1325,2)=0,"EVEN","ODD")</f>
        <v>ODD</v>
      </c>
      <c r="F1325" t="str">
        <f>IF(D1325&lt;=18,"LOW (1-18)","HIGH (19-36)")</f>
        <v>LOW (1-18)</v>
      </c>
      <c r="G1325">
        <f>INT((D1325-1)/6)+1</f>
        <v>2</v>
      </c>
      <c r="H1325">
        <f>MOD(D1325-1,6)+1</f>
        <v>1</v>
      </c>
      <c r="I1325">
        <f>37-D1325</f>
        <v>30</v>
      </c>
      <c r="J1325">
        <f>ABS(D1325-D1326)</f>
        <v>17</v>
      </c>
    </row>
    <row r="1326">
      <c r="A1326">
        <v>26245</v>
      </c>
      <c r="B1326" t="str">
        <v>2025-11-01</v>
      </c>
      <c r="C1326" t="str">
        <v>Evening</v>
      </c>
      <c r="D1326">
        <v>24</v>
      </c>
      <c r="E1326" t="str">
        <f>IF(MOD(D1326,2)=0,"EVEN","ODD")</f>
        <v>EVEN</v>
      </c>
      <c r="F1326" t="str">
        <f>IF(D1326&lt;=18,"LOW (1-18)","HIGH (19-36)")</f>
        <v>HIGH (19-36)</v>
      </c>
      <c r="G1326">
        <f>INT((D1326-1)/6)+1</f>
        <v>4</v>
      </c>
      <c r="H1326">
        <f>MOD(D1326-1,6)+1</f>
        <v>6</v>
      </c>
      <c r="I1326">
        <f>37-D1326</f>
        <v>13</v>
      </c>
      <c r="J1326">
        <f>ABS(D1326-D1327)</f>
        <v>12</v>
      </c>
    </row>
    <row r="1327">
      <c r="A1327">
        <v>26244</v>
      </c>
      <c r="B1327" t="str">
        <v>2025-11-01</v>
      </c>
      <c r="C1327" t="str">
        <v>Afternoon</v>
      </c>
      <c r="D1327">
        <v>36</v>
      </c>
      <c r="E1327" t="str">
        <f>IF(MOD(D1327,2)=0,"EVEN","ODD")</f>
        <v>EVEN</v>
      </c>
      <c r="F1327" t="str">
        <f>IF(D1327&lt;=18,"LOW (1-18)","HIGH (19-36)")</f>
        <v>HIGH (19-36)</v>
      </c>
      <c r="G1327">
        <f>INT((D1327-1)/6)+1</f>
        <v>6</v>
      </c>
      <c r="H1327">
        <f>MOD(D1327-1,6)+1</f>
        <v>6</v>
      </c>
      <c r="I1327">
        <f>37-D1327</f>
        <v>1</v>
      </c>
      <c r="J1327">
        <f>ABS(D1327-D1328)</f>
        <v>10</v>
      </c>
    </row>
    <row r="1328">
      <c r="A1328">
        <v>26243</v>
      </c>
      <c r="B1328" t="str">
        <v>2025-11-01</v>
      </c>
      <c r="C1328" t="str">
        <v>Midday</v>
      </c>
      <c r="D1328">
        <v>26</v>
      </c>
      <c r="E1328" t="str">
        <f>IF(MOD(D1328,2)=0,"EVEN","ODD")</f>
        <v>EVEN</v>
      </c>
      <c r="F1328" t="str">
        <f>IF(D1328&lt;=18,"LOW (1-18)","HIGH (19-36)")</f>
        <v>HIGH (19-36)</v>
      </c>
      <c r="G1328">
        <f>INT((D1328-1)/6)+1</f>
        <v>5</v>
      </c>
      <c r="H1328">
        <f>MOD(D1328-1,6)+1</f>
        <v>2</v>
      </c>
      <c r="I1328">
        <f>37-D1328</f>
        <v>11</v>
      </c>
      <c r="J1328">
        <f>ABS(D1328-D1329)</f>
        <v>5</v>
      </c>
    </row>
    <row r="1329">
      <c r="A1329">
        <v>26242</v>
      </c>
      <c r="B1329" t="str">
        <v>2025-11-01</v>
      </c>
      <c r="C1329" t="str">
        <v>Morning</v>
      </c>
      <c r="D1329">
        <v>21</v>
      </c>
      <c r="E1329" t="str">
        <f>IF(MOD(D1329,2)=0,"EVEN","ODD")</f>
        <v>ODD</v>
      </c>
      <c r="F1329" t="str">
        <f>IF(D1329&lt;=18,"LOW (1-18)","HIGH (19-36)")</f>
        <v>HIGH (19-36)</v>
      </c>
      <c r="G1329">
        <f>INT((D1329-1)/6)+1</f>
        <v>4</v>
      </c>
      <c r="H1329">
        <f>MOD(D1329-1,6)+1</f>
        <v>3</v>
      </c>
      <c r="I1329">
        <f>37-D1329</f>
        <v>16</v>
      </c>
      <c r="J1329">
        <f>ABS(D1329-D1330)</f>
        <v>10</v>
      </c>
    </row>
    <row r="1330">
      <c r="A1330">
        <v>26241</v>
      </c>
      <c r="B1330" t="str">
        <v>2025-10-31</v>
      </c>
      <c r="C1330" t="str">
        <v>Evening</v>
      </c>
      <c r="D1330">
        <v>11</v>
      </c>
      <c r="E1330" t="str">
        <f>IF(MOD(D1330,2)=0,"EVEN","ODD")</f>
        <v>ODD</v>
      </c>
      <c r="F1330" t="str">
        <f>IF(D1330&lt;=18,"LOW (1-18)","HIGH (19-36)")</f>
        <v>LOW (1-18)</v>
      </c>
      <c r="G1330">
        <f>INT((D1330-1)/6)+1</f>
        <v>2</v>
      </c>
      <c r="H1330">
        <f>MOD(D1330-1,6)+1</f>
        <v>5</v>
      </c>
      <c r="I1330">
        <f>37-D1330</f>
        <v>26</v>
      </c>
      <c r="J1330">
        <f>ABS(D1330-D1331)</f>
        <v>10</v>
      </c>
    </row>
    <row r="1331">
      <c r="A1331">
        <v>26240</v>
      </c>
      <c r="B1331" t="str">
        <v>2025-10-31</v>
      </c>
      <c r="C1331" t="str">
        <v>Afternoon</v>
      </c>
      <c r="D1331">
        <v>1</v>
      </c>
      <c r="E1331" t="str">
        <f>IF(MOD(D1331,2)=0,"EVEN","ODD")</f>
        <v>ODD</v>
      </c>
      <c r="F1331" t="str">
        <f>IF(D1331&lt;=18,"LOW (1-18)","HIGH (19-36)")</f>
        <v>LOW (1-18)</v>
      </c>
      <c r="G1331">
        <f>INT((D1331-1)/6)+1</f>
        <v>1</v>
      </c>
      <c r="H1331">
        <f>MOD(D1331-1,6)+1</f>
        <v>1</v>
      </c>
      <c r="I1331">
        <f>37-D1331</f>
        <v>36</v>
      </c>
      <c r="J1331">
        <f>ABS(D1331-D1332)</f>
        <v>10</v>
      </c>
    </row>
    <row r="1332">
      <c r="A1332">
        <v>26239</v>
      </c>
      <c r="B1332" t="str">
        <v>2025-10-31</v>
      </c>
      <c r="C1332" t="str">
        <v>Midday</v>
      </c>
      <c r="D1332">
        <v>11</v>
      </c>
      <c r="E1332" t="str">
        <f>IF(MOD(D1332,2)=0,"EVEN","ODD")</f>
        <v>ODD</v>
      </c>
      <c r="F1332" t="str">
        <f>IF(D1332&lt;=18,"LOW (1-18)","HIGH (19-36)")</f>
        <v>LOW (1-18)</v>
      </c>
      <c r="G1332">
        <f>INT((D1332-1)/6)+1</f>
        <v>2</v>
      </c>
      <c r="H1332">
        <f>MOD(D1332-1,6)+1</f>
        <v>5</v>
      </c>
      <c r="I1332">
        <f>37-D1332</f>
        <v>26</v>
      </c>
      <c r="J1332">
        <f>ABS(D1332-D1333)</f>
        <v>11</v>
      </c>
    </row>
    <row r="1333">
      <c r="A1333">
        <v>26238</v>
      </c>
      <c r="B1333" t="str">
        <v>2025-10-31</v>
      </c>
      <c r="C1333" t="str">
        <v>Morning</v>
      </c>
      <c r="D1333">
        <v>22</v>
      </c>
      <c r="E1333" t="str">
        <f>IF(MOD(D1333,2)=0,"EVEN","ODD")</f>
        <v>EVEN</v>
      </c>
      <c r="F1333" t="str">
        <f>IF(D1333&lt;=18,"LOW (1-18)","HIGH (19-36)")</f>
        <v>HIGH (19-36)</v>
      </c>
      <c r="G1333">
        <f>INT((D1333-1)/6)+1</f>
        <v>4</v>
      </c>
      <c r="H1333">
        <f>MOD(D1333-1,6)+1</f>
        <v>4</v>
      </c>
      <c r="I1333">
        <f>37-D1333</f>
        <v>15</v>
      </c>
      <c r="J1333">
        <f>ABS(D1333-D1334)</f>
        <v>16</v>
      </c>
    </row>
    <row r="1334">
      <c r="A1334">
        <v>26237</v>
      </c>
      <c r="B1334" t="str">
        <v>2025-10-30</v>
      </c>
      <c r="C1334" t="str">
        <v>Evening</v>
      </c>
      <c r="D1334">
        <v>6</v>
      </c>
      <c r="E1334" t="str">
        <f>IF(MOD(D1334,2)=0,"EVEN","ODD")</f>
        <v>EVEN</v>
      </c>
      <c r="F1334" t="str">
        <f>IF(D1334&lt;=18,"LOW (1-18)","HIGH (19-36)")</f>
        <v>LOW (1-18)</v>
      </c>
      <c r="G1334">
        <f>INT((D1334-1)/6)+1</f>
        <v>1</v>
      </c>
      <c r="H1334">
        <f>MOD(D1334-1,6)+1</f>
        <v>6</v>
      </c>
      <c r="I1334">
        <f>37-D1334</f>
        <v>31</v>
      </c>
      <c r="J1334">
        <f>ABS(D1334-D1335)</f>
        <v>6</v>
      </c>
    </row>
    <row r="1335">
      <c r="A1335">
        <v>26236</v>
      </c>
      <c r="B1335" t="str">
        <v>2025-10-30</v>
      </c>
      <c r="C1335" t="str">
        <v>Afternoon</v>
      </c>
      <c r="D1335">
        <v>12</v>
      </c>
      <c r="E1335" t="str">
        <f>IF(MOD(D1335,2)=0,"EVEN","ODD")</f>
        <v>EVEN</v>
      </c>
      <c r="F1335" t="str">
        <f>IF(D1335&lt;=18,"LOW (1-18)","HIGH (19-36)")</f>
        <v>LOW (1-18)</v>
      </c>
      <c r="G1335">
        <f>INT((D1335-1)/6)+1</f>
        <v>2</v>
      </c>
      <c r="H1335">
        <f>MOD(D1335-1,6)+1</f>
        <v>6</v>
      </c>
      <c r="I1335">
        <f>37-D1335</f>
        <v>25</v>
      </c>
      <c r="J1335">
        <f>ABS(D1335-D1336)</f>
        <v>4</v>
      </c>
    </row>
    <row r="1336">
      <c r="A1336">
        <v>26235</v>
      </c>
      <c r="B1336" t="str">
        <v>2025-10-30</v>
      </c>
      <c r="C1336" t="str">
        <v>Midday</v>
      </c>
      <c r="D1336">
        <v>16</v>
      </c>
      <c r="E1336" t="str">
        <f>IF(MOD(D1336,2)=0,"EVEN","ODD")</f>
        <v>EVEN</v>
      </c>
      <c r="F1336" t="str">
        <f>IF(D1336&lt;=18,"LOW (1-18)","HIGH (19-36)")</f>
        <v>LOW (1-18)</v>
      </c>
      <c r="G1336">
        <f>INT((D1336-1)/6)+1</f>
        <v>3</v>
      </c>
      <c r="H1336">
        <f>MOD(D1336-1,6)+1</f>
        <v>4</v>
      </c>
      <c r="I1336">
        <f>37-D1336</f>
        <v>21</v>
      </c>
      <c r="J1336">
        <f>ABS(D1336-D1337)</f>
        <v>8</v>
      </c>
    </row>
    <row r="1337">
      <c r="A1337">
        <v>26234</v>
      </c>
      <c r="B1337" t="str">
        <v>2025-10-30</v>
      </c>
      <c r="C1337" t="str">
        <v>Morning</v>
      </c>
      <c r="D1337">
        <v>8</v>
      </c>
      <c r="E1337" t="str">
        <f>IF(MOD(D1337,2)=0,"EVEN","ODD")</f>
        <v>EVEN</v>
      </c>
      <c r="F1337" t="str">
        <f>IF(D1337&lt;=18,"LOW (1-18)","HIGH (19-36)")</f>
        <v>LOW (1-18)</v>
      </c>
      <c r="G1337">
        <f>INT((D1337-1)/6)+1</f>
        <v>2</v>
      </c>
      <c r="H1337">
        <f>MOD(D1337-1,6)+1</f>
        <v>2</v>
      </c>
      <c r="I1337">
        <f>37-D1337</f>
        <v>29</v>
      </c>
      <c r="J1337">
        <f>ABS(D1337-D1338)</f>
        <v>7</v>
      </c>
    </row>
    <row r="1338">
      <c r="A1338">
        <v>26233</v>
      </c>
      <c r="B1338" t="str">
        <v>2025-10-29</v>
      </c>
      <c r="C1338" t="str">
        <v>Evening</v>
      </c>
      <c r="D1338">
        <v>1</v>
      </c>
      <c r="E1338" t="str">
        <f>IF(MOD(D1338,2)=0,"EVEN","ODD")</f>
        <v>ODD</v>
      </c>
      <c r="F1338" t="str">
        <f>IF(D1338&lt;=18,"LOW (1-18)","HIGH (19-36)")</f>
        <v>LOW (1-18)</v>
      </c>
      <c r="G1338">
        <f>INT((D1338-1)/6)+1</f>
        <v>1</v>
      </c>
      <c r="H1338">
        <f>MOD(D1338-1,6)+1</f>
        <v>1</v>
      </c>
      <c r="I1338">
        <f>37-D1338</f>
        <v>36</v>
      </c>
      <c r="J1338">
        <f>ABS(D1338-D1339)</f>
        <v>31</v>
      </c>
    </row>
    <row r="1339">
      <c r="A1339">
        <v>26232</v>
      </c>
      <c r="B1339" t="str">
        <v>2025-10-29</v>
      </c>
      <c r="C1339" t="str">
        <v>Afternoon</v>
      </c>
      <c r="D1339">
        <v>32</v>
      </c>
      <c r="E1339" t="str">
        <f>IF(MOD(D1339,2)=0,"EVEN","ODD")</f>
        <v>EVEN</v>
      </c>
      <c r="F1339" t="str">
        <f>IF(D1339&lt;=18,"LOW (1-18)","HIGH (19-36)")</f>
        <v>HIGH (19-36)</v>
      </c>
      <c r="G1339">
        <f>INT((D1339-1)/6)+1</f>
        <v>6</v>
      </c>
      <c r="H1339">
        <f>MOD(D1339-1,6)+1</f>
        <v>2</v>
      </c>
      <c r="I1339">
        <f>37-D1339</f>
        <v>5</v>
      </c>
      <c r="J1339">
        <f>ABS(D1339-D1340)</f>
        <v>31</v>
      </c>
    </row>
    <row r="1340">
      <c r="A1340">
        <v>26231</v>
      </c>
      <c r="B1340" t="str">
        <v>2025-10-29</v>
      </c>
      <c r="C1340" t="str">
        <v>Midday</v>
      </c>
      <c r="D1340">
        <v>1</v>
      </c>
      <c r="E1340" t="str">
        <f>IF(MOD(D1340,2)=0,"EVEN","ODD")</f>
        <v>ODD</v>
      </c>
      <c r="F1340" t="str">
        <f>IF(D1340&lt;=18,"LOW (1-18)","HIGH (19-36)")</f>
        <v>LOW (1-18)</v>
      </c>
      <c r="G1340">
        <f>INT((D1340-1)/6)+1</f>
        <v>1</v>
      </c>
      <c r="H1340">
        <f>MOD(D1340-1,6)+1</f>
        <v>1</v>
      </c>
      <c r="I1340">
        <f>37-D1340</f>
        <v>36</v>
      </c>
      <c r="J1340">
        <f>ABS(D1340-D1341)</f>
        <v>30</v>
      </c>
    </row>
    <row r="1341">
      <c r="A1341">
        <v>26230</v>
      </c>
      <c r="B1341" t="str">
        <v>2025-10-29</v>
      </c>
      <c r="C1341" t="str">
        <v>Morning</v>
      </c>
      <c r="D1341">
        <v>31</v>
      </c>
      <c r="E1341" t="str">
        <f>IF(MOD(D1341,2)=0,"EVEN","ODD")</f>
        <v>ODD</v>
      </c>
      <c r="F1341" t="str">
        <f>IF(D1341&lt;=18,"LOW (1-18)","HIGH (19-36)")</f>
        <v>HIGH (19-36)</v>
      </c>
      <c r="G1341">
        <f>INT((D1341-1)/6)+1</f>
        <v>6</v>
      </c>
      <c r="H1341">
        <f>MOD(D1341-1,6)+1</f>
        <v>1</v>
      </c>
      <c r="I1341">
        <f>37-D1341</f>
        <v>6</v>
      </c>
      <c r="J1341">
        <f>ABS(D1341-D1342)</f>
        <v>25</v>
      </c>
    </row>
    <row r="1342">
      <c r="A1342">
        <v>26229</v>
      </c>
      <c r="B1342" t="str">
        <v>2025-10-28</v>
      </c>
      <c r="C1342" t="str">
        <v>Evening</v>
      </c>
      <c r="D1342">
        <v>6</v>
      </c>
      <c r="E1342" t="str">
        <f>IF(MOD(D1342,2)=0,"EVEN","ODD")</f>
        <v>EVEN</v>
      </c>
      <c r="F1342" t="str">
        <f>IF(D1342&lt;=18,"LOW (1-18)","HIGH (19-36)")</f>
        <v>LOW (1-18)</v>
      </c>
      <c r="G1342">
        <f>INT((D1342-1)/6)+1</f>
        <v>1</v>
      </c>
      <c r="H1342">
        <f>MOD(D1342-1,6)+1</f>
        <v>6</v>
      </c>
      <c r="I1342">
        <f>37-D1342</f>
        <v>31</v>
      </c>
      <c r="J1342">
        <f>ABS(D1342-D1343)</f>
        <v>3</v>
      </c>
    </row>
    <row r="1343">
      <c r="A1343">
        <v>26228</v>
      </c>
      <c r="B1343" t="str">
        <v>2025-10-28</v>
      </c>
      <c r="C1343" t="str">
        <v>Afternoon</v>
      </c>
      <c r="D1343">
        <v>3</v>
      </c>
      <c r="E1343" t="str">
        <f>IF(MOD(D1343,2)=0,"EVEN","ODD")</f>
        <v>ODD</v>
      </c>
      <c r="F1343" t="str">
        <f>IF(D1343&lt;=18,"LOW (1-18)","HIGH (19-36)")</f>
        <v>LOW (1-18)</v>
      </c>
      <c r="G1343">
        <f>INT((D1343-1)/6)+1</f>
        <v>1</v>
      </c>
      <c r="H1343">
        <f>MOD(D1343-1,6)+1</f>
        <v>3</v>
      </c>
      <c r="I1343">
        <f>37-D1343</f>
        <v>34</v>
      </c>
      <c r="J1343">
        <f>ABS(D1343-D1344)</f>
        <v>13</v>
      </c>
    </row>
    <row r="1344">
      <c r="A1344">
        <v>26227</v>
      </c>
      <c r="B1344" t="str">
        <v>2025-10-28</v>
      </c>
      <c r="C1344" t="str">
        <v>Midday</v>
      </c>
      <c r="D1344">
        <v>16</v>
      </c>
      <c r="E1344" t="str">
        <f>IF(MOD(D1344,2)=0,"EVEN","ODD")</f>
        <v>EVEN</v>
      </c>
      <c r="F1344" t="str">
        <f>IF(D1344&lt;=18,"LOW (1-18)","HIGH (19-36)")</f>
        <v>LOW (1-18)</v>
      </c>
      <c r="G1344">
        <f>INT((D1344-1)/6)+1</f>
        <v>3</v>
      </c>
      <c r="H1344">
        <f>MOD(D1344-1,6)+1</f>
        <v>4</v>
      </c>
      <c r="I1344">
        <f>37-D1344</f>
        <v>21</v>
      </c>
      <c r="J1344">
        <f>ABS(D1344-D1345)</f>
        <v>12</v>
      </c>
    </row>
    <row r="1345">
      <c r="A1345">
        <v>26226</v>
      </c>
      <c r="B1345" t="str">
        <v>2025-10-28</v>
      </c>
      <c r="C1345" t="str">
        <v>Morning</v>
      </c>
      <c r="D1345">
        <v>4</v>
      </c>
      <c r="E1345" t="str">
        <f>IF(MOD(D1345,2)=0,"EVEN","ODD")</f>
        <v>EVEN</v>
      </c>
      <c r="F1345" t="str">
        <f>IF(D1345&lt;=18,"LOW (1-18)","HIGH (19-36)")</f>
        <v>LOW (1-18)</v>
      </c>
      <c r="G1345">
        <f>INT((D1345-1)/6)+1</f>
        <v>1</v>
      </c>
      <c r="H1345">
        <f>MOD(D1345-1,6)+1</f>
        <v>4</v>
      </c>
      <c r="I1345">
        <f>37-D1345</f>
        <v>33</v>
      </c>
      <c r="J1345">
        <f>ABS(D1345-D1346)</f>
        <v>3</v>
      </c>
    </row>
    <row r="1346">
      <c r="A1346">
        <v>26225</v>
      </c>
      <c r="B1346" t="str">
        <v>2025-10-27</v>
      </c>
      <c r="C1346" t="str">
        <v>Evening</v>
      </c>
      <c r="D1346">
        <v>1</v>
      </c>
      <c r="E1346" t="str">
        <f>IF(MOD(D1346,2)=0,"EVEN","ODD")</f>
        <v>ODD</v>
      </c>
      <c r="F1346" t="str">
        <f>IF(D1346&lt;=18,"LOW (1-18)","HIGH (19-36)")</f>
        <v>LOW (1-18)</v>
      </c>
      <c r="G1346">
        <f>INT((D1346-1)/6)+1</f>
        <v>1</v>
      </c>
      <c r="H1346">
        <f>MOD(D1346-1,6)+1</f>
        <v>1</v>
      </c>
      <c r="I1346">
        <f>37-D1346</f>
        <v>36</v>
      </c>
      <c r="J1346">
        <f>ABS(D1346-D1347)</f>
        <v>30</v>
      </c>
    </row>
    <row r="1347">
      <c r="A1347">
        <v>26224</v>
      </c>
      <c r="B1347" t="str">
        <v>2025-10-27</v>
      </c>
      <c r="C1347" t="str">
        <v>Afternoon</v>
      </c>
      <c r="D1347">
        <v>31</v>
      </c>
      <c r="E1347" t="str">
        <f>IF(MOD(D1347,2)=0,"EVEN","ODD")</f>
        <v>ODD</v>
      </c>
      <c r="F1347" t="str">
        <f>IF(D1347&lt;=18,"LOW (1-18)","HIGH (19-36)")</f>
        <v>HIGH (19-36)</v>
      </c>
      <c r="G1347">
        <f>INT((D1347-1)/6)+1</f>
        <v>6</v>
      </c>
      <c r="H1347">
        <f>MOD(D1347-1,6)+1</f>
        <v>1</v>
      </c>
      <c r="I1347">
        <f>37-D1347</f>
        <v>6</v>
      </c>
      <c r="J1347">
        <f>ABS(D1347-D1348)</f>
        <v>27</v>
      </c>
    </row>
    <row r="1348">
      <c r="A1348">
        <v>26223</v>
      </c>
      <c r="B1348" t="str">
        <v>2025-10-27</v>
      </c>
      <c r="C1348" t="str">
        <v>Midday</v>
      </c>
      <c r="D1348">
        <v>4</v>
      </c>
      <c r="E1348" t="str">
        <f>IF(MOD(D1348,2)=0,"EVEN","ODD")</f>
        <v>EVEN</v>
      </c>
      <c r="F1348" t="str">
        <f>IF(D1348&lt;=18,"LOW (1-18)","HIGH (19-36)")</f>
        <v>LOW (1-18)</v>
      </c>
      <c r="G1348">
        <f>INT((D1348-1)/6)+1</f>
        <v>1</v>
      </c>
      <c r="H1348">
        <f>MOD(D1348-1,6)+1</f>
        <v>4</v>
      </c>
      <c r="I1348">
        <f>37-D1348</f>
        <v>33</v>
      </c>
      <c r="J1348">
        <f>ABS(D1348-D1349)</f>
        <v>3</v>
      </c>
    </row>
    <row r="1349">
      <c r="A1349">
        <v>26222</v>
      </c>
      <c r="B1349" t="str">
        <v>2025-10-27</v>
      </c>
      <c r="C1349" t="str">
        <v>Morning</v>
      </c>
      <c r="D1349">
        <v>1</v>
      </c>
      <c r="E1349" t="str">
        <f>IF(MOD(D1349,2)=0,"EVEN","ODD")</f>
        <v>ODD</v>
      </c>
      <c r="F1349" t="str">
        <f>IF(D1349&lt;=18,"LOW (1-18)","HIGH (19-36)")</f>
        <v>LOW (1-18)</v>
      </c>
      <c r="G1349">
        <f>INT((D1349-1)/6)+1</f>
        <v>1</v>
      </c>
      <c r="H1349">
        <f>MOD(D1349-1,6)+1</f>
        <v>1</v>
      </c>
      <c r="I1349">
        <f>37-D1349</f>
        <v>36</v>
      </c>
      <c r="J1349">
        <f>ABS(D1349-D1350)</f>
        <v>1</v>
      </c>
    </row>
    <row r="1350">
      <c r="A1350">
        <v>26221</v>
      </c>
      <c r="B1350" t="str">
        <v>2025-10-25</v>
      </c>
      <c r="C1350" t="str">
        <v>Evening</v>
      </c>
      <c r="D1350">
        <v>2</v>
      </c>
      <c r="E1350" t="str">
        <f>IF(MOD(D1350,2)=0,"EVEN","ODD")</f>
        <v>EVEN</v>
      </c>
      <c r="F1350" t="str">
        <f>IF(D1350&lt;=18,"LOW (1-18)","HIGH (19-36)")</f>
        <v>LOW (1-18)</v>
      </c>
      <c r="G1350">
        <f>INT((D1350-1)/6)+1</f>
        <v>1</v>
      </c>
      <c r="H1350">
        <f>MOD(D1350-1,6)+1</f>
        <v>2</v>
      </c>
      <c r="I1350">
        <f>37-D1350</f>
        <v>35</v>
      </c>
      <c r="J1350">
        <f>ABS(D1350-D1351)</f>
        <v>12</v>
      </c>
    </row>
    <row r="1351">
      <c r="A1351">
        <v>26220</v>
      </c>
      <c r="B1351" t="str">
        <v>2025-10-25</v>
      </c>
      <c r="C1351" t="str">
        <v>Afternoon</v>
      </c>
      <c r="D1351">
        <v>14</v>
      </c>
      <c r="E1351" t="str">
        <f>IF(MOD(D1351,2)=0,"EVEN","ODD")</f>
        <v>EVEN</v>
      </c>
      <c r="F1351" t="str">
        <f>IF(D1351&lt;=18,"LOW (1-18)","HIGH (19-36)")</f>
        <v>LOW (1-18)</v>
      </c>
      <c r="G1351">
        <f>INT((D1351-1)/6)+1</f>
        <v>3</v>
      </c>
      <c r="H1351">
        <f>MOD(D1351-1,6)+1</f>
        <v>2</v>
      </c>
      <c r="I1351">
        <f>37-D1351</f>
        <v>23</v>
      </c>
      <c r="J1351">
        <f>ABS(D1351-D1352)</f>
        <v>4</v>
      </c>
    </row>
    <row r="1352">
      <c r="A1352">
        <v>26219</v>
      </c>
      <c r="B1352" t="str">
        <v>2025-10-25</v>
      </c>
      <c r="C1352" t="str">
        <v>Midday</v>
      </c>
      <c r="D1352">
        <v>10</v>
      </c>
      <c r="E1352" t="str">
        <f>IF(MOD(D1352,2)=0,"EVEN","ODD")</f>
        <v>EVEN</v>
      </c>
      <c r="F1352" t="str">
        <f>IF(D1352&lt;=18,"LOW (1-18)","HIGH (19-36)")</f>
        <v>LOW (1-18)</v>
      </c>
      <c r="G1352">
        <f>INT((D1352-1)/6)+1</f>
        <v>2</v>
      </c>
      <c r="H1352">
        <f>MOD(D1352-1,6)+1</f>
        <v>4</v>
      </c>
      <c r="I1352">
        <f>37-D1352</f>
        <v>27</v>
      </c>
      <c r="J1352">
        <f>ABS(D1352-D1353)</f>
        <v>3</v>
      </c>
    </row>
    <row r="1353">
      <c r="A1353">
        <v>26218</v>
      </c>
      <c r="B1353" t="str">
        <v>2025-10-25</v>
      </c>
      <c r="C1353" t="str">
        <v>Morning</v>
      </c>
      <c r="D1353">
        <v>7</v>
      </c>
      <c r="E1353" t="str">
        <f>IF(MOD(D1353,2)=0,"EVEN","ODD")</f>
        <v>ODD</v>
      </c>
      <c r="F1353" t="str">
        <f>IF(D1353&lt;=18,"LOW (1-18)","HIGH (19-36)")</f>
        <v>LOW (1-18)</v>
      </c>
      <c r="G1353">
        <f>INT((D1353-1)/6)+1</f>
        <v>2</v>
      </c>
      <c r="H1353">
        <f>MOD(D1353-1,6)+1</f>
        <v>1</v>
      </c>
      <c r="I1353">
        <f>37-D1353</f>
        <v>30</v>
      </c>
      <c r="J1353">
        <f>ABS(D1353-D1354)</f>
        <v>13</v>
      </c>
    </row>
    <row r="1354">
      <c r="A1354">
        <v>26217</v>
      </c>
      <c r="B1354" t="str">
        <v>2025-10-24</v>
      </c>
      <c r="C1354" t="str">
        <v>Evening</v>
      </c>
      <c r="D1354">
        <v>20</v>
      </c>
      <c r="E1354" t="str">
        <f>IF(MOD(D1354,2)=0,"EVEN","ODD")</f>
        <v>EVEN</v>
      </c>
      <c r="F1354" t="str">
        <f>IF(D1354&lt;=18,"LOW (1-18)","HIGH (19-36)")</f>
        <v>HIGH (19-36)</v>
      </c>
      <c r="G1354">
        <f>INT((D1354-1)/6)+1</f>
        <v>4</v>
      </c>
      <c r="H1354">
        <f>MOD(D1354-1,6)+1</f>
        <v>2</v>
      </c>
      <c r="I1354">
        <f>37-D1354</f>
        <v>17</v>
      </c>
      <c r="J1354">
        <f>ABS(D1354-D1355)</f>
        <v>9</v>
      </c>
    </row>
    <row r="1355">
      <c r="A1355">
        <v>26216</v>
      </c>
      <c r="B1355" t="str">
        <v>2025-10-24</v>
      </c>
      <c r="C1355" t="str">
        <v>Afternoon</v>
      </c>
      <c r="D1355">
        <v>29</v>
      </c>
      <c r="E1355" t="str">
        <f>IF(MOD(D1355,2)=0,"EVEN","ODD")</f>
        <v>ODD</v>
      </c>
      <c r="F1355" t="str">
        <f>IF(D1355&lt;=18,"LOW (1-18)","HIGH (19-36)")</f>
        <v>HIGH (19-36)</v>
      </c>
      <c r="G1355">
        <f>INT((D1355-1)/6)+1</f>
        <v>5</v>
      </c>
      <c r="H1355">
        <f>MOD(D1355-1,6)+1</f>
        <v>5</v>
      </c>
      <c r="I1355">
        <f>37-D1355</f>
        <v>8</v>
      </c>
      <c r="J1355">
        <f>ABS(D1355-D1356)</f>
        <v>8</v>
      </c>
    </row>
    <row r="1356">
      <c r="A1356">
        <v>26215</v>
      </c>
      <c r="B1356" t="str">
        <v>2025-10-24</v>
      </c>
      <c r="C1356" t="str">
        <v>Midday</v>
      </c>
      <c r="D1356">
        <v>21</v>
      </c>
      <c r="E1356" t="str">
        <f>IF(MOD(D1356,2)=0,"EVEN","ODD")</f>
        <v>ODD</v>
      </c>
      <c r="F1356" t="str">
        <f>IF(D1356&lt;=18,"LOW (1-18)","HIGH (19-36)")</f>
        <v>HIGH (19-36)</v>
      </c>
      <c r="G1356">
        <f>INT((D1356-1)/6)+1</f>
        <v>4</v>
      </c>
      <c r="H1356">
        <f>MOD(D1356-1,6)+1</f>
        <v>3</v>
      </c>
      <c r="I1356">
        <f>37-D1356</f>
        <v>16</v>
      </c>
      <c r="J1356">
        <f>ABS(D1356-D1357)</f>
        <v>3</v>
      </c>
    </row>
    <row r="1357">
      <c r="A1357">
        <v>26214</v>
      </c>
      <c r="B1357" t="str">
        <v>2025-10-24</v>
      </c>
      <c r="C1357" t="str">
        <v>Morning</v>
      </c>
      <c r="D1357">
        <v>18</v>
      </c>
      <c r="E1357" t="str">
        <f>IF(MOD(D1357,2)=0,"EVEN","ODD")</f>
        <v>EVEN</v>
      </c>
      <c r="F1357" t="str">
        <f>IF(D1357&lt;=18,"LOW (1-18)","HIGH (19-36)")</f>
        <v>LOW (1-18)</v>
      </c>
      <c r="G1357">
        <f>INT((D1357-1)/6)+1</f>
        <v>3</v>
      </c>
      <c r="H1357">
        <f>MOD(D1357-1,6)+1</f>
        <v>6</v>
      </c>
      <c r="I1357">
        <f>37-D1357</f>
        <v>19</v>
      </c>
      <c r="J1357">
        <f>ABS(D1357-D1358)</f>
        <v>13</v>
      </c>
    </row>
    <row r="1358">
      <c r="A1358">
        <v>26213</v>
      </c>
      <c r="B1358" t="str">
        <v>2025-10-23</v>
      </c>
      <c r="C1358" t="str">
        <v>Evening</v>
      </c>
      <c r="D1358">
        <v>31</v>
      </c>
      <c r="E1358" t="str">
        <f>IF(MOD(D1358,2)=0,"EVEN","ODD")</f>
        <v>ODD</v>
      </c>
      <c r="F1358" t="str">
        <f>IF(D1358&lt;=18,"LOW (1-18)","HIGH (19-36)")</f>
        <v>HIGH (19-36)</v>
      </c>
      <c r="G1358">
        <f>INT((D1358-1)/6)+1</f>
        <v>6</v>
      </c>
      <c r="H1358">
        <f>MOD(D1358-1,6)+1</f>
        <v>1</v>
      </c>
      <c r="I1358">
        <f>37-D1358</f>
        <v>6</v>
      </c>
      <c r="J1358">
        <f>ABS(D1358-D1359)</f>
        <v>2</v>
      </c>
    </row>
    <row r="1359">
      <c r="A1359">
        <v>26212</v>
      </c>
      <c r="B1359" t="str">
        <v>2025-10-23</v>
      </c>
      <c r="C1359" t="str">
        <v>Afternoon</v>
      </c>
      <c r="D1359">
        <v>33</v>
      </c>
      <c r="E1359" t="str">
        <f>IF(MOD(D1359,2)=0,"EVEN","ODD")</f>
        <v>ODD</v>
      </c>
      <c r="F1359" t="str">
        <f>IF(D1359&lt;=18,"LOW (1-18)","HIGH (19-36)")</f>
        <v>HIGH (19-36)</v>
      </c>
      <c r="G1359">
        <f>INT((D1359-1)/6)+1</f>
        <v>6</v>
      </c>
      <c r="H1359">
        <f>MOD(D1359-1,6)+1</f>
        <v>3</v>
      </c>
      <c r="I1359">
        <f>37-D1359</f>
        <v>4</v>
      </c>
      <c r="J1359">
        <f>ABS(D1359-D1360)</f>
        <v>11</v>
      </c>
    </row>
    <row r="1360">
      <c r="A1360">
        <v>26211</v>
      </c>
      <c r="B1360" t="str">
        <v>2025-10-23</v>
      </c>
      <c r="C1360" t="str">
        <v>Midday</v>
      </c>
      <c r="D1360">
        <v>22</v>
      </c>
      <c r="E1360" t="str">
        <f>IF(MOD(D1360,2)=0,"EVEN","ODD")</f>
        <v>EVEN</v>
      </c>
      <c r="F1360" t="str">
        <f>IF(D1360&lt;=18,"LOW (1-18)","HIGH (19-36)")</f>
        <v>HIGH (19-36)</v>
      </c>
      <c r="G1360">
        <f>INT((D1360-1)/6)+1</f>
        <v>4</v>
      </c>
      <c r="H1360">
        <f>MOD(D1360-1,6)+1</f>
        <v>4</v>
      </c>
      <c r="I1360">
        <f>37-D1360</f>
        <v>15</v>
      </c>
      <c r="J1360">
        <f>ABS(D1360-D1361)</f>
        <v>7</v>
      </c>
    </row>
    <row r="1361">
      <c r="A1361">
        <v>26210</v>
      </c>
      <c r="B1361" t="str">
        <v>2025-10-23</v>
      </c>
      <c r="C1361" t="str">
        <v>Morning</v>
      </c>
      <c r="D1361">
        <v>15</v>
      </c>
      <c r="E1361" t="str">
        <f>IF(MOD(D1361,2)=0,"EVEN","ODD")</f>
        <v>ODD</v>
      </c>
      <c r="F1361" t="str">
        <f>IF(D1361&lt;=18,"LOW (1-18)","HIGH (19-36)")</f>
        <v>LOW (1-18)</v>
      </c>
      <c r="G1361">
        <f>INT((D1361-1)/6)+1</f>
        <v>3</v>
      </c>
      <c r="H1361">
        <f>MOD(D1361-1,6)+1</f>
        <v>3</v>
      </c>
      <c r="I1361">
        <f>37-D1361</f>
        <v>22</v>
      </c>
      <c r="J1361">
        <f>ABS(D1361-D1362)</f>
        <v>18</v>
      </c>
    </row>
    <row r="1362">
      <c r="A1362">
        <v>26209</v>
      </c>
      <c r="B1362" t="str">
        <v>2025-10-22</v>
      </c>
      <c r="C1362" t="str">
        <v>Evening</v>
      </c>
      <c r="D1362">
        <v>33</v>
      </c>
      <c r="E1362" t="str">
        <f>IF(MOD(D1362,2)=0,"EVEN","ODD")</f>
        <v>ODD</v>
      </c>
      <c r="F1362" t="str">
        <f>IF(D1362&lt;=18,"LOW (1-18)","HIGH (19-36)")</f>
        <v>HIGH (19-36)</v>
      </c>
      <c r="G1362">
        <f>INT((D1362-1)/6)+1</f>
        <v>6</v>
      </c>
      <c r="H1362">
        <f>MOD(D1362-1,6)+1</f>
        <v>3</v>
      </c>
      <c r="I1362">
        <f>37-D1362</f>
        <v>4</v>
      </c>
      <c r="J1362">
        <f>ABS(D1362-D1363)</f>
        <v>20</v>
      </c>
    </row>
    <row r="1363">
      <c r="A1363">
        <v>26208</v>
      </c>
      <c r="B1363" t="str">
        <v>2025-10-22</v>
      </c>
      <c r="C1363" t="str">
        <v>Afternoon</v>
      </c>
      <c r="D1363">
        <v>13</v>
      </c>
      <c r="E1363" t="str">
        <f>IF(MOD(D1363,2)=0,"EVEN","ODD")</f>
        <v>ODD</v>
      </c>
      <c r="F1363" t="str">
        <f>IF(D1363&lt;=18,"LOW (1-18)","HIGH (19-36)")</f>
        <v>LOW (1-18)</v>
      </c>
      <c r="G1363">
        <f>INT((D1363-1)/6)+1</f>
        <v>3</v>
      </c>
      <c r="H1363">
        <f>MOD(D1363-1,6)+1</f>
        <v>1</v>
      </c>
      <c r="I1363">
        <f>37-D1363</f>
        <v>24</v>
      </c>
      <c r="J1363">
        <f>ABS(D1363-D1364)</f>
        <v>1</v>
      </c>
    </row>
    <row r="1364">
      <c r="A1364">
        <v>26207</v>
      </c>
      <c r="B1364" t="str">
        <v>2025-10-22</v>
      </c>
      <c r="C1364" t="str">
        <v>Midday</v>
      </c>
      <c r="D1364">
        <v>12</v>
      </c>
      <c r="E1364" t="str">
        <f>IF(MOD(D1364,2)=0,"EVEN","ODD")</f>
        <v>EVEN</v>
      </c>
      <c r="F1364" t="str">
        <f>IF(D1364&lt;=18,"LOW (1-18)","HIGH (19-36)")</f>
        <v>LOW (1-18)</v>
      </c>
      <c r="G1364">
        <f>INT((D1364-1)/6)+1</f>
        <v>2</v>
      </c>
      <c r="H1364">
        <f>MOD(D1364-1,6)+1</f>
        <v>6</v>
      </c>
      <c r="I1364">
        <f>37-D1364</f>
        <v>25</v>
      </c>
      <c r="J1364">
        <f>ABS(D1364-D1365)</f>
        <v>15</v>
      </c>
    </row>
    <row r="1365">
      <c r="A1365">
        <v>26206</v>
      </c>
      <c r="B1365" t="str">
        <v>2025-10-22</v>
      </c>
      <c r="C1365" t="str">
        <v>Morning</v>
      </c>
      <c r="D1365">
        <v>27</v>
      </c>
      <c r="E1365" t="str">
        <f>IF(MOD(D1365,2)=0,"EVEN","ODD")</f>
        <v>ODD</v>
      </c>
      <c r="F1365" t="str">
        <f>IF(D1365&lt;=18,"LOW (1-18)","HIGH (19-36)")</f>
        <v>HIGH (19-36)</v>
      </c>
      <c r="G1365">
        <f>INT((D1365-1)/6)+1</f>
        <v>5</v>
      </c>
      <c r="H1365">
        <f>MOD(D1365-1,6)+1</f>
        <v>3</v>
      </c>
      <c r="I1365">
        <f>37-D1365</f>
        <v>10</v>
      </c>
      <c r="J1365">
        <f>ABS(D1365-D1366)</f>
        <v>8</v>
      </c>
    </row>
    <row r="1366">
      <c r="A1366">
        <v>26205</v>
      </c>
      <c r="B1366" t="str">
        <v>2025-10-21</v>
      </c>
      <c r="C1366" t="str">
        <v>Evening</v>
      </c>
      <c r="D1366">
        <v>35</v>
      </c>
      <c r="E1366" t="str">
        <f>IF(MOD(D1366,2)=0,"EVEN","ODD")</f>
        <v>ODD</v>
      </c>
      <c r="F1366" t="str">
        <f>IF(D1366&lt;=18,"LOW (1-18)","HIGH (19-36)")</f>
        <v>HIGH (19-36)</v>
      </c>
      <c r="G1366">
        <f>INT((D1366-1)/6)+1</f>
        <v>6</v>
      </c>
      <c r="H1366">
        <f>MOD(D1366-1,6)+1</f>
        <v>5</v>
      </c>
      <c r="I1366">
        <f>37-D1366</f>
        <v>2</v>
      </c>
      <c r="J1366">
        <f>ABS(D1366-D1367)</f>
        <v>22</v>
      </c>
    </row>
    <row r="1367">
      <c r="A1367">
        <v>26204</v>
      </c>
      <c r="B1367" t="str">
        <v>2025-10-21</v>
      </c>
      <c r="C1367" t="str">
        <v>Afternoon</v>
      </c>
      <c r="D1367">
        <v>13</v>
      </c>
      <c r="E1367" t="str">
        <f>IF(MOD(D1367,2)=0,"EVEN","ODD")</f>
        <v>ODD</v>
      </c>
      <c r="F1367" t="str">
        <f>IF(D1367&lt;=18,"LOW (1-18)","HIGH (19-36)")</f>
        <v>LOW (1-18)</v>
      </c>
      <c r="G1367">
        <f>INT((D1367-1)/6)+1</f>
        <v>3</v>
      </c>
      <c r="H1367">
        <f>MOD(D1367-1,6)+1</f>
        <v>1</v>
      </c>
      <c r="I1367">
        <f>37-D1367</f>
        <v>24</v>
      </c>
      <c r="J1367">
        <f>ABS(D1367-D1368)</f>
        <v>4</v>
      </c>
    </row>
    <row r="1368">
      <c r="A1368">
        <v>26203</v>
      </c>
      <c r="B1368" t="str">
        <v>2025-10-21</v>
      </c>
      <c r="C1368" t="str">
        <v>Midday</v>
      </c>
      <c r="D1368">
        <v>9</v>
      </c>
      <c r="E1368" t="str">
        <f>IF(MOD(D1368,2)=0,"EVEN","ODD")</f>
        <v>ODD</v>
      </c>
      <c r="F1368" t="str">
        <f>IF(D1368&lt;=18,"LOW (1-18)","HIGH (19-36)")</f>
        <v>LOW (1-18)</v>
      </c>
      <c r="G1368">
        <f>INT((D1368-1)/6)+1</f>
        <v>2</v>
      </c>
      <c r="H1368">
        <f>MOD(D1368-1,6)+1</f>
        <v>3</v>
      </c>
      <c r="I1368">
        <f>37-D1368</f>
        <v>28</v>
      </c>
      <c r="J1368">
        <f>ABS(D1368-D1369)</f>
        <v>2</v>
      </c>
    </row>
    <row r="1369">
      <c r="A1369">
        <v>26202</v>
      </c>
      <c r="B1369" t="str">
        <v>2025-10-21</v>
      </c>
      <c r="C1369" t="str">
        <v>Morning</v>
      </c>
      <c r="D1369">
        <v>7</v>
      </c>
      <c r="E1369" t="str">
        <f>IF(MOD(D1369,2)=0,"EVEN","ODD")</f>
        <v>ODD</v>
      </c>
      <c r="F1369" t="str">
        <f>IF(D1369&lt;=18,"LOW (1-18)","HIGH (19-36)")</f>
        <v>LOW (1-18)</v>
      </c>
      <c r="G1369">
        <f>INT((D1369-1)/6)+1</f>
        <v>2</v>
      </c>
      <c r="H1369">
        <f>MOD(D1369-1,6)+1</f>
        <v>1</v>
      </c>
      <c r="I1369">
        <f>37-D1369</f>
        <v>30</v>
      </c>
      <c r="J1369">
        <f>ABS(D1369-D1370)</f>
        <v>15</v>
      </c>
    </row>
    <row r="1370">
      <c r="A1370">
        <v>26201</v>
      </c>
      <c r="B1370" t="str">
        <v>2025-10-18</v>
      </c>
      <c r="C1370" t="str">
        <v>Evening</v>
      </c>
      <c r="D1370">
        <v>22</v>
      </c>
      <c r="E1370" t="str">
        <f>IF(MOD(D1370,2)=0,"EVEN","ODD")</f>
        <v>EVEN</v>
      </c>
      <c r="F1370" t="str">
        <f>IF(D1370&lt;=18,"LOW (1-18)","HIGH (19-36)")</f>
        <v>HIGH (19-36)</v>
      </c>
      <c r="G1370">
        <f>INT((D1370-1)/6)+1</f>
        <v>4</v>
      </c>
      <c r="H1370">
        <f>MOD(D1370-1,6)+1</f>
        <v>4</v>
      </c>
      <c r="I1370">
        <f>37-D1370</f>
        <v>15</v>
      </c>
      <c r="J1370">
        <f>ABS(D1370-D1371)</f>
        <v>5</v>
      </c>
    </row>
    <row r="1371">
      <c r="A1371">
        <v>26200</v>
      </c>
      <c r="B1371" t="str">
        <v>2025-10-18</v>
      </c>
      <c r="C1371" t="str">
        <v>Afternoon</v>
      </c>
      <c r="D1371">
        <v>27</v>
      </c>
      <c r="E1371" t="str">
        <f>IF(MOD(D1371,2)=0,"EVEN","ODD")</f>
        <v>ODD</v>
      </c>
      <c r="F1371" t="str">
        <f>IF(D1371&lt;=18,"LOW (1-18)","HIGH (19-36)")</f>
        <v>HIGH (19-36)</v>
      </c>
      <c r="G1371">
        <f>INT((D1371-1)/6)+1</f>
        <v>5</v>
      </c>
      <c r="H1371">
        <f>MOD(D1371-1,6)+1</f>
        <v>3</v>
      </c>
      <c r="I1371">
        <f>37-D1371</f>
        <v>10</v>
      </c>
      <c r="J1371">
        <f>ABS(D1371-D1372)</f>
        <v>18</v>
      </c>
    </row>
    <row r="1372">
      <c r="A1372">
        <v>26199</v>
      </c>
      <c r="B1372" t="str">
        <v>2025-10-18</v>
      </c>
      <c r="C1372" t="str">
        <v>Midday</v>
      </c>
      <c r="D1372">
        <v>9</v>
      </c>
      <c r="E1372" t="str">
        <f>IF(MOD(D1372,2)=0,"EVEN","ODD")</f>
        <v>ODD</v>
      </c>
      <c r="F1372" t="str">
        <f>IF(D1372&lt;=18,"LOW (1-18)","HIGH (19-36)")</f>
        <v>LOW (1-18)</v>
      </c>
      <c r="G1372">
        <f>INT((D1372-1)/6)+1</f>
        <v>2</v>
      </c>
      <c r="H1372">
        <f>MOD(D1372-1,6)+1</f>
        <v>3</v>
      </c>
      <c r="I1372">
        <f>37-D1372</f>
        <v>28</v>
      </c>
      <c r="J1372">
        <f>ABS(D1372-D1373)</f>
        <v>14</v>
      </c>
    </row>
    <row r="1373">
      <c r="A1373">
        <v>26198</v>
      </c>
      <c r="B1373" t="str">
        <v>2025-10-18</v>
      </c>
      <c r="C1373" t="str">
        <v>Morning</v>
      </c>
      <c r="D1373">
        <v>23</v>
      </c>
      <c r="E1373" t="str">
        <f>IF(MOD(D1373,2)=0,"EVEN","ODD")</f>
        <v>ODD</v>
      </c>
      <c r="F1373" t="str">
        <f>IF(D1373&lt;=18,"LOW (1-18)","HIGH (19-36)")</f>
        <v>HIGH (19-36)</v>
      </c>
      <c r="G1373">
        <f>INT((D1373-1)/6)+1</f>
        <v>4</v>
      </c>
      <c r="H1373">
        <f>MOD(D1373-1,6)+1</f>
        <v>5</v>
      </c>
      <c r="I1373">
        <f>37-D1373</f>
        <v>14</v>
      </c>
      <c r="J1373">
        <f>ABS(D1373-D1374)</f>
        <v>15</v>
      </c>
    </row>
    <row r="1374">
      <c r="A1374">
        <v>26197</v>
      </c>
      <c r="B1374" t="str">
        <v>2025-10-17</v>
      </c>
      <c r="C1374" t="str">
        <v>Evening</v>
      </c>
      <c r="D1374">
        <v>8</v>
      </c>
      <c r="E1374" t="str">
        <f>IF(MOD(D1374,2)=0,"EVEN","ODD")</f>
        <v>EVEN</v>
      </c>
      <c r="F1374" t="str">
        <f>IF(D1374&lt;=18,"LOW (1-18)","HIGH (19-36)")</f>
        <v>LOW (1-18)</v>
      </c>
      <c r="G1374">
        <f>INT((D1374-1)/6)+1</f>
        <v>2</v>
      </c>
      <c r="H1374">
        <f>MOD(D1374-1,6)+1</f>
        <v>2</v>
      </c>
      <c r="I1374">
        <f>37-D1374</f>
        <v>29</v>
      </c>
      <c r="J1374">
        <f>ABS(D1374-D1375)</f>
        <v>12</v>
      </c>
    </row>
    <row r="1375">
      <c r="A1375">
        <v>26196</v>
      </c>
      <c r="B1375" t="str">
        <v>2025-10-17</v>
      </c>
      <c r="C1375" t="str">
        <v>Afternoon</v>
      </c>
      <c r="D1375">
        <v>20</v>
      </c>
      <c r="E1375" t="str">
        <f>IF(MOD(D1375,2)=0,"EVEN","ODD")</f>
        <v>EVEN</v>
      </c>
      <c r="F1375" t="str">
        <f>IF(D1375&lt;=18,"LOW (1-18)","HIGH (19-36)")</f>
        <v>HIGH (19-36)</v>
      </c>
      <c r="G1375">
        <f>INT((D1375-1)/6)+1</f>
        <v>4</v>
      </c>
      <c r="H1375">
        <f>MOD(D1375-1,6)+1</f>
        <v>2</v>
      </c>
      <c r="I1375">
        <f>37-D1375</f>
        <v>17</v>
      </c>
      <c r="J1375">
        <f>ABS(D1375-D1376)</f>
        <v>11</v>
      </c>
    </row>
    <row r="1376">
      <c r="A1376">
        <v>26195</v>
      </c>
      <c r="B1376" t="str">
        <v>2025-10-17</v>
      </c>
      <c r="C1376" t="str">
        <v>Midday</v>
      </c>
      <c r="D1376">
        <v>9</v>
      </c>
      <c r="E1376" t="str">
        <f>IF(MOD(D1376,2)=0,"EVEN","ODD")</f>
        <v>ODD</v>
      </c>
      <c r="F1376" t="str">
        <f>IF(D1376&lt;=18,"LOW (1-18)","HIGH (19-36)")</f>
        <v>LOW (1-18)</v>
      </c>
      <c r="G1376">
        <f>INT((D1376-1)/6)+1</f>
        <v>2</v>
      </c>
      <c r="H1376">
        <f>MOD(D1376-1,6)+1</f>
        <v>3</v>
      </c>
      <c r="I1376">
        <f>37-D1376</f>
        <v>28</v>
      </c>
      <c r="J1376">
        <f>ABS(D1376-D1377)</f>
        <v>7</v>
      </c>
    </row>
    <row r="1377">
      <c r="A1377">
        <v>26194</v>
      </c>
      <c r="B1377" t="str">
        <v>2025-10-17</v>
      </c>
      <c r="C1377" t="str">
        <v>Morning</v>
      </c>
      <c r="D1377">
        <v>2</v>
      </c>
      <c r="E1377" t="str">
        <f>IF(MOD(D1377,2)=0,"EVEN","ODD")</f>
        <v>EVEN</v>
      </c>
      <c r="F1377" t="str">
        <f>IF(D1377&lt;=18,"LOW (1-18)","HIGH (19-36)")</f>
        <v>LOW (1-18)</v>
      </c>
      <c r="G1377">
        <f>INT((D1377-1)/6)+1</f>
        <v>1</v>
      </c>
      <c r="H1377">
        <f>MOD(D1377-1,6)+1</f>
        <v>2</v>
      </c>
      <c r="I1377">
        <f>37-D1377</f>
        <v>35</v>
      </c>
      <c r="J1377">
        <f>ABS(D1377-D1378)</f>
        <v>27</v>
      </c>
    </row>
    <row r="1378">
      <c r="A1378">
        <v>26193</v>
      </c>
      <c r="B1378" t="str">
        <v>2025-10-16</v>
      </c>
      <c r="C1378" t="str">
        <v>Evening</v>
      </c>
      <c r="D1378">
        <v>29</v>
      </c>
      <c r="E1378" t="str">
        <f>IF(MOD(D1378,2)=0,"EVEN","ODD")</f>
        <v>ODD</v>
      </c>
      <c r="F1378" t="str">
        <f>IF(D1378&lt;=18,"LOW (1-18)","HIGH (19-36)")</f>
        <v>HIGH (19-36)</v>
      </c>
      <c r="G1378">
        <f>INT((D1378-1)/6)+1</f>
        <v>5</v>
      </c>
      <c r="H1378">
        <f>MOD(D1378-1,6)+1</f>
        <v>5</v>
      </c>
      <c r="I1378">
        <f>37-D1378</f>
        <v>8</v>
      </c>
      <c r="J1378">
        <f>ABS(D1378-D1379)</f>
        <v>13</v>
      </c>
    </row>
    <row r="1379">
      <c r="A1379">
        <v>26192</v>
      </c>
      <c r="B1379" t="str">
        <v>2025-10-16</v>
      </c>
      <c r="C1379" t="str">
        <v>Afternoon</v>
      </c>
      <c r="D1379">
        <v>16</v>
      </c>
      <c r="E1379" t="str">
        <f>IF(MOD(D1379,2)=0,"EVEN","ODD")</f>
        <v>EVEN</v>
      </c>
      <c r="F1379" t="str">
        <f>IF(D1379&lt;=18,"LOW (1-18)","HIGH (19-36)")</f>
        <v>LOW (1-18)</v>
      </c>
      <c r="G1379">
        <f>INT((D1379-1)/6)+1</f>
        <v>3</v>
      </c>
      <c r="H1379">
        <f>MOD(D1379-1,6)+1</f>
        <v>4</v>
      </c>
      <c r="I1379">
        <f>37-D1379</f>
        <v>21</v>
      </c>
      <c r="J1379">
        <f>ABS(D1379-D1380)</f>
        <v>2</v>
      </c>
    </row>
    <row r="1380">
      <c r="A1380">
        <v>26191</v>
      </c>
      <c r="B1380" t="str">
        <v>2025-10-16</v>
      </c>
      <c r="C1380" t="str">
        <v>Midday</v>
      </c>
      <c r="D1380">
        <v>14</v>
      </c>
      <c r="E1380" t="str">
        <f>IF(MOD(D1380,2)=0,"EVEN","ODD")</f>
        <v>EVEN</v>
      </c>
      <c r="F1380" t="str">
        <f>IF(D1380&lt;=18,"LOW (1-18)","HIGH (19-36)")</f>
        <v>LOW (1-18)</v>
      </c>
      <c r="G1380">
        <f>INT((D1380-1)/6)+1</f>
        <v>3</v>
      </c>
      <c r="H1380">
        <f>MOD(D1380-1,6)+1</f>
        <v>2</v>
      </c>
      <c r="I1380">
        <f>37-D1380</f>
        <v>23</v>
      </c>
      <c r="J1380">
        <f>ABS(D1380-D1381)</f>
        <v>11</v>
      </c>
    </row>
    <row r="1381">
      <c r="A1381">
        <v>26190</v>
      </c>
      <c r="B1381" t="str">
        <v>2025-10-16</v>
      </c>
      <c r="C1381" t="str">
        <v>Morning</v>
      </c>
      <c r="D1381">
        <v>3</v>
      </c>
      <c r="E1381" t="str">
        <f>IF(MOD(D1381,2)=0,"EVEN","ODD")</f>
        <v>ODD</v>
      </c>
      <c r="F1381" t="str">
        <f>IF(D1381&lt;=18,"LOW (1-18)","HIGH (19-36)")</f>
        <v>LOW (1-18)</v>
      </c>
      <c r="G1381">
        <f>INT((D1381-1)/6)+1</f>
        <v>1</v>
      </c>
      <c r="H1381">
        <f>MOD(D1381-1,6)+1</f>
        <v>3</v>
      </c>
      <c r="I1381">
        <f>37-D1381</f>
        <v>34</v>
      </c>
      <c r="J1381">
        <f>ABS(D1381-D1382)</f>
        <v>22</v>
      </c>
    </row>
    <row r="1382">
      <c r="A1382">
        <v>26189</v>
      </c>
      <c r="B1382" t="str">
        <v>2025-10-15</v>
      </c>
      <c r="C1382" t="str">
        <v>Evening</v>
      </c>
      <c r="D1382">
        <v>25</v>
      </c>
      <c r="E1382" t="str">
        <f>IF(MOD(D1382,2)=0,"EVEN","ODD")</f>
        <v>ODD</v>
      </c>
      <c r="F1382" t="str">
        <f>IF(D1382&lt;=18,"LOW (1-18)","HIGH (19-36)")</f>
        <v>HIGH (19-36)</v>
      </c>
      <c r="G1382">
        <f>INT((D1382-1)/6)+1</f>
        <v>5</v>
      </c>
      <c r="H1382">
        <f>MOD(D1382-1,6)+1</f>
        <v>1</v>
      </c>
      <c r="I1382">
        <f>37-D1382</f>
        <v>12</v>
      </c>
      <c r="J1382">
        <f>ABS(D1382-D1383)</f>
        <v>11</v>
      </c>
    </row>
    <row r="1383">
      <c r="A1383">
        <v>26188</v>
      </c>
      <c r="B1383" t="str">
        <v>2025-10-15</v>
      </c>
      <c r="C1383" t="str">
        <v>Afternoon</v>
      </c>
      <c r="D1383">
        <v>14</v>
      </c>
      <c r="E1383" t="str">
        <f>IF(MOD(D1383,2)=0,"EVEN","ODD")</f>
        <v>EVEN</v>
      </c>
      <c r="F1383" t="str">
        <f>IF(D1383&lt;=18,"LOW (1-18)","HIGH (19-36)")</f>
        <v>LOW (1-18)</v>
      </c>
      <c r="G1383">
        <f>INT((D1383-1)/6)+1</f>
        <v>3</v>
      </c>
      <c r="H1383">
        <f>MOD(D1383-1,6)+1</f>
        <v>2</v>
      </c>
      <c r="I1383">
        <f>37-D1383</f>
        <v>23</v>
      </c>
      <c r="J1383">
        <f>ABS(D1383-D1384)</f>
        <v>5</v>
      </c>
    </row>
    <row r="1384">
      <c r="A1384">
        <v>26187</v>
      </c>
      <c r="B1384" t="str">
        <v>2025-10-15</v>
      </c>
      <c r="C1384" t="str">
        <v>Midday</v>
      </c>
      <c r="D1384">
        <v>19</v>
      </c>
      <c r="E1384" t="str">
        <f>IF(MOD(D1384,2)=0,"EVEN","ODD")</f>
        <v>ODD</v>
      </c>
      <c r="F1384" t="str">
        <f>IF(D1384&lt;=18,"LOW (1-18)","HIGH (19-36)")</f>
        <v>HIGH (19-36)</v>
      </c>
      <c r="G1384">
        <f>INT((D1384-1)/6)+1</f>
        <v>4</v>
      </c>
      <c r="H1384">
        <f>MOD(D1384-1,6)+1</f>
        <v>1</v>
      </c>
      <c r="I1384">
        <f>37-D1384</f>
        <v>18</v>
      </c>
      <c r="J1384">
        <f>ABS(D1384-D1385)</f>
        <v>16</v>
      </c>
    </row>
    <row r="1385">
      <c r="A1385">
        <v>26186</v>
      </c>
      <c r="B1385" t="str">
        <v>2025-10-15</v>
      </c>
      <c r="C1385" t="str">
        <v>Morning</v>
      </c>
      <c r="D1385">
        <v>35</v>
      </c>
      <c r="E1385" t="str">
        <f>IF(MOD(D1385,2)=0,"EVEN","ODD")</f>
        <v>ODD</v>
      </c>
      <c r="F1385" t="str">
        <f>IF(D1385&lt;=18,"LOW (1-18)","HIGH (19-36)")</f>
        <v>HIGH (19-36)</v>
      </c>
      <c r="G1385">
        <f>INT((D1385-1)/6)+1</f>
        <v>6</v>
      </c>
      <c r="H1385">
        <f>MOD(D1385-1,6)+1</f>
        <v>5</v>
      </c>
      <c r="I1385">
        <f>37-D1385</f>
        <v>2</v>
      </c>
      <c r="J1385">
        <f>ABS(D1385-D1386)</f>
        <v>25</v>
      </c>
    </row>
    <row r="1386">
      <c r="A1386">
        <v>26185</v>
      </c>
      <c r="B1386" t="str">
        <v>2025-10-14</v>
      </c>
      <c r="C1386" t="str">
        <v>Evening</v>
      </c>
      <c r="D1386">
        <v>10</v>
      </c>
      <c r="E1386" t="str">
        <f>IF(MOD(D1386,2)=0,"EVEN","ODD")</f>
        <v>EVEN</v>
      </c>
      <c r="F1386" t="str">
        <f>IF(D1386&lt;=18,"LOW (1-18)","HIGH (19-36)")</f>
        <v>LOW (1-18)</v>
      </c>
      <c r="G1386">
        <f>INT((D1386-1)/6)+1</f>
        <v>2</v>
      </c>
      <c r="H1386">
        <f>MOD(D1386-1,6)+1</f>
        <v>4</v>
      </c>
      <c r="I1386">
        <f>37-D1386</f>
        <v>27</v>
      </c>
      <c r="J1386">
        <f>ABS(D1386-D1387)</f>
        <v>24</v>
      </c>
    </row>
    <row r="1387">
      <c r="A1387">
        <v>26184</v>
      </c>
      <c r="B1387" t="str">
        <v>2025-10-14</v>
      </c>
      <c r="C1387" t="str">
        <v>Afternoon</v>
      </c>
      <c r="D1387">
        <v>34</v>
      </c>
      <c r="E1387" t="str">
        <f>IF(MOD(D1387,2)=0,"EVEN","ODD")</f>
        <v>EVEN</v>
      </c>
      <c r="F1387" t="str">
        <f>IF(D1387&lt;=18,"LOW (1-18)","HIGH (19-36)")</f>
        <v>HIGH (19-36)</v>
      </c>
      <c r="G1387">
        <f>INT((D1387-1)/6)+1</f>
        <v>6</v>
      </c>
      <c r="H1387">
        <f>MOD(D1387-1,6)+1</f>
        <v>4</v>
      </c>
      <c r="I1387">
        <f>37-D1387</f>
        <v>3</v>
      </c>
      <c r="J1387">
        <f>ABS(D1387-D1388)</f>
        <v>8</v>
      </c>
    </row>
    <row r="1388">
      <c r="A1388">
        <v>26183</v>
      </c>
      <c r="B1388" t="str">
        <v>2025-10-14</v>
      </c>
      <c r="C1388" t="str">
        <v>Midday</v>
      </c>
      <c r="D1388">
        <v>26</v>
      </c>
      <c r="E1388" t="str">
        <f>IF(MOD(D1388,2)=0,"EVEN","ODD")</f>
        <v>EVEN</v>
      </c>
      <c r="F1388" t="str">
        <f>IF(D1388&lt;=18,"LOW (1-18)","HIGH (19-36)")</f>
        <v>HIGH (19-36)</v>
      </c>
      <c r="G1388">
        <f>INT((D1388-1)/6)+1</f>
        <v>5</v>
      </c>
      <c r="H1388">
        <f>MOD(D1388-1,6)+1</f>
        <v>2</v>
      </c>
      <c r="I1388">
        <f>37-D1388</f>
        <v>11</v>
      </c>
      <c r="J1388">
        <f>ABS(D1388-D1389)</f>
        <v>4</v>
      </c>
    </row>
    <row r="1389">
      <c r="A1389">
        <v>26182</v>
      </c>
      <c r="B1389" t="str">
        <v>2025-10-14</v>
      </c>
      <c r="C1389" t="str">
        <v>Morning</v>
      </c>
      <c r="D1389">
        <v>30</v>
      </c>
      <c r="E1389" t="str">
        <f>IF(MOD(D1389,2)=0,"EVEN","ODD")</f>
        <v>EVEN</v>
      </c>
      <c r="F1389" t="str">
        <f>IF(D1389&lt;=18,"LOW (1-18)","HIGH (19-36)")</f>
        <v>HIGH (19-36)</v>
      </c>
      <c r="G1389">
        <f>INT((D1389-1)/6)+1</f>
        <v>5</v>
      </c>
      <c r="H1389">
        <f>MOD(D1389-1,6)+1</f>
        <v>6</v>
      </c>
      <c r="I1389">
        <f>37-D1389</f>
        <v>7</v>
      </c>
      <c r="J1389">
        <f>ABS(D1389-D1390)</f>
        <v>2</v>
      </c>
    </row>
    <row r="1390">
      <c r="A1390">
        <v>26181</v>
      </c>
      <c r="B1390" t="str">
        <v>2025-10-13</v>
      </c>
      <c r="C1390" t="str">
        <v>Evening</v>
      </c>
      <c r="D1390">
        <v>32</v>
      </c>
      <c r="E1390" t="str">
        <f>IF(MOD(D1390,2)=0,"EVEN","ODD")</f>
        <v>EVEN</v>
      </c>
      <c r="F1390" t="str">
        <f>IF(D1390&lt;=18,"LOW (1-18)","HIGH (19-36)")</f>
        <v>HIGH (19-36)</v>
      </c>
      <c r="G1390">
        <f>INT((D1390-1)/6)+1</f>
        <v>6</v>
      </c>
      <c r="H1390">
        <f>MOD(D1390-1,6)+1</f>
        <v>2</v>
      </c>
      <c r="I1390">
        <f>37-D1390</f>
        <v>5</v>
      </c>
      <c r="J1390">
        <f>ABS(D1390-D1391)</f>
        <v>1</v>
      </c>
    </row>
    <row r="1391">
      <c r="A1391">
        <v>26180</v>
      </c>
      <c r="B1391" t="str">
        <v>2025-10-13</v>
      </c>
      <c r="C1391" t="str">
        <v>Afternoon</v>
      </c>
      <c r="D1391">
        <v>31</v>
      </c>
      <c r="E1391" t="str">
        <f>IF(MOD(D1391,2)=0,"EVEN","ODD")</f>
        <v>ODD</v>
      </c>
      <c r="F1391" t="str">
        <f>IF(D1391&lt;=18,"LOW (1-18)","HIGH (19-36)")</f>
        <v>HIGH (19-36)</v>
      </c>
      <c r="G1391">
        <f>INT((D1391-1)/6)+1</f>
        <v>6</v>
      </c>
      <c r="H1391">
        <f>MOD(D1391-1,6)+1</f>
        <v>1</v>
      </c>
      <c r="I1391">
        <f>37-D1391</f>
        <v>6</v>
      </c>
      <c r="J1391">
        <f>ABS(D1391-D1392)</f>
        <v>5</v>
      </c>
    </row>
    <row r="1392">
      <c r="A1392">
        <v>26179</v>
      </c>
      <c r="B1392" t="str">
        <v>2025-10-13</v>
      </c>
      <c r="C1392" t="str">
        <v>Midday</v>
      </c>
      <c r="D1392">
        <v>26</v>
      </c>
      <c r="E1392" t="str">
        <f>IF(MOD(D1392,2)=0,"EVEN","ODD")</f>
        <v>EVEN</v>
      </c>
      <c r="F1392" t="str">
        <f>IF(D1392&lt;=18,"LOW (1-18)","HIGH (19-36)")</f>
        <v>HIGH (19-36)</v>
      </c>
      <c r="G1392">
        <f>INT((D1392-1)/6)+1</f>
        <v>5</v>
      </c>
      <c r="H1392">
        <f>MOD(D1392-1,6)+1</f>
        <v>2</v>
      </c>
      <c r="I1392">
        <f>37-D1392</f>
        <v>11</v>
      </c>
      <c r="J1392">
        <f>ABS(D1392-D1393)</f>
        <v>22</v>
      </c>
    </row>
    <row r="1393">
      <c r="A1393">
        <v>26178</v>
      </c>
      <c r="B1393" t="str">
        <v>2025-10-13</v>
      </c>
      <c r="C1393" t="str">
        <v>Morning</v>
      </c>
      <c r="D1393">
        <v>4</v>
      </c>
      <c r="E1393" t="str">
        <f>IF(MOD(D1393,2)=0,"EVEN","ODD")</f>
        <v>EVEN</v>
      </c>
      <c r="F1393" t="str">
        <f>IF(D1393&lt;=18,"LOW (1-18)","HIGH (19-36)")</f>
        <v>LOW (1-18)</v>
      </c>
      <c r="G1393">
        <f>INT((D1393-1)/6)+1</f>
        <v>1</v>
      </c>
      <c r="H1393">
        <f>MOD(D1393-1,6)+1</f>
        <v>4</v>
      </c>
      <c r="I1393">
        <f>37-D1393</f>
        <v>33</v>
      </c>
      <c r="J1393">
        <f>ABS(D1393-D1394)</f>
        <v>23</v>
      </c>
    </row>
    <row r="1394">
      <c r="A1394">
        <v>26177</v>
      </c>
      <c r="B1394" t="str">
        <v>2025-10-11</v>
      </c>
      <c r="C1394" t="str">
        <v>Evening</v>
      </c>
      <c r="D1394">
        <v>27</v>
      </c>
      <c r="E1394" t="str">
        <f>IF(MOD(D1394,2)=0,"EVEN","ODD")</f>
        <v>ODD</v>
      </c>
      <c r="F1394" t="str">
        <f>IF(D1394&lt;=18,"LOW (1-18)","HIGH (19-36)")</f>
        <v>HIGH (19-36)</v>
      </c>
      <c r="G1394">
        <f>INT((D1394-1)/6)+1</f>
        <v>5</v>
      </c>
      <c r="H1394">
        <f>MOD(D1394-1,6)+1</f>
        <v>3</v>
      </c>
      <c r="I1394">
        <f>37-D1394</f>
        <v>10</v>
      </c>
      <c r="J1394">
        <f>ABS(D1394-D1395)</f>
        <v>22</v>
      </c>
    </row>
    <row r="1395">
      <c r="A1395">
        <v>26176</v>
      </c>
      <c r="B1395" t="str">
        <v>2025-10-11</v>
      </c>
      <c r="C1395" t="str">
        <v>Afternoon</v>
      </c>
      <c r="D1395">
        <v>5</v>
      </c>
      <c r="E1395" t="str">
        <f>IF(MOD(D1395,2)=0,"EVEN","ODD")</f>
        <v>ODD</v>
      </c>
      <c r="F1395" t="str">
        <f>IF(D1395&lt;=18,"LOW (1-18)","HIGH (19-36)")</f>
        <v>LOW (1-18)</v>
      </c>
      <c r="G1395">
        <f>INT((D1395-1)/6)+1</f>
        <v>1</v>
      </c>
      <c r="H1395">
        <f>MOD(D1395-1,6)+1</f>
        <v>5</v>
      </c>
      <c r="I1395">
        <f>37-D1395</f>
        <v>32</v>
      </c>
      <c r="J1395">
        <f>ABS(D1395-D1396)</f>
        <v>7</v>
      </c>
    </row>
    <row r="1396">
      <c r="A1396">
        <v>26175</v>
      </c>
      <c r="B1396" t="str">
        <v>2025-10-11</v>
      </c>
      <c r="C1396" t="str">
        <v>Midday</v>
      </c>
      <c r="D1396">
        <v>12</v>
      </c>
      <c r="E1396" t="str">
        <f>IF(MOD(D1396,2)=0,"EVEN","ODD")</f>
        <v>EVEN</v>
      </c>
      <c r="F1396" t="str">
        <f>IF(D1396&lt;=18,"LOW (1-18)","HIGH (19-36)")</f>
        <v>LOW (1-18)</v>
      </c>
      <c r="G1396">
        <f>INT((D1396-1)/6)+1</f>
        <v>2</v>
      </c>
      <c r="H1396">
        <f>MOD(D1396-1,6)+1</f>
        <v>6</v>
      </c>
      <c r="I1396">
        <f>37-D1396</f>
        <v>25</v>
      </c>
      <c r="J1396">
        <f>ABS(D1396-D1397)</f>
        <v>9</v>
      </c>
    </row>
    <row r="1397">
      <c r="A1397">
        <v>26174</v>
      </c>
      <c r="B1397" t="str">
        <v>2025-10-11</v>
      </c>
      <c r="C1397" t="str">
        <v>Morning</v>
      </c>
      <c r="D1397">
        <v>3</v>
      </c>
      <c r="E1397" t="str">
        <f>IF(MOD(D1397,2)=0,"EVEN","ODD")</f>
        <v>ODD</v>
      </c>
      <c r="F1397" t="str">
        <f>IF(D1397&lt;=18,"LOW (1-18)","HIGH (19-36)")</f>
        <v>LOW (1-18)</v>
      </c>
      <c r="G1397">
        <f>INT((D1397-1)/6)+1</f>
        <v>1</v>
      </c>
      <c r="H1397">
        <f>MOD(D1397-1,6)+1</f>
        <v>3</v>
      </c>
      <c r="I1397">
        <f>37-D1397</f>
        <v>34</v>
      </c>
      <c r="J1397">
        <f>ABS(D1397-D1398)</f>
        <v>19</v>
      </c>
    </row>
    <row r="1398">
      <c r="A1398">
        <v>26173</v>
      </c>
      <c r="B1398" t="str">
        <v>2025-10-10</v>
      </c>
      <c r="C1398" t="str">
        <v>Evening</v>
      </c>
      <c r="D1398">
        <v>22</v>
      </c>
      <c r="E1398" t="str">
        <f>IF(MOD(D1398,2)=0,"EVEN","ODD")</f>
        <v>EVEN</v>
      </c>
      <c r="F1398" t="str">
        <f>IF(D1398&lt;=18,"LOW (1-18)","HIGH (19-36)")</f>
        <v>HIGH (19-36)</v>
      </c>
      <c r="G1398">
        <f>INT((D1398-1)/6)+1</f>
        <v>4</v>
      </c>
      <c r="H1398">
        <f>MOD(D1398-1,6)+1</f>
        <v>4</v>
      </c>
      <c r="I1398">
        <f>37-D1398</f>
        <v>15</v>
      </c>
      <c r="J1398">
        <f>ABS(D1398-D1399)</f>
        <v>16</v>
      </c>
    </row>
    <row r="1399">
      <c r="A1399">
        <v>26172</v>
      </c>
      <c r="B1399" t="str">
        <v>2025-10-10</v>
      </c>
      <c r="C1399" t="str">
        <v>Afternoon</v>
      </c>
      <c r="D1399">
        <v>6</v>
      </c>
      <c r="E1399" t="str">
        <f>IF(MOD(D1399,2)=0,"EVEN","ODD")</f>
        <v>EVEN</v>
      </c>
      <c r="F1399" t="str">
        <f>IF(D1399&lt;=18,"LOW (1-18)","HIGH (19-36)")</f>
        <v>LOW (1-18)</v>
      </c>
      <c r="G1399">
        <f>INT((D1399-1)/6)+1</f>
        <v>1</v>
      </c>
      <c r="H1399">
        <f>MOD(D1399-1,6)+1</f>
        <v>6</v>
      </c>
      <c r="I1399">
        <f>37-D1399</f>
        <v>31</v>
      </c>
      <c r="J1399">
        <f>ABS(D1399-D1400)</f>
        <v>30</v>
      </c>
    </row>
    <row r="1400">
      <c r="A1400">
        <v>26171</v>
      </c>
      <c r="B1400" t="str">
        <v>2025-10-10</v>
      </c>
      <c r="C1400" t="str">
        <v>Midday</v>
      </c>
      <c r="D1400">
        <v>36</v>
      </c>
      <c r="E1400" t="str">
        <f>IF(MOD(D1400,2)=0,"EVEN","ODD")</f>
        <v>EVEN</v>
      </c>
      <c r="F1400" t="str">
        <f>IF(D1400&lt;=18,"LOW (1-18)","HIGH (19-36)")</f>
        <v>HIGH (19-36)</v>
      </c>
      <c r="G1400">
        <f>INT((D1400-1)/6)+1</f>
        <v>6</v>
      </c>
      <c r="H1400">
        <f>MOD(D1400-1,6)+1</f>
        <v>6</v>
      </c>
      <c r="I1400">
        <f>37-D1400</f>
        <v>1</v>
      </c>
      <c r="J1400">
        <f>ABS(D1400-D1401)</f>
        <v>17</v>
      </c>
    </row>
    <row r="1401">
      <c r="A1401">
        <v>26170</v>
      </c>
      <c r="B1401" t="str">
        <v>2025-10-10</v>
      </c>
      <c r="C1401" t="str">
        <v>Morning</v>
      </c>
      <c r="D1401">
        <v>19</v>
      </c>
      <c r="E1401" t="str">
        <f>IF(MOD(D1401,2)=0,"EVEN","ODD")</f>
        <v>ODD</v>
      </c>
      <c r="F1401" t="str">
        <f>IF(D1401&lt;=18,"LOW (1-18)","HIGH (19-36)")</f>
        <v>HIGH (19-36)</v>
      </c>
      <c r="G1401">
        <f>INT((D1401-1)/6)+1</f>
        <v>4</v>
      </c>
      <c r="H1401">
        <f>MOD(D1401-1,6)+1</f>
        <v>1</v>
      </c>
      <c r="I1401">
        <f>37-D1401</f>
        <v>18</v>
      </c>
      <c r="J1401">
        <f>ABS(D1401-D1402)</f>
        <v>13</v>
      </c>
    </row>
    <row r="1402">
      <c r="A1402">
        <v>26169</v>
      </c>
      <c r="B1402" t="str">
        <v>2025-10-09</v>
      </c>
      <c r="C1402" t="str">
        <v>Evening</v>
      </c>
      <c r="D1402">
        <v>6</v>
      </c>
      <c r="E1402" t="str">
        <f>IF(MOD(D1402,2)=0,"EVEN","ODD")</f>
        <v>EVEN</v>
      </c>
      <c r="F1402" t="str">
        <f>IF(D1402&lt;=18,"LOW (1-18)","HIGH (19-36)")</f>
        <v>LOW (1-18)</v>
      </c>
      <c r="G1402">
        <f>INT((D1402-1)/6)+1</f>
        <v>1</v>
      </c>
      <c r="H1402">
        <f>MOD(D1402-1,6)+1</f>
        <v>6</v>
      </c>
      <c r="I1402">
        <f>37-D1402</f>
        <v>31</v>
      </c>
      <c r="J1402">
        <f>ABS(D1402-D1403)</f>
        <v>21</v>
      </c>
    </row>
    <row r="1403">
      <c r="A1403">
        <v>26168</v>
      </c>
      <c r="B1403" t="str">
        <v>2025-10-09</v>
      </c>
      <c r="C1403" t="str">
        <v>Afternoon</v>
      </c>
      <c r="D1403">
        <v>27</v>
      </c>
      <c r="E1403" t="str">
        <f>IF(MOD(D1403,2)=0,"EVEN","ODD")</f>
        <v>ODD</v>
      </c>
      <c r="F1403" t="str">
        <f>IF(D1403&lt;=18,"LOW (1-18)","HIGH (19-36)")</f>
        <v>HIGH (19-36)</v>
      </c>
      <c r="G1403">
        <f>INT((D1403-1)/6)+1</f>
        <v>5</v>
      </c>
      <c r="H1403">
        <f>MOD(D1403-1,6)+1</f>
        <v>3</v>
      </c>
      <c r="I1403">
        <f>37-D1403</f>
        <v>10</v>
      </c>
      <c r="J1403">
        <f>ABS(D1403-D1404)</f>
        <v>2</v>
      </c>
    </row>
    <row r="1404">
      <c r="A1404">
        <v>26167</v>
      </c>
      <c r="B1404" t="str">
        <v>2025-10-09</v>
      </c>
      <c r="C1404" t="str">
        <v>Midday</v>
      </c>
      <c r="D1404">
        <v>25</v>
      </c>
      <c r="E1404" t="str">
        <f>IF(MOD(D1404,2)=0,"EVEN","ODD")</f>
        <v>ODD</v>
      </c>
      <c r="F1404" t="str">
        <f>IF(D1404&lt;=18,"LOW (1-18)","HIGH (19-36)")</f>
        <v>HIGH (19-36)</v>
      </c>
      <c r="G1404">
        <f>INT((D1404-1)/6)+1</f>
        <v>5</v>
      </c>
      <c r="H1404">
        <f>MOD(D1404-1,6)+1</f>
        <v>1</v>
      </c>
      <c r="I1404">
        <f>37-D1404</f>
        <v>12</v>
      </c>
      <c r="J1404">
        <f>ABS(D1404-D1405)</f>
        <v>0</v>
      </c>
    </row>
    <row r="1405">
      <c r="A1405">
        <v>26166</v>
      </c>
      <c r="B1405" t="str">
        <v>2025-10-09</v>
      </c>
      <c r="C1405" t="str">
        <v>Morning</v>
      </c>
      <c r="D1405">
        <v>25</v>
      </c>
      <c r="E1405" t="str">
        <f>IF(MOD(D1405,2)=0,"EVEN","ODD")</f>
        <v>ODD</v>
      </c>
      <c r="F1405" t="str">
        <f>IF(D1405&lt;=18,"LOW (1-18)","HIGH (19-36)")</f>
        <v>HIGH (19-36)</v>
      </c>
      <c r="G1405">
        <f>INT((D1405-1)/6)+1</f>
        <v>5</v>
      </c>
      <c r="H1405">
        <f>MOD(D1405-1,6)+1</f>
        <v>1</v>
      </c>
      <c r="I1405">
        <f>37-D1405</f>
        <v>12</v>
      </c>
      <c r="J1405">
        <f>ABS(D1405-D1406)</f>
        <v>5</v>
      </c>
    </row>
    <row r="1406">
      <c r="A1406">
        <v>26165</v>
      </c>
      <c r="B1406" t="str">
        <v>2025-10-08</v>
      </c>
      <c r="C1406" t="str">
        <v>Evening</v>
      </c>
      <c r="D1406">
        <v>30</v>
      </c>
      <c r="E1406" t="str">
        <f>IF(MOD(D1406,2)=0,"EVEN","ODD")</f>
        <v>EVEN</v>
      </c>
      <c r="F1406" t="str">
        <f>IF(D1406&lt;=18,"LOW (1-18)","HIGH (19-36)")</f>
        <v>HIGH (19-36)</v>
      </c>
      <c r="G1406">
        <f>INT((D1406-1)/6)+1</f>
        <v>5</v>
      </c>
      <c r="H1406">
        <f>MOD(D1406-1,6)+1</f>
        <v>6</v>
      </c>
      <c r="I1406">
        <f>37-D1406</f>
        <v>7</v>
      </c>
      <c r="J1406">
        <f>ABS(D1406-D1407)</f>
        <v>19</v>
      </c>
    </row>
    <row r="1407">
      <c r="A1407">
        <v>26164</v>
      </c>
      <c r="B1407" t="str">
        <v>2025-10-08</v>
      </c>
      <c r="C1407" t="str">
        <v>Afternoon</v>
      </c>
      <c r="D1407">
        <v>11</v>
      </c>
      <c r="E1407" t="str">
        <f>IF(MOD(D1407,2)=0,"EVEN","ODD")</f>
        <v>ODD</v>
      </c>
      <c r="F1407" t="str">
        <f>IF(D1407&lt;=18,"LOW (1-18)","HIGH (19-36)")</f>
        <v>LOW (1-18)</v>
      </c>
      <c r="G1407">
        <f>INT((D1407-1)/6)+1</f>
        <v>2</v>
      </c>
      <c r="H1407">
        <f>MOD(D1407-1,6)+1</f>
        <v>5</v>
      </c>
      <c r="I1407">
        <f>37-D1407</f>
        <v>26</v>
      </c>
      <c r="J1407">
        <f>ABS(D1407-D1408)</f>
        <v>2</v>
      </c>
    </row>
    <row r="1408">
      <c r="A1408">
        <v>26163</v>
      </c>
      <c r="B1408" t="str">
        <v>2025-10-08</v>
      </c>
      <c r="C1408" t="str">
        <v>Midday</v>
      </c>
      <c r="D1408">
        <v>13</v>
      </c>
      <c r="E1408" t="str">
        <f>IF(MOD(D1408,2)=0,"EVEN","ODD")</f>
        <v>ODD</v>
      </c>
      <c r="F1408" t="str">
        <f>IF(D1408&lt;=18,"LOW (1-18)","HIGH (19-36)")</f>
        <v>LOW (1-18)</v>
      </c>
      <c r="G1408">
        <f>INT((D1408-1)/6)+1</f>
        <v>3</v>
      </c>
      <c r="H1408">
        <f>MOD(D1408-1,6)+1</f>
        <v>1</v>
      </c>
      <c r="I1408">
        <f>37-D1408</f>
        <v>24</v>
      </c>
      <c r="J1408">
        <f>ABS(D1408-D1409)</f>
        <v>3</v>
      </c>
    </row>
    <row r="1409">
      <c r="A1409">
        <v>26162</v>
      </c>
      <c r="B1409" t="str">
        <v>2025-10-08</v>
      </c>
      <c r="C1409" t="str">
        <v>Morning</v>
      </c>
      <c r="D1409">
        <v>16</v>
      </c>
      <c r="E1409" t="str">
        <f>IF(MOD(D1409,2)=0,"EVEN","ODD")</f>
        <v>EVEN</v>
      </c>
      <c r="F1409" t="str">
        <f>IF(D1409&lt;=18,"LOW (1-18)","HIGH (19-36)")</f>
        <v>LOW (1-18)</v>
      </c>
      <c r="G1409">
        <f>INT((D1409-1)/6)+1</f>
        <v>3</v>
      </c>
      <c r="H1409">
        <f>MOD(D1409-1,6)+1</f>
        <v>4</v>
      </c>
      <c r="I1409">
        <f>37-D1409</f>
        <v>21</v>
      </c>
      <c r="J1409">
        <f>ABS(D1409-D1410)</f>
        <v>9</v>
      </c>
    </row>
    <row r="1410">
      <c r="A1410">
        <v>26161</v>
      </c>
      <c r="B1410" t="str">
        <v>2025-10-07</v>
      </c>
      <c r="C1410" t="str">
        <v>Evening</v>
      </c>
      <c r="D1410">
        <v>7</v>
      </c>
      <c r="E1410" t="str">
        <f>IF(MOD(D1410,2)=0,"EVEN","ODD")</f>
        <v>ODD</v>
      </c>
      <c r="F1410" t="str">
        <f>IF(D1410&lt;=18,"LOW (1-18)","HIGH (19-36)")</f>
        <v>LOW (1-18)</v>
      </c>
      <c r="G1410">
        <f>INT((D1410-1)/6)+1</f>
        <v>2</v>
      </c>
      <c r="H1410">
        <f>MOD(D1410-1,6)+1</f>
        <v>1</v>
      </c>
      <c r="I1410">
        <f>37-D1410</f>
        <v>30</v>
      </c>
      <c r="J1410">
        <f>ABS(D1410-D1411)</f>
        <v>2</v>
      </c>
    </row>
    <row r="1411">
      <c r="A1411">
        <v>26160</v>
      </c>
      <c r="B1411" t="str">
        <v>2025-10-07</v>
      </c>
      <c r="C1411" t="str">
        <v>Afternoon</v>
      </c>
      <c r="D1411">
        <v>9</v>
      </c>
      <c r="E1411" t="str">
        <f>IF(MOD(D1411,2)=0,"EVEN","ODD")</f>
        <v>ODD</v>
      </c>
      <c r="F1411" t="str">
        <f>IF(D1411&lt;=18,"LOW (1-18)","HIGH (19-36)")</f>
        <v>LOW (1-18)</v>
      </c>
      <c r="G1411">
        <f>INT((D1411-1)/6)+1</f>
        <v>2</v>
      </c>
      <c r="H1411">
        <f>MOD(D1411-1,6)+1</f>
        <v>3</v>
      </c>
      <c r="I1411">
        <f>37-D1411</f>
        <v>28</v>
      </c>
      <c r="J1411">
        <f>ABS(D1411-D1412)</f>
        <v>8</v>
      </c>
    </row>
    <row r="1412">
      <c r="A1412">
        <v>26159</v>
      </c>
      <c r="B1412" t="str">
        <v>2025-10-07</v>
      </c>
      <c r="C1412" t="str">
        <v>Midday</v>
      </c>
      <c r="D1412">
        <v>17</v>
      </c>
      <c r="E1412" t="str">
        <f>IF(MOD(D1412,2)=0,"EVEN","ODD")</f>
        <v>ODD</v>
      </c>
      <c r="F1412" t="str">
        <f>IF(D1412&lt;=18,"LOW (1-18)","HIGH (19-36)")</f>
        <v>LOW (1-18)</v>
      </c>
      <c r="G1412">
        <f>INT((D1412-1)/6)+1</f>
        <v>3</v>
      </c>
      <c r="H1412">
        <f>MOD(D1412-1,6)+1</f>
        <v>5</v>
      </c>
      <c r="I1412">
        <f>37-D1412</f>
        <v>20</v>
      </c>
      <c r="J1412">
        <f>ABS(D1412-D1413)</f>
        <v>4</v>
      </c>
    </row>
    <row r="1413">
      <c r="A1413">
        <v>26158</v>
      </c>
      <c r="B1413" t="str">
        <v>2025-10-07</v>
      </c>
      <c r="C1413" t="str">
        <v>Morning</v>
      </c>
      <c r="D1413">
        <v>21</v>
      </c>
      <c r="E1413" t="str">
        <f>IF(MOD(D1413,2)=0,"EVEN","ODD")</f>
        <v>ODD</v>
      </c>
      <c r="F1413" t="str">
        <f>IF(D1413&lt;=18,"LOW (1-18)","HIGH (19-36)")</f>
        <v>HIGH (19-36)</v>
      </c>
      <c r="G1413">
        <f>INT((D1413-1)/6)+1</f>
        <v>4</v>
      </c>
      <c r="H1413">
        <f>MOD(D1413-1,6)+1</f>
        <v>3</v>
      </c>
      <c r="I1413">
        <f>37-D1413</f>
        <v>16</v>
      </c>
      <c r="J1413">
        <f>ABS(D1413-D1414)</f>
        <v>10</v>
      </c>
    </row>
    <row r="1414">
      <c r="A1414">
        <v>26157</v>
      </c>
      <c r="B1414" t="str">
        <v>2025-10-06</v>
      </c>
      <c r="C1414" t="str">
        <v>Evening</v>
      </c>
      <c r="D1414">
        <v>11</v>
      </c>
      <c r="E1414" t="str">
        <f>IF(MOD(D1414,2)=0,"EVEN","ODD")</f>
        <v>ODD</v>
      </c>
      <c r="F1414" t="str">
        <f>IF(D1414&lt;=18,"LOW (1-18)","HIGH (19-36)")</f>
        <v>LOW (1-18)</v>
      </c>
      <c r="G1414">
        <f>INT((D1414-1)/6)+1</f>
        <v>2</v>
      </c>
      <c r="H1414">
        <f>MOD(D1414-1,6)+1</f>
        <v>5</v>
      </c>
      <c r="I1414">
        <f>37-D1414</f>
        <v>26</v>
      </c>
      <c r="J1414">
        <f>ABS(D1414-D1415)</f>
        <v>4</v>
      </c>
    </row>
    <row r="1415">
      <c r="A1415">
        <v>26156</v>
      </c>
      <c r="B1415" t="str">
        <v>2025-10-06</v>
      </c>
      <c r="C1415" t="str">
        <v>Afternoon</v>
      </c>
      <c r="D1415">
        <v>7</v>
      </c>
      <c r="E1415" t="str">
        <f>IF(MOD(D1415,2)=0,"EVEN","ODD")</f>
        <v>ODD</v>
      </c>
      <c r="F1415" t="str">
        <f>IF(D1415&lt;=18,"LOW (1-18)","HIGH (19-36)")</f>
        <v>LOW (1-18)</v>
      </c>
      <c r="G1415">
        <f>INT((D1415-1)/6)+1</f>
        <v>2</v>
      </c>
      <c r="H1415">
        <f>MOD(D1415-1,6)+1</f>
        <v>1</v>
      </c>
      <c r="I1415">
        <f>37-D1415</f>
        <v>30</v>
      </c>
      <c r="J1415">
        <f>ABS(D1415-D1416)</f>
        <v>9</v>
      </c>
    </row>
    <row r="1416">
      <c r="A1416">
        <v>26155</v>
      </c>
      <c r="B1416" t="str">
        <v>2025-10-06</v>
      </c>
      <c r="C1416" t="str">
        <v>Midday</v>
      </c>
      <c r="D1416">
        <v>16</v>
      </c>
      <c r="E1416" t="str">
        <f>IF(MOD(D1416,2)=0,"EVEN","ODD")</f>
        <v>EVEN</v>
      </c>
      <c r="F1416" t="str">
        <f>IF(D1416&lt;=18,"LOW (1-18)","HIGH (19-36)")</f>
        <v>LOW (1-18)</v>
      </c>
      <c r="G1416">
        <f>INT((D1416-1)/6)+1</f>
        <v>3</v>
      </c>
      <c r="H1416">
        <f>MOD(D1416-1,6)+1</f>
        <v>4</v>
      </c>
      <c r="I1416">
        <f>37-D1416</f>
        <v>21</v>
      </c>
      <c r="J1416">
        <f>ABS(D1416-D1417)</f>
        <v>3</v>
      </c>
    </row>
    <row r="1417">
      <c r="A1417">
        <v>26154</v>
      </c>
      <c r="B1417" t="str">
        <v>2025-10-06</v>
      </c>
      <c r="C1417" t="str">
        <v>Morning</v>
      </c>
      <c r="D1417">
        <v>19</v>
      </c>
      <c r="E1417" t="str">
        <f>IF(MOD(D1417,2)=0,"EVEN","ODD")</f>
        <v>ODD</v>
      </c>
      <c r="F1417" t="str">
        <f>IF(D1417&lt;=18,"LOW (1-18)","HIGH (19-36)")</f>
        <v>HIGH (19-36)</v>
      </c>
      <c r="G1417">
        <f>INT((D1417-1)/6)+1</f>
        <v>4</v>
      </c>
      <c r="H1417">
        <f>MOD(D1417-1,6)+1</f>
        <v>1</v>
      </c>
      <c r="I1417">
        <f>37-D1417</f>
        <v>18</v>
      </c>
      <c r="J1417">
        <f>ABS(D1417-D1418)</f>
        <v>15</v>
      </c>
    </row>
    <row r="1418">
      <c r="A1418">
        <v>26153</v>
      </c>
      <c r="B1418" t="str">
        <v>2025-10-04</v>
      </c>
      <c r="C1418" t="str">
        <v>Evening</v>
      </c>
      <c r="D1418">
        <v>4</v>
      </c>
      <c r="E1418" t="str">
        <f>IF(MOD(D1418,2)=0,"EVEN","ODD")</f>
        <v>EVEN</v>
      </c>
      <c r="F1418" t="str">
        <f>IF(D1418&lt;=18,"LOW (1-18)","HIGH (19-36)")</f>
        <v>LOW (1-18)</v>
      </c>
      <c r="G1418">
        <f>INT((D1418-1)/6)+1</f>
        <v>1</v>
      </c>
      <c r="H1418">
        <f>MOD(D1418-1,6)+1</f>
        <v>4</v>
      </c>
      <c r="I1418">
        <f>37-D1418</f>
        <v>33</v>
      </c>
      <c r="J1418">
        <f>ABS(D1418-D1419)</f>
        <v>14</v>
      </c>
    </row>
    <row r="1419">
      <c r="A1419">
        <v>26152</v>
      </c>
      <c r="B1419" t="str">
        <v>2025-10-04</v>
      </c>
      <c r="C1419" t="str">
        <v>Afternoon</v>
      </c>
      <c r="D1419">
        <v>18</v>
      </c>
      <c r="E1419" t="str">
        <f>IF(MOD(D1419,2)=0,"EVEN","ODD")</f>
        <v>EVEN</v>
      </c>
      <c r="F1419" t="str">
        <f>IF(D1419&lt;=18,"LOW (1-18)","HIGH (19-36)")</f>
        <v>LOW (1-18)</v>
      </c>
      <c r="G1419">
        <f>INT((D1419-1)/6)+1</f>
        <v>3</v>
      </c>
      <c r="H1419">
        <f>MOD(D1419-1,6)+1</f>
        <v>6</v>
      </c>
      <c r="I1419">
        <f>37-D1419</f>
        <v>19</v>
      </c>
      <c r="J1419">
        <f>ABS(D1419-D1420)</f>
        <v>4</v>
      </c>
    </row>
    <row r="1420">
      <c r="A1420">
        <v>26151</v>
      </c>
      <c r="B1420" t="str">
        <v>2025-10-04</v>
      </c>
      <c r="C1420" t="str">
        <v>Midday</v>
      </c>
      <c r="D1420">
        <v>22</v>
      </c>
      <c r="E1420" t="str">
        <f>IF(MOD(D1420,2)=0,"EVEN","ODD")</f>
        <v>EVEN</v>
      </c>
      <c r="F1420" t="str">
        <f>IF(D1420&lt;=18,"LOW (1-18)","HIGH (19-36)")</f>
        <v>HIGH (19-36)</v>
      </c>
      <c r="G1420">
        <f>INT((D1420-1)/6)+1</f>
        <v>4</v>
      </c>
      <c r="H1420">
        <f>MOD(D1420-1,6)+1</f>
        <v>4</v>
      </c>
      <c r="I1420">
        <f>37-D1420</f>
        <v>15</v>
      </c>
      <c r="J1420">
        <f>ABS(D1420-D1421)</f>
        <v>14</v>
      </c>
    </row>
    <row r="1421">
      <c r="A1421">
        <v>26150</v>
      </c>
      <c r="B1421" t="str">
        <v>2025-10-04</v>
      </c>
      <c r="C1421" t="str">
        <v>Morning</v>
      </c>
      <c r="D1421">
        <v>36</v>
      </c>
      <c r="E1421" t="str">
        <f>IF(MOD(D1421,2)=0,"EVEN","ODD")</f>
        <v>EVEN</v>
      </c>
      <c r="F1421" t="str">
        <f>IF(D1421&lt;=18,"LOW (1-18)","HIGH (19-36)")</f>
        <v>HIGH (19-36)</v>
      </c>
      <c r="G1421">
        <f>INT((D1421-1)/6)+1</f>
        <v>6</v>
      </c>
      <c r="H1421">
        <f>MOD(D1421-1,6)+1</f>
        <v>6</v>
      </c>
      <c r="I1421">
        <f>37-D1421</f>
        <v>1</v>
      </c>
      <c r="J1421">
        <f>ABS(D1421-D1422)</f>
        <v>32</v>
      </c>
    </row>
    <row r="1422">
      <c r="A1422">
        <v>26149</v>
      </c>
      <c r="B1422" t="str">
        <v>2025-10-03</v>
      </c>
      <c r="C1422" t="str">
        <v>Evening</v>
      </c>
      <c r="D1422">
        <v>4</v>
      </c>
      <c r="E1422" t="str">
        <f>IF(MOD(D1422,2)=0,"EVEN","ODD")</f>
        <v>EVEN</v>
      </c>
      <c r="F1422" t="str">
        <f>IF(D1422&lt;=18,"LOW (1-18)","HIGH (19-36)")</f>
        <v>LOW (1-18)</v>
      </c>
      <c r="G1422">
        <f>INT((D1422-1)/6)+1</f>
        <v>1</v>
      </c>
      <c r="H1422">
        <f>MOD(D1422-1,6)+1</f>
        <v>4</v>
      </c>
      <c r="I1422">
        <f>37-D1422</f>
        <v>33</v>
      </c>
      <c r="J1422">
        <f>ABS(D1422-D1423)</f>
        <v>15</v>
      </c>
    </row>
    <row r="1423">
      <c r="A1423">
        <v>26148</v>
      </c>
      <c r="B1423" t="str">
        <v>2025-10-03</v>
      </c>
      <c r="C1423" t="str">
        <v>Afternoon</v>
      </c>
      <c r="D1423">
        <v>19</v>
      </c>
      <c r="E1423" t="str">
        <f>IF(MOD(D1423,2)=0,"EVEN","ODD")</f>
        <v>ODD</v>
      </c>
      <c r="F1423" t="str">
        <f>IF(D1423&lt;=18,"LOW (1-18)","HIGH (19-36)")</f>
        <v>HIGH (19-36)</v>
      </c>
      <c r="G1423">
        <f>INT((D1423-1)/6)+1</f>
        <v>4</v>
      </c>
      <c r="H1423">
        <f>MOD(D1423-1,6)+1</f>
        <v>1</v>
      </c>
      <c r="I1423">
        <f>37-D1423</f>
        <v>18</v>
      </c>
      <c r="J1423">
        <f>ABS(D1423-D1424)</f>
        <v>0</v>
      </c>
    </row>
    <row r="1424">
      <c r="A1424">
        <v>26147</v>
      </c>
      <c r="B1424" t="str">
        <v>2025-10-03</v>
      </c>
      <c r="C1424" t="str">
        <v>Midday</v>
      </c>
      <c r="D1424">
        <v>19</v>
      </c>
      <c r="E1424" t="str">
        <f>IF(MOD(D1424,2)=0,"EVEN","ODD")</f>
        <v>ODD</v>
      </c>
      <c r="F1424" t="str">
        <f>IF(D1424&lt;=18,"LOW (1-18)","HIGH (19-36)")</f>
        <v>HIGH (19-36)</v>
      </c>
      <c r="G1424">
        <f>INT((D1424-1)/6)+1</f>
        <v>4</v>
      </c>
      <c r="H1424">
        <f>MOD(D1424-1,6)+1</f>
        <v>1</v>
      </c>
      <c r="I1424">
        <f>37-D1424</f>
        <v>18</v>
      </c>
      <c r="J1424">
        <f>ABS(D1424-D1425)</f>
        <v>4</v>
      </c>
    </row>
    <row r="1425">
      <c r="A1425">
        <v>26146</v>
      </c>
      <c r="B1425" t="str">
        <v>2025-10-03</v>
      </c>
      <c r="C1425" t="str">
        <v>Morning</v>
      </c>
      <c r="D1425">
        <v>23</v>
      </c>
      <c r="E1425" t="str">
        <f>IF(MOD(D1425,2)=0,"EVEN","ODD")</f>
        <v>ODD</v>
      </c>
      <c r="F1425" t="str">
        <f>IF(D1425&lt;=18,"LOW (1-18)","HIGH (19-36)")</f>
        <v>HIGH (19-36)</v>
      </c>
      <c r="G1425">
        <f>INT((D1425-1)/6)+1</f>
        <v>4</v>
      </c>
      <c r="H1425">
        <f>MOD(D1425-1,6)+1</f>
        <v>5</v>
      </c>
      <c r="I1425">
        <f>37-D1425</f>
        <v>14</v>
      </c>
      <c r="J1425">
        <f>ABS(D1425-D1426)</f>
        <v>12</v>
      </c>
    </row>
    <row r="1426">
      <c r="A1426">
        <v>26145</v>
      </c>
      <c r="B1426" t="str">
        <v>2025-10-02</v>
      </c>
      <c r="C1426" t="str">
        <v>Evening</v>
      </c>
      <c r="D1426">
        <v>35</v>
      </c>
      <c r="E1426" t="str">
        <f>IF(MOD(D1426,2)=0,"EVEN","ODD")</f>
        <v>ODD</v>
      </c>
      <c r="F1426" t="str">
        <f>IF(D1426&lt;=18,"LOW (1-18)","HIGH (19-36)")</f>
        <v>HIGH (19-36)</v>
      </c>
      <c r="G1426">
        <f>INT((D1426-1)/6)+1</f>
        <v>6</v>
      </c>
      <c r="H1426">
        <f>MOD(D1426-1,6)+1</f>
        <v>5</v>
      </c>
      <c r="I1426">
        <f>37-D1426</f>
        <v>2</v>
      </c>
      <c r="J1426">
        <f>ABS(D1426-D1427)</f>
        <v>6</v>
      </c>
    </row>
    <row r="1427">
      <c r="A1427">
        <v>26144</v>
      </c>
      <c r="B1427" t="str">
        <v>2025-10-02</v>
      </c>
      <c r="C1427" t="str">
        <v>Afternoon</v>
      </c>
      <c r="D1427">
        <v>29</v>
      </c>
      <c r="E1427" t="str">
        <f>IF(MOD(D1427,2)=0,"EVEN","ODD")</f>
        <v>ODD</v>
      </c>
      <c r="F1427" t="str">
        <f>IF(D1427&lt;=18,"LOW (1-18)","HIGH (19-36)")</f>
        <v>HIGH (19-36)</v>
      </c>
      <c r="G1427">
        <f>INT((D1427-1)/6)+1</f>
        <v>5</v>
      </c>
      <c r="H1427">
        <f>MOD(D1427-1,6)+1</f>
        <v>5</v>
      </c>
      <c r="I1427">
        <f>37-D1427</f>
        <v>8</v>
      </c>
      <c r="J1427">
        <f>ABS(D1427-D1428)</f>
        <v>24</v>
      </c>
    </row>
    <row r="1428">
      <c r="A1428">
        <v>26143</v>
      </c>
      <c r="B1428" t="str">
        <v>2025-10-02</v>
      </c>
      <c r="C1428" t="str">
        <v>Midday</v>
      </c>
      <c r="D1428">
        <v>5</v>
      </c>
      <c r="E1428" t="str">
        <f>IF(MOD(D1428,2)=0,"EVEN","ODD")</f>
        <v>ODD</v>
      </c>
      <c r="F1428" t="str">
        <f>IF(D1428&lt;=18,"LOW (1-18)","HIGH (19-36)")</f>
        <v>LOW (1-18)</v>
      </c>
      <c r="G1428">
        <f>INT((D1428-1)/6)+1</f>
        <v>1</v>
      </c>
      <c r="H1428">
        <f>MOD(D1428-1,6)+1</f>
        <v>5</v>
      </c>
      <c r="I1428">
        <f>37-D1428</f>
        <v>32</v>
      </c>
      <c r="J1428">
        <f>ABS(D1428-D1429)</f>
        <v>7</v>
      </c>
    </row>
    <row r="1429">
      <c r="A1429">
        <v>26142</v>
      </c>
      <c r="B1429" t="str">
        <v>2025-10-02</v>
      </c>
      <c r="C1429" t="str">
        <v>Morning</v>
      </c>
      <c r="D1429">
        <v>12</v>
      </c>
      <c r="E1429" t="str">
        <f>IF(MOD(D1429,2)=0,"EVEN","ODD")</f>
        <v>EVEN</v>
      </c>
      <c r="F1429" t="str">
        <f>IF(D1429&lt;=18,"LOW (1-18)","HIGH (19-36)")</f>
        <v>LOW (1-18)</v>
      </c>
      <c r="G1429">
        <f>INT((D1429-1)/6)+1</f>
        <v>2</v>
      </c>
      <c r="H1429">
        <f>MOD(D1429-1,6)+1</f>
        <v>6</v>
      </c>
      <c r="I1429">
        <f>37-D1429</f>
        <v>25</v>
      </c>
      <c r="J1429">
        <f>ABS(D1429-D1430)</f>
        <v>4</v>
      </c>
    </row>
    <row r="1430">
      <c r="A1430">
        <v>26141</v>
      </c>
      <c r="B1430" t="str">
        <v>2025-10-01</v>
      </c>
      <c r="C1430" t="str">
        <v>Evening</v>
      </c>
      <c r="D1430">
        <v>16</v>
      </c>
      <c r="E1430" t="str">
        <f>IF(MOD(D1430,2)=0,"EVEN","ODD")</f>
        <v>EVEN</v>
      </c>
      <c r="F1430" t="str">
        <f>IF(D1430&lt;=18,"LOW (1-18)","HIGH (19-36)")</f>
        <v>LOW (1-18)</v>
      </c>
      <c r="G1430">
        <f>INT((D1430-1)/6)+1</f>
        <v>3</v>
      </c>
      <c r="H1430">
        <f>MOD(D1430-1,6)+1</f>
        <v>4</v>
      </c>
      <c r="I1430">
        <f>37-D1430</f>
        <v>21</v>
      </c>
      <c r="J1430">
        <f>ABS(D1430-D1431)</f>
        <v>19</v>
      </c>
    </row>
    <row r="1431">
      <c r="A1431">
        <v>26140</v>
      </c>
      <c r="B1431" t="str">
        <v>2025-10-01</v>
      </c>
      <c r="C1431" t="str">
        <v>Afternoon</v>
      </c>
      <c r="D1431">
        <v>35</v>
      </c>
      <c r="E1431" t="str">
        <f>IF(MOD(D1431,2)=0,"EVEN","ODD")</f>
        <v>ODD</v>
      </c>
      <c r="F1431" t="str">
        <f>IF(D1431&lt;=18,"LOW (1-18)","HIGH (19-36)")</f>
        <v>HIGH (19-36)</v>
      </c>
      <c r="G1431">
        <f>INT((D1431-1)/6)+1</f>
        <v>6</v>
      </c>
      <c r="H1431">
        <f>MOD(D1431-1,6)+1</f>
        <v>5</v>
      </c>
      <c r="I1431">
        <f>37-D1431</f>
        <v>2</v>
      </c>
      <c r="J1431">
        <f>ABS(D1431-D1432)</f>
        <v>6</v>
      </c>
    </row>
    <row r="1432">
      <c r="A1432">
        <v>26139</v>
      </c>
      <c r="B1432" t="str">
        <v>2025-10-01</v>
      </c>
      <c r="C1432" t="str">
        <v>Midday</v>
      </c>
      <c r="D1432">
        <v>29</v>
      </c>
      <c r="E1432" t="str">
        <f>IF(MOD(D1432,2)=0,"EVEN","ODD")</f>
        <v>ODD</v>
      </c>
      <c r="F1432" t="str">
        <f>IF(D1432&lt;=18,"LOW (1-18)","HIGH (19-36)")</f>
        <v>HIGH (19-36)</v>
      </c>
      <c r="G1432">
        <f>INT((D1432-1)/6)+1</f>
        <v>5</v>
      </c>
      <c r="H1432">
        <f>MOD(D1432-1,6)+1</f>
        <v>5</v>
      </c>
      <c r="I1432">
        <f>37-D1432</f>
        <v>8</v>
      </c>
      <c r="J1432">
        <f>ABS(D1432-D1433)</f>
        <v>4</v>
      </c>
    </row>
    <row r="1433">
      <c r="A1433">
        <v>26138</v>
      </c>
      <c r="B1433" t="str">
        <v>2025-10-01</v>
      </c>
      <c r="C1433" t="str">
        <v>Morning</v>
      </c>
      <c r="D1433">
        <v>25</v>
      </c>
      <c r="E1433" t="str">
        <f>IF(MOD(D1433,2)=0,"EVEN","ODD")</f>
        <v>ODD</v>
      </c>
      <c r="F1433" t="str">
        <f>IF(D1433&lt;=18,"LOW (1-18)","HIGH (19-36)")</f>
        <v>HIGH (19-36)</v>
      </c>
      <c r="G1433">
        <f>INT((D1433-1)/6)+1</f>
        <v>5</v>
      </c>
      <c r="H1433">
        <f>MOD(D1433-1,6)+1</f>
        <v>1</v>
      </c>
      <c r="I1433">
        <f>37-D1433</f>
        <v>12</v>
      </c>
      <c r="J1433">
        <f>ABS(D1433-D1434)</f>
        <v>19</v>
      </c>
    </row>
    <row r="1434">
      <c r="A1434">
        <v>26137</v>
      </c>
      <c r="B1434" t="str">
        <v>2025-09-30</v>
      </c>
      <c r="C1434" t="str">
        <v>Evening</v>
      </c>
      <c r="D1434">
        <v>6</v>
      </c>
      <c r="E1434" t="str">
        <f>IF(MOD(D1434,2)=0,"EVEN","ODD")</f>
        <v>EVEN</v>
      </c>
      <c r="F1434" t="str">
        <f>IF(D1434&lt;=18,"LOW (1-18)","HIGH (19-36)")</f>
        <v>LOW (1-18)</v>
      </c>
      <c r="G1434">
        <f>INT((D1434-1)/6)+1</f>
        <v>1</v>
      </c>
      <c r="H1434">
        <f>MOD(D1434-1,6)+1</f>
        <v>6</v>
      </c>
      <c r="I1434">
        <f>37-D1434</f>
        <v>31</v>
      </c>
      <c r="J1434">
        <f>ABS(D1434-D1435)</f>
        <v>8</v>
      </c>
    </row>
    <row r="1435">
      <c r="A1435">
        <v>26136</v>
      </c>
      <c r="B1435" t="str">
        <v>2025-09-30</v>
      </c>
      <c r="C1435" t="str">
        <v>Afternoon</v>
      </c>
      <c r="D1435">
        <v>14</v>
      </c>
      <c r="E1435" t="str">
        <f>IF(MOD(D1435,2)=0,"EVEN","ODD")</f>
        <v>EVEN</v>
      </c>
      <c r="F1435" t="str">
        <f>IF(D1435&lt;=18,"LOW (1-18)","HIGH (19-36)")</f>
        <v>LOW (1-18)</v>
      </c>
      <c r="G1435">
        <f>INT((D1435-1)/6)+1</f>
        <v>3</v>
      </c>
      <c r="H1435">
        <f>MOD(D1435-1,6)+1</f>
        <v>2</v>
      </c>
      <c r="I1435">
        <f>37-D1435</f>
        <v>23</v>
      </c>
      <c r="J1435">
        <f>ABS(D1435-D1436)</f>
        <v>3</v>
      </c>
    </row>
    <row r="1436">
      <c r="A1436">
        <v>26135</v>
      </c>
      <c r="B1436" t="str">
        <v>2025-09-30</v>
      </c>
      <c r="C1436" t="str">
        <v>Midday</v>
      </c>
      <c r="D1436">
        <v>17</v>
      </c>
      <c r="E1436" t="str">
        <f>IF(MOD(D1436,2)=0,"EVEN","ODD")</f>
        <v>ODD</v>
      </c>
      <c r="F1436" t="str">
        <f>IF(D1436&lt;=18,"LOW (1-18)","HIGH (19-36)")</f>
        <v>LOW (1-18)</v>
      </c>
      <c r="G1436">
        <f>INT((D1436-1)/6)+1</f>
        <v>3</v>
      </c>
      <c r="H1436">
        <f>MOD(D1436-1,6)+1</f>
        <v>5</v>
      </c>
      <c r="I1436">
        <f>37-D1436</f>
        <v>20</v>
      </c>
      <c r="J1436">
        <f>ABS(D1436-D1437)</f>
        <v>6</v>
      </c>
    </row>
    <row r="1437">
      <c r="A1437">
        <v>26134</v>
      </c>
      <c r="B1437" t="str">
        <v>2025-09-30</v>
      </c>
      <c r="C1437" t="str">
        <v>Morning</v>
      </c>
      <c r="D1437">
        <v>11</v>
      </c>
      <c r="E1437" t="str">
        <f>IF(MOD(D1437,2)=0,"EVEN","ODD")</f>
        <v>ODD</v>
      </c>
      <c r="F1437" t="str">
        <f>IF(D1437&lt;=18,"LOW (1-18)","HIGH (19-36)")</f>
        <v>LOW (1-18)</v>
      </c>
      <c r="G1437">
        <f>INT((D1437-1)/6)+1</f>
        <v>2</v>
      </c>
      <c r="H1437">
        <f>MOD(D1437-1,6)+1</f>
        <v>5</v>
      </c>
      <c r="I1437">
        <f>37-D1437</f>
        <v>26</v>
      </c>
      <c r="J1437">
        <f>ABS(D1437-D1438)</f>
        <v>8</v>
      </c>
    </row>
    <row r="1438">
      <c r="A1438">
        <v>26133</v>
      </c>
      <c r="B1438" t="str">
        <v>2025-09-29</v>
      </c>
      <c r="C1438" t="str">
        <v>Evening</v>
      </c>
      <c r="D1438">
        <v>19</v>
      </c>
      <c r="E1438" t="str">
        <f>IF(MOD(D1438,2)=0,"EVEN","ODD")</f>
        <v>ODD</v>
      </c>
      <c r="F1438" t="str">
        <f>IF(D1438&lt;=18,"LOW (1-18)","HIGH (19-36)")</f>
        <v>HIGH (19-36)</v>
      </c>
      <c r="G1438">
        <f>INT((D1438-1)/6)+1</f>
        <v>4</v>
      </c>
      <c r="H1438">
        <f>MOD(D1438-1,6)+1</f>
        <v>1</v>
      </c>
      <c r="I1438">
        <f>37-D1438</f>
        <v>18</v>
      </c>
      <c r="J1438">
        <f>ABS(D1438-D1439)</f>
        <v>5</v>
      </c>
    </row>
    <row r="1439">
      <c r="A1439">
        <v>26132</v>
      </c>
      <c r="B1439" t="str">
        <v>2025-09-29</v>
      </c>
      <c r="C1439" t="str">
        <v>Afternoon</v>
      </c>
      <c r="D1439">
        <v>14</v>
      </c>
      <c r="E1439" t="str">
        <f>IF(MOD(D1439,2)=0,"EVEN","ODD")</f>
        <v>EVEN</v>
      </c>
      <c r="F1439" t="str">
        <f>IF(D1439&lt;=18,"LOW (1-18)","HIGH (19-36)")</f>
        <v>LOW (1-18)</v>
      </c>
      <c r="G1439">
        <f>INT((D1439-1)/6)+1</f>
        <v>3</v>
      </c>
      <c r="H1439">
        <f>MOD(D1439-1,6)+1</f>
        <v>2</v>
      </c>
      <c r="I1439">
        <f>37-D1439</f>
        <v>23</v>
      </c>
      <c r="J1439">
        <f>ABS(D1439-D1440)</f>
        <v>12</v>
      </c>
    </row>
    <row r="1440">
      <c r="A1440">
        <v>26131</v>
      </c>
      <c r="B1440" t="str">
        <v>2025-09-29</v>
      </c>
      <c r="C1440" t="str">
        <v>Midday</v>
      </c>
      <c r="D1440">
        <v>26</v>
      </c>
      <c r="E1440" t="str">
        <f>IF(MOD(D1440,2)=0,"EVEN","ODD")</f>
        <v>EVEN</v>
      </c>
      <c r="F1440" t="str">
        <f>IF(D1440&lt;=18,"LOW (1-18)","HIGH (19-36)")</f>
        <v>HIGH (19-36)</v>
      </c>
      <c r="G1440">
        <f>INT((D1440-1)/6)+1</f>
        <v>5</v>
      </c>
      <c r="H1440">
        <f>MOD(D1440-1,6)+1</f>
        <v>2</v>
      </c>
      <c r="I1440">
        <f>37-D1440</f>
        <v>11</v>
      </c>
      <c r="J1440">
        <f>ABS(D1440-D1441)</f>
        <v>14</v>
      </c>
    </row>
    <row r="1441">
      <c r="A1441">
        <v>26130</v>
      </c>
      <c r="B1441" t="str">
        <v>2025-09-29</v>
      </c>
      <c r="C1441" t="str">
        <v>Morning</v>
      </c>
      <c r="D1441">
        <v>12</v>
      </c>
      <c r="E1441" t="str">
        <f>IF(MOD(D1441,2)=0,"EVEN","ODD")</f>
        <v>EVEN</v>
      </c>
      <c r="F1441" t="str">
        <f>IF(D1441&lt;=18,"LOW (1-18)","HIGH (19-36)")</f>
        <v>LOW (1-18)</v>
      </c>
      <c r="G1441">
        <f>INT((D1441-1)/6)+1</f>
        <v>2</v>
      </c>
      <c r="H1441">
        <f>MOD(D1441-1,6)+1</f>
        <v>6</v>
      </c>
      <c r="I1441">
        <f>37-D1441</f>
        <v>25</v>
      </c>
      <c r="J1441">
        <f>ABS(D1441-D1442)</f>
        <v>1</v>
      </c>
    </row>
    <row r="1442">
      <c r="A1442">
        <v>26129</v>
      </c>
      <c r="B1442" t="str">
        <v>2025-09-27</v>
      </c>
      <c r="C1442" t="str">
        <v>Evening</v>
      </c>
      <c r="D1442">
        <v>11</v>
      </c>
      <c r="E1442" t="str">
        <f>IF(MOD(D1442,2)=0,"EVEN","ODD")</f>
        <v>ODD</v>
      </c>
      <c r="F1442" t="str">
        <f>IF(D1442&lt;=18,"LOW (1-18)","HIGH (19-36)")</f>
        <v>LOW (1-18)</v>
      </c>
      <c r="G1442">
        <f>INT((D1442-1)/6)+1</f>
        <v>2</v>
      </c>
      <c r="H1442">
        <f>MOD(D1442-1,6)+1</f>
        <v>5</v>
      </c>
      <c r="I1442">
        <f>37-D1442</f>
        <v>26</v>
      </c>
      <c r="J1442">
        <f>ABS(D1442-D1443)</f>
        <v>6</v>
      </c>
    </row>
    <row r="1443">
      <c r="A1443">
        <v>26128</v>
      </c>
      <c r="B1443" t="str">
        <v>2025-09-27</v>
      </c>
      <c r="C1443" t="str">
        <v>Afternoon</v>
      </c>
      <c r="D1443">
        <v>17</v>
      </c>
      <c r="E1443" t="str">
        <f>IF(MOD(D1443,2)=0,"EVEN","ODD")</f>
        <v>ODD</v>
      </c>
      <c r="F1443" t="str">
        <f>IF(D1443&lt;=18,"LOW (1-18)","HIGH (19-36)")</f>
        <v>LOW (1-18)</v>
      </c>
      <c r="G1443">
        <f>INT((D1443-1)/6)+1</f>
        <v>3</v>
      </c>
      <c r="H1443">
        <f>MOD(D1443-1,6)+1</f>
        <v>5</v>
      </c>
      <c r="I1443">
        <f>37-D1443</f>
        <v>20</v>
      </c>
      <c r="J1443">
        <f>ABS(D1443-D1444)</f>
        <v>5</v>
      </c>
    </row>
    <row r="1444">
      <c r="A1444">
        <v>26127</v>
      </c>
      <c r="B1444" t="str">
        <v>2025-09-27</v>
      </c>
      <c r="C1444" t="str">
        <v>Midday</v>
      </c>
      <c r="D1444">
        <v>12</v>
      </c>
      <c r="E1444" t="str">
        <f>IF(MOD(D1444,2)=0,"EVEN","ODD")</f>
        <v>EVEN</v>
      </c>
      <c r="F1444" t="str">
        <f>IF(D1444&lt;=18,"LOW (1-18)","HIGH (19-36)")</f>
        <v>LOW (1-18)</v>
      </c>
      <c r="G1444">
        <f>INT((D1444-1)/6)+1</f>
        <v>2</v>
      </c>
      <c r="H1444">
        <f>MOD(D1444-1,6)+1</f>
        <v>6</v>
      </c>
      <c r="I1444">
        <f>37-D1444</f>
        <v>25</v>
      </c>
      <c r="J1444">
        <f>ABS(D1444-D1445)</f>
        <v>24</v>
      </c>
    </row>
    <row r="1445">
      <c r="A1445">
        <v>26126</v>
      </c>
      <c r="B1445" t="str">
        <v>2025-09-27</v>
      </c>
      <c r="C1445" t="str">
        <v>Morning</v>
      </c>
      <c r="D1445">
        <v>36</v>
      </c>
      <c r="E1445" t="str">
        <f>IF(MOD(D1445,2)=0,"EVEN","ODD")</f>
        <v>EVEN</v>
      </c>
      <c r="F1445" t="str">
        <f>IF(D1445&lt;=18,"LOW (1-18)","HIGH (19-36)")</f>
        <v>HIGH (19-36)</v>
      </c>
      <c r="G1445">
        <f>INT((D1445-1)/6)+1</f>
        <v>6</v>
      </c>
      <c r="H1445">
        <f>MOD(D1445-1,6)+1</f>
        <v>6</v>
      </c>
      <c r="I1445">
        <f>37-D1445</f>
        <v>1</v>
      </c>
      <c r="J1445">
        <f>ABS(D1445-D1446)</f>
        <v>20</v>
      </c>
    </row>
    <row r="1446">
      <c r="A1446">
        <v>26125</v>
      </c>
      <c r="B1446" t="str">
        <v>2025-09-26</v>
      </c>
      <c r="C1446" t="str">
        <v>Evening</v>
      </c>
      <c r="D1446">
        <v>16</v>
      </c>
      <c r="E1446" t="str">
        <f>IF(MOD(D1446,2)=0,"EVEN","ODD")</f>
        <v>EVEN</v>
      </c>
      <c r="F1446" t="str">
        <f>IF(D1446&lt;=18,"LOW (1-18)","HIGH (19-36)")</f>
        <v>LOW (1-18)</v>
      </c>
      <c r="G1446">
        <f>INT((D1446-1)/6)+1</f>
        <v>3</v>
      </c>
      <c r="H1446">
        <f>MOD(D1446-1,6)+1</f>
        <v>4</v>
      </c>
      <c r="I1446">
        <f>37-D1446</f>
        <v>21</v>
      </c>
      <c r="J1446">
        <f>ABS(D1446-D1447)</f>
        <v>9</v>
      </c>
    </row>
    <row r="1447">
      <c r="A1447">
        <v>26124</v>
      </c>
      <c r="B1447" t="str">
        <v>2025-09-26</v>
      </c>
      <c r="C1447" t="str">
        <v>Afternoon</v>
      </c>
      <c r="D1447">
        <v>7</v>
      </c>
      <c r="E1447" t="str">
        <f>IF(MOD(D1447,2)=0,"EVEN","ODD")</f>
        <v>ODD</v>
      </c>
      <c r="F1447" t="str">
        <f>IF(D1447&lt;=18,"LOW (1-18)","HIGH (19-36)")</f>
        <v>LOW (1-18)</v>
      </c>
      <c r="G1447">
        <f>INT((D1447-1)/6)+1</f>
        <v>2</v>
      </c>
      <c r="H1447">
        <f>MOD(D1447-1,6)+1</f>
        <v>1</v>
      </c>
      <c r="I1447">
        <f>37-D1447</f>
        <v>30</v>
      </c>
      <c r="J1447">
        <f>ABS(D1447-D1448)</f>
        <v>9</v>
      </c>
    </row>
    <row r="1448">
      <c r="A1448">
        <v>26123</v>
      </c>
      <c r="B1448" t="str">
        <v>2025-09-26</v>
      </c>
      <c r="C1448" t="str">
        <v>Midday</v>
      </c>
      <c r="D1448">
        <v>16</v>
      </c>
      <c r="E1448" t="str">
        <f>IF(MOD(D1448,2)=0,"EVEN","ODD")</f>
        <v>EVEN</v>
      </c>
      <c r="F1448" t="str">
        <f>IF(D1448&lt;=18,"LOW (1-18)","HIGH (19-36)")</f>
        <v>LOW (1-18)</v>
      </c>
      <c r="G1448">
        <f>INT((D1448-1)/6)+1</f>
        <v>3</v>
      </c>
      <c r="H1448">
        <f>MOD(D1448-1,6)+1</f>
        <v>4</v>
      </c>
      <c r="I1448">
        <f>37-D1448</f>
        <v>21</v>
      </c>
      <c r="J1448">
        <f>ABS(D1448-D1449)</f>
        <v>12</v>
      </c>
    </row>
    <row r="1449">
      <c r="A1449">
        <v>26122</v>
      </c>
      <c r="B1449" t="str">
        <v>2025-09-26</v>
      </c>
      <c r="C1449" t="str">
        <v>Morning</v>
      </c>
      <c r="D1449">
        <v>4</v>
      </c>
      <c r="E1449" t="str">
        <f>IF(MOD(D1449,2)=0,"EVEN","ODD")</f>
        <v>EVEN</v>
      </c>
      <c r="F1449" t="str">
        <f>IF(D1449&lt;=18,"LOW (1-18)","HIGH (19-36)")</f>
        <v>LOW (1-18)</v>
      </c>
      <c r="G1449">
        <f>INT((D1449-1)/6)+1</f>
        <v>1</v>
      </c>
      <c r="H1449">
        <f>MOD(D1449-1,6)+1</f>
        <v>4</v>
      </c>
      <c r="I1449">
        <f>37-D1449</f>
        <v>33</v>
      </c>
      <c r="J1449">
        <f>ABS(D1449-D1450)</f>
        <v>32</v>
      </c>
    </row>
    <row r="1450">
      <c r="A1450">
        <v>26121</v>
      </c>
      <c r="B1450" t="str">
        <v>2025-09-25</v>
      </c>
      <c r="C1450" t="str">
        <v>Evening</v>
      </c>
      <c r="D1450">
        <v>36</v>
      </c>
      <c r="E1450" t="str">
        <f>IF(MOD(D1450,2)=0,"EVEN","ODD")</f>
        <v>EVEN</v>
      </c>
      <c r="F1450" t="str">
        <f>IF(D1450&lt;=18,"LOW (1-18)","HIGH (19-36)")</f>
        <v>HIGH (19-36)</v>
      </c>
      <c r="G1450">
        <f>INT((D1450-1)/6)+1</f>
        <v>6</v>
      </c>
      <c r="H1450">
        <f>MOD(D1450-1,6)+1</f>
        <v>6</v>
      </c>
      <c r="I1450">
        <f>37-D1450</f>
        <v>1</v>
      </c>
      <c r="J1450">
        <f>ABS(D1450-D1451)</f>
        <v>31</v>
      </c>
    </row>
    <row r="1451">
      <c r="A1451">
        <v>26120</v>
      </c>
      <c r="B1451" t="str">
        <v>2025-09-25</v>
      </c>
      <c r="C1451" t="str">
        <v>Afternoon</v>
      </c>
      <c r="D1451">
        <v>5</v>
      </c>
      <c r="E1451" t="str">
        <f>IF(MOD(D1451,2)=0,"EVEN","ODD")</f>
        <v>ODD</v>
      </c>
      <c r="F1451" t="str">
        <f>IF(D1451&lt;=18,"LOW (1-18)","HIGH (19-36)")</f>
        <v>LOW (1-18)</v>
      </c>
      <c r="G1451">
        <f>INT((D1451-1)/6)+1</f>
        <v>1</v>
      </c>
      <c r="H1451">
        <f>MOD(D1451-1,6)+1</f>
        <v>5</v>
      </c>
      <c r="I1451">
        <f>37-D1451</f>
        <v>32</v>
      </c>
      <c r="J1451">
        <f>ABS(D1451-D1452)</f>
        <v>26</v>
      </c>
    </row>
    <row r="1452">
      <c r="A1452">
        <v>26119</v>
      </c>
      <c r="B1452" t="str">
        <v>2025-09-25</v>
      </c>
      <c r="C1452" t="str">
        <v>Midday</v>
      </c>
      <c r="D1452">
        <v>31</v>
      </c>
      <c r="E1452" t="str">
        <f>IF(MOD(D1452,2)=0,"EVEN","ODD")</f>
        <v>ODD</v>
      </c>
      <c r="F1452" t="str">
        <f>IF(D1452&lt;=18,"LOW (1-18)","HIGH (19-36)")</f>
        <v>HIGH (19-36)</v>
      </c>
      <c r="G1452">
        <f>INT((D1452-1)/6)+1</f>
        <v>6</v>
      </c>
      <c r="H1452">
        <f>MOD(D1452-1,6)+1</f>
        <v>1</v>
      </c>
      <c r="I1452">
        <f>37-D1452</f>
        <v>6</v>
      </c>
      <c r="J1452">
        <f>ABS(D1452-D1453)</f>
        <v>18</v>
      </c>
    </row>
    <row r="1453">
      <c r="A1453">
        <v>26118</v>
      </c>
      <c r="B1453" t="str">
        <v>2025-09-25</v>
      </c>
      <c r="C1453" t="str">
        <v>Morning</v>
      </c>
      <c r="D1453">
        <v>13</v>
      </c>
      <c r="E1453" t="str">
        <f>IF(MOD(D1453,2)=0,"EVEN","ODD")</f>
        <v>ODD</v>
      </c>
      <c r="F1453" t="str">
        <f>IF(D1453&lt;=18,"LOW (1-18)","HIGH (19-36)")</f>
        <v>LOW (1-18)</v>
      </c>
      <c r="G1453">
        <f>INT((D1453-1)/6)+1</f>
        <v>3</v>
      </c>
      <c r="H1453">
        <f>MOD(D1453-1,6)+1</f>
        <v>1</v>
      </c>
      <c r="I1453">
        <f>37-D1453</f>
        <v>24</v>
      </c>
      <c r="J1453">
        <f>ABS(D1453-D1454)</f>
        <v>12</v>
      </c>
    </row>
    <row r="1454">
      <c r="A1454">
        <v>26117</v>
      </c>
      <c r="B1454" t="str">
        <v>2025-09-24</v>
      </c>
      <c r="C1454" t="str">
        <v>Evening</v>
      </c>
      <c r="D1454">
        <v>25</v>
      </c>
      <c r="E1454" t="str">
        <f>IF(MOD(D1454,2)=0,"EVEN","ODD")</f>
        <v>ODD</v>
      </c>
      <c r="F1454" t="str">
        <f>IF(D1454&lt;=18,"LOW (1-18)","HIGH (19-36)")</f>
        <v>HIGH (19-36)</v>
      </c>
      <c r="G1454">
        <f>INT((D1454-1)/6)+1</f>
        <v>5</v>
      </c>
      <c r="H1454">
        <f>MOD(D1454-1,6)+1</f>
        <v>1</v>
      </c>
      <c r="I1454">
        <f>37-D1454</f>
        <v>12</v>
      </c>
      <c r="J1454">
        <f>ABS(D1454-D1455)</f>
        <v>0</v>
      </c>
    </row>
    <row r="1455">
      <c r="A1455">
        <v>26116</v>
      </c>
      <c r="B1455" t="str">
        <v>2025-09-24</v>
      </c>
      <c r="C1455" t="str">
        <v>Afternoon</v>
      </c>
      <c r="D1455">
        <v>25</v>
      </c>
      <c r="E1455" t="str">
        <f>IF(MOD(D1455,2)=0,"EVEN","ODD")</f>
        <v>ODD</v>
      </c>
      <c r="F1455" t="str">
        <f>IF(D1455&lt;=18,"LOW (1-18)","HIGH (19-36)")</f>
        <v>HIGH (19-36)</v>
      </c>
      <c r="G1455">
        <f>INT((D1455-1)/6)+1</f>
        <v>5</v>
      </c>
      <c r="H1455">
        <f>MOD(D1455-1,6)+1</f>
        <v>1</v>
      </c>
      <c r="I1455">
        <f>37-D1455</f>
        <v>12</v>
      </c>
      <c r="J1455">
        <f>ABS(D1455-D1456)</f>
        <v>13</v>
      </c>
    </row>
    <row r="1456">
      <c r="A1456">
        <v>26115</v>
      </c>
      <c r="B1456" t="str">
        <v>2025-09-24</v>
      </c>
      <c r="C1456" t="str">
        <v>Midday</v>
      </c>
      <c r="D1456">
        <v>12</v>
      </c>
      <c r="E1456" t="str">
        <f>IF(MOD(D1456,2)=0,"EVEN","ODD")</f>
        <v>EVEN</v>
      </c>
      <c r="F1456" t="str">
        <f>IF(D1456&lt;=18,"LOW (1-18)","HIGH (19-36)")</f>
        <v>LOW (1-18)</v>
      </c>
      <c r="G1456">
        <f>INT((D1456-1)/6)+1</f>
        <v>2</v>
      </c>
      <c r="H1456">
        <f>MOD(D1456-1,6)+1</f>
        <v>6</v>
      </c>
      <c r="I1456">
        <f>37-D1456</f>
        <v>25</v>
      </c>
      <c r="J1456">
        <f>ABS(D1456-D1457)</f>
        <v>19</v>
      </c>
    </row>
    <row r="1457">
      <c r="A1457">
        <v>26114</v>
      </c>
      <c r="B1457" t="str">
        <v>2025-09-24</v>
      </c>
      <c r="C1457" t="str">
        <v>Morning</v>
      </c>
      <c r="D1457">
        <v>31</v>
      </c>
      <c r="E1457" t="str">
        <f>IF(MOD(D1457,2)=0,"EVEN","ODD")</f>
        <v>ODD</v>
      </c>
      <c r="F1457" t="str">
        <f>IF(D1457&lt;=18,"LOW (1-18)","HIGH (19-36)")</f>
        <v>HIGH (19-36)</v>
      </c>
      <c r="G1457">
        <f>INT((D1457-1)/6)+1</f>
        <v>6</v>
      </c>
      <c r="H1457">
        <f>MOD(D1457-1,6)+1</f>
        <v>1</v>
      </c>
      <c r="I1457">
        <f>37-D1457</f>
        <v>6</v>
      </c>
      <c r="J1457">
        <f>ABS(D1457-D1458)</f>
        <v>10</v>
      </c>
    </row>
    <row r="1458">
      <c r="A1458">
        <v>26113</v>
      </c>
      <c r="B1458" t="str">
        <v>2025-09-23</v>
      </c>
      <c r="C1458" t="str">
        <v>Evening</v>
      </c>
      <c r="D1458">
        <v>21</v>
      </c>
      <c r="E1458" t="str">
        <f>IF(MOD(D1458,2)=0,"EVEN","ODD")</f>
        <v>ODD</v>
      </c>
      <c r="F1458" t="str">
        <f>IF(D1458&lt;=18,"LOW (1-18)","HIGH (19-36)")</f>
        <v>HIGH (19-36)</v>
      </c>
      <c r="G1458">
        <f>INT((D1458-1)/6)+1</f>
        <v>4</v>
      </c>
      <c r="H1458">
        <f>MOD(D1458-1,6)+1</f>
        <v>3</v>
      </c>
      <c r="I1458">
        <f>37-D1458</f>
        <v>16</v>
      </c>
      <c r="J1458">
        <f>ABS(D1458-D1459)</f>
        <v>2</v>
      </c>
    </row>
    <row r="1459">
      <c r="A1459">
        <v>26112</v>
      </c>
      <c r="B1459" t="str">
        <v>2025-09-23</v>
      </c>
      <c r="C1459" t="str">
        <v>Afternoon</v>
      </c>
      <c r="D1459">
        <v>19</v>
      </c>
      <c r="E1459" t="str">
        <f>IF(MOD(D1459,2)=0,"EVEN","ODD")</f>
        <v>ODD</v>
      </c>
      <c r="F1459" t="str">
        <f>IF(D1459&lt;=18,"LOW (1-18)","HIGH (19-36)")</f>
        <v>HIGH (19-36)</v>
      </c>
      <c r="G1459">
        <f>INT((D1459-1)/6)+1</f>
        <v>4</v>
      </c>
      <c r="H1459">
        <f>MOD(D1459-1,6)+1</f>
        <v>1</v>
      </c>
      <c r="I1459">
        <f>37-D1459</f>
        <v>18</v>
      </c>
      <c r="J1459">
        <f>ABS(D1459-D1460)</f>
        <v>4</v>
      </c>
    </row>
    <row r="1460">
      <c r="A1460">
        <v>26111</v>
      </c>
      <c r="B1460" t="str">
        <v>2025-09-23</v>
      </c>
      <c r="C1460" t="str">
        <v>Midday</v>
      </c>
      <c r="D1460">
        <v>23</v>
      </c>
      <c r="E1460" t="str">
        <f>IF(MOD(D1460,2)=0,"EVEN","ODD")</f>
        <v>ODD</v>
      </c>
      <c r="F1460" t="str">
        <f>IF(D1460&lt;=18,"LOW (1-18)","HIGH (19-36)")</f>
        <v>HIGH (19-36)</v>
      </c>
      <c r="G1460">
        <f>INT((D1460-1)/6)+1</f>
        <v>4</v>
      </c>
      <c r="H1460">
        <f>MOD(D1460-1,6)+1</f>
        <v>5</v>
      </c>
      <c r="I1460">
        <f>37-D1460</f>
        <v>14</v>
      </c>
      <c r="J1460">
        <f>ABS(D1460-D1461)</f>
        <v>12</v>
      </c>
    </row>
    <row r="1461">
      <c r="A1461">
        <v>26110</v>
      </c>
      <c r="B1461" t="str">
        <v>2025-09-23</v>
      </c>
      <c r="C1461" t="str">
        <v>Morning</v>
      </c>
      <c r="D1461">
        <v>11</v>
      </c>
      <c r="E1461" t="str">
        <f>IF(MOD(D1461,2)=0,"EVEN","ODD")</f>
        <v>ODD</v>
      </c>
      <c r="F1461" t="str">
        <f>IF(D1461&lt;=18,"LOW (1-18)","HIGH (19-36)")</f>
        <v>LOW (1-18)</v>
      </c>
      <c r="G1461">
        <f>INT((D1461-1)/6)+1</f>
        <v>2</v>
      </c>
      <c r="H1461">
        <f>MOD(D1461-1,6)+1</f>
        <v>5</v>
      </c>
      <c r="I1461">
        <f>37-D1461</f>
        <v>26</v>
      </c>
      <c r="J1461">
        <f>ABS(D1461-D1462)</f>
        <v>11</v>
      </c>
    </row>
    <row r="1462">
      <c r="A1462">
        <v>26109</v>
      </c>
      <c r="B1462" t="str">
        <v>2025-09-22</v>
      </c>
      <c r="C1462" t="str">
        <v>Evening</v>
      </c>
      <c r="D1462">
        <v>22</v>
      </c>
      <c r="E1462" t="str">
        <f>IF(MOD(D1462,2)=0,"EVEN","ODD")</f>
        <v>EVEN</v>
      </c>
      <c r="F1462" t="str">
        <f>IF(D1462&lt;=18,"LOW (1-18)","HIGH (19-36)")</f>
        <v>HIGH (19-36)</v>
      </c>
      <c r="G1462">
        <f>INT((D1462-1)/6)+1</f>
        <v>4</v>
      </c>
      <c r="H1462">
        <f>MOD(D1462-1,6)+1</f>
        <v>4</v>
      </c>
      <c r="I1462">
        <f>37-D1462</f>
        <v>15</v>
      </c>
      <c r="J1462">
        <f>ABS(D1462-D1463)</f>
        <v>19</v>
      </c>
    </row>
    <row r="1463">
      <c r="A1463">
        <v>26108</v>
      </c>
      <c r="B1463" t="str">
        <v>2025-09-22</v>
      </c>
      <c r="C1463" t="str">
        <v>Afternoon</v>
      </c>
      <c r="D1463">
        <v>3</v>
      </c>
      <c r="E1463" t="str">
        <f>IF(MOD(D1463,2)=0,"EVEN","ODD")</f>
        <v>ODD</v>
      </c>
      <c r="F1463" t="str">
        <f>IF(D1463&lt;=18,"LOW (1-18)","HIGH (19-36)")</f>
        <v>LOW (1-18)</v>
      </c>
      <c r="G1463">
        <f>INT((D1463-1)/6)+1</f>
        <v>1</v>
      </c>
      <c r="H1463">
        <f>MOD(D1463-1,6)+1</f>
        <v>3</v>
      </c>
      <c r="I1463">
        <f>37-D1463</f>
        <v>34</v>
      </c>
      <c r="J1463">
        <f>ABS(D1463-D1464)</f>
        <v>19</v>
      </c>
    </row>
    <row r="1464">
      <c r="A1464">
        <v>26107</v>
      </c>
      <c r="B1464" t="str">
        <v>2025-09-22</v>
      </c>
      <c r="C1464" t="str">
        <v>Midday</v>
      </c>
      <c r="D1464">
        <v>22</v>
      </c>
      <c r="E1464" t="str">
        <f>IF(MOD(D1464,2)=0,"EVEN","ODD")</f>
        <v>EVEN</v>
      </c>
      <c r="F1464" t="str">
        <f>IF(D1464&lt;=18,"LOW (1-18)","HIGH (19-36)")</f>
        <v>HIGH (19-36)</v>
      </c>
      <c r="G1464">
        <f>INT((D1464-1)/6)+1</f>
        <v>4</v>
      </c>
      <c r="H1464">
        <f>MOD(D1464-1,6)+1</f>
        <v>4</v>
      </c>
      <c r="I1464">
        <f>37-D1464</f>
        <v>15</v>
      </c>
      <c r="J1464">
        <f>ABS(D1464-D1465)</f>
        <v>10</v>
      </c>
    </row>
    <row r="1465">
      <c r="A1465">
        <v>26106</v>
      </c>
      <c r="B1465" t="str">
        <v>2025-09-22</v>
      </c>
      <c r="C1465" t="str">
        <v>Morning</v>
      </c>
      <c r="D1465">
        <v>32</v>
      </c>
      <c r="E1465" t="str">
        <f>IF(MOD(D1465,2)=0,"EVEN","ODD")</f>
        <v>EVEN</v>
      </c>
      <c r="F1465" t="str">
        <f>IF(D1465&lt;=18,"LOW (1-18)","HIGH (19-36)")</f>
        <v>HIGH (19-36)</v>
      </c>
      <c r="G1465">
        <f>INT((D1465-1)/6)+1</f>
        <v>6</v>
      </c>
      <c r="H1465">
        <f>MOD(D1465-1,6)+1</f>
        <v>2</v>
      </c>
      <c r="I1465">
        <f>37-D1465</f>
        <v>5</v>
      </c>
      <c r="J1465">
        <f>ABS(D1465-D1466)</f>
        <v>19</v>
      </c>
    </row>
    <row r="1466">
      <c r="A1466">
        <v>26105</v>
      </c>
      <c r="B1466" t="str">
        <v>2025-09-20</v>
      </c>
      <c r="C1466" t="str">
        <v>Evening</v>
      </c>
      <c r="D1466">
        <v>13</v>
      </c>
      <c r="E1466" t="str">
        <f>IF(MOD(D1466,2)=0,"EVEN","ODD")</f>
        <v>ODD</v>
      </c>
      <c r="F1466" t="str">
        <f>IF(D1466&lt;=18,"LOW (1-18)","HIGH (19-36)")</f>
        <v>LOW (1-18)</v>
      </c>
      <c r="G1466">
        <f>INT((D1466-1)/6)+1</f>
        <v>3</v>
      </c>
      <c r="H1466">
        <f>MOD(D1466-1,6)+1</f>
        <v>1</v>
      </c>
      <c r="I1466">
        <f>37-D1466</f>
        <v>24</v>
      </c>
      <c r="J1466">
        <f>ABS(D1466-D1467)</f>
        <v>12</v>
      </c>
    </row>
    <row r="1467">
      <c r="A1467">
        <v>26104</v>
      </c>
      <c r="B1467" t="str">
        <v>2025-09-20</v>
      </c>
      <c r="C1467" t="str">
        <v>Afternoon</v>
      </c>
      <c r="D1467">
        <v>1</v>
      </c>
      <c r="E1467" t="str">
        <f>IF(MOD(D1467,2)=0,"EVEN","ODD")</f>
        <v>ODD</v>
      </c>
      <c r="F1467" t="str">
        <f>IF(D1467&lt;=18,"LOW (1-18)","HIGH (19-36)")</f>
        <v>LOW (1-18)</v>
      </c>
      <c r="G1467">
        <f>INT((D1467-1)/6)+1</f>
        <v>1</v>
      </c>
      <c r="H1467">
        <f>MOD(D1467-1,6)+1</f>
        <v>1</v>
      </c>
      <c r="I1467">
        <f>37-D1467</f>
        <v>36</v>
      </c>
      <c r="J1467">
        <f>ABS(D1467-D1468)</f>
        <v>3</v>
      </c>
    </row>
    <row r="1468">
      <c r="A1468">
        <v>26103</v>
      </c>
      <c r="B1468" t="str">
        <v>2025-09-20</v>
      </c>
      <c r="C1468" t="str">
        <v>Midday</v>
      </c>
      <c r="D1468">
        <v>4</v>
      </c>
      <c r="E1468" t="str">
        <f>IF(MOD(D1468,2)=0,"EVEN","ODD")</f>
        <v>EVEN</v>
      </c>
      <c r="F1468" t="str">
        <f>IF(D1468&lt;=18,"LOW (1-18)","HIGH (19-36)")</f>
        <v>LOW (1-18)</v>
      </c>
      <c r="G1468">
        <f>INT((D1468-1)/6)+1</f>
        <v>1</v>
      </c>
      <c r="H1468">
        <f>MOD(D1468-1,6)+1</f>
        <v>4</v>
      </c>
      <c r="I1468">
        <f>37-D1468</f>
        <v>33</v>
      </c>
      <c r="J1468">
        <f>ABS(D1468-D1469)</f>
        <v>22</v>
      </c>
    </row>
    <row r="1469">
      <c r="A1469">
        <v>26102</v>
      </c>
      <c r="B1469" t="str">
        <v>2025-09-20</v>
      </c>
      <c r="C1469" t="str">
        <v>Morning</v>
      </c>
      <c r="D1469">
        <v>26</v>
      </c>
      <c r="E1469" t="str">
        <f>IF(MOD(D1469,2)=0,"EVEN","ODD")</f>
        <v>EVEN</v>
      </c>
      <c r="F1469" t="str">
        <f>IF(D1469&lt;=18,"LOW (1-18)","HIGH (19-36)")</f>
        <v>HIGH (19-36)</v>
      </c>
      <c r="G1469">
        <f>INT((D1469-1)/6)+1</f>
        <v>5</v>
      </c>
      <c r="H1469">
        <f>MOD(D1469-1,6)+1</f>
        <v>2</v>
      </c>
      <c r="I1469">
        <f>37-D1469</f>
        <v>11</v>
      </c>
      <c r="J1469">
        <f>ABS(D1469-D1470)</f>
        <v>24</v>
      </c>
    </row>
    <row r="1470">
      <c r="A1470">
        <v>26101</v>
      </c>
      <c r="B1470" t="str">
        <v>2025-09-19</v>
      </c>
      <c r="C1470" t="str">
        <v>Evening</v>
      </c>
      <c r="D1470">
        <v>2</v>
      </c>
      <c r="E1470" t="str">
        <f>IF(MOD(D1470,2)=0,"EVEN","ODD")</f>
        <v>EVEN</v>
      </c>
      <c r="F1470" t="str">
        <f>IF(D1470&lt;=18,"LOW (1-18)","HIGH (19-36)")</f>
        <v>LOW (1-18)</v>
      </c>
      <c r="G1470">
        <f>INT((D1470-1)/6)+1</f>
        <v>1</v>
      </c>
      <c r="H1470">
        <f>MOD(D1470-1,6)+1</f>
        <v>2</v>
      </c>
      <c r="I1470">
        <f>37-D1470</f>
        <v>35</v>
      </c>
      <c r="J1470">
        <f>ABS(D1470-D1471)</f>
        <v>24</v>
      </c>
    </row>
    <row r="1471">
      <c r="A1471">
        <v>26100</v>
      </c>
      <c r="B1471" t="str">
        <v>2025-09-19</v>
      </c>
      <c r="C1471" t="str">
        <v>Afternoon</v>
      </c>
      <c r="D1471">
        <v>26</v>
      </c>
      <c r="E1471" t="str">
        <f>IF(MOD(D1471,2)=0,"EVEN","ODD")</f>
        <v>EVEN</v>
      </c>
      <c r="F1471" t="str">
        <f>IF(D1471&lt;=18,"LOW (1-18)","HIGH (19-36)")</f>
        <v>HIGH (19-36)</v>
      </c>
      <c r="G1471">
        <f>INT((D1471-1)/6)+1</f>
        <v>5</v>
      </c>
      <c r="H1471">
        <f>MOD(D1471-1,6)+1</f>
        <v>2</v>
      </c>
      <c r="I1471">
        <f>37-D1471</f>
        <v>11</v>
      </c>
      <c r="J1471">
        <f>ABS(D1471-D1472)</f>
        <v>2</v>
      </c>
    </row>
    <row r="1472">
      <c r="A1472">
        <v>26099</v>
      </c>
      <c r="B1472" t="str">
        <v>2025-09-19</v>
      </c>
      <c r="C1472" t="str">
        <v>Midday</v>
      </c>
      <c r="D1472">
        <v>24</v>
      </c>
      <c r="E1472" t="str">
        <f>IF(MOD(D1472,2)=0,"EVEN","ODD")</f>
        <v>EVEN</v>
      </c>
      <c r="F1472" t="str">
        <f>IF(D1472&lt;=18,"LOW (1-18)","HIGH (19-36)")</f>
        <v>HIGH (19-36)</v>
      </c>
      <c r="G1472">
        <f>INT((D1472-1)/6)+1</f>
        <v>4</v>
      </c>
      <c r="H1472">
        <f>MOD(D1472-1,6)+1</f>
        <v>6</v>
      </c>
      <c r="I1472">
        <f>37-D1472</f>
        <v>13</v>
      </c>
      <c r="J1472">
        <f>ABS(D1472-D1473)</f>
        <v>22</v>
      </c>
    </row>
    <row r="1473">
      <c r="A1473">
        <v>26098</v>
      </c>
      <c r="B1473" t="str">
        <v>2025-09-19</v>
      </c>
      <c r="C1473" t="str">
        <v>Morning</v>
      </c>
      <c r="D1473">
        <v>2</v>
      </c>
      <c r="E1473" t="str">
        <f>IF(MOD(D1473,2)=0,"EVEN","ODD")</f>
        <v>EVEN</v>
      </c>
      <c r="F1473" t="str">
        <f>IF(D1473&lt;=18,"LOW (1-18)","HIGH (19-36)")</f>
        <v>LOW (1-18)</v>
      </c>
      <c r="G1473">
        <f>INT((D1473-1)/6)+1</f>
        <v>1</v>
      </c>
      <c r="H1473">
        <f>MOD(D1473-1,6)+1</f>
        <v>2</v>
      </c>
      <c r="I1473">
        <f>37-D1473</f>
        <v>35</v>
      </c>
      <c r="J1473">
        <f>ABS(D1473-D1474)</f>
        <v>9</v>
      </c>
    </row>
    <row r="1474">
      <c r="A1474">
        <v>26097</v>
      </c>
      <c r="B1474" t="str">
        <v>2025-09-18</v>
      </c>
      <c r="C1474" t="str">
        <v>Evening</v>
      </c>
      <c r="D1474">
        <v>11</v>
      </c>
      <c r="E1474" t="str">
        <f>IF(MOD(D1474,2)=0,"EVEN","ODD")</f>
        <v>ODD</v>
      </c>
      <c r="F1474" t="str">
        <f>IF(D1474&lt;=18,"LOW (1-18)","HIGH (19-36)")</f>
        <v>LOW (1-18)</v>
      </c>
      <c r="G1474">
        <f>INT((D1474-1)/6)+1</f>
        <v>2</v>
      </c>
      <c r="H1474">
        <f>MOD(D1474-1,6)+1</f>
        <v>5</v>
      </c>
      <c r="I1474">
        <f>37-D1474</f>
        <v>26</v>
      </c>
      <c r="J1474">
        <f>ABS(D1474-D1475)</f>
        <v>0</v>
      </c>
    </row>
    <row r="1475">
      <c r="A1475">
        <v>26096</v>
      </c>
      <c r="B1475" t="str">
        <v>2025-09-18</v>
      </c>
      <c r="C1475" t="str">
        <v>Afternoon</v>
      </c>
      <c r="D1475">
        <v>11</v>
      </c>
      <c r="E1475" t="str">
        <f>IF(MOD(D1475,2)=0,"EVEN","ODD")</f>
        <v>ODD</v>
      </c>
      <c r="F1475" t="str">
        <f>IF(D1475&lt;=18,"LOW (1-18)","HIGH (19-36)")</f>
        <v>LOW (1-18)</v>
      </c>
      <c r="G1475">
        <f>INT((D1475-1)/6)+1</f>
        <v>2</v>
      </c>
      <c r="H1475">
        <f>MOD(D1475-1,6)+1</f>
        <v>5</v>
      </c>
      <c r="I1475">
        <f>37-D1475</f>
        <v>26</v>
      </c>
      <c r="J1475">
        <f>ABS(D1475-D1476)</f>
        <v>21</v>
      </c>
    </row>
    <row r="1476">
      <c r="A1476">
        <v>26095</v>
      </c>
      <c r="B1476" t="str">
        <v>2025-09-18</v>
      </c>
      <c r="C1476" t="str">
        <v>Midday</v>
      </c>
      <c r="D1476">
        <v>32</v>
      </c>
      <c r="E1476" t="str">
        <f>IF(MOD(D1476,2)=0,"EVEN","ODD")</f>
        <v>EVEN</v>
      </c>
      <c r="F1476" t="str">
        <f>IF(D1476&lt;=18,"LOW (1-18)","HIGH (19-36)")</f>
        <v>HIGH (19-36)</v>
      </c>
      <c r="G1476">
        <f>INT((D1476-1)/6)+1</f>
        <v>6</v>
      </c>
      <c r="H1476">
        <f>MOD(D1476-1,6)+1</f>
        <v>2</v>
      </c>
      <c r="I1476">
        <f>37-D1476</f>
        <v>5</v>
      </c>
      <c r="J1476">
        <f>ABS(D1476-D1477)</f>
        <v>0</v>
      </c>
    </row>
    <row r="1477">
      <c r="A1477">
        <v>26094</v>
      </c>
      <c r="B1477" t="str">
        <v>2025-09-18</v>
      </c>
      <c r="C1477" t="str">
        <v>Morning</v>
      </c>
      <c r="D1477">
        <v>32</v>
      </c>
      <c r="E1477" t="str">
        <f>IF(MOD(D1477,2)=0,"EVEN","ODD")</f>
        <v>EVEN</v>
      </c>
      <c r="F1477" t="str">
        <f>IF(D1477&lt;=18,"LOW (1-18)","HIGH (19-36)")</f>
        <v>HIGH (19-36)</v>
      </c>
      <c r="G1477">
        <f>INT((D1477-1)/6)+1</f>
        <v>6</v>
      </c>
      <c r="H1477">
        <f>MOD(D1477-1,6)+1</f>
        <v>2</v>
      </c>
      <c r="I1477">
        <f>37-D1477</f>
        <v>5</v>
      </c>
      <c r="J1477">
        <f>ABS(D1477-D1478)</f>
        <v>19</v>
      </c>
    </row>
    <row r="1478">
      <c r="A1478">
        <v>26093</v>
      </c>
      <c r="B1478" t="str">
        <v>2025-09-17</v>
      </c>
      <c r="C1478" t="str">
        <v>Evening</v>
      </c>
      <c r="D1478">
        <v>13</v>
      </c>
      <c r="E1478" t="str">
        <f>IF(MOD(D1478,2)=0,"EVEN","ODD")</f>
        <v>ODD</v>
      </c>
      <c r="F1478" t="str">
        <f>IF(D1478&lt;=18,"LOW (1-18)","HIGH (19-36)")</f>
        <v>LOW (1-18)</v>
      </c>
      <c r="G1478">
        <f>INT((D1478-1)/6)+1</f>
        <v>3</v>
      </c>
      <c r="H1478">
        <f>MOD(D1478-1,6)+1</f>
        <v>1</v>
      </c>
      <c r="I1478">
        <f>37-D1478</f>
        <v>24</v>
      </c>
      <c r="J1478">
        <f>ABS(D1478-D1479)</f>
        <v>12</v>
      </c>
    </row>
    <row r="1479">
      <c r="A1479">
        <v>26092</v>
      </c>
      <c r="B1479" t="str">
        <v>2025-09-17</v>
      </c>
      <c r="C1479" t="str">
        <v>Afternoon</v>
      </c>
      <c r="D1479">
        <v>1</v>
      </c>
      <c r="E1479" t="str">
        <f>IF(MOD(D1479,2)=0,"EVEN","ODD")</f>
        <v>ODD</v>
      </c>
      <c r="F1479" t="str">
        <f>IF(D1479&lt;=18,"LOW (1-18)","HIGH (19-36)")</f>
        <v>LOW (1-18)</v>
      </c>
      <c r="G1479">
        <f>INT((D1479-1)/6)+1</f>
        <v>1</v>
      </c>
      <c r="H1479">
        <f>MOD(D1479-1,6)+1</f>
        <v>1</v>
      </c>
      <c r="I1479">
        <f>37-D1479</f>
        <v>36</v>
      </c>
      <c r="J1479">
        <f>ABS(D1479-D1480)</f>
        <v>24</v>
      </c>
    </row>
    <row r="1480">
      <c r="A1480">
        <v>26091</v>
      </c>
      <c r="B1480" t="str">
        <v>2025-09-17</v>
      </c>
      <c r="C1480" t="str">
        <v>Midday</v>
      </c>
      <c r="D1480">
        <v>25</v>
      </c>
      <c r="E1480" t="str">
        <f>IF(MOD(D1480,2)=0,"EVEN","ODD")</f>
        <v>ODD</v>
      </c>
      <c r="F1480" t="str">
        <f>IF(D1480&lt;=18,"LOW (1-18)","HIGH (19-36)")</f>
        <v>HIGH (19-36)</v>
      </c>
      <c r="G1480">
        <f>INT((D1480-1)/6)+1</f>
        <v>5</v>
      </c>
      <c r="H1480">
        <f>MOD(D1480-1,6)+1</f>
        <v>1</v>
      </c>
      <c r="I1480">
        <f>37-D1480</f>
        <v>12</v>
      </c>
      <c r="J1480">
        <f>ABS(D1480-D1481)</f>
        <v>13</v>
      </c>
    </row>
    <row r="1481">
      <c r="A1481">
        <v>26090</v>
      </c>
      <c r="B1481" t="str">
        <v>2025-09-17</v>
      </c>
      <c r="C1481" t="str">
        <v>Morning</v>
      </c>
      <c r="D1481">
        <v>12</v>
      </c>
      <c r="E1481" t="str">
        <f>IF(MOD(D1481,2)=0,"EVEN","ODD")</f>
        <v>EVEN</v>
      </c>
      <c r="F1481" t="str">
        <f>IF(D1481&lt;=18,"LOW (1-18)","HIGH (19-36)")</f>
        <v>LOW (1-18)</v>
      </c>
      <c r="G1481">
        <f>INT((D1481-1)/6)+1</f>
        <v>2</v>
      </c>
      <c r="H1481">
        <f>MOD(D1481-1,6)+1</f>
        <v>6</v>
      </c>
      <c r="I1481">
        <f>37-D1481</f>
        <v>25</v>
      </c>
      <c r="J1481">
        <f>ABS(D1481-D1482)</f>
        <v>4</v>
      </c>
    </row>
    <row r="1482">
      <c r="A1482">
        <v>26089</v>
      </c>
      <c r="B1482" t="str">
        <v>2025-09-16</v>
      </c>
      <c r="C1482" t="str">
        <v>Evening</v>
      </c>
      <c r="D1482">
        <v>8</v>
      </c>
      <c r="E1482" t="str">
        <f>IF(MOD(D1482,2)=0,"EVEN","ODD")</f>
        <v>EVEN</v>
      </c>
      <c r="F1482" t="str">
        <f>IF(D1482&lt;=18,"LOW (1-18)","HIGH (19-36)")</f>
        <v>LOW (1-18)</v>
      </c>
      <c r="G1482">
        <f>INT((D1482-1)/6)+1</f>
        <v>2</v>
      </c>
      <c r="H1482">
        <f>MOD(D1482-1,6)+1</f>
        <v>2</v>
      </c>
      <c r="I1482">
        <f>37-D1482</f>
        <v>29</v>
      </c>
      <c r="J1482">
        <f>ABS(D1482-D1483)</f>
        <v>1</v>
      </c>
    </row>
    <row r="1483">
      <c r="A1483">
        <v>26088</v>
      </c>
      <c r="B1483" t="str">
        <v>2025-09-16</v>
      </c>
      <c r="C1483" t="str">
        <v>Afternoon</v>
      </c>
      <c r="D1483">
        <v>9</v>
      </c>
      <c r="E1483" t="str">
        <f>IF(MOD(D1483,2)=0,"EVEN","ODD")</f>
        <v>ODD</v>
      </c>
      <c r="F1483" t="str">
        <f>IF(D1483&lt;=18,"LOW (1-18)","HIGH (19-36)")</f>
        <v>LOW (1-18)</v>
      </c>
      <c r="G1483">
        <f>INT((D1483-1)/6)+1</f>
        <v>2</v>
      </c>
      <c r="H1483">
        <f>MOD(D1483-1,6)+1</f>
        <v>3</v>
      </c>
      <c r="I1483">
        <f>37-D1483</f>
        <v>28</v>
      </c>
      <c r="J1483">
        <f>ABS(D1483-D1484)</f>
        <v>1</v>
      </c>
    </row>
    <row r="1484">
      <c r="A1484">
        <v>26087</v>
      </c>
      <c r="B1484" t="str">
        <v>2025-09-16</v>
      </c>
      <c r="C1484" t="str">
        <v>Midday</v>
      </c>
      <c r="D1484">
        <v>10</v>
      </c>
      <c r="E1484" t="str">
        <f>IF(MOD(D1484,2)=0,"EVEN","ODD")</f>
        <v>EVEN</v>
      </c>
      <c r="F1484" t="str">
        <f>IF(D1484&lt;=18,"LOW (1-18)","HIGH (19-36)")</f>
        <v>LOW (1-18)</v>
      </c>
      <c r="G1484">
        <f>INT((D1484-1)/6)+1</f>
        <v>2</v>
      </c>
      <c r="H1484">
        <f>MOD(D1484-1,6)+1</f>
        <v>4</v>
      </c>
      <c r="I1484">
        <f>37-D1484</f>
        <v>27</v>
      </c>
      <c r="J1484">
        <f>ABS(D1484-D1485)</f>
        <v>1</v>
      </c>
    </row>
    <row r="1485">
      <c r="A1485">
        <v>26086</v>
      </c>
      <c r="B1485" t="str">
        <v>2025-09-16</v>
      </c>
      <c r="C1485" t="str">
        <v>Morning</v>
      </c>
      <c r="D1485">
        <v>9</v>
      </c>
      <c r="E1485" t="str">
        <f>IF(MOD(D1485,2)=0,"EVEN","ODD")</f>
        <v>ODD</v>
      </c>
      <c r="F1485" t="str">
        <f>IF(D1485&lt;=18,"LOW (1-18)","HIGH (19-36)")</f>
        <v>LOW (1-18)</v>
      </c>
      <c r="G1485">
        <f>INT((D1485-1)/6)+1</f>
        <v>2</v>
      </c>
      <c r="H1485">
        <f>MOD(D1485-1,6)+1</f>
        <v>3</v>
      </c>
      <c r="I1485">
        <f>37-D1485</f>
        <v>28</v>
      </c>
      <c r="J1485">
        <f>ABS(D1485-D1486)</f>
        <v>7</v>
      </c>
    </row>
    <row r="1486">
      <c r="A1486">
        <v>26085</v>
      </c>
      <c r="B1486" t="str">
        <v>2025-09-15</v>
      </c>
      <c r="C1486" t="str">
        <v>Evening</v>
      </c>
      <c r="D1486">
        <v>16</v>
      </c>
      <c r="E1486" t="str">
        <f>IF(MOD(D1486,2)=0,"EVEN","ODD")</f>
        <v>EVEN</v>
      </c>
      <c r="F1486" t="str">
        <f>IF(D1486&lt;=18,"LOW (1-18)","HIGH (19-36)")</f>
        <v>LOW (1-18)</v>
      </c>
      <c r="G1486">
        <f>INT((D1486-1)/6)+1</f>
        <v>3</v>
      </c>
      <c r="H1486">
        <f>MOD(D1486-1,6)+1</f>
        <v>4</v>
      </c>
      <c r="I1486">
        <f>37-D1486</f>
        <v>21</v>
      </c>
      <c r="J1486">
        <f>ABS(D1486-D1487)</f>
        <v>10</v>
      </c>
    </row>
    <row r="1487">
      <c r="A1487">
        <v>26084</v>
      </c>
      <c r="B1487" t="str">
        <v>2025-09-15</v>
      </c>
      <c r="C1487" t="str">
        <v>Afternoon</v>
      </c>
      <c r="D1487">
        <v>26</v>
      </c>
      <c r="E1487" t="str">
        <f>IF(MOD(D1487,2)=0,"EVEN","ODD")</f>
        <v>EVEN</v>
      </c>
      <c r="F1487" t="str">
        <f>IF(D1487&lt;=18,"LOW (1-18)","HIGH (19-36)")</f>
        <v>HIGH (19-36)</v>
      </c>
      <c r="G1487">
        <f>INT((D1487-1)/6)+1</f>
        <v>5</v>
      </c>
      <c r="H1487">
        <f>MOD(D1487-1,6)+1</f>
        <v>2</v>
      </c>
      <c r="I1487">
        <f>37-D1487</f>
        <v>11</v>
      </c>
      <c r="J1487">
        <f>ABS(D1487-D1488)</f>
        <v>4</v>
      </c>
    </row>
    <row r="1488">
      <c r="A1488">
        <v>26083</v>
      </c>
      <c r="B1488" t="str">
        <v>2025-09-15</v>
      </c>
      <c r="C1488" t="str">
        <v>Midday</v>
      </c>
      <c r="D1488">
        <v>22</v>
      </c>
      <c r="E1488" t="str">
        <f>IF(MOD(D1488,2)=0,"EVEN","ODD")</f>
        <v>EVEN</v>
      </c>
      <c r="F1488" t="str">
        <f>IF(D1488&lt;=18,"LOW (1-18)","HIGH (19-36)")</f>
        <v>HIGH (19-36)</v>
      </c>
      <c r="G1488">
        <f>INT((D1488-1)/6)+1</f>
        <v>4</v>
      </c>
      <c r="H1488">
        <f>MOD(D1488-1,6)+1</f>
        <v>4</v>
      </c>
      <c r="I1488">
        <f>37-D1488</f>
        <v>15</v>
      </c>
      <c r="J1488">
        <f>ABS(D1488-D1489)</f>
        <v>2</v>
      </c>
    </row>
    <row r="1489">
      <c r="A1489">
        <v>26082</v>
      </c>
      <c r="B1489" t="str">
        <v>2025-09-15</v>
      </c>
      <c r="C1489" t="str">
        <v>Morning</v>
      </c>
      <c r="D1489">
        <v>20</v>
      </c>
      <c r="E1489" t="str">
        <f>IF(MOD(D1489,2)=0,"EVEN","ODD")</f>
        <v>EVEN</v>
      </c>
      <c r="F1489" t="str">
        <f>IF(D1489&lt;=18,"LOW (1-18)","HIGH (19-36)")</f>
        <v>HIGH (19-36)</v>
      </c>
      <c r="G1489">
        <f>INT((D1489-1)/6)+1</f>
        <v>4</v>
      </c>
      <c r="H1489">
        <f>MOD(D1489-1,6)+1</f>
        <v>2</v>
      </c>
      <c r="I1489">
        <f>37-D1489</f>
        <v>17</v>
      </c>
      <c r="J1489">
        <f>ABS(D1489-D1490)</f>
        <v>0</v>
      </c>
    </row>
    <row r="1490">
      <c r="A1490">
        <v>26081</v>
      </c>
      <c r="B1490" t="str">
        <v>2025-09-13</v>
      </c>
      <c r="C1490" t="str">
        <v>Evening</v>
      </c>
      <c r="D1490">
        <v>20</v>
      </c>
      <c r="E1490" t="str">
        <f>IF(MOD(D1490,2)=0,"EVEN","ODD")</f>
        <v>EVEN</v>
      </c>
      <c r="F1490" t="str">
        <f>IF(D1490&lt;=18,"LOW (1-18)","HIGH (19-36)")</f>
        <v>HIGH (19-36)</v>
      </c>
      <c r="G1490">
        <f>INT((D1490-1)/6)+1</f>
        <v>4</v>
      </c>
      <c r="H1490">
        <f>MOD(D1490-1,6)+1</f>
        <v>2</v>
      </c>
      <c r="I1490">
        <f>37-D1490</f>
        <v>17</v>
      </c>
      <c r="J1490">
        <f>ABS(D1490-D1491)</f>
        <v>2</v>
      </c>
    </row>
    <row r="1491">
      <c r="A1491">
        <v>26080</v>
      </c>
      <c r="B1491" t="str">
        <v>2025-09-13</v>
      </c>
      <c r="C1491" t="str">
        <v>Afternoon</v>
      </c>
      <c r="D1491">
        <v>22</v>
      </c>
      <c r="E1491" t="str">
        <f>IF(MOD(D1491,2)=0,"EVEN","ODD")</f>
        <v>EVEN</v>
      </c>
      <c r="F1491" t="str">
        <f>IF(D1491&lt;=18,"LOW (1-18)","HIGH (19-36)")</f>
        <v>HIGH (19-36)</v>
      </c>
      <c r="G1491">
        <f>INT((D1491-1)/6)+1</f>
        <v>4</v>
      </c>
      <c r="H1491">
        <f>MOD(D1491-1,6)+1</f>
        <v>4</v>
      </c>
      <c r="I1491">
        <f>37-D1491</f>
        <v>15</v>
      </c>
      <c r="J1491">
        <f>ABS(D1491-D1492)</f>
        <v>10</v>
      </c>
    </row>
    <row r="1492">
      <c r="A1492">
        <v>26079</v>
      </c>
      <c r="B1492" t="str">
        <v>2025-09-13</v>
      </c>
      <c r="C1492" t="str">
        <v>Midday</v>
      </c>
      <c r="D1492">
        <v>32</v>
      </c>
      <c r="E1492" t="str">
        <f>IF(MOD(D1492,2)=0,"EVEN","ODD")</f>
        <v>EVEN</v>
      </c>
      <c r="F1492" t="str">
        <f>IF(D1492&lt;=18,"LOW (1-18)","HIGH (19-36)")</f>
        <v>HIGH (19-36)</v>
      </c>
      <c r="G1492">
        <f>INT((D1492-1)/6)+1</f>
        <v>6</v>
      </c>
      <c r="H1492">
        <f>MOD(D1492-1,6)+1</f>
        <v>2</v>
      </c>
      <c r="I1492">
        <f>37-D1492</f>
        <v>5</v>
      </c>
      <c r="J1492">
        <f>ABS(D1492-D1493)</f>
        <v>20</v>
      </c>
    </row>
    <row r="1493">
      <c r="A1493">
        <v>26078</v>
      </c>
      <c r="B1493" t="str">
        <v>2025-09-13</v>
      </c>
      <c r="C1493" t="str">
        <v>Morning</v>
      </c>
      <c r="D1493">
        <v>12</v>
      </c>
      <c r="E1493" t="str">
        <f>IF(MOD(D1493,2)=0,"EVEN","ODD")</f>
        <v>EVEN</v>
      </c>
      <c r="F1493" t="str">
        <f>IF(D1493&lt;=18,"LOW (1-18)","HIGH (19-36)")</f>
        <v>LOW (1-18)</v>
      </c>
      <c r="G1493">
        <f>INT((D1493-1)/6)+1</f>
        <v>2</v>
      </c>
      <c r="H1493">
        <f>MOD(D1493-1,6)+1</f>
        <v>6</v>
      </c>
      <c r="I1493">
        <f>37-D1493</f>
        <v>25</v>
      </c>
      <c r="J1493">
        <f>ABS(D1493-D1494)</f>
        <v>1</v>
      </c>
    </row>
    <row r="1494">
      <c r="A1494">
        <v>26077</v>
      </c>
      <c r="B1494" t="str">
        <v>2025-09-12</v>
      </c>
      <c r="C1494" t="str">
        <v>Evening</v>
      </c>
      <c r="D1494">
        <v>13</v>
      </c>
      <c r="E1494" t="str">
        <f>IF(MOD(D1494,2)=0,"EVEN","ODD")</f>
        <v>ODD</v>
      </c>
      <c r="F1494" t="str">
        <f>IF(D1494&lt;=18,"LOW (1-18)","HIGH (19-36)")</f>
        <v>LOW (1-18)</v>
      </c>
      <c r="G1494">
        <f>INT((D1494-1)/6)+1</f>
        <v>3</v>
      </c>
      <c r="H1494">
        <f>MOD(D1494-1,6)+1</f>
        <v>1</v>
      </c>
      <c r="I1494">
        <f>37-D1494</f>
        <v>24</v>
      </c>
      <c r="J1494">
        <f>ABS(D1494-D1495)</f>
        <v>7</v>
      </c>
    </row>
    <row r="1495">
      <c r="A1495">
        <v>26076</v>
      </c>
      <c r="B1495" t="str">
        <v>2025-09-12</v>
      </c>
      <c r="C1495" t="str">
        <v>Afternoon</v>
      </c>
      <c r="D1495">
        <v>20</v>
      </c>
      <c r="E1495" t="str">
        <f>IF(MOD(D1495,2)=0,"EVEN","ODD")</f>
        <v>EVEN</v>
      </c>
      <c r="F1495" t="str">
        <f>IF(D1495&lt;=18,"LOW (1-18)","HIGH (19-36)")</f>
        <v>HIGH (19-36)</v>
      </c>
      <c r="G1495">
        <f>INT((D1495-1)/6)+1</f>
        <v>4</v>
      </c>
      <c r="H1495">
        <f>MOD(D1495-1,6)+1</f>
        <v>2</v>
      </c>
      <c r="I1495">
        <f>37-D1495</f>
        <v>17</v>
      </c>
      <c r="J1495">
        <f>ABS(D1495-D1496)</f>
        <v>12</v>
      </c>
    </row>
    <row r="1496">
      <c r="A1496">
        <v>26075</v>
      </c>
      <c r="B1496" t="str">
        <v>2025-09-12</v>
      </c>
      <c r="C1496" t="str">
        <v>Midday</v>
      </c>
      <c r="D1496">
        <v>8</v>
      </c>
      <c r="E1496" t="str">
        <f>IF(MOD(D1496,2)=0,"EVEN","ODD")</f>
        <v>EVEN</v>
      </c>
      <c r="F1496" t="str">
        <f>IF(D1496&lt;=18,"LOW (1-18)","HIGH (19-36)")</f>
        <v>LOW (1-18)</v>
      </c>
      <c r="G1496">
        <f>INT((D1496-1)/6)+1</f>
        <v>2</v>
      </c>
      <c r="H1496">
        <f>MOD(D1496-1,6)+1</f>
        <v>2</v>
      </c>
      <c r="I1496">
        <f>37-D1496</f>
        <v>29</v>
      </c>
      <c r="J1496">
        <f>ABS(D1496-D1497)</f>
        <v>0</v>
      </c>
    </row>
    <row r="1497">
      <c r="A1497">
        <v>26074</v>
      </c>
      <c r="B1497" t="str">
        <v>2025-09-12</v>
      </c>
      <c r="C1497" t="str">
        <v>Morning</v>
      </c>
      <c r="D1497">
        <v>8</v>
      </c>
      <c r="E1497" t="str">
        <f>IF(MOD(D1497,2)=0,"EVEN","ODD")</f>
        <v>EVEN</v>
      </c>
      <c r="F1497" t="str">
        <f>IF(D1497&lt;=18,"LOW (1-18)","HIGH (19-36)")</f>
        <v>LOW (1-18)</v>
      </c>
      <c r="G1497">
        <f>INT((D1497-1)/6)+1</f>
        <v>2</v>
      </c>
      <c r="H1497">
        <f>MOD(D1497-1,6)+1</f>
        <v>2</v>
      </c>
      <c r="I1497">
        <f>37-D1497</f>
        <v>29</v>
      </c>
      <c r="J1497">
        <f>ABS(D1497-D1498)</f>
        <v>24</v>
      </c>
    </row>
    <row r="1498">
      <c r="A1498">
        <v>26073</v>
      </c>
      <c r="B1498" t="str">
        <v>2025-09-11</v>
      </c>
      <c r="C1498" t="str">
        <v>Evening</v>
      </c>
      <c r="D1498">
        <v>32</v>
      </c>
      <c r="E1498" t="str">
        <f>IF(MOD(D1498,2)=0,"EVEN","ODD")</f>
        <v>EVEN</v>
      </c>
      <c r="F1498" t="str">
        <f>IF(D1498&lt;=18,"LOW (1-18)","HIGH (19-36)")</f>
        <v>HIGH (19-36)</v>
      </c>
      <c r="G1498">
        <f>INT((D1498-1)/6)+1</f>
        <v>6</v>
      </c>
      <c r="H1498">
        <f>MOD(D1498-1,6)+1</f>
        <v>2</v>
      </c>
      <c r="I1498">
        <f>37-D1498</f>
        <v>5</v>
      </c>
      <c r="J1498">
        <f>ABS(D1498-D1499)</f>
        <v>19</v>
      </c>
    </row>
    <row r="1499">
      <c r="A1499">
        <v>26072</v>
      </c>
      <c r="B1499" t="str">
        <v>2025-09-11</v>
      </c>
      <c r="C1499" t="str">
        <v>Afternoon</v>
      </c>
      <c r="D1499">
        <v>13</v>
      </c>
      <c r="E1499" t="str">
        <f>IF(MOD(D1499,2)=0,"EVEN","ODD")</f>
        <v>ODD</v>
      </c>
      <c r="F1499" t="str">
        <f>IF(D1499&lt;=18,"LOW (1-18)","HIGH (19-36)")</f>
        <v>LOW (1-18)</v>
      </c>
      <c r="G1499">
        <f>INT((D1499-1)/6)+1</f>
        <v>3</v>
      </c>
      <c r="H1499">
        <f>MOD(D1499-1,6)+1</f>
        <v>1</v>
      </c>
      <c r="I1499">
        <f>37-D1499</f>
        <v>24</v>
      </c>
      <c r="J1499">
        <f>ABS(D1499-D1500)</f>
        <v>3</v>
      </c>
    </row>
    <row r="1500">
      <c r="A1500">
        <v>26071</v>
      </c>
      <c r="B1500" t="str">
        <v>2025-09-11</v>
      </c>
      <c r="C1500" t="str">
        <v>Midday</v>
      </c>
      <c r="D1500">
        <v>16</v>
      </c>
      <c r="E1500" t="str">
        <f>IF(MOD(D1500,2)=0,"EVEN","ODD")</f>
        <v>EVEN</v>
      </c>
      <c r="F1500" t="str">
        <f>IF(D1500&lt;=18,"LOW (1-18)","HIGH (19-36)")</f>
        <v>LOW (1-18)</v>
      </c>
      <c r="G1500">
        <f>INT((D1500-1)/6)+1</f>
        <v>3</v>
      </c>
      <c r="H1500">
        <f>MOD(D1500-1,6)+1</f>
        <v>4</v>
      </c>
      <c r="I1500">
        <f>37-D1500</f>
        <v>21</v>
      </c>
      <c r="J1500">
        <f>ABS(D1500-D1501)</f>
        <v>2</v>
      </c>
    </row>
    <row r="1501">
      <c r="A1501">
        <v>26070</v>
      </c>
      <c r="B1501" t="str">
        <v>2025-09-11</v>
      </c>
      <c r="C1501" t="str">
        <v>Morning</v>
      </c>
      <c r="D1501">
        <v>14</v>
      </c>
      <c r="E1501" t="str">
        <f>IF(MOD(D1501,2)=0,"EVEN","ODD")</f>
        <v>EVEN</v>
      </c>
      <c r="F1501" t="str">
        <f>IF(D1501&lt;=18,"LOW (1-18)","HIGH (19-36)")</f>
        <v>LOW (1-18)</v>
      </c>
      <c r="G1501">
        <f>INT((D1501-1)/6)+1</f>
        <v>3</v>
      </c>
      <c r="H1501">
        <f>MOD(D1501-1,6)+1</f>
        <v>2</v>
      </c>
      <c r="I1501">
        <f>37-D1501</f>
        <v>23</v>
      </c>
      <c r="J1501">
        <f>ABS(D1501-D1502)</f>
        <v>16</v>
      </c>
    </row>
    <row r="1502">
      <c r="A1502">
        <v>26069</v>
      </c>
      <c r="B1502" t="str">
        <v>2025-09-10</v>
      </c>
      <c r="C1502" t="str">
        <v>Evening</v>
      </c>
      <c r="D1502">
        <v>30</v>
      </c>
      <c r="E1502" t="str">
        <f>IF(MOD(D1502,2)=0,"EVEN","ODD")</f>
        <v>EVEN</v>
      </c>
      <c r="F1502" t="str">
        <f>IF(D1502&lt;=18,"LOW (1-18)","HIGH (19-36)")</f>
        <v>HIGH (19-36)</v>
      </c>
      <c r="G1502">
        <f>INT((D1502-1)/6)+1</f>
        <v>5</v>
      </c>
      <c r="H1502">
        <f>MOD(D1502-1,6)+1</f>
        <v>6</v>
      </c>
      <c r="I1502">
        <f>37-D1502</f>
        <v>7</v>
      </c>
      <c r="J1502">
        <f>ABS(D1502-D1503)</f>
        <v>5</v>
      </c>
    </row>
    <row r="1503">
      <c r="A1503">
        <v>26068</v>
      </c>
      <c r="B1503" t="str">
        <v>2025-09-10</v>
      </c>
      <c r="C1503" t="str">
        <v>Afternoon</v>
      </c>
      <c r="D1503">
        <v>25</v>
      </c>
      <c r="E1503" t="str">
        <f>IF(MOD(D1503,2)=0,"EVEN","ODD")</f>
        <v>ODD</v>
      </c>
      <c r="F1503" t="str">
        <f>IF(D1503&lt;=18,"LOW (1-18)","HIGH (19-36)")</f>
        <v>HIGH (19-36)</v>
      </c>
      <c r="G1503">
        <f>INT((D1503-1)/6)+1</f>
        <v>5</v>
      </c>
      <c r="H1503">
        <f>MOD(D1503-1,6)+1</f>
        <v>1</v>
      </c>
      <c r="I1503">
        <f>37-D1503</f>
        <v>12</v>
      </c>
      <c r="J1503">
        <f>ABS(D1503-D1504)</f>
        <v>6</v>
      </c>
    </row>
    <row r="1504">
      <c r="A1504">
        <v>26067</v>
      </c>
      <c r="B1504" t="str">
        <v>2025-09-10</v>
      </c>
      <c r="C1504" t="str">
        <v>Midday</v>
      </c>
      <c r="D1504">
        <v>31</v>
      </c>
      <c r="E1504" t="str">
        <f>IF(MOD(D1504,2)=0,"EVEN","ODD")</f>
        <v>ODD</v>
      </c>
      <c r="F1504" t="str">
        <f>IF(D1504&lt;=18,"LOW (1-18)","HIGH (19-36)")</f>
        <v>HIGH (19-36)</v>
      </c>
      <c r="G1504">
        <f>INT((D1504-1)/6)+1</f>
        <v>6</v>
      </c>
      <c r="H1504">
        <f>MOD(D1504-1,6)+1</f>
        <v>1</v>
      </c>
      <c r="I1504">
        <f>37-D1504</f>
        <v>6</v>
      </c>
      <c r="J1504">
        <f>ABS(D1504-D1505)</f>
        <v>4</v>
      </c>
    </row>
    <row r="1505">
      <c r="A1505">
        <v>26066</v>
      </c>
      <c r="B1505" t="str">
        <v>2025-09-10</v>
      </c>
      <c r="C1505" t="str">
        <v>Morning</v>
      </c>
      <c r="D1505">
        <v>35</v>
      </c>
      <c r="E1505" t="str">
        <f>IF(MOD(D1505,2)=0,"EVEN","ODD")</f>
        <v>ODD</v>
      </c>
      <c r="F1505" t="str">
        <f>IF(D1505&lt;=18,"LOW (1-18)","HIGH (19-36)")</f>
        <v>HIGH (19-36)</v>
      </c>
      <c r="G1505">
        <f>INT((D1505-1)/6)+1</f>
        <v>6</v>
      </c>
      <c r="H1505">
        <f>MOD(D1505-1,6)+1</f>
        <v>5</v>
      </c>
      <c r="I1505">
        <f>37-D1505</f>
        <v>2</v>
      </c>
      <c r="J1505">
        <f>ABS(D1505-D1506)</f>
        <v>1</v>
      </c>
    </row>
    <row r="1506">
      <c r="A1506">
        <v>26065</v>
      </c>
      <c r="B1506" t="str">
        <v>2025-09-09</v>
      </c>
      <c r="C1506" t="str">
        <v>Evening</v>
      </c>
      <c r="D1506">
        <v>34</v>
      </c>
      <c r="E1506" t="str">
        <f>IF(MOD(D1506,2)=0,"EVEN","ODD")</f>
        <v>EVEN</v>
      </c>
      <c r="F1506" t="str">
        <f>IF(D1506&lt;=18,"LOW (1-18)","HIGH (19-36)")</f>
        <v>HIGH (19-36)</v>
      </c>
      <c r="G1506">
        <f>INT((D1506-1)/6)+1</f>
        <v>6</v>
      </c>
      <c r="H1506">
        <f>MOD(D1506-1,6)+1</f>
        <v>4</v>
      </c>
      <c r="I1506">
        <f>37-D1506</f>
        <v>3</v>
      </c>
      <c r="J1506">
        <f>ABS(D1506-D1507)</f>
        <v>30</v>
      </c>
    </row>
    <row r="1507">
      <c r="A1507">
        <v>26064</v>
      </c>
      <c r="B1507" t="str">
        <v>2025-09-09</v>
      </c>
      <c r="C1507" t="str">
        <v>Afternoon</v>
      </c>
      <c r="D1507">
        <v>4</v>
      </c>
      <c r="E1507" t="str">
        <f>IF(MOD(D1507,2)=0,"EVEN","ODD")</f>
        <v>EVEN</v>
      </c>
      <c r="F1507" t="str">
        <f>IF(D1507&lt;=18,"LOW (1-18)","HIGH (19-36)")</f>
        <v>LOW (1-18)</v>
      </c>
      <c r="G1507">
        <f>INT((D1507-1)/6)+1</f>
        <v>1</v>
      </c>
      <c r="H1507">
        <f>MOD(D1507-1,6)+1</f>
        <v>4</v>
      </c>
      <c r="I1507">
        <f>37-D1507</f>
        <v>33</v>
      </c>
      <c r="J1507">
        <f>ABS(D1507-D1508)</f>
        <v>16</v>
      </c>
    </row>
    <row r="1508">
      <c r="A1508">
        <v>26063</v>
      </c>
      <c r="B1508" t="str">
        <v>2025-09-09</v>
      </c>
      <c r="C1508" t="str">
        <v>Midday</v>
      </c>
      <c r="D1508">
        <v>20</v>
      </c>
      <c r="E1508" t="str">
        <f>IF(MOD(D1508,2)=0,"EVEN","ODD")</f>
        <v>EVEN</v>
      </c>
      <c r="F1508" t="str">
        <f>IF(D1508&lt;=18,"LOW (1-18)","HIGH (19-36)")</f>
        <v>HIGH (19-36)</v>
      </c>
      <c r="G1508">
        <f>INT((D1508-1)/6)+1</f>
        <v>4</v>
      </c>
      <c r="H1508">
        <f>MOD(D1508-1,6)+1</f>
        <v>2</v>
      </c>
      <c r="I1508">
        <f>37-D1508</f>
        <v>17</v>
      </c>
      <c r="J1508">
        <f>ABS(D1508-D1509)</f>
        <v>4</v>
      </c>
    </row>
    <row r="1509">
      <c r="A1509">
        <v>26062</v>
      </c>
      <c r="B1509" t="str">
        <v>2025-09-09</v>
      </c>
      <c r="C1509" t="str">
        <v>Morning</v>
      </c>
      <c r="D1509">
        <v>24</v>
      </c>
      <c r="E1509" t="str">
        <f>IF(MOD(D1509,2)=0,"EVEN","ODD")</f>
        <v>EVEN</v>
      </c>
      <c r="F1509" t="str">
        <f>IF(D1509&lt;=18,"LOW (1-18)","HIGH (19-36)")</f>
        <v>HIGH (19-36)</v>
      </c>
      <c r="G1509">
        <f>INT((D1509-1)/6)+1</f>
        <v>4</v>
      </c>
      <c r="H1509">
        <f>MOD(D1509-1,6)+1</f>
        <v>6</v>
      </c>
      <c r="I1509">
        <f>37-D1509</f>
        <v>13</v>
      </c>
      <c r="J1509">
        <f>ABS(D1509-D1510)</f>
        <v>11</v>
      </c>
    </row>
    <row r="1510">
      <c r="A1510">
        <v>26061</v>
      </c>
      <c r="B1510" t="str">
        <v>2025-09-08</v>
      </c>
      <c r="C1510" t="str">
        <v>Evening</v>
      </c>
      <c r="D1510">
        <v>35</v>
      </c>
      <c r="E1510" t="str">
        <f>IF(MOD(D1510,2)=0,"EVEN","ODD")</f>
        <v>ODD</v>
      </c>
      <c r="F1510" t="str">
        <f>IF(D1510&lt;=18,"LOW (1-18)","HIGH (19-36)")</f>
        <v>HIGH (19-36)</v>
      </c>
      <c r="G1510">
        <f>INT((D1510-1)/6)+1</f>
        <v>6</v>
      </c>
      <c r="H1510">
        <f>MOD(D1510-1,6)+1</f>
        <v>5</v>
      </c>
      <c r="I1510">
        <f>37-D1510</f>
        <v>2</v>
      </c>
      <c r="J1510">
        <f>ABS(D1510-D1511)</f>
        <v>1</v>
      </c>
    </row>
    <row r="1511">
      <c r="A1511">
        <v>26060</v>
      </c>
      <c r="B1511" t="str">
        <v>2025-09-08</v>
      </c>
      <c r="C1511" t="str">
        <v>Afternoon</v>
      </c>
      <c r="D1511">
        <v>34</v>
      </c>
      <c r="E1511" t="str">
        <f>IF(MOD(D1511,2)=0,"EVEN","ODD")</f>
        <v>EVEN</v>
      </c>
      <c r="F1511" t="str">
        <f>IF(D1511&lt;=18,"LOW (1-18)","HIGH (19-36)")</f>
        <v>HIGH (19-36)</v>
      </c>
      <c r="G1511">
        <f>INT((D1511-1)/6)+1</f>
        <v>6</v>
      </c>
      <c r="H1511">
        <f>MOD(D1511-1,6)+1</f>
        <v>4</v>
      </c>
      <c r="I1511">
        <f>37-D1511</f>
        <v>3</v>
      </c>
      <c r="J1511">
        <f>ABS(D1511-D1512)</f>
        <v>8</v>
      </c>
    </row>
    <row r="1512">
      <c r="A1512">
        <v>26059</v>
      </c>
      <c r="B1512" t="str">
        <v>2025-09-08</v>
      </c>
      <c r="C1512" t="str">
        <v>Midday</v>
      </c>
      <c r="D1512">
        <v>26</v>
      </c>
      <c r="E1512" t="str">
        <f>IF(MOD(D1512,2)=0,"EVEN","ODD")</f>
        <v>EVEN</v>
      </c>
      <c r="F1512" t="str">
        <f>IF(D1512&lt;=18,"LOW (1-18)","HIGH (19-36)")</f>
        <v>HIGH (19-36)</v>
      </c>
      <c r="G1512">
        <f>INT((D1512-1)/6)+1</f>
        <v>5</v>
      </c>
      <c r="H1512">
        <f>MOD(D1512-1,6)+1</f>
        <v>2</v>
      </c>
      <c r="I1512">
        <f>37-D1512</f>
        <v>11</v>
      </c>
      <c r="J1512">
        <f>ABS(D1512-D1513)</f>
        <v>11</v>
      </c>
    </row>
    <row r="1513">
      <c r="A1513">
        <v>26058</v>
      </c>
      <c r="B1513" t="str">
        <v>2025-09-08</v>
      </c>
      <c r="C1513" t="str">
        <v>Morning</v>
      </c>
      <c r="D1513">
        <v>15</v>
      </c>
      <c r="E1513" t="str">
        <f>IF(MOD(D1513,2)=0,"EVEN","ODD")</f>
        <v>ODD</v>
      </c>
      <c r="F1513" t="str">
        <f>IF(D1513&lt;=18,"LOW (1-18)","HIGH (19-36)")</f>
        <v>LOW (1-18)</v>
      </c>
      <c r="G1513">
        <f>INT((D1513-1)/6)+1</f>
        <v>3</v>
      </c>
      <c r="H1513">
        <f>MOD(D1513-1,6)+1</f>
        <v>3</v>
      </c>
      <c r="I1513">
        <f>37-D1513</f>
        <v>22</v>
      </c>
      <c r="J1513">
        <f>ABS(D1513-D1514)</f>
        <v>12</v>
      </c>
    </row>
    <row r="1514">
      <c r="A1514">
        <v>26057</v>
      </c>
      <c r="B1514" t="str">
        <v>2025-09-06</v>
      </c>
      <c r="C1514" t="str">
        <v>Evening</v>
      </c>
      <c r="D1514">
        <v>27</v>
      </c>
      <c r="E1514" t="str">
        <f>IF(MOD(D1514,2)=0,"EVEN","ODD")</f>
        <v>ODD</v>
      </c>
      <c r="F1514" t="str">
        <f>IF(D1514&lt;=18,"LOW (1-18)","HIGH (19-36)")</f>
        <v>HIGH (19-36)</v>
      </c>
      <c r="G1514">
        <f>INT((D1514-1)/6)+1</f>
        <v>5</v>
      </c>
      <c r="H1514">
        <f>MOD(D1514-1,6)+1</f>
        <v>3</v>
      </c>
      <c r="I1514">
        <f>37-D1514</f>
        <v>10</v>
      </c>
      <c r="J1514">
        <f>ABS(D1514-D1515)</f>
        <v>5</v>
      </c>
    </row>
    <row r="1515">
      <c r="A1515">
        <v>26056</v>
      </c>
      <c r="B1515" t="str">
        <v>2025-09-06</v>
      </c>
      <c r="C1515" t="str">
        <v>Afternoon</v>
      </c>
      <c r="D1515">
        <v>32</v>
      </c>
      <c r="E1515" t="str">
        <f>IF(MOD(D1515,2)=0,"EVEN","ODD")</f>
        <v>EVEN</v>
      </c>
      <c r="F1515" t="str">
        <f>IF(D1515&lt;=18,"LOW (1-18)","HIGH (19-36)")</f>
        <v>HIGH (19-36)</v>
      </c>
      <c r="G1515">
        <f>INT((D1515-1)/6)+1</f>
        <v>6</v>
      </c>
      <c r="H1515">
        <f>MOD(D1515-1,6)+1</f>
        <v>2</v>
      </c>
      <c r="I1515">
        <f>37-D1515</f>
        <v>5</v>
      </c>
      <c r="J1515">
        <f>ABS(D1515-D1516)</f>
        <v>9</v>
      </c>
    </row>
    <row r="1516">
      <c r="A1516">
        <v>26055</v>
      </c>
      <c r="B1516" t="str">
        <v>2025-09-06</v>
      </c>
      <c r="C1516" t="str">
        <v>Midday</v>
      </c>
      <c r="D1516">
        <v>23</v>
      </c>
      <c r="E1516" t="str">
        <f>IF(MOD(D1516,2)=0,"EVEN","ODD")</f>
        <v>ODD</v>
      </c>
      <c r="F1516" t="str">
        <f>IF(D1516&lt;=18,"LOW (1-18)","HIGH (19-36)")</f>
        <v>HIGH (19-36)</v>
      </c>
      <c r="G1516">
        <f>INT((D1516-1)/6)+1</f>
        <v>4</v>
      </c>
      <c r="H1516">
        <f>MOD(D1516-1,6)+1</f>
        <v>5</v>
      </c>
      <c r="I1516">
        <f>37-D1516</f>
        <v>14</v>
      </c>
      <c r="J1516">
        <f>ABS(D1516-D1517)</f>
        <v>22</v>
      </c>
    </row>
    <row r="1517">
      <c r="A1517">
        <v>26054</v>
      </c>
      <c r="B1517" t="str">
        <v>2025-09-06</v>
      </c>
      <c r="C1517" t="str">
        <v>Morning</v>
      </c>
      <c r="D1517">
        <v>1</v>
      </c>
      <c r="E1517" t="str">
        <f>IF(MOD(D1517,2)=0,"EVEN","ODD")</f>
        <v>ODD</v>
      </c>
      <c r="F1517" t="str">
        <f>IF(D1517&lt;=18,"LOW (1-18)","HIGH (19-36)")</f>
        <v>LOW (1-18)</v>
      </c>
      <c r="G1517">
        <f>INT((D1517-1)/6)+1</f>
        <v>1</v>
      </c>
      <c r="H1517">
        <f>MOD(D1517-1,6)+1</f>
        <v>1</v>
      </c>
      <c r="I1517">
        <f>37-D1517</f>
        <v>36</v>
      </c>
      <c r="J1517">
        <f>ABS(D1517-D1518)</f>
        <v>29</v>
      </c>
    </row>
    <row r="1518">
      <c r="A1518">
        <v>26053</v>
      </c>
      <c r="B1518" t="str">
        <v>2025-09-05</v>
      </c>
      <c r="C1518" t="str">
        <v>Evening</v>
      </c>
      <c r="D1518">
        <v>30</v>
      </c>
      <c r="E1518" t="str">
        <f>IF(MOD(D1518,2)=0,"EVEN","ODD")</f>
        <v>EVEN</v>
      </c>
      <c r="F1518" t="str">
        <f>IF(D1518&lt;=18,"LOW (1-18)","HIGH (19-36)")</f>
        <v>HIGH (19-36)</v>
      </c>
      <c r="G1518">
        <f>INT((D1518-1)/6)+1</f>
        <v>5</v>
      </c>
      <c r="H1518">
        <f>MOD(D1518-1,6)+1</f>
        <v>6</v>
      </c>
      <c r="I1518">
        <f>37-D1518</f>
        <v>7</v>
      </c>
      <c r="J1518">
        <f>ABS(D1518-D1519)</f>
        <v>12</v>
      </c>
    </row>
    <row r="1519">
      <c r="A1519">
        <v>26052</v>
      </c>
      <c r="B1519" t="str">
        <v>2025-09-05</v>
      </c>
      <c r="C1519" t="str">
        <v>Afternoon</v>
      </c>
      <c r="D1519">
        <v>18</v>
      </c>
      <c r="E1519" t="str">
        <f>IF(MOD(D1519,2)=0,"EVEN","ODD")</f>
        <v>EVEN</v>
      </c>
      <c r="F1519" t="str">
        <f>IF(D1519&lt;=18,"LOW (1-18)","HIGH (19-36)")</f>
        <v>LOW (1-18)</v>
      </c>
      <c r="G1519">
        <f>INT((D1519-1)/6)+1</f>
        <v>3</v>
      </c>
      <c r="H1519">
        <f>MOD(D1519-1,6)+1</f>
        <v>6</v>
      </c>
      <c r="I1519">
        <f>37-D1519</f>
        <v>19</v>
      </c>
      <c r="J1519">
        <f>ABS(D1519-D1520)</f>
        <v>11</v>
      </c>
    </row>
    <row r="1520">
      <c r="A1520">
        <v>26051</v>
      </c>
      <c r="B1520" t="str">
        <v>2025-09-05</v>
      </c>
      <c r="C1520" t="str">
        <v>Midday</v>
      </c>
      <c r="D1520">
        <v>7</v>
      </c>
      <c r="E1520" t="str">
        <f>IF(MOD(D1520,2)=0,"EVEN","ODD")</f>
        <v>ODD</v>
      </c>
      <c r="F1520" t="str">
        <f>IF(D1520&lt;=18,"LOW (1-18)","HIGH (19-36)")</f>
        <v>LOW (1-18)</v>
      </c>
      <c r="G1520">
        <f>INT((D1520-1)/6)+1</f>
        <v>2</v>
      </c>
      <c r="H1520">
        <f>MOD(D1520-1,6)+1</f>
        <v>1</v>
      </c>
      <c r="I1520">
        <f>37-D1520</f>
        <v>30</v>
      </c>
      <c r="J1520">
        <f>ABS(D1520-D1521)</f>
        <v>8</v>
      </c>
    </row>
    <row r="1521">
      <c r="A1521">
        <v>26050</v>
      </c>
      <c r="B1521" t="str">
        <v>2025-09-05</v>
      </c>
      <c r="C1521" t="str">
        <v>Morning</v>
      </c>
      <c r="D1521">
        <v>15</v>
      </c>
      <c r="E1521" t="str">
        <f>IF(MOD(D1521,2)=0,"EVEN","ODD")</f>
        <v>ODD</v>
      </c>
      <c r="F1521" t="str">
        <f>IF(D1521&lt;=18,"LOW (1-18)","HIGH (19-36)")</f>
        <v>LOW (1-18)</v>
      </c>
      <c r="G1521">
        <f>INT((D1521-1)/6)+1</f>
        <v>3</v>
      </c>
      <c r="H1521">
        <f>MOD(D1521-1,6)+1</f>
        <v>3</v>
      </c>
      <c r="I1521">
        <f>37-D1521</f>
        <v>22</v>
      </c>
      <c r="J1521">
        <f>ABS(D1521-D1522)</f>
        <v>19</v>
      </c>
    </row>
    <row r="1522">
      <c r="A1522">
        <v>26049</v>
      </c>
      <c r="B1522" t="str">
        <v>2025-09-04</v>
      </c>
      <c r="C1522" t="str">
        <v>Evening</v>
      </c>
      <c r="D1522">
        <v>34</v>
      </c>
      <c r="E1522" t="str">
        <f>IF(MOD(D1522,2)=0,"EVEN","ODD")</f>
        <v>EVEN</v>
      </c>
      <c r="F1522" t="str">
        <f>IF(D1522&lt;=18,"LOW (1-18)","HIGH (19-36)")</f>
        <v>HIGH (19-36)</v>
      </c>
      <c r="G1522">
        <f>INT((D1522-1)/6)+1</f>
        <v>6</v>
      </c>
      <c r="H1522">
        <f>MOD(D1522-1,6)+1</f>
        <v>4</v>
      </c>
      <c r="I1522">
        <f>37-D1522</f>
        <v>3</v>
      </c>
      <c r="J1522">
        <f>ABS(D1522-D1523)</f>
        <v>14</v>
      </c>
    </row>
    <row r="1523">
      <c r="A1523">
        <v>26048</v>
      </c>
      <c r="B1523" t="str">
        <v>2025-09-04</v>
      </c>
      <c r="C1523" t="str">
        <v>Afternoon</v>
      </c>
      <c r="D1523">
        <v>20</v>
      </c>
      <c r="E1523" t="str">
        <f>IF(MOD(D1523,2)=0,"EVEN","ODD")</f>
        <v>EVEN</v>
      </c>
      <c r="F1523" t="str">
        <f>IF(D1523&lt;=18,"LOW (1-18)","HIGH (19-36)")</f>
        <v>HIGH (19-36)</v>
      </c>
      <c r="G1523">
        <f>INT((D1523-1)/6)+1</f>
        <v>4</v>
      </c>
      <c r="H1523">
        <f>MOD(D1523-1,6)+1</f>
        <v>2</v>
      </c>
      <c r="I1523">
        <f>37-D1523</f>
        <v>17</v>
      </c>
      <c r="J1523">
        <f>ABS(D1523-D1524)</f>
        <v>19</v>
      </c>
    </row>
    <row r="1524">
      <c r="A1524">
        <v>26047</v>
      </c>
      <c r="B1524" t="str">
        <v>2025-09-04</v>
      </c>
      <c r="C1524" t="str">
        <v>Midday</v>
      </c>
      <c r="D1524">
        <v>1</v>
      </c>
      <c r="E1524" t="str">
        <f>IF(MOD(D1524,2)=0,"EVEN","ODD")</f>
        <v>ODD</v>
      </c>
      <c r="F1524" t="str">
        <f>IF(D1524&lt;=18,"LOW (1-18)","HIGH (19-36)")</f>
        <v>LOW (1-18)</v>
      </c>
      <c r="G1524">
        <f>INT((D1524-1)/6)+1</f>
        <v>1</v>
      </c>
      <c r="H1524">
        <f>MOD(D1524-1,6)+1</f>
        <v>1</v>
      </c>
      <c r="I1524">
        <f>37-D1524</f>
        <v>36</v>
      </c>
      <c r="J1524">
        <f>ABS(D1524-D1525)</f>
        <v>4</v>
      </c>
    </row>
    <row r="1525">
      <c r="A1525">
        <v>26046</v>
      </c>
      <c r="B1525" t="str">
        <v>2025-09-04</v>
      </c>
      <c r="C1525" t="str">
        <v>Morning</v>
      </c>
      <c r="D1525">
        <v>5</v>
      </c>
      <c r="E1525" t="str">
        <f>IF(MOD(D1525,2)=0,"EVEN","ODD")</f>
        <v>ODD</v>
      </c>
      <c r="F1525" t="str">
        <f>IF(D1525&lt;=18,"LOW (1-18)","HIGH (19-36)")</f>
        <v>LOW (1-18)</v>
      </c>
      <c r="G1525">
        <f>INT((D1525-1)/6)+1</f>
        <v>1</v>
      </c>
      <c r="H1525">
        <f>MOD(D1525-1,6)+1</f>
        <v>5</v>
      </c>
      <c r="I1525">
        <f>37-D1525</f>
        <v>32</v>
      </c>
      <c r="J1525">
        <f>ABS(D1525-D1526)</f>
        <v>1</v>
      </c>
    </row>
    <row r="1526">
      <c r="A1526">
        <v>26045</v>
      </c>
      <c r="B1526" t="str">
        <v>2025-09-03</v>
      </c>
      <c r="C1526" t="str">
        <v>Evening</v>
      </c>
      <c r="D1526">
        <v>4</v>
      </c>
      <c r="E1526" t="str">
        <f>IF(MOD(D1526,2)=0,"EVEN","ODD")</f>
        <v>EVEN</v>
      </c>
      <c r="F1526" t="str">
        <f>IF(D1526&lt;=18,"LOW (1-18)","HIGH (19-36)")</f>
        <v>LOW (1-18)</v>
      </c>
      <c r="G1526">
        <f>INT((D1526-1)/6)+1</f>
        <v>1</v>
      </c>
      <c r="H1526">
        <f>MOD(D1526-1,6)+1</f>
        <v>4</v>
      </c>
      <c r="I1526">
        <f>37-D1526</f>
        <v>33</v>
      </c>
      <c r="J1526">
        <f>ABS(D1526-D1527)</f>
        <v>9</v>
      </c>
    </row>
    <row r="1527">
      <c r="A1527">
        <v>26044</v>
      </c>
      <c r="B1527" t="str">
        <v>2025-09-03</v>
      </c>
      <c r="C1527" t="str">
        <v>Afternoon</v>
      </c>
      <c r="D1527">
        <v>13</v>
      </c>
      <c r="E1527" t="str">
        <f>IF(MOD(D1527,2)=0,"EVEN","ODD")</f>
        <v>ODD</v>
      </c>
      <c r="F1527" t="str">
        <f>IF(D1527&lt;=18,"LOW (1-18)","HIGH (19-36)")</f>
        <v>LOW (1-18)</v>
      </c>
      <c r="G1527">
        <f>INT((D1527-1)/6)+1</f>
        <v>3</v>
      </c>
      <c r="H1527">
        <f>MOD(D1527-1,6)+1</f>
        <v>1</v>
      </c>
      <c r="I1527">
        <f>37-D1527</f>
        <v>24</v>
      </c>
      <c r="J1527">
        <f>ABS(D1527-D1528)</f>
        <v>8</v>
      </c>
    </row>
    <row r="1528">
      <c r="A1528">
        <v>26043</v>
      </c>
      <c r="B1528" t="str">
        <v>2025-09-03</v>
      </c>
      <c r="C1528" t="str">
        <v>Midday</v>
      </c>
      <c r="D1528">
        <v>21</v>
      </c>
      <c r="E1528" t="str">
        <f>IF(MOD(D1528,2)=0,"EVEN","ODD")</f>
        <v>ODD</v>
      </c>
      <c r="F1528" t="str">
        <f>IF(D1528&lt;=18,"LOW (1-18)","HIGH (19-36)")</f>
        <v>HIGH (19-36)</v>
      </c>
      <c r="G1528">
        <f>INT((D1528-1)/6)+1</f>
        <v>4</v>
      </c>
      <c r="H1528">
        <f>MOD(D1528-1,6)+1</f>
        <v>3</v>
      </c>
      <c r="I1528">
        <f>37-D1528</f>
        <v>16</v>
      </c>
      <c r="J1528">
        <f>ABS(D1528-D1529)</f>
        <v>13</v>
      </c>
    </row>
    <row r="1529">
      <c r="A1529">
        <v>26042</v>
      </c>
      <c r="B1529" t="str">
        <v>2025-09-03</v>
      </c>
      <c r="C1529" t="str">
        <v>Morning</v>
      </c>
      <c r="D1529">
        <v>8</v>
      </c>
      <c r="E1529" t="str">
        <f>IF(MOD(D1529,2)=0,"EVEN","ODD")</f>
        <v>EVEN</v>
      </c>
      <c r="F1529" t="str">
        <f>IF(D1529&lt;=18,"LOW (1-18)","HIGH (19-36)")</f>
        <v>LOW (1-18)</v>
      </c>
      <c r="G1529">
        <f>INT((D1529-1)/6)+1</f>
        <v>2</v>
      </c>
      <c r="H1529">
        <f>MOD(D1529-1,6)+1</f>
        <v>2</v>
      </c>
      <c r="I1529">
        <f>37-D1529</f>
        <v>29</v>
      </c>
      <c r="J1529">
        <f>ABS(D1529-D1530)</f>
        <v>7</v>
      </c>
    </row>
    <row r="1530">
      <c r="A1530">
        <v>26041</v>
      </c>
      <c r="B1530" t="str">
        <v>2025-09-02</v>
      </c>
      <c r="C1530" t="str">
        <v>Evening</v>
      </c>
      <c r="D1530">
        <v>15</v>
      </c>
      <c r="E1530" t="str">
        <f>IF(MOD(D1530,2)=0,"EVEN","ODD")</f>
        <v>ODD</v>
      </c>
      <c r="F1530" t="str">
        <f>IF(D1530&lt;=18,"LOW (1-18)","HIGH (19-36)")</f>
        <v>LOW (1-18)</v>
      </c>
      <c r="G1530">
        <f>INT((D1530-1)/6)+1</f>
        <v>3</v>
      </c>
      <c r="H1530">
        <f>MOD(D1530-1,6)+1</f>
        <v>3</v>
      </c>
      <c r="I1530">
        <f>37-D1530</f>
        <v>22</v>
      </c>
      <c r="J1530">
        <f>ABS(D1530-D1531)</f>
        <v>1</v>
      </c>
    </row>
    <row r="1531">
      <c r="A1531">
        <v>26040</v>
      </c>
      <c r="B1531" t="str">
        <v>2025-09-02</v>
      </c>
      <c r="C1531" t="str">
        <v>Afternoon</v>
      </c>
      <c r="D1531">
        <v>16</v>
      </c>
      <c r="E1531" t="str">
        <f>IF(MOD(D1531,2)=0,"EVEN","ODD")</f>
        <v>EVEN</v>
      </c>
      <c r="F1531" t="str">
        <f>IF(D1531&lt;=18,"LOW (1-18)","HIGH (19-36)")</f>
        <v>LOW (1-18)</v>
      </c>
      <c r="G1531">
        <f>INT((D1531-1)/6)+1</f>
        <v>3</v>
      </c>
      <c r="H1531">
        <f>MOD(D1531-1,6)+1</f>
        <v>4</v>
      </c>
      <c r="I1531">
        <f>37-D1531</f>
        <v>21</v>
      </c>
      <c r="J1531">
        <f>ABS(D1531-D1532)</f>
        <v>10</v>
      </c>
    </row>
    <row r="1532">
      <c r="A1532">
        <v>26039</v>
      </c>
      <c r="B1532" t="str">
        <v>2025-09-02</v>
      </c>
      <c r="C1532" t="str">
        <v>Midday</v>
      </c>
      <c r="D1532">
        <v>26</v>
      </c>
      <c r="E1532" t="str">
        <f>IF(MOD(D1532,2)=0,"EVEN","ODD")</f>
        <v>EVEN</v>
      </c>
      <c r="F1532" t="str">
        <f>IF(D1532&lt;=18,"LOW (1-18)","HIGH (19-36)")</f>
        <v>HIGH (19-36)</v>
      </c>
      <c r="G1532">
        <f>INT((D1532-1)/6)+1</f>
        <v>5</v>
      </c>
      <c r="H1532">
        <f>MOD(D1532-1,6)+1</f>
        <v>2</v>
      </c>
      <c r="I1532">
        <f>37-D1532</f>
        <v>11</v>
      </c>
      <c r="J1532">
        <f>ABS(D1532-D1533)</f>
        <v>16</v>
      </c>
    </row>
    <row r="1533">
      <c r="A1533">
        <v>26038</v>
      </c>
      <c r="B1533" t="str">
        <v>2025-09-02</v>
      </c>
      <c r="C1533" t="str">
        <v>Morning</v>
      </c>
      <c r="D1533">
        <v>10</v>
      </c>
      <c r="E1533" t="str">
        <f>IF(MOD(D1533,2)=0,"EVEN","ODD")</f>
        <v>EVEN</v>
      </c>
      <c r="F1533" t="str">
        <f>IF(D1533&lt;=18,"LOW (1-18)","HIGH (19-36)")</f>
        <v>LOW (1-18)</v>
      </c>
      <c r="G1533">
        <f>INT((D1533-1)/6)+1</f>
        <v>2</v>
      </c>
      <c r="H1533">
        <f>MOD(D1533-1,6)+1</f>
        <v>4</v>
      </c>
      <c r="I1533">
        <f>37-D1533</f>
        <v>27</v>
      </c>
      <c r="J1533">
        <f>ABS(D1533-D1534)</f>
        <v>2</v>
      </c>
    </row>
    <row r="1534">
      <c r="A1534">
        <v>26037</v>
      </c>
      <c r="B1534" t="str">
        <v>2025-09-01</v>
      </c>
      <c r="C1534" t="str">
        <v>Evening</v>
      </c>
      <c r="D1534">
        <v>8</v>
      </c>
      <c r="E1534" t="str">
        <f>IF(MOD(D1534,2)=0,"EVEN","ODD")</f>
        <v>EVEN</v>
      </c>
      <c r="F1534" t="str">
        <f>IF(D1534&lt;=18,"LOW (1-18)","HIGH (19-36)")</f>
        <v>LOW (1-18)</v>
      </c>
      <c r="G1534">
        <f>INT((D1534-1)/6)+1</f>
        <v>2</v>
      </c>
      <c r="H1534">
        <f>MOD(D1534-1,6)+1</f>
        <v>2</v>
      </c>
      <c r="I1534">
        <f>37-D1534</f>
        <v>29</v>
      </c>
      <c r="J1534">
        <f>ABS(D1534-D1535)</f>
        <v>28</v>
      </c>
    </row>
    <row r="1535">
      <c r="A1535">
        <v>26036</v>
      </c>
      <c r="B1535" t="str">
        <v>2025-09-01</v>
      </c>
      <c r="C1535" t="str">
        <v>Afternoon</v>
      </c>
      <c r="D1535">
        <v>36</v>
      </c>
      <c r="E1535" t="str">
        <f>IF(MOD(D1535,2)=0,"EVEN","ODD")</f>
        <v>EVEN</v>
      </c>
      <c r="F1535" t="str">
        <f>IF(D1535&lt;=18,"LOW (1-18)","HIGH (19-36)")</f>
        <v>HIGH (19-36)</v>
      </c>
      <c r="G1535">
        <f>INT((D1535-1)/6)+1</f>
        <v>6</v>
      </c>
      <c r="H1535">
        <f>MOD(D1535-1,6)+1</f>
        <v>6</v>
      </c>
      <c r="I1535">
        <f>37-D1535</f>
        <v>1</v>
      </c>
      <c r="J1535">
        <f>ABS(D1535-D1536)</f>
        <v>17</v>
      </c>
    </row>
    <row r="1536">
      <c r="A1536">
        <v>26035</v>
      </c>
      <c r="B1536" t="str">
        <v>2025-09-01</v>
      </c>
      <c r="C1536" t="str">
        <v>Midday</v>
      </c>
      <c r="D1536">
        <v>19</v>
      </c>
      <c r="E1536" t="str">
        <f>IF(MOD(D1536,2)=0,"EVEN","ODD")</f>
        <v>ODD</v>
      </c>
      <c r="F1536" t="str">
        <f>IF(D1536&lt;=18,"LOW (1-18)","HIGH (19-36)")</f>
        <v>HIGH (19-36)</v>
      </c>
      <c r="G1536">
        <f>INT((D1536-1)/6)+1</f>
        <v>4</v>
      </c>
      <c r="H1536">
        <f>MOD(D1536-1,6)+1</f>
        <v>1</v>
      </c>
      <c r="I1536">
        <f>37-D1536</f>
        <v>18</v>
      </c>
      <c r="J1536">
        <f>ABS(D1536-D1537)</f>
        <v>2</v>
      </c>
    </row>
    <row r="1537">
      <c r="A1537">
        <v>26034</v>
      </c>
      <c r="B1537" t="str">
        <v>2025-09-01</v>
      </c>
      <c r="C1537" t="str">
        <v>Morning</v>
      </c>
      <c r="D1537">
        <v>21</v>
      </c>
      <c r="E1537" t="str">
        <f>IF(MOD(D1537,2)=0,"EVEN","ODD")</f>
        <v>ODD</v>
      </c>
      <c r="F1537" t="str">
        <f>IF(D1537&lt;=18,"LOW (1-18)","HIGH (19-36)")</f>
        <v>HIGH (19-36)</v>
      </c>
      <c r="G1537">
        <f>INT((D1537-1)/6)+1</f>
        <v>4</v>
      </c>
      <c r="H1537">
        <f>MOD(D1537-1,6)+1</f>
        <v>3</v>
      </c>
      <c r="I1537">
        <f>37-D1537</f>
        <v>16</v>
      </c>
      <c r="J1537">
        <f>ABS(D1537-D1538)</f>
        <v>12</v>
      </c>
    </row>
    <row r="1538">
      <c r="A1538">
        <v>26033</v>
      </c>
      <c r="B1538" t="str">
        <v>2025-08-30</v>
      </c>
      <c r="C1538" t="str">
        <v>Evening</v>
      </c>
      <c r="D1538">
        <v>9</v>
      </c>
      <c r="E1538" t="str">
        <f>IF(MOD(D1538,2)=0,"EVEN","ODD")</f>
        <v>ODD</v>
      </c>
      <c r="F1538" t="str">
        <f>IF(D1538&lt;=18,"LOW (1-18)","HIGH (19-36)")</f>
        <v>LOW (1-18)</v>
      </c>
      <c r="G1538">
        <f>INT((D1538-1)/6)+1</f>
        <v>2</v>
      </c>
      <c r="H1538">
        <f>MOD(D1538-1,6)+1</f>
        <v>3</v>
      </c>
      <c r="I1538">
        <f>37-D1538</f>
        <v>28</v>
      </c>
      <c r="J1538">
        <f>ABS(D1538-D1539)</f>
        <v>3</v>
      </c>
    </row>
    <row r="1539">
      <c r="A1539">
        <v>26032</v>
      </c>
      <c r="B1539" t="str">
        <v>2025-08-30</v>
      </c>
      <c r="C1539" t="str">
        <v>Afternoon</v>
      </c>
      <c r="D1539">
        <v>12</v>
      </c>
      <c r="E1539" t="str">
        <f>IF(MOD(D1539,2)=0,"EVEN","ODD")</f>
        <v>EVEN</v>
      </c>
      <c r="F1539" t="str">
        <f>IF(D1539&lt;=18,"LOW (1-18)","HIGH (19-36)")</f>
        <v>LOW (1-18)</v>
      </c>
      <c r="G1539">
        <f>INT((D1539-1)/6)+1</f>
        <v>2</v>
      </c>
      <c r="H1539">
        <f>MOD(D1539-1,6)+1</f>
        <v>6</v>
      </c>
      <c r="I1539">
        <f>37-D1539</f>
        <v>25</v>
      </c>
      <c r="J1539">
        <f>ABS(D1539-D1540)</f>
        <v>18</v>
      </c>
    </row>
    <row r="1540">
      <c r="A1540">
        <v>26031</v>
      </c>
      <c r="B1540" t="str">
        <v>2025-08-30</v>
      </c>
      <c r="C1540" t="str">
        <v>Midday</v>
      </c>
      <c r="D1540">
        <v>30</v>
      </c>
      <c r="E1540" t="str">
        <f>IF(MOD(D1540,2)=0,"EVEN","ODD")</f>
        <v>EVEN</v>
      </c>
      <c r="F1540" t="str">
        <f>IF(D1540&lt;=18,"LOW (1-18)","HIGH (19-36)")</f>
        <v>HIGH (19-36)</v>
      </c>
      <c r="G1540">
        <f>INT((D1540-1)/6)+1</f>
        <v>5</v>
      </c>
      <c r="H1540">
        <f>MOD(D1540-1,6)+1</f>
        <v>6</v>
      </c>
      <c r="I1540">
        <f>37-D1540</f>
        <v>7</v>
      </c>
      <c r="J1540">
        <f>ABS(D1540-D1541)</f>
        <v>1</v>
      </c>
    </row>
    <row r="1541">
      <c r="A1541">
        <v>26030</v>
      </c>
      <c r="B1541" t="str">
        <v>2025-08-30</v>
      </c>
      <c r="C1541" t="str">
        <v>Morning</v>
      </c>
      <c r="D1541">
        <v>29</v>
      </c>
      <c r="E1541" t="str">
        <f>IF(MOD(D1541,2)=0,"EVEN","ODD")</f>
        <v>ODD</v>
      </c>
      <c r="F1541" t="str">
        <f>IF(D1541&lt;=18,"LOW (1-18)","HIGH (19-36)")</f>
        <v>HIGH (19-36)</v>
      </c>
      <c r="G1541">
        <f>INT((D1541-1)/6)+1</f>
        <v>5</v>
      </c>
      <c r="H1541">
        <f>MOD(D1541-1,6)+1</f>
        <v>5</v>
      </c>
      <c r="I1541">
        <f>37-D1541</f>
        <v>8</v>
      </c>
      <c r="J1541">
        <f>ABS(D1541-D1542)</f>
        <v>2</v>
      </c>
    </row>
    <row r="1542">
      <c r="A1542">
        <v>26029</v>
      </c>
      <c r="B1542" t="str">
        <v>2025-08-29</v>
      </c>
      <c r="C1542" t="str">
        <v>Evening</v>
      </c>
      <c r="D1542">
        <v>31</v>
      </c>
      <c r="E1542" t="str">
        <f>IF(MOD(D1542,2)=0,"EVEN","ODD")</f>
        <v>ODD</v>
      </c>
      <c r="F1542" t="str">
        <f>IF(D1542&lt;=18,"LOW (1-18)","HIGH (19-36)")</f>
        <v>HIGH (19-36)</v>
      </c>
      <c r="G1542">
        <f>INT((D1542-1)/6)+1</f>
        <v>6</v>
      </c>
      <c r="H1542">
        <f>MOD(D1542-1,6)+1</f>
        <v>1</v>
      </c>
      <c r="I1542">
        <f>37-D1542</f>
        <v>6</v>
      </c>
      <c r="J1542">
        <f>ABS(D1542-D1543)</f>
        <v>26</v>
      </c>
    </row>
    <row r="1543">
      <c r="A1543">
        <v>26028</v>
      </c>
      <c r="B1543" t="str">
        <v>2025-08-29</v>
      </c>
      <c r="C1543" t="str">
        <v>Afternoon</v>
      </c>
      <c r="D1543">
        <v>5</v>
      </c>
      <c r="E1543" t="str">
        <f>IF(MOD(D1543,2)=0,"EVEN","ODD")</f>
        <v>ODD</v>
      </c>
      <c r="F1543" t="str">
        <f>IF(D1543&lt;=18,"LOW (1-18)","HIGH (19-36)")</f>
        <v>LOW (1-18)</v>
      </c>
      <c r="G1543">
        <f>INT((D1543-1)/6)+1</f>
        <v>1</v>
      </c>
      <c r="H1543">
        <f>MOD(D1543-1,6)+1</f>
        <v>5</v>
      </c>
      <c r="I1543">
        <f>37-D1543</f>
        <v>32</v>
      </c>
      <c r="J1543">
        <f>ABS(D1543-D1544)</f>
        <v>4</v>
      </c>
    </row>
    <row r="1544">
      <c r="A1544">
        <v>26027</v>
      </c>
      <c r="B1544" t="str">
        <v>2025-08-29</v>
      </c>
      <c r="C1544" t="str">
        <v>Midday</v>
      </c>
      <c r="D1544">
        <v>9</v>
      </c>
      <c r="E1544" t="str">
        <f>IF(MOD(D1544,2)=0,"EVEN","ODD")</f>
        <v>ODD</v>
      </c>
      <c r="F1544" t="str">
        <f>IF(D1544&lt;=18,"LOW (1-18)","HIGH (19-36)")</f>
        <v>LOW (1-18)</v>
      </c>
      <c r="G1544">
        <f>INT((D1544-1)/6)+1</f>
        <v>2</v>
      </c>
      <c r="H1544">
        <f>MOD(D1544-1,6)+1</f>
        <v>3</v>
      </c>
      <c r="I1544">
        <f>37-D1544</f>
        <v>28</v>
      </c>
      <c r="J1544">
        <f>ABS(D1544-D1545)</f>
        <v>23</v>
      </c>
    </row>
    <row r="1545">
      <c r="A1545">
        <v>26026</v>
      </c>
      <c r="B1545" t="str">
        <v>2025-08-29</v>
      </c>
      <c r="C1545" t="str">
        <v>Morning</v>
      </c>
      <c r="D1545">
        <v>32</v>
      </c>
      <c r="E1545" t="str">
        <f>IF(MOD(D1545,2)=0,"EVEN","ODD")</f>
        <v>EVEN</v>
      </c>
      <c r="F1545" t="str">
        <f>IF(D1545&lt;=18,"LOW (1-18)","HIGH (19-36)")</f>
        <v>HIGH (19-36)</v>
      </c>
      <c r="G1545">
        <f>INT((D1545-1)/6)+1</f>
        <v>6</v>
      </c>
      <c r="H1545">
        <f>MOD(D1545-1,6)+1</f>
        <v>2</v>
      </c>
      <c r="I1545">
        <f>37-D1545</f>
        <v>5</v>
      </c>
      <c r="J1545">
        <f>ABS(D1545-D1546)</f>
        <v>5</v>
      </c>
    </row>
    <row r="1546">
      <c r="A1546">
        <v>26025</v>
      </c>
      <c r="B1546" t="str">
        <v>2025-08-28</v>
      </c>
      <c r="C1546" t="str">
        <v>Evening</v>
      </c>
      <c r="D1546">
        <v>27</v>
      </c>
      <c r="E1546" t="str">
        <f>IF(MOD(D1546,2)=0,"EVEN","ODD")</f>
        <v>ODD</v>
      </c>
      <c r="F1546" t="str">
        <f>IF(D1546&lt;=18,"LOW (1-18)","HIGH (19-36)")</f>
        <v>HIGH (19-36)</v>
      </c>
      <c r="G1546">
        <f>INT((D1546-1)/6)+1</f>
        <v>5</v>
      </c>
      <c r="H1546">
        <f>MOD(D1546-1,6)+1</f>
        <v>3</v>
      </c>
      <c r="I1546">
        <f>37-D1546</f>
        <v>10</v>
      </c>
      <c r="J1546">
        <f>ABS(D1546-D1547)</f>
        <v>1</v>
      </c>
    </row>
    <row r="1547">
      <c r="A1547">
        <v>26024</v>
      </c>
      <c r="B1547" t="str">
        <v>2025-08-28</v>
      </c>
      <c r="C1547" t="str">
        <v>Afternoon</v>
      </c>
      <c r="D1547">
        <v>28</v>
      </c>
      <c r="E1547" t="str">
        <f>IF(MOD(D1547,2)=0,"EVEN","ODD")</f>
        <v>EVEN</v>
      </c>
      <c r="F1547" t="str">
        <f>IF(D1547&lt;=18,"LOW (1-18)","HIGH (19-36)")</f>
        <v>HIGH (19-36)</v>
      </c>
      <c r="G1547">
        <f>INT((D1547-1)/6)+1</f>
        <v>5</v>
      </c>
      <c r="H1547">
        <f>MOD(D1547-1,6)+1</f>
        <v>4</v>
      </c>
      <c r="I1547">
        <f>37-D1547</f>
        <v>9</v>
      </c>
      <c r="J1547">
        <f>ABS(D1547-D1548)</f>
        <v>24</v>
      </c>
    </row>
    <row r="1548">
      <c r="A1548">
        <v>26023</v>
      </c>
      <c r="B1548" t="str">
        <v>2025-08-28</v>
      </c>
      <c r="C1548" t="str">
        <v>Midday</v>
      </c>
      <c r="D1548">
        <v>4</v>
      </c>
      <c r="E1548" t="str">
        <f>IF(MOD(D1548,2)=0,"EVEN","ODD")</f>
        <v>EVEN</v>
      </c>
      <c r="F1548" t="str">
        <f>IF(D1548&lt;=18,"LOW (1-18)","HIGH (19-36)")</f>
        <v>LOW (1-18)</v>
      </c>
      <c r="G1548">
        <f>INT((D1548-1)/6)+1</f>
        <v>1</v>
      </c>
      <c r="H1548">
        <f>MOD(D1548-1,6)+1</f>
        <v>4</v>
      </c>
      <c r="I1548">
        <f>37-D1548</f>
        <v>33</v>
      </c>
      <c r="J1548">
        <f>ABS(D1548-D1549)</f>
        <v>32</v>
      </c>
    </row>
    <row r="1549">
      <c r="A1549">
        <v>26022</v>
      </c>
      <c r="B1549" t="str">
        <v>2025-08-28</v>
      </c>
      <c r="C1549" t="str">
        <v>Morning</v>
      </c>
      <c r="D1549">
        <v>36</v>
      </c>
      <c r="E1549" t="str">
        <f>IF(MOD(D1549,2)=0,"EVEN","ODD")</f>
        <v>EVEN</v>
      </c>
      <c r="F1549" t="str">
        <f>IF(D1549&lt;=18,"LOW (1-18)","HIGH (19-36)")</f>
        <v>HIGH (19-36)</v>
      </c>
      <c r="G1549">
        <f>INT((D1549-1)/6)+1</f>
        <v>6</v>
      </c>
      <c r="H1549">
        <f>MOD(D1549-1,6)+1</f>
        <v>6</v>
      </c>
      <c r="I1549">
        <f>37-D1549</f>
        <v>1</v>
      </c>
      <c r="J1549">
        <f>ABS(D1549-D1550)</f>
        <v>15</v>
      </c>
    </row>
    <row r="1550">
      <c r="A1550">
        <v>26021</v>
      </c>
      <c r="B1550" t="str">
        <v>2025-08-27</v>
      </c>
      <c r="C1550" t="str">
        <v>Evening</v>
      </c>
      <c r="D1550">
        <v>21</v>
      </c>
      <c r="E1550" t="str">
        <f>IF(MOD(D1550,2)=0,"EVEN","ODD")</f>
        <v>ODD</v>
      </c>
      <c r="F1550" t="str">
        <f>IF(D1550&lt;=18,"LOW (1-18)","HIGH (19-36)")</f>
        <v>HIGH (19-36)</v>
      </c>
      <c r="G1550">
        <f>INT((D1550-1)/6)+1</f>
        <v>4</v>
      </c>
      <c r="H1550">
        <f>MOD(D1550-1,6)+1</f>
        <v>3</v>
      </c>
      <c r="I1550">
        <f>37-D1550</f>
        <v>16</v>
      </c>
      <c r="J1550">
        <f>ABS(D1550-D1551)</f>
        <v>7</v>
      </c>
    </row>
    <row r="1551">
      <c r="A1551">
        <v>26020</v>
      </c>
      <c r="B1551" t="str">
        <v>2025-08-27</v>
      </c>
      <c r="C1551" t="str">
        <v>Afternoon</v>
      </c>
      <c r="D1551">
        <v>14</v>
      </c>
      <c r="E1551" t="str">
        <f>IF(MOD(D1551,2)=0,"EVEN","ODD")</f>
        <v>EVEN</v>
      </c>
      <c r="F1551" t="str">
        <f>IF(D1551&lt;=18,"LOW (1-18)","HIGH (19-36)")</f>
        <v>LOW (1-18)</v>
      </c>
      <c r="G1551">
        <f>INT((D1551-1)/6)+1</f>
        <v>3</v>
      </c>
      <c r="H1551">
        <f>MOD(D1551-1,6)+1</f>
        <v>2</v>
      </c>
      <c r="I1551">
        <f>37-D1551</f>
        <v>23</v>
      </c>
      <c r="J1551">
        <f>ABS(D1551-D1552)</f>
        <v>13</v>
      </c>
    </row>
    <row r="1552">
      <c r="A1552">
        <v>26019</v>
      </c>
      <c r="B1552" t="str">
        <v>2025-08-27</v>
      </c>
      <c r="C1552" t="str">
        <v>Midday</v>
      </c>
      <c r="D1552">
        <v>1</v>
      </c>
      <c r="E1552" t="str">
        <f>IF(MOD(D1552,2)=0,"EVEN","ODD")</f>
        <v>ODD</v>
      </c>
      <c r="F1552" t="str">
        <f>IF(D1552&lt;=18,"LOW (1-18)","HIGH (19-36)")</f>
        <v>LOW (1-18)</v>
      </c>
      <c r="G1552">
        <f>INT((D1552-1)/6)+1</f>
        <v>1</v>
      </c>
      <c r="H1552">
        <f>MOD(D1552-1,6)+1</f>
        <v>1</v>
      </c>
      <c r="I1552">
        <f>37-D1552</f>
        <v>36</v>
      </c>
      <c r="J1552">
        <f>ABS(D1552-D1553)</f>
        <v>20</v>
      </c>
    </row>
    <row r="1553">
      <c r="A1553">
        <v>26018</v>
      </c>
      <c r="B1553" t="str">
        <v>2025-08-27</v>
      </c>
      <c r="C1553" t="str">
        <v>Morning</v>
      </c>
      <c r="D1553">
        <v>21</v>
      </c>
      <c r="E1553" t="str">
        <f>IF(MOD(D1553,2)=0,"EVEN","ODD")</f>
        <v>ODD</v>
      </c>
      <c r="F1553" t="str">
        <f>IF(D1553&lt;=18,"LOW (1-18)","HIGH (19-36)")</f>
        <v>HIGH (19-36)</v>
      </c>
      <c r="G1553">
        <f>INT((D1553-1)/6)+1</f>
        <v>4</v>
      </c>
      <c r="H1553">
        <f>MOD(D1553-1,6)+1</f>
        <v>3</v>
      </c>
      <c r="I1553">
        <f>37-D1553</f>
        <v>16</v>
      </c>
      <c r="J1553">
        <f>ABS(D1553-D1554)</f>
        <v>7</v>
      </c>
    </row>
    <row r="1554">
      <c r="A1554">
        <v>26017</v>
      </c>
      <c r="B1554" t="str">
        <v>2025-08-26</v>
      </c>
      <c r="C1554" t="str">
        <v>Evening</v>
      </c>
      <c r="D1554">
        <v>14</v>
      </c>
      <c r="E1554" t="str">
        <f>IF(MOD(D1554,2)=0,"EVEN","ODD")</f>
        <v>EVEN</v>
      </c>
      <c r="F1554" t="str">
        <f>IF(D1554&lt;=18,"LOW (1-18)","HIGH (19-36)")</f>
        <v>LOW (1-18)</v>
      </c>
      <c r="G1554">
        <f>INT((D1554-1)/6)+1</f>
        <v>3</v>
      </c>
      <c r="H1554">
        <f>MOD(D1554-1,6)+1</f>
        <v>2</v>
      </c>
      <c r="I1554">
        <f>37-D1554</f>
        <v>23</v>
      </c>
      <c r="J1554">
        <f>ABS(D1554-D1555)</f>
        <v>12</v>
      </c>
    </row>
    <row r="1555">
      <c r="A1555">
        <v>26016</v>
      </c>
      <c r="B1555" t="str">
        <v>2025-08-26</v>
      </c>
      <c r="C1555" t="str">
        <v>Afternoon</v>
      </c>
      <c r="D1555">
        <v>26</v>
      </c>
      <c r="E1555" t="str">
        <f>IF(MOD(D1555,2)=0,"EVEN","ODD")</f>
        <v>EVEN</v>
      </c>
      <c r="F1555" t="str">
        <f>IF(D1555&lt;=18,"LOW (1-18)","HIGH (19-36)")</f>
        <v>HIGH (19-36)</v>
      </c>
      <c r="G1555">
        <f>INT((D1555-1)/6)+1</f>
        <v>5</v>
      </c>
      <c r="H1555">
        <f>MOD(D1555-1,6)+1</f>
        <v>2</v>
      </c>
      <c r="I1555">
        <f>37-D1555</f>
        <v>11</v>
      </c>
      <c r="J1555">
        <f>ABS(D1555-D1556)</f>
        <v>22</v>
      </c>
    </row>
    <row r="1556">
      <c r="A1556">
        <v>26015</v>
      </c>
      <c r="B1556" t="str">
        <v>2025-08-26</v>
      </c>
      <c r="C1556" t="str">
        <v>Midday</v>
      </c>
      <c r="D1556">
        <v>4</v>
      </c>
      <c r="E1556" t="str">
        <f>IF(MOD(D1556,2)=0,"EVEN","ODD")</f>
        <v>EVEN</v>
      </c>
      <c r="F1556" t="str">
        <f>IF(D1556&lt;=18,"LOW (1-18)","HIGH (19-36)")</f>
        <v>LOW (1-18)</v>
      </c>
      <c r="G1556">
        <f>INT((D1556-1)/6)+1</f>
        <v>1</v>
      </c>
      <c r="H1556">
        <f>MOD(D1556-1,6)+1</f>
        <v>4</v>
      </c>
      <c r="I1556">
        <f>37-D1556</f>
        <v>33</v>
      </c>
      <c r="J1556">
        <f>ABS(D1556-D1557)</f>
        <v>22</v>
      </c>
    </row>
    <row r="1557">
      <c r="A1557">
        <v>26014</v>
      </c>
      <c r="B1557" t="str">
        <v>2025-08-26</v>
      </c>
      <c r="C1557" t="str">
        <v>Morning</v>
      </c>
      <c r="D1557">
        <v>26</v>
      </c>
      <c r="E1557" t="str">
        <f>IF(MOD(D1557,2)=0,"EVEN","ODD")</f>
        <v>EVEN</v>
      </c>
      <c r="F1557" t="str">
        <f>IF(D1557&lt;=18,"LOW (1-18)","HIGH (19-36)")</f>
        <v>HIGH (19-36)</v>
      </c>
      <c r="G1557">
        <f>INT((D1557-1)/6)+1</f>
        <v>5</v>
      </c>
      <c r="H1557">
        <f>MOD(D1557-1,6)+1</f>
        <v>2</v>
      </c>
      <c r="I1557">
        <f>37-D1557</f>
        <v>11</v>
      </c>
      <c r="J1557">
        <f>ABS(D1557-D1558)</f>
        <v>9</v>
      </c>
    </row>
    <row r="1558">
      <c r="A1558">
        <v>26013</v>
      </c>
      <c r="B1558" t="str">
        <v>2025-08-25</v>
      </c>
      <c r="C1558" t="str">
        <v>Evening</v>
      </c>
      <c r="D1558">
        <v>17</v>
      </c>
      <c r="E1558" t="str">
        <f>IF(MOD(D1558,2)=0,"EVEN","ODD")</f>
        <v>ODD</v>
      </c>
      <c r="F1558" t="str">
        <f>IF(D1558&lt;=18,"LOW (1-18)","HIGH (19-36)")</f>
        <v>LOW (1-18)</v>
      </c>
      <c r="G1558">
        <f>INT((D1558-1)/6)+1</f>
        <v>3</v>
      </c>
      <c r="H1558">
        <f>MOD(D1558-1,6)+1</f>
        <v>5</v>
      </c>
      <c r="I1558">
        <f>37-D1558</f>
        <v>20</v>
      </c>
      <c r="J1558">
        <f>ABS(D1558-D1559)</f>
        <v>1</v>
      </c>
    </row>
    <row r="1559">
      <c r="A1559">
        <v>26012</v>
      </c>
      <c r="B1559" t="str">
        <v>2025-08-25</v>
      </c>
      <c r="C1559" t="str">
        <v>Afternoon</v>
      </c>
      <c r="D1559">
        <v>18</v>
      </c>
      <c r="E1559" t="str">
        <f>IF(MOD(D1559,2)=0,"EVEN","ODD")</f>
        <v>EVEN</v>
      </c>
      <c r="F1559" t="str">
        <f>IF(D1559&lt;=18,"LOW (1-18)","HIGH (19-36)")</f>
        <v>LOW (1-18)</v>
      </c>
      <c r="G1559">
        <f>INT((D1559-1)/6)+1</f>
        <v>3</v>
      </c>
      <c r="H1559">
        <f>MOD(D1559-1,6)+1</f>
        <v>6</v>
      </c>
      <c r="I1559">
        <f>37-D1559</f>
        <v>19</v>
      </c>
      <c r="J1559">
        <f>ABS(D1559-D1560)</f>
        <v>2</v>
      </c>
    </row>
    <row r="1560">
      <c r="A1560">
        <v>26011</v>
      </c>
      <c r="B1560" t="str">
        <v>2025-08-25</v>
      </c>
      <c r="C1560" t="str">
        <v>Midday</v>
      </c>
      <c r="D1560">
        <v>16</v>
      </c>
      <c r="E1560" t="str">
        <f>IF(MOD(D1560,2)=0,"EVEN","ODD")</f>
        <v>EVEN</v>
      </c>
      <c r="F1560" t="str">
        <f>IF(D1560&lt;=18,"LOW (1-18)","HIGH (19-36)")</f>
        <v>LOW (1-18)</v>
      </c>
      <c r="G1560">
        <f>INT((D1560-1)/6)+1</f>
        <v>3</v>
      </c>
      <c r="H1560">
        <f>MOD(D1560-1,6)+1</f>
        <v>4</v>
      </c>
      <c r="I1560">
        <f>37-D1560</f>
        <v>21</v>
      </c>
      <c r="J1560">
        <f>ABS(D1560-D1561)</f>
        <v>9</v>
      </c>
    </row>
    <row r="1561">
      <c r="A1561">
        <v>26010</v>
      </c>
      <c r="B1561" t="str">
        <v>2025-08-25</v>
      </c>
      <c r="C1561" t="str">
        <v>Morning</v>
      </c>
      <c r="D1561">
        <v>25</v>
      </c>
      <c r="E1561" t="str">
        <f>IF(MOD(D1561,2)=0,"EVEN","ODD")</f>
        <v>ODD</v>
      </c>
      <c r="F1561" t="str">
        <f>IF(D1561&lt;=18,"LOW (1-18)","HIGH (19-36)")</f>
        <v>HIGH (19-36)</v>
      </c>
      <c r="G1561">
        <f>INT((D1561-1)/6)+1</f>
        <v>5</v>
      </c>
      <c r="H1561">
        <f>MOD(D1561-1,6)+1</f>
        <v>1</v>
      </c>
      <c r="I1561">
        <f>37-D1561</f>
        <v>12</v>
      </c>
      <c r="J1561">
        <f>ABS(D1561-D1562)</f>
        <v>10</v>
      </c>
    </row>
    <row r="1562">
      <c r="A1562">
        <v>26009</v>
      </c>
      <c r="B1562" t="str">
        <v>2025-08-23</v>
      </c>
      <c r="C1562" t="str">
        <v>Evening</v>
      </c>
      <c r="D1562">
        <v>35</v>
      </c>
      <c r="E1562" t="str">
        <f>IF(MOD(D1562,2)=0,"EVEN","ODD")</f>
        <v>ODD</v>
      </c>
      <c r="F1562" t="str">
        <f>IF(D1562&lt;=18,"LOW (1-18)","HIGH (19-36)")</f>
        <v>HIGH (19-36)</v>
      </c>
      <c r="G1562">
        <f>INT((D1562-1)/6)+1</f>
        <v>6</v>
      </c>
      <c r="H1562">
        <f>MOD(D1562-1,6)+1</f>
        <v>5</v>
      </c>
      <c r="I1562">
        <f>37-D1562</f>
        <v>2</v>
      </c>
      <c r="J1562">
        <f>ABS(D1562-D1563)</f>
        <v>29</v>
      </c>
    </row>
    <row r="1563">
      <c r="A1563">
        <v>26008</v>
      </c>
      <c r="B1563" t="str">
        <v>2025-08-23</v>
      </c>
      <c r="C1563" t="str">
        <v>Afternoon</v>
      </c>
      <c r="D1563">
        <v>6</v>
      </c>
      <c r="E1563" t="str">
        <f>IF(MOD(D1563,2)=0,"EVEN","ODD")</f>
        <v>EVEN</v>
      </c>
      <c r="F1563" t="str">
        <f>IF(D1563&lt;=18,"LOW (1-18)","HIGH (19-36)")</f>
        <v>LOW (1-18)</v>
      </c>
      <c r="G1563">
        <f>INT((D1563-1)/6)+1</f>
        <v>1</v>
      </c>
      <c r="H1563">
        <f>MOD(D1563-1,6)+1</f>
        <v>6</v>
      </c>
      <c r="I1563">
        <f>37-D1563</f>
        <v>31</v>
      </c>
      <c r="J1563">
        <f>ABS(D1563-D1564)</f>
        <v>30</v>
      </c>
    </row>
    <row r="1564">
      <c r="A1564">
        <v>26007</v>
      </c>
      <c r="B1564" t="str">
        <v>2025-08-23</v>
      </c>
      <c r="C1564" t="str">
        <v>Midday</v>
      </c>
      <c r="D1564">
        <v>36</v>
      </c>
      <c r="E1564" t="str">
        <f>IF(MOD(D1564,2)=0,"EVEN","ODD")</f>
        <v>EVEN</v>
      </c>
      <c r="F1564" t="str">
        <f>IF(D1564&lt;=18,"LOW (1-18)","HIGH (19-36)")</f>
        <v>HIGH (19-36)</v>
      </c>
      <c r="G1564">
        <f>INT((D1564-1)/6)+1</f>
        <v>6</v>
      </c>
      <c r="H1564">
        <f>MOD(D1564-1,6)+1</f>
        <v>6</v>
      </c>
      <c r="I1564">
        <f>37-D1564</f>
        <v>1</v>
      </c>
      <c r="J1564">
        <f>ABS(D1564-D1565)</f>
        <v>12</v>
      </c>
    </row>
    <row r="1565">
      <c r="A1565">
        <v>26006</v>
      </c>
      <c r="B1565" t="str">
        <v>2025-08-23</v>
      </c>
      <c r="C1565" t="str">
        <v>Morning</v>
      </c>
      <c r="D1565">
        <v>24</v>
      </c>
      <c r="E1565" t="str">
        <f>IF(MOD(D1565,2)=0,"EVEN","ODD")</f>
        <v>EVEN</v>
      </c>
      <c r="F1565" t="str">
        <f>IF(D1565&lt;=18,"LOW (1-18)","HIGH (19-36)")</f>
        <v>HIGH (19-36)</v>
      </c>
      <c r="G1565">
        <f>INT((D1565-1)/6)+1</f>
        <v>4</v>
      </c>
      <c r="H1565">
        <f>MOD(D1565-1,6)+1</f>
        <v>6</v>
      </c>
      <c r="I1565">
        <f>37-D1565</f>
        <v>13</v>
      </c>
      <c r="J1565">
        <f>ABS(D1565-D1566)</f>
        <v>7</v>
      </c>
    </row>
    <row r="1566">
      <c r="A1566">
        <v>26005</v>
      </c>
      <c r="B1566" t="str">
        <v>2025-08-22</v>
      </c>
      <c r="C1566" t="str">
        <v>Evening</v>
      </c>
      <c r="D1566">
        <v>31</v>
      </c>
      <c r="E1566" t="str">
        <f>IF(MOD(D1566,2)=0,"EVEN","ODD")</f>
        <v>ODD</v>
      </c>
      <c r="F1566" t="str">
        <f>IF(D1566&lt;=18,"LOW (1-18)","HIGH (19-36)")</f>
        <v>HIGH (19-36)</v>
      </c>
      <c r="G1566">
        <f>INT((D1566-1)/6)+1</f>
        <v>6</v>
      </c>
      <c r="H1566">
        <f>MOD(D1566-1,6)+1</f>
        <v>1</v>
      </c>
      <c r="I1566">
        <f>37-D1566</f>
        <v>6</v>
      </c>
      <c r="J1566">
        <f>ABS(D1566-D1567)</f>
        <v>11</v>
      </c>
    </row>
    <row r="1567">
      <c r="A1567">
        <v>26004</v>
      </c>
      <c r="B1567" t="str">
        <v>2025-08-22</v>
      </c>
      <c r="C1567" t="str">
        <v>Afternoon</v>
      </c>
      <c r="D1567">
        <v>20</v>
      </c>
      <c r="E1567" t="str">
        <f>IF(MOD(D1567,2)=0,"EVEN","ODD")</f>
        <v>EVEN</v>
      </c>
      <c r="F1567" t="str">
        <f>IF(D1567&lt;=18,"LOW (1-18)","HIGH (19-36)")</f>
        <v>HIGH (19-36)</v>
      </c>
      <c r="G1567">
        <f>INT((D1567-1)/6)+1</f>
        <v>4</v>
      </c>
      <c r="H1567">
        <f>MOD(D1567-1,6)+1</f>
        <v>2</v>
      </c>
      <c r="I1567">
        <f>37-D1567</f>
        <v>17</v>
      </c>
      <c r="J1567">
        <f>ABS(D1567-D1568)</f>
        <v>12</v>
      </c>
    </row>
    <row r="1568">
      <c r="A1568">
        <v>26003</v>
      </c>
      <c r="B1568" t="str">
        <v>2025-08-22</v>
      </c>
      <c r="C1568" t="str">
        <v>Midday</v>
      </c>
      <c r="D1568">
        <v>8</v>
      </c>
      <c r="E1568" t="str">
        <f>IF(MOD(D1568,2)=0,"EVEN","ODD")</f>
        <v>EVEN</v>
      </c>
      <c r="F1568" t="str">
        <f>IF(D1568&lt;=18,"LOW (1-18)","HIGH (19-36)")</f>
        <v>LOW (1-18)</v>
      </c>
      <c r="G1568">
        <f>INT((D1568-1)/6)+1</f>
        <v>2</v>
      </c>
      <c r="H1568">
        <f>MOD(D1568-1,6)+1</f>
        <v>2</v>
      </c>
      <c r="I1568">
        <f>37-D1568</f>
        <v>29</v>
      </c>
      <c r="J1568">
        <f>ABS(D1568-D1569)</f>
        <v>12</v>
      </c>
    </row>
    <row r="1569">
      <c r="A1569">
        <v>26002</v>
      </c>
      <c r="B1569" t="str">
        <v>2025-08-22</v>
      </c>
      <c r="C1569" t="str">
        <v>Morning</v>
      </c>
      <c r="D1569">
        <v>20</v>
      </c>
      <c r="E1569" t="str">
        <f>IF(MOD(D1569,2)=0,"EVEN","ODD")</f>
        <v>EVEN</v>
      </c>
      <c r="F1569" t="str">
        <f>IF(D1569&lt;=18,"LOW (1-18)","HIGH (19-36)")</f>
        <v>HIGH (19-36)</v>
      </c>
      <c r="G1569">
        <f>INT((D1569-1)/6)+1</f>
        <v>4</v>
      </c>
      <c r="H1569">
        <f>MOD(D1569-1,6)+1</f>
        <v>2</v>
      </c>
      <c r="I1569">
        <f>37-D1569</f>
        <v>17</v>
      </c>
      <c r="J1569">
        <f>ABS(D1569-D1570)</f>
        <v>13</v>
      </c>
    </row>
    <row r="1570">
      <c r="A1570">
        <v>26001</v>
      </c>
      <c r="B1570" t="str">
        <v>2025-08-21</v>
      </c>
      <c r="C1570" t="str">
        <v>Evening</v>
      </c>
      <c r="D1570">
        <v>7</v>
      </c>
      <c r="E1570" t="str">
        <f>IF(MOD(D1570,2)=0,"EVEN","ODD")</f>
        <v>ODD</v>
      </c>
      <c r="F1570" t="str">
        <f>IF(D1570&lt;=18,"LOW (1-18)","HIGH (19-36)")</f>
        <v>LOW (1-18)</v>
      </c>
      <c r="G1570">
        <f>INT((D1570-1)/6)+1</f>
        <v>2</v>
      </c>
      <c r="H1570">
        <f>MOD(D1570-1,6)+1</f>
        <v>1</v>
      </c>
      <c r="I1570">
        <f>37-D1570</f>
        <v>30</v>
      </c>
      <c r="J1570">
        <f>ABS(D1570-D1571)</f>
        <v>19</v>
      </c>
    </row>
    <row r="1571">
      <c r="A1571">
        <v>26000</v>
      </c>
      <c r="B1571" t="str">
        <v>2025-08-21</v>
      </c>
      <c r="C1571" t="str">
        <v>Afternoon</v>
      </c>
      <c r="D1571">
        <v>26</v>
      </c>
      <c r="E1571" t="str">
        <f>IF(MOD(D1571,2)=0,"EVEN","ODD")</f>
        <v>EVEN</v>
      </c>
      <c r="F1571" t="str">
        <f>IF(D1571&lt;=18,"LOW (1-18)","HIGH (19-36)")</f>
        <v>HIGH (19-36)</v>
      </c>
      <c r="G1571">
        <f>INT((D1571-1)/6)+1</f>
        <v>5</v>
      </c>
      <c r="H1571">
        <f>MOD(D1571-1,6)+1</f>
        <v>2</v>
      </c>
      <c r="I1571">
        <f>37-D1571</f>
        <v>11</v>
      </c>
      <c r="J1571">
        <f>ABS(D1571-D1572)</f>
        <v>20</v>
      </c>
    </row>
    <row r="1572">
      <c r="A1572">
        <v>25999</v>
      </c>
      <c r="B1572" t="str">
        <v>2025-08-21</v>
      </c>
      <c r="C1572" t="str">
        <v>Midday</v>
      </c>
      <c r="D1572">
        <v>6</v>
      </c>
      <c r="E1572" t="str">
        <f>IF(MOD(D1572,2)=0,"EVEN","ODD")</f>
        <v>EVEN</v>
      </c>
      <c r="F1572" t="str">
        <f>IF(D1572&lt;=18,"LOW (1-18)","HIGH (19-36)")</f>
        <v>LOW (1-18)</v>
      </c>
      <c r="G1572">
        <f>INT((D1572-1)/6)+1</f>
        <v>1</v>
      </c>
      <c r="H1572">
        <f>MOD(D1572-1,6)+1</f>
        <v>6</v>
      </c>
      <c r="I1572">
        <f>37-D1572</f>
        <v>31</v>
      </c>
      <c r="J1572">
        <f>ABS(D1572-D1573)</f>
        <v>21</v>
      </c>
    </row>
    <row r="1573">
      <c r="A1573">
        <v>25998</v>
      </c>
      <c r="B1573" t="str">
        <v>2025-08-21</v>
      </c>
      <c r="C1573" t="str">
        <v>Morning</v>
      </c>
      <c r="D1573">
        <v>27</v>
      </c>
      <c r="E1573" t="str">
        <f>IF(MOD(D1573,2)=0,"EVEN","ODD")</f>
        <v>ODD</v>
      </c>
      <c r="F1573" t="str">
        <f>IF(D1573&lt;=18,"LOW (1-18)","HIGH (19-36)")</f>
        <v>HIGH (19-36)</v>
      </c>
      <c r="G1573">
        <f>INT((D1573-1)/6)+1</f>
        <v>5</v>
      </c>
      <c r="H1573">
        <f>MOD(D1573-1,6)+1</f>
        <v>3</v>
      </c>
      <c r="I1573">
        <f>37-D1573</f>
        <v>10</v>
      </c>
      <c r="J1573">
        <f>ABS(D1573-D1574)</f>
        <v>15</v>
      </c>
    </row>
    <row r="1574">
      <c r="A1574">
        <v>25997</v>
      </c>
      <c r="B1574" t="str">
        <v>2025-08-20</v>
      </c>
      <c r="C1574" t="str">
        <v>Evening</v>
      </c>
      <c r="D1574">
        <v>12</v>
      </c>
      <c r="E1574" t="str">
        <f>IF(MOD(D1574,2)=0,"EVEN","ODD")</f>
        <v>EVEN</v>
      </c>
      <c r="F1574" t="str">
        <f>IF(D1574&lt;=18,"LOW (1-18)","HIGH (19-36)")</f>
        <v>LOW (1-18)</v>
      </c>
      <c r="G1574">
        <f>INT((D1574-1)/6)+1</f>
        <v>2</v>
      </c>
      <c r="H1574">
        <f>MOD(D1574-1,6)+1</f>
        <v>6</v>
      </c>
      <c r="I1574">
        <f>37-D1574</f>
        <v>25</v>
      </c>
      <c r="J1574">
        <f>ABS(D1574-D1575)</f>
        <v>4</v>
      </c>
    </row>
    <row r="1575">
      <c r="A1575">
        <v>25996</v>
      </c>
      <c r="B1575" t="str">
        <v>2025-08-20</v>
      </c>
      <c r="C1575" t="str">
        <v>Afternoon</v>
      </c>
      <c r="D1575">
        <v>16</v>
      </c>
      <c r="E1575" t="str">
        <f>IF(MOD(D1575,2)=0,"EVEN","ODD")</f>
        <v>EVEN</v>
      </c>
      <c r="F1575" t="str">
        <f>IF(D1575&lt;=18,"LOW (1-18)","HIGH (19-36)")</f>
        <v>LOW (1-18)</v>
      </c>
      <c r="G1575">
        <f>INT((D1575-1)/6)+1</f>
        <v>3</v>
      </c>
      <c r="H1575">
        <f>MOD(D1575-1,6)+1</f>
        <v>4</v>
      </c>
      <c r="I1575">
        <f>37-D1575</f>
        <v>21</v>
      </c>
      <c r="J1575">
        <f>ABS(D1575-D1576)</f>
        <v>2</v>
      </c>
    </row>
    <row r="1576">
      <c r="A1576">
        <v>25995</v>
      </c>
      <c r="B1576" t="str">
        <v>2025-08-20</v>
      </c>
      <c r="C1576" t="str">
        <v>Midday</v>
      </c>
      <c r="D1576">
        <v>14</v>
      </c>
      <c r="E1576" t="str">
        <f>IF(MOD(D1576,2)=0,"EVEN","ODD")</f>
        <v>EVEN</v>
      </c>
      <c r="F1576" t="str">
        <f>IF(D1576&lt;=18,"LOW (1-18)","HIGH (19-36)")</f>
        <v>LOW (1-18)</v>
      </c>
      <c r="G1576">
        <f>INT((D1576-1)/6)+1</f>
        <v>3</v>
      </c>
      <c r="H1576">
        <f>MOD(D1576-1,6)+1</f>
        <v>2</v>
      </c>
      <c r="I1576">
        <f>37-D1576</f>
        <v>23</v>
      </c>
      <c r="J1576">
        <f>ABS(D1576-D1577)</f>
        <v>16</v>
      </c>
    </row>
    <row r="1577">
      <c r="A1577">
        <v>25994</v>
      </c>
      <c r="B1577" t="str">
        <v>2025-08-20</v>
      </c>
      <c r="C1577" t="str">
        <v>Morning</v>
      </c>
      <c r="D1577">
        <v>30</v>
      </c>
      <c r="E1577" t="str">
        <f>IF(MOD(D1577,2)=0,"EVEN","ODD")</f>
        <v>EVEN</v>
      </c>
      <c r="F1577" t="str">
        <f>IF(D1577&lt;=18,"LOW (1-18)","HIGH (19-36)")</f>
        <v>HIGH (19-36)</v>
      </c>
      <c r="G1577">
        <f>INT((D1577-1)/6)+1</f>
        <v>5</v>
      </c>
      <c r="H1577">
        <f>MOD(D1577-1,6)+1</f>
        <v>6</v>
      </c>
      <c r="I1577">
        <f>37-D1577</f>
        <v>7</v>
      </c>
      <c r="J1577">
        <f>ABS(D1577-D1578)</f>
        <v>6</v>
      </c>
    </row>
    <row r="1578">
      <c r="A1578">
        <v>25993</v>
      </c>
      <c r="B1578" t="str">
        <v>2025-08-19</v>
      </c>
      <c r="C1578" t="str">
        <v>Evening</v>
      </c>
      <c r="D1578">
        <v>36</v>
      </c>
      <c r="E1578" t="str">
        <f>IF(MOD(D1578,2)=0,"EVEN","ODD")</f>
        <v>EVEN</v>
      </c>
      <c r="F1578" t="str">
        <f>IF(D1578&lt;=18,"LOW (1-18)","HIGH (19-36)")</f>
        <v>HIGH (19-36)</v>
      </c>
      <c r="G1578">
        <f>INT((D1578-1)/6)+1</f>
        <v>6</v>
      </c>
      <c r="H1578">
        <f>MOD(D1578-1,6)+1</f>
        <v>6</v>
      </c>
      <c r="I1578">
        <f>37-D1578</f>
        <v>1</v>
      </c>
      <c r="J1578">
        <f>ABS(D1578-D1579)</f>
        <v>2</v>
      </c>
    </row>
    <row r="1579">
      <c r="A1579">
        <v>25992</v>
      </c>
      <c r="B1579" t="str">
        <v>2025-08-19</v>
      </c>
      <c r="C1579" t="str">
        <v>Afternoon</v>
      </c>
      <c r="D1579">
        <v>34</v>
      </c>
      <c r="E1579" t="str">
        <f>IF(MOD(D1579,2)=0,"EVEN","ODD")</f>
        <v>EVEN</v>
      </c>
      <c r="F1579" t="str">
        <f>IF(D1579&lt;=18,"LOW (1-18)","HIGH (19-36)")</f>
        <v>HIGH (19-36)</v>
      </c>
      <c r="G1579">
        <f>INT((D1579-1)/6)+1</f>
        <v>6</v>
      </c>
      <c r="H1579">
        <f>MOD(D1579-1,6)+1</f>
        <v>4</v>
      </c>
      <c r="I1579">
        <f>37-D1579</f>
        <v>3</v>
      </c>
      <c r="J1579">
        <f>ABS(D1579-D1580)</f>
        <v>19</v>
      </c>
    </row>
    <row r="1580">
      <c r="A1580">
        <v>25991</v>
      </c>
      <c r="B1580" t="str">
        <v>2025-08-19</v>
      </c>
      <c r="C1580" t="str">
        <v>Midday</v>
      </c>
      <c r="D1580">
        <v>15</v>
      </c>
      <c r="E1580" t="str">
        <f>IF(MOD(D1580,2)=0,"EVEN","ODD")</f>
        <v>ODD</v>
      </c>
      <c r="F1580" t="str">
        <f>IF(D1580&lt;=18,"LOW (1-18)","HIGH (19-36)")</f>
        <v>LOW (1-18)</v>
      </c>
      <c r="G1580">
        <f>INT((D1580-1)/6)+1</f>
        <v>3</v>
      </c>
      <c r="H1580">
        <f>MOD(D1580-1,6)+1</f>
        <v>3</v>
      </c>
      <c r="I1580">
        <f>37-D1580</f>
        <v>22</v>
      </c>
      <c r="J1580">
        <f>ABS(D1580-D1581)</f>
        <v>10</v>
      </c>
    </row>
    <row r="1581">
      <c r="A1581">
        <v>25990</v>
      </c>
      <c r="B1581" t="str">
        <v>2025-08-19</v>
      </c>
      <c r="C1581" t="str">
        <v>Morning</v>
      </c>
      <c r="D1581">
        <v>25</v>
      </c>
      <c r="E1581" t="str">
        <f>IF(MOD(D1581,2)=0,"EVEN","ODD")</f>
        <v>ODD</v>
      </c>
      <c r="F1581" t="str">
        <f>IF(D1581&lt;=18,"LOW (1-18)","HIGH (19-36)")</f>
        <v>HIGH (19-36)</v>
      </c>
      <c r="G1581">
        <f>INT((D1581-1)/6)+1</f>
        <v>5</v>
      </c>
      <c r="H1581">
        <f>MOD(D1581-1,6)+1</f>
        <v>1</v>
      </c>
      <c r="I1581">
        <f>37-D1581</f>
        <v>12</v>
      </c>
      <c r="J1581">
        <f>ABS(D1581-D1582)</f>
        <v>2</v>
      </c>
    </row>
    <row r="1582">
      <c r="A1582">
        <v>25989</v>
      </c>
      <c r="B1582" t="str">
        <v>2025-08-18</v>
      </c>
      <c r="C1582" t="str">
        <v>Evening</v>
      </c>
      <c r="D1582">
        <v>23</v>
      </c>
      <c r="E1582" t="str">
        <f>IF(MOD(D1582,2)=0,"EVEN","ODD")</f>
        <v>ODD</v>
      </c>
      <c r="F1582" t="str">
        <f>IF(D1582&lt;=18,"LOW (1-18)","HIGH (19-36)")</f>
        <v>HIGH (19-36)</v>
      </c>
      <c r="G1582">
        <f>INT((D1582-1)/6)+1</f>
        <v>4</v>
      </c>
      <c r="H1582">
        <f>MOD(D1582-1,6)+1</f>
        <v>5</v>
      </c>
      <c r="I1582">
        <f>37-D1582</f>
        <v>14</v>
      </c>
      <c r="J1582">
        <f>ABS(D1582-D1583)</f>
        <v>2</v>
      </c>
    </row>
    <row r="1583">
      <c r="A1583">
        <v>25988</v>
      </c>
      <c r="B1583" t="str">
        <v>2025-08-18</v>
      </c>
      <c r="C1583" t="str">
        <v>Afternoon</v>
      </c>
      <c r="D1583">
        <v>21</v>
      </c>
      <c r="E1583" t="str">
        <f>IF(MOD(D1583,2)=0,"EVEN","ODD")</f>
        <v>ODD</v>
      </c>
      <c r="F1583" t="str">
        <f>IF(D1583&lt;=18,"LOW (1-18)","HIGH (19-36)")</f>
        <v>HIGH (19-36)</v>
      </c>
      <c r="G1583">
        <f>INT((D1583-1)/6)+1</f>
        <v>4</v>
      </c>
      <c r="H1583">
        <f>MOD(D1583-1,6)+1</f>
        <v>3</v>
      </c>
      <c r="I1583">
        <f>37-D1583</f>
        <v>16</v>
      </c>
      <c r="J1583">
        <f>ABS(D1583-D1584)</f>
        <v>15</v>
      </c>
    </row>
    <row r="1584">
      <c r="A1584">
        <v>25987</v>
      </c>
      <c r="B1584" t="str">
        <v>2025-08-18</v>
      </c>
      <c r="C1584" t="str">
        <v>Midday</v>
      </c>
      <c r="D1584">
        <v>6</v>
      </c>
      <c r="E1584" t="str">
        <f>IF(MOD(D1584,2)=0,"EVEN","ODD")</f>
        <v>EVEN</v>
      </c>
      <c r="F1584" t="str">
        <f>IF(D1584&lt;=18,"LOW (1-18)","HIGH (19-36)")</f>
        <v>LOW (1-18)</v>
      </c>
      <c r="G1584">
        <f>INT((D1584-1)/6)+1</f>
        <v>1</v>
      </c>
      <c r="H1584">
        <f>MOD(D1584-1,6)+1</f>
        <v>6</v>
      </c>
      <c r="I1584">
        <f>37-D1584</f>
        <v>31</v>
      </c>
      <c r="J1584">
        <f>ABS(D1584-D1585)</f>
        <v>21</v>
      </c>
    </row>
    <row r="1585">
      <c r="A1585">
        <v>25986</v>
      </c>
      <c r="B1585" t="str">
        <v>2025-08-18</v>
      </c>
      <c r="C1585" t="str">
        <v>Morning</v>
      </c>
      <c r="D1585">
        <v>27</v>
      </c>
      <c r="E1585" t="str">
        <f>IF(MOD(D1585,2)=0,"EVEN","ODD")</f>
        <v>ODD</v>
      </c>
      <c r="F1585" t="str">
        <f>IF(D1585&lt;=18,"LOW (1-18)","HIGH (19-36)")</f>
        <v>HIGH (19-36)</v>
      </c>
      <c r="G1585">
        <f>INT((D1585-1)/6)+1</f>
        <v>5</v>
      </c>
      <c r="H1585">
        <f>MOD(D1585-1,6)+1</f>
        <v>3</v>
      </c>
      <c r="I1585">
        <f>37-D1585</f>
        <v>10</v>
      </c>
      <c r="J1585">
        <f>ABS(D1585-D1586)</f>
        <v>5</v>
      </c>
    </row>
    <row r="1586">
      <c r="A1586">
        <v>25985</v>
      </c>
      <c r="B1586" t="str">
        <v>2025-08-16</v>
      </c>
      <c r="C1586" t="str">
        <v>Evening</v>
      </c>
      <c r="D1586">
        <v>32</v>
      </c>
      <c r="E1586" t="str">
        <f>IF(MOD(D1586,2)=0,"EVEN","ODD")</f>
        <v>EVEN</v>
      </c>
      <c r="F1586" t="str">
        <f>IF(D1586&lt;=18,"LOW (1-18)","HIGH (19-36)")</f>
        <v>HIGH (19-36)</v>
      </c>
      <c r="G1586">
        <f>INT((D1586-1)/6)+1</f>
        <v>6</v>
      </c>
      <c r="H1586">
        <f>MOD(D1586-1,6)+1</f>
        <v>2</v>
      </c>
      <c r="I1586">
        <f>37-D1586</f>
        <v>5</v>
      </c>
      <c r="J1586">
        <f>ABS(D1586-D1587)</f>
        <v>12</v>
      </c>
    </row>
    <row r="1587">
      <c r="A1587">
        <v>25984</v>
      </c>
      <c r="B1587" t="str">
        <v>2025-08-16</v>
      </c>
      <c r="C1587" t="str">
        <v>Afternoon</v>
      </c>
      <c r="D1587">
        <v>20</v>
      </c>
      <c r="E1587" t="str">
        <f>IF(MOD(D1587,2)=0,"EVEN","ODD")</f>
        <v>EVEN</v>
      </c>
      <c r="F1587" t="str">
        <f>IF(D1587&lt;=18,"LOW (1-18)","HIGH (19-36)")</f>
        <v>HIGH (19-36)</v>
      </c>
      <c r="G1587">
        <f>INT((D1587-1)/6)+1</f>
        <v>4</v>
      </c>
      <c r="H1587">
        <f>MOD(D1587-1,6)+1</f>
        <v>2</v>
      </c>
      <c r="I1587">
        <f>37-D1587</f>
        <v>17</v>
      </c>
      <c r="J1587">
        <f>ABS(D1587-D1588)</f>
        <v>1</v>
      </c>
    </row>
    <row r="1588">
      <c r="A1588">
        <v>25983</v>
      </c>
      <c r="B1588" t="str">
        <v>2025-08-16</v>
      </c>
      <c r="C1588" t="str">
        <v>Midday</v>
      </c>
      <c r="D1588">
        <v>19</v>
      </c>
      <c r="E1588" t="str">
        <f>IF(MOD(D1588,2)=0,"EVEN","ODD")</f>
        <v>ODD</v>
      </c>
      <c r="F1588" t="str">
        <f>IF(D1588&lt;=18,"LOW (1-18)","HIGH (19-36)")</f>
        <v>HIGH (19-36)</v>
      </c>
      <c r="G1588">
        <f>INT((D1588-1)/6)+1</f>
        <v>4</v>
      </c>
      <c r="H1588">
        <f>MOD(D1588-1,6)+1</f>
        <v>1</v>
      </c>
      <c r="I1588">
        <f>37-D1588</f>
        <v>18</v>
      </c>
      <c r="J1588">
        <f>ABS(D1588-D1589)</f>
        <v>3</v>
      </c>
    </row>
    <row r="1589">
      <c r="A1589">
        <v>25982</v>
      </c>
      <c r="B1589" t="str">
        <v>2025-08-16</v>
      </c>
      <c r="C1589" t="str">
        <v>Morning</v>
      </c>
      <c r="D1589">
        <v>22</v>
      </c>
      <c r="E1589" t="str">
        <f>IF(MOD(D1589,2)=0,"EVEN","ODD")</f>
        <v>EVEN</v>
      </c>
      <c r="F1589" t="str">
        <f>IF(D1589&lt;=18,"LOW (1-18)","HIGH (19-36)")</f>
        <v>HIGH (19-36)</v>
      </c>
      <c r="G1589">
        <f>INT((D1589-1)/6)+1</f>
        <v>4</v>
      </c>
      <c r="H1589">
        <f>MOD(D1589-1,6)+1</f>
        <v>4</v>
      </c>
      <c r="I1589">
        <f>37-D1589</f>
        <v>15</v>
      </c>
      <c r="J1589">
        <f>ABS(D1589-D1590)</f>
        <v>13</v>
      </c>
    </row>
    <row r="1590">
      <c r="A1590">
        <v>25981</v>
      </c>
      <c r="B1590" t="str">
        <v>2025-08-15</v>
      </c>
      <c r="C1590" t="str">
        <v>Evening</v>
      </c>
      <c r="D1590">
        <v>9</v>
      </c>
      <c r="E1590" t="str">
        <f>IF(MOD(D1590,2)=0,"EVEN","ODD")</f>
        <v>ODD</v>
      </c>
      <c r="F1590" t="str">
        <f>IF(D1590&lt;=18,"LOW (1-18)","HIGH (19-36)")</f>
        <v>LOW (1-18)</v>
      </c>
      <c r="G1590">
        <f>INT((D1590-1)/6)+1</f>
        <v>2</v>
      </c>
      <c r="H1590">
        <f>MOD(D1590-1,6)+1</f>
        <v>3</v>
      </c>
      <c r="I1590">
        <f>37-D1590</f>
        <v>28</v>
      </c>
      <c r="J1590">
        <f>ABS(D1590-D1591)</f>
        <v>7</v>
      </c>
    </row>
    <row r="1591">
      <c r="A1591">
        <v>25980</v>
      </c>
      <c r="B1591" t="str">
        <v>2025-08-15</v>
      </c>
      <c r="C1591" t="str">
        <v>Afternoon</v>
      </c>
      <c r="D1591">
        <v>16</v>
      </c>
      <c r="E1591" t="str">
        <f>IF(MOD(D1591,2)=0,"EVEN","ODD")</f>
        <v>EVEN</v>
      </c>
      <c r="F1591" t="str">
        <f>IF(D1591&lt;=18,"LOW (1-18)","HIGH (19-36)")</f>
        <v>LOW (1-18)</v>
      </c>
      <c r="G1591">
        <f>INT((D1591-1)/6)+1</f>
        <v>3</v>
      </c>
      <c r="H1591">
        <f>MOD(D1591-1,6)+1</f>
        <v>4</v>
      </c>
      <c r="I1591">
        <f>37-D1591</f>
        <v>21</v>
      </c>
      <c r="J1591">
        <f>ABS(D1591-D1592)</f>
        <v>15</v>
      </c>
    </row>
    <row r="1592">
      <c r="A1592">
        <v>25979</v>
      </c>
      <c r="B1592" t="str">
        <v>2025-08-15</v>
      </c>
      <c r="C1592" t="str">
        <v>Midday</v>
      </c>
      <c r="D1592">
        <v>31</v>
      </c>
      <c r="E1592" t="str">
        <f>IF(MOD(D1592,2)=0,"EVEN","ODD")</f>
        <v>ODD</v>
      </c>
      <c r="F1592" t="str">
        <f>IF(D1592&lt;=18,"LOW (1-18)","HIGH (19-36)")</f>
        <v>HIGH (19-36)</v>
      </c>
      <c r="G1592">
        <f>INT((D1592-1)/6)+1</f>
        <v>6</v>
      </c>
      <c r="H1592">
        <f>MOD(D1592-1,6)+1</f>
        <v>1</v>
      </c>
      <c r="I1592">
        <f>37-D1592</f>
        <v>6</v>
      </c>
      <c r="J1592">
        <f>ABS(D1592-D1593)</f>
        <v>4</v>
      </c>
    </row>
    <row r="1593">
      <c r="A1593">
        <v>25978</v>
      </c>
      <c r="B1593" t="str">
        <v>2025-08-15</v>
      </c>
      <c r="C1593" t="str">
        <v>Morning</v>
      </c>
      <c r="D1593">
        <v>35</v>
      </c>
      <c r="E1593" t="str">
        <f>IF(MOD(D1593,2)=0,"EVEN","ODD")</f>
        <v>ODD</v>
      </c>
      <c r="F1593" t="str">
        <f>IF(D1593&lt;=18,"LOW (1-18)","HIGH (19-36)")</f>
        <v>HIGH (19-36)</v>
      </c>
      <c r="G1593">
        <f>INT((D1593-1)/6)+1</f>
        <v>6</v>
      </c>
      <c r="H1593">
        <f>MOD(D1593-1,6)+1</f>
        <v>5</v>
      </c>
      <c r="I1593">
        <f>37-D1593</f>
        <v>2</v>
      </c>
      <c r="J1593">
        <f>ABS(D1593-D1594)</f>
        <v>8</v>
      </c>
    </row>
    <row r="1594">
      <c r="A1594">
        <v>25977</v>
      </c>
      <c r="B1594" t="str">
        <v>2025-08-14</v>
      </c>
      <c r="C1594" t="str">
        <v>Evening</v>
      </c>
      <c r="D1594">
        <v>27</v>
      </c>
      <c r="E1594" t="str">
        <f>IF(MOD(D1594,2)=0,"EVEN","ODD")</f>
        <v>ODD</v>
      </c>
      <c r="F1594" t="str">
        <f>IF(D1594&lt;=18,"LOW (1-18)","HIGH (19-36)")</f>
        <v>HIGH (19-36)</v>
      </c>
      <c r="G1594">
        <f>INT((D1594-1)/6)+1</f>
        <v>5</v>
      </c>
      <c r="H1594">
        <f>MOD(D1594-1,6)+1</f>
        <v>3</v>
      </c>
      <c r="I1594">
        <f>37-D1594</f>
        <v>10</v>
      </c>
      <c r="J1594">
        <f>ABS(D1594-D1595)</f>
        <v>13</v>
      </c>
    </row>
    <row r="1595">
      <c r="A1595">
        <v>25976</v>
      </c>
      <c r="B1595" t="str">
        <v>2025-08-14</v>
      </c>
      <c r="C1595" t="str">
        <v>Afternoon</v>
      </c>
      <c r="D1595">
        <v>14</v>
      </c>
      <c r="E1595" t="str">
        <f>IF(MOD(D1595,2)=0,"EVEN","ODD")</f>
        <v>EVEN</v>
      </c>
      <c r="F1595" t="str">
        <f>IF(D1595&lt;=18,"LOW (1-18)","HIGH (19-36)")</f>
        <v>LOW (1-18)</v>
      </c>
      <c r="G1595">
        <f>INT((D1595-1)/6)+1</f>
        <v>3</v>
      </c>
      <c r="H1595">
        <f>MOD(D1595-1,6)+1</f>
        <v>2</v>
      </c>
      <c r="I1595">
        <f>37-D1595</f>
        <v>23</v>
      </c>
      <c r="J1595">
        <f>ABS(D1595-D1596)</f>
        <v>7</v>
      </c>
    </row>
    <row r="1596">
      <c r="A1596">
        <v>25975</v>
      </c>
      <c r="B1596" t="str">
        <v>2025-08-14</v>
      </c>
      <c r="C1596" t="str">
        <v>Midday</v>
      </c>
      <c r="D1596">
        <v>21</v>
      </c>
      <c r="E1596" t="str">
        <f>IF(MOD(D1596,2)=0,"EVEN","ODD")</f>
        <v>ODD</v>
      </c>
      <c r="F1596" t="str">
        <f>IF(D1596&lt;=18,"LOW (1-18)","HIGH (19-36)")</f>
        <v>HIGH (19-36)</v>
      </c>
      <c r="G1596">
        <f>INT((D1596-1)/6)+1</f>
        <v>4</v>
      </c>
      <c r="H1596">
        <f>MOD(D1596-1,6)+1</f>
        <v>3</v>
      </c>
      <c r="I1596">
        <f>37-D1596</f>
        <v>16</v>
      </c>
      <c r="J1596">
        <f>ABS(D1596-D1597)</f>
        <v>12</v>
      </c>
    </row>
    <row r="1597">
      <c r="A1597">
        <v>25974</v>
      </c>
      <c r="B1597" t="str">
        <v>2025-08-14</v>
      </c>
      <c r="C1597" t="str">
        <v>Morning</v>
      </c>
      <c r="D1597">
        <v>33</v>
      </c>
      <c r="E1597" t="str">
        <f>IF(MOD(D1597,2)=0,"EVEN","ODD")</f>
        <v>ODD</v>
      </c>
      <c r="F1597" t="str">
        <f>IF(D1597&lt;=18,"LOW (1-18)","HIGH (19-36)")</f>
        <v>HIGH (19-36)</v>
      </c>
      <c r="G1597">
        <f>INT((D1597-1)/6)+1</f>
        <v>6</v>
      </c>
      <c r="H1597">
        <f>MOD(D1597-1,6)+1</f>
        <v>3</v>
      </c>
      <c r="I1597">
        <f>37-D1597</f>
        <v>4</v>
      </c>
      <c r="J1597">
        <f>ABS(D1597-D1598)</f>
        <v>9</v>
      </c>
    </row>
    <row r="1598">
      <c r="A1598">
        <v>25973</v>
      </c>
      <c r="B1598" t="str">
        <v>2025-08-13</v>
      </c>
      <c r="C1598" t="str">
        <v>Evening</v>
      </c>
      <c r="D1598">
        <v>24</v>
      </c>
      <c r="E1598" t="str">
        <f>IF(MOD(D1598,2)=0,"EVEN","ODD")</f>
        <v>EVEN</v>
      </c>
      <c r="F1598" t="str">
        <f>IF(D1598&lt;=18,"LOW (1-18)","HIGH (19-36)")</f>
        <v>HIGH (19-36)</v>
      </c>
      <c r="G1598">
        <f>INT((D1598-1)/6)+1</f>
        <v>4</v>
      </c>
      <c r="H1598">
        <f>MOD(D1598-1,6)+1</f>
        <v>6</v>
      </c>
      <c r="I1598">
        <f>37-D1598</f>
        <v>13</v>
      </c>
      <c r="J1598">
        <f>ABS(D1598-D1599)</f>
        <v>1</v>
      </c>
    </row>
    <row r="1599">
      <c r="A1599">
        <v>25972</v>
      </c>
      <c r="B1599" t="str">
        <v>2025-08-13</v>
      </c>
      <c r="C1599" t="str">
        <v>Afternoon</v>
      </c>
      <c r="D1599">
        <v>23</v>
      </c>
      <c r="E1599" t="str">
        <f>IF(MOD(D1599,2)=0,"EVEN","ODD")</f>
        <v>ODD</v>
      </c>
      <c r="F1599" t="str">
        <f>IF(D1599&lt;=18,"LOW (1-18)","HIGH (19-36)")</f>
        <v>HIGH (19-36)</v>
      </c>
      <c r="G1599">
        <f>INT((D1599-1)/6)+1</f>
        <v>4</v>
      </c>
      <c r="H1599">
        <f>MOD(D1599-1,6)+1</f>
        <v>5</v>
      </c>
      <c r="I1599">
        <f>37-D1599</f>
        <v>14</v>
      </c>
      <c r="J1599">
        <f>ABS(D1599-D1600)</f>
        <v>9</v>
      </c>
    </row>
    <row r="1600">
      <c r="A1600">
        <v>25971</v>
      </c>
      <c r="B1600" t="str">
        <v>2025-08-13</v>
      </c>
      <c r="C1600" t="str">
        <v>Midday</v>
      </c>
      <c r="D1600">
        <v>32</v>
      </c>
      <c r="E1600" t="str">
        <f>IF(MOD(D1600,2)=0,"EVEN","ODD")</f>
        <v>EVEN</v>
      </c>
      <c r="F1600" t="str">
        <f>IF(D1600&lt;=18,"LOW (1-18)","HIGH (19-36)")</f>
        <v>HIGH (19-36)</v>
      </c>
      <c r="G1600">
        <f>INT((D1600-1)/6)+1</f>
        <v>6</v>
      </c>
      <c r="H1600">
        <f>MOD(D1600-1,6)+1</f>
        <v>2</v>
      </c>
      <c r="I1600">
        <f>37-D1600</f>
        <v>5</v>
      </c>
      <c r="J1600">
        <f>ABS(D1600-D1601)</f>
        <v>0</v>
      </c>
    </row>
    <row r="1601">
      <c r="A1601">
        <v>25970</v>
      </c>
      <c r="B1601" t="str">
        <v>2025-08-13</v>
      </c>
      <c r="C1601" t="str">
        <v>Morning</v>
      </c>
      <c r="D1601">
        <v>32</v>
      </c>
      <c r="E1601" t="str">
        <f>IF(MOD(D1601,2)=0,"EVEN","ODD")</f>
        <v>EVEN</v>
      </c>
      <c r="F1601" t="str">
        <f>IF(D1601&lt;=18,"LOW (1-18)","HIGH (19-36)")</f>
        <v>HIGH (19-36)</v>
      </c>
      <c r="G1601">
        <f>INT((D1601-1)/6)+1</f>
        <v>6</v>
      </c>
      <c r="H1601">
        <f>MOD(D1601-1,6)+1</f>
        <v>2</v>
      </c>
      <c r="I1601">
        <f>37-D1601</f>
        <v>5</v>
      </c>
      <c r="J1601">
        <f>ABS(D1601-D1602)</f>
        <v>9</v>
      </c>
    </row>
    <row r="1602">
      <c r="A1602">
        <v>25969</v>
      </c>
      <c r="B1602" t="str">
        <v>2025-08-12</v>
      </c>
      <c r="C1602" t="str">
        <v>Evening</v>
      </c>
      <c r="D1602">
        <v>23</v>
      </c>
      <c r="E1602" t="str">
        <f>IF(MOD(D1602,2)=0,"EVEN","ODD")</f>
        <v>ODD</v>
      </c>
      <c r="F1602" t="str">
        <f>IF(D1602&lt;=18,"LOW (1-18)","HIGH (19-36)")</f>
        <v>HIGH (19-36)</v>
      </c>
      <c r="G1602">
        <f>INT((D1602-1)/6)+1</f>
        <v>4</v>
      </c>
      <c r="H1602">
        <f>MOD(D1602-1,6)+1</f>
        <v>5</v>
      </c>
      <c r="I1602">
        <f>37-D1602</f>
        <v>14</v>
      </c>
      <c r="J1602">
        <f>ABS(D1602-D1603)</f>
        <v>3</v>
      </c>
    </row>
    <row r="1603">
      <c r="A1603">
        <v>25968</v>
      </c>
      <c r="B1603" t="str">
        <v>2025-08-12</v>
      </c>
      <c r="C1603" t="str">
        <v>Afternoon</v>
      </c>
      <c r="D1603">
        <v>26</v>
      </c>
      <c r="E1603" t="str">
        <f>IF(MOD(D1603,2)=0,"EVEN","ODD")</f>
        <v>EVEN</v>
      </c>
      <c r="F1603" t="str">
        <f>IF(D1603&lt;=18,"LOW (1-18)","HIGH (19-36)")</f>
        <v>HIGH (19-36)</v>
      </c>
      <c r="G1603">
        <f>INT((D1603-1)/6)+1</f>
        <v>5</v>
      </c>
      <c r="H1603">
        <f>MOD(D1603-1,6)+1</f>
        <v>2</v>
      </c>
      <c r="I1603">
        <f>37-D1603</f>
        <v>11</v>
      </c>
      <c r="J1603">
        <f>ABS(D1603-D1604)</f>
        <v>6</v>
      </c>
    </row>
    <row r="1604">
      <c r="A1604">
        <v>25967</v>
      </c>
      <c r="B1604" t="str">
        <v>2025-08-12</v>
      </c>
      <c r="C1604" t="str">
        <v>Midday</v>
      </c>
      <c r="D1604">
        <v>20</v>
      </c>
      <c r="E1604" t="str">
        <f>IF(MOD(D1604,2)=0,"EVEN","ODD")</f>
        <v>EVEN</v>
      </c>
      <c r="F1604" t="str">
        <f>IF(D1604&lt;=18,"LOW (1-18)","HIGH (19-36)")</f>
        <v>HIGH (19-36)</v>
      </c>
      <c r="G1604">
        <f>INT((D1604-1)/6)+1</f>
        <v>4</v>
      </c>
      <c r="H1604">
        <f>MOD(D1604-1,6)+1</f>
        <v>2</v>
      </c>
      <c r="I1604">
        <f>37-D1604</f>
        <v>17</v>
      </c>
      <c r="J1604">
        <f>ABS(D1604-D1605)</f>
        <v>11</v>
      </c>
    </row>
    <row r="1605">
      <c r="A1605">
        <v>25966</v>
      </c>
      <c r="B1605" t="str">
        <v>2025-08-12</v>
      </c>
      <c r="C1605" t="str">
        <v>Morning</v>
      </c>
      <c r="D1605">
        <v>31</v>
      </c>
      <c r="E1605" t="str">
        <f>IF(MOD(D1605,2)=0,"EVEN","ODD")</f>
        <v>ODD</v>
      </c>
      <c r="F1605" t="str">
        <f>IF(D1605&lt;=18,"LOW (1-18)","HIGH (19-36)")</f>
        <v>HIGH (19-36)</v>
      </c>
      <c r="G1605">
        <f>INT((D1605-1)/6)+1</f>
        <v>6</v>
      </c>
      <c r="H1605">
        <f>MOD(D1605-1,6)+1</f>
        <v>1</v>
      </c>
      <c r="I1605">
        <f>37-D1605</f>
        <v>6</v>
      </c>
      <c r="J1605">
        <f>ABS(D1605-D1606)</f>
        <v>23</v>
      </c>
    </row>
    <row r="1606">
      <c r="A1606">
        <v>25965</v>
      </c>
      <c r="B1606" t="str">
        <v>2025-08-11</v>
      </c>
      <c r="C1606" t="str">
        <v>Evening</v>
      </c>
      <c r="D1606">
        <v>8</v>
      </c>
      <c r="E1606" t="str">
        <f>IF(MOD(D1606,2)=0,"EVEN","ODD")</f>
        <v>EVEN</v>
      </c>
      <c r="F1606" t="str">
        <f>IF(D1606&lt;=18,"LOW (1-18)","HIGH (19-36)")</f>
        <v>LOW (1-18)</v>
      </c>
      <c r="G1606">
        <f>INT((D1606-1)/6)+1</f>
        <v>2</v>
      </c>
      <c r="H1606">
        <f>MOD(D1606-1,6)+1</f>
        <v>2</v>
      </c>
      <c r="I1606">
        <f>37-D1606</f>
        <v>29</v>
      </c>
      <c r="J1606">
        <f>ABS(D1606-D1607)</f>
        <v>24</v>
      </c>
    </row>
    <row r="1607">
      <c r="A1607">
        <v>25964</v>
      </c>
      <c r="B1607" t="str">
        <v>2025-08-11</v>
      </c>
      <c r="C1607" t="str">
        <v>Afternoon</v>
      </c>
      <c r="D1607">
        <v>32</v>
      </c>
      <c r="E1607" t="str">
        <f>IF(MOD(D1607,2)=0,"EVEN","ODD")</f>
        <v>EVEN</v>
      </c>
      <c r="F1607" t="str">
        <f>IF(D1607&lt;=18,"LOW (1-18)","HIGH (19-36)")</f>
        <v>HIGH (19-36)</v>
      </c>
      <c r="G1607">
        <f>INT((D1607-1)/6)+1</f>
        <v>6</v>
      </c>
      <c r="H1607">
        <f>MOD(D1607-1,6)+1</f>
        <v>2</v>
      </c>
      <c r="I1607">
        <f>37-D1607</f>
        <v>5</v>
      </c>
      <c r="J1607">
        <f>ABS(D1607-D1608)</f>
        <v>1</v>
      </c>
    </row>
    <row r="1608">
      <c r="A1608">
        <v>25963</v>
      </c>
      <c r="B1608" t="str">
        <v>2025-08-11</v>
      </c>
      <c r="C1608" t="str">
        <v>Midday</v>
      </c>
      <c r="D1608">
        <v>31</v>
      </c>
      <c r="E1608" t="str">
        <f>IF(MOD(D1608,2)=0,"EVEN","ODD")</f>
        <v>ODD</v>
      </c>
      <c r="F1608" t="str">
        <f>IF(D1608&lt;=18,"LOW (1-18)","HIGH (19-36)")</f>
        <v>HIGH (19-36)</v>
      </c>
      <c r="G1608">
        <f>INT((D1608-1)/6)+1</f>
        <v>6</v>
      </c>
      <c r="H1608">
        <f>MOD(D1608-1,6)+1</f>
        <v>1</v>
      </c>
      <c r="I1608">
        <f>37-D1608</f>
        <v>6</v>
      </c>
      <c r="J1608">
        <f>ABS(D1608-D1609)</f>
        <v>17</v>
      </c>
    </row>
    <row r="1609">
      <c r="A1609">
        <v>25962</v>
      </c>
      <c r="B1609" t="str">
        <v>2025-08-11</v>
      </c>
      <c r="C1609" t="str">
        <v>Morning</v>
      </c>
      <c r="D1609">
        <v>14</v>
      </c>
      <c r="E1609" t="str">
        <f>IF(MOD(D1609,2)=0,"EVEN","ODD")</f>
        <v>EVEN</v>
      </c>
      <c r="F1609" t="str">
        <f>IF(D1609&lt;=18,"LOW (1-18)","HIGH (19-36)")</f>
        <v>LOW (1-18)</v>
      </c>
      <c r="G1609">
        <f>INT((D1609-1)/6)+1</f>
        <v>3</v>
      </c>
      <c r="H1609">
        <f>MOD(D1609-1,6)+1</f>
        <v>2</v>
      </c>
      <c r="I1609">
        <f>37-D1609</f>
        <v>23</v>
      </c>
      <c r="J1609">
        <f>ABS(D1609-D1610)</f>
        <v>4</v>
      </c>
    </row>
    <row r="1610">
      <c r="A1610">
        <v>25961</v>
      </c>
      <c r="B1610" t="str">
        <v>2025-08-09</v>
      </c>
      <c r="C1610" t="str">
        <v>Evening</v>
      </c>
      <c r="D1610">
        <v>10</v>
      </c>
      <c r="E1610" t="str">
        <f>IF(MOD(D1610,2)=0,"EVEN","ODD")</f>
        <v>EVEN</v>
      </c>
      <c r="F1610" t="str">
        <f>IF(D1610&lt;=18,"LOW (1-18)","HIGH (19-36)")</f>
        <v>LOW (1-18)</v>
      </c>
      <c r="G1610">
        <f>INT((D1610-1)/6)+1</f>
        <v>2</v>
      </c>
      <c r="H1610">
        <f>MOD(D1610-1,6)+1</f>
        <v>4</v>
      </c>
      <c r="I1610">
        <f>37-D1610</f>
        <v>27</v>
      </c>
      <c r="J1610">
        <f>ABS(D1610-D1611)</f>
        <v>9</v>
      </c>
    </row>
    <row r="1611">
      <c r="A1611">
        <v>25960</v>
      </c>
      <c r="B1611" t="str">
        <v>2025-08-09</v>
      </c>
      <c r="C1611" t="str">
        <v>Afternoon</v>
      </c>
      <c r="D1611">
        <v>19</v>
      </c>
      <c r="E1611" t="str">
        <f>IF(MOD(D1611,2)=0,"EVEN","ODD")</f>
        <v>ODD</v>
      </c>
      <c r="F1611" t="str">
        <f>IF(D1611&lt;=18,"LOW (1-18)","HIGH (19-36)")</f>
        <v>HIGH (19-36)</v>
      </c>
      <c r="G1611">
        <f>INT((D1611-1)/6)+1</f>
        <v>4</v>
      </c>
      <c r="H1611">
        <f>MOD(D1611-1,6)+1</f>
        <v>1</v>
      </c>
      <c r="I1611">
        <f>37-D1611</f>
        <v>18</v>
      </c>
      <c r="J1611">
        <f>ABS(D1611-D1612)</f>
        <v>5</v>
      </c>
    </row>
    <row r="1612">
      <c r="A1612">
        <v>25959</v>
      </c>
      <c r="B1612" t="str">
        <v>2025-08-09</v>
      </c>
      <c r="C1612" t="str">
        <v>Midday</v>
      </c>
      <c r="D1612">
        <v>24</v>
      </c>
      <c r="E1612" t="str">
        <f>IF(MOD(D1612,2)=0,"EVEN","ODD")</f>
        <v>EVEN</v>
      </c>
      <c r="F1612" t="str">
        <f>IF(D1612&lt;=18,"LOW (1-18)","HIGH (19-36)")</f>
        <v>HIGH (19-36)</v>
      </c>
      <c r="G1612">
        <f>INT((D1612-1)/6)+1</f>
        <v>4</v>
      </c>
      <c r="H1612">
        <f>MOD(D1612-1,6)+1</f>
        <v>6</v>
      </c>
      <c r="I1612">
        <f>37-D1612</f>
        <v>13</v>
      </c>
      <c r="J1612">
        <f>ABS(D1612-D1613)</f>
        <v>4</v>
      </c>
    </row>
    <row r="1613">
      <c r="A1613">
        <v>25958</v>
      </c>
      <c r="B1613" t="str">
        <v>2025-08-09</v>
      </c>
      <c r="C1613" t="str">
        <v>Morning</v>
      </c>
      <c r="D1613">
        <v>28</v>
      </c>
      <c r="E1613" t="str">
        <f>IF(MOD(D1613,2)=0,"EVEN","ODD")</f>
        <v>EVEN</v>
      </c>
      <c r="F1613" t="str">
        <f>IF(D1613&lt;=18,"LOW (1-18)","HIGH (19-36)")</f>
        <v>HIGH (19-36)</v>
      </c>
      <c r="G1613">
        <f>INT((D1613-1)/6)+1</f>
        <v>5</v>
      </c>
      <c r="H1613">
        <f>MOD(D1613-1,6)+1</f>
        <v>4</v>
      </c>
      <c r="I1613">
        <f>37-D1613</f>
        <v>9</v>
      </c>
      <c r="J1613">
        <f>ABS(D1613-D1614)</f>
        <v>17</v>
      </c>
    </row>
    <row r="1614">
      <c r="A1614">
        <v>25957</v>
      </c>
      <c r="B1614" t="str">
        <v>2025-08-08</v>
      </c>
      <c r="C1614" t="str">
        <v>Evening</v>
      </c>
      <c r="D1614">
        <v>11</v>
      </c>
      <c r="E1614" t="str">
        <f>IF(MOD(D1614,2)=0,"EVEN","ODD")</f>
        <v>ODD</v>
      </c>
      <c r="F1614" t="str">
        <f>IF(D1614&lt;=18,"LOW (1-18)","HIGH (19-36)")</f>
        <v>LOW (1-18)</v>
      </c>
      <c r="G1614">
        <f>INT((D1614-1)/6)+1</f>
        <v>2</v>
      </c>
      <c r="H1614">
        <f>MOD(D1614-1,6)+1</f>
        <v>5</v>
      </c>
      <c r="I1614">
        <f>37-D1614</f>
        <v>26</v>
      </c>
      <c r="J1614">
        <f>ABS(D1614-D1615)</f>
        <v>4</v>
      </c>
    </row>
    <row r="1615">
      <c r="A1615">
        <v>25956</v>
      </c>
      <c r="B1615" t="str">
        <v>2025-08-08</v>
      </c>
      <c r="C1615" t="str">
        <v>Afternoon</v>
      </c>
      <c r="D1615">
        <v>7</v>
      </c>
      <c r="E1615" t="str">
        <f>IF(MOD(D1615,2)=0,"EVEN","ODD")</f>
        <v>ODD</v>
      </c>
      <c r="F1615" t="str">
        <f>IF(D1615&lt;=18,"LOW (1-18)","HIGH (19-36)")</f>
        <v>LOW (1-18)</v>
      </c>
      <c r="G1615">
        <f>INT((D1615-1)/6)+1</f>
        <v>2</v>
      </c>
      <c r="H1615">
        <f>MOD(D1615-1,6)+1</f>
        <v>1</v>
      </c>
      <c r="I1615">
        <f>37-D1615</f>
        <v>30</v>
      </c>
      <c r="J1615">
        <f>ABS(D1615-D1616)</f>
        <v>17</v>
      </c>
    </row>
    <row r="1616">
      <c r="A1616">
        <v>25955</v>
      </c>
      <c r="B1616" t="str">
        <v>2025-08-08</v>
      </c>
      <c r="C1616" t="str">
        <v>Midday</v>
      </c>
      <c r="D1616">
        <v>24</v>
      </c>
      <c r="E1616" t="str">
        <f>IF(MOD(D1616,2)=0,"EVEN","ODD")</f>
        <v>EVEN</v>
      </c>
      <c r="F1616" t="str">
        <f>IF(D1616&lt;=18,"LOW (1-18)","HIGH (19-36)")</f>
        <v>HIGH (19-36)</v>
      </c>
      <c r="G1616">
        <f>INT((D1616-1)/6)+1</f>
        <v>4</v>
      </c>
      <c r="H1616">
        <f>MOD(D1616-1,6)+1</f>
        <v>6</v>
      </c>
      <c r="I1616">
        <f>37-D1616</f>
        <v>13</v>
      </c>
      <c r="J1616">
        <f>ABS(D1616-D1617)</f>
        <v>4</v>
      </c>
    </row>
    <row r="1617">
      <c r="A1617">
        <v>25954</v>
      </c>
      <c r="B1617" t="str">
        <v>2025-08-08</v>
      </c>
      <c r="C1617" t="str">
        <v>Morning</v>
      </c>
      <c r="D1617">
        <v>20</v>
      </c>
      <c r="E1617" t="str">
        <f>IF(MOD(D1617,2)=0,"EVEN","ODD")</f>
        <v>EVEN</v>
      </c>
      <c r="F1617" t="str">
        <f>IF(D1617&lt;=18,"LOW (1-18)","HIGH (19-36)")</f>
        <v>HIGH (19-36)</v>
      </c>
      <c r="G1617">
        <f>INT((D1617-1)/6)+1</f>
        <v>4</v>
      </c>
      <c r="H1617">
        <f>MOD(D1617-1,6)+1</f>
        <v>2</v>
      </c>
      <c r="I1617">
        <f>37-D1617</f>
        <v>17</v>
      </c>
      <c r="J1617">
        <f>ABS(D1617-D1618)</f>
        <v>7</v>
      </c>
    </row>
    <row r="1618">
      <c r="A1618">
        <v>25953</v>
      </c>
      <c r="B1618" t="str">
        <v>2025-08-07</v>
      </c>
      <c r="C1618" t="str">
        <v>Evening</v>
      </c>
      <c r="D1618">
        <v>27</v>
      </c>
      <c r="E1618" t="str">
        <f>IF(MOD(D1618,2)=0,"EVEN","ODD")</f>
        <v>ODD</v>
      </c>
      <c r="F1618" t="str">
        <f>IF(D1618&lt;=18,"LOW (1-18)","HIGH (19-36)")</f>
        <v>HIGH (19-36)</v>
      </c>
      <c r="G1618">
        <f>INT((D1618-1)/6)+1</f>
        <v>5</v>
      </c>
      <c r="H1618">
        <f>MOD(D1618-1,6)+1</f>
        <v>3</v>
      </c>
      <c r="I1618">
        <f>37-D1618</f>
        <v>10</v>
      </c>
      <c r="J1618">
        <f>ABS(D1618-D1619)</f>
        <v>8</v>
      </c>
    </row>
    <row r="1619">
      <c r="A1619">
        <v>25952</v>
      </c>
      <c r="B1619" t="str">
        <v>2025-08-07</v>
      </c>
      <c r="C1619" t="str">
        <v>Afternoon</v>
      </c>
      <c r="D1619">
        <v>19</v>
      </c>
      <c r="E1619" t="str">
        <f>IF(MOD(D1619,2)=0,"EVEN","ODD")</f>
        <v>ODD</v>
      </c>
      <c r="F1619" t="str">
        <f>IF(D1619&lt;=18,"LOW (1-18)","HIGH (19-36)")</f>
        <v>HIGH (19-36)</v>
      </c>
      <c r="G1619">
        <f>INT((D1619-1)/6)+1</f>
        <v>4</v>
      </c>
      <c r="H1619">
        <f>MOD(D1619-1,6)+1</f>
        <v>1</v>
      </c>
      <c r="I1619">
        <f>37-D1619</f>
        <v>18</v>
      </c>
      <c r="J1619">
        <f>ABS(D1619-D1620)</f>
        <v>16</v>
      </c>
    </row>
    <row r="1620">
      <c r="A1620">
        <v>25951</v>
      </c>
      <c r="B1620" t="str">
        <v>2025-08-07</v>
      </c>
      <c r="C1620" t="str">
        <v>Midday</v>
      </c>
      <c r="D1620">
        <v>35</v>
      </c>
      <c r="E1620" t="str">
        <f>IF(MOD(D1620,2)=0,"EVEN","ODD")</f>
        <v>ODD</v>
      </c>
      <c r="F1620" t="str">
        <f>IF(D1620&lt;=18,"LOW (1-18)","HIGH (19-36)")</f>
        <v>HIGH (19-36)</v>
      </c>
      <c r="G1620">
        <f>INT((D1620-1)/6)+1</f>
        <v>6</v>
      </c>
      <c r="H1620">
        <f>MOD(D1620-1,6)+1</f>
        <v>5</v>
      </c>
      <c r="I1620">
        <f>37-D1620</f>
        <v>2</v>
      </c>
      <c r="J1620">
        <f>ABS(D1620-D1621)</f>
        <v>28</v>
      </c>
    </row>
    <row r="1621">
      <c r="A1621">
        <v>25950</v>
      </c>
      <c r="B1621" t="str">
        <v>2025-08-07</v>
      </c>
      <c r="C1621" t="str">
        <v>Morning</v>
      </c>
      <c r="D1621">
        <v>7</v>
      </c>
      <c r="E1621" t="str">
        <f>IF(MOD(D1621,2)=0,"EVEN","ODD")</f>
        <v>ODD</v>
      </c>
      <c r="F1621" t="str">
        <f>IF(D1621&lt;=18,"LOW (1-18)","HIGH (19-36)")</f>
        <v>LOW (1-18)</v>
      </c>
      <c r="G1621">
        <f>INT((D1621-1)/6)+1</f>
        <v>2</v>
      </c>
      <c r="H1621">
        <f>MOD(D1621-1,6)+1</f>
        <v>1</v>
      </c>
      <c r="I1621">
        <f>37-D1621</f>
        <v>30</v>
      </c>
      <c r="J1621">
        <f>ABS(D1621-D1622)</f>
        <v>1</v>
      </c>
    </row>
    <row r="1622">
      <c r="A1622">
        <v>25949</v>
      </c>
      <c r="B1622" t="str">
        <v>2025-08-06</v>
      </c>
      <c r="C1622" t="str">
        <v>Evening</v>
      </c>
      <c r="D1622">
        <v>6</v>
      </c>
      <c r="E1622" t="str">
        <f>IF(MOD(D1622,2)=0,"EVEN","ODD")</f>
        <v>EVEN</v>
      </c>
      <c r="F1622" t="str">
        <f>IF(D1622&lt;=18,"LOW (1-18)","HIGH (19-36)")</f>
        <v>LOW (1-18)</v>
      </c>
      <c r="G1622">
        <f>INT((D1622-1)/6)+1</f>
        <v>1</v>
      </c>
      <c r="H1622">
        <f>MOD(D1622-1,6)+1</f>
        <v>6</v>
      </c>
      <c r="I1622">
        <f>37-D1622</f>
        <v>31</v>
      </c>
      <c r="J1622">
        <f>ABS(D1622-D1623)</f>
        <v>10</v>
      </c>
    </row>
    <row r="1623">
      <c r="A1623">
        <v>25948</v>
      </c>
      <c r="B1623" t="str">
        <v>2025-08-06</v>
      </c>
      <c r="C1623" t="str">
        <v>Afternoon</v>
      </c>
      <c r="D1623">
        <v>16</v>
      </c>
      <c r="E1623" t="str">
        <f>IF(MOD(D1623,2)=0,"EVEN","ODD")</f>
        <v>EVEN</v>
      </c>
      <c r="F1623" t="str">
        <f>IF(D1623&lt;=18,"LOW (1-18)","HIGH (19-36)")</f>
        <v>LOW (1-18)</v>
      </c>
      <c r="G1623">
        <f>INT((D1623-1)/6)+1</f>
        <v>3</v>
      </c>
      <c r="H1623">
        <f>MOD(D1623-1,6)+1</f>
        <v>4</v>
      </c>
      <c r="I1623">
        <f>37-D1623</f>
        <v>21</v>
      </c>
      <c r="J1623">
        <f>ABS(D1623-D1624)</f>
        <v>12</v>
      </c>
    </row>
    <row r="1624">
      <c r="A1624">
        <v>25947</v>
      </c>
      <c r="B1624" t="str">
        <v>2025-08-06</v>
      </c>
      <c r="C1624" t="str">
        <v>Midday</v>
      </c>
      <c r="D1624">
        <v>28</v>
      </c>
      <c r="E1624" t="str">
        <f>IF(MOD(D1624,2)=0,"EVEN","ODD")</f>
        <v>EVEN</v>
      </c>
      <c r="F1624" t="str">
        <f>IF(D1624&lt;=18,"LOW (1-18)","HIGH (19-36)")</f>
        <v>HIGH (19-36)</v>
      </c>
      <c r="G1624">
        <f>INT((D1624-1)/6)+1</f>
        <v>5</v>
      </c>
      <c r="H1624">
        <f>MOD(D1624-1,6)+1</f>
        <v>4</v>
      </c>
      <c r="I1624">
        <f>37-D1624</f>
        <v>9</v>
      </c>
      <c r="J1624">
        <f>ABS(D1624-D1625)</f>
        <v>5</v>
      </c>
    </row>
    <row r="1625">
      <c r="A1625">
        <v>25946</v>
      </c>
      <c r="B1625" t="str">
        <v>2025-08-06</v>
      </c>
      <c r="C1625" t="str">
        <v>Morning</v>
      </c>
      <c r="D1625">
        <v>23</v>
      </c>
      <c r="E1625" t="str">
        <f>IF(MOD(D1625,2)=0,"EVEN","ODD")</f>
        <v>ODD</v>
      </c>
      <c r="F1625" t="str">
        <f>IF(D1625&lt;=18,"LOW (1-18)","HIGH (19-36)")</f>
        <v>HIGH (19-36)</v>
      </c>
      <c r="G1625">
        <f>INT((D1625-1)/6)+1</f>
        <v>4</v>
      </c>
      <c r="H1625">
        <f>MOD(D1625-1,6)+1</f>
        <v>5</v>
      </c>
      <c r="I1625">
        <f>37-D1625</f>
        <v>14</v>
      </c>
      <c r="J1625">
        <f>ABS(D1625-D1626)</f>
        <v>13</v>
      </c>
    </row>
    <row r="1626">
      <c r="A1626">
        <v>25945</v>
      </c>
      <c r="B1626" t="str">
        <v>2025-08-05</v>
      </c>
      <c r="C1626" t="str">
        <v>Evening</v>
      </c>
      <c r="D1626">
        <v>36</v>
      </c>
      <c r="E1626" t="str">
        <f>IF(MOD(D1626,2)=0,"EVEN","ODD")</f>
        <v>EVEN</v>
      </c>
      <c r="F1626" t="str">
        <f>IF(D1626&lt;=18,"LOW (1-18)","HIGH (19-36)")</f>
        <v>HIGH (19-36)</v>
      </c>
      <c r="G1626">
        <f>INT((D1626-1)/6)+1</f>
        <v>6</v>
      </c>
      <c r="H1626">
        <f>MOD(D1626-1,6)+1</f>
        <v>6</v>
      </c>
      <c r="I1626">
        <f>37-D1626</f>
        <v>1</v>
      </c>
      <c r="J1626">
        <f>ABS(D1626-D1627)</f>
        <v>33</v>
      </c>
    </row>
    <row r="1627">
      <c r="A1627">
        <v>25944</v>
      </c>
      <c r="B1627" t="str">
        <v>2025-08-05</v>
      </c>
      <c r="C1627" t="str">
        <v>Afternoon</v>
      </c>
      <c r="D1627">
        <v>3</v>
      </c>
      <c r="E1627" t="str">
        <f>IF(MOD(D1627,2)=0,"EVEN","ODD")</f>
        <v>ODD</v>
      </c>
      <c r="F1627" t="str">
        <f>IF(D1627&lt;=18,"LOW (1-18)","HIGH (19-36)")</f>
        <v>LOW (1-18)</v>
      </c>
      <c r="G1627">
        <f>INT((D1627-1)/6)+1</f>
        <v>1</v>
      </c>
      <c r="H1627">
        <f>MOD(D1627-1,6)+1</f>
        <v>3</v>
      </c>
      <c r="I1627">
        <f>37-D1627</f>
        <v>34</v>
      </c>
      <c r="J1627">
        <f>ABS(D1627-D1628)</f>
        <v>29</v>
      </c>
    </row>
    <row r="1628">
      <c r="A1628">
        <v>25943</v>
      </c>
      <c r="B1628" t="str">
        <v>2025-08-05</v>
      </c>
      <c r="C1628" t="str">
        <v>Midday</v>
      </c>
      <c r="D1628">
        <v>32</v>
      </c>
      <c r="E1628" t="str">
        <f>IF(MOD(D1628,2)=0,"EVEN","ODD")</f>
        <v>EVEN</v>
      </c>
      <c r="F1628" t="str">
        <f>IF(D1628&lt;=18,"LOW (1-18)","HIGH (19-36)")</f>
        <v>HIGH (19-36)</v>
      </c>
      <c r="G1628">
        <f>INT((D1628-1)/6)+1</f>
        <v>6</v>
      </c>
      <c r="H1628">
        <f>MOD(D1628-1,6)+1</f>
        <v>2</v>
      </c>
      <c r="I1628">
        <f>37-D1628</f>
        <v>5</v>
      </c>
      <c r="J1628">
        <f>ABS(D1628-D1629)</f>
        <v>14</v>
      </c>
    </row>
    <row r="1629">
      <c r="A1629">
        <v>25942</v>
      </c>
      <c r="B1629" t="str">
        <v>2025-08-05</v>
      </c>
      <c r="C1629" t="str">
        <v>Morning</v>
      </c>
      <c r="D1629">
        <v>18</v>
      </c>
      <c r="E1629" t="str">
        <f>IF(MOD(D1629,2)=0,"EVEN","ODD")</f>
        <v>EVEN</v>
      </c>
      <c r="F1629" t="str">
        <f>IF(D1629&lt;=18,"LOW (1-18)","HIGH (19-36)")</f>
        <v>LOW (1-18)</v>
      </c>
      <c r="G1629">
        <f>INT((D1629-1)/6)+1</f>
        <v>3</v>
      </c>
      <c r="H1629">
        <f>MOD(D1629-1,6)+1</f>
        <v>6</v>
      </c>
      <c r="I1629">
        <f>37-D1629</f>
        <v>19</v>
      </c>
      <c r="J1629">
        <f>ABS(D1629-D1630)</f>
        <v>6</v>
      </c>
    </row>
    <row r="1630">
      <c r="A1630">
        <v>25941</v>
      </c>
      <c r="B1630" t="str">
        <v>2025-08-04</v>
      </c>
      <c r="C1630" t="str">
        <v>Evening</v>
      </c>
      <c r="D1630">
        <v>24</v>
      </c>
      <c r="E1630" t="str">
        <f>IF(MOD(D1630,2)=0,"EVEN","ODD")</f>
        <v>EVEN</v>
      </c>
      <c r="F1630" t="str">
        <f>IF(D1630&lt;=18,"LOW (1-18)","HIGH (19-36)")</f>
        <v>HIGH (19-36)</v>
      </c>
      <c r="G1630">
        <f>INT((D1630-1)/6)+1</f>
        <v>4</v>
      </c>
      <c r="H1630">
        <f>MOD(D1630-1,6)+1</f>
        <v>6</v>
      </c>
      <c r="I1630">
        <f>37-D1630</f>
        <v>13</v>
      </c>
      <c r="J1630">
        <f>ABS(D1630-D1631)</f>
        <v>6</v>
      </c>
    </row>
    <row r="1631">
      <c r="A1631">
        <v>25940</v>
      </c>
      <c r="B1631" t="str">
        <v>2025-08-04</v>
      </c>
      <c r="C1631" t="str">
        <v>Afternoon</v>
      </c>
      <c r="D1631">
        <v>18</v>
      </c>
      <c r="E1631" t="str">
        <f>IF(MOD(D1631,2)=0,"EVEN","ODD")</f>
        <v>EVEN</v>
      </c>
      <c r="F1631" t="str">
        <f>IF(D1631&lt;=18,"LOW (1-18)","HIGH (19-36)")</f>
        <v>LOW (1-18)</v>
      </c>
      <c r="G1631">
        <f>INT((D1631-1)/6)+1</f>
        <v>3</v>
      </c>
      <c r="H1631">
        <f>MOD(D1631-1,6)+1</f>
        <v>6</v>
      </c>
      <c r="I1631">
        <f>37-D1631</f>
        <v>19</v>
      </c>
      <c r="J1631">
        <f>ABS(D1631-D1632)</f>
        <v>3</v>
      </c>
    </row>
    <row r="1632">
      <c r="A1632">
        <v>25939</v>
      </c>
      <c r="B1632" t="str">
        <v>2025-08-04</v>
      </c>
      <c r="C1632" t="str">
        <v>Midday</v>
      </c>
      <c r="D1632">
        <v>21</v>
      </c>
      <c r="E1632" t="str">
        <f>IF(MOD(D1632,2)=0,"EVEN","ODD")</f>
        <v>ODD</v>
      </c>
      <c r="F1632" t="str">
        <f>IF(D1632&lt;=18,"LOW (1-18)","HIGH (19-36)")</f>
        <v>HIGH (19-36)</v>
      </c>
      <c r="G1632">
        <f>INT((D1632-1)/6)+1</f>
        <v>4</v>
      </c>
      <c r="H1632">
        <f>MOD(D1632-1,6)+1</f>
        <v>3</v>
      </c>
      <c r="I1632">
        <f>37-D1632</f>
        <v>16</v>
      </c>
      <c r="J1632">
        <f>ABS(D1632-D1633)</f>
        <v>7</v>
      </c>
    </row>
    <row r="1633">
      <c r="A1633">
        <v>25938</v>
      </c>
      <c r="B1633" t="str">
        <v>2025-08-04</v>
      </c>
      <c r="C1633" t="str">
        <v>Morning</v>
      </c>
      <c r="D1633">
        <v>28</v>
      </c>
      <c r="E1633" t="str">
        <f>IF(MOD(D1633,2)=0,"EVEN","ODD")</f>
        <v>EVEN</v>
      </c>
      <c r="F1633" t="str">
        <f>IF(D1633&lt;=18,"LOW (1-18)","HIGH (19-36)")</f>
        <v>HIGH (19-36)</v>
      </c>
      <c r="G1633">
        <f>INT((D1633-1)/6)+1</f>
        <v>5</v>
      </c>
      <c r="H1633">
        <f>MOD(D1633-1,6)+1</f>
        <v>4</v>
      </c>
      <c r="I1633">
        <f>37-D1633</f>
        <v>9</v>
      </c>
      <c r="J1633">
        <f>ABS(D1633-D1634)</f>
        <v>10</v>
      </c>
    </row>
    <row r="1634">
      <c r="A1634">
        <v>25937</v>
      </c>
      <c r="B1634" t="str">
        <v>2025-08-02</v>
      </c>
      <c r="C1634" t="str">
        <v>Evening</v>
      </c>
      <c r="D1634">
        <v>18</v>
      </c>
      <c r="E1634" t="str">
        <f>IF(MOD(D1634,2)=0,"EVEN","ODD")</f>
        <v>EVEN</v>
      </c>
      <c r="F1634" t="str">
        <f>IF(D1634&lt;=18,"LOW (1-18)","HIGH (19-36)")</f>
        <v>LOW (1-18)</v>
      </c>
      <c r="G1634">
        <f>INT((D1634-1)/6)+1</f>
        <v>3</v>
      </c>
      <c r="H1634">
        <f>MOD(D1634-1,6)+1</f>
        <v>6</v>
      </c>
      <c r="I1634">
        <f>37-D1634</f>
        <v>19</v>
      </c>
      <c r="J1634">
        <f>ABS(D1634-D1635)</f>
        <v>12</v>
      </c>
    </row>
    <row r="1635">
      <c r="A1635">
        <v>25936</v>
      </c>
      <c r="B1635" t="str">
        <v>2025-08-02</v>
      </c>
      <c r="C1635" t="str">
        <v>Afternoon</v>
      </c>
      <c r="D1635">
        <v>6</v>
      </c>
      <c r="E1635" t="str">
        <f>IF(MOD(D1635,2)=0,"EVEN","ODD")</f>
        <v>EVEN</v>
      </c>
      <c r="F1635" t="str">
        <f>IF(D1635&lt;=18,"LOW (1-18)","HIGH (19-36)")</f>
        <v>LOW (1-18)</v>
      </c>
      <c r="G1635">
        <f>INT((D1635-1)/6)+1</f>
        <v>1</v>
      </c>
      <c r="H1635">
        <f>MOD(D1635-1,6)+1</f>
        <v>6</v>
      </c>
      <c r="I1635">
        <f>37-D1635</f>
        <v>31</v>
      </c>
      <c r="J1635">
        <f>ABS(D1635-D1636)</f>
        <v>10</v>
      </c>
    </row>
    <row r="1636">
      <c r="A1636">
        <v>25935</v>
      </c>
      <c r="B1636" t="str">
        <v>2025-08-02</v>
      </c>
      <c r="C1636" t="str">
        <v>Midday</v>
      </c>
      <c r="D1636">
        <v>16</v>
      </c>
      <c r="E1636" t="str">
        <f>IF(MOD(D1636,2)=0,"EVEN","ODD")</f>
        <v>EVEN</v>
      </c>
      <c r="F1636" t="str">
        <f>IF(D1636&lt;=18,"LOW (1-18)","HIGH (19-36)")</f>
        <v>LOW (1-18)</v>
      </c>
      <c r="G1636">
        <f>INT((D1636-1)/6)+1</f>
        <v>3</v>
      </c>
      <c r="H1636">
        <f>MOD(D1636-1,6)+1</f>
        <v>4</v>
      </c>
      <c r="I1636">
        <f>37-D1636</f>
        <v>21</v>
      </c>
      <c r="J1636">
        <f>ABS(D1636-D1637)</f>
        <v>11</v>
      </c>
    </row>
    <row r="1637">
      <c r="A1637">
        <v>25934</v>
      </c>
      <c r="B1637" t="str">
        <v>2025-08-02</v>
      </c>
      <c r="C1637" t="str">
        <v>Morning</v>
      </c>
      <c r="D1637">
        <v>5</v>
      </c>
      <c r="E1637" t="str">
        <f>IF(MOD(D1637,2)=0,"EVEN","ODD")</f>
        <v>ODD</v>
      </c>
      <c r="F1637" t="str">
        <f>IF(D1637&lt;=18,"LOW (1-18)","HIGH (19-36)")</f>
        <v>LOW (1-18)</v>
      </c>
      <c r="G1637">
        <f>INT((D1637-1)/6)+1</f>
        <v>1</v>
      </c>
      <c r="H1637">
        <f>MOD(D1637-1,6)+1</f>
        <v>5</v>
      </c>
      <c r="I1637">
        <f>37-D1637</f>
        <v>32</v>
      </c>
      <c r="J1637">
        <f>ABS(D1637-D1638)</f>
        <v>21</v>
      </c>
    </row>
    <row r="1638">
      <c r="A1638">
        <v>25933</v>
      </c>
      <c r="B1638" t="str">
        <v>2025-08-01</v>
      </c>
      <c r="C1638" t="str">
        <v>Evening</v>
      </c>
      <c r="D1638">
        <v>26</v>
      </c>
      <c r="E1638" t="str">
        <f>IF(MOD(D1638,2)=0,"EVEN","ODD")</f>
        <v>EVEN</v>
      </c>
      <c r="F1638" t="str">
        <f>IF(D1638&lt;=18,"LOW (1-18)","HIGH (19-36)")</f>
        <v>HIGH (19-36)</v>
      </c>
      <c r="G1638">
        <f>INT((D1638-1)/6)+1</f>
        <v>5</v>
      </c>
      <c r="H1638">
        <f>MOD(D1638-1,6)+1</f>
        <v>2</v>
      </c>
      <c r="I1638">
        <f>37-D1638</f>
        <v>11</v>
      </c>
      <c r="J1638">
        <f>ABS(D1638-D1639)</f>
        <v>15</v>
      </c>
    </row>
    <row r="1639">
      <c r="A1639">
        <v>25932</v>
      </c>
      <c r="B1639" t="str">
        <v>2025-08-01</v>
      </c>
      <c r="C1639" t="str">
        <v>Afternoon</v>
      </c>
      <c r="D1639">
        <v>11</v>
      </c>
      <c r="E1639" t="str">
        <f>IF(MOD(D1639,2)=0,"EVEN","ODD")</f>
        <v>ODD</v>
      </c>
      <c r="F1639" t="str">
        <f>IF(D1639&lt;=18,"LOW (1-18)","HIGH (19-36)")</f>
        <v>LOW (1-18)</v>
      </c>
      <c r="G1639">
        <f>INT((D1639-1)/6)+1</f>
        <v>2</v>
      </c>
      <c r="H1639">
        <f>MOD(D1639-1,6)+1</f>
        <v>5</v>
      </c>
      <c r="I1639">
        <f>37-D1639</f>
        <v>26</v>
      </c>
      <c r="J1639">
        <f>ABS(D1639-D1640)</f>
        <v>12</v>
      </c>
    </row>
    <row r="1640">
      <c r="A1640">
        <v>25931</v>
      </c>
      <c r="B1640" t="str">
        <v>2025-08-01</v>
      </c>
      <c r="C1640" t="str">
        <v>Midday</v>
      </c>
      <c r="D1640">
        <v>23</v>
      </c>
      <c r="E1640" t="str">
        <f>IF(MOD(D1640,2)=0,"EVEN","ODD")</f>
        <v>ODD</v>
      </c>
      <c r="F1640" t="str">
        <f>IF(D1640&lt;=18,"LOW (1-18)","HIGH (19-36)")</f>
        <v>HIGH (19-36)</v>
      </c>
      <c r="G1640">
        <f>INT((D1640-1)/6)+1</f>
        <v>4</v>
      </c>
      <c r="H1640">
        <f>MOD(D1640-1,6)+1</f>
        <v>5</v>
      </c>
      <c r="I1640">
        <f>37-D1640</f>
        <v>14</v>
      </c>
      <c r="J1640">
        <f>ABS(D1640-D1641)</f>
        <v>6</v>
      </c>
    </row>
    <row r="1641">
      <c r="A1641">
        <v>25930</v>
      </c>
      <c r="B1641" t="str">
        <v>2025-08-01</v>
      </c>
      <c r="C1641" t="str">
        <v>Morning</v>
      </c>
      <c r="D1641">
        <v>17</v>
      </c>
      <c r="E1641" t="str">
        <f>IF(MOD(D1641,2)=0,"EVEN","ODD")</f>
        <v>ODD</v>
      </c>
      <c r="F1641" t="str">
        <f>IF(D1641&lt;=18,"LOW (1-18)","HIGH (19-36)")</f>
        <v>LOW (1-18)</v>
      </c>
      <c r="G1641">
        <f>INT((D1641-1)/6)+1</f>
        <v>3</v>
      </c>
      <c r="H1641">
        <f>MOD(D1641-1,6)+1</f>
        <v>5</v>
      </c>
      <c r="I1641">
        <f>37-D1641</f>
        <v>20</v>
      </c>
      <c r="J1641">
        <f>ABS(D1641-D1642)</f>
        <v>14</v>
      </c>
    </row>
    <row r="1642">
      <c r="A1642">
        <v>25929</v>
      </c>
      <c r="B1642" t="str">
        <v>2025-07-31</v>
      </c>
      <c r="C1642" t="str">
        <v>Evening</v>
      </c>
      <c r="D1642">
        <v>3</v>
      </c>
      <c r="E1642" t="str">
        <f>IF(MOD(D1642,2)=0,"EVEN","ODD")</f>
        <v>ODD</v>
      </c>
      <c r="F1642" t="str">
        <f>IF(D1642&lt;=18,"LOW (1-18)","HIGH (19-36)")</f>
        <v>LOW (1-18)</v>
      </c>
      <c r="G1642">
        <f>INT((D1642-1)/6)+1</f>
        <v>1</v>
      </c>
      <c r="H1642">
        <f>MOD(D1642-1,6)+1</f>
        <v>3</v>
      </c>
      <c r="I1642">
        <f>37-D1642</f>
        <v>34</v>
      </c>
      <c r="J1642">
        <f>ABS(D1642-D1643)</f>
        <v>5</v>
      </c>
    </row>
    <row r="1643">
      <c r="A1643">
        <v>25928</v>
      </c>
      <c r="B1643" t="str">
        <v>2025-07-31</v>
      </c>
      <c r="C1643" t="str">
        <v>Afternoon</v>
      </c>
      <c r="D1643">
        <v>8</v>
      </c>
      <c r="E1643" t="str">
        <f>IF(MOD(D1643,2)=0,"EVEN","ODD")</f>
        <v>EVEN</v>
      </c>
      <c r="F1643" t="str">
        <f>IF(D1643&lt;=18,"LOW (1-18)","HIGH (19-36)")</f>
        <v>LOW (1-18)</v>
      </c>
      <c r="G1643">
        <f>INT((D1643-1)/6)+1</f>
        <v>2</v>
      </c>
      <c r="H1643">
        <f>MOD(D1643-1,6)+1</f>
        <v>2</v>
      </c>
      <c r="I1643">
        <f>37-D1643</f>
        <v>29</v>
      </c>
      <c r="J1643">
        <f>ABS(D1643-D1644)</f>
        <v>1</v>
      </c>
    </row>
    <row r="1644">
      <c r="A1644">
        <v>25927</v>
      </c>
      <c r="B1644" t="str">
        <v>2025-07-31</v>
      </c>
      <c r="C1644" t="str">
        <v>Midday</v>
      </c>
      <c r="D1644">
        <v>7</v>
      </c>
      <c r="E1644" t="str">
        <f>IF(MOD(D1644,2)=0,"EVEN","ODD")</f>
        <v>ODD</v>
      </c>
      <c r="F1644" t="str">
        <f>IF(D1644&lt;=18,"LOW (1-18)","HIGH (19-36)")</f>
        <v>LOW (1-18)</v>
      </c>
      <c r="G1644">
        <f>INT((D1644-1)/6)+1</f>
        <v>2</v>
      </c>
      <c r="H1644">
        <f>MOD(D1644-1,6)+1</f>
        <v>1</v>
      </c>
      <c r="I1644">
        <f>37-D1644</f>
        <v>30</v>
      </c>
      <c r="J1644">
        <f>ABS(D1644-D1645)</f>
        <v>7</v>
      </c>
    </row>
    <row r="1645">
      <c r="A1645">
        <v>25926</v>
      </c>
      <c r="B1645" t="str">
        <v>2025-07-31</v>
      </c>
      <c r="C1645" t="str">
        <v>Morning</v>
      </c>
      <c r="D1645">
        <v>14</v>
      </c>
      <c r="E1645" t="str">
        <f>IF(MOD(D1645,2)=0,"EVEN","ODD")</f>
        <v>EVEN</v>
      </c>
      <c r="F1645" t="str">
        <f>IF(D1645&lt;=18,"LOW (1-18)","HIGH (19-36)")</f>
        <v>LOW (1-18)</v>
      </c>
      <c r="G1645">
        <f>INT((D1645-1)/6)+1</f>
        <v>3</v>
      </c>
      <c r="H1645">
        <f>MOD(D1645-1,6)+1</f>
        <v>2</v>
      </c>
      <c r="I1645">
        <f>37-D1645</f>
        <v>23</v>
      </c>
      <c r="J1645">
        <f>ABS(D1645-D1646)</f>
        <v>9</v>
      </c>
    </row>
    <row r="1646">
      <c r="A1646">
        <v>25925</v>
      </c>
      <c r="B1646" t="str">
        <v>2025-07-30</v>
      </c>
      <c r="C1646" t="str">
        <v>Evening</v>
      </c>
      <c r="D1646">
        <v>5</v>
      </c>
      <c r="E1646" t="str">
        <f>IF(MOD(D1646,2)=0,"EVEN","ODD")</f>
        <v>ODD</v>
      </c>
      <c r="F1646" t="str">
        <f>IF(D1646&lt;=18,"LOW (1-18)","HIGH (19-36)")</f>
        <v>LOW (1-18)</v>
      </c>
      <c r="G1646">
        <f>INT((D1646-1)/6)+1</f>
        <v>1</v>
      </c>
      <c r="H1646">
        <f>MOD(D1646-1,6)+1</f>
        <v>5</v>
      </c>
      <c r="I1646">
        <f>37-D1646</f>
        <v>32</v>
      </c>
      <c r="J1646">
        <f>ABS(D1646-D1647)</f>
        <v>4</v>
      </c>
    </row>
    <row r="1647">
      <c r="A1647">
        <v>25924</v>
      </c>
      <c r="B1647" t="str">
        <v>2025-07-30</v>
      </c>
      <c r="C1647" t="str">
        <v>Afternoon</v>
      </c>
      <c r="D1647">
        <v>9</v>
      </c>
      <c r="E1647" t="str">
        <f>IF(MOD(D1647,2)=0,"EVEN","ODD")</f>
        <v>ODD</v>
      </c>
      <c r="F1647" t="str">
        <f>IF(D1647&lt;=18,"LOW (1-18)","HIGH (19-36)")</f>
        <v>LOW (1-18)</v>
      </c>
      <c r="G1647">
        <f>INT((D1647-1)/6)+1</f>
        <v>2</v>
      </c>
      <c r="H1647">
        <f>MOD(D1647-1,6)+1</f>
        <v>3</v>
      </c>
      <c r="I1647">
        <f>37-D1647</f>
        <v>28</v>
      </c>
      <c r="J1647">
        <f>ABS(D1647-D1648)</f>
        <v>2</v>
      </c>
    </row>
    <row r="1648">
      <c r="A1648">
        <v>25923</v>
      </c>
      <c r="B1648" t="str">
        <v>2025-07-30</v>
      </c>
      <c r="C1648" t="str">
        <v>Midday</v>
      </c>
      <c r="D1648">
        <v>11</v>
      </c>
      <c r="E1648" t="str">
        <f>IF(MOD(D1648,2)=0,"EVEN","ODD")</f>
        <v>ODD</v>
      </c>
      <c r="F1648" t="str">
        <f>IF(D1648&lt;=18,"LOW (1-18)","HIGH (19-36)")</f>
        <v>LOW (1-18)</v>
      </c>
      <c r="G1648">
        <f>INT((D1648-1)/6)+1</f>
        <v>2</v>
      </c>
      <c r="H1648">
        <f>MOD(D1648-1,6)+1</f>
        <v>5</v>
      </c>
      <c r="I1648">
        <f>37-D1648</f>
        <v>26</v>
      </c>
      <c r="J1648">
        <f>ABS(D1648-D1649)</f>
        <v>8</v>
      </c>
    </row>
    <row r="1649">
      <c r="A1649">
        <v>25922</v>
      </c>
      <c r="B1649" t="str">
        <v>2025-07-30</v>
      </c>
      <c r="C1649" t="str">
        <v>Morning</v>
      </c>
      <c r="D1649">
        <v>3</v>
      </c>
      <c r="E1649" t="str">
        <f>IF(MOD(D1649,2)=0,"EVEN","ODD")</f>
        <v>ODD</v>
      </c>
      <c r="F1649" t="str">
        <f>IF(D1649&lt;=18,"LOW (1-18)","HIGH (19-36)")</f>
        <v>LOW (1-18)</v>
      </c>
      <c r="G1649">
        <f>INT((D1649-1)/6)+1</f>
        <v>1</v>
      </c>
      <c r="H1649">
        <f>MOD(D1649-1,6)+1</f>
        <v>3</v>
      </c>
      <c r="I1649">
        <f>37-D1649</f>
        <v>34</v>
      </c>
      <c r="J1649">
        <f>ABS(D1649-D1650)</f>
        <v>30</v>
      </c>
    </row>
    <row r="1650">
      <c r="A1650">
        <v>25921</v>
      </c>
      <c r="B1650" t="str">
        <v>2025-07-29</v>
      </c>
      <c r="C1650" t="str">
        <v>Evening</v>
      </c>
      <c r="D1650">
        <v>33</v>
      </c>
      <c r="E1650" t="str">
        <f>IF(MOD(D1650,2)=0,"EVEN","ODD")</f>
        <v>ODD</v>
      </c>
      <c r="F1650" t="str">
        <f>IF(D1650&lt;=18,"LOW (1-18)","HIGH (19-36)")</f>
        <v>HIGH (19-36)</v>
      </c>
      <c r="G1650">
        <f>INT((D1650-1)/6)+1</f>
        <v>6</v>
      </c>
      <c r="H1650">
        <f>MOD(D1650-1,6)+1</f>
        <v>3</v>
      </c>
      <c r="I1650">
        <f>37-D1650</f>
        <v>4</v>
      </c>
      <c r="J1650">
        <f>ABS(D1650-D1651)</f>
        <v>7</v>
      </c>
    </row>
    <row r="1651">
      <c r="A1651">
        <v>25920</v>
      </c>
      <c r="B1651" t="str">
        <v>2025-07-29</v>
      </c>
      <c r="C1651" t="str">
        <v>Afternoon</v>
      </c>
      <c r="D1651">
        <v>26</v>
      </c>
      <c r="E1651" t="str">
        <f>IF(MOD(D1651,2)=0,"EVEN","ODD")</f>
        <v>EVEN</v>
      </c>
      <c r="F1651" t="str">
        <f>IF(D1651&lt;=18,"LOW (1-18)","HIGH (19-36)")</f>
        <v>HIGH (19-36)</v>
      </c>
      <c r="G1651">
        <f>INT((D1651-1)/6)+1</f>
        <v>5</v>
      </c>
      <c r="H1651">
        <f>MOD(D1651-1,6)+1</f>
        <v>2</v>
      </c>
      <c r="I1651">
        <f>37-D1651</f>
        <v>11</v>
      </c>
      <c r="J1651">
        <f>ABS(D1651-D1652)</f>
        <v>7</v>
      </c>
    </row>
    <row r="1652">
      <c r="A1652">
        <v>25919</v>
      </c>
      <c r="B1652" t="str">
        <v>2025-07-29</v>
      </c>
      <c r="C1652" t="str">
        <v>Midday</v>
      </c>
      <c r="D1652">
        <v>33</v>
      </c>
      <c r="E1652" t="str">
        <f>IF(MOD(D1652,2)=0,"EVEN","ODD")</f>
        <v>ODD</v>
      </c>
      <c r="F1652" t="str">
        <f>IF(D1652&lt;=18,"LOW (1-18)","HIGH (19-36)")</f>
        <v>HIGH (19-36)</v>
      </c>
      <c r="G1652">
        <f>INT((D1652-1)/6)+1</f>
        <v>6</v>
      </c>
      <c r="H1652">
        <f>MOD(D1652-1,6)+1</f>
        <v>3</v>
      </c>
      <c r="I1652">
        <f>37-D1652</f>
        <v>4</v>
      </c>
      <c r="J1652">
        <f>ABS(D1652-D1653)</f>
        <v>19</v>
      </c>
    </row>
    <row r="1653">
      <c r="A1653">
        <v>25918</v>
      </c>
      <c r="B1653" t="str">
        <v>2025-07-29</v>
      </c>
      <c r="C1653" t="str">
        <v>Morning</v>
      </c>
      <c r="D1653">
        <v>14</v>
      </c>
      <c r="E1653" t="str">
        <f>IF(MOD(D1653,2)=0,"EVEN","ODD")</f>
        <v>EVEN</v>
      </c>
      <c r="F1653" t="str">
        <f>IF(D1653&lt;=18,"LOW (1-18)","HIGH (19-36)")</f>
        <v>LOW (1-18)</v>
      </c>
      <c r="G1653">
        <f>INT((D1653-1)/6)+1</f>
        <v>3</v>
      </c>
      <c r="H1653">
        <f>MOD(D1653-1,6)+1</f>
        <v>2</v>
      </c>
      <c r="I1653">
        <f>37-D1653</f>
        <v>23</v>
      </c>
      <c r="J1653">
        <f>ABS(D1653-D1654)</f>
        <v>2</v>
      </c>
    </row>
    <row r="1654">
      <c r="A1654">
        <v>25917</v>
      </c>
      <c r="B1654" t="str">
        <v>2025-07-28</v>
      </c>
      <c r="C1654" t="str">
        <v>Evening</v>
      </c>
      <c r="D1654">
        <v>16</v>
      </c>
      <c r="E1654" t="str">
        <f>IF(MOD(D1654,2)=0,"EVEN","ODD")</f>
        <v>EVEN</v>
      </c>
      <c r="F1654" t="str">
        <f>IF(D1654&lt;=18,"LOW (1-18)","HIGH (19-36)")</f>
        <v>LOW (1-18)</v>
      </c>
      <c r="G1654">
        <f>INT((D1654-1)/6)+1</f>
        <v>3</v>
      </c>
      <c r="H1654">
        <f>MOD(D1654-1,6)+1</f>
        <v>4</v>
      </c>
      <c r="I1654">
        <f>37-D1654</f>
        <v>21</v>
      </c>
      <c r="J1654">
        <f>ABS(D1654-D1655)</f>
        <v>4</v>
      </c>
    </row>
    <row r="1655">
      <c r="A1655">
        <v>25916</v>
      </c>
      <c r="B1655" t="str">
        <v>2025-07-28</v>
      </c>
      <c r="C1655" t="str">
        <v>Afternoon</v>
      </c>
      <c r="D1655">
        <v>20</v>
      </c>
      <c r="E1655" t="str">
        <f>IF(MOD(D1655,2)=0,"EVEN","ODD")</f>
        <v>EVEN</v>
      </c>
      <c r="F1655" t="str">
        <f>IF(D1655&lt;=18,"LOW (1-18)","HIGH (19-36)")</f>
        <v>HIGH (19-36)</v>
      </c>
      <c r="G1655">
        <f>INT((D1655-1)/6)+1</f>
        <v>4</v>
      </c>
      <c r="H1655">
        <f>MOD(D1655-1,6)+1</f>
        <v>2</v>
      </c>
      <c r="I1655">
        <f>37-D1655</f>
        <v>17</v>
      </c>
      <c r="J1655">
        <f>ABS(D1655-D1656)</f>
        <v>1</v>
      </c>
    </row>
    <row r="1656">
      <c r="A1656">
        <v>25915</v>
      </c>
      <c r="B1656" t="str">
        <v>2025-07-28</v>
      </c>
      <c r="C1656" t="str">
        <v>Midday</v>
      </c>
      <c r="D1656">
        <v>19</v>
      </c>
      <c r="E1656" t="str">
        <f>IF(MOD(D1656,2)=0,"EVEN","ODD")</f>
        <v>ODD</v>
      </c>
      <c r="F1656" t="str">
        <f>IF(D1656&lt;=18,"LOW (1-18)","HIGH (19-36)")</f>
        <v>HIGH (19-36)</v>
      </c>
      <c r="G1656">
        <f>INT((D1656-1)/6)+1</f>
        <v>4</v>
      </c>
      <c r="H1656">
        <f>MOD(D1656-1,6)+1</f>
        <v>1</v>
      </c>
      <c r="I1656">
        <f>37-D1656</f>
        <v>18</v>
      </c>
      <c r="J1656">
        <f>ABS(D1656-D1657)</f>
        <v>3</v>
      </c>
    </row>
    <row r="1657">
      <c r="A1657">
        <v>25914</v>
      </c>
      <c r="B1657" t="str">
        <v>2025-07-28</v>
      </c>
      <c r="C1657" t="str">
        <v>Morning</v>
      </c>
      <c r="D1657">
        <v>16</v>
      </c>
      <c r="E1657" t="str">
        <f>IF(MOD(D1657,2)=0,"EVEN","ODD")</f>
        <v>EVEN</v>
      </c>
      <c r="F1657" t="str">
        <f>IF(D1657&lt;=18,"LOW (1-18)","HIGH (19-36)")</f>
        <v>LOW (1-18)</v>
      </c>
      <c r="G1657">
        <f>INT((D1657-1)/6)+1</f>
        <v>3</v>
      </c>
      <c r="H1657">
        <f>MOD(D1657-1,6)+1</f>
        <v>4</v>
      </c>
      <c r="I1657">
        <f>37-D1657</f>
        <v>21</v>
      </c>
      <c r="J1657">
        <f>ABS(D1657-D1658)</f>
        <v>2</v>
      </c>
    </row>
    <row r="1658">
      <c r="A1658">
        <v>25913</v>
      </c>
      <c r="B1658" t="str">
        <v>2025-07-26</v>
      </c>
      <c r="C1658" t="str">
        <v>Evening</v>
      </c>
      <c r="D1658">
        <v>14</v>
      </c>
      <c r="E1658" t="str">
        <f>IF(MOD(D1658,2)=0,"EVEN","ODD")</f>
        <v>EVEN</v>
      </c>
      <c r="F1658" t="str">
        <f>IF(D1658&lt;=18,"LOW (1-18)","HIGH (19-36)")</f>
        <v>LOW (1-18)</v>
      </c>
      <c r="G1658">
        <f>INT((D1658-1)/6)+1</f>
        <v>3</v>
      </c>
      <c r="H1658">
        <f>MOD(D1658-1,6)+1</f>
        <v>2</v>
      </c>
      <c r="I1658">
        <f>37-D1658</f>
        <v>23</v>
      </c>
      <c r="J1658">
        <f>ABS(D1658-D1659)</f>
        <v>10</v>
      </c>
    </row>
    <row r="1659">
      <c r="A1659">
        <v>25912</v>
      </c>
      <c r="B1659" t="str">
        <v>2025-07-26</v>
      </c>
      <c r="C1659" t="str">
        <v>Afternoon</v>
      </c>
      <c r="D1659">
        <v>24</v>
      </c>
      <c r="E1659" t="str">
        <f>IF(MOD(D1659,2)=0,"EVEN","ODD")</f>
        <v>EVEN</v>
      </c>
      <c r="F1659" t="str">
        <f>IF(D1659&lt;=18,"LOW (1-18)","HIGH (19-36)")</f>
        <v>HIGH (19-36)</v>
      </c>
      <c r="G1659">
        <f>INT((D1659-1)/6)+1</f>
        <v>4</v>
      </c>
      <c r="H1659">
        <f>MOD(D1659-1,6)+1</f>
        <v>6</v>
      </c>
      <c r="I1659">
        <f>37-D1659</f>
        <v>13</v>
      </c>
      <c r="J1659">
        <f>ABS(D1659-D1660)</f>
        <v>0</v>
      </c>
    </row>
    <row r="1660">
      <c r="A1660">
        <v>25911</v>
      </c>
      <c r="B1660" t="str">
        <v>2025-07-26</v>
      </c>
      <c r="C1660" t="str">
        <v>Midday</v>
      </c>
      <c r="D1660">
        <v>24</v>
      </c>
      <c r="E1660" t="str">
        <f>IF(MOD(D1660,2)=0,"EVEN","ODD")</f>
        <v>EVEN</v>
      </c>
      <c r="F1660" t="str">
        <f>IF(D1660&lt;=18,"LOW (1-18)","HIGH (19-36)")</f>
        <v>HIGH (19-36)</v>
      </c>
      <c r="G1660">
        <f>INT((D1660-1)/6)+1</f>
        <v>4</v>
      </c>
      <c r="H1660">
        <f>MOD(D1660-1,6)+1</f>
        <v>6</v>
      </c>
      <c r="I1660">
        <f>37-D1660</f>
        <v>13</v>
      </c>
      <c r="J1660">
        <f>ABS(D1660-D1661)</f>
        <v>19</v>
      </c>
    </row>
    <row r="1661">
      <c r="A1661">
        <v>25910</v>
      </c>
      <c r="B1661" t="str">
        <v>2025-07-26</v>
      </c>
      <c r="C1661" t="str">
        <v>Morning</v>
      </c>
      <c r="D1661">
        <v>5</v>
      </c>
      <c r="E1661" t="str">
        <f>IF(MOD(D1661,2)=0,"EVEN","ODD")</f>
        <v>ODD</v>
      </c>
      <c r="F1661" t="str">
        <f>IF(D1661&lt;=18,"LOW (1-18)","HIGH (19-36)")</f>
        <v>LOW (1-18)</v>
      </c>
      <c r="G1661">
        <f>INT((D1661-1)/6)+1</f>
        <v>1</v>
      </c>
      <c r="H1661">
        <f>MOD(D1661-1,6)+1</f>
        <v>5</v>
      </c>
      <c r="I1661">
        <f>37-D1661</f>
        <v>32</v>
      </c>
      <c r="J1661">
        <f>ABS(D1661-D1662)</f>
        <v>16</v>
      </c>
    </row>
    <row r="1662">
      <c r="A1662">
        <v>25909</v>
      </c>
      <c r="B1662" t="str">
        <v>2025-07-25</v>
      </c>
      <c r="C1662" t="str">
        <v>Evening</v>
      </c>
      <c r="D1662">
        <v>21</v>
      </c>
      <c r="E1662" t="str">
        <f>IF(MOD(D1662,2)=0,"EVEN","ODD")</f>
        <v>ODD</v>
      </c>
      <c r="F1662" t="str">
        <f>IF(D1662&lt;=18,"LOW (1-18)","HIGH (19-36)")</f>
        <v>HIGH (19-36)</v>
      </c>
      <c r="G1662">
        <f>INT((D1662-1)/6)+1</f>
        <v>4</v>
      </c>
      <c r="H1662">
        <f>MOD(D1662-1,6)+1</f>
        <v>3</v>
      </c>
      <c r="I1662">
        <f>37-D1662</f>
        <v>16</v>
      </c>
      <c r="J1662">
        <f>ABS(D1662-D1663)</f>
        <v>16</v>
      </c>
    </row>
    <row r="1663">
      <c r="A1663">
        <v>25908</v>
      </c>
      <c r="B1663" t="str">
        <v>2025-07-25</v>
      </c>
      <c r="C1663" t="str">
        <v>Afternoon</v>
      </c>
      <c r="D1663">
        <v>5</v>
      </c>
      <c r="E1663" t="str">
        <f>IF(MOD(D1663,2)=0,"EVEN","ODD")</f>
        <v>ODD</v>
      </c>
      <c r="F1663" t="str">
        <f>IF(D1663&lt;=18,"LOW (1-18)","HIGH (19-36)")</f>
        <v>LOW (1-18)</v>
      </c>
      <c r="G1663">
        <f>INT((D1663-1)/6)+1</f>
        <v>1</v>
      </c>
      <c r="H1663">
        <f>MOD(D1663-1,6)+1</f>
        <v>5</v>
      </c>
      <c r="I1663">
        <f>37-D1663</f>
        <v>32</v>
      </c>
      <c r="J1663">
        <f>ABS(D1663-D1664)</f>
        <v>2</v>
      </c>
    </row>
    <row r="1664">
      <c r="A1664">
        <v>25907</v>
      </c>
      <c r="B1664" t="str">
        <v>2025-07-25</v>
      </c>
      <c r="C1664" t="str">
        <v>Midday</v>
      </c>
      <c r="D1664">
        <v>7</v>
      </c>
      <c r="E1664" t="str">
        <f>IF(MOD(D1664,2)=0,"EVEN","ODD")</f>
        <v>ODD</v>
      </c>
      <c r="F1664" t="str">
        <f>IF(D1664&lt;=18,"LOW (1-18)","HIGH (19-36)")</f>
        <v>LOW (1-18)</v>
      </c>
      <c r="G1664">
        <f>INT((D1664-1)/6)+1</f>
        <v>2</v>
      </c>
      <c r="H1664">
        <f>MOD(D1664-1,6)+1</f>
        <v>1</v>
      </c>
      <c r="I1664">
        <f>37-D1664</f>
        <v>30</v>
      </c>
      <c r="J1664">
        <f>ABS(D1664-D1665)</f>
        <v>8</v>
      </c>
    </row>
    <row r="1665">
      <c r="A1665">
        <v>25906</v>
      </c>
      <c r="B1665" t="str">
        <v>2025-07-25</v>
      </c>
      <c r="C1665" t="str">
        <v>Morning</v>
      </c>
      <c r="D1665">
        <v>15</v>
      </c>
      <c r="E1665" t="str">
        <f>IF(MOD(D1665,2)=0,"EVEN","ODD")</f>
        <v>ODD</v>
      </c>
      <c r="F1665" t="str">
        <f>IF(D1665&lt;=18,"LOW (1-18)","HIGH (19-36)")</f>
        <v>LOW (1-18)</v>
      </c>
      <c r="G1665">
        <f>INT((D1665-1)/6)+1</f>
        <v>3</v>
      </c>
      <c r="H1665">
        <f>MOD(D1665-1,6)+1</f>
        <v>3</v>
      </c>
      <c r="I1665">
        <f>37-D1665</f>
        <v>22</v>
      </c>
      <c r="J1665">
        <f>ABS(D1665-D1666)</f>
        <v>19</v>
      </c>
    </row>
    <row r="1666">
      <c r="A1666">
        <v>25905</v>
      </c>
      <c r="B1666" t="str">
        <v>2025-07-24</v>
      </c>
      <c r="C1666" t="str">
        <v>Evening</v>
      </c>
      <c r="D1666">
        <v>34</v>
      </c>
      <c r="E1666" t="str">
        <f>IF(MOD(D1666,2)=0,"EVEN","ODD")</f>
        <v>EVEN</v>
      </c>
      <c r="F1666" t="str">
        <f>IF(D1666&lt;=18,"LOW (1-18)","HIGH (19-36)")</f>
        <v>HIGH (19-36)</v>
      </c>
      <c r="G1666">
        <f>INT((D1666-1)/6)+1</f>
        <v>6</v>
      </c>
      <c r="H1666">
        <f>MOD(D1666-1,6)+1</f>
        <v>4</v>
      </c>
      <c r="I1666">
        <f>37-D1666</f>
        <v>3</v>
      </c>
      <c r="J1666">
        <f>ABS(D1666-D1667)</f>
        <v>1</v>
      </c>
    </row>
    <row r="1667">
      <c r="A1667">
        <v>25904</v>
      </c>
      <c r="B1667" t="str">
        <v>2025-07-24</v>
      </c>
      <c r="C1667" t="str">
        <v>Afternoon</v>
      </c>
      <c r="D1667">
        <v>33</v>
      </c>
      <c r="E1667" t="str">
        <f>IF(MOD(D1667,2)=0,"EVEN","ODD")</f>
        <v>ODD</v>
      </c>
      <c r="F1667" t="str">
        <f>IF(D1667&lt;=18,"LOW (1-18)","HIGH (19-36)")</f>
        <v>HIGH (19-36)</v>
      </c>
      <c r="G1667">
        <f>INT((D1667-1)/6)+1</f>
        <v>6</v>
      </c>
      <c r="H1667">
        <f>MOD(D1667-1,6)+1</f>
        <v>3</v>
      </c>
      <c r="I1667">
        <f>37-D1667</f>
        <v>4</v>
      </c>
      <c r="J1667">
        <f>ABS(D1667-D1668)</f>
        <v>26</v>
      </c>
    </row>
    <row r="1668">
      <c r="A1668">
        <v>25903</v>
      </c>
      <c r="B1668" t="str">
        <v>2025-07-24</v>
      </c>
      <c r="C1668" t="str">
        <v>Midday</v>
      </c>
      <c r="D1668">
        <v>7</v>
      </c>
      <c r="E1668" t="str">
        <f>IF(MOD(D1668,2)=0,"EVEN","ODD")</f>
        <v>ODD</v>
      </c>
      <c r="F1668" t="str">
        <f>IF(D1668&lt;=18,"LOW (1-18)","HIGH (19-36)")</f>
        <v>LOW (1-18)</v>
      </c>
      <c r="G1668">
        <f>INT((D1668-1)/6)+1</f>
        <v>2</v>
      </c>
      <c r="H1668">
        <f>MOD(D1668-1,6)+1</f>
        <v>1</v>
      </c>
      <c r="I1668">
        <f>37-D1668</f>
        <v>30</v>
      </c>
      <c r="J1668">
        <f>ABS(D1668-D1669)</f>
        <v>28</v>
      </c>
    </row>
    <row r="1669">
      <c r="A1669">
        <v>25902</v>
      </c>
      <c r="B1669" t="str">
        <v>2025-07-24</v>
      </c>
      <c r="C1669" t="str">
        <v>Morning</v>
      </c>
      <c r="D1669">
        <v>35</v>
      </c>
      <c r="E1669" t="str">
        <f>IF(MOD(D1669,2)=0,"EVEN","ODD")</f>
        <v>ODD</v>
      </c>
      <c r="F1669" t="str">
        <f>IF(D1669&lt;=18,"LOW (1-18)","HIGH (19-36)")</f>
        <v>HIGH (19-36)</v>
      </c>
      <c r="G1669">
        <f>INT((D1669-1)/6)+1</f>
        <v>6</v>
      </c>
      <c r="H1669">
        <f>MOD(D1669-1,6)+1</f>
        <v>5</v>
      </c>
      <c r="I1669">
        <f>37-D1669</f>
        <v>2</v>
      </c>
      <c r="J1669">
        <f>ABS(D1669-D1670)</f>
        <v>27</v>
      </c>
    </row>
    <row r="1670">
      <c r="A1670">
        <v>25901</v>
      </c>
      <c r="B1670" t="str">
        <v>2025-07-23</v>
      </c>
      <c r="C1670" t="str">
        <v>Evening</v>
      </c>
      <c r="D1670">
        <v>8</v>
      </c>
      <c r="E1670" t="str">
        <f>IF(MOD(D1670,2)=0,"EVEN","ODD")</f>
        <v>EVEN</v>
      </c>
      <c r="F1670" t="str">
        <f>IF(D1670&lt;=18,"LOW (1-18)","HIGH (19-36)")</f>
        <v>LOW (1-18)</v>
      </c>
      <c r="G1670">
        <f>INT((D1670-1)/6)+1</f>
        <v>2</v>
      </c>
      <c r="H1670">
        <f>MOD(D1670-1,6)+1</f>
        <v>2</v>
      </c>
      <c r="I1670">
        <f>37-D1670</f>
        <v>29</v>
      </c>
      <c r="J1670">
        <f>ABS(D1670-D1671)</f>
        <v>5</v>
      </c>
    </row>
    <row r="1671">
      <c r="A1671">
        <v>25900</v>
      </c>
      <c r="B1671" t="str">
        <v>2025-07-23</v>
      </c>
      <c r="C1671" t="str">
        <v>Afternoon</v>
      </c>
      <c r="D1671">
        <v>3</v>
      </c>
      <c r="E1671" t="str">
        <f>IF(MOD(D1671,2)=0,"EVEN","ODD")</f>
        <v>ODD</v>
      </c>
      <c r="F1671" t="str">
        <f>IF(D1671&lt;=18,"LOW (1-18)","HIGH (19-36)")</f>
        <v>LOW (1-18)</v>
      </c>
      <c r="G1671">
        <f>INT((D1671-1)/6)+1</f>
        <v>1</v>
      </c>
      <c r="H1671">
        <f>MOD(D1671-1,6)+1</f>
        <v>3</v>
      </c>
      <c r="I1671">
        <f>37-D1671</f>
        <v>34</v>
      </c>
      <c r="J1671">
        <f>ABS(D1671-D1672)</f>
        <v>4</v>
      </c>
    </row>
    <row r="1672">
      <c r="A1672">
        <v>25899</v>
      </c>
      <c r="B1672" t="str">
        <v>2025-07-23</v>
      </c>
      <c r="C1672" t="str">
        <v>Midday</v>
      </c>
      <c r="D1672">
        <v>7</v>
      </c>
      <c r="E1672" t="str">
        <f>IF(MOD(D1672,2)=0,"EVEN","ODD")</f>
        <v>ODD</v>
      </c>
      <c r="F1672" t="str">
        <f>IF(D1672&lt;=18,"LOW (1-18)","HIGH (19-36)")</f>
        <v>LOW (1-18)</v>
      </c>
      <c r="G1672">
        <f>INT((D1672-1)/6)+1</f>
        <v>2</v>
      </c>
      <c r="H1672">
        <f>MOD(D1672-1,6)+1</f>
        <v>1</v>
      </c>
      <c r="I1672">
        <f>37-D1672</f>
        <v>30</v>
      </c>
      <c r="J1672">
        <f>ABS(D1672-D1673)</f>
        <v>18</v>
      </c>
    </row>
    <row r="1673">
      <c r="A1673">
        <v>25898</v>
      </c>
      <c r="B1673" t="str">
        <v>2025-07-23</v>
      </c>
      <c r="C1673" t="str">
        <v>Morning</v>
      </c>
      <c r="D1673">
        <v>25</v>
      </c>
      <c r="E1673" t="str">
        <f>IF(MOD(D1673,2)=0,"EVEN","ODD")</f>
        <v>ODD</v>
      </c>
      <c r="F1673" t="str">
        <f>IF(D1673&lt;=18,"LOW (1-18)","HIGH (19-36)")</f>
        <v>HIGH (19-36)</v>
      </c>
      <c r="G1673">
        <f>INT((D1673-1)/6)+1</f>
        <v>5</v>
      </c>
      <c r="H1673">
        <f>MOD(D1673-1,6)+1</f>
        <v>1</v>
      </c>
      <c r="I1673">
        <f>37-D1673</f>
        <v>12</v>
      </c>
      <c r="J1673">
        <f>ABS(D1673-D1674)</f>
        <v>5</v>
      </c>
    </row>
    <row r="1674">
      <c r="A1674">
        <v>25897</v>
      </c>
      <c r="B1674" t="str">
        <v>2025-07-22</v>
      </c>
      <c r="C1674" t="str">
        <v>Evening</v>
      </c>
      <c r="D1674">
        <v>30</v>
      </c>
      <c r="E1674" t="str">
        <f>IF(MOD(D1674,2)=0,"EVEN","ODD")</f>
        <v>EVEN</v>
      </c>
      <c r="F1674" t="str">
        <f>IF(D1674&lt;=18,"LOW (1-18)","HIGH (19-36)")</f>
        <v>HIGH (19-36)</v>
      </c>
      <c r="G1674">
        <f>INT((D1674-1)/6)+1</f>
        <v>5</v>
      </c>
      <c r="H1674">
        <f>MOD(D1674-1,6)+1</f>
        <v>6</v>
      </c>
      <c r="I1674">
        <f>37-D1674</f>
        <v>7</v>
      </c>
      <c r="J1674">
        <f>ABS(D1674-D1675)</f>
        <v>7</v>
      </c>
    </row>
    <row r="1675">
      <c r="A1675">
        <v>25896</v>
      </c>
      <c r="B1675" t="str">
        <v>2025-07-22</v>
      </c>
      <c r="C1675" t="str">
        <v>Afternoon</v>
      </c>
      <c r="D1675">
        <v>23</v>
      </c>
      <c r="E1675" t="str">
        <f>IF(MOD(D1675,2)=0,"EVEN","ODD")</f>
        <v>ODD</v>
      </c>
      <c r="F1675" t="str">
        <f>IF(D1675&lt;=18,"LOW (1-18)","HIGH (19-36)")</f>
        <v>HIGH (19-36)</v>
      </c>
      <c r="G1675">
        <f>INT((D1675-1)/6)+1</f>
        <v>4</v>
      </c>
      <c r="H1675">
        <f>MOD(D1675-1,6)+1</f>
        <v>5</v>
      </c>
      <c r="I1675">
        <f>37-D1675</f>
        <v>14</v>
      </c>
      <c r="J1675">
        <f>ABS(D1675-D1676)</f>
        <v>9</v>
      </c>
    </row>
    <row r="1676">
      <c r="A1676">
        <v>25895</v>
      </c>
      <c r="B1676" t="str">
        <v>2025-07-22</v>
      </c>
      <c r="C1676" t="str">
        <v>Midday</v>
      </c>
      <c r="D1676">
        <v>14</v>
      </c>
      <c r="E1676" t="str">
        <f>IF(MOD(D1676,2)=0,"EVEN","ODD")</f>
        <v>EVEN</v>
      </c>
      <c r="F1676" t="str">
        <f>IF(D1676&lt;=18,"LOW (1-18)","HIGH (19-36)")</f>
        <v>LOW (1-18)</v>
      </c>
      <c r="G1676">
        <f>INT((D1676-1)/6)+1</f>
        <v>3</v>
      </c>
      <c r="H1676">
        <f>MOD(D1676-1,6)+1</f>
        <v>2</v>
      </c>
      <c r="I1676">
        <f>37-D1676</f>
        <v>23</v>
      </c>
      <c r="J1676">
        <f>ABS(D1676-D1677)</f>
        <v>2</v>
      </c>
    </row>
    <row r="1677">
      <c r="A1677">
        <v>25894</v>
      </c>
      <c r="B1677" t="str">
        <v>2025-07-22</v>
      </c>
      <c r="C1677" t="str">
        <v>Morning</v>
      </c>
      <c r="D1677">
        <v>16</v>
      </c>
      <c r="E1677" t="str">
        <f>IF(MOD(D1677,2)=0,"EVEN","ODD")</f>
        <v>EVEN</v>
      </c>
      <c r="F1677" t="str">
        <f>IF(D1677&lt;=18,"LOW (1-18)","HIGH (19-36)")</f>
        <v>LOW (1-18)</v>
      </c>
      <c r="G1677">
        <f>INT((D1677-1)/6)+1</f>
        <v>3</v>
      </c>
      <c r="H1677">
        <f>MOD(D1677-1,6)+1</f>
        <v>4</v>
      </c>
      <c r="I1677">
        <f>37-D1677</f>
        <v>21</v>
      </c>
      <c r="J1677">
        <f>ABS(D1677-D1678)</f>
        <v>12</v>
      </c>
    </row>
    <row r="1678">
      <c r="A1678">
        <v>25893</v>
      </c>
      <c r="B1678" t="str">
        <v>2025-07-21</v>
      </c>
      <c r="C1678" t="str">
        <v>Evening</v>
      </c>
      <c r="D1678">
        <v>4</v>
      </c>
      <c r="E1678" t="str">
        <f>IF(MOD(D1678,2)=0,"EVEN","ODD")</f>
        <v>EVEN</v>
      </c>
      <c r="F1678" t="str">
        <f>IF(D1678&lt;=18,"LOW (1-18)","HIGH (19-36)")</f>
        <v>LOW (1-18)</v>
      </c>
      <c r="G1678">
        <f>INT((D1678-1)/6)+1</f>
        <v>1</v>
      </c>
      <c r="H1678">
        <f>MOD(D1678-1,6)+1</f>
        <v>4</v>
      </c>
      <c r="I1678">
        <f>37-D1678</f>
        <v>33</v>
      </c>
      <c r="J1678">
        <f>ABS(D1678-D1679)</f>
        <v>9</v>
      </c>
    </row>
    <row r="1679">
      <c r="A1679">
        <v>25892</v>
      </c>
      <c r="B1679" t="str">
        <v>2025-07-21</v>
      </c>
      <c r="C1679" t="str">
        <v>Afternoon</v>
      </c>
      <c r="D1679">
        <v>13</v>
      </c>
      <c r="E1679" t="str">
        <f>IF(MOD(D1679,2)=0,"EVEN","ODD")</f>
        <v>ODD</v>
      </c>
      <c r="F1679" t="str">
        <f>IF(D1679&lt;=18,"LOW (1-18)","HIGH (19-36)")</f>
        <v>LOW (1-18)</v>
      </c>
      <c r="G1679">
        <f>INT((D1679-1)/6)+1</f>
        <v>3</v>
      </c>
      <c r="H1679">
        <f>MOD(D1679-1,6)+1</f>
        <v>1</v>
      </c>
      <c r="I1679">
        <f>37-D1679</f>
        <v>24</v>
      </c>
      <c r="J1679">
        <f>ABS(D1679-D1680)</f>
        <v>19</v>
      </c>
    </row>
    <row r="1680">
      <c r="A1680">
        <v>25891</v>
      </c>
      <c r="B1680" t="str">
        <v>2025-07-21</v>
      </c>
      <c r="C1680" t="str">
        <v>Midday</v>
      </c>
      <c r="D1680">
        <v>32</v>
      </c>
      <c r="E1680" t="str">
        <f>IF(MOD(D1680,2)=0,"EVEN","ODD")</f>
        <v>EVEN</v>
      </c>
      <c r="F1680" t="str">
        <f>IF(D1680&lt;=18,"LOW (1-18)","HIGH (19-36)")</f>
        <v>HIGH (19-36)</v>
      </c>
      <c r="G1680">
        <f>INT((D1680-1)/6)+1</f>
        <v>6</v>
      </c>
      <c r="H1680">
        <f>MOD(D1680-1,6)+1</f>
        <v>2</v>
      </c>
      <c r="I1680">
        <f>37-D1680</f>
        <v>5</v>
      </c>
      <c r="J1680">
        <f>ABS(D1680-D1681)</f>
        <v>3</v>
      </c>
    </row>
    <row r="1681">
      <c r="A1681">
        <v>25890</v>
      </c>
      <c r="B1681" t="str">
        <v>2025-07-21</v>
      </c>
      <c r="C1681" t="str">
        <v>Morning</v>
      </c>
      <c r="D1681">
        <v>35</v>
      </c>
      <c r="E1681" t="str">
        <f>IF(MOD(D1681,2)=0,"EVEN","ODD")</f>
        <v>ODD</v>
      </c>
      <c r="F1681" t="str">
        <f>IF(D1681&lt;=18,"LOW (1-18)","HIGH (19-36)")</f>
        <v>HIGH (19-36)</v>
      </c>
      <c r="G1681">
        <f>INT((D1681-1)/6)+1</f>
        <v>6</v>
      </c>
      <c r="H1681">
        <f>MOD(D1681-1,6)+1</f>
        <v>5</v>
      </c>
      <c r="I1681">
        <f>37-D1681</f>
        <v>2</v>
      </c>
      <c r="J1681">
        <f>ABS(D1681-D1682)</f>
        <v>27</v>
      </c>
    </row>
    <row r="1682">
      <c r="A1682">
        <v>25889</v>
      </c>
      <c r="B1682" t="str">
        <v>2025-07-19</v>
      </c>
      <c r="C1682" t="str">
        <v>Evening</v>
      </c>
      <c r="D1682">
        <v>8</v>
      </c>
      <c r="E1682" t="str">
        <f>IF(MOD(D1682,2)=0,"EVEN","ODD")</f>
        <v>EVEN</v>
      </c>
      <c r="F1682" t="str">
        <f>IF(D1682&lt;=18,"LOW (1-18)","HIGH (19-36)")</f>
        <v>LOW (1-18)</v>
      </c>
      <c r="G1682">
        <f>INT((D1682-1)/6)+1</f>
        <v>2</v>
      </c>
      <c r="H1682">
        <f>MOD(D1682-1,6)+1</f>
        <v>2</v>
      </c>
      <c r="I1682">
        <f>37-D1682</f>
        <v>29</v>
      </c>
      <c r="J1682">
        <f>ABS(D1682-D1683)</f>
        <v>7</v>
      </c>
    </row>
    <row r="1683">
      <c r="A1683">
        <v>25888</v>
      </c>
      <c r="B1683" t="str">
        <v>2025-07-19</v>
      </c>
      <c r="C1683" t="str">
        <v>Afternoon</v>
      </c>
      <c r="D1683">
        <v>15</v>
      </c>
      <c r="E1683" t="str">
        <f>IF(MOD(D1683,2)=0,"EVEN","ODD")</f>
        <v>ODD</v>
      </c>
      <c r="F1683" t="str">
        <f>IF(D1683&lt;=18,"LOW (1-18)","HIGH (19-36)")</f>
        <v>LOW (1-18)</v>
      </c>
      <c r="G1683">
        <f>INT((D1683-1)/6)+1</f>
        <v>3</v>
      </c>
      <c r="H1683">
        <f>MOD(D1683-1,6)+1</f>
        <v>3</v>
      </c>
      <c r="I1683">
        <f>37-D1683</f>
        <v>22</v>
      </c>
      <c r="J1683">
        <f>ABS(D1683-D1684)</f>
        <v>1</v>
      </c>
    </row>
    <row r="1684">
      <c r="A1684">
        <v>25887</v>
      </c>
      <c r="B1684" t="str">
        <v>2025-07-19</v>
      </c>
      <c r="C1684" t="str">
        <v>Midday</v>
      </c>
      <c r="D1684">
        <v>16</v>
      </c>
      <c r="E1684" t="str">
        <f>IF(MOD(D1684,2)=0,"EVEN","ODD")</f>
        <v>EVEN</v>
      </c>
      <c r="F1684" t="str">
        <f>IF(D1684&lt;=18,"LOW (1-18)","HIGH (19-36)")</f>
        <v>LOW (1-18)</v>
      </c>
      <c r="G1684">
        <f>INT((D1684-1)/6)+1</f>
        <v>3</v>
      </c>
      <c r="H1684">
        <f>MOD(D1684-1,6)+1</f>
        <v>4</v>
      </c>
      <c r="I1684">
        <f>37-D1684</f>
        <v>21</v>
      </c>
      <c r="J1684">
        <f>ABS(D1684-D1685)</f>
        <v>9</v>
      </c>
    </row>
    <row r="1685">
      <c r="A1685">
        <v>25886</v>
      </c>
      <c r="B1685" t="str">
        <v>2025-07-19</v>
      </c>
      <c r="C1685" t="str">
        <v>Morning</v>
      </c>
      <c r="D1685">
        <v>25</v>
      </c>
      <c r="E1685" t="str">
        <f>IF(MOD(D1685,2)=0,"EVEN","ODD")</f>
        <v>ODD</v>
      </c>
      <c r="F1685" t="str">
        <f>IF(D1685&lt;=18,"LOW (1-18)","HIGH (19-36)")</f>
        <v>HIGH (19-36)</v>
      </c>
      <c r="G1685">
        <f>INT((D1685-1)/6)+1</f>
        <v>5</v>
      </c>
      <c r="H1685">
        <f>MOD(D1685-1,6)+1</f>
        <v>1</v>
      </c>
      <c r="I1685">
        <f>37-D1685</f>
        <v>12</v>
      </c>
      <c r="J1685">
        <f>ABS(D1685-D1686)</f>
        <v>20</v>
      </c>
    </row>
    <row r="1686">
      <c r="A1686">
        <v>25885</v>
      </c>
      <c r="B1686" t="str">
        <v>2025-07-18</v>
      </c>
      <c r="C1686" t="str">
        <v>Evening</v>
      </c>
      <c r="D1686">
        <v>5</v>
      </c>
      <c r="E1686" t="str">
        <f>IF(MOD(D1686,2)=0,"EVEN","ODD")</f>
        <v>ODD</v>
      </c>
      <c r="F1686" t="str">
        <f>IF(D1686&lt;=18,"LOW (1-18)","HIGH (19-36)")</f>
        <v>LOW (1-18)</v>
      </c>
      <c r="G1686">
        <f>INT((D1686-1)/6)+1</f>
        <v>1</v>
      </c>
      <c r="H1686">
        <f>MOD(D1686-1,6)+1</f>
        <v>5</v>
      </c>
      <c r="I1686">
        <f>37-D1686</f>
        <v>32</v>
      </c>
      <c r="J1686">
        <f>ABS(D1686-D1687)</f>
        <v>24</v>
      </c>
    </row>
    <row r="1687">
      <c r="A1687">
        <v>25884</v>
      </c>
      <c r="B1687" t="str">
        <v>2025-07-18</v>
      </c>
      <c r="C1687" t="str">
        <v>Afternoon</v>
      </c>
      <c r="D1687">
        <v>29</v>
      </c>
      <c r="E1687" t="str">
        <f>IF(MOD(D1687,2)=0,"EVEN","ODD")</f>
        <v>ODD</v>
      </c>
      <c r="F1687" t="str">
        <f>IF(D1687&lt;=18,"LOW (1-18)","HIGH (19-36)")</f>
        <v>HIGH (19-36)</v>
      </c>
      <c r="G1687">
        <f>INT((D1687-1)/6)+1</f>
        <v>5</v>
      </c>
      <c r="H1687">
        <f>MOD(D1687-1,6)+1</f>
        <v>5</v>
      </c>
      <c r="I1687">
        <f>37-D1687</f>
        <v>8</v>
      </c>
      <c r="J1687">
        <f>ABS(D1687-D1688)</f>
        <v>5</v>
      </c>
    </row>
    <row r="1688">
      <c r="A1688">
        <v>25883</v>
      </c>
      <c r="B1688" t="str">
        <v>2025-07-18</v>
      </c>
      <c r="C1688" t="str">
        <v>Midday</v>
      </c>
      <c r="D1688">
        <v>24</v>
      </c>
      <c r="E1688" t="str">
        <f>IF(MOD(D1688,2)=0,"EVEN","ODD")</f>
        <v>EVEN</v>
      </c>
      <c r="F1688" t="str">
        <f>IF(D1688&lt;=18,"LOW (1-18)","HIGH (19-36)")</f>
        <v>HIGH (19-36)</v>
      </c>
      <c r="G1688">
        <f>INT((D1688-1)/6)+1</f>
        <v>4</v>
      </c>
      <c r="H1688">
        <f>MOD(D1688-1,6)+1</f>
        <v>6</v>
      </c>
      <c r="I1688">
        <f>37-D1688</f>
        <v>13</v>
      </c>
      <c r="J1688">
        <f>ABS(D1688-D1689)</f>
        <v>13</v>
      </c>
    </row>
    <row r="1689">
      <c r="A1689">
        <v>25882</v>
      </c>
      <c r="B1689" t="str">
        <v>2025-07-18</v>
      </c>
      <c r="C1689" t="str">
        <v>Morning</v>
      </c>
      <c r="D1689">
        <v>11</v>
      </c>
      <c r="E1689" t="str">
        <f>IF(MOD(D1689,2)=0,"EVEN","ODD")</f>
        <v>ODD</v>
      </c>
      <c r="F1689" t="str">
        <f>IF(D1689&lt;=18,"LOW (1-18)","HIGH (19-36)")</f>
        <v>LOW (1-18)</v>
      </c>
      <c r="G1689">
        <f>INT((D1689-1)/6)+1</f>
        <v>2</v>
      </c>
      <c r="H1689">
        <f>MOD(D1689-1,6)+1</f>
        <v>5</v>
      </c>
      <c r="I1689">
        <f>37-D1689</f>
        <v>26</v>
      </c>
      <c r="J1689">
        <f>ABS(D1689-D1690)</f>
        <v>1</v>
      </c>
    </row>
    <row r="1690">
      <c r="A1690">
        <v>25881</v>
      </c>
      <c r="B1690" t="str">
        <v>2025-07-17</v>
      </c>
      <c r="C1690" t="str">
        <v>Evening</v>
      </c>
      <c r="D1690">
        <v>12</v>
      </c>
      <c r="E1690" t="str">
        <f>IF(MOD(D1690,2)=0,"EVEN","ODD")</f>
        <v>EVEN</v>
      </c>
      <c r="F1690" t="str">
        <f>IF(D1690&lt;=18,"LOW (1-18)","HIGH (19-36)")</f>
        <v>LOW (1-18)</v>
      </c>
      <c r="G1690">
        <f>INT((D1690-1)/6)+1</f>
        <v>2</v>
      </c>
      <c r="H1690">
        <f>MOD(D1690-1,6)+1</f>
        <v>6</v>
      </c>
      <c r="I1690">
        <f>37-D1690</f>
        <v>25</v>
      </c>
      <c r="J1690">
        <f>ABS(D1690-D1691)</f>
        <v>13</v>
      </c>
    </row>
    <row r="1691">
      <c r="A1691">
        <v>25880</v>
      </c>
      <c r="B1691" t="str">
        <v>2025-07-17</v>
      </c>
      <c r="C1691" t="str">
        <v>Afternoon</v>
      </c>
      <c r="D1691">
        <v>25</v>
      </c>
      <c r="E1691" t="str">
        <f>IF(MOD(D1691,2)=0,"EVEN","ODD")</f>
        <v>ODD</v>
      </c>
      <c r="F1691" t="str">
        <f>IF(D1691&lt;=18,"LOW (1-18)","HIGH (19-36)")</f>
        <v>HIGH (19-36)</v>
      </c>
      <c r="G1691">
        <f>INT((D1691-1)/6)+1</f>
        <v>5</v>
      </c>
      <c r="H1691">
        <f>MOD(D1691-1,6)+1</f>
        <v>1</v>
      </c>
      <c r="I1691">
        <f>37-D1691</f>
        <v>12</v>
      </c>
      <c r="J1691">
        <f>ABS(D1691-D1692)</f>
        <v>4</v>
      </c>
    </row>
    <row r="1692">
      <c r="A1692">
        <v>25879</v>
      </c>
      <c r="B1692" t="str">
        <v>2025-07-17</v>
      </c>
      <c r="C1692" t="str">
        <v>Midday</v>
      </c>
      <c r="D1692">
        <v>29</v>
      </c>
      <c r="E1692" t="str">
        <f>IF(MOD(D1692,2)=0,"EVEN","ODD")</f>
        <v>ODD</v>
      </c>
      <c r="F1692" t="str">
        <f>IF(D1692&lt;=18,"LOW (1-18)","HIGH (19-36)")</f>
        <v>HIGH (19-36)</v>
      </c>
      <c r="G1692">
        <f>INT((D1692-1)/6)+1</f>
        <v>5</v>
      </c>
      <c r="H1692">
        <f>MOD(D1692-1,6)+1</f>
        <v>5</v>
      </c>
      <c r="I1692">
        <f>37-D1692</f>
        <v>8</v>
      </c>
      <c r="J1692">
        <f>ABS(D1692-D1693)</f>
        <v>5</v>
      </c>
    </row>
    <row r="1693">
      <c r="A1693">
        <v>25878</v>
      </c>
      <c r="B1693" t="str">
        <v>2025-07-17</v>
      </c>
      <c r="C1693" t="str">
        <v>Morning</v>
      </c>
      <c r="D1693">
        <v>34</v>
      </c>
      <c r="E1693" t="str">
        <f>IF(MOD(D1693,2)=0,"EVEN","ODD")</f>
        <v>EVEN</v>
      </c>
      <c r="F1693" t="str">
        <f>IF(D1693&lt;=18,"LOW (1-18)","HIGH (19-36)")</f>
        <v>HIGH (19-36)</v>
      </c>
      <c r="G1693">
        <f>INT((D1693-1)/6)+1</f>
        <v>6</v>
      </c>
      <c r="H1693">
        <f>MOD(D1693-1,6)+1</f>
        <v>4</v>
      </c>
      <c r="I1693">
        <f>37-D1693</f>
        <v>3</v>
      </c>
      <c r="J1693">
        <f>ABS(D1693-D1694)</f>
        <v>23</v>
      </c>
    </row>
    <row r="1694">
      <c r="A1694">
        <v>25877</v>
      </c>
      <c r="B1694" t="str">
        <v>2025-07-16</v>
      </c>
      <c r="C1694" t="str">
        <v>Evening</v>
      </c>
      <c r="D1694">
        <v>11</v>
      </c>
      <c r="E1694" t="str">
        <f>IF(MOD(D1694,2)=0,"EVEN","ODD")</f>
        <v>ODD</v>
      </c>
      <c r="F1694" t="str">
        <f>IF(D1694&lt;=18,"LOW (1-18)","HIGH (19-36)")</f>
        <v>LOW (1-18)</v>
      </c>
      <c r="G1694">
        <f>INT((D1694-1)/6)+1</f>
        <v>2</v>
      </c>
      <c r="H1694">
        <f>MOD(D1694-1,6)+1</f>
        <v>5</v>
      </c>
      <c r="I1694">
        <f>37-D1694</f>
        <v>26</v>
      </c>
      <c r="J1694">
        <f>ABS(D1694-D1695)</f>
        <v>5</v>
      </c>
    </row>
    <row r="1695">
      <c r="A1695">
        <v>25876</v>
      </c>
      <c r="B1695" t="str">
        <v>2025-07-16</v>
      </c>
      <c r="C1695" t="str">
        <v>Afternoon</v>
      </c>
      <c r="D1695">
        <v>16</v>
      </c>
      <c r="E1695" t="str">
        <f>IF(MOD(D1695,2)=0,"EVEN","ODD")</f>
        <v>EVEN</v>
      </c>
      <c r="F1695" t="str">
        <f>IF(D1695&lt;=18,"LOW (1-18)","HIGH (19-36)")</f>
        <v>LOW (1-18)</v>
      </c>
      <c r="G1695">
        <f>INT((D1695-1)/6)+1</f>
        <v>3</v>
      </c>
      <c r="H1695">
        <f>MOD(D1695-1,6)+1</f>
        <v>4</v>
      </c>
      <c r="I1695">
        <f>37-D1695</f>
        <v>21</v>
      </c>
      <c r="J1695">
        <f>ABS(D1695-D1696)</f>
        <v>0</v>
      </c>
    </row>
    <row r="1696">
      <c r="A1696">
        <v>25875</v>
      </c>
      <c r="B1696" t="str">
        <v>2025-07-16</v>
      </c>
      <c r="C1696" t="str">
        <v>Midday</v>
      </c>
      <c r="D1696">
        <v>16</v>
      </c>
      <c r="E1696" t="str">
        <f>IF(MOD(D1696,2)=0,"EVEN","ODD")</f>
        <v>EVEN</v>
      </c>
      <c r="F1696" t="str">
        <f>IF(D1696&lt;=18,"LOW (1-18)","HIGH (19-36)")</f>
        <v>LOW (1-18)</v>
      </c>
      <c r="G1696">
        <f>INT((D1696-1)/6)+1</f>
        <v>3</v>
      </c>
      <c r="H1696">
        <f>MOD(D1696-1,6)+1</f>
        <v>4</v>
      </c>
      <c r="I1696">
        <f>37-D1696</f>
        <v>21</v>
      </c>
      <c r="J1696">
        <f>ABS(D1696-D1697)</f>
        <v>7</v>
      </c>
    </row>
    <row r="1697">
      <c r="A1697">
        <v>25874</v>
      </c>
      <c r="B1697" t="str">
        <v>2025-07-16</v>
      </c>
      <c r="C1697" t="str">
        <v>Morning</v>
      </c>
      <c r="D1697">
        <v>9</v>
      </c>
      <c r="E1697" t="str">
        <f>IF(MOD(D1697,2)=0,"EVEN","ODD")</f>
        <v>ODD</v>
      </c>
      <c r="F1697" t="str">
        <f>IF(D1697&lt;=18,"LOW (1-18)","HIGH (19-36)")</f>
        <v>LOW (1-18)</v>
      </c>
      <c r="G1697">
        <f>INT((D1697-1)/6)+1</f>
        <v>2</v>
      </c>
      <c r="H1697">
        <f>MOD(D1697-1,6)+1</f>
        <v>3</v>
      </c>
      <c r="I1697">
        <f>37-D1697</f>
        <v>28</v>
      </c>
      <c r="J1697">
        <f>ABS(D1697-D1698)</f>
        <v>8</v>
      </c>
    </row>
    <row r="1698">
      <c r="A1698">
        <v>25873</v>
      </c>
      <c r="B1698" t="str">
        <v>2025-07-15</v>
      </c>
      <c r="C1698" t="str">
        <v>Evening</v>
      </c>
      <c r="D1698">
        <v>17</v>
      </c>
      <c r="E1698" t="str">
        <f>IF(MOD(D1698,2)=0,"EVEN","ODD")</f>
        <v>ODD</v>
      </c>
      <c r="F1698" t="str">
        <f>IF(D1698&lt;=18,"LOW (1-18)","HIGH (19-36)")</f>
        <v>LOW (1-18)</v>
      </c>
      <c r="G1698">
        <f>INT((D1698-1)/6)+1</f>
        <v>3</v>
      </c>
      <c r="H1698">
        <f>MOD(D1698-1,6)+1</f>
        <v>5</v>
      </c>
      <c r="I1698">
        <f>37-D1698</f>
        <v>20</v>
      </c>
      <c r="J1698">
        <f>ABS(D1698-D1699)</f>
        <v>3</v>
      </c>
    </row>
    <row r="1699">
      <c r="A1699">
        <v>25872</v>
      </c>
      <c r="B1699" t="str">
        <v>2025-07-15</v>
      </c>
      <c r="C1699" t="str">
        <v>Afternoon</v>
      </c>
      <c r="D1699">
        <v>20</v>
      </c>
      <c r="E1699" t="str">
        <f>IF(MOD(D1699,2)=0,"EVEN","ODD")</f>
        <v>EVEN</v>
      </c>
      <c r="F1699" t="str">
        <f>IF(D1699&lt;=18,"LOW (1-18)","HIGH (19-36)")</f>
        <v>HIGH (19-36)</v>
      </c>
      <c r="G1699">
        <f>INT((D1699-1)/6)+1</f>
        <v>4</v>
      </c>
      <c r="H1699">
        <f>MOD(D1699-1,6)+1</f>
        <v>2</v>
      </c>
      <c r="I1699">
        <f>37-D1699</f>
        <v>17</v>
      </c>
      <c r="J1699">
        <f>ABS(D1699-D1700)</f>
        <v>6</v>
      </c>
    </row>
    <row r="1700">
      <c r="A1700">
        <v>25871</v>
      </c>
      <c r="B1700" t="str">
        <v>2025-07-15</v>
      </c>
      <c r="C1700" t="str">
        <v>Midday</v>
      </c>
      <c r="D1700">
        <v>14</v>
      </c>
      <c r="E1700" t="str">
        <f>IF(MOD(D1700,2)=0,"EVEN","ODD")</f>
        <v>EVEN</v>
      </c>
      <c r="F1700" t="str">
        <f>IF(D1700&lt;=18,"LOW (1-18)","HIGH (19-36)")</f>
        <v>LOW (1-18)</v>
      </c>
      <c r="G1700">
        <f>INT((D1700-1)/6)+1</f>
        <v>3</v>
      </c>
      <c r="H1700">
        <f>MOD(D1700-1,6)+1</f>
        <v>2</v>
      </c>
      <c r="I1700">
        <f>37-D1700</f>
        <v>23</v>
      </c>
      <c r="J1700">
        <f>ABS(D1700-D1701)</f>
        <v>17</v>
      </c>
    </row>
    <row r="1701">
      <c r="A1701">
        <v>25870</v>
      </c>
      <c r="B1701" t="str">
        <v>2025-07-15</v>
      </c>
      <c r="C1701" t="str">
        <v>Morning</v>
      </c>
      <c r="D1701">
        <v>31</v>
      </c>
      <c r="E1701" t="str">
        <f>IF(MOD(D1701,2)=0,"EVEN","ODD")</f>
        <v>ODD</v>
      </c>
      <c r="F1701" t="str">
        <f>IF(D1701&lt;=18,"LOW (1-18)","HIGH (19-36)")</f>
        <v>HIGH (19-36)</v>
      </c>
      <c r="G1701">
        <f>INT((D1701-1)/6)+1</f>
        <v>6</v>
      </c>
      <c r="H1701">
        <f>MOD(D1701-1,6)+1</f>
        <v>1</v>
      </c>
      <c r="I1701">
        <f>37-D1701</f>
        <v>6</v>
      </c>
      <c r="J1701">
        <f>ABS(D1701-D1702)</f>
        <v>30</v>
      </c>
    </row>
    <row r="1702">
      <c r="A1702">
        <v>25869</v>
      </c>
      <c r="B1702" t="str">
        <v>2025-07-14</v>
      </c>
      <c r="C1702" t="str">
        <v>Evening</v>
      </c>
      <c r="D1702">
        <v>1</v>
      </c>
      <c r="E1702" t="str">
        <f>IF(MOD(D1702,2)=0,"EVEN","ODD")</f>
        <v>ODD</v>
      </c>
      <c r="F1702" t="str">
        <f>IF(D1702&lt;=18,"LOW (1-18)","HIGH (19-36)")</f>
        <v>LOW (1-18)</v>
      </c>
      <c r="G1702">
        <f>INT((D1702-1)/6)+1</f>
        <v>1</v>
      </c>
      <c r="H1702">
        <f>MOD(D1702-1,6)+1</f>
        <v>1</v>
      </c>
      <c r="I1702">
        <f>37-D1702</f>
        <v>36</v>
      </c>
      <c r="J1702">
        <f>ABS(D1702-D1703)</f>
        <v>26</v>
      </c>
    </row>
    <row r="1703">
      <c r="A1703">
        <v>25868</v>
      </c>
      <c r="B1703" t="str">
        <v>2025-07-14</v>
      </c>
      <c r="C1703" t="str">
        <v>Afternoon</v>
      </c>
      <c r="D1703">
        <v>27</v>
      </c>
      <c r="E1703" t="str">
        <f>IF(MOD(D1703,2)=0,"EVEN","ODD")</f>
        <v>ODD</v>
      </c>
      <c r="F1703" t="str">
        <f>IF(D1703&lt;=18,"LOW (1-18)","HIGH (19-36)")</f>
        <v>HIGH (19-36)</v>
      </c>
      <c r="G1703">
        <f>INT((D1703-1)/6)+1</f>
        <v>5</v>
      </c>
      <c r="H1703">
        <f>MOD(D1703-1,6)+1</f>
        <v>3</v>
      </c>
      <c r="I1703">
        <f>37-D1703</f>
        <v>10</v>
      </c>
      <c r="J1703">
        <f>ABS(D1703-D1704)</f>
        <v>9</v>
      </c>
    </row>
    <row r="1704">
      <c r="A1704">
        <v>25867</v>
      </c>
      <c r="B1704" t="str">
        <v>2025-07-14</v>
      </c>
      <c r="C1704" t="str">
        <v>Midday</v>
      </c>
      <c r="D1704">
        <v>36</v>
      </c>
      <c r="E1704" t="str">
        <f>IF(MOD(D1704,2)=0,"EVEN","ODD")</f>
        <v>EVEN</v>
      </c>
      <c r="F1704" t="str">
        <f>IF(D1704&lt;=18,"LOW (1-18)","HIGH (19-36)")</f>
        <v>HIGH (19-36)</v>
      </c>
      <c r="G1704">
        <f>INT((D1704-1)/6)+1</f>
        <v>6</v>
      </c>
      <c r="H1704">
        <f>MOD(D1704-1,6)+1</f>
        <v>6</v>
      </c>
      <c r="I1704">
        <f>37-D1704</f>
        <v>1</v>
      </c>
      <c r="J1704">
        <f>ABS(D1704-D1705)</f>
        <v>27</v>
      </c>
    </row>
    <row r="1705">
      <c r="A1705">
        <v>25866</v>
      </c>
      <c r="B1705" t="str">
        <v>2025-07-14</v>
      </c>
      <c r="C1705" t="str">
        <v>Morning</v>
      </c>
      <c r="D1705">
        <v>9</v>
      </c>
      <c r="E1705" t="str">
        <f>IF(MOD(D1705,2)=0,"EVEN","ODD")</f>
        <v>ODD</v>
      </c>
      <c r="F1705" t="str">
        <f>IF(D1705&lt;=18,"LOW (1-18)","HIGH (19-36)")</f>
        <v>LOW (1-18)</v>
      </c>
      <c r="G1705">
        <f>INT((D1705-1)/6)+1</f>
        <v>2</v>
      </c>
      <c r="H1705">
        <f>MOD(D1705-1,6)+1</f>
        <v>3</v>
      </c>
      <c r="I1705">
        <f>37-D1705</f>
        <v>28</v>
      </c>
      <c r="J1705">
        <f>ABS(D1705-D1706)</f>
        <v>24</v>
      </c>
    </row>
    <row r="1706">
      <c r="A1706">
        <v>25865</v>
      </c>
      <c r="B1706" t="str">
        <v>2025-07-12</v>
      </c>
      <c r="C1706" t="str">
        <v>Evening</v>
      </c>
      <c r="D1706">
        <v>33</v>
      </c>
      <c r="E1706" t="str">
        <f>IF(MOD(D1706,2)=0,"EVEN","ODD")</f>
        <v>ODD</v>
      </c>
      <c r="F1706" t="str">
        <f>IF(D1706&lt;=18,"LOW (1-18)","HIGH (19-36)")</f>
        <v>HIGH (19-36)</v>
      </c>
      <c r="G1706">
        <f>INT((D1706-1)/6)+1</f>
        <v>6</v>
      </c>
      <c r="H1706">
        <f>MOD(D1706-1,6)+1</f>
        <v>3</v>
      </c>
      <c r="I1706">
        <f>37-D1706</f>
        <v>4</v>
      </c>
      <c r="J1706">
        <f>ABS(D1706-D1707)</f>
        <v>15</v>
      </c>
    </row>
    <row r="1707">
      <c r="A1707">
        <v>25864</v>
      </c>
      <c r="B1707" t="str">
        <v>2025-07-12</v>
      </c>
      <c r="C1707" t="str">
        <v>Afternoon</v>
      </c>
      <c r="D1707">
        <v>18</v>
      </c>
      <c r="E1707" t="str">
        <f>IF(MOD(D1707,2)=0,"EVEN","ODD")</f>
        <v>EVEN</v>
      </c>
      <c r="F1707" t="str">
        <f>IF(D1707&lt;=18,"LOW (1-18)","HIGH (19-36)")</f>
        <v>LOW (1-18)</v>
      </c>
      <c r="G1707">
        <f>INT((D1707-1)/6)+1</f>
        <v>3</v>
      </c>
      <c r="H1707">
        <f>MOD(D1707-1,6)+1</f>
        <v>6</v>
      </c>
      <c r="I1707">
        <f>37-D1707</f>
        <v>19</v>
      </c>
      <c r="J1707">
        <f>ABS(D1707-D1708)</f>
        <v>10</v>
      </c>
    </row>
    <row r="1708">
      <c r="A1708">
        <v>25863</v>
      </c>
      <c r="B1708" t="str">
        <v>2025-07-12</v>
      </c>
      <c r="C1708" t="str">
        <v>Midday</v>
      </c>
      <c r="D1708">
        <v>8</v>
      </c>
      <c r="E1708" t="str">
        <f>IF(MOD(D1708,2)=0,"EVEN","ODD")</f>
        <v>EVEN</v>
      </c>
      <c r="F1708" t="str">
        <f>IF(D1708&lt;=18,"LOW (1-18)","HIGH (19-36)")</f>
        <v>LOW (1-18)</v>
      </c>
      <c r="G1708">
        <f>INT((D1708-1)/6)+1</f>
        <v>2</v>
      </c>
      <c r="H1708">
        <f>MOD(D1708-1,6)+1</f>
        <v>2</v>
      </c>
      <c r="I1708">
        <f>37-D1708</f>
        <v>29</v>
      </c>
      <c r="J1708">
        <f>ABS(D1708-D1709)</f>
        <v>2</v>
      </c>
    </row>
    <row r="1709">
      <c r="A1709">
        <v>25862</v>
      </c>
      <c r="B1709" t="str">
        <v>2025-07-12</v>
      </c>
      <c r="C1709" t="str">
        <v>Morning</v>
      </c>
      <c r="D1709">
        <v>10</v>
      </c>
      <c r="E1709" t="str">
        <f>IF(MOD(D1709,2)=0,"EVEN","ODD")</f>
        <v>EVEN</v>
      </c>
      <c r="F1709" t="str">
        <f>IF(D1709&lt;=18,"LOW (1-18)","HIGH (19-36)")</f>
        <v>LOW (1-18)</v>
      </c>
      <c r="G1709">
        <f>INT((D1709-1)/6)+1</f>
        <v>2</v>
      </c>
      <c r="H1709">
        <f>MOD(D1709-1,6)+1</f>
        <v>4</v>
      </c>
      <c r="I1709">
        <f>37-D1709</f>
        <v>27</v>
      </c>
      <c r="J1709">
        <f>ABS(D1709-D1710)</f>
        <v>8</v>
      </c>
    </row>
    <row r="1710">
      <c r="A1710">
        <v>25861</v>
      </c>
      <c r="B1710" t="str">
        <v>2025-07-11</v>
      </c>
      <c r="C1710" t="str">
        <v>Evening</v>
      </c>
      <c r="D1710">
        <v>2</v>
      </c>
      <c r="E1710" t="str">
        <f>IF(MOD(D1710,2)=0,"EVEN","ODD")</f>
        <v>EVEN</v>
      </c>
      <c r="F1710" t="str">
        <f>IF(D1710&lt;=18,"LOW (1-18)","HIGH (19-36)")</f>
        <v>LOW (1-18)</v>
      </c>
      <c r="G1710">
        <f>INT((D1710-1)/6)+1</f>
        <v>1</v>
      </c>
      <c r="H1710">
        <f>MOD(D1710-1,6)+1</f>
        <v>2</v>
      </c>
      <c r="I1710">
        <f>37-D1710</f>
        <v>35</v>
      </c>
      <c r="J1710">
        <f>ABS(D1710-D1711)</f>
        <v>14</v>
      </c>
    </row>
    <row r="1711">
      <c r="A1711">
        <v>25860</v>
      </c>
      <c r="B1711" t="str">
        <v>2025-07-11</v>
      </c>
      <c r="C1711" t="str">
        <v>Afternoon</v>
      </c>
      <c r="D1711">
        <v>16</v>
      </c>
      <c r="E1711" t="str">
        <f>IF(MOD(D1711,2)=0,"EVEN","ODD")</f>
        <v>EVEN</v>
      </c>
      <c r="F1711" t="str">
        <f>IF(D1711&lt;=18,"LOW (1-18)","HIGH (19-36)")</f>
        <v>LOW (1-18)</v>
      </c>
      <c r="G1711">
        <f>INT((D1711-1)/6)+1</f>
        <v>3</v>
      </c>
      <c r="H1711">
        <f>MOD(D1711-1,6)+1</f>
        <v>4</v>
      </c>
      <c r="I1711">
        <f>37-D1711</f>
        <v>21</v>
      </c>
      <c r="J1711">
        <f>ABS(D1711-D1712)</f>
        <v>14</v>
      </c>
    </row>
    <row r="1712">
      <c r="A1712">
        <v>25859</v>
      </c>
      <c r="B1712" t="str">
        <v>2025-07-11</v>
      </c>
      <c r="C1712" t="str">
        <v>Midday</v>
      </c>
      <c r="D1712">
        <v>30</v>
      </c>
      <c r="E1712" t="str">
        <f>IF(MOD(D1712,2)=0,"EVEN","ODD")</f>
        <v>EVEN</v>
      </c>
      <c r="F1712" t="str">
        <f>IF(D1712&lt;=18,"LOW (1-18)","HIGH (19-36)")</f>
        <v>HIGH (19-36)</v>
      </c>
      <c r="G1712">
        <f>INT((D1712-1)/6)+1</f>
        <v>5</v>
      </c>
      <c r="H1712">
        <f>MOD(D1712-1,6)+1</f>
        <v>6</v>
      </c>
      <c r="I1712">
        <f>37-D1712</f>
        <v>7</v>
      </c>
      <c r="J1712">
        <f>ABS(D1712-D1713)</f>
        <v>25</v>
      </c>
    </row>
    <row r="1713">
      <c r="A1713">
        <v>25858</v>
      </c>
      <c r="B1713" t="str">
        <v>2025-07-11</v>
      </c>
      <c r="C1713" t="str">
        <v>Morning</v>
      </c>
      <c r="D1713">
        <v>5</v>
      </c>
      <c r="E1713" t="str">
        <f>IF(MOD(D1713,2)=0,"EVEN","ODD")</f>
        <v>ODD</v>
      </c>
      <c r="F1713" t="str">
        <f>IF(D1713&lt;=18,"LOW (1-18)","HIGH (19-36)")</f>
        <v>LOW (1-18)</v>
      </c>
      <c r="G1713">
        <f>INT((D1713-1)/6)+1</f>
        <v>1</v>
      </c>
      <c r="H1713">
        <f>MOD(D1713-1,6)+1</f>
        <v>5</v>
      </c>
      <c r="I1713">
        <f>37-D1713</f>
        <v>32</v>
      </c>
      <c r="J1713">
        <f>ABS(D1713-D1714)</f>
        <v>27</v>
      </c>
    </row>
    <row r="1714">
      <c r="A1714">
        <v>25857</v>
      </c>
      <c r="B1714" t="str">
        <v>2025-07-10</v>
      </c>
      <c r="C1714" t="str">
        <v>Evening</v>
      </c>
      <c r="D1714">
        <v>32</v>
      </c>
      <c r="E1714" t="str">
        <f>IF(MOD(D1714,2)=0,"EVEN","ODD")</f>
        <v>EVEN</v>
      </c>
      <c r="F1714" t="str">
        <f>IF(D1714&lt;=18,"LOW (1-18)","HIGH (19-36)")</f>
        <v>HIGH (19-36)</v>
      </c>
      <c r="G1714">
        <f>INT((D1714-1)/6)+1</f>
        <v>6</v>
      </c>
      <c r="H1714">
        <f>MOD(D1714-1,6)+1</f>
        <v>2</v>
      </c>
      <c r="I1714">
        <f>37-D1714</f>
        <v>5</v>
      </c>
      <c r="J1714">
        <f>ABS(D1714-D1715)</f>
        <v>15</v>
      </c>
    </row>
    <row r="1715">
      <c r="A1715">
        <v>25856</v>
      </c>
      <c r="B1715" t="str">
        <v>2025-07-10</v>
      </c>
      <c r="C1715" t="str">
        <v>Afternoon</v>
      </c>
      <c r="D1715">
        <v>17</v>
      </c>
      <c r="E1715" t="str">
        <f>IF(MOD(D1715,2)=0,"EVEN","ODD")</f>
        <v>ODD</v>
      </c>
      <c r="F1715" t="str">
        <f>IF(D1715&lt;=18,"LOW (1-18)","HIGH (19-36)")</f>
        <v>LOW (1-18)</v>
      </c>
      <c r="G1715">
        <f>INT((D1715-1)/6)+1</f>
        <v>3</v>
      </c>
      <c r="H1715">
        <f>MOD(D1715-1,6)+1</f>
        <v>5</v>
      </c>
      <c r="I1715">
        <f>37-D1715</f>
        <v>20</v>
      </c>
      <c r="J1715">
        <f>ABS(D1715-D1716)</f>
        <v>17</v>
      </c>
    </row>
    <row r="1716">
      <c r="A1716">
        <v>25855</v>
      </c>
      <c r="B1716" t="str">
        <v>2025-07-10</v>
      </c>
      <c r="C1716" t="str">
        <v>Midday</v>
      </c>
      <c r="D1716">
        <v>34</v>
      </c>
      <c r="E1716" t="str">
        <f>IF(MOD(D1716,2)=0,"EVEN","ODD")</f>
        <v>EVEN</v>
      </c>
      <c r="F1716" t="str">
        <f>IF(D1716&lt;=18,"LOW (1-18)","HIGH (19-36)")</f>
        <v>HIGH (19-36)</v>
      </c>
      <c r="G1716">
        <f>INT((D1716-1)/6)+1</f>
        <v>6</v>
      </c>
      <c r="H1716">
        <f>MOD(D1716-1,6)+1</f>
        <v>4</v>
      </c>
      <c r="I1716">
        <f>37-D1716</f>
        <v>3</v>
      </c>
      <c r="J1716">
        <f>ABS(D1716-D1717)</f>
        <v>28</v>
      </c>
    </row>
    <row r="1717">
      <c r="A1717">
        <v>25854</v>
      </c>
      <c r="B1717" t="str">
        <v>2025-07-10</v>
      </c>
      <c r="C1717" t="str">
        <v>Morning</v>
      </c>
      <c r="D1717">
        <v>6</v>
      </c>
      <c r="E1717" t="str">
        <f>IF(MOD(D1717,2)=0,"EVEN","ODD")</f>
        <v>EVEN</v>
      </c>
      <c r="F1717" t="str">
        <f>IF(D1717&lt;=18,"LOW (1-18)","HIGH (19-36)")</f>
        <v>LOW (1-18)</v>
      </c>
      <c r="G1717">
        <f>INT((D1717-1)/6)+1</f>
        <v>1</v>
      </c>
      <c r="H1717">
        <f>MOD(D1717-1,6)+1</f>
        <v>6</v>
      </c>
      <c r="I1717">
        <f>37-D1717</f>
        <v>31</v>
      </c>
      <c r="J1717">
        <f>ABS(D1717-D1718)</f>
        <v>4</v>
      </c>
    </row>
    <row r="1718">
      <c r="A1718">
        <v>25853</v>
      </c>
      <c r="B1718" t="str">
        <v>2025-07-09</v>
      </c>
      <c r="C1718" t="str">
        <v>Evening</v>
      </c>
      <c r="D1718">
        <v>10</v>
      </c>
      <c r="E1718" t="str">
        <f>IF(MOD(D1718,2)=0,"EVEN","ODD")</f>
        <v>EVEN</v>
      </c>
      <c r="F1718" t="str">
        <f>IF(D1718&lt;=18,"LOW (1-18)","HIGH (19-36)")</f>
        <v>LOW (1-18)</v>
      </c>
      <c r="G1718">
        <f>INT((D1718-1)/6)+1</f>
        <v>2</v>
      </c>
      <c r="H1718">
        <f>MOD(D1718-1,6)+1</f>
        <v>4</v>
      </c>
      <c r="I1718">
        <f>37-D1718</f>
        <v>27</v>
      </c>
      <c r="J1718">
        <f>ABS(D1718-D1719)</f>
        <v>1</v>
      </c>
    </row>
    <row r="1719">
      <c r="A1719">
        <v>25852</v>
      </c>
      <c r="B1719" t="str">
        <v>2025-07-09</v>
      </c>
      <c r="C1719" t="str">
        <v>Afternoon</v>
      </c>
      <c r="D1719">
        <v>11</v>
      </c>
      <c r="E1719" t="str">
        <f>IF(MOD(D1719,2)=0,"EVEN","ODD")</f>
        <v>ODD</v>
      </c>
      <c r="F1719" t="str">
        <f>IF(D1719&lt;=18,"LOW (1-18)","HIGH (19-36)")</f>
        <v>LOW (1-18)</v>
      </c>
      <c r="G1719">
        <f>INT((D1719-1)/6)+1</f>
        <v>2</v>
      </c>
      <c r="H1719">
        <f>MOD(D1719-1,6)+1</f>
        <v>5</v>
      </c>
      <c r="I1719">
        <f>37-D1719</f>
        <v>26</v>
      </c>
      <c r="J1719">
        <f>ABS(D1719-D1720)</f>
        <v>25</v>
      </c>
    </row>
    <row r="1720">
      <c r="A1720">
        <v>25851</v>
      </c>
      <c r="B1720" t="str">
        <v>2025-07-09</v>
      </c>
      <c r="C1720" t="str">
        <v>Midday</v>
      </c>
      <c r="D1720">
        <v>36</v>
      </c>
      <c r="E1720" t="str">
        <f>IF(MOD(D1720,2)=0,"EVEN","ODD")</f>
        <v>EVEN</v>
      </c>
      <c r="F1720" t="str">
        <f>IF(D1720&lt;=18,"LOW (1-18)","HIGH (19-36)")</f>
        <v>HIGH (19-36)</v>
      </c>
      <c r="G1720">
        <f>INT((D1720-1)/6)+1</f>
        <v>6</v>
      </c>
      <c r="H1720">
        <f>MOD(D1720-1,6)+1</f>
        <v>6</v>
      </c>
      <c r="I1720">
        <f>37-D1720</f>
        <v>1</v>
      </c>
      <c r="J1720">
        <f>ABS(D1720-D1721)</f>
        <v>30</v>
      </c>
    </row>
    <row r="1721">
      <c r="A1721">
        <v>25850</v>
      </c>
      <c r="B1721" t="str">
        <v>2025-07-09</v>
      </c>
      <c r="C1721" t="str">
        <v>Morning</v>
      </c>
      <c r="D1721">
        <v>6</v>
      </c>
      <c r="E1721" t="str">
        <f>IF(MOD(D1721,2)=0,"EVEN","ODD")</f>
        <v>EVEN</v>
      </c>
      <c r="F1721" t="str">
        <f>IF(D1721&lt;=18,"LOW (1-18)","HIGH (19-36)")</f>
        <v>LOW (1-18)</v>
      </c>
      <c r="G1721">
        <f>INT((D1721-1)/6)+1</f>
        <v>1</v>
      </c>
      <c r="H1721">
        <f>MOD(D1721-1,6)+1</f>
        <v>6</v>
      </c>
      <c r="I1721">
        <f>37-D1721</f>
        <v>31</v>
      </c>
      <c r="J1721">
        <f>ABS(D1721-D1722)</f>
        <v>14</v>
      </c>
    </row>
    <row r="1722">
      <c r="A1722">
        <v>25849</v>
      </c>
      <c r="B1722" t="str">
        <v>2025-07-08</v>
      </c>
      <c r="C1722" t="str">
        <v>Evening</v>
      </c>
      <c r="D1722">
        <v>20</v>
      </c>
      <c r="E1722" t="str">
        <f>IF(MOD(D1722,2)=0,"EVEN","ODD")</f>
        <v>EVEN</v>
      </c>
      <c r="F1722" t="str">
        <f>IF(D1722&lt;=18,"LOW (1-18)","HIGH (19-36)")</f>
        <v>HIGH (19-36)</v>
      </c>
      <c r="G1722">
        <f>INT((D1722-1)/6)+1</f>
        <v>4</v>
      </c>
      <c r="H1722">
        <f>MOD(D1722-1,6)+1</f>
        <v>2</v>
      </c>
      <c r="I1722">
        <f>37-D1722</f>
        <v>17</v>
      </c>
      <c r="J1722">
        <f>ABS(D1722-D1723)</f>
        <v>0</v>
      </c>
    </row>
    <row r="1723">
      <c r="A1723">
        <v>25848</v>
      </c>
      <c r="B1723" t="str">
        <v>2025-07-08</v>
      </c>
      <c r="C1723" t="str">
        <v>Afternoon</v>
      </c>
      <c r="D1723">
        <v>20</v>
      </c>
      <c r="E1723" t="str">
        <f>IF(MOD(D1723,2)=0,"EVEN","ODD")</f>
        <v>EVEN</v>
      </c>
      <c r="F1723" t="str">
        <f>IF(D1723&lt;=18,"LOW (1-18)","HIGH (19-36)")</f>
        <v>HIGH (19-36)</v>
      </c>
      <c r="G1723">
        <f>INT((D1723-1)/6)+1</f>
        <v>4</v>
      </c>
      <c r="H1723">
        <f>MOD(D1723-1,6)+1</f>
        <v>2</v>
      </c>
      <c r="I1723">
        <f>37-D1723</f>
        <v>17</v>
      </c>
      <c r="J1723">
        <f>ABS(D1723-D1724)</f>
        <v>7</v>
      </c>
    </row>
    <row r="1724">
      <c r="A1724">
        <v>25847</v>
      </c>
      <c r="B1724" t="str">
        <v>2025-07-08</v>
      </c>
      <c r="C1724" t="str">
        <v>Midday</v>
      </c>
      <c r="D1724">
        <v>27</v>
      </c>
      <c r="E1724" t="str">
        <f>IF(MOD(D1724,2)=0,"EVEN","ODD")</f>
        <v>ODD</v>
      </c>
      <c r="F1724" t="str">
        <f>IF(D1724&lt;=18,"LOW (1-18)","HIGH (19-36)")</f>
        <v>HIGH (19-36)</v>
      </c>
      <c r="G1724">
        <f>INT((D1724-1)/6)+1</f>
        <v>5</v>
      </c>
      <c r="H1724">
        <f>MOD(D1724-1,6)+1</f>
        <v>3</v>
      </c>
      <c r="I1724">
        <f>37-D1724</f>
        <v>10</v>
      </c>
      <c r="J1724">
        <f>ABS(D1724-D1725)</f>
        <v>20</v>
      </c>
    </row>
    <row r="1725">
      <c r="A1725">
        <v>25846</v>
      </c>
      <c r="B1725" t="str">
        <v>2025-07-08</v>
      </c>
      <c r="C1725" t="str">
        <v>Morning</v>
      </c>
      <c r="D1725">
        <v>7</v>
      </c>
      <c r="E1725" t="str">
        <f>IF(MOD(D1725,2)=0,"EVEN","ODD")</f>
        <v>ODD</v>
      </c>
      <c r="F1725" t="str">
        <f>IF(D1725&lt;=18,"LOW (1-18)","HIGH (19-36)")</f>
        <v>LOW (1-18)</v>
      </c>
      <c r="G1725">
        <f>INT((D1725-1)/6)+1</f>
        <v>2</v>
      </c>
      <c r="H1725">
        <f>MOD(D1725-1,6)+1</f>
        <v>1</v>
      </c>
      <c r="I1725">
        <f>37-D1725</f>
        <v>30</v>
      </c>
      <c r="J1725">
        <f>ABS(D1725-D1726)</f>
        <v>7</v>
      </c>
    </row>
    <row r="1726">
      <c r="A1726">
        <v>25845</v>
      </c>
      <c r="B1726" t="str">
        <v>2025-07-07</v>
      </c>
      <c r="C1726" t="str">
        <v>Evening</v>
      </c>
      <c r="D1726">
        <v>14</v>
      </c>
      <c r="E1726" t="str">
        <f>IF(MOD(D1726,2)=0,"EVEN","ODD")</f>
        <v>EVEN</v>
      </c>
      <c r="F1726" t="str">
        <f>IF(D1726&lt;=18,"LOW (1-18)","HIGH (19-36)")</f>
        <v>LOW (1-18)</v>
      </c>
      <c r="G1726">
        <f>INT((D1726-1)/6)+1</f>
        <v>3</v>
      </c>
      <c r="H1726">
        <f>MOD(D1726-1,6)+1</f>
        <v>2</v>
      </c>
      <c r="I1726">
        <f>37-D1726</f>
        <v>23</v>
      </c>
      <c r="J1726">
        <f>ABS(D1726-D1727)</f>
        <v>8</v>
      </c>
    </row>
    <row r="1727">
      <c r="A1727">
        <v>25844</v>
      </c>
      <c r="B1727" t="str">
        <v>2025-07-07</v>
      </c>
      <c r="C1727" t="str">
        <v>Afternoon</v>
      </c>
      <c r="D1727">
        <v>22</v>
      </c>
      <c r="E1727" t="str">
        <f>IF(MOD(D1727,2)=0,"EVEN","ODD")</f>
        <v>EVEN</v>
      </c>
      <c r="F1727" t="str">
        <f>IF(D1727&lt;=18,"LOW (1-18)","HIGH (19-36)")</f>
        <v>HIGH (19-36)</v>
      </c>
      <c r="G1727">
        <f>INT((D1727-1)/6)+1</f>
        <v>4</v>
      </c>
      <c r="H1727">
        <f>MOD(D1727-1,6)+1</f>
        <v>4</v>
      </c>
      <c r="I1727">
        <f>37-D1727</f>
        <v>15</v>
      </c>
      <c r="J1727">
        <f>ABS(D1727-D1728)</f>
        <v>13</v>
      </c>
    </row>
    <row r="1728">
      <c r="A1728">
        <v>25843</v>
      </c>
      <c r="B1728" t="str">
        <v>2025-07-07</v>
      </c>
      <c r="C1728" t="str">
        <v>Midday</v>
      </c>
      <c r="D1728">
        <v>9</v>
      </c>
      <c r="E1728" t="str">
        <f>IF(MOD(D1728,2)=0,"EVEN","ODD")</f>
        <v>ODD</v>
      </c>
      <c r="F1728" t="str">
        <f>IF(D1728&lt;=18,"LOW (1-18)","HIGH (19-36)")</f>
        <v>LOW (1-18)</v>
      </c>
      <c r="G1728">
        <f>INT((D1728-1)/6)+1</f>
        <v>2</v>
      </c>
      <c r="H1728">
        <f>MOD(D1728-1,6)+1</f>
        <v>3</v>
      </c>
      <c r="I1728">
        <f>37-D1728</f>
        <v>28</v>
      </c>
      <c r="J1728">
        <f>ABS(D1728-D1729)</f>
        <v>15</v>
      </c>
    </row>
    <row r="1729">
      <c r="A1729">
        <v>25842</v>
      </c>
      <c r="B1729" t="str">
        <v>2025-07-07</v>
      </c>
      <c r="C1729" t="str">
        <v>Morning</v>
      </c>
      <c r="D1729">
        <v>24</v>
      </c>
      <c r="E1729" t="str">
        <f>IF(MOD(D1729,2)=0,"EVEN","ODD")</f>
        <v>EVEN</v>
      </c>
      <c r="F1729" t="str">
        <f>IF(D1729&lt;=18,"LOW (1-18)","HIGH (19-36)")</f>
        <v>HIGH (19-36)</v>
      </c>
      <c r="G1729">
        <f>INT((D1729-1)/6)+1</f>
        <v>4</v>
      </c>
      <c r="H1729">
        <f>MOD(D1729-1,6)+1</f>
        <v>6</v>
      </c>
      <c r="I1729">
        <f>37-D1729</f>
        <v>13</v>
      </c>
      <c r="J1729">
        <f>ABS(D1729-D1730)</f>
        <v>7</v>
      </c>
    </row>
    <row r="1730">
      <c r="A1730">
        <v>25841</v>
      </c>
      <c r="B1730" t="str">
        <v>2025-07-05</v>
      </c>
      <c r="C1730" t="str">
        <v>Evening</v>
      </c>
      <c r="D1730">
        <v>17</v>
      </c>
      <c r="E1730" t="str">
        <f>IF(MOD(D1730,2)=0,"EVEN","ODD")</f>
        <v>ODD</v>
      </c>
      <c r="F1730" t="str">
        <f>IF(D1730&lt;=18,"LOW (1-18)","HIGH (19-36)")</f>
        <v>LOW (1-18)</v>
      </c>
      <c r="G1730">
        <f>INT((D1730-1)/6)+1</f>
        <v>3</v>
      </c>
      <c r="H1730">
        <f>MOD(D1730-1,6)+1</f>
        <v>5</v>
      </c>
      <c r="I1730">
        <f>37-D1730</f>
        <v>20</v>
      </c>
      <c r="J1730">
        <f>ABS(D1730-D1731)</f>
        <v>13</v>
      </c>
    </row>
    <row r="1731">
      <c r="A1731">
        <v>25840</v>
      </c>
      <c r="B1731" t="str">
        <v>2025-07-05</v>
      </c>
      <c r="C1731" t="str">
        <v>Afternoon</v>
      </c>
      <c r="D1731">
        <v>4</v>
      </c>
      <c r="E1731" t="str">
        <f>IF(MOD(D1731,2)=0,"EVEN","ODD")</f>
        <v>EVEN</v>
      </c>
      <c r="F1731" t="str">
        <f>IF(D1731&lt;=18,"LOW (1-18)","HIGH (19-36)")</f>
        <v>LOW (1-18)</v>
      </c>
      <c r="G1731">
        <f>INT((D1731-1)/6)+1</f>
        <v>1</v>
      </c>
      <c r="H1731">
        <f>MOD(D1731-1,6)+1</f>
        <v>4</v>
      </c>
      <c r="I1731">
        <f>37-D1731</f>
        <v>33</v>
      </c>
      <c r="J1731">
        <f>ABS(D1731-D1732)</f>
        <v>8</v>
      </c>
    </row>
    <row r="1732">
      <c r="A1732">
        <v>25839</v>
      </c>
      <c r="B1732" t="str">
        <v>2025-07-05</v>
      </c>
      <c r="C1732" t="str">
        <v>Midday</v>
      </c>
      <c r="D1732">
        <v>12</v>
      </c>
      <c r="E1732" t="str">
        <f>IF(MOD(D1732,2)=0,"EVEN","ODD")</f>
        <v>EVEN</v>
      </c>
      <c r="F1732" t="str">
        <f>IF(D1732&lt;=18,"LOW (1-18)","HIGH (19-36)")</f>
        <v>LOW (1-18)</v>
      </c>
      <c r="G1732">
        <f>INT((D1732-1)/6)+1</f>
        <v>2</v>
      </c>
      <c r="H1732">
        <f>MOD(D1732-1,6)+1</f>
        <v>6</v>
      </c>
      <c r="I1732">
        <f>37-D1732</f>
        <v>25</v>
      </c>
      <c r="J1732">
        <f>ABS(D1732-D1733)</f>
        <v>2</v>
      </c>
    </row>
    <row r="1733">
      <c r="A1733">
        <v>25838</v>
      </c>
      <c r="B1733" t="str">
        <v>2025-07-05</v>
      </c>
      <c r="C1733" t="str">
        <v>Morning</v>
      </c>
      <c r="D1733">
        <v>10</v>
      </c>
      <c r="E1733" t="str">
        <f>IF(MOD(D1733,2)=0,"EVEN","ODD")</f>
        <v>EVEN</v>
      </c>
      <c r="F1733" t="str">
        <f>IF(D1733&lt;=18,"LOW (1-18)","HIGH (19-36)")</f>
        <v>LOW (1-18)</v>
      </c>
      <c r="G1733">
        <f>INT((D1733-1)/6)+1</f>
        <v>2</v>
      </c>
      <c r="H1733">
        <f>MOD(D1733-1,6)+1</f>
        <v>4</v>
      </c>
      <c r="I1733">
        <f>37-D1733</f>
        <v>27</v>
      </c>
      <c r="J1733">
        <f>ABS(D1733-D1734)</f>
        <v>14</v>
      </c>
    </row>
    <row r="1734">
      <c r="A1734">
        <v>25837</v>
      </c>
      <c r="B1734" t="str">
        <v>2025-07-04</v>
      </c>
      <c r="C1734" t="str">
        <v>Evening</v>
      </c>
      <c r="D1734">
        <v>24</v>
      </c>
      <c r="E1734" t="str">
        <f>IF(MOD(D1734,2)=0,"EVEN","ODD")</f>
        <v>EVEN</v>
      </c>
      <c r="F1734" t="str">
        <f>IF(D1734&lt;=18,"LOW (1-18)","HIGH (19-36)")</f>
        <v>HIGH (19-36)</v>
      </c>
      <c r="G1734">
        <f>INT((D1734-1)/6)+1</f>
        <v>4</v>
      </c>
      <c r="H1734">
        <f>MOD(D1734-1,6)+1</f>
        <v>6</v>
      </c>
      <c r="I1734">
        <f>37-D1734</f>
        <v>13</v>
      </c>
      <c r="J1734">
        <f>ABS(D1734-D1735)</f>
        <v>11</v>
      </c>
    </row>
    <row r="1735">
      <c r="A1735">
        <v>25836</v>
      </c>
      <c r="B1735" t="str">
        <v>2025-07-04</v>
      </c>
      <c r="C1735" t="str">
        <v>Afternoon</v>
      </c>
      <c r="D1735">
        <v>35</v>
      </c>
      <c r="E1735" t="str">
        <f>IF(MOD(D1735,2)=0,"EVEN","ODD")</f>
        <v>ODD</v>
      </c>
      <c r="F1735" t="str">
        <f>IF(D1735&lt;=18,"LOW (1-18)","HIGH (19-36)")</f>
        <v>HIGH (19-36)</v>
      </c>
      <c r="G1735">
        <f>INT((D1735-1)/6)+1</f>
        <v>6</v>
      </c>
      <c r="H1735">
        <f>MOD(D1735-1,6)+1</f>
        <v>5</v>
      </c>
      <c r="I1735">
        <f>37-D1735</f>
        <v>2</v>
      </c>
      <c r="J1735">
        <f>ABS(D1735-D1736)</f>
        <v>24</v>
      </c>
    </row>
    <row r="1736">
      <c r="A1736">
        <v>25835</v>
      </c>
      <c r="B1736" t="str">
        <v>2025-07-04</v>
      </c>
      <c r="C1736" t="str">
        <v>Midday</v>
      </c>
      <c r="D1736">
        <v>11</v>
      </c>
      <c r="E1736" t="str">
        <f>IF(MOD(D1736,2)=0,"EVEN","ODD")</f>
        <v>ODD</v>
      </c>
      <c r="F1736" t="str">
        <f>IF(D1736&lt;=18,"LOW (1-18)","HIGH (19-36)")</f>
        <v>LOW (1-18)</v>
      </c>
      <c r="G1736">
        <f>INT((D1736-1)/6)+1</f>
        <v>2</v>
      </c>
      <c r="H1736">
        <f>MOD(D1736-1,6)+1</f>
        <v>5</v>
      </c>
      <c r="I1736">
        <f>37-D1736</f>
        <v>26</v>
      </c>
      <c r="J1736">
        <f>ABS(D1736-D1737)</f>
        <v>18</v>
      </c>
    </row>
    <row r="1737">
      <c r="A1737">
        <v>25834</v>
      </c>
      <c r="B1737" t="str">
        <v>2025-07-04</v>
      </c>
      <c r="C1737" t="str">
        <v>Morning</v>
      </c>
      <c r="D1737">
        <v>29</v>
      </c>
      <c r="E1737" t="str">
        <f>IF(MOD(D1737,2)=0,"EVEN","ODD")</f>
        <v>ODD</v>
      </c>
      <c r="F1737" t="str">
        <f>IF(D1737&lt;=18,"LOW (1-18)","HIGH (19-36)")</f>
        <v>HIGH (19-36)</v>
      </c>
      <c r="G1737">
        <f>INT((D1737-1)/6)+1</f>
        <v>5</v>
      </c>
      <c r="H1737">
        <f>MOD(D1737-1,6)+1</f>
        <v>5</v>
      </c>
      <c r="I1737">
        <f>37-D1737</f>
        <v>8</v>
      </c>
      <c r="J1737">
        <f>ABS(D1737-D1738)</f>
        <v>6</v>
      </c>
    </row>
    <row r="1738">
      <c r="A1738">
        <v>25833</v>
      </c>
      <c r="B1738" t="str">
        <v>2025-07-03</v>
      </c>
      <c r="C1738" t="str">
        <v>Evening</v>
      </c>
      <c r="D1738">
        <v>23</v>
      </c>
      <c r="E1738" t="str">
        <f>IF(MOD(D1738,2)=0,"EVEN","ODD")</f>
        <v>ODD</v>
      </c>
      <c r="F1738" t="str">
        <f>IF(D1738&lt;=18,"LOW (1-18)","HIGH (19-36)")</f>
        <v>HIGH (19-36)</v>
      </c>
      <c r="G1738">
        <f>INT((D1738-1)/6)+1</f>
        <v>4</v>
      </c>
      <c r="H1738">
        <f>MOD(D1738-1,6)+1</f>
        <v>5</v>
      </c>
      <c r="I1738">
        <f>37-D1738</f>
        <v>14</v>
      </c>
      <c r="J1738">
        <f>ABS(D1738-D1739)</f>
        <v>16</v>
      </c>
    </row>
    <row r="1739">
      <c r="A1739">
        <v>25832</v>
      </c>
      <c r="B1739" t="str">
        <v>2025-07-03</v>
      </c>
      <c r="C1739" t="str">
        <v>Afternoon</v>
      </c>
      <c r="D1739">
        <v>7</v>
      </c>
      <c r="E1739" t="str">
        <f>IF(MOD(D1739,2)=0,"EVEN","ODD")</f>
        <v>ODD</v>
      </c>
      <c r="F1739" t="str">
        <f>IF(D1739&lt;=18,"LOW (1-18)","HIGH (19-36)")</f>
        <v>LOW (1-18)</v>
      </c>
      <c r="G1739">
        <f>INT((D1739-1)/6)+1</f>
        <v>2</v>
      </c>
      <c r="H1739">
        <f>MOD(D1739-1,6)+1</f>
        <v>1</v>
      </c>
      <c r="I1739">
        <f>37-D1739</f>
        <v>30</v>
      </c>
      <c r="J1739">
        <f>ABS(D1739-D1740)</f>
        <v>11</v>
      </c>
    </row>
    <row r="1740">
      <c r="A1740">
        <v>25831</v>
      </c>
      <c r="B1740" t="str">
        <v>2025-07-03</v>
      </c>
      <c r="C1740" t="str">
        <v>Midday</v>
      </c>
      <c r="D1740">
        <v>18</v>
      </c>
      <c r="E1740" t="str">
        <f>IF(MOD(D1740,2)=0,"EVEN","ODD")</f>
        <v>EVEN</v>
      </c>
      <c r="F1740" t="str">
        <f>IF(D1740&lt;=18,"LOW (1-18)","HIGH (19-36)")</f>
        <v>LOW (1-18)</v>
      </c>
      <c r="G1740">
        <f>INT((D1740-1)/6)+1</f>
        <v>3</v>
      </c>
      <c r="H1740">
        <f>MOD(D1740-1,6)+1</f>
        <v>6</v>
      </c>
      <c r="I1740">
        <f>37-D1740</f>
        <v>19</v>
      </c>
      <c r="J1740">
        <f>ABS(D1740-D1741)</f>
        <v>18</v>
      </c>
    </row>
    <row r="1741">
      <c r="A1741">
        <v>25830</v>
      </c>
      <c r="B1741" t="str">
        <v>2025-07-03</v>
      </c>
      <c r="C1741" t="str">
        <v>Morning</v>
      </c>
      <c r="D1741">
        <v>36</v>
      </c>
      <c r="E1741" t="str">
        <f>IF(MOD(D1741,2)=0,"EVEN","ODD")</f>
        <v>EVEN</v>
      </c>
      <c r="F1741" t="str">
        <f>IF(D1741&lt;=18,"LOW (1-18)","HIGH (19-36)")</f>
        <v>HIGH (19-36)</v>
      </c>
      <c r="G1741">
        <f>INT((D1741-1)/6)+1</f>
        <v>6</v>
      </c>
      <c r="H1741">
        <f>MOD(D1741-1,6)+1</f>
        <v>6</v>
      </c>
      <c r="I1741">
        <f>37-D1741</f>
        <v>1</v>
      </c>
      <c r="J1741">
        <f>ABS(D1741-D1742)</f>
        <v>1</v>
      </c>
    </row>
    <row r="1742">
      <c r="A1742">
        <v>25829</v>
      </c>
      <c r="B1742" t="str">
        <v>2025-07-02</v>
      </c>
      <c r="C1742" t="str">
        <v>Evening</v>
      </c>
      <c r="D1742">
        <v>35</v>
      </c>
      <c r="E1742" t="str">
        <f>IF(MOD(D1742,2)=0,"EVEN","ODD")</f>
        <v>ODD</v>
      </c>
      <c r="F1742" t="str">
        <f>IF(D1742&lt;=18,"LOW (1-18)","HIGH (19-36)")</f>
        <v>HIGH (19-36)</v>
      </c>
      <c r="G1742">
        <f>INT((D1742-1)/6)+1</f>
        <v>6</v>
      </c>
      <c r="H1742">
        <f>MOD(D1742-1,6)+1</f>
        <v>5</v>
      </c>
      <c r="I1742">
        <f>37-D1742</f>
        <v>2</v>
      </c>
      <c r="J1742">
        <f>ABS(D1742-D1743)</f>
        <v>4</v>
      </c>
    </row>
    <row r="1743">
      <c r="A1743">
        <v>25828</v>
      </c>
      <c r="B1743" t="str">
        <v>2025-07-02</v>
      </c>
      <c r="C1743" t="str">
        <v>Afternoon</v>
      </c>
      <c r="D1743">
        <v>31</v>
      </c>
      <c r="E1743" t="str">
        <f>IF(MOD(D1743,2)=0,"EVEN","ODD")</f>
        <v>ODD</v>
      </c>
      <c r="F1743" t="str">
        <f>IF(D1743&lt;=18,"LOW (1-18)","HIGH (19-36)")</f>
        <v>HIGH (19-36)</v>
      </c>
      <c r="G1743">
        <f>INT((D1743-1)/6)+1</f>
        <v>6</v>
      </c>
      <c r="H1743">
        <f>MOD(D1743-1,6)+1</f>
        <v>1</v>
      </c>
      <c r="I1743">
        <f>37-D1743</f>
        <v>6</v>
      </c>
      <c r="J1743">
        <f>ABS(D1743-D1744)</f>
        <v>4</v>
      </c>
    </row>
    <row r="1744">
      <c r="A1744">
        <v>25827</v>
      </c>
      <c r="B1744" t="str">
        <v>2025-07-02</v>
      </c>
      <c r="C1744" t="str">
        <v>Midday</v>
      </c>
      <c r="D1744">
        <v>27</v>
      </c>
      <c r="E1744" t="str">
        <f>IF(MOD(D1744,2)=0,"EVEN","ODD")</f>
        <v>ODD</v>
      </c>
      <c r="F1744" t="str">
        <f>IF(D1744&lt;=18,"LOW (1-18)","HIGH (19-36)")</f>
        <v>HIGH (19-36)</v>
      </c>
      <c r="G1744">
        <f>INT((D1744-1)/6)+1</f>
        <v>5</v>
      </c>
      <c r="H1744">
        <f>MOD(D1744-1,6)+1</f>
        <v>3</v>
      </c>
      <c r="I1744">
        <f>37-D1744</f>
        <v>10</v>
      </c>
      <c r="J1744">
        <f>ABS(D1744-D1745)</f>
        <v>10</v>
      </c>
    </row>
    <row r="1745">
      <c r="A1745">
        <v>25826</v>
      </c>
      <c r="B1745" t="str">
        <v>2025-07-02</v>
      </c>
      <c r="C1745" t="str">
        <v>Morning</v>
      </c>
      <c r="D1745">
        <v>17</v>
      </c>
      <c r="E1745" t="str">
        <f>IF(MOD(D1745,2)=0,"EVEN","ODD")</f>
        <v>ODD</v>
      </c>
      <c r="F1745" t="str">
        <f>IF(D1745&lt;=18,"LOW (1-18)","HIGH (19-36)")</f>
        <v>LOW (1-18)</v>
      </c>
      <c r="G1745">
        <f>INT((D1745-1)/6)+1</f>
        <v>3</v>
      </c>
      <c r="H1745">
        <f>MOD(D1745-1,6)+1</f>
        <v>5</v>
      </c>
      <c r="I1745">
        <f>37-D1745</f>
        <v>20</v>
      </c>
      <c r="J1745">
        <f>ABS(D1745-D1746)</f>
        <v>1</v>
      </c>
    </row>
    <row r="1746">
      <c r="A1746">
        <v>25825</v>
      </c>
      <c r="B1746" t="str">
        <v>2025-07-01</v>
      </c>
      <c r="C1746" t="str">
        <v>Evening</v>
      </c>
      <c r="D1746">
        <v>18</v>
      </c>
      <c r="E1746" t="str">
        <f>IF(MOD(D1746,2)=0,"EVEN","ODD")</f>
        <v>EVEN</v>
      </c>
      <c r="F1746" t="str">
        <f>IF(D1746&lt;=18,"LOW (1-18)","HIGH (19-36)")</f>
        <v>LOW (1-18)</v>
      </c>
      <c r="G1746">
        <f>INT((D1746-1)/6)+1</f>
        <v>3</v>
      </c>
      <c r="H1746">
        <f>MOD(D1746-1,6)+1</f>
        <v>6</v>
      </c>
      <c r="I1746">
        <f>37-D1746</f>
        <v>19</v>
      </c>
      <c r="J1746">
        <f>ABS(D1746-D1747)</f>
        <v>9</v>
      </c>
    </row>
    <row r="1747">
      <c r="A1747">
        <v>25824</v>
      </c>
      <c r="B1747" t="str">
        <v>2025-07-01</v>
      </c>
      <c r="C1747" t="str">
        <v>Afternoon</v>
      </c>
      <c r="D1747">
        <v>27</v>
      </c>
      <c r="E1747" t="str">
        <f>IF(MOD(D1747,2)=0,"EVEN","ODD")</f>
        <v>ODD</v>
      </c>
      <c r="F1747" t="str">
        <f>IF(D1747&lt;=18,"LOW (1-18)","HIGH (19-36)")</f>
        <v>HIGH (19-36)</v>
      </c>
      <c r="G1747">
        <f>INT((D1747-1)/6)+1</f>
        <v>5</v>
      </c>
      <c r="H1747">
        <f>MOD(D1747-1,6)+1</f>
        <v>3</v>
      </c>
      <c r="I1747">
        <f>37-D1747</f>
        <v>10</v>
      </c>
      <c r="J1747">
        <f>ABS(D1747-D1748)</f>
        <v>15</v>
      </c>
    </row>
    <row r="1748">
      <c r="A1748">
        <v>25823</v>
      </c>
      <c r="B1748" t="str">
        <v>2025-07-01</v>
      </c>
      <c r="C1748" t="str">
        <v>Midday</v>
      </c>
      <c r="D1748">
        <v>12</v>
      </c>
      <c r="E1748" t="str">
        <f>IF(MOD(D1748,2)=0,"EVEN","ODD")</f>
        <v>EVEN</v>
      </c>
      <c r="F1748" t="str">
        <f>IF(D1748&lt;=18,"LOW (1-18)","HIGH (19-36)")</f>
        <v>LOW (1-18)</v>
      </c>
      <c r="G1748">
        <f>INT((D1748-1)/6)+1</f>
        <v>2</v>
      </c>
      <c r="H1748">
        <f>MOD(D1748-1,6)+1</f>
        <v>6</v>
      </c>
      <c r="I1748">
        <f>37-D1748</f>
        <v>25</v>
      </c>
      <c r="J1748">
        <f>ABS(D1748-D1749)</f>
        <v>11</v>
      </c>
    </row>
    <row r="1749">
      <c r="A1749">
        <v>25822</v>
      </c>
      <c r="B1749" t="str">
        <v>2025-07-01</v>
      </c>
      <c r="C1749" t="str">
        <v>Morning</v>
      </c>
      <c r="D1749">
        <v>23</v>
      </c>
      <c r="E1749" t="str">
        <f>IF(MOD(D1749,2)=0,"EVEN","ODD")</f>
        <v>ODD</v>
      </c>
      <c r="F1749" t="str">
        <f>IF(D1749&lt;=18,"LOW (1-18)","HIGH (19-36)")</f>
        <v>HIGH (19-36)</v>
      </c>
      <c r="G1749">
        <f>INT((D1749-1)/6)+1</f>
        <v>4</v>
      </c>
      <c r="H1749">
        <f>MOD(D1749-1,6)+1</f>
        <v>5</v>
      </c>
      <c r="I1749">
        <f>37-D1749</f>
        <v>14</v>
      </c>
      <c r="J1749">
        <f>ABS(D1749-D1750)</f>
        <v>18</v>
      </c>
    </row>
    <row r="1750">
      <c r="A1750">
        <v>25821</v>
      </c>
      <c r="B1750" t="str">
        <v>2025-06-30</v>
      </c>
      <c r="C1750" t="str">
        <v>Evening</v>
      </c>
      <c r="D1750">
        <v>5</v>
      </c>
      <c r="E1750" t="str">
        <f>IF(MOD(D1750,2)=0,"EVEN","ODD")</f>
        <v>ODD</v>
      </c>
      <c r="F1750" t="str">
        <f>IF(D1750&lt;=18,"LOW (1-18)","HIGH (19-36)")</f>
        <v>LOW (1-18)</v>
      </c>
      <c r="G1750">
        <f>INT((D1750-1)/6)+1</f>
        <v>1</v>
      </c>
      <c r="H1750">
        <f>MOD(D1750-1,6)+1</f>
        <v>5</v>
      </c>
      <c r="I1750">
        <f>37-D1750</f>
        <v>32</v>
      </c>
      <c r="J1750">
        <f>ABS(D1750-D1751)</f>
        <v>3</v>
      </c>
    </row>
    <row r="1751">
      <c r="A1751">
        <v>25820</v>
      </c>
      <c r="B1751" t="str">
        <v>2025-06-30</v>
      </c>
      <c r="C1751" t="str">
        <v>Afternoon</v>
      </c>
      <c r="D1751">
        <v>8</v>
      </c>
      <c r="E1751" t="str">
        <f>IF(MOD(D1751,2)=0,"EVEN","ODD")</f>
        <v>EVEN</v>
      </c>
      <c r="F1751" t="str">
        <f>IF(D1751&lt;=18,"LOW (1-18)","HIGH (19-36)")</f>
        <v>LOW (1-18)</v>
      </c>
      <c r="G1751">
        <f>INT((D1751-1)/6)+1</f>
        <v>2</v>
      </c>
      <c r="H1751">
        <f>MOD(D1751-1,6)+1</f>
        <v>2</v>
      </c>
      <c r="I1751">
        <f>37-D1751</f>
        <v>29</v>
      </c>
      <c r="J1751">
        <f>ABS(D1751-D1752)</f>
        <v>2</v>
      </c>
    </row>
    <row r="1752">
      <c r="A1752">
        <v>25819</v>
      </c>
      <c r="B1752" t="str">
        <v>2025-06-30</v>
      </c>
      <c r="C1752" t="str">
        <v>Midday</v>
      </c>
      <c r="D1752">
        <v>10</v>
      </c>
      <c r="E1752" t="str">
        <f>IF(MOD(D1752,2)=0,"EVEN","ODD")</f>
        <v>EVEN</v>
      </c>
      <c r="F1752" t="str">
        <f>IF(D1752&lt;=18,"LOW (1-18)","HIGH (19-36)")</f>
        <v>LOW (1-18)</v>
      </c>
      <c r="G1752">
        <f>INT((D1752-1)/6)+1</f>
        <v>2</v>
      </c>
      <c r="H1752">
        <f>MOD(D1752-1,6)+1</f>
        <v>4</v>
      </c>
      <c r="I1752">
        <f>37-D1752</f>
        <v>27</v>
      </c>
      <c r="J1752">
        <f>ABS(D1752-D1753)</f>
        <v>2</v>
      </c>
    </row>
    <row r="1753">
      <c r="A1753">
        <v>25818</v>
      </c>
      <c r="B1753" t="str">
        <v>2025-06-30</v>
      </c>
      <c r="C1753" t="str">
        <v>Morning</v>
      </c>
      <c r="D1753">
        <v>8</v>
      </c>
      <c r="E1753" t="str">
        <f>IF(MOD(D1753,2)=0,"EVEN","ODD")</f>
        <v>EVEN</v>
      </c>
      <c r="F1753" t="str">
        <f>IF(D1753&lt;=18,"LOW (1-18)","HIGH (19-36)")</f>
        <v>LOW (1-18)</v>
      </c>
      <c r="G1753">
        <f>INT((D1753-1)/6)+1</f>
        <v>2</v>
      </c>
      <c r="H1753">
        <f>MOD(D1753-1,6)+1</f>
        <v>2</v>
      </c>
      <c r="I1753">
        <f>37-D1753</f>
        <v>29</v>
      </c>
      <c r="J1753">
        <f>ABS(D1753-D1754)</f>
        <v>5</v>
      </c>
    </row>
    <row r="1754">
      <c r="A1754">
        <v>25817</v>
      </c>
      <c r="B1754" t="str">
        <v>2025-06-28</v>
      </c>
      <c r="C1754" t="str">
        <v>Evening</v>
      </c>
      <c r="D1754">
        <v>3</v>
      </c>
      <c r="E1754" t="str">
        <f>IF(MOD(D1754,2)=0,"EVEN","ODD")</f>
        <v>ODD</v>
      </c>
      <c r="F1754" t="str">
        <f>IF(D1754&lt;=18,"LOW (1-18)","HIGH (19-36)")</f>
        <v>LOW (1-18)</v>
      </c>
      <c r="G1754">
        <f>INT((D1754-1)/6)+1</f>
        <v>1</v>
      </c>
      <c r="H1754">
        <f>MOD(D1754-1,6)+1</f>
        <v>3</v>
      </c>
      <c r="I1754">
        <f>37-D1754</f>
        <v>34</v>
      </c>
      <c r="J1754">
        <f>ABS(D1754-D1755)</f>
        <v>27</v>
      </c>
    </row>
    <row r="1755">
      <c r="A1755">
        <v>25816</v>
      </c>
      <c r="B1755" t="str">
        <v>2025-06-28</v>
      </c>
      <c r="C1755" t="str">
        <v>Afternoon</v>
      </c>
      <c r="D1755">
        <v>30</v>
      </c>
      <c r="E1755" t="str">
        <f>IF(MOD(D1755,2)=0,"EVEN","ODD")</f>
        <v>EVEN</v>
      </c>
      <c r="F1755" t="str">
        <f>IF(D1755&lt;=18,"LOW (1-18)","HIGH (19-36)")</f>
        <v>HIGH (19-36)</v>
      </c>
      <c r="G1755">
        <f>INT((D1755-1)/6)+1</f>
        <v>5</v>
      </c>
      <c r="H1755">
        <f>MOD(D1755-1,6)+1</f>
        <v>6</v>
      </c>
      <c r="I1755">
        <f>37-D1755</f>
        <v>7</v>
      </c>
      <c r="J1755">
        <f>ABS(D1755-D1756)</f>
        <v>18</v>
      </c>
    </row>
    <row r="1756">
      <c r="A1756">
        <v>25815</v>
      </c>
      <c r="B1756" t="str">
        <v>2025-06-28</v>
      </c>
      <c r="C1756" t="str">
        <v>Midday</v>
      </c>
      <c r="D1756">
        <v>12</v>
      </c>
      <c r="E1756" t="str">
        <f>IF(MOD(D1756,2)=0,"EVEN","ODD")</f>
        <v>EVEN</v>
      </c>
      <c r="F1756" t="str">
        <f>IF(D1756&lt;=18,"LOW (1-18)","HIGH (19-36)")</f>
        <v>LOW (1-18)</v>
      </c>
      <c r="G1756">
        <f>INT((D1756-1)/6)+1</f>
        <v>2</v>
      </c>
      <c r="H1756">
        <f>MOD(D1756-1,6)+1</f>
        <v>6</v>
      </c>
      <c r="I1756">
        <f>37-D1756</f>
        <v>25</v>
      </c>
      <c r="J1756">
        <f>ABS(D1756-D1757)</f>
        <v>15</v>
      </c>
    </row>
    <row r="1757">
      <c r="A1757">
        <v>25814</v>
      </c>
      <c r="B1757" t="str">
        <v>2025-06-28</v>
      </c>
      <c r="C1757" t="str">
        <v>Morning</v>
      </c>
      <c r="D1757">
        <v>27</v>
      </c>
      <c r="E1757" t="str">
        <f>IF(MOD(D1757,2)=0,"EVEN","ODD")</f>
        <v>ODD</v>
      </c>
      <c r="F1757" t="str">
        <f>IF(D1757&lt;=18,"LOW (1-18)","HIGH (19-36)")</f>
        <v>HIGH (19-36)</v>
      </c>
      <c r="G1757">
        <f>INT((D1757-1)/6)+1</f>
        <v>5</v>
      </c>
      <c r="H1757">
        <f>MOD(D1757-1,6)+1</f>
        <v>3</v>
      </c>
      <c r="I1757">
        <f>37-D1757</f>
        <v>10</v>
      </c>
      <c r="J1757">
        <f>ABS(D1757-D1758)</f>
        <v>2</v>
      </c>
    </row>
    <row r="1758">
      <c r="A1758">
        <v>25813</v>
      </c>
      <c r="B1758" t="str">
        <v>2025-06-27</v>
      </c>
      <c r="C1758" t="str">
        <v>Evening</v>
      </c>
      <c r="D1758">
        <v>25</v>
      </c>
      <c r="E1758" t="str">
        <f>IF(MOD(D1758,2)=0,"EVEN","ODD")</f>
        <v>ODD</v>
      </c>
      <c r="F1758" t="str">
        <f>IF(D1758&lt;=18,"LOW (1-18)","HIGH (19-36)")</f>
        <v>HIGH (19-36)</v>
      </c>
      <c r="G1758">
        <f>INT((D1758-1)/6)+1</f>
        <v>5</v>
      </c>
      <c r="H1758">
        <f>MOD(D1758-1,6)+1</f>
        <v>1</v>
      </c>
      <c r="I1758">
        <f>37-D1758</f>
        <v>12</v>
      </c>
      <c r="J1758">
        <f>ABS(D1758-D1759)</f>
        <v>4</v>
      </c>
    </row>
    <row r="1759">
      <c r="A1759">
        <v>25812</v>
      </c>
      <c r="B1759" t="str">
        <v>2025-06-27</v>
      </c>
      <c r="C1759" t="str">
        <v>Afternoon</v>
      </c>
      <c r="D1759">
        <v>21</v>
      </c>
      <c r="E1759" t="str">
        <f>IF(MOD(D1759,2)=0,"EVEN","ODD")</f>
        <v>ODD</v>
      </c>
      <c r="F1759" t="str">
        <f>IF(D1759&lt;=18,"LOW (1-18)","HIGH (19-36)")</f>
        <v>HIGH (19-36)</v>
      </c>
      <c r="G1759">
        <f>INT((D1759-1)/6)+1</f>
        <v>4</v>
      </c>
      <c r="H1759">
        <f>MOD(D1759-1,6)+1</f>
        <v>3</v>
      </c>
      <c r="I1759">
        <f>37-D1759</f>
        <v>16</v>
      </c>
      <c r="J1759">
        <f>ABS(D1759-D1760)</f>
        <v>8</v>
      </c>
    </row>
    <row r="1760">
      <c r="A1760">
        <v>25811</v>
      </c>
      <c r="B1760" t="str">
        <v>2025-06-27</v>
      </c>
      <c r="C1760" t="str">
        <v>Midday</v>
      </c>
      <c r="D1760">
        <v>13</v>
      </c>
      <c r="E1760" t="str">
        <f>IF(MOD(D1760,2)=0,"EVEN","ODD")</f>
        <v>ODD</v>
      </c>
      <c r="F1760" t="str">
        <f>IF(D1760&lt;=18,"LOW (1-18)","HIGH (19-36)")</f>
        <v>LOW (1-18)</v>
      </c>
      <c r="G1760">
        <f>INT((D1760-1)/6)+1</f>
        <v>3</v>
      </c>
      <c r="H1760">
        <f>MOD(D1760-1,6)+1</f>
        <v>1</v>
      </c>
      <c r="I1760">
        <f>37-D1760</f>
        <v>24</v>
      </c>
      <c r="J1760">
        <f>ABS(D1760-D1761)</f>
        <v>19</v>
      </c>
    </row>
    <row r="1761">
      <c r="A1761">
        <v>25810</v>
      </c>
      <c r="B1761" t="str">
        <v>2025-06-27</v>
      </c>
      <c r="C1761" t="str">
        <v>Morning</v>
      </c>
      <c r="D1761">
        <v>32</v>
      </c>
      <c r="E1761" t="str">
        <f>IF(MOD(D1761,2)=0,"EVEN","ODD")</f>
        <v>EVEN</v>
      </c>
      <c r="F1761" t="str">
        <f>IF(D1761&lt;=18,"LOW (1-18)","HIGH (19-36)")</f>
        <v>HIGH (19-36)</v>
      </c>
      <c r="G1761">
        <f>INT((D1761-1)/6)+1</f>
        <v>6</v>
      </c>
      <c r="H1761">
        <f>MOD(D1761-1,6)+1</f>
        <v>2</v>
      </c>
      <c r="I1761">
        <f>37-D1761</f>
        <v>5</v>
      </c>
      <c r="J1761">
        <f>ABS(D1761-D1762)</f>
        <v>24</v>
      </c>
    </row>
    <row r="1762">
      <c r="A1762">
        <v>25809</v>
      </c>
      <c r="B1762" t="str">
        <v>2025-06-26</v>
      </c>
      <c r="C1762" t="str">
        <v>Evening</v>
      </c>
      <c r="D1762">
        <v>8</v>
      </c>
      <c r="E1762" t="str">
        <f>IF(MOD(D1762,2)=0,"EVEN","ODD")</f>
        <v>EVEN</v>
      </c>
      <c r="F1762" t="str">
        <f>IF(D1762&lt;=18,"LOW (1-18)","HIGH (19-36)")</f>
        <v>LOW (1-18)</v>
      </c>
      <c r="G1762">
        <f>INT((D1762-1)/6)+1</f>
        <v>2</v>
      </c>
      <c r="H1762">
        <f>MOD(D1762-1,6)+1</f>
        <v>2</v>
      </c>
      <c r="I1762">
        <f>37-D1762</f>
        <v>29</v>
      </c>
      <c r="J1762">
        <f>ABS(D1762-D1763)</f>
        <v>5</v>
      </c>
    </row>
    <row r="1763">
      <c r="A1763">
        <v>25808</v>
      </c>
      <c r="B1763" t="str">
        <v>2025-06-26</v>
      </c>
      <c r="C1763" t="str">
        <v>Afternoon</v>
      </c>
      <c r="D1763">
        <v>13</v>
      </c>
      <c r="E1763" t="str">
        <f>IF(MOD(D1763,2)=0,"EVEN","ODD")</f>
        <v>ODD</v>
      </c>
      <c r="F1763" t="str">
        <f>IF(D1763&lt;=18,"LOW (1-18)","HIGH (19-36)")</f>
        <v>LOW (1-18)</v>
      </c>
      <c r="G1763">
        <f>INT((D1763-1)/6)+1</f>
        <v>3</v>
      </c>
      <c r="H1763">
        <f>MOD(D1763-1,6)+1</f>
        <v>1</v>
      </c>
      <c r="I1763">
        <f>37-D1763</f>
        <v>24</v>
      </c>
      <c r="J1763">
        <f>ABS(D1763-D1764)</f>
        <v>18</v>
      </c>
    </row>
    <row r="1764">
      <c r="A1764">
        <v>25807</v>
      </c>
      <c r="B1764" t="str">
        <v>2025-06-26</v>
      </c>
      <c r="C1764" t="str">
        <v>Midday</v>
      </c>
      <c r="D1764">
        <v>31</v>
      </c>
      <c r="E1764" t="str">
        <f>IF(MOD(D1764,2)=0,"EVEN","ODD")</f>
        <v>ODD</v>
      </c>
      <c r="F1764" t="str">
        <f>IF(D1764&lt;=18,"LOW (1-18)","HIGH (19-36)")</f>
        <v>HIGH (19-36)</v>
      </c>
      <c r="G1764">
        <f>INT((D1764-1)/6)+1</f>
        <v>6</v>
      </c>
      <c r="H1764">
        <f>MOD(D1764-1,6)+1</f>
        <v>1</v>
      </c>
      <c r="I1764">
        <f>37-D1764</f>
        <v>6</v>
      </c>
      <c r="J1764">
        <f>ABS(D1764-D1765)</f>
        <v>10</v>
      </c>
    </row>
    <row r="1765">
      <c r="A1765">
        <v>25806</v>
      </c>
      <c r="B1765" t="str">
        <v>2025-06-26</v>
      </c>
      <c r="C1765" t="str">
        <v>Morning</v>
      </c>
      <c r="D1765">
        <v>21</v>
      </c>
      <c r="E1765" t="str">
        <f>IF(MOD(D1765,2)=0,"EVEN","ODD")</f>
        <v>ODD</v>
      </c>
      <c r="F1765" t="str">
        <f>IF(D1765&lt;=18,"LOW (1-18)","HIGH (19-36)")</f>
        <v>HIGH (19-36)</v>
      </c>
      <c r="G1765">
        <f>INT((D1765-1)/6)+1</f>
        <v>4</v>
      </c>
      <c r="H1765">
        <f>MOD(D1765-1,6)+1</f>
        <v>3</v>
      </c>
      <c r="I1765">
        <f>37-D1765</f>
        <v>16</v>
      </c>
      <c r="J1765">
        <f>ABS(D1765-D1766)</f>
        <v>11</v>
      </c>
    </row>
    <row r="1766">
      <c r="A1766">
        <v>25805</v>
      </c>
      <c r="B1766" t="str">
        <v>2025-06-25</v>
      </c>
      <c r="C1766" t="str">
        <v>Evening</v>
      </c>
      <c r="D1766">
        <v>32</v>
      </c>
      <c r="E1766" t="str">
        <f>IF(MOD(D1766,2)=0,"EVEN","ODD")</f>
        <v>EVEN</v>
      </c>
      <c r="F1766" t="str">
        <f>IF(D1766&lt;=18,"LOW (1-18)","HIGH (19-36)")</f>
        <v>HIGH (19-36)</v>
      </c>
      <c r="G1766">
        <f>INT((D1766-1)/6)+1</f>
        <v>6</v>
      </c>
      <c r="H1766">
        <f>MOD(D1766-1,6)+1</f>
        <v>2</v>
      </c>
      <c r="I1766">
        <f>37-D1766</f>
        <v>5</v>
      </c>
      <c r="J1766">
        <f>ABS(D1766-D1767)</f>
        <v>0</v>
      </c>
    </row>
    <row r="1767">
      <c r="A1767">
        <v>25804</v>
      </c>
      <c r="B1767" t="str">
        <v>2025-06-25</v>
      </c>
      <c r="C1767" t="str">
        <v>Afternoon</v>
      </c>
      <c r="D1767">
        <v>32</v>
      </c>
      <c r="E1767" t="str">
        <f>IF(MOD(D1767,2)=0,"EVEN","ODD")</f>
        <v>EVEN</v>
      </c>
      <c r="F1767" t="str">
        <f>IF(D1767&lt;=18,"LOW (1-18)","HIGH (19-36)")</f>
        <v>HIGH (19-36)</v>
      </c>
      <c r="G1767">
        <f>INT((D1767-1)/6)+1</f>
        <v>6</v>
      </c>
      <c r="H1767">
        <f>MOD(D1767-1,6)+1</f>
        <v>2</v>
      </c>
      <c r="I1767">
        <f>37-D1767</f>
        <v>5</v>
      </c>
      <c r="J1767">
        <f>ABS(D1767-D1768)</f>
        <v>30</v>
      </c>
    </row>
    <row r="1768">
      <c r="A1768">
        <v>25803</v>
      </c>
      <c r="B1768" t="str">
        <v>2025-06-25</v>
      </c>
      <c r="C1768" t="str">
        <v>Midday</v>
      </c>
      <c r="D1768">
        <v>2</v>
      </c>
      <c r="E1768" t="str">
        <f>IF(MOD(D1768,2)=0,"EVEN","ODD")</f>
        <v>EVEN</v>
      </c>
      <c r="F1768" t="str">
        <f>IF(D1768&lt;=18,"LOW (1-18)","HIGH (19-36)")</f>
        <v>LOW (1-18)</v>
      </c>
      <c r="G1768">
        <f>INT((D1768-1)/6)+1</f>
        <v>1</v>
      </c>
      <c r="H1768">
        <f>MOD(D1768-1,6)+1</f>
        <v>2</v>
      </c>
      <c r="I1768">
        <f>37-D1768</f>
        <v>35</v>
      </c>
      <c r="J1768">
        <f>ABS(D1768-D1769)</f>
        <v>14</v>
      </c>
    </row>
    <row r="1769">
      <c r="A1769">
        <v>25802</v>
      </c>
      <c r="B1769" t="str">
        <v>2025-06-25</v>
      </c>
      <c r="C1769" t="str">
        <v>Morning</v>
      </c>
      <c r="D1769">
        <v>16</v>
      </c>
      <c r="E1769" t="str">
        <f>IF(MOD(D1769,2)=0,"EVEN","ODD")</f>
        <v>EVEN</v>
      </c>
      <c r="F1769" t="str">
        <f>IF(D1769&lt;=18,"LOW (1-18)","HIGH (19-36)")</f>
        <v>LOW (1-18)</v>
      </c>
      <c r="G1769">
        <f>INT((D1769-1)/6)+1</f>
        <v>3</v>
      </c>
      <c r="H1769">
        <f>MOD(D1769-1,6)+1</f>
        <v>4</v>
      </c>
      <c r="I1769">
        <f>37-D1769</f>
        <v>21</v>
      </c>
      <c r="J1769">
        <f>ABS(D1769-D1770)</f>
        <v>19</v>
      </c>
    </row>
    <row r="1770">
      <c r="A1770">
        <v>25801</v>
      </c>
      <c r="B1770" t="str">
        <v>2025-06-24</v>
      </c>
      <c r="C1770" t="str">
        <v>Evening</v>
      </c>
      <c r="D1770">
        <v>35</v>
      </c>
      <c r="E1770" t="str">
        <f>IF(MOD(D1770,2)=0,"EVEN","ODD")</f>
        <v>ODD</v>
      </c>
      <c r="F1770" t="str">
        <f>IF(D1770&lt;=18,"LOW (1-18)","HIGH (19-36)")</f>
        <v>HIGH (19-36)</v>
      </c>
      <c r="G1770">
        <f>INT((D1770-1)/6)+1</f>
        <v>6</v>
      </c>
      <c r="H1770">
        <f>MOD(D1770-1,6)+1</f>
        <v>5</v>
      </c>
      <c r="I1770">
        <f>37-D1770</f>
        <v>2</v>
      </c>
      <c r="J1770">
        <f>ABS(D1770-D1771)</f>
        <v>12</v>
      </c>
    </row>
    <row r="1771">
      <c r="A1771">
        <v>25800</v>
      </c>
      <c r="B1771" t="str">
        <v>2025-06-24</v>
      </c>
      <c r="C1771" t="str">
        <v>Afternoon</v>
      </c>
      <c r="D1771">
        <v>23</v>
      </c>
      <c r="E1771" t="str">
        <f>IF(MOD(D1771,2)=0,"EVEN","ODD")</f>
        <v>ODD</v>
      </c>
      <c r="F1771" t="str">
        <f>IF(D1771&lt;=18,"LOW (1-18)","HIGH (19-36)")</f>
        <v>HIGH (19-36)</v>
      </c>
      <c r="G1771">
        <f>INT((D1771-1)/6)+1</f>
        <v>4</v>
      </c>
      <c r="H1771">
        <f>MOD(D1771-1,6)+1</f>
        <v>5</v>
      </c>
      <c r="I1771">
        <f>37-D1771</f>
        <v>14</v>
      </c>
      <c r="J1771">
        <f>ABS(D1771-D1772)</f>
        <v>10</v>
      </c>
    </row>
    <row r="1772">
      <c r="A1772">
        <v>25799</v>
      </c>
      <c r="B1772" t="str">
        <v>2025-06-24</v>
      </c>
      <c r="C1772" t="str">
        <v>Midday</v>
      </c>
      <c r="D1772">
        <v>33</v>
      </c>
      <c r="E1772" t="str">
        <f>IF(MOD(D1772,2)=0,"EVEN","ODD")</f>
        <v>ODD</v>
      </c>
      <c r="F1772" t="str">
        <f>IF(D1772&lt;=18,"LOW (1-18)","HIGH (19-36)")</f>
        <v>HIGH (19-36)</v>
      </c>
      <c r="G1772">
        <f>INT((D1772-1)/6)+1</f>
        <v>6</v>
      </c>
      <c r="H1772">
        <f>MOD(D1772-1,6)+1</f>
        <v>3</v>
      </c>
      <c r="I1772">
        <f>37-D1772</f>
        <v>4</v>
      </c>
      <c r="J1772">
        <f>ABS(D1772-D1773)</f>
        <v>31</v>
      </c>
    </row>
    <row r="1773">
      <c r="A1773">
        <v>25798</v>
      </c>
      <c r="B1773" t="str">
        <v>2025-06-24</v>
      </c>
      <c r="C1773" t="str">
        <v>Morning</v>
      </c>
      <c r="D1773">
        <v>2</v>
      </c>
      <c r="E1773" t="str">
        <f>IF(MOD(D1773,2)=0,"EVEN","ODD")</f>
        <v>EVEN</v>
      </c>
      <c r="F1773" t="str">
        <f>IF(D1773&lt;=18,"LOW (1-18)","HIGH (19-36)")</f>
        <v>LOW (1-18)</v>
      </c>
      <c r="G1773">
        <f>INT((D1773-1)/6)+1</f>
        <v>1</v>
      </c>
      <c r="H1773">
        <f>MOD(D1773-1,6)+1</f>
        <v>2</v>
      </c>
      <c r="I1773">
        <f>37-D1773</f>
        <v>35</v>
      </c>
      <c r="J1773">
        <f>ABS(D1773-D1774)</f>
        <v>4</v>
      </c>
    </row>
    <row r="1774">
      <c r="A1774">
        <v>25797</v>
      </c>
      <c r="B1774" t="str">
        <v>2025-06-23</v>
      </c>
      <c r="C1774" t="str">
        <v>Evening</v>
      </c>
      <c r="D1774">
        <v>6</v>
      </c>
      <c r="E1774" t="str">
        <f>IF(MOD(D1774,2)=0,"EVEN","ODD")</f>
        <v>EVEN</v>
      </c>
      <c r="F1774" t="str">
        <f>IF(D1774&lt;=18,"LOW (1-18)","HIGH (19-36)")</f>
        <v>LOW (1-18)</v>
      </c>
      <c r="G1774">
        <f>INT((D1774-1)/6)+1</f>
        <v>1</v>
      </c>
      <c r="H1774">
        <f>MOD(D1774-1,6)+1</f>
        <v>6</v>
      </c>
      <c r="I1774">
        <f>37-D1774</f>
        <v>31</v>
      </c>
      <c r="J1774">
        <f>ABS(D1774-D1775)</f>
        <v>9</v>
      </c>
    </row>
    <row r="1775">
      <c r="A1775">
        <v>25796</v>
      </c>
      <c r="B1775" t="str">
        <v>2025-06-23</v>
      </c>
      <c r="C1775" t="str">
        <v>Afternoon</v>
      </c>
      <c r="D1775">
        <v>15</v>
      </c>
      <c r="E1775" t="str">
        <f>IF(MOD(D1775,2)=0,"EVEN","ODD")</f>
        <v>ODD</v>
      </c>
      <c r="F1775" t="str">
        <f>IF(D1775&lt;=18,"LOW (1-18)","HIGH (19-36)")</f>
        <v>LOW (1-18)</v>
      </c>
      <c r="G1775">
        <f>INT((D1775-1)/6)+1</f>
        <v>3</v>
      </c>
      <c r="H1775">
        <f>MOD(D1775-1,6)+1</f>
        <v>3</v>
      </c>
      <c r="I1775">
        <f>37-D1775</f>
        <v>22</v>
      </c>
      <c r="J1775">
        <f>ABS(D1775-D1776)</f>
        <v>4</v>
      </c>
    </row>
    <row r="1776">
      <c r="A1776">
        <v>25795</v>
      </c>
      <c r="B1776" t="str">
        <v>2025-06-23</v>
      </c>
      <c r="C1776" t="str">
        <v>Midday</v>
      </c>
      <c r="D1776">
        <v>11</v>
      </c>
      <c r="E1776" t="str">
        <f>IF(MOD(D1776,2)=0,"EVEN","ODD")</f>
        <v>ODD</v>
      </c>
      <c r="F1776" t="str">
        <f>IF(D1776&lt;=18,"LOW (1-18)","HIGH (19-36)")</f>
        <v>LOW (1-18)</v>
      </c>
      <c r="G1776">
        <f>INT((D1776-1)/6)+1</f>
        <v>2</v>
      </c>
      <c r="H1776">
        <f>MOD(D1776-1,6)+1</f>
        <v>5</v>
      </c>
      <c r="I1776">
        <f>37-D1776</f>
        <v>26</v>
      </c>
      <c r="J1776">
        <f>ABS(D1776-D1777)</f>
        <v>4</v>
      </c>
    </row>
    <row r="1777">
      <c r="A1777">
        <v>25794</v>
      </c>
      <c r="B1777" t="str">
        <v>2025-06-23</v>
      </c>
      <c r="C1777" t="str">
        <v>Morning</v>
      </c>
      <c r="D1777">
        <v>7</v>
      </c>
      <c r="E1777" t="str">
        <f>IF(MOD(D1777,2)=0,"EVEN","ODD")</f>
        <v>ODD</v>
      </c>
      <c r="F1777" t="str">
        <f>IF(D1777&lt;=18,"LOW (1-18)","HIGH (19-36)")</f>
        <v>LOW (1-18)</v>
      </c>
      <c r="G1777">
        <f>INT((D1777-1)/6)+1</f>
        <v>2</v>
      </c>
      <c r="H1777">
        <f>MOD(D1777-1,6)+1</f>
        <v>1</v>
      </c>
      <c r="I1777">
        <f>37-D1777</f>
        <v>30</v>
      </c>
      <c r="J1777">
        <f>ABS(D1777-D1778)</f>
        <v>13</v>
      </c>
    </row>
    <row r="1778">
      <c r="A1778">
        <v>25793</v>
      </c>
      <c r="B1778" t="str">
        <v>2025-06-21</v>
      </c>
      <c r="C1778" t="str">
        <v>Evening</v>
      </c>
      <c r="D1778">
        <v>20</v>
      </c>
      <c r="E1778" t="str">
        <f>IF(MOD(D1778,2)=0,"EVEN","ODD")</f>
        <v>EVEN</v>
      </c>
      <c r="F1778" t="str">
        <f>IF(D1778&lt;=18,"LOW (1-18)","HIGH (19-36)")</f>
        <v>HIGH (19-36)</v>
      </c>
      <c r="G1778">
        <f>INT((D1778-1)/6)+1</f>
        <v>4</v>
      </c>
      <c r="H1778">
        <f>MOD(D1778-1,6)+1</f>
        <v>2</v>
      </c>
      <c r="I1778">
        <f>37-D1778</f>
        <v>17</v>
      </c>
      <c r="J1778">
        <f>ABS(D1778-D1779)</f>
        <v>10</v>
      </c>
    </row>
    <row r="1779">
      <c r="A1779">
        <v>25792</v>
      </c>
      <c r="B1779" t="str">
        <v>2025-06-21</v>
      </c>
      <c r="C1779" t="str">
        <v>Afternoon</v>
      </c>
      <c r="D1779">
        <v>30</v>
      </c>
      <c r="E1779" t="str">
        <f>IF(MOD(D1779,2)=0,"EVEN","ODD")</f>
        <v>EVEN</v>
      </c>
      <c r="F1779" t="str">
        <f>IF(D1779&lt;=18,"LOW (1-18)","HIGH (19-36)")</f>
        <v>HIGH (19-36)</v>
      </c>
      <c r="G1779">
        <f>INT((D1779-1)/6)+1</f>
        <v>5</v>
      </c>
      <c r="H1779">
        <f>MOD(D1779-1,6)+1</f>
        <v>6</v>
      </c>
      <c r="I1779">
        <f>37-D1779</f>
        <v>7</v>
      </c>
      <c r="J1779">
        <f>ABS(D1779-D1780)</f>
        <v>29</v>
      </c>
    </row>
    <row r="1780">
      <c r="A1780">
        <v>25791</v>
      </c>
      <c r="B1780" t="str">
        <v>2025-06-21</v>
      </c>
      <c r="C1780" t="str">
        <v>Midday</v>
      </c>
      <c r="D1780">
        <v>1</v>
      </c>
      <c r="E1780" t="str">
        <f>IF(MOD(D1780,2)=0,"EVEN","ODD")</f>
        <v>ODD</v>
      </c>
      <c r="F1780" t="str">
        <f>IF(D1780&lt;=18,"LOW (1-18)","HIGH (19-36)")</f>
        <v>LOW (1-18)</v>
      </c>
      <c r="G1780">
        <f>INT((D1780-1)/6)+1</f>
        <v>1</v>
      </c>
      <c r="H1780">
        <f>MOD(D1780-1,6)+1</f>
        <v>1</v>
      </c>
      <c r="I1780">
        <f>37-D1780</f>
        <v>36</v>
      </c>
      <c r="J1780">
        <f>ABS(D1780-D1781)</f>
        <v>9</v>
      </c>
    </row>
    <row r="1781">
      <c r="A1781">
        <v>25790</v>
      </c>
      <c r="B1781" t="str">
        <v>2025-06-21</v>
      </c>
      <c r="C1781" t="str">
        <v>Morning</v>
      </c>
      <c r="D1781">
        <v>10</v>
      </c>
      <c r="E1781" t="str">
        <f>IF(MOD(D1781,2)=0,"EVEN","ODD")</f>
        <v>EVEN</v>
      </c>
      <c r="F1781" t="str">
        <f>IF(D1781&lt;=18,"LOW (1-18)","HIGH (19-36)")</f>
        <v>LOW (1-18)</v>
      </c>
      <c r="G1781">
        <f>INT((D1781-1)/6)+1</f>
        <v>2</v>
      </c>
      <c r="H1781">
        <f>MOD(D1781-1,6)+1</f>
        <v>4</v>
      </c>
      <c r="I1781">
        <f>37-D1781</f>
        <v>27</v>
      </c>
      <c r="J1781">
        <f>ABS(D1781-D1782)</f>
        <v>13</v>
      </c>
    </row>
    <row r="1782">
      <c r="A1782">
        <v>25789</v>
      </c>
      <c r="B1782" t="str">
        <v>2025-06-20</v>
      </c>
      <c r="C1782" t="str">
        <v>Evening</v>
      </c>
      <c r="D1782">
        <v>23</v>
      </c>
      <c r="E1782" t="str">
        <f>IF(MOD(D1782,2)=0,"EVEN","ODD")</f>
        <v>ODD</v>
      </c>
      <c r="F1782" t="str">
        <f>IF(D1782&lt;=18,"LOW (1-18)","HIGH (19-36)")</f>
        <v>HIGH (19-36)</v>
      </c>
      <c r="G1782">
        <f>INT((D1782-1)/6)+1</f>
        <v>4</v>
      </c>
      <c r="H1782">
        <f>MOD(D1782-1,6)+1</f>
        <v>5</v>
      </c>
      <c r="I1782">
        <f>37-D1782</f>
        <v>14</v>
      </c>
      <c r="J1782">
        <f>ABS(D1782-D1783)</f>
        <v>12</v>
      </c>
    </row>
    <row r="1783">
      <c r="A1783">
        <v>25788</v>
      </c>
      <c r="B1783" t="str">
        <v>2025-06-20</v>
      </c>
      <c r="C1783" t="str">
        <v>Afternoon</v>
      </c>
      <c r="D1783">
        <v>11</v>
      </c>
      <c r="E1783" t="str">
        <f>IF(MOD(D1783,2)=0,"EVEN","ODD")</f>
        <v>ODD</v>
      </c>
      <c r="F1783" t="str">
        <f>IF(D1783&lt;=18,"LOW (1-18)","HIGH (19-36)")</f>
        <v>LOW (1-18)</v>
      </c>
      <c r="G1783">
        <f>INT((D1783-1)/6)+1</f>
        <v>2</v>
      </c>
      <c r="H1783">
        <f>MOD(D1783-1,6)+1</f>
        <v>5</v>
      </c>
      <c r="I1783">
        <f>37-D1783</f>
        <v>26</v>
      </c>
      <c r="J1783">
        <f>ABS(D1783-D1784)</f>
        <v>0</v>
      </c>
    </row>
    <row r="1784">
      <c r="A1784">
        <v>25787</v>
      </c>
      <c r="B1784" t="str">
        <v>2025-06-20</v>
      </c>
      <c r="C1784" t="str">
        <v>Midday</v>
      </c>
      <c r="D1784">
        <v>11</v>
      </c>
      <c r="E1784" t="str">
        <f>IF(MOD(D1784,2)=0,"EVEN","ODD")</f>
        <v>ODD</v>
      </c>
      <c r="F1784" t="str">
        <f>IF(D1784&lt;=18,"LOW (1-18)","HIGH (19-36)")</f>
        <v>LOW (1-18)</v>
      </c>
      <c r="G1784">
        <f>INT((D1784-1)/6)+1</f>
        <v>2</v>
      </c>
      <c r="H1784">
        <f>MOD(D1784-1,6)+1</f>
        <v>5</v>
      </c>
      <c r="I1784">
        <f>37-D1784</f>
        <v>26</v>
      </c>
      <c r="J1784">
        <f>ABS(D1784-D1785)</f>
        <v>7</v>
      </c>
    </row>
    <row r="1785">
      <c r="A1785">
        <v>25786</v>
      </c>
      <c r="B1785" t="str">
        <v>2025-06-20</v>
      </c>
      <c r="C1785" t="str">
        <v>Morning</v>
      </c>
      <c r="D1785">
        <v>18</v>
      </c>
      <c r="E1785" t="str">
        <f>IF(MOD(D1785,2)=0,"EVEN","ODD")</f>
        <v>EVEN</v>
      </c>
      <c r="F1785" t="str">
        <f>IF(D1785&lt;=18,"LOW (1-18)","HIGH (19-36)")</f>
        <v>LOW (1-18)</v>
      </c>
      <c r="G1785">
        <f>INT((D1785-1)/6)+1</f>
        <v>3</v>
      </c>
      <c r="H1785">
        <f>MOD(D1785-1,6)+1</f>
        <v>6</v>
      </c>
      <c r="I1785">
        <f>37-D1785</f>
        <v>19</v>
      </c>
      <c r="J1785">
        <f>ABS(D1785-D1786)</f>
        <v>5</v>
      </c>
    </row>
    <row r="1786">
      <c r="A1786">
        <v>25785</v>
      </c>
      <c r="B1786" t="str">
        <v>2025-06-18</v>
      </c>
      <c r="C1786" t="str">
        <v>Evening</v>
      </c>
      <c r="D1786">
        <v>13</v>
      </c>
      <c r="E1786" t="str">
        <f>IF(MOD(D1786,2)=0,"EVEN","ODD")</f>
        <v>ODD</v>
      </c>
      <c r="F1786" t="str">
        <f>IF(D1786&lt;=18,"LOW (1-18)","HIGH (19-36)")</f>
        <v>LOW (1-18)</v>
      </c>
      <c r="G1786">
        <f>INT((D1786-1)/6)+1</f>
        <v>3</v>
      </c>
      <c r="H1786">
        <f>MOD(D1786-1,6)+1</f>
        <v>1</v>
      </c>
      <c r="I1786">
        <f>37-D1786</f>
        <v>24</v>
      </c>
      <c r="J1786">
        <f>ABS(D1786-D1787)</f>
        <v>8</v>
      </c>
    </row>
    <row r="1787">
      <c r="A1787">
        <v>25784</v>
      </c>
      <c r="B1787" t="str">
        <v>2025-06-18</v>
      </c>
      <c r="C1787" t="str">
        <v>Afternoon</v>
      </c>
      <c r="D1787">
        <v>21</v>
      </c>
      <c r="E1787" t="str">
        <f>IF(MOD(D1787,2)=0,"EVEN","ODD")</f>
        <v>ODD</v>
      </c>
      <c r="F1787" t="str">
        <f>IF(D1787&lt;=18,"LOW (1-18)","HIGH (19-36)")</f>
        <v>HIGH (19-36)</v>
      </c>
      <c r="G1787">
        <f>INT((D1787-1)/6)+1</f>
        <v>4</v>
      </c>
      <c r="H1787">
        <f>MOD(D1787-1,6)+1</f>
        <v>3</v>
      </c>
      <c r="I1787">
        <f>37-D1787</f>
        <v>16</v>
      </c>
      <c r="J1787">
        <f>ABS(D1787-D1788)</f>
        <v>12</v>
      </c>
    </row>
    <row r="1788">
      <c r="A1788">
        <v>25783</v>
      </c>
      <c r="B1788" t="str">
        <v>2025-06-18</v>
      </c>
      <c r="C1788" t="str">
        <v>Midday</v>
      </c>
      <c r="D1788">
        <v>33</v>
      </c>
      <c r="E1788" t="str">
        <f>IF(MOD(D1788,2)=0,"EVEN","ODD")</f>
        <v>ODD</v>
      </c>
      <c r="F1788" t="str">
        <f>IF(D1788&lt;=18,"LOW (1-18)","HIGH (19-36)")</f>
        <v>HIGH (19-36)</v>
      </c>
      <c r="G1788">
        <f>INT((D1788-1)/6)+1</f>
        <v>6</v>
      </c>
      <c r="H1788">
        <f>MOD(D1788-1,6)+1</f>
        <v>3</v>
      </c>
      <c r="I1788">
        <f>37-D1788</f>
        <v>4</v>
      </c>
      <c r="J1788">
        <f>ABS(D1788-D1789)</f>
        <v>2</v>
      </c>
    </row>
    <row r="1789">
      <c r="A1789">
        <v>25782</v>
      </c>
      <c r="B1789" t="str">
        <v>2025-06-18</v>
      </c>
      <c r="C1789" t="str">
        <v>Morning</v>
      </c>
      <c r="D1789">
        <v>31</v>
      </c>
      <c r="E1789" t="str">
        <f>IF(MOD(D1789,2)=0,"EVEN","ODD")</f>
        <v>ODD</v>
      </c>
      <c r="F1789" t="str">
        <f>IF(D1789&lt;=18,"LOW (1-18)","HIGH (19-36)")</f>
        <v>HIGH (19-36)</v>
      </c>
      <c r="G1789">
        <f>INT((D1789-1)/6)+1</f>
        <v>6</v>
      </c>
      <c r="H1789">
        <f>MOD(D1789-1,6)+1</f>
        <v>1</v>
      </c>
      <c r="I1789">
        <f>37-D1789</f>
        <v>6</v>
      </c>
      <c r="J1789">
        <f>ABS(D1789-D1790)</f>
        <v>3</v>
      </c>
    </row>
    <row r="1790">
      <c r="A1790">
        <v>25781</v>
      </c>
      <c r="B1790" t="str">
        <v>2025-06-17</v>
      </c>
      <c r="C1790" t="str">
        <v>Evening</v>
      </c>
      <c r="D1790">
        <v>28</v>
      </c>
      <c r="E1790" t="str">
        <f>IF(MOD(D1790,2)=0,"EVEN","ODD")</f>
        <v>EVEN</v>
      </c>
      <c r="F1790" t="str">
        <f>IF(D1790&lt;=18,"LOW (1-18)","HIGH (19-36)")</f>
        <v>HIGH (19-36)</v>
      </c>
      <c r="G1790">
        <f>INT((D1790-1)/6)+1</f>
        <v>5</v>
      </c>
      <c r="H1790">
        <f>MOD(D1790-1,6)+1</f>
        <v>4</v>
      </c>
      <c r="I1790">
        <f>37-D1790</f>
        <v>9</v>
      </c>
      <c r="J1790">
        <f>ABS(D1790-D1791)</f>
        <v>20</v>
      </c>
    </row>
    <row r="1791">
      <c r="A1791">
        <v>25780</v>
      </c>
      <c r="B1791" t="str">
        <v>2025-06-17</v>
      </c>
      <c r="C1791" t="str">
        <v>Afternoon</v>
      </c>
      <c r="D1791">
        <v>8</v>
      </c>
      <c r="E1791" t="str">
        <f>IF(MOD(D1791,2)=0,"EVEN","ODD")</f>
        <v>EVEN</v>
      </c>
      <c r="F1791" t="str">
        <f>IF(D1791&lt;=18,"LOW (1-18)","HIGH (19-36)")</f>
        <v>LOW (1-18)</v>
      </c>
      <c r="G1791">
        <f>INT((D1791-1)/6)+1</f>
        <v>2</v>
      </c>
      <c r="H1791">
        <f>MOD(D1791-1,6)+1</f>
        <v>2</v>
      </c>
      <c r="I1791">
        <f>37-D1791</f>
        <v>29</v>
      </c>
      <c r="J1791">
        <f>ABS(D1791-D1792)</f>
        <v>2</v>
      </c>
    </row>
    <row r="1792">
      <c r="A1792">
        <v>25779</v>
      </c>
      <c r="B1792" t="str">
        <v>2025-06-17</v>
      </c>
      <c r="C1792" t="str">
        <v>Midday</v>
      </c>
      <c r="D1792">
        <v>10</v>
      </c>
      <c r="E1792" t="str">
        <f>IF(MOD(D1792,2)=0,"EVEN","ODD")</f>
        <v>EVEN</v>
      </c>
      <c r="F1792" t="str">
        <f>IF(D1792&lt;=18,"LOW (1-18)","HIGH (19-36)")</f>
        <v>LOW (1-18)</v>
      </c>
      <c r="G1792">
        <f>INT((D1792-1)/6)+1</f>
        <v>2</v>
      </c>
      <c r="H1792">
        <f>MOD(D1792-1,6)+1</f>
        <v>4</v>
      </c>
      <c r="I1792">
        <f>37-D1792</f>
        <v>27</v>
      </c>
      <c r="J1792">
        <f>ABS(D1792-D1793)</f>
        <v>6</v>
      </c>
    </row>
    <row r="1793">
      <c r="A1793">
        <v>25778</v>
      </c>
      <c r="B1793" t="str">
        <v>2025-06-17</v>
      </c>
      <c r="C1793" t="str">
        <v>Morning</v>
      </c>
      <c r="D1793">
        <v>4</v>
      </c>
      <c r="E1793" t="str">
        <f>IF(MOD(D1793,2)=0,"EVEN","ODD")</f>
        <v>EVEN</v>
      </c>
      <c r="F1793" t="str">
        <f>IF(D1793&lt;=18,"LOW (1-18)","HIGH (19-36)")</f>
        <v>LOW (1-18)</v>
      </c>
      <c r="G1793">
        <f>INT((D1793-1)/6)+1</f>
        <v>1</v>
      </c>
      <c r="H1793">
        <f>MOD(D1793-1,6)+1</f>
        <v>4</v>
      </c>
      <c r="I1793">
        <f>37-D1793</f>
        <v>33</v>
      </c>
      <c r="J1793">
        <f>ABS(D1793-D1794)</f>
        <v>32</v>
      </c>
    </row>
    <row r="1794">
      <c r="A1794">
        <v>25777</v>
      </c>
      <c r="B1794" t="str">
        <v>2025-06-16</v>
      </c>
      <c r="C1794" t="str">
        <v>Evening</v>
      </c>
      <c r="D1794">
        <v>36</v>
      </c>
      <c r="E1794" t="str">
        <f>IF(MOD(D1794,2)=0,"EVEN","ODD")</f>
        <v>EVEN</v>
      </c>
      <c r="F1794" t="str">
        <f>IF(D1794&lt;=18,"LOW (1-18)","HIGH (19-36)")</f>
        <v>HIGH (19-36)</v>
      </c>
      <c r="G1794">
        <f>INT((D1794-1)/6)+1</f>
        <v>6</v>
      </c>
      <c r="H1794">
        <f>MOD(D1794-1,6)+1</f>
        <v>6</v>
      </c>
      <c r="I1794">
        <f>37-D1794</f>
        <v>1</v>
      </c>
      <c r="J1794">
        <f>ABS(D1794-D1795)</f>
        <v>8</v>
      </c>
    </row>
    <row r="1795">
      <c r="A1795">
        <v>25776</v>
      </c>
      <c r="B1795" t="str">
        <v>2025-06-16</v>
      </c>
      <c r="C1795" t="str">
        <v>Afternoon</v>
      </c>
      <c r="D1795">
        <v>28</v>
      </c>
      <c r="E1795" t="str">
        <f>IF(MOD(D1795,2)=0,"EVEN","ODD")</f>
        <v>EVEN</v>
      </c>
      <c r="F1795" t="str">
        <f>IF(D1795&lt;=18,"LOW (1-18)","HIGH (19-36)")</f>
        <v>HIGH (19-36)</v>
      </c>
      <c r="G1795">
        <f>INT((D1795-1)/6)+1</f>
        <v>5</v>
      </c>
      <c r="H1795">
        <f>MOD(D1795-1,6)+1</f>
        <v>4</v>
      </c>
      <c r="I1795">
        <f>37-D1795</f>
        <v>9</v>
      </c>
      <c r="J1795">
        <f>ABS(D1795-D1796)</f>
        <v>0</v>
      </c>
    </row>
    <row r="1796">
      <c r="A1796">
        <v>25775</v>
      </c>
      <c r="B1796" t="str">
        <v>2025-06-16</v>
      </c>
      <c r="C1796" t="str">
        <v>Midday</v>
      </c>
      <c r="D1796">
        <v>28</v>
      </c>
      <c r="E1796" t="str">
        <f>IF(MOD(D1796,2)=0,"EVEN","ODD")</f>
        <v>EVEN</v>
      </c>
      <c r="F1796" t="str">
        <f>IF(D1796&lt;=18,"LOW (1-18)","HIGH (19-36)")</f>
        <v>HIGH (19-36)</v>
      </c>
      <c r="G1796">
        <f>INT((D1796-1)/6)+1</f>
        <v>5</v>
      </c>
      <c r="H1796">
        <f>MOD(D1796-1,6)+1</f>
        <v>4</v>
      </c>
      <c r="I1796">
        <f>37-D1796</f>
        <v>9</v>
      </c>
      <c r="J1796">
        <f>ABS(D1796-D1797)</f>
        <v>5</v>
      </c>
    </row>
    <row r="1797">
      <c r="A1797">
        <v>25774</v>
      </c>
      <c r="B1797" t="str">
        <v>2025-06-16</v>
      </c>
      <c r="C1797" t="str">
        <v>Morning</v>
      </c>
      <c r="D1797">
        <v>23</v>
      </c>
      <c r="E1797" t="str">
        <f>IF(MOD(D1797,2)=0,"EVEN","ODD")</f>
        <v>ODD</v>
      </c>
      <c r="F1797" t="str">
        <f>IF(D1797&lt;=18,"LOW (1-18)","HIGH (19-36)")</f>
        <v>HIGH (19-36)</v>
      </c>
      <c r="G1797">
        <f>INT((D1797-1)/6)+1</f>
        <v>4</v>
      </c>
      <c r="H1797">
        <f>MOD(D1797-1,6)+1</f>
        <v>5</v>
      </c>
      <c r="I1797">
        <f>37-D1797</f>
        <v>14</v>
      </c>
      <c r="J1797">
        <f>ABS(D1797-D1798)</f>
        <v>1</v>
      </c>
    </row>
    <row r="1798">
      <c r="A1798">
        <v>25773</v>
      </c>
      <c r="B1798" t="str">
        <v>2025-06-14</v>
      </c>
      <c r="C1798" t="str">
        <v>Evening</v>
      </c>
      <c r="D1798">
        <v>24</v>
      </c>
      <c r="E1798" t="str">
        <f>IF(MOD(D1798,2)=0,"EVEN","ODD")</f>
        <v>EVEN</v>
      </c>
      <c r="F1798" t="str">
        <f>IF(D1798&lt;=18,"LOW (1-18)","HIGH (19-36)")</f>
        <v>HIGH (19-36)</v>
      </c>
      <c r="G1798">
        <f>INT((D1798-1)/6)+1</f>
        <v>4</v>
      </c>
      <c r="H1798">
        <f>MOD(D1798-1,6)+1</f>
        <v>6</v>
      </c>
      <c r="I1798">
        <f>37-D1798</f>
        <v>13</v>
      </c>
      <c r="J1798">
        <f>ABS(D1798-D1799)</f>
        <v>13</v>
      </c>
    </row>
    <row r="1799">
      <c r="A1799">
        <v>25772</v>
      </c>
      <c r="B1799" t="str">
        <v>2025-06-14</v>
      </c>
      <c r="C1799" t="str">
        <v>Afternoon</v>
      </c>
      <c r="D1799">
        <v>11</v>
      </c>
      <c r="E1799" t="str">
        <f>IF(MOD(D1799,2)=0,"EVEN","ODD")</f>
        <v>ODD</v>
      </c>
      <c r="F1799" t="str">
        <f>IF(D1799&lt;=18,"LOW (1-18)","HIGH (19-36)")</f>
        <v>LOW (1-18)</v>
      </c>
      <c r="G1799">
        <f>INT((D1799-1)/6)+1</f>
        <v>2</v>
      </c>
      <c r="H1799">
        <f>MOD(D1799-1,6)+1</f>
        <v>5</v>
      </c>
      <c r="I1799">
        <f>37-D1799</f>
        <v>26</v>
      </c>
      <c r="J1799">
        <f>ABS(D1799-D1800)</f>
        <v>9</v>
      </c>
    </row>
    <row r="1800">
      <c r="A1800">
        <v>25771</v>
      </c>
      <c r="B1800" t="str">
        <v>2025-06-14</v>
      </c>
      <c r="C1800" t="str">
        <v>Midday</v>
      </c>
      <c r="D1800">
        <v>20</v>
      </c>
      <c r="E1800" t="str">
        <f>IF(MOD(D1800,2)=0,"EVEN","ODD")</f>
        <v>EVEN</v>
      </c>
      <c r="F1800" t="str">
        <f>IF(D1800&lt;=18,"LOW (1-18)","HIGH (19-36)")</f>
        <v>HIGH (19-36)</v>
      </c>
      <c r="G1800">
        <f>INT((D1800-1)/6)+1</f>
        <v>4</v>
      </c>
      <c r="H1800">
        <f>MOD(D1800-1,6)+1</f>
        <v>2</v>
      </c>
      <c r="I1800">
        <f>37-D1800</f>
        <v>17</v>
      </c>
      <c r="J1800">
        <f>ABS(D1800-D1801)</f>
        <v>6</v>
      </c>
    </row>
    <row r="1801">
      <c r="A1801">
        <v>25770</v>
      </c>
      <c r="B1801" t="str">
        <v>2025-06-14</v>
      </c>
      <c r="C1801" t="str">
        <v>Morning</v>
      </c>
      <c r="D1801">
        <v>14</v>
      </c>
      <c r="E1801" t="str">
        <f>IF(MOD(D1801,2)=0,"EVEN","ODD")</f>
        <v>EVEN</v>
      </c>
      <c r="F1801" t="str">
        <f>IF(D1801&lt;=18,"LOW (1-18)","HIGH (19-36)")</f>
        <v>LOW (1-18)</v>
      </c>
      <c r="G1801">
        <f>INT((D1801-1)/6)+1</f>
        <v>3</v>
      </c>
      <c r="H1801">
        <f>MOD(D1801-1,6)+1</f>
        <v>2</v>
      </c>
      <c r="I1801">
        <f>37-D1801</f>
        <v>23</v>
      </c>
      <c r="J1801">
        <f>ABS(D1801-D1802)</f>
        <v>7</v>
      </c>
    </row>
    <row r="1802">
      <c r="A1802">
        <v>25769</v>
      </c>
      <c r="B1802" t="str">
        <v>2025-06-13</v>
      </c>
      <c r="C1802" t="str">
        <v>Evening</v>
      </c>
      <c r="D1802">
        <v>21</v>
      </c>
      <c r="E1802" t="str">
        <f>IF(MOD(D1802,2)=0,"EVEN","ODD")</f>
        <v>ODD</v>
      </c>
      <c r="F1802" t="str">
        <f>IF(D1802&lt;=18,"LOW (1-18)","HIGH (19-36)")</f>
        <v>HIGH (19-36)</v>
      </c>
      <c r="G1802">
        <f>INT((D1802-1)/6)+1</f>
        <v>4</v>
      </c>
      <c r="H1802">
        <f>MOD(D1802-1,6)+1</f>
        <v>3</v>
      </c>
      <c r="I1802">
        <f>37-D1802</f>
        <v>16</v>
      </c>
      <c r="J1802">
        <f>ABS(D1802-D1803)</f>
        <v>6</v>
      </c>
    </row>
    <row r="1803">
      <c r="A1803">
        <v>25768</v>
      </c>
      <c r="B1803" t="str">
        <v>2025-06-13</v>
      </c>
      <c r="C1803" t="str">
        <v>Afternoon</v>
      </c>
      <c r="D1803">
        <v>27</v>
      </c>
      <c r="E1803" t="str">
        <f>IF(MOD(D1803,2)=0,"EVEN","ODD")</f>
        <v>ODD</v>
      </c>
      <c r="F1803" t="str">
        <f>IF(D1803&lt;=18,"LOW (1-18)","HIGH (19-36)")</f>
        <v>HIGH (19-36)</v>
      </c>
      <c r="G1803">
        <f>INT((D1803-1)/6)+1</f>
        <v>5</v>
      </c>
      <c r="H1803">
        <f>MOD(D1803-1,6)+1</f>
        <v>3</v>
      </c>
      <c r="I1803">
        <f>37-D1803</f>
        <v>10</v>
      </c>
      <c r="J1803">
        <f>ABS(D1803-D1804)</f>
        <v>26</v>
      </c>
    </row>
    <row r="1804">
      <c r="A1804">
        <v>25767</v>
      </c>
      <c r="B1804" t="str">
        <v>2025-06-13</v>
      </c>
      <c r="C1804" t="str">
        <v>Midday</v>
      </c>
      <c r="D1804">
        <v>1</v>
      </c>
      <c r="E1804" t="str">
        <f>IF(MOD(D1804,2)=0,"EVEN","ODD")</f>
        <v>ODD</v>
      </c>
      <c r="F1804" t="str">
        <f>IF(D1804&lt;=18,"LOW (1-18)","HIGH (19-36)")</f>
        <v>LOW (1-18)</v>
      </c>
      <c r="G1804">
        <f>INT((D1804-1)/6)+1</f>
        <v>1</v>
      </c>
      <c r="H1804">
        <f>MOD(D1804-1,6)+1</f>
        <v>1</v>
      </c>
      <c r="I1804">
        <f>37-D1804</f>
        <v>36</v>
      </c>
      <c r="J1804">
        <f>ABS(D1804-D1805)</f>
        <v>15</v>
      </c>
    </row>
    <row r="1805">
      <c r="A1805">
        <v>25766</v>
      </c>
      <c r="B1805" t="str">
        <v>2025-06-13</v>
      </c>
      <c r="C1805" t="str">
        <v>Morning</v>
      </c>
      <c r="D1805">
        <v>16</v>
      </c>
      <c r="E1805" t="str">
        <f>IF(MOD(D1805,2)=0,"EVEN","ODD")</f>
        <v>EVEN</v>
      </c>
      <c r="F1805" t="str">
        <f>IF(D1805&lt;=18,"LOW (1-18)","HIGH (19-36)")</f>
        <v>LOW (1-18)</v>
      </c>
      <c r="G1805">
        <f>INT((D1805-1)/6)+1</f>
        <v>3</v>
      </c>
      <c r="H1805">
        <f>MOD(D1805-1,6)+1</f>
        <v>4</v>
      </c>
      <c r="I1805">
        <f>37-D1805</f>
        <v>21</v>
      </c>
      <c r="J1805">
        <f>ABS(D1805-D1806)</f>
        <v>4</v>
      </c>
    </row>
    <row r="1806">
      <c r="A1806">
        <v>25765</v>
      </c>
      <c r="B1806" t="str">
        <v>2025-06-12</v>
      </c>
      <c r="C1806" t="str">
        <v>Evening</v>
      </c>
      <c r="D1806">
        <v>12</v>
      </c>
      <c r="E1806" t="str">
        <f>IF(MOD(D1806,2)=0,"EVEN","ODD")</f>
        <v>EVEN</v>
      </c>
      <c r="F1806" t="str">
        <f>IF(D1806&lt;=18,"LOW (1-18)","HIGH (19-36)")</f>
        <v>LOW (1-18)</v>
      </c>
      <c r="G1806">
        <f>INT((D1806-1)/6)+1</f>
        <v>2</v>
      </c>
      <c r="H1806">
        <f>MOD(D1806-1,6)+1</f>
        <v>6</v>
      </c>
      <c r="I1806">
        <f>37-D1806</f>
        <v>25</v>
      </c>
      <c r="J1806">
        <f>ABS(D1806-D1807)</f>
        <v>16</v>
      </c>
    </row>
    <row r="1807">
      <c r="A1807">
        <v>25764</v>
      </c>
      <c r="B1807" t="str">
        <v>2025-06-12</v>
      </c>
      <c r="C1807" t="str">
        <v>Afternoon</v>
      </c>
      <c r="D1807">
        <v>28</v>
      </c>
      <c r="E1807" t="str">
        <f>IF(MOD(D1807,2)=0,"EVEN","ODD")</f>
        <v>EVEN</v>
      </c>
      <c r="F1807" t="str">
        <f>IF(D1807&lt;=18,"LOW (1-18)","HIGH (19-36)")</f>
        <v>HIGH (19-36)</v>
      </c>
      <c r="G1807">
        <f>INT((D1807-1)/6)+1</f>
        <v>5</v>
      </c>
      <c r="H1807">
        <f>MOD(D1807-1,6)+1</f>
        <v>4</v>
      </c>
      <c r="I1807">
        <f>37-D1807</f>
        <v>9</v>
      </c>
      <c r="J1807">
        <f>ABS(D1807-D1808)</f>
        <v>1</v>
      </c>
    </row>
    <row r="1808">
      <c r="A1808">
        <v>25763</v>
      </c>
      <c r="B1808" t="str">
        <v>2025-06-12</v>
      </c>
      <c r="C1808" t="str">
        <v>Midday</v>
      </c>
      <c r="D1808">
        <v>29</v>
      </c>
      <c r="E1808" t="str">
        <f>IF(MOD(D1808,2)=0,"EVEN","ODD")</f>
        <v>ODD</v>
      </c>
      <c r="F1808" t="str">
        <f>IF(D1808&lt;=18,"LOW (1-18)","HIGH (19-36)")</f>
        <v>HIGH (19-36)</v>
      </c>
      <c r="G1808">
        <f>INT((D1808-1)/6)+1</f>
        <v>5</v>
      </c>
      <c r="H1808">
        <f>MOD(D1808-1,6)+1</f>
        <v>5</v>
      </c>
      <c r="I1808">
        <f>37-D1808</f>
        <v>8</v>
      </c>
      <c r="J1808">
        <f>ABS(D1808-D1809)</f>
        <v>25</v>
      </c>
    </row>
    <row r="1809">
      <c r="A1809">
        <v>25762</v>
      </c>
      <c r="B1809" t="str">
        <v>2025-06-12</v>
      </c>
      <c r="C1809" t="str">
        <v>Morning</v>
      </c>
      <c r="D1809">
        <v>4</v>
      </c>
      <c r="E1809" t="str">
        <f>IF(MOD(D1809,2)=0,"EVEN","ODD")</f>
        <v>EVEN</v>
      </c>
      <c r="F1809" t="str">
        <f>IF(D1809&lt;=18,"LOW (1-18)","HIGH (19-36)")</f>
        <v>LOW (1-18)</v>
      </c>
      <c r="G1809">
        <f>INT((D1809-1)/6)+1</f>
        <v>1</v>
      </c>
      <c r="H1809">
        <f>MOD(D1809-1,6)+1</f>
        <v>4</v>
      </c>
      <c r="I1809">
        <f>37-D1809</f>
        <v>33</v>
      </c>
      <c r="J1809">
        <f>ABS(D1809-D1810)</f>
        <v>3</v>
      </c>
    </row>
    <row r="1810">
      <c r="A1810">
        <v>25761</v>
      </c>
      <c r="B1810" t="str">
        <v>2025-06-11</v>
      </c>
      <c r="C1810" t="str">
        <v>Evening</v>
      </c>
      <c r="D1810">
        <v>7</v>
      </c>
      <c r="E1810" t="str">
        <f>IF(MOD(D1810,2)=0,"EVEN","ODD")</f>
        <v>ODD</v>
      </c>
      <c r="F1810" t="str">
        <f>IF(D1810&lt;=18,"LOW (1-18)","HIGH (19-36)")</f>
        <v>LOW (1-18)</v>
      </c>
      <c r="G1810">
        <f>INT((D1810-1)/6)+1</f>
        <v>2</v>
      </c>
      <c r="H1810">
        <f>MOD(D1810-1,6)+1</f>
        <v>1</v>
      </c>
      <c r="I1810">
        <f>37-D1810</f>
        <v>30</v>
      </c>
      <c r="J1810">
        <f>ABS(D1810-D1811)</f>
        <v>23</v>
      </c>
    </row>
    <row r="1811">
      <c r="A1811">
        <v>25760</v>
      </c>
      <c r="B1811" t="str">
        <v>2025-06-11</v>
      </c>
      <c r="C1811" t="str">
        <v>Afternoon</v>
      </c>
      <c r="D1811">
        <v>30</v>
      </c>
      <c r="E1811" t="str">
        <f>IF(MOD(D1811,2)=0,"EVEN","ODD")</f>
        <v>EVEN</v>
      </c>
      <c r="F1811" t="str">
        <f>IF(D1811&lt;=18,"LOW (1-18)","HIGH (19-36)")</f>
        <v>HIGH (19-36)</v>
      </c>
      <c r="G1811">
        <f>INT((D1811-1)/6)+1</f>
        <v>5</v>
      </c>
      <c r="H1811">
        <f>MOD(D1811-1,6)+1</f>
        <v>6</v>
      </c>
      <c r="I1811">
        <f>37-D1811</f>
        <v>7</v>
      </c>
      <c r="J1811">
        <f>ABS(D1811-D1812)</f>
        <v>3</v>
      </c>
    </row>
    <row r="1812">
      <c r="A1812">
        <v>25759</v>
      </c>
      <c r="B1812" t="str">
        <v>2025-06-11</v>
      </c>
      <c r="C1812" t="str">
        <v>Midday</v>
      </c>
      <c r="D1812">
        <v>33</v>
      </c>
      <c r="E1812" t="str">
        <f>IF(MOD(D1812,2)=0,"EVEN","ODD")</f>
        <v>ODD</v>
      </c>
      <c r="F1812" t="str">
        <f>IF(D1812&lt;=18,"LOW (1-18)","HIGH (19-36)")</f>
        <v>HIGH (19-36)</v>
      </c>
      <c r="G1812">
        <f>INT((D1812-1)/6)+1</f>
        <v>6</v>
      </c>
      <c r="H1812">
        <f>MOD(D1812-1,6)+1</f>
        <v>3</v>
      </c>
      <c r="I1812">
        <f>37-D1812</f>
        <v>4</v>
      </c>
      <c r="J1812">
        <f>ABS(D1812-D1813)</f>
        <v>24</v>
      </c>
    </row>
    <row r="1813">
      <c r="A1813">
        <v>25758</v>
      </c>
      <c r="B1813" t="str">
        <v>2025-06-11</v>
      </c>
      <c r="C1813" t="str">
        <v>Morning</v>
      </c>
      <c r="D1813">
        <v>9</v>
      </c>
      <c r="E1813" t="str">
        <f>IF(MOD(D1813,2)=0,"EVEN","ODD")</f>
        <v>ODD</v>
      </c>
      <c r="F1813" t="str">
        <f>IF(D1813&lt;=18,"LOW (1-18)","HIGH (19-36)")</f>
        <v>LOW (1-18)</v>
      </c>
      <c r="G1813">
        <f>INT((D1813-1)/6)+1</f>
        <v>2</v>
      </c>
      <c r="H1813">
        <f>MOD(D1813-1,6)+1</f>
        <v>3</v>
      </c>
      <c r="I1813">
        <f>37-D1813</f>
        <v>28</v>
      </c>
      <c r="J1813">
        <f>ABS(D1813-D1814)</f>
        <v>4</v>
      </c>
    </row>
    <row r="1814">
      <c r="A1814">
        <v>25757</v>
      </c>
      <c r="B1814" t="str">
        <v>2025-06-10</v>
      </c>
      <c r="C1814" t="str">
        <v>Evening</v>
      </c>
      <c r="D1814">
        <v>5</v>
      </c>
      <c r="E1814" t="str">
        <f>IF(MOD(D1814,2)=0,"EVEN","ODD")</f>
        <v>ODD</v>
      </c>
      <c r="F1814" t="str">
        <f>IF(D1814&lt;=18,"LOW (1-18)","HIGH (19-36)")</f>
        <v>LOW (1-18)</v>
      </c>
      <c r="G1814">
        <f>INT((D1814-1)/6)+1</f>
        <v>1</v>
      </c>
      <c r="H1814">
        <f>MOD(D1814-1,6)+1</f>
        <v>5</v>
      </c>
      <c r="I1814">
        <f>37-D1814</f>
        <v>32</v>
      </c>
      <c r="J1814">
        <f>ABS(D1814-D1815)</f>
        <v>30</v>
      </c>
    </row>
    <row r="1815">
      <c r="A1815">
        <v>25756</v>
      </c>
      <c r="B1815" t="str">
        <v>2025-06-10</v>
      </c>
      <c r="C1815" t="str">
        <v>Afternoon</v>
      </c>
      <c r="D1815">
        <v>35</v>
      </c>
      <c r="E1815" t="str">
        <f>IF(MOD(D1815,2)=0,"EVEN","ODD")</f>
        <v>ODD</v>
      </c>
      <c r="F1815" t="str">
        <f>IF(D1815&lt;=18,"LOW (1-18)","HIGH (19-36)")</f>
        <v>HIGH (19-36)</v>
      </c>
      <c r="G1815">
        <f>INT((D1815-1)/6)+1</f>
        <v>6</v>
      </c>
      <c r="H1815">
        <f>MOD(D1815-1,6)+1</f>
        <v>5</v>
      </c>
      <c r="I1815">
        <f>37-D1815</f>
        <v>2</v>
      </c>
      <c r="J1815">
        <f>ABS(D1815-D1816)</f>
        <v>6</v>
      </c>
    </row>
    <row r="1816">
      <c r="A1816">
        <v>25755</v>
      </c>
      <c r="B1816" t="str">
        <v>2025-06-10</v>
      </c>
      <c r="C1816" t="str">
        <v>Midday</v>
      </c>
      <c r="D1816">
        <v>29</v>
      </c>
      <c r="E1816" t="str">
        <f>IF(MOD(D1816,2)=0,"EVEN","ODD")</f>
        <v>ODD</v>
      </c>
      <c r="F1816" t="str">
        <f>IF(D1816&lt;=18,"LOW (1-18)","HIGH (19-36)")</f>
        <v>HIGH (19-36)</v>
      </c>
      <c r="G1816">
        <f>INT((D1816-1)/6)+1</f>
        <v>5</v>
      </c>
      <c r="H1816">
        <f>MOD(D1816-1,6)+1</f>
        <v>5</v>
      </c>
      <c r="I1816">
        <f>37-D1816</f>
        <v>8</v>
      </c>
      <c r="J1816">
        <f>ABS(D1816-D1817)</f>
        <v>1</v>
      </c>
    </row>
    <row r="1817">
      <c r="A1817">
        <v>25754</v>
      </c>
      <c r="B1817" t="str">
        <v>2025-06-10</v>
      </c>
      <c r="C1817" t="str">
        <v>Morning</v>
      </c>
      <c r="D1817">
        <v>30</v>
      </c>
      <c r="E1817" t="str">
        <f>IF(MOD(D1817,2)=0,"EVEN","ODD")</f>
        <v>EVEN</v>
      </c>
      <c r="F1817" t="str">
        <f>IF(D1817&lt;=18,"LOW (1-18)","HIGH (19-36)")</f>
        <v>HIGH (19-36)</v>
      </c>
      <c r="G1817">
        <f>INT((D1817-1)/6)+1</f>
        <v>5</v>
      </c>
      <c r="H1817">
        <f>MOD(D1817-1,6)+1</f>
        <v>6</v>
      </c>
      <c r="I1817">
        <f>37-D1817</f>
        <v>7</v>
      </c>
      <c r="J1817">
        <f>ABS(D1817-D1818)</f>
        <v>11</v>
      </c>
    </row>
    <row r="1818">
      <c r="A1818">
        <v>25753</v>
      </c>
      <c r="B1818" t="str">
        <v>2025-06-09</v>
      </c>
      <c r="C1818" t="str">
        <v>Evening</v>
      </c>
      <c r="D1818">
        <v>19</v>
      </c>
      <c r="E1818" t="str">
        <f>IF(MOD(D1818,2)=0,"EVEN","ODD")</f>
        <v>ODD</v>
      </c>
      <c r="F1818" t="str">
        <f>IF(D1818&lt;=18,"LOW (1-18)","HIGH (19-36)")</f>
        <v>HIGH (19-36)</v>
      </c>
      <c r="G1818">
        <f>INT((D1818-1)/6)+1</f>
        <v>4</v>
      </c>
      <c r="H1818">
        <f>MOD(D1818-1,6)+1</f>
        <v>1</v>
      </c>
      <c r="I1818">
        <f>37-D1818</f>
        <v>18</v>
      </c>
      <c r="J1818">
        <f>ABS(D1818-D1819)</f>
        <v>7</v>
      </c>
    </row>
    <row r="1819">
      <c r="A1819">
        <v>25752</v>
      </c>
      <c r="B1819" t="str">
        <v>2025-06-09</v>
      </c>
      <c r="C1819" t="str">
        <v>Afternoon</v>
      </c>
      <c r="D1819">
        <v>26</v>
      </c>
      <c r="E1819" t="str">
        <f>IF(MOD(D1819,2)=0,"EVEN","ODD")</f>
        <v>EVEN</v>
      </c>
      <c r="F1819" t="str">
        <f>IF(D1819&lt;=18,"LOW (1-18)","HIGH (19-36)")</f>
        <v>HIGH (19-36)</v>
      </c>
      <c r="G1819">
        <f>INT((D1819-1)/6)+1</f>
        <v>5</v>
      </c>
      <c r="H1819">
        <f>MOD(D1819-1,6)+1</f>
        <v>2</v>
      </c>
      <c r="I1819">
        <f>37-D1819</f>
        <v>11</v>
      </c>
      <c r="J1819">
        <f>ABS(D1819-D1820)</f>
        <v>3</v>
      </c>
    </row>
    <row r="1820">
      <c r="A1820">
        <v>25751</v>
      </c>
      <c r="B1820" t="str">
        <v>2025-06-09</v>
      </c>
      <c r="C1820" t="str">
        <v>Midday</v>
      </c>
      <c r="D1820">
        <v>23</v>
      </c>
      <c r="E1820" t="str">
        <f>IF(MOD(D1820,2)=0,"EVEN","ODD")</f>
        <v>ODD</v>
      </c>
      <c r="F1820" t="str">
        <f>IF(D1820&lt;=18,"LOW (1-18)","HIGH (19-36)")</f>
        <v>HIGH (19-36)</v>
      </c>
      <c r="G1820">
        <f>INT((D1820-1)/6)+1</f>
        <v>4</v>
      </c>
      <c r="H1820">
        <f>MOD(D1820-1,6)+1</f>
        <v>5</v>
      </c>
      <c r="I1820">
        <f>37-D1820</f>
        <v>14</v>
      </c>
      <c r="J1820">
        <f>ABS(D1820-D1821)</f>
        <v>15</v>
      </c>
    </row>
    <row r="1821">
      <c r="A1821">
        <v>25750</v>
      </c>
      <c r="B1821" t="str">
        <v>2025-06-09</v>
      </c>
      <c r="C1821" t="str">
        <v>Morning</v>
      </c>
      <c r="D1821">
        <v>8</v>
      </c>
      <c r="E1821" t="str">
        <f>IF(MOD(D1821,2)=0,"EVEN","ODD")</f>
        <v>EVEN</v>
      </c>
      <c r="F1821" t="str">
        <f>IF(D1821&lt;=18,"LOW (1-18)","HIGH (19-36)")</f>
        <v>LOW (1-18)</v>
      </c>
      <c r="G1821">
        <f>INT((D1821-1)/6)+1</f>
        <v>2</v>
      </c>
      <c r="H1821">
        <f>MOD(D1821-1,6)+1</f>
        <v>2</v>
      </c>
      <c r="I1821">
        <f>37-D1821</f>
        <v>29</v>
      </c>
      <c r="J1821">
        <f>ABS(D1821-D1822)</f>
        <v>4</v>
      </c>
    </row>
    <row r="1822">
      <c r="A1822">
        <v>25749</v>
      </c>
      <c r="B1822" t="str">
        <v>2025-06-07</v>
      </c>
      <c r="C1822" t="str">
        <v>Evening</v>
      </c>
      <c r="D1822">
        <v>12</v>
      </c>
      <c r="E1822" t="str">
        <f>IF(MOD(D1822,2)=0,"EVEN","ODD")</f>
        <v>EVEN</v>
      </c>
      <c r="F1822" t="str">
        <f>IF(D1822&lt;=18,"LOW (1-18)","HIGH (19-36)")</f>
        <v>LOW (1-18)</v>
      </c>
      <c r="G1822">
        <f>INT((D1822-1)/6)+1</f>
        <v>2</v>
      </c>
      <c r="H1822">
        <f>MOD(D1822-1,6)+1</f>
        <v>6</v>
      </c>
      <c r="I1822">
        <f>37-D1822</f>
        <v>25</v>
      </c>
      <c r="J1822">
        <f>ABS(D1822-D1823)</f>
        <v>24</v>
      </c>
    </row>
    <row r="1823">
      <c r="A1823">
        <v>25748</v>
      </c>
      <c r="B1823" t="str">
        <v>2025-06-07</v>
      </c>
      <c r="C1823" t="str">
        <v>Afternoon</v>
      </c>
      <c r="D1823">
        <v>36</v>
      </c>
      <c r="E1823" t="str">
        <f>IF(MOD(D1823,2)=0,"EVEN","ODD")</f>
        <v>EVEN</v>
      </c>
      <c r="F1823" t="str">
        <f>IF(D1823&lt;=18,"LOW (1-18)","HIGH (19-36)")</f>
        <v>HIGH (19-36)</v>
      </c>
      <c r="G1823">
        <f>INT((D1823-1)/6)+1</f>
        <v>6</v>
      </c>
      <c r="H1823">
        <f>MOD(D1823-1,6)+1</f>
        <v>6</v>
      </c>
      <c r="I1823">
        <f>37-D1823</f>
        <v>1</v>
      </c>
      <c r="J1823">
        <f>ABS(D1823-D1824)</f>
        <v>4</v>
      </c>
    </row>
    <row r="1824">
      <c r="A1824">
        <v>25747</v>
      </c>
      <c r="B1824" t="str">
        <v>2025-06-07</v>
      </c>
      <c r="C1824" t="str">
        <v>Midday</v>
      </c>
      <c r="D1824">
        <v>32</v>
      </c>
      <c r="E1824" t="str">
        <f>IF(MOD(D1824,2)=0,"EVEN","ODD")</f>
        <v>EVEN</v>
      </c>
      <c r="F1824" t="str">
        <f>IF(D1824&lt;=18,"LOW (1-18)","HIGH (19-36)")</f>
        <v>HIGH (19-36)</v>
      </c>
      <c r="G1824">
        <f>INT((D1824-1)/6)+1</f>
        <v>6</v>
      </c>
      <c r="H1824">
        <f>MOD(D1824-1,6)+1</f>
        <v>2</v>
      </c>
      <c r="I1824">
        <f>37-D1824</f>
        <v>5</v>
      </c>
      <c r="J1824">
        <f>ABS(D1824-D1825)</f>
        <v>15</v>
      </c>
    </row>
    <row r="1825">
      <c r="A1825">
        <v>25746</v>
      </c>
      <c r="B1825" t="str">
        <v>2025-06-07</v>
      </c>
      <c r="C1825" t="str">
        <v>Morning</v>
      </c>
      <c r="D1825">
        <v>17</v>
      </c>
      <c r="E1825" t="str">
        <f>IF(MOD(D1825,2)=0,"EVEN","ODD")</f>
        <v>ODD</v>
      </c>
      <c r="F1825" t="str">
        <f>IF(D1825&lt;=18,"LOW (1-18)","HIGH (19-36)")</f>
        <v>LOW (1-18)</v>
      </c>
      <c r="G1825">
        <f>INT((D1825-1)/6)+1</f>
        <v>3</v>
      </c>
      <c r="H1825">
        <f>MOD(D1825-1,6)+1</f>
        <v>5</v>
      </c>
      <c r="I1825">
        <f>37-D1825</f>
        <v>20</v>
      </c>
      <c r="J1825">
        <f>ABS(D1825-D1826)</f>
        <v>12</v>
      </c>
    </row>
    <row r="1826">
      <c r="A1826">
        <v>25745</v>
      </c>
      <c r="B1826" t="str">
        <v>2025-06-06</v>
      </c>
      <c r="C1826" t="str">
        <v>Evening</v>
      </c>
      <c r="D1826">
        <v>29</v>
      </c>
      <c r="E1826" t="str">
        <f>IF(MOD(D1826,2)=0,"EVEN","ODD")</f>
        <v>ODD</v>
      </c>
      <c r="F1826" t="str">
        <f>IF(D1826&lt;=18,"LOW (1-18)","HIGH (19-36)")</f>
        <v>HIGH (19-36)</v>
      </c>
      <c r="G1826">
        <f>INT((D1826-1)/6)+1</f>
        <v>5</v>
      </c>
      <c r="H1826">
        <f>MOD(D1826-1,6)+1</f>
        <v>5</v>
      </c>
      <c r="I1826">
        <f>37-D1826</f>
        <v>8</v>
      </c>
      <c r="J1826">
        <f>ABS(D1826-D1827)</f>
        <v>16</v>
      </c>
    </row>
    <row r="1827">
      <c r="A1827">
        <v>25744</v>
      </c>
      <c r="B1827" t="str">
        <v>2025-06-06</v>
      </c>
      <c r="C1827" t="str">
        <v>Afternoon</v>
      </c>
      <c r="D1827">
        <v>13</v>
      </c>
      <c r="E1827" t="str">
        <f>IF(MOD(D1827,2)=0,"EVEN","ODD")</f>
        <v>ODD</v>
      </c>
      <c r="F1827" t="str">
        <f>IF(D1827&lt;=18,"LOW (1-18)","HIGH (19-36)")</f>
        <v>LOW (1-18)</v>
      </c>
      <c r="G1827">
        <f>INT((D1827-1)/6)+1</f>
        <v>3</v>
      </c>
      <c r="H1827">
        <f>MOD(D1827-1,6)+1</f>
        <v>1</v>
      </c>
      <c r="I1827">
        <f>37-D1827</f>
        <v>24</v>
      </c>
      <c r="J1827">
        <f>ABS(D1827-D1828)</f>
        <v>11</v>
      </c>
    </row>
    <row r="1828">
      <c r="A1828">
        <v>25743</v>
      </c>
      <c r="B1828" t="str">
        <v>2025-06-06</v>
      </c>
      <c r="C1828" t="str">
        <v>Midday</v>
      </c>
      <c r="D1828">
        <v>2</v>
      </c>
      <c r="E1828" t="str">
        <f>IF(MOD(D1828,2)=0,"EVEN","ODD")</f>
        <v>EVEN</v>
      </c>
      <c r="F1828" t="str">
        <f>IF(D1828&lt;=18,"LOW (1-18)","HIGH (19-36)")</f>
        <v>LOW (1-18)</v>
      </c>
      <c r="G1828">
        <f>INT((D1828-1)/6)+1</f>
        <v>1</v>
      </c>
      <c r="H1828">
        <f>MOD(D1828-1,6)+1</f>
        <v>2</v>
      </c>
      <c r="I1828">
        <f>37-D1828</f>
        <v>35</v>
      </c>
      <c r="J1828">
        <f>ABS(D1828-D1829)</f>
        <v>1</v>
      </c>
    </row>
    <row r="1829">
      <c r="A1829">
        <v>25742</v>
      </c>
      <c r="B1829" t="str">
        <v>2025-06-06</v>
      </c>
      <c r="C1829" t="str">
        <v>Morning</v>
      </c>
      <c r="D1829">
        <v>1</v>
      </c>
      <c r="E1829" t="str">
        <f>IF(MOD(D1829,2)=0,"EVEN","ODD")</f>
        <v>ODD</v>
      </c>
      <c r="F1829" t="str">
        <f>IF(D1829&lt;=18,"LOW (1-18)","HIGH (19-36)")</f>
        <v>LOW (1-18)</v>
      </c>
      <c r="G1829">
        <f>INT((D1829-1)/6)+1</f>
        <v>1</v>
      </c>
      <c r="H1829">
        <f>MOD(D1829-1,6)+1</f>
        <v>1</v>
      </c>
      <c r="I1829">
        <f>37-D1829</f>
        <v>36</v>
      </c>
      <c r="J1829">
        <f>ABS(D1829-D1830)</f>
        <v>25</v>
      </c>
    </row>
    <row r="1830">
      <c r="A1830">
        <v>25741</v>
      </c>
      <c r="B1830" t="str">
        <v>2025-06-05</v>
      </c>
      <c r="C1830" t="str">
        <v>Evening</v>
      </c>
      <c r="D1830">
        <v>26</v>
      </c>
      <c r="E1830" t="str">
        <f>IF(MOD(D1830,2)=0,"EVEN","ODD")</f>
        <v>EVEN</v>
      </c>
      <c r="F1830" t="str">
        <f>IF(D1830&lt;=18,"LOW (1-18)","HIGH (19-36)")</f>
        <v>HIGH (19-36)</v>
      </c>
      <c r="G1830">
        <f>INT((D1830-1)/6)+1</f>
        <v>5</v>
      </c>
      <c r="H1830">
        <f>MOD(D1830-1,6)+1</f>
        <v>2</v>
      </c>
      <c r="I1830">
        <f>37-D1830</f>
        <v>11</v>
      </c>
      <c r="J1830">
        <f>ABS(D1830-D1831)</f>
        <v>17</v>
      </c>
    </row>
    <row r="1831">
      <c r="A1831">
        <v>25740</v>
      </c>
      <c r="B1831" t="str">
        <v>2025-06-05</v>
      </c>
      <c r="C1831" t="str">
        <v>Afternoon</v>
      </c>
      <c r="D1831">
        <v>9</v>
      </c>
      <c r="E1831" t="str">
        <f>IF(MOD(D1831,2)=0,"EVEN","ODD")</f>
        <v>ODD</v>
      </c>
      <c r="F1831" t="str">
        <f>IF(D1831&lt;=18,"LOW (1-18)","HIGH (19-36)")</f>
        <v>LOW (1-18)</v>
      </c>
      <c r="G1831">
        <f>INT((D1831-1)/6)+1</f>
        <v>2</v>
      </c>
      <c r="H1831">
        <f>MOD(D1831-1,6)+1</f>
        <v>3</v>
      </c>
      <c r="I1831">
        <f>37-D1831</f>
        <v>28</v>
      </c>
      <c r="J1831">
        <f>ABS(D1831-D1832)</f>
        <v>6</v>
      </c>
    </row>
    <row r="1832">
      <c r="A1832">
        <v>25739</v>
      </c>
      <c r="B1832" t="str">
        <v>2025-06-05</v>
      </c>
      <c r="C1832" t="str">
        <v>Midday</v>
      </c>
      <c r="D1832">
        <v>3</v>
      </c>
      <c r="E1832" t="str">
        <f>IF(MOD(D1832,2)=0,"EVEN","ODD")</f>
        <v>ODD</v>
      </c>
      <c r="F1832" t="str">
        <f>IF(D1832&lt;=18,"LOW (1-18)","HIGH (19-36)")</f>
        <v>LOW (1-18)</v>
      </c>
      <c r="G1832">
        <f>INT((D1832-1)/6)+1</f>
        <v>1</v>
      </c>
      <c r="H1832">
        <f>MOD(D1832-1,6)+1</f>
        <v>3</v>
      </c>
      <c r="I1832">
        <f>37-D1832</f>
        <v>34</v>
      </c>
      <c r="J1832">
        <f>ABS(D1832-D1833)</f>
        <v>1</v>
      </c>
    </row>
    <row r="1833">
      <c r="A1833">
        <v>25738</v>
      </c>
      <c r="B1833" t="str">
        <v>2025-06-05</v>
      </c>
      <c r="C1833" t="str">
        <v>Morning</v>
      </c>
      <c r="D1833">
        <v>2</v>
      </c>
      <c r="E1833" t="str">
        <f>IF(MOD(D1833,2)=0,"EVEN","ODD")</f>
        <v>EVEN</v>
      </c>
      <c r="F1833" t="str">
        <f>IF(D1833&lt;=18,"LOW (1-18)","HIGH (19-36)")</f>
        <v>LOW (1-18)</v>
      </c>
      <c r="G1833">
        <f>INT((D1833-1)/6)+1</f>
        <v>1</v>
      </c>
      <c r="H1833">
        <f>MOD(D1833-1,6)+1</f>
        <v>2</v>
      </c>
      <c r="I1833">
        <f>37-D1833</f>
        <v>35</v>
      </c>
      <c r="J1833">
        <f>ABS(D1833-D1834)</f>
        <v>24</v>
      </c>
    </row>
    <row r="1834">
      <c r="A1834">
        <v>25737</v>
      </c>
      <c r="B1834" t="str">
        <v>2025-06-04</v>
      </c>
      <c r="C1834" t="str">
        <v>Evening</v>
      </c>
      <c r="D1834">
        <v>26</v>
      </c>
      <c r="E1834" t="str">
        <f>IF(MOD(D1834,2)=0,"EVEN","ODD")</f>
        <v>EVEN</v>
      </c>
      <c r="F1834" t="str">
        <f>IF(D1834&lt;=18,"LOW (1-18)","HIGH (19-36)")</f>
        <v>HIGH (19-36)</v>
      </c>
      <c r="G1834">
        <f>INT((D1834-1)/6)+1</f>
        <v>5</v>
      </c>
      <c r="H1834">
        <f>MOD(D1834-1,6)+1</f>
        <v>2</v>
      </c>
      <c r="I1834">
        <f>37-D1834</f>
        <v>11</v>
      </c>
      <c r="J1834">
        <f>ABS(D1834-D1835)</f>
        <v>12</v>
      </c>
    </row>
    <row r="1835">
      <c r="A1835">
        <v>25736</v>
      </c>
      <c r="B1835" t="str">
        <v>2025-06-04</v>
      </c>
      <c r="C1835" t="str">
        <v>Afternoon</v>
      </c>
      <c r="D1835">
        <v>14</v>
      </c>
      <c r="E1835" t="str">
        <f>IF(MOD(D1835,2)=0,"EVEN","ODD")</f>
        <v>EVEN</v>
      </c>
      <c r="F1835" t="str">
        <f>IF(D1835&lt;=18,"LOW (1-18)","HIGH (19-36)")</f>
        <v>LOW (1-18)</v>
      </c>
      <c r="G1835">
        <f>INT((D1835-1)/6)+1</f>
        <v>3</v>
      </c>
      <c r="H1835">
        <f>MOD(D1835-1,6)+1</f>
        <v>2</v>
      </c>
      <c r="I1835">
        <f>37-D1835</f>
        <v>23</v>
      </c>
      <c r="J1835">
        <f>ABS(D1835-D1836)</f>
        <v>2</v>
      </c>
    </row>
    <row r="1836">
      <c r="A1836">
        <v>25735</v>
      </c>
      <c r="B1836" t="str">
        <v>2025-06-04</v>
      </c>
      <c r="C1836" t="str">
        <v>Midday</v>
      </c>
      <c r="D1836">
        <v>16</v>
      </c>
      <c r="E1836" t="str">
        <f>IF(MOD(D1836,2)=0,"EVEN","ODD")</f>
        <v>EVEN</v>
      </c>
      <c r="F1836" t="str">
        <f>IF(D1836&lt;=18,"LOW (1-18)","HIGH (19-36)")</f>
        <v>LOW (1-18)</v>
      </c>
      <c r="G1836">
        <f>INT((D1836-1)/6)+1</f>
        <v>3</v>
      </c>
      <c r="H1836">
        <f>MOD(D1836-1,6)+1</f>
        <v>4</v>
      </c>
      <c r="I1836">
        <f>37-D1836</f>
        <v>21</v>
      </c>
      <c r="J1836">
        <f>ABS(D1836-D1837)</f>
        <v>3</v>
      </c>
    </row>
    <row r="1837">
      <c r="A1837">
        <v>25734</v>
      </c>
      <c r="B1837" t="str">
        <v>2025-06-04</v>
      </c>
      <c r="C1837" t="str">
        <v>Morning</v>
      </c>
      <c r="D1837">
        <v>13</v>
      </c>
      <c r="E1837" t="str">
        <f>IF(MOD(D1837,2)=0,"EVEN","ODD")</f>
        <v>ODD</v>
      </c>
      <c r="F1837" t="str">
        <f>IF(D1837&lt;=18,"LOW (1-18)","HIGH (19-36)")</f>
        <v>LOW (1-18)</v>
      </c>
      <c r="G1837">
        <f>INT((D1837-1)/6)+1</f>
        <v>3</v>
      </c>
      <c r="H1837">
        <f>MOD(D1837-1,6)+1</f>
        <v>1</v>
      </c>
      <c r="I1837">
        <f>37-D1837</f>
        <v>24</v>
      </c>
      <c r="J1837">
        <f>ABS(D1837-D1838)</f>
        <v>6</v>
      </c>
    </row>
    <row r="1838">
      <c r="A1838">
        <v>25733</v>
      </c>
      <c r="B1838" t="str">
        <v>2025-06-03</v>
      </c>
      <c r="C1838" t="str">
        <v>Evening</v>
      </c>
      <c r="D1838">
        <v>19</v>
      </c>
      <c r="E1838" t="str">
        <f>IF(MOD(D1838,2)=0,"EVEN","ODD")</f>
        <v>ODD</v>
      </c>
      <c r="F1838" t="str">
        <f>IF(D1838&lt;=18,"LOW (1-18)","HIGH (19-36)")</f>
        <v>HIGH (19-36)</v>
      </c>
      <c r="G1838">
        <f>INT((D1838-1)/6)+1</f>
        <v>4</v>
      </c>
      <c r="H1838">
        <f>MOD(D1838-1,6)+1</f>
        <v>1</v>
      </c>
      <c r="I1838">
        <f>37-D1838</f>
        <v>18</v>
      </c>
      <c r="J1838">
        <f>ABS(D1838-D1839)</f>
        <v>13</v>
      </c>
    </row>
    <row r="1839">
      <c r="A1839">
        <v>25732</v>
      </c>
      <c r="B1839" t="str">
        <v>2025-06-03</v>
      </c>
      <c r="C1839" t="str">
        <v>Afternoon</v>
      </c>
      <c r="D1839">
        <v>32</v>
      </c>
      <c r="E1839" t="str">
        <f>IF(MOD(D1839,2)=0,"EVEN","ODD")</f>
        <v>EVEN</v>
      </c>
      <c r="F1839" t="str">
        <f>IF(D1839&lt;=18,"LOW (1-18)","HIGH (19-36)")</f>
        <v>HIGH (19-36)</v>
      </c>
      <c r="G1839">
        <f>INT((D1839-1)/6)+1</f>
        <v>6</v>
      </c>
      <c r="H1839">
        <f>MOD(D1839-1,6)+1</f>
        <v>2</v>
      </c>
      <c r="I1839">
        <f>37-D1839</f>
        <v>5</v>
      </c>
      <c r="J1839">
        <f>ABS(D1839-D1840)</f>
        <v>22</v>
      </c>
    </row>
    <row r="1840">
      <c r="A1840">
        <v>25731</v>
      </c>
      <c r="B1840" t="str">
        <v>2025-06-03</v>
      </c>
      <c r="C1840" t="str">
        <v>Midday</v>
      </c>
      <c r="D1840">
        <v>10</v>
      </c>
      <c r="E1840" t="str">
        <f>IF(MOD(D1840,2)=0,"EVEN","ODD")</f>
        <v>EVEN</v>
      </c>
      <c r="F1840" t="str">
        <f>IF(D1840&lt;=18,"LOW (1-18)","HIGH (19-36)")</f>
        <v>LOW (1-18)</v>
      </c>
      <c r="G1840">
        <f>INT((D1840-1)/6)+1</f>
        <v>2</v>
      </c>
      <c r="H1840">
        <f>MOD(D1840-1,6)+1</f>
        <v>4</v>
      </c>
      <c r="I1840">
        <f>37-D1840</f>
        <v>27</v>
      </c>
      <c r="J1840">
        <f>ABS(D1840-D1841)</f>
        <v>5</v>
      </c>
    </row>
    <row r="1841">
      <c r="A1841">
        <v>25730</v>
      </c>
      <c r="B1841" t="str">
        <v>2025-06-03</v>
      </c>
      <c r="C1841" t="str">
        <v>Morning</v>
      </c>
      <c r="D1841">
        <v>5</v>
      </c>
      <c r="E1841" t="str">
        <f>IF(MOD(D1841,2)=0,"EVEN","ODD")</f>
        <v>ODD</v>
      </c>
      <c r="F1841" t="str">
        <f>IF(D1841&lt;=18,"LOW (1-18)","HIGH (19-36)")</f>
        <v>LOW (1-18)</v>
      </c>
      <c r="G1841">
        <f>INT((D1841-1)/6)+1</f>
        <v>1</v>
      </c>
      <c r="H1841">
        <f>MOD(D1841-1,6)+1</f>
        <v>5</v>
      </c>
      <c r="I1841">
        <f>37-D1841</f>
        <v>32</v>
      </c>
      <c r="J1841">
        <f>ABS(D1841-D1842)</f>
        <v>9</v>
      </c>
    </row>
    <row r="1842">
      <c r="A1842">
        <v>25729</v>
      </c>
      <c r="B1842" t="str">
        <v>2025-06-02</v>
      </c>
      <c r="C1842" t="str">
        <v>Evening</v>
      </c>
      <c r="D1842">
        <v>14</v>
      </c>
      <c r="E1842" t="str">
        <f>IF(MOD(D1842,2)=0,"EVEN","ODD")</f>
        <v>EVEN</v>
      </c>
      <c r="F1842" t="str">
        <f>IF(D1842&lt;=18,"LOW (1-18)","HIGH (19-36)")</f>
        <v>LOW (1-18)</v>
      </c>
      <c r="G1842">
        <f>INT((D1842-1)/6)+1</f>
        <v>3</v>
      </c>
      <c r="H1842">
        <f>MOD(D1842-1,6)+1</f>
        <v>2</v>
      </c>
      <c r="I1842">
        <f>37-D1842</f>
        <v>23</v>
      </c>
      <c r="J1842">
        <f>ABS(D1842-D1843)</f>
        <v>6</v>
      </c>
    </row>
    <row r="1843">
      <c r="A1843">
        <v>25728</v>
      </c>
      <c r="B1843" t="str">
        <v>2025-06-02</v>
      </c>
      <c r="C1843" t="str">
        <v>Afternoon</v>
      </c>
      <c r="D1843">
        <v>20</v>
      </c>
      <c r="E1843" t="str">
        <f>IF(MOD(D1843,2)=0,"EVEN","ODD")</f>
        <v>EVEN</v>
      </c>
      <c r="F1843" t="str">
        <f>IF(D1843&lt;=18,"LOW (1-18)","HIGH (19-36)")</f>
        <v>HIGH (19-36)</v>
      </c>
      <c r="G1843">
        <f>INT((D1843-1)/6)+1</f>
        <v>4</v>
      </c>
      <c r="H1843">
        <f>MOD(D1843-1,6)+1</f>
        <v>2</v>
      </c>
      <c r="I1843">
        <f>37-D1843</f>
        <v>17</v>
      </c>
      <c r="J1843">
        <f>ABS(D1843-D1844)</f>
        <v>14</v>
      </c>
    </row>
    <row r="1844">
      <c r="A1844">
        <v>25727</v>
      </c>
      <c r="B1844" t="str">
        <v>2025-06-02</v>
      </c>
      <c r="C1844" t="str">
        <v>Midday</v>
      </c>
      <c r="D1844">
        <v>6</v>
      </c>
      <c r="E1844" t="str">
        <f>IF(MOD(D1844,2)=0,"EVEN","ODD")</f>
        <v>EVEN</v>
      </c>
      <c r="F1844" t="str">
        <f>IF(D1844&lt;=18,"LOW (1-18)","HIGH (19-36)")</f>
        <v>LOW (1-18)</v>
      </c>
      <c r="G1844">
        <f>INT((D1844-1)/6)+1</f>
        <v>1</v>
      </c>
      <c r="H1844">
        <f>MOD(D1844-1,6)+1</f>
        <v>6</v>
      </c>
      <c r="I1844">
        <f>37-D1844</f>
        <v>31</v>
      </c>
      <c r="J1844">
        <f>ABS(D1844-D1845)</f>
        <v>21</v>
      </c>
    </row>
    <row r="1845">
      <c r="A1845">
        <v>25726</v>
      </c>
      <c r="B1845" t="str">
        <v>2025-06-02</v>
      </c>
      <c r="C1845" t="str">
        <v>Morning</v>
      </c>
      <c r="D1845">
        <v>27</v>
      </c>
      <c r="E1845" t="str">
        <f>IF(MOD(D1845,2)=0,"EVEN","ODD")</f>
        <v>ODD</v>
      </c>
      <c r="F1845" t="str">
        <f>IF(D1845&lt;=18,"LOW (1-18)","HIGH (19-36)")</f>
        <v>HIGH (19-36)</v>
      </c>
      <c r="G1845">
        <f>INT((D1845-1)/6)+1</f>
        <v>5</v>
      </c>
      <c r="H1845">
        <f>MOD(D1845-1,6)+1</f>
        <v>3</v>
      </c>
      <c r="I1845">
        <f>37-D1845</f>
        <v>10</v>
      </c>
      <c r="J1845">
        <f>ABS(D1845-D1846)</f>
        <v>17</v>
      </c>
    </row>
    <row r="1846">
      <c r="A1846">
        <v>25725</v>
      </c>
      <c r="B1846" t="str">
        <v>2025-05-31</v>
      </c>
      <c r="C1846" t="str">
        <v>Evening</v>
      </c>
      <c r="D1846">
        <v>10</v>
      </c>
      <c r="E1846" t="str">
        <f>IF(MOD(D1846,2)=0,"EVEN","ODD")</f>
        <v>EVEN</v>
      </c>
      <c r="F1846" t="str">
        <f>IF(D1846&lt;=18,"LOW (1-18)","HIGH (19-36)")</f>
        <v>LOW (1-18)</v>
      </c>
      <c r="G1846">
        <f>INT((D1846-1)/6)+1</f>
        <v>2</v>
      </c>
      <c r="H1846">
        <f>MOD(D1846-1,6)+1</f>
        <v>4</v>
      </c>
      <c r="I1846">
        <f>37-D1846</f>
        <v>27</v>
      </c>
      <c r="J1846">
        <f>ABS(D1846-D1847)</f>
        <v>3</v>
      </c>
    </row>
    <row r="1847">
      <c r="A1847">
        <v>25724</v>
      </c>
      <c r="B1847" t="str">
        <v>2025-05-31</v>
      </c>
      <c r="C1847" t="str">
        <v>Afternoon</v>
      </c>
      <c r="D1847">
        <v>7</v>
      </c>
      <c r="E1847" t="str">
        <f>IF(MOD(D1847,2)=0,"EVEN","ODD")</f>
        <v>ODD</v>
      </c>
      <c r="F1847" t="str">
        <f>IF(D1847&lt;=18,"LOW (1-18)","HIGH (19-36)")</f>
        <v>LOW (1-18)</v>
      </c>
      <c r="G1847">
        <f>INT((D1847-1)/6)+1</f>
        <v>2</v>
      </c>
      <c r="H1847">
        <f>MOD(D1847-1,6)+1</f>
        <v>1</v>
      </c>
      <c r="I1847">
        <f>37-D1847</f>
        <v>30</v>
      </c>
      <c r="J1847">
        <f>ABS(D1847-D1848)</f>
        <v>18</v>
      </c>
    </row>
    <row r="1848">
      <c r="A1848">
        <v>25723</v>
      </c>
      <c r="B1848" t="str">
        <v>2025-05-31</v>
      </c>
      <c r="C1848" t="str">
        <v>Midday</v>
      </c>
      <c r="D1848">
        <v>25</v>
      </c>
      <c r="E1848" t="str">
        <f>IF(MOD(D1848,2)=0,"EVEN","ODD")</f>
        <v>ODD</v>
      </c>
      <c r="F1848" t="str">
        <f>IF(D1848&lt;=18,"LOW (1-18)","HIGH (19-36)")</f>
        <v>HIGH (19-36)</v>
      </c>
      <c r="G1848">
        <f>INT((D1848-1)/6)+1</f>
        <v>5</v>
      </c>
      <c r="H1848">
        <f>MOD(D1848-1,6)+1</f>
        <v>1</v>
      </c>
      <c r="I1848">
        <f>37-D1848</f>
        <v>12</v>
      </c>
      <c r="J1848">
        <f>ABS(D1848-D1849)</f>
        <v>8</v>
      </c>
    </row>
    <row r="1849">
      <c r="A1849">
        <v>25722</v>
      </c>
      <c r="B1849" t="str">
        <v>2025-05-31</v>
      </c>
      <c r="C1849" t="str">
        <v>Morning</v>
      </c>
      <c r="D1849">
        <v>33</v>
      </c>
      <c r="E1849" t="str">
        <f>IF(MOD(D1849,2)=0,"EVEN","ODD")</f>
        <v>ODD</v>
      </c>
      <c r="F1849" t="str">
        <f>IF(D1849&lt;=18,"LOW (1-18)","HIGH (19-36)")</f>
        <v>HIGH (19-36)</v>
      </c>
      <c r="G1849">
        <f>INT((D1849-1)/6)+1</f>
        <v>6</v>
      </c>
      <c r="H1849">
        <f>MOD(D1849-1,6)+1</f>
        <v>3</v>
      </c>
      <c r="I1849">
        <f>37-D1849</f>
        <v>4</v>
      </c>
      <c r="J1849">
        <f>ABS(D1849-D1850)</f>
        <v>22</v>
      </c>
    </row>
    <row r="1850">
      <c r="A1850">
        <v>25721</v>
      </c>
      <c r="B1850" t="str">
        <v>2025-05-30</v>
      </c>
      <c r="C1850" t="str">
        <v>Evening</v>
      </c>
      <c r="D1850">
        <v>11</v>
      </c>
      <c r="E1850" t="str">
        <f>IF(MOD(D1850,2)=0,"EVEN","ODD")</f>
        <v>ODD</v>
      </c>
      <c r="F1850" t="str">
        <f>IF(D1850&lt;=18,"LOW (1-18)","HIGH (19-36)")</f>
        <v>LOW (1-18)</v>
      </c>
      <c r="G1850">
        <f>INT((D1850-1)/6)+1</f>
        <v>2</v>
      </c>
      <c r="H1850">
        <f>MOD(D1850-1,6)+1</f>
        <v>5</v>
      </c>
      <c r="I1850">
        <f>37-D1850</f>
        <v>26</v>
      </c>
      <c r="J1850">
        <f>ABS(D1850-D1851)</f>
        <v>20</v>
      </c>
    </row>
    <row r="1851">
      <c r="A1851">
        <v>25720</v>
      </c>
      <c r="B1851" t="str">
        <v>2025-05-30</v>
      </c>
      <c r="C1851" t="str">
        <v>Afternoon</v>
      </c>
      <c r="D1851">
        <v>31</v>
      </c>
      <c r="E1851" t="str">
        <f>IF(MOD(D1851,2)=0,"EVEN","ODD")</f>
        <v>ODD</v>
      </c>
      <c r="F1851" t="str">
        <f>IF(D1851&lt;=18,"LOW (1-18)","HIGH (19-36)")</f>
        <v>HIGH (19-36)</v>
      </c>
      <c r="G1851">
        <f>INT((D1851-1)/6)+1</f>
        <v>6</v>
      </c>
      <c r="H1851">
        <f>MOD(D1851-1,6)+1</f>
        <v>1</v>
      </c>
      <c r="I1851">
        <f>37-D1851</f>
        <v>6</v>
      </c>
      <c r="J1851">
        <f>ABS(D1851-D1852)</f>
        <v>1</v>
      </c>
    </row>
    <row r="1852">
      <c r="A1852">
        <v>25719</v>
      </c>
      <c r="B1852" t="str">
        <v>2025-05-30</v>
      </c>
      <c r="C1852" t="str">
        <v>Midday</v>
      </c>
      <c r="D1852">
        <v>32</v>
      </c>
      <c r="E1852" t="str">
        <f>IF(MOD(D1852,2)=0,"EVEN","ODD")</f>
        <v>EVEN</v>
      </c>
      <c r="F1852" t="str">
        <f>IF(D1852&lt;=18,"LOW (1-18)","HIGH (19-36)")</f>
        <v>HIGH (19-36)</v>
      </c>
      <c r="G1852">
        <f>INT((D1852-1)/6)+1</f>
        <v>6</v>
      </c>
      <c r="H1852">
        <f>MOD(D1852-1,6)+1</f>
        <v>2</v>
      </c>
      <c r="I1852">
        <f>37-D1852</f>
        <v>5</v>
      </c>
      <c r="J1852">
        <f>ABS(D1852-D1853)</f>
        <v>1</v>
      </c>
    </row>
    <row r="1853">
      <c r="A1853">
        <v>25718</v>
      </c>
      <c r="B1853" t="str">
        <v>2025-05-30</v>
      </c>
      <c r="C1853" t="str">
        <v>Morning</v>
      </c>
      <c r="D1853">
        <v>33</v>
      </c>
      <c r="E1853" t="str">
        <f>IF(MOD(D1853,2)=0,"EVEN","ODD")</f>
        <v>ODD</v>
      </c>
      <c r="F1853" t="str">
        <f>IF(D1853&lt;=18,"LOW (1-18)","HIGH (19-36)")</f>
        <v>HIGH (19-36)</v>
      </c>
      <c r="G1853">
        <f>INT((D1853-1)/6)+1</f>
        <v>6</v>
      </c>
      <c r="H1853">
        <f>MOD(D1853-1,6)+1</f>
        <v>3</v>
      </c>
      <c r="I1853">
        <f>37-D1853</f>
        <v>4</v>
      </c>
      <c r="J1853">
        <f>ABS(D1853-D1854)</f>
        <v>5</v>
      </c>
    </row>
    <row r="1854">
      <c r="A1854">
        <v>25717</v>
      </c>
      <c r="B1854" t="str">
        <v>2025-05-29</v>
      </c>
      <c r="C1854" t="str">
        <v>Evening</v>
      </c>
      <c r="D1854">
        <v>28</v>
      </c>
      <c r="E1854" t="str">
        <f>IF(MOD(D1854,2)=0,"EVEN","ODD")</f>
        <v>EVEN</v>
      </c>
      <c r="F1854" t="str">
        <f>IF(D1854&lt;=18,"LOW (1-18)","HIGH (19-36)")</f>
        <v>HIGH (19-36)</v>
      </c>
      <c r="G1854">
        <f>INT((D1854-1)/6)+1</f>
        <v>5</v>
      </c>
      <c r="H1854">
        <f>MOD(D1854-1,6)+1</f>
        <v>4</v>
      </c>
      <c r="I1854">
        <f>37-D1854</f>
        <v>9</v>
      </c>
      <c r="J1854">
        <f>ABS(D1854-D1855)</f>
        <v>7</v>
      </c>
    </row>
    <row r="1855">
      <c r="A1855">
        <v>25716</v>
      </c>
      <c r="B1855" t="str">
        <v>2025-05-29</v>
      </c>
      <c r="C1855" t="str">
        <v>Afternoon</v>
      </c>
      <c r="D1855">
        <v>21</v>
      </c>
      <c r="E1855" t="str">
        <f>IF(MOD(D1855,2)=0,"EVEN","ODD")</f>
        <v>ODD</v>
      </c>
      <c r="F1855" t="str">
        <f>IF(D1855&lt;=18,"LOW (1-18)","HIGH (19-36)")</f>
        <v>HIGH (19-36)</v>
      </c>
      <c r="G1855">
        <f>INT((D1855-1)/6)+1</f>
        <v>4</v>
      </c>
      <c r="H1855">
        <f>MOD(D1855-1,6)+1</f>
        <v>3</v>
      </c>
      <c r="I1855">
        <f>37-D1855</f>
        <v>16</v>
      </c>
      <c r="J1855">
        <f>ABS(D1855-D1856)</f>
        <v>5</v>
      </c>
    </row>
    <row r="1856">
      <c r="A1856">
        <v>25715</v>
      </c>
      <c r="B1856" t="str">
        <v>2025-05-29</v>
      </c>
      <c r="C1856" t="str">
        <v>Midday</v>
      </c>
      <c r="D1856">
        <v>16</v>
      </c>
      <c r="E1856" t="str">
        <f>IF(MOD(D1856,2)=0,"EVEN","ODD")</f>
        <v>EVEN</v>
      </c>
      <c r="F1856" t="str">
        <f>IF(D1856&lt;=18,"LOW (1-18)","HIGH (19-36)")</f>
        <v>LOW (1-18)</v>
      </c>
      <c r="G1856">
        <f>INT((D1856-1)/6)+1</f>
        <v>3</v>
      </c>
      <c r="H1856">
        <f>MOD(D1856-1,6)+1</f>
        <v>4</v>
      </c>
      <c r="I1856">
        <f>37-D1856</f>
        <v>21</v>
      </c>
      <c r="J1856">
        <f>ABS(D1856-D1857)</f>
        <v>3</v>
      </c>
    </row>
    <row r="1857">
      <c r="A1857">
        <v>25714</v>
      </c>
      <c r="B1857" t="str">
        <v>2025-05-29</v>
      </c>
      <c r="C1857" t="str">
        <v>Morning</v>
      </c>
      <c r="D1857">
        <v>13</v>
      </c>
      <c r="E1857" t="str">
        <f>IF(MOD(D1857,2)=0,"EVEN","ODD")</f>
        <v>ODD</v>
      </c>
      <c r="F1857" t="str">
        <f>IF(D1857&lt;=18,"LOW (1-18)","HIGH (19-36)")</f>
        <v>LOW (1-18)</v>
      </c>
      <c r="G1857">
        <f>INT((D1857-1)/6)+1</f>
        <v>3</v>
      </c>
      <c r="H1857">
        <f>MOD(D1857-1,6)+1</f>
        <v>1</v>
      </c>
      <c r="I1857">
        <f>37-D1857</f>
        <v>24</v>
      </c>
      <c r="J1857">
        <f>ABS(D1857-D1858)</f>
        <v>4</v>
      </c>
    </row>
    <row r="1858">
      <c r="A1858">
        <v>25713</v>
      </c>
      <c r="B1858" t="str">
        <v>2025-05-28</v>
      </c>
      <c r="C1858" t="str">
        <v>Evening</v>
      </c>
      <c r="D1858">
        <v>17</v>
      </c>
      <c r="E1858" t="str">
        <f>IF(MOD(D1858,2)=0,"EVEN","ODD")</f>
        <v>ODD</v>
      </c>
      <c r="F1858" t="str">
        <f>IF(D1858&lt;=18,"LOW (1-18)","HIGH (19-36)")</f>
        <v>LOW (1-18)</v>
      </c>
      <c r="G1858">
        <f>INT((D1858-1)/6)+1</f>
        <v>3</v>
      </c>
      <c r="H1858">
        <f>MOD(D1858-1,6)+1</f>
        <v>5</v>
      </c>
      <c r="I1858">
        <f>37-D1858</f>
        <v>20</v>
      </c>
      <c r="J1858">
        <f>ABS(D1858-D1859)</f>
        <v>8</v>
      </c>
    </row>
    <row r="1859">
      <c r="A1859">
        <v>25712</v>
      </c>
      <c r="B1859" t="str">
        <v>2025-05-28</v>
      </c>
      <c r="C1859" t="str">
        <v>Afternoon</v>
      </c>
      <c r="D1859">
        <v>9</v>
      </c>
      <c r="E1859" t="str">
        <f>IF(MOD(D1859,2)=0,"EVEN","ODD")</f>
        <v>ODD</v>
      </c>
      <c r="F1859" t="str">
        <f>IF(D1859&lt;=18,"LOW (1-18)","HIGH (19-36)")</f>
        <v>LOW (1-18)</v>
      </c>
      <c r="G1859">
        <f>INT((D1859-1)/6)+1</f>
        <v>2</v>
      </c>
      <c r="H1859">
        <f>MOD(D1859-1,6)+1</f>
        <v>3</v>
      </c>
      <c r="I1859">
        <f>37-D1859</f>
        <v>28</v>
      </c>
      <c r="J1859">
        <f>ABS(D1859-D1860)</f>
        <v>0</v>
      </c>
    </row>
    <row r="1860">
      <c r="A1860">
        <v>25711</v>
      </c>
      <c r="B1860" t="str">
        <v>2025-05-28</v>
      </c>
      <c r="C1860" t="str">
        <v>Midday</v>
      </c>
      <c r="D1860">
        <v>9</v>
      </c>
      <c r="E1860" t="str">
        <f>IF(MOD(D1860,2)=0,"EVEN","ODD")</f>
        <v>ODD</v>
      </c>
      <c r="F1860" t="str">
        <f>IF(D1860&lt;=18,"LOW (1-18)","HIGH (19-36)")</f>
        <v>LOW (1-18)</v>
      </c>
      <c r="G1860">
        <f>INT((D1860-1)/6)+1</f>
        <v>2</v>
      </c>
      <c r="H1860">
        <f>MOD(D1860-1,6)+1</f>
        <v>3</v>
      </c>
      <c r="I1860">
        <f>37-D1860</f>
        <v>28</v>
      </c>
      <c r="J1860">
        <f>ABS(D1860-D1861)</f>
        <v>9</v>
      </c>
    </row>
    <row r="1861">
      <c r="A1861">
        <v>25710</v>
      </c>
      <c r="B1861" t="str">
        <v>2025-05-28</v>
      </c>
      <c r="C1861" t="str">
        <v>Morning</v>
      </c>
      <c r="D1861">
        <v>18</v>
      </c>
      <c r="E1861" t="str">
        <f>IF(MOD(D1861,2)=0,"EVEN","ODD")</f>
        <v>EVEN</v>
      </c>
      <c r="F1861" t="str">
        <f>IF(D1861&lt;=18,"LOW (1-18)","HIGH (19-36)")</f>
        <v>LOW (1-18)</v>
      </c>
      <c r="G1861">
        <f>INT((D1861-1)/6)+1</f>
        <v>3</v>
      </c>
      <c r="H1861">
        <f>MOD(D1861-1,6)+1</f>
        <v>6</v>
      </c>
      <c r="I1861">
        <f>37-D1861</f>
        <v>19</v>
      </c>
      <c r="J1861">
        <f>ABS(D1861-D1862)</f>
        <v>4</v>
      </c>
    </row>
    <row r="1862">
      <c r="A1862">
        <v>25709</v>
      </c>
      <c r="B1862" t="str">
        <v>2025-05-27</v>
      </c>
      <c r="C1862" t="str">
        <v>Evening</v>
      </c>
      <c r="D1862">
        <v>22</v>
      </c>
      <c r="E1862" t="str">
        <f>IF(MOD(D1862,2)=0,"EVEN","ODD")</f>
        <v>EVEN</v>
      </c>
      <c r="F1862" t="str">
        <f>IF(D1862&lt;=18,"LOW (1-18)","HIGH (19-36)")</f>
        <v>HIGH (19-36)</v>
      </c>
      <c r="G1862">
        <f>INT((D1862-1)/6)+1</f>
        <v>4</v>
      </c>
      <c r="H1862">
        <f>MOD(D1862-1,6)+1</f>
        <v>4</v>
      </c>
      <c r="I1862">
        <f>37-D1862</f>
        <v>15</v>
      </c>
      <c r="J1862">
        <f>ABS(D1862-D1863)</f>
        <v>20</v>
      </c>
    </row>
    <row r="1863">
      <c r="A1863">
        <v>25708</v>
      </c>
      <c r="B1863" t="str">
        <v>2025-05-27</v>
      </c>
      <c r="C1863" t="str">
        <v>Afternoon</v>
      </c>
      <c r="D1863">
        <v>2</v>
      </c>
      <c r="E1863" t="str">
        <f>IF(MOD(D1863,2)=0,"EVEN","ODD")</f>
        <v>EVEN</v>
      </c>
      <c r="F1863" t="str">
        <f>IF(D1863&lt;=18,"LOW (1-18)","HIGH (19-36)")</f>
        <v>LOW (1-18)</v>
      </c>
      <c r="G1863">
        <f>INT((D1863-1)/6)+1</f>
        <v>1</v>
      </c>
      <c r="H1863">
        <f>MOD(D1863-1,6)+1</f>
        <v>2</v>
      </c>
      <c r="I1863">
        <f>37-D1863</f>
        <v>35</v>
      </c>
      <c r="J1863">
        <f>ABS(D1863-D1864)</f>
        <v>3</v>
      </c>
    </row>
    <row r="1864">
      <c r="A1864">
        <v>25707</v>
      </c>
      <c r="B1864" t="str">
        <v>2025-05-27</v>
      </c>
      <c r="C1864" t="str">
        <v>Midday</v>
      </c>
      <c r="D1864">
        <v>5</v>
      </c>
      <c r="E1864" t="str">
        <f>IF(MOD(D1864,2)=0,"EVEN","ODD")</f>
        <v>ODD</v>
      </c>
      <c r="F1864" t="str">
        <f>IF(D1864&lt;=18,"LOW (1-18)","HIGH (19-36)")</f>
        <v>LOW (1-18)</v>
      </c>
      <c r="G1864">
        <f>INT((D1864-1)/6)+1</f>
        <v>1</v>
      </c>
      <c r="H1864">
        <f>MOD(D1864-1,6)+1</f>
        <v>5</v>
      </c>
      <c r="I1864">
        <f>37-D1864</f>
        <v>32</v>
      </c>
      <c r="J1864">
        <f>ABS(D1864-D1865)</f>
        <v>10</v>
      </c>
    </row>
    <row r="1865">
      <c r="A1865">
        <v>25706</v>
      </c>
      <c r="B1865" t="str">
        <v>2025-05-27</v>
      </c>
      <c r="C1865" t="str">
        <v>Morning</v>
      </c>
      <c r="D1865">
        <v>15</v>
      </c>
      <c r="E1865" t="str">
        <f>IF(MOD(D1865,2)=0,"EVEN","ODD")</f>
        <v>ODD</v>
      </c>
      <c r="F1865" t="str">
        <f>IF(D1865&lt;=18,"LOW (1-18)","HIGH (19-36)")</f>
        <v>LOW (1-18)</v>
      </c>
      <c r="G1865">
        <f>INT((D1865-1)/6)+1</f>
        <v>3</v>
      </c>
      <c r="H1865">
        <f>MOD(D1865-1,6)+1</f>
        <v>3</v>
      </c>
      <c r="I1865">
        <f>37-D1865</f>
        <v>22</v>
      </c>
      <c r="J1865">
        <f>ABS(D1865-D1866)</f>
        <v>17</v>
      </c>
    </row>
    <row r="1866">
      <c r="A1866">
        <v>25705</v>
      </c>
      <c r="B1866" t="str">
        <v>2025-05-26</v>
      </c>
      <c r="C1866" t="str">
        <v>Evening</v>
      </c>
      <c r="D1866">
        <v>32</v>
      </c>
      <c r="E1866" t="str">
        <f>IF(MOD(D1866,2)=0,"EVEN","ODD")</f>
        <v>EVEN</v>
      </c>
      <c r="F1866" t="str">
        <f>IF(D1866&lt;=18,"LOW (1-18)","HIGH (19-36)")</f>
        <v>HIGH (19-36)</v>
      </c>
      <c r="G1866">
        <f>INT((D1866-1)/6)+1</f>
        <v>6</v>
      </c>
      <c r="H1866">
        <f>MOD(D1866-1,6)+1</f>
        <v>2</v>
      </c>
      <c r="I1866">
        <f>37-D1866</f>
        <v>5</v>
      </c>
      <c r="J1866">
        <f>ABS(D1866-D1867)</f>
        <v>0</v>
      </c>
    </row>
    <row r="1867">
      <c r="A1867">
        <v>25704</v>
      </c>
      <c r="B1867" t="str">
        <v>2025-05-26</v>
      </c>
      <c r="C1867" t="str">
        <v>Afternoon</v>
      </c>
      <c r="D1867">
        <v>32</v>
      </c>
      <c r="E1867" t="str">
        <f>IF(MOD(D1867,2)=0,"EVEN","ODD")</f>
        <v>EVEN</v>
      </c>
      <c r="F1867" t="str">
        <f>IF(D1867&lt;=18,"LOW (1-18)","HIGH (19-36)")</f>
        <v>HIGH (19-36)</v>
      </c>
      <c r="G1867">
        <f>INT((D1867-1)/6)+1</f>
        <v>6</v>
      </c>
      <c r="H1867">
        <f>MOD(D1867-1,6)+1</f>
        <v>2</v>
      </c>
      <c r="I1867">
        <f>37-D1867</f>
        <v>5</v>
      </c>
      <c r="J1867">
        <f>ABS(D1867-D1868)</f>
        <v>5</v>
      </c>
    </row>
    <row r="1868">
      <c r="A1868">
        <v>25703</v>
      </c>
      <c r="B1868" t="str">
        <v>2025-05-26</v>
      </c>
      <c r="C1868" t="str">
        <v>Midday</v>
      </c>
      <c r="D1868">
        <v>27</v>
      </c>
      <c r="E1868" t="str">
        <f>IF(MOD(D1868,2)=0,"EVEN","ODD")</f>
        <v>ODD</v>
      </c>
      <c r="F1868" t="str">
        <f>IF(D1868&lt;=18,"LOW (1-18)","HIGH (19-36)")</f>
        <v>HIGH (19-36)</v>
      </c>
      <c r="G1868">
        <f>INT((D1868-1)/6)+1</f>
        <v>5</v>
      </c>
      <c r="H1868">
        <f>MOD(D1868-1,6)+1</f>
        <v>3</v>
      </c>
      <c r="I1868">
        <f>37-D1868</f>
        <v>10</v>
      </c>
      <c r="J1868">
        <f>ABS(D1868-D1869)</f>
        <v>5</v>
      </c>
    </row>
    <row r="1869">
      <c r="A1869">
        <v>25702</v>
      </c>
      <c r="B1869" t="str">
        <v>2025-05-26</v>
      </c>
      <c r="C1869" t="str">
        <v>Morning</v>
      </c>
      <c r="D1869">
        <v>22</v>
      </c>
      <c r="E1869" t="str">
        <f>IF(MOD(D1869,2)=0,"EVEN","ODD")</f>
        <v>EVEN</v>
      </c>
      <c r="F1869" t="str">
        <f>IF(D1869&lt;=18,"LOW (1-18)","HIGH (19-36)")</f>
        <v>HIGH (19-36)</v>
      </c>
      <c r="G1869">
        <f>INT((D1869-1)/6)+1</f>
        <v>4</v>
      </c>
      <c r="H1869">
        <f>MOD(D1869-1,6)+1</f>
        <v>4</v>
      </c>
      <c r="I1869">
        <f>37-D1869</f>
        <v>15</v>
      </c>
      <c r="J1869">
        <f>ABS(D1869-D1870)</f>
        <v>9</v>
      </c>
    </row>
    <row r="1870">
      <c r="A1870">
        <v>25701</v>
      </c>
      <c r="B1870" t="str">
        <v>2025-05-24</v>
      </c>
      <c r="C1870" t="str">
        <v>Evening</v>
      </c>
      <c r="D1870">
        <v>31</v>
      </c>
      <c r="E1870" t="str">
        <f>IF(MOD(D1870,2)=0,"EVEN","ODD")</f>
        <v>ODD</v>
      </c>
      <c r="F1870" t="str">
        <f>IF(D1870&lt;=18,"LOW (1-18)","HIGH (19-36)")</f>
        <v>HIGH (19-36)</v>
      </c>
      <c r="G1870">
        <f>INT((D1870-1)/6)+1</f>
        <v>6</v>
      </c>
      <c r="H1870">
        <f>MOD(D1870-1,6)+1</f>
        <v>1</v>
      </c>
      <c r="I1870">
        <f>37-D1870</f>
        <v>6</v>
      </c>
      <c r="J1870">
        <f>ABS(D1870-D1871)</f>
        <v>21</v>
      </c>
    </row>
    <row r="1871">
      <c r="A1871">
        <v>25700</v>
      </c>
      <c r="B1871" t="str">
        <v>2025-05-24</v>
      </c>
      <c r="C1871" t="str">
        <v>Afternoon</v>
      </c>
      <c r="D1871">
        <v>10</v>
      </c>
      <c r="E1871" t="str">
        <f>IF(MOD(D1871,2)=0,"EVEN","ODD")</f>
        <v>EVEN</v>
      </c>
      <c r="F1871" t="str">
        <f>IF(D1871&lt;=18,"LOW (1-18)","HIGH (19-36)")</f>
        <v>LOW (1-18)</v>
      </c>
      <c r="G1871">
        <f>INT((D1871-1)/6)+1</f>
        <v>2</v>
      </c>
      <c r="H1871">
        <f>MOD(D1871-1,6)+1</f>
        <v>4</v>
      </c>
      <c r="I1871">
        <f>37-D1871</f>
        <v>27</v>
      </c>
      <c r="J1871">
        <f>ABS(D1871-D1872)</f>
        <v>2</v>
      </c>
    </row>
    <row r="1872">
      <c r="A1872">
        <v>25699</v>
      </c>
      <c r="B1872" t="str">
        <v>2025-05-24</v>
      </c>
      <c r="C1872" t="str">
        <v>Midday</v>
      </c>
      <c r="D1872">
        <v>12</v>
      </c>
      <c r="E1872" t="str">
        <f>IF(MOD(D1872,2)=0,"EVEN","ODD")</f>
        <v>EVEN</v>
      </c>
      <c r="F1872" t="str">
        <f>IF(D1872&lt;=18,"LOW (1-18)","HIGH (19-36)")</f>
        <v>LOW (1-18)</v>
      </c>
      <c r="G1872">
        <f>INT((D1872-1)/6)+1</f>
        <v>2</v>
      </c>
      <c r="H1872">
        <f>MOD(D1872-1,6)+1</f>
        <v>6</v>
      </c>
      <c r="I1872">
        <f>37-D1872</f>
        <v>25</v>
      </c>
      <c r="J1872">
        <f>ABS(D1872-D1873)</f>
        <v>4</v>
      </c>
    </row>
    <row r="1873">
      <c r="A1873">
        <v>25698</v>
      </c>
      <c r="B1873" t="str">
        <v>2025-05-24</v>
      </c>
      <c r="C1873" t="str">
        <v>Morning</v>
      </c>
      <c r="D1873">
        <v>16</v>
      </c>
      <c r="E1873" t="str">
        <f>IF(MOD(D1873,2)=0,"EVEN","ODD")</f>
        <v>EVEN</v>
      </c>
      <c r="F1873" t="str">
        <f>IF(D1873&lt;=18,"LOW (1-18)","HIGH (19-36)")</f>
        <v>LOW (1-18)</v>
      </c>
      <c r="G1873">
        <f>INT((D1873-1)/6)+1</f>
        <v>3</v>
      </c>
      <c r="H1873">
        <f>MOD(D1873-1,6)+1</f>
        <v>4</v>
      </c>
      <c r="I1873">
        <f>37-D1873</f>
        <v>21</v>
      </c>
      <c r="J1873">
        <f>ABS(D1873-D1874)</f>
        <v>4</v>
      </c>
    </row>
    <row r="1874">
      <c r="A1874">
        <v>25697</v>
      </c>
      <c r="B1874" t="str">
        <v>2025-05-23</v>
      </c>
      <c r="C1874" t="str">
        <v>Evening</v>
      </c>
      <c r="D1874">
        <v>12</v>
      </c>
      <c r="E1874" t="str">
        <f>IF(MOD(D1874,2)=0,"EVEN","ODD")</f>
        <v>EVEN</v>
      </c>
      <c r="F1874" t="str">
        <f>IF(D1874&lt;=18,"LOW (1-18)","HIGH (19-36)")</f>
        <v>LOW (1-18)</v>
      </c>
      <c r="G1874">
        <f>INT((D1874-1)/6)+1</f>
        <v>2</v>
      </c>
      <c r="H1874">
        <f>MOD(D1874-1,6)+1</f>
        <v>6</v>
      </c>
      <c r="I1874">
        <f>37-D1874</f>
        <v>25</v>
      </c>
      <c r="J1874">
        <f>ABS(D1874-D1875)</f>
        <v>5</v>
      </c>
    </row>
    <row r="1875">
      <c r="A1875">
        <v>25696</v>
      </c>
      <c r="B1875" t="str">
        <v>2025-05-23</v>
      </c>
      <c r="C1875" t="str">
        <v>Afternoon</v>
      </c>
      <c r="D1875">
        <v>17</v>
      </c>
      <c r="E1875" t="str">
        <f>IF(MOD(D1875,2)=0,"EVEN","ODD")</f>
        <v>ODD</v>
      </c>
      <c r="F1875" t="str">
        <f>IF(D1875&lt;=18,"LOW (1-18)","HIGH (19-36)")</f>
        <v>LOW (1-18)</v>
      </c>
      <c r="G1875">
        <f>INT((D1875-1)/6)+1</f>
        <v>3</v>
      </c>
      <c r="H1875">
        <f>MOD(D1875-1,6)+1</f>
        <v>5</v>
      </c>
      <c r="I1875">
        <f>37-D1875</f>
        <v>20</v>
      </c>
      <c r="J1875">
        <f>ABS(D1875-D1876)</f>
        <v>1</v>
      </c>
    </row>
    <row r="1876">
      <c r="A1876">
        <v>25695</v>
      </c>
      <c r="B1876" t="str">
        <v>2025-05-23</v>
      </c>
      <c r="C1876" t="str">
        <v>Midday</v>
      </c>
      <c r="D1876">
        <v>16</v>
      </c>
      <c r="E1876" t="str">
        <f>IF(MOD(D1876,2)=0,"EVEN","ODD")</f>
        <v>EVEN</v>
      </c>
      <c r="F1876" t="str">
        <f>IF(D1876&lt;=18,"LOW (1-18)","HIGH (19-36)")</f>
        <v>LOW (1-18)</v>
      </c>
      <c r="G1876">
        <f>INT((D1876-1)/6)+1</f>
        <v>3</v>
      </c>
      <c r="H1876">
        <f>MOD(D1876-1,6)+1</f>
        <v>4</v>
      </c>
      <c r="I1876">
        <f>37-D1876</f>
        <v>21</v>
      </c>
      <c r="J1876">
        <f>ABS(D1876-D1877)</f>
        <v>4</v>
      </c>
    </row>
    <row r="1877">
      <c r="A1877">
        <v>25694</v>
      </c>
      <c r="B1877" t="str">
        <v>2025-05-23</v>
      </c>
      <c r="C1877" t="str">
        <v>Morning</v>
      </c>
      <c r="D1877">
        <v>12</v>
      </c>
      <c r="E1877" t="str">
        <f>IF(MOD(D1877,2)=0,"EVEN","ODD")</f>
        <v>EVEN</v>
      </c>
      <c r="F1877" t="str">
        <f>IF(D1877&lt;=18,"LOW (1-18)","HIGH (19-36)")</f>
        <v>LOW (1-18)</v>
      </c>
      <c r="G1877">
        <f>INT((D1877-1)/6)+1</f>
        <v>2</v>
      </c>
      <c r="H1877">
        <f>MOD(D1877-1,6)+1</f>
        <v>6</v>
      </c>
      <c r="I1877">
        <f>37-D1877</f>
        <v>25</v>
      </c>
      <c r="J1877">
        <f>ABS(D1877-D1878)</f>
        <v>22</v>
      </c>
    </row>
    <row r="1878">
      <c r="A1878">
        <v>25693</v>
      </c>
      <c r="B1878" t="str">
        <v>2025-05-22</v>
      </c>
      <c r="C1878" t="str">
        <v>Evening</v>
      </c>
      <c r="D1878">
        <v>34</v>
      </c>
      <c r="E1878" t="str">
        <f>IF(MOD(D1878,2)=0,"EVEN","ODD")</f>
        <v>EVEN</v>
      </c>
      <c r="F1878" t="str">
        <f>IF(D1878&lt;=18,"LOW (1-18)","HIGH (19-36)")</f>
        <v>HIGH (19-36)</v>
      </c>
      <c r="G1878">
        <f>INT((D1878-1)/6)+1</f>
        <v>6</v>
      </c>
      <c r="H1878">
        <f>MOD(D1878-1,6)+1</f>
        <v>4</v>
      </c>
      <c r="I1878">
        <f>37-D1878</f>
        <v>3</v>
      </c>
      <c r="J1878">
        <f>ABS(D1878-D1879)</f>
        <v>1</v>
      </c>
    </row>
    <row r="1879">
      <c r="A1879">
        <v>25692</v>
      </c>
      <c r="B1879" t="str">
        <v>2025-05-22</v>
      </c>
      <c r="C1879" t="str">
        <v>Afternoon</v>
      </c>
      <c r="D1879">
        <v>35</v>
      </c>
      <c r="E1879" t="str">
        <f>IF(MOD(D1879,2)=0,"EVEN","ODD")</f>
        <v>ODD</v>
      </c>
      <c r="F1879" t="str">
        <f>IF(D1879&lt;=18,"LOW (1-18)","HIGH (19-36)")</f>
        <v>HIGH (19-36)</v>
      </c>
      <c r="G1879">
        <f>INT((D1879-1)/6)+1</f>
        <v>6</v>
      </c>
      <c r="H1879">
        <f>MOD(D1879-1,6)+1</f>
        <v>5</v>
      </c>
      <c r="I1879">
        <f>37-D1879</f>
        <v>2</v>
      </c>
      <c r="J1879">
        <f>ABS(D1879-D1880)</f>
        <v>26</v>
      </c>
    </row>
    <row r="1880">
      <c r="A1880">
        <v>25691</v>
      </c>
      <c r="B1880" t="str">
        <v>2025-05-22</v>
      </c>
      <c r="C1880" t="str">
        <v>Midday</v>
      </c>
      <c r="D1880">
        <v>9</v>
      </c>
      <c r="E1880" t="str">
        <f>IF(MOD(D1880,2)=0,"EVEN","ODD")</f>
        <v>ODD</v>
      </c>
      <c r="F1880" t="str">
        <f>IF(D1880&lt;=18,"LOW (1-18)","HIGH (19-36)")</f>
        <v>LOW (1-18)</v>
      </c>
      <c r="G1880">
        <f>INT((D1880-1)/6)+1</f>
        <v>2</v>
      </c>
      <c r="H1880">
        <f>MOD(D1880-1,6)+1</f>
        <v>3</v>
      </c>
      <c r="I1880">
        <f>37-D1880</f>
        <v>28</v>
      </c>
      <c r="J1880">
        <f>ABS(D1880-D1881)</f>
        <v>6</v>
      </c>
    </row>
    <row r="1881">
      <c r="A1881">
        <v>25690</v>
      </c>
      <c r="B1881" t="str">
        <v>2025-05-22</v>
      </c>
      <c r="C1881" t="str">
        <v>Morning</v>
      </c>
      <c r="D1881">
        <v>3</v>
      </c>
      <c r="E1881" t="str">
        <f>IF(MOD(D1881,2)=0,"EVEN","ODD")</f>
        <v>ODD</v>
      </c>
      <c r="F1881" t="str">
        <f>IF(D1881&lt;=18,"LOW (1-18)","HIGH (19-36)")</f>
        <v>LOW (1-18)</v>
      </c>
      <c r="G1881">
        <f>INT((D1881-1)/6)+1</f>
        <v>1</v>
      </c>
      <c r="H1881">
        <f>MOD(D1881-1,6)+1</f>
        <v>3</v>
      </c>
      <c r="I1881">
        <f>37-D1881</f>
        <v>34</v>
      </c>
      <c r="J1881">
        <f>ABS(D1881-D1882)</f>
        <v>13</v>
      </c>
    </row>
    <row r="1882">
      <c r="A1882">
        <v>25689</v>
      </c>
      <c r="B1882" t="str">
        <v>2025-05-21</v>
      </c>
      <c r="C1882" t="str">
        <v>Evening</v>
      </c>
      <c r="D1882">
        <v>16</v>
      </c>
      <c r="E1882" t="str">
        <f>IF(MOD(D1882,2)=0,"EVEN","ODD")</f>
        <v>EVEN</v>
      </c>
      <c r="F1882" t="str">
        <f>IF(D1882&lt;=18,"LOW (1-18)","HIGH (19-36)")</f>
        <v>LOW (1-18)</v>
      </c>
      <c r="G1882">
        <f>INT((D1882-1)/6)+1</f>
        <v>3</v>
      </c>
      <c r="H1882">
        <f>MOD(D1882-1,6)+1</f>
        <v>4</v>
      </c>
      <c r="I1882">
        <f>37-D1882</f>
        <v>21</v>
      </c>
      <c r="J1882">
        <f>ABS(D1882-D1883)</f>
        <v>17</v>
      </c>
    </row>
    <row r="1883">
      <c r="A1883">
        <v>25688</v>
      </c>
      <c r="B1883" t="str">
        <v>2025-05-21</v>
      </c>
      <c r="C1883" t="str">
        <v>Afternoon</v>
      </c>
      <c r="D1883">
        <v>33</v>
      </c>
      <c r="E1883" t="str">
        <f>IF(MOD(D1883,2)=0,"EVEN","ODD")</f>
        <v>ODD</v>
      </c>
      <c r="F1883" t="str">
        <f>IF(D1883&lt;=18,"LOW (1-18)","HIGH (19-36)")</f>
        <v>HIGH (19-36)</v>
      </c>
      <c r="G1883">
        <f>INT((D1883-1)/6)+1</f>
        <v>6</v>
      </c>
      <c r="H1883">
        <f>MOD(D1883-1,6)+1</f>
        <v>3</v>
      </c>
      <c r="I1883">
        <f>37-D1883</f>
        <v>4</v>
      </c>
      <c r="J1883">
        <f>ABS(D1883-D1884)</f>
        <v>17</v>
      </c>
    </row>
    <row r="1884">
      <c r="A1884">
        <v>25687</v>
      </c>
      <c r="B1884" t="str">
        <v>2025-05-21</v>
      </c>
      <c r="C1884" t="str">
        <v>Midday</v>
      </c>
      <c r="D1884">
        <v>16</v>
      </c>
      <c r="E1884" t="str">
        <f>IF(MOD(D1884,2)=0,"EVEN","ODD")</f>
        <v>EVEN</v>
      </c>
      <c r="F1884" t="str">
        <f>IF(D1884&lt;=18,"LOW (1-18)","HIGH (19-36)")</f>
        <v>LOW (1-18)</v>
      </c>
      <c r="G1884">
        <f>INT((D1884-1)/6)+1</f>
        <v>3</v>
      </c>
      <c r="H1884">
        <f>MOD(D1884-1,6)+1</f>
        <v>4</v>
      </c>
      <c r="I1884">
        <f>37-D1884</f>
        <v>21</v>
      </c>
      <c r="J1884">
        <f>ABS(D1884-D1885)</f>
        <v>7</v>
      </c>
    </row>
    <row r="1885">
      <c r="A1885">
        <v>25686</v>
      </c>
      <c r="B1885" t="str">
        <v>2025-05-21</v>
      </c>
      <c r="C1885" t="str">
        <v>Morning</v>
      </c>
      <c r="D1885">
        <v>9</v>
      </c>
      <c r="E1885" t="str">
        <f>IF(MOD(D1885,2)=0,"EVEN","ODD")</f>
        <v>ODD</v>
      </c>
      <c r="F1885" t="str">
        <f>IF(D1885&lt;=18,"LOW (1-18)","HIGH (19-36)")</f>
        <v>LOW (1-18)</v>
      </c>
      <c r="G1885">
        <f>INT((D1885-1)/6)+1</f>
        <v>2</v>
      </c>
      <c r="H1885">
        <f>MOD(D1885-1,6)+1</f>
        <v>3</v>
      </c>
      <c r="I1885">
        <f>37-D1885</f>
        <v>28</v>
      </c>
      <c r="J1885">
        <f>ABS(D1885-D1886)</f>
        <v>1</v>
      </c>
    </row>
    <row r="1886">
      <c r="A1886">
        <v>25685</v>
      </c>
      <c r="B1886" t="str">
        <v>2025-05-20</v>
      </c>
      <c r="C1886" t="str">
        <v>Evening</v>
      </c>
      <c r="D1886">
        <v>10</v>
      </c>
      <c r="E1886" t="str">
        <f>IF(MOD(D1886,2)=0,"EVEN","ODD")</f>
        <v>EVEN</v>
      </c>
      <c r="F1886" t="str">
        <f>IF(D1886&lt;=18,"LOW (1-18)","HIGH (19-36)")</f>
        <v>LOW (1-18)</v>
      </c>
      <c r="G1886">
        <f>INT((D1886-1)/6)+1</f>
        <v>2</v>
      </c>
      <c r="H1886">
        <f>MOD(D1886-1,6)+1</f>
        <v>4</v>
      </c>
      <c r="I1886">
        <f>37-D1886</f>
        <v>27</v>
      </c>
      <c r="J1886">
        <f>ABS(D1886-D1887)</f>
        <v>8</v>
      </c>
    </row>
    <row r="1887">
      <c r="A1887">
        <v>25684</v>
      </c>
      <c r="B1887" t="str">
        <v>2025-05-20</v>
      </c>
      <c r="C1887" t="str">
        <v>Afternoon</v>
      </c>
      <c r="D1887">
        <v>18</v>
      </c>
      <c r="E1887" t="str">
        <f>IF(MOD(D1887,2)=0,"EVEN","ODD")</f>
        <v>EVEN</v>
      </c>
      <c r="F1887" t="str">
        <f>IF(D1887&lt;=18,"LOW (1-18)","HIGH (19-36)")</f>
        <v>LOW (1-18)</v>
      </c>
      <c r="G1887">
        <f>INT((D1887-1)/6)+1</f>
        <v>3</v>
      </c>
      <c r="H1887">
        <f>MOD(D1887-1,6)+1</f>
        <v>6</v>
      </c>
      <c r="I1887">
        <f>37-D1887</f>
        <v>19</v>
      </c>
      <c r="J1887">
        <f>ABS(D1887-D1888)</f>
        <v>7</v>
      </c>
    </row>
    <row r="1888">
      <c r="A1888">
        <v>25683</v>
      </c>
      <c r="B1888" t="str">
        <v>2025-05-20</v>
      </c>
      <c r="C1888" t="str">
        <v>Midday</v>
      </c>
      <c r="D1888">
        <v>11</v>
      </c>
      <c r="E1888" t="str">
        <f>IF(MOD(D1888,2)=0,"EVEN","ODD")</f>
        <v>ODD</v>
      </c>
      <c r="F1888" t="str">
        <f>IF(D1888&lt;=18,"LOW (1-18)","HIGH (19-36)")</f>
        <v>LOW (1-18)</v>
      </c>
      <c r="G1888">
        <f>INT((D1888-1)/6)+1</f>
        <v>2</v>
      </c>
      <c r="H1888">
        <f>MOD(D1888-1,6)+1</f>
        <v>5</v>
      </c>
      <c r="I1888">
        <f>37-D1888</f>
        <v>26</v>
      </c>
      <c r="J1888">
        <f>ABS(D1888-D1889)</f>
        <v>21</v>
      </c>
    </row>
    <row r="1889">
      <c r="A1889">
        <v>25682</v>
      </c>
      <c r="B1889" t="str">
        <v>2025-05-20</v>
      </c>
      <c r="C1889" t="str">
        <v>Morning</v>
      </c>
      <c r="D1889">
        <v>32</v>
      </c>
      <c r="E1889" t="str">
        <f>IF(MOD(D1889,2)=0,"EVEN","ODD")</f>
        <v>EVEN</v>
      </c>
      <c r="F1889" t="str">
        <f>IF(D1889&lt;=18,"LOW (1-18)","HIGH (19-36)")</f>
        <v>HIGH (19-36)</v>
      </c>
      <c r="G1889">
        <f>INT((D1889-1)/6)+1</f>
        <v>6</v>
      </c>
      <c r="H1889">
        <f>MOD(D1889-1,6)+1</f>
        <v>2</v>
      </c>
      <c r="I1889">
        <f>37-D1889</f>
        <v>5</v>
      </c>
      <c r="J1889">
        <f>ABS(D1889-D1890)</f>
        <v>5</v>
      </c>
    </row>
    <row r="1890">
      <c r="A1890">
        <v>25681</v>
      </c>
      <c r="B1890" t="str">
        <v>2025-05-19</v>
      </c>
      <c r="C1890" t="str">
        <v>Evening</v>
      </c>
      <c r="D1890">
        <v>27</v>
      </c>
      <c r="E1890" t="str">
        <f>IF(MOD(D1890,2)=0,"EVEN","ODD")</f>
        <v>ODD</v>
      </c>
      <c r="F1890" t="str">
        <f>IF(D1890&lt;=18,"LOW (1-18)","HIGH (19-36)")</f>
        <v>HIGH (19-36)</v>
      </c>
      <c r="G1890">
        <f>INT((D1890-1)/6)+1</f>
        <v>5</v>
      </c>
      <c r="H1890">
        <f>MOD(D1890-1,6)+1</f>
        <v>3</v>
      </c>
      <c r="I1890">
        <f>37-D1890</f>
        <v>10</v>
      </c>
      <c r="J1890">
        <f>ABS(D1890-D1891)</f>
        <v>20</v>
      </c>
    </row>
    <row r="1891">
      <c r="A1891">
        <v>25680</v>
      </c>
      <c r="B1891" t="str">
        <v>2025-05-19</v>
      </c>
      <c r="C1891" t="str">
        <v>Afternoon</v>
      </c>
      <c r="D1891">
        <v>7</v>
      </c>
      <c r="E1891" t="str">
        <f>IF(MOD(D1891,2)=0,"EVEN","ODD")</f>
        <v>ODD</v>
      </c>
      <c r="F1891" t="str">
        <f>IF(D1891&lt;=18,"LOW (1-18)","HIGH (19-36)")</f>
        <v>LOW (1-18)</v>
      </c>
      <c r="G1891">
        <f>INT((D1891-1)/6)+1</f>
        <v>2</v>
      </c>
      <c r="H1891">
        <f>MOD(D1891-1,6)+1</f>
        <v>1</v>
      </c>
      <c r="I1891">
        <f>37-D1891</f>
        <v>30</v>
      </c>
      <c r="J1891">
        <f>ABS(D1891-D1892)</f>
        <v>5</v>
      </c>
    </row>
    <row r="1892">
      <c r="A1892">
        <v>25679</v>
      </c>
      <c r="B1892" t="str">
        <v>2025-05-19</v>
      </c>
      <c r="C1892" t="str">
        <v>Midday</v>
      </c>
      <c r="D1892">
        <v>12</v>
      </c>
      <c r="E1892" t="str">
        <f>IF(MOD(D1892,2)=0,"EVEN","ODD")</f>
        <v>EVEN</v>
      </c>
      <c r="F1892" t="str">
        <f>IF(D1892&lt;=18,"LOW (1-18)","HIGH (19-36)")</f>
        <v>LOW (1-18)</v>
      </c>
      <c r="G1892">
        <f>INT((D1892-1)/6)+1</f>
        <v>2</v>
      </c>
      <c r="H1892">
        <f>MOD(D1892-1,6)+1</f>
        <v>6</v>
      </c>
      <c r="I1892">
        <f>37-D1892</f>
        <v>25</v>
      </c>
      <c r="J1892">
        <f>ABS(D1892-D1893)</f>
        <v>6</v>
      </c>
    </row>
    <row r="1893">
      <c r="A1893">
        <v>25678</v>
      </c>
      <c r="B1893" t="str">
        <v>2025-05-19</v>
      </c>
      <c r="C1893" t="str">
        <v>Morning</v>
      </c>
      <c r="D1893">
        <v>6</v>
      </c>
      <c r="E1893" t="str">
        <f>IF(MOD(D1893,2)=0,"EVEN","ODD")</f>
        <v>EVEN</v>
      </c>
      <c r="F1893" t="str">
        <f>IF(D1893&lt;=18,"LOW (1-18)","HIGH (19-36)")</f>
        <v>LOW (1-18)</v>
      </c>
      <c r="G1893">
        <f>INT((D1893-1)/6)+1</f>
        <v>1</v>
      </c>
      <c r="H1893">
        <f>MOD(D1893-1,6)+1</f>
        <v>6</v>
      </c>
      <c r="I1893">
        <f>37-D1893</f>
        <v>31</v>
      </c>
      <c r="J1893">
        <f>ABS(D1893-D1894)</f>
        <v>22</v>
      </c>
    </row>
    <row r="1894">
      <c r="A1894">
        <v>25677</v>
      </c>
      <c r="B1894" t="str">
        <v>2025-05-17</v>
      </c>
      <c r="C1894" t="str">
        <v>Evening</v>
      </c>
      <c r="D1894">
        <v>28</v>
      </c>
      <c r="E1894" t="str">
        <f>IF(MOD(D1894,2)=0,"EVEN","ODD")</f>
        <v>EVEN</v>
      </c>
      <c r="F1894" t="str">
        <f>IF(D1894&lt;=18,"LOW (1-18)","HIGH (19-36)")</f>
        <v>HIGH (19-36)</v>
      </c>
      <c r="G1894">
        <f>INT((D1894-1)/6)+1</f>
        <v>5</v>
      </c>
      <c r="H1894">
        <f>MOD(D1894-1,6)+1</f>
        <v>4</v>
      </c>
      <c r="I1894">
        <f>37-D1894</f>
        <v>9</v>
      </c>
      <c r="J1894">
        <f>ABS(D1894-D1895)</f>
        <v>0</v>
      </c>
    </row>
    <row r="1895">
      <c r="A1895">
        <v>25676</v>
      </c>
      <c r="B1895" t="str">
        <v>2025-05-17</v>
      </c>
      <c r="C1895" t="str">
        <v>Afternoon</v>
      </c>
      <c r="D1895">
        <v>28</v>
      </c>
      <c r="E1895" t="str">
        <f>IF(MOD(D1895,2)=0,"EVEN","ODD")</f>
        <v>EVEN</v>
      </c>
      <c r="F1895" t="str">
        <f>IF(D1895&lt;=18,"LOW (1-18)","HIGH (19-36)")</f>
        <v>HIGH (19-36)</v>
      </c>
      <c r="G1895">
        <f>INT((D1895-1)/6)+1</f>
        <v>5</v>
      </c>
      <c r="H1895">
        <f>MOD(D1895-1,6)+1</f>
        <v>4</v>
      </c>
      <c r="I1895">
        <f>37-D1895</f>
        <v>9</v>
      </c>
      <c r="J1895">
        <f>ABS(D1895-D1896)</f>
        <v>21</v>
      </c>
    </row>
    <row r="1896">
      <c r="A1896">
        <v>25675</v>
      </c>
      <c r="B1896" t="str">
        <v>2025-05-17</v>
      </c>
      <c r="C1896" t="str">
        <v>Midday</v>
      </c>
      <c r="D1896">
        <v>7</v>
      </c>
      <c r="E1896" t="str">
        <f>IF(MOD(D1896,2)=0,"EVEN","ODD")</f>
        <v>ODD</v>
      </c>
      <c r="F1896" t="str">
        <f>IF(D1896&lt;=18,"LOW (1-18)","HIGH (19-36)")</f>
        <v>LOW (1-18)</v>
      </c>
      <c r="G1896">
        <f>INT((D1896-1)/6)+1</f>
        <v>2</v>
      </c>
      <c r="H1896">
        <f>MOD(D1896-1,6)+1</f>
        <v>1</v>
      </c>
      <c r="I1896">
        <f>37-D1896</f>
        <v>30</v>
      </c>
      <c r="J1896">
        <f>ABS(D1896-D1897)</f>
        <v>10</v>
      </c>
    </row>
    <row r="1897">
      <c r="A1897">
        <v>25674</v>
      </c>
      <c r="B1897" t="str">
        <v>2025-05-17</v>
      </c>
      <c r="C1897" t="str">
        <v>Morning</v>
      </c>
      <c r="D1897">
        <v>17</v>
      </c>
      <c r="E1897" t="str">
        <f>IF(MOD(D1897,2)=0,"EVEN","ODD")</f>
        <v>ODD</v>
      </c>
      <c r="F1897" t="str">
        <f>IF(D1897&lt;=18,"LOW (1-18)","HIGH (19-36)")</f>
        <v>LOW (1-18)</v>
      </c>
      <c r="G1897">
        <f>INT((D1897-1)/6)+1</f>
        <v>3</v>
      </c>
      <c r="H1897">
        <f>MOD(D1897-1,6)+1</f>
        <v>5</v>
      </c>
      <c r="I1897">
        <f>37-D1897</f>
        <v>20</v>
      </c>
      <c r="J1897">
        <f>ABS(D1897-D1898)</f>
        <v>12</v>
      </c>
    </row>
    <row r="1898">
      <c r="A1898">
        <v>25673</v>
      </c>
      <c r="B1898" t="str">
        <v>2025-05-16</v>
      </c>
      <c r="C1898" t="str">
        <v>Evening</v>
      </c>
      <c r="D1898">
        <v>5</v>
      </c>
      <c r="E1898" t="str">
        <f>IF(MOD(D1898,2)=0,"EVEN","ODD")</f>
        <v>ODD</v>
      </c>
      <c r="F1898" t="str">
        <f>IF(D1898&lt;=18,"LOW (1-18)","HIGH (19-36)")</f>
        <v>LOW (1-18)</v>
      </c>
      <c r="G1898">
        <f>INT((D1898-1)/6)+1</f>
        <v>1</v>
      </c>
      <c r="H1898">
        <f>MOD(D1898-1,6)+1</f>
        <v>5</v>
      </c>
      <c r="I1898">
        <f>37-D1898</f>
        <v>32</v>
      </c>
      <c r="J1898">
        <f>ABS(D1898-D1899)</f>
        <v>11</v>
      </c>
    </row>
    <row r="1899">
      <c r="A1899">
        <v>25672</v>
      </c>
      <c r="B1899" t="str">
        <v>2025-05-16</v>
      </c>
      <c r="C1899" t="str">
        <v>Afternoon</v>
      </c>
      <c r="D1899">
        <v>16</v>
      </c>
      <c r="E1899" t="str">
        <f>IF(MOD(D1899,2)=0,"EVEN","ODD")</f>
        <v>EVEN</v>
      </c>
      <c r="F1899" t="str">
        <f>IF(D1899&lt;=18,"LOW (1-18)","HIGH (19-36)")</f>
        <v>LOW (1-18)</v>
      </c>
      <c r="G1899">
        <f>INT((D1899-1)/6)+1</f>
        <v>3</v>
      </c>
      <c r="H1899">
        <f>MOD(D1899-1,6)+1</f>
        <v>4</v>
      </c>
      <c r="I1899">
        <f>37-D1899</f>
        <v>21</v>
      </c>
      <c r="J1899">
        <f>ABS(D1899-D1900)</f>
        <v>1</v>
      </c>
    </row>
    <row r="1900">
      <c r="A1900">
        <v>25671</v>
      </c>
      <c r="B1900" t="str">
        <v>2025-05-16</v>
      </c>
      <c r="C1900" t="str">
        <v>Midday</v>
      </c>
      <c r="D1900">
        <v>17</v>
      </c>
      <c r="E1900" t="str">
        <f>IF(MOD(D1900,2)=0,"EVEN","ODD")</f>
        <v>ODD</v>
      </c>
      <c r="F1900" t="str">
        <f>IF(D1900&lt;=18,"LOW (1-18)","HIGH (19-36)")</f>
        <v>LOW (1-18)</v>
      </c>
      <c r="G1900">
        <f>INT((D1900-1)/6)+1</f>
        <v>3</v>
      </c>
      <c r="H1900">
        <f>MOD(D1900-1,6)+1</f>
        <v>5</v>
      </c>
      <c r="I1900">
        <f>37-D1900</f>
        <v>20</v>
      </c>
      <c r="J1900">
        <f>ABS(D1900-D1901)</f>
        <v>5</v>
      </c>
    </row>
    <row r="1901">
      <c r="A1901">
        <v>25670</v>
      </c>
      <c r="B1901" t="str">
        <v>2025-05-16</v>
      </c>
      <c r="C1901" t="str">
        <v>Morning</v>
      </c>
      <c r="D1901">
        <v>22</v>
      </c>
      <c r="E1901" t="str">
        <f>IF(MOD(D1901,2)=0,"EVEN","ODD")</f>
        <v>EVEN</v>
      </c>
      <c r="F1901" t="str">
        <f>IF(D1901&lt;=18,"LOW (1-18)","HIGH (19-36)")</f>
        <v>HIGH (19-36)</v>
      </c>
      <c r="G1901">
        <f>INT((D1901-1)/6)+1</f>
        <v>4</v>
      </c>
      <c r="H1901">
        <f>MOD(D1901-1,6)+1</f>
        <v>4</v>
      </c>
      <c r="I1901">
        <f>37-D1901</f>
        <v>15</v>
      </c>
      <c r="J1901">
        <f>ABS(D1901-D1902)</f>
        <v>13</v>
      </c>
    </row>
    <row r="1902">
      <c r="A1902">
        <v>25669</v>
      </c>
      <c r="B1902" t="str">
        <v>2025-05-15</v>
      </c>
      <c r="C1902" t="str">
        <v>Evening</v>
      </c>
      <c r="D1902">
        <v>35</v>
      </c>
      <c r="E1902" t="str">
        <f>IF(MOD(D1902,2)=0,"EVEN","ODD")</f>
        <v>ODD</v>
      </c>
      <c r="F1902" t="str">
        <f>IF(D1902&lt;=18,"LOW (1-18)","HIGH (19-36)")</f>
        <v>HIGH (19-36)</v>
      </c>
      <c r="G1902">
        <f>INT((D1902-1)/6)+1</f>
        <v>6</v>
      </c>
      <c r="H1902">
        <f>MOD(D1902-1,6)+1</f>
        <v>5</v>
      </c>
      <c r="I1902">
        <f>37-D1902</f>
        <v>2</v>
      </c>
      <c r="J1902">
        <f>ABS(D1902-D1903)</f>
        <v>15</v>
      </c>
    </row>
    <row r="1903">
      <c r="A1903">
        <v>25668</v>
      </c>
      <c r="B1903" t="str">
        <v>2025-05-15</v>
      </c>
      <c r="C1903" t="str">
        <v>Afternoon</v>
      </c>
      <c r="D1903">
        <v>20</v>
      </c>
      <c r="E1903" t="str">
        <f>IF(MOD(D1903,2)=0,"EVEN","ODD")</f>
        <v>EVEN</v>
      </c>
      <c r="F1903" t="str">
        <f>IF(D1903&lt;=18,"LOW (1-18)","HIGH (19-36)")</f>
        <v>HIGH (19-36)</v>
      </c>
      <c r="G1903">
        <f>INT((D1903-1)/6)+1</f>
        <v>4</v>
      </c>
      <c r="H1903">
        <f>MOD(D1903-1,6)+1</f>
        <v>2</v>
      </c>
      <c r="I1903">
        <f>37-D1903</f>
        <v>17</v>
      </c>
      <c r="J1903">
        <f>ABS(D1903-D1904)</f>
        <v>4</v>
      </c>
    </row>
    <row r="1904">
      <c r="A1904">
        <v>25667</v>
      </c>
      <c r="B1904" t="str">
        <v>2025-05-15</v>
      </c>
      <c r="C1904" t="str">
        <v>Midday</v>
      </c>
      <c r="D1904">
        <v>24</v>
      </c>
      <c r="E1904" t="str">
        <f>IF(MOD(D1904,2)=0,"EVEN","ODD")</f>
        <v>EVEN</v>
      </c>
      <c r="F1904" t="str">
        <f>IF(D1904&lt;=18,"LOW (1-18)","HIGH (19-36)")</f>
        <v>HIGH (19-36)</v>
      </c>
      <c r="G1904">
        <f>INT((D1904-1)/6)+1</f>
        <v>4</v>
      </c>
      <c r="H1904">
        <f>MOD(D1904-1,6)+1</f>
        <v>6</v>
      </c>
      <c r="I1904">
        <f>37-D1904</f>
        <v>13</v>
      </c>
      <c r="J1904">
        <f>ABS(D1904-D1905)</f>
        <v>20</v>
      </c>
    </row>
    <row r="1905">
      <c r="A1905">
        <v>25666</v>
      </c>
      <c r="B1905" t="str">
        <v>2025-05-15</v>
      </c>
      <c r="C1905" t="str">
        <v>Morning</v>
      </c>
      <c r="D1905">
        <v>4</v>
      </c>
      <c r="E1905" t="str">
        <f>IF(MOD(D1905,2)=0,"EVEN","ODD")</f>
        <v>EVEN</v>
      </c>
      <c r="F1905" t="str">
        <f>IF(D1905&lt;=18,"LOW (1-18)","HIGH (19-36)")</f>
        <v>LOW (1-18)</v>
      </c>
      <c r="G1905">
        <f>INT((D1905-1)/6)+1</f>
        <v>1</v>
      </c>
      <c r="H1905">
        <f>MOD(D1905-1,6)+1</f>
        <v>4</v>
      </c>
      <c r="I1905">
        <f>37-D1905</f>
        <v>33</v>
      </c>
      <c r="J1905">
        <f>ABS(D1905-D1906)</f>
        <v>26</v>
      </c>
    </row>
    <row r="1906">
      <c r="A1906">
        <v>25665</v>
      </c>
      <c r="B1906" t="str">
        <v>2025-05-14</v>
      </c>
      <c r="C1906" t="str">
        <v>Evening</v>
      </c>
      <c r="D1906">
        <v>30</v>
      </c>
      <c r="E1906" t="str">
        <f>IF(MOD(D1906,2)=0,"EVEN","ODD")</f>
        <v>EVEN</v>
      </c>
      <c r="F1906" t="str">
        <f>IF(D1906&lt;=18,"LOW (1-18)","HIGH (19-36)")</f>
        <v>HIGH (19-36)</v>
      </c>
      <c r="G1906">
        <f>INT((D1906-1)/6)+1</f>
        <v>5</v>
      </c>
      <c r="H1906">
        <f>MOD(D1906-1,6)+1</f>
        <v>6</v>
      </c>
      <c r="I1906">
        <f>37-D1906</f>
        <v>7</v>
      </c>
      <c r="J1906">
        <f>ABS(D1906-D1907)</f>
        <v>6</v>
      </c>
    </row>
    <row r="1907">
      <c r="A1907">
        <v>25664</v>
      </c>
      <c r="B1907" t="str">
        <v>2025-05-14</v>
      </c>
      <c r="C1907" t="str">
        <v>Afternoon</v>
      </c>
      <c r="D1907">
        <v>36</v>
      </c>
      <c r="E1907" t="str">
        <f>IF(MOD(D1907,2)=0,"EVEN","ODD")</f>
        <v>EVEN</v>
      </c>
      <c r="F1907" t="str">
        <f>IF(D1907&lt;=18,"LOW (1-18)","HIGH (19-36)")</f>
        <v>HIGH (19-36)</v>
      </c>
      <c r="G1907">
        <f>INT((D1907-1)/6)+1</f>
        <v>6</v>
      </c>
      <c r="H1907">
        <f>MOD(D1907-1,6)+1</f>
        <v>6</v>
      </c>
      <c r="I1907">
        <f>37-D1907</f>
        <v>1</v>
      </c>
      <c r="J1907">
        <f>ABS(D1907-D1908)</f>
        <v>2</v>
      </c>
    </row>
    <row r="1908">
      <c r="A1908">
        <v>25663</v>
      </c>
      <c r="B1908" t="str">
        <v>2025-05-14</v>
      </c>
      <c r="C1908" t="str">
        <v>Midday</v>
      </c>
      <c r="D1908">
        <v>34</v>
      </c>
      <c r="E1908" t="str">
        <f>IF(MOD(D1908,2)=0,"EVEN","ODD")</f>
        <v>EVEN</v>
      </c>
      <c r="F1908" t="str">
        <f>IF(D1908&lt;=18,"LOW (1-18)","HIGH (19-36)")</f>
        <v>HIGH (19-36)</v>
      </c>
      <c r="G1908">
        <f>INT((D1908-1)/6)+1</f>
        <v>6</v>
      </c>
      <c r="H1908">
        <f>MOD(D1908-1,6)+1</f>
        <v>4</v>
      </c>
      <c r="I1908">
        <f>37-D1908</f>
        <v>3</v>
      </c>
      <c r="J1908">
        <f>ABS(D1908-D1909)</f>
        <v>30</v>
      </c>
    </row>
    <row r="1909">
      <c r="A1909">
        <v>25662</v>
      </c>
      <c r="B1909" t="str">
        <v>2025-05-14</v>
      </c>
      <c r="C1909" t="str">
        <v>Morning</v>
      </c>
      <c r="D1909">
        <v>4</v>
      </c>
      <c r="E1909" t="str">
        <f>IF(MOD(D1909,2)=0,"EVEN","ODD")</f>
        <v>EVEN</v>
      </c>
      <c r="F1909" t="str">
        <f>IF(D1909&lt;=18,"LOW (1-18)","HIGH (19-36)")</f>
        <v>LOW (1-18)</v>
      </c>
      <c r="G1909">
        <f>INT((D1909-1)/6)+1</f>
        <v>1</v>
      </c>
      <c r="H1909">
        <f>MOD(D1909-1,6)+1</f>
        <v>4</v>
      </c>
      <c r="I1909">
        <f>37-D1909</f>
        <v>33</v>
      </c>
      <c r="J1909">
        <f>ABS(D1909-D1910)</f>
        <v>32</v>
      </c>
    </row>
    <row r="1910">
      <c r="A1910">
        <v>25661</v>
      </c>
      <c r="B1910" t="str">
        <v>2025-05-13</v>
      </c>
      <c r="C1910" t="str">
        <v>Evening</v>
      </c>
      <c r="D1910">
        <v>36</v>
      </c>
      <c r="E1910" t="str">
        <f>IF(MOD(D1910,2)=0,"EVEN","ODD")</f>
        <v>EVEN</v>
      </c>
      <c r="F1910" t="str">
        <f>IF(D1910&lt;=18,"LOW (1-18)","HIGH (19-36)")</f>
        <v>HIGH (19-36)</v>
      </c>
      <c r="G1910">
        <f>INT((D1910-1)/6)+1</f>
        <v>6</v>
      </c>
      <c r="H1910">
        <f>MOD(D1910-1,6)+1</f>
        <v>6</v>
      </c>
      <c r="I1910">
        <f>37-D1910</f>
        <v>1</v>
      </c>
      <c r="J1910">
        <f>ABS(D1910-D1911)</f>
        <v>15</v>
      </c>
    </row>
    <row r="1911">
      <c r="A1911">
        <v>25660</v>
      </c>
      <c r="B1911" t="str">
        <v>2025-05-13</v>
      </c>
      <c r="C1911" t="str">
        <v>Afternoon</v>
      </c>
      <c r="D1911">
        <v>21</v>
      </c>
      <c r="E1911" t="str">
        <f>IF(MOD(D1911,2)=0,"EVEN","ODD")</f>
        <v>ODD</v>
      </c>
      <c r="F1911" t="str">
        <f>IF(D1911&lt;=18,"LOW (1-18)","HIGH (19-36)")</f>
        <v>HIGH (19-36)</v>
      </c>
      <c r="G1911">
        <f>INT((D1911-1)/6)+1</f>
        <v>4</v>
      </c>
      <c r="H1911">
        <f>MOD(D1911-1,6)+1</f>
        <v>3</v>
      </c>
      <c r="I1911">
        <f>37-D1911</f>
        <v>16</v>
      </c>
      <c r="J1911">
        <f>ABS(D1911-D1912)</f>
        <v>15</v>
      </c>
    </row>
    <row r="1912">
      <c r="A1912">
        <v>25659</v>
      </c>
      <c r="B1912" t="str">
        <v>2025-05-13</v>
      </c>
      <c r="C1912" t="str">
        <v>Midday</v>
      </c>
      <c r="D1912">
        <v>36</v>
      </c>
      <c r="E1912" t="str">
        <f>IF(MOD(D1912,2)=0,"EVEN","ODD")</f>
        <v>EVEN</v>
      </c>
      <c r="F1912" t="str">
        <f>IF(D1912&lt;=18,"LOW (1-18)","HIGH (19-36)")</f>
        <v>HIGH (19-36)</v>
      </c>
      <c r="G1912">
        <f>INT((D1912-1)/6)+1</f>
        <v>6</v>
      </c>
      <c r="H1912">
        <f>MOD(D1912-1,6)+1</f>
        <v>6</v>
      </c>
      <c r="I1912">
        <f>37-D1912</f>
        <v>1</v>
      </c>
      <c r="J1912">
        <f>ABS(D1912-D1913)</f>
        <v>22</v>
      </c>
    </row>
    <row r="1913">
      <c r="A1913">
        <v>25658</v>
      </c>
      <c r="B1913" t="str">
        <v>2025-05-13</v>
      </c>
      <c r="C1913" t="str">
        <v>Morning</v>
      </c>
      <c r="D1913">
        <v>14</v>
      </c>
      <c r="E1913" t="str">
        <f>IF(MOD(D1913,2)=0,"EVEN","ODD")</f>
        <v>EVEN</v>
      </c>
      <c r="F1913" t="str">
        <f>IF(D1913&lt;=18,"LOW (1-18)","HIGH (19-36)")</f>
        <v>LOW (1-18)</v>
      </c>
      <c r="G1913">
        <f>INT((D1913-1)/6)+1</f>
        <v>3</v>
      </c>
      <c r="H1913">
        <f>MOD(D1913-1,6)+1</f>
        <v>2</v>
      </c>
      <c r="I1913">
        <f>37-D1913</f>
        <v>23</v>
      </c>
      <c r="J1913">
        <f>ABS(D1913-D1914)</f>
        <v>2</v>
      </c>
    </row>
    <row r="1914">
      <c r="A1914">
        <v>25657</v>
      </c>
      <c r="B1914" t="str">
        <v>2025-05-12</v>
      </c>
      <c r="C1914" t="str">
        <v>Evening</v>
      </c>
      <c r="D1914">
        <v>16</v>
      </c>
      <c r="E1914" t="str">
        <f>IF(MOD(D1914,2)=0,"EVEN","ODD")</f>
        <v>EVEN</v>
      </c>
      <c r="F1914" t="str">
        <f>IF(D1914&lt;=18,"LOW (1-18)","HIGH (19-36)")</f>
        <v>LOW (1-18)</v>
      </c>
      <c r="G1914">
        <f>INT((D1914-1)/6)+1</f>
        <v>3</v>
      </c>
      <c r="H1914">
        <f>MOD(D1914-1,6)+1</f>
        <v>4</v>
      </c>
      <c r="I1914">
        <f>37-D1914</f>
        <v>21</v>
      </c>
      <c r="J1914">
        <f>ABS(D1914-D1915)</f>
        <v>16</v>
      </c>
    </row>
    <row r="1915">
      <c r="A1915">
        <v>25656</v>
      </c>
      <c r="B1915" t="str">
        <v>2025-05-12</v>
      </c>
      <c r="C1915" t="str">
        <v>Afternoon</v>
      </c>
      <c r="D1915">
        <v>32</v>
      </c>
      <c r="E1915" t="str">
        <f>IF(MOD(D1915,2)=0,"EVEN","ODD")</f>
        <v>EVEN</v>
      </c>
      <c r="F1915" t="str">
        <f>IF(D1915&lt;=18,"LOW (1-18)","HIGH (19-36)")</f>
        <v>HIGH (19-36)</v>
      </c>
      <c r="G1915">
        <f>INT((D1915-1)/6)+1</f>
        <v>6</v>
      </c>
      <c r="H1915">
        <f>MOD(D1915-1,6)+1</f>
        <v>2</v>
      </c>
      <c r="I1915">
        <f>37-D1915</f>
        <v>5</v>
      </c>
      <c r="J1915">
        <f>ABS(D1915-D1916)</f>
        <v>4</v>
      </c>
    </row>
    <row r="1916">
      <c r="A1916">
        <v>25655</v>
      </c>
      <c r="B1916" t="str">
        <v>2025-05-12</v>
      </c>
      <c r="C1916" t="str">
        <v>Midday</v>
      </c>
      <c r="D1916">
        <v>28</v>
      </c>
      <c r="E1916" t="str">
        <f>IF(MOD(D1916,2)=0,"EVEN","ODD")</f>
        <v>EVEN</v>
      </c>
      <c r="F1916" t="str">
        <f>IF(D1916&lt;=18,"LOW (1-18)","HIGH (19-36)")</f>
        <v>HIGH (19-36)</v>
      </c>
      <c r="G1916">
        <f>INT((D1916-1)/6)+1</f>
        <v>5</v>
      </c>
      <c r="H1916">
        <f>MOD(D1916-1,6)+1</f>
        <v>4</v>
      </c>
      <c r="I1916">
        <f>37-D1916</f>
        <v>9</v>
      </c>
      <c r="J1916">
        <f>ABS(D1916-D1917)</f>
        <v>5</v>
      </c>
    </row>
    <row r="1917">
      <c r="A1917">
        <v>25654</v>
      </c>
      <c r="B1917" t="str">
        <v>2025-05-12</v>
      </c>
      <c r="C1917" t="str">
        <v>Morning</v>
      </c>
      <c r="D1917">
        <v>33</v>
      </c>
      <c r="E1917" t="str">
        <f>IF(MOD(D1917,2)=0,"EVEN","ODD")</f>
        <v>ODD</v>
      </c>
      <c r="F1917" t="str">
        <f>IF(D1917&lt;=18,"LOW (1-18)","HIGH (19-36)")</f>
        <v>HIGH (19-36)</v>
      </c>
      <c r="G1917">
        <f>INT((D1917-1)/6)+1</f>
        <v>6</v>
      </c>
      <c r="H1917">
        <f>MOD(D1917-1,6)+1</f>
        <v>3</v>
      </c>
      <c r="I1917">
        <f>37-D1917</f>
        <v>4</v>
      </c>
      <c r="J1917">
        <f>ABS(D1917-D1918)</f>
        <v>9</v>
      </c>
    </row>
    <row r="1918">
      <c r="A1918">
        <v>25653</v>
      </c>
      <c r="B1918" t="str">
        <v>2025-05-10</v>
      </c>
      <c r="C1918" t="str">
        <v>Evening</v>
      </c>
      <c r="D1918">
        <v>24</v>
      </c>
      <c r="E1918" t="str">
        <f>IF(MOD(D1918,2)=0,"EVEN","ODD")</f>
        <v>EVEN</v>
      </c>
      <c r="F1918" t="str">
        <f>IF(D1918&lt;=18,"LOW (1-18)","HIGH (19-36)")</f>
        <v>HIGH (19-36)</v>
      </c>
      <c r="G1918">
        <f>INT((D1918-1)/6)+1</f>
        <v>4</v>
      </c>
      <c r="H1918">
        <f>MOD(D1918-1,6)+1</f>
        <v>6</v>
      </c>
      <c r="I1918">
        <f>37-D1918</f>
        <v>13</v>
      </c>
      <c r="J1918">
        <f>ABS(D1918-D1919)</f>
        <v>23</v>
      </c>
    </row>
    <row r="1919">
      <c r="A1919">
        <v>25652</v>
      </c>
      <c r="B1919" t="str">
        <v>2025-05-10</v>
      </c>
      <c r="C1919" t="str">
        <v>Afternoon</v>
      </c>
      <c r="D1919">
        <v>1</v>
      </c>
      <c r="E1919" t="str">
        <f>IF(MOD(D1919,2)=0,"EVEN","ODD")</f>
        <v>ODD</v>
      </c>
      <c r="F1919" t="str">
        <f>IF(D1919&lt;=18,"LOW (1-18)","HIGH (19-36)")</f>
        <v>LOW (1-18)</v>
      </c>
      <c r="G1919">
        <f>INT((D1919-1)/6)+1</f>
        <v>1</v>
      </c>
      <c r="H1919">
        <f>MOD(D1919-1,6)+1</f>
        <v>1</v>
      </c>
      <c r="I1919">
        <f>37-D1919</f>
        <v>36</v>
      </c>
      <c r="J1919">
        <f>ABS(D1919-D1920)</f>
        <v>16</v>
      </c>
    </row>
    <row r="1920">
      <c r="A1920">
        <v>25651</v>
      </c>
      <c r="B1920" t="str">
        <v>2025-05-10</v>
      </c>
      <c r="C1920" t="str">
        <v>Midday</v>
      </c>
      <c r="D1920">
        <v>17</v>
      </c>
      <c r="E1920" t="str">
        <f>IF(MOD(D1920,2)=0,"EVEN","ODD")</f>
        <v>ODD</v>
      </c>
      <c r="F1920" t="str">
        <f>IF(D1920&lt;=18,"LOW (1-18)","HIGH (19-36)")</f>
        <v>LOW (1-18)</v>
      </c>
      <c r="G1920">
        <f>INT((D1920-1)/6)+1</f>
        <v>3</v>
      </c>
      <c r="H1920">
        <f>MOD(D1920-1,6)+1</f>
        <v>5</v>
      </c>
      <c r="I1920">
        <f>37-D1920</f>
        <v>20</v>
      </c>
      <c r="J1920">
        <f>ABS(D1920-D1921)</f>
        <v>17</v>
      </c>
    </row>
    <row r="1921">
      <c r="A1921">
        <v>25650</v>
      </c>
      <c r="B1921" t="str">
        <v>2025-05-10</v>
      </c>
      <c r="C1921" t="str">
        <v>Morning</v>
      </c>
      <c r="D1921">
        <v>34</v>
      </c>
      <c r="E1921" t="str">
        <f>IF(MOD(D1921,2)=0,"EVEN","ODD")</f>
        <v>EVEN</v>
      </c>
      <c r="F1921" t="str">
        <f>IF(D1921&lt;=18,"LOW (1-18)","HIGH (19-36)")</f>
        <v>HIGH (19-36)</v>
      </c>
      <c r="G1921">
        <f>INT((D1921-1)/6)+1</f>
        <v>6</v>
      </c>
      <c r="H1921">
        <f>MOD(D1921-1,6)+1</f>
        <v>4</v>
      </c>
      <c r="I1921">
        <f>37-D1921</f>
        <v>3</v>
      </c>
      <c r="J1921">
        <f>ABS(D1921-D1922)</f>
        <v>3</v>
      </c>
    </row>
    <row r="1922">
      <c r="A1922">
        <v>25649</v>
      </c>
      <c r="B1922" t="str">
        <v>2025-05-09</v>
      </c>
      <c r="C1922" t="str">
        <v>Evening</v>
      </c>
      <c r="D1922">
        <v>31</v>
      </c>
      <c r="E1922" t="str">
        <f>IF(MOD(D1922,2)=0,"EVEN","ODD")</f>
        <v>ODD</v>
      </c>
      <c r="F1922" t="str">
        <f>IF(D1922&lt;=18,"LOW (1-18)","HIGH (19-36)")</f>
        <v>HIGH (19-36)</v>
      </c>
      <c r="G1922">
        <f>INT((D1922-1)/6)+1</f>
        <v>6</v>
      </c>
      <c r="H1922">
        <f>MOD(D1922-1,6)+1</f>
        <v>1</v>
      </c>
      <c r="I1922">
        <f>37-D1922</f>
        <v>6</v>
      </c>
      <c r="J1922">
        <f>ABS(D1922-D1923)</f>
        <v>10</v>
      </c>
    </row>
    <row r="1923">
      <c r="A1923">
        <v>25648</v>
      </c>
      <c r="B1923" t="str">
        <v>2025-05-09</v>
      </c>
      <c r="C1923" t="str">
        <v>Afternoon</v>
      </c>
      <c r="D1923">
        <v>21</v>
      </c>
      <c r="E1923" t="str">
        <f>IF(MOD(D1923,2)=0,"EVEN","ODD")</f>
        <v>ODD</v>
      </c>
      <c r="F1923" t="str">
        <f>IF(D1923&lt;=18,"LOW (1-18)","HIGH (19-36)")</f>
        <v>HIGH (19-36)</v>
      </c>
      <c r="G1923">
        <f>INT((D1923-1)/6)+1</f>
        <v>4</v>
      </c>
      <c r="H1923">
        <f>MOD(D1923-1,6)+1</f>
        <v>3</v>
      </c>
      <c r="I1923">
        <f>37-D1923</f>
        <v>16</v>
      </c>
      <c r="J1923">
        <f>ABS(D1923-D1924)</f>
        <v>10</v>
      </c>
    </row>
    <row r="1924">
      <c r="A1924">
        <v>25647</v>
      </c>
      <c r="B1924" t="str">
        <v>2025-05-09</v>
      </c>
      <c r="C1924" t="str">
        <v>Midday</v>
      </c>
      <c r="D1924">
        <v>11</v>
      </c>
      <c r="E1924" t="str">
        <f>IF(MOD(D1924,2)=0,"EVEN","ODD")</f>
        <v>ODD</v>
      </c>
      <c r="F1924" t="str">
        <f>IF(D1924&lt;=18,"LOW (1-18)","HIGH (19-36)")</f>
        <v>LOW (1-18)</v>
      </c>
      <c r="G1924">
        <f>INT((D1924-1)/6)+1</f>
        <v>2</v>
      </c>
      <c r="H1924">
        <f>MOD(D1924-1,6)+1</f>
        <v>5</v>
      </c>
      <c r="I1924">
        <f>37-D1924</f>
        <v>26</v>
      </c>
      <c r="J1924">
        <f>ABS(D1924-D1925)</f>
        <v>11</v>
      </c>
    </row>
    <row r="1925">
      <c r="A1925">
        <v>25646</v>
      </c>
      <c r="B1925" t="str">
        <v>2025-05-09</v>
      </c>
      <c r="C1925" t="str">
        <v>Morning</v>
      </c>
      <c r="D1925">
        <v>22</v>
      </c>
      <c r="E1925" t="str">
        <f>IF(MOD(D1925,2)=0,"EVEN","ODD")</f>
        <v>EVEN</v>
      </c>
      <c r="F1925" t="str">
        <f>IF(D1925&lt;=18,"LOW (1-18)","HIGH (19-36)")</f>
        <v>HIGH (19-36)</v>
      </c>
      <c r="G1925">
        <f>INT((D1925-1)/6)+1</f>
        <v>4</v>
      </c>
      <c r="H1925">
        <f>MOD(D1925-1,6)+1</f>
        <v>4</v>
      </c>
      <c r="I1925">
        <f>37-D1925</f>
        <v>15</v>
      </c>
      <c r="J1925">
        <f>ABS(D1925-D1926)</f>
        <v>2</v>
      </c>
    </row>
    <row r="1926">
      <c r="A1926">
        <v>25645</v>
      </c>
      <c r="B1926" t="str">
        <v>2025-05-08</v>
      </c>
      <c r="C1926" t="str">
        <v>Evening</v>
      </c>
      <c r="D1926">
        <v>24</v>
      </c>
      <c r="E1926" t="str">
        <f>IF(MOD(D1926,2)=0,"EVEN","ODD")</f>
        <v>EVEN</v>
      </c>
      <c r="F1926" t="str">
        <f>IF(D1926&lt;=18,"LOW (1-18)","HIGH (19-36)")</f>
        <v>HIGH (19-36)</v>
      </c>
      <c r="G1926">
        <f>INT((D1926-1)/6)+1</f>
        <v>4</v>
      </c>
      <c r="H1926">
        <f>MOD(D1926-1,6)+1</f>
        <v>6</v>
      </c>
      <c r="I1926">
        <f>37-D1926</f>
        <v>13</v>
      </c>
      <c r="J1926">
        <f>ABS(D1926-D1927)</f>
        <v>7</v>
      </c>
    </row>
    <row r="1927">
      <c r="A1927">
        <v>25644</v>
      </c>
      <c r="B1927" t="str">
        <v>2025-05-08</v>
      </c>
      <c r="C1927" t="str">
        <v>Afternoon</v>
      </c>
      <c r="D1927">
        <v>31</v>
      </c>
      <c r="E1927" t="str">
        <f>IF(MOD(D1927,2)=0,"EVEN","ODD")</f>
        <v>ODD</v>
      </c>
      <c r="F1927" t="str">
        <f>IF(D1927&lt;=18,"LOW (1-18)","HIGH (19-36)")</f>
        <v>HIGH (19-36)</v>
      </c>
      <c r="G1927">
        <f>INT((D1927-1)/6)+1</f>
        <v>6</v>
      </c>
      <c r="H1927">
        <f>MOD(D1927-1,6)+1</f>
        <v>1</v>
      </c>
      <c r="I1927">
        <f>37-D1927</f>
        <v>6</v>
      </c>
      <c r="J1927">
        <f>ABS(D1927-D1928)</f>
        <v>2</v>
      </c>
    </row>
    <row r="1928">
      <c r="A1928">
        <v>25643</v>
      </c>
      <c r="B1928" t="str">
        <v>2025-05-08</v>
      </c>
      <c r="C1928" t="str">
        <v>Midday</v>
      </c>
      <c r="D1928">
        <v>33</v>
      </c>
      <c r="E1928" t="str">
        <f>IF(MOD(D1928,2)=0,"EVEN","ODD")</f>
        <v>ODD</v>
      </c>
      <c r="F1928" t="str">
        <f>IF(D1928&lt;=18,"LOW (1-18)","HIGH (19-36)")</f>
        <v>HIGH (19-36)</v>
      </c>
      <c r="G1928">
        <f>INT((D1928-1)/6)+1</f>
        <v>6</v>
      </c>
      <c r="H1928">
        <f>MOD(D1928-1,6)+1</f>
        <v>3</v>
      </c>
      <c r="I1928">
        <f>37-D1928</f>
        <v>4</v>
      </c>
      <c r="J1928">
        <f>ABS(D1928-D1929)</f>
        <v>3</v>
      </c>
    </row>
    <row r="1929">
      <c r="A1929">
        <v>25642</v>
      </c>
      <c r="B1929" t="str">
        <v>2025-05-08</v>
      </c>
      <c r="C1929" t="str">
        <v>Morning</v>
      </c>
      <c r="D1929">
        <v>30</v>
      </c>
      <c r="E1929" t="str">
        <f>IF(MOD(D1929,2)=0,"EVEN","ODD")</f>
        <v>EVEN</v>
      </c>
      <c r="F1929" t="str">
        <f>IF(D1929&lt;=18,"LOW (1-18)","HIGH (19-36)")</f>
        <v>HIGH (19-36)</v>
      </c>
      <c r="G1929">
        <f>INT((D1929-1)/6)+1</f>
        <v>5</v>
      </c>
      <c r="H1929">
        <f>MOD(D1929-1,6)+1</f>
        <v>6</v>
      </c>
      <c r="I1929">
        <f>37-D1929</f>
        <v>7</v>
      </c>
      <c r="J1929">
        <f>ABS(D1929-D1930)</f>
        <v>20</v>
      </c>
    </row>
    <row r="1930">
      <c r="A1930">
        <v>25641</v>
      </c>
      <c r="B1930" t="str">
        <v>2025-05-07</v>
      </c>
      <c r="C1930" t="str">
        <v>Evening</v>
      </c>
      <c r="D1930">
        <v>10</v>
      </c>
      <c r="E1930" t="str">
        <f>IF(MOD(D1930,2)=0,"EVEN","ODD")</f>
        <v>EVEN</v>
      </c>
      <c r="F1930" t="str">
        <f>IF(D1930&lt;=18,"LOW (1-18)","HIGH (19-36)")</f>
        <v>LOW (1-18)</v>
      </c>
      <c r="G1930">
        <f>INT((D1930-1)/6)+1</f>
        <v>2</v>
      </c>
      <c r="H1930">
        <f>MOD(D1930-1,6)+1</f>
        <v>4</v>
      </c>
      <c r="I1930">
        <f>37-D1930</f>
        <v>27</v>
      </c>
      <c r="J1930">
        <f>ABS(D1930-D1931)</f>
        <v>4</v>
      </c>
    </row>
    <row r="1931">
      <c r="A1931">
        <v>25640</v>
      </c>
      <c r="B1931" t="str">
        <v>2025-05-07</v>
      </c>
      <c r="C1931" t="str">
        <v>Afternoon</v>
      </c>
      <c r="D1931">
        <v>14</v>
      </c>
      <c r="E1931" t="str">
        <f>IF(MOD(D1931,2)=0,"EVEN","ODD")</f>
        <v>EVEN</v>
      </c>
      <c r="F1931" t="str">
        <f>IF(D1931&lt;=18,"LOW (1-18)","HIGH (19-36)")</f>
        <v>LOW (1-18)</v>
      </c>
      <c r="G1931">
        <f>INT((D1931-1)/6)+1</f>
        <v>3</v>
      </c>
      <c r="H1931">
        <f>MOD(D1931-1,6)+1</f>
        <v>2</v>
      </c>
      <c r="I1931">
        <f>37-D1931</f>
        <v>23</v>
      </c>
      <c r="J1931">
        <f>ABS(D1931-D1932)</f>
        <v>5</v>
      </c>
    </row>
    <row r="1932">
      <c r="A1932">
        <v>25639</v>
      </c>
      <c r="B1932" t="str">
        <v>2025-05-07</v>
      </c>
      <c r="C1932" t="str">
        <v>Midday</v>
      </c>
      <c r="D1932">
        <v>19</v>
      </c>
      <c r="E1932" t="str">
        <f>IF(MOD(D1932,2)=0,"EVEN","ODD")</f>
        <v>ODD</v>
      </c>
      <c r="F1932" t="str">
        <f>IF(D1932&lt;=18,"LOW (1-18)","HIGH (19-36)")</f>
        <v>HIGH (19-36)</v>
      </c>
      <c r="G1932">
        <f>INT((D1932-1)/6)+1</f>
        <v>4</v>
      </c>
      <c r="H1932">
        <f>MOD(D1932-1,6)+1</f>
        <v>1</v>
      </c>
      <c r="I1932">
        <f>37-D1932</f>
        <v>18</v>
      </c>
      <c r="J1932">
        <f>ABS(D1932-D1933)</f>
        <v>3</v>
      </c>
    </row>
    <row r="1933">
      <c r="A1933">
        <v>25638</v>
      </c>
      <c r="B1933" t="str">
        <v>2025-05-07</v>
      </c>
      <c r="C1933" t="str">
        <v>Morning</v>
      </c>
      <c r="D1933">
        <v>16</v>
      </c>
      <c r="E1933" t="str">
        <f>IF(MOD(D1933,2)=0,"EVEN","ODD")</f>
        <v>EVEN</v>
      </c>
      <c r="F1933" t="str">
        <f>IF(D1933&lt;=18,"LOW (1-18)","HIGH (19-36)")</f>
        <v>LOW (1-18)</v>
      </c>
      <c r="G1933">
        <f>INT((D1933-1)/6)+1</f>
        <v>3</v>
      </c>
      <c r="H1933">
        <f>MOD(D1933-1,6)+1</f>
        <v>4</v>
      </c>
      <c r="I1933">
        <f>37-D1933</f>
        <v>21</v>
      </c>
      <c r="J1933">
        <f>ABS(D1933-D1934)</f>
        <v>4</v>
      </c>
    </row>
    <row r="1934">
      <c r="A1934">
        <v>25637</v>
      </c>
      <c r="B1934" t="str">
        <v>2025-05-06</v>
      </c>
      <c r="C1934" t="str">
        <v>Evening</v>
      </c>
      <c r="D1934">
        <v>20</v>
      </c>
      <c r="E1934" t="str">
        <f>IF(MOD(D1934,2)=0,"EVEN","ODD")</f>
        <v>EVEN</v>
      </c>
      <c r="F1934" t="str">
        <f>IF(D1934&lt;=18,"LOW (1-18)","HIGH (19-36)")</f>
        <v>HIGH (19-36)</v>
      </c>
      <c r="G1934">
        <f>INT((D1934-1)/6)+1</f>
        <v>4</v>
      </c>
      <c r="H1934">
        <f>MOD(D1934-1,6)+1</f>
        <v>2</v>
      </c>
      <c r="I1934">
        <f>37-D1934</f>
        <v>17</v>
      </c>
      <c r="J1934">
        <f>ABS(D1934-D1935)</f>
        <v>11</v>
      </c>
    </row>
    <row r="1935">
      <c r="A1935">
        <v>25636</v>
      </c>
      <c r="B1935" t="str">
        <v>2025-05-06</v>
      </c>
      <c r="C1935" t="str">
        <v>Afternoon</v>
      </c>
      <c r="D1935">
        <v>9</v>
      </c>
      <c r="E1935" t="str">
        <f>IF(MOD(D1935,2)=0,"EVEN","ODD")</f>
        <v>ODD</v>
      </c>
      <c r="F1935" t="str">
        <f>IF(D1935&lt;=18,"LOW (1-18)","HIGH (19-36)")</f>
        <v>LOW (1-18)</v>
      </c>
      <c r="G1935">
        <f>INT((D1935-1)/6)+1</f>
        <v>2</v>
      </c>
      <c r="H1935">
        <f>MOD(D1935-1,6)+1</f>
        <v>3</v>
      </c>
      <c r="I1935">
        <f>37-D1935</f>
        <v>28</v>
      </c>
      <c r="J1935">
        <f>ABS(D1935-D1936)</f>
        <v>11</v>
      </c>
    </row>
    <row r="1936">
      <c r="A1936">
        <v>25635</v>
      </c>
      <c r="B1936" t="str">
        <v>2025-05-06</v>
      </c>
      <c r="C1936" t="str">
        <v>Midday</v>
      </c>
      <c r="D1936">
        <v>20</v>
      </c>
      <c r="E1936" t="str">
        <f>IF(MOD(D1936,2)=0,"EVEN","ODD")</f>
        <v>EVEN</v>
      </c>
      <c r="F1936" t="str">
        <f>IF(D1936&lt;=18,"LOW (1-18)","HIGH (19-36)")</f>
        <v>HIGH (19-36)</v>
      </c>
      <c r="G1936">
        <f>INT((D1936-1)/6)+1</f>
        <v>4</v>
      </c>
      <c r="H1936">
        <f>MOD(D1936-1,6)+1</f>
        <v>2</v>
      </c>
      <c r="I1936">
        <f>37-D1936</f>
        <v>17</v>
      </c>
      <c r="J1936">
        <f>ABS(D1936-D1937)</f>
        <v>9</v>
      </c>
    </row>
    <row r="1937">
      <c r="A1937">
        <v>25634</v>
      </c>
      <c r="B1937" t="str">
        <v>2025-05-06</v>
      </c>
      <c r="C1937" t="str">
        <v>Morning</v>
      </c>
      <c r="D1937">
        <v>29</v>
      </c>
      <c r="E1937" t="str">
        <f>IF(MOD(D1937,2)=0,"EVEN","ODD")</f>
        <v>ODD</v>
      </c>
      <c r="F1937" t="str">
        <f>IF(D1937&lt;=18,"LOW (1-18)","HIGH (19-36)")</f>
        <v>HIGH (19-36)</v>
      </c>
      <c r="G1937">
        <f>INT((D1937-1)/6)+1</f>
        <v>5</v>
      </c>
      <c r="H1937">
        <f>MOD(D1937-1,6)+1</f>
        <v>5</v>
      </c>
      <c r="I1937">
        <f>37-D1937</f>
        <v>8</v>
      </c>
      <c r="J1937">
        <f>ABS(D1937-D1938)</f>
        <v>3</v>
      </c>
    </row>
    <row r="1938">
      <c r="A1938">
        <v>25633</v>
      </c>
      <c r="B1938" t="str">
        <v>2025-05-05</v>
      </c>
      <c r="C1938" t="str">
        <v>Evening</v>
      </c>
      <c r="D1938">
        <v>32</v>
      </c>
      <c r="E1938" t="str">
        <f>IF(MOD(D1938,2)=0,"EVEN","ODD")</f>
        <v>EVEN</v>
      </c>
      <c r="F1938" t="str">
        <f>IF(D1938&lt;=18,"LOW (1-18)","HIGH (19-36)")</f>
        <v>HIGH (19-36)</v>
      </c>
      <c r="G1938">
        <f>INT((D1938-1)/6)+1</f>
        <v>6</v>
      </c>
      <c r="H1938">
        <f>MOD(D1938-1,6)+1</f>
        <v>2</v>
      </c>
      <c r="I1938">
        <f>37-D1938</f>
        <v>5</v>
      </c>
      <c r="J1938">
        <f>ABS(D1938-D1939)</f>
        <v>28</v>
      </c>
    </row>
    <row r="1939">
      <c r="A1939">
        <v>25632</v>
      </c>
      <c r="B1939" t="str">
        <v>2025-05-05</v>
      </c>
      <c r="C1939" t="str">
        <v>Afternoon</v>
      </c>
      <c r="D1939">
        <v>4</v>
      </c>
      <c r="E1939" t="str">
        <f>IF(MOD(D1939,2)=0,"EVEN","ODD")</f>
        <v>EVEN</v>
      </c>
      <c r="F1939" t="str">
        <f>IF(D1939&lt;=18,"LOW (1-18)","HIGH (19-36)")</f>
        <v>LOW (1-18)</v>
      </c>
      <c r="G1939">
        <f>INT((D1939-1)/6)+1</f>
        <v>1</v>
      </c>
      <c r="H1939">
        <f>MOD(D1939-1,6)+1</f>
        <v>4</v>
      </c>
      <c r="I1939">
        <f>37-D1939</f>
        <v>33</v>
      </c>
      <c r="J1939">
        <f>ABS(D1939-D1940)</f>
        <v>20</v>
      </c>
    </row>
    <row r="1940">
      <c r="A1940">
        <v>25631</v>
      </c>
      <c r="B1940" t="str">
        <v>2025-05-05</v>
      </c>
      <c r="C1940" t="str">
        <v>Midday</v>
      </c>
      <c r="D1940">
        <v>24</v>
      </c>
      <c r="E1940" t="str">
        <f>IF(MOD(D1940,2)=0,"EVEN","ODD")</f>
        <v>EVEN</v>
      </c>
      <c r="F1940" t="str">
        <f>IF(D1940&lt;=18,"LOW (1-18)","HIGH (19-36)")</f>
        <v>HIGH (19-36)</v>
      </c>
      <c r="G1940">
        <f>INT((D1940-1)/6)+1</f>
        <v>4</v>
      </c>
      <c r="H1940">
        <f>MOD(D1940-1,6)+1</f>
        <v>6</v>
      </c>
      <c r="I1940">
        <f>37-D1940</f>
        <v>13</v>
      </c>
      <c r="J1940">
        <f>ABS(D1940-D1941)</f>
        <v>18</v>
      </c>
    </row>
    <row r="1941">
      <c r="A1941">
        <v>25630</v>
      </c>
      <c r="B1941" t="str">
        <v>2025-05-05</v>
      </c>
      <c r="C1941" t="str">
        <v>Morning</v>
      </c>
      <c r="D1941">
        <v>6</v>
      </c>
      <c r="E1941" t="str">
        <f>IF(MOD(D1941,2)=0,"EVEN","ODD")</f>
        <v>EVEN</v>
      </c>
      <c r="F1941" t="str">
        <f>IF(D1941&lt;=18,"LOW (1-18)","HIGH (19-36)")</f>
        <v>LOW (1-18)</v>
      </c>
      <c r="G1941">
        <f>INT((D1941-1)/6)+1</f>
        <v>1</v>
      </c>
      <c r="H1941">
        <f>MOD(D1941-1,6)+1</f>
        <v>6</v>
      </c>
      <c r="I1941">
        <f>37-D1941</f>
        <v>31</v>
      </c>
      <c r="J1941">
        <f>ABS(D1941-D1942)</f>
        <v>18</v>
      </c>
    </row>
    <row r="1942">
      <c r="A1942">
        <v>25629</v>
      </c>
      <c r="B1942" t="str">
        <v>2025-05-03</v>
      </c>
      <c r="C1942" t="str">
        <v>Evening</v>
      </c>
      <c r="D1942">
        <v>24</v>
      </c>
      <c r="E1942" t="str">
        <f>IF(MOD(D1942,2)=0,"EVEN","ODD")</f>
        <v>EVEN</v>
      </c>
      <c r="F1942" t="str">
        <f>IF(D1942&lt;=18,"LOW (1-18)","HIGH (19-36)")</f>
        <v>HIGH (19-36)</v>
      </c>
      <c r="G1942">
        <f>INT((D1942-1)/6)+1</f>
        <v>4</v>
      </c>
      <c r="H1942">
        <f>MOD(D1942-1,6)+1</f>
        <v>6</v>
      </c>
      <c r="I1942">
        <f>37-D1942</f>
        <v>13</v>
      </c>
      <c r="J1942">
        <f>ABS(D1942-D1943)</f>
        <v>12</v>
      </c>
    </row>
    <row r="1943">
      <c r="A1943">
        <v>25628</v>
      </c>
      <c r="B1943" t="str">
        <v>2025-05-03</v>
      </c>
      <c r="C1943" t="str">
        <v>Afternoon</v>
      </c>
      <c r="D1943">
        <v>12</v>
      </c>
      <c r="E1943" t="str">
        <f>IF(MOD(D1943,2)=0,"EVEN","ODD")</f>
        <v>EVEN</v>
      </c>
      <c r="F1943" t="str">
        <f>IF(D1943&lt;=18,"LOW (1-18)","HIGH (19-36)")</f>
        <v>LOW (1-18)</v>
      </c>
      <c r="G1943">
        <f>INT((D1943-1)/6)+1</f>
        <v>2</v>
      </c>
      <c r="H1943">
        <f>MOD(D1943-1,6)+1</f>
        <v>6</v>
      </c>
      <c r="I1943">
        <f>37-D1943</f>
        <v>25</v>
      </c>
      <c r="J1943">
        <f>ABS(D1943-D1944)</f>
        <v>6</v>
      </c>
    </row>
    <row r="1944">
      <c r="A1944">
        <v>25627</v>
      </c>
      <c r="B1944" t="str">
        <v>2025-05-03</v>
      </c>
      <c r="C1944" t="str">
        <v>Midday</v>
      </c>
      <c r="D1944">
        <v>6</v>
      </c>
      <c r="E1944" t="str">
        <f>IF(MOD(D1944,2)=0,"EVEN","ODD")</f>
        <v>EVEN</v>
      </c>
      <c r="F1944" t="str">
        <f>IF(D1944&lt;=18,"LOW (1-18)","HIGH (19-36)")</f>
        <v>LOW (1-18)</v>
      </c>
      <c r="G1944">
        <f>INT((D1944-1)/6)+1</f>
        <v>1</v>
      </c>
      <c r="H1944">
        <f>MOD(D1944-1,6)+1</f>
        <v>6</v>
      </c>
      <c r="I1944">
        <f>37-D1944</f>
        <v>31</v>
      </c>
      <c r="J1944">
        <f>ABS(D1944-D1945)</f>
        <v>25</v>
      </c>
    </row>
    <row r="1945">
      <c r="A1945">
        <v>25626</v>
      </c>
      <c r="B1945" t="str">
        <v>2025-05-03</v>
      </c>
      <c r="C1945" t="str">
        <v>Morning</v>
      </c>
      <c r="D1945">
        <v>31</v>
      </c>
      <c r="E1945" t="str">
        <f>IF(MOD(D1945,2)=0,"EVEN","ODD")</f>
        <v>ODD</v>
      </c>
      <c r="F1945" t="str">
        <f>IF(D1945&lt;=18,"LOW (1-18)","HIGH (19-36)")</f>
        <v>HIGH (19-36)</v>
      </c>
      <c r="G1945">
        <f>INT((D1945-1)/6)+1</f>
        <v>6</v>
      </c>
      <c r="H1945">
        <f>MOD(D1945-1,6)+1</f>
        <v>1</v>
      </c>
      <c r="I1945">
        <f>37-D1945</f>
        <v>6</v>
      </c>
      <c r="J1945">
        <f>ABS(D1945-D1946)</f>
        <v>4</v>
      </c>
    </row>
    <row r="1946">
      <c r="A1946">
        <v>25625</v>
      </c>
      <c r="B1946" t="str">
        <v>2025-05-02</v>
      </c>
      <c r="C1946" t="str">
        <v>Evening</v>
      </c>
      <c r="D1946">
        <v>35</v>
      </c>
      <c r="E1946" t="str">
        <f>IF(MOD(D1946,2)=0,"EVEN","ODD")</f>
        <v>ODD</v>
      </c>
      <c r="F1946" t="str">
        <f>IF(D1946&lt;=18,"LOW (1-18)","HIGH (19-36)")</f>
        <v>HIGH (19-36)</v>
      </c>
      <c r="G1946">
        <f>INT((D1946-1)/6)+1</f>
        <v>6</v>
      </c>
      <c r="H1946">
        <f>MOD(D1946-1,6)+1</f>
        <v>5</v>
      </c>
      <c r="I1946">
        <f>37-D1946</f>
        <v>2</v>
      </c>
      <c r="J1946">
        <f>ABS(D1946-D1947)</f>
        <v>19</v>
      </c>
    </row>
    <row r="1947">
      <c r="A1947">
        <v>25624</v>
      </c>
      <c r="B1947" t="str">
        <v>2025-05-02</v>
      </c>
      <c r="C1947" t="str">
        <v>Afternoon</v>
      </c>
      <c r="D1947">
        <v>16</v>
      </c>
      <c r="E1947" t="str">
        <f>IF(MOD(D1947,2)=0,"EVEN","ODD")</f>
        <v>EVEN</v>
      </c>
      <c r="F1947" t="str">
        <f>IF(D1947&lt;=18,"LOW (1-18)","HIGH (19-36)")</f>
        <v>LOW (1-18)</v>
      </c>
      <c r="G1947">
        <f>INT((D1947-1)/6)+1</f>
        <v>3</v>
      </c>
      <c r="H1947">
        <f>MOD(D1947-1,6)+1</f>
        <v>4</v>
      </c>
      <c r="I1947">
        <f>37-D1947</f>
        <v>21</v>
      </c>
      <c r="J1947">
        <f>ABS(D1947-D1948)</f>
        <v>10</v>
      </c>
    </row>
    <row r="1948">
      <c r="A1948">
        <v>25623</v>
      </c>
      <c r="B1948" t="str">
        <v>2025-05-02</v>
      </c>
      <c r="C1948" t="str">
        <v>Midday</v>
      </c>
      <c r="D1948">
        <v>26</v>
      </c>
      <c r="E1948" t="str">
        <f>IF(MOD(D1948,2)=0,"EVEN","ODD")</f>
        <v>EVEN</v>
      </c>
      <c r="F1948" t="str">
        <f>IF(D1948&lt;=18,"LOW (1-18)","HIGH (19-36)")</f>
        <v>HIGH (19-36)</v>
      </c>
      <c r="G1948">
        <f>INT((D1948-1)/6)+1</f>
        <v>5</v>
      </c>
      <c r="H1948">
        <f>MOD(D1948-1,6)+1</f>
        <v>2</v>
      </c>
      <c r="I1948">
        <f>37-D1948</f>
        <v>11</v>
      </c>
      <c r="J1948">
        <f>ABS(D1948-D1949)</f>
        <v>11</v>
      </c>
    </row>
    <row r="1949">
      <c r="A1949">
        <v>25622</v>
      </c>
      <c r="B1949" t="str">
        <v>2025-05-02</v>
      </c>
      <c r="C1949" t="str">
        <v>Morning</v>
      </c>
      <c r="D1949">
        <v>15</v>
      </c>
      <c r="E1949" t="str">
        <f>IF(MOD(D1949,2)=0,"EVEN","ODD")</f>
        <v>ODD</v>
      </c>
      <c r="F1949" t="str">
        <f>IF(D1949&lt;=18,"LOW (1-18)","HIGH (19-36)")</f>
        <v>LOW (1-18)</v>
      </c>
      <c r="G1949">
        <f>INT((D1949-1)/6)+1</f>
        <v>3</v>
      </c>
      <c r="H1949">
        <f>MOD(D1949-1,6)+1</f>
        <v>3</v>
      </c>
      <c r="I1949">
        <f>37-D1949</f>
        <v>22</v>
      </c>
      <c r="J1949">
        <f>ABS(D1949-D1950)</f>
        <v>13</v>
      </c>
    </row>
    <row r="1950">
      <c r="A1950">
        <v>25621</v>
      </c>
      <c r="B1950" t="str">
        <v>2025-05-01</v>
      </c>
      <c r="C1950" t="str">
        <v>Evening</v>
      </c>
      <c r="D1950">
        <v>2</v>
      </c>
      <c r="E1950" t="str">
        <f>IF(MOD(D1950,2)=0,"EVEN","ODD")</f>
        <v>EVEN</v>
      </c>
      <c r="F1950" t="str">
        <f>IF(D1950&lt;=18,"LOW (1-18)","HIGH (19-36)")</f>
        <v>LOW (1-18)</v>
      </c>
      <c r="G1950">
        <f>INT((D1950-1)/6)+1</f>
        <v>1</v>
      </c>
      <c r="H1950">
        <f>MOD(D1950-1,6)+1</f>
        <v>2</v>
      </c>
      <c r="I1950">
        <f>37-D1950</f>
        <v>35</v>
      </c>
      <c r="J1950">
        <f>ABS(D1950-D1951)</f>
        <v>28</v>
      </c>
    </row>
    <row r="1951">
      <c r="A1951">
        <v>25620</v>
      </c>
      <c r="B1951" t="str">
        <v>2025-05-01</v>
      </c>
      <c r="C1951" t="str">
        <v>Afternoon</v>
      </c>
      <c r="D1951">
        <v>30</v>
      </c>
      <c r="E1951" t="str">
        <f>IF(MOD(D1951,2)=0,"EVEN","ODD")</f>
        <v>EVEN</v>
      </c>
      <c r="F1951" t="str">
        <f>IF(D1951&lt;=18,"LOW (1-18)","HIGH (19-36)")</f>
        <v>HIGH (19-36)</v>
      </c>
      <c r="G1951">
        <f>INT((D1951-1)/6)+1</f>
        <v>5</v>
      </c>
      <c r="H1951">
        <f>MOD(D1951-1,6)+1</f>
        <v>6</v>
      </c>
      <c r="I1951">
        <f>37-D1951</f>
        <v>7</v>
      </c>
      <c r="J1951">
        <f>ABS(D1951-D1952)</f>
        <v>5</v>
      </c>
    </row>
    <row r="1952">
      <c r="A1952">
        <v>25619</v>
      </c>
      <c r="B1952" t="str">
        <v>2025-05-01</v>
      </c>
      <c r="C1952" t="str">
        <v>Midday</v>
      </c>
      <c r="D1952">
        <v>25</v>
      </c>
      <c r="E1952" t="str">
        <f>IF(MOD(D1952,2)=0,"EVEN","ODD")</f>
        <v>ODD</v>
      </c>
      <c r="F1952" t="str">
        <f>IF(D1952&lt;=18,"LOW (1-18)","HIGH (19-36)")</f>
        <v>HIGH (19-36)</v>
      </c>
      <c r="G1952">
        <f>INT((D1952-1)/6)+1</f>
        <v>5</v>
      </c>
      <c r="H1952">
        <f>MOD(D1952-1,6)+1</f>
        <v>1</v>
      </c>
      <c r="I1952">
        <f>37-D1952</f>
        <v>12</v>
      </c>
      <c r="J1952">
        <f>ABS(D1952-D1953)</f>
        <v>20</v>
      </c>
    </row>
    <row r="1953">
      <c r="A1953">
        <v>25618</v>
      </c>
      <c r="B1953" t="str">
        <v>2025-05-01</v>
      </c>
      <c r="C1953" t="str">
        <v>Morning</v>
      </c>
      <c r="D1953">
        <v>5</v>
      </c>
      <c r="E1953" t="str">
        <f>IF(MOD(D1953,2)=0,"EVEN","ODD")</f>
        <v>ODD</v>
      </c>
      <c r="F1953" t="str">
        <f>IF(D1953&lt;=18,"LOW (1-18)","HIGH (19-36)")</f>
        <v>LOW (1-18)</v>
      </c>
      <c r="G1953">
        <f>INT((D1953-1)/6)+1</f>
        <v>1</v>
      </c>
      <c r="H1953">
        <f>MOD(D1953-1,6)+1</f>
        <v>5</v>
      </c>
      <c r="I1953">
        <f>37-D1953</f>
        <v>32</v>
      </c>
      <c r="J1953">
        <f>ABS(D1953-D1954)</f>
        <v>18</v>
      </c>
    </row>
    <row r="1954">
      <c r="A1954">
        <v>25617</v>
      </c>
      <c r="B1954" t="str">
        <v>2025-04-30</v>
      </c>
      <c r="C1954" t="str">
        <v>Evening</v>
      </c>
      <c r="D1954">
        <v>23</v>
      </c>
      <c r="E1954" t="str">
        <f>IF(MOD(D1954,2)=0,"EVEN","ODD")</f>
        <v>ODD</v>
      </c>
      <c r="F1954" t="str">
        <f>IF(D1954&lt;=18,"LOW (1-18)","HIGH (19-36)")</f>
        <v>HIGH (19-36)</v>
      </c>
      <c r="G1954">
        <f>INT((D1954-1)/6)+1</f>
        <v>4</v>
      </c>
      <c r="H1954">
        <f>MOD(D1954-1,6)+1</f>
        <v>5</v>
      </c>
      <c r="I1954">
        <f>37-D1954</f>
        <v>14</v>
      </c>
      <c r="J1954">
        <f>ABS(D1954-D1955)</f>
        <v>12</v>
      </c>
    </row>
    <row r="1955">
      <c r="A1955">
        <v>25616</v>
      </c>
      <c r="B1955" t="str">
        <v>2025-04-30</v>
      </c>
      <c r="C1955" t="str">
        <v>Afternoon</v>
      </c>
      <c r="D1955">
        <v>35</v>
      </c>
      <c r="E1955" t="str">
        <f>IF(MOD(D1955,2)=0,"EVEN","ODD")</f>
        <v>ODD</v>
      </c>
      <c r="F1955" t="str">
        <f>IF(D1955&lt;=18,"LOW (1-18)","HIGH (19-36)")</f>
        <v>HIGH (19-36)</v>
      </c>
      <c r="G1955">
        <f>INT((D1955-1)/6)+1</f>
        <v>6</v>
      </c>
      <c r="H1955">
        <f>MOD(D1955-1,6)+1</f>
        <v>5</v>
      </c>
      <c r="I1955">
        <f>37-D1955</f>
        <v>2</v>
      </c>
      <c r="J1955">
        <f>ABS(D1955-D1956)</f>
        <v>31</v>
      </c>
    </row>
    <row r="1956">
      <c r="A1956">
        <v>25615</v>
      </c>
      <c r="B1956" t="str">
        <v>2025-04-30</v>
      </c>
      <c r="C1956" t="str">
        <v>Midday</v>
      </c>
      <c r="D1956">
        <v>4</v>
      </c>
      <c r="E1956" t="str">
        <f>IF(MOD(D1956,2)=0,"EVEN","ODD")</f>
        <v>EVEN</v>
      </c>
      <c r="F1956" t="str">
        <f>IF(D1956&lt;=18,"LOW (1-18)","HIGH (19-36)")</f>
        <v>LOW (1-18)</v>
      </c>
      <c r="G1956">
        <f>INT((D1956-1)/6)+1</f>
        <v>1</v>
      </c>
      <c r="H1956">
        <f>MOD(D1956-1,6)+1</f>
        <v>4</v>
      </c>
      <c r="I1956">
        <f>37-D1956</f>
        <v>33</v>
      </c>
      <c r="J1956">
        <f>ABS(D1956-D1957)</f>
        <v>13</v>
      </c>
    </row>
    <row r="1957">
      <c r="A1957">
        <v>25614</v>
      </c>
      <c r="B1957" t="str">
        <v>2025-04-30</v>
      </c>
      <c r="C1957" t="str">
        <v>Morning</v>
      </c>
      <c r="D1957">
        <v>17</v>
      </c>
      <c r="E1957" t="str">
        <f>IF(MOD(D1957,2)=0,"EVEN","ODD")</f>
        <v>ODD</v>
      </c>
      <c r="F1957" t="str">
        <f>IF(D1957&lt;=18,"LOW (1-18)","HIGH (19-36)")</f>
        <v>LOW (1-18)</v>
      </c>
      <c r="G1957">
        <f>INT((D1957-1)/6)+1</f>
        <v>3</v>
      </c>
      <c r="H1957">
        <f>MOD(D1957-1,6)+1</f>
        <v>5</v>
      </c>
      <c r="I1957">
        <f>37-D1957</f>
        <v>20</v>
      </c>
      <c r="J1957">
        <f>ABS(D1957-D1958)</f>
        <v>7</v>
      </c>
    </row>
    <row r="1958">
      <c r="A1958">
        <v>25613</v>
      </c>
      <c r="B1958" t="str">
        <v>2025-04-29</v>
      </c>
      <c r="C1958" t="str">
        <v>Evening</v>
      </c>
      <c r="D1958">
        <v>24</v>
      </c>
      <c r="E1958" t="str">
        <f>IF(MOD(D1958,2)=0,"EVEN","ODD")</f>
        <v>EVEN</v>
      </c>
      <c r="F1958" t="str">
        <f>IF(D1958&lt;=18,"LOW (1-18)","HIGH (19-36)")</f>
        <v>HIGH (19-36)</v>
      </c>
      <c r="G1958">
        <f>INT((D1958-1)/6)+1</f>
        <v>4</v>
      </c>
      <c r="H1958">
        <f>MOD(D1958-1,6)+1</f>
        <v>6</v>
      </c>
      <c r="I1958">
        <f>37-D1958</f>
        <v>13</v>
      </c>
      <c r="J1958">
        <f>ABS(D1958-D1959)</f>
        <v>4</v>
      </c>
    </row>
    <row r="1959">
      <c r="A1959">
        <v>25612</v>
      </c>
      <c r="B1959" t="str">
        <v>2025-04-29</v>
      </c>
      <c r="C1959" t="str">
        <v>Afternoon</v>
      </c>
      <c r="D1959">
        <v>28</v>
      </c>
      <c r="E1959" t="str">
        <f>IF(MOD(D1959,2)=0,"EVEN","ODD")</f>
        <v>EVEN</v>
      </c>
      <c r="F1959" t="str">
        <f>IF(D1959&lt;=18,"LOW (1-18)","HIGH (19-36)")</f>
        <v>HIGH (19-36)</v>
      </c>
      <c r="G1959">
        <f>INT((D1959-1)/6)+1</f>
        <v>5</v>
      </c>
      <c r="H1959">
        <f>MOD(D1959-1,6)+1</f>
        <v>4</v>
      </c>
      <c r="I1959">
        <f>37-D1959</f>
        <v>9</v>
      </c>
      <c r="J1959">
        <f>ABS(D1959-D1960)</f>
        <v>24</v>
      </c>
    </row>
    <row r="1960">
      <c r="A1960">
        <v>25611</v>
      </c>
      <c r="B1960" t="str">
        <v>2025-04-29</v>
      </c>
      <c r="C1960" t="str">
        <v>Midday</v>
      </c>
      <c r="D1960">
        <v>4</v>
      </c>
      <c r="E1960" t="str">
        <f>IF(MOD(D1960,2)=0,"EVEN","ODD")</f>
        <v>EVEN</v>
      </c>
      <c r="F1960" t="str">
        <f>IF(D1960&lt;=18,"LOW (1-18)","HIGH (19-36)")</f>
        <v>LOW (1-18)</v>
      </c>
      <c r="G1960">
        <f>INT((D1960-1)/6)+1</f>
        <v>1</v>
      </c>
      <c r="H1960">
        <f>MOD(D1960-1,6)+1</f>
        <v>4</v>
      </c>
      <c r="I1960">
        <f>37-D1960</f>
        <v>33</v>
      </c>
      <c r="J1960">
        <f>ABS(D1960-D1961)</f>
        <v>5</v>
      </c>
    </row>
    <row r="1961">
      <c r="A1961">
        <v>25610</v>
      </c>
      <c r="B1961" t="str">
        <v>2025-04-29</v>
      </c>
      <c r="C1961" t="str">
        <v>Morning</v>
      </c>
      <c r="D1961">
        <v>9</v>
      </c>
      <c r="E1961" t="str">
        <f>IF(MOD(D1961,2)=0,"EVEN","ODD")</f>
        <v>ODD</v>
      </c>
      <c r="F1961" t="str">
        <f>IF(D1961&lt;=18,"LOW (1-18)","HIGH (19-36)")</f>
        <v>LOW (1-18)</v>
      </c>
      <c r="G1961">
        <f>INT((D1961-1)/6)+1</f>
        <v>2</v>
      </c>
      <c r="H1961">
        <f>MOD(D1961-1,6)+1</f>
        <v>3</v>
      </c>
      <c r="I1961">
        <f>37-D1961</f>
        <v>28</v>
      </c>
      <c r="J1961">
        <f>ABS(D1961-D1962)</f>
        <v>4</v>
      </c>
    </row>
    <row r="1962">
      <c r="A1962">
        <v>25609</v>
      </c>
      <c r="B1962" t="str">
        <v>2025-04-28</v>
      </c>
      <c r="C1962" t="str">
        <v>Evening</v>
      </c>
      <c r="D1962">
        <v>13</v>
      </c>
      <c r="E1962" t="str">
        <f>IF(MOD(D1962,2)=0,"EVEN","ODD")</f>
        <v>ODD</v>
      </c>
      <c r="F1962" t="str">
        <f>IF(D1962&lt;=18,"LOW (1-18)","HIGH (19-36)")</f>
        <v>LOW (1-18)</v>
      </c>
      <c r="G1962">
        <f>INT((D1962-1)/6)+1</f>
        <v>3</v>
      </c>
      <c r="H1962">
        <f>MOD(D1962-1,6)+1</f>
        <v>1</v>
      </c>
      <c r="I1962">
        <f>37-D1962</f>
        <v>24</v>
      </c>
      <c r="J1962">
        <f>ABS(D1962-D1963)</f>
        <v>14</v>
      </c>
    </row>
    <row r="1963">
      <c r="A1963">
        <v>25608</v>
      </c>
      <c r="B1963" t="str">
        <v>2025-04-28</v>
      </c>
      <c r="C1963" t="str">
        <v>Afternoon</v>
      </c>
      <c r="D1963">
        <v>27</v>
      </c>
      <c r="E1963" t="str">
        <f>IF(MOD(D1963,2)=0,"EVEN","ODD")</f>
        <v>ODD</v>
      </c>
      <c r="F1963" t="str">
        <f>IF(D1963&lt;=18,"LOW (1-18)","HIGH (19-36)")</f>
        <v>HIGH (19-36)</v>
      </c>
      <c r="G1963">
        <f>INT((D1963-1)/6)+1</f>
        <v>5</v>
      </c>
      <c r="H1963">
        <f>MOD(D1963-1,6)+1</f>
        <v>3</v>
      </c>
      <c r="I1963">
        <f>37-D1963</f>
        <v>10</v>
      </c>
      <c r="J1963">
        <f>ABS(D1963-D1964)</f>
        <v>14</v>
      </c>
    </row>
    <row r="1964">
      <c r="A1964">
        <v>25607</v>
      </c>
      <c r="B1964" t="str">
        <v>2025-04-28</v>
      </c>
      <c r="C1964" t="str">
        <v>Midday</v>
      </c>
      <c r="D1964">
        <v>13</v>
      </c>
      <c r="E1964" t="str">
        <f>IF(MOD(D1964,2)=0,"EVEN","ODD")</f>
        <v>ODD</v>
      </c>
      <c r="F1964" t="str">
        <f>IF(D1964&lt;=18,"LOW (1-18)","HIGH (19-36)")</f>
        <v>LOW (1-18)</v>
      </c>
      <c r="G1964">
        <f>INT((D1964-1)/6)+1</f>
        <v>3</v>
      </c>
      <c r="H1964">
        <f>MOD(D1964-1,6)+1</f>
        <v>1</v>
      </c>
      <c r="I1964">
        <f>37-D1964</f>
        <v>24</v>
      </c>
      <c r="J1964">
        <f>ABS(D1964-D1965)</f>
        <v>10</v>
      </c>
    </row>
    <row r="1965">
      <c r="A1965">
        <v>25606</v>
      </c>
      <c r="B1965" t="str">
        <v>2025-04-28</v>
      </c>
      <c r="C1965" t="str">
        <v>Morning</v>
      </c>
      <c r="D1965">
        <v>23</v>
      </c>
      <c r="E1965" t="str">
        <f>IF(MOD(D1965,2)=0,"EVEN","ODD")</f>
        <v>ODD</v>
      </c>
      <c r="F1965" t="str">
        <f>IF(D1965&lt;=18,"LOW (1-18)","HIGH (19-36)")</f>
        <v>HIGH (19-36)</v>
      </c>
      <c r="G1965">
        <f>INT((D1965-1)/6)+1</f>
        <v>4</v>
      </c>
      <c r="H1965">
        <f>MOD(D1965-1,6)+1</f>
        <v>5</v>
      </c>
      <c r="I1965">
        <f>37-D1965</f>
        <v>14</v>
      </c>
      <c r="J1965">
        <f>ABS(D1965-D1966)</f>
        <v>16</v>
      </c>
    </row>
    <row r="1966">
      <c r="A1966">
        <v>25605</v>
      </c>
      <c r="B1966" t="str">
        <v>2025-04-26</v>
      </c>
      <c r="C1966" t="str">
        <v>Evening</v>
      </c>
      <c r="D1966">
        <v>7</v>
      </c>
      <c r="E1966" t="str">
        <f>IF(MOD(D1966,2)=0,"EVEN","ODD")</f>
        <v>ODD</v>
      </c>
      <c r="F1966" t="str">
        <f>IF(D1966&lt;=18,"LOW (1-18)","HIGH (19-36)")</f>
        <v>LOW (1-18)</v>
      </c>
      <c r="G1966">
        <f>INT((D1966-1)/6)+1</f>
        <v>2</v>
      </c>
      <c r="H1966">
        <f>MOD(D1966-1,6)+1</f>
        <v>1</v>
      </c>
      <c r="I1966">
        <f>37-D1966</f>
        <v>30</v>
      </c>
      <c r="J1966">
        <f>ABS(D1966-D1967)</f>
        <v>24</v>
      </c>
    </row>
    <row r="1967">
      <c r="A1967">
        <v>25604</v>
      </c>
      <c r="B1967" t="str">
        <v>2025-04-26</v>
      </c>
      <c r="C1967" t="str">
        <v>Afternoon</v>
      </c>
      <c r="D1967">
        <v>31</v>
      </c>
      <c r="E1967" t="str">
        <f>IF(MOD(D1967,2)=0,"EVEN","ODD")</f>
        <v>ODD</v>
      </c>
      <c r="F1967" t="str">
        <f>IF(D1967&lt;=18,"LOW (1-18)","HIGH (19-36)")</f>
        <v>HIGH (19-36)</v>
      </c>
      <c r="G1967">
        <f>INT((D1967-1)/6)+1</f>
        <v>6</v>
      </c>
      <c r="H1967">
        <f>MOD(D1967-1,6)+1</f>
        <v>1</v>
      </c>
      <c r="I1967">
        <f>37-D1967</f>
        <v>6</v>
      </c>
      <c r="J1967">
        <f>ABS(D1967-D1968)</f>
        <v>14</v>
      </c>
    </row>
    <row r="1968">
      <c r="A1968">
        <v>25603</v>
      </c>
      <c r="B1968" t="str">
        <v>2025-04-26</v>
      </c>
      <c r="C1968" t="str">
        <v>Midday</v>
      </c>
      <c r="D1968">
        <v>17</v>
      </c>
      <c r="E1968" t="str">
        <f>IF(MOD(D1968,2)=0,"EVEN","ODD")</f>
        <v>ODD</v>
      </c>
      <c r="F1968" t="str">
        <f>IF(D1968&lt;=18,"LOW (1-18)","HIGH (19-36)")</f>
        <v>LOW (1-18)</v>
      </c>
      <c r="G1968">
        <f>INT((D1968-1)/6)+1</f>
        <v>3</v>
      </c>
      <c r="H1968">
        <f>MOD(D1968-1,6)+1</f>
        <v>5</v>
      </c>
      <c r="I1968">
        <f>37-D1968</f>
        <v>20</v>
      </c>
      <c r="J1968">
        <f>ABS(D1968-D1969)</f>
        <v>18</v>
      </c>
    </row>
    <row r="1969">
      <c r="A1969">
        <v>25602</v>
      </c>
      <c r="B1969" t="str">
        <v>2025-04-26</v>
      </c>
      <c r="C1969" t="str">
        <v>Morning</v>
      </c>
      <c r="D1969">
        <v>35</v>
      </c>
      <c r="E1969" t="str">
        <f>IF(MOD(D1969,2)=0,"EVEN","ODD")</f>
        <v>ODD</v>
      </c>
      <c r="F1969" t="str">
        <f>IF(D1969&lt;=18,"LOW (1-18)","HIGH (19-36)")</f>
        <v>HIGH (19-36)</v>
      </c>
      <c r="G1969">
        <f>INT((D1969-1)/6)+1</f>
        <v>6</v>
      </c>
      <c r="H1969">
        <f>MOD(D1969-1,6)+1</f>
        <v>5</v>
      </c>
      <c r="I1969">
        <f>37-D1969</f>
        <v>2</v>
      </c>
      <c r="J1969">
        <f>ABS(D1969-D1970)</f>
        <v>0</v>
      </c>
    </row>
    <row r="1970">
      <c r="A1970">
        <v>25601</v>
      </c>
      <c r="B1970" t="str">
        <v>2025-04-25</v>
      </c>
      <c r="C1970" t="str">
        <v>Evening</v>
      </c>
      <c r="D1970">
        <v>35</v>
      </c>
      <c r="E1970" t="str">
        <f>IF(MOD(D1970,2)=0,"EVEN","ODD")</f>
        <v>ODD</v>
      </c>
      <c r="F1970" t="str">
        <f>IF(D1970&lt;=18,"LOW (1-18)","HIGH (19-36)")</f>
        <v>HIGH (19-36)</v>
      </c>
      <c r="G1970">
        <f>INT((D1970-1)/6)+1</f>
        <v>6</v>
      </c>
      <c r="H1970">
        <f>MOD(D1970-1,6)+1</f>
        <v>5</v>
      </c>
      <c r="I1970">
        <f>37-D1970</f>
        <v>2</v>
      </c>
      <c r="J1970">
        <f>ABS(D1970-D1971)</f>
        <v>19</v>
      </c>
    </row>
    <row r="1971">
      <c r="A1971">
        <v>25600</v>
      </c>
      <c r="B1971" t="str">
        <v>2025-04-25</v>
      </c>
      <c r="C1971" t="str">
        <v>Afternoon</v>
      </c>
      <c r="D1971">
        <v>16</v>
      </c>
      <c r="E1971" t="str">
        <f>IF(MOD(D1971,2)=0,"EVEN","ODD")</f>
        <v>EVEN</v>
      </c>
      <c r="F1971" t="str">
        <f>IF(D1971&lt;=18,"LOW (1-18)","HIGH (19-36)")</f>
        <v>LOW (1-18)</v>
      </c>
      <c r="G1971">
        <f>INT((D1971-1)/6)+1</f>
        <v>3</v>
      </c>
      <c r="H1971">
        <f>MOD(D1971-1,6)+1</f>
        <v>4</v>
      </c>
      <c r="I1971">
        <f>37-D1971</f>
        <v>21</v>
      </c>
      <c r="J1971">
        <f>ABS(D1971-D1972)</f>
        <v>18</v>
      </c>
    </row>
    <row r="1972">
      <c r="A1972">
        <v>25599</v>
      </c>
      <c r="B1972" t="str">
        <v>2025-04-25</v>
      </c>
      <c r="C1972" t="str">
        <v>Midday</v>
      </c>
      <c r="D1972">
        <v>34</v>
      </c>
      <c r="E1972" t="str">
        <f>IF(MOD(D1972,2)=0,"EVEN","ODD")</f>
        <v>EVEN</v>
      </c>
      <c r="F1972" t="str">
        <f>IF(D1972&lt;=18,"LOW (1-18)","HIGH (19-36)")</f>
        <v>HIGH (19-36)</v>
      </c>
      <c r="G1972">
        <f>INT((D1972-1)/6)+1</f>
        <v>6</v>
      </c>
      <c r="H1972">
        <f>MOD(D1972-1,6)+1</f>
        <v>4</v>
      </c>
      <c r="I1972">
        <f>37-D1972</f>
        <v>3</v>
      </c>
      <c r="J1972">
        <f>ABS(D1972-D1973)</f>
        <v>27</v>
      </c>
    </row>
    <row r="1973">
      <c r="A1973">
        <v>25598</v>
      </c>
      <c r="B1973" t="str">
        <v>2025-04-25</v>
      </c>
      <c r="C1973" t="str">
        <v>Morning</v>
      </c>
      <c r="D1973">
        <v>7</v>
      </c>
      <c r="E1973" t="str">
        <f>IF(MOD(D1973,2)=0,"EVEN","ODD")</f>
        <v>ODD</v>
      </c>
      <c r="F1973" t="str">
        <f>IF(D1973&lt;=18,"LOW (1-18)","HIGH (19-36)")</f>
        <v>LOW (1-18)</v>
      </c>
      <c r="G1973">
        <f>INT((D1973-1)/6)+1</f>
        <v>2</v>
      </c>
      <c r="H1973">
        <f>MOD(D1973-1,6)+1</f>
        <v>1</v>
      </c>
      <c r="I1973">
        <f>37-D1973</f>
        <v>30</v>
      </c>
      <c r="J1973">
        <f>ABS(D1973-D1974)</f>
        <v>26</v>
      </c>
    </row>
    <row r="1974">
      <c r="A1974">
        <v>25597</v>
      </c>
      <c r="B1974" t="str">
        <v>2025-04-24</v>
      </c>
      <c r="C1974" t="str">
        <v>Evening</v>
      </c>
      <c r="D1974">
        <v>33</v>
      </c>
      <c r="E1974" t="str">
        <f>IF(MOD(D1974,2)=0,"EVEN","ODD")</f>
        <v>ODD</v>
      </c>
      <c r="F1974" t="str">
        <f>IF(D1974&lt;=18,"LOW (1-18)","HIGH (19-36)")</f>
        <v>HIGH (19-36)</v>
      </c>
      <c r="G1974">
        <f>INT((D1974-1)/6)+1</f>
        <v>6</v>
      </c>
      <c r="H1974">
        <f>MOD(D1974-1,6)+1</f>
        <v>3</v>
      </c>
      <c r="I1974">
        <f>37-D1974</f>
        <v>4</v>
      </c>
      <c r="J1974">
        <f>ABS(D1974-D1975)</f>
        <v>17</v>
      </c>
    </row>
    <row r="1975">
      <c r="A1975">
        <v>25596</v>
      </c>
      <c r="B1975" t="str">
        <v>2025-04-24</v>
      </c>
      <c r="C1975" t="str">
        <v>Afternoon</v>
      </c>
      <c r="D1975">
        <v>16</v>
      </c>
      <c r="E1975" t="str">
        <f>IF(MOD(D1975,2)=0,"EVEN","ODD")</f>
        <v>EVEN</v>
      </c>
      <c r="F1975" t="str">
        <f>IF(D1975&lt;=18,"LOW (1-18)","HIGH (19-36)")</f>
        <v>LOW (1-18)</v>
      </c>
      <c r="G1975">
        <f>INT((D1975-1)/6)+1</f>
        <v>3</v>
      </c>
      <c r="H1975">
        <f>MOD(D1975-1,6)+1</f>
        <v>4</v>
      </c>
      <c r="I1975">
        <f>37-D1975</f>
        <v>21</v>
      </c>
      <c r="J1975">
        <f>ABS(D1975-D1976)</f>
        <v>13</v>
      </c>
    </row>
    <row r="1976">
      <c r="A1976">
        <v>25595</v>
      </c>
      <c r="B1976" t="str">
        <v>2025-04-24</v>
      </c>
      <c r="C1976" t="str">
        <v>Midday</v>
      </c>
      <c r="D1976">
        <v>29</v>
      </c>
      <c r="E1976" t="str">
        <f>IF(MOD(D1976,2)=0,"EVEN","ODD")</f>
        <v>ODD</v>
      </c>
      <c r="F1976" t="str">
        <f>IF(D1976&lt;=18,"LOW (1-18)","HIGH (19-36)")</f>
        <v>HIGH (19-36)</v>
      </c>
      <c r="G1976">
        <f>INT((D1976-1)/6)+1</f>
        <v>5</v>
      </c>
      <c r="H1976">
        <f>MOD(D1976-1,6)+1</f>
        <v>5</v>
      </c>
      <c r="I1976">
        <f>37-D1976</f>
        <v>8</v>
      </c>
      <c r="J1976">
        <f>ABS(D1976-D1977)</f>
        <v>6</v>
      </c>
    </row>
    <row r="1977">
      <c r="A1977">
        <v>25594</v>
      </c>
      <c r="B1977" t="str">
        <v>2025-04-24</v>
      </c>
      <c r="C1977" t="str">
        <v>Morning</v>
      </c>
      <c r="D1977">
        <v>35</v>
      </c>
      <c r="E1977" t="str">
        <f>IF(MOD(D1977,2)=0,"EVEN","ODD")</f>
        <v>ODD</v>
      </c>
      <c r="F1977" t="str">
        <f>IF(D1977&lt;=18,"LOW (1-18)","HIGH (19-36)")</f>
        <v>HIGH (19-36)</v>
      </c>
      <c r="G1977">
        <f>INT((D1977-1)/6)+1</f>
        <v>6</v>
      </c>
      <c r="H1977">
        <f>MOD(D1977-1,6)+1</f>
        <v>5</v>
      </c>
      <c r="I1977">
        <f>37-D1977</f>
        <v>2</v>
      </c>
      <c r="J1977">
        <f>ABS(D1977-D1978)</f>
        <v>16</v>
      </c>
    </row>
    <row r="1978">
      <c r="A1978">
        <v>25593</v>
      </c>
      <c r="B1978" t="str">
        <v>2025-04-23</v>
      </c>
      <c r="C1978" t="str">
        <v>Evening</v>
      </c>
      <c r="D1978">
        <v>19</v>
      </c>
      <c r="E1978" t="str">
        <f>IF(MOD(D1978,2)=0,"EVEN","ODD")</f>
        <v>ODD</v>
      </c>
      <c r="F1978" t="str">
        <f>IF(D1978&lt;=18,"LOW (1-18)","HIGH (19-36)")</f>
        <v>HIGH (19-36)</v>
      </c>
      <c r="G1978">
        <f>INT((D1978-1)/6)+1</f>
        <v>4</v>
      </c>
      <c r="H1978">
        <f>MOD(D1978-1,6)+1</f>
        <v>1</v>
      </c>
      <c r="I1978">
        <f>37-D1978</f>
        <v>18</v>
      </c>
      <c r="J1978">
        <f>ABS(D1978-D1979)</f>
        <v>11</v>
      </c>
    </row>
    <row r="1979">
      <c r="A1979">
        <v>25592</v>
      </c>
      <c r="B1979" t="str">
        <v>2025-04-23</v>
      </c>
      <c r="C1979" t="str">
        <v>Afternoon</v>
      </c>
      <c r="D1979">
        <v>8</v>
      </c>
      <c r="E1979" t="str">
        <f>IF(MOD(D1979,2)=0,"EVEN","ODD")</f>
        <v>EVEN</v>
      </c>
      <c r="F1979" t="str">
        <f>IF(D1979&lt;=18,"LOW (1-18)","HIGH (19-36)")</f>
        <v>LOW (1-18)</v>
      </c>
      <c r="G1979">
        <f>INT((D1979-1)/6)+1</f>
        <v>2</v>
      </c>
      <c r="H1979">
        <f>MOD(D1979-1,6)+1</f>
        <v>2</v>
      </c>
      <c r="I1979">
        <f>37-D1979</f>
        <v>29</v>
      </c>
      <c r="J1979">
        <f>ABS(D1979-D1980)</f>
        <v>11</v>
      </c>
    </row>
    <row r="1980">
      <c r="A1980">
        <v>25591</v>
      </c>
      <c r="B1980" t="str">
        <v>2025-04-23</v>
      </c>
      <c r="C1980" t="str">
        <v>Midday</v>
      </c>
      <c r="D1980">
        <v>19</v>
      </c>
      <c r="E1980" t="str">
        <f>IF(MOD(D1980,2)=0,"EVEN","ODD")</f>
        <v>ODD</v>
      </c>
      <c r="F1980" t="str">
        <f>IF(D1980&lt;=18,"LOW (1-18)","HIGH (19-36)")</f>
        <v>HIGH (19-36)</v>
      </c>
      <c r="G1980">
        <f>INT((D1980-1)/6)+1</f>
        <v>4</v>
      </c>
      <c r="H1980">
        <f>MOD(D1980-1,6)+1</f>
        <v>1</v>
      </c>
      <c r="I1980">
        <f>37-D1980</f>
        <v>18</v>
      </c>
      <c r="J1980">
        <f>ABS(D1980-D1981)</f>
        <v>1</v>
      </c>
    </row>
    <row r="1981">
      <c r="A1981">
        <v>25590</v>
      </c>
      <c r="B1981" t="str">
        <v>2025-04-23</v>
      </c>
      <c r="C1981" t="str">
        <v>Morning</v>
      </c>
      <c r="D1981">
        <v>20</v>
      </c>
      <c r="E1981" t="str">
        <f>IF(MOD(D1981,2)=0,"EVEN","ODD")</f>
        <v>EVEN</v>
      </c>
      <c r="F1981" t="str">
        <f>IF(D1981&lt;=18,"LOW (1-18)","HIGH (19-36)")</f>
        <v>HIGH (19-36)</v>
      </c>
      <c r="G1981">
        <f>INT((D1981-1)/6)+1</f>
        <v>4</v>
      </c>
      <c r="H1981">
        <f>MOD(D1981-1,6)+1</f>
        <v>2</v>
      </c>
      <c r="I1981">
        <f>37-D1981</f>
        <v>17</v>
      </c>
      <c r="J1981">
        <f>ABS(D1981-D1982)</f>
        <v>7</v>
      </c>
    </row>
    <row r="1982">
      <c r="A1982">
        <v>25589</v>
      </c>
      <c r="B1982" t="str">
        <v>2025-04-22</v>
      </c>
      <c r="C1982" t="str">
        <v>Evening</v>
      </c>
      <c r="D1982">
        <v>27</v>
      </c>
      <c r="E1982" t="str">
        <f>IF(MOD(D1982,2)=0,"EVEN","ODD")</f>
        <v>ODD</v>
      </c>
      <c r="F1982" t="str">
        <f>IF(D1982&lt;=18,"LOW (1-18)","HIGH (19-36)")</f>
        <v>HIGH (19-36)</v>
      </c>
      <c r="G1982">
        <f>INT((D1982-1)/6)+1</f>
        <v>5</v>
      </c>
      <c r="H1982">
        <f>MOD(D1982-1,6)+1</f>
        <v>3</v>
      </c>
      <c r="I1982">
        <f>37-D1982</f>
        <v>10</v>
      </c>
      <c r="J1982">
        <f>ABS(D1982-D1983)</f>
        <v>1</v>
      </c>
    </row>
    <row r="1983">
      <c r="A1983">
        <v>25588</v>
      </c>
      <c r="B1983" t="str">
        <v>2025-04-22</v>
      </c>
      <c r="C1983" t="str">
        <v>Afternoon</v>
      </c>
      <c r="D1983">
        <v>26</v>
      </c>
      <c r="E1983" t="str">
        <f>IF(MOD(D1983,2)=0,"EVEN","ODD")</f>
        <v>EVEN</v>
      </c>
      <c r="F1983" t="str">
        <f>IF(D1983&lt;=18,"LOW (1-18)","HIGH (19-36)")</f>
        <v>HIGH (19-36)</v>
      </c>
      <c r="G1983">
        <f>INT((D1983-1)/6)+1</f>
        <v>5</v>
      </c>
      <c r="H1983">
        <f>MOD(D1983-1,6)+1</f>
        <v>2</v>
      </c>
      <c r="I1983">
        <f>37-D1983</f>
        <v>11</v>
      </c>
      <c r="J1983">
        <f>ABS(D1983-D1984)</f>
        <v>2</v>
      </c>
    </row>
    <row r="1984">
      <c r="A1984">
        <v>25587</v>
      </c>
      <c r="B1984" t="str">
        <v>2025-04-22</v>
      </c>
      <c r="C1984" t="str">
        <v>Midday</v>
      </c>
      <c r="D1984">
        <v>28</v>
      </c>
      <c r="E1984" t="str">
        <f>IF(MOD(D1984,2)=0,"EVEN","ODD")</f>
        <v>EVEN</v>
      </c>
      <c r="F1984" t="str">
        <f>IF(D1984&lt;=18,"LOW (1-18)","HIGH (19-36)")</f>
        <v>HIGH (19-36)</v>
      </c>
      <c r="G1984">
        <f>INT((D1984-1)/6)+1</f>
        <v>5</v>
      </c>
      <c r="H1984">
        <f>MOD(D1984-1,6)+1</f>
        <v>4</v>
      </c>
      <c r="I1984">
        <f>37-D1984</f>
        <v>9</v>
      </c>
      <c r="J1984">
        <f>ABS(D1984-D1985)</f>
        <v>7</v>
      </c>
    </row>
    <row r="1985">
      <c r="A1985">
        <v>25586</v>
      </c>
      <c r="B1985" t="str">
        <v>2025-04-22</v>
      </c>
      <c r="C1985" t="str">
        <v>Morning</v>
      </c>
      <c r="D1985">
        <v>35</v>
      </c>
      <c r="E1985" t="str">
        <f>IF(MOD(D1985,2)=0,"EVEN","ODD")</f>
        <v>ODD</v>
      </c>
      <c r="F1985" t="str">
        <f>IF(D1985&lt;=18,"LOW (1-18)","HIGH (19-36)")</f>
        <v>HIGH (19-36)</v>
      </c>
      <c r="G1985">
        <f>INT((D1985-1)/6)+1</f>
        <v>6</v>
      </c>
      <c r="H1985">
        <f>MOD(D1985-1,6)+1</f>
        <v>5</v>
      </c>
      <c r="I1985">
        <f>37-D1985</f>
        <v>2</v>
      </c>
      <c r="J1985">
        <f>ABS(D1985-D1986)</f>
        <v>5</v>
      </c>
    </row>
    <row r="1986">
      <c r="A1986">
        <v>25585</v>
      </c>
      <c r="B1986" t="str">
        <v>2025-04-21</v>
      </c>
      <c r="C1986" t="str">
        <v>Evening</v>
      </c>
      <c r="D1986">
        <v>30</v>
      </c>
      <c r="E1986" t="str">
        <f>IF(MOD(D1986,2)=0,"EVEN","ODD")</f>
        <v>EVEN</v>
      </c>
      <c r="F1986" t="str">
        <f>IF(D1986&lt;=18,"LOW (1-18)","HIGH (19-36)")</f>
        <v>HIGH (19-36)</v>
      </c>
      <c r="G1986">
        <f>INT((D1986-1)/6)+1</f>
        <v>5</v>
      </c>
      <c r="H1986">
        <f>MOD(D1986-1,6)+1</f>
        <v>6</v>
      </c>
      <c r="I1986">
        <f>37-D1986</f>
        <v>7</v>
      </c>
      <c r="J1986">
        <f>ABS(D1986-D1987)</f>
        <v>19</v>
      </c>
    </row>
    <row r="1987">
      <c r="A1987">
        <v>25584</v>
      </c>
      <c r="B1987" t="str">
        <v>2025-04-21</v>
      </c>
      <c r="C1987" t="str">
        <v>Afternoon</v>
      </c>
      <c r="D1987">
        <v>11</v>
      </c>
      <c r="E1987" t="str">
        <f>IF(MOD(D1987,2)=0,"EVEN","ODD")</f>
        <v>ODD</v>
      </c>
      <c r="F1987" t="str">
        <f>IF(D1987&lt;=18,"LOW (1-18)","HIGH (19-36)")</f>
        <v>LOW (1-18)</v>
      </c>
      <c r="G1987">
        <f>INT((D1987-1)/6)+1</f>
        <v>2</v>
      </c>
      <c r="H1987">
        <f>MOD(D1987-1,6)+1</f>
        <v>5</v>
      </c>
      <c r="I1987">
        <f>37-D1987</f>
        <v>26</v>
      </c>
      <c r="J1987">
        <f>ABS(D1987-D1988)</f>
        <v>25</v>
      </c>
    </row>
    <row r="1988">
      <c r="A1988">
        <v>25583</v>
      </c>
      <c r="B1988" t="str">
        <v>2025-04-21</v>
      </c>
      <c r="C1988" t="str">
        <v>Midday</v>
      </c>
      <c r="D1988">
        <v>36</v>
      </c>
      <c r="E1988" t="str">
        <f>IF(MOD(D1988,2)=0,"EVEN","ODD")</f>
        <v>EVEN</v>
      </c>
      <c r="F1988" t="str">
        <f>IF(D1988&lt;=18,"LOW (1-18)","HIGH (19-36)")</f>
        <v>HIGH (19-36)</v>
      </c>
      <c r="G1988">
        <f>INT((D1988-1)/6)+1</f>
        <v>6</v>
      </c>
      <c r="H1988">
        <f>MOD(D1988-1,6)+1</f>
        <v>6</v>
      </c>
      <c r="I1988">
        <f>37-D1988</f>
        <v>1</v>
      </c>
      <c r="J1988">
        <f>ABS(D1988-D1989)</f>
        <v>18</v>
      </c>
    </row>
    <row r="1989">
      <c r="A1989">
        <v>25582</v>
      </c>
      <c r="B1989" t="str">
        <v>2025-04-21</v>
      </c>
      <c r="C1989" t="str">
        <v>Morning</v>
      </c>
      <c r="D1989">
        <v>18</v>
      </c>
      <c r="E1989" t="str">
        <f>IF(MOD(D1989,2)=0,"EVEN","ODD")</f>
        <v>EVEN</v>
      </c>
      <c r="F1989" t="str">
        <f>IF(D1989&lt;=18,"LOW (1-18)","HIGH (19-36)")</f>
        <v>LOW (1-18)</v>
      </c>
      <c r="G1989">
        <f>INT((D1989-1)/6)+1</f>
        <v>3</v>
      </c>
      <c r="H1989">
        <f>MOD(D1989-1,6)+1</f>
        <v>6</v>
      </c>
      <c r="I1989">
        <f>37-D1989</f>
        <v>19</v>
      </c>
      <c r="J1989">
        <f>ABS(D1989-D1990)</f>
        <v>15</v>
      </c>
    </row>
    <row r="1990">
      <c r="A1990">
        <v>25581</v>
      </c>
      <c r="B1990" t="str">
        <v>2025-04-19</v>
      </c>
      <c r="C1990" t="str">
        <v>Evening</v>
      </c>
      <c r="D1990">
        <v>3</v>
      </c>
      <c r="E1990" t="str">
        <f>IF(MOD(D1990,2)=0,"EVEN","ODD")</f>
        <v>ODD</v>
      </c>
      <c r="F1990" t="str">
        <f>IF(D1990&lt;=18,"LOW (1-18)","HIGH (19-36)")</f>
        <v>LOW (1-18)</v>
      </c>
      <c r="G1990">
        <f>INT((D1990-1)/6)+1</f>
        <v>1</v>
      </c>
      <c r="H1990">
        <f>MOD(D1990-1,6)+1</f>
        <v>3</v>
      </c>
      <c r="I1990">
        <f>37-D1990</f>
        <v>34</v>
      </c>
      <c r="J1990">
        <f>ABS(D1990-D1991)</f>
        <v>22</v>
      </c>
    </row>
    <row r="1991">
      <c r="A1991">
        <v>25580</v>
      </c>
      <c r="B1991" t="str">
        <v>2025-04-19</v>
      </c>
      <c r="C1991" t="str">
        <v>Afternoon</v>
      </c>
      <c r="D1991">
        <v>25</v>
      </c>
      <c r="E1991" t="str">
        <f>IF(MOD(D1991,2)=0,"EVEN","ODD")</f>
        <v>ODD</v>
      </c>
      <c r="F1991" t="str">
        <f>IF(D1991&lt;=18,"LOW (1-18)","HIGH (19-36)")</f>
        <v>HIGH (19-36)</v>
      </c>
      <c r="G1991">
        <f>INT((D1991-1)/6)+1</f>
        <v>5</v>
      </c>
      <c r="H1991">
        <f>MOD(D1991-1,6)+1</f>
        <v>1</v>
      </c>
      <c r="I1991">
        <f>37-D1991</f>
        <v>12</v>
      </c>
      <c r="J1991">
        <f>ABS(D1991-D1992)</f>
        <v>19</v>
      </c>
    </row>
    <row r="1992">
      <c r="A1992">
        <v>25579</v>
      </c>
      <c r="B1992" t="str">
        <v>2025-04-19</v>
      </c>
      <c r="C1992" t="str">
        <v>Midday</v>
      </c>
      <c r="D1992">
        <v>6</v>
      </c>
      <c r="E1992" t="str">
        <f>IF(MOD(D1992,2)=0,"EVEN","ODD")</f>
        <v>EVEN</v>
      </c>
      <c r="F1992" t="str">
        <f>IF(D1992&lt;=18,"LOW (1-18)","HIGH (19-36)")</f>
        <v>LOW (1-18)</v>
      </c>
      <c r="G1992">
        <f>INT((D1992-1)/6)+1</f>
        <v>1</v>
      </c>
      <c r="H1992">
        <f>MOD(D1992-1,6)+1</f>
        <v>6</v>
      </c>
      <c r="I1992">
        <f>37-D1992</f>
        <v>31</v>
      </c>
      <c r="J1992">
        <f>ABS(D1992-D1993)</f>
        <v>18</v>
      </c>
    </row>
    <row r="1993">
      <c r="A1993">
        <v>25578</v>
      </c>
      <c r="B1993" t="str">
        <v>2025-04-19</v>
      </c>
      <c r="C1993" t="str">
        <v>Morning</v>
      </c>
      <c r="D1993">
        <v>24</v>
      </c>
      <c r="E1993" t="str">
        <f>IF(MOD(D1993,2)=0,"EVEN","ODD")</f>
        <v>EVEN</v>
      </c>
      <c r="F1993" t="str">
        <f>IF(D1993&lt;=18,"LOW (1-18)","HIGH (19-36)")</f>
        <v>HIGH (19-36)</v>
      </c>
      <c r="G1993">
        <f>INT((D1993-1)/6)+1</f>
        <v>4</v>
      </c>
      <c r="H1993">
        <f>MOD(D1993-1,6)+1</f>
        <v>6</v>
      </c>
      <c r="I1993">
        <f>37-D1993</f>
        <v>13</v>
      </c>
      <c r="J1993">
        <f>ABS(D1993-D1994)</f>
        <v>11</v>
      </c>
    </row>
    <row r="1994">
      <c r="A1994">
        <v>25577</v>
      </c>
      <c r="B1994" t="str">
        <v>2025-04-17</v>
      </c>
      <c r="C1994" t="str">
        <v>Evening</v>
      </c>
      <c r="D1994">
        <v>35</v>
      </c>
      <c r="E1994" t="str">
        <f>IF(MOD(D1994,2)=0,"EVEN","ODD")</f>
        <v>ODD</v>
      </c>
      <c r="F1994" t="str">
        <f>IF(D1994&lt;=18,"LOW (1-18)","HIGH (19-36)")</f>
        <v>HIGH (19-36)</v>
      </c>
      <c r="G1994">
        <f>INT((D1994-1)/6)+1</f>
        <v>6</v>
      </c>
      <c r="H1994">
        <f>MOD(D1994-1,6)+1</f>
        <v>5</v>
      </c>
      <c r="I1994">
        <f>37-D1994</f>
        <v>2</v>
      </c>
      <c r="J1994">
        <f>ABS(D1994-D1995)</f>
        <v>10</v>
      </c>
    </row>
    <row r="1995">
      <c r="A1995">
        <v>25576</v>
      </c>
      <c r="B1995" t="str">
        <v>2025-04-17</v>
      </c>
      <c r="C1995" t="str">
        <v>Afternoon</v>
      </c>
      <c r="D1995">
        <v>25</v>
      </c>
      <c r="E1995" t="str">
        <f>IF(MOD(D1995,2)=0,"EVEN","ODD")</f>
        <v>ODD</v>
      </c>
      <c r="F1995" t="str">
        <f>IF(D1995&lt;=18,"LOW (1-18)","HIGH (19-36)")</f>
        <v>HIGH (19-36)</v>
      </c>
      <c r="G1995">
        <f>INT((D1995-1)/6)+1</f>
        <v>5</v>
      </c>
      <c r="H1995">
        <f>MOD(D1995-1,6)+1</f>
        <v>1</v>
      </c>
      <c r="I1995">
        <f>37-D1995</f>
        <v>12</v>
      </c>
      <c r="J1995">
        <f>ABS(D1995-D1996)</f>
        <v>20</v>
      </c>
    </row>
    <row r="1996">
      <c r="A1996">
        <v>25575</v>
      </c>
      <c r="B1996" t="str">
        <v>2025-04-17</v>
      </c>
      <c r="C1996" t="str">
        <v>Midday</v>
      </c>
      <c r="D1996">
        <v>5</v>
      </c>
      <c r="E1996" t="str">
        <f>IF(MOD(D1996,2)=0,"EVEN","ODD")</f>
        <v>ODD</v>
      </c>
      <c r="F1996" t="str">
        <f>IF(D1996&lt;=18,"LOW (1-18)","HIGH (19-36)")</f>
        <v>LOW (1-18)</v>
      </c>
      <c r="G1996">
        <f>INT((D1996-1)/6)+1</f>
        <v>1</v>
      </c>
      <c r="H1996">
        <f>MOD(D1996-1,6)+1</f>
        <v>5</v>
      </c>
      <c r="I1996">
        <f>37-D1996</f>
        <v>32</v>
      </c>
      <c r="J1996">
        <f>ABS(D1996-D1997)</f>
        <v>3</v>
      </c>
    </row>
    <row r="1997">
      <c r="A1997">
        <v>25574</v>
      </c>
      <c r="B1997" t="str">
        <v>2025-04-17</v>
      </c>
      <c r="C1997" t="str">
        <v>Morning</v>
      </c>
      <c r="D1997">
        <v>2</v>
      </c>
      <c r="E1997" t="str">
        <f>IF(MOD(D1997,2)=0,"EVEN","ODD")</f>
        <v>EVEN</v>
      </c>
      <c r="F1997" t="str">
        <f>IF(D1997&lt;=18,"LOW (1-18)","HIGH (19-36)")</f>
        <v>LOW (1-18)</v>
      </c>
      <c r="G1997">
        <f>INT((D1997-1)/6)+1</f>
        <v>1</v>
      </c>
      <c r="H1997">
        <f>MOD(D1997-1,6)+1</f>
        <v>2</v>
      </c>
      <c r="I1997">
        <f>37-D1997</f>
        <v>35</v>
      </c>
      <c r="J1997">
        <f>ABS(D1997-D1998)</f>
        <v>24</v>
      </c>
    </row>
    <row r="1998">
      <c r="A1998">
        <v>25573</v>
      </c>
      <c r="B1998" t="str">
        <v>2025-04-16</v>
      </c>
      <c r="C1998" t="str">
        <v>Evening</v>
      </c>
      <c r="D1998">
        <v>26</v>
      </c>
      <c r="E1998" t="str">
        <f>IF(MOD(D1998,2)=0,"EVEN","ODD")</f>
        <v>EVEN</v>
      </c>
      <c r="F1998" t="str">
        <f>IF(D1998&lt;=18,"LOW (1-18)","HIGH (19-36)")</f>
        <v>HIGH (19-36)</v>
      </c>
      <c r="G1998">
        <f>INT((D1998-1)/6)+1</f>
        <v>5</v>
      </c>
      <c r="H1998">
        <f>MOD(D1998-1,6)+1</f>
        <v>2</v>
      </c>
      <c r="I1998">
        <f>37-D1998</f>
        <v>11</v>
      </c>
      <c r="J1998">
        <f>ABS(D1998-D1999)</f>
        <v>18</v>
      </c>
    </row>
    <row r="1999">
      <c r="A1999">
        <v>25572</v>
      </c>
      <c r="B1999" t="str">
        <v>2025-04-16</v>
      </c>
      <c r="C1999" t="str">
        <v>Afternoon</v>
      </c>
      <c r="D1999">
        <v>8</v>
      </c>
      <c r="E1999" t="str">
        <f>IF(MOD(D1999,2)=0,"EVEN","ODD")</f>
        <v>EVEN</v>
      </c>
      <c r="F1999" t="str">
        <f>IF(D1999&lt;=18,"LOW (1-18)","HIGH (19-36)")</f>
        <v>LOW (1-18)</v>
      </c>
      <c r="G1999">
        <f>INT((D1999-1)/6)+1</f>
        <v>2</v>
      </c>
      <c r="H1999">
        <f>MOD(D1999-1,6)+1</f>
        <v>2</v>
      </c>
      <c r="I1999">
        <f>37-D1999</f>
        <v>29</v>
      </c>
      <c r="J1999">
        <f>ABS(D1999-D2000)</f>
        <v>7</v>
      </c>
    </row>
    <row r="2000">
      <c r="A2000">
        <v>25571</v>
      </c>
      <c r="B2000" t="str">
        <v>2025-04-16</v>
      </c>
      <c r="C2000" t="str">
        <v>Midday</v>
      </c>
      <c r="D2000">
        <v>1</v>
      </c>
      <c r="E2000" t="str">
        <f>IF(MOD(D2000,2)=0,"EVEN","ODD")</f>
        <v>ODD</v>
      </c>
      <c r="F2000" t="str">
        <f>IF(D2000&lt;=18,"LOW (1-18)","HIGH (19-36)")</f>
        <v>LOW (1-18)</v>
      </c>
      <c r="G2000">
        <f>INT((D2000-1)/6)+1</f>
        <v>1</v>
      </c>
      <c r="H2000">
        <f>MOD(D2000-1,6)+1</f>
        <v>1</v>
      </c>
      <c r="I2000">
        <f>37-D2000</f>
        <v>36</v>
      </c>
      <c r="J2000">
        <f>ABS(D2000-D2001)</f>
        <v>10</v>
      </c>
    </row>
    <row r="2001">
      <c r="A2001">
        <v>25570</v>
      </c>
      <c r="B2001" t="str">
        <v>2025-04-16</v>
      </c>
      <c r="C2001" t="str">
        <v>Morning</v>
      </c>
      <c r="D2001">
        <v>11</v>
      </c>
      <c r="E2001" t="str">
        <f>IF(MOD(D2001,2)=0,"EVEN","ODD")</f>
        <v>ODD</v>
      </c>
      <c r="F2001" t="str">
        <f>IF(D2001&lt;=18,"LOW (1-18)","HIGH (19-36)")</f>
        <v>LOW (1-18)</v>
      </c>
      <c r="G2001">
        <f>INT((D2001-1)/6)+1</f>
        <v>2</v>
      </c>
      <c r="H2001">
        <f>MOD(D2001-1,6)+1</f>
        <v>5</v>
      </c>
      <c r="I2001">
        <f>37-D2001</f>
        <v>26</v>
      </c>
      <c r="J2001">
        <f>ABS(D2001-D2002)</f>
        <v>5</v>
      </c>
    </row>
    <row r="2002">
      <c r="A2002">
        <v>25569</v>
      </c>
      <c r="B2002" t="str">
        <v>2025-04-15</v>
      </c>
      <c r="C2002" t="str">
        <v>Evening</v>
      </c>
      <c r="D2002">
        <v>16</v>
      </c>
      <c r="E2002" t="str">
        <f>IF(MOD(D2002,2)=0,"EVEN","ODD")</f>
        <v>EVEN</v>
      </c>
      <c r="F2002" t="str">
        <f>IF(D2002&lt;=18,"LOW (1-18)","HIGH (19-36)")</f>
        <v>LOW (1-18)</v>
      </c>
      <c r="G2002">
        <f>INT((D2002-1)/6)+1</f>
        <v>3</v>
      </c>
      <c r="H2002">
        <f>MOD(D2002-1,6)+1</f>
        <v>4</v>
      </c>
      <c r="I2002">
        <f>37-D2002</f>
        <v>21</v>
      </c>
      <c r="J2002">
        <f>ABS(D2002-D2003)</f>
        <v>15</v>
      </c>
    </row>
    <row r="2003">
      <c r="A2003">
        <v>25568</v>
      </c>
      <c r="B2003" t="str">
        <v>2025-04-15</v>
      </c>
      <c r="C2003" t="str">
        <v>Afternoon</v>
      </c>
      <c r="D2003">
        <v>31</v>
      </c>
      <c r="E2003" t="str">
        <f>IF(MOD(D2003,2)=0,"EVEN","ODD")</f>
        <v>ODD</v>
      </c>
      <c r="F2003" t="str">
        <f>IF(D2003&lt;=18,"LOW (1-18)","HIGH (19-36)")</f>
        <v>HIGH (19-36)</v>
      </c>
      <c r="G2003">
        <f>INT((D2003-1)/6)+1</f>
        <v>6</v>
      </c>
      <c r="H2003">
        <f>MOD(D2003-1,6)+1</f>
        <v>1</v>
      </c>
      <c r="I2003">
        <f>37-D2003</f>
        <v>6</v>
      </c>
      <c r="J2003">
        <f>ABS(D2003-D2004)</f>
        <v>13</v>
      </c>
    </row>
    <row r="2004">
      <c r="A2004">
        <v>25567</v>
      </c>
      <c r="B2004" t="str">
        <v>2025-04-15</v>
      </c>
      <c r="C2004" t="str">
        <v>Midday</v>
      </c>
      <c r="D2004">
        <v>18</v>
      </c>
      <c r="E2004" t="str">
        <f>IF(MOD(D2004,2)=0,"EVEN","ODD")</f>
        <v>EVEN</v>
      </c>
      <c r="F2004" t="str">
        <f>IF(D2004&lt;=18,"LOW (1-18)","HIGH (19-36)")</f>
        <v>LOW (1-18)</v>
      </c>
      <c r="G2004">
        <f>INT((D2004-1)/6)+1</f>
        <v>3</v>
      </c>
      <c r="H2004">
        <f>MOD(D2004-1,6)+1</f>
        <v>6</v>
      </c>
      <c r="I2004">
        <f>37-D2004</f>
        <v>19</v>
      </c>
      <c r="J2004">
        <f>ABS(D2004-D2005)</f>
        <v>17</v>
      </c>
    </row>
    <row r="2005">
      <c r="A2005">
        <v>25566</v>
      </c>
      <c r="B2005" t="str">
        <v>2025-04-15</v>
      </c>
      <c r="C2005" t="str">
        <v>Morning</v>
      </c>
      <c r="D2005">
        <v>35</v>
      </c>
      <c r="E2005" t="str">
        <f>IF(MOD(D2005,2)=0,"EVEN","ODD")</f>
        <v>ODD</v>
      </c>
      <c r="F2005" t="str">
        <f>IF(D2005&lt;=18,"LOW (1-18)","HIGH (19-36)")</f>
        <v>HIGH (19-36)</v>
      </c>
      <c r="G2005">
        <f>INT((D2005-1)/6)+1</f>
        <v>6</v>
      </c>
      <c r="H2005">
        <f>MOD(D2005-1,6)+1</f>
        <v>5</v>
      </c>
      <c r="I2005">
        <f>37-D2005</f>
        <v>2</v>
      </c>
      <c r="J2005">
        <f>ABS(D2005-D2006)</f>
        <v>21</v>
      </c>
    </row>
    <row r="2006">
      <c r="A2006">
        <v>25565</v>
      </c>
      <c r="B2006" t="str">
        <v>2025-04-14</v>
      </c>
      <c r="C2006" t="str">
        <v>Evening</v>
      </c>
      <c r="D2006">
        <v>14</v>
      </c>
      <c r="E2006" t="str">
        <f>IF(MOD(D2006,2)=0,"EVEN","ODD")</f>
        <v>EVEN</v>
      </c>
      <c r="F2006" t="str">
        <f>IF(D2006&lt;=18,"LOW (1-18)","HIGH (19-36)")</f>
        <v>LOW (1-18)</v>
      </c>
      <c r="G2006">
        <f>INT((D2006-1)/6)+1</f>
        <v>3</v>
      </c>
      <c r="H2006">
        <f>MOD(D2006-1,6)+1</f>
        <v>2</v>
      </c>
      <c r="I2006">
        <f>37-D2006</f>
        <v>23</v>
      </c>
      <c r="J2006">
        <f>ABS(D2006-D2007)</f>
        <v>13</v>
      </c>
    </row>
    <row r="2007">
      <c r="A2007">
        <v>25564</v>
      </c>
      <c r="B2007" t="str">
        <v>2025-04-14</v>
      </c>
      <c r="C2007" t="str">
        <v>Afternoon</v>
      </c>
      <c r="D2007">
        <v>27</v>
      </c>
      <c r="E2007" t="str">
        <f>IF(MOD(D2007,2)=0,"EVEN","ODD")</f>
        <v>ODD</v>
      </c>
      <c r="F2007" t="str">
        <f>IF(D2007&lt;=18,"LOW (1-18)","HIGH (19-36)")</f>
        <v>HIGH (19-36)</v>
      </c>
      <c r="G2007">
        <f>INT((D2007-1)/6)+1</f>
        <v>5</v>
      </c>
      <c r="H2007">
        <f>MOD(D2007-1,6)+1</f>
        <v>3</v>
      </c>
      <c r="I2007">
        <f>37-D2007</f>
        <v>10</v>
      </c>
      <c r="J2007">
        <f>ABS(D2007-D2008)</f>
        <v>13</v>
      </c>
    </row>
    <row r="2008">
      <c r="A2008">
        <v>25563</v>
      </c>
      <c r="B2008" t="str">
        <v>2025-04-14</v>
      </c>
      <c r="C2008" t="str">
        <v>Midday</v>
      </c>
      <c r="D2008">
        <v>14</v>
      </c>
      <c r="E2008" t="str">
        <f>IF(MOD(D2008,2)=0,"EVEN","ODD")</f>
        <v>EVEN</v>
      </c>
      <c r="F2008" t="str">
        <f>IF(D2008&lt;=18,"LOW (1-18)","HIGH (19-36)")</f>
        <v>LOW (1-18)</v>
      </c>
      <c r="G2008">
        <f>INT((D2008-1)/6)+1</f>
        <v>3</v>
      </c>
      <c r="H2008">
        <f>MOD(D2008-1,6)+1</f>
        <v>2</v>
      </c>
      <c r="I2008">
        <f>37-D2008</f>
        <v>23</v>
      </c>
      <c r="J2008">
        <f>ABS(D2008-D2009)</f>
        <v>12</v>
      </c>
    </row>
    <row r="2009">
      <c r="A2009">
        <v>25562</v>
      </c>
      <c r="B2009" t="str">
        <v>2025-04-14</v>
      </c>
      <c r="C2009" t="str">
        <v>Morning</v>
      </c>
      <c r="D2009">
        <v>26</v>
      </c>
      <c r="E2009" t="str">
        <f>IF(MOD(D2009,2)=0,"EVEN","ODD")</f>
        <v>EVEN</v>
      </c>
      <c r="F2009" t="str">
        <f>IF(D2009&lt;=18,"LOW (1-18)","HIGH (19-36)")</f>
        <v>HIGH (19-36)</v>
      </c>
      <c r="G2009">
        <f>INT((D2009-1)/6)+1</f>
        <v>5</v>
      </c>
      <c r="H2009">
        <f>MOD(D2009-1,6)+1</f>
        <v>2</v>
      </c>
      <c r="I2009">
        <f>37-D2009</f>
        <v>11</v>
      </c>
      <c r="J2009">
        <f>ABS(D2009-D2010)</f>
        <v>6</v>
      </c>
    </row>
    <row r="2010">
      <c r="A2010">
        <v>25561</v>
      </c>
      <c r="B2010" t="str">
        <v>2025-04-12</v>
      </c>
      <c r="C2010" t="str">
        <v>Evening</v>
      </c>
      <c r="D2010">
        <v>32</v>
      </c>
      <c r="E2010" t="str">
        <f>IF(MOD(D2010,2)=0,"EVEN","ODD")</f>
        <v>EVEN</v>
      </c>
      <c r="F2010" t="str">
        <f>IF(D2010&lt;=18,"LOW (1-18)","HIGH (19-36)")</f>
        <v>HIGH (19-36)</v>
      </c>
      <c r="G2010">
        <f>INT((D2010-1)/6)+1</f>
        <v>6</v>
      </c>
      <c r="H2010">
        <f>MOD(D2010-1,6)+1</f>
        <v>2</v>
      </c>
      <c r="I2010">
        <f>37-D2010</f>
        <v>5</v>
      </c>
      <c r="J2010">
        <f>ABS(D2010-D2011)</f>
        <v>19</v>
      </c>
    </row>
    <row r="2011">
      <c r="A2011">
        <v>25560</v>
      </c>
      <c r="B2011" t="str">
        <v>2025-04-12</v>
      </c>
      <c r="C2011" t="str">
        <v>Afternoon</v>
      </c>
      <c r="D2011">
        <v>13</v>
      </c>
      <c r="E2011" t="str">
        <f>IF(MOD(D2011,2)=0,"EVEN","ODD")</f>
        <v>ODD</v>
      </c>
      <c r="F2011" t="str">
        <f>IF(D2011&lt;=18,"LOW (1-18)","HIGH (19-36)")</f>
        <v>LOW (1-18)</v>
      </c>
      <c r="G2011">
        <f>INT((D2011-1)/6)+1</f>
        <v>3</v>
      </c>
      <c r="H2011">
        <f>MOD(D2011-1,6)+1</f>
        <v>1</v>
      </c>
      <c r="I2011">
        <f>37-D2011</f>
        <v>24</v>
      </c>
      <c r="J2011">
        <f>ABS(D2011-D2012)</f>
        <v>0</v>
      </c>
    </row>
    <row r="2012">
      <c r="A2012">
        <v>25559</v>
      </c>
      <c r="B2012" t="str">
        <v>2025-04-12</v>
      </c>
      <c r="C2012" t="str">
        <v>Midday</v>
      </c>
      <c r="D2012">
        <v>13</v>
      </c>
      <c r="E2012" t="str">
        <f>IF(MOD(D2012,2)=0,"EVEN","ODD")</f>
        <v>ODD</v>
      </c>
      <c r="F2012" t="str">
        <f>IF(D2012&lt;=18,"LOW (1-18)","HIGH (19-36)")</f>
        <v>LOW (1-18)</v>
      </c>
      <c r="G2012">
        <f>INT((D2012-1)/6)+1</f>
        <v>3</v>
      </c>
      <c r="H2012">
        <f>MOD(D2012-1,6)+1</f>
        <v>1</v>
      </c>
      <c r="I2012">
        <f>37-D2012</f>
        <v>24</v>
      </c>
      <c r="J2012">
        <f>ABS(D2012-D2013)</f>
        <v>4</v>
      </c>
    </row>
    <row r="2013">
      <c r="A2013">
        <v>25558</v>
      </c>
      <c r="B2013" t="str">
        <v>2025-04-12</v>
      </c>
      <c r="C2013" t="str">
        <v>Morning</v>
      </c>
      <c r="D2013">
        <v>9</v>
      </c>
      <c r="E2013" t="str">
        <f>IF(MOD(D2013,2)=0,"EVEN","ODD")</f>
        <v>ODD</v>
      </c>
      <c r="F2013" t="str">
        <f>IF(D2013&lt;=18,"LOW (1-18)","HIGH (19-36)")</f>
        <v>LOW (1-18)</v>
      </c>
      <c r="G2013">
        <f>INT((D2013-1)/6)+1</f>
        <v>2</v>
      </c>
      <c r="H2013">
        <f>MOD(D2013-1,6)+1</f>
        <v>3</v>
      </c>
      <c r="I2013">
        <f>37-D2013</f>
        <v>28</v>
      </c>
      <c r="J2013">
        <f>ABS(D2013-D2014)</f>
        <v>19</v>
      </c>
    </row>
    <row r="2014">
      <c r="A2014">
        <v>25557</v>
      </c>
      <c r="B2014" t="str">
        <v>2025-04-11</v>
      </c>
      <c r="C2014" t="str">
        <v>Evening</v>
      </c>
      <c r="D2014">
        <v>28</v>
      </c>
      <c r="E2014" t="str">
        <f>IF(MOD(D2014,2)=0,"EVEN","ODD")</f>
        <v>EVEN</v>
      </c>
      <c r="F2014" t="str">
        <f>IF(D2014&lt;=18,"LOW (1-18)","HIGH (19-36)")</f>
        <v>HIGH (19-36)</v>
      </c>
      <c r="G2014">
        <f>INT((D2014-1)/6)+1</f>
        <v>5</v>
      </c>
      <c r="H2014">
        <f>MOD(D2014-1,6)+1</f>
        <v>4</v>
      </c>
      <c r="I2014">
        <f>37-D2014</f>
        <v>9</v>
      </c>
      <c r="J2014">
        <f>ABS(D2014-D2015)</f>
        <v>17</v>
      </c>
    </row>
    <row r="2015">
      <c r="A2015">
        <v>25556</v>
      </c>
      <c r="B2015" t="str">
        <v>2025-04-11</v>
      </c>
      <c r="C2015" t="str">
        <v>Afternoon</v>
      </c>
      <c r="D2015">
        <v>11</v>
      </c>
      <c r="E2015" t="str">
        <f>IF(MOD(D2015,2)=0,"EVEN","ODD")</f>
        <v>ODD</v>
      </c>
      <c r="F2015" t="str">
        <f>IF(D2015&lt;=18,"LOW (1-18)","HIGH (19-36)")</f>
        <v>LOW (1-18)</v>
      </c>
      <c r="G2015">
        <f>INT((D2015-1)/6)+1</f>
        <v>2</v>
      </c>
      <c r="H2015">
        <f>MOD(D2015-1,6)+1</f>
        <v>5</v>
      </c>
      <c r="I2015">
        <f>37-D2015</f>
        <v>26</v>
      </c>
      <c r="J2015">
        <f>ABS(D2015-D2016)</f>
        <v>20</v>
      </c>
    </row>
    <row r="2016">
      <c r="A2016">
        <v>25555</v>
      </c>
      <c r="B2016" t="str">
        <v>2025-04-11</v>
      </c>
      <c r="C2016" t="str">
        <v>Midday</v>
      </c>
      <c r="D2016">
        <v>31</v>
      </c>
      <c r="E2016" t="str">
        <f>IF(MOD(D2016,2)=0,"EVEN","ODD")</f>
        <v>ODD</v>
      </c>
      <c r="F2016" t="str">
        <f>IF(D2016&lt;=18,"LOW (1-18)","HIGH (19-36)")</f>
        <v>HIGH (19-36)</v>
      </c>
      <c r="G2016">
        <f>INT((D2016-1)/6)+1</f>
        <v>6</v>
      </c>
      <c r="H2016">
        <f>MOD(D2016-1,6)+1</f>
        <v>1</v>
      </c>
      <c r="I2016">
        <f>37-D2016</f>
        <v>6</v>
      </c>
      <c r="J2016">
        <f>ABS(D2016-D2017)</f>
        <v>4</v>
      </c>
    </row>
    <row r="2017">
      <c r="A2017">
        <v>25554</v>
      </c>
      <c r="B2017" t="str">
        <v>2025-04-11</v>
      </c>
      <c r="C2017" t="str">
        <v>Morning</v>
      </c>
      <c r="D2017">
        <v>35</v>
      </c>
      <c r="E2017" t="str">
        <f>IF(MOD(D2017,2)=0,"EVEN","ODD")</f>
        <v>ODD</v>
      </c>
      <c r="F2017" t="str">
        <f>IF(D2017&lt;=18,"LOW (1-18)","HIGH (19-36)")</f>
        <v>HIGH (19-36)</v>
      </c>
      <c r="G2017">
        <f>INT((D2017-1)/6)+1</f>
        <v>6</v>
      </c>
      <c r="H2017">
        <f>MOD(D2017-1,6)+1</f>
        <v>5</v>
      </c>
      <c r="I2017">
        <f>37-D2017</f>
        <v>2</v>
      </c>
      <c r="J2017">
        <f>ABS(D2017-D2018)</f>
        <v>22</v>
      </c>
    </row>
    <row r="2018">
      <c r="A2018">
        <v>25553</v>
      </c>
      <c r="B2018" t="str">
        <v>2025-04-10</v>
      </c>
      <c r="C2018" t="str">
        <v>Evening</v>
      </c>
      <c r="D2018">
        <v>13</v>
      </c>
      <c r="E2018" t="str">
        <f>IF(MOD(D2018,2)=0,"EVEN","ODD")</f>
        <v>ODD</v>
      </c>
      <c r="F2018" t="str">
        <f>IF(D2018&lt;=18,"LOW (1-18)","HIGH (19-36)")</f>
        <v>LOW (1-18)</v>
      </c>
      <c r="G2018">
        <f>INT((D2018-1)/6)+1</f>
        <v>3</v>
      </c>
      <c r="H2018">
        <f>MOD(D2018-1,6)+1</f>
        <v>1</v>
      </c>
      <c r="I2018">
        <f>37-D2018</f>
        <v>24</v>
      </c>
      <c r="J2018">
        <f>ABS(D2018-D2019)</f>
        <v>5</v>
      </c>
    </row>
    <row r="2019">
      <c r="A2019">
        <v>25552</v>
      </c>
      <c r="B2019" t="str">
        <v>2025-04-10</v>
      </c>
      <c r="C2019" t="str">
        <v>Afternoon</v>
      </c>
      <c r="D2019">
        <v>8</v>
      </c>
      <c r="E2019" t="str">
        <f>IF(MOD(D2019,2)=0,"EVEN","ODD")</f>
        <v>EVEN</v>
      </c>
      <c r="F2019" t="str">
        <f>IF(D2019&lt;=18,"LOW (1-18)","HIGH (19-36)")</f>
        <v>LOW (1-18)</v>
      </c>
      <c r="G2019">
        <f>INT((D2019-1)/6)+1</f>
        <v>2</v>
      </c>
      <c r="H2019">
        <f>MOD(D2019-1,6)+1</f>
        <v>2</v>
      </c>
      <c r="I2019">
        <f>37-D2019</f>
        <v>29</v>
      </c>
      <c r="J2019">
        <f>ABS(D2019-D2020)</f>
        <v>2</v>
      </c>
    </row>
    <row r="2020">
      <c r="A2020">
        <v>25551</v>
      </c>
      <c r="B2020" t="str">
        <v>2025-04-10</v>
      </c>
      <c r="C2020" t="str">
        <v>Midday</v>
      </c>
      <c r="D2020">
        <v>10</v>
      </c>
      <c r="E2020" t="str">
        <f>IF(MOD(D2020,2)=0,"EVEN","ODD")</f>
        <v>EVEN</v>
      </c>
      <c r="F2020" t="str">
        <f>IF(D2020&lt;=18,"LOW (1-18)","HIGH (19-36)")</f>
        <v>LOW (1-18)</v>
      </c>
      <c r="G2020">
        <f>INT((D2020-1)/6)+1</f>
        <v>2</v>
      </c>
      <c r="H2020">
        <f>MOD(D2020-1,6)+1</f>
        <v>4</v>
      </c>
      <c r="I2020">
        <f>37-D2020</f>
        <v>27</v>
      </c>
      <c r="J2020">
        <f>ABS(D2020-D2021)</f>
        <v>9</v>
      </c>
    </row>
    <row r="2021">
      <c r="A2021">
        <v>25550</v>
      </c>
      <c r="B2021" t="str">
        <v>2025-04-10</v>
      </c>
      <c r="C2021" t="str">
        <v>Morning</v>
      </c>
      <c r="D2021">
        <v>1</v>
      </c>
      <c r="E2021" t="str">
        <f>IF(MOD(D2021,2)=0,"EVEN","ODD")</f>
        <v>ODD</v>
      </c>
      <c r="F2021" t="str">
        <f>IF(D2021&lt;=18,"LOW (1-18)","HIGH (19-36)")</f>
        <v>LOW (1-18)</v>
      </c>
      <c r="G2021">
        <f>INT((D2021-1)/6)+1</f>
        <v>1</v>
      </c>
      <c r="H2021">
        <f>MOD(D2021-1,6)+1</f>
        <v>1</v>
      </c>
      <c r="I2021">
        <f>37-D2021</f>
        <v>36</v>
      </c>
      <c r="J2021">
        <f>ABS(D2021-D2022)</f>
        <v>10</v>
      </c>
    </row>
    <row r="2022">
      <c r="A2022">
        <v>25549</v>
      </c>
      <c r="B2022" t="str">
        <v>2025-04-09</v>
      </c>
      <c r="C2022" t="str">
        <v>Evening</v>
      </c>
      <c r="D2022">
        <v>11</v>
      </c>
      <c r="E2022" t="str">
        <f>IF(MOD(D2022,2)=0,"EVEN","ODD")</f>
        <v>ODD</v>
      </c>
      <c r="F2022" t="str">
        <f>IF(D2022&lt;=18,"LOW (1-18)","HIGH (19-36)")</f>
        <v>LOW (1-18)</v>
      </c>
      <c r="G2022">
        <f>INT((D2022-1)/6)+1</f>
        <v>2</v>
      </c>
      <c r="H2022">
        <f>MOD(D2022-1,6)+1</f>
        <v>5</v>
      </c>
      <c r="I2022">
        <f>37-D2022</f>
        <v>26</v>
      </c>
      <c r="J2022">
        <f>ABS(D2022-D2023)</f>
        <v>10</v>
      </c>
    </row>
    <row r="2023">
      <c r="A2023">
        <v>25548</v>
      </c>
      <c r="B2023" t="str">
        <v>2025-04-09</v>
      </c>
      <c r="C2023" t="str">
        <v>Afternoon</v>
      </c>
      <c r="D2023">
        <v>1</v>
      </c>
      <c r="E2023" t="str">
        <f>IF(MOD(D2023,2)=0,"EVEN","ODD")</f>
        <v>ODD</v>
      </c>
      <c r="F2023" t="str">
        <f>IF(D2023&lt;=18,"LOW (1-18)","HIGH (19-36)")</f>
        <v>LOW (1-18)</v>
      </c>
      <c r="G2023">
        <f>INT((D2023-1)/6)+1</f>
        <v>1</v>
      </c>
      <c r="H2023">
        <f>MOD(D2023-1,6)+1</f>
        <v>1</v>
      </c>
      <c r="I2023">
        <f>37-D2023</f>
        <v>36</v>
      </c>
      <c r="J2023">
        <f>ABS(D2023-D2024)</f>
        <v>8</v>
      </c>
    </row>
    <row r="2024">
      <c r="A2024">
        <v>25547</v>
      </c>
      <c r="B2024" t="str">
        <v>2025-04-09</v>
      </c>
      <c r="C2024" t="str">
        <v>Midday</v>
      </c>
      <c r="D2024">
        <v>9</v>
      </c>
      <c r="E2024" t="str">
        <f>IF(MOD(D2024,2)=0,"EVEN","ODD")</f>
        <v>ODD</v>
      </c>
      <c r="F2024" t="str">
        <f>IF(D2024&lt;=18,"LOW (1-18)","HIGH (19-36)")</f>
        <v>LOW (1-18)</v>
      </c>
      <c r="G2024">
        <f>INT((D2024-1)/6)+1</f>
        <v>2</v>
      </c>
      <c r="H2024">
        <f>MOD(D2024-1,6)+1</f>
        <v>3</v>
      </c>
      <c r="I2024">
        <f>37-D2024</f>
        <v>28</v>
      </c>
      <c r="J2024">
        <f>ABS(D2024-D2025)</f>
        <v>6</v>
      </c>
    </row>
    <row r="2025">
      <c r="A2025">
        <v>25546</v>
      </c>
      <c r="B2025" t="str">
        <v>2025-04-09</v>
      </c>
      <c r="C2025" t="str">
        <v>Morning</v>
      </c>
      <c r="D2025">
        <v>3</v>
      </c>
      <c r="E2025" t="str">
        <f>IF(MOD(D2025,2)=0,"EVEN","ODD")</f>
        <v>ODD</v>
      </c>
      <c r="F2025" t="str">
        <f>IF(D2025&lt;=18,"LOW (1-18)","HIGH (19-36)")</f>
        <v>LOW (1-18)</v>
      </c>
      <c r="G2025">
        <f>INT((D2025-1)/6)+1</f>
        <v>1</v>
      </c>
      <c r="H2025">
        <f>MOD(D2025-1,6)+1</f>
        <v>3</v>
      </c>
      <c r="I2025">
        <f>37-D2025</f>
        <v>34</v>
      </c>
      <c r="J2025">
        <f>ABS(D2025-D2026)</f>
        <v>18</v>
      </c>
    </row>
    <row r="2026">
      <c r="A2026">
        <v>25545</v>
      </c>
      <c r="B2026" t="str">
        <v>2025-04-08</v>
      </c>
      <c r="C2026" t="str">
        <v>Evening</v>
      </c>
      <c r="D2026">
        <v>21</v>
      </c>
      <c r="E2026" t="str">
        <f>IF(MOD(D2026,2)=0,"EVEN","ODD")</f>
        <v>ODD</v>
      </c>
      <c r="F2026" t="str">
        <f>IF(D2026&lt;=18,"LOW (1-18)","HIGH (19-36)")</f>
        <v>HIGH (19-36)</v>
      </c>
      <c r="G2026">
        <f>INT((D2026-1)/6)+1</f>
        <v>4</v>
      </c>
      <c r="H2026">
        <f>MOD(D2026-1,6)+1</f>
        <v>3</v>
      </c>
      <c r="I2026">
        <f>37-D2026</f>
        <v>16</v>
      </c>
      <c r="J2026">
        <f>ABS(D2026-D2027)</f>
        <v>17</v>
      </c>
    </row>
    <row r="2027">
      <c r="A2027">
        <v>25544</v>
      </c>
      <c r="B2027" t="str">
        <v>2025-04-08</v>
      </c>
      <c r="C2027" t="str">
        <v>Afternoon</v>
      </c>
      <c r="D2027">
        <v>4</v>
      </c>
      <c r="E2027" t="str">
        <f>IF(MOD(D2027,2)=0,"EVEN","ODD")</f>
        <v>EVEN</v>
      </c>
      <c r="F2027" t="str">
        <f>IF(D2027&lt;=18,"LOW (1-18)","HIGH (19-36)")</f>
        <v>LOW (1-18)</v>
      </c>
      <c r="G2027">
        <f>INT((D2027-1)/6)+1</f>
        <v>1</v>
      </c>
      <c r="H2027">
        <f>MOD(D2027-1,6)+1</f>
        <v>4</v>
      </c>
      <c r="I2027">
        <f>37-D2027</f>
        <v>33</v>
      </c>
      <c r="J2027">
        <f>ABS(D2027-D2028)</f>
        <v>2</v>
      </c>
    </row>
    <row r="2028">
      <c r="A2028">
        <v>25543</v>
      </c>
      <c r="B2028" t="str">
        <v>2025-04-08</v>
      </c>
      <c r="C2028" t="str">
        <v>Midday</v>
      </c>
      <c r="D2028">
        <v>2</v>
      </c>
      <c r="E2028" t="str">
        <f>IF(MOD(D2028,2)=0,"EVEN","ODD")</f>
        <v>EVEN</v>
      </c>
      <c r="F2028" t="str">
        <f>IF(D2028&lt;=18,"LOW (1-18)","HIGH (19-36)")</f>
        <v>LOW (1-18)</v>
      </c>
      <c r="G2028">
        <f>INT((D2028-1)/6)+1</f>
        <v>1</v>
      </c>
      <c r="H2028">
        <f>MOD(D2028-1,6)+1</f>
        <v>2</v>
      </c>
      <c r="I2028">
        <f>37-D2028</f>
        <v>35</v>
      </c>
      <c r="J2028">
        <f>ABS(D2028-D2029)</f>
        <v>11</v>
      </c>
    </row>
    <row r="2029">
      <c r="A2029">
        <v>25542</v>
      </c>
      <c r="B2029" t="str">
        <v>2025-04-08</v>
      </c>
      <c r="C2029" t="str">
        <v>Morning</v>
      </c>
      <c r="D2029">
        <v>13</v>
      </c>
      <c r="E2029" t="str">
        <f>IF(MOD(D2029,2)=0,"EVEN","ODD")</f>
        <v>ODD</v>
      </c>
      <c r="F2029" t="str">
        <f>IF(D2029&lt;=18,"LOW (1-18)","HIGH (19-36)")</f>
        <v>LOW (1-18)</v>
      </c>
      <c r="G2029">
        <f>INT((D2029-1)/6)+1</f>
        <v>3</v>
      </c>
      <c r="H2029">
        <f>MOD(D2029-1,6)+1</f>
        <v>1</v>
      </c>
      <c r="I2029">
        <f>37-D2029</f>
        <v>24</v>
      </c>
      <c r="J2029">
        <f>ABS(D2029-D2030)</f>
        <v>19</v>
      </c>
    </row>
    <row r="2030">
      <c r="A2030">
        <v>25541</v>
      </c>
      <c r="B2030" t="str">
        <v>2025-04-07</v>
      </c>
      <c r="C2030" t="str">
        <v>Evening</v>
      </c>
      <c r="D2030">
        <v>32</v>
      </c>
      <c r="E2030" t="str">
        <f>IF(MOD(D2030,2)=0,"EVEN","ODD")</f>
        <v>EVEN</v>
      </c>
      <c r="F2030" t="str">
        <f>IF(D2030&lt;=18,"LOW (1-18)","HIGH (19-36)")</f>
        <v>HIGH (19-36)</v>
      </c>
      <c r="G2030">
        <f>INT((D2030-1)/6)+1</f>
        <v>6</v>
      </c>
      <c r="H2030">
        <f>MOD(D2030-1,6)+1</f>
        <v>2</v>
      </c>
      <c r="I2030">
        <f>37-D2030</f>
        <v>5</v>
      </c>
      <c r="J2030">
        <f>ABS(D2030-D2031)</f>
        <v>27</v>
      </c>
    </row>
    <row r="2031">
      <c r="A2031">
        <v>25540</v>
      </c>
      <c r="B2031" t="str">
        <v>2025-04-07</v>
      </c>
      <c r="C2031" t="str">
        <v>Afternoon</v>
      </c>
      <c r="D2031">
        <v>5</v>
      </c>
      <c r="E2031" t="str">
        <f>IF(MOD(D2031,2)=0,"EVEN","ODD")</f>
        <v>ODD</v>
      </c>
      <c r="F2031" t="str">
        <f>IF(D2031&lt;=18,"LOW (1-18)","HIGH (19-36)")</f>
        <v>LOW (1-18)</v>
      </c>
      <c r="G2031">
        <f>INT((D2031-1)/6)+1</f>
        <v>1</v>
      </c>
      <c r="H2031">
        <f>MOD(D2031-1,6)+1</f>
        <v>5</v>
      </c>
      <c r="I2031">
        <f>37-D2031</f>
        <v>32</v>
      </c>
      <c r="J2031">
        <f>ABS(D2031-D2032)</f>
        <v>24</v>
      </c>
    </row>
    <row r="2032">
      <c r="A2032">
        <v>25539</v>
      </c>
      <c r="B2032" t="str">
        <v>2025-04-07</v>
      </c>
      <c r="C2032" t="str">
        <v>Midday</v>
      </c>
      <c r="D2032">
        <v>29</v>
      </c>
      <c r="E2032" t="str">
        <f>IF(MOD(D2032,2)=0,"EVEN","ODD")</f>
        <v>ODD</v>
      </c>
      <c r="F2032" t="str">
        <f>IF(D2032&lt;=18,"LOW (1-18)","HIGH (19-36)")</f>
        <v>HIGH (19-36)</v>
      </c>
      <c r="G2032">
        <f>INT((D2032-1)/6)+1</f>
        <v>5</v>
      </c>
      <c r="H2032">
        <f>MOD(D2032-1,6)+1</f>
        <v>5</v>
      </c>
      <c r="I2032">
        <f>37-D2032</f>
        <v>8</v>
      </c>
      <c r="J2032">
        <f>ABS(D2032-D2033)</f>
        <v>22</v>
      </c>
    </row>
    <row r="2033">
      <c r="A2033">
        <v>25538</v>
      </c>
      <c r="B2033" t="str">
        <v>2025-04-07</v>
      </c>
      <c r="C2033" t="str">
        <v>Morning</v>
      </c>
      <c r="D2033">
        <v>7</v>
      </c>
      <c r="E2033" t="str">
        <f>IF(MOD(D2033,2)=0,"EVEN","ODD")</f>
        <v>ODD</v>
      </c>
      <c r="F2033" t="str">
        <f>IF(D2033&lt;=18,"LOW (1-18)","HIGH (19-36)")</f>
        <v>LOW (1-18)</v>
      </c>
      <c r="G2033">
        <f>INT((D2033-1)/6)+1</f>
        <v>2</v>
      </c>
      <c r="H2033">
        <f>MOD(D2033-1,6)+1</f>
        <v>1</v>
      </c>
      <c r="I2033">
        <f>37-D2033</f>
        <v>30</v>
      </c>
      <c r="J2033">
        <f>ABS(D2033-D2034)</f>
        <v>17</v>
      </c>
    </row>
    <row r="2034">
      <c r="A2034">
        <v>25537</v>
      </c>
      <c r="B2034" t="str">
        <v>2025-04-05</v>
      </c>
      <c r="C2034" t="str">
        <v>Evening</v>
      </c>
      <c r="D2034">
        <v>24</v>
      </c>
      <c r="E2034" t="str">
        <f>IF(MOD(D2034,2)=0,"EVEN","ODD")</f>
        <v>EVEN</v>
      </c>
      <c r="F2034" t="str">
        <f>IF(D2034&lt;=18,"LOW (1-18)","HIGH (19-36)")</f>
        <v>HIGH (19-36)</v>
      </c>
      <c r="G2034">
        <f>INT((D2034-1)/6)+1</f>
        <v>4</v>
      </c>
      <c r="H2034">
        <f>MOD(D2034-1,6)+1</f>
        <v>6</v>
      </c>
      <c r="I2034">
        <f>37-D2034</f>
        <v>13</v>
      </c>
      <c r="J2034">
        <f>ABS(D2034-D2035)</f>
        <v>20</v>
      </c>
    </row>
    <row r="2035">
      <c r="A2035">
        <v>25536</v>
      </c>
      <c r="B2035" t="str">
        <v>2025-04-05</v>
      </c>
      <c r="C2035" t="str">
        <v>Afternoon</v>
      </c>
      <c r="D2035">
        <v>4</v>
      </c>
      <c r="E2035" t="str">
        <f>IF(MOD(D2035,2)=0,"EVEN","ODD")</f>
        <v>EVEN</v>
      </c>
      <c r="F2035" t="str">
        <f>IF(D2035&lt;=18,"LOW (1-18)","HIGH (19-36)")</f>
        <v>LOW (1-18)</v>
      </c>
      <c r="G2035">
        <f>INT((D2035-1)/6)+1</f>
        <v>1</v>
      </c>
      <c r="H2035">
        <f>MOD(D2035-1,6)+1</f>
        <v>4</v>
      </c>
      <c r="I2035">
        <f>37-D2035</f>
        <v>33</v>
      </c>
      <c r="J2035">
        <f>ABS(D2035-D2036)</f>
        <v>9</v>
      </c>
    </row>
    <row r="2036">
      <c r="A2036">
        <v>25535</v>
      </c>
      <c r="B2036" t="str">
        <v>2025-04-05</v>
      </c>
      <c r="C2036" t="str">
        <v>Midday</v>
      </c>
      <c r="D2036">
        <v>13</v>
      </c>
      <c r="E2036" t="str">
        <f>IF(MOD(D2036,2)=0,"EVEN","ODD")</f>
        <v>ODD</v>
      </c>
      <c r="F2036" t="str">
        <f>IF(D2036&lt;=18,"LOW (1-18)","HIGH (19-36)")</f>
        <v>LOW (1-18)</v>
      </c>
      <c r="G2036">
        <f>INT((D2036-1)/6)+1</f>
        <v>3</v>
      </c>
      <c r="H2036">
        <f>MOD(D2036-1,6)+1</f>
        <v>1</v>
      </c>
      <c r="I2036">
        <f>37-D2036</f>
        <v>24</v>
      </c>
      <c r="J2036">
        <f>ABS(D2036-D2037)</f>
        <v>8</v>
      </c>
    </row>
    <row r="2037">
      <c r="A2037">
        <v>25534</v>
      </c>
      <c r="B2037" t="str">
        <v>2025-04-05</v>
      </c>
      <c r="C2037" t="str">
        <v>Morning</v>
      </c>
      <c r="D2037">
        <v>21</v>
      </c>
      <c r="E2037" t="str">
        <f>IF(MOD(D2037,2)=0,"EVEN","ODD")</f>
        <v>ODD</v>
      </c>
      <c r="F2037" t="str">
        <f>IF(D2037&lt;=18,"LOW (1-18)","HIGH (19-36)")</f>
        <v>HIGH (19-36)</v>
      </c>
      <c r="G2037">
        <f>INT((D2037-1)/6)+1</f>
        <v>4</v>
      </c>
      <c r="H2037">
        <f>MOD(D2037-1,6)+1</f>
        <v>3</v>
      </c>
      <c r="I2037">
        <f>37-D2037</f>
        <v>16</v>
      </c>
      <c r="J2037">
        <f>ABS(D2037-D2038)</f>
        <v>2</v>
      </c>
    </row>
    <row r="2038">
      <c r="A2038">
        <v>25533</v>
      </c>
      <c r="B2038" t="str">
        <v>2025-04-04</v>
      </c>
      <c r="C2038" t="str">
        <v>Evening</v>
      </c>
      <c r="D2038">
        <v>19</v>
      </c>
      <c r="E2038" t="str">
        <f>IF(MOD(D2038,2)=0,"EVEN","ODD")</f>
        <v>ODD</v>
      </c>
      <c r="F2038" t="str">
        <f>IF(D2038&lt;=18,"LOW (1-18)","HIGH (19-36)")</f>
        <v>HIGH (19-36)</v>
      </c>
      <c r="G2038">
        <f>INT((D2038-1)/6)+1</f>
        <v>4</v>
      </c>
      <c r="H2038">
        <f>MOD(D2038-1,6)+1</f>
        <v>1</v>
      </c>
      <c r="I2038">
        <f>37-D2038</f>
        <v>18</v>
      </c>
      <c r="J2038">
        <f>ABS(D2038-D2039)</f>
        <v>15</v>
      </c>
    </row>
    <row r="2039">
      <c r="A2039">
        <v>25532</v>
      </c>
      <c r="B2039" t="str">
        <v>2025-04-04</v>
      </c>
      <c r="C2039" t="str">
        <v>Afternoon</v>
      </c>
      <c r="D2039">
        <v>34</v>
      </c>
      <c r="E2039" t="str">
        <f>IF(MOD(D2039,2)=0,"EVEN","ODD")</f>
        <v>EVEN</v>
      </c>
      <c r="F2039" t="str">
        <f>IF(D2039&lt;=18,"LOW (1-18)","HIGH (19-36)")</f>
        <v>HIGH (19-36)</v>
      </c>
      <c r="G2039">
        <f>INT((D2039-1)/6)+1</f>
        <v>6</v>
      </c>
      <c r="H2039">
        <f>MOD(D2039-1,6)+1</f>
        <v>4</v>
      </c>
      <c r="I2039">
        <f>37-D2039</f>
        <v>3</v>
      </c>
      <c r="J2039">
        <f>ABS(D2039-D2040)</f>
        <v>2</v>
      </c>
    </row>
    <row r="2040">
      <c r="A2040">
        <v>25531</v>
      </c>
      <c r="B2040" t="str">
        <v>2025-04-04</v>
      </c>
      <c r="C2040" t="str">
        <v>Midday</v>
      </c>
      <c r="D2040">
        <v>32</v>
      </c>
      <c r="E2040" t="str">
        <f>IF(MOD(D2040,2)=0,"EVEN","ODD")</f>
        <v>EVEN</v>
      </c>
      <c r="F2040" t="str">
        <f>IF(D2040&lt;=18,"LOW (1-18)","HIGH (19-36)")</f>
        <v>HIGH (19-36)</v>
      </c>
      <c r="G2040">
        <f>INT((D2040-1)/6)+1</f>
        <v>6</v>
      </c>
      <c r="H2040">
        <f>MOD(D2040-1,6)+1</f>
        <v>2</v>
      </c>
      <c r="I2040">
        <f>37-D2040</f>
        <v>5</v>
      </c>
      <c r="J2040">
        <f>ABS(D2040-D2041)</f>
        <v>28</v>
      </c>
    </row>
    <row r="2041">
      <c r="A2041">
        <v>25530</v>
      </c>
      <c r="B2041" t="str">
        <v>2025-04-04</v>
      </c>
      <c r="C2041" t="str">
        <v>Morning</v>
      </c>
      <c r="D2041">
        <v>4</v>
      </c>
      <c r="E2041" t="str">
        <f>IF(MOD(D2041,2)=0,"EVEN","ODD")</f>
        <v>EVEN</v>
      </c>
      <c r="F2041" t="str">
        <f>IF(D2041&lt;=18,"LOW (1-18)","HIGH (19-36)")</f>
        <v>LOW (1-18)</v>
      </c>
      <c r="G2041">
        <f>INT((D2041-1)/6)+1</f>
        <v>1</v>
      </c>
      <c r="H2041">
        <f>MOD(D2041-1,6)+1</f>
        <v>4</v>
      </c>
      <c r="I2041">
        <f>37-D2041</f>
        <v>33</v>
      </c>
      <c r="J2041">
        <f>ABS(D2041-D2042)</f>
        <v>16</v>
      </c>
    </row>
    <row r="2042">
      <c r="A2042">
        <v>25529</v>
      </c>
      <c r="B2042" t="str">
        <v>2025-04-03</v>
      </c>
      <c r="C2042" t="str">
        <v>Evening</v>
      </c>
      <c r="D2042">
        <v>20</v>
      </c>
      <c r="E2042" t="str">
        <f>IF(MOD(D2042,2)=0,"EVEN","ODD")</f>
        <v>EVEN</v>
      </c>
      <c r="F2042" t="str">
        <f>IF(D2042&lt;=18,"LOW (1-18)","HIGH (19-36)")</f>
        <v>HIGH (19-36)</v>
      </c>
      <c r="G2042">
        <f>INT((D2042-1)/6)+1</f>
        <v>4</v>
      </c>
      <c r="H2042">
        <f>MOD(D2042-1,6)+1</f>
        <v>2</v>
      </c>
      <c r="I2042">
        <f>37-D2042</f>
        <v>17</v>
      </c>
      <c r="J2042">
        <f>ABS(D2042-D2043)</f>
        <v>3</v>
      </c>
    </row>
    <row r="2043">
      <c r="A2043">
        <v>25528</v>
      </c>
      <c r="B2043" t="str">
        <v>2025-04-03</v>
      </c>
      <c r="C2043" t="str">
        <v>Afternoon</v>
      </c>
      <c r="D2043">
        <v>17</v>
      </c>
      <c r="E2043" t="str">
        <f>IF(MOD(D2043,2)=0,"EVEN","ODD")</f>
        <v>ODD</v>
      </c>
      <c r="F2043" t="str">
        <f>IF(D2043&lt;=18,"LOW (1-18)","HIGH (19-36)")</f>
        <v>LOW (1-18)</v>
      </c>
      <c r="G2043">
        <f>INT((D2043-1)/6)+1</f>
        <v>3</v>
      </c>
      <c r="H2043">
        <f>MOD(D2043-1,6)+1</f>
        <v>5</v>
      </c>
      <c r="I2043">
        <f>37-D2043</f>
        <v>20</v>
      </c>
      <c r="J2043">
        <f>ABS(D2043-D2044)</f>
        <v>2</v>
      </c>
    </row>
    <row r="2044">
      <c r="A2044">
        <v>25527</v>
      </c>
      <c r="B2044" t="str">
        <v>2025-04-03</v>
      </c>
      <c r="C2044" t="str">
        <v>Midday</v>
      </c>
      <c r="D2044">
        <v>15</v>
      </c>
      <c r="E2044" t="str">
        <f>IF(MOD(D2044,2)=0,"EVEN","ODD")</f>
        <v>ODD</v>
      </c>
      <c r="F2044" t="str">
        <f>IF(D2044&lt;=18,"LOW (1-18)","HIGH (19-36)")</f>
        <v>LOW (1-18)</v>
      </c>
      <c r="G2044">
        <f>INT((D2044-1)/6)+1</f>
        <v>3</v>
      </c>
      <c r="H2044">
        <f>MOD(D2044-1,6)+1</f>
        <v>3</v>
      </c>
      <c r="I2044">
        <f>37-D2044</f>
        <v>22</v>
      </c>
      <c r="J2044">
        <f>ABS(D2044-D2045)</f>
        <v>8</v>
      </c>
    </row>
    <row r="2045">
      <c r="A2045">
        <v>25526</v>
      </c>
      <c r="B2045" t="str">
        <v>2025-04-03</v>
      </c>
      <c r="C2045" t="str">
        <v>Morning</v>
      </c>
      <c r="D2045">
        <v>23</v>
      </c>
      <c r="E2045" t="str">
        <f>IF(MOD(D2045,2)=0,"EVEN","ODD")</f>
        <v>ODD</v>
      </c>
      <c r="F2045" t="str">
        <f>IF(D2045&lt;=18,"LOW (1-18)","HIGH (19-36)")</f>
        <v>HIGH (19-36)</v>
      </c>
      <c r="G2045">
        <f>INT((D2045-1)/6)+1</f>
        <v>4</v>
      </c>
      <c r="H2045">
        <f>MOD(D2045-1,6)+1</f>
        <v>5</v>
      </c>
      <c r="I2045">
        <f>37-D2045</f>
        <v>14</v>
      </c>
      <c r="J2045">
        <f>ABS(D2045-D2046)</f>
        <v>6</v>
      </c>
    </row>
    <row r="2046">
      <c r="A2046">
        <v>25525</v>
      </c>
      <c r="B2046" t="str">
        <v>2025-04-02</v>
      </c>
      <c r="C2046" t="str">
        <v>Evening</v>
      </c>
      <c r="D2046">
        <v>17</v>
      </c>
      <c r="E2046" t="str">
        <f>IF(MOD(D2046,2)=0,"EVEN","ODD")</f>
        <v>ODD</v>
      </c>
      <c r="F2046" t="str">
        <f>IF(D2046&lt;=18,"LOW (1-18)","HIGH (19-36)")</f>
        <v>LOW (1-18)</v>
      </c>
      <c r="G2046">
        <f>INT((D2046-1)/6)+1</f>
        <v>3</v>
      </c>
      <c r="H2046">
        <f>MOD(D2046-1,6)+1</f>
        <v>5</v>
      </c>
      <c r="I2046">
        <f>37-D2046</f>
        <v>20</v>
      </c>
      <c r="J2046">
        <f>ABS(D2046-D2047)</f>
        <v>2</v>
      </c>
    </row>
    <row r="2047">
      <c r="A2047">
        <v>25524</v>
      </c>
      <c r="B2047" t="str">
        <v>2025-04-02</v>
      </c>
      <c r="C2047" t="str">
        <v>Afternoon</v>
      </c>
      <c r="D2047">
        <v>15</v>
      </c>
      <c r="E2047" t="str">
        <f>IF(MOD(D2047,2)=0,"EVEN","ODD")</f>
        <v>ODD</v>
      </c>
      <c r="F2047" t="str">
        <f>IF(D2047&lt;=18,"LOW (1-18)","HIGH (19-36)")</f>
        <v>LOW (1-18)</v>
      </c>
      <c r="G2047">
        <f>INT((D2047-1)/6)+1</f>
        <v>3</v>
      </c>
      <c r="H2047">
        <f>MOD(D2047-1,6)+1</f>
        <v>3</v>
      </c>
      <c r="I2047">
        <f>37-D2047</f>
        <v>22</v>
      </c>
      <c r="J2047">
        <f>ABS(D2047-D2048)</f>
        <v>1</v>
      </c>
    </row>
    <row r="2048">
      <c r="A2048">
        <v>25523</v>
      </c>
      <c r="B2048" t="str">
        <v>2025-04-02</v>
      </c>
      <c r="C2048" t="str">
        <v>Midday</v>
      </c>
      <c r="D2048">
        <v>14</v>
      </c>
      <c r="E2048" t="str">
        <f>IF(MOD(D2048,2)=0,"EVEN","ODD")</f>
        <v>EVEN</v>
      </c>
      <c r="F2048" t="str">
        <f>IF(D2048&lt;=18,"LOW (1-18)","HIGH (19-36)")</f>
        <v>LOW (1-18)</v>
      </c>
      <c r="G2048">
        <f>INT((D2048-1)/6)+1</f>
        <v>3</v>
      </c>
      <c r="H2048">
        <f>MOD(D2048-1,6)+1</f>
        <v>2</v>
      </c>
      <c r="I2048">
        <f>37-D2048</f>
        <v>23</v>
      </c>
      <c r="J2048">
        <f>ABS(D2048-D2049)</f>
        <v>5</v>
      </c>
    </row>
    <row r="2049">
      <c r="A2049">
        <v>25522</v>
      </c>
      <c r="B2049" t="str">
        <v>2025-04-02</v>
      </c>
      <c r="C2049" t="str">
        <v>Morning</v>
      </c>
      <c r="D2049">
        <v>9</v>
      </c>
      <c r="E2049" t="str">
        <f>IF(MOD(D2049,2)=0,"EVEN","ODD")</f>
        <v>ODD</v>
      </c>
      <c r="F2049" t="str">
        <f>IF(D2049&lt;=18,"LOW (1-18)","HIGH (19-36)")</f>
        <v>LOW (1-18)</v>
      </c>
      <c r="G2049">
        <f>INT((D2049-1)/6)+1</f>
        <v>2</v>
      </c>
      <c r="H2049">
        <f>MOD(D2049-1,6)+1</f>
        <v>3</v>
      </c>
      <c r="I2049">
        <f>37-D2049</f>
        <v>28</v>
      </c>
      <c r="J2049">
        <f>ABS(D2049-D2050)</f>
        <v>7</v>
      </c>
    </row>
    <row r="2050">
      <c r="A2050">
        <v>25521</v>
      </c>
      <c r="B2050" t="str">
        <v>2025-03-29</v>
      </c>
      <c r="C2050" t="str">
        <v>Evening</v>
      </c>
      <c r="D2050">
        <v>16</v>
      </c>
      <c r="E2050" t="str">
        <f>IF(MOD(D2050,2)=0,"EVEN","ODD")</f>
        <v>EVEN</v>
      </c>
      <c r="F2050" t="str">
        <f>IF(D2050&lt;=18,"LOW (1-18)","HIGH (19-36)")</f>
        <v>LOW (1-18)</v>
      </c>
      <c r="G2050">
        <f>INT((D2050-1)/6)+1</f>
        <v>3</v>
      </c>
      <c r="H2050">
        <f>MOD(D2050-1,6)+1</f>
        <v>4</v>
      </c>
      <c r="I2050">
        <f>37-D2050</f>
        <v>21</v>
      </c>
      <c r="J2050">
        <f>ABS(D2050-D2051)</f>
        <v>6</v>
      </c>
    </row>
    <row r="2051">
      <c r="A2051">
        <v>25520</v>
      </c>
      <c r="B2051" t="str">
        <v>2025-03-29</v>
      </c>
      <c r="C2051" t="str">
        <v>Afternoon</v>
      </c>
      <c r="D2051">
        <v>22</v>
      </c>
      <c r="E2051" t="str">
        <f>IF(MOD(D2051,2)=0,"EVEN","ODD")</f>
        <v>EVEN</v>
      </c>
      <c r="F2051" t="str">
        <f>IF(D2051&lt;=18,"LOW (1-18)","HIGH (19-36)")</f>
        <v>HIGH (19-36)</v>
      </c>
      <c r="G2051">
        <f>INT((D2051-1)/6)+1</f>
        <v>4</v>
      </c>
      <c r="H2051">
        <f>MOD(D2051-1,6)+1</f>
        <v>4</v>
      </c>
      <c r="I2051">
        <f>37-D2051</f>
        <v>15</v>
      </c>
      <c r="J2051">
        <f>ABS(D2051-D2052)</f>
        <v>4</v>
      </c>
    </row>
    <row r="2052">
      <c r="A2052">
        <v>25519</v>
      </c>
      <c r="B2052" t="str">
        <v>2025-03-29</v>
      </c>
      <c r="C2052" t="str">
        <v>Midday</v>
      </c>
      <c r="D2052">
        <v>18</v>
      </c>
      <c r="E2052" t="str">
        <f>IF(MOD(D2052,2)=0,"EVEN","ODD")</f>
        <v>EVEN</v>
      </c>
      <c r="F2052" t="str">
        <f>IF(D2052&lt;=18,"LOW (1-18)","HIGH (19-36)")</f>
        <v>LOW (1-18)</v>
      </c>
      <c r="G2052">
        <f>INT((D2052-1)/6)+1</f>
        <v>3</v>
      </c>
      <c r="H2052">
        <f>MOD(D2052-1,6)+1</f>
        <v>6</v>
      </c>
      <c r="I2052">
        <f>37-D2052</f>
        <v>19</v>
      </c>
      <c r="J2052">
        <f>ABS(D2052-D2053)</f>
        <v>11</v>
      </c>
    </row>
    <row r="2053">
      <c r="A2053">
        <v>25518</v>
      </c>
      <c r="B2053" t="str">
        <v>2025-03-29</v>
      </c>
      <c r="C2053" t="str">
        <v>Morning</v>
      </c>
      <c r="D2053">
        <v>7</v>
      </c>
      <c r="E2053" t="str">
        <f>IF(MOD(D2053,2)=0,"EVEN","ODD")</f>
        <v>ODD</v>
      </c>
      <c r="F2053" t="str">
        <f>IF(D2053&lt;=18,"LOW (1-18)","HIGH (19-36)")</f>
        <v>LOW (1-18)</v>
      </c>
      <c r="G2053">
        <f>INT((D2053-1)/6)+1</f>
        <v>2</v>
      </c>
      <c r="H2053">
        <f>MOD(D2053-1,6)+1</f>
        <v>1</v>
      </c>
      <c r="I2053">
        <f>37-D2053</f>
        <v>30</v>
      </c>
      <c r="J2053">
        <f>ABS(D2053-D2054)</f>
        <v>4</v>
      </c>
    </row>
    <row r="2054">
      <c r="A2054">
        <v>25517</v>
      </c>
      <c r="B2054" t="str">
        <v>2025-03-28</v>
      </c>
      <c r="C2054" t="str">
        <v>Evening</v>
      </c>
      <c r="D2054">
        <v>3</v>
      </c>
      <c r="E2054" t="str">
        <f>IF(MOD(D2054,2)=0,"EVEN","ODD")</f>
        <v>ODD</v>
      </c>
      <c r="F2054" t="str">
        <f>IF(D2054&lt;=18,"LOW (1-18)","HIGH (19-36)")</f>
        <v>LOW (1-18)</v>
      </c>
      <c r="G2054">
        <f>INT((D2054-1)/6)+1</f>
        <v>1</v>
      </c>
      <c r="H2054">
        <f>MOD(D2054-1,6)+1</f>
        <v>3</v>
      </c>
      <c r="I2054">
        <f>37-D2054</f>
        <v>34</v>
      </c>
      <c r="J2054">
        <f>ABS(D2054-D2055)</f>
        <v>14</v>
      </c>
    </row>
    <row r="2055">
      <c r="A2055">
        <v>25516</v>
      </c>
      <c r="B2055" t="str">
        <v>2025-03-28</v>
      </c>
      <c r="C2055" t="str">
        <v>Afternoon</v>
      </c>
      <c r="D2055">
        <v>17</v>
      </c>
      <c r="E2055" t="str">
        <f>IF(MOD(D2055,2)=0,"EVEN","ODD")</f>
        <v>ODD</v>
      </c>
      <c r="F2055" t="str">
        <f>IF(D2055&lt;=18,"LOW (1-18)","HIGH (19-36)")</f>
        <v>LOW (1-18)</v>
      </c>
      <c r="G2055">
        <f>INT((D2055-1)/6)+1</f>
        <v>3</v>
      </c>
      <c r="H2055">
        <f>MOD(D2055-1,6)+1</f>
        <v>5</v>
      </c>
      <c r="I2055">
        <f>37-D2055</f>
        <v>20</v>
      </c>
      <c r="J2055">
        <f>ABS(D2055-D2056)</f>
        <v>2</v>
      </c>
    </row>
    <row r="2056">
      <c r="A2056">
        <v>25515</v>
      </c>
      <c r="B2056" t="str">
        <v>2025-03-28</v>
      </c>
      <c r="C2056" t="str">
        <v>Midday</v>
      </c>
      <c r="D2056">
        <v>19</v>
      </c>
      <c r="E2056" t="str">
        <f>IF(MOD(D2056,2)=0,"EVEN","ODD")</f>
        <v>ODD</v>
      </c>
      <c r="F2056" t="str">
        <f>IF(D2056&lt;=18,"LOW (1-18)","HIGH (19-36)")</f>
        <v>HIGH (19-36)</v>
      </c>
      <c r="G2056">
        <f>INT((D2056-1)/6)+1</f>
        <v>4</v>
      </c>
      <c r="H2056">
        <f>MOD(D2056-1,6)+1</f>
        <v>1</v>
      </c>
      <c r="I2056">
        <f>37-D2056</f>
        <v>18</v>
      </c>
      <c r="J2056">
        <f>ABS(D2056-D2057)</f>
        <v>7</v>
      </c>
    </row>
    <row r="2057">
      <c r="A2057">
        <v>25514</v>
      </c>
      <c r="B2057" t="str">
        <v>2025-03-28</v>
      </c>
      <c r="C2057" t="str">
        <v>Morning</v>
      </c>
      <c r="D2057">
        <v>26</v>
      </c>
      <c r="E2057" t="str">
        <f>IF(MOD(D2057,2)=0,"EVEN","ODD")</f>
        <v>EVEN</v>
      </c>
      <c r="F2057" t="str">
        <f>IF(D2057&lt;=18,"LOW (1-18)","HIGH (19-36)")</f>
        <v>HIGH (19-36)</v>
      </c>
      <c r="G2057">
        <f>INT((D2057-1)/6)+1</f>
        <v>5</v>
      </c>
      <c r="H2057">
        <f>MOD(D2057-1,6)+1</f>
        <v>2</v>
      </c>
      <c r="I2057">
        <f>37-D2057</f>
        <v>11</v>
      </c>
      <c r="J2057">
        <f>ABS(D2057-D2058)</f>
        <v>22</v>
      </c>
    </row>
    <row r="2058">
      <c r="A2058">
        <v>25513</v>
      </c>
      <c r="B2058" t="str">
        <v>2025-03-27</v>
      </c>
      <c r="C2058" t="str">
        <v>Evening</v>
      </c>
      <c r="D2058">
        <v>4</v>
      </c>
      <c r="E2058" t="str">
        <f>IF(MOD(D2058,2)=0,"EVEN","ODD")</f>
        <v>EVEN</v>
      </c>
      <c r="F2058" t="str">
        <f>IF(D2058&lt;=18,"LOW (1-18)","HIGH (19-36)")</f>
        <v>LOW (1-18)</v>
      </c>
      <c r="G2058">
        <f>INT((D2058-1)/6)+1</f>
        <v>1</v>
      </c>
      <c r="H2058">
        <f>MOD(D2058-1,6)+1</f>
        <v>4</v>
      </c>
      <c r="I2058">
        <f>37-D2058</f>
        <v>33</v>
      </c>
      <c r="J2058">
        <f>ABS(D2058-D2059)</f>
        <v>29</v>
      </c>
    </row>
    <row r="2059">
      <c r="A2059">
        <v>25512</v>
      </c>
      <c r="B2059" t="str">
        <v>2025-03-27</v>
      </c>
      <c r="C2059" t="str">
        <v>Afternoon</v>
      </c>
      <c r="D2059">
        <v>33</v>
      </c>
      <c r="E2059" t="str">
        <f>IF(MOD(D2059,2)=0,"EVEN","ODD")</f>
        <v>ODD</v>
      </c>
      <c r="F2059" t="str">
        <f>IF(D2059&lt;=18,"LOW (1-18)","HIGH (19-36)")</f>
        <v>HIGH (19-36)</v>
      </c>
      <c r="G2059">
        <f>INT((D2059-1)/6)+1</f>
        <v>6</v>
      </c>
      <c r="H2059">
        <f>MOD(D2059-1,6)+1</f>
        <v>3</v>
      </c>
      <c r="I2059">
        <f>37-D2059</f>
        <v>4</v>
      </c>
      <c r="J2059">
        <f>ABS(D2059-D2060)</f>
        <v>16</v>
      </c>
    </row>
    <row r="2060">
      <c r="A2060">
        <v>25511</v>
      </c>
      <c r="B2060" t="str">
        <v>2025-03-27</v>
      </c>
      <c r="C2060" t="str">
        <v>Midday</v>
      </c>
      <c r="D2060">
        <v>17</v>
      </c>
      <c r="E2060" t="str">
        <f>IF(MOD(D2060,2)=0,"EVEN","ODD")</f>
        <v>ODD</v>
      </c>
      <c r="F2060" t="str">
        <f>IF(D2060&lt;=18,"LOW (1-18)","HIGH (19-36)")</f>
        <v>LOW (1-18)</v>
      </c>
      <c r="G2060">
        <f>INT((D2060-1)/6)+1</f>
        <v>3</v>
      </c>
      <c r="H2060">
        <f>MOD(D2060-1,6)+1</f>
        <v>5</v>
      </c>
      <c r="I2060">
        <f>37-D2060</f>
        <v>20</v>
      </c>
      <c r="J2060">
        <f>ABS(D2060-D2061)</f>
        <v>7</v>
      </c>
    </row>
    <row r="2061">
      <c r="A2061">
        <v>25510</v>
      </c>
      <c r="B2061" t="str">
        <v>2025-03-27</v>
      </c>
      <c r="C2061" t="str">
        <v>Morning</v>
      </c>
      <c r="D2061">
        <v>24</v>
      </c>
      <c r="E2061" t="str">
        <f>IF(MOD(D2061,2)=0,"EVEN","ODD")</f>
        <v>EVEN</v>
      </c>
      <c r="F2061" t="str">
        <f>IF(D2061&lt;=18,"LOW (1-18)","HIGH (19-36)")</f>
        <v>HIGH (19-36)</v>
      </c>
      <c r="G2061">
        <f>INT((D2061-1)/6)+1</f>
        <v>4</v>
      </c>
      <c r="H2061">
        <f>MOD(D2061-1,6)+1</f>
        <v>6</v>
      </c>
      <c r="I2061">
        <f>37-D2061</f>
        <v>13</v>
      </c>
      <c r="J2061">
        <f>ABS(D2061-D2062)</f>
        <v>23</v>
      </c>
    </row>
    <row r="2062">
      <c r="A2062">
        <v>25509</v>
      </c>
      <c r="B2062" t="str">
        <v>2025-03-26</v>
      </c>
      <c r="C2062" t="str">
        <v>Evening</v>
      </c>
      <c r="D2062">
        <v>1</v>
      </c>
      <c r="E2062" t="str">
        <f>IF(MOD(D2062,2)=0,"EVEN","ODD")</f>
        <v>ODD</v>
      </c>
      <c r="F2062" t="str">
        <f>IF(D2062&lt;=18,"LOW (1-18)","HIGH (19-36)")</f>
        <v>LOW (1-18)</v>
      </c>
      <c r="G2062">
        <f>INT((D2062-1)/6)+1</f>
        <v>1</v>
      </c>
      <c r="H2062">
        <f>MOD(D2062-1,6)+1</f>
        <v>1</v>
      </c>
      <c r="I2062">
        <f>37-D2062</f>
        <v>36</v>
      </c>
      <c r="J2062">
        <f>ABS(D2062-D2063)</f>
        <v>21</v>
      </c>
    </row>
    <row r="2063">
      <c r="A2063">
        <v>25508</v>
      </c>
      <c r="B2063" t="str">
        <v>2025-03-26</v>
      </c>
      <c r="C2063" t="str">
        <v>Afternoon</v>
      </c>
      <c r="D2063">
        <v>22</v>
      </c>
      <c r="E2063" t="str">
        <f>IF(MOD(D2063,2)=0,"EVEN","ODD")</f>
        <v>EVEN</v>
      </c>
      <c r="F2063" t="str">
        <f>IF(D2063&lt;=18,"LOW (1-18)","HIGH (19-36)")</f>
        <v>HIGH (19-36)</v>
      </c>
      <c r="G2063">
        <f>INT((D2063-1)/6)+1</f>
        <v>4</v>
      </c>
      <c r="H2063">
        <f>MOD(D2063-1,6)+1</f>
        <v>4</v>
      </c>
      <c r="I2063">
        <f>37-D2063</f>
        <v>15</v>
      </c>
      <c r="J2063">
        <f>ABS(D2063-D2064)</f>
        <v>11</v>
      </c>
    </row>
    <row r="2064">
      <c r="A2064">
        <v>25507</v>
      </c>
      <c r="B2064" t="str">
        <v>2025-03-26</v>
      </c>
      <c r="C2064" t="str">
        <v>Midday</v>
      </c>
      <c r="D2064">
        <v>33</v>
      </c>
      <c r="E2064" t="str">
        <f>IF(MOD(D2064,2)=0,"EVEN","ODD")</f>
        <v>ODD</v>
      </c>
      <c r="F2064" t="str">
        <f>IF(D2064&lt;=18,"LOW (1-18)","HIGH (19-36)")</f>
        <v>HIGH (19-36)</v>
      </c>
      <c r="G2064">
        <f>INT((D2064-1)/6)+1</f>
        <v>6</v>
      </c>
      <c r="H2064">
        <f>MOD(D2064-1,6)+1</f>
        <v>3</v>
      </c>
      <c r="I2064">
        <f>37-D2064</f>
        <v>4</v>
      </c>
      <c r="J2064">
        <f>ABS(D2064-D2065)</f>
        <v>27</v>
      </c>
    </row>
    <row r="2065">
      <c r="A2065">
        <v>25506</v>
      </c>
      <c r="B2065" t="str">
        <v>2025-03-26</v>
      </c>
      <c r="C2065" t="str">
        <v>Morning</v>
      </c>
      <c r="D2065">
        <v>6</v>
      </c>
      <c r="E2065" t="str">
        <f>IF(MOD(D2065,2)=0,"EVEN","ODD")</f>
        <v>EVEN</v>
      </c>
      <c r="F2065" t="str">
        <f>IF(D2065&lt;=18,"LOW (1-18)","HIGH (19-36)")</f>
        <v>LOW (1-18)</v>
      </c>
      <c r="G2065">
        <f>INT((D2065-1)/6)+1</f>
        <v>1</v>
      </c>
      <c r="H2065">
        <f>MOD(D2065-1,6)+1</f>
        <v>6</v>
      </c>
      <c r="I2065">
        <f>37-D2065</f>
        <v>31</v>
      </c>
      <c r="J2065">
        <f>ABS(D2065-D2066)</f>
        <v>17</v>
      </c>
    </row>
    <row r="2066">
      <c r="A2066">
        <v>25505</v>
      </c>
      <c r="B2066" t="str">
        <v>2025-03-25</v>
      </c>
      <c r="C2066" t="str">
        <v>Evening</v>
      </c>
      <c r="D2066">
        <v>23</v>
      </c>
      <c r="E2066" t="str">
        <f>IF(MOD(D2066,2)=0,"EVEN","ODD")</f>
        <v>ODD</v>
      </c>
      <c r="F2066" t="str">
        <f>IF(D2066&lt;=18,"LOW (1-18)","HIGH (19-36)")</f>
        <v>HIGH (19-36)</v>
      </c>
      <c r="G2066">
        <f>INT((D2066-1)/6)+1</f>
        <v>4</v>
      </c>
      <c r="H2066">
        <f>MOD(D2066-1,6)+1</f>
        <v>5</v>
      </c>
      <c r="I2066">
        <f>37-D2066</f>
        <v>14</v>
      </c>
      <c r="J2066">
        <f>ABS(D2066-D2067)</f>
        <v>10</v>
      </c>
    </row>
    <row r="2067">
      <c r="A2067">
        <v>25504</v>
      </c>
      <c r="B2067" t="str">
        <v>2025-03-25</v>
      </c>
      <c r="C2067" t="str">
        <v>Afternoon</v>
      </c>
      <c r="D2067">
        <v>13</v>
      </c>
      <c r="E2067" t="str">
        <f>IF(MOD(D2067,2)=0,"EVEN","ODD")</f>
        <v>ODD</v>
      </c>
      <c r="F2067" t="str">
        <f>IF(D2067&lt;=18,"LOW (1-18)","HIGH (19-36)")</f>
        <v>LOW (1-18)</v>
      </c>
      <c r="G2067">
        <f>INT((D2067-1)/6)+1</f>
        <v>3</v>
      </c>
      <c r="H2067">
        <f>MOD(D2067-1,6)+1</f>
        <v>1</v>
      </c>
      <c r="I2067">
        <f>37-D2067</f>
        <v>24</v>
      </c>
      <c r="J2067">
        <f>ABS(D2067-D2068)</f>
        <v>2</v>
      </c>
    </row>
    <row r="2068">
      <c r="A2068">
        <v>25503</v>
      </c>
      <c r="B2068" t="str">
        <v>2025-03-25</v>
      </c>
      <c r="C2068" t="str">
        <v>Midday</v>
      </c>
      <c r="D2068">
        <v>11</v>
      </c>
      <c r="E2068" t="str">
        <f>IF(MOD(D2068,2)=0,"EVEN","ODD")</f>
        <v>ODD</v>
      </c>
      <c r="F2068" t="str">
        <f>IF(D2068&lt;=18,"LOW (1-18)","HIGH (19-36)")</f>
        <v>LOW (1-18)</v>
      </c>
      <c r="G2068">
        <f>INT((D2068-1)/6)+1</f>
        <v>2</v>
      </c>
      <c r="H2068">
        <f>MOD(D2068-1,6)+1</f>
        <v>5</v>
      </c>
      <c r="I2068">
        <f>37-D2068</f>
        <v>26</v>
      </c>
      <c r="J2068">
        <f>ABS(D2068-D2069)</f>
        <v>17</v>
      </c>
    </row>
    <row r="2069">
      <c r="A2069">
        <v>25502</v>
      </c>
      <c r="B2069" t="str">
        <v>2025-03-25</v>
      </c>
      <c r="C2069" t="str">
        <v>Morning</v>
      </c>
      <c r="D2069">
        <v>28</v>
      </c>
      <c r="E2069" t="str">
        <f>IF(MOD(D2069,2)=0,"EVEN","ODD")</f>
        <v>EVEN</v>
      </c>
      <c r="F2069" t="str">
        <f>IF(D2069&lt;=18,"LOW (1-18)","HIGH (19-36)")</f>
        <v>HIGH (19-36)</v>
      </c>
      <c r="G2069">
        <f>INT((D2069-1)/6)+1</f>
        <v>5</v>
      </c>
      <c r="H2069">
        <f>MOD(D2069-1,6)+1</f>
        <v>4</v>
      </c>
      <c r="I2069">
        <f>37-D2069</f>
        <v>9</v>
      </c>
      <c r="J2069">
        <f>ABS(D2069-D2070)</f>
        <v>4</v>
      </c>
    </row>
    <row r="2070">
      <c r="A2070">
        <v>25501</v>
      </c>
      <c r="B2070" t="str">
        <v>2025-03-24</v>
      </c>
      <c r="C2070" t="str">
        <v>Evening</v>
      </c>
      <c r="D2070">
        <v>24</v>
      </c>
      <c r="E2070" t="str">
        <f>IF(MOD(D2070,2)=0,"EVEN","ODD")</f>
        <v>EVEN</v>
      </c>
      <c r="F2070" t="str">
        <f>IF(D2070&lt;=18,"LOW (1-18)","HIGH (19-36)")</f>
        <v>HIGH (19-36)</v>
      </c>
      <c r="G2070">
        <f>INT((D2070-1)/6)+1</f>
        <v>4</v>
      </c>
      <c r="H2070">
        <f>MOD(D2070-1,6)+1</f>
        <v>6</v>
      </c>
      <c r="I2070">
        <f>37-D2070</f>
        <v>13</v>
      </c>
      <c r="J2070">
        <f>ABS(D2070-D2071)</f>
        <v>5</v>
      </c>
    </row>
    <row r="2071">
      <c r="A2071">
        <v>25500</v>
      </c>
      <c r="B2071" t="str">
        <v>2025-03-24</v>
      </c>
      <c r="C2071" t="str">
        <v>Afternoon</v>
      </c>
      <c r="D2071">
        <v>19</v>
      </c>
      <c r="E2071" t="str">
        <f>IF(MOD(D2071,2)=0,"EVEN","ODD")</f>
        <v>ODD</v>
      </c>
      <c r="F2071" t="str">
        <f>IF(D2071&lt;=18,"LOW (1-18)","HIGH (19-36)")</f>
        <v>HIGH (19-36)</v>
      </c>
      <c r="G2071">
        <f>INT((D2071-1)/6)+1</f>
        <v>4</v>
      </c>
      <c r="H2071">
        <f>MOD(D2071-1,6)+1</f>
        <v>1</v>
      </c>
      <c r="I2071">
        <f>37-D2071</f>
        <v>18</v>
      </c>
      <c r="J2071">
        <f>ABS(D2071-D2072)</f>
        <v>4</v>
      </c>
    </row>
    <row r="2072">
      <c r="A2072">
        <v>25499</v>
      </c>
      <c r="B2072" t="str">
        <v>2025-03-24</v>
      </c>
      <c r="C2072" t="str">
        <v>Midday</v>
      </c>
      <c r="D2072">
        <v>15</v>
      </c>
      <c r="E2072" t="str">
        <f>IF(MOD(D2072,2)=0,"EVEN","ODD")</f>
        <v>ODD</v>
      </c>
      <c r="F2072" t="str">
        <f>IF(D2072&lt;=18,"LOW (1-18)","HIGH (19-36)")</f>
        <v>LOW (1-18)</v>
      </c>
      <c r="G2072">
        <f>INT((D2072-1)/6)+1</f>
        <v>3</v>
      </c>
      <c r="H2072">
        <f>MOD(D2072-1,6)+1</f>
        <v>3</v>
      </c>
      <c r="I2072">
        <f>37-D2072</f>
        <v>22</v>
      </c>
      <c r="J2072">
        <f>ABS(D2072-D2073)</f>
        <v>6</v>
      </c>
    </row>
    <row r="2073">
      <c r="A2073">
        <v>25498</v>
      </c>
      <c r="B2073" t="str">
        <v>2025-03-24</v>
      </c>
      <c r="C2073" t="str">
        <v>Morning</v>
      </c>
      <c r="D2073">
        <v>21</v>
      </c>
      <c r="E2073" t="str">
        <f>IF(MOD(D2073,2)=0,"EVEN","ODD")</f>
        <v>ODD</v>
      </c>
      <c r="F2073" t="str">
        <f>IF(D2073&lt;=18,"LOW (1-18)","HIGH (19-36)")</f>
        <v>HIGH (19-36)</v>
      </c>
      <c r="G2073">
        <f>INT((D2073-1)/6)+1</f>
        <v>4</v>
      </c>
      <c r="H2073">
        <f>MOD(D2073-1,6)+1</f>
        <v>3</v>
      </c>
      <c r="I2073">
        <f>37-D2073</f>
        <v>16</v>
      </c>
      <c r="J2073">
        <f>ABS(D2073-D2074)</f>
        <v>19</v>
      </c>
    </row>
    <row r="2074">
      <c r="A2074">
        <v>25497</v>
      </c>
      <c r="B2074" t="str">
        <v>2025-03-22</v>
      </c>
      <c r="C2074" t="str">
        <v>Evening</v>
      </c>
      <c r="D2074">
        <v>2</v>
      </c>
      <c r="E2074" t="str">
        <f>IF(MOD(D2074,2)=0,"EVEN","ODD")</f>
        <v>EVEN</v>
      </c>
      <c r="F2074" t="str">
        <f>IF(D2074&lt;=18,"LOW (1-18)","HIGH (19-36)")</f>
        <v>LOW (1-18)</v>
      </c>
      <c r="G2074">
        <f>INT((D2074-1)/6)+1</f>
        <v>1</v>
      </c>
      <c r="H2074">
        <f>MOD(D2074-1,6)+1</f>
        <v>2</v>
      </c>
      <c r="I2074">
        <f>37-D2074</f>
        <v>35</v>
      </c>
      <c r="J2074">
        <f>ABS(D2074-D2075)</f>
        <v>28</v>
      </c>
    </row>
    <row r="2075">
      <c r="A2075">
        <v>25496</v>
      </c>
      <c r="B2075" t="str">
        <v>2025-03-22</v>
      </c>
      <c r="C2075" t="str">
        <v>Afternoon</v>
      </c>
      <c r="D2075">
        <v>30</v>
      </c>
      <c r="E2075" t="str">
        <f>IF(MOD(D2075,2)=0,"EVEN","ODD")</f>
        <v>EVEN</v>
      </c>
      <c r="F2075" t="str">
        <f>IF(D2075&lt;=18,"LOW (1-18)","HIGH (19-36)")</f>
        <v>HIGH (19-36)</v>
      </c>
      <c r="G2075">
        <f>INT((D2075-1)/6)+1</f>
        <v>5</v>
      </c>
      <c r="H2075">
        <f>MOD(D2075-1,6)+1</f>
        <v>6</v>
      </c>
      <c r="I2075">
        <f>37-D2075</f>
        <v>7</v>
      </c>
      <c r="J2075">
        <f>ABS(D2075-D2076)</f>
        <v>1</v>
      </c>
    </row>
    <row r="2076">
      <c r="A2076">
        <v>25495</v>
      </c>
      <c r="B2076" t="str">
        <v>2025-03-22</v>
      </c>
      <c r="C2076" t="str">
        <v>Midday</v>
      </c>
      <c r="D2076">
        <v>31</v>
      </c>
      <c r="E2076" t="str">
        <f>IF(MOD(D2076,2)=0,"EVEN","ODD")</f>
        <v>ODD</v>
      </c>
      <c r="F2076" t="str">
        <f>IF(D2076&lt;=18,"LOW (1-18)","HIGH (19-36)")</f>
        <v>HIGH (19-36)</v>
      </c>
      <c r="G2076">
        <f>INT((D2076-1)/6)+1</f>
        <v>6</v>
      </c>
      <c r="H2076">
        <f>MOD(D2076-1,6)+1</f>
        <v>1</v>
      </c>
      <c r="I2076">
        <f>37-D2076</f>
        <v>6</v>
      </c>
      <c r="J2076">
        <f>ABS(D2076-D2077)</f>
        <v>20</v>
      </c>
    </row>
    <row r="2077">
      <c r="A2077">
        <v>25494</v>
      </c>
      <c r="B2077" t="str">
        <v>2025-03-22</v>
      </c>
      <c r="C2077" t="str">
        <v>Morning</v>
      </c>
      <c r="D2077">
        <v>11</v>
      </c>
      <c r="E2077" t="str">
        <f>IF(MOD(D2077,2)=0,"EVEN","ODD")</f>
        <v>ODD</v>
      </c>
      <c r="F2077" t="str">
        <f>IF(D2077&lt;=18,"LOW (1-18)","HIGH (19-36)")</f>
        <v>LOW (1-18)</v>
      </c>
      <c r="G2077">
        <f>INT((D2077-1)/6)+1</f>
        <v>2</v>
      </c>
      <c r="H2077">
        <f>MOD(D2077-1,6)+1</f>
        <v>5</v>
      </c>
      <c r="I2077">
        <f>37-D2077</f>
        <v>26</v>
      </c>
      <c r="J2077">
        <f>ABS(D2077-D2078)</f>
        <v>17</v>
      </c>
    </row>
    <row r="2078">
      <c r="A2078">
        <v>25493</v>
      </c>
      <c r="B2078" t="str">
        <v>2025-03-21</v>
      </c>
      <c r="C2078" t="str">
        <v>Evening</v>
      </c>
      <c r="D2078">
        <v>28</v>
      </c>
      <c r="E2078" t="str">
        <f>IF(MOD(D2078,2)=0,"EVEN","ODD")</f>
        <v>EVEN</v>
      </c>
      <c r="F2078" t="str">
        <f>IF(D2078&lt;=18,"LOW (1-18)","HIGH (19-36)")</f>
        <v>HIGH (19-36)</v>
      </c>
      <c r="G2078">
        <f>INT((D2078-1)/6)+1</f>
        <v>5</v>
      </c>
      <c r="H2078">
        <f>MOD(D2078-1,6)+1</f>
        <v>4</v>
      </c>
      <c r="I2078">
        <f>37-D2078</f>
        <v>9</v>
      </c>
      <c r="J2078">
        <f>ABS(D2078-D2079)</f>
        <v>4</v>
      </c>
    </row>
    <row r="2079">
      <c r="A2079">
        <v>25492</v>
      </c>
      <c r="B2079" t="str">
        <v>2025-03-21</v>
      </c>
      <c r="C2079" t="str">
        <v>Afternoon</v>
      </c>
      <c r="D2079">
        <v>24</v>
      </c>
      <c r="E2079" t="str">
        <f>IF(MOD(D2079,2)=0,"EVEN","ODD")</f>
        <v>EVEN</v>
      </c>
      <c r="F2079" t="str">
        <f>IF(D2079&lt;=18,"LOW (1-18)","HIGH (19-36)")</f>
        <v>HIGH (19-36)</v>
      </c>
      <c r="G2079">
        <f>INT((D2079-1)/6)+1</f>
        <v>4</v>
      </c>
      <c r="H2079">
        <f>MOD(D2079-1,6)+1</f>
        <v>6</v>
      </c>
      <c r="I2079">
        <f>37-D2079</f>
        <v>13</v>
      </c>
      <c r="J2079">
        <f>ABS(D2079-D2080)</f>
        <v>8</v>
      </c>
    </row>
    <row r="2080">
      <c r="A2080">
        <v>25491</v>
      </c>
      <c r="B2080" t="str">
        <v>2025-03-21</v>
      </c>
      <c r="C2080" t="str">
        <v>Midday</v>
      </c>
      <c r="D2080">
        <v>32</v>
      </c>
      <c r="E2080" t="str">
        <f>IF(MOD(D2080,2)=0,"EVEN","ODD")</f>
        <v>EVEN</v>
      </c>
      <c r="F2080" t="str">
        <f>IF(D2080&lt;=18,"LOW (1-18)","HIGH (19-36)")</f>
        <v>HIGH (19-36)</v>
      </c>
      <c r="G2080">
        <f>INT((D2080-1)/6)+1</f>
        <v>6</v>
      </c>
      <c r="H2080">
        <f>MOD(D2080-1,6)+1</f>
        <v>2</v>
      </c>
      <c r="I2080">
        <f>37-D2080</f>
        <v>5</v>
      </c>
      <c r="J2080">
        <f>ABS(D2080-D2081)</f>
        <v>1</v>
      </c>
    </row>
    <row r="2081">
      <c r="A2081">
        <v>25490</v>
      </c>
      <c r="B2081" t="str">
        <v>2025-03-21</v>
      </c>
      <c r="C2081" t="str">
        <v>Morning</v>
      </c>
      <c r="D2081">
        <v>31</v>
      </c>
      <c r="E2081" t="str">
        <f>IF(MOD(D2081,2)=0,"EVEN","ODD")</f>
        <v>ODD</v>
      </c>
      <c r="F2081" t="str">
        <f>IF(D2081&lt;=18,"LOW (1-18)","HIGH (19-36)")</f>
        <v>HIGH (19-36)</v>
      </c>
      <c r="G2081">
        <f>INT((D2081-1)/6)+1</f>
        <v>6</v>
      </c>
      <c r="H2081">
        <f>MOD(D2081-1,6)+1</f>
        <v>1</v>
      </c>
      <c r="I2081">
        <f>37-D2081</f>
        <v>6</v>
      </c>
      <c r="J2081">
        <f>ABS(D2081-D2082)</f>
        <v>10</v>
      </c>
    </row>
    <row r="2082">
      <c r="A2082">
        <v>25489</v>
      </c>
      <c r="B2082" t="str">
        <v>2025-03-20</v>
      </c>
      <c r="C2082" t="str">
        <v>Evening</v>
      </c>
      <c r="D2082">
        <v>21</v>
      </c>
      <c r="E2082" t="str">
        <f>IF(MOD(D2082,2)=0,"EVEN","ODD")</f>
        <v>ODD</v>
      </c>
      <c r="F2082" t="str">
        <f>IF(D2082&lt;=18,"LOW (1-18)","HIGH (19-36)")</f>
        <v>HIGH (19-36)</v>
      </c>
      <c r="G2082">
        <f>INT((D2082-1)/6)+1</f>
        <v>4</v>
      </c>
      <c r="H2082">
        <f>MOD(D2082-1,6)+1</f>
        <v>3</v>
      </c>
      <c r="I2082">
        <f>37-D2082</f>
        <v>16</v>
      </c>
      <c r="J2082">
        <f>ABS(D2082-D2083)</f>
        <v>18</v>
      </c>
    </row>
    <row r="2083">
      <c r="A2083">
        <v>25488</v>
      </c>
      <c r="B2083" t="str">
        <v>2025-03-20</v>
      </c>
      <c r="C2083" t="str">
        <v>Afternoon</v>
      </c>
      <c r="D2083">
        <v>3</v>
      </c>
      <c r="E2083" t="str">
        <f>IF(MOD(D2083,2)=0,"EVEN","ODD")</f>
        <v>ODD</v>
      </c>
      <c r="F2083" t="str">
        <f>IF(D2083&lt;=18,"LOW (1-18)","HIGH (19-36)")</f>
        <v>LOW (1-18)</v>
      </c>
      <c r="G2083">
        <f>INT((D2083-1)/6)+1</f>
        <v>1</v>
      </c>
      <c r="H2083">
        <f>MOD(D2083-1,6)+1</f>
        <v>3</v>
      </c>
      <c r="I2083">
        <f>37-D2083</f>
        <v>34</v>
      </c>
      <c r="J2083">
        <f>ABS(D2083-D2084)</f>
        <v>21</v>
      </c>
    </row>
    <row r="2084">
      <c r="A2084">
        <v>25487</v>
      </c>
      <c r="B2084" t="str">
        <v>2025-03-20</v>
      </c>
      <c r="C2084" t="str">
        <v>Midday</v>
      </c>
      <c r="D2084">
        <v>24</v>
      </c>
      <c r="E2084" t="str">
        <f>IF(MOD(D2084,2)=0,"EVEN","ODD")</f>
        <v>EVEN</v>
      </c>
      <c r="F2084" t="str">
        <f>IF(D2084&lt;=18,"LOW (1-18)","HIGH (19-36)")</f>
        <v>HIGH (19-36)</v>
      </c>
      <c r="G2084">
        <f>INT((D2084-1)/6)+1</f>
        <v>4</v>
      </c>
      <c r="H2084">
        <f>MOD(D2084-1,6)+1</f>
        <v>6</v>
      </c>
      <c r="I2084">
        <f>37-D2084</f>
        <v>13</v>
      </c>
      <c r="J2084">
        <f>ABS(D2084-D2085)</f>
        <v>15</v>
      </c>
    </row>
    <row r="2085">
      <c r="A2085">
        <v>25486</v>
      </c>
      <c r="B2085" t="str">
        <v>2025-03-20</v>
      </c>
      <c r="C2085" t="str">
        <v>Morning</v>
      </c>
      <c r="D2085">
        <v>9</v>
      </c>
      <c r="E2085" t="str">
        <f>IF(MOD(D2085,2)=0,"EVEN","ODD")</f>
        <v>ODD</v>
      </c>
      <c r="F2085" t="str">
        <f>IF(D2085&lt;=18,"LOW (1-18)","HIGH (19-36)")</f>
        <v>LOW (1-18)</v>
      </c>
      <c r="G2085">
        <f>INT((D2085-1)/6)+1</f>
        <v>2</v>
      </c>
      <c r="H2085">
        <f>MOD(D2085-1,6)+1</f>
        <v>3</v>
      </c>
      <c r="I2085">
        <f>37-D2085</f>
        <v>28</v>
      </c>
      <c r="J2085">
        <f>ABS(D2085-D2086)</f>
        <v>23</v>
      </c>
    </row>
    <row r="2086">
      <c r="A2086">
        <v>25485</v>
      </c>
      <c r="B2086" t="str">
        <v>2025-03-19</v>
      </c>
      <c r="C2086" t="str">
        <v>Evening</v>
      </c>
      <c r="D2086">
        <v>32</v>
      </c>
      <c r="E2086" t="str">
        <f>IF(MOD(D2086,2)=0,"EVEN","ODD")</f>
        <v>EVEN</v>
      </c>
      <c r="F2086" t="str">
        <f>IF(D2086&lt;=18,"LOW (1-18)","HIGH (19-36)")</f>
        <v>HIGH (19-36)</v>
      </c>
      <c r="G2086">
        <f>INT((D2086-1)/6)+1</f>
        <v>6</v>
      </c>
      <c r="H2086">
        <f>MOD(D2086-1,6)+1</f>
        <v>2</v>
      </c>
      <c r="I2086">
        <f>37-D2086</f>
        <v>5</v>
      </c>
      <c r="J2086">
        <f>ABS(D2086-D2087)</f>
        <v>16</v>
      </c>
    </row>
    <row r="2087">
      <c r="A2087">
        <v>25484</v>
      </c>
      <c r="B2087" t="str">
        <v>2025-03-19</v>
      </c>
      <c r="C2087" t="str">
        <v>Afternoon</v>
      </c>
      <c r="D2087">
        <v>16</v>
      </c>
      <c r="E2087" t="str">
        <f>IF(MOD(D2087,2)=0,"EVEN","ODD")</f>
        <v>EVEN</v>
      </c>
      <c r="F2087" t="str">
        <f>IF(D2087&lt;=18,"LOW (1-18)","HIGH (19-36)")</f>
        <v>LOW (1-18)</v>
      </c>
      <c r="G2087">
        <f>INT((D2087-1)/6)+1</f>
        <v>3</v>
      </c>
      <c r="H2087">
        <f>MOD(D2087-1,6)+1</f>
        <v>4</v>
      </c>
      <c r="I2087">
        <f>37-D2087</f>
        <v>21</v>
      </c>
      <c r="J2087">
        <f>ABS(D2087-D2088)</f>
        <v>2</v>
      </c>
    </row>
    <row r="2088">
      <c r="A2088">
        <v>25483</v>
      </c>
      <c r="B2088" t="str">
        <v>2025-03-19</v>
      </c>
      <c r="C2088" t="str">
        <v>Midday</v>
      </c>
      <c r="D2088">
        <v>18</v>
      </c>
      <c r="E2088" t="str">
        <f>IF(MOD(D2088,2)=0,"EVEN","ODD")</f>
        <v>EVEN</v>
      </c>
      <c r="F2088" t="str">
        <f>IF(D2088&lt;=18,"LOW (1-18)","HIGH (19-36)")</f>
        <v>LOW (1-18)</v>
      </c>
      <c r="G2088">
        <f>INT((D2088-1)/6)+1</f>
        <v>3</v>
      </c>
      <c r="H2088">
        <f>MOD(D2088-1,6)+1</f>
        <v>6</v>
      </c>
      <c r="I2088">
        <f>37-D2088</f>
        <v>19</v>
      </c>
      <c r="J2088">
        <f>ABS(D2088-D2089)</f>
        <v>8</v>
      </c>
    </row>
    <row r="2089">
      <c r="A2089">
        <v>25482</v>
      </c>
      <c r="B2089" t="str">
        <v>2025-03-19</v>
      </c>
      <c r="C2089" t="str">
        <v>Morning</v>
      </c>
      <c r="D2089">
        <v>26</v>
      </c>
      <c r="E2089" t="str">
        <f>IF(MOD(D2089,2)=0,"EVEN","ODD")</f>
        <v>EVEN</v>
      </c>
      <c r="F2089" t="str">
        <f>IF(D2089&lt;=18,"LOW (1-18)","HIGH (19-36)")</f>
        <v>HIGH (19-36)</v>
      </c>
      <c r="G2089">
        <f>INT((D2089-1)/6)+1</f>
        <v>5</v>
      </c>
      <c r="H2089">
        <f>MOD(D2089-1,6)+1</f>
        <v>2</v>
      </c>
      <c r="I2089">
        <f>37-D2089</f>
        <v>11</v>
      </c>
      <c r="J2089">
        <f>ABS(D2089-D2090)</f>
        <v>4</v>
      </c>
    </row>
    <row r="2090">
      <c r="A2090">
        <v>25481</v>
      </c>
      <c r="B2090" t="str">
        <v>2025-03-18</v>
      </c>
      <c r="C2090" t="str">
        <v>Evening</v>
      </c>
      <c r="D2090">
        <v>30</v>
      </c>
      <c r="E2090" t="str">
        <f>IF(MOD(D2090,2)=0,"EVEN","ODD")</f>
        <v>EVEN</v>
      </c>
      <c r="F2090" t="str">
        <f>IF(D2090&lt;=18,"LOW (1-18)","HIGH (19-36)")</f>
        <v>HIGH (19-36)</v>
      </c>
      <c r="G2090">
        <f>INT((D2090-1)/6)+1</f>
        <v>5</v>
      </c>
      <c r="H2090">
        <f>MOD(D2090-1,6)+1</f>
        <v>6</v>
      </c>
      <c r="I2090">
        <f>37-D2090</f>
        <v>7</v>
      </c>
      <c r="J2090">
        <f>ABS(D2090-D2091)</f>
        <v>18</v>
      </c>
    </row>
    <row r="2091">
      <c r="A2091">
        <v>25480</v>
      </c>
      <c r="B2091" t="str">
        <v>2025-03-18</v>
      </c>
      <c r="C2091" t="str">
        <v>Afternoon</v>
      </c>
      <c r="D2091">
        <v>12</v>
      </c>
      <c r="E2091" t="str">
        <f>IF(MOD(D2091,2)=0,"EVEN","ODD")</f>
        <v>EVEN</v>
      </c>
      <c r="F2091" t="str">
        <f>IF(D2091&lt;=18,"LOW (1-18)","HIGH (19-36)")</f>
        <v>LOW (1-18)</v>
      </c>
      <c r="G2091">
        <f>INT((D2091-1)/6)+1</f>
        <v>2</v>
      </c>
      <c r="H2091">
        <f>MOD(D2091-1,6)+1</f>
        <v>6</v>
      </c>
      <c r="I2091">
        <f>37-D2091</f>
        <v>25</v>
      </c>
      <c r="J2091">
        <f>ABS(D2091-D2092)</f>
        <v>16</v>
      </c>
    </row>
    <row r="2092">
      <c r="A2092">
        <v>25479</v>
      </c>
      <c r="B2092" t="str">
        <v>2025-03-18</v>
      </c>
      <c r="C2092" t="str">
        <v>Midday</v>
      </c>
      <c r="D2092">
        <v>28</v>
      </c>
      <c r="E2092" t="str">
        <f>IF(MOD(D2092,2)=0,"EVEN","ODD")</f>
        <v>EVEN</v>
      </c>
      <c r="F2092" t="str">
        <f>IF(D2092&lt;=18,"LOW (1-18)","HIGH (19-36)")</f>
        <v>HIGH (19-36)</v>
      </c>
      <c r="G2092">
        <f>INT((D2092-1)/6)+1</f>
        <v>5</v>
      </c>
      <c r="H2092">
        <f>MOD(D2092-1,6)+1</f>
        <v>4</v>
      </c>
      <c r="I2092">
        <f>37-D2092</f>
        <v>9</v>
      </c>
      <c r="J2092">
        <f>ABS(D2092-D2093)</f>
        <v>0</v>
      </c>
    </row>
    <row r="2093">
      <c r="A2093">
        <v>25478</v>
      </c>
      <c r="B2093" t="str">
        <v>2025-03-18</v>
      </c>
      <c r="C2093" t="str">
        <v>Morning</v>
      </c>
      <c r="D2093">
        <v>28</v>
      </c>
      <c r="E2093" t="str">
        <f>IF(MOD(D2093,2)=0,"EVEN","ODD")</f>
        <v>EVEN</v>
      </c>
      <c r="F2093" t="str">
        <f>IF(D2093&lt;=18,"LOW (1-18)","HIGH (19-36)")</f>
        <v>HIGH (19-36)</v>
      </c>
      <c r="G2093">
        <f>INT((D2093-1)/6)+1</f>
        <v>5</v>
      </c>
      <c r="H2093">
        <f>MOD(D2093-1,6)+1</f>
        <v>4</v>
      </c>
      <c r="I2093">
        <f>37-D2093</f>
        <v>9</v>
      </c>
      <c r="J2093">
        <f>ABS(D2093-D2094)</f>
        <v>18</v>
      </c>
    </row>
    <row r="2094">
      <c r="A2094">
        <v>25477</v>
      </c>
      <c r="B2094" t="str">
        <v>2025-03-17</v>
      </c>
      <c r="C2094" t="str">
        <v>Evening</v>
      </c>
      <c r="D2094">
        <v>10</v>
      </c>
      <c r="E2094" t="str">
        <f>IF(MOD(D2094,2)=0,"EVEN","ODD")</f>
        <v>EVEN</v>
      </c>
      <c r="F2094" t="str">
        <f>IF(D2094&lt;=18,"LOW (1-18)","HIGH (19-36)")</f>
        <v>LOW (1-18)</v>
      </c>
      <c r="G2094">
        <f>INT((D2094-1)/6)+1</f>
        <v>2</v>
      </c>
      <c r="H2094">
        <f>MOD(D2094-1,6)+1</f>
        <v>4</v>
      </c>
      <c r="I2094">
        <f>37-D2094</f>
        <v>27</v>
      </c>
      <c r="J2094">
        <f>ABS(D2094-D2095)</f>
        <v>15</v>
      </c>
    </row>
    <row r="2095">
      <c r="A2095">
        <v>25476</v>
      </c>
      <c r="B2095" t="str">
        <v>2025-03-17</v>
      </c>
      <c r="C2095" t="str">
        <v>Afternoon</v>
      </c>
      <c r="D2095">
        <v>25</v>
      </c>
      <c r="E2095" t="str">
        <f>IF(MOD(D2095,2)=0,"EVEN","ODD")</f>
        <v>ODD</v>
      </c>
      <c r="F2095" t="str">
        <f>IF(D2095&lt;=18,"LOW (1-18)","HIGH (19-36)")</f>
        <v>HIGH (19-36)</v>
      </c>
      <c r="G2095">
        <f>INT((D2095-1)/6)+1</f>
        <v>5</v>
      </c>
      <c r="H2095">
        <f>MOD(D2095-1,6)+1</f>
        <v>1</v>
      </c>
      <c r="I2095">
        <f>37-D2095</f>
        <v>12</v>
      </c>
      <c r="J2095">
        <f>ABS(D2095-D2096)</f>
        <v>20</v>
      </c>
    </row>
    <row r="2096">
      <c r="A2096">
        <v>25475</v>
      </c>
      <c r="B2096" t="str">
        <v>2025-03-17</v>
      </c>
      <c r="C2096" t="str">
        <v>Midday</v>
      </c>
      <c r="D2096">
        <v>5</v>
      </c>
      <c r="E2096" t="str">
        <f>IF(MOD(D2096,2)=0,"EVEN","ODD")</f>
        <v>ODD</v>
      </c>
      <c r="F2096" t="str">
        <f>IF(D2096&lt;=18,"LOW (1-18)","HIGH (19-36)")</f>
        <v>LOW (1-18)</v>
      </c>
      <c r="G2096">
        <f>INT((D2096-1)/6)+1</f>
        <v>1</v>
      </c>
      <c r="H2096">
        <f>MOD(D2096-1,6)+1</f>
        <v>5</v>
      </c>
      <c r="I2096">
        <f>37-D2096</f>
        <v>32</v>
      </c>
      <c r="J2096">
        <f>ABS(D2096-D2097)</f>
        <v>9</v>
      </c>
    </row>
    <row r="2097">
      <c r="A2097">
        <v>25474</v>
      </c>
      <c r="B2097" t="str">
        <v>2025-03-17</v>
      </c>
      <c r="C2097" t="str">
        <v>Morning</v>
      </c>
      <c r="D2097">
        <v>14</v>
      </c>
      <c r="E2097" t="str">
        <f>IF(MOD(D2097,2)=0,"EVEN","ODD")</f>
        <v>EVEN</v>
      </c>
      <c r="F2097" t="str">
        <f>IF(D2097&lt;=18,"LOW (1-18)","HIGH (19-36)")</f>
        <v>LOW (1-18)</v>
      </c>
      <c r="G2097">
        <f>INT((D2097-1)/6)+1</f>
        <v>3</v>
      </c>
      <c r="H2097">
        <f>MOD(D2097-1,6)+1</f>
        <v>2</v>
      </c>
      <c r="I2097">
        <f>37-D2097</f>
        <v>23</v>
      </c>
      <c r="J2097">
        <f>ABS(D2097-D2098)</f>
        <v>8</v>
      </c>
    </row>
    <row r="2098">
      <c r="A2098">
        <v>25473</v>
      </c>
      <c r="B2098" t="str">
        <v>2025-03-15</v>
      </c>
      <c r="C2098" t="str">
        <v>Evening</v>
      </c>
      <c r="D2098">
        <v>6</v>
      </c>
      <c r="E2098" t="str">
        <f>IF(MOD(D2098,2)=0,"EVEN","ODD")</f>
        <v>EVEN</v>
      </c>
      <c r="F2098" t="str">
        <f>IF(D2098&lt;=18,"LOW (1-18)","HIGH (19-36)")</f>
        <v>LOW (1-18)</v>
      </c>
      <c r="G2098">
        <f>INT((D2098-1)/6)+1</f>
        <v>1</v>
      </c>
      <c r="H2098">
        <f>MOD(D2098-1,6)+1</f>
        <v>6</v>
      </c>
      <c r="I2098">
        <f>37-D2098</f>
        <v>31</v>
      </c>
      <c r="J2098">
        <f>ABS(D2098-D2099)</f>
        <v>8</v>
      </c>
    </row>
    <row r="2099">
      <c r="A2099">
        <v>25472</v>
      </c>
      <c r="B2099" t="str">
        <v>2025-03-15</v>
      </c>
      <c r="C2099" t="str">
        <v>Afternoon</v>
      </c>
      <c r="D2099">
        <v>14</v>
      </c>
      <c r="E2099" t="str">
        <f>IF(MOD(D2099,2)=0,"EVEN","ODD")</f>
        <v>EVEN</v>
      </c>
      <c r="F2099" t="str">
        <f>IF(D2099&lt;=18,"LOW (1-18)","HIGH (19-36)")</f>
        <v>LOW (1-18)</v>
      </c>
      <c r="G2099">
        <f>INT((D2099-1)/6)+1</f>
        <v>3</v>
      </c>
      <c r="H2099">
        <f>MOD(D2099-1,6)+1</f>
        <v>2</v>
      </c>
      <c r="I2099">
        <f>37-D2099</f>
        <v>23</v>
      </c>
      <c r="J2099">
        <f>ABS(D2099-D2100)</f>
        <v>3</v>
      </c>
    </row>
    <row r="2100">
      <c r="A2100">
        <v>25471</v>
      </c>
      <c r="B2100" t="str">
        <v>2025-03-15</v>
      </c>
      <c r="C2100" t="str">
        <v>Midday</v>
      </c>
      <c r="D2100">
        <v>11</v>
      </c>
      <c r="E2100" t="str">
        <f>IF(MOD(D2100,2)=0,"EVEN","ODD")</f>
        <v>ODD</v>
      </c>
      <c r="F2100" t="str">
        <f>IF(D2100&lt;=18,"LOW (1-18)","HIGH (19-36)")</f>
        <v>LOW (1-18)</v>
      </c>
      <c r="G2100">
        <f>INT((D2100-1)/6)+1</f>
        <v>2</v>
      </c>
      <c r="H2100">
        <f>MOD(D2100-1,6)+1</f>
        <v>5</v>
      </c>
      <c r="I2100">
        <f>37-D2100</f>
        <v>26</v>
      </c>
      <c r="J2100">
        <f>ABS(D2100-D2101)</f>
        <v>9</v>
      </c>
    </row>
    <row r="2101">
      <c r="A2101">
        <v>25470</v>
      </c>
      <c r="B2101" t="str">
        <v>2025-03-15</v>
      </c>
      <c r="C2101" t="str">
        <v>Morning</v>
      </c>
      <c r="D2101">
        <v>20</v>
      </c>
      <c r="E2101" t="str">
        <f>IF(MOD(D2101,2)=0,"EVEN","ODD")</f>
        <v>EVEN</v>
      </c>
      <c r="F2101" t="str">
        <f>IF(D2101&lt;=18,"LOW (1-18)","HIGH (19-36)")</f>
        <v>HIGH (19-36)</v>
      </c>
      <c r="G2101">
        <f>INT((D2101-1)/6)+1</f>
        <v>4</v>
      </c>
      <c r="H2101">
        <f>MOD(D2101-1,6)+1</f>
        <v>2</v>
      </c>
      <c r="I2101">
        <f>37-D2101</f>
        <v>17</v>
      </c>
      <c r="J2101">
        <f>ABS(D2101-D2102)</f>
        <v>14</v>
      </c>
    </row>
    <row r="2102">
      <c r="A2102">
        <v>25469</v>
      </c>
      <c r="B2102" t="str">
        <v>2025-03-14</v>
      </c>
      <c r="C2102" t="str">
        <v>Evening</v>
      </c>
      <c r="D2102">
        <v>34</v>
      </c>
      <c r="E2102" t="str">
        <f>IF(MOD(D2102,2)=0,"EVEN","ODD")</f>
        <v>EVEN</v>
      </c>
      <c r="F2102" t="str">
        <f>IF(D2102&lt;=18,"LOW (1-18)","HIGH (19-36)")</f>
        <v>HIGH (19-36)</v>
      </c>
      <c r="G2102">
        <f>INT((D2102-1)/6)+1</f>
        <v>6</v>
      </c>
      <c r="H2102">
        <f>MOD(D2102-1,6)+1</f>
        <v>4</v>
      </c>
      <c r="I2102">
        <f>37-D2102</f>
        <v>3</v>
      </c>
      <c r="J2102">
        <f>ABS(D2102-D2103)</f>
        <v>18</v>
      </c>
    </row>
    <row r="2103">
      <c r="A2103">
        <v>25468</v>
      </c>
      <c r="B2103" t="str">
        <v>2025-03-14</v>
      </c>
      <c r="C2103" t="str">
        <v>Afternoon</v>
      </c>
      <c r="D2103">
        <v>16</v>
      </c>
      <c r="E2103" t="str">
        <f>IF(MOD(D2103,2)=0,"EVEN","ODD")</f>
        <v>EVEN</v>
      </c>
      <c r="F2103" t="str">
        <f>IF(D2103&lt;=18,"LOW (1-18)","HIGH (19-36)")</f>
        <v>LOW (1-18)</v>
      </c>
      <c r="G2103">
        <f>INT((D2103-1)/6)+1</f>
        <v>3</v>
      </c>
      <c r="H2103">
        <f>MOD(D2103-1,6)+1</f>
        <v>4</v>
      </c>
      <c r="I2103">
        <f>37-D2103</f>
        <v>21</v>
      </c>
      <c r="J2103">
        <f>ABS(D2103-D2104)</f>
        <v>14</v>
      </c>
    </row>
    <row r="2104">
      <c r="A2104">
        <v>25467</v>
      </c>
      <c r="B2104" t="str">
        <v>2025-03-14</v>
      </c>
      <c r="C2104" t="str">
        <v>Midday</v>
      </c>
      <c r="D2104">
        <v>2</v>
      </c>
      <c r="E2104" t="str">
        <f>IF(MOD(D2104,2)=0,"EVEN","ODD")</f>
        <v>EVEN</v>
      </c>
      <c r="F2104" t="str">
        <f>IF(D2104&lt;=18,"LOW (1-18)","HIGH (19-36)")</f>
        <v>LOW (1-18)</v>
      </c>
      <c r="G2104">
        <f>INT((D2104-1)/6)+1</f>
        <v>1</v>
      </c>
      <c r="H2104">
        <f>MOD(D2104-1,6)+1</f>
        <v>2</v>
      </c>
      <c r="I2104">
        <f>37-D2104</f>
        <v>35</v>
      </c>
      <c r="J2104">
        <f>ABS(D2104-D2105)</f>
        <v>29</v>
      </c>
    </row>
    <row r="2105">
      <c r="A2105">
        <v>25466</v>
      </c>
      <c r="B2105" t="str">
        <v>2025-03-14</v>
      </c>
      <c r="C2105" t="str">
        <v>Morning</v>
      </c>
      <c r="D2105">
        <v>31</v>
      </c>
      <c r="E2105" t="str">
        <f>IF(MOD(D2105,2)=0,"EVEN","ODD")</f>
        <v>ODD</v>
      </c>
      <c r="F2105" t="str">
        <f>IF(D2105&lt;=18,"LOW (1-18)","HIGH (19-36)")</f>
        <v>HIGH (19-36)</v>
      </c>
      <c r="G2105">
        <f>INT((D2105-1)/6)+1</f>
        <v>6</v>
      </c>
      <c r="H2105">
        <f>MOD(D2105-1,6)+1</f>
        <v>1</v>
      </c>
      <c r="I2105">
        <f>37-D2105</f>
        <v>6</v>
      </c>
      <c r="J2105">
        <f>ABS(D2105-D2106)</f>
        <v>12</v>
      </c>
    </row>
    <row r="2106">
      <c r="A2106">
        <v>25465</v>
      </c>
      <c r="B2106" t="str">
        <v>2025-03-13</v>
      </c>
      <c r="C2106" t="str">
        <v>Evening</v>
      </c>
      <c r="D2106">
        <v>19</v>
      </c>
      <c r="E2106" t="str">
        <f>IF(MOD(D2106,2)=0,"EVEN","ODD")</f>
        <v>ODD</v>
      </c>
      <c r="F2106" t="str">
        <f>IF(D2106&lt;=18,"LOW (1-18)","HIGH (19-36)")</f>
        <v>HIGH (19-36)</v>
      </c>
      <c r="G2106">
        <f>INT((D2106-1)/6)+1</f>
        <v>4</v>
      </c>
      <c r="H2106">
        <f>MOD(D2106-1,6)+1</f>
        <v>1</v>
      </c>
      <c r="I2106">
        <f>37-D2106</f>
        <v>18</v>
      </c>
      <c r="J2106">
        <f>ABS(D2106-D2107)</f>
        <v>16</v>
      </c>
    </row>
    <row r="2107">
      <c r="A2107">
        <v>25464</v>
      </c>
      <c r="B2107" t="str">
        <v>2025-03-13</v>
      </c>
      <c r="C2107" t="str">
        <v>Afternoon</v>
      </c>
      <c r="D2107">
        <v>3</v>
      </c>
      <c r="E2107" t="str">
        <f>IF(MOD(D2107,2)=0,"EVEN","ODD")</f>
        <v>ODD</v>
      </c>
      <c r="F2107" t="str">
        <f>IF(D2107&lt;=18,"LOW (1-18)","HIGH (19-36)")</f>
        <v>LOW (1-18)</v>
      </c>
      <c r="G2107">
        <f>INT((D2107-1)/6)+1</f>
        <v>1</v>
      </c>
      <c r="H2107">
        <f>MOD(D2107-1,6)+1</f>
        <v>3</v>
      </c>
      <c r="I2107">
        <f>37-D2107</f>
        <v>34</v>
      </c>
      <c r="J2107">
        <f>ABS(D2107-D2108)</f>
        <v>0</v>
      </c>
    </row>
    <row r="2108">
      <c r="A2108">
        <v>25463</v>
      </c>
      <c r="B2108" t="str">
        <v>2025-03-13</v>
      </c>
      <c r="C2108" t="str">
        <v>Midday</v>
      </c>
      <c r="D2108">
        <v>3</v>
      </c>
      <c r="E2108" t="str">
        <f>IF(MOD(D2108,2)=0,"EVEN","ODD")</f>
        <v>ODD</v>
      </c>
      <c r="F2108" t="str">
        <f>IF(D2108&lt;=18,"LOW (1-18)","HIGH (19-36)")</f>
        <v>LOW (1-18)</v>
      </c>
      <c r="G2108">
        <f>INT((D2108-1)/6)+1</f>
        <v>1</v>
      </c>
      <c r="H2108">
        <f>MOD(D2108-1,6)+1</f>
        <v>3</v>
      </c>
      <c r="I2108">
        <f>37-D2108</f>
        <v>34</v>
      </c>
      <c r="J2108">
        <f>ABS(D2108-D2109)</f>
        <v>26</v>
      </c>
    </row>
    <row r="2109">
      <c r="A2109">
        <v>25462</v>
      </c>
      <c r="B2109" t="str">
        <v>2025-03-13</v>
      </c>
      <c r="C2109" t="str">
        <v>Morning</v>
      </c>
      <c r="D2109">
        <v>29</v>
      </c>
      <c r="E2109" t="str">
        <f>IF(MOD(D2109,2)=0,"EVEN","ODD")</f>
        <v>ODD</v>
      </c>
      <c r="F2109" t="str">
        <f>IF(D2109&lt;=18,"LOW (1-18)","HIGH (19-36)")</f>
        <v>HIGH (19-36)</v>
      </c>
      <c r="G2109">
        <f>INT((D2109-1)/6)+1</f>
        <v>5</v>
      </c>
      <c r="H2109">
        <f>MOD(D2109-1,6)+1</f>
        <v>5</v>
      </c>
      <c r="I2109">
        <f>37-D2109</f>
        <v>8</v>
      </c>
      <c r="J2109">
        <f>ABS(D2109-D2110)</f>
        <v>5</v>
      </c>
    </row>
    <row r="2110">
      <c r="A2110">
        <v>25461</v>
      </c>
      <c r="B2110" t="str">
        <v>2025-03-12</v>
      </c>
      <c r="C2110" t="str">
        <v>Evening</v>
      </c>
      <c r="D2110">
        <v>24</v>
      </c>
      <c r="E2110" t="str">
        <f>IF(MOD(D2110,2)=0,"EVEN","ODD")</f>
        <v>EVEN</v>
      </c>
      <c r="F2110" t="str">
        <f>IF(D2110&lt;=18,"LOW (1-18)","HIGH (19-36)")</f>
        <v>HIGH (19-36)</v>
      </c>
      <c r="G2110">
        <f>INT((D2110-1)/6)+1</f>
        <v>4</v>
      </c>
      <c r="H2110">
        <f>MOD(D2110-1,6)+1</f>
        <v>6</v>
      </c>
      <c r="I2110">
        <f>37-D2110</f>
        <v>13</v>
      </c>
      <c r="J2110">
        <f>ABS(D2110-D2111)</f>
        <v>8</v>
      </c>
    </row>
    <row r="2111">
      <c r="A2111">
        <v>25460</v>
      </c>
      <c r="B2111" t="str">
        <v>2025-03-12</v>
      </c>
      <c r="C2111" t="str">
        <v>Afternoon</v>
      </c>
      <c r="D2111">
        <v>16</v>
      </c>
      <c r="E2111" t="str">
        <f>IF(MOD(D2111,2)=0,"EVEN","ODD")</f>
        <v>EVEN</v>
      </c>
      <c r="F2111" t="str">
        <f>IF(D2111&lt;=18,"LOW (1-18)","HIGH (19-36)")</f>
        <v>LOW (1-18)</v>
      </c>
      <c r="G2111">
        <f>INT((D2111-1)/6)+1</f>
        <v>3</v>
      </c>
      <c r="H2111">
        <f>MOD(D2111-1,6)+1</f>
        <v>4</v>
      </c>
      <c r="I2111">
        <f>37-D2111</f>
        <v>21</v>
      </c>
      <c r="J2111">
        <f>ABS(D2111-D2112)</f>
        <v>13</v>
      </c>
    </row>
    <row r="2112">
      <c r="A2112">
        <v>25459</v>
      </c>
      <c r="B2112" t="str">
        <v>2025-03-12</v>
      </c>
      <c r="C2112" t="str">
        <v>Midday</v>
      </c>
      <c r="D2112">
        <v>29</v>
      </c>
      <c r="E2112" t="str">
        <f>IF(MOD(D2112,2)=0,"EVEN","ODD")</f>
        <v>ODD</v>
      </c>
      <c r="F2112" t="str">
        <f>IF(D2112&lt;=18,"LOW (1-18)","HIGH (19-36)")</f>
        <v>HIGH (19-36)</v>
      </c>
      <c r="G2112">
        <f>INT((D2112-1)/6)+1</f>
        <v>5</v>
      </c>
      <c r="H2112">
        <f>MOD(D2112-1,6)+1</f>
        <v>5</v>
      </c>
      <c r="I2112">
        <f>37-D2112</f>
        <v>8</v>
      </c>
      <c r="J2112">
        <f>ABS(D2112-D2113)</f>
        <v>28</v>
      </c>
    </row>
    <row r="2113">
      <c r="A2113">
        <v>25458</v>
      </c>
      <c r="B2113" t="str">
        <v>2025-03-12</v>
      </c>
      <c r="C2113" t="str">
        <v>Morning</v>
      </c>
      <c r="D2113">
        <v>1</v>
      </c>
      <c r="E2113" t="str">
        <f>IF(MOD(D2113,2)=0,"EVEN","ODD")</f>
        <v>ODD</v>
      </c>
      <c r="F2113" t="str">
        <f>IF(D2113&lt;=18,"LOW (1-18)","HIGH (19-36)")</f>
        <v>LOW (1-18)</v>
      </c>
      <c r="G2113">
        <f>INT((D2113-1)/6)+1</f>
        <v>1</v>
      </c>
      <c r="H2113">
        <f>MOD(D2113-1,6)+1</f>
        <v>1</v>
      </c>
      <c r="I2113">
        <f>37-D2113</f>
        <v>36</v>
      </c>
      <c r="J2113">
        <f>ABS(D2113-D2114)</f>
        <v>28</v>
      </c>
    </row>
    <row r="2114">
      <c r="A2114">
        <v>25457</v>
      </c>
      <c r="B2114" t="str">
        <v>2025-03-11</v>
      </c>
      <c r="C2114" t="str">
        <v>Evening</v>
      </c>
      <c r="D2114">
        <v>29</v>
      </c>
      <c r="E2114" t="str">
        <f>IF(MOD(D2114,2)=0,"EVEN","ODD")</f>
        <v>ODD</v>
      </c>
      <c r="F2114" t="str">
        <f>IF(D2114&lt;=18,"LOW (1-18)","HIGH (19-36)")</f>
        <v>HIGH (19-36)</v>
      </c>
      <c r="G2114">
        <f>INT((D2114-1)/6)+1</f>
        <v>5</v>
      </c>
      <c r="H2114">
        <f>MOD(D2114-1,6)+1</f>
        <v>5</v>
      </c>
      <c r="I2114">
        <f>37-D2114</f>
        <v>8</v>
      </c>
      <c r="J2114">
        <f>ABS(D2114-D2115)</f>
        <v>20</v>
      </c>
    </row>
    <row r="2115">
      <c r="A2115">
        <v>25456</v>
      </c>
      <c r="B2115" t="str">
        <v>2025-03-11</v>
      </c>
      <c r="C2115" t="str">
        <v>Afternoon</v>
      </c>
      <c r="D2115">
        <v>9</v>
      </c>
      <c r="E2115" t="str">
        <f>IF(MOD(D2115,2)=0,"EVEN","ODD")</f>
        <v>ODD</v>
      </c>
      <c r="F2115" t="str">
        <f>IF(D2115&lt;=18,"LOW (1-18)","HIGH (19-36)")</f>
        <v>LOW (1-18)</v>
      </c>
      <c r="G2115">
        <f>INT((D2115-1)/6)+1</f>
        <v>2</v>
      </c>
      <c r="H2115">
        <f>MOD(D2115-1,6)+1</f>
        <v>3</v>
      </c>
      <c r="I2115">
        <f>37-D2115</f>
        <v>28</v>
      </c>
      <c r="J2115">
        <f>ABS(D2115-D2116)</f>
        <v>8</v>
      </c>
    </row>
    <row r="2116">
      <c r="A2116">
        <v>25455</v>
      </c>
      <c r="B2116" t="str">
        <v>2025-03-11</v>
      </c>
      <c r="C2116" t="str">
        <v>Midday</v>
      </c>
      <c r="D2116">
        <v>17</v>
      </c>
      <c r="E2116" t="str">
        <f>IF(MOD(D2116,2)=0,"EVEN","ODD")</f>
        <v>ODD</v>
      </c>
      <c r="F2116" t="str">
        <f>IF(D2116&lt;=18,"LOW (1-18)","HIGH (19-36)")</f>
        <v>LOW (1-18)</v>
      </c>
      <c r="G2116">
        <f>INT((D2116-1)/6)+1</f>
        <v>3</v>
      </c>
      <c r="H2116">
        <f>MOD(D2116-1,6)+1</f>
        <v>5</v>
      </c>
      <c r="I2116">
        <f>37-D2116</f>
        <v>20</v>
      </c>
      <c r="J2116">
        <f>ABS(D2116-D2117)</f>
        <v>16</v>
      </c>
    </row>
    <row r="2117">
      <c r="A2117">
        <v>25454</v>
      </c>
      <c r="B2117" t="str">
        <v>2025-03-11</v>
      </c>
      <c r="C2117" t="str">
        <v>Morning</v>
      </c>
      <c r="D2117">
        <v>33</v>
      </c>
      <c r="E2117" t="str">
        <f>IF(MOD(D2117,2)=0,"EVEN","ODD")</f>
        <v>ODD</v>
      </c>
      <c r="F2117" t="str">
        <f>IF(D2117&lt;=18,"LOW (1-18)","HIGH (19-36)")</f>
        <v>HIGH (19-36)</v>
      </c>
      <c r="G2117">
        <f>INT((D2117-1)/6)+1</f>
        <v>6</v>
      </c>
      <c r="H2117">
        <f>MOD(D2117-1,6)+1</f>
        <v>3</v>
      </c>
      <c r="I2117">
        <f>37-D2117</f>
        <v>4</v>
      </c>
      <c r="J2117">
        <f>ABS(D2117-D2118)</f>
        <v>15</v>
      </c>
    </row>
    <row r="2118">
      <c r="A2118">
        <v>25453</v>
      </c>
      <c r="B2118" t="str">
        <v>2025-03-10</v>
      </c>
      <c r="C2118" t="str">
        <v>Evening</v>
      </c>
      <c r="D2118">
        <v>18</v>
      </c>
      <c r="E2118" t="str">
        <f>IF(MOD(D2118,2)=0,"EVEN","ODD")</f>
        <v>EVEN</v>
      </c>
      <c r="F2118" t="str">
        <f>IF(D2118&lt;=18,"LOW (1-18)","HIGH (19-36)")</f>
        <v>LOW (1-18)</v>
      </c>
      <c r="G2118">
        <f>INT((D2118-1)/6)+1</f>
        <v>3</v>
      </c>
      <c r="H2118">
        <f>MOD(D2118-1,6)+1</f>
        <v>6</v>
      </c>
      <c r="I2118">
        <f>37-D2118</f>
        <v>19</v>
      </c>
      <c r="J2118">
        <f>ABS(D2118-D2119)</f>
        <v>1</v>
      </c>
    </row>
    <row r="2119">
      <c r="A2119">
        <v>25452</v>
      </c>
      <c r="B2119" t="str">
        <v>2025-03-10</v>
      </c>
      <c r="C2119" t="str">
        <v>Afternoon</v>
      </c>
      <c r="D2119">
        <v>19</v>
      </c>
      <c r="E2119" t="str">
        <f>IF(MOD(D2119,2)=0,"EVEN","ODD")</f>
        <v>ODD</v>
      </c>
      <c r="F2119" t="str">
        <f>IF(D2119&lt;=18,"LOW (1-18)","HIGH (19-36)")</f>
        <v>HIGH (19-36)</v>
      </c>
      <c r="G2119">
        <f>INT((D2119-1)/6)+1</f>
        <v>4</v>
      </c>
      <c r="H2119">
        <f>MOD(D2119-1,6)+1</f>
        <v>1</v>
      </c>
      <c r="I2119">
        <f>37-D2119</f>
        <v>18</v>
      </c>
      <c r="J2119">
        <f>ABS(D2119-D2120)</f>
        <v>8</v>
      </c>
    </row>
    <row r="2120">
      <c r="A2120">
        <v>25451</v>
      </c>
      <c r="B2120" t="str">
        <v>2025-03-10</v>
      </c>
      <c r="C2120" t="str">
        <v>Midday</v>
      </c>
      <c r="D2120">
        <v>11</v>
      </c>
      <c r="E2120" t="str">
        <f>IF(MOD(D2120,2)=0,"EVEN","ODD")</f>
        <v>ODD</v>
      </c>
      <c r="F2120" t="str">
        <f>IF(D2120&lt;=18,"LOW (1-18)","HIGH (19-36)")</f>
        <v>LOW (1-18)</v>
      </c>
      <c r="G2120">
        <f>INT((D2120-1)/6)+1</f>
        <v>2</v>
      </c>
      <c r="H2120">
        <f>MOD(D2120-1,6)+1</f>
        <v>5</v>
      </c>
      <c r="I2120">
        <f>37-D2120</f>
        <v>26</v>
      </c>
      <c r="J2120">
        <f>ABS(D2120-D2121)</f>
        <v>24</v>
      </c>
    </row>
    <row r="2121">
      <c r="A2121">
        <v>25450</v>
      </c>
      <c r="B2121" t="str">
        <v>2025-03-10</v>
      </c>
      <c r="C2121" t="str">
        <v>Morning</v>
      </c>
      <c r="D2121">
        <v>35</v>
      </c>
      <c r="E2121" t="str">
        <f>IF(MOD(D2121,2)=0,"EVEN","ODD")</f>
        <v>ODD</v>
      </c>
      <c r="F2121" t="str">
        <f>IF(D2121&lt;=18,"LOW (1-18)","HIGH (19-36)")</f>
        <v>HIGH (19-36)</v>
      </c>
      <c r="G2121">
        <f>INT((D2121-1)/6)+1</f>
        <v>6</v>
      </c>
      <c r="H2121">
        <f>MOD(D2121-1,6)+1</f>
        <v>5</v>
      </c>
      <c r="I2121">
        <f>37-D2121</f>
        <v>2</v>
      </c>
      <c r="J2121">
        <f>ABS(D2121-D2122)</f>
        <v>13</v>
      </c>
    </row>
    <row r="2122">
      <c r="A2122">
        <v>25449</v>
      </c>
      <c r="B2122" t="str">
        <v>2025-03-08</v>
      </c>
      <c r="C2122" t="str">
        <v>Evening</v>
      </c>
      <c r="D2122">
        <v>22</v>
      </c>
      <c r="E2122" t="str">
        <f>IF(MOD(D2122,2)=0,"EVEN","ODD")</f>
        <v>EVEN</v>
      </c>
      <c r="F2122" t="str">
        <f>IF(D2122&lt;=18,"LOW (1-18)","HIGH (19-36)")</f>
        <v>HIGH (19-36)</v>
      </c>
      <c r="G2122">
        <f>INT((D2122-1)/6)+1</f>
        <v>4</v>
      </c>
      <c r="H2122">
        <f>MOD(D2122-1,6)+1</f>
        <v>4</v>
      </c>
      <c r="I2122">
        <f>37-D2122</f>
        <v>15</v>
      </c>
      <c r="J2122">
        <f>ABS(D2122-D2123)</f>
        <v>1</v>
      </c>
    </row>
    <row r="2123">
      <c r="A2123">
        <v>25448</v>
      </c>
      <c r="B2123" t="str">
        <v>2025-03-08</v>
      </c>
      <c r="C2123" t="str">
        <v>Afternoon</v>
      </c>
      <c r="D2123">
        <v>23</v>
      </c>
      <c r="E2123" t="str">
        <f>IF(MOD(D2123,2)=0,"EVEN","ODD")</f>
        <v>ODD</v>
      </c>
      <c r="F2123" t="str">
        <f>IF(D2123&lt;=18,"LOW (1-18)","HIGH (19-36)")</f>
        <v>HIGH (19-36)</v>
      </c>
      <c r="G2123">
        <f>INT((D2123-1)/6)+1</f>
        <v>4</v>
      </c>
      <c r="H2123">
        <f>MOD(D2123-1,6)+1</f>
        <v>5</v>
      </c>
      <c r="I2123">
        <f>37-D2123</f>
        <v>14</v>
      </c>
      <c r="J2123">
        <f>ABS(D2123-D2124)</f>
        <v>20</v>
      </c>
    </row>
    <row r="2124">
      <c r="A2124">
        <v>25447</v>
      </c>
      <c r="B2124" t="str">
        <v>2025-03-08</v>
      </c>
      <c r="C2124" t="str">
        <v>Midday</v>
      </c>
      <c r="D2124">
        <v>3</v>
      </c>
      <c r="E2124" t="str">
        <f>IF(MOD(D2124,2)=0,"EVEN","ODD")</f>
        <v>ODD</v>
      </c>
      <c r="F2124" t="str">
        <f>IF(D2124&lt;=18,"LOW (1-18)","HIGH (19-36)")</f>
        <v>LOW (1-18)</v>
      </c>
      <c r="G2124">
        <f>INT((D2124-1)/6)+1</f>
        <v>1</v>
      </c>
      <c r="H2124">
        <f>MOD(D2124-1,6)+1</f>
        <v>3</v>
      </c>
      <c r="I2124">
        <f>37-D2124</f>
        <v>34</v>
      </c>
      <c r="J2124">
        <f>ABS(D2124-D2125)</f>
        <v>18</v>
      </c>
    </row>
    <row r="2125">
      <c r="A2125">
        <v>25446</v>
      </c>
      <c r="B2125" t="str">
        <v>2025-03-08</v>
      </c>
      <c r="C2125" t="str">
        <v>Morning</v>
      </c>
      <c r="D2125">
        <v>21</v>
      </c>
      <c r="E2125" t="str">
        <f>IF(MOD(D2125,2)=0,"EVEN","ODD")</f>
        <v>ODD</v>
      </c>
      <c r="F2125" t="str">
        <f>IF(D2125&lt;=18,"LOW (1-18)","HIGH (19-36)")</f>
        <v>HIGH (19-36)</v>
      </c>
      <c r="G2125">
        <f>INT((D2125-1)/6)+1</f>
        <v>4</v>
      </c>
      <c r="H2125">
        <f>MOD(D2125-1,6)+1</f>
        <v>3</v>
      </c>
      <c r="I2125">
        <f>37-D2125</f>
        <v>16</v>
      </c>
      <c r="J2125">
        <f>ABS(D2125-D2126)</f>
        <v>6</v>
      </c>
    </row>
    <row r="2126">
      <c r="A2126">
        <v>25445</v>
      </c>
      <c r="B2126" t="str">
        <v>2025-03-07</v>
      </c>
      <c r="C2126" t="str">
        <v>Evening</v>
      </c>
      <c r="D2126">
        <v>27</v>
      </c>
      <c r="E2126" t="str">
        <f>IF(MOD(D2126,2)=0,"EVEN","ODD")</f>
        <v>ODD</v>
      </c>
      <c r="F2126" t="str">
        <f>IF(D2126&lt;=18,"LOW (1-18)","HIGH (19-36)")</f>
        <v>HIGH (19-36)</v>
      </c>
      <c r="G2126">
        <f>INT((D2126-1)/6)+1</f>
        <v>5</v>
      </c>
      <c r="H2126">
        <f>MOD(D2126-1,6)+1</f>
        <v>3</v>
      </c>
      <c r="I2126">
        <f>37-D2126</f>
        <v>10</v>
      </c>
      <c r="J2126">
        <f>ABS(D2126-D2127)</f>
        <v>4</v>
      </c>
    </row>
    <row r="2127">
      <c r="A2127">
        <v>25444</v>
      </c>
      <c r="B2127" t="str">
        <v>2025-03-07</v>
      </c>
      <c r="C2127" t="str">
        <v>Afternoon</v>
      </c>
      <c r="D2127">
        <v>23</v>
      </c>
      <c r="E2127" t="str">
        <f>IF(MOD(D2127,2)=0,"EVEN","ODD")</f>
        <v>ODD</v>
      </c>
      <c r="F2127" t="str">
        <f>IF(D2127&lt;=18,"LOW (1-18)","HIGH (19-36)")</f>
        <v>HIGH (19-36)</v>
      </c>
      <c r="G2127">
        <f>INT((D2127-1)/6)+1</f>
        <v>4</v>
      </c>
      <c r="H2127">
        <f>MOD(D2127-1,6)+1</f>
        <v>5</v>
      </c>
      <c r="I2127">
        <f>37-D2127</f>
        <v>14</v>
      </c>
      <c r="J2127">
        <f>ABS(D2127-D2128)</f>
        <v>20</v>
      </c>
    </row>
    <row r="2128">
      <c r="A2128">
        <v>25443</v>
      </c>
      <c r="B2128" t="str">
        <v>2025-03-07</v>
      </c>
      <c r="C2128" t="str">
        <v>Midday</v>
      </c>
      <c r="D2128">
        <v>3</v>
      </c>
      <c r="E2128" t="str">
        <f>IF(MOD(D2128,2)=0,"EVEN","ODD")</f>
        <v>ODD</v>
      </c>
      <c r="F2128" t="str">
        <f>IF(D2128&lt;=18,"LOW (1-18)","HIGH (19-36)")</f>
        <v>LOW (1-18)</v>
      </c>
      <c r="G2128">
        <f>INT((D2128-1)/6)+1</f>
        <v>1</v>
      </c>
      <c r="H2128">
        <f>MOD(D2128-1,6)+1</f>
        <v>3</v>
      </c>
      <c r="I2128">
        <f>37-D2128</f>
        <v>34</v>
      </c>
      <c r="J2128">
        <f>ABS(D2128-D2129)</f>
        <v>2</v>
      </c>
    </row>
    <row r="2129">
      <c r="A2129">
        <v>25442</v>
      </c>
      <c r="B2129" t="str">
        <v>2025-03-07</v>
      </c>
      <c r="C2129" t="str">
        <v>Morning</v>
      </c>
      <c r="D2129">
        <v>1</v>
      </c>
      <c r="E2129" t="str">
        <f>IF(MOD(D2129,2)=0,"EVEN","ODD")</f>
        <v>ODD</v>
      </c>
      <c r="F2129" t="str">
        <f>IF(D2129&lt;=18,"LOW (1-18)","HIGH (19-36)")</f>
        <v>LOW (1-18)</v>
      </c>
      <c r="G2129">
        <f>INT((D2129-1)/6)+1</f>
        <v>1</v>
      </c>
      <c r="H2129">
        <f>MOD(D2129-1,6)+1</f>
        <v>1</v>
      </c>
      <c r="I2129">
        <f>37-D2129</f>
        <v>36</v>
      </c>
      <c r="J2129">
        <f>ABS(D2129-D2130)</f>
        <v>9</v>
      </c>
    </row>
    <row r="2130">
      <c r="A2130">
        <v>25441</v>
      </c>
      <c r="B2130" t="str">
        <v>2025-03-06</v>
      </c>
      <c r="C2130" t="str">
        <v>Evening</v>
      </c>
      <c r="D2130">
        <v>10</v>
      </c>
      <c r="E2130" t="str">
        <f>IF(MOD(D2130,2)=0,"EVEN","ODD")</f>
        <v>EVEN</v>
      </c>
      <c r="F2130" t="str">
        <f>IF(D2130&lt;=18,"LOW (1-18)","HIGH (19-36)")</f>
        <v>LOW (1-18)</v>
      </c>
      <c r="G2130">
        <f>INT((D2130-1)/6)+1</f>
        <v>2</v>
      </c>
      <c r="H2130">
        <f>MOD(D2130-1,6)+1</f>
        <v>4</v>
      </c>
      <c r="I2130">
        <f>37-D2130</f>
        <v>27</v>
      </c>
      <c r="J2130">
        <f>ABS(D2130-D2131)</f>
        <v>9</v>
      </c>
    </row>
    <row r="2131">
      <c r="A2131">
        <v>25440</v>
      </c>
      <c r="B2131" t="str">
        <v>2025-03-06</v>
      </c>
      <c r="C2131" t="str">
        <v>Afternoon</v>
      </c>
      <c r="D2131">
        <v>19</v>
      </c>
      <c r="E2131" t="str">
        <f>IF(MOD(D2131,2)=0,"EVEN","ODD")</f>
        <v>ODD</v>
      </c>
      <c r="F2131" t="str">
        <f>IF(D2131&lt;=18,"LOW (1-18)","HIGH (19-36)")</f>
        <v>HIGH (19-36)</v>
      </c>
      <c r="G2131">
        <f>INT((D2131-1)/6)+1</f>
        <v>4</v>
      </c>
      <c r="H2131">
        <f>MOD(D2131-1,6)+1</f>
        <v>1</v>
      </c>
      <c r="I2131">
        <f>37-D2131</f>
        <v>18</v>
      </c>
      <c r="J2131">
        <f>ABS(D2131-D2132)</f>
        <v>14</v>
      </c>
    </row>
    <row r="2132">
      <c r="A2132">
        <v>25439</v>
      </c>
      <c r="B2132" t="str">
        <v>2025-03-06</v>
      </c>
      <c r="C2132" t="str">
        <v>Midday</v>
      </c>
      <c r="D2132">
        <v>5</v>
      </c>
      <c r="E2132" t="str">
        <f>IF(MOD(D2132,2)=0,"EVEN","ODD")</f>
        <v>ODD</v>
      </c>
      <c r="F2132" t="str">
        <f>IF(D2132&lt;=18,"LOW (1-18)","HIGH (19-36)")</f>
        <v>LOW (1-18)</v>
      </c>
      <c r="G2132">
        <f>INT((D2132-1)/6)+1</f>
        <v>1</v>
      </c>
      <c r="H2132">
        <f>MOD(D2132-1,6)+1</f>
        <v>5</v>
      </c>
      <c r="I2132">
        <f>37-D2132</f>
        <v>32</v>
      </c>
      <c r="J2132">
        <f>ABS(D2132-D2133)</f>
        <v>31</v>
      </c>
    </row>
    <row r="2133">
      <c r="A2133">
        <v>25438</v>
      </c>
      <c r="B2133" t="str">
        <v>2025-03-06</v>
      </c>
      <c r="C2133" t="str">
        <v>Morning</v>
      </c>
      <c r="D2133">
        <v>36</v>
      </c>
      <c r="E2133" t="str">
        <f>IF(MOD(D2133,2)=0,"EVEN","ODD")</f>
        <v>EVEN</v>
      </c>
      <c r="F2133" t="str">
        <f>IF(D2133&lt;=18,"LOW (1-18)","HIGH (19-36)")</f>
        <v>HIGH (19-36)</v>
      </c>
      <c r="G2133">
        <f>INT((D2133-1)/6)+1</f>
        <v>6</v>
      </c>
      <c r="H2133">
        <f>MOD(D2133-1,6)+1</f>
        <v>6</v>
      </c>
      <c r="I2133">
        <f>37-D2133</f>
        <v>1</v>
      </c>
      <c r="J2133">
        <f>ABS(D2133-D2134)</f>
        <v>18</v>
      </c>
    </row>
    <row r="2134">
      <c r="A2134">
        <v>25437</v>
      </c>
      <c r="B2134" t="str">
        <v>2025-03-05</v>
      </c>
      <c r="C2134" t="str">
        <v>Evening</v>
      </c>
      <c r="D2134">
        <v>18</v>
      </c>
      <c r="E2134" t="str">
        <f>IF(MOD(D2134,2)=0,"EVEN","ODD")</f>
        <v>EVEN</v>
      </c>
      <c r="F2134" t="str">
        <f>IF(D2134&lt;=18,"LOW (1-18)","HIGH (19-36)")</f>
        <v>LOW (1-18)</v>
      </c>
      <c r="G2134">
        <f>INT((D2134-1)/6)+1</f>
        <v>3</v>
      </c>
      <c r="H2134">
        <f>MOD(D2134-1,6)+1</f>
        <v>6</v>
      </c>
      <c r="I2134">
        <f>37-D2134</f>
        <v>19</v>
      </c>
      <c r="J2134">
        <f>ABS(D2134-D2135)</f>
        <v>7</v>
      </c>
    </row>
    <row r="2135">
      <c r="A2135">
        <v>25436</v>
      </c>
      <c r="B2135" t="str">
        <v>2025-03-05</v>
      </c>
      <c r="C2135" t="str">
        <v>Afternoon</v>
      </c>
      <c r="D2135">
        <v>11</v>
      </c>
      <c r="E2135" t="str">
        <f>IF(MOD(D2135,2)=0,"EVEN","ODD")</f>
        <v>ODD</v>
      </c>
      <c r="F2135" t="str">
        <f>IF(D2135&lt;=18,"LOW (1-18)","HIGH (19-36)")</f>
        <v>LOW (1-18)</v>
      </c>
      <c r="G2135">
        <f>INT((D2135-1)/6)+1</f>
        <v>2</v>
      </c>
      <c r="H2135">
        <f>MOD(D2135-1,6)+1</f>
        <v>5</v>
      </c>
      <c r="I2135">
        <f>37-D2135</f>
        <v>26</v>
      </c>
      <c r="J2135">
        <f>ABS(D2135-D2136)</f>
        <v>7</v>
      </c>
    </row>
    <row r="2136">
      <c r="A2136">
        <v>25435</v>
      </c>
      <c r="B2136" t="str">
        <v>2025-03-05</v>
      </c>
      <c r="C2136" t="str">
        <v>Midday</v>
      </c>
      <c r="D2136">
        <v>4</v>
      </c>
      <c r="E2136" t="str">
        <f>IF(MOD(D2136,2)=0,"EVEN","ODD")</f>
        <v>EVEN</v>
      </c>
      <c r="F2136" t="str">
        <f>IF(D2136&lt;=18,"LOW (1-18)","HIGH (19-36)")</f>
        <v>LOW (1-18)</v>
      </c>
      <c r="G2136">
        <f>INT((D2136-1)/6)+1</f>
        <v>1</v>
      </c>
      <c r="H2136">
        <f>MOD(D2136-1,6)+1</f>
        <v>4</v>
      </c>
      <c r="I2136">
        <f>37-D2136</f>
        <v>33</v>
      </c>
      <c r="J2136">
        <f>ABS(D2136-D2137)</f>
        <v>20</v>
      </c>
    </row>
    <row r="2137">
      <c r="A2137">
        <v>25434</v>
      </c>
      <c r="B2137" t="str">
        <v>2025-03-05</v>
      </c>
      <c r="C2137" t="str">
        <v>Morning</v>
      </c>
      <c r="D2137">
        <v>24</v>
      </c>
      <c r="E2137" t="str">
        <f>IF(MOD(D2137,2)=0,"EVEN","ODD")</f>
        <v>EVEN</v>
      </c>
      <c r="F2137" t="str">
        <f>IF(D2137&lt;=18,"LOW (1-18)","HIGH (19-36)")</f>
        <v>HIGH (19-36)</v>
      </c>
      <c r="G2137">
        <f>INT((D2137-1)/6)+1</f>
        <v>4</v>
      </c>
      <c r="H2137">
        <f>MOD(D2137-1,6)+1</f>
        <v>6</v>
      </c>
      <c r="I2137">
        <f>37-D2137</f>
        <v>13</v>
      </c>
      <c r="J2137">
        <f>ABS(D2137-D2138)</f>
        <v>9</v>
      </c>
    </row>
    <row r="2138">
      <c r="A2138">
        <v>25433</v>
      </c>
      <c r="B2138" t="str">
        <v>2025-03-04</v>
      </c>
      <c r="C2138" t="str">
        <v>Evening</v>
      </c>
      <c r="D2138">
        <v>15</v>
      </c>
      <c r="E2138" t="str">
        <f>IF(MOD(D2138,2)=0,"EVEN","ODD")</f>
        <v>ODD</v>
      </c>
      <c r="F2138" t="str">
        <f>IF(D2138&lt;=18,"LOW (1-18)","HIGH (19-36)")</f>
        <v>LOW (1-18)</v>
      </c>
      <c r="G2138">
        <f>INT((D2138-1)/6)+1</f>
        <v>3</v>
      </c>
      <c r="H2138">
        <f>MOD(D2138-1,6)+1</f>
        <v>3</v>
      </c>
      <c r="I2138">
        <f>37-D2138</f>
        <v>22</v>
      </c>
      <c r="J2138">
        <f>ABS(D2138-D2139)</f>
        <v>3</v>
      </c>
    </row>
    <row r="2139">
      <c r="A2139">
        <v>25432</v>
      </c>
      <c r="B2139" t="str">
        <v>2025-03-04</v>
      </c>
      <c r="C2139" t="str">
        <v>Afternoon</v>
      </c>
      <c r="D2139">
        <v>18</v>
      </c>
      <c r="E2139" t="str">
        <f>IF(MOD(D2139,2)=0,"EVEN","ODD")</f>
        <v>EVEN</v>
      </c>
      <c r="F2139" t="str">
        <f>IF(D2139&lt;=18,"LOW (1-18)","HIGH (19-36)")</f>
        <v>LOW (1-18)</v>
      </c>
      <c r="G2139">
        <f>INT((D2139-1)/6)+1</f>
        <v>3</v>
      </c>
      <c r="H2139">
        <f>MOD(D2139-1,6)+1</f>
        <v>6</v>
      </c>
      <c r="I2139">
        <f>37-D2139</f>
        <v>19</v>
      </c>
      <c r="J2139">
        <f>ABS(D2139-D2140)</f>
        <v>17</v>
      </c>
    </row>
    <row r="2140">
      <c r="A2140">
        <v>25431</v>
      </c>
      <c r="B2140" t="str">
        <v>2025-03-04</v>
      </c>
      <c r="C2140" t="str">
        <v>Midday</v>
      </c>
      <c r="D2140">
        <v>1</v>
      </c>
      <c r="E2140" t="str">
        <f>IF(MOD(D2140,2)=0,"EVEN","ODD")</f>
        <v>ODD</v>
      </c>
      <c r="F2140" t="str">
        <f>IF(D2140&lt;=18,"LOW (1-18)","HIGH (19-36)")</f>
        <v>LOW (1-18)</v>
      </c>
      <c r="G2140">
        <f>INT((D2140-1)/6)+1</f>
        <v>1</v>
      </c>
      <c r="H2140">
        <f>MOD(D2140-1,6)+1</f>
        <v>1</v>
      </c>
      <c r="I2140">
        <f>37-D2140</f>
        <v>36</v>
      </c>
      <c r="J2140">
        <f>ABS(D2140-D2141)</f>
        <v>3</v>
      </c>
    </row>
    <row r="2141">
      <c r="A2141">
        <v>25430</v>
      </c>
      <c r="B2141" t="str">
        <v>2025-03-04</v>
      </c>
      <c r="C2141" t="str">
        <v>Morning</v>
      </c>
      <c r="D2141">
        <v>4</v>
      </c>
      <c r="E2141" t="str">
        <f>IF(MOD(D2141,2)=0,"EVEN","ODD")</f>
        <v>EVEN</v>
      </c>
      <c r="F2141" t="str">
        <f>IF(D2141&lt;=18,"LOW (1-18)","HIGH (19-36)")</f>
        <v>LOW (1-18)</v>
      </c>
      <c r="G2141">
        <f>INT((D2141-1)/6)+1</f>
        <v>1</v>
      </c>
      <c r="H2141">
        <f>MOD(D2141-1,6)+1</f>
        <v>4</v>
      </c>
      <c r="I2141">
        <f>37-D2141</f>
        <v>33</v>
      </c>
      <c r="J2141">
        <f>ABS(D2141-D2142)</f>
        <v>19</v>
      </c>
    </row>
    <row r="2142">
      <c r="A2142">
        <v>25429</v>
      </c>
      <c r="B2142" t="str">
        <v>2025-03-03</v>
      </c>
      <c r="C2142" t="str">
        <v>Evening</v>
      </c>
      <c r="D2142">
        <v>23</v>
      </c>
      <c r="E2142" t="str">
        <f>IF(MOD(D2142,2)=0,"EVEN","ODD")</f>
        <v>ODD</v>
      </c>
      <c r="F2142" t="str">
        <f>IF(D2142&lt;=18,"LOW (1-18)","HIGH (19-36)")</f>
        <v>HIGH (19-36)</v>
      </c>
      <c r="G2142">
        <f>INT((D2142-1)/6)+1</f>
        <v>4</v>
      </c>
      <c r="H2142">
        <f>MOD(D2142-1,6)+1</f>
        <v>5</v>
      </c>
      <c r="I2142">
        <f>37-D2142</f>
        <v>14</v>
      </c>
      <c r="J2142">
        <f>ABS(D2142-D2143)</f>
        <v>2</v>
      </c>
    </row>
    <row r="2143">
      <c r="A2143">
        <v>25428</v>
      </c>
      <c r="B2143" t="str">
        <v>2025-03-03</v>
      </c>
      <c r="C2143" t="str">
        <v>Afternoon</v>
      </c>
      <c r="D2143">
        <v>25</v>
      </c>
      <c r="E2143" t="str">
        <f>IF(MOD(D2143,2)=0,"EVEN","ODD")</f>
        <v>ODD</v>
      </c>
      <c r="F2143" t="str">
        <f>IF(D2143&lt;=18,"LOW (1-18)","HIGH (19-36)")</f>
        <v>HIGH (19-36)</v>
      </c>
      <c r="G2143">
        <f>INT((D2143-1)/6)+1</f>
        <v>5</v>
      </c>
      <c r="H2143">
        <f>MOD(D2143-1,6)+1</f>
        <v>1</v>
      </c>
      <c r="I2143">
        <f>37-D2143</f>
        <v>12</v>
      </c>
      <c r="J2143">
        <f>ABS(D2143-D2144)</f>
        <v>3</v>
      </c>
    </row>
    <row r="2144">
      <c r="A2144">
        <v>25427</v>
      </c>
      <c r="B2144" t="str">
        <v>2025-03-03</v>
      </c>
      <c r="C2144" t="str">
        <v>Midday</v>
      </c>
      <c r="D2144">
        <v>22</v>
      </c>
      <c r="E2144" t="str">
        <f>IF(MOD(D2144,2)=0,"EVEN","ODD")</f>
        <v>EVEN</v>
      </c>
      <c r="F2144" t="str">
        <f>IF(D2144&lt;=18,"LOW (1-18)","HIGH (19-36)")</f>
        <v>HIGH (19-36)</v>
      </c>
      <c r="G2144">
        <f>INT((D2144-1)/6)+1</f>
        <v>4</v>
      </c>
      <c r="H2144">
        <f>MOD(D2144-1,6)+1</f>
        <v>4</v>
      </c>
      <c r="I2144">
        <f>37-D2144</f>
        <v>15</v>
      </c>
      <c r="J2144">
        <f>ABS(D2144-D2145)</f>
        <v>3</v>
      </c>
    </row>
    <row r="2145">
      <c r="A2145">
        <v>25426</v>
      </c>
      <c r="B2145" t="str">
        <v>2025-03-03</v>
      </c>
      <c r="C2145" t="str">
        <v>Morning</v>
      </c>
      <c r="D2145">
        <v>19</v>
      </c>
      <c r="E2145" t="str">
        <f>IF(MOD(D2145,2)=0,"EVEN","ODD")</f>
        <v>ODD</v>
      </c>
      <c r="F2145" t="str">
        <f>IF(D2145&lt;=18,"LOW (1-18)","HIGH (19-36)")</f>
        <v>HIGH (19-36)</v>
      </c>
      <c r="G2145">
        <f>INT((D2145-1)/6)+1</f>
        <v>4</v>
      </c>
      <c r="H2145">
        <f>MOD(D2145-1,6)+1</f>
        <v>1</v>
      </c>
      <c r="I2145">
        <f>37-D2145</f>
        <v>18</v>
      </c>
      <c r="J2145">
        <f>ABS(D2145-D2146)</f>
        <v>15</v>
      </c>
    </row>
    <row r="2146">
      <c r="A2146">
        <v>25425</v>
      </c>
      <c r="B2146" t="str">
        <v>2025-03-01</v>
      </c>
      <c r="C2146" t="str">
        <v>Evening</v>
      </c>
      <c r="D2146">
        <v>4</v>
      </c>
      <c r="E2146" t="str">
        <f>IF(MOD(D2146,2)=0,"EVEN","ODD")</f>
        <v>EVEN</v>
      </c>
      <c r="F2146" t="str">
        <f>IF(D2146&lt;=18,"LOW (1-18)","HIGH (19-36)")</f>
        <v>LOW (1-18)</v>
      </c>
      <c r="G2146">
        <f>INT((D2146-1)/6)+1</f>
        <v>1</v>
      </c>
      <c r="H2146">
        <f>MOD(D2146-1,6)+1</f>
        <v>4</v>
      </c>
      <c r="I2146">
        <f>37-D2146</f>
        <v>33</v>
      </c>
      <c r="J2146">
        <f>ABS(D2146-D2147)</f>
        <v>1</v>
      </c>
    </row>
    <row r="2147">
      <c r="A2147">
        <v>25424</v>
      </c>
      <c r="B2147" t="str">
        <v>2025-03-01</v>
      </c>
      <c r="C2147" t="str">
        <v>Afternoon</v>
      </c>
      <c r="D2147">
        <v>5</v>
      </c>
      <c r="E2147" t="str">
        <f>IF(MOD(D2147,2)=0,"EVEN","ODD")</f>
        <v>ODD</v>
      </c>
      <c r="F2147" t="str">
        <f>IF(D2147&lt;=18,"LOW (1-18)","HIGH (19-36)")</f>
        <v>LOW (1-18)</v>
      </c>
      <c r="G2147">
        <f>INT((D2147-1)/6)+1</f>
        <v>1</v>
      </c>
      <c r="H2147">
        <f>MOD(D2147-1,6)+1</f>
        <v>5</v>
      </c>
      <c r="I2147">
        <f>37-D2147</f>
        <v>32</v>
      </c>
      <c r="J2147">
        <f>ABS(D2147-D2148)</f>
        <v>25</v>
      </c>
    </row>
    <row r="2148">
      <c r="A2148">
        <v>25423</v>
      </c>
      <c r="B2148" t="str">
        <v>2025-03-01</v>
      </c>
      <c r="C2148" t="str">
        <v>Midday</v>
      </c>
      <c r="D2148">
        <v>30</v>
      </c>
      <c r="E2148" t="str">
        <f>IF(MOD(D2148,2)=0,"EVEN","ODD")</f>
        <v>EVEN</v>
      </c>
      <c r="F2148" t="str">
        <f>IF(D2148&lt;=18,"LOW (1-18)","HIGH (19-36)")</f>
        <v>HIGH (19-36)</v>
      </c>
      <c r="G2148">
        <f>INT((D2148-1)/6)+1</f>
        <v>5</v>
      </c>
      <c r="H2148">
        <f>MOD(D2148-1,6)+1</f>
        <v>6</v>
      </c>
      <c r="I2148">
        <f>37-D2148</f>
        <v>7</v>
      </c>
      <c r="J2148">
        <f>ABS(D2148-D2149)</f>
        <v>22</v>
      </c>
    </row>
    <row r="2149">
      <c r="A2149">
        <v>25422</v>
      </c>
      <c r="B2149" t="str">
        <v>2025-03-01</v>
      </c>
      <c r="C2149" t="str">
        <v>Morning</v>
      </c>
      <c r="D2149">
        <v>8</v>
      </c>
      <c r="E2149" t="str">
        <f>IF(MOD(D2149,2)=0,"EVEN","ODD")</f>
        <v>EVEN</v>
      </c>
      <c r="F2149" t="str">
        <f>IF(D2149&lt;=18,"LOW (1-18)","HIGH (19-36)")</f>
        <v>LOW (1-18)</v>
      </c>
      <c r="G2149">
        <f>INT((D2149-1)/6)+1</f>
        <v>2</v>
      </c>
      <c r="H2149">
        <f>MOD(D2149-1,6)+1</f>
        <v>2</v>
      </c>
      <c r="I2149">
        <f>37-D2149</f>
        <v>29</v>
      </c>
      <c r="J2149">
        <f>ABS(D2149-D2150)</f>
        <v>3</v>
      </c>
    </row>
    <row r="2150">
      <c r="A2150">
        <v>25421</v>
      </c>
      <c r="B2150" t="str">
        <v>2025-02-28</v>
      </c>
      <c r="C2150" t="str">
        <v>Evening</v>
      </c>
      <c r="D2150">
        <v>11</v>
      </c>
      <c r="E2150" t="str">
        <f>IF(MOD(D2150,2)=0,"EVEN","ODD")</f>
        <v>ODD</v>
      </c>
      <c r="F2150" t="str">
        <f>IF(D2150&lt;=18,"LOW (1-18)","HIGH (19-36)")</f>
        <v>LOW (1-18)</v>
      </c>
      <c r="G2150">
        <f>INT((D2150-1)/6)+1</f>
        <v>2</v>
      </c>
      <c r="H2150">
        <f>MOD(D2150-1,6)+1</f>
        <v>5</v>
      </c>
      <c r="I2150">
        <f>37-D2150</f>
        <v>26</v>
      </c>
      <c r="J2150">
        <f>ABS(D2150-D2151)</f>
        <v>23</v>
      </c>
    </row>
    <row r="2151">
      <c r="A2151">
        <v>25420</v>
      </c>
      <c r="B2151" t="str">
        <v>2025-02-28</v>
      </c>
      <c r="C2151" t="str">
        <v>Afternoon</v>
      </c>
      <c r="D2151">
        <v>34</v>
      </c>
      <c r="E2151" t="str">
        <f>IF(MOD(D2151,2)=0,"EVEN","ODD")</f>
        <v>EVEN</v>
      </c>
      <c r="F2151" t="str">
        <f>IF(D2151&lt;=18,"LOW (1-18)","HIGH (19-36)")</f>
        <v>HIGH (19-36)</v>
      </c>
      <c r="G2151">
        <f>INT((D2151-1)/6)+1</f>
        <v>6</v>
      </c>
      <c r="H2151">
        <f>MOD(D2151-1,6)+1</f>
        <v>4</v>
      </c>
      <c r="I2151">
        <f>37-D2151</f>
        <v>3</v>
      </c>
      <c r="J2151">
        <f>ABS(D2151-D2152)</f>
        <v>14</v>
      </c>
    </row>
    <row r="2152">
      <c r="A2152">
        <v>25419</v>
      </c>
      <c r="B2152" t="str">
        <v>2025-02-28</v>
      </c>
      <c r="C2152" t="str">
        <v>Midday</v>
      </c>
      <c r="D2152">
        <v>20</v>
      </c>
      <c r="E2152" t="str">
        <f>IF(MOD(D2152,2)=0,"EVEN","ODD")</f>
        <v>EVEN</v>
      </c>
      <c r="F2152" t="str">
        <f>IF(D2152&lt;=18,"LOW (1-18)","HIGH (19-36)")</f>
        <v>HIGH (19-36)</v>
      </c>
      <c r="G2152">
        <f>INT((D2152-1)/6)+1</f>
        <v>4</v>
      </c>
      <c r="H2152">
        <f>MOD(D2152-1,6)+1</f>
        <v>2</v>
      </c>
      <c r="I2152">
        <f>37-D2152</f>
        <v>17</v>
      </c>
      <c r="J2152">
        <f>ABS(D2152-D2153)</f>
        <v>7</v>
      </c>
    </row>
    <row r="2153">
      <c r="A2153">
        <v>25418</v>
      </c>
      <c r="B2153" t="str">
        <v>2025-02-28</v>
      </c>
      <c r="C2153" t="str">
        <v>Morning</v>
      </c>
      <c r="D2153">
        <v>13</v>
      </c>
      <c r="E2153" t="str">
        <f>IF(MOD(D2153,2)=0,"EVEN","ODD")</f>
        <v>ODD</v>
      </c>
      <c r="F2153" t="str">
        <f>IF(D2153&lt;=18,"LOW (1-18)","HIGH (19-36)")</f>
        <v>LOW (1-18)</v>
      </c>
      <c r="G2153">
        <f>INT((D2153-1)/6)+1</f>
        <v>3</v>
      </c>
      <c r="H2153">
        <f>MOD(D2153-1,6)+1</f>
        <v>1</v>
      </c>
      <c r="I2153">
        <f>37-D2153</f>
        <v>24</v>
      </c>
      <c r="J2153">
        <f>ABS(D2153-D2154)</f>
        <v>2</v>
      </c>
    </row>
    <row r="2154">
      <c r="A2154">
        <v>25417</v>
      </c>
      <c r="B2154" t="str">
        <v>2025-02-27</v>
      </c>
      <c r="C2154" t="str">
        <v>Evening</v>
      </c>
      <c r="D2154">
        <v>15</v>
      </c>
      <c r="E2154" t="str">
        <f>IF(MOD(D2154,2)=0,"EVEN","ODD")</f>
        <v>ODD</v>
      </c>
      <c r="F2154" t="str">
        <f>IF(D2154&lt;=18,"LOW (1-18)","HIGH (19-36)")</f>
        <v>LOW (1-18)</v>
      </c>
      <c r="G2154">
        <f>INT((D2154-1)/6)+1</f>
        <v>3</v>
      </c>
      <c r="H2154">
        <f>MOD(D2154-1,6)+1</f>
        <v>3</v>
      </c>
      <c r="I2154">
        <f>37-D2154</f>
        <v>22</v>
      </c>
      <c r="J2154">
        <f>ABS(D2154-D2155)</f>
        <v>11</v>
      </c>
    </row>
    <row r="2155">
      <c r="A2155">
        <v>25416</v>
      </c>
      <c r="B2155" t="str">
        <v>2025-02-27</v>
      </c>
      <c r="C2155" t="str">
        <v>Afternoon</v>
      </c>
      <c r="D2155">
        <v>26</v>
      </c>
      <c r="E2155" t="str">
        <f>IF(MOD(D2155,2)=0,"EVEN","ODD")</f>
        <v>EVEN</v>
      </c>
      <c r="F2155" t="str">
        <f>IF(D2155&lt;=18,"LOW (1-18)","HIGH (19-36)")</f>
        <v>HIGH (19-36)</v>
      </c>
      <c r="G2155">
        <f>INT((D2155-1)/6)+1</f>
        <v>5</v>
      </c>
      <c r="H2155">
        <f>MOD(D2155-1,6)+1</f>
        <v>2</v>
      </c>
      <c r="I2155">
        <f>37-D2155</f>
        <v>11</v>
      </c>
      <c r="J2155">
        <f>ABS(D2155-D2156)</f>
        <v>1</v>
      </c>
    </row>
    <row r="2156">
      <c r="A2156">
        <v>25415</v>
      </c>
      <c r="B2156" t="str">
        <v>2025-02-27</v>
      </c>
      <c r="C2156" t="str">
        <v>Midday</v>
      </c>
      <c r="D2156">
        <v>27</v>
      </c>
      <c r="E2156" t="str">
        <f>IF(MOD(D2156,2)=0,"EVEN","ODD")</f>
        <v>ODD</v>
      </c>
      <c r="F2156" t="str">
        <f>IF(D2156&lt;=18,"LOW (1-18)","HIGH (19-36)")</f>
        <v>HIGH (19-36)</v>
      </c>
      <c r="G2156">
        <f>INT((D2156-1)/6)+1</f>
        <v>5</v>
      </c>
      <c r="H2156">
        <f>MOD(D2156-1,6)+1</f>
        <v>3</v>
      </c>
      <c r="I2156">
        <f>37-D2156</f>
        <v>10</v>
      </c>
      <c r="J2156">
        <f>ABS(D2156-D2157)</f>
        <v>2</v>
      </c>
    </row>
    <row r="2157">
      <c r="A2157">
        <v>25414</v>
      </c>
      <c r="B2157" t="str">
        <v>2025-02-27</v>
      </c>
      <c r="C2157" t="str">
        <v>Morning</v>
      </c>
      <c r="D2157">
        <v>29</v>
      </c>
      <c r="E2157" t="str">
        <f>IF(MOD(D2157,2)=0,"EVEN","ODD")</f>
        <v>ODD</v>
      </c>
      <c r="F2157" t="str">
        <f>IF(D2157&lt;=18,"LOW (1-18)","HIGH (19-36)")</f>
        <v>HIGH (19-36)</v>
      </c>
      <c r="G2157">
        <f>INT((D2157-1)/6)+1</f>
        <v>5</v>
      </c>
      <c r="H2157">
        <f>MOD(D2157-1,6)+1</f>
        <v>5</v>
      </c>
      <c r="I2157">
        <f>37-D2157</f>
        <v>8</v>
      </c>
      <c r="J2157">
        <f>ABS(D2157-D2158)</f>
        <v>14</v>
      </c>
    </row>
    <row r="2158">
      <c r="A2158">
        <v>25413</v>
      </c>
      <c r="B2158" t="str">
        <v>2025-02-26</v>
      </c>
      <c r="C2158" t="str">
        <v>Evening</v>
      </c>
      <c r="D2158">
        <v>15</v>
      </c>
      <c r="E2158" t="str">
        <f>IF(MOD(D2158,2)=0,"EVEN","ODD")</f>
        <v>ODD</v>
      </c>
      <c r="F2158" t="str">
        <f>IF(D2158&lt;=18,"LOW (1-18)","HIGH (19-36)")</f>
        <v>LOW (1-18)</v>
      </c>
      <c r="G2158">
        <f>INT((D2158-1)/6)+1</f>
        <v>3</v>
      </c>
      <c r="H2158">
        <f>MOD(D2158-1,6)+1</f>
        <v>3</v>
      </c>
      <c r="I2158">
        <f>37-D2158</f>
        <v>22</v>
      </c>
      <c r="J2158">
        <f>ABS(D2158-D2159)</f>
        <v>3</v>
      </c>
    </row>
    <row r="2159">
      <c r="A2159">
        <v>25412</v>
      </c>
      <c r="B2159" t="str">
        <v>2025-02-26</v>
      </c>
      <c r="C2159" t="str">
        <v>Afternoon</v>
      </c>
      <c r="D2159">
        <v>18</v>
      </c>
      <c r="E2159" t="str">
        <f>IF(MOD(D2159,2)=0,"EVEN","ODD")</f>
        <v>EVEN</v>
      </c>
      <c r="F2159" t="str">
        <f>IF(D2159&lt;=18,"LOW (1-18)","HIGH (19-36)")</f>
        <v>LOW (1-18)</v>
      </c>
      <c r="G2159">
        <f>INT((D2159-1)/6)+1</f>
        <v>3</v>
      </c>
      <c r="H2159">
        <f>MOD(D2159-1,6)+1</f>
        <v>6</v>
      </c>
      <c r="I2159">
        <f>37-D2159</f>
        <v>19</v>
      </c>
      <c r="J2159">
        <f>ABS(D2159-D2160)</f>
        <v>13</v>
      </c>
    </row>
    <row r="2160">
      <c r="A2160">
        <v>25411</v>
      </c>
      <c r="B2160" t="str">
        <v>2025-02-26</v>
      </c>
      <c r="C2160" t="str">
        <v>Midday</v>
      </c>
      <c r="D2160">
        <v>5</v>
      </c>
      <c r="E2160" t="str">
        <f>IF(MOD(D2160,2)=0,"EVEN","ODD")</f>
        <v>ODD</v>
      </c>
      <c r="F2160" t="str">
        <f>IF(D2160&lt;=18,"LOW (1-18)","HIGH (19-36)")</f>
        <v>LOW (1-18)</v>
      </c>
      <c r="G2160">
        <f>INT((D2160-1)/6)+1</f>
        <v>1</v>
      </c>
      <c r="H2160">
        <f>MOD(D2160-1,6)+1</f>
        <v>5</v>
      </c>
      <c r="I2160">
        <f>37-D2160</f>
        <v>32</v>
      </c>
      <c r="J2160">
        <f>ABS(D2160-D2161)</f>
        <v>6</v>
      </c>
    </row>
    <row r="2161">
      <c r="A2161">
        <v>25410</v>
      </c>
      <c r="B2161" t="str">
        <v>2025-02-26</v>
      </c>
      <c r="C2161" t="str">
        <v>Morning</v>
      </c>
      <c r="D2161">
        <v>11</v>
      </c>
      <c r="E2161" t="str">
        <f>IF(MOD(D2161,2)=0,"EVEN","ODD")</f>
        <v>ODD</v>
      </c>
      <c r="F2161" t="str">
        <f>IF(D2161&lt;=18,"LOW (1-18)","HIGH (19-36)")</f>
        <v>LOW (1-18)</v>
      </c>
      <c r="G2161">
        <f>INT((D2161-1)/6)+1</f>
        <v>2</v>
      </c>
      <c r="H2161">
        <f>MOD(D2161-1,6)+1</f>
        <v>5</v>
      </c>
      <c r="I2161">
        <f>37-D2161</f>
        <v>26</v>
      </c>
      <c r="J2161">
        <f>ABS(D2161-D2162)</f>
        <v>3</v>
      </c>
    </row>
    <row r="2162">
      <c r="A2162">
        <v>25409</v>
      </c>
      <c r="B2162" t="str">
        <v>2025-02-25</v>
      </c>
      <c r="C2162" t="str">
        <v>Evening</v>
      </c>
      <c r="D2162">
        <v>8</v>
      </c>
      <c r="E2162" t="str">
        <f>IF(MOD(D2162,2)=0,"EVEN","ODD")</f>
        <v>EVEN</v>
      </c>
      <c r="F2162" t="str">
        <f>IF(D2162&lt;=18,"LOW (1-18)","HIGH (19-36)")</f>
        <v>LOW (1-18)</v>
      </c>
      <c r="G2162">
        <f>INT((D2162-1)/6)+1</f>
        <v>2</v>
      </c>
      <c r="H2162">
        <f>MOD(D2162-1,6)+1</f>
        <v>2</v>
      </c>
      <c r="I2162">
        <f>37-D2162</f>
        <v>29</v>
      </c>
      <c r="J2162">
        <f>ABS(D2162-D2163)</f>
        <v>23</v>
      </c>
    </row>
    <row r="2163">
      <c r="A2163">
        <v>25408</v>
      </c>
      <c r="B2163" t="str">
        <v>2025-02-25</v>
      </c>
      <c r="C2163" t="str">
        <v>Afternoon</v>
      </c>
      <c r="D2163">
        <v>31</v>
      </c>
      <c r="E2163" t="str">
        <f>IF(MOD(D2163,2)=0,"EVEN","ODD")</f>
        <v>ODD</v>
      </c>
      <c r="F2163" t="str">
        <f>IF(D2163&lt;=18,"LOW (1-18)","HIGH (19-36)")</f>
        <v>HIGH (19-36)</v>
      </c>
      <c r="G2163">
        <f>INT((D2163-1)/6)+1</f>
        <v>6</v>
      </c>
      <c r="H2163">
        <f>MOD(D2163-1,6)+1</f>
        <v>1</v>
      </c>
      <c r="I2163">
        <f>37-D2163</f>
        <v>6</v>
      </c>
      <c r="J2163">
        <f>ABS(D2163-D2164)</f>
        <v>3</v>
      </c>
    </row>
    <row r="2164">
      <c r="A2164">
        <v>25407</v>
      </c>
      <c r="B2164" t="str">
        <v>2025-02-25</v>
      </c>
      <c r="C2164" t="str">
        <v>Midday</v>
      </c>
      <c r="D2164">
        <v>28</v>
      </c>
      <c r="E2164" t="str">
        <f>IF(MOD(D2164,2)=0,"EVEN","ODD")</f>
        <v>EVEN</v>
      </c>
      <c r="F2164" t="str">
        <f>IF(D2164&lt;=18,"LOW (1-18)","HIGH (19-36)")</f>
        <v>HIGH (19-36)</v>
      </c>
      <c r="G2164">
        <f>INT((D2164-1)/6)+1</f>
        <v>5</v>
      </c>
      <c r="H2164">
        <f>MOD(D2164-1,6)+1</f>
        <v>4</v>
      </c>
      <c r="I2164">
        <f>37-D2164</f>
        <v>9</v>
      </c>
      <c r="J2164">
        <f>ABS(D2164-D2165)</f>
        <v>13</v>
      </c>
    </row>
    <row r="2165">
      <c r="A2165">
        <v>25406</v>
      </c>
      <c r="B2165" t="str">
        <v>2025-02-25</v>
      </c>
      <c r="C2165" t="str">
        <v>Morning</v>
      </c>
      <c r="D2165">
        <v>15</v>
      </c>
      <c r="E2165" t="str">
        <f>IF(MOD(D2165,2)=0,"EVEN","ODD")</f>
        <v>ODD</v>
      </c>
      <c r="F2165" t="str">
        <f>IF(D2165&lt;=18,"LOW (1-18)","HIGH (19-36)")</f>
        <v>LOW (1-18)</v>
      </c>
      <c r="G2165">
        <f>INT((D2165-1)/6)+1</f>
        <v>3</v>
      </c>
      <c r="H2165">
        <f>MOD(D2165-1,6)+1</f>
        <v>3</v>
      </c>
      <c r="I2165">
        <f>37-D2165</f>
        <v>22</v>
      </c>
      <c r="J2165">
        <f>ABS(D2165-D2166)</f>
        <v>5</v>
      </c>
    </row>
    <row r="2166">
      <c r="A2166">
        <v>25405</v>
      </c>
      <c r="B2166" t="str">
        <v>2025-02-24</v>
      </c>
      <c r="C2166" t="str">
        <v>Evening</v>
      </c>
      <c r="D2166">
        <v>20</v>
      </c>
      <c r="E2166" t="str">
        <f>IF(MOD(D2166,2)=0,"EVEN","ODD")</f>
        <v>EVEN</v>
      </c>
      <c r="F2166" t="str">
        <f>IF(D2166&lt;=18,"LOW (1-18)","HIGH (19-36)")</f>
        <v>HIGH (19-36)</v>
      </c>
      <c r="G2166">
        <f>INT((D2166-1)/6)+1</f>
        <v>4</v>
      </c>
      <c r="H2166">
        <f>MOD(D2166-1,6)+1</f>
        <v>2</v>
      </c>
      <c r="I2166">
        <f>37-D2166</f>
        <v>17</v>
      </c>
      <c r="J2166">
        <f>ABS(D2166-D2167)</f>
        <v>7</v>
      </c>
    </row>
    <row r="2167">
      <c r="A2167">
        <v>25404</v>
      </c>
      <c r="B2167" t="str">
        <v>2025-02-24</v>
      </c>
      <c r="C2167" t="str">
        <v>Afternoon</v>
      </c>
      <c r="D2167">
        <v>13</v>
      </c>
      <c r="E2167" t="str">
        <f>IF(MOD(D2167,2)=0,"EVEN","ODD")</f>
        <v>ODD</v>
      </c>
      <c r="F2167" t="str">
        <f>IF(D2167&lt;=18,"LOW (1-18)","HIGH (19-36)")</f>
        <v>LOW (1-18)</v>
      </c>
      <c r="G2167">
        <f>INT((D2167-1)/6)+1</f>
        <v>3</v>
      </c>
      <c r="H2167">
        <f>MOD(D2167-1,6)+1</f>
        <v>1</v>
      </c>
      <c r="I2167">
        <f>37-D2167</f>
        <v>24</v>
      </c>
      <c r="J2167">
        <f>ABS(D2167-D2168)</f>
        <v>9</v>
      </c>
    </row>
    <row r="2168">
      <c r="A2168">
        <v>25403</v>
      </c>
      <c r="B2168" t="str">
        <v>2025-02-24</v>
      </c>
      <c r="C2168" t="str">
        <v>Midday</v>
      </c>
      <c r="D2168">
        <v>22</v>
      </c>
      <c r="E2168" t="str">
        <f>IF(MOD(D2168,2)=0,"EVEN","ODD")</f>
        <v>EVEN</v>
      </c>
      <c r="F2168" t="str">
        <f>IF(D2168&lt;=18,"LOW (1-18)","HIGH (19-36)")</f>
        <v>HIGH (19-36)</v>
      </c>
      <c r="G2168">
        <f>INT((D2168-1)/6)+1</f>
        <v>4</v>
      </c>
      <c r="H2168">
        <f>MOD(D2168-1,6)+1</f>
        <v>4</v>
      </c>
      <c r="I2168">
        <f>37-D2168</f>
        <v>15</v>
      </c>
      <c r="J2168">
        <f>ABS(D2168-D2169)</f>
        <v>11</v>
      </c>
    </row>
    <row r="2169">
      <c r="A2169">
        <v>25402</v>
      </c>
      <c r="B2169" t="str">
        <v>2025-02-24</v>
      </c>
      <c r="C2169" t="str">
        <v>Morning</v>
      </c>
      <c r="D2169">
        <v>11</v>
      </c>
      <c r="E2169" t="str">
        <f>IF(MOD(D2169,2)=0,"EVEN","ODD")</f>
        <v>ODD</v>
      </c>
      <c r="F2169" t="str">
        <f>IF(D2169&lt;=18,"LOW (1-18)","HIGH (19-36)")</f>
        <v>LOW (1-18)</v>
      </c>
      <c r="G2169">
        <f>INT((D2169-1)/6)+1</f>
        <v>2</v>
      </c>
      <c r="H2169">
        <f>MOD(D2169-1,6)+1</f>
        <v>5</v>
      </c>
      <c r="I2169">
        <f>37-D2169</f>
        <v>26</v>
      </c>
      <c r="J2169">
        <f>ABS(D2169-D2170)</f>
        <v>2</v>
      </c>
    </row>
    <row r="2170">
      <c r="A2170">
        <v>25401</v>
      </c>
      <c r="B2170" t="str">
        <v>2025-02-22</v>
      </c>
      <c r="C2170" t="str">
        <v>Evening</v>
      </c>
      <c r="D2170">
        <v>9</v>
      </c>
      <c r="E2170" t="str">
        <f>IF(MOD(D2170,2)=0,"EVEN","ODD")</f>
        <v>ODD</v>
      </c>
      <c r="F2170" t="str">
        <f>IF(D2170&lt;=18,"LOW (1-18)","HIGH (19-36)")</f>
        <v>LOW (1-18)</v>
      </c>
      <c r="G2170">
        <f>INT((D2170-1)/6)+1</f>
        <v>2</v>
      </c>
      <c r="H2170">
        <f>MOD(D2170-1,6)+1</f>
        <v>3</v>
      </c>
      <c r="I2170">
        <f>37-D2170</f>
        <v>28</v>
      </c>
      <c r="J2170">
        <f>ABS(D2170-D2171)</f>
        <v>18</v>
      </c>
    </row>
    <row r="2171">
      <c r="A2171">
        <v>25400</v>
      </c>
      <c r="B2171" t="str">
        <v>2025-02-22</v>
      </c>
      <c r="C2171" t="str">
        <v>Afternoon</v>
      </c>
      <c r="D2171">
        <v>27</v>
      </c>
      <c r="E2171" t="str">
        <f>IF(MOD(D2171,2)=0,"EVEN","ODD")</f>
        <v>ODD</v>
      </c>
      <c r="F2171" t="str">
        <f>IF(D2171&lt;=18,"LOW (1-18)","HIGH (19-36)")</f>
        <v>HIGH (19-36)</v>
      </c>
      <c r="G2171">
        <f>INT((D2171-1)/6)+1</f>
        <v>5</v>
      </c>
      <c r="H2171">
        <f>MOD(D2171-1,6)+1</f>
        <v>3</v>
      </c>
      <c r="I2171">
        <f>37-D2171</f>
        <v>10</v>
      </c>
      <c r="J2171">
        <f>ABS(D2171-D2172)</f>
        <v>5</v>
      </c>
    </row>
    <row r="2172">
      <c r="A2172">
        <v>25399</v>
      </c>
      <c r="B2172" t="str">
        <v>2025-02-22</v>
      </c>
      <c r="C2172" t="str">
        <v>Midday</v>
      </c>
      <c r="D2172">
        <v>22</v>
      </c>
      <c r="E2172" t="str">
        <f>IF(MOD(D2172,2)=0,"EVEN","ODD")</f>
        <v>EVEN</v>
      </c>
      <c r="F2172" t="str">
        <f>IF(D2172&lt;=18,"LOW (1-18)","HIGH (19-36)")</f>
        <v>HIGH (19-36)</v>
      </c>
      <c r="G2172">
        <f>INT((D2172-1)/6)+1</f>
        <v>4</v>
      </c>
      <c r="H2172">
        <f>MOD(D2172-1,6)+1</f>
        <v>4</v>
      </c>
      <c r="I2172">
        <f>37-D2172</f>
        <v>15</v>
      </c>
      <c r="J2172">
        <f>ABS(D2172-D2173)</f>
        <v>6</v>
      </c>
    </row>
    <row r="2173">
      <c r="A2173">
        <v>25398</v>
      </c>
      <c r="B2173" t="str">
        <v>2025-02-22</v>
      </c>
      <c r="C2173" t="str">
        <v>Morning</v>
      </c>
      <c r="D2173">
        <v>28</v>
      </c>
      <c r="E2173" t="str">
        <f>IF(MOD(D2173,2)=0,"EVEN","ODD")</f>
        <v>EVEN</v>
      </c>
      <c r="F2173" t="str">
        <f>IF(D2173&lt;=18,"LOW (1-18)","HIGH (19-36)")</f>
        <v>HIGH (19-36)</v>
      </c>
      <c r="G2173">
        <f>INT((D2173-1)/6)+1</f>
        <v>5</v>
      </c>
      <c r="H2173">
        <f>MOD(D2173-1,6)+1</f>
        <v>4</v>
      </c>
      <c r="I2173">
        <f>37-D2173</f>
        <v>9</v>
      </c>
      <c r="J2173">
        <f>ABS(D2173-D2174)</f>
        <v>18</v>
      </c>
    </row>
    <row r="2174">
      <c r="A2174">
        <v>25397</v>
      </c>
      <c r="B2174" t="str">
        <v>2025-02-21</v>
      </c>
      <c r="C2174" t="str">
        <v>Evening</v>
      </c>
      <c r="D2174">
        <v>10</v>
      </c>
      <c r="E2174" t="str">
        <f>IF(MOD(D2174,2)=0,"EVEN","ODD")</f>
        <v>EVEN</v>
      </c>
      <c r="F2174" t="str">
        <f>IF(D2174&lt;=18,"LOW (1-18)","HIGH (19-36)")</f>
        <v>LOW (1-18)</v>
      </c>
      <c r="G2174">
        <f>INT((D2174-1)/6)+1</f>
        <v>2</v>
      </c>
      <c r="H2174">
        <f>MOD(D2174-1,6)+1</f>
        <v>4</v>
      </c>
      <c r="I2174">
        <f>37-D2174</f>
        <v>27</v>
      </c>
      <c r="J2174">
        <f>ABS(D2174-D2175)</f>
        <v>22</v>
      </c>
    </row>
    <row r="2175">
      <c r="A2175">
        <v>25396</v>
      </c>
      <c r="B2175" t="str">
        <v>2025-02-21</v>
      </c>
      <c r="C2175" t="str">
        <v>Afternoon</v>
      </c>
      <c r="D2175">
        <v>32</v>
      </c>
      <c r="E2175" t="str">
        <f>IF(MOD(D2175,2)=0,"EVEN","ODD")</f>
        <v>EVEN</v>
      </c>
      <c r="F2175" t="str">
        <f>IF(D2175&lt;=18,"LOW (1-18)","HIGH (19-36)")</f>
        <v>HIGH (19-36)</v>
      </c>
      <c r="G2175">
        <f>INT((D2175-1)/6)+1</f>
        <v>6</v>
      </c>
      <c r="H2175">
        <f>MOD(D2175-1,6)+1</f>
        <v>2</v>
      </c>
      <c r="I2175">
        <f>37-D2175</f>
        <v>5</v>
      </c>
      <c r="J2175">
        <f>ABS(D2175-D2176)</f>
        <v>3</v>
      </c>
    </row>
    <row r="2176">
      <c r="A2176">
        <v>25395</v>
      </c>
      <c r="B2176" t="str">
        <v>2025-02-21</v>
      </c>
      <c r="C2176" t="str">
        <v>Midday</v>
      </c>
      <c r="D2176">
        <v>29</v>
      </c>
      <c r="E2176" t="str">
        <f>IF(MOD(D2176,2)=0,"EVEN","ODD")</f>
        <v>ODD</v>
      </c>
      <c r="F2176" t="str">
        <f>IF(D2176&lt;=18,"LOW (1-18)","HIGH (19-36)")</f>
        <v>HIGH (19-36)</v>
      </c>
      <c r="G2176">
        <f>INT((D2176-1)/6)+1</f>
        <v>5</v>
      </c>
      <c r="H2176">
        <f>MOD(D2176-1,6)+1</f>
        <v>5</v>
      </c>
      <c r="I2176">
        <f>37-D2176</f>
        <v>8</v>
      </c>
      <c r="J2176">
        <f>ABS(D2176-D2177)</f>
        <v>2</v>
      </c>
    </row>
    <row r="2177">
      <c r="A2177">
        <v>25394</v>
      </c>
      <c r="B2177" t="str">
        <v>2025-02-21</v>
      </c>
      <c r="C2177" t="str">
        <v>Morning</v>
      </c>
      <c r="D2177">
        <v>31</v>
      </c>
      <c r="E2177" t="str">
        <f>IF(MOD(D2177,2)=0,"EVEN","ODD")</f>
        <v>ODD</v>
      </c>
      <c r="F2177" t="str">
        <f>IF(D2177&lt;=18,"LOW (1-18)","HIGH (19-36)")</f>
        <v>HIGH (19-36)</v>
      </c>
      <c r="G2177">
        <f>INT((D2177-1)/6)+1</f>
        <v>6</v>
      </c>
      <c r="H2177">
        <f>MOD(D2177-1,6)+1</f>
        <v>1</v>
      </c>
      <c r="I2177">
        <f>37-D2177</f>
        <v>6</v>
      </c>
      <c r="J2177">
        <f>ABS(D2177-D2178)</f>
        <v>1</v>
      </c>
    </row>
    <row r="2178">
      <c r="A2178">
        <v>25393</v>
      </c>
      <c r="B2178" t="str">
        <v>2025-02-20</v>
      </c>
      <c r="C2178" t="str">
        <v>Evening</v>
      </c>
      <c r="D2178">
        <v>32</v>
      </c>
      <c r="E2178" t="str">
        <f>IF(MOD(D2178,2)=0,"EVEN","ODD")</f>
        <v>EVEN</v>
      </c>
      <c r="F2178" t="str">
        <f>IF(D2178&lt;=18,"LOW (1-18)","HIGH (19-36)")</f>
        <v>HIGH (19-36)</v>
      </c>
      <c r="G2178">
        <f>INT((D2178-1)/6)+1</f>
        <v>6</v>
      </c>
      <c r="H2178">
        <f>MOD(D2178-1,6)+1</f>
        <v>2</v>
      </c>
      <c r="I2178">
        <f>37-D2178</f>
        <v>5</v>
      </c>
      <c r="J2178">
        <f>ABS(D2178-D2179)</f>
        <v>4</v>
      </c>
    </row>
    <row r="2179">
      <c r="A2179">
        <v>25392</v>
      </c>
      <c r="B2179" t="str">
        <v>2025-02-20</v>
      </c>
      <c r="C2179" t="str">
        <v>Afternoon</v>
      </c>
      <c r="D2179">
        <v>28</v>
      </c>
      <c r="E2179" t="str">
        <f>IF(MOD(D2179,2)=0,"EVEN","ODD")</f>
        <v>EVEN</v>
      </c>
      <c r="F2179" t="str">
        <f>IF(D2179&lt;=18,"LOW (1-18)","HIGH (19-36)")</f>
        <v>HIGH (19-36)</v>
      </c>
      <c r="G2179">
        <f>INT((D2179-1)/6)+1</f>
        <v>5</v>
      </c>
      <c r="H2179">
        <f>MOD(D2179-1,6)+1</f>
        <v>4</v>
      </c>
      <c r="I2179">
        <f>37-D2179</f>
        <v>9</v>
      </c>
      <c r="J2179">
        <f>ABS(D2179-D2180)</f>
        <v>17</v>
      </c>
    </row>
    <row r="2180">
      <c r="A2180">
        <v>25391</v>
      </c>
      <c r="B2180" t="str">
        <v>2025-02-20</v>
      </c>
      <c r="C2180" t="str">
        <v>Midday</v>
      </c>
      <c r="D2180">
        <v>11</v>
      </c>
      <c r="E2180" t="str">
        <f>IF(MOD(D2180,2)=0,"EVEN","ODD")</f>
        <v>ODD</v>
      </c>
      <c r="F2180" t="str">
        <f>IF(D2180&lt;=18,"LOW (1-18)","HIGH (19-36)")</f>
        <v>LOW (1-18)</v>
      </c>
      <c r="G2180">
        <f>INT((D2180-1)/6)+1</f>
        <v>2</v>
      </c>
      <c r="H2180">
        <f>MOD(D2180-1,6)+1</f>
        <v>5</v>
      </c>
      <c r="I2180">
        <f>37-D2180</f>
        <v>26</v>
      </c>
      <c r="J2180">
        <f>ABS(D2180-D2181)</f>
        <v>21</v>
      </c>
    </row>
    <row r="2181">
      <c r="A2181">
        <v>25390</v>
      </c>
      <c r="B2181" t="str">
        <v>2025-02-20</v>
      </c>
      <c r="C2181" t="str">
        <v>Morning</v>
      </c>
      <c r="D2181">
        <v>32</v>
      </c>
      <c r="E2181" t="str">
        <f>IF(MOD(D2181,2)=0,"EVEN","ODD")</f>
        <v>EVEN</v>
      </c>
      <c r="F2181" t="str">
        <f>IF(D2181&lt;=18,"LOW (1-18)","HIGH (19-36)")</f>
        <v>HIGH (19-36)</v>
      </c>
      <c r="G2181">
        <f>INT((D2181-1)/6)+1</f>
        <v>6</v>
      </c>
      <c r="H2181">
        <f>MOD(D2181-1,6)+1</f>
        <v>2</v>
      </c>
      <c r="I2181">
        <f>37-D2181</f>
        <v>5</v>
      </c>
      <c r="J2181">
        <f>ABS(D2181-D2182)</f>
        <v>3</v>
      </c>
    </row>
    <row r="2182">
      <c r="A2182">
        <v>25389</v>
      </c>
      <c r="B2182" t="str">
        <v>2025-02-19</v>
      </c>
      <c r="C2182" t="str">
        <v>Evening</v>
      </c>
      <c r="D2182">
        <v>29</v>
      </c>
      <c r="E2182" t="str">
        <f>IF(MOD(D2182,2)=0,"EVEN","ODD")</f>
        <v>ODD</v>
      </c>
      <c r="F2182" t="str">
        <f>IF(D2182&lt;=18,"LOW (1-18)","HIGH (19-36)")</f>
        <v>HIGH (19-36)</v>
      </c>
      <c r="G2182">
        <f>INT((D2182-1)/6)+1</f>
        <v>5</v>
      </c>
      <c r="H2182">
        <f>MOD(D2182-1,6)+1</f>
        <v>5</v>
      </c>
      <c r="I2182">
        <f>37-D2182</f>
        <v>8</v>
      </c>
      <c r="J2182">
        <f>ABS(D2182-D2183)</f>
        <v>17</v>
      </c>
    </row>
    <row r="2183">
      <c r="A2183">
        <v>25388</v>
      </c>
      <c r="B2183" t="str">
        <v>2025-02-19</v>
      </c>
      <c r="C2183" t="str">
        <v>Afternoon</v>
      </c>
      <c r="D2183">
        <v>12</v>
      </c>
      <c r="E2183" t="str">
        <f>IF(MOD(D2183,2)=0,"EVEN","ODD")</f>
        <v>EVEN</v>
      </c>
      <c r="F2183" t="str">
        <f>IF(D2183&lt;=18,"LOW (1-18)","HIGH (19-36)")</f>
        <v>LOW (1-18)</v>
      </c>
      <c r="G2183">
        <f>INT((D2183-1)/6)+1</f>
        <v>2</v>
      </c>
      <c r="H2183">
        <f>MOD(D2183-1,6)+1</f>
        <v>6</v>
      </c>
      <c r="I2183">
        <f>37-D2183</f>
        <v>25</v>
      </c>
      <c r="J2183">
        <f>ABS(D2183-D2184)</f>
        <v>18</v>
      </c>
    </row>
    <row r="2184">
      <c r="A2184">
        <v>25387</v>
      </c>
      <c r="B2184" t="str">
        <v>2025-02-19</v>
      </c>
      <c r="C2184" t="str">
        <v>Midday</v>
      </c>
      <c r="D2184">
        <v>30</v>
      </c>
      <c r="E2184" t="str">
        <f>IF(MOD(D2184,2)=0,"EVEN","ODD")</f>
        <v>EVEN</v>
      </c>
      <c r="F2184" t="str">
        <f>IF(D2184&lt;=18,"LOW (1-18)","HIGH (19-36)")</f>
        <v>HIGH (19-36)</v>
      </c>
      <c r="G2184">
        <f>INT((D2184-1)/6)+1</f>
        <v>5</v>
      </c>
      <c r="H2184">
        <f>MOD(D2184-1,6)+1</f>
        <v>6</v>
      </c>
      <c r="I2184">
        <f>37-D2184</f>
        <v>7</v>
      </c>
      <c r="J2184">
        <f>ABS(D2184-D2185)</f>
        <v>26</v>
      </c>
    </row>
    <row r="2185">
      <c r="A2185">
        <v>25386</v>
      </c>
      <c r="B2185" t="str">
        <v>2025-02-19</v>
      </c>
      <c r="C2185" t="str">
        <v>Morning</v>
      </c>
      <c r="D2185">
        <v>4</v>
      </c>
      <c r="E2185" t="str">
        <f>IF(MOD(D2185,2)=0,"EVEN","ODD")</f>
        <v>EVEN</v>
      </c>
      <c r="F2185" t="str">
        <f>IF(D2185&lt;=18,"LOW (1-18)","HIGH (19-36)")</f>
        <v>LOW (1-18)</v>
      </c>
      <c r="G2185">
        <f>INT((D2185-1)/6)+1</f>
        <v>1</v>
      </c>
      <c r="H2185">
        <f>MOD(D2185-1,6)+1</f>
        <v>4</v>
      </c>
      <c r="I2185">
        <f>37-D2185</f>
        <v>33</v>
      </c>
      <c r="J2185">
        <f>ABS(D2185-D2186)</f>
        <v>18</v>
      </c>
    </row>
    <row r="2186">
      <c r="A2186">
        <v>25385</v>
      </c>
      <c r="B2186" t="str">
        <v>2025-02-18</v>
      </c>
      <c r="C2186" t="str">
        <v>Evening</v>
      </c>
      <c r="D2186">
        <v>22</v>
      </c>
      <c r="E2186" t="str">
        <f>IF(MOD(D2186,2)=0,"EVEN","ODD")</f>
        <v>EVEN</v>
      </c>
      <c r="F2186" t="str">
        <f>IF(D2186&lt;=18,"LOW (1-18)","HIGH (19-36)")</f>
        <v>HIGH (19-36)</v>
      </c>
      <c r="G2186">
        <f>INT((D2186-1)/6)+1</f>
        <v>4</v>
      </c>
      <c r="H2186">
        <f>MOD(D2186-1,6)+1</f>
        <v>4</v>
      </c>
      <c r="I2186">
        <f>37-D2186</f>
        <v>15</v>
      </c>
      <c r="J2186">
        <f>ABS(D2186-D2187)</f>
        <v>14</v>
      </c>
    </row>
    <row r="2187">
      <c r="A2187">
        <v>25384</v>
      </c>
      <c r="B2187" t="str">
        <v>2025-02-18</v>
      </c>
      <c r="C2187" t="str">
        <v>Afternoon</v>
      </c>
      <c r="D2187">
        <v>8</v>
      </c>
      <c r="E2187" t="str">
        <f>IF(MOD(D2187,2)=0,"EVEN","ODD")</f>
        <v>EVEN</v>
      </c>
      <c r="F2187" t="str">
        <f>IF(D2187&lt;=18,"LOW (1-18)","HIGH (19-36)")</f>
        <v>LOW (1-18)</v>
      </c>
      <c r="G2187">
        <f>INT((D2187-1)/6)+1</f>
        <v>2</v>
      </c>
      <c r="H2187">
        <f>MOD(D2187-1,6)+1</f>
        <v>2</v>
      </c>
      <c r="I2187">
        <f>37-D2187</f>
        <v>29</v>
      </c>
      <c r="J2187">
        <f>ABS(D2187-D2188)</f>
        <v>3</v>
      </c>
    </row>
    <row r="2188">
      <c r="A2188">
        <v>25383</v>
      </c>
      <c r="B2188" t="str">
        <v>2025-02-18</v>
      </c>
      <c r="C2188" t="str">
        <v>Midday</v>
      </c>
      <c r="D2188">
        <v>11</v>
      </c>
      <c r="E2188" t="str">
        <f>IF(MOD(D2188,2)=0,"EVEN","ODD")</f>
        <v>ODD</v>
      </c>
      <c r="F2188" t="str">
        <f>IF(D2188&lt;=18,"LOW (1-18)","HIGH (19-36)")</f>
        <v>LOW (1-18)</v>
      </c>
      <c r="G2188">
        <f>INT((D2188-1)/6)+1</f>
        <v>2</v>
      </c>
      <c r="H2188">
        <f>MOD(D2188-1,6)+1</f>
        <v>5</v>
      </c>
      <c r="I2188">
        <f>37-D2188</f>
        <v>26</v>
      </c>
      <c r="J2188">
        <f>ABS(D2188-D2189)</f>
        <v>12</v>
      </c>
    </row>
    <row r="2189">
      <c r="A2189">
        <v>25382</v>
      </c>
      <c r="B2189" t="str">
        <v>2025-02-18</v>
      </c>
      <c r="C2189" t="str">
        <v>Morning</v>
      </c>
      <c r="D2189">
        <v>23</v>
      </c>
      <c r="E2189" t="str">
        <f>IF(MOD(D2189,2)=0,"EVEN","ODD")</f>
        <v>ODD</v>
      </c>
      <c r="F2189" t="str">
        <f>IF(D2189&lt;=18,"LOW (1-18)","HIGH (19-36)")</f>
        <v>HIGH (19-36)</v>
      </c>
      <c r="G2189">
        <f>INT((D2189-1)/6)+1</f>
        <v>4</v>
      </c>
      <c r="H2189">
        <f>MOD(D2189-1,6)+1</f>
        <v>5</v>
      </c>
      <c r="I2189">
        <f>37-D2189</f>
        <v>14</v>
      </c>
      <c r="J2189">
        <f>ABS(D2189-D2190)</f>
        <v>22</v>
      </c>
    </row>
    <row r="2190">
      <c r="A2190">
        <v>25381</v>
      </c>
      <c r="B2190" t="str">
        <v>2025-02-17</v>
      </c>
      <c r="C2190" t="str">
        <v>Evening</v>
      </c>
      <c r="D2190">
        <v>1</v>
      </c>
      <c r="E2190" t="str">
        <f>IF(MOD(D2190,2)=0,"EVEN","ODD")</f>
        <v>ODD</v>
      </c>
      <c r="F2190" t="str">
        <f>IF(D2190&lt;=18,"LOW (1-18)","HIGH (19-36)")</f>
        <v>LOW (1-18)</v>
      </c>
      <c r="G2190">
        <f>INT((D2190-1)/6)+1</f>
        <v>1</v>
      </c>
      <c r="H2190">
        <f>MOD(D2190-1,6)+1</f>
        <v>1</v>
      </c>
      <c r="I2190">
        <f>37-D2190</f>
        <v>36</v>
      </c>
      <c r="J2190">
        <f>ABS(D2190-D2191)</f>
        <v>14</v>
      </c>
    </row>
    <row r="2191">
      <c r="A2191">
        <v>25380</v>
      </c>
      <c r="B2191" t="str">
        <v>2025-02-17</v>
      </c>
      <c r="C2191" t="str">
        <v>Afternoon</v>
      </c>
      <c r="D2191">
        <v>15</v>
      </c>
      <c r="E2191" t="str">
        <f>IF(MOD(D2191,2)=0,"EVEN","ODD")</f>
        <v>ODD</v>
      </c>
      <c r="F2191" t="str">
        <f>IF(D2191&lt;=18,"LOW (1-18)","HIGH (19-36)")</f>
        <v>LOW (1-18)</v>
      </c>
      <c r="G2191">
        <f>INT((D2191-1)/6)+1</f>
        <v>3</v>
      </c>
      <c r="H2191">
        <f>MOD(D2191-1,6)+1</f>
        <v>3</v>
      </c>
      <c r="I2191">
        <f>37-D2191</f>
        <v>22</v>
      </c>
      <c r="J2191">
        <f>ABS(D2191-D2192)</f>
        <v>18</v>
      </c>
    </row>
    <row r="2192">
      <c r="A2192">
        <v>25379</v>
      </c>
      <c r="B2192" t="str">
        <v>2025-02-17</v>
      </c>
      <c r="C2192" t="str">
        <v>Midday</v>
      </c>
      <c r="D2192">
        <v>33</v>
      </c>
      <c r="E2192" t="str">
        <f>IF(MOD(D2192,2)=0,"EVEN","ODD")</f>
        <v>ODD</v>
      </c>
      <c r="F2192" t="str">
        <f>IF(D2192&lt;=18,"LOW (1-18)","HIGH (19-36)")</f>
        <v>HIGH (19-36)</v>
      </c>
      <c r="G2192">
        <f>INT((D2192-1)/6)+1</f>
        <v>6</v>
      </c>
      <c r="H2192">
        <f>MOD(D2192-1,6)+1</f>
        <v>3</v>
      </c>
      <c r="I2192">
        <f>37-D2192</f>
        <v>4</v>
      </c>
      <c r="J2192">
        <f>ABS(D2192-D2193)</f>
        <v>24</v>
      </c>
    </row>
    <row r="2193">
      <c r="A2193">
        <v>25378</v>
      </c>
      <c r="B2193" t="str">
        <v>2025-02-17</v>
      </c>
      <c r="C2193" t="str">
        <v>Morning</v>
      </c>
      <c r="D2193">
        <v>9</v>
      </c>
      <c r="E2193" t="str">
        <f>IF(MOD(D2193,2)=0,"EVEN","ODD")</f>
        <v>ODD</v>
      </c>
      <c r="F2193" t="str">
        <f>IF(D2193&lt;=18,"LOW (1-18)","HIGH (19-36)")</f>
        <v>LOW (1-18)</v>
      </c>
      <c r="G2193">
        <f>INT((D2193-1)/6)+1</f>
        <v>2</v>
      </c>
      <c r="H2193">
        <f>MOD(D2193-1,6)+1</f>
        <v>3</v>
      </c>
      <c r="I2193">
        <f>37-D2193</f>
        <v>28</v>
      </c>
      <c r="J2193">
        <f>ABS(D2193-D2194)</f>
        <v>2</v>
      </c>
    </row>
    <row r="2194">
      <c r="A2194">
        <v>25377</v>
      </c>
      <c r="B2194" t="str">
        <v>2025-02-15</v>
      </c>
      <c r="C2194" t="str">
        <v>Evening</v>
      </c>
      <c r="D2194">
        <v>7</v>
      </c>
      <c r="E2194" t="str">
        <f>IF(MOD(D2194,2)=0,"EVEN","ODD")</f>
        <v>ODD</v>
      </c>
      <c r="F2194" t="str">
        <f>IF(D2194&lt;=18,"LOW (1-18)","HIGH (19-36)")</f>
        <v>LOW (1-18)</v>
      </c>
      <c r="G2194">
        <f>INT((D2194-1)/6)+1</f>
        <v>2</v>
      </c>
      <c r="H2194">
        <f>MOD(D2194-1,6)+1</f>
        <v>1</v>
      </c>
      <c r="I2194">
        <f>37-D2194</f>
        <v>30</v>
      </c>
      <c r="J2194">
        <f>ABS(D2194-D2195)</f>
        <v>18</v>
      </c>
    </row>
    <row r="2195">
      <c r="A2195">
        <v>25376</v>
      </c>
      <c r="B2195" t="str">
        <v>2025-02-15</v>
      </c>
      <c r="C2195" t="str">
        <v>Afternoon</v>
      </c>
      <c r="D2195">
        <v>25</v>
      </c>
      <c r="E2195" t="str">
        <f>IF(MOD(D2195,2)=0,"EVEN","ODD")</f>
        <v>ODD</v>
      </c>
      <c r="F2195" t="str">
        <f>IF(D2195&lt;=18,"LOW (1-18)","HIGH (19-36)")</f>
        <v>HIGH (19-36)</v>
      </c>
      <c r="G2195">
        <f>INT((D2195-1)/6)+1</f>
        <v>5</v>
      </c>
      <c r="H2195">
        <f>MOD(D2195-1,6)+1</f>
        <v>1</v>
      </c>
      <c r="I2195">
        <f>37-D2195</f>
        <v>12</v>
      </c>
      <c r="J2195">
        <f>ABS(D2195-D2196)</f>
        <v>11</v>
      </c>
    </row>
    <row r="2196">
      <c r="A2196">
        <v>25375</v>
      </c>
      <c r="B2196" t="str">
        <v>2025-02-15</v>
      </c>
      <c r="C2196" t="str">
        <v>Midday</v>
      </c>
      <c r="D2196">
        <v>36</v>
      </c>
      <c r="E2196" t="str">
        <f>IF(MOD(D2196,2)=0,"EVEN","ODD")</f>
        <v>EVEN</v>
      </c>
      <c r="F2196" t="str">
        <f>IF(D2196&lt;=18,"LOW (1-18)","HIGH (19-36)")</f>
        <v>HIGH (19-36)</v>
      </c>
      <c r="G2196">
        <f>INT((D2196-1)/6)+1</f>
        <v>6</v>
      </c>
      <c r="H2196">
        <f>MOD(D2196-1,6)+1</f>
        <v>6</v>
      </c>
      <c r="I2196">
        <f>37-D2196</f>
        <v>1</v>
      </c>
      <c r="J2196">
        <f>ABS(D2196-D2197)</f>
        <v>16</v>
      </c>
    </row>
    <row r="2197">
      <c r="A2197">
        <v>25374</v>
      </c>
      <c r="B2197" t="str">
        <v>2025-02-15</v>
      </c>
      <c r="C2197" t="str">
        <v>Morning</v>
      </c>
      <c r="D2197">
        <v>20</v>
      </c>
      <c r="E2197" t="str">
        <f>IF(MOD(D2197,2)=0,"EVEN","ODD")</f>
        <v>EVEN</v>
      </c>
      <c r="F2197" t="str">
        <f>IF(D2197&lt;=18,"LOW (1-18)","HIGH (19-36)")</f>
        <v>HIGH (19-36)</v>
      </c>
      <c r="G2197">
        <f>INT((D2197-1)/6)+1</f>
        <v>4</v>
      </c>
      <c r="H2197">
        <f>MOD(D2197-1,6)+1</f>
        <v>2</v>
      </c>
      <c r="I2197">
        <f>37-D2197</f>
        <v>17</v>
      </c>
      <c r="J2197">
        <f>ABS(D2197-D2198)</f>
        <v>7</v>
      </c>
    </row>
    <row r="2198">
      <c r="A2198">
        <v>25373</v>
      </c>
      <c r="B2198" t="str">
        <v>2025-02-14</v>
      </c>
      <c r="C2198" t="str">
        <v>Evening</v>
      </c>
      <c r="D2198">
        <v>27</v>
      </c>
      <c r="E2198" t="str">
        <f>IF(MOD(D2198,2)=0,"EVEN","ODD")</f>
        <v>ODD</v>
      </c>
      <c r="F2198" t="str">
        <f>IF(D2198&lt;=18,"LOW (1-18)","HIGH (19-36)")</f>
        <v>HIGH (19-36)</v>
      </c>
      <c r="G2198">
        <f>INT((D2198-1)/6)+1</f>
        <v>5</v>
      </c>
      <c r="H2198">
        <f>MOD(D2198-1,6)+1</f>
        <v>3</v>
      </c>
      <c r="I2198">
        <f>37-D2198</f>
        <v>10</v>
      </c>
      <c r="J2198">
        <f>ABS(D2198-D2199)</f>
        <v>2</v>
      </c>
    </row>
    <row r="2199">
      <c r="A2199">
        <v>25372</v>
      </c>
      <c r="B2199" t="str">
        <v>2025-02-14</v>
      </c>
      <c r="C2199" t="str">
        <v>Afternoon</v>
      </c>
      <c r="D2199">
        <v>29</v>
      </c>
      <c r="E2199" t="str">
        <f>IF(MOD(D2199,2)=0,"EVEN","ODD")</f>
        <v>ODD</v>
      </c>
      <c r="F2199" t="str">
        <f>IF(D2199&lt;=18,"LOW (1-18)","HIGH (19-36)")</f>
        <v>HIGH (19-36)</v>
      </c>
      <c r="G2199">
        <f>INT((D2199-1)/6)+1</f>
        <v>5</v>
      </c>
      <c r="H2199">
        <f>MOD(D2199-1,6)+1</f>
        <v>5</v>
      </c>
      <c r="I2199">
        <f>37-D2199</f>
        <v>8</v>
      </c>
      <c r="J2199">
        <f>ABS(D2199-D2200)</f>
        <v>4</v>
      </c>
    </row>
    <row r="2200">
      <c r="A2200">
        <v>25371</v>
      </c>
      <c r="B2200" t="str">
        <v>2025-02-14</v>
      </c>
      <c r="C2200" t="str">
        <v>Midday</v>
      </c>
      <c r="D2200">
        <v>25</v>
      </c>
      <c r="E2200" t="str">
        <f>IF(MOD(D2200,2)=0,"EVEN","ODD")</f>
        <v>ODD</v>
      </c>
      <c r="F2200" t="str">
        <f>IF(D2200&lt;=18,"LOW (1-18)","HIGH (19-36)")</f>
        <v>HIGH (19-36)</v>
      </c>
      <c r="G2200">
        <f>INT((D2200-1)/6)+1</f>
        <v>5</v>
      </c>
      <c r="H2200">
        <f>MOD(D2200-1,6)+1</f>
        <v>1</v>
      </c>
      <c r="I2200">
        <f>37-D2200</f>
        <v>12</v>
      </c>
      <c r="J2200">
        <f>ABS(D2200-D2201)</f>
        <v>1</v>
      </c>
    </row>
    <row r="2201">
      <c r="A2201">
        <v>25370</v>
      </c>
      <c r="B2201" t="str">
        <v>2025-02-14</v>
      </c>
      <c r="C2201" t="str">
        <v>Morning</v>
      </c>
      <c r="D2201">
        <v>24</v>
      </c>
      <c r="E2201" t="str">
        <f>IF(MOD(D2201,2)=0,"EVEN","ODD")</f>
        <v>EVEN</v>
      </c>
      <c r="F2201" t="str">
        <f>IF(D2201&lt;=18,"LOW (1-18)","HIGH (19-36)")</f>
        <v>HIGH (19-36)</v>
      </c>
      <c r="G2201">
        <f>INT((D2201-1)/6)+1</f>
        <v>4</v>
      </c>
      <c r="H2201">
        <f>MOD(D2201-1,6)+1</f>
        <v>6</v>
      </c>
      <c r="I2201">
        <f>37-D2201</f>
        <v>13</v>
      </c>
      <c r="J2201">
        <f>ABS(D2201-D2202)</f>
        <v>5</v>
      </c>
    </row>
    <row r="2202">
      <c r="A2202">
        <v>25369</v>
      </c>
      <c r="B2202" t="str">
        <v>2025-02-13</v>
      </c>
      <c r="C2202" t="str">
        <v>Evening</v>
      </c>
      <c r="D2202">
        <v>29</v>
      </c>
      <c r="E2202" t="str">
        <f>IF(MOD(D2202,2)=0,"EVEN","ODD")</f>
        <v>ODD</v>
      </c>
      <c r="F2202" t="str">
        <f>IF(D2202&lt;=18,"LOW (1-18)","HIGH (19-36)")</f>
        <v>HIGH (19-36)</v>
      </c>
      <c r="G2202">
        <f>INT((D2202-1)/6)+1</f>
        <v>5</v>
      </c>
      <c r="H2202">
        <f>MOD(D2202-1,6)+1</f>
        <v>5</v>
      </c>
      <c r="I2202">
        <f>37-D2202</f>
        <v>8</v>
      </c>
      <c r="J2202">
        <f>ABS(D2202-D2203)</f>
        <v>25</v>
      </c>
    </row>
    <row r="2203">
      <c r="A2203">
        <v>25368</v>
      </c>
      <c r="B2203" t="str">
        <v>2025-02-13</v>
      </c>
      <c r="C2203" t="str">
        <v>Afternoon</v>
      </c>
      <c r="D2203">
        <v>4</v>
      </c>
      <c r="E2203" t="str">
        <f>IF(MOD(D2203,2)=0,"EVEN","ODD")</f>
        <v>EVEN</v>
      </c>
      <c r="F2203" t="str">
        <f>IF(D2203&lt;=18,"LOW (1-18)","HIGH (19-36)")</f>
        <v>LOW (1-18)</v>
      </c>
      <c r="G2203">
        <f>INT((D2203-1)/6)+1</f>
        <v>1</v>
      </c>
      <c r="H2203">
        <f>MOD(D2203-1,6)+1</f>
        <v>4</v>
      </c>
      <c r="I2203">
        <f>37-D2203</f>
        <v>33</v>
      </c>
      <c r="J2203">
        <f>ABS(D2203-D2204)</f>
        <v>9</v>
      </c>
    </row>
    <row r="2204">
      <c r="A2204">
        <v>25367</v>
      </c>
      <c r="B2204" t="str">
        <v>2025-02-13</v>
      </c>
      <c r="C2204" t="str">
        <v>Midday</v>
      </c>
      <c r="D2204">
        <v>13</v>
      </c>
      <c r="E2204" t="str">
        <f>IF(MOD(D2204,2)=0,"EVEN","ODD")</f>
        <v>ODD</v>
      </c>
      <c r="F2204" t="str">
        <f>IF(D2204&lt;=18,"LOW (1-18)","HIGH (19-36)")</f>
        <v>LOW (1-18)</v>
      </c>
      <c r="G2204">
        <f>INT((D2204-1)/6)+1</f>
        <v>3</v>
      </c>
      <c r="H2204">
        <f>MOD(D2204-1,6)+1</f>
        <v>1</v>
      </c>
      <c r="I2204">
        <f>37-D2204</f>
        <v>24</v>
      </c>
      <c r="J2204">
        <f>ABS(D2204-D2205)</f>
        <v>9</v>
      </c>
    </row>
    <row r="2205">
      <c r="A2205">
        <v>25366</v>
      </c>
      <c r="B2205" t="str">
        <v>2025-02-13</v>
      </c>
      <c r="C2205" t="str">
        <v>Morning</v>
      </c>
      <c r="D2205">
        <v>22</v>
      </c>
      <c r="E2205" t="str">
        <f>IF(MOD(D2205,2)=0,"EVEN","ODD")</f>
        <v>EVEN</v>
      </c>
      <c r="F2205" t="str">
        <f>IF(D2205&lt;=18,"LOW (1-18)","HIGH (19-36)")</f>
        <v>HIGH (19-36)</v>
      </c>
      <c r="G2205">
        <f>INT((D2205-1)/6)+1</f>
        <v>4</v>
      </c>
      <c r="H2205">
        <f>MOD(D2205-1,6)+1</f>
        <v>4</v>
      </c>
      <c r="I2205">
        <f>37-D2205</f>
        <v>15</v>
      </c>
      <c r="J2205">
        <f>ABS(D2205-D2206)</f>
        <v>13</v>
      </c>
    </row>
    <row r="2206">
      <c r="A2206">
        <v>25365</v>
      </c>
      <c r="B2206" t="str">
        <v>2025-02-12</v>
      </c>
      <c r="C2206" t="str">
        <v>Evening</v>
      </c>
      <c r="D2206">
        <v>9</v>
      </c>
      <c r="E2206" t="str">
        <f>IF(MOD(D2206,2)=0,"EVEN","ODD")</f>
        <v>ODD</v>
      </c>
      <c r="F2206" t="str">
        <f>IF(D2206&lt;=18,"LOW (1-18)","HIGH (19-36)")</f>
        <v>LOW (1-18)</v>
      </c>
      <c r="G2206">
        <f>INT((D2206-1)/6)+1</f>
        <v>2</v>
      </c>
      <c r="H2206">
        <f>MOD(D2206-1,6)+1</f>
        <v>3</v>
      </c>
      <c r="I2206">
        <f>37-D2206</f>
        <v>28</v>
      </c>
      <c r="J2206">
        <f>ABS(D2206-D2207)</f>
        <v>21</v>
      </c>
    </row>
    <row r="2207">
      <c r="A2207">
        <v>25364</v>
      </c>
      <c r="B2207" t="str">
        <v>2025-02-12</v>
      </c>
      <c r="C2207" t="str">
        <v>Afternoon</v>
      </c>
      <c r="D2207">
        <v>30</v>
      </c>
      <c r="E2207" t="str">
        <f>IF(MOD(D2207,2)=0,"EVEN","ODD")</f>
        <v>EVEN</v>
      </c>
      <c r="F2207" t="str">
        <f>IF(D2207&lt;=18,"LOW (1-18)","HIGH (19-36)")</f>
        <v>HIGH (19-36)</v>
      </c>
      <c r="G2207">
        <f>INT((D2207-1)/6)+1</f>
        <v>5</v>
      </c>
      <c r="H2207">
        <f>MOD(D2207-1,6)+1</f>
        <v>6</v>
      </c>
      <c r="I2207">
        <f>37-D2207</f>
        <v>7</v>
      </c>
      <c r="J2207">
        <f>ABS(D2207-D2208)</f>
        <v>6</v>
      </c>
    </row>
    <row r="2208">
      <c r="A2208">
        <v>25363</v>
      </c>
      <c r="B2208" t="str">
        <v>2025-02-12</v>
      </c>
      <c r="C2208" t="str">
        <v>Midday</v>
      </c>
      <c r="D2208">
        <v>24</v>
      </c>
      <c r="E2208" t="str">
        <f>IF(MOD(D2208,2)=0,"EVEN","ODD")</f>
        <v>EVEN</v>
      </c>
      <c r="F2208" t="str">
        <f>IF(D2208&lt;=18,"LOW (1-18)","HIGH (19-36)")</f>
        <v>HIGH (19-36)</v>
      </c>
      <c r="G2208">
        <f>INT((D2208-1)/6)+1</f>
        <v>4</v>
      </c>
      <c r="H2208">
        <f>MOD(D2208-1,6)+1</f>
        <v>6</v>
      </c>
      <c r="I2208">
        <f>37-D2208</f>
        <v>13</v>
      </c>
      <c r="J2208">
        <f>ABS(D2208-D2209)</f>
        <v>3</v>
      </c>
    </row>
    <row r="2209">
      <c r="A2209">
        <v>25362</v>
      </c>
      <c r="B2209" t="str">
        <v>2025-02-12</v>
      </c>
      <c r="C2209" t="str">
        <v>Morning</v>
      </c>
      <c r="D2209">
        <v>27</v>
      </c>
      <c r="E2209" t="str">
        <f>IF(MOD(D2209,2)=0,"EVEN","ODD")</f>
        <v>ODD</v>
      </c>
      <c r="F2209" t="str">
        <f>IF(D2209&lt;=18,"LOW (1-18)","HIGH (19-36)")</f>
        <v>HIGH (19-36)</v>
      </c>
      <c r="G2209">
        <f>INT((D2209-1)/6)+1</f>
        <v>5</v>
      </c>
      <c r="H2209">
        <f>MOD(D2209-1,6)+1</f>
        <v>3</v>
      </c>
      <c r="I2209">
        <f>37-D2209</f>
        <v>10</v>
      </c>
      <c r="J2209">
        <f>ABS(D2209-D2210)</f>
        <v>19</v>
      </c>
    </row>
    <row r="2210">
      <c r="A2210">
        <v>25361</v>
      </c>
      <c r="B2210" t="str">
        <v>2025-02-11</v>
      </c>
      <c r="C2210" t="str">
        <v>Evening</v>
      </c>
      <c r="D2210">
        <v>8</v>
      </c>
      <c r="E2210" t="str">
        <f>IF(MOD(D2210,2)=0,"EVEN","ODD")</f>
        <v>EVEN</v>
      </c>
      <c r="F2210" t="str">
        <f>IF(D2210&lt;=18,"LOW (1-18)","HIGH (19-36)")</f>
        <v>LOW (1-18)</v>
      </c>
      <c r="G2210">
        <f>INT((D2210-1)/6)+1</f>
        <v>2</v>
      </c>
      <c r="H2210">
        <f>MOD(D2210-1,6)+1</f>
        <v>2</v>
      </c>
      <c r="I2210">
        <f>37-D2210</f>
        <v>29</v>
      </c>
      <c r="J2210">
        <f>ABS(D2210-D2211)</f>
        <v>5</v>
      </c>
    </row>
    <row r="2211">
      <c r="A2211">
        <v>25360</v>
      </c>
      <c r="B2211" t="str">
        <v>2025-02-11</v>
      </c>
      <c r="C2211" t="str">
        <v>Afternoon</v>
      </c>
      <c r="D2211">
        <v>13</v>
      </c>
      <c r="E2211" t="str">
        <f>IF(MOD(D2211,2)=0,"EVEN","ODD")</f>
        <v>ODD</v>
      </c>
      <c r="F2211" t="str">
        <f>IF(D2211&lt;=18,"LOW (1-18)","HIGH (19-36)")</f>
        <v>LOW (1-18)</v>
      </c>
      <c r="G2211">
        <f>INT((D2211-1)/6)+1</f>
        <v>3</v>
      </c>
      <c r="H2211">
        <f>MOD(D2211-1,6)+1</f>
        <v>1</v>
      </c>
      <c r="I2211">
        <f>37-D2211</f>
        <v>24</v>
      </c>
      <c r="J2211">
        <f>ABS(D2211-D2212)</f>
        <v>16</v>
      </c>
    </row>
    <row r="2212">
      <c r="A2212">
        <v>25359</v>
      </c>
      <c r="B2212" t="str">
        <v>2025-02-11</v>
      </c>
      <c r="C2212" t="str">
        <v>Midday</v>
      </c>
      <c r="D2212">
        <v>29</v>
      </c>
      <c r="E2212" t="str">
        <f>IF(MOD(D2212,2)=0,"EVEN","ODD")</f>
        <v>ODD</v>
      </c>
      <c r="F2212" t="str">
        <f>IF(D2212&lt;=18,"LOW (1-18)","HIGH (19-36)")</f>
        <v>HIGH (19-36)</v>
      </c>
      <c r="G2212">
        <f>INT((D2212-1)/6)+1</f>
        <v>5</v>
      </c>
      <c r="H2212">
        <f>MOD(D2212-1,6)+1</f>
        <v>5</v>
      </c>
      <c r="I2212">
        <f>37-D2212</f>
        <v>8</v>
      </c>
      <c r="J2212">
        <f>ABS(D2212-D2213)</f>
        <v>19</v>
      </c>
    </row>
    <row r="2213">
      <c r="A2213">
        <v>25358</v>
      </c>
      <c r="B2213" t="str">
        <v>2025-02-11</v>
      </c>
      <c r="C2213" t="str">
        <v>Morning</v>
      </c>
      <c r="D2213">
        <v>10</v>
      </c>
      <c r="E2213" t="str">
        <f>IF(MOD(D2213,2)=0,"EVEN","ODD")</f>
        <v>EVEN</v>
      </c>
      <c r="F2213" t="str">
        <f>IF(D2213&lt;=18,"LOW (1-18)","HIGH (19-36)")</f>
        <v>LOW (1-18)</v>
      </c>
      <c r="G2213">
        <f>INT((D2213-1)/6)+1</f>
        <v>2</v>
      </c>
      <c r="H2213">
        <f>MOD(D2213-1,6)+1</f>
        <v>4</v>
      </c>
      <c r="I2213">
        <f>37-D2213</f>
        <v>27</v>
      </c>
      <c r="J2213">
        <f>ABS(D2213-D2214)</f>
        <v>8</v>
      </c>
    </row>
    <row r="2214">
      <c r="A2214">
        <v>25357</v>
      </c>
      <c r="B2214" t="str">
        <v>2025-02-10</v>
      </c>
      <c r="C2214" t="str">
        <v>Evening</v>
      </c>
      <c r="D2214">
        <v>18</v>
      </c>
      <c r="E2214" t="str">
        <f>IF(MOD(D2214,2)=0,"EVEN","ODD")</f>
        <v>EVEN</v>
      </c>
      <c r="F2214" t="str">
        <f>IF(D2214&lt;=18,"LOW (1-18)","HIGH (19-36)")</f>
        <v>LOW (1-18)</v>
      </c>
      <c r="G2214">
        <f>INT((D2214-1)/6)+1</f>
        <v>3</v>
      </c>
      <c r="H2214">
        <f>MOD(D2214-1,6)+1</f>
        <v>6</v>
      </c>
      <c r="I2214">
        <f>37-D2214</f>
        <v>19</v>
      </c>
      <c r="J2214">
        <f>ABS(D2214-D2215)</f>
        <v>17</v>
      </c>
    </row>
    <row r="2215">
      <c r="A2215">
        <v>25356</v>
      </c>
      <c r="B2215" t="str">
        <v>2025-02-10</v>
      </c>
      <c r="C2215" t="str">
        <v>Afternoon</v>
      </c>
      <c r="D2215">
        <v>35</v>
      </c>
      <c r="E2215" t="str">
        <f>IF(MOD(D2215,2)=0,"EVEN","ODD")</f>
        <v>ODD</v>
      </c>
      <c r="F2215" t="str">
        <f>IF(D2215&lt;=18,"LOW (1-18)","HIGH (19-36)")</f>
        <v>HIGH (19-36)</v>
      </c>
      <c r="G2215">
        <f>INT((D2215-1)/6)+1</f>
        <v>6</v>
      </c>
      <c r="H2215">
        <f>MOD(D2215-1,6)+1</f>
        <v>5</v>
      </c>
      <c r="I2215">
        <f>37-D2215</f>
        <v>2</v>
      </c>
      <c r="J2215">
        <f>ABS(D2215-D2216)</f>
        <v>14</v>
      </c>
    </row>
    <row r="2216">
      <c r="A2216">
        <v>25355</v>
      </c>
      <c r="B2216" t="str">
        <v>2025-02-10</v>
      </c>
      <c r="C2216" t="str">
        <v>Midday</v>
      </c>
      <c r="D2216">
        <v>21</v>
      </c>
      <c r="E2216" t="str">
        <f>IF(MOD(D2216,2)=0,"EVEN","ODD")</f>
        <v>ODD</v>
      </c>
      <c r="F2216" t="str">
        <f>IF(D2216&lt;=18,"LOW (1-18)","HIGH (19-36)")</f>
        <v>HIGH (19-36)</v>
      </c>
      <c r="G2216">
        <f>INT((D2216-1)/6)+1</f>
        <v>4</v>
      </c>
      <c r="H2216">
        <f>MOD(D2216-1,6)+1</f>
        <v>3</v>
      </c>
      <c r="I2216">
        <f>37-D2216</f>
        <v>16</v>
      </c>
      <c r="J2216">
        <f>ABS(D2216-D2217)</f>
        <v>14</v>
      </c>
    </row>
    <row r="2217">
      <c r="A2217">
        <v>25354</v>
      </c>
      <c r="B2217" t="str">
        <v>2025-02-10</v>
      </c>
      <c r="C2217" t="str">
        <v>Morning</v>
      </c>
      <c r="D2217">
        <v>7</v>
      </c>
      <c r="E2217" t="str">
        <f>IF(MOD(D2217,2)=0,"EVEN","ODD")</f>
        <v>ODD</v>
      </c>
      <c r="F2217" t="str">
        <f>IF(D2217&lt;=18,"LOW (1-18)","HIGH (19-36)")</f>
        <v>LOW (1-18)</v>
      </c>
      <c r="G2217">
        <f>INT((D2217-1)/6)+1</f>
        <v>2</v>
      </c>
      <c r="H2217">
        <f>MOD(D2217-1,6)+1</f>
        <v>1</v>
      </c>
      <c r="I2217">
        <f>37-D2217</f>
        <v>30</v>
      </c>
      <c r="J2217">
        <f>ABS(D2217-D2218)</f>
        <v>5</v>
      </c>
    </row>
    <row r="2218">
      <c r="A2218">
        <v>25353</v>
      </c>
      <c r="B2218" t="str">
        <v>2025-02-08</v>
      </c>
      <c r="C2218" t="str">
        <v>Evening</v>
      </c>
      <c r="D2218">
        <v>2</v>
      </c>
      <c r="E2218" t="str">
        <f>IF(MOD(D2218,2)=0,"EVEN","ODD")</f>
        <v>EVEN</v>
      </c>
      <c r="F2218" t="str">
        <f>IF(D2218&lt;=18,"LOW (1-18)","HIGH (19-36)")</f>
        <v>LOW (1-18)</v>
      </c>
      <c r="G2218">
        <f>INT((D2218-1)/6)+1</f>
        <v>1</v>
      </c>
      <c r="H2218">
        <f>MOD(D2218-1,6)+1</f>
        <v>2</v>
      </c>
      <c r="I2218">
        <f>37-D2218</f>
        <v>35</v>
      </c>
      <c r="J2218">
        <f>ABS(D2218-D2219)</f>
        <v>13</v>
      </c>
    </row>
    <row r="2219">
      <c r="A2219">
        <v>25352</v>
      </c>
      <c r="B2219" t="str">
        <v>2025-02-08</v>
      </c>
      <c r="C2219" t="str">
        <v>Afternoon</v>
      </c>
      <c r="D2219">
        <v>15</v>
      </c>
      <c r="E2219" t="str">
        <f>IF(MOD(D2219,2)=0,"EVEN","ODD")</f>
        <v>ODD</v>
      </c>
      <c r="F2219" t="str">
        <f>IF(D2219&lt;=18,"LOW (1-18)","HIGH (19-36)")</f>
        <v>LOW (1-18)</v>
      </c>
      <c r="G2219">
        <f>INT((D2219-1)/6)+1</f>
        <v>3</v>
      </c>
      <c r="H2219">
        <f>MOD(D2219-1,6)+1</f>
        <v>3</v>
      </c>
      <c r="I2219">
        <f>37-D2219</f>
        <v>22</v>
      </c>
      <c r="J2219">
        <f>ABS(D2219-D2220)</f>
        <v>6</v>
      </c>
    </row>
    <row r="2220">
      <c r="A2220">
        <v>25351</v>
      </c>
      <c r="B2220" t="str">
        <v>2025-02-08</v>
      </c>
      <c r="C2220" t="str">
        <v>Midday</v>
      </c>
      <c r="D2220">
        <v>9</v>
      </c>
      <c r="E2220" t="str">
        <f>IF(MOD(D2220,2)=0,"EVEN","ODD")</f>
        <v>ODD</v>
      </c>
      <c r="F2220" t="str">
        <f>IF(D2220&lt;=18,"LOW (1-18)","HIGH (19-36)")</f>
        <v>LOW (1-18)</v>
      </c>
      <c r="G2220">
        <f>INT((D2220-1)/6)+1</f>
        <v>2</v>
      </c>
      <c r="H2220">
        <f>MOD(D2220-1,6)+1</f>
        <v>3</v>
      </c>
      <c r="I2220">
        <f>37-D2220</f>
        <v>28</v>
      </c>
      <c r="J2220">
        <f>ABS(D2220-D2221)</f>
        <v>7</v>
      </c>
    </row>
    <row r="2221">
      <c r="A2221">
        <v>25350</v>
      </c>
      <c r="B2221" t="str">
        <v>2025-02-08</v>
      </c>
      <c r="C2221" t="str">
        <v>Morning</v>
      </c>
      <c r="D2221">
        <v>16</v>
      </c>
      <c r="E2221" t="str">
        <f>IF(MOD(D2221,2)=0,"EVEN","ODD")</f>
        <v>EVEN</v>
      </c>
      <c r="F2221" t="str">
        <f>IF(D2221&lt;=18,"LOW (1-18)","HIGH (19-36)")</f>
        <v>LOW (1-18)</v>
      </c>
      <c r="G2221">
        <f>INT((D2221-1)/6)+1</f>
        <v>3</v>
      </c>
      <c r="H2221">
        <f>MOD(D2221-1,6)+1</f>
        <v>4</v>
      </c>
      <c r="I2221">
        <f>37-D2221</f>
        <v>21</v>
      </c>
      <c r="J2221">
        <f>ABS(D2221-D2222)</f>
        <v>8</v>
      </c>
    </row>
    <row r="2222">
      <c r="A2222">
        <v>25349</v>
      </c>
      <c r="B2222" t="str">
        <v>2025-02-07</v>
      </c>
      <c r="C2222" t="str">
        <v>Evening</v>
      </c>
      <c r="D2222">
        <v>8</v>
      </c>
      <c r="E2222" t="str">
        <f>IF(MOD(D2222,2)=0,"EVEN","ODD")</f>
        <v>EVEN</v>
      </c>
      <c r="F2222" t="str">
        <f>IF(D2222&lt;=18,"LOW (1-18)","HIGH (19-36)")</f>
        <v>LOW (1-18)</v>
      </c>
      <c r="G2222">
        <f>INT((D2222-1)/6)+1</f>
        <v>2</v>
      </c>
      <c r="H2222">
        <f>MOD(D2222-1,6)+1</f>
        <v>2</v>
      </c>
      <c r="I2222">
        <f>37-D2222</f>
        <v>29</v>
      </c>
      <c r="J2222">
        <f>ABS(D2222-D2223)</f>
        <v>1</v>
      </c>
    </row>
    <row r="2223">
      <c r="A2223">
        <v>25348</v>
      </c>
      <c r="B2223" t="str">
        <v>2025-02-07</v>
      </c>
      <c r="C2223" t="str">
        <v>Afternoon</v>
      </c>
      <c r="D2223">
        <v>9</v>
      </c>
      <c r="E2223" t="str">
        <f>IF(MOD(D2223,2)=0,"EVEN","ODD")</f>
        <v>ODD</v>
      </c>
      <c r="F2223" t="str">
        <f>IF(D2223&lt;=18,"LOW (1-18)","HIGH (19-36)")</f>
        <v>LOW (1-18)</v>
      </c>
      <c r="G2223">
        <f>INT((D2223-1)/6)+1</f>
        <v>2</v>
      </c>
      <c r="H2223">
        <f>MOD(D2223-1,6)+1</f>
        <v>3</v>
      </c>
      <c r="I2223">
        <f>37-D2223</f>
        <v>28</v>
      </c>
      <c r="J2223">
        <f>ABS(D2223-D2224)</f>
        <v>6</v>
      </c>
    </row>
    <row r="2224">
      <c r="A2224">
        <v>25347</v>
      </c>
      <c r="B2224" t="str">
        <v>2025-02-07</v>
      </c>
      <c r="C2224" t="str">
        <v>Midday</v>
      </c>
      <c r="D2224">
        <v>3</v>
      </c>
      <c r="E2224" t="str">
        <f>IF(MOD(D2224,2)=0,"EVEN","ODD")</f>
        <v>ODD</v>
      </c>
      <c r="F2224" t="str">
        <f>IF(D2224&lt;=18,"LOW (1-18)","HIGH (19-36)")</f>
        <v>LOW (1-18)</v>
      </c>
      <c r="G2224">
        <f>INT((D2224-1)/6)+1</f>
        <v>1</v>
      </c>
      <c r="H2224">
        <f>MOD(D2224-1,6)+1</f>
        <v>3</v>
      </c>
      <c r="I2224">
        <f>37-D2224</f>
        <v>34</v>
      </c>
      <c r="J2224">
        <f>ABS(D2224-D2225)</f>
        <v>11</v>
      </c>
    </row>
    <row r="2225">
      <c r="A2225">
        <v>25346</v>
      </c>
      <c r="B2225" t="str">
        <v>2025-02-07</v>
      </c>
      <c r="C2225" t="str">
        <v>Morning</v>
      </c>
      <c r="D2225">
        <v>14</v>
      </c>
      <c r="E2225" t="str">
        <f>IF(MOD(D2225,2)=0,"EVEN","ODD")</f>
        <v>EVEN</v>
      </c>
      <c r="F2225" t="str">
        <f>IF(D2225&lt;=18,"LOW (1-18)","HIGH (19-36)")</f>
        <v>LOW (1-18)</v>
      </c>
      <c r="G2225">
        <f>INT((D2225-1)/6)+1</f>
        <v>3</v>
      </c>
      <c r="H2225">
        <f>MOD(D2225-1,6)+1</f>
        <v>2</v>
      </c>
      <c r="I2225">
        <f>37-D2225</f>
        <v>23</v>
      </c>
      <c r="J2225">
        <f>ABS(D2225-D2226)</f>
        <v>22</v>
      </c>
    </row>
    <row r="2226">
      <c r="A2226">
        <v>25345</v>
      </c>
      <c r="B2226" t="str">
        <v>2025-02-06</v>
      </c>
      <c r="C2226" t="str">
        <v>Evening</v>
      </c>
      <c r="D2226">
        <v>36</v>
      </c>
      <c r="E2226" t="str">
        <f>IF(MOD(D2226,2)=0,"EVEN","ODD")</f>
        <v>EVEN</v>
      </c>
      <c r="F2226" t="str">
        <f>IF(D2226&lt;=18,"LOW (1-18)","HIGH (19-36)")</f>
        <v>HIGH (19-36)</v>
      </c>
      <c r="G2226">
        <f>INT((D2226-1)/6)+1</f>
        <v>6</v>
      </c>
      <c r="H2226">
        <f>MOD(D2226-1,6)+1</f>
        <v>6</v>
      </c>
      <c r="I2226">
        <f>37-D2226</f>
        <v>1</v>
      </c>
      <c r="J2226">
        <f>ABS(D2226-D2227)</f>
        <v>14</v>
      </c>
    </row>
    <row r="2227">
      <c r="A2227">
        <v>25344</v>
      </c>
      <c r="B2227" t="str">
        <v>2025-02-06</v>
      </c>
      <c r="C2227" t="str">
        <v>Afternoon</v>
      </c>
      <c r="D2227">
        <v>22</v>
      </c>
      <c r="E2227" t="str">
        <f>IF(MOD(D2227,2)=0,"EVEN","ODD")</f>
        <v>EVEN</v>
      </c>
      <c r="F2227" t="str">
        <f>IF(D2227&lt;=18,"LOW (1-18)","HIGH (19-36)")</f>
        <v>HIGH (19-36)</v>
      </c>
      <c r="G2227">
        <f>INT((D2227-1)/6)+1</f>
        <v>4</v>
      </c>
      <c r="H2227">
        <f>MOD(D2227-1,6)+1</f>
        <v>4</v>
      </c>
      <c r="I2227">
        <f>37-D2227</f>
        <v>15</v>
      </c>
      <c r="J2227">
        <f>ABS(D2227-D2228)</f>
        <v>1</v>
      </c>
    </row>
    <row r="2228">
      <c r="A2228">
        <v>25343</v>
      </c>
      <c r="B2228" t="str">
        <v>2025-02-06</v>
      </c>
      <c r="C2228" t="str">
        <v>Midday</v>
      </c>
      <c r="D2228">
        <v>21</v>
      </c>
      <c r="E2228" t="str">
        <f>IF(MOD(D2228,2)=0,"EVEN","ODD")</f>
        <v>ODD</v>
      </c>
      <c r="F2228" t="str">
        <f>IF(D2228&lt;=18,"LOW (1-18)","HIGH (19-36)")</f>
        <v>HIGH (19-36)</v>
      </c>
      <c r="G2228">
        <f>INT((D2228-1)/6)+1</f>
        <v>4</v>
      </c>
      <c r="H2228">
        <f>MOD(D2228-1,6)+1</f>
        <v>3</v>
      </c>
      <c r="I2228">
        <f>37-D2228</f>
        <v>16</v>
      </c>
      <c r="J2228">
        <f>ABS(D2228-D2229)</f>
        <v>14</v>
      </c>
    </row>
    <row r="2229">
      <c r="A2229">
        <v>25342</v>
      </c>
      <c r="B2229" t="str">
        <v>2025-02-06</v>
      </c>
      <c r="C2229" t="str">
        <v>Morning</v>
      </c>
      <c r="D2229">
        <v>35</v>
      </c>
      <c r="E2229" t="str">
        <f>IF(MOD(D2229,2)=0,"EVEN","ODD")</f>
        <v>ODD</v>
      </c>
      <c r="F2229" t="str">
        <f>IF(D2229&lt;=18,"LOW (1-18)","HIGH (19-36)")</f>
        <v>HIGH (19-36)</v>
      </c>
      <c r="G2229">
        <f>INT((D2229-1)/6)+1</f>
        <v>6</v>
      </c>
      <c r="H2229">
        <f>MOD(D2229-1,6)+1</f>
        <v>5</v>
      </c>
      <c r="I2229">
        <f>37-D2229</f>
        <v>2</v>
      </c>
      <c r="J2229">
        <f>ABS(D2229-D2230)</f>
        <v>24</v>
      </c>
    </row>
    <row r="2230">
      <c r="A2230">
        <v>25341</v>
      </c>
      <c r="B2230" t="str">
        <v>2025-02-05</v>
      </c>
      <c r="C2230" t="str">
        <v>Evening</v>
      </c>
      <c r="D2230">
        <v>11</v>
      </c>
      <c r="E2230" t="str">
        <f>IF(MOD(D2230,2)=0,"EVEN","ODD")</f>
        <v>ODD</v>
      </c>
      <c r="F2230" t="str">
        <f>IF(D2230&lt;=18,"LOW (1-18)","HIGH (19-36)")</f>
        <v>LOW (1-18)</v>
      </c>
      <c r="G2230">
        <f>INT((D2230-1)/6)+1</f>
        <v>2</v>
      </c>
      <c r="H2230">
        <f>MOD(D2230-1,6)+1</f>
        <v>5</v>
      </c>
      <c r="I2230">
        <f>37-D2230</f>
        <v>26</v>
      </c>
      <c r="J2230">
        <f>ABS(D2230-D2231)</f>
        <v>23</v>
      </c>
    </row>
    <row r="2231">
      <c r="A2231">
        <v>25340</v>
      </c>
      <c r="B2231" t="str">
        <v>2025-02-05</v>
      </c>
      <c r="C2231" t="str">
        <v>Afternoon</v>
      </c>
      <c r="D2231">
        <v>34</v>
      </c>
      <c r="E2231" t="str">
        <f>IF(MOD(D2231,2)=0,"EVEN","ODD")</f>
        <v>EVEN</v>
      </c>
      <c r="F2231" t="str">
        <f>IF(D2231&lt;=18,"LOW (1-18)","HIGH (19-36)")</f>
        <v>HIGH (19-36)</v>
      </c>
      <c r="G2231">
        <f>INT((D2231-1)/6)+1</f>
        <v>6</v>
      </c>
      <c r="H2231">
        <f>MOD(D2231-1,6)+1</f>
        <v>4</v>
      </c>
      <c r="I2231">
        <f>37-D2231</f>
        <v>3</v>
      </c>
      <c r="J2231">
        <f>ABS(D2231-D2232)</f>
        <v>2</v>
      </c>
    </row>
    <row r="2232">
      <c r="A2232">
        <v>25339</v>
      </c>
      <c r="B2232" t="str">
        <v>2025-02-05</v>
      </c>
      <c r="C2232" t="str">
        <v>Midday</v>
      </c>
      <c r="D2232">
        <v>36</v>
      </c>
      <c r="E2232" t="str">
        <f>IF(MOD(D2232,2)=0,"EVEN","ODD")</f>
        <v>EVEN</v>
      </c>
      <c r="F2232" t="str">
        <f>IF(D2232&lt;=18,"LOW (1-18)","HIGH (19-36)")</f>
        <v>HIGH (19-36)</v>
      </c>
      <c r="G2232">
        <f>INT((D2232-1)/6)+1</f>
        <v>6</v>
      </c>
      <c r="H2232">
        <f>MOD(D2232-1,6)+1</f>
        <v>6</v>
      </c>
      <c r="I2232">
        <f>37-D2232</f>
        <v>1</v>
      </c>
      <c r="J2232">
        <f>ABS(D2232-D2233)</f>
        <v>24</v>
      </c>
    </row>
    <row r="2233">
      <c r="A2233">
        <v>25338</v>
      </c>
      <c r="B2233" t="str">
        <v>2025-02-05</v>
      </c>
      <c r="C2233" t="str">
        <v>Morning</v>
      </c>
      <c r="D2233">
        <v>12</v>
      </c>
      <c r="E2233" t="str">
        <f>IF(MOD(D2233,2)=0,"EVEN","ODD")</f>
        <v>EVEN</v>
      </c>
      <c r="F2233" t="str">
        <f>IF(D2233&lt;=18,"LOW (1-18)","HIGH (19-36)")</f>
        <v>LOW (1-18)</v>
      </c>
      <c r="G2233">
        <f>INT((D2233-1)/6)+1</f>
        <v>2</v>
      </c>
      <c r="H2233">
        <f>MOD(D2233-1,6)+1</f>
        <v>6</v>
      </c>
      <c r="I2233">
        <f>37-D2233</f>
        <v>25</v>
      </c>
      <c r="J2233">
        <f>ABS(D2233-D2234)</f>
        <v>2</v>
      </c>
    </row>
    <row r="2234">
      <c r="A2234">
        <v>25337</v>
      </c>
      <c r="B2234" t="str">
        <v>2025-02-04</v>
      </c>
      <c r="C2234" t="str">
        <v>Evening</v>
      </c>
      <c r="D2234">
        <v>10</v>
      </c>
      <c r="E2234" t="str">
        <f>IF(MOD(D2234,2)=0,"EVEN","ODD")</f>
        <v>EVEN</v>
      </c>
      <c r="F2234" t="str">
        <f>IF(D2234&lt;=18,"LOW (1-18)","HIGH (19-36)")</f>
        <v>LOW (1-18)</v>
      </c>
      <c r="G2234">
        <f>INT((D2234-1)/6)+1</f>
        <v>2</v>
      </c>
      <c r="H2234">
        <f>MOD(D2234-1,6)+1</f>
        <v>4</v>
      </c>
      <c r="I2234">
        <f>37-D2234</f>
        <v>27</v>
      </c>
      <c r="J2234">
        <f>ABS(D2234-D2235)</f>
        <v>21</v>
      </c>
    </row>
    <row r="2235">
      <c r="A2235">
        <v>25336</v>
      </c>
      <c r="B2235" t="str">
        <v>2025-02-04</v>
      </c>
      <c r="C2235" t="str">
        <v>Afternoon</v>
      </c>
      <c r="D2235">
        <v>31</v>
      </c>
      <c r="E2235" t="str">
        <f>IF(MOD(D2235,2)=0,"EVEN","ODD")</f>
        <v>ODD</v>
      </c>
      <c r="F2235" t="str">
        <f>IF(D2235&lt;=18,"LOW (1-18)","HIGH (19-36)")</f>
        <v>HIGH (19-36)</v>
      </c>
      <c r="G2235">
        <f>INT((D2235-1)/6)+1</f>
        <v>6</v>
      </c>
      <c r="H2235">
        <f>MOD(D2235-1,6)+1</f>
        <v>1</v>
      </c>
      <c r="I2235">
        <f>37-D2235</f>
        <v>6</v>
      </c>
      <c r="J2235">
        <f>ABS(D2235-D2236)</f>
        <v>26</v>
      </c>
    </row>
    <row r="2236">
      <c r="A2236">
        <v>25335</v>
      </c>
      <c r="B2236" t="str">
        <v>2025-02-04</v>
      </c>
      <c r="C2236" t="str">
        <v>Midday</v>
      </c>
      <c r="D2236">
        <v>5</v>
      </c>
      <c r="E2236" t="str">
        <f>IF(MOD(D2236,2)=0,"EVEN","ODD")</f>
        <v>ODD</v>
      </c>
      <c r="F2236" t="str">
        <f>IF(D2236&lt;=18,"LOW (1-18)","HIGH (19-36)")</f>
        <v>LOW (1-18)</v>
      </c>
      <c r="G2236">
        <f>INT((D2236-1)/6)+1</f>
        <v>1</v>
      </c>
      <c r="H2236">
        <f>MOD(D2236-1,6)+1</f>
        <v>5</v>
      </c>
      <c r="I2236">
        <f>37-D2236</f>
        <v>32</v>
      </c>
      <c r="J2236">
        <f>ABS(D2236-D2237)</f>
        <v>13</v>
      </c>
    </row>
    <row r="2237">
      <c r="A2237">
        <v>25334</v>
      </c>
      <c r="B2237" t="str">
        <v>2025-02-04</v>
      </c>
      <c r="C2237" t="str">
        <v>Morning</v>
      </c>
      <c r="D2237">
        <v>18</v>
      </c>
      <c r="E2237" t="str">
        <f>IF(MOD(D2237,2)=0,"EVEN","ODD")</f>
        <v>EVEN</v>
      </c>
      <c r="F2237" t="str">
        <f>IF(D2237&lt;=18,"LOW (1-18)","HIGH (19-36)")</f>
        <v>LOW (1-18)</v>
      </c>
      <c r="G2237">
        <f>INT((D2237-1)/6)+1</f>
        <v>3</v>
      </c>
      <c r="H2237">
        <f>MOD(D2237-1,6)+1</f>
        <v>6</v>
      </c>
      <c r="I2237">
        <f>37-D2237</f>
        <v>19</v>
      </c>
      <c r="J2237">
        <f>ABS(D2237-D2238)</f>
        <v>2</v>
      </c>
    </row>
    <row r="2238">
      <c r="A2238">
        <v>25333</v>
      </c>
      <c r="B2238" t="str">
        <v>2025-02-03</v>
      </c>
      <c r="C2238" t="str">
        <v>Evening</v>
      </c>
      <c r="D2238">
        <v>16</v>
      </c>
      <c r="E2238" t="str">
        <f>IF(MOD(D2238,2)=0,"EVEN","ODD")</f>
        <v>EVEN</v>
      </c>
      <c r="F2238" t="str">
        <f>IF(D2238&lt;=18,"LOW (1-18)","HIGH (19-36)")</f>
        <v>LOW (1-18)</v>
      </c>
      <c r="G2238">
        <f>INT((D2238-1)/6)+1</f>
        <v>3</v>
      </c>
      <c r="H2238">
        <f>MOD(D2238-1,6)+1</f>
        <v>4</v>
      </c>
      <c r="I2238">
        <f>37-D2238</f>
        <v>21</v>
      </c>
      <c r="J2238">
        <f>ABS(D2238-D2239)</f>
        <v>14</v>
      </c>
    </row>
    <row r="2239">
      <c r="A2239">
        <v>25332</v>
      </c>
      <c r="B2239" t="str">
        <v>2025-02-03</v>
      </c>
      <c r="C2239" t="str">
        <v>Afternoon</v>
      </c>
      <c r="D2239">
        <v>30</v>
      </c>
      <c r="E2239" t="str">
        <f>IF(MOD(D2239,2)=0,"EVEN","ODD")</f>
        <v>EVEN</v>
      </c>
      <c r="F2239" t="str">
        <f>IF(D2239&lt;=18,"LOW (1-18)","HIGH (19-36)")</f>
        <v>HIGH (19-36)</v>
      </c>
      <c r="G2239">
        <f>INT((D2239-1)/6)+1</f>
        <v>5</v>
      </c>
      <c r="H2239">
        <f>MOD(D2239-1,6)+1</f>
        <v>6</v>
      </c>
      <c r="I2239">
        <f>37-D2239</f>
        <v>7</v>
      </c>
      <c r="J2239">
        <f>ABS(D2239-D2240)</f>
        <v>19</v>
      </c>
    </row>
    <row r="2240">
      <c r="A2240">
        <v>25331</v>
      </c>
      <c r="B2240" t="str">
        <v>2025-02-03</v>
      </c>
      <c r="C2240" t="str">
        <v>Midday</v>
      </c>
      <c r="D2240">
        <v>11</v>
      </c>
      <c r="E2240" t="str">
        <f>IF(MOD(D2240,2)=0,"EVEN","ODD")</f>
        <v>ODD</v>
      </c>
      <c r="F2240" t="str">
        <f>IF(D2240&lt;=18,"LOW (1-18)","HIGH (19-36)")</f>
        <v>LOW (1-18)</v>
      </c>
      <c r="G2240">
        <f>INT((D2240-1)/6)+1</f>
        <v>2</v>
      </c>
      <c r="H2240">
        <f>MOD(D2240-1,6)+1</f>
        <v>5</v>
      </c>
      <c r="I2240">
        <f>37-D2240</f>
        <v>26</v>
      </c>
      <c r="J2240">
        <f>ABS(D2240-D2241)</f>
        <v>2</v>
      </c>
    </row>
    <row r="2241">
      <c r="A2241">
        <v>25330</v>
      </c>
      <c r="B2241" t="str">
        <v>2025-02-03</v>
      </c>
      <c r="C2241" t="str">
        <v>Morning</v>
      </c>
      <c r="D2241">
        <v>13</v>
      </c>
      <c r="E2241" t="str">
        <f>IF(MOD(D2241,2)=0,"EVEN","ODD")</f>
        <v>ODD</v>
      </c>
      <c r="F2241" t="str">
        <f>IF(D2241&lt;=18,"LOW (1-18)","HIGH (19-36)")</f>
        <v>LOW (1-18)</v>
      </c>
      <c r="G2241">
        <f>INT((D2241-1)/6)+1</f>
        <v>3</v>
      </c>
      <c r="H2241">
        <f>MOD(D2241-1,6)+1</f>
        <v>1</v>
      </c>
      <c r="I2241">
        <f>37-D2241</f>
        <v>24</v>
      </c>
      <c r="J2241">
        <f>ABS(D2241-D2242)</f>
        <v>13</v>
      </c>
    </row>
    <row r="2242">
      <c r="A2242">
        <v>25329</v>
      </c>
      <c r="B2242" t="str">
        <v>2025-02-01</v>
      </c>
      <c r="C2242" t="str">
        <v>Evening</v>
      </c>
      <c r="D2242">
        <v>26</v>
      </c>
      <c r="E2242" t="str">
        <f>IF(MOD(D2242,2)=0,"EVEN","ODD")</f>
        <v>EVEN</v>
      </c>
      <c r="F2242" t="str">
        <f>IF(D2242&lt;=18,"LOW (1-18)","HIGH (19-36)")</f>
        <v>HIGH (19-36)</v>
      </c>
      <c r="G2242">
        <f>INT((D2242-1)/6)+1</f>
        <v>5</v>
      </c>
      <c r="H2242">
        <f>MOD(D2242-1,6)+1</f>
        <v>2</v>
      </c>
      <c r="I2242">
        <f>37-D2242</f>
        <v>11</v>
      </c>
      <c r="J2242">
        <f>ABS(D2242-D2243)</f>
        <v>9</v>
      </c>
    </row>
    <row r="2243">
      <c r="A2243">
        <v>25328</v>
      </c>
      <c r="B2243" t="str">
        <v>2025-02-01</v>
      </c>
      <c r="C2243" t="str">
        <v>Afternoon</v>
      </c>
      <c r="D2243">
        <v>17</v>
      </c>
      <c r="E2243" t="str">
        <f>IF(MOD(D2243,2)=0,"EVEN","ODD")</f>
        <v>ODD</v>
      </c>
      <c r="F2243" t="str">
        <f>IF(D2243&lt;=18,"LOW (1-18)","HIGH (19-36)")</f>
        <v>LOW (1-18)</v>
      </c>
      <c r="G2243">
        <f>INT((D2243-1)/6)+1</f>
        <v>3</v>
      </c>
      <c r="H2243">
        <f>MOD(D2243-1,6)+1</f>
        <v>5</v>
      </c>
      <c r="I2243">
        <f>37-D2243</f>
        <v>20</v>
      </c>
      <c r="J2243">
        <f>ABS(D2243-D2244)</f>
        <v>10</v>
      </c>
    </row>
    <row r="2244">
      <c r="A2244">
        <v>25327</v>
      </c>
      <c r="B2244" t="str">
        <v>2025-02-01</v>
      </c>
      <c r="C2244" t="str">
        <v>Midday</v>
      </c>
      <c r="D2244">
        <v>27</v>
      </c>
      <c r="E2244" t="str">
        <f>IF(MOD(D2244,2)=0,"EVEN","ODD")</f>
        <v>ODD</v>
      </c>
      <c r="F2244" t="str">
        <f>IF(D2244&lt;=18,"LOW (1-18)","HIGH (19-36)")</f>
        <v>HIGH (19-36)</v>
      </c>
      <c r="G2244">
        <f>INT((D2244-1)/6)+1</f>
        <v>5</v>
      </c>
      <c r="H2244">
        <f>MOD(D2244-1,6)+1</f>
        <v>3</v>
      </c>
      <c r="I2244">
        <f>37-D2244</f>
        <v>10</v>
      </c>
      <c r="J2244">
        <f>ABS(D2244-D2245)</f>
        <v>19</v>
      </c>
    </row>
    <row r="2245">
      <c r="A2245">
        <v>25326</v>
      </c>
      <c r="B2245" t="str">
        <v>2025-02-01</v>
      </c>
      <c r="C2245" t="str">
        <v>Morning</v>
      </c>
      <c r="D2245">
        <v>8</v>
      </c>
      <c r="E2245" t="str">
        <f>IF(MOD(D2245,2)=0,"EVEN","ODD")</f>
        <v>EVEN</v>
      </c>
      <c r="F2245" t="str">
        <f>IF(D2245&lt;=18,"LOW (1-18)","HIGH (19-36)")</f>
        <v>LOW (1-18)</v>
      </c>
      <c r="G2245">
        <f>INT((D2245-1)/6)+1</f>
        <v>2</v>
      </c>
      <c r="H2245">
        <f>MOD(D2245-1,6)+1</f>
        <v>2</v>
      </c>
      <c r="I2245">
        <f>37-D2245</f>
        <v>29</v>
      </c>
      <c r="J2245">
        <f>ABS(D2245-D2246)</f>
        <v>26</v>
      </c>
    </row>
    <row r="2246">
      <c r="A2246">
        <v>25325</v>
      </c>
      <c r="B2246" t="str">
        <v>2025-01-31</v>
      </c>
      <c r="C2246" t="str">
        <v>Evening</v>
      </c>
      <c r="D2246">
        <v>34</v>
      </c>
      <c r="E2246" t="str">
        <f>IF(MOD(D2246,2)=0,"EVEN","ODD")</f>
        <v>EVEN</v>
      </c>
      <c r="F2246" t="str">
        <f>IF(D2246&lt;=18,"LOW (1-18)","HIGH (19-36)")</f>
        <v>HIGH (19-36)</v>
      </c>
      <c r="G2246">
        <f>INT((D2246-1)/6)+1</f>
        <v>6</v>
      </c>
      <c r="H2246">
        <f>MOD(D2246-1,6)+1</f>
        <v>4</v>
      </c>
      <c r="I2246">
        <f>37-D2246</f>
        <v>3</v>
      </c>
      <c r="J2246">
        <f>ABS(D2246-D2247)</f>
        <v>3</v>
      </c>
    </row>
    <row r="2247">
      <c r="A2247">
        <v>25324</v>
      </c>
      <c r="B2247" t="str">
        <v>2025-01-31</v>
      </c>
      <c r="C2247" t="str">
        <v>Afternoon</v>
      </c>
      <c r="D2247">
        <v>31</v>
      </c>
      <c r="E2247" t="str">
        <f>IF(MOD(D2247,2)=0,"EVEN","ODD")</f>
        <v>ODD</v>
      </c>
      <c r="F2247" t="str">
        <f>IF(D2247&lt;=18,"LOW (1-18)","HIGH (19-36)")</f>
        <v>HIGH (19-36)</v>
      </c>
      <c r="G2247">
        <f>INT((D2247-1)/6)+1</f>
        <v>6</v>
      </c>
      <c r="H2247">
        <f>MOD(D2247-1,6)+1</f>
        <v>1</v>
      </c>
      <c r="I2247">
        <f>37-D2247</f>
        <v>6</v>
      </c>
      <c r="J2247">
        <f>ABS(D2247-D2248)</f>
        <v>3</v>
      </c>
    </row>
    <row r="2248">
      <c r="A2248">
        <v>25323</v>
      </c>
      <c r="B2248" t="str">
        <v>2025-01-31</v>
      </c>
      <c r="C2248" t="str">
        <v>Midday</v>
      </c>
      <c r="D2248">
        <v>34</v>
      </c>
      <c r="E2248" t="str">
        <f>IF(MOD(D2248,2)=0,"EVEN","ODD")</f>
        <v>EVEN</v>
      </c>
      <c r="F2248" t="str">
        <f>IF(D2248&lt;=18,"LOW (1-18)","HIGH (19-36)")</f>
        <v>HIGH (19-36)</v>
      </c>
      <c r="G2248">
        <f>INT((D2248-1)/6)+1</f>
        <v>6</v>
      </c>
      <c r="H2248">
        <f>MOD(D2248-1,6)+1</f>
        <v>4</v>
      </c>
      <c r="I2248">
        <f>37-D2248</f>
        <v>3</v>
      </c>
      <c r="J2248">
        <f>ABS(D2248-D2249)</f>
        <v>16</v>
      </c>
    </row>
    <row r="2249">
      <c r="A2249">
        <v>25322</v>
      </c>
      <c r="B2249" t="str">
        <v>2025-01-31</v>
      </c>
      <c r="C2249" t="str">
        <v>Morning</v>
      </c>
      <c r="D2249">
        <v>18</v>
      </c>
      <c r="E2249" t="str">
        <f>IF(MOD(D2249,2)=0,"EVEN","ODD")</f>
        <v>EVEN</v>
      </c>
      <c r="F2249" t="str">
        <f>IF(D2249&lt;=18,"LOW (1-18)","HIGH (19-36)")</f>
        <v>LOW (1-18)</v>
      </c>
      <c r="G2249">
        <f>INT((D2249-1)/6)+1</f>
        <v>3</v>
      </c>
      <c r="H2249">
        <f>MOD(D2249-1,6)+1</f>
        <v>6</v>
      </c>
      <c r="I2249">
        <f>37-D2249</f>
        <v>19</v>
      </c>
      <c r="J2249">
        <f>ABS(D2249-D2250)</f>
        <v>7</v>
      </c>
    </row>
    <row r="2250">
      <c r="A2250">
        <v>25321</v>
      </c>
      <c r="B2250" t="str">
        <v>2025-01-30</v>
      </c>
      <c r="C2250" t="str">
        <v>Evening</v>
      </c>
      <c r="D2250">
        <v>25</v>
      </c>
      <c r="E2250" t="str">
        <f>IF(MOD(D2250,2)=0,"EVEN","ODD")</f>
        <v>ODD</v>
      </c>
      <c r="F2250" t="str">
        <f>IF(D2250&lt;=18,"LOW (1-18)","HIGH (19-36)")</f>
        <v>HIGH (19-36)</v>
      </c>
      <c r="G2250">
        <f>INT((D2250-1)/6)+1</f>
        <v>5</v>
      </c>
      <c r="H2250">
        <f>MOD(D2250-1,6)+1</f>
        <v>1</v>
      </c>
      <c r="I2250">
        <f>37-D2250</f>
        <v>12</v>
      </c>
      <c r="J2250">
        <f>ABS(D2250-D2251)</f>
        <v>5</v>
      </c>
    </row>
    <row r="2251">
      <c r="A2251">
        <v>25320</v>
      </c>
      <c r="B2251" t="str">
        <v>2025-01-30</v>
      </c>
      <c r="C2251" t="str">
        <v>Afternoon</v>
      </c>
      <c r="D2251">
        <v>30</v>
      </c>
      <c r="E2251" t="str">
        <f>IF(MOD(D2251,2)=0,"EVEN","ODD")</f>
        <v>EVEN</v>
      </c>
      <c r="F2251" t="str">
        <f>IF(D2251&lt;=18,"LOW (1-18)","HIGH (19-36)")</f>
        <v>HIGH (19-36)</v>
      </c>
      <c r="G2251">
        <f>INT((D2251-1)/6)+1</f>
        <v>5</v>
      </c>
      <c r="H2251">
        <f>MOD(D2251-1,6)+1</f>
        <v>6</v>
      </c>
      <c r="I2251">
        <f>37-D2251</f>
        <v>7</v>
      </c>
      <c r="J2251">
        <f>ABS(D2251-D2252)</f>
        <v>21</v>
      </c>
    </row>
    <row r="2252">
      <c r="A2252">
        <v>25319</v>
      </c>
      <c r="B2252" t="str">
        <v>2025-01-30</v>
      </c>
      <c r="C2252" t="str">
        <v>Midday</v>
      </c>
      <c r="D2252">
        <v>9</v>
      </c>
      <c r="E2252" t="str">
        <f>IF(MOD(D2252,2)=0,"EVEN","ODD")</f>
        <v>ODD</v>
      </c>
      <c r="F2252" t="str">
        <f>IF(D2252&lt;=18,"LOW (1-18)","HIGH (19-36)")</f>
        <v>LOW (1-18)</v>
      </c>
      <c r="G2252">
        <f>INT((D2252-1)/6)+1</f>
        <v>2</v>
      </c>
      <c r="H2252">
        <f>MOD(D2252-1,6)+1</f>
        <v>3</v>
      </c>
      <c r="I2252">
        <f>37-D2252</f>
        <v>28</v>
      </c>
      <c r="J2252">
        <f>ABS(D2252-D2253)</f>
        <v>21</v>
      </c>
    </row>
    <row r="2253">
      <c r="A2253">
        <v>25318</v>
      </c>
      <c r="B2253" t="str">
        <v>2025-01-30</v>
      </c>
      <c r="C2253" t="str">
        <v>Morning</v>
      </c>
      <c r="D2253">
        <v>30</v>
      </c>
      <c r="E2253" t="str">
        <f>IF(MOD(D2253,2)=0,"EVEN","ODD")</f>
        <v>EVEN</v>
      </c>
      <c r="F2253" t="str">
        <f>IF(D2253&lt;=18,"LOW (1-18)","HIGH (19-36)")</f>
        <v>HIGH (19-36)</v>
      </c>
      <c r="G2253">
        <f>INT((D2253-1)/6)+1</f>
        <v>5</v>
      </c>
      <c r="H2253">
        <f>MOD(D2253-1,6)+1</f>
        <v>6</v>
      </c>
      <c r="I2253">
        <f>37-D2253</f>
        <v>7</v>
      </c>
      <c r="J2253">
        <f>ABS(D2253-D2254)</f>
        <v>11</v>
      </c>
    </row>
    <row r="2254">
      <c r="A2254">
        <v>25317</v>
      </c>
      <c r="B2254" t="str">
        <v>2025-01-29</v>
      </c>
      <c r="C2254" t="str">
        <v>Evening</v>
      </c>
      <c r="D2254">
        <v>19</v>
      </c>
      <c r="E2254" t="str">
        <f>IF(MOD(D2254,2)=0,"EVEN","ODD")</f>
        <v>ODD</v>
      </c>
      <c r="F2254" t="str">
        <f>IF(D2254&lt;=18,"LOW (1-18)","HIGH (19-36)")</f>
        <v>HIGH (19-36)</v>
      </c>
      <c r="G2254">
        <f>INT((D2254-1)/6)+1</f>
        <v>4</v>
      </c>
      <c r="H2254">
        <f>MOD(D2254-1,6)+1</f>
        <v>1</v>
      </c>
      <c r="I2254">
        <f>37-D2254</f>
        <v>18</v>
      </c>
      <c r="J2254">
        <f>ABS(D2254-D2255)</f>
        <v>1</v>
      </c>
    </row>
    <row r="2255">
      <c r="A2255">
        <v>25316</v>
      </c>
      <c r="B2255" t="str">
        <v>2025-01-29</v>
      </c>
      <c r="C2255" t="str">
        <v>Afternoon</v>
      </c>
      <c r="D2255">
        <v>18</v>
      </c>
      <c r="E2255" t="str">
        <f>IF(MOD(D2255,2)=0,"EVEN","ODD")</f>
        <v>EVEN</v>
      </c>
      <c r="F2255" t="str">
        <f>IF(D2255&lt;=18,"LOW (1-18)","HIGH (19-36)")</f>
        <v>LOW (1-18)</v>
      </c>
      <c r="G2255">
        <f>INT((D2255-1)/6)+1</f>
        <v>3</v>
      </c>
      <c r="H2255">
        <f>MOD(D2255-1,6)+1</f>
        <v>6</v>
      </c>
      <c r="I2255">
        <f>37-D2255</f>
        <v>19</v>
      </c>
      <c r="J2255">
        <f>ABS(D2255-D2256)</f>
        <v>8</v>
      </c>
    </row>
    <row r="2256">
      <c r="A2256">
        <v>25315</v>
      </c>
      <c r="B2256" t="str">
        <v>2025-01-29</v>
      </c>
      <c r="C2256" t="str">
        <v>Midday</v>
      </c>
      <c r="D2256">
        <v>10</v>
      </c>
      <c r="E2256" t="str">
        <f>IF(MOD(D2256,2)=0,"EVEN","ODD")</f>
        <v>EVEN</v>
      </c>
      <c r="F2256" t="str">
        <f>IF(D2256&lt;=18,"LOW (1-18)","HIGH (19-36)")</f>
        <v>LOW (1-18)</v>
      </c>
      <c r="G2256">
        <f>INT((D2256-1)/6)+1</f>
        <v>2</v>
      </c>
      <c r="H2256">
        <f>MOD(D2256-1,6)+1</f>
        <v>4</v>
      </c>
      <c r="I2256">
        <f>37-D2256</f>
        <v>27</v>
      </c>
      <c r="J2256">
        <f>ABS(D2256-D2257)</f>
        <v>20</v>
      </c>
    </row>
    <row r="2257">
      <c r="A2257">
        <v>25314</v>
      </c>
      <c r="B2257" t="str">
        <v>2025-01-29</v>
      </c>
      <c r="C2257" t="str">
        <v>Morning</v>
      </c>
      <c r="D2257">
        <v>30</v>
      </c>
      <c r="E2257" t="str">
        <f>IF(MOD(D2257,2)=0,"EVEN","ODD")</f>
        <v>EVEN</v>
      </c>
      <c r="F2257" t="str">
        <f>IF(D2257&lt;=18,"LOW (1-18)","HIGH (19-36)")</f>
        <v>HIGH (19-36)</v>
      </c>
      <c r="G2257">
        <f>INT((D2257-1)/6)+1</f>
        <v>5</v>
      </c>
      <c r="H2257">
        <f>MOD(D2257-1,6)+1</f>
        <v>6</v>
      </c>
      <c r="I2257">
        <f>37-D2257</f>
        <v>7</v>
      </c>
      <c r="J2257">
        <f>ABS(D2257-D2258)</f>
        <v>5</v>
      </c>
    </row>
    <row r="2258">
      <c r="A2258">
        <v>25313</v>
      </c>
      <c r="B2258" t="str">
        <v>2025-01-28</v>
      </c>
      <c r="C2258" t="str">
        <v>Evening</v>
      </c>
      <c r="D2258">
        <v>35</v>
      </c>
      <c r="E2258" t="str">
        <f>IF(MOD(D2258,2)=0,"EVEN","ODD")</f>
        <v>ODD</v>
      </c>
      <c r="F2258" t="str">
        <f>IF(D2258&lt;=18,"LOW (1-18)","HIGH (19-36)")</f>
        <v>HIGH (19-36)</v>
      </c>
      <c r="G2258">
        <f>INT((D2258-1)/6)+1</f>
        <v>6</v>
      </c>
      <c r="H2258">
        <f>MOD(D2258-1,6)+1</f>
        <v>5</v>
      </c>
      <c r="I2258">
        <f>37-D2258</f>
        <v>2</v>
      </c>
      <c r="J2258">
        <f>ABS(D2258-D2259)</f>
        <v>1</v>
      </c>
    </row>
    <row r="2259">
      <c r="A2259">
        <v>25312</v>
      </c>
      <c r="B2259" t="str">
        <v>2025-01-28</v>
      </c>
      <c r="C2259" t="str">
        <v>Afternoon</v>
      </c>
      <c r="D2259">
        <v>34</v>
      </c>
      <c r="E2259" t="str">
        <f>IF(MOD(D2259,2)=0,"EVEN","ODD")</f>
        <v>EVEN</v>
      </c>
      <c r="F2259" t="str">
        <f>IF(D2259&lt;=18,"LOW (1-18)","HIGH (19-36)")</f>
        <v>HIGH (19-36)</v>
      </c>
      <c r="G2259">
        <f>INT((D2259-1)/6)+1</f>
        <v>6</v>
      </c>
      <c r="H2259">
        <f>MOD(D2259-1,6)+1</f>
        <v>4</v>
      </c>
      <c r="I2259">
        <f>37-D2259</f>
        <v>3</v>
      </c>
      <c r="J2259">
        <f>ABS(D2259-D2260)</f>
        <v>16</v>
      </c>
    </row>
    <row r="2260">
      <c r="A2260">
        <v>25311</v>
      </c>
      <c r="B2260" t="str">
        <v>2025-01-28</v>
      </c>
      <c r="C2260" t="str">
        <v>Midday</v>
      </c>
      <c r="D2260">
        <v>18</v>
      </c>
      <c r="E2260" t="str">
        <f>IF(MOD(D2260,2)=0,"EVEN","ODD")</f>
        <v>EVEN</v>
      </c>
      <c r="F2260" t="str">
        <f>IF(D2260&lt;=18,"LOW (1-18)","HIGH (19-36)")</f>
        <v>LOW (1-18)</v>
      </c>
      <c r="G2260">
        <f>INT((D2260-1)/6)+1</f>
        <v>3</v>
      </c>
      <c r="H2260">
        <f>MOD(D2260-1,6)+1</f>
        <v>6</v>
      </c>
      <c r="I2260">
        <f>37-D2260</f>
        <v>19</v>
      </c>
      <c r="J2260">
        <f>ABS(D2260-D2261)</f>
        <v>6</v>
      </c>
    </row>
    <row r="2261">
      <c r="A2261">
        <v>25310</v>
      </c>
      <c r="B2261" t="str">
        <v>2025-01-28</v>
      </c>
      <c r="C2261" t="str">
        <v>Morning</v>
      </c>
      <c r="D2261">
        <v>12</v>
      </c>
      <c r="E2261" t="str">
        <f>IF(MOD(D2261,2)=0,"EVEN","ODD")</f>
        <v>EVEN</v>
      </c>
      <c r="F2261" t="str">
        <f>IF(D2261&lt;=18,"LOW (1-18)","HIGH (19-36)")</f>
        <v>LOW (1-18)</v>
      </c>
      <c r="G2261">
        <f>INT((D2261-1)/6)+1</f>
        <v>2</v>
      </c>
      <c r="H2261">
        <f>MOD(D2261-1,6)+1</f>
        <v>6</v>
      </c>
      <c r="I2261">
        <f>37-D2261</f>
        <v>25</v>
      </c>
      <c r="J2261">
        <f>ABS(D2261-D2262)</f>
        <v>19</v>
      </c>
    </row>
    <row r="2262">
      <c r="A2262">
        <v>25309</v>
      </c>
      <c r="B2262" t="str">
        <v>2025-01-27</v>
      </c>
      <c r="C2262" t="str">
        <v>Evening</v>
      </c>
      <c r="D2262">
        <v>31</v>
      </c>
      <c r="E2262" t="str">
        <f>IF(MOD(D2262,2)=0,"EVEN","ODD")</f>
        <v>ODD</v>
      </c>
      <c r="F2262" t="str">
        <f>IF(D2262&lt;=18,"LOW (1-18)","HIGH (19-36)")</f>
        <v>HIGH (19-36)</v>
      </c>
      <c r="G2262">
        <f>INT((D2262-1)/6)+1</f>
        <v>6</v>
      </c>
      <c r="H2262">
        <f>MOD(D2262-1,6)+1</f>
        <v>1</v>
      </c>
      <c r="I2262">
        <f>37-D2262</f>
        <v>6</v>
      </c>
      <c r="J2262">
        <f>ABS(D2262-D2263)</f>
        <v>22</v>
      </c>
    </row>
    <row r="2263">
      <c r="A2263">
        <v>25308</v>
      </c>
      <c r="B2263" t="str">
        <v>2025-01-27</v>
      </c>
      <c r="C2263" t="str">
        <v>Afternoon</v>
      </c>
      <c r="D2263">
        <v>9</v>
      </c>
      <c r="E2263" t="str">
        <f>IF(MOD(D2263,2)=0,"EVEN","ODD")</f>
        <v>ODD</v>
      </c>
      <c r="F2263" t="str">
        <f>IF(D2263&lt;=18,"LOW (1-18)","HIGH (19-36)")</f>
        <v>LOW (1-18)</v>
      </c>
      <c r="G2263">
        <f>INT((D2263-1)/6)+1</f>
        <v>2</v>
      </c>
      <c r="H2263">
        <f>MOD(D2263-1,6)+1</f>
        <v>3</v>
      </c>
      <c r="I2263">
        <f>37-D2263</f>
        <v>28</v>
      </c>
      <c r="J2263">
        <f>ABS(D2263-D2264)</f>
        <v>0</v>
      </c>
    </row>
    <row r="2264">
      <c r="A2264">
        <v>25307</v>
      </c>
      <c r="B2264" t="str">
        <v>2025-01-27</v>
      </c>
      <c r="C2264" t="str">
        <v>Midday</v>
      </c>
      <c r="D2264">
        <v>9</v>
      </c>
      <c r="E2264" t="str">
        <f>IF(MOD(D2264,2)=0,"EVEN","ODD")</f>
        <v>ODD</v>
      </c>
      <c r="F2264" t="str">
        <f>IF(D2264&lt;=18,"LOW (1-18)","HIGH (19-36)")</f>
        <v>LOW (1-18)</v>
      </c>
      <c r="G2264">
        <f>INT((D2264-1)/6)+1</f>
        <v>2</v>
      </c>
      <c r="H2264">
        <f>MOD(D2264-1,6)+1</f>
        <v>3</v>
      </c>
      <c r="I2264">
        <f>37-D2264</f>
        <v>28</v>
      </c>
      <c r="J2264">
        <f>ABS(D2264-D2265)</f>
        <v>4</v>
      </c>
    </row>
    <row r="2265">
      <c r="A2265">
        <v>25306</v>
      </c>
      <c r="B2265" t="str">
        <v>2025-01-27</v>
      </c>
      <c r="C2265" t="str">
        <v>Morning</v>
      </c>
      <c r="D2265">
        <v>13</v>
      </c>
      <c r="E2265" t="str">
        <f>IF(MOD(D2265,2)=0,"EVEN","ODD")</f>
        <v>ODD</v>
      </c>
      <c r="F2265" t="str">
        <f>IF(D2265&lt;=18,"LOW (1-18)","HIGH (19-36)")</f>
        <v>LOW (1-18)</v>
      </c>
      <c r="G2265">
        <f>INT((D2265-1)/6)+1</f>
        <v>3</v>
      </c>
      <c r="H2265">
        <f>MOD(D2265-1,6)+1</f>
        <v>1</v>
      </c>
      <c r="I2265">
        <f>37-D2265</f>
        <v>24</v>
      </c>
      <c r="J2265">
        <f>ABS(D2265-D2266)</f>
        <v>19</v>
      </c>
    </row>
    <row r="2266">
      <c r="A2266">
        <v>25305</v>
      </c>
      <c r="B2266" t="str">
        <v>2025-01-25</v>
      </c>
      <c r="C2266" t="str">
        <v>Evening</v>
      </c>
      <c r="D2266">
        <v>32</v>
      </c>
      <c r="E2266" t="str">
        <f>IF(MOD(D2266,2)=0,"EVEN","ODD")</f>
        <v>EVEN</v>
      </c>
      <c r="F2266" t="str">
        <f>IF(D2266&lt;=18,"LOW (1-18)","HIGH (19-36)")</f>
        <v>HIGH (19-36)</v>
      </c>
      <c r="G2266">
        <f>INT((D2266-1)/6)+1</f>
        <v>6</v>
      </c>
      <c r="H2266">
        <f>MOD(D2266-1,6)+1</f>
        <v>2</v>
      </c>
      <c r="I2266">
        <f>37-D2266</f>
        <v>5</v>
      </c>
      <c r="J2266">
        <f>ABS(D2266-D2267)</f>
        <v>1</v>
      </c>
    </row>
    <row r="2267">
      <c r="A2267">
        <v>25304</v>
      </c>
      <c r="B2267" t="str">
        <v>2025-01-25</v>
      </c>
      <c r="C2267" t="str">
        <v>Afternoon</v>
      </c>
      <c r="D2267">
        <v>31</v>
      </c>
      <c r="E2267" t="str">
        <f>IF(MOD(D2267,2)=0,"EVEN","ODD")</f>
        <v>ODD</v>
      </c>
      <c r="F2267" t="str">
        <f>IF(D2267&lt;=18,"LOW (1-18)","HIGH (19-36)")</f>
        <v>HIGH (19-36)</v>
      </c>
      <c r="G2267">
        <f>INT((D2267-1)/6)+1</f>
        <v>6</v>
      </c>
      <c r="H2267">
        <f>MOD(D2267-1,6)+1</f>
        <v>1</v>
      </c>
      <c r="I2267">
        <f>37-D2267</f>
        <v>6</v>
      </c>
      <c r="J2267">
        <f>ABS(D2267-D2268)</f>
        <v>3</v>
      </c>
    </row>
    <row r="2268">
      <c r="A2268">
        <v>25303</v>
      </c>
      <c r="B2268" t="str">
        <v>2025-01-25</v>
      </c>
      <c r="C2268" t="str">
        <v>Midday</v>
      </c>
      <c r="D2268">
        <v>34</v>
      </c>
      <c r="E2268" t="str">
        <f>IF(MOD(D2268,2)=0,"EVEN","ODD")</f>
        <v>EVEN</v>
      </c>
      <c r="F2268" t="str">
        <f>IF(D2268&lt;=18,"LOW (1-18)","HIGH (19-36)")</f>
        <v>HIGH (19-36)</v>
      </c>
      <c r="G2268">
        <f>INT((D2268-1)/6)+1</f>
        <v>6</v>
      </c>
      <c r="H2268">
        <f>MOD(D2268-1,6)+1</f>
        <v>4</v>
      </c>
      <c r="I2268">
        <f>37-D2268</f>
        <v>3</v>
      </c>
      <c r="J2268">
        <f>ABS(D2268-D2269)</f>
        <v>1</v>
      </c>
    </row>
    <row r="2269">
      <c r="A2269">
        <v>25302</v>
      </c>
      <c r="B2269" t="str">
        <v>2025-01-25</v>
      </c>
      <c r="C2269" t="str">
        <v>Morning</v>
      </c>
      <c r="D2269">
        <v>35</v>
      </c>
      <c r="E2269" t="str">
        <f>IF(MOD(D2269,2)=0,"EVEN","ODD")</f>
        <v>ODD</v>
      </c>
      <c r="F2269" t="str">
        <f>IF(D2269&lt;=18,"LOW (1-18)","HIGH (19-36)")</f>
        <v>HIGH (19-36)</v>
      </c>
      <c r="G2269">
        <f>INT((D2269-1)/6)+1</f>
        <v>6</v>
      </c>
      <c r="H2269">
        <f>MOD(D2269-1,6)+1</f>
        <v>5</v>
      </c>
      <c r="I2269">
        <f>37-D2269</f>
        <v>2</v>
      </c>
      <c r="J2269">
        <f>ABS(D2269-D2270)</f>
        <v>21</v>
      </c>
    </row>
    <row r="2270">
      <c r="A2270">
        <v>25301</v>
      </c>
      <c r="B2270" t="str">
        <v>2025-01-24</v>
      </c>
      <c r="C2270" t="str">
        <v>Evening</v>
      </c>
      <c r="D2270">
        <v>14</v>
      </c>
      <c r="E2270" t="str">
        <f>IF(MOD(D2270,2)=0,"EVEN","ODD")</f>
        <v>EVEN</v>
      </c>
      <c r="F2270" t="str">
        <f>IF(D2270&lt;=18,"LOW (1-18)","HIGH (19-36)")</f>
        <v>LOW (1-18)</v>
      </c>
      <c r="G2270">
        <f>INT((D2270-1)/6)+1</f>
        <v>3</v>
      </c>
      <c r="H2270">
        <f>MOD(D2270-1,6)+1</f>
        <v>2</v>
      </c>
      <c r="I2270">
        <f>37-D2270</f>
        <v>23</v>
      </c>
      <c r="J2270">
        <f>ABS(D2270-D2271)</f>
        <v>1</v>
      </c>
    </row>
    <row r="2271">
      <c r="A2271">
        <v>25300</v>
      </c>
      <c r="B2271" t="str">
        <v>2025-01-24</v>
      </c>
      <c r="C2271" t="str">
        <v>Afternoon</v>
      </c>
      <c r="D2271">
        <v>15</v>
      </c>
      <c r="E2271" t="str">
        <f>IF(MOD(D2271,2)=0,"EVEN","ODD")</f>
        <v>ODD</v>
      </c>
      <c r="F2271" t="str">
        <f>IF(D2271&lt;=18,"LOW (1-18)","HIGH (19-36)")</f>
        <v>LOW (1-18)</v>
      </c>
      <c r="G2271">
        <f>INT((D2271-1)/6)+1</f>
        <v>3</v>
      </c>
      <c r="H2271">
        <f>MOD(D2271-1,6)+1</f>
        <v>3</v>
      </c>
      <c r="I2271">
        <f>37-D2271</f>
        <v>22</v>
      </c>
      <c r="J2271">
        <f>ABS(D2271-D2272)</f>
        <v>11</v>
      </c>
    </row>
    <row r="2272">
      <c r="A2272">
        <v>25299</v>
      </c>
      <c r="B2272" t="str">
        <v>2025-01-24</v>
      </c>
      <c r="C2272" t="str">
        <v>Midday</v>
      </c>
      <c r="D2272">
        <v>4</v>
      </c>
      <c r="E2272" t="str">
        <f>IF(MOD(D2272,2)=0,"EVEN","ODD")</f>
        <v>EVEN</v>
      </c>
      <c r="F2272" t="str">
        <f>IF(D2272&lt;=18,"LOW (1-18)","HIGH (19-36)")</f>
        <v>LOW (1-18)</v>
      </c>
      <c r="G2272">
        <f>INT((D2272-1)/6)+1</f>
        <v>1</v>
      </c>
      <c r="H2272">
        <f>MOD(D2272-1,6)+1</f>
        <v>4</v>
      </c>
      <c r="I2272">
        <f>37-D2272</f>
        <v>33</v>
      </c>
      <c r="J2272">
        <f>ABS(D2272-D2273)</f>
        <v>3</v>
      </c>
    </row>
    <row r="2273">
      <c r="A2273">
        <v>25298</v>
      </c>
      <c r="B2273" t="str">
        <v>2025-01-24</v>
      </c>
      <c r="C2273" t="str">
        <v>Morning</v>
      </c>
      <c r="D2273">
        <v>1</v>
      </c>
      <c r="E2273" t="str">
        <f>IF(MOD(D2273,2)=0,"EVEN","ODD")</f>
        <v>ODD</v>
      </c>
      <c r="F2273" t="str">
        <f>IF(D2273&lt;=18,"LOW (1-18)","HIGH (19-36)")</f>
        <v>LOW (1-18)</v>
      </c>
      <c r="G2273">
        <f>INT((D2273-1)/6)+1</f>
        <v>1</v>
      </c>
      <c r="H2273">
        <f>MOD(D2273-1,6)+1</f>
        <v>1</v>
      </c>
      <c r="I2273">
        <f>37-D2273</f>
        <v>36</v>
      </c>
      <c r="J2273">
        <f>ABS(D2273-D2274)</f>
        <v>5</v>
      </c>
    </row>
    <row r="2274">
      <c r="A2274">
        <v>25297</v>
      </c>
      <c r="B2274" t="str">
        <v>2025-01-23</v>
      </c>
      <c r="C2274" t="str">
        <v>Evening</v>
      </c>
      <c r="D2274">
        <v>6</v>
      </c>
      <c r="E2274" t="str">
        <f>IF(MOD(D2274,2)=0,"EVEN","ODD")</f>
        <v>EVEN</v>
      </c>
      <c r="F2274" t="str">
        <f>IF(D2274&lt;=18,"LOW (1-18)","HIGH (19-36)")</f>
        <v>LOW (1-18)</v>
      </c>
      <c r="G2274">
        <f>INT((D2274-1)/6)+1</f>
        <v>1</v>
      </c>
      <c r="H2274">
        <f>MOD(D2274-1,6)+1</f>
        <v>6</v>
      </c>
      <c r="I2274">
        <f>37-D2274</f>
        <v>31</v>
      </c>
      <c r="J2274">
        <f>ABS(D2274-D2275)</f>
        <v>20</v>
      </c>
    </row>
    <row r="2275">
      <c r="A2275">
        <v>25296</v>
      </c>
      <c r="B2275" t="str">
        <v>2025-01-23</v>
      </c>
      <c r="C2275" t="str">
        <v>Afternoon</v>
      </c>
      <c r="D2275">
        <v>26</v>
      </c>
      <c r="E2275" t="str">
        <f>IF(MOD(D2275,2)=0,"EVEN","ODD")</f>
        <v>EVEN</v>
      </c>
      <c r="F2275" t="str">
        <f>IF(D2275&lt;=18,"LOW (1-18)","HIGH (19-36)")</f>
        <v>HIGH (19-36)</v>
      </c>
      <c r="G2275">
        <f>INT((D2275-1)/6)+1</f>
        <v>5</v>
      </c>
      <c r="H2275">
        <f>MOD(D2275-1,6)+1</f>
        <v>2</v>
      </c>
      <c r="I2275">
        <f>37-D2275</f>
        <v>11</v>
      </c>
      <c r="J2275">
        <f>ABS(D2275-D2276)</f>
        <v>2</v>
      </c>
    </row>
    <row r="2276">
      <c r="A2276">
        <v>25295</v>
      </c>
      <c r="B2276" t="str">
        <v>2025-01-23</v>
      </c>
      <c r="C2276" t="str">
        <v>Midday</v>
      </c>
      <c r="D2276">
        <v>28</v>
      </c>
      <c r="E2276" t="str">
        <f>IF(MOD(D2276,2)=0,"EVEN","ODD")</f>
        <v>EVEN</v>
      </c>
      <c r="F2276" t="str">
        <f>IF(D2276&lt;=18,"LOW (1-18)","HIGH (19-36)")</f>
        <v>HIGH (19-36)</v>
      </c>
      <c r="G2276">
        <f>INT((D2276-1)/6)+1</f>
        <v>5</v>
      </c>
      <c r="H2276">
        <f>MOD(D2276-1,6)+1</f>
        <v>4</v>
      </c>
      <c r="I2276">
        <f>37-D2276</f>
        <v>9</v>
      </c>
      <c r="J2276">
        <f>ABS(D2276-D2277)</f>
        <v>8</v>
      </c>
    </row>
    <row r="2277">
      <c r="A2277">
        <v>25294</v>
      </c>
      <c r="B2277" t="str">
        <v>2025-01-23</v>
      </c>
      <c r="C2277" t="str">
        <v>Morning</v>
      </c>
      <c r="D2277">
        <v>20</v>
      </c>
      <c r="E2277" t="str">
        <f>IF(MOD(D2277,2)=0,"EVEN","ODD")</f>
        <v>EVEN</v>
      </c>
      <c r="F2277" t="str">
        <f>IF(D2277&lt;=18,"LOW (1-18)","HIGH (19-36)")</f>
        <v>HIGH (19-36)</v>
      </c>
      <c r="G2277">
        <f>INT((D2277-1)/6)+1</f>
        <v>4</v>
      </c>
      <c r="H2277">
        <f>MOD(D2277-1,6)+1</f>
        <v>2</v>
      </c>
      <c r="I2277">
        <f>37-D2277</f>
        <v>17</v>
      </c>
      <c r="J2277">
        <f>ABS(D2277-D2278)</f>
        <v>6</v>
      </c>
    </row>
    <row r="2278">
      <c r="A2278">
        <v>25293</v>
      </c>
      <c r="B2278" t="str">
        <v>2025-01-22</v>
      </c>
      <c r="C2278" t="str">
        <v>Evening</v>
      </c>
      <c r="D2278">
        <v>14</v>
      </c>
      <c r="E2278" t="str">
        <f>IF(MOD(D2278,2)=0,"EVEN","ODD")</f>
        <v>EVEN</v>
      </c>
      <c r="F2278" t="str">
        <f>IF(D2278&lt;=18,"LOW (1-18)","HIGH (19-36)")</f>
        <v>LOW (1-18)</v>
      </c>
      <c r="G2278">
        <f>INT((D2278-1)/6)+1</f>
        <v>3</v>
      </c>
      <c r="H2278">
        <f>MOD(D2278-1,6)+1</f>
        <v>2</v>
      </c>
      <c r="I2278">
        <f>37-D2278</f>
        <v>23</v>
      </c>
      <c r="J2278">
        <f>ABS(D2278-D2279)</f>
        <v>4</v>
      </c>
    </row>
    <row r="2279">
      <c r="A2279">
        <v>25292</v>
      </c>
      <c r="B2279" t="str">
        <v>2025-01-22</v>
      </c>
      <c r="C2279" t="str">
        <v>Afternoon</v>
      </c>
      <c r="D2279">
        <v>10</v>
      </c>
      <c r="E2279" t="str">
        <f>IF(MOD(D2279,2)=0,"EVEN","ODD")</f>
        <v>EVEN</v>
      </c>
      <c r="F2279" t="str">
        <f>IF(D2279&lt;=18,"LOW (1-18)","HIGH (19-36)")</f>
        <v>LOW (1-18)</v>
      </c>
      <c r="G2279">
        <f>INT((D2279-1)/6)+1</f>
        <v>2</v>
      </c>
      <c r="H2279">
        <f>MOD(D2279-1,6)+1</f>
        <v>4</v>
      </c>
      <c r="I2279">
        <f>37-D2279</f>
        <v>27</v>
      </c>
      <c r="J2279">
        <f>ABS(D2279-D2280)</f>
        <v>3</v>
      </c>
    </row>
    <row r="2280">
      <c r="A2280">
        <v>25291</v>
      </c>
      <c r="B2280" t="str">
        <v>2025-01-22</v>
      </c>
      <c r="C2280" t="str">
        <v>Midday</v>
      </c>
      <c r="D2280">
        <v>13</v>
      </c>
      <c r="E2280" t="str">
        <f>IF(MOD(D2280,2)=0,"EVEN","ODD")</f>
        <v>ODD</v>
      </c>
      <c r="F2280" t="str">
        <f>IF(D2280&lt;=18,"LOW (1-18)","HIGH (19-36)")</f>
        <v>LOW (1-18)</v>
      </c>
      <c r="G2280">
        <f>INT((D2280-1)/6)+1</f>
        <v>3</v>
      </c>
      <c r="H2280">
        <f>MOD(D2280-1,6)+1</f>
        <v>1</v>
      </c>
      <c r="I2280">
        <f>37-D2280</f>
        <v>24</v>
      </c>
      <c r="J2280">
        <f>ABS(D2280-D2281)</f>
        <v>4</v>
      </c>
    </row>
    <row r="2281">
      <c r="A2281">
        <v>25290</v>
      </c>
      <c r="B2281" t="str">
        <v>2025-01-22</v>
      </c>
      <c r="C2281" t="str">
        <v>Morning</v>
      </c>
      <c r="D2281">
        <v>17</v>
      </c>
      <c r="E2281" t="str">
        <f>IF(MOD(D2281,2)=0,"EVEN","ODD")</f>
        <v>ODD</v>
      </c>
      <c r="F2281" t="str">
        <f>IF(D2281&lt;=18,"LOW (1-18)","HIGH (19-36)")</f>
        <v>LOW (1-18)</v>
      </c>
      <c r="G2281">
        <f>INT((D2281-1)/6)+1</f>
        <v>3</v>
      </c>
      <c r="H2281">
        <f>MOD(D2281-1,6)+1</f>
        <v>5</v>
      </c>
      <c r="I2281">
        <f>37-D2281</f>
        <v>20</v>
      </c>
      <c r="J2281">
        <f>ABS(D2281-D2282)</f>
        <v>6</v>
      </c>
    </row>
    <row r="2282">
      <c r="A2282">
        <v>25289</v>
      </c>
      <c r="B2282" t="str">
        <v>2025-01-21</v>
      </c>
      <c r="C2282" t="str">
        <v>Evening</v>
      </c>
      <c r="D2282">
        <v>23</v>
      </c>
      <c r="E2282" t="str">
        <f>IF(MOD(D2282,2)=0,"EVEN","ODD")</f>
        <v>ODD</v>
      </c>
      <c r="F2282" t="str">
        <f>IF(D2282&lt;=18,"LOW (1-18)","HIGH (19-36)")</f>
        <v>HIGH (19-36)</v>
      </c>
      <c r="G2282">
        <f>INT((D2282-1)/6)+1</f>
        <v>4</v>
      </c>
      <c r="H2282">
        <f>MOD(D2282-1,6)+1</f>
        <v>5</v>
      </c>
      <c r="I2282">
        <f>37-D2282</f>
        <v>14</v>
      </c>
      <c r="J2282">
        <f>ABS(D2282-D2283)</f>
        <v>11</v>
      </c>
    </row>
    <row r="2283">
      <c r="A2283">
        <v>25288</v>
      </c>
      <c r="B2283" t="str">
        <v>2025-01-21</v>
      </c>
      <c r="C2283" t="str">
        <v>Afternoon</v>
      </c>
      <c r="D2283">
        <v>12</v>
      </c>
      <c r="E2283" t="str">
        <f>IF(MOD(D2283,2)=0,"EVEN","ODD")</f>
        <v>EVEN</v>
      </c>
      <c r="F2283" t="str">
        <f>IF(D2283&lt;=18,"LOW (1-18)","HIGH (19-36)")</f>
        <v>LOW (1-18)</v>
      </c>
      <c r="G2283">
        <f>INT((D2283-1)/6)+1</f>
        <v>2</v>
      </c>
      <c r="H2283">
        <f>MOD(D2283-1,6)+1</f>
        <v>6</v>
      </c>
      <c r="I2283">
        <f>37-D2283</f>
        <v>25</v>
      </c>
      <c r="J2283">
        <f>ABS(D2283-D2284)</f>
        <v>7</v>
      </c>
    </row>
    <row r="2284">
      <c r="A2284">
        <v>25287</v>
      </c>
      <c r="B2284" t="str">
        <v>2025-01-21</v>
      </c>
      <c r="C2284" t="str">
        <v>Midday</v>
      </c>
      <c r="D2284">
        <v>5</v>
      </c>
      <c r="E2284" t="str">
        <f>IF(MOD(D2284,2)=0,"EVEN","ODD")</f>
        <v>ODD</v>
      </c>
      <c r="F2284" t="str">
        <f>IF(D2284&lt;=18,"LOW (1-18)","HIGH (19-36)")</f>
        <v>LOW (1-18)</v>
      </c>
      <c r="G2284">
        <f>INT((D2284-1)/6)+1</f>
        <v>1</v>
      </c>
      <c r="H2284">
        <f>MOD(D2284-1,6)+1</f>
        <v>5</v>
      </c>
      <c r="I2284">
        <f>37-D2284</f>
        <v>32</v>
      </c>
      <c r="J2284">
        <f>ABS(D2284-D2285)</f>
        <v>23</v>
      </c>
    </row>
    <row r="2285">
      <c r="A2285">
        <v>25286</v>
      </c>
      <c r="B2285" t="str">
        <v>2025-01-21</v>
      </c>
      <c r="C2285" t="str">
        <v>Morning</v>
      </c>
      <c r="D2285">
        <v>28</v>
      </c>
      <c r="E2285" t="str">
        <f>IF(MOD(D2285,2)=0,"EVEN","ODD")</f>
        <v>EVEN</v>
      </c>
      <c r="F2285" t="str">
        <f>IF(D2285&lt;=18,"LOW (1-18)","HIGH (19-36)")</f>
        <v>HIGH (19-36)</v>
      </c>
      <c r="G2285">
        <f>INT((D2285-1)/6)+1</f>
        <v>5</v>
      </c>
      <c r="H2285">
        <f>MOD(D2285-1,6)+1</f>
        <v>4</v>
      </c>
      <c r="I2285">
        <f>37-D2285</f>
        <v>9</v>
      </c>
      <c r="J2285">
        <f>ABS(D2285-D2286)</f>
        <v>23</v>
      </c>
    </row>
    <row r="2286">
      <c r="A2286">
        <v>25285</v>
      </c>
      <c r="B2286" t="str">
        <v>2025-01-20</v>
      </c>
      <c r="C2286" t="str">
        <v>Evening</v>
      </c>
      <c r="D2286">
        <v>5</v>
      </c>
      <c r="E2286" t="str">
        <f>IF(MOD(D2286,2)=0,"EVEN","ODD")</f>
        <v>ODD</v>
      </c>
      <c r="F2286" t="str">
        <f>IF(D2286&lt;=18,"LOW (1-18)","HIGH (19-36)")</f>
        <v>LOW (1-18)</v>
      </c>
      <c r="G2286">
        <f>INT((D2286-1)/6)+1</f>
        <v>1</v>
      </c>
      <c r="H2286">
        <f>MOD(D2286-1,6)+1</f>
        <v>5</v>
      </c>
      <c r="I2286">
        <f>37-D2286</f>
        <v>32</v>
      </c>
      <c r="J2286">
        <f>ABS(D2286-D2287)</f>
        <v>15</v>
      </c>
    </row>
    <row r="2287">
      <c r="A2287">
        <v>25284</v>
      </c>
      <c r="B2287" t="str">
        <v>2025-01-20</v>
      </c>
      <c r="C2287" t="str">
        <v>Afternoon</v>
      </c>
      <c r="D2287">
        <v>20</v>
      </c>
      <c r="E2287" t="str">
        <f>IF(MOD(D2287,2)=0,"EVEN","ODD")</f>
        <v>EVEN</v>
      </c>
      <c r="F2287" t="str">
        <f>IF(D2287&lt;=18,"LOW (1-18)","HIGH (19-36)")</f>
        <v>HIGH (19-36)</v>
      </c>
      <c r="G2287">
        <f>INT((D2287-1)/6)+1</f>
        <v>4</v>
      </c>
      <c r="H2287">
        <f>MOD(D2287-1,6)+1</f>
        <v>2</v>
      </c>
      <c r="I2287">
        <f>37-D2287</f>
        <v>17</v>
      </c>
      <c r="J2287">
        <f>ABS(D2287-D2288)</f>
        <v>13</v>
      </c>
    </row>
    <row r="2288">
      <c r="A2288">
        <v>25283</v>
      </c>
      <c r="B2288" t="str">
        <v>2025-01-20</v>
      </c>
      <c r="C2288" t="str">
        <v>Midday</v>
      </c>
      <c r="D2288">
        <v>33</v>
      </c>
      <c r="E2288" t="str">
        <f>IF(MOD(D2288,2)=0,"EVEN","ODD")</f>
        <v>ODD</v>
      </c>
      <c r="F2288" t="str">
        <f>IF(D2288&lt;=18,"LOW (1-18)","HIGH (19-36)")</f>
        <v>HIGH (19-36)</v>
      </c>
      <c r="G2288">
        <f>INT((D2288-1)/6)+1</f>
        <v>6</v>
      </c>
      <c r="H2288">
        <f>MOD(D2288-1,6)+1</f>
        <v>3</v>
      </c>
      <c r="I2288">
        <f>37-D2288</f>
        <v>4</v>
      </c>
      <c r="J2288">
        <f>ABS(D2288-D2289)</f>
        <v>7</v>
      </c>
    </row>
    <row r="2289">
      <c r="A2289">
        <v>25282</v>
      </c>
      <c r="B2289" t="str">
        <v>2025-01-20</v>
      </c>
      <c r="C2289" t="str">
        <v>Morning</v>
      </c>
      <c r="D2289">
        <v>26</v>
      </c>
      <c r="E2289" t="str">
        <f>IF(MOD(D2289,2)=0,"EVEN","ODD")</f>
        <v>EVEN</v>
      </c>
      <c r="F2289" t="str">
        <f>IF(D2289&lt;=18,"LOW (1-18)","HIGH (19-36)")</f>
        <v>HIGH (19-36)</v>
      </c>
      <c r="G2289">
        <f>INT((D2289-1)/6)+1</f>
        <v>5</v>
      </c>
      <c r="H2289">
        <f>MOD(D2289-1,6)+1</f>
        <v>2</v>
      </c>
      <c r="I2289">
        <f>37-D2289</f>
        <v>11</v>
      </c>
      <c r="J2289">
        <f>ABS(D2289-D2290)</f>
        <v>5</v>
      </c>
    </row>
    <row r="2290">
      <c r="A2290">
        <v>25281</v>
      </c>
      <c r="B2290" t="str">
        <v>2025-01-18</v>
      </c>
      <c r="C2290" t="str">
        <v>Evening</v>
      </c>
      <c r="D2290">
        <v>21</v>
      </c>
      <c r="E2290" t="str">
        <f>IF(MOD(D2290,2)=0,"EVEN","ODD")</f>
        <v>ODD</v>
      </c>
      <c r="F2290" t="str">
        <f>IF(D2290&lt;=18,"LOW (1-18)","HIGH (19-36)")</f>
        <v>HIGH (19-36)</v>
      </c>
      <c r="G2290">
        <f>INT((D2290-1)/6)+1</f>
        <v>4</v>
      </c>
      <c r="H2290">
        <f>MOD(D2290-1,6)+1</f>
        <v>3</v>
      </c>
      <c r="I2290">
        <f>37-D2290</f>
        <v>16</v>
      </c>
      <c r="J2290">
        <f>ABS(D2290-D2291)</f>
        <v>1</v>
      </c>
    </row>
    <row r="2291">
      <c r="A2291">
        <v>25280</v>
      </c>
      <c r="B2291" t="str">
        <v>2025-01-18</v>
      </c>
      <c r="C2291" t="str">
        <v>Afternoon</v>
      </c>
      <c r="D2291">
        <v>20</v>
      </c>
      <c r="E2291" t="str">
        <f>IF(MOD(D2291,2)=0,"EVEN","ODD")</f>
        <v>EVEN</v>
      </c>
      <c r="F2291" t="str">
        <f>IF(D2291&lt;=18,"LOW (1-18)","HIGH (19-36)")</f>
        <v>HIGH (19-36)</v>
      </c>
      <c r="G2291">
        <f>INT((D2291-1)/6)+1</f>
        <v>4</v>
      </c>
      <c r="H2291">
        <f>MOD(D2291-1,6)+1</f>
        <v>2</v>
      </c>
      <c r="I2291">
        <f>37-D2291</f>
        <v>17</v>
      </c>
      <c r="J2291">
        <f>ABS(D2291-D2292)</f>
        <v>6</v>
      </c>
    </row>
    <row r="2292">
      <c r="A2292">
        <v>25279</v>
      </c>
      <c r="B2292" t="str">
        <v>2025-01-18</v>
      </c>
      <c r="C2292" t="str">
        <v>Midday</v>
      </c>
      <c r="D2292">
        <v>26</v>
      </c>
      <c r="E2292" t="str">
        <f>IF(MOD(D2292,2)=0,"EVEN","ODD")</f>
        <v>EVEN</v>
      </c>
      <c r="F2292" t="str">
        <f>IF(D2292&lt;=18,"LOW (1-18)","HIGH (19-36)")</f>
        <v>HIGH (19-36)</v>
      </c>
      <c r="G2292">
        <f>INT((D2292-1)/6)+1</f>
        <v>5</v>
      </c>
      <c r="H2292">
        <f>MOD(D2292-1,6)+1</f>
        <v>2</v>
      </c>
      <c r="I2292">
        <f>37-D2292</f>
        <v>11</v>
      </c>
      <c r="J2292">
        <f>ABS(D2292-D2293)</f>
        <v>20</v>
      </c>
    </row>
    <row r="2293">
      <c r="A2293">
        <v>25278</v>
      </c>
      <c r="B2293" t="str">
        <v>2025-01-18</v>
      </c>
      <c r="C2293" t="str">
        <v>Morning</v>
      </c>
      <c r="D2293">
        <v>6</v>
      </c>
      <c r="E2293" t="str">
        <f>IF(MOD(D2293,2)=0,"EVEN","ODD")</f>
        <v>EVEN</v>
      </c>
      <c r="F2293" t="str">
        <f>IF(D2293&lt;=18,"LOW (1-18)","HIGH (19-36)")</f>
        <v>LOW (1-18)</v>
      </c>
      <c r="G2293">
        <f>INT((D2293-1)/6)+1</f>
        <v>1</v>
      </c>
      <c r="H2293">
        <f>MOD(D2293-1,6)+1</f>
        <v>6</v>
      </c>
      <c r="I2293">
        <f>37-D2293</f>
        <v>31</v>
      </c>
      <c r="J2293">
        <f>ABS(D2293-D2294)</f>
        <v>3</v>
      </c>
    </row>
    <row r="2294">
      <c r="A2294">
        <v>25277</v>
      </c>
      <c r="B2294" t="str">
        <v>2025-01-17</v>
      </c>
      <c r="C2294" t="str">
        <v>Evening</v>
      </c>
      <c r="D2294">
        <v>3</v>
      </c>
      <c r="E2294" t="str">
        <f>IF(MOD(D2294,2)=0,"EVEN","ODD")</f>
        <v>ODD</v>
      </c>
      <c r="F2294" t="str">
        <f>IF(D2294&lt;=18,"LOW (1-18)","HIGH (19-36)")</f>
        <v>LOW (1-18)</v>
      </c>
      <c r="G2294">
        <f>INT((D2294-1)/6)+1</f>
        <v>1</v>
      </c>
      <c r="H2294">
        <f>MOD(D2294-1,6)+1</f>
        <v>3</v>
      </c>
      <c r="I2294">
        <f>37-D2294</f>
        <v>34</v>
      </c>
      <c r="J2294">
        <f>ABS(D2294-D2295)</f>
        <v>9</v>
      </c>
    </row>
    <row r="2295">
      <c r="A2295">
        <v>25276</v>
      </c>
      <c r="B2295" t="str">
        <v>2025-01-17</v>
      </c>
      <c r="C2295" t="str">
        <v>Afternoon</v>
      </c>
      <c r="D2295">
        <v>12</v>
      </c>
      <c r="E2295" t="str">
        <f>IF(MOD(D2295,2)=0,"EVEN","ODD")</f>
        <v>EVEN</v>
      </c>
      <c r="F2295" t="str">
        <f>IF(D2295&lt;=18,"LOW (1-18)","HIGH (19-36)")</f>
        <v>LOW (1-18)</v>
      </c>
      <c r="G2295">
        <f>INT((D2295-1)/6)+1</f>
        <v>2</v>
      </c>
      <c r="H2295">
        <f>MOD(D2295-1,6)+1</f>
        <v>6</v>
      </c>
      <c r="I2295">
        <f>37-D2295</f>
        <v>25</v>
      </c>
      <c r="J2295">
        <f>ABS(D2295-D2296)</f>
        <v>9</v>
      </c>
    </row>
    <row r="2296">
      <c r="A2296">
        <v>25275</v>
      </c>
      <c r="B2296" t="str">
        <v>2025-01-17</v>
      </c>
      <c r="C2296" t="str">
        <v>Midday</v>
      </c>
      <c r="D2296">
        <v>3</v>
      </c>
      <c r="E2296" t="str">
        <f>IF(MOD(D2296,2)=0,"EVEN","ODD")</f>
        <v>ODD</v>
      </c>
      <c r="F2296" t="str">
        <f>IF(D2296&lt;=18,"LOW (1-18)","HIGH (19-36)")</f>
        <v>LOW (1-18)</v>
      </c>
      <c r="G2296">
        <f>INT((D2296-1)/6)+1</f>
        <v>1</v>
      </c>
      <c r="H2296">
        <f>MOD(D2296-1,6)+1</f>
        <v>3</v>
      </c>
      <c r="I2296">
        <f>37-D2296</f>
        <v>34</v>
      </c>
      <c r="J2296">
        <f>ABS(D2296-D2297)</f>
        <v>1</v>
      </c>
    </row>
    <row r="2297">
      <c r="A2297">
        <v>25274</v>
      </c>
      <c r="B2297" t="str">
        <v>2025-01-17</v>
      </c>
      <c r="C2297" t="str">
        <v>Morning</v>
      </c>
      <c r="D2297">
        <v>4</v>
      </c>
      <c r="E2297" t="str">
        <f>IF(MOD(D2297,2)=0,"EVEN","ODD")</f>
        <v>EVEN</v>
      </c>
      <c r="F2297" t="str">
        <f>IF(D2297&lt;=18,"LOW (1-18)","HIGH (19-36)")</f>
        <v>LOW (1-18)</v>
      </c>
      <c r="G2297">
        <f>INT((D2297-1)/6)+1</f>
        <v>1</v>
      </c>
      <c r="H2297">
        <f>MOD(D2297-1,6)+1</f>
        <v>4</v>
      </c>
      <c r="I2297">
        <f>37-D2297</f>
        <v>33</v>
      </c>
      <c r="J2297">
        <f>ABS(D2297-D2298)</f>
        <v>15</v>
      </c>
    </row>
    <row r="2298">
      <c r="A2298">
        <v>25273</v>
      </c>
      <c r="B2298" t="str">
        <v>2025-01-16</v>
      </c>
      <c r="C2298" t="str">
        <v>Evening</v>
      </c>
      <c r="D2298">
        <v>19</v>
      </c>
      <c r="E2298" t="str">
        <f>IF(MOD(D2298,2)=0,"EVEN","ODD")</f>
        <v>ODD</v>
      </c>
      <c r="F2298" t="str">
        <f>IF(D2298&lt;=18,"LOW (1-18)","HIGH (19-36)")</f>
        <v>HIGH (19-36)</v>
      </c>
      <c r="G2298">
        <f>INT((D2298-1)/6)+1</f>
        <v>4</v>
      </c>
      <c r="H2298">
        <f>MOD(D2298-1,6)+1</f>
        <v>1</v>
      </c>
      <c r="I2298">
        <f>37-D2298</f>
        <v>18</v>
      </c>
      <c r="J2298">
        <f>ABS(D2298-D2299)</f>
        <v>4</v>
      </c>
    </row>
    <row r="2299">
      <c r="A2299">
        <v>25272</v>
      </c>
      <c r="B2299" t="str">
        <v>2025-01-16</v>
      </c>
      <c r="C2299" t="str">
        <v>Afternoon</v>
      </c>
      <c r="D2299">
        <v>15</v>
      </c>
      <c r="E2299" t="str">
        <f>IF(MOD(D2299,2)=0,"EVEN","ODD")</f>
        <v>ODD</v>
      </c>
      <c r="F2299" t="str">
        <f>IF(D2299&lt;=18,"LOW (1-18)","HIGH (19-36)")</f>
        <v>LOW (1-18)</v>
      </c>
      <c r="G2299">
        <f>INT((D2299-1)/6)+1</f>
        <v>3</v>
      </c>
      <c r="H2299">
        <f>MOD(D2299-1,6)+1</f>
        <v>3</v>
      </c>
      <c r="I2299">
        <f>37-D2299</f>
        <v>22</v>
      </c>
      <c r="J2299">
        <f>ABS(D2299-D2300)</f>
        <v>7</v>
      </c>
    </row>
    <row r="2300">
      <c r="A2300">
        <v>25271</v>
      </c>
      <c r="B2300" t="str">
        <v>2025-01-16</v>
      </c>
      <c r="C2300" t="str">
        <v>Midday</v>
      </c>
      <c r="D2300">
        <v>8</v>
      </c>
      <c r="E2300" t="str">
        <f>IF(MOD(D2300,2)=0,"EVEN","ODD")</f>
        <v>EVEN</v>
      </c>
      <c r="F2300" t="str">
        <f>IF(D2300&lt;=18,"LOW (1-18)","HIGH (19-36)")</f>
        <v>LOW (1-18)</v>
      </c>
      <c r="G2300">
        <f>INT((D2300-1)/6)+1</f>
        <v>2</v>
      </c>
      <c r="H2300">
        <f>MOD(D2300-1,6)+1</f>
        <v>2</v>
      </c>
      <c r="I2300">
        <f>37-D2300</f>
        <v>29</v>
      </c>
      <c r="J2300">
        <f>ABS(D2300-D2301)</f>
        <v>25</v>
      </c>
    </row>
    <row r="2301">
      <c r="A2301">
        <v>25270</v>
      </c>
      <c r="B2301" t="str">
        <v>2025-01-16</v>
      </c>
      <c r="C2301" t="str">
        <v>Morning</v>
      </c>
      <c r="D2301">
        <v>33</v>
      </c>
      <c r="E2301" t="str">
        <f>IF(MOD(D2301,2)=0,"EVEN","ODD")</f>
        <v>ODD</v>
      </c>
      <c r="F2301" t="str">
        <f>IF(D2301&lt;=18,"LOW (1-18)","HIGH (19-36)")</f>
        <v>HIGH (19-36)</v>
      </c>
      <c r="G2301">
        <f>INT((D2301-1)/6)+1</f>
        <v>6</v>
      </c>
      <c r="H2301">
        <f>MOD(D2301-1,6)+1</f>
        <v>3</v>
      </c>
      <c r="I2301">
        <f>37-D2301</f>
        <v>4</v>
      </c>
      <c r="J2301">
        <f>ABS(D2301-D2302)</f>
        <v>3</v>
      </c>
    </row>
    <row r="2302">
      <c r="A2302">
        <v>25269</v>
      </c>
      <c r="B2302" t="str">
        <v>2025-01-15</v>
      </c>
      <c r="C2302" t="str">
        <v>Evening</v>
      </c>
      <c r="D2302">
        <v>36</v>
      </c>
      <c r="E2302" t="str">
        <f>IF(MOD(D2302,2)=0,"EVEN","ODD")</f>
        <v>EVEN</v>
      </c>
      <c r="F2302" t="str">
        <f>IF(D2302&lt;=18,"LOW (1-18)","HIGH (19-36)")</f>
        <v>HIGH (19-36)</v>
      </c>
      <c r="G2302">
        <f>INT((D2302-1)/6)+1</f>
        <v>6</v>
      </c>
      <c r="H2302">
        <f>MOD(D2302-1,6)+1</f>
        <v>6</v>
      </c>
      <c r="I2302">
        <f>37-D2302</f>
        <v>1</v>
      </c>
      <c r="J2302">
        <f>ABS(D2302-D2303)</f>
        <v>25</v>
      </c>
    </row>
    <row r="2303">
      <c r="A2303">
        <v>25268</v>
      </c>
      <c r="B2303" t="str">
        <v>2025-01-15</v>
      </c>
      <c r="C2303" t="str">
        <v>Afternoon</v>
      </c>
      <c r="D2303">
        <v>11</v>
      </c>
      <c r="E2303" t="str">
        <f>IF(MOD(D2303,2)=0,"EVEN","ODD")</f>
        <v>ODD</v>
      </c>
      <c r="F2303" t="str">
        <f>IF(D2303&lt;=18,"LOW (1-18)","HIGH (19-36)")</f>
        <v>LOW (1-18)</v>
      </c>
      <c r="G2303">
        <f>INT((D2303-1)/6)+1</f>
        <v>2</v>
      </c>
      <c r="H2303">
        <f>MOD(D2303-1,6)+1</f>
        <v>5</v>
      </c>
      <c r="I2303">
        <f>37-D2303</f>
        <v>26</v>
      </c>
      <c r="J2303">
        <f>ABS(D2303-D2304)</f>
        <v>20</v>
      </c>
    </row>
    <row r="2304">
      <c r="A2304">
        <v>25267</v>
      </c>
      <c r="B2304" t="str">
        <v>2025-01-15</v>
      </c>
      <c r="C2304" t="str">
        <v>Midday</v>
      </c>
      <c r="D2304">
        <v>31</v>
      </c>
      <c r="E2304" t="str">
        <f>IF(MOD(D2304,2)=0,"EVEN","ODD")</f>
        <v>ODD</v>
      </c>
      <c r="F2304" t="str">
        <f>IF(D2304&lt;=18,"LOW (1-18)","HIGH (19-36)")</f>
        <v>HIGH (19-36)</v>
      </c>
      <c r="G2304">
        <f>INT((D2304-1)/6)+1</f>
        <v>6</v>
      </c>
      <c r="H2304">
        <f>MOD(D2304-1,6)+1</f>
        <v>1</v>
      </c>
      <c r="I2304">
        <f>37-D2304</f>
        <v>6</v>
      </c>
      <c r="J2304">
        <f>ABS(D2304-D2305)</f>
        <v>5</v>
      </c>
    </row>
    <row r="2305">
      <c r="A2305">
        <v>25266</v>
      </c>
      <c r="B2305" t="str">
        <v>2025-01-15</v>
      </c>
      <c r="C2305" t="str">
        <v>Morning</v>
      </c>
      <c r="D2305">
        <v>36</v>
      </c>
      <c r="E2305" t="str">
        <f>IF(MOD(D2305,2)=0,"EVEN","ODD")</f>
        <v>EVEN</v>
      </c>
      <c r="F2305" t="str">
        <f>IF(D2305&lt;=18,"LOW (1-18)","HIGH (19-36)")</f>
        <v>HIGH (19-36)</v>
      </c>
      <c r="G2305">
        <f>INT((D2305-1)/6)+1</f>
        <v>6</v>
      </c>
      <c r="H2305">
        <f>MOD(D2305-1,6)+1</f>
        <v>6</v>
      </c>
      <c r="I2305">
        <f>37-D2305</f>
        <v>1</v>
      </c>
      <c r="J2305">
        <f>ABS(D2305-D2306)</f>
        <v>10</v>
      </c>
    </row>
    <row r="2306">
      <c r="A2306">
        <v>25265</v>
      </c>
      <c r="B2306" t="str">
        <v>2025-01-14</v>
      </c>
      <c r="C2306" t="str">
        <v>Evening</v>
      </c>
      <c r="D2306">
        <v>26</v>
      </c>
      <c r="E2306" t="str">
        <f>IF(MOD(D2306,2)=0,"EVEN","ODD")</f>
        <v>EVEN</v>
      </c>
      <c r="F2306" t="str">
        <f>IF(D2306&lt;=18,"LOW (1-18)","HIGH (19-36)")</f>
        <v>HIGH (19-36)</v>
      </c>
      <c r="G2306">
        <f>INT((D2306-1)/6)+1</f>
        <v>5</v>
      </c>
      <c r="H2306">
        <f>MOD(D2306-1,6)+1</f>
        <v>2</v>
      </c>
      <c r="I2306">
        <f>37-D2306</f>
        <v>11</v>
      </c>
      <c r="J2306">
        <f>ABS(D2306-D2307)</f>
        <v>25</v>
      </c>
    </row>
    <row r="2307">
      <c r="A2307">
        <v>25264</v>
      </c>
      <c r="B2307" t="str">
        <v>2025-01-14</v>
      </c>
      <c r="C2307" t="str">
        <v>Afternoon</v>
      </c>
      <c r="D2307">
        <v>1</v>
      </c>
      <c r="E2307" t="str">
        <f>IF(MOD(D2307,2)=0,"EVEN","ODD")</f>
        <v>ODD</v>
      </c>
      <c r="F2307" t="str">
        <f>IF(D2307&lt;=18,"LOW (1-18)","HIGH (19-36)")</f>
        <v>LOW (1-18)</v>
      </c>
      <c r="G2307">
        <f>INT((D2307-1)/6)+1</f>
        <v>1</v>
      </c>
      <c r="H2307">
        <f>MOD(D2307-1,6)+1</f>
        <v>1</v>
      </c>
      <c r="I2307">
        <f>37-D2307</f>
        <v>36</v>
      </c>
      <c r="J2307">
        <f>ABS(D2307-D2308)</f>
        <v>6</v>
      </c>
    </row>
    <row r="2308">
      <c r="A2308">
        <v>25263</v>
      </c>
      <c r="B2308" t="str">
        <v>2025-01-14</v>
      </c>
      <c r="C2308" t="str">
        <v>Midday</v>
      </c>
      <c r="D2308">
        <v>7</v>
      </c>
      <c r="E2308" t="str">
        <f>IF(MOD(D2308,2)=0,"EVEN","ODD")</f>
        <v>ODD</v>
      </c>
      <c r="F2308" t="str">
        <f>IF(D2308&lt;=18,"LOW (1-18)","HIGH (19-36)")</f>
        <v>LOW (1-18)</v>
      </c>
      <c r="G2308">
        <f>INT((D2308-1)/6)+1</f>
        <v>2</v>
      </c>
      <c r="H2308">
        <f>MOD(D2308-1,6)+1</f>
        <v>1</v>
      </c>
      <c r="I2308">
        <f>37-D2308</f>
        <v>30</v>
      </c>
      <c r="J2308">
        <f>ABS(D2308-D2309)</f>
        <v>18</v>
      </c>
    </row>
    <row r="2309">
      <c r="A2309">
        <v>25262</v>
      </c>
      <c r="B2309" t="str">
        <v>2025-01-14</v>
      </c>
      <c r="C2309" t="str">
        <v>Morning</v>
      </c>
      <c r="D2309">
        <v>25</v>
      </c>
      <c r="E2309" t="str">
        <f>IF(MOD(D2309,2)=0,"EVEN","ODD")</f>
        <v>ODD</v>
      </c>
      <c r="F2309" t="str">
        <f>IF(D2309&lt;=18,"LOW (1-18)","HIGH (19-36)")</f>
        <v>HIGH (19-36)</v>
      </c>
      <c r="G2309">
        <f>INT((D2309-1)/6)+1</f>
        <v>5</v>
      </c>
      <c r="H2309">
        <f>MOD(D2309-1,6)+1</f>
        <v>1</v>
      </c>
      <c r="I2309">
        <f>37-D2309</f>
        <v>12</v>
      </c>
      <c r="J2309">
        <f>ABS(D2309-D2310)</f>
        <v>12</v>
      </c>
    </row>
    <row r="2310">
      <c r="A2310">
        <v>25261</v>
      </c>
      <c r="B2310" t="str">
        <v>2025-01-13</v>
      </c>
      <c r="C2310" t="str">
        <v>Evening</v>
      </c>
      <c r="D2310">
        <v>13</v>
      </c>
      <c r="E2310" t="str">
        <f>IF(MOD(D2310,2)=0,"EVEN","ODD")</f>
        <v>ODD</v>
      </c>
      <c r="F2310" t="str">
        <f>IF(D2310&lt;=18,"LOW (1-18)","HIGH (19-36)")</f>
        <v>LOW (1-18)</v>
      </c>
      <c r="G2310">
        <f>INT((D2310-1)/6)+1</f>
        <v>3</v>
      </c>
      <c r="H2310">
        <f>MOD(D2310-1,6)+1</f>
        <v>1</v>
      </c>
      <c r="I2310">
        <f>37-D2310</f>
        <v>24</v>
      </c>
      <c r="J2310">
        <f>ABS(D2310-D2311)</f>
        <v>12</v>
      </c>
    </row>
    <row r="2311">
      <c r="A2311">
        <v>25260</v>
      </c>
      <c r="B2311" t="str">
        <v>2025-01-13</v>
      </c>
      <c r="C2311" t="str">
        <v>Afternoon</v>
      </c>
      <c r="D2311">
        <v>25</v>
      </c>
      <c r="E2311" t="str">
        <f>IF(MOD(D2311,2)=0,"EVEN","ODD")</f>
        <v>ODD</v>
      </c>
      <c r="F2311" t="str">
        <f>IF(D2311&lt;=18,"LOW (1-18)","HIGH (19-36)")</f>
        <v>HIGH (19-36)</v>
      </c>
      <c r="G2311">
        <f>INT((D2311-1)/6)+1</f>
        <v>5</v>
      </c>
      <c r="H2311">
        <f>MOD(D2311-1,6)+1</f>
        <v>1</v>
      </c>
      <c r="I2311">
        <f>37-D2311</f>
        <v>12</v>
      </c>
      <c r="J2311">
        <f>ABS(D2311-D2312)</f>
        <v>14</v>
      </c>
    </row>
    <row r="2312">
      <c r="A2312">
        <v>25259</v>
      </c>
      <c r="B2312" t="str">
        <v>2025-01-13</v>
      </c>
      <c r="C2312" t="str">
        <v>Midday</v>
      </c>
      <c r="D2312">
        <v>11</v>
      </c>
      <c r="E2312" t="str">
        <f>IF(MOD(D2312,2)=0,"EVEN","ODD")</f>
        <v>ODD</v>
      </c>
      <c r="F2312" t="str">
        <f>IF(D2312&lt;=18,"LOW (1-18)","HIGH (19-36)")</f>
        <v>LOW (1-18)</v>
      </c>
      <c r="G2312">
        <f>INT((D2312-1)/6)+1</f>
        <v>2</v>
      </c>
      <c r="H2312">
        <f>MOD(D2312-1,6)+1</f>
        <v>5</v>
      </c>
      <c r="I2312">
        <f>37-D2312</f>
        <v>26</v>
      </c>
      <c r="J2312">
        <f>ABS(D2312-D2313)</f>
        <v>7</v>
      </c>
    </row>
    <row r="2313">
      <c r="A2313">
        <v>25258</v>
      </c>
      <c r="B2313" t="str">
        <v>2025-01-13</v>
      </c>
      <c r="C2313" t="str">
        <v>Morning</v>
      </c>
      <c r="D2313">
        <v>18</v>
      </c>
      <c r="E2313" t="str">
        <f>IF(MOD(D2313,2)=0,"EVEN","ODD")</f>
        <v>EVEN</v>
      </c>
      <c r="F2313" t="str">
        <f>IF(D2313&lt;=18,"LOW (1-18)","HIGH (19-36)")</f>
        <v>LOW (1-18)</v>
      </c>
      <c r="G2313">
        <f>INT((D2313-1)/6)+1</f>
        <v>3</v>
      </c>
      <c r="H2313">
        <f>MOD(D2313-1,6)+1</f>
        <v>6</v>
      </c>
      <c r="I2313">
        <f>37-D2313</f>
        <v>19</v>
      </c>
      <c r="J2313">
        <f>ABS(D2313-D2314)</f>
        <v>10</v>
      </c>
    </row>
    <row r="2314">
      <c r="A2314">
        <v>25257</v>
      </c>
      <c r="B2314" t="str">
        <v>2025-01-11</v>
      </c>
      <c r="C2314" t="str">
        <v>Evening</v>
      </c>
      <c r="D2314">
        <v>28</v>
      </c>
      <c r="E2314" t="str">
        <f>IF(MOD(D2314,2)=0,"EVEN","ODD")</f>
        <v>EVEN</v>
      </c>
      <c r="F2314" t="str">
        <f>IF(D2314&lt;=18,"LOW (1-18)","HIGH (19-36)")</f>
        <v>HIGH (19-36)</v>
      </c>
      <c r="G2314">
        <f>INT((D2314-1)/6)+1</f>
        <v>5</v>
      </c>
      <c r="H2314">
        <f>MOD(D2314-1,6)+1</f>
        <v>4</v>
      </c>
      <c r="I2314">
        <f>37-D2314</f>
        <v>9</v>
      </c>
      <c r="J2314">
        <f>ABS(D2314-D2315)</f>
        <v>3</v>
      </c>
    </row>
    <row r="2315">
      <c r="A2315">
        <v>25256</v>
      </c>
      <c r="B2315" t="str">
        <v>2025-01-11</v>
      </c>
      <c r="C2315" t="str">
        <v>Afternoon</v>
      </c>
      <c r="D2315">
        <v>31</v>
      </c>
      <c r="E2315" t="str">
        <f>IF(MOD(D2315,2)=0,"EVEN","ODD")</f>
        <v>ODD</v>
      </c>
      <c r="F2315" t="str">
        <f>IF(D2315&lt;=18,"LOW (1-18)","HIGH (19-36)")</f>
        <v>HIGH (19-36)</v>
      </c>
      <c r="G2315">
        <f>INT((D2315-1)/6)+1</f>
        <v>6</v>
      </c>
      <c r="H2315">
        <f>MOD(D2315-1,6)+1</f>
        <v>1</v>
      </c>
      <c r="I2315">
        <f>37-D2315</f>
        <v>6</v>
      </c>
      <c r="J2315">
        <f>ABS(D2315-D2316)</f>
        <v>3</v>
      </c>
    </row>
    <row r="2316">
      <c r="A2316">
        <v>25255</v>
      </c>
      <c r="B2316" t="str">
        <v>2025-01-11</v>
      </c>
      <c r="C2316" t="str">
        <v>Midday</v>
      </c>
      <c r="D2316">
        <v>34</v>
      </c>
      <c r="E2316" t="str">
        <f>IF(MOD(D2316,2)=0,"EVEN","ODD")</f>
        <v>EVEN</v>
      </c>
      <c r="F2316" t="str">
        <f>IF(D2316&lt;=18,"LOW (1-18)","HIGH (19-36)")</f>
        <v>HIGH (19-36)</v>
      </c>
      <c r="G2316">
        <f>INT((D2316-1)/6)+1</f>
        <v>6</v>
      </c>
      <c r="H2316">
        <f>MOD(D2316-1,6)+1</f>
        <v>4</v>
      </c>
      <c r="I2316">
        <f>37-D2316</f>
        <v>3</v>
      </c>
      <c r="J2316">
        <f>ABS(D2316-D2317)</f>
        <v>5</v>
      </c>
    </row>
    <row r="2317">
      <c r="A2317">
        <v>25254</v>
      </c>
      <c r="B2317" t="str">
        <v>2025-01-11</v>
      </c>
      <c r="C2317" t="str">
        <v>Morning</v>
      </c>
      <c r="D2317">
        <v>29</v>
      </c>
      <c r="E2317" t="str">
        <f>IF(MOD(D2317,2)=0,"EVEN","ODD")</f>
        <v>ODD</v>
      </c>
      <c r="F2317" t="str">
        <f>IF(D2317&lt;=18,"LOW (1-18)","HIGH (19-36)")</f>
        <v>HIGH (19-36)</v>
      </c>
      <c r="G2317">
        <f>INT((D2317-1)/6)+1</f>
        <v>5</v>
      </c>
      <c r="H2317">
        <f>MOD(D2317-1,6)+1</f>
        <v>5</v>
      </c>
      <c r="I2317">
        <f>37-D2317</f>
        <v>8</v>
      </c>
      <c r="J2317">
        <f>ABS(D2317-D2318)</f>
        <v>6</v>
      </c>
    </row>
    <row r="2318">
      <c r="A2318">
        <v>25253</v>
      </c>
      <c r="B2318" t="str">
        <v>2025-01-10</v>
      </c>
      <c r="C2318" t="str">
        <v>Evening</v>
      </c>
      <c r="D2318">
        <v>23</v>
      </c>
      <c r="E2318" t="str">
        <f>IF(MOD(D2318,2)=0,"EVEN","ODD")</f>
        <v>ODD</v>
      </c>
      <c r="F2318" t="str">
        <f>IF(D2318&lt;=18,"LOW (1-18)","HIGH (19-36)")</f>
        <v>HIGH (19-36)</v>
      </c>
      <c r="G2318">
        <f>INT((D2318-1)/6)+1</f>
        <v>4</v>
      </c>
      <c r="H2318">
        <f>MOD(D2318-1,6)+1</f>
        <v>5</v>
      </c>
      <c r="I2318">
        <f>37-D2318</f>
        <v>14</v>
      </c>
      <c r="J2318">
        <f>ABS(D2318-D2319)</f>
        <v>19</v>
      </c>
    </row>
    <row r="2319">
      <c r="A2319">
        <v>25252</v>
      </c>
      <c r="B2319" t="str">
        <v>2025-01-10</v>
      </c>
      <c r="C2319" t="str">
        <v>Afternoon</v>
      </c>
      <c r="D2319">
        <v>4</v>
      </c>
      <c r="E2319" t="str">
        <f>IF(MOD(D2319,2)=0,"EVEN","ODD")</f>
        <v>EVEN</v>
      </c>
      <c r="F2319" t="str">
        <f>IF(D2319&lt;=18,"LOW (1-18)","HIGH (19-36)")</f>
        <v>LOW (1-18)</v>
      </c>
      <c r="G2319">
        <f>INT((D2319-1)/6)+1</f>
        <v>1</v>
      </c>
      <c r="H2319">
        <f>MOD(D2319-1,6)+1</f>
        <v>4</v>
      </c>
      <c r="I2319">
        <f>37-D2319</f>
        <v>33</v>
      </c>
      <c r="J2319">
        <f>ABS(D2319-D2320)</f>
        <v>0</v>
      </c>
    </row>
    <row r="2320">
      <c r="A2320">
        <v>25251</v>
      </c>
      <c r="B2320" t="str">
        <v>2025-01-10</v>
      </c>
      <c r="C2320" t="str">
        <v>Midday</v>
      </c>
      <c r="D2320">
        <v>4</v>
      </c>
      <c r="E2320" t="str">
        <f>IF(MOD(D2320,2)=0,"EVEN","ODD")</f>
        <v>EVEN</v>
      </c>
      <c r="F2320" t="str">
        <f>IF(D2320&lt;=18,"LOW (1-18)","HIGH (19-36)")</f>
        <v>LOW (1-18)</v>
      </c>
      <c r="G2320">
        <f>INT((D2320-1)/6)+1</f>
        <v>1</v>
      </c>
      <c r="H2320">
        <f>MOD(D2320-1,6)+1</f>
        <v>4</v>
      </c>
      <c r="I2320">
        <f>37-D2320</f>
        <v>33</v>
      </c>
      <c r="J2320">
        <f>ABS(D2320-D2321)</f>
        <v>30</v>
      </c>
    </row>
    <row r="2321">
      <c r="A2321">
        <v>25250</v>
      </c>
      <c r="B2321" t="str">
        <v>2025-01-10</v>
      </c>
      <c r="C2321" t="str">
        <v>Morning</v>
      </c>
      <c r="D2321">
        <v>34</v>
      </c>
      <c r="E2321" t="str">
        <f>IF(MOD(D2321,2)=0,"EVEN","ODD")</f>
        <v>EVEN</v>
      </c>
      <c r="F2321" t="str">
        <f>IF(D2321&lt;=18,"LOW (1-18)","HIGH (19-36)")</f>
        <v>HIGH (19-36)</v>
      </c>
      <c r="G2321">
        <f>INT((D2321-1)/6)+1</f>
        <v>6</v>
      </c>
      <c r="H2321">
        <f>MOD(D2321-1,6)+1</f>
        <v>4</v>
      </c>
      <c r="I2321">
        <f>37-D2321</f>
        <v>3</v>
      </c>
      <c r="J2321">
        <f>ABS(D2321-D2322)</f>
        <v>25</v>
      </c>
    </row>
    <row r="2322">
      <c r="A2322">
        <v>25249</v>
      </c>
      <c r="B2322" t="str">
        <v>2025-01-09</v>
      </c>
      <c r="C2322" t="str">
        <v>Evening</v>
      </c>
      <c r="D2322">
        <v>9</v>
      </c>
      <c r="E2322" t="str">
        <f>IF(MOD(D2322,2)=0,"EVEN","ODD")</f>
        <v>ODD</v>
      </c>
      <c r="F2322" t="str">
        <f>IF(D2322&lt;=18,"LOW (1-18)","HIGH (19-36)")</f>
        <v>LOW (1-18)</v>
      </c>
      <c r="G2322">
        <f>INT((D2322-1)/6)+1</f>
        <v>2</v>
      </c>
      <c r="H2322">
        <f>MOD(D2322-1,6)+1</f>
        <v>3</v>
      </c>
      <c r="I2322">
        <f>37-D2322</f>
        <v>28</v>
      </c>
      <c r="J2322">
        <f>ABS(D2322-D2323)</f>
        <v>1</v>
      </c>
    </row>
    <row r="2323">
      <c r="A2323">
        <v>25248</v>
      </c>
      <c r="B2323" t="str">
        <v>2025-01-09</v>
      </c>
      <c r="C2323" t="str">
        <v>Afternoon</v>
      </c>
      <c r="D2323">
        <v>8</v>
      </c>
      <c r="E2323" t="str">
        <f>IF(MOD(D2323,2)=0,"EVEN","ODD")</f>
        <v>EVEN</v>
      </c>
      <c r="F2323" t="str">
        <f>IF(D2323&lt;=18,"LOW (1-18)","HIGH (19-36)")</f>
        <v>LOW (1-18)</v>
      </c>
      <c r="G2323">
        <f>INT((D2323-1)/6)+1</f>
        <v>2</v>
      </c>
      <c r="H2323">
        <f>MOD(D2323-1,6)+1</f>
        <v>2</v>
      </c>
      <c r="I2323">
        <f>37-D2323</f>
        <v>29</v>
      </c>
      <c r="J2323">
        <f>ABS(D2323-D2324)</f>
        <v>10</v>
      </c>
    </row>
    <row r="2324">
      <c r="A2324">
        <v>25247</v>
      </c>
      <c r="B2324" t="str">
        <v>2025-01-09</v>
      </c>
      <c r="C2324" t="str">
        <v>Midday</v>
      </c>
      <c r="D2324">
        <v>18</v>
      </c>
      <c r="E2324" t="str">
        <f>IF(MOD(D2324,2)=0,"EVEN","ODD")</f>
        <v>EVEN</v>
      </c>
      <c r="F2324" t="str">
        <f>IF(D2324&lt;=18,"LOW (1-18)","HIGH (19-36)")</f>
        <v>LOW (1-18)</v>
      </c>
      <c r="G2324">
        <f>INT((D2324-1)/6)+1</f>
        <v>3</v>
      </c>
      <c r="H2324">
        <f>MOD(D2324-1,6)+1</f>
        <v>6</v>
      </c>
      <c r="I2324">
        <f>37-D2324</f>
        <v>19</v>
      </c>
      <c r="J2324">
        <f>ABS(D2324-D2325)</f>
        <v>13</v>
      </c>
    </row>
    <row r="2325">
      <c r="A2325">
        <v>25246</v>
      </c>
      <c r="B2325" t="str">
        <v>2025-01-09</v>
      </c>
      <c r="C2325" t="str">
        <v>Morning</v>
      </c>
      <c r="D2325">
        <v>31</v>
      </c>
      <c r="E2325" t="str">
        <f>IF(MOD(D2325,2)=0,"EVEN","ODD")</f>
        <v>ODD</v>
      </c>
      <c r="F2325" t="str">
        <f>IF(D2325&lt;=18,"LOW (1-18)","HIGH (19-36)")</f>
        <v>HIGH (19-36)</v>
      </c>
      <c r="G2325">
        <f>INT((D2325-1)/6)+1</f>
        <v>6</v>
      </c>
      <c r="H2325">
        <f>MOD(D2325-1,6)+1</f>
        <v>1</v>
      </c>
      <c r="I2325">
        <f>37-D2325</f>
        <v>6</v>
      </c>
      <c r="J2325">
        <f>ABS(D2325-D2326)</f>
        <v>24</v>
      </c>
    </row>
    <row r="2326">
      <c r="A2326">
        <v>25245</v>
      </c>
      <c r="B2326" t="str">
        <v>2025-01-08</v>
      </c>
      <c r="C2326" t="str">
        <v>Evening</v>
      </c>
      <c r="D2326">
        <v>7</v>
      </c>
      <c r="E2326" t="str">
        <f>IF(MOD(D2326,2)=0,"EVEN","ODD")</f>
        <v>ODD</v>
      </c>
      <c r="F2326" t="str">
        <f>IF(D2326&lt;=18,"LOW (1-18)","HIGH (19-36)")</f>
        <v>LOW (1-18)</v>
      </c>
      <c r="G2326">
        <f>INT((D2326-1)/6)+1</f>
        <v>2</v>
      </c>
      <c r="H2326">
        <f>MOD(D2326-1,6)+1</f>
        <v>1</v>
      </c>
      <c r="I2326">
        <f>37-D2326</f>
        <v>30</v>
      </c>
      <c r="J2326">
        <f>ABS(D2326-D2327)</f>
        <v>1</v>
      </c>
    </row>
    <row r="2327">
      <c r="A2327">
        <v>25244</v>
      </c>
      <c r="B2327" t="str">
        <v>2025-01-08</v>
      </c>
      <c r="C2327" t="str">
        <v>Afternoon</v>
      </c>
      <c r="D2327">
        <v>8</v>
      </c>
      <c r="E2327" t="str">
        <f>IF(MOD(D2327,2)=0,"EVEN","ODD")</f>
        <v>EVEN</v>
      </c>
      <c r="F2327" t="str">
        <f>IF(D2327&lt;=18,"LOW (1-18)","HIGH (19-36)")</f>
        <v>LOW (1-18)</v>
      </c>
      <c r="G2327">
        <f>INT((D2327-1)/6)+1</f>
        <v>2</v>
      </c>
      <c r="H2327">
        <f>MOD(D2327-1,6)+1</f>
        <v>2</v>
      </c>
      <c r="I2327">
        <f>37-D2327</f>
        <v>29</v>
      </c>
      <c r="J2327">
        <f>ABS(D2327-D2328)</f>
        <v>20</v>
      </c>
    </row>
    <row r="2328">
      <c r="A2328">
        <v>25243</v>
      </c>
      <c r="B2328" t="str">
        <v>2025-01-08</v>
      </c>
      <c r="C2328" t="str">
        <v>Midday</v>
      </c>
      <c r="D2328">
        <v>28</v>
      </c>
      <c r="E2328" t="str">
        <f>IF(MOD(D2328,2)=0,"EVEN","ODD")</f>
        <v>EVEN</v>
      </c>
      <c r="F2328" t="str">
        <f>IF(D2328&lt;=18,"LOW (1-18)","HIGH (19-36)")</f>
        <v>HIGH (19-36)</v>
      </c>
      <c r="G2328">
        <f>INT((D2328-1)/6)+1</f>
        <v>5</v>
      </c>
      <c r="H2328">
        <f>MOD(D2328-1,6)+1</f>
        <v>4</v>
      </c>
      <c r="I2328">
        <f>37-D2328</f>
        <v>9</v>
      </c>
      <c r="J2328">
        <f>ABS(D2328-D2329)</f>
        <v>24</v>
      </c>
    </row>
    <row r="2329">
      <c r="A2329">
        <v>25242</v>
      </c>
      <c r="B2329" t="str">
        <v>2025-01-08</v>
      </c>
      <c r="C2329" t="str">
        <v>Morning</v>
      </c>
      <c r="D2329">
        <v>4</v>
      </c>
      <c r="E2329" t="str">
        <f>IF(MOD(D2329,2)=0,"EVEN","ODD")</f>
        <v>EVEN</v>
      </c>
      <c r="F2329" t="str">
        <f>IF(D2329&lt;=18,"LOW (1-18)","HIGH (19-36)")</f>
        <v>LOW (1-18)</v>
      </c>
      <c r="G2329">
        <f>INT((D2329-1)/6)+1</f>
        <v>1</v>
      </c>
      <c r="H2329">
        <f>MOD(D2329-1,6)+1</f>
        <v>4</v>
      </c>
      <c r="I2329">
        <f>37-D2329</f>
        <v>33</v>
      </c>
      <c r="J2329">
        <f>ABS(D2329-D2330)</f>
        <v>7</v>
      </c>
    </row>
    <row r="2330">
      <c r="A2330">
        <v>25241</v>
      </c>
      <c r="B2330" t="str">
        <v>2025-01-07</v>
      </c>
      <c r="C2330" t="str">
        <v>Evening</v>
      </c>
      <c r="D2330">
        <v>11</v>
      </c>
      <c r="E2330" t="str">
        <f>IF(MOD(D2330,2)=0,"EVEN","ODD")</f>
        <v>ODD</v>
      </c>
      <c r="F2330" t="str">
        <f>IF(D2330&lt;=18,"LOW (1-18)","HIGH (19-36)")</f>
        <v>LOW (1-18)</v>
      </c>
      <c r="G2330">
        <f>INT((D2330-1)/6)+1</f>
        <v>2</v>
      </c>
      <c r="H2330">
        <f>MOD(D2330-1,6)+1</f>
        <v>5</v>
      </c>
      <c r="I2330">
        <f>37-D2330</f>
        <v>26</v>
      </c>
      <c r="J2330">
        <f>ABS(D2330-D2331)</f>
        <v>8</v>
      </c>
    </row>
    <row r="2331">
      <c r="A2331">
        <v>25240</v>
      </c>
      <c r="B2331" t="str">
        <v>2025-01-07</v>
      </c>
      <c r="C2331" t="str">
        <v>Afternoon</v>
      </c>
      <c r="D2331">
        <v>3</v>
      </c>
      <c r="E2331" t="str">
        <f>IF(MOD(D2331,2)=0,"EVEN","ODD")</f>
        <v>ODD</v>
      </c>
      <c r="F2331" t="str">
        <f>IF(D2331&lt;=18,"LOW (1-18)","HIGH (19-36)")</f>
        <v>LOW (1-18)</v>
      </c>
      <c r="G2331">
        <f>INT((D2331-1)/6)+1</f>
        <v>1</v>
      </c>
      <c r="H2331">
        <f>MOD(D2331-1,6)+1</f>
        <v>3</v>
      </c>
      <c r="I2331">
        <f>37-D2331</f>
        <v>34</v>
      </c>
      <c r="J2331">
        <f>ABS(D2331-D2332)</f>
        <v>21</v>
      </c>
    </row>
    <row r="2332">
      <c r="A2332">
        <v>25239</v>
      </c>
      <c r="B2332" t="str">
        <v>2025-01-07</v>
      </c>
      <c r="C2332" t="str">
        <v>Midday</v>
      </c>
      <c r="D2332">
        <v>24</v>
      </c>
      <c r="E2332" t="str">
        <f>IF(MOD(D2332,2)=0,"EVEN","ODD")</f>
        <v>EVEN</v>
      </c>
      <c r="F2332" t="str">
        <f>IF(D2332&lt;=18,"LOW (1-18)","HIGH (19-36)")</f>
        <v>HIGH (19-36)</v>
      </c>
      <c r="G2332">
        <f>INT((D2332-1)/6)+1</f>
        <v>4</v>
      </c>
      <c r="H2332">
        <f>MOD(D2332-1,6)+1</f>
        <v>6</v>
      </c>
      <c r="I2332">
        <f>37-D2332</f>
        <v>13</v>
      </c>
      <c r="J2332">
        <f>ABS(D2332-D2333)</f>
        <v>7</v>
      </c>
    </row>
    <row r="2333">
      <c r="A2333">
        <v>25238</v>
      </c>
      <c r="B2333" t="str">
        <v>2025-01-07</v>
      </c>
      <c r="C2333" t="str">
        <v>Morning</v>
      </c>
      <c r="D2333">
        <v>17</v>
      </c>
      <c r="E2333" t="str">
        <f>IF(MOD(D2333,2)=0,"EVEN","ODD")</f>
        <v>ODD</v>
      </c>
      <c r="F2333" t="str">
        <f>IF(D2333&lt;=18,"LOW (1-18)","HIGH (19-36)")</f>
        <v>LOW (1-18)</v>
      </c>
      <c r="G2333">
        <f>INT((D2333-1)/6)+1</f>
        <v>3</v>
      </c>
      <c r="H2333">
        <f>MOD(D2333-1,6)+1</f>
        <v>5</v>
      </c>
      <c r="I2333">
        <f>37-D2333</f>
        <v>20</v>
      </c>
      <c r="J2333">
        <f>ABS(D2333-D2334)</f>
        <v>3</v>
      </c>
    </row>
    <row r="2334">
      <c r="A2334">
        <v>25237</v>
      </c>
      <c r="B2334" t="str">
        <v>2025-01-06</v>
      </c>
      <c r="C2334" t="str">
        <v>Evening</v>
      </c>
      <c r="D2334">
        <v>20</v>
      </c>
      <c r="E2334" t="str">
        <f>IF(MOD(D2334,2)=0,"EVEN","ODD")</f>
        <v>EVEN</v>
      </c>
      <c r="F2334" t="str">
        <f>IF(D2334&lt;=18,"LOW (1-18)","HIGH (19-36)")</f>
        <v>HIGH (19-36)</v>
      </c>
      <c r="G2334">
        <f>INT((D2334-1)/6)+1</f>
        <v>4</v>
      </c>
      <c r="H2334">
        <f>MOD(D2334-1,6)+1</f>
        <v>2</v>
      </c>
      <c r="I2334">
        <f>37-D2334</f>
        <v>17</v>
      </c>
      <c r="J2334">
        <f>ABS(D2334-D2335)</f>
        <v>10</v>
      </c>
    </row>
    <row r="2335">
      <c r="A2335">
        <v>25236</v>
      </c>
      <c r="B2335" t="str">
        <v>2025-01-06</v>
      </c>
      <c r="C2335" t="str">
        <v>Afternoon</v>
      </c>
      <c r="D2335">
        <v>10</v>
      </c>
      <c r="E2335" t="str">
        <f>IF(MOD(D2335,2)=0,"EVEN","ODD")</f>
        <v>EVEN</v>
      </c>
      <c r="F2335" t="str">
        <f>IF(D2335&lt;=18,"LOW (1-18)","HIGH (19-36)")</f>
        <v>LOW (1-18)</v>
      </c>
      <c r="G2335">
        <f>INT((D2335-1)/6)+1</f>
        <v>2</v>
      </c>
      <c r="H2335">
        <f>MOD(D2335-1,6)+1</f>
        <v>4</v>
      </c>
      <c r="I2335">
        <f>37-D2335</f>
        <v>27</v>
      </c>
      <c r="J2335">
        <f>ABS(D2335-D2336)</f>
        <v>8</v>
      </c>
    </row>
    <row r="2336">
      <c r="A2336">
        <v>25235</v>
      </c>
      <c r="B2336" t="str">
        <v>2025-01-06</v>
      </c>
      <c r="C2336" t="str">
        <v>Midday</v>
      </c>
      <c r="D2336">
        <v>18</v>
      </c>
      <c r="E2336" t="str">
        <f>IF(MOD(D2336,2)=0,"EVEN","ODD")</f>
        <v>EVEN</v>
      </c>
      <c r="F2336" t="str">
        <f>IF(D2336&lt;=18,"LOW (1-18)","HIGH (19-36)")</f>
        <v>LOW (1-18)</v>
      </c>
      <c r="G2336">
        <f>INT((D2336-1)/6)+1</f>
        <v>3</v>
      </c>
      <c r="H2336">
        <f>MOD(D2336-1,6)+1</f>
        <v>6</v>
      </c>
      <c r="I2336">
        <f>37-D2336</f>
        <v>19</v>
      </c>
      <c r="J2336">
        <f>ABS(D2336-D2337)</f>
        <v>11</v>
      </c>
    </row>
    <row r="2337">
      <c r="A2337">
        <v>25234</v>
      </c>
      <c r="B2337" t="str">
        <v>2025-01-06</v>
      </c>
      <c r="C2337" t="str">
        <v>Morning</v>
      </c>
      <c r="D2337">
        <v>7</v>
      </c>
      <c r="E2337" t="str">
        <f>IF(MOD(D2337,2)=0,"EVEN","ODD")</f>
        <v>ODD</v>
      </c>
      <c r="F2337" t="str">
        <f>IF(D2337&lt;=18,"LOW (1-18)","HIGH (19-36)")</f>
        <v>LOW (1-18)</v>
      </c>
      <c r="G2337">
        <f>INT((D2337-1)/6)+1</f>
        <v>2</v>
      </c>
      <c r="H2337">
        <f>MOD(D2337-1,6)+1</f>
        <v>1</v>
      </c>
      <c r="I2337">
        <f>37-D2337</f>
        <v>30</v>
      </c>
      <c r="J2337">
        <f>ABS(D2337-D2338)</f>
        <v>9</v>
      </c>
    </row>
    <row r="2338">
      <c r="A2338">
        <v>25233</v>
      </c>
      <c r="B2338" t="str">
        <v>2025-01-04</v>
      </c>
      <c r="C2338" t="str">
        <v>Evening</v>
      </c>
      <c r="D2338">
        <v>16</v>
      </c>
      <c r="E2338" t="str">
        <f>IF(MOD(D2338,2)=0,"EVEN","ODD")</f>
        <v>EVEN</v>
      </c>
      <c r="F2338" t="str">
        <f>IF(D2338&lt;=18,"LOW (1-18)","HIGH (19-36)")</f>
        <v>LOW (1-18)</v>
      </c>
      <c r="G2338">
        <f>INT((D2338-1)/6)+1</f>
        <v>3</v>
      </c>
      <c r="H2338">
        <f>MOD(D2338-1,6)+1</f>
        <v>4</v>
      </c>
      <c r="I2338">
        <f>37-D2338</f>
        <v>21</v>
      </c>
      <c r="J2338">
        <f>ABS(D2338-D2339)</f>
        <v>9</v>
      </c>
    </row>
    <row r="2339">
      <c r="A2339">
        <v>25232</v>
      </c>
      <c r="B2339" t="str">
        <v>2025-01-04</v>
      </c>
      <c r="C2339" t="str">
        <v>Afternoon</v>
      </c>
      <c r="D2339">
        <v>25</v>
      </c>
      <c r="E2339" t="str">
        <f>IF(MOD(D2339,2)=0,"EVEN","ODD")</f>
        <v>ODD</v>
      </c>
      <c r="F2339" t="str">
        <f>IF(D2339&lt;=18,"LOW (1-18)","HIGH (19-36)")</f>
        <v>HIGH (19-36)</v>
      </c>
      <c r="G2339">
        <f>INT((D2339-1)/6)+1</f>
        <v>5</v>
      </c>
      <c r="H2339">
        <f>MOD(D2339-1,6)+1</f>
        <v>1</v>
      </c>
      <c r="I2339">
        <f>37-D2339</f>
        <v>12</v>
      </c>
      <c r="J2339">
        <f>ABS(D2339-D2340)</f>
        <v>6</v>
      </c>
    </row>
    <row r="2340">
      <c r="A2340">
        <v>25231</v>
      </c>
      <c r="B2340" t="str">
        <v>2025-01-04</v>
      </c>
      <c r="C2340" t="str">
        <v>Midday</v>
      </c>
      <c r="D2340">
        <v>19</v>
      </c>
      <c r="E2340" t="str">
        <f>IF(MOD(D2340,2)=0,"EVEN","ODD")</f>
        <v>ODD</v>
      </c>
      <c r="F2340" t="str">
        <f>IF(D2340&lt;=18,"LOW (1-18)","HIGH (19-36)")</f>
        <v>HIGH (19-36)</v>
      </c>
      <c r="G2340">
        <f>INT((D2340-1)/6)+1</f>
        <v>4</v>
      </c>
      <c r="H2340">
        <f>MOD(D2340-1,6)+1</f>
        <v>1</v>
      </c>
      <c r="I2340">
        <f>37-D2340</f>
        <v>18</v>
      </c>
      <c r="J2340">
        <f>ABS(D2340-D2341)</f>
        <v>6</v>
      </c>
    </row>
    <row r="2341">
      <c r="A2341">
        <v>25230</v>
      </c>
      <c r="B2341" t="str">
        <v>2025-01-04</v>
      </c>
      <c r="C2341" t="str">
        <v>Morning</v>
      </c>
      <c r="D2341">
        <v>25</v>
      </c>
      <c r="E2341" t="str">
        <f>IF(MOD(D2341,2)=0,"EVEN","ODD")</f>
        <v>ODD</v>
      </c>
      <c r="F2341" t="str">
        <f>IF(D2341&lt;=18,"LOW (1-18)","HIGH (19-36)")</f>
        <v>HIGH (19-36)</v>
      </c>
      <c r="G2341">
        <f>INT((D2341-1)/6)+1</f>
        <v>5</v>
      </c>
      <c r="H2341">
        <f>MOD(D2341-1,6)+1</f>
        <v>1</v>
      </c>
      <c r="I2341">
        <f>37-D2341</f>
        <v>12</v>
      </c>
      <c r="J2341">
        <f>ABS(D2341-D2342)</f>
        <v>17</v>
      </c>
    </row>
    <row r="2342">
      <c r="A2342">
        <v>25229</v>
      </c>
      <c r="B2342" t="str">
        <v>2025-01-03</v>
      </c>
      <c r="C2342" t="str">
        <v>Evening</v>
      </c>
      <c r="D2342">
        <v>8</v>
      </c>
      <c r="E2342" t="str">
        <f>IF(MOD(D2342,2)=0,"EVEN","ODD")</f>
        <v>EVEN</v>
      </c>
      <c r="F2342" t="str">
        <f>IF(D2342&lt;=18,"LOW (1-18)","HIGH (19-36)")</f>
        <v>LOW (1-18)</v>
      </c>
      <c r="G2342">
        <f>INT((D2342-1)/6)+1</f>
        <v>2</v>
      </c>
      <c r="H2342">
        <f>MOD(D2342-1,6)+1</f>
        <v>2</v>
      </c>
      <c r="I2342">
        <f>37-D2342</f>
        <v>29</v>
      </c>
      <c r="J2342">
        <f>ABS(D2342-D2343)</f>
        <v>20</v>
      </c>
    </row>
    <row r="2343">
      <c r="A2343">
        <v>25228</v>
      </c>
      <c r="B2343" t="str">
        <v>2025-01-03</v>
      </c>
      <c r="C2343" t="str">
        <v>Afternoon</v>
      </c>
      <c r="D2343">
        <v>28</v>
      </c>
      <c r="E2343" t="str">
        <f>IF(MOD(D2343,2)=0,"EVEN","ODD")</f>
        <v>EVEN</v>
      </c>
      <c r="F2343" t="str">
        <f>IF(D2343&lt;=18,"LOW (1-18)","HIGH (19-36)")</f>
        <v>HIGH (19-36)</v>
      </c>
      <c r="G2343">
        <f>INT((D2343-1)/6)+1</f>
        <v>5</v>
      </c>
      <c r="H2343">
        <f>MOD(D2343-1,6)+1</f>
        <v>4</v>
      </c>
      <c r="I2343">
        <f>37-D2343</f>
        <v>9</v>
      </c>
      <c r="J2343">
        <f>ABS(D2343-D2344)</f>
        <v>8</v>
      </c>
    </row>
    <row r="2344">
      <c r="A2344">
        <v>25227</v>
      </c>
      <c r="B2344" t="str">
        <v>2025-01-03</v>
      </c>
      <c r="C2344" t="str">
        <v>Midday</v>
      </c>
      <c r="D2344">
        <v>20</v>
      </c>
      <c r="E2344" t="str">
        <f>IF(MOD(D2344,2)=0,"EVEN","ODD")</f>
        <v>EVEN</v>
      </c>
      <c r="F2344" t="str">
        <f>IF(D2344&lt;=18,"LOW (1-18)","HIGH (19-36)")</f>
        <v>HIGH (19-36)</v>
      </c>
      <c r="G2344">
        <f>INT((D2344-1)/6)+1</f>
        <v>4</v>
      </c>
      <c r="H2344">
        <f>MOD(D2344-1,6)+1</f>
        <v>2</v>
      </c>
      <c r="I2344">
        <f>37-D2344</f>
        <v>17</v>
      </c>
      <c r="J2344">
        <f>ABS(D2344-D2345)</f>
        <v>5</v>
      </c>
    </row>
    <row r="2345">
      <c r="A2345">
        <v>25226</v>
      </c>
      <c r="B2345" t="str">
        <v>2025-01-03</v>
      </c>
      <c r="C2345" t="str">
        <v>Morning</v>
      </c>
      <c r="D2345">
        <v>25</v>
      </c>
      <c r="E2345" t="str">
        <f>IF(MOD(D2345,2)=0,"EVEN","ODD")</f>
        <v>ODD</v>
      </c>
      <c r="F2345" t="str">
        <f>IF(D2345&lt;=18,"LOW (1-18)","HIGH (19-36)")</f>
        <v>HIGH (19-36)</v>
      </c>
      <c r="G2345">
        <f>INT((D2345-1)/6)+1</f>
        <v>5</v>
      </c>
      <c r="H2345">
        <f>MOD(D2345-1,6)+1</f>
        <v>1</v>
      </c>
      <c r="I2345">
        <f>37-D2345</f>
        <v>12</v>
      </c>
      <c r="J2345">
        <f>ABS(D2345-D2346)</f>
        <v>1</v>
      </c>
    </row>
    <row r="2346">
      <c r="A2346">
        <v>25225</v>
      </c>
      <c r="B2346" t="str">
        <v>2025-01-02</v>
      </c>
      <c r="C2346" t="str">
        <v>Evening</v>
      </c>
      <c r="D2346">
        <v>26</v>
      </c>
      <c r="E2346" t="str">
        <f>IF(MOD(D2346,2)=0,"EVEN","ODD")</f>
        <v>EVEN</v>
      </c>
      <c r="F2346" t="str">
        <f>IF(D2346&lt;=18,"LOW (1-18)","HIGH (19-36)")</f>
        <v>HIGH (19-36)</v>
      </c>
      <c r="G2346">
        <f>INT((D2346-1)/6)+1</f>
        <v>5</v>
      </c>
      <c r="H2346">
        <f>MOD(D2346-1,6)+1</f>
        <v>2</v>
      </c>
      <c r="I2346">
        <f>37-D2346</f>
        <v>11</v>
      </c>
      <c r="J2346">
        <f>ABS(D2346-D2347)</f>
        <v>15</v>
      </c>
    </row>
    <row r="2347">
      <c r="A2347">
        <v>25224</v>
      </c>
      <c r="B2347" t="str">
        <v>2025-01-02</v>
      </c>
      <c r="C2347" t="str">
        <v>Afternoon</v>
      </c>
      <c r="D2347">
        <v>11</v>
      </c>
      <c r="E2347" t="str">
        <f>IF(MOD(D2347,2)=0,"EVEN","ODD")</f>
        <v>ODD</v>
      </c>
      <c r="F2347" t="str">
        <f>IF(D2347&lt;=18,"LOW (1-18)","HIGH (19-36)")</f>
        <v>LOW (1-18)</v>
      </c>
      <c r="G2347">
        <f>INT((D2347-1)/6)+1</f>
        <v>2</v>
      </c>
      <c r="H2347">
        <f>MOD(D2347-1,6)+1</f>
        <v>5</v>
      </c>
      <c r="I2347">
        <f>37-D2347</f>
        <v>26</v>
      </c>
      <c r="J2347">
        <f>ABS(D2347-D2348)</f>
        <v>4</v>
      </c>
    </row>
    <row r="2348">
      <c r="A2348">
        <v>25223</v>
      </c>
      <c r="B2348" t="str">
        <v>2025-01-02</v>
      </c>
      <c r="C2348" t="str">
        <v>Midday</v>
      </c>
      <c r="D2348">
        <v>15</v>
      </c>
      <c r="E2348" t="str">
        <f>IF(MOD(D2348,2)=0,"EVEN","ODD")</f>
        <v>ODD</v>
      </c>
      <c r="F2348" t="str">
        <f>IF(D2348&lt;=18,"LOW (1-18)","HIGH (19-36)")</f>
        <v>LOW (1-18)</v>
      </c>
      <c r="G2348">
        <f>INT((D2348-1)/6)+1</f>
        <v>3</v>
      </c>
      <c r="H2348">
        <f>MOD(D2348-1,6)+1</f>
        <v>3</v>
      </c>
      <c r="I2348">
        <f>37-D2348</f>
        <v>22</v>
      </c>
      <c r="J2348">
        <f>ABS(D2348-D2349)</f>
        <v>3</v>
      </c>
    </row>
    <row r="2349">
      <c r="A2349">
        <v>25222</v>
      </c>
      <c r="B2349" t="str">
        <v>2025-01-02</v>
      </c>
      <c r="C2349" t="str">
        <v>Morning</v>
      </c>
      <c r="D2349">
        <v>12</v>
      </c>
      <c r="E2349" t="str">
        <f>IF(MOD(D2349,2)=0,"EVEN","ODD")</f>
        <v>EVEN</v>
      </c>
      <c r="F2349" t="str">
        <f>IF(D2349&lt;=18,"LOW (1-18)","HIGH (19-36)")</f>
        <v>LOW (1-18)</v>
      </c>
      <c r="G2349">
        <f>INT((D2349-1)/6)+1</f>
        <v>2</v>
      </c>
      <c r="H2349">
        <f>MOD(D2349-1,6)+1</f>
        <v>6</v>
      </c>
      <c r="I2349">
        <f>37-D2349</f>
        <v>25</v>
      </c>
      <c r="J2349">
        <f>ABS(D2349-D2350)</f>
        <v>20</v>
      </c>
    </row>
    <row r="2350">
      <c r="A2350">
        <v>25221</v>
      </c>
      <c r="B2350" t="str">
        <v>2025-01-01</v>
      </c>
      <c r="C2350" t="str">
        <v>Evening</v>
      </c>
      <c r="D2350">
        <v>32</v>
      </c>
      <c r="E2350" t="str">
        <f>IF(MOD(D2350,2)=0,"EVEN","ODD")</f>
        <v>EVEN</v>
      </c>
      <c r="F2350" t="str">
        <f>IF(D2350&lt;=18,"LOW (1-18)","HIGH (19-36)")</f>
        <v>HIGH (19-36)</v>
      </c>
      <c r="G2350">
        <f>INT((D2350-1)/6)+1</f>
        <v>6</v>
      </c>
      <c r="H2350">
        <f>MOD(D2350-1,6)+1</f>
        <v>2</v>
      </c>
      <c r="I2350">
        <f>37-D2350</f>
        <v>5</v>
      </c>
      <c r="J2350">
        <f>ABS(D2350-D2351)</f>
        <v>21</v>
      </c>
    </row>
    <row r="2351">
      <c r="A2351">
        <v>25220</v>
      </c>
      <c r="B2351" t="str">
        <v>2025-01-01</v>
      </c>
      <c r="C2351" t="str">
        <v>Afternoon</v>
      </c>
      <c r="D2351">
        <v>11</v>
      </c>
      <c r="E2351" t="str">
        <f>IF(MOD(D2351,2)=0,"EVEN","ODD")</f>
        <v>ODD</v>
      </c>
      <c r="F2351" t="str">
        <f>IF(D2351&lt;=18,"LOW (1-18)","HIGH (19-36)")</f>
        <v>LOW (1-18)</v>
      </c>
      <c r="G2351">
        <f>INT((D2351-1)/6)+1</f>
        <v>2</v>
      </c>
      <c r="H2351">
        <f>MOD(D2351-1,6)+1</f>
        <v>5</v>
      </c>
      <c r="I2351">
        <f>37-D2351</f>
        <v>26</v>
      </c>
      <c r="J2351">
        <f>ABS(D2351-D2352)</f>
        <v>13</v>
      </c>
    </row>
    <row r="2352">
      <c r="A2352">
        <v>25219</v>
      </c>
      <c r="B2352" t="str">
        <v>2025-01-01</v>
      </c>
      <c r="C2352" t="str">
        <v>Midday</v>
      </c>
      <c r="D2352">
        <v>24</v>
      </c>
      <c r="E2352" t="str">
        <f>IF(MOD(D2352,2)=0,"EVEN","ODD")</f>
        <v>EVEN</v>
      </c>
      <c r="F2352" t="str">
        <f>IF(D2352&lt;=18,"LOW (1-18)","HIGH (19-36)")</f>
        <v>HIGH (19-36)</v>
      </c>
      <c r="G2352">
        <f>INT((D2352-1)/6)+1</f>
        <v>4</v>
      </c>
      <c r="H2352">
        <f>MOD(D2352-1,6)+1</f>
        <v>6</v>
      </c>
      <c r="I2352">
        <f>37-D2352</f>
        <v>13</v>
      </c>
      <c r="J2352">
        <f>ABS(D2352-D2353)</f>
        <v>17</v>
      </c>
    </row>
    <row r="2353">
      <c r="A2353">
        <v>25218</v>
      </c>
      <c r="B2353" t="str">
        <v>2025-01-01</v>
      </c>
      <c r="C2353" t="str">
        <v>Morning</v>
      </c>
      <c r="D2353">
        <v>7</v>
      </c>
      <c r="E2353" t="str">
        <f>IF(MOD(D2353,2)=0,"EVEN","ODD")</f>
        <v>ODD</v>
      </c>
      <c r="F2353" t="str">
        <f>IF(D2353&lt;=18,"LOW (1-18)","HIGH (19-36)")</f>
        <v>LOW (1-18)</v>
      </c>
      <c r="G2353">
        <f>INT((D2353-1)/6)+1</f>
        <v>2</v>
      </c>
      <c r="H2353">
        <f>MOD(D2353-1,6)+1</f>
        <v>1</v>
      </c>
      <c r="I2353">
        <f>37-D2353</f>
        <v>30</v>
      </c>
      <c r="J2353">
        <f>ABS(D2353-D2354)</f>
        <v>14</v>
      </c>
    </row>
    <row r="2354">
      <c r="A2354">
        <v>25217</v>
      </c>
      <c r="B2354" t="str">
        <v>2024-12-31</v>
      </c>
      <c r="C2354" t="str">
        <v>Evening</v>
      </c>
      <c r="D2354">
        <v>21</v>
      </c>
      <c r="E2354" t="str">
        <f>IF(MOD(D2354,2)=0,"EVEN","ODD")</f>
        <v>ODD</v>
      </c>
      <c r="F2354" t="str">
        <f>IF(D2354&lt;=18,"LOW (1-18)","HIGH (19-36)")</f>
        <v>HIGH (19-36)</v>
      </c>
      <c r="G2354">
        <f>INT((D2354-1)/6)+1</f>
        <v>4</v>
      </c>
      <c r="H2354">
        <f>MOD(D2354-1,6)+1</f>
        <v>3</v>
      </c>
      <c r="I2354">
        <f>37-D2354</f>
        <v>16</v>
      </c>
      <c r="J2354">
        <f>ABS(D2354-D2355)</f>
        <v>11</v>
      </c>
    </row>
    <row r="2355">
      <c r="A2355">
        <v>25216</v>
      </c>
      <c r="B2355" t="str">
        <v>2024-12-31</v>
      </c>
      <c r="C2355" t="str">
        <v>Afternoon</v>
      </c>
      <c r="D2355">
        <v>32</v>
      </c>
      <c r="E2355" t="str">
        <f>IF(MOD(D2355,2)=0,"EVEN","ODD")</f>
        <v>EVEN</v>
      </c>
      <c r="F2355" t="str">
        <f>IF(D2355&lt;=18,"LOW (1-18)","HIGH (19-36)")</f>
        <v>HIGH (19-36)</v>
      </c>
      <c r="G2355">
        <f>INT((D2355-1)/6)+1</f>
        <v>6</v>
      </c>
      <c r="H2355">
        <f>MOD(D2355-1,6)+1</f>
        <v>2</v>
      </c>
      <c r="I2355">
        <f>37-D2355</f>
        <v>5</v>
      </c>
      <c r="J2355">
        <f>ABS(D2355-D2356)</f>
        <v>16</v>
      </c>
    </row>
    <row r="2356">
      <c r="A2356">
        <v>25215</v>
      </c>
      <c r="B2356" t="str">
        <v>2024-12-31</v>
      </c>
      <c r="C2356" t="str">
        <v>Midday</v>
      </c>
      <c r="D2356">
        <v>16</v>
      </c>
      <c r="E2356" t="str">
        <f>IF(MOD(D2356,2)=0,"EVEN","ODD")</f>
        <v>EVEN</v>
      </c>
      <c r="F2356" t="str">
        <f>IF(D2356&lt;=18,"LOW (1-18)","HIGH (19-36)")</f>
        <v>LOW (1-18)</v>
      </c>
      <c r="G2356">
        <f>INT((D2356-1)/6)+1</f>
        <v>3</v>
      </c>
      <c r="H2356">
        <f>MOD(D2356-1,6)+1</f>
        <v>4</v>
      </c>
      <c r="I2356">
        <f>37-D2356</f>
        <v>21</v>
      </c>
      <c r="J2356">
        <f>ABS(D2356-D2357)</f>
        <v>9</v>
      </c>
    </row>
    <row r="2357">
      <c r="A2357">
        <v>25214</v>
      </c>
      <c r="B2357" t="str">
        <v>2024-12-31</v>
      </c>
      <c r="C2357" t="str">
        <v>Morning</v>
      </c>
      <c r="D2357">
        <v>7</v>
      </c>
      <c r="E2357" t="str">
        <f>IF(MOD(D2357,2)=0,"EVEN","ODD")</f>
        <v>ODD</v>
      </c>
      <c r="F2357" t="str">
        <f>IF(D2357&lt;=18,"LOW (1-18)","HIGH (19-36)")</f>
        <v>LOW (1-18)</v>
      </c>
      <c r="G2357">
        <f>INT((D2357-1)/6)+1</f>
        <v>2</v>
      </c>
      <c r="H2357">
        <f>MOD(D2357-1,6)+1</f>
        <v>1</v>
      </c>
      <c r="I2357">
        <f>37-D2357</f>
        <v>30</v>
      </c>
      <c r="J2357">
        <f>ABS(D2357-D2358)</f>
        <v>8</v>
      </c>
    </row>
    <row r="2358">
      <c r="A2358">
        <v>25213</v>
      </c>
      <c r="B2358" t="str">
        <v>2024-12-30</v>
      </c>
      <c r="C2358" t="str">
        <v>Evening</v>
      </c>
      <c r="D2358">
        <v>15</v>
      </c>
      <c r="E2358" t="str">
        <f>IF(MOD(D2358,2)=0,"EVEN","ODD")</f>
        <v>ODD</v>
      </c>
      <c r="F2358" t="str">
        <f>IF(D2358&lt;=18,"LOW (1-18)","HIGH (19-36)")</f>
        <v>LOW (1-18)</v>
      </c>
      <c r="G2358">
        <f>INT((D2358-1)/6)+1</f>
        <v>3</v>
      </c>
      <c r="H2358">
        <f>MOD(D2358-1,6)+1</f>
        <v>3</v>
      </c>
      <c r="I2358">
        <f>37-D2358</f>
        <v>22</v>
      </c>
      <c r="J2358">
        <f>ABS(D2358-D2359)</f>
        <v>10</v>
      </c>
    </row>
    <row r="2359">
      <c r="A2359">
        <v>25212</v>
      </c>
      <c r="B2359" t="str">
        <v>2024-12-30</v>
      </c>
      <c r="C2359" t="str">
        <v>Afternoon</v>
      </c>
      <c r="D2359">
        <v>25</v>
      </c>
      <c r="E2359" t="str">
        <f>IF(MOD(D2359,2)=0,"EVEN","ODD")</f>
        <v>ODD</v>
      </c>
      <c r="F2359" t="str">
        <f>IF(D2359&lt;=18,"LOW (1-18)","HIGH (19-36)")</f>
        <v>HIGH (19-36)</v>
      </c>
      <c r="G2359">
        <f>INT((D2359-1)/6)+1</f>
        <v>5</v>
      </c>
      <c r="H2359">
        <f>MOD(D2359-1,6)+1</f>
        <v>1</v>
      </c>
      <c r="I2359">
        <f>37-D2359</f>
        <v>12</v>
      </c>
      <c r="J2359">
        <f>ABS(D2359-D2360)</f>
        <v>10</v>
      </c>
    </row>
    <row r="2360">
      <c r="A2360">
        <v>25211</v>
      </c>
      <c r="B2360" t="str">
        <v>2024-12-30</v>
      </c>
      <c r="C2360" t="str">
        <v>Midday</v>
      </c>
      <c r="D2360">
        <v>15</v>
      </c>
      <c r="E2360" t="str">
        <f>IF(MOD(D2360,2)=0,"EVEN","ODD")</f>
        <v>ODD</v>
      </c>
      <c r="F2360" t="str">
        <f>IF(D2360&lt;=18,"LOW (1-18)","HIGH (19-36)")</f>
        <v>LOW (1-18)</v>
      </c>
      <c r="G2360">
        <f>INT((D2360-1)/6)+1</f>
        <v>3</v>
      </c>
      <c r="H2360">
        <f>MOD(D2360-1,6)+1</f>
        <v>3</v>
      </c>
      <c r="I2360">
        <f>37-D2360</f>
        <v>22</v>
      </c>
      <c r="J2360">
        <f>ABS(D2360-D2361)</f>
        <v>8</v>
      </c>
    </row>
    <row r="2361">
      <c r="A2361">
        <v>25210</v>
      </c>
      <c r="B2361" t="str">
        <v>2024-12-30</v>
      </c>
      <c r="C2361" t="str">
        <v>Morning</v>
      </c>
      <c r="D2361">
        <v>23</v>
      </c>
      <c r="E2361" t="str">
        <f>IF(MOD(D2361,2)=0,"EVEN","ODD")</f>
        <v>ODD</v>
      </c>
      <c r="F2361" t="str">
        <f>IF(D2361&lt;=18,"LOW (1-18)","HIGH (19-36)")</f>
        <v>HIGH (19-36)</v>
      </c>
      <c r="G2361">
        <f>INT((D2361-1)/6)+1</f>
        <v>4</v>
      </c>
      <c r="H2361">
        <f>MOD(D2361-1,6)+1</f>
        <v>5</v>
      </c>
      <c r="I2361">
        <f>37-D2361</f>
        <v>14</v>
      </c>
      <c r="J2361">
        <f>ABS(D2361-D2362)</f>
        <v>12</v>
      </c>
    </row>
    <row r="2362">
      <c r="A2362">
        <v>25209</v>
      </c>
      <c r="B2362" t="str">
        <v>2024-12-28</v>
      </c>
      <c r="C2362" t="str">
        <v>Evening</v>
      </c>
      <c r="D2362">
        <v>35</v>
      </c>
      <c r="E2362" t="str">
        <f>IF(MOD(D2362,2)=0,"EVEN","ODD")</f>
        <v>ODD</v>
      </c>
      <c r="F2362" t="str">
        <f>IF(D2362&lt;=18,"LOW (1-18)","HIGH (19-36)")</f>
        <v>HIGH (19-36)</v>
      </c>
      <c r="G2362">
        <f>INT((D2362-1)/6)+1</f>
        <v>6</v>
      </c>
      <c r="H2362">
        <f>MOD(D2362-1,6)+1</f>
        <v>5</v>
      </c>
      <c r="I2362">
        <f>37-D2362</f>
        <v>2</v>
      </c>
      <c r="J2362">
        <f>ABS(D2362-D2363)</f>
        <v>6</v>
      </c>
    </row>
    <row r="2363">
      <c r="A2363">
        <v>25208</v>
      </c>
      <c r="B2363" t="str">
        <v>2024-12-28</v>
      </c>
      <c r="C2363" t="str">
        <v>Afternoon</v>
      </c>
      <c r="D2363">
        <v>29</v>
      </c>
      <c r="E2363" t="str">
        <f>IF(MOD(D2363,2)=0,"EVEN","ODD")</f>
        <v>ODD</v>
      </c>
      <c r="F2363" t="str">
        <f>IF(D2363&lt;=18,"LOW (1-18)","HIGH (19-36)")</f>
        <v>HIGH (19-36)</v>
      </c>
      <c r="G2363">
        <f>INT((D2363-1)/6)+1</f>
        <v>5</v>
      </c>
      <c r="H2363">
        <f>MOD(D2363-1,6)+1</f>
        <v>5</v>
      </c>
      <c r="I2363">
        <f>37-D2363</f>
        <v>8</v>
      </c>
      <c r="J2363">
        <f>ABS(D2363-D2364)</f>
        <v>5</v>
      </c>
    </row>
    <row r="2364">
      <c r="A2364">
        <v>25207</v>
      </c>
      <c r="B2364" t="str">
        <v>2024-12-28</v>
      </c>
      <c r="C2364" t="str">
        <v>Midday</v>
      </c>
      <c r="D2364">
        <v>24</v>
      </c>
      <c r="E2364" t="str">
        <f>IF(MOD(D2364,2)=0,"EVEN","ODD")</f>
        <v>EVEN</v>
      </c>
      <c r="F2364" t="str">
        <f>IF(D2364&lt;=18,"LOW (1-18)","HIGH (19-36)")</f>
        <v>HIGH (19-36)</v>
      </c>
      <c r="G2364">
        <f>INT((D2364-1)/6)+1</f>
        <v>4</v>
      </c>
      <c r="H2364">
        <f>MOD(D2364-1,6)+1</f>
        <v>6</v>
      </c>
      <c r="I2364">
        <f>37-D2364</f>
        <v>13</v>
      </c>
      <c r="J2364">
        <f>ABS(D2364-D2365)</f>
        <v>11</v>
      </c>
    </row>
    <row r="2365">
      <c r="A2365">
        <v>25206</v>
      </c>
      <c r="B2365" t="str">
        <v>2024-12-28</v>
      </c>
      <c r="C2365" t="str">
        <v>Morning</v>
      </c>
      <c r="D2365">
        <v>13</v>
      </c>
      <c r="E2365" t="str">
        <f>IF(MOD(D2365,2)=0,"EVEN","ODD")</f>
        <v>ODD</v>
      </c>
      <c r="F2365" t="str">
        <f>IF(D2365&lt;=18,"LOW (1-18)","HIGH (19-36)")</f>
        <v>LOW (1-18)</v>
      </c>
      <c r="G2365">
        <f>INT((D2365-1)/6)+1</f>
        <v>3</v>
      </c>
      <c r="H2365">
        <f>MOD(D2365-1,6)+1</f>
        <v>1</v>
      </c>
      <c r="I2365">
        <f>37-D2365</f>
        <v>24</v>
      </c>
      <c r="J2365">
        <f>ABS(D2365-D2366)</f>
        <v>19</v>
      </c>
    </row>
    <row r="2366">
      <c r="A2366">
        <v>25205</v>
      </c>
      <c r="B2366" t="str">
        <v>2024-12-27</v>
      </c>
      <c r="C2366" t="str">
        <v>Evening</v>
      </c>
      <c r="D2366">
        <v>32</v>
      </c>
      <c r="E2366" t="str">
        <f>IF(MOD(D2366,2)=0,"EVEN","ODD")</f>
        <v>EVEN</v>
      </c>
      <c r="F2366" t="str">
        <f>IF(D2366&lt;=18,"LOW (1-18)","HIGH (19-36)")</f>
        <v>HIGH (19-36)</v>
      </c>
      <c r="G2366">
        <f>INT((D2366-1)/6)+1</f>
        <v>6</v>
      </c>
      <c r="H2366">
        <f>MOD(D2366-1,6)+1</f>
        <v>2</v>
      </c>
      <c r="I2366">
        <f>37-D2366</f>
        <v>5</v>
      </c>
      <c r="J2366">
        <f>ABS(D2366-D2367)</f>
        <v>2</v>
      </c>
    </row>
    <row r="2367">
      <c r="A2367">
        <v>25204</v>
      </c>
      <c r="B2367" t="str">
        <v>2024-12-27</v>
      </c>
      <c r="C2367" t="str">
        <v>Afternoon</v>
      </c>
      <c r="D2367">
        <v>34</v>
      </c>
      <c r="E2367" t="str">
        <f>IF(MOD(D2367,2)=0,"EVEN","ODD")</f>
        <v>EVEN</v>
      </c>
      <c r="F2367" t="str">
        <f>IF(D2367&lt;=18,"LOW (1-18)","HIGH (19-36)")</f>
        <v>HIGH (19-36)</v>
      </c>
      <c r="G2367">
        <f>INT((D2367-1)/6)+1</f>
        <v>6</v>
      </c>
      <c r="H2367">
        <f>MOD(D2367-1,6)+1</f>
        <v>4</v>
      </c>
      <c r="I2367">
        <f>37-D2367</f>
        <v>3</v>
      </c>
      <c r="J2367">
        <f>ABS(D2367-D2368)</f>
        <v>7</v>
      </c>
    </row>
    <row r="2368">
      <c r="A2368">
        <v>25203</v>
      </c>
      <c r="B2368" t="str">
        <v>2024-12-27</v>
      </c>
      <c r="C2368" t="str">
        <v>Midday</v>
      </c>
      <c r="D2368">
        <v>27</v>
      </c>
      <c r="E2368" t="str">
        <f>IF(MOD(D2368,2)=0,"EVEN","ODD")</f>
        <v>ODD</v>
      </c>
      <c r="F2368" t="str">
        <f>IF(D2368&lt;=18,"LOW (1-18)","HIGH (19-36)")</f>
        <v>HIGH (19-36)</v>
      </c>
      <c r="G2368">
        <f>INT((D2368-1)/6)+1</f>
        <v>5</v>
      </c>
      <c r="H2368">
        <f>MOD(D2368-1,6)+1</f>
        <v>3</v>
      </c>
      <c r="I2368">
        <f>37-D2368</f>
        <v>10</v>
      </c>
      <c r="J2368">
        <f>ABS(D2368-D2369)</f>
        <v>0</v>
      </c>
    </row>
    <row r="2369">
      <c r="A2369">
        <v>25202</v>
      </c>
      <c r="B2369" t="str">
        <v>2024-12-27</v>
      </c>
      <c r="C2369" t="str">
        <v>Morning</v>
      </c>
      <c r="D2369">
        <v>27</v>
      </c>
      <c r="E2369" t="str">
        <f>IF(MOD(D2369,2)=0,"EVEN","ODD")</f>
        <v>ODD</v>
      </c>
      <c r="F2369" t="str">
        <f>IF(D2369&lt;=18,"LOW (1-18)","HIGH (19-36)")</f>
        <v>HIGH (19-36)</v>
      </c>
      <c r="G2369">
        <f>INT((D2369-1)/6)+1</f>
        <v>5</v>
      </c>
      <c r="H2369">
        <f>MOD(D2369-1,6)+1</f>
        <v>3</v>
      </c>
      <c r="I2369">
        <f>37-D2369</f>
        <v>10</v>
      </c>
      <c r="J2369">
        <f>ABS(D2369-D2370)</f>
        <v>22</v>
      </c>
    </row>
    <row r="2370">
      <c r="A2370">
        <v>25201</v>
      </c>
      <c r="B2370" t="str">
        <v>2024-12-26</v>
      </c>
      <c r="C2370" t="str">
        <v>Evening</v>
      </c>
      <c r="D2370">
        <v>5</v>
      </c>
      <c r="E2370" t="str">
        <f>IF(MOD(D2370,2)=0,"EVEN","ODD")</f>
        <v>ODD</v>
      </c>
      <c r="F2370" t="str">
        <f>IF(D2370&lt;=18,"LOW (1-18)","HIGH (19-36)")</f>
        <v>LOW (1-18)</v>
      </c>
      <c r="G2370">
        <f>INT((D2370-1)/6)+1</f>
        <v>1</v>
      </c>
      <c r="H2370">
        <f>MOD(D2370-1,6)+1</f>
        <v>5</v>
      </c>
      <c r="I2370">
        <f>37-D2370</f>
        <v>32</v>
      </c>
      <c r="J2370">
        <f>ABS(D2370-D2371)</f>
        <v>15</v>
      </c>
    </row>
    <row r="2371">
      <c r="A2371">
        <v>25200</v>
      </c>
      <c r="B2371" t="str">
        <v>2024-12-26</v>
      </c>
      <c r="C2371" t="str">
        <v>Afternoon</v>
      </c>
      <c r="D2371">
        <v>20</v>
      </c>
      <c r="E2371" t="str">
        <f>IF(MOD(D2371,2)=0,"EVEN","ODD")</f>
        <v>EVEN</v>
      </c>
      <c r="F2371" t="str">
        <f>IF(D2371&lt;=18,"LOW (1-18)","HIGH (19-36)")</f>
        <v>HIGH (19-36)</v>
      </c>
      <c r="G2371">
        <f>INT((D2371-1)/6)+1</f>
        <v>4</v>
      </c>
      <c r="H2371">
        <f>MOD(D2371-1,6)+1</f>
        <v>2</v>
      </c>
      <c r="I2371">
        <f>37-D2371</f>
        <v>17</v>
      </c>
      <c r="J2371">
        <f>ABS(D2371-D2372)</f>
        <v>15</v>
      </c>
    </row>
    <row r="2372">
      <c r="A2372">
        <v>25199</v>
      </c>
      <c r="B2372" t="str">
        <v>2024-12-26</v>
      </c>
      <c r="C2372" t="str">
        <v>Midday</v>
      </c>
      <c r="D2372">
        <v>35</v>
      </c>
      <c r="E2372" t="str">
        <f>IF(MOD(D2372,2)=0,"EVEN","ODD")</f>
        <v>ODD</v>
      </c>
      <c r="F2372" t="str">
        <f>IF(D2372&lt;=18,"LOW (1-18)","HIGH (19-36)")</f>
        <v>HIGH (19-36)</v>
      </c>
      <c r="G2372">
        <f>INT((D2372-1)/6)+1</f>
        <v>6</v>
      </c>
      <c r="H2372">
        <f>MOD(D2372-1,6)+1</f>
        <v>5</v>
      </c>
      <c r="I2372">
        <f>37-D2372</f>
        <v>2</v>
      </c>
      <c r="J2372">
        <f>ABS(D2372-D2373)</f>
        <v>6</v>
      </c>
    </row>
    <row r="2373">
      <c r="A2373">
        <v>25198</v>
      </c>
      <c r="B2373" t="str">
        <v>2024-12-26</v>
      </c>
      <c r="C2373" t="str">
        <v>Morning</v>
      </c>
      <c r="D2373">
        <v>29</v>
      </c>
      <c r="E2373" t="str">
        <f>IF(MOD(D2373,2)=0,"EVEN","ODD")</f>
        <v>ODD</v>
      </c>
      <c r="F2373" t="str">
        <f>IF(D2373&lt;=18,"LOW (1-18)","HIGH (19-36)")</f>
        <v>HIGH (19-36)</v>
      </c>
      <c r="G2373">
        <f>INT((D2373-1)/6)+1</f>
        <v>5</v>
      </c>
      <c r="H2373">
        <f>MOD(D2373-1,6)+1</f>
        <v>5</v>
      </c>
      <c r="I2373">
        <f>37-D2373</f>
        <v>8</v>
      </c>
      <c r="J2373">
        <f>ABS(D2373-D2374)</f>
        <v>5</v>
      </c>
    </row>
    <row r="2374">
      <c r="A2374">
        <v>25197</v>
      </c>
      <c r="B2374" t="str">
        <v>2024-12-24</v>
      </c>
      <c r="C2374" t="str">
        <v>Evening</v>
      </c>
      <c r="D2374">
        <v>34</v>
      </c>
      <c r="E2374" t="str">
        <f>IF(MOD(D2374,2)=0,"EVEN","ODD")</f>
        <v>EVEN</v>
      </c>
      <c r="F2374" t="str">
        <f>IF(D2374&lt;=18,"LOW (1-18)","HIGH (19-36)")</f>
        <v>HIGH (19-36)</v>
      </c>
      <c r="G2374">
        <f>INT((D2374-1)/6)+1</f>
        <v>6</v>
      </c>
      <c r="H2374">
        <f>MOD(D2374-1,6)+1</f>
        <v>4</v>
      </c>
      <c r="I2374">
        <f>37-D2374</f>
        <v>3</v>
      </c>
      <c r="J2374">
        <f>ABS(D2374-D2375)</f>
        <v>30</v>
      </c>
    </row>
    <row r="2375">
      <c r="A2375">
        <v>25196</v>
      </c>
      <c r="B2375" t="str">
        <v>2024-12-24</v>
      </c>
      <c r="C2375" t="str">
        <v>Afternoon</v>
      </c>
      <c r="D2375">
        <v>4</v>
      </c>
      <c r="E2375" t="str">
        <f>IF(MOD(D2375,2)=0,"EVEN","ODD")</f>
        <v>EVEN</v>
      </c>
      <c r="F2375" t="str">
        <f>IF(D2375&lt;=18,"LOW (1-18)","HIGH (19-36)")</f>
        <v>LOW (1-18)</v>
      </c>
      <c r="G2375">
        <f>INT((D2375-1)/6)+1</f>
        <v>1</v>
      </c>
      <c r="H2375">
        <f>MOD(D2375-1,6)+1</f>
        <v>4</v>
      </c>
      <c r="I2375">
        <f>37-D2375</f>
        <v>33</v>
      </c>
      <c r="J2375">
        <f>ABS(D2375-D2376)</f>
        <v>1</v>
      </c>
    </row>
    <row r="2376">
      <c r="A2376">
        <v>25195</v>
      </c>
      <c r="B2376" t="str">
        <v>2024-12-24</v>
      </c>
      <c r="C2376" t="str">
        <v>Midday</v>
      </c>
      <c r="D2376">
        <v>3</v>
      </c>
      <c r="E2376" t="str">
        <f>IF(MOD(D2376,2)=0,"EVEN","ODD")</f>
        <v>ODD</v>
      </c>
      <c r="F2376" t="str">
        <f>IF(D2376&lt;=18,"LOW (1-18)","HIGH (19-36)")</f>
        <v>LOW (1-18)</v>
      </c>
      <c r="G2376">
        <f>INT((D2376-1)/6)+1</f>
        <v>1</v>
      </c>
      <c r="H2376">
        <f>MOD(D2376-1,6)+1</f>
        <v>3</v>
      </c>
      <c r="I2376">
        <f>37-D2376</f>
        <v>34</v>
      </c>
      <c r="J2376">
        <f>ABS(D2376-D2377)</f>
        <v>23</v>
      </c>
    </row>
    <row r="2377">
      <c r="A2377">
        <v>25194</v>
      </c>
      <c r="B2377" t="str">
        <v>2024-12-24</v>
      </c>
      <c r="C2377" t="str">
        <v>Morning</v>
      </c>
      <c r="D2377">
        <v>26</v>
      </c>
      <c r="E2377" t="str">
        <f>IF(MOD(D2377,2)=0,"EVEN","ODD")</f>
        <v>EVEN</v>
      </c>
      <c r="F2377" t="str">
        <f>IF(D2377&lt;=18,"LOW (1-18)","HIGH (19-36)")</f>
        <v>HIGH (19-36)</v>
      </c>
      <c r="G2377">
        <f>INT((D2377-1)/6)+1</f>
        <v>5</v>
      </c>
      <c r="H2377">
        <f>MOD(D2377-1,6)+1</f>
        <v>2</v>
      </c>
      <c r="I2377">
        <f>37-D2377</f>
        <v>11</v>
      </c>
      <c r="J2377">
        <f>ABS(D2377-D2378)</f>
        <v>6</v>
      </c>
    </row>
    <row r="2378">
      <c r="A2378">
        <v>25193</v>
      </c>
      <c r="B2378" t="str">
        <v>2024-12-23</v>
      </c>
      <c r="C2378" t="str">
        <v>Evening</v>
      </c>
      <c r="D2378">
        <v>32</v>
      </c>
      <c r="E2378" t="str">
        <f>IF(MOD(D2378,2)=0,"EVEN","ODD")</f>
        <v>EVEN</v>
      </c>
      <c r="F2378" t="str">
        <f>IF(D2378&lt;=18,"LOW (1-18)","HIGH (19-36)")</f>
        <v>HIGH (19-36)</v>
      </c>
      <c r="G2378">
        <f>INT((D2378-1)/6)+1</f>
        <v>6</v>
      </c>
      <c r="H2378">
        <f>MOD(D2378-1,6)+1</f>
        <v>2</v>
      </c>
      <c r="I2378">
        <f>37-D2378</f>
        <v>5</v>
      </c>
      <c r="J2378">
        <f>ABS(D2378-D2379)</f>
        <v>12</v>
      </c>
    </row>
    <row r="2379">
      <c r="A2379">
        <v>25192</v>
      </c>
      <c r="B2379" t="str">
        <v>2024-12-23</v>
      </c>
      <c r="C2379" t="str">
        <v>Afternoon</v>
      </c>
      <c r="D2379">
        <v>20</v>
      </c>
      <c r="E2379" t="str">
        <f>IF(MOD(D2379,2)=0,"EVEN","ODD")</f>
        <v>EVEN</v>
      </c>
      <c r="F2379" t="str">
        <f>IF(D2379&lt;=18,"LOW (1-18)","HIGH (19-36)")</f>
        <v>HIGH (19-36)</v>
      </c>
      <c r="G2379">
        <f>INT((D2379-1)/6)+1</f>
        <v>4</v>
      </c>
      <c r="H2379">
        <f>MOD(D2379-1,6)+1</f>
        <v>2</v>
      </c>
      <c r="I2379">
        <f>37-D2379</f>
        <v>17</v>
      </c>
      <c r="J2379">
        <f>ABS(D2379-D2380)</f>
        <v>4</v>
      </c>
    </row>
    <row r="2380">
      <c r="A2380">
        <v>25191</v>
      </c>
      <c r="B2380" t="str">
        <v>2024-12-23</v>
      </c>
      <c r="C2380" t="str">
        <v>Midday</v>
      </c>
      <c r="D2380">
        <v>24</v>
      </c>
      <c r="E2380" t="str">
        <f>IF(MOD(D2380,2)=0,"EVEN","ODD")</f>
        <v>EVEN</v>
      </c>
      <c r="F2380" t="str">
        <f>IF(D2380&lt;=18,"LOW (1-18)","HIGH (19-36)")</f>
        <v>HIGH (19-36)</v>
      </c>
      <c r="G2380">
        <f>INT((D2380-1)/6)+1</f>
        <v>4</v>
      </c>
      <c r="H2380">
        <f>MOD(D2380-1,6)+1</f>
        <v>6</v>
      </c>
      <c r="I2380">
        <f>37-D2380</f>
        <v>13</v>
      </c>
      <c r="J2380">
        <f>ABS(D2380-D2381)</f>
        <v>8</v>
      </c>
    </row>
    <row r="2381">
      <c r="A2381">
        <v>25190</v>
      </c>
      <c r="B2381" t="str">
        <v>2024-12-23</v>
      </c>
      <c r="C2381" t="str">
        <v>Morning</v>
      </c>
      <c r="D2381">
        <v>32</v>
      </c>
      <c r="E2381" t="str">
        <f>IF(MOD(D2381,2)=0,"EVEN","ODD")</f>
        <v>EVEN</v>
      </c>
      <c r="F2381" t="str">
        <f>IF(D2381&lt;=18,"LOW (1-18)","HIGH (19-36)")</f>
        <v>HIGH (19-36)</v>
      </c>
      <c r="G2381">
        <f>INT((D2381-1)/6)+1</f>
        <v>6</v>
      </c>
      <c r="H2381">
        <f>MOD(D2381-1,6)+1</f>
        <v>2</v>
      </c>
      <c r="I2381">
        <f>37-D2381</f>
        <v>5</v>
      </c>
      <c r="J2381">
        <f>ABS(D2381-D2382)</f>
        <v>28</v>
      </c>
    </row>
    <row r="2382">
      <c r="A2382">
        <v>25189</v>
      </c>
      <c r="B2382" t="str">
        <v>2024-12-21</v>
      </c>
      <c r="C2382" t="str">
        <v>Evening</v>
      </c>
      <c r="D2382">
        <v>4</v>
      </c>
      <c r="E2382" t="str">
        <f>IF(MOD(D2382,2)=0,"EVEN","ODD")</f>
        <v>EVEN</v>
      </c>
      <c r="F2382" t="str">
        <f>IF(D2382&lt;=18,"LOW (1-18)","HIGH (19-36)")</f>
        <v>LOW (1-18)</v>
      </c>
      <c r="G2382">
        <f>INT((D2382-1)/6)+1</f>
        <v>1</v>
      </c>
      <c r="H2382">
        <f>MOD(D2382-1,6)+1</f>
        <v>4</v>
      </c>
      <c r="I2382">
        <f>37-D2382</f>
        <v>33</v>
      </c>
      <c r="J2382">
        <f>ABS(D2382-D2383)</f>
        <v>32</v>
      </c>
    </row>
    <row r="2383">
      <c r="A2383">
        <v>25188</v>
      </c>
      <c r="B2383" t="str">
        <v>2024-12-21</v>
      </c>
      <c r="C2383" t="str">
        <v>Afternoon</v>
      </c>
      <c r="D2383">
        <v>36</v>
      </c>
      <c r="E2383" t="str">
        <f>IF(MOD(D2383,2)=0,"EVEN","ODD")</f>
        <v>EVEN</v>
      </c>
      <c r="F2383" t="str">
        <f>IF(D2383&lt;=18,"LOW (1-18)","HIGH (19-36)")</f>
        <v>HIGH (19-36)</v>
      </c>
      <c r="G2383">
        <f>INT((D2383-1)/6)+1</f>
        <v>6</v>
      </c>
      <c r="H2383">
        <f>MOD(D2383-1,6)+1</f>
        <v>6</v>
      </c>
      <c r="I2383">
        <f>37-D2383</f>
        <v>1</v>
      </c>
      <c r="J2383">
        <f>ABS(D2383-D2384)</f>
        <v>29</v>
      </c>
    </row>
    <row r="2384">
      <c r="A2384">
        <v>25187</v>
      </c>
      <c r="B2384" t="str">
        <v>2024-12-21</v>
      </c>
      <c r="C2384" t="str">
        <v>Midday</v>
      </c>
      <c r="D2384">
        <v>7</v>
      </c>
      <c r="E2384" t="str">
        <f>IF(MOD(D2384,2)=0,"EVEN","ODD")</f>
        <v>ODD</v>
      </c>
      <c r="F2384" t="str">
        <f>IF(D2384&lt;=18,"LOW (1-18)","HIGH (19-36)")</f>
        <v>LOW (1-18)</v>
      </c>
      <c r="G2384">
        <f>INT((D2384-1)/6)+1</f>
        <v>2</v>
      </c>
      <c r="H2384">
        <f>MOD(D2384-1,6)+1</f>
        <v>1</v>
      </c>
      <c r="I2384">
        <f>37-D2384</f>
        <v>30</v>
      </c>
      <c r="J2384">
        <f>ABS(D2384-D2385)</f>
        <v>29</v>
      </c>
    </row>
    <row r="2385">
      <c r="A2385">
        <v>25186</v>
      </c>
      <c r="B2385" t="str">
        <v>2024-12-21</v>
      </c>
      <c r="C2385" t="str">
        <v>Morning</v>
      </c>
      <c r="D2385">
        <v>36</v>
      </c>
      <c r="E2385" t="str">
        <f>IF(MOD(D2385,2)=0,"EVEN","ODD")</f>
        <v>EVEN</v>
      </c>
      <c r="F2385" t="str">
        <f>IF(D2385&lt;=18,"LOW (1-18)","HIGH (19-36)")</f>
        <v>HIGH (19-36)</v>
      </c>
      <c r="G2385">
        <f>INT((D2385-1)/6)+1</f>
        <v>6</v>
      </c>
      <c r="H2385">
        <f>MOD(D2385-1,6)+1</f>
        <v>6</v>
      </c>
      <c r="I2385">
        <f>37-D2385</f>
        <v>1</v>
      </c>
      <c r="J2385">
        <f>ABS(D2385-D2386)</f>
        <v>26</v>
      </c>
    </row>
    <row r="2386">
      <c r="A2386">
        <v>25185</v>
      </c>
      <c r="B2386" t="str">
        <v>2024-12-20</v>
      </c>
      <c r="C2386" t="str">
        <v>Evening</v>
      </c>
      <c r="D2386">
        <v>10</v>
      </c>
      <c r="E2386" t="str">
        <f>IF(MOD(D2386,2)=0,"EVEN","ODD")</f>
        <v>EVEN</v>
      </c>
      <c r="F2386" t="str">
        <f>IF(D2386&lt;=18,"LOW (1-18)","HIGH (19-36)")</f>
        <v>LOW (1-18)</v>
      </c>
      <c r="G2386">
        <f>INT((D2386-1)/6)+1</f>
        <v>2</v>
      </c>
      <c r="H2386">
        <f>MOD(D2386-1,6)+1</f>
        <v>4</v>
      </c>
      <c r="I2386">
        <f>37-D2386</f>
        <v>27</v>
      </c>
      <c r="J2386">
        <f>ABS(D2386-D2387)</f>
        <v>10</v>
      </c>
    </row>
    <row r="2387">
      <c r="A2387">
        <v>25184</v>
      </c>
      <c r="B2387" t="str">
        <v>2024-12-20</v>
      </c>
      <c r="C2387" t="str">
        <v>Afternoon</v>
      </c>
      <c r="D2387">
        <v>20</v>
      </c>
      <c r="E2387" t="str">
        <f>IF(MOD(D2387,2)=0,"EVEN","ODD")</f>
        <v>EVEN</v>
      </c>
      <c r="F2387" t="str">
        <f>IF(D2387&lt;=18,"LOW (1-18)","HIGH (19-36)")</f>
        <v>HIGH (19-36)</v>
      </c>
      <c r="G2387">
        <f>INT((D2387-1)/6)+1</f>
        <v>4</v>
      </c>
      <c r="H2387">
        <f>MOD(D2387-1,6)+1</f>
        <v>2</v>
      </c>
      <c r="I2387">
        <f>37-D2387</f>
        <v>17</v>
      </c>
      <c r="J2387">
        <f>ABS(D2387-D2388)</f>
        <v>6</v>
      </c>
    </row>
    <row r="2388">
      <c r="A2388">
        <v>25183</v>
      </c>
      <c r="B2388" t="str">
        <v>2024-12-20</v>
      </c>
      <c r="C2388" t="str">
        <v>Midday</v>
      </c>
      <c r="D2388">
        <v>14</v>
      </c>
      <c r="E2388" t="str">
        <f>IF(MOD(D2388,2)=0,"EVEN","ODD")</f>
        <v>EVEN</v>
      </c>
      <c r="F2388" t="str">
        <f>IF(D2388&lt;=18,"LOW (1-18)","HIGH (19-36)")</f>
        <v>LOW (1-18)</v>
      </c>
      <c r="G2388">
        <f>INT((D2388-1)/6)+1</f>
        <v>3</v>
      </c>
      <c r="H2388">
        <f>MOD(D2388-1,6)+1</f>
        <v>2</v>
      </c>
      <c r="I2388">
        <f>37-D2388</f>
        <v>23</v>
      </c>
      <c r="J2388">
        <f>ABS(D2388-D2389)</f>
        <v>2</v>
      </c>
    </row>
    <row r="2389">
      <c r="A2389">
        <v>25182</v>
      </c>
      <c r="B2389" t="str">
        <v>2024-12-20</v>
      </c>
      <c r="C2389" t="str">
        <v>Morning</v>
      </c>
      <c r="D2389">
        <v>12</v>
      </c>
      <c r="E2389" t="str">
        <f>IF(MOD(D2389,2)=0,"EVEN","ODD")</f>
        <v>EVEN</v>
      </c>
      <c r="F2389" t="str">
        <f>IF(D2389&lt;=18,"LOW (1-18)","HIGH (19-36)")</f>
        <v>LOW (1-18)</v>
      </c>
      <c r="G2389">
        <f>INT((D2389-1)/6)+1</f>
        <v>2</v>
      </c>
      <c r="H2389">
        <f>MOD(D2389-1,6)+1</f>
        <v>6</v>
      </c>
      <c r="I2389">
        <f>37-D2389</f>
        <v>25</v>
      </c>
      <c r="J2389">
        <f>ABS(D2389-D2390)</f>
        <v>3</v>
      </c>
    </row>
    <row r="2390">
      <c r="A2390">
        <v>25181</v>
      </c>
      <c r="B2390" t="str">
        <v>2024-12-19</v>
      </c>
      <c r="C2390" t="str">
        <v>Evening</v>
      </c>
      <c r="D2390">
        <v>9</v>
      </c>
      <c r="E2390" t="str">
        <f>IF(MOD(D2390,2)=0,"EVEN","ODD")</f>
        <v>ODD</v>
      </c>
      <c r="F2390" t="str">
        <f>IF(D2390&lt;=18,"LOW (1-18)","HIGH (19-36)")</f>
        <v>LOW (1-18)</v>
      </c>
      <c r="G2390">
        <f>INT((D2390-1)/6)+1</f>
        <v>2</v>
      </c>
      <c r="H2390">
        <f>MOD(D2390-1,6)+1</f>
        <v>3</v>
      </c>
      <c r="I2390">
        <f>37-D2390</f>
        <v>28</v>
      </c>
      <c r="J2390">
        <f>ABS(D2390-D2391)</f>
        <v>23</v>
      </c>
    </row>
    <row r="2391">
      <c r="A2391">
        <v>25180</v>
      </c>
      <c r="B2391" t="str">
        <v>2024-12-19</v>
      </c>
      <c r="C2391" t="str">
        <v>Afternoon</v>
      </c>
      <c r="D2391">
        <v>32</v>
      </c>
      <c r="E2391" t="str">
        <f>IF(MOD(D2391,2)=0,"EVEN","ODD")</f>
        <v>EVEN</v>
      </c>
      <c r="F2391" t="str">
        <f>IF(D2391&lt;=18,"LOW (1-18)","HIGH (19-36)")</f>
        <v>HIGH (19-36)</v>
      </c>
      <c r="G2391">
        <f>INT((D2391-1)/6)+1</f>
        <v>6</v>
      </c>
      <c r="H2391">
        <f>MOD(D2391-1,6)+1</f>
        <v>2</v>
      </c>
      <c r="I2391">
        <f>37-D2391</f>
        <v>5</v>
      </c>
      <c r="J2391">
        <f>ABS(D2391-D2392)</f>
        <v>17</v>
      </c>
    </row>
    <row r="2392">
      <c r="A2392">
        <v>25179</v>
      </c>
      <c r="B2392" t="str">
        <v>2024-12-19</v>
      </c>
      <c r="C2392" t="str">
        <v>Midday</v>
      </c>
      <c r="D2392">
        <v>15</v>
      </c>
      <c r="E2392" t="str">
        <f>IF(MOD(D2392,2)=0,"EVEN","ODD")</f>
        <v>ODD</v>
      </c>
      <c r="F2392" t="str">
        <f>IF(D2392&lt;=18,"LOW (1-18)","HIGH (19-36)")</f>
        <v>LOW (1-18)</v>
      </c>
      <c r="G2392">
        <f>INT((D2392-1)/6)+1</f>
        <v>3</v>
      </c>
      <c r="H2392">
        <f>MOD(D2392-1,6)+1</f>
        <v>3</v>
      </c>
      <c r="I2392">
        <f>37-D2392</f>
        <v>22</v>
      </c>
      <c r="J2392">
        <f>ABS(D2392-D2393)</f>
        <v>9</v>
      </c>
    </row>
    <row r="2393">
      <c r="A2393">
        <v>25178</v>
      </c>
      <c r="B2393" t="str">
        <v>2024-12-19</v>
      </c>
      <c r="C2393" t="str">
        <v>Morning</v>
      </c>
      <c r="D2393">
        <v>6</v>
      </c>
      <c r="E2393" t="str">
        <f>IF(MOD(D2393,2)=0,"EVEN","ODD")</f>
        <v>EVEN</v>
      </c>
      <c r="F2393" t="str">
        <f>IF(D2393&lt;=18,"LOW (1-18)","HIGH (19-36)")</f>
        <v>LOW (1-18)</v>
      </c>
      <c r="G2393">
        <f>INT((D2393-1)/6)+1</f>
        <v>1</v>
      </c>
      <c r="H2393">
        <f>MOD(D2393-1,6)+1</f>
        <v>6</v>
      </c>
      <c r="I2393">
        <f>37-D2393</f>
        <v>31</v>
      </c>
      <c r="J2393">
        <f>ABS(D2393-D2394)</f>
        <v>21</v>
      </c>
    </row>
    <row r="2394">
      <c r="A2394">
        <v>25177</v>
      </c>
      <c r="B2394" t="str">
        <v>2024-12-18</v>
      </c>
      <c r="C2394" t="str">
        <v>Evening</v>
      </c>
      <c r="D2394">
        <v>27</v>
      </c>
      <c r="E2394" t="str">
        <f>IF(MOD(D2394,2)=0,"EVEN","ODD")</f>
        <v>ODD</v>
      </c>
      <c r="F2394" t="str">
        <f>IF(D2394&lt;=18,"LOW (1-18)","HIGH (19-36)")</f>
        <v>HIGH (19-36)</v>
      </c>
      <c r="G2394">
        <f>INT((D2394-1)/6)+1</f>
        <v>5</v>
      </c>
      <c r="H2394">
        <f>MOD(D2394-1,6)+1</f>
        <v>3</v>
      </c>
      <c r="I2394">
        <f>37-D2394</f>
        <v>10</v>
      </c>
      <c r="J2394">
        <f>ABS(D2394-D2395)</f>
        <v>13</v>
      </c>
    </row>
    <row r="2395">
      <c r="A2395">
        <v>25176</v>
      </c>
      <c r="B2395" t="str">
        <v>2024-12-18</v>
      </c>
      <c r="C2395" t="str">
        <v>Afternoon</v>
      </c>
      <c r="D2395">
        <v>14</v>
      </c>
      <c r="E2395" t="str">
        <f>IF(MOD(D2395,2)=0,"EVEN","ODD")</f>
        <v>EVEN</v>
      </c>
      <c r="F2395" t="str">
        <f>IF(D2395&lt;=18,"LOW (1-18)","HIGH (19-36)")</f>
        <v>LOW (1-18)</v>
      </c>
      <c r="G2395">
        <f>INT((D2395-1)/6)+1</f>
        <v>3</v>
      </c>
      <c r="H2395">
        <f>MOD(D2395-1,6)+1</f>
        <v>2</v>
      </c>
      <c r="I2395">
        <f>37-D2395</f>
        <v>23</v>
      </c>
      <c r="J2395">
        <f>ABS(D2395-D2396)</f>
        <v>18</v>
      </c>
    </row>
    <row r="2396">
      <c r="A2396">
        <v>25175</v>
      </c>
      <c r="B2396" t="str">
        <v>2024-12-18</v>
      </c>
      <c r="C2396" t="str">
        <v>Midday</v>
      </c>
      <c r="D2396">
        <v>32</v>
      </c>
      <c r="E2396" t="str">
        <f>IF(MOD(D2396,2)=0,"EVEN","ODD")</f>
        <v>EVEN</v>
      </c>
      <c r="F2396" t="str">
        <f>IF(D2396&lt;=18,"LOW (1-18)","HIGH (19-36)")</f>
        <v>HIGH (19-36)</v>
      </c>
      <c r="G2396">
        <f>INT((D2396-1)/6)+1</f>
        <v>6</v>
      </c>
      <c r="H2396">
        <f>MOD(D2396-1,6)+1</f>
        <v>2</v>
      </c>
      <c r="I2396">
        <f>37-D2396</f>
        <v>5</v>
      </c>
      <c r="J2396">
        <f>ABS(D2396-D2397)</f>
        <v>30</v>
      </c>
    </row>
    <row r="2397">
      <c r="A2397">
        <v>25174</v>
      </c>
      <c r="B2397" t="str">
        <v>2024-12-18</v>
      </c>
      <c r="C2397" t="str">
        <v>Morning</v>
      </c>
      <c r="D2397">
        <v>2</v>
      </c>
      <c r="E2397" t="str">
        <f>IF(MOD(D2397,2)=0,"EVEN","ODD")</f>
        <v>EVEN</v>
      </c>
      <c r="F2397" t="str">
        <f>IF(D2397&lt;=18,"LOW (1-18)","HIGH (19-36)")</f>
        <v>LOW (1-18)</v>
      </c>
      <c r="G2397">
        <f>INT((D2397-1)/6)+1</f>
        <v>1</v>
      </c>
      <c r="H2397">
        <f>MOD(D2397-1,6)+1</f>
        <v>2</v>
      </c>
      <c r="I2397">
        <f>37-D2397</f>
        <v>35</v>
      </c>
      <c r="J2397">
        <f>ABS(D2397-D2398)</f>
        <v>3</v>
      </c>
    </row>
    <row r="2398">
      <c r="A2398">
        <v>25173</v>
      </c>
      <c r="B2398" t="str">
        <v>2024-12-17</v>
      </c>
      <c r="C2398" t="str">
        <v>Evening</v>
      </c>
      <c r="D2398">
        <v>5</v>
      </c>
      <c r="E2398" t="str">
        <f>IF(MOD(D2398,2)=0,"EVEN","ODD")</f>
        <v>ODD</v>
      </c>
      <c r="F2398" t="str">
        <f>IF(D2398&lt;=18,"LOW (1-18)","HIGH (19-36)")</f>
        <v>LOW (1-18)</v>
      </c>
      <c r="G2398">
        <f>INT((D2398-1)/6)+1</f>
        <v>1</v>
      </c>
      <c r="H2398">
        <f>MOD(D2398-1,6)+1</f>
        <v>5</v>
      </c>
      <c r="I2398">
        <f>37-D2398</f>
        <v>32</v>
      </c>
      <c r="J2398">
        <f>ABS(D2398-D2399)</f>
        <v>15</v>
      </c>
    </row>
    <row r="2399">
      <c r="A2399">
        <v>25172</v>
      </c>
      <c r="B2399" t="str">
        <v>2024-12-17</v>
      </c>
      <c r="C2399" t="str">
        <v>Afternoon</v>
      </c>
      <c r="D2399">
        <v>20</v>
      </c>
      <c r="E2399" t="str">
        <f>IF(MOD(D2399,2)=0,"EVEN","ODD")</f>
        <v>EVEN</v>
      </c>
      <c r="F2399" t="str">
        <f>IF(D2399&lt;=18,"LOW (1-18)","HIGH (19-36)")</f>
        <v>HIGH (19-36)</v>
      </c>
      <c r="G2399">
        <f>INT((D2399-1)/6)+1</f>
        <v>4</v>
      </c>
      <c r="H2399">
        <f>MOD(D2399-1,6)+1</f>
        <v>2</v>
      </c>
      <c r="I2399">
        <f>37-D2399</f>
        <v>17</v>
      </c>
      <c r="J2399">
        <f>ABS(D2399-D2400)</f>
        <v>1</v>
      </c>
    </row>
    <row r="2400">
      <c r="A2400">
        <v>25171</v>
      </c>
      <c r="B2400" t="str">
        <v>2024-12-17</v>
      </c>
      <c r="C2400" t="str">
        <v>Midday</v>
      </c>
      <c r="D2400">
        <v>21</v>
      </c>
      <c r="E2400" t="str">
        <f>IF(MOD(D2400,2)=0,"EVEN","ODD")</f>
        <v>ODD</v>
      </c>
      <c r="F2400" t="str">
        <f>IF(D2400&lt;=18,"LOW (1-18)","HIGH (19-36)")</f>
        <v>HIGH (19-36)</v>
      </c>
      <c r="G2400">
        <f>INT((D2400-1)/6)+1</f>
        <v>4</v>
      </c>
      <c r="H2400">
        <f>MOD(D2400-1,6)+1</f>
        <v>3</v>
      </c>
      <c r="I2400">
        <f>37-D2400</f>
        <v>16</v>
      </c>
      <c r="J2400">
        <f>ABS(D2400-D2401)</f>
        <v>3</v>
      </c>
    </row>
    <row r="2401">
      <c r="A2401">
        <v>25170</v>
      </c>
      <c r="B2401" t="str">
        <v>2024-12-17</v>
      </c>
      <c r="C2401" t="str">
        <v>Morning</v>
      </c>
      <c r="D2401">
        <v>18</v>
      </c>
      <c r="E2401" t="str">
        <f>IF(MOD(D2401,2)=0,"EVEN","ODD")</f>
        <v>EVEN</v>
      </c>
      <c r="F2401" t="str">
        <f>IF(D2401&lt;=18,"LOW (1-18)","HIGH (19-36)")</f>
        <v>LOW (1-18)</v>
      </c>
      <c r="G2401">
        <f>INT((D2401-1)/6)+1</f>
        <v>3</v>
      </c>
      <c r="H2401">
        <f>MOD(D2401-1,6)+1</f>
        <v>6</v>
      </c>
      <c r="I2401">
        <f>37-D2401</f>
        <v>19</v>
      </c>
      <c r="J2401">
        <f>ABS(D2401-D2402)</f>
        <v>3</v>
      </c>
    </row>
    <row r="2402">
      <c r="A2402">
        <v>25169</v>
      </c>
      <c r="B2402" t="str">
        <v>2024-12-16</v>
      </c>
      <c r="C2402" t="str">
        <v>Evening</v>
      </c>
      <c r="D2402">
        <v>15</v>
      </c>
      <c r="E2402" t="str">
        <f>IF(MOD(D2402,2)=0,"EVEN","ODD")</f>
        <v>ODD</v>
      </c>
      <c r="F2402" t="str">
        <f>IF(D2402&lt;=18,"LOW (1-18)","HIGH (19-36)")</f>
        <v>LOW (1-18)</v>
      </c>
      <c r="G2402">
        <f>INT((D2402-1)/6)+1</f>
        <v>3</v>
      </c>
      <c r="H2402">
        <f>MOD(D2402-1,6)+1</f>
        <v>3</v>
      </c>
      <c r="I2402">
        <f>37-D2402</f>
        <v>22</v>
      </c>
      <c r="J2402">
        <f>ABS(D2402-D2403)</f>
        <v>4</v>
      </c>
    </row>
    <row r="2403">
      <c r="A2403">
        <v>25168</v>
      </c>
      <c r="B2403" t="str">
        <v>2024-12-16</v>
      </c>
      <c r="C2403" t="str">
        <v>Afternoon</v>
      </c>
      <c r="D2403">
        <v>11</v>
      </c>
      <c r="E2403" t="str">
        <f>IF(MOD(D2403,2)=0,"EVEN","ODD")</f>
        <v>ODD</v>
      </c>
      <c r="F2403" t="str">
        <f>IF(D2403&lt;=18,"LOW (1-18)","HIGH (19-36)")</f>
        <v>LOW (1-18)</v>
      </c>
      <c r="G2403">
        <f>INT((D2403-1)/6)+1</f>
        <v>2</v>
      </c>
      <c r="H2403">
        <f>MOD(D2403-1,6)+1</f>
        <v>5</v>
      </c>
      <c r="I2403">
        <f>37-D2403</f>
        <v>26</v>
      </c>
      <c r="J2403">
        <f>ABS(D2403-D2404)</f>
        <v>8</v>
      </c>
    </row>
    <row r="2404">
      <c r="A2404">
        <v>25167</v>
      </c>
      <c r="B2404" t="str">
        <v>2024-12-16</v>
      </c>
      <c r="C2404" t="str">
        <v>Midday</v>
      </c>
      <c r="D2404">
        <v>3</v>
      </c>
      <c r="E2404" t="str">
        <f>IF(MOD(D2404,2)=0,"EVEN","ODD")</f>
        <v>ODD</v>
      </c>
      <c r="F2404" t="str">
        <f>IF(D2404&lt;=18,"LOW (1-18)","HIGH (19-36)")</f>
        <v>LOW (1-18)</v>
      </c>
      <c r="G2404">
        <f>INT((D2404-1)/6)+1</f>
        <v>1</v>
      </c>
      <c r="H2404">
        <f>MOD(D2404-1,6)+1</f>
        <v>3</v>
      </c>
      <c r="I2404">
        <f>37-D2404</f>
        <v>34</v>
      </c>
      <c r="J2404">
        <f>ABS(D2404-D2405)</f>
        <v>16</v>
      </c>
    </row>
    <row r="2405">
      <c r="A2405">
        <v>25166</v>
      </c>
      <c r="B2405" t="str">
        <v>2024-12-16</v>
      </c>
      <c r="C2405" t="str">
        <v>Morning</v>
      </c>
      <c r="D2405">
        <v>19</v>
      </c>
      <c r="E2405" t="str">
        <f>IF(MOD(D2405,2)=0,"EVEN","ODD")</f>
        <v>ODD</v>
      </c>
      <c r="F2405" t="str">
        <f>IF(D2405&lt;=18,"LOW (1-18)","HIGH (19-36)")</f>
        <v>HIGH (19-36)</v>
      </c>
      <c r="G2405">
        <f>INT((D2405-1)/6)+1</f>
        <v>4</v>
      </c>
      <c r="H2405">
        <f>MOD(D2405-1,6)+1</f>
        <v>1</v>
      </c>
      <c r="I2405">
        <f>37-D2405</f>
        <v>18</v>
      </c>
      <c r="J2405">
        <f>ABS(D2405-D2406)</f>
        <v>11</v>
      </c>
    </row>
    <row r="2406">
      <c r="A2406">
        <v>25165</v>
      </c>
      <c r="B2406" t="str">
        <v>2024-12-14</v>
      </c>
      <c r="C2406" t="str">
        <v>Evening</v>
      </c>
      <c r="D2406">
        <v>30</v>
      </c>
      <c r="E2406" t="str">
        <f>IF(MOD(D2406,2)=0,"EVEN","ODD")</f>
        <v>EVEN</v>
      </c>
      <c r="F2406" t="str">
        <f>IF(D2406&lt;=18,"LOW (1-18)","HIGH (19-36)")</f>
        <v>HIGH (19-36)</v>
      </c>
      <c r="G2406">
        <f>INT((D2406-1)/6)+1</f>
        <v>5</v>
      </c>
      <c r="H2406">
        <f>MOD(D2406-1,6)+1</f>
        <v>6</v>
      </c>
      <c r="I2406">
        <f>37-D2406</f>
        <v>7</v>
      </c>
      <c r="J2406">
        <f>ABS(D2406-D2407)</f>
        <v>15</v>
      </c>
    </row>
    <row r="2407">
      <c r="A2407">
        <v>25164</v>
      </c>
      <c r="B2407" t="str">
        <v>2024-12-14</v>
      </c>
      <c r="C2407" t="str">
        <v>Afternoon</v>
      </c>
      <c r="D2407">
        <v>15</v>
      </c>
      <c r="E2407" t="str">
        <f>IF(MOD(D2407,2)=0,"EVEN","ODD")</f>
        <v>ODD</v>
      </c>
      <c r="F2407" t="str">
        <f>IF(D2407&lt;=18,"LOW (1-18)","HIGH (19-36)")</f>
        <v>LOW (1-18)</v>
      </c>
      <c r="G2407">
        <f>INT((D2407-1)/6)+1</f>
        <v>3</v>
      </c>
      <c r="H2407">
        <f>MOD(D2407-1,6)+1</f>
        <v>3</v>
      </c>
      <c r="I2407">
        <f>37-D2407</f>
        <v>22</v>
      </c>
      <c r="J2407">
        <f>ABS(D2407-D2408)</f>
        <v>9</v>
      </c>
    </row>
    <row r="2408">
      <c r="A2408">
        <v>25163</v>
      </c>
      <c r="B2408" t="str">
        <v>2024-12-14</v>
      </c>
      <c r="C2408" t="str">
        <v>Midday</v>
      </c>
      <c r="D2408">
        <v>6</v>
      </c>
      <c r="E2408" t="str">
        <f>IF(MOD(D2408,2)=0,"EVEN","ODD")</f>
        <v>EVEN</v>
      </c>
      <c r="F2408" t="str">
        <f>IF(D2408&lt;=18,"LOW (1-18)","HIGH (19-36)")</f>
        <v>LOW (1-18)</v>
      </c>
      <c r="G2408">
        <f>INT((D2408-1)/6)+1</f>
        <v>1</v>
      </c>
      <c r="H2408">
        <f>MOD(D2408-1,6)+1</f>
        <v>6</v>
      </c>
      <c r="I2408">
        <f>37-D2408</f>
        <v>31</v>
      </c>
      <c r="J2408">
        <f>ABS(D2408-D2409)</f>
        <v>23</v>
      </c>
    </row>
    <row r="2409">
      <c r="A2409">
        <v>25162</v>
      </c>
      <c r="B2409" t="str">
        <v>2024-12-14</v>
      </c>
      <c r="C2409" t="str">
        <v>Morning</v>
      </c>
      <c r="D2409">
        <v>29</v>
      </c>
      <c r="E2409" t="str">
        <f>IF(MOD(D2409,2)=0,"EVEN","ODD")</f>
        <v>ODD</v>
      </c>
      <c r="F2409" t="str">
        <f>IF(D2409&lt;=18,"LOW (1-18)","HIGH (19-36)")</f>
        <v>HIGH (19-36)</v>
      </c>
      <c r="G2409">
        <f>INT((D2409-1)/6)+1</f>
        <v>5</v>
      </c>
      <c r="H2409">
        <f>MOD(D2409-1,6)+1</f>
        <v>5</v>
      </c>
      <c r="I2409">
        <f>37-D2409</f>
        <v>8</v>
      </c>
      <c r="J2409">
        <f>ABS(D2409-D2410)</f>
        <v>25</v>
      </c>
    </row>
    <row r="2410">
      <c r="A2410">
        <v>25161</v>
      </c>
      <c r="B2410" t="str">
        <v>2024-12-13</v>
      </c>
      <c r="C2410" t="str">
        <v>Evening</v>
      </c>
      <c r="D2410">
        <v>4</v>
      </c>
      <c r="E2410" t="str">
        <f>IF(MOD(D2410,2)=0,"EVEN","ODD")</f>
        <v>EVEN</v>
      </c>
      <c r="F2410" t="str">
        <f>IF(D2410&lt;=18,"LOW (1-18)","HIGH (19-36)")</f>
        <v>LOW (1-18)</v>
      </c>
      <c r="G2410">
        <f>INT((D2410-1)/6)+1</f>
        <v>1</v>
      </c>
      <c r="H2410">
        <f>MOD(D2410-1,6)+1</f>
        <v>4</v>
      </c>
      <c r="I2410">
        <f>37-D2410</f>
        <v>33</v>
      </c>
      <c r="J2410">
        <f>ABS(D2410-D2411)</f>
        <v>23</v>
      </c>
    </row>
    <row r="2411">
      <c r="A2411">
        <v>25160</v>
      </c>
      <c r="B2411" t="str">
        <v>2024-12-13</v>
      </c>
      <c r="C2411" t="str">
        <v>Afternoon</v>
      </c>
      <c r="D2411">
        <v>27</v>
      </c>
      <c r="E2411" t="str">
        <f>IF(MOD(D2411,2)=0,"EVEN","ODD")</f>
        <v>ODD</v>
      </c>
      <c r="F2411" t="str">
        <f>IF(D2411&lt;=18,"LOW (1-18)","HIGH (19-36)")</f>
        <v>HIGH (19-36)</v>
      </c>
      <c r="G2411">
        <f>INT((D2411-1)/6)+1</f>
        <v>5</v>
      </c>
      <c r="H2411">
        <f>MOD(D2411-1,6)+1</f>
        <v>3</v>
      </c>
      <c r="I2411">
        <f>37-D2411</f>
        <v>10</v>
      </c>
      <c r="J2411">
        <f>ABS(D2411-D2412)</f>
        <v>5</v>
      </c>
    </row>
    <row r="2412">
      <c r="A2412">
        <v>25159</v>
      </c>
      <c r="B2412" t="str">
        <v>2024-12-13</v>
      </c>
      <c r="C2412" t="str">
        <v>Midday</v>
      </c>
      <c r="D2412">
        <v>22</v>
      </c>
      <c r="E2412" t="str">
        <f>IF(MOD(D2412,2)=0,"EVEN","ODD")</f>
        <v>EVEN</v>
      </c>
      <c r="F2412" t="str">
        <f>IF(D2412&lt;=18,"LOW (1-18)","HIGH (19-36)")</f>
        <v>HIGH (19-36)</v>
      </c>
      <c r="G2412">
        <f>INT((D2412-1)/6)+1</f>
        <v>4</v>
      </c>
      <c r="H2412">
        <f>MOD(D2412-1,6)+1</f>
        <v>4</v>
      </c>
      <c r="I2412">
        <f>37-D2412</f>
        <v>15</v>
      </c>
      <c r="J2412">
        <f>ABS(D2412-D2413)</f>
        <v>13</v>
      </c>
    </row>
    <row r="2413">
      <c r="A2413">
        <v>25158</v>
      </c>
      <c r="B2413" t="str">
        <v>2024-12-13</v>
      </c>
      <c r="C2413" t="str">
        <v>Morning</v>
      </c>
      <c r="D2413">
        <v>9</v>
      </c>
      <c r="E2413" t="str">
        <f>IF(MOD(D2413,2)=0,"EVEN","ODD")</f>
        <v>ODD</v>
      </c>
      <c r="F2413" t="str">
        <f>IF(D2413&lt;=18,"LOW (1-18)","HIGH (19-36)")</f>
        <v>LOW (1-18)</v>
      </c>
      <c r="G2413">
        <f>INT((D2413-1)/6)+1</f>
        <v>2</v>
      </c>
      <c r="H2413">
        <f>MOD(D2413-1,6)+1</f>
        <v>3</v>
      </c>
      <c r="I2413">
        <f>37-D2413</f>
        <v>28</v>
      </c>
      <c r="J2413">
        <f>ABS(D2413-D2414)</f>
        <v>7</v>
      </c>
    </row>
    <row r="2414">
      <c r="A2414">
        <v>25157</v>
      </c>
      <c r="B2414" t="str">
        <v>2024-12-12</v>
      </c>
      <c r="C2414" t="str">
        <v>Evening</v>
      </c>
      <c r="D2414">
        <v>2</v>
      </c>
      <c r="E2414" t="str">
        <f>IF(MOD(D2414,2)=0,"EVEN","ODD")</f>
        <v>EVEN</v>
      </c>
      <c r="F2414" t="str">
        <f>IF(D2414&lt;=18,"LOW (1-18)","HIGH (19-36)")</f>
        <v>LOW (1-18)</v>
      </c>
      <c r="G2414">
        <f>INT((D2414-1)/6)+1</f>
        <v>1</v>
      </c>
      <c r="H2414">
        <f>MOD(D2414-1,6)+1</f>
        <v>2</v>
      </c>
      <c r="I2414">
        <f>37-D2414</f>
        <v>35</v>
      </c>
      <c r="J2414">
        <f>ABS(D2414-D2415)</f>
        <v>17</v>
      </c>
    </row>
    <row r="2415">
      <c r="A2415">
        <v>25156</v>
      </c>
      <c r="B2415" t="str">
        <v>2024-12-12</v>
      </c>
      <c r="C2415" t="str">
        <v>Afternoon</v>
      </c>
      <c r="D2415">
        <v>19</v>
      </c>
      <c r="E2415" t="str">
        <f>IF(MOD(D2415,2)=0,"EVEN","ODD")</f>
        <v>ODD</v>
      </c>
      <c r="F2415" t="str">
        <f>IF(D2415&lt;=18,"LOW (1-18)","HIGH (19-36)")</f>
        <v>HIGH (19-36)</v>
      </c>
      <c r="G2415">
        <f>INT((D2415-1)/6)+1</f>
        <v>4</v>
      </c>
      <c r="H2415">
        <f>MOD(D2415-1,6)+1</f>
        <v>1</v>
      </c>
      <c r="I2415">
        <f>37-D2415</f>
        <v>18</v>
      </c>
      <c r="J2415">
        <f>ABS(D2415-D2416)</f>
        <v>17</v>
      </c>
    </row>
    <row r="2416">
      <c r="A2416">
        <v>25155</v>
      </c>
      <c r="B2416" t="str">
        <v>2024-12-12</v>
      </c>
      <c r="C2416" t="str">
        <v>Midday</v>
      </c>
      <c r="D2416">
        <v>36</v>
      </c>
      <c r="E2416" t="str">
        <f>IF(MOD(D2416,2)=0,"EVEN","ODD")</f>
        <v>EVEN</v>
      </c>
      <c r="F2416" t="str">
        <f>IF(D2416&lt;=18,"LOW (1-18)","HIGH (19-36)")</f>
        <v>HIGH (19-36)</v>
      </c>
      <c r="G2416">
        <f>INT((D2416-1)/6)+1</f>
        <v>6</v>
      </c>
      <c r="H2416">
        <f>MOD(D2416-1,6)+1</f>
        <v>6</v>
      </c>
      <c r="I2416">
        <f>37-D2416</f>
        <v>1</v>
      </c>
      <c r="J2416">
        <f>ABS(D2416-D2417)</f>
        <v>16</v>
      </c>
    </row>
    <row r="2417">
      <c r="A2417">
        <v>25154</v>
      </c>
      <c r="B2417" t="str">
        <v>2024-12-12</v>
      </c>
      <c r="C2417" t="str">
        <v>Morning</v>
      </c>
      <c r="D2417">
        <v>20</v>
      </c>
      <c r="E2417" t="str">
        <f>IF(MOD(D2417,2)=0,"EVEN","ODD")</f>
        <v>EVEN</v>
      </c>
      <c r="F2417" t="str">
        <f>IF(D2417&lt;=18,"LOW (1-18)","HIGH (19-36)")</f>
        <v>HIGH (19-36)</v>
      </c>
      <c r="G2417">
        <f>INT((D2417-1)/6)+1</f>
        <v>4</v>
      </c>
      <c r="H2417">
        <f>MOD(D2417-1,6)+1</f>
        <v>2</v>
      </c>
      <c r="I2417">
        <f>37-D2417</f>
        <v>17</v>
      </c>
      <c r="J2417">
        <f>ABS(D2417-D2418)</f>
        <v>7</v>
      </c>
    </row>
    <row r="2418">
      <c r="A2418">
        <v>25153</v>
      </c>
      <c r="B2418" t="str">
        <v>2024-12-11</v>
      </c>
      <c r="C2418" t="str">
        <v>Evening</v>
      </c>
      <c r="D2418">
        <v>13</v>
      </c>
      <c r="E2418" t="str">
        <f>IF(MOD(D2418,2)=0,"EVEN","ODD")</f>
        <v>ODD</v>
      </c>
      <c r="F2418" t="str">
        <f>IF(D2418&lt;=18,"LOW (1-18)","HIGH (19-36)")</f>
        <v>LOW (1-18)</v>
      </c>
      <c r="G2418">
        <f>INT((D2418-1)/6)+1</f>
        <v>3</v>
      </c>
      <c r="H2418">
        <f>MOD(D2418-1,6)+1</f>
        <v>1</v>
      </c>
      <c r="I2418">
        <f>37-D2418</f>
        <v>24</v>
      </c>
      <c r="J2418">
        <f>ABS(D2418-D2419)</f>
        <v>19</v>
      </c>
    </row>
    <row r="2419">
      <c r="A2419">
        <v>25152</v>
      </c>
      <c r="B2419" t="str">
        <v>2024-12-11</v>
      </c>
      <c r="C2419" t="str">
        <v>Afternoon</v>
      </c>
      <c r="D2419">
        <v>32</v>
      </c>
      <c r="E2419" t="str">
        <f>IF(MOD(D2419,2)=0,"EVEN","ODD")</f>
        <v>EVEN</v>
      </c>
      <c r="F2419" t="str">
        <f>IF(D2419&lt;=18,"LOW (1-18)","HIGH (19-36)")</f>
        <v>HIGH (19-36)</v>
      </c>
      <c r="G2419">
        <f>INT((D2419-1)/6)+1</f>
        <v>6</v>
      </c>
      <c r="H2419">
        <f>MOD(D2419-1,6)+1</f>
        <v>2</v>
      </c>
      <c r="I2419">
        <f>37-D2419</f>
        <v>5</v>
      </c>
      <c r="J2419">
        <f>ABS(D2419-D2420)</f>
        <v>15</v>
      </c>
    </row>
    <row r="2420">
      <c r="A2420">
        <v>25151</v>
      </c>
      <c r="B2420" t="str">
        <v>2024-12-11</v>
      </c>
      <c r="C2420" t="str">
        <v>Midday</v>
      </c>
      <c r="D2420">
        <v>17</v>
      </c>
      <c r="E2420" t="str">
        <f>IF(MOD(D2420,2)=0,"EVEN","ODD")</f>
        <v>ODD</v>
      </c>
      <c r="F2420" t="str">
        <f>IF(D2420&lt;=18,"LOW (1-18)","HIGH (19-36)")</f>
        <v>LOW (1-18)</v>
      </c>
      <c r="G2420">
        <f>INT((D2420-1)/6)+1</f>
        <v>3</v>
      </c>
      <c r="H2420">
        <f>MOD(D2420-1,6)+1</f>
        <v>5</v>
      </c>
      <c r="I2420">
        <f>37-D2420</f>
        <v>20</v>
      </c>
      <c r="J2420">
        <f>ABS(D2420-D2421)</f>
        <v>16</v>
      </c>
    </row>
    <row r="2421">
      <c r="A2421">
        <v>25150</v>
      </c>
      <c r="B2421" t="str">
        <v>2024-12-11</v>
      </c>
      <c r="C2421" t="str">
        <v>Morning</v>
      </c>
      <c r="D2421">
        <v>33</v>
      </c>
      <c r="E2421" t="str">
        <f>IF(MOD(D2421,2)=0,"EVEN","ODD")</f>
        <v>ODD</v>
      </c>
      <c r="F2421" t="str">
        <f>IF(D2421&lt;=18,"LOW (1-18)","HIGH (19-36)")</f>
        <v>HIGH (19-36)</v>
      </c>
      <c r="G2421">
        <f>INT((D2421-1)/6)+1</f>
        <v>6</v>
      </c>
      <c r="H2421">
        <f>MOD(D2421-1,6)+1</f>
        <v>3</v>
      </c>
      <c r="I2421">
        <f>37-D2421</f>
        <v>4</v>
      </c>
      <c r="J2421">
        <f>ABS(D2421-D2422)</f>
        <v>7</v>
      </c>
    </row>
    <row r="2422">
      <c r="A2422">
        <v>25149</v>
      </c>
      <c r="B2422" t="str">
        <v>2024-12-10</v>
      </c>
      <c r="C2422" t="str">
        <v>Evening</v>
      </c>
      <c r="D2422">
        <v>26</v>
      </c>
      <c r="E2422" t="str">
        <f>IF(MOD(D2422,2)=0,"EVEN","ODD")</f>
        <v>EVEN</v>
      </c>
      <c r="F2422" t="str">
        <f>IF(D2422&lt;=18,"LOW (1-18)","HIGH (19-36)")</f>
        <v>HIGH (19-36)</v>
      </c>
      <c r="G2422">
        <f>INT((D2422-1)/6)+1</f>
        <v>5</v>
      </c>
      <c r="H2422">
        <f>MOD(D2422-1,6)+1</f>
        <v>2</v>
      </c>
      <c r="I2422">
        <f>37-D2422</f>
        <v>11</v>
      </c>
      <c r="J2422">
        <f>ABS(D2422-D2423)</f>
        <v>10</v>
      </c>
    </row>
    <row r="2423">
      <c r="A2423">
        <v>25148</v>
      </c>
      <c r="B2423" t="str">
        <v>2024-12-10</v>
      </c>
      <c r="C2423" t="str">
        <v>Afternoon</v>
      </c>
      <c r="D2423">
        <v>36</v>
      </c>
      <c r="E2423" t="str">
        <f>IF(MOD(D2423,2)=0,"EVEN","ODD")</f>
        <v>EVEN</v>
      </c>
      <c r="F2423" t="str">
        <f>IF(D2423&lt;=18,"LOW (1-18)","HIGH (19-36)")</f>
        <v>HIGH (19-36)</v>
      </c>
      <c r="G2423">
        <f>INT((D2423-1)/6)+1</f>
        <v>6</v>
      </c>
      <c r="H2423">
        <f>MOD(D2423-1,6)+1</f>
        <v>6</v>
      </c>
      <c r="I2423">
        <f>37-D2423</f>
        <v>1</v>
      </c>
      <c r="J2423">
        <f>ABS(D2423-D2424)</f>
        <v>0</v>
      </c>
    </row>
    <row r="2424">
      <c r="A2424">
        <v>25147</v>
      </c>
      <c r="B2424" t="str">
        <v>2024-12-10</v>
      </c>
      <c r="C2424" t="str">
        <v>Midday</v>
      </c>
      <c r="D2424">
        <v>36</v>
      </c>
      <c r="E2424" t="str">
        <f>IF(MOD(D2424,2)=0,"EVEN","ODD")</f>
        <v>EVEN</v>
      </c>
      <c r="F2424" t="str">
        <f>IF(D2424&lt;=18,"LOW (1-18)","HIGH (19-36)")</f>
        <v>HIGH (19-36)</v>
      </c>
      <c r="G2424">
        <f>INT((D2424-1)/6)+1</f>
        <v>6</v>
      </c>
      <c r="H2424">
        <f>MOD(D2424-1,6)+1</f>
        <v>6</v>
      </c>
      <c r="I2424">
        <f>37-D2424</f>
        <v>1</v>
      </c>
      <c r="J2424">
        <f>ABS(D2424-D2425)</f>
        <v>35</v>
      </c>
    </row>
    <row r="2425">
      <c r="A2425">
        <v>25146</v>
      </c>
      <c r="B2425" t="str">
        <v>2024-12-10</v>
      </c>
      <c r="C2425" t="str">
        <v>Morning</v>
      </c>
      <c r="D2425">
        <v>1</v>
      </c>
      <c r="E2425" t="str">
        <f>IF(MOD(D2425,2)=0,"EVEN","ODD")</f>
        <v>ODD</v>
      </c>
      <c r="F2425" t="str">
        <f>IF(D2425&lt;=18,"LOW (1-18)","HIGH (19-36)")</f>
        <v>LOW (1-18)</v>
      </c>
      <c r="G2425">
        <f>INT((D2425-1)/6)+1</f>
        <v>1</v>
      </c>
      <c r="H2425">
        <f>MOD(D2425-1,6)+1</f>
        <v>1</v>
      </c>
      <c r="I2425">
        <f>37-D2425</f>
        <v>36</v>
      </c>
      <c r="J2425">
        <f>ABS(D2425-D2426)</f>
        <v>35</v>
      </c>
    </row>
    <row r="2426">
      <c r="A2426">
        <v>25145</v>
      </c>
      <c r="B2426" t="str">
        <v>2024-12-09</v>
      </c>
      <c r="C2426" t="str">
        <v>Evening</v>
      </c>
      <c r="D2426">
        <v>36</v>
      </c>
      <c r="E2426" t="str">
        <f>IF(MOD(D2426,2)=0,"EVEN","ODD")</f>
        <v>EVEN</v>
      </c>
      <c r="F2426" t="str">
        <f>IF(D2426&lt;=18,"LOW (1-18)","HIGH (19-36)")</f>
        <v>HIGH (19-36)</v>
      </c>
      <c r="G2426">
        <f>INT((D2426-1)/6)+1</f>
        <v>6</v>
      </c>
      <c r="H2426">
        <f>MOD(D2426-1,6)+1</f>
        <v>6</v>
      </c>
      <c r="I2426">
        <f>37-D2426</f>
        <v>1</v>
      </c>
      <c r="J2426">
        <f>ABS(D2426-D2427)</f>
        <v>8</v>
      </c>
    </row>
    <row r="2427">
      <c r="A2427">
        <v>25144</v>
      </c>
      <c r="B2427" t="str">
        <v>2024-12-09</v>
      </c>
      <c r="C2427" t="str">
        <v>Afternoon</v>
      </c>
      <c r="D2427">
        <v>28</v>
      </c>
      <c r="E2427" t="str">
        <f>IF(MOD(D2427,2)=0,"EVEN","ODD")</f>
        <v>EVEN</v>
      </c>
      <c r="F2427" t="str">
        <f>IF(D2427&lt;=18,"LOW (1-18)","HIGH (19-36)")</f>
        <v>HIGH (19-36)</v>
      </c>
      <c r="G2427">
        <f>INT((D2427-1)/6)+1</f>
        <v>5</v>
      </c>
      <c r="H2427">
        <f>MOD(D2427-1,6)+1</f>
        <v>4</v>
      </c>
      <c r="I2427">
        <f>37-D2427</f>
        <v>9</v>
      </c>
      <c r="J2427">
        <f>ABS(D2427-D2428)</f>
        <v>15</v>
      </c>
    </row>
    <row r="2428">
      <c r="A2428">
        <v>25143</v>
      </c>
      <c r="B2428" t="str">
        <v>2024-12-09</v>
      </c>
      <c r="C2428" t="str">
        <v>Midday</v>
      </c>
      <c r="D2428">
        <v>13</v>
      </c>
      <c r="E2428" t="str">
        <f>IF(MOD(D2428,2)=0,"EVEN","ODD")</f>
        <v>ODD</v>
      </c>
      <c r="F2428" t="str">
        <f>IF(D2428&lt;=18,"LOW (1-18)","HIGH (19-36)")</f>
        <v>LOW (1-18)</v>
      </c>
      <c r="G2428">
        <f>INT((D2428-1)/6)+1</f>
        <v>3</v>
      </c>
      <c r="H2428">
        <f>MOD(D2428-1,6)+1</f>
        <v>1</v>
      </c>
      <c r="I2428">
        <f>37-D2428</f>
        <v>24</v>
      </c>
      <c r="J2428">
        <f>ABS(D2428-D2429)</f>
        <v>10</v>
      </c>
    </row>
    <row r="2429">
      <c r="A2429">
        <v>25142</v>
      </c>
      <c r="B2429" t="str">
        <v>2024-12-09</v>
      </c>
      <c r="C2429" t="str">
        <v>Morning</v>
      </c>
      <c r="D2429">
        <v>23</v>
      </c>
      <c r="E2429" t="str">
        <f>IF(MOD(D2429,2)=0,"EVEN","ODD")</f>
        <v>ODD</v>
      </c>
      <c r="F2429" t="str">
        <f>IF(D2429&lt;=18,"LOW (1-18)","HIGH (19-36)")</f>
        <v>HIGH (19-36)</v>
      </c>
      <c r="G2429">
        <f>INT((D2429-1)/6)+1</f>
        <v>4</v>
      </c>
      <c r="H2429">
        <f>MOD(D2429-1,6)+1</f>
        <v>5</v>
      </c>
      <c r="I2429">
        <f>37-D2429</f>
        <v>14</v>
      </c>
      <c r="J2429">
        <f>ABS(D2429-D2430)</f>
        <v>22</v>
      </c>
    </row>
    <row r="2430">
      <c r="A2430">
        <v>25141</v>
      </c>
      <c r="B2430" t="str">
        <v>2024-12-07</v>
      </c>
      <c r="C2430" t="str">
        <v>Evening</v>
      </c>
      <c r="D2430">
        <v>1</v>
      </c>
      <c r="E2430" t="str">
        <f>IF(MOD(D2430,2)=0,"EVEN","ODD")</f>
        <v>ODD</v>
      </c>
      <c r="F2430" t="str">
        <f>IF(D2430&lt;=18,"LOW (1-18)","HIGH (19-36)")</f>
        <v>LOW (1-18)</v>
      </c>
      <c r="G2430">
        <f>INT((D2430-1)/6)+1</f>
        <v>1</v>
      </c>
      <c r="H2430">
        <f>MOD(D2430-1,6)+1</f>
        <v>1</v>
      </c>
      <c r="I2430">
        <f>37-D2430</f>
        <v>36</v>
      </c>
      <c r="J2430">
        <f>ABS(D2430-D2431)</f>
        <v>8</v>
      </c>
    </row>
    <row r="2431">
      <c r="A2431">
        <v>25140</v>
      </c>
      <c r="B2431" t="str">
        <v>2024-12-07</v>
      </c>
      <c r="C2431" t="str">
        <v>Afternoon</v>
      </c>
      <c r="D2431">
        <v>9</v>
      </c>
      <c r="E2431" t="str">
        <f>IF(MOD(D2431,2)=0,"EVEN","ODD")</f>
        <v>ODD</v>
      </c>
      <c r="F2431" t="str">
        <f>IF(D2431&lt;=18,"LOW (1-18)","HIGH (19-36)")</f>
        <v>LOW (1-18)</v>
      </c>
      <c r="G2431">
        <f>INT((D2431-1)/6)+1</f>
        <v>2</v>
      </c>
      <c r="H2431">
        <f>MOD(D2431-1,6)+1</f>
        <v>3</v>
      </c>
      <c r="I2431">
        <f>37-D2431</f>
        <v>28</v>
      </c>
      <c r="J2431">
        <f>ABS(D2431-D2432)</f>
        <v>23</v>
      </c>
    </row>
    <row r="2432">
      <c r="A2432">
        <v>25139</v>
      </c>
      <c r="B2432" t="str">
        <v>2024-12-07</v>
      </c>
      <c r="C2432" t="str">
        <v>Midday</v>
      </c>
      <c r="D2432">
        <v>32</v>
      </c>
      <c r="E2432" t="str">
        <f>IF(MOD(D2432,2)=0,"EVEN","ODD")</f>
        <v>EVEN</v>
      </c>
      <c r="F2432" t="str">
        <f>IF(D2432&lt;=18,"LOW (1-18)","HIGH (19-36)")</f>
        <v>HIGH (19-36)</v>
      </c>
      <c r="G2432">
        <f>INT((D2432-1)/6)+1</f>
        <v>6</v>
      </c>
      <c r="H2432">
        <f>MOD(D2432-1,6)+1</f>
        <v>2</v>
      </c>
      <c r="I2432">
        <f>37-D2432</f>
        <v>5</v>
      </c>
      <c r="J2432">
        <f>ABS(D2432-D2433)</f>
        <v>28</v>
      </c>
    </row>
    <row r="2433">
      <c r="A2433">
        <v>25138</v>
      </c>
      <c r="B2433" t="str">
        <v>2024-12-07</v>
      </c>
      <c r="C2433" t="str">
        <v>Morning</v>
      </c>
      <c r="D2433">
        <v>4</v>
      </c>
      <c r="E2433" t="str">
        <f>IF(MOD(D2433,2)=0,"EVEN","ODD")</f>
        <v>EVEN</v>
      </c>
      <c r="F2433" t="str">
        <f>IF(D2433&lt;=18,"LOW (1-18)","HIGH (19-36)")</f>
        <v>LOW (1-18)</v>
      </c>
      <c r="G2433">
        <f>INT((D2433-1)/6)+1</f>
        <v>1</v>
      </c>
      <c r="H2433">
        <f>MOD(D2433-1,6)+1</f>
        <v>4</v>
      </c>
      <c r="I2433">
        <f>37-D2433</f>
        <v>33</v>
      </c>
      <c r="J2433">
        <f>ABS(D2433-D2434)</f>
        <v>13</v>
      </c>
    </row>
    <row r="2434">
      <c r="A2434">
        <v>25137</v>
      </c>
      <c r="B2434" t="str">
        <v>2024-12-06</v>
      </c>
      <c r="C2434" t="str">
        <v>Evening</v>
      </c>
      <c r="D2434">
        <v>17</v>
      </c>
      <c r="E2434" t="str">
        <f>IF(MOD(D2434,2)=0,"EVEN","ODD")</f>
        <v>ODD</v>
      </c>
      <c r="F2434" t="str">
        <f>IF(D2434&lt;=18,"LOW (1-18)","HIGH (19-36)")</f>
        <v>LOW (1-18)</v>
      </c>
      <c r="G2434">
        <f>INT((D2434-1)/6)+1</f>
        <v>3</v>
      </c>
      <c r="H2434">
        <f>MOD(D2434-1,6)+1</f>
        <v>5</v>
      </c>
      <c r="I2434">
        <f>37-D2434</f>
        <v>20</v>
      </c>
      <c r="J2434">
        <f>ABS(D2434-D2435)</f>
        <v>16</v>
      </c>
    </row>
    <row r="2435">
      <c r="A2435">
        <v>25136</v>
      </c>
      <c r="B2435" t="str">
        <v>2024-12-06</v>
      </c>
      <c r="C2435" t="str">
        <v>Afternoon</v>
      </c>
      <c r="D2435">
        <v>33</v>
      </c>
      <c r="E2435" t="str">
        <f>IF(MOD(D2435,2)=0,"EVEN","ODD")</f>
        <v>ODD</v>
      </c>
      <c r="F2435" t="str">
        <f>IF(D2435&lt;=18,"LOW (1-18)","HIGH (19-36)")</f>
        <v>HIGH (19-36)</v>
      </c>
      <c r="G2435">
        <f>INT((D2435-1)/6)+1</f>
        <v>6</v>
      </c>
      <c r="H2435">
        <f>MOD(D2435-1,6)+1</f>
        <v>3</v>
      </c>
      <c r="I2435">
        <f>37-D2435</f>
        <v>4</v>
      </c>
      <c r="J2435">
        <f>ABS(D2435-D2436)</f>
        <v>31</v>
      </c>
    </row>
    <row r="2436">
      <c r="A2436">
        <v>25135</v>
      </c>
      <c r="B2436" t="str">
        <v>2024-12-06</v>
      </c>
      <c r="C2436" t="str">
        <v>Midday</v>
      </c>
      <c r="D2436">
        <v>2</v>
      </c>
      <c r="E2436" t="str">
        <f>IF(MOD(D2436,2)=0,"EVEN","ODD")</f>
        <v>EVEN</v>
      </c>
      <c r="F2436" t="str">
        <f>IF(D2436&lt;=18,"LOW (1-18)","HIGH (19-36)")</f>
        <v>LOW (1-18)</v>
      </c>
      <c r="G2436">
        <f>INT((D2436-1)/6)+1</f>
        <v>1</v>
      </c>
      <c r="H2436">
        <f>MOD(D2436-1,6)+1</f>
        <v>2</v>
      </c>
      <c r="I2436">
        <f>37-D2436</f>
        <v>35</v>
      </c>
      <c r="J2436">
        <f>ABS(D2436-D2437)</f>
        <v>22</v>
      </c>
    </row>
    <row r="2437">
      <c r="A2437">
        <v>25134</v>
      </c>
      <c r="B2437" t="str">
        <v>2024-12-06</v>
      </c>
      <c r="C2437" t="str">
        <v>Morning</v>
      </c>
      <c r="D2437">
        <v>24</v>
      </c>
      <c r="E2437" t="str">
        <f>IF(MOD(D2437,2)=0,"EVEN","ODD")</f>
        <v>EVEN</v>
      </c>
      <c r="F2437" t="str">
        <f>IF(D2437&lt;=18,"LOW (1-18)","HIGH (19-36)")</f>
        <v>HIGH (19-36)</v>
      </c>
      <c r="G2437">
        <f>INT((D2437-1)/6)+1</f>
        <v>4</v>
      </c>
      <c r="H2437">
        <f>MOD(D2437-1,6)+1</f>
        <v>6</v>
      </c>
      <c r="I2437">
        <f>37-D2437</f>
        <v>13</v>
      </c>
      <c r="J2437">
        <f>ABS(D2437-D2438)</f>
        <v>4</v>
      </c>
    </row>
    <row r="2438">
      <c r="A2438">
        <v>25133</v>
      </c>
      <c r="B2438" t="str">
        <v>2024-12-05</v>
      </c>
      <c r="C2438" t="str">
        <v>Evening</v>
      </c>
      <c r="D2438">
        <v>28</v>
      </c>
      <c r="E2438" t="str">
        <f>IF(MOD(D2438,2)=0,"EVEN","ODD")</f>
        <v>EVEN</v>
      </c>
      <c r="F2438" t="str">
        <f>IF(D2438&lt;=18,"LOW (1-18)","HIGH (19-36)")</f>
        <v>HIGH (19-36)</v>
      </c>
      <c r="G2438">
        <f>INT((D2438-1)/6)+1</f>
        <v>5</v>
      </c>
      <c r="H2438">
        <f>MOD(D2438-1,6)+1</f>
        <v>4</v>
      </c>
      <c r="I2438">
        <f>37-D2438</f>
        <v>9</v>
      </c>
      <c r="J2438">
        <f>ABS(D2438-D2439)</f>
        <v>24</v>
      </c>
    </row>
    <row r="2439">
      <c r="A2439">
        <v>25132</v>
      </c>
      <c r="B2439" t="str">
        <v>2024-12-05</v>
      </c>
      <c r="C2439" t="str">
        <v>Afternoon</v>
      </c>
      <c r="D2439">
        <v>4</v>
      </c>
      <c r="E2439" t="str">
        <f>IF(MOD(D2439,2)=0,"EVEN","ODD")</f>
        <v>EVEN</v>
      </c>
      <c r="F2439" t="str">
        <f>IF(D2439&lt;=18,"LOW (1-18)","HIGH (19-36)")</f>
        <v>LOW (1-18)</v>
      </c>
      <c r="G2439">
        <f>INT((D2439-1)/6)+1</f>
        <v>1</v>
      </c>
      <c r="H2439">
        <f>MOD(D2439-1,6)+1</f>
        <v>4</v>
      </c>
      <c r="I2439">
        <f>37-D2439</f>
        <v>33</v>
      </c>
      <c r="J2439">
        <f>ABS(D2439-D2440)</f>
        <v>25</v>
      </c>
    </row>
    <row r="2440">
      <c r="A2440">
        <v>25131</v>
      </c>
      <c r="B2440" t="str">
        <v>2024-12-05</v>
      </c>
      <c r="C2440" t="str">
        <v>Midday</v>
      </c>
      <c r="D2440">
        <v>29</v>
      </c>
      <c r="E2440" t="str">
        <f>IF(MOD(D2440,2)=0,"EVEN","ODD")</f>
        <v>ODD</v>
      </c>
      <c r="F2440" t="str">
        <f>IF(D2440&lt;=18,"LOW (1-18)","HIGH (19-36)")</f>
        <v>HIGH (19-36)</v>
      </c>
      <c r="G2440">
        <f>INT((D2440-1)/6)+1</f>
        <v>5</v>
      </c>
      <c r="H2440">
        <f>MOD(D2440-1,6)+1</f>
        <v>5</v>
      </c>
      <c r="I2440">
        <f>37-D2440</f>
        <v>8</v>
      </c>
      <c r="J2440">
        <f>ABS(D2440-D2441)</f>
        <v>9</v>
      </c>
    </row>
    <row r="2441">
      <c r="A2441">
        <v>25130</v>
      </c>
      <c r="B2441" t="str">
        <v>2024-12-05</v>
      </c>
      <c r="C2441" t="str">
        <v>Morning</v>
      </c>
      <c r="D2441">
        <v>20</v>
      </c>
      <c r="E2441" t="str">
        <f>IF(MOD(D2441,2)=0,"EVEN","ODD")</f>
        <v>EVEN</v>
      </c>
      <c r="F2441" t="str">
        <f>IF(D2441&lt;=18,"LOW (1-18)","HIGH (19-36)")</f>
        <v>HIGH (19-36)</v>
      </c>
      <c r="G2441">
        <f>INT((D2441-1)/6)+1</f>
        <v>4</v>
      </c>
      <c r="H2441">
        <f>MOD(D2441-1,6)+1</f>
        <v>2</v>
      </c>
      <c r="I2441">
        <f>37-D2441</f>
        <v>17</v>
      </c>
      <c r="J2441">
        <f>ABS(D2441-D2442)</f>
        <v>10</v>
      </c>
    </row>
    <row r="2442">
      <c r="A2442">
        <v>25129</v>
      </c>
      <c r="B2442" t="str">
        <v>2024-12-04</v>
      </c>
      <c r="C2442" t="str">
        <v>Evening</v>
      </c>
      <c r="D2442">
        <v>10</v>
      </c>
      <c r="E2442" t="str">
        <f>IF(MOD(D2442,2)=0,"EVEN","ODD")</f>
        <v>EVEN</v>
      </c>
      <c r="F2442" t="str">
        <f>IF(D2442&lt;=18,"LOW (1-18)","HIGH (19-36)")</f>
        <v>LOW (1-18)</v>
      </c>
      <c r="G2442">
        <f>INT((D2442-1)/6)+1</f>
        <v>2</v>
      </c>
      <c r="H2442">
        <f>MOD(D2442-1,6)+1</f>
        <v>4</v>
      </c>
      <c r="I2442">
        <f>37-D2442</f>
        <v>27</v>
      </c>
      <c r="J2442">
        <f>ABS(D2442-D2443)</f>
        <v>24</v>
      </c>
    </row>
    <row r="2443">
      <c r="A2443">
        <v>25128</v>
      </c>
      <c r="B2443" t="str">
        <v>2024-12-04</v>
      </c>
      <c r="C2443" t="str">
        <v>Afternoon</v>
      </c>
      <c r="D2443">
        <v>34</v>
      </c>
      <c r="E2443" t="str">
        <f>IF(MOD(D2443,2)=0,"EVEN","ODD")</f>
        <v>EVEN</v>
      </c>
      <c r="F2443" t="str">
        <f>IF(D2443&lt;=18,"LOW (1-18)","HIGH (19-36)")</f>
        <v>HIGH (19-36)</v>
      </c>
      <c r="G2443">
        <f>INT((D2443-1)/6)+1</f>
        <v>6</v>
      </c>
      <c r="H2443">
        <f>MOD(D2443-1,6)+1</f>
        <v>4</v>
      </c>
      <c r="I2443">
        <f>37-D2443</f>
        <v>3</v>
      </c>
      <c r="J2443">
        <f>ABS(D2443-D2444)</f>
        <v>22</v>
      </c>
    </row>
    <row r="2444">
      <c r="A2444">
        <v>25127</v>
      </c>
      <c r="B2444" t="str">
        <v>2024-12-04</v>
      </c>
      <c r="C2444" t="str">
        <v>Midday</v>
      </c>
      <c r="D2444">
        <v>12</v>
      </c>
      <c r="E2444" t="str">
        <f>IF(MOD(D2444,2)=0,"EVEN","ODD")</f>
        <v>EVEN</v>
      </c>
      <c r="F2444" t="str">
        <f>IF(D2444&lt;=18,"LOW (1-18)","HIGH (19-36)")</f>
        <v>LOW (1-18)</v>
      </c>
      <c r="G2444">
        <f>INT((D2444-1)/6)+1</f>
        <v>2</v>
      </c>
      <c r="H2444">
        <f>MOD(D2444-1,6)+1</f>
        <v>6</v>
      </c>
      <c r="I2444">
        <f>37-D2444</f>
        <v>25</v>
      </c>
      <c r="J2444">
        <f>ABS(D2444-D2445)</f>
        <v>1</v>
      </c>
    </row>
    <row r="2445">
      <c r="A2445">
        <v>25126</v>
      </c>
      <c r="B2445" t="str">
        <v>2024-12-04</v>
      </c>
      <c r="C2445" t="str">
        <v>Morning</v>
      </c>
      <c r="D2445">
        <v>13</v>
      </c>
      <c r="E2445" t="str">
        <f>IF(MOD(D2445,2)=0,"EVEN","ODD")</f>
        <v>ODD</v>
      </c>
      <c r="F2445" t="str">
        <f>IF(D2445&lt;=18,"LOW (1-18)","HIGH (19-36)")</f>
        <v>LOW (1-18)</v>
      </c>
      <c r="G2445">
        <f>INT((D2445-1)/6)+1</f>
        <v>3</v>
      </c>
      <c r="H2445">
        <f>MOD(D2445-1,6)+1</f>
        <v>1</v>
      </c>
      <c r="I2445">
        <f>37-D2445</f>
        <v>24</v>
      </c>
      <c r="J2445">
        <f>ABS(D2445-D2446)</f>
        <v>1</v>
      </c>
    </row>
    <row r="2446">
      <c r="A2446">
        <v>25125</v>
      </c>
      <c r="B2446" t="str">
        <v>2024-12-03</v>
      </c>
      <c r="C2446" t="str">
        <v>Evening</v>
      </c>
      <c r="D2446">
        <v>14</v>
      </c>
      <c r="E2446" t="str">
        <f>IF(MOD(D2446,2)=0,"EVEN","ODD")</f>
        <v>EVEN</v>
      </c>
      <c r="F2446" t="str">
        <f>IF(D2446&lt;=18,"LOW (1-18)","HIGH (19-36)")</f>
        <v>LOW (1-18)</v>
      </c>
      <c r="G2446">
        <f>INT((D2446-1)/6)+1</f>
        <v>3</v>
      </c>
      <c r="H2446">
        <f>MOD(D2446-1,6)+1</f>
        <v>2</v>
      </c>
      <c r="I2446">
        <f>37-D2446</f>
        <v>23</v>
      </c>
      <c r="J2446">
        <f>ABS(D2446-D2447)</f>
        <v>8</v>
      </c>
    </row>
    <row r="2447">
      <c r="A2447">
        <v>25124</v>
      </c>
      <c r="B2447" t="str">
        <v>2024-12-03</v>
      </c>
      <c r="C2447" t="str">
        <v>Afternoon</v>
      </c>
      <c r="D2447">
        <v>22</v>
      </c>
      <c r="E2447" t="str">
        <f>IF(MOD(D2447,2)=0,"EVEN","ODD")</f>
        <v>EVEN</v>
      </c>
      <c r="F2447" t="str">
        <f>IF(D2447&lt;=18,"LOW (1-18)","HIGH (19-36)")</f>
        <v>HIGH (19-36)</v>
      </c>
      <c r="G2447">
        <f>INT((D2447-1)/6)+1</f>
        <v>4</v>
      </c>
      <c r="H2447">
        <f>MOD(D2447-1,6)+1</f>
        <v>4</v>
      </c>
      <c r="I2447">
        <f>37-D2447</f>
        <v>15</v>
      </c>
      <c r="J2447">
        <f>ABS(D2447-D2448)</f>
        <v>17</v>
      </c>
    </row>
    <row r="2448">
      <c r="A2448">
        <v>25123</v>
      </c>
      <c r="B2448" t="str">
        <v>2024-12-03</v>
      </c>
      <c r="C2448" t="str">
        <v>Midday</v>
      </c>
      <c r="D2448">
        <v>5</v>
      </c>
      <c r="E2448" t="str">
        <f>IF(MOD(D2448,2)=0,"EVEN","ODD")</f>
        <v>ODD</v>
      </c>
      <c r="F2448" t="str">
        <f>IF(D2448&lt;=18,"LOW (1-18)","HIGH (19-36)")</f>
        <v>LOW (1-18)</v>
      </c>
      <c r="G2448">
        <f>INT((D2448-1)/6)+1</f>
        <v>1</v>
      </c>
      <c r="H2448">
        <f>MOD(D2448-1,6)+1</f>
        <v>5</v>
      </c>
      <c r="I2448">
        <f>37-D2448</f>
        <v>32</v>
      </c>
      <c r="J2448">
        <f>ABS(D2448-D2449)</f>
        <v>29</v>
      </c>
    </row>
    <row r="2449">
      <c r="A2449">
        <v>25122</v>
      </c>
      <c r="B2449" t="str">
        <v>2024-12-03</v>
      </c>
      <c r="C2449" t="str">
        <v>Morning</v>
      </c>
      <c r="D2449">
        <v>34</v>
      </c>
      <c r="E2449" t="str">
        <f>IF(MOD(D2449,2)=0,"EVEN","ODD")</f>
        <v>EVEN</v>
      </c>
      <c r="F2449" t="str">
        <f>IF(D2449&lt;=18,"LOW (1-18)","HIGH (19-36)")</f>
        <v>HIGH (19-36)</v>
      </c>
      <c r="G2449">
        <f>INT((D2449-1)/6)+1</f>
        <v>6</v>
      </c>
      <c r="H2449">
        <f>MOD(D2449-1,6)+1</f>
        <v>4</v>
      </c>
      <c r="I2449">
        <f>37-D2449</f>
        <v>3</v>
      </c>
      <c r="J2449">
        <f>ABS(D2449-D2450)</f>
        <v>19</v>
      </c>
    </row>
    <row r="2450">
      <c r="A2450">
        <v>25121</v>
      </c>
      <c r="B2450" t="str">
        <v>2024-12-02</v>
      </c>
      <c r="C2450" t="str">
        <v>Evening</v>
      </c>
      <c r="D2450">
        <v>15</v>
      </c>
      <c r="E2450" t="str">
        <f>IF(MOD(D2450,2)=0,"EVEN","ODD")</f>
        <v>ODD</v>
      </c>
      <c r="F2450" t="str">
        <f>IF(D2450&lt;=18,"LOW (1-18)","HIGH (19-36)")</f>
        <v>LOW (1-18)</v>
      </c>
      <c r="G2450">
        <f>INT((D2450-1)/6)+1</f>
        <v>3</v>
      </c>
      <c r="H2450">
        <f>MOD(D2450-1,6)+1</f>
        <v>3</v>
      </c>
      <c r="I2450">
        <f>37-D2450</f>
        <v>22</v>
      </c>
      <c r="J2450">
        <f>ABS(D2450-D2451)</f>
        <v>3</v>
      </c>
    </row>
    <row r="2451">
      <c r="A2451">
        <v>25120</v>
      </c>
      <c r="B2451" t="str">
        <v>2024-12-02</v>
      </c>
      <c r="C2451" t="str">
        <v>Afternoon</v>
      </c>
      <c r="D2451">
        <v>12</v>
      </c>
      <c r="E2451" t="str">
        <f>IF(MOD(D2451,2)=0,"EVEN","ODD")</f>
        <v>EVEN</v>
      </c>
      <c r="F2451" t="str">
        <f>IF(D2451&lt;=18,"LOW (1-18)","HIGH (19-36)")</f>
        <v>LOW (1-18)</v>
      </c>
      <c r="G2451">
        <f>INT((D2451-1)/6)+1</f>
        <v>2</v>
      </c>
      <c r="H2451">
        <f>MOD(D2451-1,6)+1</f>
        <v>6</v>
      </c>
      <c r="I2451">
        <f>37-D2451</f>
        <v>25</v>
      </c>
      <c r="J2451">
        <f>ABS(D2451-D2452)</f>
        <v>5</v>
      </c>
    </row>
    <row r="2452">
      <c r="A2452">
        <v>25119</v>
      </c>
      <c r="B2452" t="str">
        <v>2024-12-02</v>
      </c>
      <c r="C2452" t="str">
        <v>Midday</v>
      </c>
      <c r="D2452">
        <v>7</v>
      </c>
      <c r="E2452" t="str">
        <f>IF(MOD(D2452,2)=0,"EVEN","ODD")</f>
        <v>ODD</v>
      </c>
      <c r="F2452" t="str">
        <f>IF(D2452&lt;=18,"LOW (1-18)","HIGH (19-36)")</f>
        <v>LOW (1-18)</v>
      </c>
      <c r="G2452">
        <f>INT((D2452-1)/6)+1</f>
        <v>2</v>
      </c>
      <c r="H2452">
        <f>MOD(D2452-1,6)+1</f>
        <v>1</v>
      </c>
      <c r="I2452">
        <f>37-D2452</f>
        <v>30</v>
      </c>
      <c r="J2452">
        <f>ABS(D2452-D2453)</f>
        <v>3</v>
      </c>
    </row>
    <row r="2453">
      <c r="A2453">
        <v>25118</v>
      </c>
      <c r="B2453" t="str">
        <v>2024-12-02</v>
      </c>
      <c r="C2453" t="str">
        <v>Morning</v>
      </c>
      <c r="D2453">
        <v>4</v>
      </c>
      <c r="E2453" t="str">
        <f>IF(MOD(D2453,2)=0,"EVEN","ODD")</f>
        <v>EVEN</v>
      </c>
      <c r="F2453" t="str">
        <f>IF(D2453&lt;=18,"LOW (1-18)","HIGH (19-36)")</f>
        <v>LOW (1-18)</v>
      </c>
      <c r="G2453">
        <f>INT((D2453-1)/6)+1</f>
        <v>1</v>
      </c>
      <c r="H2453">
        <f>MOD(D2453-1,6)+1</f>
        <v>4</v>
      </c>
      <c r="I2453">
        <f>37-D2453</f>
        <v>33</v>
      </c>
      <c r="J2453">
        <f>ABS(D2453-D2454)</f>
        <v>2</v>
      </c>
    </row>
    <row r="2454">
      <c r="A2454">
        <v>25117</v>
      </c>
      <c r="B2454" t="str">
        <v>2024-11-30</v>
      </c>
      <c r="C2454" t="str">
        <v>Evening</v>
      </c>
      <c r="D2454">
        <v>2</v>
      </c>
      <c r="E2454" t="str">
        <f>IF(MOD(D2454,2)=0,"EVEN","ODD")</f>
        <v>EVEN</v>
      </c>
      <c r="F2454" t="str">
        <f>IF(D2454&lt;=18,"LOW (1-18)","HIGH (19-36)")</f>
        <v>LOW (1-18)</v>
      </c>
      <c r="G2454">
        <f>INT((D2454-1)/6)+1</f>
        <v>1</v>
      </c>
      <c r="H2454">
        <f>MOD(D2454-1,6)+1</f>
        <v>2</v>
      </c>
      <c r="I2454">
        <f>37-D2454</f>
        <v>35</v>
      </c>
      <c r="J2454">
        <f>ABS(D2454-D2455)</f>
        <v>0</v>
      </c>
    </row>
    <row r="2455">
      <c r="A2455">
        <v>25116</v>
      </c>
      <c r="B2455" t="str">
        <v>2024-11-30</v>
      </c>
      <c r="C2455" t="str">
        <v>Afternoon</v>
      </c>
      <c r="D2455">
        <v>2</v>
      </c>
      <c r="E2455" t="str">
        <f>IF(MOD(D2455,2)=0,"EVEN","ODD")</f>
        <v>EVEN</v>
      </c>
      <c r="F2455" t="str">
        <f>IF(D2455&lt;=18,"LOW (1-18)","HIGH (19-36)")</f>
        <v>LOW (1-18)</v>
      </c>
      <c r="G2455">
        <f>INT((D2455-1)/6)+1</f>
        <v>1</v>
      </c>
      <c r="H2455">
        <f>MOD(D2455-1,6)+1</f>
        <v>2</v>
      </c>
      <c r="I2455">
        <f>37-D2455</f>
        <v>35</v>
      </c>
      <c r="J2455">
        <f>ABS(D2455-D2456)</f>
        <v>4</v>
      </c>
    </row>
    <row r="2456">
      <c r="A2456">
        <v>25115</v>
      </c>
      <c r="B2456" t="str">
        <v>2024-11-30</v>
      </c>
      <c r="C2456" t="str">
        <v>Midday</v>
      </c>
      <c r="D2456">
        <v>6</v>
      </c>
      <c r="E2456" t="str">
        <f>IF(MOD(D2456,2)=0,"EVEN","ODD")</f>
        <v>EVEN</v>
      </c>
      <c r="F2456" t="str">
        <f>IF(D2456&lt;=18,"LOW (1-18)","HIGH (19-36)")</f>
        <v>LOW (1-18)</v>
      </c>
      <c r="G2456">
        <f>INT((D2456-1)/6)+1</f>
        <v>1</v>
      </c>
      <c r="H2456">
        <f>MOD(D2456-1,6)+1</f>
        <v>6</v>
      </c>
      <c r="I2456">
        <f>37-D2456</f>
        <v>31</v>
      </c>
      <c r="J2456">
        <f>ABS(D2456-D2457)</f>
        <v>6</v>
      </c>
    </row>
    <row r="2457">
      <c r="A2457">
        <v>25114</v>
      </c>
      <c r="B2457" t="str">
        <v>2024-11-30</v>
      </c>
      <c r="C2457" t="str">
        <v>Morning</v>
      </c>
      <c r="D2457">
        <v>12</v>
      </c>
      <c r="E2457" t="str">
        <f>IF(MOD(D2457,2)=0,"EVEN","ODD")</f>
        <v>EVEN</v>
      </c>
      <c r="F2457" t="str">
        <f>IF(D2457&lt;=18,"LOW (1-18)","HIGH (19-36)")</f>
        <v>LOW (1-18)</v>
      </c>
      <c r="G2457">
        <f>INT((D2457-1)/6)+1</f>
        <v>2</v>
      </c>
      <c r="H2457">
        <f>MOD(D2457-1,6)+1</f>
        <v>6</v>
      </c>
      <c r="I2457">
        <f>37-D2457</f>
        <v>25</v>
      </c>
      <c r="J2457">
        <f>ABS(D2457-D2458)</f>
        <v>10</v>
      </c>
    </row>
    <row r="2458">
      <c r="A2458">
        <v>25113</v>
      </c>
      <c r="B2458" t="str">
        <v>2024-11-29</v>
      </c>
      <c r="C2458" t="str">
        <v>Evening</v>
      </c>
      <c r="D2458">
        <v>22</v>
      </c>
      <c r="E2458" t="str">
        <f>IF(MOD(D2458,2)=0,"EVEN","ODD")</f>
        <v>EVEN</v>
      </c>
      <c r="F2458" t="str">
        <f>IF(D2458&lt;=18,"LOW (1-18)","HIGH (19-36)")</f>
        <v>HIGH (19-36)</v>
      </c>
      <c r="G2458">
        <f>INT((D2458-1)/6)+1</f>
        <v>4</v>
      </c>
      <c r="H2458">
        <f>MOD(D2458-1,6)+1</f>
        <v>4</v>
      </c>
      <c r="I2458">
        <f>37-D2458</f>
        <v>15</v>
      </c>
      <c r="J2458">
        <f>ABS(D2458-D2459)</f>
        <v>4</v>
      </c>
    </row>
    <row r="2459">
      <c r="A2459">
        <v>25112</v>
      </c>
      <c r="B2459" t="str">
        <v>2024-11-29</v>
      </c>
      <c r="C2459" t="str">
        <v>Afternoon</v>
      </c>
      <c r="D2459">
        <v>26</v>
      </c>
      <c r="E2459" t="str">
        <f>IF(MOD(D2459,2)=0,"EVEN","ODD")</f>
        <v>EVEN</v>
      </c>
      <c r="F2459" t="str">
        <f>IF(D2459&lt;=18,"LOW (1-18)","HIGH (19-36)")</f>
        <v>HIGH (19-36)</v>
      </c>
      <c r="G2459">
        <f>INT((D2459-1)/6)+1</f>
        <v>5</v>
      </c>
      <c r="H2459">
        <f>MOD(D2459-1,6)+1</f>
        <v>2</v>
      </c>
      <c r="I2459">
        <f>37-D2459</f>
        <v>11</v>
      </c>
      <c r="J2459">
        <f>ABS(D2459-D2460)</f>
        <v>4</v>
      </c>
    </row>
    <row r="2460">
      <c r="A2460">
        <v>25111</v>
      </c>
      <c r="B2460" t="str">
        <v>2024-11-29</v>
      </c>
      <c r="C2460" t="str">
        <v>Midday</v>
      </c>
      <c r="D2460">
        <v>30</v>
      </c>
      <c r="E2460" t="str">
        <f>IF(MOD(D2460,2)=0,"EVEN","ODD")</f>
        <v>EVEN</v>
      </c>
      <c r="F2460" t="str">
        <f>IF(D2460&lt;=18,"LOW (1-18)","HIGH (19-36)")</f>
        <v>HIGH (19-36)</v>
      </c>
      <c r="G2460">
        <f>INT((D2460-1)/6)+1</f>
        <v>5</v>
      </c>
      <c r="H2460">
        <f>MOD(D2460-1,6)+1</f>
        <v>6</v>
      </c>
      <c r="I2460">
        <f>37-D2460</f>
        <v>7</v>
      </c>
      <c r="J2460">
        <f>ABS(D2460-D2461)</f>
        <v>11</v>
      </c>
    </row>
    <row r="2461">
      <c r="A2461">
        <v>25110</v>
      </c>
      <c r="B2461" t="str">
        <v>2024-11-29</v>
      </c>
      <c r="C2461" t="str">
        <v>Morning</v>
      </c>
      <c r="D2461">
        <v>19</v>
      </c>
      <c r="E2461" t="str">
        <f>IF(MOD(D2461,2)=0,"EVEN","ODD")</f>
        <v>ODD</v>
      </c>
      <c r="F2461" t="str">
        <f>IF(D2461&lt;=18,"LOW (1-18)","HIGH (19-36)")</f>
        <v>HIGH (19-36)</v>
      </c>
      <c r="G2461">
        <f>INT((D2461-1)/6)+1</f>
        <v>4</v>
      </c>
      <c r="H2461">
        <f>MOD(D2461-1,6)+1</f>
        <v>1</v>
      </c>
      <c r="I2461">
        <f>37-D2461</f>
        <v>18</v>
      </c>
      <c r="J2461">
        <f>ABS(D2461-D2462)</f>
        <v>1</v>
      </c>
    </row>
    <row r="2462">
      <c r="A2462">
        <v>25109</v>
      </c>
      <c r="B2462" t="str">
        <v>2024-11-28</v>
      </c>
      <c r="C2462" t="str">
        <v>Evening</v>
      </c>
      <c r="D2462">
        <v>18</v>
      </c>
      <c r="E2462" t="str">
        <f>IF(MOD(D2462,2)=0,"EVEN","ODD")</f>
        <v>EVEN</v>
      </c>
      <c r="F2462" t="str">
        <f>IF(D2462&lt;=18,"LOW (1-18)","HIGH (19-36)")</f>
        <v>LOW (1-18)</v>
      </c>
      <c r="G2462">
        <f>INT((D2462-1)/6)+1</f>
        <v>3</v>
      </c>
      <c r="H2462">
        <f>MOD(D2462-1,6)+1</f>
        <v>6</v>
      </c>
      <c r="I2462">
        <f>37-D2462</f>
        <v>19</v>
      </c>
      <c r="J2462">
        <f>ABS(D2462-D2463)</f>
        <v>14</v>
      </c>
    </row>
    <row r="2463">
      <c r="A2463">
        <v>25108</v>
      </c>
      <c r="B2463" t="str">
        <v>2024-11-28</v>
      </c>
      <c r="C2463" t="str">
        <v>Afternoon</v>
      </c>
      <c r="D2463">
        <v>4</v>
      </c>
      <c r="E2463" t="str">
        <f>IF(MOD(D2463,2)=0,"EVEN","ODD")</f>
        <v>EVEN</v>
      </c>
      <c r="F2463" t="str">
        <f>IF(D2463&lt;=18,"LOW (1-18)","HIGH (19-36)")</f>
        <v>LOW (1-18)</v>
      </c>
      <c r="G2463">
        <f>INT((D2463-1)/6)+1</f>
        <v>1</v>
      </c>
      <c r="H2463">
        <f>MOD(D2463-1,6)+1</f>
        <v>4</v>
      </c>
      <c r="I2463">
        <f>37-D2463</f>
        <v>33</v>
      </c>
      <c r="J2463">
        <f>ABS(D2463-D2464)</f>
        <v>27</v>
      </c>
    </row>
    <row r="2464">
      <c r="A2464">
        <v>25107</v>
      </c>
      <c r="B2464" t="str">
        <v>2024-11-28</v>
      </c>
      <c r="C2464" t="str">
        <v>Midday</v>
      </c>
      <c r="D2464">
        <v>31</v>
      </c>
      <c r="E2464" t="str">
        <f>IF(MOD(D2464,2)=0,"EVEN","ODD")</f>
        <v>ODD</v>
      </c>
      <c r="F2464" t="str">
        <f>IF(D2464&lt;=18,"LOW (1-18)","HIGH (19-36)")</f>
        <v>HIGH (19-36)</v>
      </c>
      <c r="G2464">
        <f>INT((D2464-1)/6)+1</f>
        <v>6</v>
      </c>
      <c r="H2464">
        <f>MOD(D2464-1,6)+1</f>
        <v>1</v>
      </c>
      <c r="I2464">
        <f>37-D2464</f>
        <v>6</v>
      </c>
      <c r="J2464">
        <f>ABS(D2464-D2465)</f>
        <v>12</v>
      </c>
    </row>
    <row r="2465">
      <c r="A2465">
        <v>25106</v>
      </c>
      <c r="B2465" t="str">
        <v>2024-11-28</v>
      </c>
      <c r="C2465" t="str">
        <v>Morning</v>
      </c>
      <c r="D2465">
        <v>19</v>
      </c>
      <c r="E2465" t="str">
        <f>IF(MOD(D2465,2)=0,"EVEN","ODD")</f>
        <v>ODD</v>
      </c>
      <c r="F2465" t="str">
        <f>IF(D2465&lt;=18,"LOW (1-18)","HIGH (19-36)")</f>
        <v>HIGH (19-36)</v>
      </c>
      <c r="G2465">
        <f>INT((D2465-1)/6)+1</f>
        <v>4</v>
      </c>
      <c r="H2465">
        <f>MOD(D2465-1,6)+1</f>
        <v>1</v>
      </c>
      <c r="I2465">
        <f>37-D2465</f>
        <v>18</v>
      </c>
      <c r="J2465">
        <f>ABS(D2465-D2466)</f>
        <v>6</v>
      </c>
    </row>
    <row r="2466">
      <c r="A2466">
        <v>25105</v>
      </c>
      <c r="B2466" t="str">
        <v>2024-11-27</v>
      </c>
      <c r="C2466" t="str">
        <v>Evening</v>
      </c>
      <c r="D2466">
        <v>25</v>
      </c>
      <c r="E2466" t="str">
        <f>IF(MOD(D2466,2)=0,"EVEN","ODD")</f>
        <v>ODD</v>
      </c>
      <c r="F2466" t="str">
        <f>IF(D2466&lt;=18,"LOW (1-18)","HIGH (19-36)")</f>
        <v>HIGH (19-36)</v>
      </c>
      <c r="G2466">
        <f>INT((D2466-1)/6)+1</f>
        <v>5</v>
      </c>
      <c r="H2466">
        <f>MOD(D2466-1,6)+1</f>
        <v>1</v>
      </c>
      <c r="I2466">
        <f>37-D2466</f>
        <v>12</v>
      </c>
      <c r="J2466">
        <f>ABS(D2466-D2467)</f>
        <v>14</v>
      </c>
    </row>
    <row r="2467">
      <c r="A2467">
        <v>25104</v>
      </c>
      <c r="B2467" t="str">
        <v>2024-11-27</v>
      </c>
      <c r="C2467" t="str">
        <v>Afternoon</v>
      </c>
      <c r="D2467">
        <v>11</v>
      </c>
      <c r="E2467" t="str">
        <f>IF(MOD(D2467,2)=0,"EVEN","ODD")</f>
        <v>ODD</v>
      </c>
      <c r="F2467" t="str">
        <f>IF(D2467&lt;=18,"LOW (1-18)","HIGH (19-36)")</f>
        <v>LOW (1-18)</v>
      </c>
      <c r="G2467">
        <f>INT((D2467-1)/6)+1</f>
        <v>2</v>
      </c>
      <c r="H2467">
        <f>MOD(D2467-1,6)+1</f>
        <v>5</v>
      </c>
      <c r="I2467">
        <f>37-D2467</f>
        <v>26</v>
      </c>
      <c r="J2467">
        <f>ABS(D2467-D2468)</f>
        <v>8</v>
      </c>
    </row>
    <row r="2468">
      <c r="A2468">
        <v>25103</v>
      </c>
      <c r="B2468" t="str">
        <v>2024-11-27</v>
      </c>
      <c r="C2468" t="str">
        <v>Midday</v>
      </c>
      <c r="D2468">
        <v>3</v>
      </c>
      <c r="E2468" t="str">
        <f>IF(MOD(D2468,2)=0,"EVEN","ODD")</f>
        <v>ODD</v>
      </c>
      <c r="F2468" t="str">
        <f>IF(D2468&lt;=18,"LOW (1-18)","HIGH (19-36)")</f>
        <v>LOW (1-18)</v>
      </c>
      <c r="G2468">
        <f>INT((D2468-1)/6)+1</f>
        <v>1</v>
      </c>
      <c r="H2468">
        <f>MOD(D2468-1,6)+1</f>
        <v>3</v>
      </c>
      <c r="I2468">
        <f>37-D2468</f>
        <v>34</v>
      </c>
      <c r="J2468">
        <f>ABS(D2468-D2469)</f>
        <v>4</v>
      </c>
    </row>
    <row r="2469">
      <c r="A2469">
        <v>25102</v>
      </c>
      <c r="B2469" t="str">
        <v>2024-11-27</v>
      </c>
      <c r="C2469" t="str">
        <v>Morning</v>
      </c>
      <c r="D2469">
        <v>7</v>
      </c>
      <c r="E2469" t="str">
        <f>IF(MOD(D2469,2)=0,"EVEN","ODD")</f>
        <v>ODD</v>
      </c>
      <c r="F2469" t="str">
        <f>IF(D2469&lt;=18,"LOW (1-18)","HIGH (19-36)")</f>
        <v>LOW (1-18)</v>
      </c>
      <c r="G2469">
        <f>INT((D2469-1)/6)+1</f>
        <v>2</v>
      </c>
      <c r="H2469">
        <f>MOD(D2469-1,6)+1</f>
        <v>1</v>
      </c>
      <c r="I2469">
        <f>37-D2469</f>
        <v>30</v>
      </c>
      <c r="J2469">
        <f>ABS(D2469-D2470)</f>
        <v>26</v>
      </c>
    </row>
    <row r="2470">
      <c r="A2470">
        <v>25101</v>
      </c>
      <c r="B2470" t="str">
        <v>2024-11-26</v>
      </c>
      <c r="C2470" t="str">
        <v>Evening</v>
      </c>
      <c r="D2470">
        <v>33</v>
      </c>
      <c r="E2470" t="str">
        <f>IF(MOD(D2470,2)=0,"EVEN","ODD")</f>
        <v>ODD</v>
      </c>
      <c r="F2470" t="str">
        <f>IF(D2470&lt;=18,"LOW (1-18)","HIGH (19-36)")</f>
        <v>HIGH (19-36)</v>
      </c>
      <c r="G2470">
        <f>INT((D2470-1)/6)+1</f>
        <v>6</v>
      </c>
      <c r="H2470">
        <f>MOD(D2470-1,6)+1</f>
        <v>3</v>
      </c>
      <c r="I2470">
        <f>37-D2470</f>
        <v>4</v>
      </c>
      <c r="J2470">
        <f>ABS(D2470-D2471)</f>
        <v>27</v>
      </c>
    </row>
    <row r="2471">
      <c r="A2471">
        <v>25100</v>
      </c>
      <c r="B2471" t="str">
        <v>2024-11-26</v>
      </c>
      <c r="C2471" t="str">
        <v>Afternoon</v>
      </c>
      <c r="D2471">
        <v>6</v>
      </c>
      <c r="E2471" t="str">
        <f>IF(MOD(D2471,2)=0,"EVEN","ODD")</f>
        <v>EVEN</v>
      </c>
      <c r="F2471" t="str">
        <f>IF(D2471&lt;=18,"LOW (1-18)","HIGH (19-36)")</f>
        <v>LOW (1-18)</v>
      </c>
      <c r="G2471">
        <f>INT((D2471-1)/6)+1</f>
        <v>1</v>
      </c>
      <c r="H2471">
        <f>MOD(D2471-1,6)+1</f>
        <v>6</v>
      </c>
      <c r="I2471">
        <f>37-D2471</f>
        <v>31</v>
      </c>
      <c r="J2471">
        <f>ABS(D2471-D2472)</f>
        <v>25</v>
      </c>
    </row>
    <row r="2472">
      <c r="A2472">
        <v>25099</v>
      </c>
      <c r="B2472" t="str">
        <v>2024-11-26</v>
      </c>
      <c r="C2472" t="str">
        <v>Midday</v>
      </c>
      <c r="D2472">
        <v>31</v>
      </c>
      <c r="E2472" t="str">
        <f>IF(MOD(D2472,2)=0,"EVEN","ODD")</f>
        <v>ODD</v>
      </c>
      <c r="F2472" t="str">
        <f>IF(D2472&lt;=18,"LOW (1-18)","HIGH (19-36)")</f>
        <v>HIGH (19-36)</v>
      </c>
      <c r="G2472">
        <f>INT((D2472-1)/6)+1</f>
        <v>6</v>
      </c>
      <c r="H2472">
        <f>MOD(D2472-1,6)+1</f>
        <v>1</v>
      </c>
      <c r="I2472">
        <f>37-D2472</f>
        <v>6</v>
      </c>
      <c r="J2472">
        <f>ABS(D2472-D2473)</f>
        <v>20</v>
      </c>
    </row>
    <row r="2473">
      <c r="A2473">
        <v>25098</v>
      </c>
      <c r="B2473" t="str">
        <v>2024-11-26</v>
      </c>
      <c r="C2473" t="str">
        <v>Morning</v>
      </c>
      <c r="D2473">
        <v>11</v>
      </c>
      <c r="E2473" t="str">
        <f>IF(MOD(D2473,2)=0,"EVEN","ODD")</f>
        <v>ODD</v>
      </c>
      <c r="F2473" t="str">
        <f>IF(D2473&lt;=18,"LOW (1-18)","HIGH (19-36)")</f>
        <v>LOW (1-18)</v>
      </c>
      <c r="G2473">
        <f>INT((D2473-1)/6)+1</f>
        <v>2</v>
      </c>
      <c r="H2473">
        <f>MOD(D2473-1,6)+1</f>
        <v>5</v>
      </c>
      <c r="I2473">
        <f>37-D2473</f>
        <v>26</v>
      </c>
      <c r="J2473">
        <f>ABS(D2473-D2474)</f>
        <v>9</v>
      </c>
    </row>
    <row r="2474">
      <c r="A2474">
        <v>25097</v>
      </c>
      <c r="B2474" t="str">
        <v>2024-11-25</v>
      </c>
      <c r="C2474" t="str">
        <v>Evening</v>
      </c>
      <c r="D2474">
        <v>20</v>
      </c>
      <c r="E2474" t="str">
        <f>IF(MOD(D2474,2)=0,"EVEN","ODD")</f>
        <v>EVEN</v>
      </c>
      <c r="F2474" t="str">
        <f>IF(D2474&lt;=18,"LOW (1-18)","HIGH (19-36)")</f>
        <v>HIGH (19-36)</v>
      </c>
      <c r="G2474">
        <f>INT((D2474-1)/6)+1</f>
        <v>4</v>
      </c>
      <c r="H2474">
        <f>MOD(D2474-1,6)+1</f>
        <v>2</v>
      </c>
      <c r="I2474">
        <f>37-D2474</f>
        <v>17</v>
      </c>
      <c r="J2474">
        <f>ABS(D2474-D2475)</f>
        <v>9</v>
      </c>
    </row>
    <row r="2475">
      <c r="A2475">
        <v>25096</v>
      </c>
      <c r="B2475" t="str">
        <v>2024-11-25</v>
      </c>
      <c r="C2475" t="str">
        <v>Afternoon</v>
      </c>
      <c r="D2475">
        <v>29</v>
      </c>
      <c r="E2475" t="str">
        <f>IF(MOD(D2475,2)=0,"EVEN","ODD")</f>
        <v>ODD</v>
      </c>
      <c r="F2475" t="str">
        <f>IF(D2475&lt;=18,"LOW (1-18)","HIGH (19-36)")</f>
        <v>HIGH (19-36)</v>
      </c>
      <c r="G2475">
        <f>INT((D2475-1)/6)+1</f>
        <v>5</v>
      </c>
      <c r="H2475">
        <f>MOD(D2475-1,6)+1</f>
        <v>5</v>
      </c>
      <c r="I2475">
        <f>37-D2475</f>
        <v>8</v>
      </c>
      <c r="J2475">
        <f>ABS(D2475-D2476)</f>
        <v>6</v>
      </c>
    </row>
    <row r="2476">
      <c r="A2476">
        <v>25095</v>
      </c>
      <c r="B2476" t="str">
        <v>2024-11-25</v>
      </c>
      <c r="C2476" t="str">
        <v>Midday</v>
      </c>
      <c r="D2476">
        <v>23</v>
      </c>
      <c r="E2476" t="str">
        <f>IF(MOD(D2476,2)=0,"EVEN","ODD")</f>
        <v>ODD</v>
      </c>
      <c r="F2476" t="str">
        <f>IF(D2476&lt;=18,"LOW (1-18)","HIGH (19-36)")</f>
        <v>HIGH (19-36)</v>
      </c>
      <c r="G2476">
        <f>INT((D2476-1)/6)+1</f>
        <v>4</v>
      </c>
      <c r="H2476">
        <f>MOD(D2476-1,6)+1</f>
        <v>5</v>
      </c>
      <c r="I2476">
        <f>37-D2476</f>
        <v>14</v>
      </c>
      <c r="J2476">
        <f>ABS(D2476-D2477)</f>
        <v>8</v>
      </c>
    </row>
    <row r="2477">
      <c r="A2477">
        <v>25094</v>
      </c>
      <c r="B2477" t="str">
        <v>2024-11-25</v>
      </c>
      <c r="C2477" t="str">
        <v>Morning</v>
      </c>
      <c r="D2477">
        <v>31</v>
      </c>
      <c r="E2477" t="str">
        <f>IF(MOD(D2477,2)=0,"EVEN","ODD")</f>
        <v>ODD</v>
      </c>
      <c r="F2477" t="str">
        <f>IF(D2477&lt;=18,"LOW (1-18)","HIGH (19-36)")</f>
        <v>HIGH (19-36)</v>
      </c>
      <c r="G2477">
        <f>INT((D2477-1)/6)+1</f>
        <v>6</v>
      </c>
      <c r="H2477">
        <f>MOD(D2477-1,6)+1</f>
        <v>1</v>
      </c>
      <c r="I2477">
        <f>37-D2477</f>
        <v>6</v>
      </c>
      <c r="J2477">
        <f>ABS(D2477-D2478)</f>
        <v>16</v>
      </c>
    </row>
    <row r="2478">
      <c r="A2478">
        <v>25093</v>
      </c>
      <c r="B2478" t="str">
        <v>2024-11-23</v>
      </c>
      <c r="C2478" t="str">
        <v>Evening</v>
      </c>
      <c r="D2478">
        <v>15</v>
      </c>
      <c r="E2478" t="str">
        <f>IF(MOD(D2478,2)=0,"EVEN","ODD")</f>
        <v>ODD</v>
      </c>
      <c r="F2478" t="str">
        <f>IF(D2478&lt;=18,"LOW (1-18)","HIGH (19-36)")</f>
        <v>LOW (1-18)</v>
      </c>
      <c r="G2478">
        <f>INT((D2478-1)/6)+1</f>
        <v>3</v>
      </c>
      <c r="H2478">
        <f>MOD(D2478-1,6)+1</f>
        <v>3</v>
      </c>
      <c r="I2478">
        <f>37-D2478</f>
        <v>22</v>
      </c>
      <c r="J2478">
        <f>ABS(D2478-D2479)</f>
        <v>2</v>
      </c>
    </row>
    <row r="2479">
      <c r="A2479">
        <v>25092</v>
      </c>
      <c r="B2479" t="str">
        <v>2024-11-23</v>
      </c>
      <c r="C2479" t="str">
        <v>Afternoon</v>
      </c>
      <c r="D2479">
        <v>13</v>
      </c>
      <c r="E2479" t="str">
        <f>IF(MOD(D2479,2)=0,"EVEN","ODD")</f>
        <v>ODD</v>
      </c>
      <c r="F2479" t="str">
        <f>IF(D2479&lt;=18,"LOW (1-18)","HIGH (19-36)")</f>
        <v>LOW (1-18)</v>
      </c>
      <c r="G2479">
        <f>INT((D2479-1)/6)+1</f>
        <v>3</v>
      </c>
      <c r="H2479">
        <f>MOD(D2479-1,6)+1</f>
        <v>1</v>
      </c>
      <c r="I2479">
        <f>37-D2479</f>
        <v>24</v>
      </c>
      <c r="J2479">
        <f>ABS(D2479-D2480)</f>
        <v>1</v>
      </c>
    </row>
    <row r="2480">
      <c r="A2480">
        <v>25091</v>
      </c>
      <c r="B2480" t="str">
        <v>2024-11-23</v>
      </c>
      <c r="C2480" t="str">
        <v>Midday</v>
      </c>
      <c r="D2480">
        <v>12</v>
      </c>
      <c r="E2480" t="str">
        <f>IF(MOD(D2480,2)=0,"EVEN","ODD")</f>
        <v>EVEN</v>
      </c>
      <c r="F2480" t="str">
        <f>IF(D2480&lt;=18,"LOW (1-18)","HIGH (19-36)")</f>
        <v>LOW (1-18)</v>
      </c>
      <c r="G2480">
        <f>INT((D2480-1)/6)+1</f>
        <v>2</v>
      </c>
      <c r="H2480">
        <f>MOD(D2480-1,6)+1</f>
        <v>6</v>
      </c>
      <c r="I2480">
        <f>37-D2480</f>
        <v>25</v>
      </c>
      <c r="J2480">
        <f>ABS(D2480-D2481)</f>
        <v>3</v>
      </c>
    </row>
    <row r="2481">
      <c r="A2481">
        <v>25090</v>
      </c>
      <c r="B2481" t="str">
        <v>2024-11-23</v>
      </c>
      <c r="C2481" t="str">
        <v>Morning</v>
      </c>
      <c r="D2481">
        <v>15</v>
      </c>
      <c r="E2481" t="str">
        <f>IF(MOD(D2481,2)=0,"EVEN","ODD")</f>
        <v>ODD</v>
      </c>
      <c r="F2481" t="str">
        <f>IF(D2481&lt;=18,"LOW (1-18)","HIGH (19-36)")</f>
        <v>LOW (1-18)</v>
      </c>
      <c r="G2481">
        <f>INT((D2481-1)/6)+1</f>
        <v>3</v>
      </c>
      <c r="H2481">
        <f>MOD(D2481-1,6)+1</f>
        <v>3</v>
      </c>
      <c r="I2481">
        <f>37-D2481</f>
        <v>22</v>
      </c>
      <c r="J2481">
        <f>ABS(D2481-D2482)</f>
        <v>4</v>
      </c>
    </row>
    <row r="2482">
      <c r="A2482">
        <v>25089</v>
      </c>
      <c r="B2482" t="str">
        <v>2024-11-22</v>
      </c>
      <c r="C2482" t="str">
        <v>Evening</v>
      </c>
      <c r="D2482">
        <v>11</v>
      </c>
      <c r="E2482" t="str">
        <f>IF(MOD(D2482,2)=0,"EVEN","ODD")</f>
        <v>ODD</v>
      </c>
      <c r="F2482" t="str">
        <f>IF(D2482&lt;=18,"LOW (1-18)","HIGH (19-36)")</f>
        <v>LOW (1-18)</v>
      </c>
      <c r="G2482">
        <f>INT((D2482-1)/6)+1</f>
        <v>2</v>
      </c>
      <c r="H2482">
        <f>MOD(D2482-1,6)+1</f>
        <v>5</v>
      </c>
      <c r="I2482">
        <f>37-D2482</f>
        <v>26</v>
      </c>
      <c r="J2482">
        <f>ABS(D2482-D2483)</f>
        <v>1</v>
      </c>
    </row>
    <row r="2483">
      <c r="A2483">
        <v>25088</v>
      </c>
      <c r="B2483" t="str">
        <v>2024-11-22</v>
      </c>
      <c r="C2483" t="str">
        <v>Afternoon</v>
      </c>
      <c r="D2483">
        <v>10</v>
      </c>
      <c r="E2483" t="str">
        <f>IF(MOD(D2483,2)=0,"EVEN","ODD")</f>
        <v>EVEN</v>
      </c>
      <c r="F2483" t="str">
        <f>IF(D2483&lt;=18,"LOW (1-18)","HIGH (19-36)")</f>
        <v>LOW (1-18)</v>
      </c>
      <c r="G2483">
        <f>INT((D2483-1)/6)+1</f>
        <v>2</v>
      </c>
      <c r="H2483">
        <f>MOD(D2483-1,6)+1</f>
        <v>4</v>
      </c>
      <c r="I2483">
        <f>37-D2483</f>
        <v>27</v>
      </c>
      <c r="J2483">
        <f>ABS(D2483-D2484)</f>
        <v>20</v>
      </c>
    </row>
    <row r="2484">
      <c r="A2484">
        <v>25087</v>
      </c>
      <c r="B2484" t="str">
        <v>2024-11-22</v>
      </c>
      <c r="C2484" t="str">
        <v>Midday</v>
      </c>
      <c r="D2484">
        <v>30</v>
      </c>
      <c r="E2484" t="str">
        <f>IF(MOD(D2484,2)=0,"EVEN","ODD")</f>
        <v>EVEN</v>
      </c>
      <c r="F2484" t="str">
        <f>IF(D2484&lt;=18,"LOW (1-18)","HIGH (19-36)")</f>
        <v>HIGH (19-36)</v>
      </c>
      <c r="G2484">
        <f>INT((D2484-1)/6)+1</f>
        <v>5</v>
      </c>
      <c r="H2484">
        <f>MOD(D2484-1,6)+1</f>
        <v>6</v>
      </c>
      <c r="I2484">
        <f>37-D2484</f>
        <v>7</v>
      </c>
      <c r="J2484">
        <f>ABS(D2484-D2485)</f>
        <v>3</v>
      </c>
    </row>
    <row r="2485">
      <c r="A2485">
        <v>25086</v>
      </c>
      <c r="B2485" t="str">
        <v>2024-11-22</v>
      </c>
      <c r="C2485" t="str">
        <v>Morning</v>
      </c>
      <c r="D2485">
        <v>27</v>
      </c>
      <c r="E2485" t="str">
        <f>IF(MOD(D2485,2)=0,"EVEN","ODD")</f>
        <v>ODD</v>
      </c>
      <c r="F2485" t="str">
        <f>IF(D2485&lt;=18,"LOW (1-18)","HIGH (19-36)")</f>
        <v>HIGH (19-36)</v>
      </c>
      <c r="G2485">
        <f>INT((D2485-1)/6)+1</f>
        <v>5</v>
      </c>
      <c r="H2485">
        <f>MOD(D2485-1,6)+1</f>
        <v>3</v>
      </c>
      <c r="I2485">
        <f>37-D2485</f>
        <v>10</v>
      </c>
      <c r="J2485">
        <f>ABS(D2485-D2486)</f>
        <v>3</v>
      </c>
    </row>
    <row r="2486">
      <c r="A2486">
        <v>25085</v>
      </c>
      <c r="B2486" t="str">
        <v>2024-11-21</v>
      </c>
      <c r="C2486" t="str">
        <v>Evening</v>
      </c>
      <c r="D2486">
        <v>24</v>
      </c>
      <c r="E2486" t="str">
        <f>IF(MOD(D2486,2)=0,"EVEN","ODD")</f>
        <v>EVEN</v>
      </c>
      <c r="F2486" t="str">
        <f>IF(D2486&lt;=18,"LOW (1-18)","HIGH (19-36)")</f>
        <v>HIGH (19-36)</v>
      </c>
      <c r="G2486">
        <f>INT((D2486-1)/6)+1</f>
        <v>4</v>
      </c>
      <c r="H2486">
        <f>MOD(D2486-1,6)+1</f>
        <v>6</v>
      </c>
      <c r="I2486">
        <f>37-D2486</f>
        <v>13</v>
      </c>
      <c r="J2486">
        <f>ABS(D2486-D2487)</f>
        <v>7</v>
      </c>
    </row>
    <row r="2487">
      <c r="A2487">
        <v>25084</v>
      </c>
      <c r="B2487" t="str">
        <v>2024-11-21</v>
      </c>
      <c r="C2487" t="str">
        <v>Afternoon</v>
      </c>
      <c r="D2487">
        <v>17</v>
      </c>
      <c r="E2487" t="str">
        <f>IF(MOD(D2487,2)=0,"EVEN","ODD")</f>
        <v>ODD</v>
      </c>
      <c r="F2487" t="str">
        <f>IF(D2487&lt;=18,"LOW (1-18)","HIGH (19-36)")</f>
        <v>LOW (1-18)</v>
      </c>
      <c r="G2487">
        <f>INT((D2487-1)/6)+1</f>
        <v>3</v>
      </c>
      <c r="H2487">
        <f>MOD(D2487-1,6)+1</f>
        <v>5</v>
      </c>
      <c r="I2487">
        <f>37-D2487</f>
        <v>20</v>
      </c>
      <c r="J2487">
        <f>ABS(D2487-D2488)</f>
        <v>6</v>
      </c>
    </row>
    <row r="2488">
      <c r="A2488">
        <v>25083</v>
      </c>
      <c r="B2488" t="str">
        <v>2024-11-21</v>
      </c>
      <c r="C2488" t="str">
        <v>Midday</v>
      </c>
      <c r="D2488">
        <v>11</v>
      </c>
      <c r="E2488" t="str">
        <f>IF(MOD(D2488,2)=0,"EVEN","ODD")</f>
        <v>ODD</v>
      </c>
      <c r="F2488" t="str">
        <f>IF(D2488&lt;=18,"LOW (1-18)","HIGH (19-36)")</f>
        <v>LOW (1-18)</v>
      </c>
      <c r="G2488">
        <f>INT((D2488-1)/6)+1</f>
        <v>2</v>
      </c>
      <c r="H2488">
        <f>MOD(D2488-1,6)+1</f>
        <v>5</v>
      </c>
      <c r="I2488">
        <f>37-D2488</f>
        <v>26</v>
      </c>
      <c r="J2488">
        <f>ABS(D2488-D2489)</f>
        <v>19</v>
      </c>
    </row>
    <row r="2489">
      <c r="A2489">
        <v>25082</v>
      </c>
      <c r="B2489" t="str">
        <v>2024-11-21</v>
      </c>
      <c r="C2489" t="str">
        <v>Morning</v>
      </c>
      <c r="D2489">
        <v>30</v>
      </c>
      <c r="E2489" t="str">
        <f>IF(MOD(D2489,2)=0,"EVEN","ODD")</f>
        <v>EVEN</v>
      </c>
      <c r="F2489" t="str">
        <f>IF(D2489&lt;=18,"LOW (1-18)","HIGH (19-36)")</f>
        <v>HIGH (19-36)</v>
      </c>
      <c r="G2489">
        <f>INT((D2489-1)/6)+1</f>
        <v>5</v>
      </c>
      <c r="H2489">
        <f>MOD(D2489-1,6)+1</f>
        <v>6</v>
      </c>
      <c r="I2489">
        <f>37-D2489</f>
        <v>7</v>
      </c>
      <c r="J2489">
        <f>ABS(D2489-D2490)</f>
        <v>2</v>
      </c>
    </row>
    <row r="2490">
      <c r="A2490">
        <v>25081</v>
      </c>
      <c r="B2490" t="str">
        <v>2024-11-20</v>
      </c>
      <c r="C2490" t="str">
        <v>Evening</v>
      </c>
      <c r="D2490">
        <v>28</v>
      </c>
      <c r="E2490" t="str">
        <f>IF(MOD(D2490,2)=0,"EVEN","ODD")</f>
        <v>EVEN</v>
      </c>
      <c r="F2490" t="str">
        <f>IF(D2490&lt;=18,"LOW (1-18)","HIGH (19-36)")</f>
        <v>HIGH (19-36)</v>
      </c>
      <c r="G2490">
        <f>INT((D2490-1)/6)+1</f>
        <v>5</v>
      </c>
      <c r="H2490">
        <f>MOD(D2490-1,6)+1</f>
        <v>4</v>
      </c>
      <c r="I2490">
        <f>37-D2490</f>
        <v>9</v>
      </c>
      <c r="J2490">
        <f>ABS(D2490-D2491)</f>
        <v>23</v>
      </c>
    </row>
    <row r="2491">
      <c r="A2491">
        <v>25080</v>
      </c>
      <c r="B2491" t="str">
        <v>2024-11-20</v>
      </c>
      <c r="C2491" t="str">
        <v>Afternoon</v>
      </c>
      <c r="D2491">
        <v>5</v>
      </c>
      <c r="E2491" t="str">
        <f>IF(MOD(D2491,2)=0,"EVEN","ODD")</f>
        <v>ODD</v>
      </c>
      <c r="F2491" t="str">
        <f>IF(D2491&lt;=18,"LOW (1-18)","HIGH (19-36)")</f>
        <v>LOW (1-18)</v>
      </c>
      <c r="G2491">
        <f>INT((D2491-1)/6)+1</f>
        <v>1</v>
      </c>
      <c r="H2491">
        <f>MOD(D2491-1,6)+1</f>
        <v>5</v>
      </c>
      <c r="I2491">
        <f>37-D2491</f>
        <v>32</v>
      </c>
      <c r="J2491">
        <f>ABS(D2491-D2492)</f>
        <v>2</v>
      </c>
    </row>
    <row r="2492">
      <c r="A2492">
        <v>25079</v>
      </c>
      <c r="B2492" t="str">
        <v>2024-11-20</v>
      </c>
      <c r="C2492" t="str">
        <v>Midday</v>
      </c>
      <c r="D2492">
        <v>7</v>
      </c>
      <c r="E2492" t="str">
        <f>IF(MOD(D2492,2)=0,"EVEN","ODD")</f>
        <v>ODD</v>
      </c>
      <c r="F2492" t="str">
        <f>IF(D2492&lt;=18,"LOW (1-18)","HIGH (19-36)")</f>
        <v>LOW (1-18)</v>
      </c>
      <c r="G2492">
        <f>INT((D2492-1)/6)+1</f>
        <v>2</v>
      </c>
      <c r="H2492">
        <f>MOD(D2492-1,6)+1</f>
        <v>1</v>
      </c>
      <c r="I2492">
        <f>37-D2492</f>
        <v>30</v>
      </c>
      <c r="J2492">
        <f>ABS(D2492-D2493)</f>
        <v>25</v>
      </c>
    </row>
    <row r="2493">
      <c r="A2493">
        <v>25078</v>
      </c>
      <c r="B2493" t="str">
        <v>2024-11-20</v>
      </c>
      <c r="C2493" t="str">
        <v>Morning</v>
      </c>
      <c r="D2493">
        <v>32</v>
      </c>
      <c r="E2493" t="str">
        <f>IF(MOD(D2493,2)=0,"EVEN","ODD")</f>
        <v>EVEN</v>
      </c>
      <c r="F2493" t="str">
        <f>IF(D2493&lt;=18,"LOW (1-18)","HIGH (19-36)")</f>
        <v>HIGH (19-36)</v>
      </c>
      <c r="G2493">
        <f>INT((D2493-1)/6)+1</f>
        <v>6</v>
      </c>
      <c r="H2493">
        <f>MOD(D2493-1,6)+1</f>
        <v>2</v>
      </c>
      <c r="I2493">
        <f>37-D2493</f>
        <v>5</v>
      </c>
      <c r="J2493">
        <f>ABS(D2493-D2494)</f>
        <v>5</v>
      </c>
    </row>
    <row r="2494">
      <c r="A2494">
        <v>25077</v>
      </c>
      <c r="B2494" t="str">
        <v>2024-11-19</v>
      </c>
      <c r="C2494" t="str">
        <v>Evening</v>
      </c>
      <c r="D2494">
        <v>27</v>
      </c>
      <c r="E2494" t="str">
        <f>IF(MOD(D2494,2)=0,"EVEN","ODD")</f>
        <v>ODD</v>
      </c>
      <c r="F2494" t="str">
        <f>IF(D2494&lt;=18,"LOW (1-18)","HIGH (19-36)")</f>
        <v>HIGH (19-36)</v>
      </c>
      <c r="G2494">
        <f>INT((D2494-1)/6)+1</f>
        <v>5</v>
      </c>
      <c r="H2494">
        <f>MOD(D2494-1,6)+1</f>
        <v>3</v>
      </c>
      <c r="I2494">
        <f>37-D2494</f>
        <v>10</v>
      </c>
      <c r="J2494">
        <f>ABS(D2494-D2495)</f>
        <v>7</v>
      </c>
    </row>
    <row r="2495">
      <c r="A2495">
        <v>25076</v>
      </c>
      <c r="B2495" t="str">
        <v>2024-11-19</v>
      </c>
      <c r="C2495" t="str">
        <v>Afternoon</v>
      </c>
      <c r="D2495">
        <v>34</v>
      </c>
      <c r="E2495" t="str">
        <f>IF(MOD(D2495,2)=0,"EVEN","ODD")</f>
        <v>EVEN</v>
      </c>
      <c r="F2495" t="str">
        <f>IF(D2495&lt;=18,"LOW (1-18)","HIGH (19-36)")</f>
        <v>HIGH (19-36)</v>
      </c>
      <c r="G2495">
        <f>INT((D2495-1)/6)+1</f>
        <v>6</v>
      </c>
      <c r="H2495">
        <f>MOD(D2495-1,6)+1</f>
        <v>4</v>
      </c>
      <c r="I2495">
        <f>37-D2495</f>
        <v>3</v>
      </c>
      <c r="J2495">
        <f>ABS(D2495-D2496)</f>
        <v>6</v>
      </c>
    </row>
    <row r="2496">
      <c r="A2496">
        <v>25075</v>
      </c>
      <c r="B2496" t="str">
        <v>2024-11-19</v>
      </c>
      <c r="C2496" t="str">
        <v>Midday</v>
      </c>
      <c r="D2496">
        <v>28</v>
      </c>
      <c r="E2496" t="str">
        <f>IF(MOD(D2496,2)=0,"EVEN","ODD")</f>
        <v>EVEN</v>
      </c>
      <c r="F2496" t="str">
        <f>IF(D2496&lt;=18,"LOW (1-18)","HIGH (19-36)")</f>
        <v>HIGH (19-36)</v>
      </c>
      <c r="G2496">
        <f>INT((D2496-1)/6)+1</f>
        <v>5</v>
      </c>
      <c r="H2496">
        <f>MOD(D2496-1,6)+1</f>
        <v>4</v>
      </c>
      <c r="I2496">
        <f>37-D2496</f>
        <v>9</v>
      </c>
      <c r="J2496">
        <f>ABS(D2496-D2497)</f>
        <v>20</v>
      </c>
    </row>
    <row r="2497">
      <c r="A2497">
        <v>25074</v>
      </c>
      <c r="B2497" t="str">
        <v>2024-11-19</v>
      </c>
      <c r="C2497" t="str">
        <v>Morning</v>
      </c>
      <c r="D2497">
        <v>8</v>
      </c>
      <c r="E2497" t="str">
        <f>IF(MOD(D2497,2)=0,"EVEN","ODD")</f>
        <v>EVEN</v>
      </c>
      <c r="F2497" t="str">
        <f>IF(D2497&lt;=18,"LOW (1-18)","HIGH (19-36)")</f>
        <v>LOW (1-18)</v>
      </c>
      <c r="G2497">
        <f>INT((D2497-1)/6)+1</f>
        <v>2</v>
      </c>
      <c r="H2497">
        <f>MOD(D2497-1,6)+1</f>
        <v>2</v>
      </c>
      <c r="I2497">
        <f>37-D2497</f>
        <v>29</v>
      </c>
      <c r="J2497">
        <f>ABS(D2497-D2498)</f>
        <v>23</v>
      </c>
    </row>
    <row r="2498">
      <c r="A2498">
        <v>25073</v>
      </c>
      <c r="B2498" t="str">
        <v>2024-11-18</v>
      </c>
      <c r="C2498" t="str">
        <v>Evening</v>
      </c>
      <c r="D2498">
        <v>31</v>
      </c>
      <c r="E2498" t="str">
        <f>IF(MOD(D2498,2)=0,"EVEN","ODD")</f>
        <v>ODD</v>
      </c>
      <c r="F2498" t="str">
        <f>IF(D2498&lt;=18,"LOW (1-18)","HIGH (19-36)")</f>
        <v>HIGH (19-36)</v>
      </c>
      <c r="G2498">
        <f>INT((D2498-1)/6)+1</f>
        <v>6</v>
      </c>
      <c r="H2498">
        <f>MOD(D2498-1,6)+1</f>
        <v>1</v>
      </c>
      <c r="I2498">
        <f>37-D2498</f>
        <v>6</v>
      </c>
      <c r="J2498">
        <f>ABS(D2498-D2499)</f>
        <v>27</v>
      </c>
    </row>
    <row r="2499">
      <c r="A2499">
        <v>25072</v>
      </c>
      <c r="B2499" t="str">
        <v>2024-11-18</v>
      </c>
      <c r="C2499" t="str">
        <v>Afternoon</v>
      </c>
      <c r="D2499">
        <v>4</v>
      </c>
      <c r="E2499" t="str">
        <f>IF(MOD(D2499,2)=0,"EVEN","ODD")</f>
        <v>EVEN</v>
      </c>
      <c r="F2499" t="str">
        <f>IF(D2499&lt;=18,"LOW (1-18)","HIGH (19-36)")</f>
        <v>LOW (1-18)</v>
      </c>
      <c r="G2499">
        <f>INT((D2499-1)/6)+1</f>
        <v>1</v>
      </c>
      <c r="H2499">
        <f>MOD(D2499-1,6)+1</f>
        <v>4</v>
      </c>
      <c r="I2499">
        <f>37-D2499</f>
        <v>33</v>
      </c>
      <c r="J2499">
        <f>ABS(D2499-D2500)</f>
        <v>3</v>
      </c>
    </row>
    <row r="2500">
      <c r="A2500">
        <v>25071</v>
      </c>
      <c r="B2500" t="str">
        <v>2024-11-18</v>
      </c>
      <c r="C2500" t="str">
        <v>Midday</v>
      </c>
      <c r="D2500">
        <v>1</v>
      </c>
      <c r="E2500" t="str">
        <f>IF(MOD(D2500,2)=0,"EVEN","ODD")</f>
        <v>ODD</v>
      </c>
      <c r="F2500" t="str">
        <f>IF(D2500&lt;=18,"LOW (1-18)","HIGH (19-36)")</f>
        <v>LOW (1-18)</v>
      </c>
      <c r="G2500">
        <f>INT((D2500-1)/6)+1</f>
        <v>1</v>
      </c>
      <c r="H2500">
        <f>MOD(D2500-1,6)+1</f>
        <v>1</v>
      </c>
      <c r="I2500">
        <f>37-D2500</f>
        <v>36</v>
      </c>
      <c r="J2500">
        <f>ABS(D2500-D2501)</f>
        <v>10</v>
      </c>
    </row>
    <row r="2501">
      <c r="A2501">
        <v>25070</v>
      </c>
      <c r="B2501" t="str">
        <v>2024-11-18</v>
      </c>
      <c r="C2501" t="str">
        <v>Morning</v>
      </c>
      <c r="D2501">
        <v>11</v>
      </c>
      <c r="E2501" t="str">
        <f>IF(MOD(D2501,2)=0,"EVEN","ODD")</f>
        <v>ODD</v>
      </c>
      <c r="F2501" t="str">
        <f>IF(D2501&lt;=18,"LOW (1-18)","HIGH (19-36)")</f>
        <v>LOW (1-18)</v>
      </c>
      <c r="G2501">
        <f>INT((D2501-1)/6)+1</f>
        <v>2</v>
      </c>
      <c r="H2501">
        <f>MOD(D2501-1,6)+1</f>
        <v>5</v>
      </c>
      <c r="I2501">
        <f>37-D2501</f>
        <v>26</v>
      </c>
      <c r="J2501">
        <f>ABS(D2501-D2502)</f>
        <v>13</v>
      </c>
    </row>
    <row r="2502">
      <c r="A2502">
        <v>25069</v>
      </c>
      <c r="B2502" t="str">
        <v>2024-11-16</v>
      </c>
      <c r="C2502" t="str">
        <v>Evening</v>
      </c>
      <c r="D2502">
        <v>24</v>
      </c>
      <c r="E2502" t="str">
        <f>IF(MOD(D2502,2)=0,"EVEN","ODD")</f>
        <v>EVEN</v>
      </c>
      <c r="F2502" t="str">
        <f>IF(D2502&lt;=18,"LOW (1-18)","HIGH (19-36)")</f>
        <v>HIGH (19-36)</v>
      </c>
      <c r="G2502">
        <f>INT((D2502-1)/6)+1</f>
        <v>4</v>
      </c>
      <c r="H2502">
        <f>MOD(D2502-1,6)+1</f>
        <v>6</v>
      </c>
      <c r="I2502">
        <f>37-D2502</f>
        <v>13</v>
      </c>
      <c r="J2502">
        <f>ABS(D2502-D2503)</f>
        <v>4</v>
      </c>
    </row>
    <row r="2503">
      <c r="A2503">
        <v>25068</v>
      </c>
      <c r="B2503" t="str">
        <v>2024-11-16</v>
      </c>
      <c r="C2503" t="str">
        <v>Afternoon</v>
      </c>
      <c r="D2503">
        <v>20</v>
      </c>
      <c r="E2503" t="str">
        <f>IF(MOD(D2503,2)=0,"EVEN","ODD")</f>
        <v>EVEN</v>
      </c>
      <c r="F2503" t="str">
        <f>IF(D2503&lt;=18,"LOW (1-18)","HIGH (19-36)")</f>
        <v>HIGH (19-36)</v>
      </c>
      <c r="G2503">
        <f>INT((D2503-1)/6)+1</f>
        <v>4</v>
      </c>
      <c r="H2503">
        <f>MOD(D2503-1,6)+1</f>
        <v>2</v>
      </c>
      <c r="I2503">
        <f>37-D2503</f>
        <v>17</v>
      </c>
      <c r="J2503">
        <f>ABS(D2503-D2504)</f>
        <v>9</v>
      </c>
    </row>
    <row r="2504">
      <c r="A2504">
        <v>25067</v>
      </c>
      <c r="B2504" t="str">
        <v>2024-11-16</v>
      </c>
      <c r="C2504" t="str">
        <v>Midday</v>
      </c>
      <c r="D2504">
        <v>11</v>
      </c>
      <c r="E2504" t="str">
        <f>IF(MOD(D2504,2)=0,"EVEN","ODD")</f>
        <v>ODD</v>
      </c>
      <c r="F2504" t="str">
        <f>IF(D2504&lt;=18,"LOW (1-18)","HIGH (19-36)")</f>
        <v>LOW (1-18)</v>
      </c>
      <c r="G2504">
        <f>INT((D2504-1)/6)+1</f>
        <v>2</v>
      </c>
      <c r="H2504">
        <f>MOD(D2504-1,6)+1</f>
        <v>5</v>
      </c>
      <c r="I2504">
        <f>37-D2504</f>
        <v>26</v>
      </c>
      <c r="J2504">
        <f>ABS(D2504-D2505)</f>
        <v>4</v>
      </c>
    </row>
    <row r="2505">
      <c r="A2505">
        <v>25066</v>
      </c>
      <c r="B2505" t="str">
        <v>2024-11-16</v>
      </c>
      <c r="C2505" t="str">
        <v>Morning</v>
      </c>
      <c r="D2505">
        <v>7</v>
      </c>
      <c r="E2505" t="str">
        <f>IF(MOD(D2505,2)=0,"EVEN","ODD")</f>
        <v>ODD</v>
      </c>
      <c r="F2505" t="str">
        <f>IF(D2505&lt;=18,"LOW (1-18)","HIGH (19-36)")</f>
        <v>LOW (1-18)</v>
      </c>
      <c r="G2505">
        <f>INT((D2505-1)/6)+1</f>
        <v>2</v>
      </c>
      <c r="H2505">
        <f>MOD(D2505-1,6)+1</f>
        <v>1</v>
      </c>
      <c r="I2505">
        <f>37-D2505</f>
        <v>30</v>
      </c>
      <c r="J2505">
        <f>ABS(D2505-D2506)</f>
        <v>12</v>
      </c>
    </row>
    <row r="2506">
      <c r="A2506">
        <v>25065</v>
      </c>
      <c r="B2506" t="str">
        <v>2024-11-15</v>
      </c>
      <c r="C2506" t="str">
        <v>Evening</v>
      </c>
      <c r="D2506">
        <v>19</v>
      </c>
      <c r="E2506" t="str">
        <f>IF(MOD(D2506,2)=0,"EVEN","ODD")</f>
        <v>ODD</v>
      </c>
      <c r="F2506" t="str">
        <f>IF(D2506&lt;=18,"LOW (1-18)","HIGH (19-36)")</f>
        <v>HIGH (19-36)</v>
      </c>
      <c r="G2506">
        <f>INT((D2506-1)/6)+1</f>
        <v>4</v>
      </c>
      <c r="H2506">
        <f>MOD(D2506-1,6)+1</f>
        <v>1</v>
      </c>
      <c r="I2506">
        <f>37-D2506</f>
        <v>18</v>
      </c>
      <c r="J2506">
        <f>ABS(D2506-D2507)</f>
        <v>13</v>
      </c>
    </row>
    <row r="2507">
      <c r="A2507">
        <v>25064</v>
      </c>
      <c r="B2507" t="str">
        <v>2024-11-15</v>
      </c>
      <c r="C2507" t="str">
        <v>Afternoon</v>
      </c>
      <c r="D2507">
        <v>6</v>
      </c>
      <c r="E2507" t="str">
        <f>IF(MOD(D2507,2)=0,"EVEN","ODD")</f>
        <v>EVEN</v>
      </c>
      <c r="F2507" t="str">
        <f>IF(D2507&lt;=18,"LOW (1-18)","HIGH (19-36)")</f>
        <v>LOW (1-18)</v>
      </c>
      <c r="G2507">
        <f>INT((D2507-1)/6)+1</f>
        <v>1</v>
      </c>
      <c r="H2507">
        <f>MOD(D2507-1,6)+1</f>
        <v>6</v>
      </c>
      <c r="I2507">
        <f>37-D2507</f>
        <v>31</v>
      </c>
      <c r="J2507">
        <f>ABS(D2507-D2508)</f>
        <v>11</v>
      </c>
    </row>
    <row r="2508">
      <c r="A2508">
        <v>25063</v>
      </c>
      <c r="B2508" t="str">
        <v>2024-11-15</v>
      </c>
      <c r="C2508" t="str">
        <v>Midday</v>
      </c>
      <c r="D2508">
        <v>17</v>
      </c>
      <c r="E2508" t="str">
        <f>IF(MOD(D2508,2)=0,"EVEN","ODD")</f>
        <v>ODD</v>
      </c>
      <c r="F2508" t="str">
        <f>IF(D2508&lt;=18,"LOW (1-18)","HIGH (19-36)")</f>
        <v>LOW (1-18)</v>
      </c>
      <c r="G2508">
        <f>INT((D2508-1)/6)+1</f>
        <v>3</v>
      </c>
      <c r="H2508">
        <f>MOD(D2508-1,6)+1</f>
        <v>5</v>
      </c>
      <c r="I2508">
        <f>37-D2508</f>
        <v>20</v>
      </c>
      <c r="J2508">
        <f>ABS(D2508-D2509)</f>
        <v>7</v>
      </c>
    </row>
    <row r="2509">
      <c r="A2509">
        <v>25062</v>
      </c>
      <c r="B2509" t="str">
        <v>2024-11-15</v>
      </c>
      <c r="C2509" t="str">
        <v>Morning</v>
      </c>
      <c r="D2509">
        <v>24</v>
      </c>
      <c r="E2509" t="str">
        <f>IF(MOD(D2509,2)=0,"EVEN","ODD")</f>
        <v>EVEN</v>
      </c>
      <c r="F2509" t="str">
        <f>IF(D2509&lt;=18,"LOW (1-18)","HIGH (19-36)")</f>
        <v>HIGH (19-36)</v>
      </c>
      <c r="G2509">
        <f>INT((D2509-1)/6)+1</f>
        <v>4</v>
      </c>
      <c r="H2509">
        <f>MOD(D2509-1,6)+1</f>
        <v>6</v>
      </c>
      <c r="I2509">
        <f>37-D2509</f>
        <v>13</v>
      </c>
      <c r="J2509">
        <f>ABS(D2509-D2510)</f>
        <v>0</v>
      </c>
    </row>
    <row r="2510">
      <c r="A2510">
        <v>25061</v>
      </c>
      <c r="B2510" t="str">
        <v>2024-11-14</v>
      </c>
      <c r="C2510" t="str">
        <v>Evening</v>
      </c>
      <c r="D2510">
        <v>24</v>
      </c>
      <c r="E2510" t="str">
        <f>IF(MOD(D2510,2)=0,"EVEN","ODD")</f>
        <v>EVEN</v>
      </c>
      <c r="F2510" t="str">
        <f>IF(D2510&lt;=18,"LOW (1-18)","HIGH (19-36)")</f>
        <v>HIGH (19-36)</v>
      </c>
      <c r="G2510">
        <f>INT((D2510-1)/6)+1</f>
        <v>4</v>
      </c>
      <c r="H2510">
        <f>MOD(D2510-1,6)+1</f>
        <v>6</v>
      </c>
      <c r="I2510">
        <f>37-D2510</f>
        <v>13</v>
      </c>
      <c r="J2510">
        <f>ABS(D2510-D2511)</f>
        <v>3</v>
      </c>
    </row>
    <row r="2511">
      <c r="A2511">
        <v>25060</v>
      </c>
      <c r="B2511" t="str">
        <v>2024-11-14</v>
      </c>
      <c r="C2511" t="str">
        <v>Afternoon</v>
      </c>
      <c r="D2511">
        <v>27</v>
      </c>
      <c r="E2511" t="str">
        <f>IF(MOD(D2511,2)=0,"EVEN","ODD")</f>
        <v>ODD</v>
      </c>
      <c r="F2511" t="str">
        <f>IF(D2511&lt;=18,"LOW (1-18)","HIGH (19-36)")</f>
        <v>HIGH (19-36)</v>
      </c>
      <c r="G2511">
        <f>INT((D2511-1)/6)+1</f>
        <v>5</v>
      </c>
      <c r="H2511">
        <f>MOD(D2511-1,6)+1</f>
        <v>3</v>
      </c>
      <c r="I2511">
        <f>37-D2511</f>
        <v>10</v>
      </c>
      <c r="J2511">
        <f>ABS(D2511-D2512)</f>
        <v>1</v>
      </c>
    </row>
    <row r="2512">
      <c r="A2512">
        <v>25059</v>
      </c>
      <c r="B2512" t="str">
        <v>2024-11-14</v>
      </c>
      <c r="C2512" t="str">
        <v>Midday</v>
      </c>
      <c r="D2512">
        <v>28</v>
      </c>
      <c r="E2512" t="str">
        <f>IF(MOD(D2512,2)=0,"EVEN","ODD")</f>
        <v>EVEN</v>
      </c>
      <c r="F2512" t="str">
        <f>IF(D2512&lt;=18,"LOW (1-18)","HIGH (19-36)")</f>
        <v>HIGH (19-36)</v>
      </c>
      <c r="G2512">
        <f>INT((D2512-1)/6)+1</f>
        <v>5</v>
      </c>
      <c r="H2512">
        <f>MOD(D2512-1,6)+1</f>
        <v>4</v>
      </c>
      <c r="I2512">
        <f>37-D2512</f>
        <v>9</v>
      </c>
      <c r="J2512">
        <f>ABS(D2512-D2513)</f>
        <v>9</v>
      </c>
    </row>
    <row r="2513">
      <c r="A2513">
        <v>25058</v>
      </c>
      <c r="B2513" t="str">
        <v>2024-11-14</v>
      </c>
      <c r="C2513" t="str">
        <v>Morning</v>
      </c>
      <c r="D2513">
        <v>19</v>
      </c>
      <c r="E2513" t="str">
        <f>IF(MOD(D2513,2)=0,"EVEN","ODD")</f>
        <v>ODD</v>
      </c>
      <c r="F2513" t="str">
        <f>IF(D2513&lt;=18,"LOW (1-18)","HIGH (19-36)")</f>
        <v>HIGH (19-36)</v>
      </c>
      <c r="G2513">
        <f>INT((D2513-1)/6)+1</f>
        <v>4</v>
      </c>
      <c r="H2513">
        <f>MOD(D2513-1,6)+1</f>
        <v>1</v>
      </c>
      <c r="I2513">
        <f>37-D2513</f>
        <v>18</v>
      </c>
      <c r="J2513">
        <f>ABS(D2513-D2514)</f>
        <v>9</v>
      </c>
    </row>
    <row r="2514">
      <c r="A2514">
        <v>25057</v>
      </c>
      <c r="B2514" t="str">
        <v>2024-11-13</v>
      </c>
      <c r="C2514" t="str">
        <v>Evening</v>
      </c>
      <c r="D2514">
        <v>28</v>
      </c>
      <c r="E2514" t="str">
        <f>IF(MOD(D2514,2)=0,"EVEN","ODD")</f>
        <v>EVEN</v>
      </c>
      <c r="F2514" t="str">
        <f>IF(D2514&lt;=18,"LOW (1-18)","HIGH (19-36)")</f>
        <v>HIGH (19-36)</v>
      </c>
      <c r="G2514">
        <f>INT((D2514-1)/6)+1</f>
        <v>5</v>
      </c>
      <c r="H2514">
        <f>MOD(D2514-1,6)+1</f>
        <v>4</v>
      </c>
      <c r="I2514">
        <f>37-D2514</f>
        <v>9</v>
      </c>
      <c r="J2514">
        <f>ABS(D2514-D2515)</f>
        <v>2</v>
      </c>
    </row>
    <row r="2515">
      <c r="A2515">
        <v>25056</v>
      </c>
      <c r="B2515" t="str">
        <v>2024-11-13</v>
      </c>
      <c r="C2515" t="str">
        <v>Afternoon</v>
      </c>
      <c r="D2515">
        <v>26</v>
      </c>
      <c r="E2515" t="str">
        <f>IF(MOD(D2515,2)=0,"EVEN","ODD")</f>
        <v>EVEN</v>
      </c>
      <c r="F2515" t="str">
        <f>IF(D2515&lt;=18,"LOW (1-18)","HIGH (19-36)")</f>
        <v>HIGH (19-36)</v>
      </c>
      <c r="G2515">
        <f>INT((D2515-1)/6)+1</f>
        <v>5</v>
      </c>
      <c r="H2515">
        <f>MOD(D2515-1,6)+1</f>
        <v>2</v>
      </c>
      <c r="I2515">
        <f>37-D2515</f>
        <v>11</v>
      </c>
      <c r="J2515">
        <f>ABS(D2515-D2516)</f>
        <v>11</v>
      </c>
    </row>
    <row r="2516">
      <c r="A2516">
        <v>25055</v>
      </c>
      <c r="B2516" t="str">
        <v>2024-11-13</v>
      </c>
      <c r="C2516" t="str">
        <v>Midday</v>
      </c>
      <c r="D2516">
        <v>15</v>
      </c>
      <c r="E2516" t="str">
        <f>IF(MOD(D2516,2)=0,"EVEN","ODD")</f>
        <v>ODD</v>
      </c>
      <c r="F2516" t="str">
        <f>IF(D2516&lt;=18,"LOW (1-18)","HIGH (19-36)")</f>
        <v>LOW (1-18)</v>
      </c>
      <c r="G2516">
        <f>INT((D2516-1)/6)+1</f>
        <v>3</v>
      </c>
      <c r="H2516">
        <f>MOD(D2516-1,6)+1</f>
        <v>3</v>
      </c>
      <c r="I2516">
        <f>37-D2516</f>
        <v>22</v>
      </c>
      <c r="J2516">
        <f>ABS(D2516-D2517)</f>
        <v>15</v>
      </c>
    </row>
    <row r="2517">
      <c r="A2517">
        <v>25054</v>
      </c>
      <c r="B2517" t="str">
        <v>2024-11-13</v>
      </c>
      <c r="C2517" t="str">
        <v>Morning</v>
      </c>
      <c r="D2517">
        <v>30</v>
      </c>
      <c r="E2517" t="str">
        <f>IF(MOD(D2517,2)=0,"EVEN","ODD")</f>
        <v>EVEN</v>
      </c>
      <c r="F2517" t="str">
        <f>IF(D2517&lt;=18,"LOW (1-18)","HIGH (19-36)")</f>
        <v>HIGH (19-36)</v>
      </c>
      <c r="G2517">
        <f>INT((D2517-1)/6)+1</f>
        <v>5</v>
      </c>
      <c r="H2517">
        <f>MOD(D2517-1,6)+1</f>
        <v>6</v>
      </c>
      <c r="I2517">
        <f>37-D2517</f>
        <v>7</v>
      </c>
      <c r="J2517">
        <f>ABS(D2517-D2518)</f>
        <v>9</v>
      </c>
    </row>
    <row r="2518">
      <c r="A2518">
        <v>25053</v>
      </c>
      <c r="B2518" t="str">
        <v>2024-11-12</v>
      </c>
      <c r="C2518" t="str">
        <v>Evening</v>
      </c>
      <c r="D2518">
        <v>21</v>
      </c>
      <c r="E2518" t="str">
        <f>IF(MOD(D2518,2)=0,"EVEN","ODD")</f>
        <v>ODD</v>
      </c>
      <c r="F2518" t="str">
        <f>IF(D2518&lt;=18,"LOW (1-18)","HIGH (19-36)")</f>
        <v>HIGH (19-36)</v>
      </c>
      <c r="G2518">
        <f>INT((D2518-1)/6)+1</f>
        <v>4</v>
      </c>
      <c r="H2518">
        <f>MOD(D2518-1,6)+1</f>
        <v>3</v>
      </c>
      <c r="I2518">
        <f>37-D2518</f>
        <v>16</v>
      </c>
      <c r="J2518">
        <f>ABS(D2518-D2519)</f>
        <v>10</v>
      </c>
    </row>
    <row r="2519">
      <c r="A2519">
        <v>25052</v>
      </c>
      <c r="B2519" t="str">
        <v>2024-11-12</v>
      </c>
      <c r="C2519" t="str">
        <v>Afternoon</v>
      </c>
      <c r="D2519">
        <v>11</v>
      </c>
      <c r="E2519" t="str">
        <f>IF(MOD(D2519,2)=0,"EVEN","ODD")</f>
        <v>ODD</v>
      </c>
      <c r="F2519" t="str">
        <f>IF(D2519&lt;=18,"LOW (1-18)","HIGH (19-36)")</f>
        <v>LOW (1-18)</v>
      </c>
      <c r="G2519">
        <f>INT((D2519-1)/6)+1</f>
        <v>2</v>
      </c>
      <c r="H2519">
        <f>MOD(D2519-1,6)+1</f>
        <v>5</v>
      </c>
      <c r="I2519">
        <f>37-D2519</f>
        <v>26</v>
      </c>
      <c r="J2519">
        <f>ABS(D2519-D2520)</f>
        <v>21</v>
      </c>
    </row>
    <row r="2520">
      <c r="A2520">
        <v>25051</v>
      </c>
      <c r="B2520" t="str">
        <v>2024-11-12</v>
      </c>
      <c r="C2520" t="str">
        <v>Midday</v>
      </c>
      <c r="D2520">
        <v>32</v>
      </c>
      <c r="E2520" t="str">
        <f>IF(MOD(D2520,2)=0,"EVEN","ODD")</f>
        <v>EVEN</v>
      </c>
      <c r="F2520" t="str">
        <f>IF(D2520&lt;=18,"LOW (1-18)","HIGH (19-36)")</f>
        <v>HIGH (19-36)</v>
      </c>
      <c r="G2520">
        <f>INT((D2520-1)/6)+1</f>
        <v>6</v>
      </c>
      <c r="H2520">
        <f>MOD(D2520-1,6)+1</f>
        <v>2</v>
      </c>
      <c r="I2520">
        <f>37-D2520</f>
        <v>5</v>
      </c>
      <c r="J2520">
        <f>ABS(D2520-D2521)</f>
        <v>31</v>
      </c>
    </row>
    <row r="2521">
      <c r="A2521">
        <v>25050</v>
      </c>
      <c r="B2521" t="str">
        <v>2024-11-12</v>
      </c>
      <c r="C2521" t="str">
        <v>Morning</v>
      </c>
      <c r="D2521">
        <v>1</v>
      </c>
      <c r="E2521" t="str">
        <f>IF(MOD(D2521,2)=0,"EVEN","ODD")</f>
        <v>ODD</v>
      </c>
      <c r="F2521" t="str">
        <f>IF(D2521&lt;=18,"LOW (1-18)","HIGH (19-36)")</f>
        <v>LOW (1-18)</v>
      </c>
      <c r="G2521">
        <f>INT((D2521-1)/6)+1</f>
        <v>1</v>
      </c>
      <c r="H2521">
        <f>MOD(D2521-1,6)+1</f>
        <v>1</v>
      </c>
      <c r="I2521">
        <f>37-D2521</f>
        <v>36</v>
      </c>
      <c r="J2521">
        <f>ABS(D2521-D2522)</f>
        <v>25</v>
      </c>
    </row>
    <row r="2522">
      <c r="A2522">
        <v>25049</v>
      </c>
      <c r="B2522" t="str">
        <v>2024-11-11</v>
      </c>
      <c r="C2522" t="str">
        <v>Evening</v>
      </c>
      <c r="D2522">
        <v>26</v>
      </c>
      <c r="E2522" t="str">
        <f>IF(MOD(D2522,2)=0,"EVEN","ODD")</f>
        <v>EVEN</v>
      </c>
      <c r="F2522" t="str">
        <f>IF(D2522&lt;=18,"LOW (1-18)","HIGH (19-36)")</f>
        <v>HIGH (19-36)</v>
      </c>
      <c r="G2522">
        <f>INT((D2522-1)/6)+1</f>
        <v>5</v>
      </c>
      <c r="H2522">
        <f>MOD(D2522-1,6)+1</f>
        <v>2</v>
      </c>
      <c r="I2522">
        <f>37-D2522</f>
        <v>11</v>
      </c>
      <c r="J2522">
        <f>ABS(D2522-D2523)</f>
        <v>14</v>
      </c>
    </row>
    <row r="2523">
      <c r="A2523">
        <v>25048</v>
      </c>
      <c r="B2523" t="str">
        <v>2024-11-11</v>
      </c>
      <c r="C2523" t="str">
        <v>Afternoon</v>
      </c>
      <c r="D2523">
        <v>12</v>
      </c>
      <c r="E2523" t="str">
        <f>IF(MOD(D2523,2)=0,"EVEN","ODD")</f>
        <v>EVEN</v>
      </c>
      <c r="F2523" t="str">
        <f>IF(D2523&lt;=18,"LOW (1-18)","HIGH (19-36)")</f>
        <v>LOW (1-18)</v>
      </c>
      <c r="G2523">
        <f>INT((D2523-1)/6)+1</f>
        <v>2</v>
      </c>
      <c r="H2523">
        <f>MOD(D2523-1,6)+1</f>
        <v>6</v>
      </c>
      <c r="I2523">
        <f>37-D2523</f>
        <v>25</v>
      </c>
      <c r="J2523">
        <f>ABS(D2523-D2524)</f>
        <v>2</v>
      </c>
    </row>
    <row r="2524">
      <c r="A2524">
        <v>25047</v>
      </c>
      <c r="B2524" t="str">
        <v>2024-11-11</v>
      </c>
      <c r="C2524" t="str">
        <v>Midday</v>
      </c>
      <c r="D2524">
        <v>10</v>
      </c>
      <c r="E2524" t="str">
        <f>IF(MOD(D2524,2)=0,"EVEN","ODD")</f>
        <v>EVEN</v>
      </c>
      <c r="F2524" t="str">
        <f>IF(D2524&lt;=18,"LOW (1-18)","HIGH (19-36)")</f>
        <v>LOW (1-18)</v>
      </c>
      <c r="G2524">
        <f>INT((D2524-1)/6)+1</f>
        <v>2</v>
      </c>
      <c r="H2524">
        <f>MOD(D2524-1,6)+1</f>
        <v>4</v>
      </c>
      <c r="I2524">
        <f>37-D2524</f>
        <v>27</v>
      </c>
      <c r="J2524">
        <f>ABS(D2524-D2525)</f>
        <v>21</v>
      </c>
    </row>
    <row r="2525">
      <c r="A2525">
        <v>25046</v>
      </c>
      <c r="B2525" t="str">
        <v>2024-11-11</v>
      </c>
      <c r="C2525" t="str">
        <v>Morning</v>
      </c>
      <c r="D2525">
        <v>31</v>
      </c>
      <c r="E2525" t="str">
        <f>IF(MOD(D2525,2)=0,"EVEN","ODD")</f>
        <v>ODD</v>
      </c>
      <c r="F2525" t="str">
        <f>IF(D2525&lt;=18,"LOW (1-18)","HIGH (19-36)")</f>
        <v>HIGH (19-36)</v>
      </c>
      <c r="G2525">
        <f>INT((D2525-1)/6)+1</f>
        <v>6</v>
      </c>
      <c r="H2525">
        <f>MOD(D2525-1,6)+1</f>
        <v>1</v>
      </c>
      <c r="I2525">
        <f>37-D2525</f>
        <v>6</v>
      </c>
      <c r="J2525">
        <f>ABS(D2525-D2526)</f>
        <v>27</v>
      </c>
    </row>
    <row r="2526">
      <c r="A2526">
        <v>25045</v>
      </c>
      <c r="B2526" t="str">
        <v>2024-11-09</v>
      </c>
      <c r="C2526" t="str">
        <v>Evening</v>
      </c>
      <c r="D2526">
        <v>4</v>
      </c>
      <c r="E2526" t="str">
        <f>IF(MOD(D2526,2)=0,"EVEN","ODD")</f>
        <v>EVEN</v>
      </c>
      <c r="F2526" t="str">
        <f>IF(D2526&lt;=18,"LOW (1-18)","HIGH (19-36)")</f>
        <v>LOW (1-18)</v>
      </c>
      <c r="G2526">
        <f>INT((D2526-1)/6)+1</f>
        <v>1</v>
      </c>
      <c r="H2526">
        <f>MOD(D2526-1,6)+1</f>
        <v>4</v>
      </c>
      <c r="I2526">
        <f>37-D2526</f>
        <v>33</v>
      </c>
      <c r="J2526">
        <f>ABS(D2526-D2527)</f>
        <v>6</v>
      </c>
    </row>
    <row r="2527">
      <c r="A2527">
        <v>25044</v>
      </c>
      <c r="B2527" t="str">
        <v>2024-11-09</v>
      </c>
      <c r="C2527" t="str">
        <v>Afternoon</v>
      </c>
      <c r="D2527">
        <v>10</v>
      </c>
      <c r="E2527" t="str">
        <f>IF(MOD(D2527,2)=0,"EVEN","ODD")</f>
        <v>EVEN</v>
      </c>
      <c r="F2527" t="str">
        <f>IF(D2527&lt;=18,"LOW (1-18)","HIGH (19-36)")</f>
        <v>LOW (1-18)</v>
      </c>
      <c r="G2527">
        <f>INT((D2527-1)/6)+1</f>
        <v>2</v>
      </c>
      <c r="H2527">
        <f>MOD(D2527-1,6)+1</f>
        <v>4</v>
      </c>
      <c r="I2527">
        <f>37-D2527</f>
        <v>27</v>
      </c>
      <c r="J2527">
        <f>ABS(D2527-D2528)</f>
        <v>7</v>
      </c>
    </row>
    <row r="2528">
      <c r="A2528">
        <v>25043</v>
      </c>
      <c r="B2528" t="str">
        <v>2024-11-09</v>
      </c>
      <c r="C2528" t="str">
        <v>Midday</v>
      </c>
      <c r="D2528">
        <v>17</v>
      </c>
      <c r="E2528" t="str">
        <f>IF(MOD(D2528,2)=0,"EVEN","ODD")</f>
        <v>ODD</v>
      </c>
      <c r="F2528" t="str">
        <f>IF(D2528&lt;=18,"LOW (1-18)","HIGH (19-36)")</f>
        <v>LOW (1-18)</v>
      </c>
      <c r="G2528">
        <f>INT((D2528-1)/6)+1</f>
        <v>3</v>
      </c>
      <c r="H2528">
        <f>MOD(D2528-1,6)+1</f>
        <v>5</v>
      </c>
      <c r="I2528">
        <f>37-D2528</f>
        <v>20</v>
      </c>
      <c r="J2528">
        <f>ABS(D2528-D2529)</f>
        <v>13</v>
      </c>
    </row>
    <row r="2529">
      <c r="A2529">
        <v>25042</v>
      </c>
      <c r="B2529" t="str">
        <v>2024-11-09</v>
      </c>
      <c r="C2529" t="str">
        <v>Morning</v>
      </c>
      <c r="D2529">
        <v>30</v>
      </c>
      <c r="E2529" t="str">
        <f>IF(MOD(D2529,2)=0,"EVEN","ODD")</f>
        <v>EVEN</v>
      </c>
      <c r="F2529" t="str">
        <f>IF(D2529&lt;=18,"LOW (1-18)","HIGH (19-36)")</f>
        <v>HIGH (19-36)</v>
      </c>
      <c r="G2529">
        <f>INT((D2529-1)/6)+1</f>
        <v>5</v>
      </c>
      <c r="H2529">
        <f>MOD(D2529-1,6)+1</f>
        <v>6</v>
      </c>
      <c r="I2529">
        <f>37-D2529</f>
        <v>7</v>
      </c>
      <c r="J2529">
        <f>ABS(D2529-D2530)</f>
        <v>15</v>
      </c>
    </row>
    <row r="2530">
      <c r="A2530">
        <v>25041</v>
      </c>
      <c r="B2530" t="str">
        <v>2024-11-08</v>
      </c>
      <c r="C2530" t="str">
        <v>Evening</v>
      </c>
      <c r="D2530">
        <v>15</v>
      </c>
      <c r="E2530" t="str">
        <f>IF(MOD(D2530,2)=0,"EVEN","ODD")</f>
        <v>ODD</v>
      </c>
      <c r="F2530" t="str">
        <f>IF(D2530&lt;=18,"LOW (1-18)","HIGH (19-36)")</f>
        <v>LOW (1-18)</v>
      </c>
      <c r="G2530">
        <f>INT((D2530-1)/6)+1</f>
        <v>3</v>
      </c>
      <c r="H2530">
        <f>MOD(D2530-1,6)+1</f>
        <v>3</v>
      </c>
      <c r="I2530">
        <f>37-D2530</f>
        <v>22</v>
      </c>
      <c r="J2530">
        <f>ABS(D2530-D2531)</f>
        <v>18</v>
      </c>
    </row>
    <row r="2531">
      <c r="A2531">
        <v>25040</v>
      </c>
      <c r="B2531" t="str">
        <v>2024-11-08</v>
      </c>
      <c r="C2531" t="str">
        <v>Afternoon</v>
      </c>
      <c r="D2531">
        <v>33</v>
      </c>
      <c r="E2531" t="str">
        <f>IF(MOD(D2531,2)=0,"EVEN","ODD")</f>
        <v>ODD</v>
      </c>
      <c r="F2531" t="str">
        <f>IF(D2531&lt;=18,"LOW (1-18)","HIGH (19-36)")</f>
        <v>HIGH (19-36)</v>
      </c>
      <c r="G2531">
        <f>INT((D2531-1)/6)+1</f>
        <v>6</v>
      </c>
      <c r="H2531">
        <f>MOD(D2531-1,6)+1</f>
        <v>3</v>
      </c>
      <c r="I2531">
        <f>37-D2531</f>
        <v>4</v>
      </c>
      <c r="J2531">
        <f>ABS(D2531-D2532)</f>
        <v>11</v>
      </c>
    </row>
    <row r="2532">
      <c r="A2532">
        <v>25039</v>
      </c>
      <c r="B2532" t="str">
        <v>2024-11-08</v>
      </c>
      <c r="C2532" t="str">
        <v>Midday</v>
      </c>
      <c r="D2532">
        <v>22</v>
      </c>
      <c r="E2532" t="str">
        <f>IF(MOD(D2532,2)=0,"EVEN","ODD")</f>
        <v>EVEN</v>
      </c>
      <c r="F2532" t="str">
        <f>IF(D2532&lt;=18,"LOW (1-18)","HIGH (19-36)")</f>
        <v>HIGH (19-36)</v>
      </c>
      <c r="G2532">
        <f>INT((D2532-1)/6)+1</f>
        <v>4</v>
      </c>
      <c r="H2532">
        <f>MOD(D2532-1,6)+1</f>
        <v>4</v>
      </c>
      <c r="I2532">
        <f>37-D2532</f>
        <v>15</v>
      </c>
      <c r="J2532">
        <f>ABS(D2532-D2533)</f>
        <v>14</v>
      </c>
    </row>
    <row r="2533">
      <c r="A2533">
        <v>25038</v>
      </c>
      <c r="B2533" t="str">
        <v>2024-11-08</v>
      </c>
      <c r="C2533" t="str">
        <v>Morning</v>
      </c>
      <c r="D2533">
        <v>36</v>
      </c>
      <c r="E2533" t="str">
        <f>IF(MOD(D2533,2)=0,"EVEN","ODD")</f>
        <v>EVEN</v>
      </c>
      <c r="F2533" t="str">
        <f>IF(D2533&lt;=18,"LOW (1-18)","HIGH (19-36)")</f>
        <v>HIGH (19-36)</v>
      </c>
      <c r="G2533">
        <f>INT((D2533-1)/6)+1</f>
        <v>6</v>
      </c>
      <c r="H2533">
        <f>MOD(D2533-1,6)+1</f>
        <v>6</v>
      </c>
      <c r="I2533">
        <f>37-D2533</f>
        <v>1</v>
      </c>
      <c r="J2533">
        <f>ABS(D2533-D2534)</f>
        <v>30</v>
      </c>
    </row>
    <row r="2534">
      <c r="A2534">
        <v>25037</v>
      </c>
      <c r="B2534" t="str">
        <v>2024-11-07</v>
      </c>
      <c r="C2534" t="str">
        <v>Evening</v>
      </c>
      <c r="D2534">
        <v>6</v>
      </c>
      <c r="E2534" t="str">
        <f>IF(MOD(D2534,2)=0,"EVEN","ODD")</f>
        <v>EVEN</v>
      </c>
      <c r="F2534" t="str">
        <f>IF(D2534&lt;=18,"LOW (1-18)","HIGH (19-36)")</f>
        <v>LOW (1-18)</v>
      </c>
      <c r="G2534">
        <f>INT((D2534-1)/6)+1</f>
        <v>1</v>
      </c>
      <c r="H2534">
        <f>MOD(D2534-1,6)+1</f>
        <v>6</v>
      </c>
      <c r="I2534">
        <f>37-D2534</f>
        <v>31</v>
      </c>
      <c r="J2534">
        <f>ABS(D2534-D2535)</f>
        <v>8</v>
      </c>
    </row>
    <row r="2535">
      <c r="A2535">
        <v>25036</v>
      </c>
      <c r="B2535" t="str">
        <v>2024-11-07</v>
      </c>
      <c r="C2535" t="str">
        <v>Afternoon</v>
      </c>
      <c r="D2535">
        <v>14</v>
      </c>
      <c r="E2535" t="str">
        <f>IF(MOD(D2535,2)=0,"EVEN","ODD")</f>
        <v>EVEN</v>
      </c>
      <c r="F2535" t="str">
        <f>IF(D2535&lt;=18,"LOW (1-18)","HIGH (19-36)")</f>
        <v>LOW (1-18)</v>
      </c>
      <c r="G2535">
        <f>INT((D2535-1)/6)+1</f>
        <v>3</v>
      </c>
      <c r="H2535">
        <f>MOD(D2535-1,6)+1</f>
        <v>2</v>
      </c>
      <c r="I2535">
        <f>37-D2535</f>
        <v>23</v>
      </c>
      <c r="J2535">
        <f>ABS(D2535-D2536)</f>
        <v>15</v>
      </c>
    </row>
    <row r="2536">
      <c r="A2536">
        <v>25035</v>
      </c>
      <c r="B2536" t="str">
        <v>2024-11-07</v>
      </c>
      <c r="C2536" t="str">
        <v>Midday</v>
      </c>
      <c r="D2536">
        <v>29</v>
      </c>
      <c r="E2536" t="str">
        <f>IF(MOD(D2536,2)=0,"EVEN","ODD")</f>
        <v>ODD</v>
      </c>
      <c r="F2536" t="str">
        <f>IF(D2536&lt;=18,"LOW (1-18)","HIGH (19-36)")</f>
        <v>HIGH (19-36)</v>
      </c>
      <c r="G2536">
        <f>INT((D2536-1)/6)+1</f>
        <v>5</v>
      </c>
      <c r="H2536">
        <f>MOD(D2536-1,6)+1</f>
        <v>5</v>
      </c>
      <c r="I2536">
        <f>37-D2536</f>
        <v>8</v>
      </c>
      <c r="J2536">
        <f>ABS(D2536-D2537)</f>
        <v>5</v>
      </c>
    </row>
    <row r="2537">
      <c r="A2537">
        <v>25034</v>
      </c>
      <c r="B2537" t="str">
        <v>2024-11-07</v>
      </c>
      <c r="C2537" t="str">
        <v>Morning</v>
      </c>
      <c r="D2537">
        <v>24</v>
      </c>
      <c r="E2537" t="str">
        <f>IF(MOD(D2537,2)=0,"EVEN","ODD")</f>
        <v>EVEN</v>
      </c>
      <c r="F2537" t="str">
        <f>IF(D2537&lt;=18,"LOW (1-18)","HIGH (19-36)")</f>
        <v>HIGH (19-36)</v>
      </c>
      <c r="G2537">
        <f>INT((D2537-1)/6)+1</f>
        <v>4</v>
      </c>
      <c r="H2537">
        <f>MOD(D2537-1,6)+1</f>
        <v>6</v>
      </c>
      <c r="I2537">
        <f>37-D2537</f>
        <v>13</v>
      </c>
      <c r="J2537">
        <f>ABS(D2537-D2538)</f>
        <v>17</v>
      </c>
    </row>
    <row r="2538">
      <c r="A2538">
        <v>25033</v>
      </c>
      <c r="B2538" t="str">
        <v>2024-11-06</v>
      </c>
      <c r="C2538" t="str">
        <v>Evening</v>
      </c>
      <c r="D2538">
        <v>7</v>
      </c>
      <c r="E2538" t="str">
        <f>IF(MOD(D2538,2)=0,"EVEN","ODD")</f>
        <v>ODD</v>
      </c>
      <c r="F2538" t="str">
        <f>IF(D2538&lt;=18,"LOW (1-18)","HIGH (19-36)")</f>
        <v>LOW (1-18)</v>
      </c>
      <c r="G2538">
        <f>INT((D2538-1)/6)+1</f>
        <v>2</v>
      </c>
      <c r="H2538">
        <f>MOD(D2538-1,6)+1</f>
        <v>1</v>
      </c>
      <c r="I2538">
        <f>37-D2538</f>
        <v>30</v>
      </c>
      <c r="J2538">
        <f>ABS(D2538-D2539)</f>
        <v>2</v>
      </c>
    </row>
    <row r="2539">
      <c r="A2539">
        <v>25032</v>
      </c>
      <c r="B2539" t="str">
        <v>2024-11-06</v>
      </c>
      <c r="C2539" t="str">
        <v>Afternoon</v>
      </c>
      <c r="D2539">
        <v>9</v>
      </c>
      <c r="E2539" t="str">
        <f>IF(MOD(D2539,2)=0,"EVEN","ODD")</f>
        <v>ODD</v>
      </c>
      <c r="F2539" t="str">
        <f>IF(D2539&lt;=18,"LOW (1-18)","HIGH (19-36)")</f>
        <v>LOW (1-18)</v>
      </c>
      <c r="G2539">
        <f>INT((D2539-1)/6)+1</f>
        <v>2</v>
      </c>
      <c r="H2539">
        <f>MOD(D2539-1,6)+1</f>
        <v>3</v>
      </c>
      <c r="I2539">
        <f>37-D2539</f>
        <v>28</v>
      </c>
      <c r="J2539">
        <f>ABS(D2539-D2540)</f>
        <v>9</v>
      </c>
    </row>
    <row r="2540">
      <c r="A2540">
        <v>25031</v>
      </c>
      <c r="B2540" t="str">
        <v>2024-11-06</v>
      </c>
      <c r="C2540" t="str">
        <v>Midday</v>
      </c>
      <c r="D2540">
        <v>18</v>
      </c>
      <c r="E2540" t="str">
        <f>IF(MOD(D2540,2)=0,"EVEN","ODD")</f>
        <v>EVEN</v>
      </c>
      <c r="F2540" t="str">
        <f>IF(D2540&lt;=18,"LOW (1-18)","HIGH (19-36)")</f>
        <v>LOW (1-18)</v>
      </c>
      <c r="G2540">
        <f>INT((D2540-1)/6)+1</f>
        <v>3</v>
      </c>
      <c r="H2540">
        <f>MOD(D2540-1,6)+1</f>
        <v>6</v>
      </c>
      <c r="I2540">
        <f>37-D2540</f>
        <v>19</v>
      </c>
      <c r="J2540">
        <f>ABS(D2540-D2541)</f>
        <v>3</v>
      </c>
    </row>
    <row r="2541">
      <c r="A2541">
        <v>25030</v>
      </c>
      <c r="B2541" t="str">
        <v>2024-11-06</v>
      </c>
      <c r="C2541" t="str">
        <v>Morning</v>
      </c>
      <c r="D2541">
        <v>21</v>
      </c>
      <c r="E2541" t="str">
        <f>IF(MOD(D2541,2)=0,"EVEN","ODD")</f>
        <v>ODD</v>
      </c>
      <c r="F2541" t="str">
        <f>IF(D2541&lt;=18,"LOW (1-18)","HIGH (19-36)")</f>
        <v>HIGH (19-36)</v>
      </c>
      <c r="G2541">
        <f>INT((D2541-1)/6)+1</f>
        <v>4</v>
      </c>
      <c r="H2541">
        <f>MOD(D2541-1,6)+1</f>
        <v>3</v>
      </c>
      <c r="I2541">
        <f>37-D2541</f>
        <v>16</v>
      </c>
      <c r="J2541">
        <f>ABS(D2541-D2542)</f>
        <v>2</v>
      </c>
    </row>
    <row r="2542">
      <c r="A2542">
        <v>25029</v>
      </c>
      <c r="B2542" t="str">
        <v>2024-11-05</v>
      </c>
      <c r="C2542" t="str">
        <v>Evening</v>
      </c>
      <c r="D2542">
        <v>19</v>
      </c>
      <c r="E2542" t="str">
        <f>IF(MOD(D2542,2)=0,"EVEN","ODD")</f>
        <v>ODD</v>
      </c>
      <c r="F2542" t="str">
        <f>IF(D2542&lt;=18,"LOW (1-18)","HIGH (19-36)")</f>
        <v>HIGH (19-36)</v>
      </c>
      <c r="G2542">
        <f>INT((D2542-1)/6)+1</f>
        <v>4</v>
      </c>
      <c r="H2542">
        <f>MOD(D2542-1,6)+1</f>
        <v>1</v>
      </c>
      <c r="I2542">
        <f>37-D2542</f>
        <v>18</v>
      </c>
      <c r="J2542">
        <f>ABS(D2542-D2543)</f>
        <v>10</v>
      </c>
    </row>
    <row r="2543">
      <c r="A2543">
        <v>25028</v>
      </c>
      <c r="B2543" t="str">
        <v>2024-11-05</v>
      </c>
      <c r="C2543" t="str">
        <v>Afternoon</v>
      </c>
      <c r="D2543">
        <v>29</v>
      </c>
      <c r="E2543" t="str">
        <f>IF(MOD(D2543,2)=0,"EVEN","ODD")</f>
        <v>ODD</v>
      </c>
      <c r="F2543" t="str">
        <f>IF(D2543&lt;=18,"LOW (1-18)","HIGH (19-36)")</f>
        <v>HIGH (19-36)</v>
      </c>
      <c r="G2543">
        <f>INT((D2543-1)/6)+1</f>
        <v>5</v>
      </c>
      <c r="H2543">
        <f>MOD(D2543-1,6)+1</f>
        <v>5</v>
      </c>
      <c r="I2543">
        <f>37-D2543</f>
        <v>8</v>
      </c>
      <c r="J2543">
        <f>ABS(D2543-D2544)</f>
        <v>2</v>
      </c>
    </row>
    <row r="2544">
      <c r="A2544">
        <v>25027</v>
      </c>
      <c r="B2544" t="str">
        <v>2024-11-05</v>
      </c>
      <c r="C2544" t="str">
        <v>Midday</v>
      </c>
      <c r="D2544">
        <v>31</v>
      </c>
      <c r="E2544" t="str">
        <f>IF(MOD(D2544,2)=0,"EVEN","ODD")</f>
        <v>ODD</v>
      </c>
      <c r="F2544" t="str">
        <f>IF(D2544&lt;=18,"LOW (1-18)","HIGH (19-36)")</f>
        <v>HIGH (19-36)</v>
      </c>
      <c r="G2544">
        <f>INT((D2544-1)/6)+1</f>
        <v>6</v>
      </c>
      <c r="H2544">
        <f>MOD(D2544-1,6)+1</f>
        <v>1</v>
      </c>
      <c r="I2544">
        <f>37-D2544</f>
        <v>6</v>
      </c>
      <c r="J2544">
        <f>ABS(D2544-D2545)</f>
        <v>4</v>
      </c>
    </row>
    <row r="2545">
      <c r="A2545">
        <v>25026</v>
      </c>
      <c r="B2545" t="str">
        <v>2024-11-05</v>
      </c>
      <c r="C2545" t="str">
        <v>Morning</v>
      </c>
      <c r="D2545">
        <v>35</v>
      </c>
      <c r="E2545" t="str">
        <f>IF(MOD(D2545,2)=0,"EVEN","ODD")</f>
        <v>ODD</v>
      </c>
      <c r="F2545" t="str">
        <f>IF(D2545&lt;=18,"LOW (1-18)","HIGH (19-36)")</f>
        <v>HIGH (19-36)</v>
      </c>
      <c r="G2545">
        <f>INT((D2545-1)/6)+1</f>
        <v>6</v>
      </c>
      <c r="H2545">
        <f>MOD(D2545-1,6)+1</f>
        <v>5</v>
      </c>
      <c r="I2545">
        <f>37-D2545</f>
        <v>2</v>
      </c>
      <c r="J2545">
        <f>ABS(D2545-D2546)</f>
        <v>10</v>
      </c>
    </row>
    <row r="2546">
      <c r="A2546">
        <v>25025</v>
      </c>
      <c r="B2546" t="str">
        <v>2024-11-04</v>
      </c>
      <c r="C2546" t="str">
        <v>Evening</v>
      </c>
      <c r="D2546">
        <v>25</v>
      </c>
      <c r="E2546" t="str">
        <f>IF(MOD(D2546,2)=0,"EVEN","ODD")</f>
        <v>ODD</v>
      </c>
      <c r="F2546" t="str">
        <f>IF(D2546&lt;=18,"LOW (1-18)","HIGH (19-36)")</f>
        <v>HIGH (19-36)</v>
      </c>
      <c r="G2546">
        <f>INT((D2546-1)/6)+1</f>
        <v>5</v>
      </c>
      <c r="H2546">
        <f>MOD(D2546-1,6)+1</f>
        <v>1</v>
      </c>
      <c r="I2546">
        <f>37-D2546</f>
        <v>12</v>
      </c>
      <c r="J2546">
        <f>ABS(D2546-D2547)</f>
        <v>8</v>
      </c>
    </row>
    <row r="2547">
      <c r="A2547">
        <v>25024</v>
      </c>
      <c r="B2547" t="str">
        <v>2024-11-04</v>
      </c>
      <c r="C2547" t="str">
        <v>Afternoon</v>
      </c>
      <c r="D2547">
        <v>33</v>
      </c>
      <c r="E2547" t="str">
        <f>IF(MOD(D2547,2)=0,"EVEN","ODD")</f>
        <v>ODD</v>
      </c>
      <c r="F2547" t="str">
        <f>IF(D2547&lt;=18,"LOW (1-18)","HIGH (19-36)")</f>
        <v>HIGH (19-36)</v>
      </c>
      <c r="G2547">
        <f>INT((D2547-1)/6)+1</f>
        <v>6</v>
      </c>
      <c r="H2547">
        <f>MOD(D2547-1,6)+1</f>
        <v>3</v>
      </c>
      <c r="I2547">
        <f>37-D2547</f>
        <v>4</v>
      </c>
      <c r="J2547">
        <f>ABS(D2547-D2548)</f>
        <v>23</v>
      </c>
    </row>
    <row r="2548">
      <c r="A2548">
        <v>25023</v>
      </c>
      <c r="B2548" t="str">
        <v>2024-11-04</v>
      </c>
      <c r="C2548" t="str">
        <v>Midday</v>
      </c>
      <c r="D2548">
        <v>10</v>
      </c>
      <c r="E2548" t="str">
        <f>IF(MOD(D2548,2)=0,"EVEN","ODD")</f>
        <v>EVEN</v>
      </c>
      <c r="F2548" t="str">
        <f>IF(D2548&lt;=18,"LOW (1-18)","HIGH (19-36)")</f>
        <v>LOW (1-18)</v>
      </c>
      <c r="G2548">
        <f>INT((D2548-1)/6)+1</f>
        <v>2</v>
      </c>
      <c r="H2548">
        <f>MOD(D2548-1,6)+1</f>
        <v>4</v>
      </c>
      <c r="I2548">
        <f>37-D2548</f>
        <v>27</v>
      </c>
      <c r="J2548">
        <f>ABS(D2548-D2549)</f>
        <v>8</v>
      </c>
    </row>
    <row r="2549">
      <c r="A2549">
        <v>25022</v>
      </c>
      <c r="B2549" t="str">
        <v>2024-11-04</v>
      </c>
      <c r="C2549" t="str">
        <v>Morning</v>
      </c>
      <c r="D2549">
        <v>2</v>
      </c>
      <c r="E2549" t="str">
        <f>IF(MOD(D2549,2)=0,"EVEN","ODD")</f>
        <v>EVEN</v>
      </c>
      <c r="F2549" t="str">
        <f>IF(D2549&lt;=18,"LOW (1-18)","HIGH (19-36)")</f>
        <v>LOW (1-18)</v>
      </c>
      <c r="G2549">
        <f>INT((D2549-1)/6)+1</f>
        <v>1</v>
      </c>
      <c r="H2549">
        <f>MOD(D2549-1,6)+1</f>
        <v>2</v>
      </c>
      <c r="I2549">
        <f>37-D2549</f>
        <v>35</v>
      </c>
      <c r="J2549">
        <f>ABS(D2549-D2550)</f>
        <v>25</v>
      </c>
    </row>
    <row r="2550">
      <c r="A2550">
        <v>25021</v>
      </c>
      <c r="B2550" t="str">
        <v>2024-11-02</v>
      </c>
      <c r="C2550" t="str">
        <v>Evening</v>
      </c>
      <c r="D2550">
        <v>27</v>
      </c>
      <c r="E2550" t="str">
        <f>IF(MOD(D2550,2)=0,"EVEN","ODD")</f>
        <v>ODD</v>
      </c>
      <c r="F2550" t="str">
        <f>IF(D2550&lt;=18,"LOW (1-18)","HIGH (19-36)")</f>
        <v>HIGH (19-36)</v>
      </c>
      <c r="G2550">
        <f>INT((D2550-1)/6)+1</f>
        <v>5</v>
      </c>
      <c r="H2550">
        <f>MOD(D2550-1,6)+1</f>
        <v>3</v>
      </c>
      <c r="I2550">
        <f>37-D2550</f>
        <v>10</v>
      </c>
      <c r="J2550">
        <f>ABS(D2550-D2551)</f>
        <v>10</v>
      </c>
    </row>
    <row r="2551">
      <c r="A2551">
        <v>25020</v>
      </c>
      <c r="B2551" t="str">
        <v>2024-11-02</v>
      </c>
      <c r="C2551" t="str">
        <v>Afternoon</v>
      </c>
      <c r="D2551">
        <v>17</v>
      </c>
      <c r="E2551" t="str">
        <f>IF(MOD(D2551,2)=0,"EVEN","ODD")</f>
        <v>ODD</v>
      </c>
      <c r="F2551" t="str">
        <f>IF(D2551&lt;=18,"LOW (1-18)","HIGH (19-36)")</f>
        <v>LOW (1-18)</v>
      </c>
      <c r="G2551">
        <f>INT((D2551-1)/6)+1</f>
        <v>3</v>
      </c>
      <c r="H2551">
        <f>MOD(D2551-1,6)+1</f>
        <v>5</v>
      </c>
      <c r="I2551">
        <f>37-D2551</f>
        <v>20</v>
      </c>
      <c r="J2551">
        <f>ABS(D2551-D2552)</f>
        <v>16</v>
      </c>
    </row>
    <row r="2552">
      <c r="A2552">
        <v>25019</v>
      </c>
      <c r="B2552" t="str">
        <v>2024-11-02</v>
      </c>
      <c r="C2552" t="str">
        <v>Midday</v>
      </c>
      <c r="D2552">
        <v>33</v>
      </c>
      <c r="E2552" t="str">
        <f>IF(MOD(D2552,2)=0,"EVEN","ODD")</f>
        <v>ODD</v>
      </c>
      <c r="F2552" t="str">
        <f>IF(D2552&lt;=18,"LOW (1-18)","HIGH (19-36)")</f>
        <v>HIGH (19-36)</v>
      </c>
      <c r="G2552">
        <f>INT((D2552-1)/6)+1</f>
        <v>6</v>
      </c>
      <c r="H2552">
        <f>MOD(D2552-1,6)+1</f>
        <v>3</v>
      </c>
      <c r="I2552">
        <f>37-D2552</f>
        <v>4</v>
      </c>
      <c r="J2552">
        <f>ABS(D2552-D2553)</f>
        <v>7</v>
      </c>
    </row>
    <row r="2553">
      <c r="A2553">
        <v>25018</v>
      </c>
      <c r="B2553" t="str">
        <v>2024-11-02</v>
      </c>
      <c r="C2553" t="str">
        <v>Morning</v>
      </c>
      <c r="D2553">
        <v>26</v>
      </c>
      <c r="E2553" t="str">
        <f>IF(MOD(D2553,2)=0,"EVEN","ODD")</f>
        <v>EVEN</v>
      </c>
      <c r="F2553" t="str">
        <f>IF(D2553&lt;=18,"LOW (1-18)","HIGH (19-36)")</f>
        <v>HIGH (19-36)</v>
      </c>
      <c r="G2553">
        <f>INT((D2553-1)/6)+1</f>
        <v>5</v>
      </c>
      <c r="H2553">
        <f>MOD(D2553-1,6)+1</f>
        <v>2</v>
      </c>
      <c r="I2553">
        <f>37-D2553</f>
        <v>11</v>
      </c>
      <c r="J2553">
        <f>ABS(D2553-D2554)</f>
        <v>11</v>
      </c>
    </row>
    <row r="2554">
      <c r="A2554">
        <v>25017</v>
      </c>
      <c r="B2554" t="str">
        <v>2024-11-01</v>
      </c>
      <c r="C2554" t="str">
        <v>Evening</v>
      </c>
      <c r="D2554">
        <v>15</v>
      </c>
      <c r="E2554" t="str">
        <f>IF(MOD(D2554,2)=0,"EVEN","ODD")</f>
        <v>ODD</v>
      </c>
      <c r="F2554" t="str">
        <f>IF(D2554&lt;=18,"LOW (1-18)","HIGH (19-36)")</f>
        <v>LOW (1-18)</v>
      </c>
      <c r="G2554">
        <f>INT((D2554-1)/6)+1</f>
        <v>3</v>
      </c>
      <c r="H2554">
        <f>MOD(D2554-1,6)+1</f>
        <v>3</v>
      </c>
      <c r="I2554">
        <f>37-D2554</f>
        <v>22</v>
      </c>
      <c r="J2554">
        <f>ABS(D2554-D2555)</f>
        <v>12</v>
      </c>
    </row>
    <row r="2555">
      <c r="A2555">
        <v>25016</v>
      </c>
      <c r="B2555" t="str">
        <v>2024-11-01</v>
      </c>
      <c r="C2555" t="str">
        <v>Afternoon</v>
      </c>
      <c r="D2555">
        <v>3</v>
      </c>
      <c r="E2555" t="str">
        <f>IF(MOD(D2555,2)=0,"EVEN","ODD")</f>
        <v>ODD</v>
      </c>
      <c r="F2555" t="str">
        <f>IF(D2555&lt;=18,"LOW (1-18)","HIGH (19-36)")</f>
        <v>LOW (1-18)</v>
      </c>
      <c r="G2555">
        <f>INT((D2555-1)/6)+1</f>
        <v>1</v>
      </c>
      <c r="H2555">
        <f>MOD(D2555-1,6)+1</f>
        <v>3</v>
      </c>
      <c r="I2555">
        <f>37-D2555</f>
        <v>34</v>
      </c>
      <c r="J2555">
        <f>ABS(D2555-D2556)</f>
        <v>26</v>
      </c>
    </row>
    <row r="2556">
      <c r="A2556">
        <v>25015</v>
      </c>
      <c r="B2556" t="str">
        <v>2024-11-01</v>
      </c>
      <c r="C2556" t="str">
        <v>Midday</v>
      </c>
      <c r="D2556">
        <v>29</v>
      </c>
      <c r="E2556" t="str">
        <f>IF(MOD(D2556,2)=0,"EVEN","ODD")</f>
        <v>ODD</v>
      </c>
      <c r="F2556" t="str">
        <f>IF(D2556&lt;=18,"LOW (1-18)","HIGH (19-36)")</f>
        <v>HIGH (19-36)</v>
      </c>
      <c r="G2556">
        <f>INT((D2556-1)/6)+1</f>
        <v>5</v>
      </c>
      <c r="H2556">
        <f>MOD(D2556-1,6)+1</f>
        <v>5</v>
      </c>
      <c r="I2556">
        <f>37-D2556</f>
        <v>8</v>
      </c>
      <c r="J2556">
        <f>ABS(D2556-D2557)</f>
        <v>13</v>
      </c>
    </row>
    <row r="2557">
      <c r="A2557">
        <v>25014</v>
      </c>
      <c r="B2557" t="str">
        <v>2024-11-01</v>
      </c>
      <c r="C2557" t="str">
        <v>Morning</v>
      </c>
      <c r="D2557">
        <v>16</v>
      </c>
      <c r="E2557" t="str">
        <f>IF(MOD(D2557,2)=0,"EVEN","ODD")</f>
        <v>EVEN</v>
      </c>
      <c r="F2557" t="str">
        <f>IF(D2557&lt;=18,"LOW (1-18)","HIGH (19-36)")</f>
        <v>LOW (1-18)</v>
      </c>
      <c r="G2557">
        <f>INT((D2557-1)/6)+1</f>
        <v>3</v>
      </c>
      <c r="H2557">
        <f>MOD(D2557-1,6)+1</f>
        <v>4</v>
      </c>
      <c r="I2557">
        <f>37-D2557</f>
        <v>21</v>
      </c>
      <c r="J2557">
        <f>ABS(D2557-D2558)</f>
        <v>4</v>
      </c>
    </row>
    <row r="2558">
      <c r="A2558">
        <v>25013</v>
      </c>
      <c r="B2558" t="str">
        <v>2024-10-30</v>
      </c>
      <c r="C2558" t="str">
        <v>Evening</v>
      </c>
      <c r="D2558">
        <v>20</v>
      </c>
      <c r="E2558" t="str">
        <f>IF(MOD(D2558,2)=0,"EVEN","ODD")</f>
        <v>EVEN</v>
      </c>
      <c r="F2558" t="str">
        <f>IF(D2558&lt;=18,"LOW (1-18)","HIGH (19-36)")</f>
        <v>HIGH (19-36)</v>
      </c>
      <c r="G2558">
        <f>INT((D2558-1)/6)+1</f>
        <v>4</v>
      </c>
      <c r="H2558">
        <f>MOD(D2558-1,6)+1</f>
        <v>2</v>
      </c>
      <c r="I2558">
        <f>37-D2558</f>
        <v>17</v>
      </c>
      <c r="J2558">
        <f>ABS(D2558-D2559)</f>
        <v>17</v>
      </c>
    </row>
    <row r="2559">
      <c r="A2559">
        <v>25012</v>
      </c>
      <c r="B2559" t="str">
        <v>2024-10-30</v>
      </c>
      <c r="C2559" t="str">
        <v>Afternoon</v>
      </c>
      <c r="D2559">
        <v>3</v>
      </c>
      <c r="E2559" t="str">
        <f>IF(MOD(D2559,2)=0,"EVEN","ODD")</f>
        <v>ODD</v>
      </c>
      <c r="F2559" t="str">
        <f>IF(D2559&lt;=18,"LOW (1-18)","HIGH (19-36)")</f>
        <v>LOW (1-18)</v>
      </c>
      <c r="G2559">
        <f>INT((D2559-1)/6)+1</f>
        <v>1</v>
      </c>
      <c r="H2559">
        <f>MOD(D2559-1,6)+1</f>
        <v>3</v>
      </c>
      <c r="I2559">
        <f>37-D2559</f>
        <v>34</v>
      </c>
      <c r="J2559">
        <f>ABS(D2559-D2560)</f>
        <v>8</v>
      </c>
    </row>
    <row r="2560">
      <c r="A2560">
        <v>25011</v>
      </c>
      <c r="B2560" t="str">
        <v>2024-10-30</v>
      </c>
      <c r="C2560" t="str">
        <v>Midday</v>
      </c>
      <c r="D2560">
        <v>11</v>
      </c>
      <c r="E2560" t="str">
        <f>IF(MOD(D2560,2)=0,"EVEN","ODD")</f>
        <v>ODD</v>
      </c>
      <c r="F2560" t="str">
        <f>IF(D2560&lt;=18,"LOW (1-18)","HIGH (19-36)")</f>
        <v>LOW (1-18)</v>
      </c>
      <c r="G2560">
        <f>INT((D2560-1)/6)+1</f>
        <v>2</v>
      </c>
      <c r="H2560">
        <f>MOD(D2560-1,6)+1</f>
        <v>5</v>
      </c>
      <c r="I2560">
        <f>37-D2560</f>
        <v>26</v>
      </c>
      <c r="J2560">
        <f>ABS(D2560-D2561)</f>
        <v>8</v>
      </c>
    </row>
    <row r="2561">
      <c r="A2561">
        <v>25010</v>
      </c>
      <c r="B2561" t="str">
        <v>2024-10-30</v>
      </c>
      <c r="C2561" t="str">
        <v>Morning</v>
      </c>
      <c r="D2561">
        <v>3</v>
      </c>
      <c r="E2561" t="str">
        <f>IF(MOD(D2561,2)=0,"EVEN","ODD")</f>
        <v>ODD</v>
      </c>
      <c r="F2561" t="str">
        <f>IF(D2561&lt;=18,"LOW (1-18)","HIGH (19-36)")</f>
        <v>LOW (1-18)</v>
      </c>
      <c r="G2561">
        <f>INT((D2561-1)/6)+1</f>
        <v>1</v>
      </c>
      <c r="H2561">
        <f>MOD(D2561-1,6)+1</f>
        <v>3</v>
      </c>
      <c r="I2561">
        <f>37-D2561</f>
        <v>34</v>
      </c>
      <c r="J2561">
        <f>ABS(D2561-D2562)</f>
        <v>10</v>
      </c>
    </row>
    <row r="2562">
      <c r="A2562">
        <v>25009</v>
      </c>
      <c r="B2562" t="str">
        <v>2024-10-29</v>
      </c>
      <c r="C2562" t="str">
        <v>Evening</v>
      </c>
      <c r="D2562">
        <v>13</v>
      </c>
      <c r="E2562" t="str">
        <f>IF(MOD(D2562,2)=0,"EVEN","ODD")</f>
        <v>ODD</v>
      </c>
      <c r="F2562" t="str">
        <f>IF(D2562&lt;=18,"LOW (1-18)","HIGH (19-36)")</f>
        <v>LOW (1-18)</v>
      </c>
      <c r="G2562">
        <f>INT((D2562-1)/6)+1</f>
        <v>3</v>
      </c>
      <c r="H2562">
        <f>MOD(D2562-1,6)+1</f>
        <v>1</v>
      </c>
      <c r="I2562">
        <f>37-D2562</f>
        <v>24</v>
      </c>
      <c r="J2562">
        <f>ABS(D2562-D2563)</f>
        <v>5</v>
      </c>
    </row>
    <row r="2563">
      <c r="A2563">
        <v>25008</v>
      </c>
      <c r="B2563" t="str">
        <v>2024-10-29</v>
      </c>
      <c r="C2563" t="str">
        <v>Afternoon</v>
      </c>
      <c r="D2563">
        <v>18</v>
      </c>
      <c r="E2563" t="str">
        <f>IF(MOD(D2563,2)=0,"EVEN","ODD")</f>
        <v>EVEN</v>
      </c>
      <c r="F2563" t="str">
        <f>IF(D2563&lt;=18,"LOW (1-18)","HIGH (19-36)")</f>
        <v>LOW (1-18)</v>
      </c>
      <c r="G2563">
        <f>INT((D2563-1)/6)+1</f>
        <v>3</v>
      </c>
      <c r="H2563">
        <f>MOD(D2563-1,6)+1</f>
        <v>6</v>
      </c>
      <c r="I2563">
        <f>37-D2563</f>
        <v>19</v>
      </c>
      <c r="J2563">
        <f>ABS(D2563-D2564)</f>
        <v>11</v>
      </c>
    </row>
    <row r="2564">
      <c r="A2564">
        <v>25007</v>
      </c>
      <c r="B2564" t="str">
        <v>2024-10-29</v>
      </c>
      <c r="C2564" t="str">
        <v>Midday</v>
      </c>
      <c r="D2564">
        <v>29</v>
      </c>
      <c r="E2564" t="str">
        <f>IF(MOD(D2564,2)=0,"EVEN","ODD")</f>
        <v>ODD</v>
      </c>
      <c r="F2564" t="str">
        <f>IF(D2564&lt;=18,"LOW (1-18)","HIGH (19-36)")</f>
        <v>HIGH (19-36)</v>
      </c>
      <c r="G2564">
        <f>INT((D2564-1)/6)+1</f>
        <v>5</v>
      </c>
      <c r="H2564">
        <f>MOD(D2564-1,6)+1</f>
        <v>5</v>
      </c>
      <c r="I2564">
        <f>37-D2564</f>
        <v>8</v>
      </c>
      <c r="J2564">
        <f>ABS(D2564-D2565)</f>
        <v>27</v>
      </c>
    </row>
    <row r="2565">
      <c r="A2565">
        <v>25006</v>
      </c>
      <c r="B2565" t="str">
        <v>2024-10-29</v>
      </c>
      <c r="C2565" t="str">
        <v>Morning</v>
      </c>
      <c r="D2565">
        <v>2</v>
      </c>
      <c r="E2565" t="str">
        <f>IF(MOD(D2565,2)=0,"EVEN","ODD")</f>
        <v>EVEN</v>
      </c>
      <c r="F2565" t="str">
        <f>IF(D2565&lt;=18,"LOW (1-18)","HIGH (19-36)")</f>
        <v>LOW (1-18)</v>
      </c>
      <c r="G2565">
        <f>INT((D2565-1)/6)+1</f>
        <v>1</v>
      </c>
      <c r="H2565">
        <f>MOD(D2565-1,6)+1</f>
        <v>2</v>
      </c>
      <c r="I2565">
        <f>37-D2565</f>
        <v>35</v>
      </c>
      <c r="J2565">
        <f>ABS(D2565-D2566)</f>
        <v>10</v>
      </c>
    </row>
    <row r="2566">
      <c r="A2566">
        <v>25005</v>
      </c>
      <c r="B2566" t="str">
        <v>2024-10-28</v>
      </c>
      <c r="C2566" t="str">
        <v>Evening</v>
      </c>
      <c r="D2566">
        <v>12</v>
      </c>
      <c r="E2566" t="str">
        <f>IF(MOD(D2566,2)=0,"EVEN","ODD")</f>
        <v>EVEN</v>
      </c>
      <c r="F2566" t="str">
        <f>IF(D2566&lt;=18,"LOW (1-18)","HIGH (19-36)")</f>
        <v>LOW (1-18)</v>
      </c>
      <c r="G2566">
        <f>INT((D2566-1)/6)+1</f>
        <v>2</v>
      </c>
      <c r="H2566">
        <f>MOD(D2566-1,6)+1</f>
        <v>6</v>
      </c>
      <c r="I2566">
        <f>37-D2566</f>
        <v>25</v>
      </c>
      <c r="J2566">
        <f>ABS(D2566-D2567)</f>
        <v>19</v>
      </c>
    </row>
    <row r="2567">
      <c r="A2567">
        <v>25004</v>
      </c>
      <c r="B2567" t="str">
        <v>2024-10-28</v>
      </c>
      <c r="C2567" t="str">
        <v>Afternoon</v>
      </c>
      <c r="D2567">
        <v>31</v>
      </c>
      <c r="E2567" t="str">
        <f>IF(MOD(D2567,2)=0,"EVEN","ODD")</f>
        <v>ODD</v>
      </c>
      <c r="F2567" t="str">
        <f>IF(D2567&lt;=18,"LOW (1-18)","HIGH (19-36)")</f>
        <v>HIGH (19-36)</v>
      </c>
      <c r="G2567">
        <f>INT((D2567-1)/6)+1</f>
        <v>6</v>
      </c>
      <c r="H2567">
        <f>MOD(D2567-1,6)+1</f>
        <v>1</v>
      </c>
      <c r="I2567">
        <f>37-D2567</f>
        <v>6</v>
      </c>
      <c r="J2567">
        <f>ABS(D2567-D2568)</f>
        <v>2</v>
      </c>
    </row>
    <row r="2568">
      <c r="A2568">
        <v>25003</v>
      </c>
      <c r="B2568" t="str">
        <v>2024-10-28</v>
      </c>
      <c r="C2568" t="str">
        <v>Midday</v>
      </c>
      <c r="D2568">
        <v>29</v>
      </c>
      <c r="E2568" t="str">
        <f>IF(MOD(D2568,2)=0,"EVEN","ODD")</f>
        <v>ODD</v>
      </c>
      <c r="F2568" t="str">
        <f>IF(D2568&lt;=18,"LOW (1-18)","HIGH (19-36)")</f>
        <v>HIGH (19-36)</v>
      </c>
      <c r="G2568">
        <f>INT((D2568-1)/6)+1</f>
        <v>5</v>
      </c>
      <c r="H2568">
        <f>MOD(D2568-1,6)+1</f>
        <v>5</v>
      </c>
      <c r="I2568">
        <f>37-D2568</f>
        <v>8</v>
      </c>
      <c r="J2568">
        <f>ABS(D2568-D2569)</f>
        <v>1</v>
      </c>
    </row>
    <row r="2569">
      <c r="A2569">
        <v>25002</v>
      </c>
      <c r="B2569" t="str">
        <v>2024-10-28</v>
      </c>
      <c r="C2569" t="str">
        <v>Morning</v>
      </c>
      <c r="D2569">
        <v>28</v>
      </c>
      <c r="E2569" t="str">
        <f>IF(MOD(D2569,2)=0,"EVEN","ODD")</f>
        <v>EVEN</v>
      </c>
      <c r="F2569" t="str">
        <f>IF(D2569&lt;=18,"LOW (1-18)","HIGH (19-36)")</f>
        <v>HIGH (19-36)</v>
      </c>
      <c r="G2569">
        <f>INT((D2569-1)/6)+1</f>
        <v>5</v>
      </c>
      <c r="H2569">
        <f>MOD(D2569-1,6)+1</f>
        <v>4</v>
      </c>
      <c r="I2569">
        <f>37-D2569</f>
        <v>9</v>
      </c>
      <c r="J2569">
        <f>ABS(D2569-D2570)</f>
        <v>4</v>
      </c>
    </row>
    <row r="2570">
      <c r="A2570">
        <v>25001</v>
      </c>
      <c r="B2570" t="str">
        <v>2024-10-26</v>
      </c>
      <c r="C2570" t="str">
        <v>Evening</v>
      </c>
      <c r="D2570">
        <v>32</v>
      </c>
      <c r="E2570" t="str">
        <f>IF(MOD(D2570,2)=0,"EVEN","ODD")</f>
        <v>EVEN</v>
      </c>
      <c r="F2570" t="str">
        <f>IF(D2570&lt;=18,"LOW (1-18)","HIGH (19-36)")</f>
        <v>HIGH (19-36)</v>
      </c>
      <c r="G2570">
        <f>INT((D2570-1)/6)+1</f>
        <v>6</v>
      </c>
      <c r="H2570">
        <f>MOD(D2570-1,6)+1</f>
        <v>2</v>
      </c>
      <c r="I2570">
        <f>37-D2570</f>
        <v>5</v>
      </c>
      <c r="J2570">
        <f>ABS(D2570-D2571)</f>
        <v>8</v>
      </c>
    </row>
    <row r="2571">
      <c r="A2571">
        <v>25000</v>
      </c>
      <c r="B2571" t="str">
        <v>2024-10-26</v>
      </c>
      <c r="C2571" t="str">
        <v>Afternoon</v>
      </c>
      <c r="D2571">
        <v>24</v>
      </c>
      <c r="E2571" t="str">
        <f>IF(MOD(D2571,2)=0,"EVEN","ODD")</f>
        <v>EVEN</v>
      </c>
      <c r="F2571" t="str">
        <f>IF(D2571&lt;=18,"LOW (1-18)","HIGH (19-36)")</f>
        <v>HIGH (19-36)</v>
      </c>
      <c r="G2571">
        <f>INT((D2571-1)/6)+1</f>
        <v>4</v>
      </c>
      <c r="H2571">
        <f>MOD(D2571-1,6)+1</f>
        <v>6</v>
      </c>
      <c r="I2571">
        <f>37-D2571</f>
        <v>13</v>
      </c>
      <c r="J2571">
        <f>ABS(D2571-D2572)</f>
        <v>17</v>
      </c>
    </row>
    <row r="2572">
      <c r="A2572">
        <v>24999</v>
      </c>
      <c r="B2572" t="str">
        <v>2024-10-26</v>
      </c>
      <c r="C2572" t="str">
        <v>Midday</v>
      </c>
      <c r="D2572">
        <v>7</v>
      </c>
      <c r="E2572" t="str">
        <f>IF(MOD(D2572,2)=0,"EVEN","ODD")</f>
        <v>ODD</v>
      </c>
      <c r="F2572" t="str">
        <f>IF(D2572&lt;=18,"LOW (1-18)","HIGH (19-36)")</f>
        <v>LOW (1-18)</v>
      </c>
      <c r="G2572">
        <f>INT((D2572-1)/6)+1</f>
        <v>2</v>
      </c>
      <c r="H2572">
        <f>MOD(D2572-1,6)+1</f>
        <v>1</v>
      </c>
      <c r="I2572">
        <f>37-D2572</f>
        <v>30</v>
      </c>
      <c r="J2572">
        <f>ABS(D2572-D2573)</f>
        <v>9</v>
      </c>
    </row>
    <row r="2573">
      <c r="A2573">
        <v>24998</v>
      </c>
      <c r="B2573" t="str">
        <v>2024-10-26</v>
      </c>
      <c r="C2573" t="str">
        <v>Morning</v>
      </c>
      <c r="D2573">
        <v>16</v>
      </c>
      <c r="E2573" t="str">
        <f>IF(MOD(D2573,2)=0,"EVEN","ODD")</f>
        <v>EVEN</v>
      </c>
      <c r="F2573" t="str">
        <f>IF(D2573&lt;=18,"LOW (1-18)","HIGH (19-36)")</f>
        <v>LOW (1-18)</v>
      </c>
      <c r="G2573">
        <f>INT((D2573-1)/6)+1</f>
        <v>3</v>
      </c>
      <c r="H2573">
        <f>MOD(D2573-1,6)+1</f>
        <v>4</v>
      </c>
      <c r="I2573">
        <f>37-D2573</f>
        <v>21</v>
      </c>
      <c r="J2573">
        <f>ABS(D2573-D2574)</f>
        <v>20</v>
      </c>
    </row>
    <row r="2574">
      <c r="A2574">
        <v>24997</v>
      </c>
      <c r="B2574" t="str">
        <v>2024-10-25</v>
      </c>
      <c r="C2574" t="str">
        <v>Evening</v>
      </c>
      <c r="D2574">
        <v>36</v>
      </c>
      <c r="E2574" t="str">
        <f>IF(MOD(D2574,2)=0,"EVEN","ODD")</f>
        <v>EVEN</v>
      </c>
      <c r="F2574" t="str">
        <f>IF(D2574&lt;=18,"LOW (1-18)","HIGH (19-36)")</f>
        <v>HIGH (19-36)</v>
      </c>
      <c r="G2574">
        <f>INT((D2574-1)/6)+1</f>
        <v>6</v>
      </c>
      <c r="H2574">
        <f>MOD(D2574-1,6)+1</f>
        <v>6</v>
      </c>
      <c r="I2574">
        <f>37-D2574</f>
        <v>1</v>
      </c>
      <c r="J2574">
        <f>ABS(D2574-D2575)</f>
        <v>34</v>
      </c>
    </row>
    <row r="2575">
      <c r="A2575">
        <v>24996</v>
      </c>
      <c r="B2575" t="str">
        <v>2024-10-25</v>
      </c>
      <c r="C2575" t="str">
        <v>Afternoon</v>
      </c>
      <c r="D2575">
        <v>2</v>
      </c>
      <c r="E2575" t="str">
        <f>IF(MOD(D2575,2)=0,"EVEN","ODD")</f>
        <v>EVEN</v>
      </c>
      <c r="F2575" t="str">
        <f>IF(D2575&lt;=18,"LOW (1-18)","HIGH (19-36)")</f>
        <v>LOW (1-18)</v>
      </c>
      <c r="G2575">
        <f>INT((D2575-1)/6)+1</f>
        <v>1</v>
      </c>
      <c r="H2575">
        <f>MOD(D2575-1,6)+1</f>
        <v>2</v>
      </c>
      <c r="I2575">
        <f>37-D2575</f>
        <v>35</v>
      </c>
      <c r="J2575">
        <f>ABS(D2575-D2576)</f>
        <v>21</v>
      </c>
    </row>
    <row r="2576">
      <c r="A2576">
        <v>24995</v>
      </c>
      <c r="B2576" t="str">
        <v>2024-10-25</v>
      </c>
      <c r="C2576" t="str">
        <v>Midday</v>
      </c>
      <c r="D2576">
        <v>23</v>
      </c>
      <c r="E2576" t="str">
        <f>IF(MOD(D2576,2)=0,"EVEN","ODD")</f>
        <v>ODD</v>
      </c>
      <c r="F2576" t="str">
        <f>IF(D2576&lt;=18,"LOW (1-18)","HIGH (19-36)")</f>
        <v>HIGH (19-36)</v>
      </c>
      <c r="G2576">
        <f>INT((D2576-1)/6)+1</f>
        <v>4</v>
      </c>
      <c r="H2576">
        <f>MOD(D2576-1,6)+1</f>
        <v>5</v>
      </c>
      <c r="I2576">
        <f>37-D2576</f>
        <v>14</v>
      </c>
      <c r="J2576">
        <f>ABS(D2576-D2577)</f>
        <v>3</v>
      </c>
    </row>
    <row r="2577">
      <c r="A2577">
        <v>24994</v>
      </c>
      <c r="B2577" t="str">
        <v>2024-10-25</v>
      </c>
      <c r="C2577" t="str">
        <v>Morning</v>
      </c>
      <c r="D2577">
        <v>20</v>
      </c>
      <c r="E2577" t="str">
        <f>IF(MOD(D2577,2)=0,"EVEN","ODD")</f>
        <v>EVEN</v>
      </c>
      <c r="F2577" t="str">
        <f>IF(D2577&lt;=18,"LOW (1-18)","HIGH (19-36)")</f>
        <v>HIGH (19-36)</v>
      </c>
      <c r="G2577">
        <f>INT((D2577-1)/6)+1</f>
        <v>4</v>
      </c>
      <c r="H2577">
        <f>MOD(D2577-1,6)+1</f>
        <v>2</v>
      </c>
      <c r="I2577">
        <f>37-D2577</f>
        <v>17</v>
      </c>
      <c r="J2577">
        <f>ABS(D2577-D2578)</f>
        <v>8</v>
      </c>
    </row>
    <row r="2578">
      <c r="A2578">
        <v>24993</v>
      </c>
      <c r="B2578" t="str">
        <v>2024-10-24</v>
      </c>
      <c r="C2578" t="str">
        <v>Evening</v>
      </c>
      <c r="D2578">
        <v>12</v>
      </c>
      <c r="E2578" t="str">
        <f>IF(MOD(D2578,2)=0,"EVEN","ODD")</f>
        <v>EVEN</v>
      </c>
      <c r="F2578" t="str">
        <f>IF(D2578&lt;=18,"LOW (1-18)","HIGH (19-36)")</f>
        <v>LOW (1-18)</v>
      </c>
      <c r="G2578">
        <f>INT((D2578-1)/6)+1</f>
        <v>2</v>
      </c>
      <c r="H2578">
        <f>MOD(D2578-1,6)+1</f>
        <v>6</v>
      </c>
      <c r="I2578">
        <f>37-D2578</f>
        <v>25</v>
      </c>
      <c r="J2578">
        <f>ABS(D2578-D2579)</f>
        <v>7</v>
      </c>
    </row>
    <row r="2579">
      <c r="A2579">
        <v>24992</v>
      </c>
      <c r="B2579" t="str">
        <v>2024-10-24</v>
      </c>
      <c r="C2579" t="str">
        <v>Afternoon</v>
      </c>
      <c r="D2579">
        <v>5</v>
      </c>
      <c r="E2579" t="str">
        <f>IF(MOD(D2579,2)=0,"EVEN","ODD")</f>
        <v>ODD</v>
      </c>
      <c r="F2579" t="str">
        <f>IF(D2579&lt;=18,"LOW (1-18)","HIGH (19-36)")</f>
        <v>LOW (1-18)</v>
      </c>
      <c r="G2579">
        <f>INT((D2579-1)/6)+1</f>
        <v>1</v>
      </c>
      <c r="H2579">
        <f>MOD(D2579-1,6)+1</f>
        <v>5</v>
      </c>
      <c r="I2579">
        <f>37-D2579</f>
        <v>32</v>
      </c>
      <c r="J2579">
        <f>ABS(D2579-D2580)</f>
        <v>14</v>
      </c>
    </row>
    <row r="2580">
      <c r="A2580">
        <v>24991</v>
      </c>
      <c r="B2580" t="str">
        <v>2024-10-24</v>
      </c>
      <c r="C2580" t="str">
        <v>Midday</v>
      </c>
      <c r="D2580">
        <v>19</v>
      </c>
      <c r="E2580" t="str">
        <f>IF(MOD(D2580,2)=0,"EVEN","ODD")</f>
        <v>ODD</v>
      </c>
      <c r="F2580" t="str">
        <f>IF(D2580&lt;=18,"LOW (1-18)","HIGH (19-36)")</f>
        <v>HIGH (19-36)</v>
      </c>
      <c r="G2580">
        <f>INT((D2580-1)/6)+1</f>
        <v>4</v>
      </c>
      <c r="H2580">
        <f>MOD(D2580-1,6)+1</f>
        <v>1</v>
      </c>
      <c r="I2580">
        <f>37-D2580</f>
        <v>18</v>
      </c>
      <c r="J2580">
        <f>ABS(D2580-D2581)</f>
        <v>1</v>
      </c>
    </row>
    <row r="2581">
      <c r="A2581">
        <v>24990</v>
      </c>
      <c r="B2581" t="str">
        <v>2024-10-24</v>
      </c>
      <c r="C2581" t="str">
        <v>Morning</v>
      </c>
      <c r="D2581">
        <v>18</v>
      </c>
      <c r="E2581" t="str">
        <f>IF(MOD(D2581,2)=0,"EVEN","ODD")</f>
        <v>EVEN</v>
      </c>
      <c r="F2581" t="str">
        <f>IF(D2581&lt;=18,"LOW (1-18)","HIGH (19-36)")</f>
        <v>LOW (1-18)</v>
      </c>
      <c r="G2581">
        <f>INT((D2581-1)/6)+1</f>
        <v>3</v>
      </c>
      <c r="H2581">
        <f>MOD(D2581-1,6)+1</f>
        <v>6</v>
      </c>
      <c r="I2581">
        <f>37-D2581</f>
        <v>19</v>
      </c>
      <c r="J2581">
        <f>ABS(D2581-D2582)</f>
        <v>17</v>
      </c>
    </row>
    <row r="2582">
      <c r="A2582">
        <v>24989</v>
      </c>
      <c r="B2582" t="str">
        <v>2024-10-23</v>
      </c>
      <c r="C2582" t="str">
        <v>Evening</v>
      </c>
      <c r="D2582">
        <v>1</v>
      </c>
      <c r="E2582" t="str">
        <f>IF(MOD(D2582,2)=0,"EVEN","ODD")</f>
        <v>ODD</v>
      </c>
      <c r="F2582" t="str">
        <f>IF(D2582&lt;=18,"LOW (1-18)","HIGH (19-36)")</f>
        <v>LOW (1-18)</v>
      </c>
      <c r="G2582">
        <f>INT((D2582-1)/6)+1</f>
        <v>1</v>
      </c>
      <c r="H2582">
        <f>MOD(D2582-1,6)+1</f>
        <v>1</v>
      </c>
      <c r="I2582">
        <f>37-D2582</f>
        <v>36</v>
      </c>
      <c r="J2582">
        <f>ABS(D2582-D2583)</f>
        <v>20</v>
      </c>
    </row>
    <row r="2583">
      <c r="A2583">
        <v>24988</v>
      </c>
      <c r="B2583" t="str">
        <v>2024-10-23</v>
      </c>
      <c r="C2583" t="str">
        <v>Afternoon</v>
      </c>
      <c r="D2583">
        <v>21</v>
      </c>
      <c r="E2583" t="str">
        <f>IF(MOD(D2583,2)=0,"EVEN","ODD")</f>
        <v>ODD</v>
      </c>
      <c r="F2583" t="str">
        <f>IF(D2583&lt;=18,"LOW (1-18)","HIGH (19-36)")</f>
        <v>HIGH (19-36)</v>
      </c>
      <c r="G2583">
        <f>INT((D2583-1)/6)+1</f>
        <v>4</v>
      </c>
      <c r="H2583">
        <f>MOD(D2583-1,6)+1</f>
        <v>3</v>
      </c>
      <c r="I2583">
        <f>37-D2583</f>
        <v>16</v>
      </c>
      <c r="J2583">
        <f>ABS(D2583-D2584)</f>
        <v>13</v>
      </c>
    </row>
    <row r="2584">
      <c r="A2584">
        <v>24987</v>
      </c>
      <c r="B2584" t="str">
        <v>2024-10-23</v>
      </c>
      <c r="C2584" t="str">
        <v>Midday</v>
      </c>
      <c r="D2584">
        <v>8</v>
      </c>
      <c r="E2584" t="str">
        <f>IF(MOD(D2584,2)=0,"EVEN","ODD")</f>
        <v>EVEN</v>
      </c>
      <c r="F2584" t="str">
        <f>IF(D2584&lt;=18,"LOW (1-18)","HIGH (19-36)")</f>
        <v>LOW (1-18)</v>
      </c>
      <c r="G2584">
        <f>INT((D2584-1)/6)+1</f>
        <v>2</v>
      </c>
      <c r="H2584">
        <f>MOD(D2584-1,6)+1</f>
        <v>2</v>
      </c>
      <c r="I2584">
        <f>37-D2584</f>
        <v>29</v>
      </c>
      <c r="J2584">
        <f>ABS(D2584-D2585)</f>
        <v>3</v>
      </c>
    </row>
    <row r="2585">
      <c r="A2585">
        <v>24986</v>
      </c>
      <c r="B2585" t="str">
        <v>2024-10-23</v>
      </c>
      <c r="C2585" t="str">
        <v>Morning</v>
      </c>
      <c r="D2585">
        <v>5</v>
      </c>
      <c r="E2585" t="str">
        <f>IF(MOD(D2585,2)=0,"EVEN","ODD")</f>
        <v>ODD</v>
      </c>
      <c r="F2585" t="str">
        <f>IF(D2585&lt;=18,"LOW (1-18)","HIGH (19-36)")</f>
        <v>LOW (1-18)</v>
      </c>
      <c r="G2585">
        <f>INT((D2585-1)/6)+1</f>
        <v>1</v>
      </c>
      <c r="H2585">
        <f>MOD(D2585-1,6)+1</f>
        <v>5</v>
      </c>
      <c r="I2585">
        <f>37-D2585</f>
        <v>32</v>
      </c>
      <c r="J2585">
        <f>ABS(D2585-D2586)</f>
        <v>3</v>
      </c>
    </row>
    <row r="2586">
      <c r="A2586">
        <v>24985</v>
      </c>
      <c r="B2586" t="str">
        <v>2024-10-22</v>
      </c>
      <c r="C2586" t="str">
        <v>Evening</v>
      </c>
      <c r="D2586">
        <v>8</v>
      </c>
      <c r="E2586" t="str">
        <f>IF(MOD(D2586,2)=0,"EVEN","ODD")</f>
        <v>EVEN</v>
      </c>
      <c r="F2586" t="str">
        <f>IF(D2586&lt;=18,"LOW (1-18)","HIGH (19-36)")</f>
        <v>LOW (1-18)</v>
      </c>
      <c r="G2586">
        <f>INT((D2586-1)/6)+1</f>
        <v>2</v>
      </c>
      <c r="H2586">
        <f>MOD(D2586-1,6)+1</f>
        <v>2</v>
      </c>
      <c r="I2586">
        <f>37-D2586</f>
        <v>29</v>
      </c>
      <c r="J2586">
        <f>ABS(D2586-D2587)</f>
        <v>6</v>
      </c>
    </row>
    <row r="2587">
      <c r="A2587">
        <v>24984</v>
      </c>
      <c r="B2587" t="str">
        <v>2024-10-22</v>
      </c>
      <c r="C2587" t="str">
        <v>Afternoon</v>
      </c>
      <c r="D2587">
        <v>2</v>
      </c>
      <c r="E2587" t="str">
        <f>IF(MOD(D2587,2)=0,"EVEN","ODD")</f>
        <v>EVEN</v>
      </c>
      <c r="F2587" t="str">
        <f>IF(D2587&lt;=18,"LOW (1-18)","HIGH (19-36)")</f>
        <v>LOW (1-18)</v>
      </c>
      <c r="G2587">
        <f>INT((D2587-1)/6)+1</f>
        <v>1</v>
      </c>
      <c r="H2587">
        <f>MOD(D2587-1,6)+1</f>
        <v>2</v>
      </c>
      <c r="I2587">
        <f>37-D2587</f>
        <v>35</v>
      </c>
      <c r="J2587">
        <f>ABS(D2587-D2588)</f>
        <v>1</v>
      </c>
    </row>
    <row r="2588">
      <c r="A2588">
        <v>24983</v>
      </c>
      <c r="B2588" t="str">
        <v>2024-10-22</v>
      </c>
      <c r="C2588" t="str">
        <v>Midday</v>
      </c>
      <c r="D2588">
        <v>1</v>
      </c>
      <c r="E2588" t="str">
        <f>IF(MOD(D2588,2)=0,"EVEN","ODD")</f>
        <v>ODD</v>
      </c>
      <c r="F2588" t="str">
        <f>IF(D2588&lt;=18,"LOW (1-18)","HIGH (19-36)")</f>
        <v>LOW (1-18)</v>
      </c>
      <c r="G2588">
        <f>INT((D2588-1)/6)+1</f>
        <v>1</v>
      </c>
      <c r="H2588">
        <f>MOD(D2588-1,6)+1</f>
        <v>1</v>
      </c>
      <c r="I2588">
        <f>37-D2588</f>
        <v>36</v>
      </c>
      <c r="J2588">
        <f>ABS(D2588-D2589)</f>
        <v>14</v>
      </c>
    </row>
    <row r="2589">
      <c r="A2589">
        <v>24982</v>
      </c>
      <c r="B2589" t="str">
        <v>2024-10-22</v>
      </c>
      <c r="C2589" t="str">
        <v>Morning</v>
      </c>
      <c r="D2589">
        <v>15</v>
      </c>
      <c r="E2589" t="str">
        <f>IF(MOD(D2589,2)=0,"EVEN","ODD")</f>
        <v>ODD</v>
      </c>
      <c r="F2589" t="str">
        <f>IF(D2589&lt;=18,"LOW (1-18)","HIGH (19-36)")</f>
        <v>LOW (1-18)</v>
      </c>
      <c r="G2589">
        <f>INT((D2589-1)/6)+1</f>
        <v>3</v>
      </c>
      <c r="H2589">
        <f>MOD(D2589-1,6)+1</f>
        <v>3</v>
      </c>
      <c r="I2589">
        <f>37-D2589</f>
        <v>22</v>
      </c>
      <c r="J2589">
        <f>ABS(D2589-D2590)</f>
        <v>16</v>
      </c>
    </row>
    <row r="2590">
      <c r="A2590">
        <v>24981</v>
      </c>
      <c r="B2590" t="str">
        <v>2024-10-21</v>
      </c>
      <c r="C2590" t="str">
        <v>Evening</v>
      </c>
      <c r="D2590">
        <v>31</v>
      </c>
      <c r="E2590" t="str">
        <f>IF(MOD(D2590,2)=0,"EVEN","ODD")</f>
        <v>ODD</v>
      </c>
      <c r="F2590" t="str">
        <f>IF(D2590&lt;=18,"LOW (1-18)","HIGH (19-36)")</f>
        <v>HIGH (19-36)</v>
      </c>
      <c r="G2590">
        <f>INT((D2590-1)/6)+1</f>
        <v>6</v>
      </c>
      <c r="H2590">
        <f>MOD(D2590-1,6)+1</f>
        <v>1</v>
      </c>
      <c r="I2590">
        <f>37-D2590</f>
        <v>6</v>
      </c>
      <c r="J2590">
        <f>ABS(D2590-D2591)</f>
        <v>15</v>
      </c>
    </row>
    <row r="2591">
      <c r="A2591">
        <v>24980</v>
      </c>
      <c r="B2591" t="str">
        <v>2024-10-21</v>
      </c>
      <c r="C2591" t="str">
        <v>Afternoon</v>
      </c>
      <c r="D2591">
        <v>16</v>
      </c>
      <c r="E2591" t="str">
        <f>IF(MOD(D2591,2)=0,"EVEN","ODD")</f>
        <v>EVEN</v>
      </c>
      <c r="F2591" t="str">
        <f>IF(D2591&lt;=18,"LOW (1-18)","HIGH (19-36)")</f>
        <v>LOW (1-18)</v>
      </c>
      <c r="G2591">
        <f>INT((D2591-1)/6)+1</f>
        <v>3</v>
      </c>
      <c r="H2591">
        <f>MOD(D2591-1,6)+1</f>
        <v>4</v>
      </c>
      <c r="I2591">
        <f>37-D2591</f>
        <v>21</v>
      </c>
      <c r="J2591">
        <f>ABS(D2591-D2592)</f>
        <v>13</v>
      </c>
    </row>
    <row r="2592">
      <c r="A2592">
        <v>24979</v>
      </c>
      <c r="B2592" t="str">
        <v>2024-10-21</v>
      </c>
      <c r="C2592" t="str">
        <v>Midday</v>
      </c>
      <c r="D2592">
        <v>29</v>
      </c>
      <c r="E2592" t="str">
        <f>IF(MOD(D2592,2)=0,"EVEN","ODD")</f>
        <v>ODD</v>
      </c>
      <c r="F2592" t="str">
        <f>IF(D2592&lt;=18,"LOW (1-18)","HIGH (19-36)")</f>
        <v>HIGH (19-36)</v>
      </c>
      <c r="G2592">
        <f>INT((D2592-1)/6)+1</f>
        <v>5</v>
      </c>
      <c r="H2592">
        <f>MOD(D2592-1,6)+1</f>
        <v>5</v>
      </c>
      <c r="I2592">
        <f>37-D2592</f>
        <v>8</v>
      </c>
      <c r="J2592">
        <f>ABS(D2592-D2593)</f>
        <v>10</v>
      </c>
    </row>
    <row r="2593">
      <c r="A2593">
        <v>24978</v>
      </c>
      <c r="B2593" t="str">
        <v>2024-10-21</v>
      </c>
      <c r="C2593" t="str">
        <v>Morning</v>
      </c>
      <c r="D2593">
        <v>19</v>
      </c>
      <c r="E2593" t="str">
        <f>IF(MOD(D2593,2)=0,"EVEN","ODD")</f>
        <v>ODD</v>
      </c>
      <c r="F2593" t="str">
        <f>IF(D2593&lt;=18,"LOW (1-18)","HIGH (19-36)")</f>
        <v>HIGH (19-36)</v>
      </c>
      <c r="G2593">
        <f>INT((D2593-1)/6)+1</f>
        <v>4</v>
      </c>
      <c r="H2593">
        <f>MOD(D2593-1,6)+1</f>
        <v>1</v>
      </c>
      <c r="I2593">
        <f>37-D2593</f>
        <v>18</v>
      </c>
      <c r="J2593">
        <f>ABS(D2593-D2594)</f>
        <v>13</v>
      </c>
    </row>
    <row r="2594">
      <c r="A2594">
        <v>24977</v>
      </c>
      <c r="B2594" t="str">
        <v>2024-10-19</v>
      </c>
      <c r="C2594" t="str">
        <v>Evening</v>
      </c>
      <c r="D2594">
        <v>6</v>
      </c>
      <c r="E2594" t="str">
        <f>IF(MOD(D2594,2)=0,"EVEN","ODD")</f>
        <v>EVEN</v>
      </c>
      <c r="F2594" t="str">
        <f>IF(D2594&lt;=18,"LOW (1-18)","HIGH (19-36)")</f>
        <v>LOW (1-18)</v>
      </c>
      <c r="G2594">
        <f>INT((D2594-1)/6)+1</f>
        <v>1</v>
      </c>
      <c r="H2594">
        <f>MOD(D2594-1,6)+1</f>
        <v>6</v>
      </c>
      <c r="I2594">
        <f>37-D2594</f>
        <v>31</v>
      </c>
      <c r="J2594">
        <f>ABS(D2594-D2595)</f>
        <v>13</v>
      </c>
    </row>
    <row r="2595">
      <c r="A2595">
        <v>24976</v>
      </c>
      <c r="B2595" t="str">
        <v>2024-10-19</v>
      </c>
      <c r="C2595" t="str">
        <v>Afternoon</v>
      </c>
      <c r="D2595">
        <v>19</v>
      </c>
      <c r="E2595" t="str">
        <f>IF(MOD(D2595,2)=0,"EVEN","ODD")</f>
        <v>ODD</v>
      </c>
      <c r="F2595" t="str">
        <f>IF(D2595&lt;=18,"LOW (1-18)","HIGH (19-36)")</f>
        <v>HIGH (19-36)</v>
      </c>
      <c r="G2595">
        <f>INT((D2595-1)/6)+1</f>
        <v>4</v>
      </c>
      <c r="H2595">
        <f>MOD(D2595-1,6)+1</f>
        <v>1</v>
      </c>
      <c r="I2595">
        <f>37-D2595</f>
        <v>18</v>
      </c>
      <c r="J2595">
        <f>ABS(D2595-D2596)</f>
        <v>10</v>
      </c>
    </row>
    <row r="2596">
      <c r="A2596">
        <v>24975</v>
      </c>
      <c r="B2596" t="str">
        <v>2024-10-19</v>
      </c>
      <c r="C2596" t="str">
        <v>Midday</v>
      </c>
      <c r="D2596">
        <v>29</v>
      </c>
      <c r="E2596" t="str">
        <f>IF(MOD(D2596,2)=0,"EVEN","ODD")</f>
        <v>ODD</v>
      </c>
      <c r="F2596" t="str">
        <f>IF(D2596&lt;=18,"LOW (1-18)","HIGH (19-36)")</f>
        <v>HIGH (19-36)</v>
      </c>
      <c r="G2596">
        <f>INT((D2596-1)/6)+1</f>
        <v>5</v>
      </c>
      <c r="H2596">
        <f>MOD(D2596-1,6)+1</f>
        <v>5</v>
      </c>
      <c r="I2596">
        <f>37-D2596</f>
        <v>8</v>
      </c>
      <c r="J2596">
        <f>ABS(D2596-D2597)</f>
        <v>3</v>
      </c>
    </row>
    <row r="2597">
      <c r="A2597">
        <v>24974</v>
      </c>
      <c r="B2597" t="str">
        <v>2024-10-19</v>
      </c>
      <c r="C2597" t="str">
        <v>Morning</v>
      </c>
      <c r="D2597">
        <v>32</v>
      </c>
      <c r="E2597" t="str">
        <f>IF(MOD(D2597,2)=0,"EVEN","ODD")</f>
        <v>EVEN</v>
      </c>
      <c r="F2597" t="str">
        <f>IF(D2597&lt;=18,"LOW (1-18)","HIGH (19-36)")</f>
        <v>HIGH (19-36)</v>
      </c>
      <c r="G2597">
        <f>INT((D2597-1)/6)+1</f>
        <v>6</v>
      </c>
      <c r="H2597">
        <f>MOD(D2597-1,6)+1</f>
        <v>2</v>
      </c>
      <c r="I2597">
        <f>37-D2597</f>
        <v>5</v>
      </c>
      <c r="J2597">
        <f>ABS(D2597-D2598)</f>
        <v>14</v>
      </c>
    </row>
    <row r="2598">
      <c r="A2598">
        <v>24973</v>
      </c>
      <c r="B2598" t="str">
        <v>2024-10-18</v>
      </c>
      <c r="C2598" t="str">
        <v>Evening</v>
      </c>
      <c r="D2598">
        <v>18</v>
      </c>
      <c r="E2598" t="str">
        <f>IF(MOD(D2598,2)=0,"EVEN","ODD")</f>
        <v>EVEN</v>
      </c>
      <c r="F2598" t="str">
        <f>IF(D2598&lt;=18,"LOW (1-18)","HIGH (19-36)")</f>
        <v>LOW (1-18)</v>
      </c>
      <c r="G2598">
        <f>INT((D2598-1)/6)+1</f>
        <v>3</v>
      </c>
      <c r="H2598">
        <f>MOD(D2598-1,6)+1</f>
        <v>6</v>
      </c>
      <c r="I2598">
        <f>37-D2598</f>
        <v>19</v>
      </c>
      <c r="J2598">
        <f>ABS(D2598-D2599)</f>
        <v>8</v>
      </c>
    </row>
    <row r="2599">
      <c r="A2599">
        <v>24972</v>
      </c>
      <c r="B2599" t="str">
        <v>2024-10-18</v>
      </c>
      <c r="C2599" t="str">
        <v>Afternoon</v>
      </c>
      <c r="D2599">
        <v>26</v>
      </c>
      <c r="E2599" t="str">
        <f>IF(MOD(D2599,2)=0,"EVEN","ODD")</f>
        <v>EVEN</v>
      </c>
      <c r="F2599" t="str">
        <f>IF(D2599&lt;=18,"LOW (1-18)","HIGH (19-36)")</f>
        <v>HIGH (19-36)</v>
      </c>
      <c r="G2599">
        <f>INT((D2599-1)/6)+1</f>
        <v>5</v>
      </c>
      <c r="H2599">
        <f>MOD(D2599-1,6)+1</f>
        <v>2</v>
      </c>
      <c r="I2599">
        <f>37-D2599</f>
        <v>11</v>
      </c>
      <c r="J2599">
        <f>ABS(D2599-D2600)</f>
        <v>25</v>
      </c>
    </row>
    <row r="2600">
      <c r="A2600">
        <v>24971</v>
      </c>
      <c r="B2600" t="str">
        <v>2024-10-18</v>
      </c>
      <c r="C2600" t="str">
        <v>Midday</v>
      </c>
      <c r="D2600">
        <v>1</v>
      </c>
      <c r="E2600" t="str">
        <f>IF(MOD(D2600,2)=0,"EVEN","ODD")</f>
        <v>ODD</v>
      </c>
      <c r="F2600" t="str">
        <f>IF(D2600&lt;=18,"LOW (1-18)","HIGH (19-36)")</f>
        <v>LOW (1-18)</v>
      </c>
      <c r="G2600">
        <f>INT((D2600-1)/6)+1</f>
        <v>1</v>
      </c>
      <c r="H2600">
        <f>MOD(D2600-1,6)+1</f>
        <v>1</v>
      </c>
      <c r="I2600">
        <f>37-D2600</f>
        <v>36</v>
      </c>
      <c r="J2600">
        <f>ABS(D2600-D2601)</f>
        <v>33</v>
      </c>
    </row>
    <row r="2601">
      <c r="A2601">
        <v>24970</v>
      </c>
      <c r="B2601" t="str">
        <v>2024-10-18</v>
      </c>
      <c r="C2601" t="str">
        <v>Morning</v>
      </c>
      <c r="D2601">
        <v>34</v>
      </c>
      <c r="E2601" t="str">
        <f>IF(MOD(D2601,2)=0,"EVEN","ODD")</f>
        <v>EVEN</v>
      </c>
      <c r="F2601" t="str">
        <f>IF(D2601&lt;=18,"LOW (1-18)","HIGH (19-36)")</f>
        <v>HIGH (19-36)</v>
      </c>
      <c r="G2601">
        <f>INT((D2601-1)/6)+1</f>
        <v>6</v>
      </c>
      <c r="H2601">
        <f>MOD(D2601-1,6)+1</f>
        <v>4</v>
      </c>
      <c r="I2601">
        <f>37-D2601</f>
        <v>3</v>
      </c>
      <c r="J2601">
        <f>ABS(D2601-D2602)</f>
        <v>30</v>
      </c>
    </row>
    <row r="2602">
      <c r="A2602">
        <v>24969</v>
      </c>
      <c r="B2602" t="str">
        <v>2024-10-17</v>
      </c>
      <c r="C2602" t="str">
        <v>Evening</v>
      </c>
      <c r="D2602">
        <v>4</v>
      </c>
      <c r="E2602" t="str">
        <f>IF(MOD(D2602,2)=0,"EVEN","ODD")</f>
        <v>EVEN</v>
      </c>
      <c r="F2602" t="str">
        <f>IF(D2602&lt;=18,"LOW (1-18)","HIGH (19-36)")</f>
        <v>LOW (1-18)</v>
      </c>
      <c r="G2602">
        <f>INT((D2602-1)/6)+1</f>
        <v>1</v>
      </c>
      <c r="H2602">
        <f>MOD(D2602-1,6)+1</f>
        <v>4</v>
      </c>
      <c r="I2602">
        <f>37-D2602</f>
        <v>33</v>
      </c>
      <c r="J2602">
        <f>ABS(D2602-D2603)</f>
        <v>11</v>
      </c>
    </row>
    <row r="2603">
      <c r="A2603">
        <v>24968</v>
      </c>
      <c r="B2603" t="str">
        <v>2024-10-17</v>
      </c>
      <c r="C2603" t="str">
        <v>Afternoon</v>
      </c>
      <c r="D2603">
        <v>15</v>
      </c>
      <c r="E2603" t="str">
        <f>IF(MOD(D2603,2)=0,"EVEN","ODD")</f>
        <v>ODD</v>
      </c>
      <c r="F2603" t="str">
        <f>IF(D2603&lt;=18,"LOW (1-18)","HIGH (19-36)")</f>
        <v>LOW (1-18)</v>
      </c>
      <c r="G2603">
        <f>INT((D2603-1)/6)+1</f>
        <v>3</v>
      </c>
      <c r="H2603">
        <f>MOD(D2603-1,6)+1</f>
        <v>3</v>
      </c>
      <c r="I2603">
        <f>37-D2603</f>
        <v>22</v>
      </c>
      <c r="J2603">
        <f>ABS(D2603-D2604)</f>
        <v>14</v>
      </c>
    </row>
    <row r="2604">
      <c r="A2604">
        <v>24967</v>
      </c>
      <c r="B2604" t="str">
        <v>2024-10-17</v>
      </c>
      <c r="C2604" t="str">
        <v>Midday</v>
      </c>
      <c r="D2604">
        <v>1</v>
      </c>
      <c r="E2604" t="str">
        <f>IF(MOD(D2604,2)=0,"EVEN","ODD")</f>
        <v>ODD</v>
      </c>
      <c r="F2604" t="str">
        <f>IF(D2604&lt;=18,"LOW (1-18)","HIGH (19-36)")</f>
        <v>LOW (1-18)</v>
      </c>
      <c r="G2604">
        <f>INT((D2604-1)/6)+1</f>
        <v>1</v>
      </c>
      <c r="H2604">
        <f>MOD(D2604-1,6)+1</f>
        <v>1</v>
      </c>
      <c r="I2604">
        <f>37-D2604</f>
        <v>36</v>
      </c>
      <c r="J2604">
        <f>ABS(D2604-D2605)</f>
        <v>0</v>
      </c>
    </row>
    <row r="2605">
      <c r="A2605">
        <v>24966</v>
      </c>
      <c r="B2605" t="str">
        <v>2024-10-17</v>
      </c>
      <c r="C2605" t="str">
        <v>Morning</v>
      </c>
      <c r="D2605">
        <v>1</v>
      </c>
      <c r="E2605" t="str">
        <f>IF(MOD(D2605,2)=0,"EVEN","ODD")</f>
        <v>ODD</v>
      </c>
      <c r="F2605" t="str">
        <f>IF(D2605&lt;=18,"LOW (1-18)","HIGH (19-36)")</f>
        <v>LOW (1-18)</v>
      </c>
      <c r="G2605">
        <f>INT((D2605-1)/6)+1</f>
        <v>1</v>
      </c>
      <c r="H2605">
        <f>MOD(D2605-1,6)+1</f>
        <v>1</v>
      </c>
      <c r="I2605">
        <f>37-D2605</f>
        <v>36</v>
      </c>
      <c r="J2605">
        <f>ABS(D2605-D2606)</f>
        <v>17</v>
      </c>
    </row>
    <row r="2606">
      <c r="A2606">
        <v>24965</v>
      </c>
      <c r="B2606" t="str">
        <v>2024-10-16</v>
      </c>
      <c r="C2606" t="str">
        <v>Evening</v>
      </c>
      <c r="D2606">
        <v>18</v>
      </c>
      <c r="E2606" t="str">
        <f>IF(MOD(D2606,2)=0,"EVEN","ODD")</f>
        <v>EVEN</v>
      </c>
      <c r="F2606" t="str">
        <f>IF(D2606&lt;=18,"LOW (1-18)","HIGH (19-36)")</f>
        <v>LOW (1-18)</v>
      </c>
      <c r="G2606">
        <f>INT((D2606-1)/6)+1</f>
        <v>3</v>
      </c>
      <c r="H2606">
        <f>MOD(D2606-1,6)+1</f>
        <v>6</v>
      </c>
      <c r="I2606">
        <f>37-D2606</f>
        <v>19</v>
      </c>
      <c r="J2606">
        <f>ABS(D2606-D2607)</f>
        <v>6</v>
      </c>
    </row>
    <row r="2607">
      <c r="A2607">
        <v>24964</v>
      </c>
      <c r="B2607" t="str">
        <v>2024-10-16</v>
      </c>
      <c r="C2607" t="str">
        <v>Afternoon</v>
      </c>
      <c r="D2607">
        <v>24</v>
      </c>
      <c r="E2607" t="str">
        <f>IF(MOD(D2607,2)=0,"EVEN","ODD")</f>
        <v>EVEN</v>
      </c>
      <c r="F2607" t="str">
        <f>IF(D2607&lt;=18,"LOW (1-18)","HIGH (19-36)")</f>
        <v>HIGH (19-36)</v>
      </c>
      <c r="G2607">
        <f>INT((D2607-1)/6)+1</f>
        <v>4</v>
      </c>
      <c r="H2607">
        <f>MOD(D2607-1,6)+1</f>
        <v>6</v>
      </c>
      <c r="I2607">
        <f>37-D2607</f>
        <v>13</v>
      </c>
      <c r="J2607">
        <f>ABS(D2607-D2608)</f>
        <v>5</v>
      </c>
    </row>
    <row r="2608">
      <c r="A2608">
        <v>24963</v>
      </c>
      <c r="B2608" t="str">
        <v>2024-10-16</v>
      </c>
      <c r="C2608" t="str">
        <v>Midday</v>
      </c>
      <c r="D2608">
        <v>29</v>
      </c>
      <c r="E2608" t="str">
        <f>IF(MOD(D2608,2)=0,"EVEN","ODD")</f>
        <v>ODD</v>
      </c>
      <c r="F2608" t="str">
        <f>IF(D2608&lt;=18,"LOW (1-18)","HIGH (19-36)")</f>
        <v>HIGH (19-36)</v>
      </c>
      <c r="G2608">
        <f>INT((D2608-1)/6)+1</f>
        <v>5</v>
      </c>
      <c r="H2608">
        <f>MOD(D2608-1,6)+1</f>
        <v>5</v>
      </c>
      <c r="I2608">
        <f>37-D2608</f>
        <v>8</v>
      </c>
      <c r="J2608">
        <f>ABS(D2608-D2609)</f>
        <v>23</v>
      </c>
    </row>
    <row r="2609">
      <c r="A2609">
        <v>24962</v>
      </c>
      <c r="B2609" t="str">
        <v>2024-10-16</v>
      </c>
      <c r="C2609" t="str">
        <v>Morning</v>
      </c>
      <c r="D2609">
        <v>6</v>
      </c>
      <c r="E2609" t="str">
        <f>IF(MOD(D2609,2)=0,"EVEN","ODD")</f>
        <v>EVEN</v>
      </c>
      <c r="F2609" t="str">
        <f>IF(D2609&lt;=18,"LOW (1-18)","HIGH (19-36)")</f>
        <v>LOW (1-18)</v>
      </c>
      <c r="G2609">
        <f>INT((D2609-1)/6)+1</f>
        <v>1</v>
      </c>
      <c r="H2609">
        <f>MOD(D2609-1,6)+1</f>
        <v>6</v>
      </c>
      <c r="I2609">
        <f>37-D2609</f>
        <v>31</v>
      </c>
      <c r="J2609">
        <f>ABS(D2609-D2610)</f>
        <v>18</v>
      </c>
    </row>
    <row r="2610">
      <c r="A2610">
        <v>24961</v>
      </c>
      <c r="B2610" t="str">
        <v>2024-10-15</v>
      </c>
      <c r="C2610" t="str">
        <v>Evening</v>
      </c>
      <c r="D2610">
        <v>24</v>
      </c>
      <c r="E2610" t="str">
        <f>IF(MOD(D2610,2)=0,"EVEN","ODD")</f>
        <v>EVEN</v>
      </c>
      <c r="F2610" t="str">
        <f>IF(D2610&lt;=18,"LOW (1-18)","HIGH (19-36)")</f>
        <v>HIGH (19-36)</v>
      </c>
      <c r="G2610">
        <f>INT((D2610-1)/6)+1</f>
        <v>4</v>
      </c>
      <c r="H2610">
        <f>MOD(D2610-1,6)+1</f>
        <v>6</v>
      </c>
      <c r="I2610">
        <f>37-D2610</f>
        <v>13</v>
      </c>
      <c r="J2610">
        <f>ABS(D2610-D2611)</f>
        <v>18</v>
      </c>
    </row>
    <row r="2611">
      <c r="A2611">
        <v>24960</v>
      </c>
      <c r="B2611" t="str">
        <v>2024-10-15</v>
      </c>
      <c r="C2611" t="str">
        <v>Afternoon</v>
      </c>
      <c r="D2611">
        <v>6</v>
      </c>
      <c r="E2611" t="str">
        <f>IF(MOD(D2611,2)=0,"EVEN","ODD")</f>
        <v>EVEN</v>
      </c>
      <c r="F2611" t="str">
        <f>IF(D2611&lt;=18,"LOW (1-18)","HIGH (19-36)")</f>
        <v>LOW (1-18)</v>
      </c>
      <c r="G2611">
        <f>INT((D2611-1)/6)+1</f>
        <v>1</v>
      </c>
      <c r="H2611">
        <f>MOD(D2611-1,6)+1</f>
        <v>6</v>
      </c>
      <c r="I2611">
        <f>37-D2611</f>
        <v>31</v>
      </c>
      <c r="J2611">
        <f>ABS(D2611-D2612)</f>
        <v>12</v>
      </c>
    </row>
    <row r="2612">
      <c r="A2612">
        <v>24959</v>
      </c>
      <c r="B2612" t="str">
        <v>2024-10-15</v>
      </c>
      <c r="C2612" t="str">
        <v>Midday</v>
      </c>
      <c r="D2612">
        <v>18</v>
      </c>
      <c r="E2612" t="str">
        <f>IF(MOD(D2612,2)=0,"EVEN","ODD")</f>
        <v>EVEN</v>
      </c>
      <c r="F2612" t="str">
        <f>IF(D2612&lt;=18,"LOW (1-18)","HIGH (19-36)")</f>
        <v>LOW (1-18)</v>
      </c>
      <c r="G2612">
        <f>INT((D2612-1)/6)+1</f>
        <v>3</v>
      </c>
      <c r="H2612">
        <f>MOD(D2612-1,6)+1</f>
        <v>6</v>
      </c>
      <c r="I2612">
        <f>37-D2612</f>
        <v>19</v>
      </c>
      <c r="J2612">
        <f>ABS(D2612-D2613)</f>
        <v>13</v>
      </c>
    </row>
    <row r="2613">
      <c r="A2613">
        <v>24958</v>
      </c>
      <c r="B2613" t="str">
        <v>2024-10-15</v>
      </c>
      <c r="C2613" t="str">
        <v>Morning</v>
      </c>
      <c r="D2613">
        <v>31</v>
      </c>
      <c r="E2613" t="str">
        <f>IF(MOD(D2613,2)=0,"EVEN","ODD")</f>
        <v>ODD</v>
      </c>
      <c r="F2613" t="str">
        <f>IF(D2613&lt;=18,"LOW (1-18)","HIGH (19-36)")</f>
        <v>HIGH (19-36)</v>
      </c>
      <c r="G2613">
        <f>INT((D2613-1)/6)+1</f>
        <v>6</v>
      </c>
      <c r="H2613">
        <f>MOD(D2613-1,6)+1</f>
        <v>1</v>
      </c>
      <c r="I2613">
        <f>37-D2613</f>
        <v>6</v>
      </c>
      <c r="J2613">
        <f>ABS(D2613-D2614)</f>
        <v>1</v>
      </c>
    </row>
    <row r="2614">
      <c r="A2614">
        <v>24957</v>
      </c>
      <c r="B2614" t="str">
        <v>2024-10-14</v>
      </c>
      <c r="C2614" t="str">
        <v>Evening</v>
      </c>
      <c r="D2614">
        <v>30</v>
      </c>
      <c r="E2614" t="str">
        <f>IF(MOD(D2614,2)=0,"EVEN","ODD")</f>
        <v>EVEN</v>
      </c>
      <c r="F2614" t="str">
        <f>IF(D2614&lt;=18,"LOW (1-18)","HIGH (19-36)")</f>
        <v>HIGH (19-36)</v>
      </c>
      <c r="G2614">
        <f>INT((D2614-1)/6)+1</f>
        <v>5</v>
      </c>
      <c r="H2614">
        <f>MOD(D2614-1,6)+1</f>
        <v>6</v>
      </c>
      <c r="I2614">
        <f>37-D2614</f>
        <v>7</v>
      </c>
      <c r="J2614">
        <f>ABS(D2614-D2615)</f>
        <v>26</v>
      </c>
    </row>
    <row r="2615">
      <c r="A2615">
        <v>24956</v>
      </c>
      <c r="B2615" t="str">
        <v>2024-10-14</v>
      </c>
      <c r="C2615" t="str">
        <v>Afternoon</v>
      </c>
      <c r="D2615">
        <v>4</v>
      </c>
      <c r="E2615" t="str">
        <f>IF(MOD(D2615,2)=0,"EVEN","ODD")</f>
        <v>EVEN</v>
      </c>
      <c r="F2615" t="str">
        <f>IF(D2615&lt;=18,"LOW (1-18)","HIGH (19-36)")</f>
        <v>LOW (1-18)</v>
      </c>
      <c r="G2615">
        <f>INT((D2615-1)/6)+1</f>
        <v>1</v>
      </c>
      <c r="H2615">
        <f>MOD(D2615-1,6)+1</f>
        <v>4</v>
      </c>
      <c r="I2615">
        <f>37-D2615</f>
        <v>33</v>
      </c>
      <c r="J2615">
        <f>ABS(D2615-D2616)</f>
        <v>22</v>
      </c>
    </row>
    <row r="2616">
      <c r="A2616">
        <v>24955</v>
      </c>
      <c r="B2616" t="str">
        <v>2024-10-14</v>
      </c>
      <c r="C2616" t="str">
        <v>Midday</v>
      </c>
      <c r="D2616">
        <v>26</v>
      </c>
      <c r="E2616" t="str">
        <f>IF(MOD(D2616,2)=0,"EVEN","ODD")</f>
        <v>EVEN</v>
      </c>
      <c r="F2616" t="str">
        <f>IF(D2616&lt;=18,"LOW (1-18)","HIGH (19-36)")</f>
        <v>HIGH (19-36)</v>
      </c>
      <c r="G2616">
        <f>INT((D2616-1)/6)+1</f>
        <v>5</v>
      </c>
      <c r="H2616">
        <f>MOD(D2616-1,6)+1</f>
        <v>2</v>
      </c>
      <c r="I2616">
        <f>37-D2616</f>
        <v>11</v>
      </c>
      <c r="J2616">
        <f>ABS(D2616-D2617)</f>
        <v>5</v>
      </c>
    </row>
    <row r="2617">
      <c r="A2617">
        <v>24954</v>
      </c>
      <c r="B2617" t="str">
        <v>2024-10-14</v>
      </c>
      <c r="C2617" t="str">
        <v>Morning</v>
      </c>
      <c r="D2617">
        <v>31</v>
      </c>
      <c r="E2617" t="str">
        <f>IF(MOD(D2617,2)=0,"EVEN","ODD")</f>
        <v>ODD</v>
      </c>
      <c r="F2617" t="str">
        <f>IF(D2617&lt;=18,"LOW (1-18)","HIGH (19-36)")</f>
        <v>HIGH (19-36)</v>
      </c>
      <c r="G2617">
        <f>INT((D2617-1)/6)+1</f>
        <v>6</v>
      </c>
      <c r="H2617">
        <f>MOD(D2617-1,6)+1</f>
        <v>1</v>
      </c>
      <c r="I2617">
        <f>37-D2617</f>
        <v>6</v>
      </c>
      <c r="J2617">
        <f>ABS(D2617-D2618)</f>
        <v>28</v>
      </c>
    </row>
    <row r="2618">
      <c r="A2618">
        <v>24953</v>
      </c>
      <c r="B2618" t="str">
        <v>2024-10-12</v>
      </c>
      <c r="C2618" t="str">
        <v>Evening</v>
      </c>
      <c r="D2618">
        <v>3</v>
      </c>
      <c r="E2618" t="str">
        <f>IF(MOD(D2618,2)=0,"EVEN","ODD")</f>
        <v>ODD</v>
      </c>
      <c r="F2618" t="str">
        <f>IF(D2618&lt;=18,"LOW (1-18)","HIGH (19-36)")</f>
        <v>LOW (1-18)</v>
      </c>
      <c r="G2618">
        <f>INT((D2618-1)/6)+1</f>
        <v>1</v>
      </c>
      <c r="H2618">
        <f>MOD(D2618-1,6)+1</f>
        <v>3</v>
      </c>
      <c r="I2618">
        <f>37-D2618</f>
        <v>34</v>
      </c>
      <c r="J2618">
        <f>ABS(D2618-D2619)</f>
        <v>4</v>
      </c>
    </row>
    <row r="2619">
      <c r="A2619">
        <v>24952</v>
      </c>
      <c r="B2619" t="str">
        <v>2024-10-12</v>
      </c>
      <c r="C2619" t="str">
        <v>Afternoon</v>
      </c>
      <c r="D2619">
        <v>7</v>
      </c>
      <c r="E2619" t="str">
        <f>IF(MOD(D2619,2)=0,"EVEN","ODD")</f>
        <v>ODD</v>
      </c>
      <c r="F2619" t="str">
        <f>IF(D2619&lt;=18,"LOW (1-18)","HIGH (19-36)")</f>
        <v>LOW (1-18)</v>
      </c>
      <c r="G2619">
        <f>INT((D2619-1)/6)+1</f>
        <v>2</v>
      </c>
      <c r="H2619">
        <f>MOD(D2619-1,6)+1</f>
        <v>1</v>
      </c>
      <c r="I2619">
        <f>37-D2619</f>
        <v>30</v>
      </c>
      <c r="J2619">
        <f>ABS(D2619-D2620)</f>
        <v>26</v>
      </c>
    </row>
    <row r="2620">
      <c r="A2620">
        <v>24951</v>
      </c>
      <c r="B2620" t="str">
        <v>2024-10-12</v>
      </c>
      <c r="C2620" t="str">
        <v>Midday</v>
      </c>
      <c r="D2620">
        <v>33</v>
      </c>
      <c r="E2620" t="str">
        <f>IF(MOD(D2620,2)=0,"EVEN","ODD")</f>
        <v>ODD</v>
      </c>
      <c r="F2620" t="str">
        <f>IF(D2620&lt;=18,"LOW (1-18)","HIGH (19-36)")</f>
        <v>HIGH (19-36)</v>
      </c>
      <c r="G2620">
        <f>INT((D2620-1)/6)+1</f>
        <v>6</v>
      </c>
      <c r="H2620">
        <f>MOD(D2620-1,6)+1</f>
        <v>3</v>
      </c>
      <c r="I2620">
        <f>37-D2620</f>
        <v>4</v>
      </c>
      <c r="J2620">
        <f>ABS(D2620-D2621)</f>
        <v>12</v>
      </c>
    </row>
    <row r="2621">
      <c r="A2621">
        <v>24950</v>
      </c>
      <c r="B2621" t="str">
        <v>2024-10-12</v>
      </c>
      <c r="C2621" t="str">
        <v>Morning</v>
      </c>
      <c r="D2621">
        <v>21</v>
      </c>
      <c r="E2621" t="str">
        <f>IF(MOD(D2621,2)=0,"EVEN","ODD")</f>
        <v>ODD</v>
      </c>
      <c r="F2621" t="str">
        <f>IF(D2621&lt;=18,"LOW (1-18)","HIGH (19-36)")</f>
        <v>HIGH (19-36)</v>
      </c>
      <c r="G2621">
        <f>INT((D2621-1)/6)+1</f>
        <v>4</v>
      </c>
      <c r="H2621">
        <f>MOD(D2621-1,6)+1</f>
        <v>3</v>
      </c>
      <c r="I2621">
        <f>37-D2621</f>
        <v>16</v>
      </c>
      <c r="J2621">
        <f>ABS(D2621-D2622)</f>
        <v>4</v>
      </c>
    </row>
    <row r="2622">
      <c r="A2622">
        <v>24949</v>
      </c>
      <c r="B2622" t="str">
        <v>2024-10-11</v>
      </c>
      <c r="C2622" t="str">
        <v>Evening</v>
      </c>
      <c r="D2622">
        <v>17</v>
      </c>
      <c r="E2622" t="str">
        <f>IF(MOD(D2622,2)=0,"EVEN","ODD")</f>
        <v>ODD</v>
      </c>
      <c r="F2622" t="str">
        <f>IF(D2622&lt;=18,"LOW (1-18)","HIGH (19-36)")</f>
        <v>LOW (1-18)</v>
      </c>
      <c r="G2622">
        <f>INT((D2622-1)/6)+1</f>
        <v>3</v>
      </c>
      <c r="H2622">
        <f>MOD(D2622-1,6)+1</f>
        <v>5</v>
      </c>
      <c r="I2622">
        <f>37-D2622</f>
        <v>20</v>
      </c>
      <c r="J2622">
        <f>ABS(D2622-D2623)</f>
        <v>8</v>
      </c>
    </row>
    <row r="2623">
      <c r="A2623">
        <v>24948</v>
      </c>
      <c r="B2623" t="str">
        <v>2024-10-11</v>
      </c>
      <c r="C2623" t="str">
        <v>Afternoon</v>
      </c>
      <c r="D2623">
        <v>25</v>
      </c>
      <c r="E2623" t="str">
        <f>IF(MOD(D2623,2)=0,"EVEN","ODD")</f>
        <v>ODD</v>
      </c>
      <c r="F2623" t="str">
        <f>IF(D2623&lt;=18,"LOW (1-18)","HIGH (19-36)")</f>
        <v>HIGH (19-36)</v>
      </c>
      <c r="G2623">
        <f>INT((D2623-1)/6)+1</f>
        <v>5</v>
      </c>
      <c r="H2623">
        <f>MOD(D2623-1,6)+1</f>
        <v>1</v>
      </c>
      <c r="I2623">
        <f>37-D2623</f>
        <v>12</v>
      </c>
      <c r="J2623">
        <f>ABS(D2623-D2624)</f>
        <v>6</v>
      </c>
    </row>
    <row r="2624">
      <c r="A2624">
        <v>24947</v>
      </c>
      <c r="B2624" t="str">
        <v>2024-10-11</v>
      </c>
      <c r="C2624" t="str">
        <v>Midday</v>
      </c>
      <c r="D2624">
        <v>19</v>
      </c>
      <c r="E2624" t="str">
        <f>IF(MOD(D2624,2)=0,"EVEN","ODD")</f>
        <v>ODD</v>
      </c>
      <c r="F2624" t="str">
        <f>IF(D2624&lt;=18,"LOW (1-18)","HIGH (19-36)")</f>
        <v>HIGH (19-36)</v>
      </c>
      <c r="G2624">
        <f>INT((D2624-1)/6)+1</f>
        <v>4</v>
      </c>
      <c r="H2624">
        <f>MOD(D2624-1,6)+1</f>
        <v>1</v>
      </c>
      <c r="I2624">
        <f>37-D2624</f>
        <v>18</v>
      </c>
      <c r="J2624">
        <f>ABS(D2624-D2625)</f>
        <v>4</v>
      </c>
    </row>
    <row r="2625">
      <c r="A2625">
        <v>24946</v>
      </c>
      <c r="B2625" t="str">
        <v>2024-10-11</v>
      </c>
      <c r="C2625" t="str">
        <v>Morning</v>
      </c>
      <c r="D2625">
        <v>23</v>
      </c>
      <c r="E2625" t="str">
        <f>IF(MOD(D2625,2)=0,"EVEN","ODD")</f>
        <v>ODD</v>
      </c>
      <c r="F2625" t="str">
        <f>IF(D2625&lt;=18,"LOW (1-18)","HIGH (19-36)")</f>
        <v>HIGH (19-36)</v>
      </c>
      <c r="G2625">
        <f>INT((D2625-1)/6)+1</f>
        <v>4</v>
      </c>
      <c r="H2625">
        <f>MOD(D2625-1,6)+1</f>
        <v>5</v>
      </c>
      <c r="I2625">
        <f>37-D2625</f>
        <v>14</v>
      </c>
      <c r="J2625">
        <f>ABS(D2625-D2626)</f>
        <v>3</v>
      </c>
    </row>
    <row r="2626">
      <c r="A2626">
        <v>24945</v>
      </c>
      <c r="B2626" t="str">
        <v>2024-10-10</v>
      </c>
      <c r="C2626" t="str">
        <v>Evening</v>
      </c>
      <c r="D2626">
        <v>26</v>
      </c>
      <c r="E2626" t="str">
        <f>IF(MOD(D2626,2)=0,"EVEN","ODD")</f>
        <v>EVEN</v>
      </c>
      <c r="F2626" t="str">
        <f>IF(D2626&lt;=18,"LOW (1-18)","HIGH (19-36)")</f>
        <v>HIGH (19-36)</v>
      </c>
      <c r="G2626">
        <f>INT((D2626-1)/6)+1</f>
        <v>5</v>
      </c>
      <c r="H2626">
        <f>MOD(D2626-1,6)+1</f>
        <v>2</v>
      </c>
      <c r="I2626">
        <f>37-D2626</f>
        <v>11</v>
      </c>
      <c r="J2626">
        <f>ABS(D2626-D2627)</f>
        <v>25</v>
      </c>
    </row>
    <row r="2627">
      <c r="A2627">
        <v>24944</v>
      </c>
      <c r="B2627" t="str">
        <v>2024-10-10</v>
      </c>
      <c r="C2627" t="str">
        <v>Afternoon</v>
      </c>
      <c r="D2627">
        <v>1</v>
      </c>
      <c r="E2627" t="str">
        <f>IF(MOD(D2627,2)=0,"EVEN","ODD")</f>
        <v>ODD</v>
      </c>
      <c r="F2627" t="str">
        <f>IF(D2627&lt;=18,"LOW (1-18)","HIGH (19-36)")</f>
        <v>LOW (1-18)</v>
      </c>
      <c r="G2627">
        <f>INT((D2627-1)/6)+1</f>
        <v>1</v>
      </c>
      <c r="H2627">
        <f>MOD(D2627-1,6)+1</f>
        <v>1</v>
      </c>
      <c r="I2627">
        <f>37-D2627</f>
        <v>36</v>
      </c>
      <c r="J2627">
        <f>ABS(D2627-D2628)</f>
        <v>16</v>
      </c>
    </row>
    <row r="2628">
      <c r="A2628">
        <v>24943</v>
      </c>
      <c r="B2628" t="str">
        <v>2024-10-10</v>
      </c>
      <c r="C2628" t="str">
        <v>Midday</v>
      </c>
      <c r="D2628">
        <v>17</v>
      </c>
      <c r="E2628" t="str">
        <f>IF(MOD(D2628,2)=0,"EVEN","ODD")</f>
        <v>ODD</v>
      </c>
      <c r="F2628" t="str">
        <f>IF(D2628&lt;=18,"LOW (1-18)","HIGH (19-36)")</f>
        <v>LOW (1-18)</v>
      </c>
      <c r="G2628">
        <f>INT((D2628-1)/6)+1</f>
        <v>3</v>
      </c>
      <c r="H2628">
        <f>MOD(D2628-1,6)+1</f>
        <v>5</v>
      </c>
      <c r="I2628">
        <f>37-D2628</f>
        <v>20</v>
      </c>
      <c r="J2628">
        <f>ABS(D2628-D2629)</f>
        <v>4</v>
      </c>
    </row>
    <row r="2629">
      <c r="A2629">
        <v>24942</v>
      </c>
      <c r="B2629" t="str">
        <v>2024-10-10</v>
      </c>
      <c r="C2629" t="str">
        <v>Morning</v>
      </c>
      <c r="D2629">
        <v>21</v>
      </c>
      <c r="E2629" t="str">
        <f>IF(MOD(D2629,2)=0,"EVEN","ODD")</f>
        <v>ODD</v>
      </c>
      <c r="F2629" t="str">
        <f>IF(D2629&lt;=18,"LOW (1-18)","HIGH (19-36)")</f>
        <v>HIGH (19-36)</v>
      </c>
      <c r="G2629">
        <f>INT((D2629-1)/6)+1</f>
        <v>4</v>
      </c>
      <c r="H2629">
        <f>MOD(D2629-1,6)+1</f>
        <v>3</v>
      </c>
      <c r="I2629">
        <f>37-D2629</f>
        <v>16</v>
      </c>
      <c r="J2629">
        <f>ABS(D2629-D2630)</f>
        <v>3</v>
      </c>
    </row>
    <row r="2630">
      <c r="A2630">
        <v>24941</v>
      </c>
      <c r="B2630" t="str">
        <v>2024-10-09</v>
      </c>
      <c r="C2630" t="str">
        <v>Evening</v>
      </c>
      <c r="D2630">
        <v>24</v>
      </c>
      <c r="E2630" t="str">
        <f>IF(MOD(D2630,2)=0,"EVEN","ODD")</f>
        <v>EVEN</v>
      </c>
      <c r="F2630" t="str">
        <f>IF(D2630&lt;=18,"LOW (1-18)","HIGH (19-36)")</f>
        <v>HIGH (19-36)</v>
      </c>
      <c r="G2630">
        <f>INT((D2630-1)/6)+1</f>
        <v>4</v>
      </c>
      <c r="H2630">
        <f>MOD(D2630-1,6)+1</f>
        <v>6</v>
      </c>
      <c r="I2630">
        <f>37-D2630</f>
        <v>13</v>
      </c>
      <c r="J2630">
        <f>ABS(D2630-D2631)</f>
        <v>4</v>
      </c>
    </row>
    <row r="2631">
      <c r="A2631">
        <v>24940</v>
      </c>
      <c r="B2631" t="str">
        <v>2024-10-09</v>
      </c>
      <c r="C2631" t="str">
        <v>Afternoon</v>
      </c>
      <c r="D2631">
        <v>28</v>
      </c>
      <c r="E2631" t="str">
        <f>IF(MOD(D2631,2)=0,"EVEN","ODD")</f>
        <v>EVEN</v>
      </c>
      <c r="F2631" t="str">
        <f>IF(D2631&lt;=18,"LOW (1-18)","HIGH (19-36)")</f>
        <v>HIGH (19-36)</v>
      </c>
      <c r="G2631">
        <f>INT((D2631-1)/6)+1</f>
        <v>5</v>
      </c>
      <c r="H2631">
        <f>MOD(D2631-1,6)+1</f>
        <v>4</v>
      </c>
      <c r="I2631">
        <f>37-D2631</f>
        <v>9</v>
      </c>
      <c r="J2631">
        <f>ABS(D2631-D2632)</f>
        <v>17</v>
      </c>
    </row>
    <row r="2632">
      <c r="A2632">
        <v>24939</v>
      </c>
      <c r="B2632" t="str">
        <v>2024-10-09</v>
      </c>
      <c r="C2632" t="str">
        <v>Midday</v>
      </c>
      <c r="D2632">
        <v>11</v>
      </c>
      <c r="E2632" t="str">
        <f>IF(MOD(D2632,2)=0,"EVEN","ODD")</f>
        <v>ODD</v>
      </c>
      <c r="F2632" t="str">
        <f>IF(D2632&lt;=18,"LOW (1-18)","HIGH (19-36)")</f>
        <v>LOW (1-18)</v>
      </c>
      <c r="G2632">
        <f>INT((D2632-1)/6)+1</f>
        <v>2</v>
      </c>
      <c r="H2632">
        <f>MOD(D2632-1,6)+1</f>
        <v>5</v>
      </c>
      <c r="I2632">
        <f>37-D2632</f>
        <v>26</v>
      </c>
      <c r="J2632">
        <f>ABS(D2632-D2633)</f>
        <v>4</v>
      </c>
    </row>
    <row r="2633">
      <c r="A2633">
        <v>24938</v>
      </c>
      <c r="B2633" t="str">
        <v>2024-10-09</v>
      </c>
      <c r="C2633" t="str">
        <v>Morning</v>
      </c>
      <c r="D2633">
        <v>15</v>
      </c>
      <c r="E2633" t="str">
        <f>IF(MOD(D2633,2)=0,"EVEN","ODD")</f>
        <v>ODD</v>
      </c>
      <c r="F2633" t="str">
        <f>IF(D2633&lt;=18,"LOW (1-18)","HIGH (19-36)")</f>
        <v>LOW (1-18)</v>
      </c>
      <c r="G2633">
        <f>INT((D2633-1)/6)+1</f>
        <v>3</v>
      </c>
      <c r="H2633">
        <f>MOD(D2633-1,6)+1</f>
        <v>3</v>
      </c>
      <c r="I2633">
        <f>37-D2633</f>
        <v>22</v>
      </c>
      <c r="J2633">
        <f>ABS(D2633-D2634)</f>
        <v>11</v>
      </c>
    </row>
    <row r="2634">
      <c r="A2634">
        <v>24937</v>
      </c>
      <c r="B2634" t="str">
        <v>2024-10-08</v>
      </c>
      <c r="C2634" t="str">
        <v>Evening</v>
      </c>
      <c r="D2634">
        <v>4</v>
      </c>
      <c r="E2634" t="str">
        <f>IF(MOD(D2634,2)=0,"EVEN","ODD")</f>
        <v>EVEN</v>
      </c>
      <c r="F2634" t="str">
        <f>IF(D2634&lt;=18,"LOW (1-18)","HIGH (19-36)")</f>
        <v>LOW (1-18)</v>
      </c>
      <c r="G2634">
        <f>INT((D2634-1)/6)+1</f>
        <v>1</v>
      </c>
      <c r="H2634">
        <f>MOD(D2634-1,6)+1</f>
        <v>4</v>
      </c>
      <c r="I2634">
        <f>37-D2634</f>
        <v>33</v>
      </c>
      <c r="J2634">
        <f>ABS(D2634-D2635)</f>
        <v>15</v>
      </c>
    </row>
    <row r="2635">
      <c r="A2635">
        <v>24936</v>
      </c>
      <c r="B2635" t="str">
        <v>2024-10-08</v>
      </c>
      <c r="C2635" t="str">
        <v>Afternoon</v>
      </c>
      <c r="D2635">
        <v>19</v>
      </c>
      <c r="E2635" t="str">
        <f>IF(MOD(D2635,2)=0,"EVEN","ODD")</f>
        <v>ODD</v>
      </c>
      <c r="F2635" t="str">
        <f>IF(D2635&lt;=18,"LOW (1-18)","HIGH (19-36)")</f>
        <v>HIGH (19-36)</v>
      </c>
      <c r="G2635">
        <f>INT((D2635-1)/6)+1</f>
        <v>4</v>
      </c>
      <c r="H2635">
        <f>MOD(D2635-1,6)+1</f>
        <v>1</v>
      </c>
      <c r="I2635">
        <f>37-D2635</f>
        <v>18</v>
      </c>
      <c r="J2635">
        <f>ABS(D2635-D2636)</f>
        <v>13</v>
      </c>
    </row>
    <row r="2636">
      <c r="A2636">
        <v>24935</v>
      </c>
      <c r="B2636" t="str">
        <v>2024-10-08</v>
      </c>
      <c r="C2636" t="str">
        <v>Midday</v>
      </c>
      <c r="D2636">
        <v>32</v>
      </c>
      <c r="E2636" t="str">
        <f>IF(MOD(D2636,2)=0,"EVEN","ODD")</f>
        <v>EVEN</v>
      </c>
      <c r="F2636" t="str">
        <f>IF(D2636&lt;=18,"LOW (1-18)","HIGH (19-36)")</f>
        <v>HIGH (19-36)</v>
      </c>
      <c r="G2636">
        <f>INT((D2636-1)/6)+1</f>
        <v>6</v>
      </c>
      <c r="H2636">
        <f>MOD(D2636-1,6)+1</f>
        <v>2</v>
      </c>
      <c r="I2636">
        <f>37-D2636</f>
        <v>5</v>
      </c>
      <c r="J2636">
        <f>ABS(D2636-D2637)</f>
        <v>19</v>
      </c>
    </row>
    <row r="2637">
      <c r="A2637">
        <v>24934</v>
      </c>
      <c r="B2637" t="str">
        <v>2024-10-08</v>
      </c>
      <c r="C2637" t="str">
        <v>Morning</v>
      </c>
      <c r="D2637">
        <v>13</v>
      </c>
      <c r="E2637" t="str">
        <f>IF(MOD(D2637,2)=0,"EVEN","ODD")</f>
        <v>ODD</v>
      </c>
      <c r="F2637" t="str">
        <f>IF(D2637&lt;=18,"LOW (1-18)","HIGH (19-36)")</f>
        <v>LOW (1-18)</v>
      </c>
      <c r="G2637">
        <f>INT((D2637-1)/6)+1</f>
        <v>3</v>
      </c>
      <c r="H2637">
        <f>MOD(D2637-1,6)+1</f>
        <v>1</v>
      </c>
      <c r="I2637">
        <f>37-D2637</f>
        <v>24</v>
      </c>
      <c r="J2637">
        <f>ABS(D2637-D2638)</f>
        <v>0</v>
      </c>
    </row>
    <row r="2638">
      <c r="A2638">
        <v>24933</v>
      </c>
      <c r="B2638" t="str">
        <v>2024-10-07</v>
      </c>
      <c r="C2638" t="str">
        <v>Evening</v>
      </c>
      <c r="D2638">
        <v>13</v>
      </c>
      <c r="E2638" t="str">
        <f>IF(MOD(D2638,2)=0,"EVEN","ODD")</f>
        <v>ODD</v>
      </c>
      <c r="F2638" t="str">
        <f>IF(D2638&lt;=18,"LOW (1-18)","HIGH (19-36)")</f>
        <v>LOW (1-18)</v>
      </c>
      <c r="G2638">
        <f>INT((D2638-1)/6)+1</f>
        <v>3</v>
      </c>
      <c r="H2638">
        <f>MOD(D2638-1,6)+1</f>
        <v>1</v>
      </c>
      <c r="I2638">
        <f>37-D2638</f>
        <v>24</v>
      </c>
      <c r="J2638">
        <f>ABS(D2638-D2639)</f>
        <v>20</v>
      </c>
    </row>
    <row r="2639">
      <c r="A2639">
        <v>24932</v>
      </c>
      <c r="B2639" t="str">
        <v>2024-10-07</v>
      </c>
      <c r="C2639" t="str">
        <v>Afternoon</v>
      </c>
      <c r="D2639">
        <v>33</v>
      </c>
      <c r="E2639" t="str">
        <f>IF(MOD(D2639,2)=0,"EVEN","ODD")</f>
        <v>ODD</v>
      </c>
      <c r="F2639" t="str">
        <f>IF(D2639&lt;=18,"LOW (1-18)","HIGH (19-36)")</f>
        <v>HIGH (19-36)</v>
      </c>
      <c r="G2639">
        <f>INT((D2639-1)/6)+1</f>
        <v>6</v>
      </c>
      <c r="H2639">
        <f>MOD(D2639-1,6)+1</f>
        <v>3</v>
      </c>
      <c r="I2639">
        <f>37-D2639</f>
        <v>4</v>
      </c>
      <c r="J2639">
        <f>ABS(D2639-D2640)</f>
        <v>1</v>
      </c>
    </row>
    <row r="2640">
      <c r="A2640">
        <v>24931</v>
      </c>
      <c r="B2640" t="str">
        <v>2024-10-07</v>
      </c>
      <c r="C2640" t="str">
        <v>Midday</v>
      </c>
      <c r="D2640">
        <v>34</v>
      </c>
      <c r="E2640" t="str">
        <f>IF(MOD(D2640,2)=0,"EVEN","ODD")</f>
        <v>EVEN</v>
      </c>
      <c r="F2640" t="str">
        <f>IF(D2640&lt;=18,"LOW (1-18)","HIGH (19-36)")</f>
        <v>HIGH (19-36)</v>
      </c>
      <c r="G2640">
        <f>INT((D2640-1)/6)+1</f>
        <v>6</v>
      </c>
      <c r="H2640">
        <f>MOD(D2640-1,6)+1</f>
        <v>4</v>
      </c>
      <c r="I2640">
        <f>37-D2640</f>
        <v>3</v>
      </c>
      <c r="J2640">
        <f>ABS(D2640-D2641)</f>
        <v>1</v>
      </c>
    </row>
    <row r="2641">
      <c r="A2641">
        <v>24930</v>
      </c>
      <c r="B2641" t="str">
        <v>2024-10-07</v>
      </c>
      <c r="C2641" t="str">
        <v>Morning</v>
      </c>
      <c r="D2641">
        <v>33</v>
      </c>
      <c r="E2641" t="str">
        <f>IF(MOD(D2641,2)=0,"EVEN","ODD")</f>
        <v>ODD</v>
      </c>
      <c r="F2641" t="str">
        <f>IF(D2641&lt;=18,"LOW (1-18)","HIGH (19-36)")</f>
        <v>HIGH (19-36)</v>
      </c>
      <c r="G2641">
        <f>INT((D2641-1)/6)+1</f>
        <v>6</v>
      </c>
      <c r="H2641">
        <f>MOD(D2641-1,6)+1</f>
        <v>3</v>
      </c>
      <c r="I2641">
        <f>37-D2641</f>
        <v>4</v>
      </c>
      <c r="J2641">
        <f>ABS(D2641-D2642)</f>
        <v>28</v>
      </c>
    </row>
    <row r="2642">
      <c r="A2642">
        <v>24929</v>
      </c>
      <c r="B2642" t="str">
        <v>2024-10-05</v>
      </c>
      <c r="C2642" t="str">
        <v>Evening</v>
      </c>
      <c r="D2642">
        <v>5</v>
      </c>
      <c r="E2642" t="str">
        <f>IF(MOD(D2642,2)=0,"EVEN","ODD")</f>
        <v>ODD</v>
      </c>
      <c r="F2642" t="str">
        <f>IF(D2642&lt;=18,"LOW (1-18)","HIGH (19-36)")</f>
        <v>LOW (1-18)</v>
      </c>
      <c r="G2642">
        <f>INT((D2642-1)/6)+1</f>
        <v>1</v>
      </c>
      <c r="H2642">
        <f>MOD(D2642-1,6)+1</f>
        <v>5</v>
      </c>
      <c r="I2642">
        <f>37-D2642</f>
        <v>32</v>
      </c>
      <c r="J2642">
        <f>ABS(D2642-D2643)</f>
        <v>4</v>
      </c>
    </row>
    <row r="2643">
      <c r="A2643">
        <v>24928</v>
      </c>
      <c r="B2643" t="str">
        <v>2024-10-05</v>
      </c>
      <c r="C2643" t="str">
        <v>Afternoon</v>
      </c>
      <c r="D2643">
        <v>1</v>
      </c>
      <c r="E2643" t="str">
        <f>IF(MOD(D2643,2)=0,"EVEN","ODD")</f>
        <v>ODD</v>
      </c>
      <c r="F2643" t="str">
        <f>IF(D2643&lt;=18,"LOW (1-18)","HIGH (19-36)")</f>
        <v>LOW (1-18)</v>
      </c>
      <c r="G2643">
        <f>INT((D2643-1)/6)+1</f>
        <v>1</v>
      </c>
      <c r="H2643">
        <f>MOD(D2643-1,6)+1</f>
        <v>1</v>
      </c>
      <c r="I2643">
        <f>37-D2643</f>
        <v>36</v>
      </c>
      <c r="J2643">
        <f>ABS(D2643-D2644)</f>
        <v>32</v>
      </c>
    </row>
    <row r="2644">
      <c r="A2644">
        <v>24927</v>
      </c>
      <c r="B2644" t="str">
        <v>2024-10-05</v>
      </c>
      <c r="C2644" t="str">
        <v>Midday</v>
      </c>
      <c r="D2644">
        <v>33</v>
      </c>
      <c r="E2644" t="str">
        <f>IF(MOD(D2644,2)=0,"EVEN","ODD")</f>
        <v>ODD</v>
      </c>
      <c r="F2644" t="str">
        <f>IF(D2644&lt;=18,"LOW (1-18)","HIGH (19-36)")</f>
        <v>HIGH (19-36)</v>
      </c>
      <c r="G2644">
        <f>INT((D2644-1)/6)+1</f>
        <v>6</v>
      </c>
      <c r="H2644">
        <f>MOD(D2644-1,6)+1</f>
        <v>3</v>
      </c>
      <c r="I2644">
        <f>37-D2644</f>
        <v>4</v>
      </c>
      <c r="J2644">
        <f>ABS(D2644-D2645)</f>
        <v>10</v>
      </c>
    </row>
    <row r="2645">
      <c r="A2645">
        <v>24926</v>
      </c>
      <c r="B2645" t="str">
        <v>2024-10-05</v>
      </c>
      <c r="C2645" t="str">
        <v>Morning</v>
      </c>
      <c r="D2645">
        <v>23</v>
      </c>
      <c r="E2645" t="str">
        <f>IF(MOD(D2645,2)=0,"EVEN","ODD")</f>
        <v>ODD</v>
      </c>
      <c r="F2645" t="str">
        <f>IF(D2645&lt;=18,"LOW (1-18)","HIGH (19-36)")</f>
        <v>HIGH (19-36)</v>
      </c>
      <c r="G2645">
        <f>INT((D2645-1)/6)+1</f>
        <v>4</v>
      </c>
      <c r="H2645">
        <f>MOD(D2645-1,6)+1</f>
        <v>5</v>
      </c>
      <c r="I2645">
        <f>37-D2645</f>
        <v>14</v>
      </c>
      <c r="J2645">
        <f>ABS(D2645-D2646)</f>
        <v>6</v>
      </c>
    </row>
    <row r="2646">
      <c r="A2646">
        <v>24925</v>
      </c>
      <c r="B2646" t="str">
        <v>2024-10-04</v>
      </c>
      <c r="C2646" t="str">
        <v>Evening</v>
      </c>
      <c r="D2646">
        <v>29</v>
      </c>
      <c r="E2646" t="str">
        <f>IF(MOD(D2646,2)=0,"EVEN","ODD")</f>
        <v>ODD</v>
      </c>
      <c r="F2646" t="str">
        <f>IF(D2646&lt;=18,"LOW (1-18)","HIGH (19-36)")</f>
        <v>HIGH (19-36)</v>
      </c>
      <c r="G2646">
        <f>INT((D2646-1)/6)+1</f>
        <v>5</v>
      </c>
      <c r="H2646">
        <f>MOD(D2646-1,6)+1</f>
        <v>5</v>
      </c>
      <c r="I2646">
        <f>37-D2646</f>
        <v>8</v>
      </c>
      <c r="J2646">
        <f>ABS(D2646-D2647)</f>
        <v>21</v>
      </c>
    </row>
    <row r="2647">
      <c r="A2647">
        <v>24924</v>
      </c>
      <c r="B2647" t="str">
        <v>2024-10-04</v>
      </c>
      <c r="C2647" t="str">
        <v>Afternoon</v>
      </c>
      <c r="D2647">
        <v>8</v>
      </c>
      <c r="E2647" t="str">
        <f>IF(MOD(D2647,2)=0,"EVEN","ODD")</f>
        <v>EVEN</v>
      </c>
      <c r="F2647" t="str">
        <f>IF(D2647&lt;=18,"LOW (1-18)","HIGH (19-36)")</f>
        <v>LOW (1-18)</v>
      </c>
      <c r="G2647">
        <f>INT((D2647-1)/6)+1</f>
        <v>2</v>
      </c>
      <c r="H2647">
        <f>MOD(D2647-1,6)+1</f>
        <v>2</v>
      </c>
      <c r="I2647">
        <f>37-D2647</f>
        <v>29</v>
      </c>
      <c r="J2647">
        <f>ABS(D2647-D2648)</f>
        <v>7</v>
      </c>
    </row>
    <row r="2648">
      <c r="A2648">
        <v>24923</v>
      </c>
      <c r="B2648" t="str">
        <v>2024-10-04</v>
      </c>
      <c r="C2648" t="str">
        <v>Midday</v>
      </c>
      <c r="D2648">
        <v>15</v>
      </c>
      <c r="E2648" t="str">
        <f>IF(MOD(D2648,2)=0,"EVEN","ODD")</f>
        <v>ODD</v>
      </c>
      <c r="F2648" t="str">
        <f>IF(D2648&lt;=18,"LOW (1-18)","HIGH (19-36)")</f>
        <v>LOW (1-18)</v>
      </c>
      <c r="G2648">
        <f>INT((D2648-1)/6)+1</f>
        <v>3</v>
      </c>
      <c r="H2648">
        <f>MOD(D2648-1,6)+1</f>
        <v>3</v>
      </c>
      <c r="I2648">
        <f>37-D2648</f>
        <v>22</v>
      </c>
      <c r="J2648">
        <f>ABS(D2648-D2649)</f>
        <v>5</v>
      </c>
    </row>
    <row r="2649">
      <c r="A2649">
        <v>24922</v>
      </c>
      <c r="B2649" t="str">
        <v>2024-10-04</v>
      </c>
      <c r="C2649" t="str">
        <v>Morning</v>
      </c>
      <c r="D2649">
        <v>10</v>
      </c>
      <c r="E2649" t="str">
        <f>IF(MOD(D2649,2)=0,"EVEN","ODD")</f>
        <v>EVEN</v>
      </c>
      <c r="F2649" t="str">
        <f>IF(D2649&lt;=18,"LOW (1-18)","HIGH (19-36)")</f>
        <v>LOW (1-18)</v>
      </c>
      <c r="G2649">
        <f>INT((D2649-1)/6)+1</f>
        <v>2</v>
      </c>
      <c r="H2649">
        <f>MOD(D2649-1,6)+1</f>
        <v>4</v>
      </c>
      <c r="I2649">
        <f>37-D2649</f>
        <v>27</v>
      </c>
      <c r="J2649">
        <f>ABS(D2649-D2650)</f>
        <v>4</v>
      </c>
    </row>
    <row r="2650">
      <c r="A2650">
        <v>24921</v>
      </c>
      <c r="B2650" t="str">
        <v>2024-10-03</v>
      </c>
      <c r="C2650" t="str">
        <v>Evening</v>
      </c>
      <c r="D2650">
        <v>14</v>
      </c>
      <c r="E2650" t="str">
        <f>IF(MOD(D2650,2)=0,"EVEN","ODD")</f>
        <v>EVEN</v>
      </c>
      <c r="F2650" t="str">
        <f>IF(D2650&lt;=18,"LOW (1-18)","HIGH (19-36)")</f>
        <v>LOW (1-18)</v>
      </c>
      <c r="G2650">
        <f>INT((D2650-1)/6)+1</f>
        <v>3</v>
      </c>
      <c r="H2650">
        <f>MOD(D2650-1,6)+1</f>
        <v>2</v>
      </c>
      <c r="I2650">
        <f>37-D2650</f>
        <v>23</v>
      </c>
      <c r="J2650">
        <f>ABS(D2650-D2651)</f>
        <v>8</v>
      </c>
    </row>
    <row r="2651">
      <c r="A2651">
        <v>24920</v>
      </c>
      <c r="B2651" t="str">
        <v>2024-10-03</v>
      </c>
      <c r="C2651" t="str">
        <v>Afternoon</v>
      </c>
      <c r="D2651">
        <v>22</v>
      </c>
      <c r="E2651" t="str">
        <f>IF(MOD(D2651,2)=0,"EVEN","ODD")</f>
        <v>EVEN</v>
      </c>
      <c r="F2651" t="str">
        <f>IF(D2651&lt;=18,"LOW (1-18)","HIGH (19-36)")</f>
        <v>HIGH (19-36)</v>
      </c>
      <c r="G2651">
        <f>INT((D2651-1)/6)+1</f>
        <v>4</v>
      </c>
      <c r="H2651">
        <f>MOD(D2651-1,6)+1</f>
        <v>4</v>
      </c>
      <c r="I2651">
        <f>37-D2651</f>
        <v>15</v>
      </c>
      <c r="J2651">
        <f>ABS(D2651-D2652)</f>
        <v>3</v>
      </c>
    </row>
    <row r="2652">
      <c r="A2652">
        <v>24919</v>
      </c>
      <c r="B2652" t="str">
        <v>2024-10-03</v>
      </c>
      <c r="C2652" t="str">
        <v>Midday</v>
      </c>
      <c r="D2652">
        <v>19</v>
      </c>
      <c r="E2652" t="str">
        <f>IF(MOD(D2652,2)=0,"EVEN","ODD")</f>
        <v>ODD</v>
      </c>
      <c r="F2652" t="str">
        <f>IF(D2652&lt;=18,"LOW (1-18)","HIGH (19-36)")</f>
        <v>HIGH (19-36)</v>
      </c>
      <c r="G2652">
        <f>INT((D2652-1)/6)+1</f>
        <v>4</v>
      </c>
      <c r="H2652">
        <f>MOD(D2652-1,6)+1</f>
        <v>1</v>
      </c>
      <c r="I2652">
        <f>37-D2652</f>
        <v>18</v>
      </c>
      <c r="J2652">
        <f>ABS(D2652-D2653)</f>
        <v>14</v>
      </c>
    </row>
    <row r="2653">
      <c r="A2653">
        <v>24918</v>
      </c>
      <c r="B2653" t="str">
        <v>2024-10-03</v>
      </c>
      <c r="C2653" t="str">
        <v>Morning</v>
      </c>
      <c r="D2653">
        <v>5</v>
      </c>
      <c r="E2653" t="str">
        <f>IF(MOD(D2653,2)=0,"EVEN","ODD")</f>
        <v>ODD</v>
      </c>
      <c r="F2653" t="str">
        <f>IF(D2653&lt;=18,"LOW (1-18)","HIGH (19-36)")</f>
        <v>LOW (1-18)</v>
      </c>
      <c r="G2653">
        <f>INT((D2653-1)/6)+1</f>
        <v>1</v>
      </c>
      <c r="H2653">
        <f>MOD(D2653-1,6)+1</f>
        <v>5</v>
      </c>
      <c r="I2653">
        <f>37-D2653</f>
        <v>32</v>
      </c>
      <c r="J2653">
        <f>ABS(D2653-D2654)</f>
        <v>1</v>
      </c>
    </row>
    <row r="2654">
      <c r="A2654">
        <v>24917</v>
      </c>
      <c r="B2654" t="str">
        <v>2024-10-02</v>
      </c>
      <c r="C2654" t="str">
        <v>Evening</v>
      </c>
      <c r="D2654">
        <v>4</v>
      </c>
      <c r="E2654" t="str">
        <f>IF(MOD(D2654,2)=0,"EVEN","ODD")</f>
        <v>EVEN</v>
      </c>
      <c r="F2654" t="str">
        <f>IF(D2654&lt;=18,"LOW (1-18)","HIGH (19-36)")</f>
        <v>LOW (1-18)</v>
      </c>
      <c r="G2654">
        <f>INT((D2654-1)/6)+1</f>
        <v>1</v>
      </c>
      <c r="H2654">
        <f>MOD(D2654-1,6)+1</f>
        <v>4</v>
      </c>
      <c r="I2654">
        <f>37-D2654</f>
        <v>33</v>
      </c>
      <c r="J2654">
        <f>ABS(D2654-D2655)</f>
        <v>2</v>
      </c>
    </row>
    <row r="2655">
      <c r="A2655">
        <v>24916</v>
      </c>
      <c r="B2655" t="str">
        <v>2024-10-02</v>
      </c>
      <c r="C2655" t="str">
        <v>Afternoon</v>
      </c>
      <c r="D2655">
        <v>6</v>
      </c>
      <c r="E2655" t="str">
        <f>IF(MOD(D2655,2)=0,"EVEN","ODD")</f>
        <v>EVEN</v>
      </c>
      <c r="F2655" t="str">
        <f>IF(D2655&lt;=18,"LOW (1-18)","HIGH (19-36)")</f>
        <v>LOW (1-18)</v>
      </c>
      <c r="G2655">
        <f>INT((D2655-1)/6)+1</f>
        <v>1</v>
      </c>
      <c r="H2655">
        <f>MOD(D2655-1,6)+1</f>
        <v>6</v>
      </c>
      <c r="I2655">
        <f>37-D2655</f>
        <v>31</v>
      </c>
      <c r="J2655">
        <f>ABS(D2655-D2656)</f>
        <v>3</v>
      </c>
    </row>
    <row r="2656">
      <c r="A2656">
        <v>24915</v>
      </c>
      <c r="B2656" t="str">
        <v>2024-10-02</v>
      </c>
      <c r="C2656" t="str">
        <v>Midday</v>
      </c>
      <c r="D2656">
        <v>9</v>
      </c>
      <c r="E2656" t="str">
        <f>IF(MOD(D2656,2)=0,"EVEN","ODD")</f>
        <v>ODD</v>
      </c>
      <c r="F2656" t="str">
        <f>IF(D2656&lt;=18,"LOW (1-18)","HIGH (19-36)")</f>
        <v>LOW (1-18)</v>
      </c>
      <c r="G2656">
        <f>INT((D2656-1)/6)+1</f>
        <v>2</v>
      </c>
      <c r="H2656">
        <f>MOD(D2656-1,6)+1</f>
        <v>3</v>
      </c>
      <c r="I2656">
        <f>37-D2656</f>
        <v>28</v>
      </c>
      <c r="J2656">
        <f>ABS(D2656-D2657)</f>
        <v>2</v>
      </c>
    </row>
    <row r="2657">
      <c r="A2657">
        <v>24914</v>
      </c>
      <c r="B2657" t="str">
        <v>2024-10-02</v>
      </c>
      <c r="C2657" t="str">
        <v>Morning</v>
      </c>
      <c r="D2657">
        <v>7</v>
      </c>
      <c r="E2657" t="str">
        <f>IF(MOD(D2657,2)=0,"EVEN","ODD")</f>
        <v>ODD</v>
      </c>
      <c r="F2657" t="str">
        <f>IF(D2657&lt;=18,"LOW (1-18)","HIGH (19-36)")</f>
        <v>LOW (1-18)</v>
      </c>
      <c r="G2657">
        <f>INT((D2657-1)/6)+1</f>
        <v>2</v>
      </c>
      <c r="H2657">
        <f>MOD(D2657-1,6)+1</f>
        <v>1</v>
      </c>
      <c r="I2657">
        <f>37-D2657</f>
        <v>30</v>
      </c>
      <c r="J2657">
        <f>ABS(D2657-D2658)</f>
        <v>2</v>
      </c>
    </row>
    <row r="2658">
      <c r="A2658">
        <v>24913</v>
      </c>
      <c r="B2658" t="str">
        <v>2024-10-01</v>
      </c>
      <c r="C2658" t="str">
        <v>Evening</v>
      </c>
      <c r="D2658">
        <v>5</v>
      </c>
      <c r="E2658" t="str">
        <f>IF(MOD(D2658,2)=0,"EVEN","ODD")</f>
        <v>ODD</v>
      </c>
      <c r="F2658" t="str">
        <f>IF(D2658&lt;=18,"LOW (1-18)","HIGH (19-36)")</f>
        <v>LOW (1-18)</v>
      </c>
      <c r="G2658">
        <f>INT((D2658-1)/6)+1</f>
        <v>1</v>
      </c>
      <c r="H2658">
        <f>MOD(D2658-1,6)+1</f>
        <v>5</v>
      </c>
      <c r="I2658">
        <f>37-D2658</f>
        <v>32</v>
      </c>
      <c r="J2658">
        <f>ABS(D2658-D2659)</f>
        <v>21</v>
      </c>
    </row>
    <row r="2659">
      <c r="A2659">
        <v>24912</v>
      </c>
      <c r="B2659" t="str">
        <v>2024-10-01</v>
      </c>
      <c r="C2659" t="str">
        <v>Afternoon</v>
      </c>
      <c r="D2659">
        <v>26</v>
      </c>
      <c r="E2659" t="str">
        <f>IF(MOD(D2659,2)=0,"EVEN","ODD")</f>
        <v>EVEN</v>
      </c>
      <c r="F2659" t="str">
        <f>IF(D2659&lt;=18,"LOW (1-18)","HIGH (19-36)")</f>
        <v>HIGH (19-36)</v>
      </c>
      <c r="G2659">
        <f>INT((D2659-1)/6)+1</f>
        <v>5</v>
      </c>
      <c r="H2659">
        <f>MOD(D2659-1,6)+1</f>
        <v>2</v>
      </c>
      <c r="I2659">
        <f>37-D2659</f>
        <v>11</v>
      </c>
      <c r="J2659">
        <f>ABS(D2659-D2660)</f>
        <v>25</v>
      </c>
    </row>
    <row r="2660">
      <c r="A2660">
        <v>24911</v>
      </c>
      <c r="B2660" t="str">
        <v>2024-10-01</v>
      </c>
      <c r="C2660" t="str">
        <v>Midday</v>
      </c>
      <c r="D2660">
        <v>1</v>
      </c>
      <c r="E2660" t="str">
        <f>IF(MOD(D2660,2)=0,"EVEN","ODD")</f>
        <v>ODD</v>
      </c>
      <c r="F2660" t="str">
        <f>IF(D2660&lt;=18,"LOW (1-18)","HIGH (19-36)")</f>
        <v>LOW (1-18)</v>
      </c>
      <c r="G2660">
        <f>INT((D2660-1)/6)+1</f>
        <v>1</v>
      </c>
      <c r="H2660">
        <f>MOD(D2660-1,6)+1</f>
        <v>1</v>
      </c>
      <c r="I2660">
        <f>37-D2660</f>
        <v>36</v>
      </c>
      <c r="J2660">
        <f>ABS(D2660-D2661)</f>
        <v>35</v>
      </c>
    </row>
    <row r="2661">
      <c r="A2661">
        <v>24910</v>
      </c>
      <c r="B2661" t="str">
        <v>2024-10-01</v>
      </c>
      <c r="C2661" t="str">
        <v>Morning</v>
      </c>
      <c r="D2661">
        <v>36</v>
      </c>
      <c r="E2661" t="str">
        <f>IF(MOD(D2661,2)=0,"EVEN","ODD")</f>
        <v>EVEN</v>
      </c>
      <c r="F2661" t="str">
        <f>IF(D2661&lt;=18,"LOW (1-18)","HIGH (19-36)")</f>
        <v>HIGH (19-36)</v>
      </c>
      <c r="G2661">
        <f>INT((D2661-1)/6)+1</f>
        <v>6</v>
      </c>
      <c r="H2661">
        <f>MOD(D2661-1,6)+1</f>
        <v>6</v>
      </c>
      <c r="I2661">
        <f>37-D2661</f>
        <v>1</v>
      </c>
      <c r="J2661">
        <f>ABS(D2661-D2662)</f>
        <v>21</v>
      </c>
    </row>
    <row r="2662">
      <c r="A2662">
        <v>24909</v>
      </c>
      <c r="B2662" t="str">
        <v>2024-09-30</v>
      </c>
      <c r="C2662" t="str">
        <v>Evening</v>
      </c>
      <c r="D2662">
        <v>15</v>
      </c>
      <c r="E2662" t="str">
        <f>IF(MOD(D2662,2)=0,"EVEN","ODD")</f>
        <v>ODD</v>
      </c>
      <c r="F2662" t="str">
        <f>IF(D2662&lt;=18,"LOW (1-18)","HIGH (19-36)")</f>
        <v>LOW (1-18)</v>
      </c>
      <c r="G2662">
        <f>INT((D2662-1)/6)+1</f>
        <v>3</v>
      </c>
      <c r="H2662">
        <f>MOD(D2662-1,6)+1</f>
        <v>3</v>
      </c>
      <c r="I2662">
        <f>37-D2662</f>
        <v>22</v>
      </c>
      <c r="J2662">
        <f>ABS(D2662-D2663)</f>
        <v>8</v>
      </c>
    </row>
    <row r="2663">
      <c r="A2663">
        <v>24908</v>
      </c>
      <c r="B2663" t="str">
        <v>2024-09-30</v>
      </c>
      <c r="C2663" t="str">
        <v>Afternoon</v>
      </c>
      <c r="D2663">
        <v>23</v>
      </c>
      <c r="E2663" t="str">
        <f>IF(MOD(D2663,2)=0,"EVEN","ODD")</f>
        <v>ODD</v>
      </c>
      <c r="F2663" t="str">
        <f>IF(D2663&lt;=18,"LOW (1-18)","HIGH (19-36)")</f>
        <v>HIGH (19-36)</v>
      </c>
      <c r="G2663">
        <f>INT((D2663-1)/6)+1</f>
        <v>4</v>
      </c>
      <c r="H2663">
        <f>MOD(D2663-1,6)+1</f>
        <v>5</v>
      </c>
      <c r="I2663">
        <f>37-D2663</f>
        <v>14</v>
      </c>
      <c r="J2663">
        <f>ABS(D2663-D2664)</f>
        <v>20</v>
      </c>
    </row>
    <row r="2664">
      <c r="A2664">
        <v>24907</v>
      </c>
      <c r="B2664" t="str">
        <v>2024-09-30</v>
      </c>
      <c r="C2664" t="str">
        <v>Midday</v>
      </c>
      <c r="D2664">
        <v>3</v>
      </c>
      <c r="E2664" t="str">
        <f>IF(MOD(D2664,2)=0,"EVEN","ODD")</f>
        <v>ODD</v>
      </c>
      <c r="F2664" t="str">
        <f>IF(D2664&lt;=18,"LOW (1-18)","HIGH (19-36)")</f>
        <v>LOW (1-18)</v>
      </c>
      <c r="G2664">
        <f>INT((D2664-1)/6)+1</f>
        <v>1</v>
      </c>
      <c r="H2664">
        <f>MOD(D2664-1,6)+1</f>
        <v>3</v>
      </c>
      <c r="I2664">
        <f>37-D2664</f>
        <v>34</v>
      </c>
      <c r="J2664">
        <f>ABS(D2664-D2665)</f>
        <v>15</v>
      </c>
    </row>
    <row r="2665">
      <c r="A2665">
        <v>24906</v>
      </c>
      <c r="B2665" t="str">
        <v>2024-09-30</v>
      </c>
      <c r="C2665" t="str">
        <v>Morning</v>
      </c>
      <c r="D2665">
        <v>18</v>
      </c>
      <c r="E2665" t="str">
        <f>IF(MOD(D2665,2)=0,"EVEN","ODD")</f>
        <v>EVEN</v>
      </c>
      <c r="F2665" t="str">
        <f>IF(D2665&lt;=18,"LOW (1-18)","HIGH (19-36)")</f>
        <v>LOW (1-18)</v>
      </c>
      <c r="G2665">
        <f>INT((D2665-1)/6)+1</f>
        <v>3</v>
      </c>
      <c r="H2665">
        <f>MOD(D2665-1,6)+1</f>
        <v>6</v>
      </c>
      <c r="I2665">
        <f>37-D2665</f>
        <v>19</v>
      </c>
      <c r="J2665">
        <f>ABS(D2665-D2666)</f>
        <v>4</v>
      </c>
    </row>
    <row r="2666">
      <c r="A2666">
        <v>24905</v>
      </c>
      <c r="B2666" t="str">
        <v>2024-09-28</v>
      </c>
      <c r="C2666" t="str">
        <v>Evening</v>
      </c>
      <c r="D2666">
        <v>14</v>
      </c>
      <c r="E2666" t="str">
        <f>IF(MOD(D2666,2)=0,"EVEN","ODD")</f>
        <v>EVEN</v>
      </c>
      <c r="F2666" t="str">
        <f>IF(D2666&lt;=18,"LOW (1-18)","HIGH (19-36)")</f>
        <v>LOW (1-18)</v>
      </c>
      <c r="G2666">
        <f>INT((D2666-1)/6)+1</f>
        <v>3</v>
      </c>
      <c r="H2666">
        <f>MOD(D2666-1,6)+1</f>
        <v>2</v>
      </c>
      <c r="I2666">
        <f>37-D2666</f>
        <v>23</v>
      </c>
      <c r="J2666">
        <f>ABS(D2666-D2667)</f>
        <v>19</v>
      </c>
    </row>
    <row r="2667">
      <c r="A2667">
        <v>24904</v>
      </c>
      <c r="B2667" t="str">
        <v>2024-09-28</v>
      </c>
      <c r="C2667" t="str">
        <v>Afternoon</v>
      </c>
      <c r="D2667">
        <v>33</v>
      </c>
      <c r="E2667" t="str">
        <f>IF(MOD(D2667,2)=0,"EVEN","ODD")</f>
        <v>ODD</v>
      </c>
      <c r="F2667" t="str">
        <f>IF(D2667&lt;=18,"LOW (1-18)","HIGH (19-36)")</f>
        <v>HIGH (19-36)</v>
      </c>
      <c r="G2667">
        <f>INT((D2667-1)/6)+1</f>
        <v>6</v>
      </c>
      <c r="H2667">
        <f>MOD(D2667-1,6)+1</f>
        <v>3</v>
      </c>
      <c r="I2667">
        <f>37-D2667</f>
        <v>4</v>
      </c>
      <c r="J2667">
        <f>ABS(D2667-D2668)</f>
        <v>3</v>
      </c>
    </row>
    <row r="2668">
      <c r="A2668">
        <v>24903</v>
      </c>
      <c r="B2668" t="str">
        <v>2024-09-28</v>
      </c>
      <c r="C2668" t="str">
        <v>Midday</v>
      </c>
      <c r="D2668">
        <v>30</v>
      </c>
      <c r="E2668" t="str">
        <f>IF(MOD(D2668,2)=0,"EVEN","ODD")</f>
        <v>EVEN</v>
      </c>
      <c r="F2668" t="str">
        <f>IF(D2668&lt;=18,"LOW (1-18)","HIGH (19-36)")</f>
        <v>HIGH (19-36)</v>
      </c>
      <c r="G2668">
        <f>INT((D2668-1)/6)+1</f>
        <v>5</v>
      </c>
      <c r="H2668">
        <f>MOD(D2668-1,6)+1</f>
        <v>6</v>
      </c>
      <c r="I2668">
        <f>37-D2668</f>
        <v>7</v>
      </c>
      <c r="J2668">
        <f>ABS(D2668-D2669)</f>
        <v>29</v>
      </c>
    </row>
    <row r="2669">
      <c r="A2669">
        <v>24902</v>
      </c>
      <c r="B2669" t="str">
        <v>2024-09-28</v>
      </c>
      <c r="C2669" t="str">
        <v>Morning</v>
      </c>
      <c r="D2669">
        <v>1</v>
      </c>
      <c r="E2669" t="str">
        <f>IF(MOD(D2669,2)=0,"EVEN","ODD")</f>
        <v>ODD</v>
      </c>
      <c r="F2669" t="str">
        <f>IF(D2669&lt;=18,"LOW (1-18)","HIGH (19-36)")</f>
        <v>LOW (1-18)</v>
      </c>
      <c r="G2669">
        <f>INT((D2669-1)/6)+1</f>
        <v>1</v>
      </c>
      <c r="H2669">
        <f>MOD(D2669-1,6)+1</f>
        <v>1</v>
      </c>
      <c r="I2669">
        <f>37-D2669</f>
        <v>36</v>
      </c>
      <c r="J2669">
        <f>ABS(D2669-D2670)</f>
        <v>3</v>
      </c>
    </row>
    <row r="2670">
      <c r="A2670">
        <v>24901</v>
      </c>
      <c r="B2670" t="str">
        <v>2024-09-27</v>
      </c>
      <c r="C2670" t="str">
        <v>Evening</v>
      </c>
      <c r="D2670">
        <v>4</v>
      </c>
      <c r="E2670" t="str">
        <f>IF(MOD(D2670,2)=0,"EVEN","ODD")</f>
        <v>EVEN</v>
      </c>
      <c r="F2670" t="str">
        <f>IF(D2670&lt;=18,"LOW (1-18)","HIGH (19-36)")</f>
        <v>LOW (1-18)</v>
      </c>
      <c r="G2670">
        <f>INT((D2670-1)/6)+1</f>
        <v>1</v>
      </c>
      <c r="H2670">
        <f>MOD(D2670-1,6)+1</f>
        <v>4</v>
      </c>
      <c r="I2670">
        <f>37-D2670</f>
        <v>33</v>
      </c>
      <c r="J2670">
        <f>ABS(D2670-D2671)</f>
        <v>29</v>
      </c>
    </row>
    <row r="2671">
      <c r="A2671">
        <v>24900</v>
      </c>
      <c r="B2671" t="str">
        <v>2024-09-27</v>
      </c>
      <c r="C2671" t="str">
        <v>Afternoon</v>
      </c>
      <c r="D2671">
        <v>33</v>
      </c>
      <c r="E2671" t="str">
        <f>IF(MOD(D2671,2)=0,"EVEN","ODD")</f>
        <v>ODD</v>
      </c>
      <c r="F2671" t="str">
        <f>IF(D2671&lt;=18,"LOW (1-18)","HIGH (19-36)")</f>
        <v>HIGH (19-36)</v>
      </c>
      <c r="G2671">
        <f>INT((D2671-1)/6)+1</f>
        <v>6</v>
      </c>
      <c r="H2671">
        <f>MOD(D2671-1,6)+1</f>
        <v>3</v>
      </c>
      <c r="I2671">
        <f>37-D2671</f>
        <v>4</v>
      </c>
      <c r="J2671">
        <f>ABS(D2671-D2672)</f>
        <v>5</v>
      </c>
    </row>
    <row r="2672">
      <c r="A2672">
        <v>24899</v>
      </c>
      <c r="B2672" t="str">
        <v>2024-09-27</v>
      </c>
      <c r="C2672" t="str">
        <v>Midday</v>
      </c>
      <c r="D2672">
        <v>28</v>
      </c>
      <c r="E2672" t="str">
        <f>IF(MOD(D2672,2)=0,"EVEN","ODD")</f>
        <v>EVEN</v>
      </c>
      <c r="F2672" t="str">
        <f>IF(D2672&lt;=18,"LOW (1-18)","HIGH (19-36)")</f>
        <v>HIGH (19-36)</v>
      </c>
      <c r="G2672">
        <f>INT((D2672-1)/6)+1</f>
        <v>5</v>
      </c>
      <c r="H2672">
        <f>MOD(D2672-1,6)+1</f>
        <v>4</v>
      </c>
      <c r="I2672">
        <f>37-D2672</f>
        <v>9</v>
      </c>
      <c r="J2672">
        <f>ABS(D2672-D2673)</f>
        <v>24</v>
      </c>
    </row>
    <row r="2673">
      <c r="A2673">
        <v>24898</v>
      </c>
      <c r="B2673" t="str">
        <v>2024-09-27</v>
      </c>
      <c r="C2673" t="str">
        <v>Morning</v>
      </c>
      <c r="D2673">
        <v>4</v>
      </c>
      <c r="E2673" t="str">
        <f>IF(MOD(D2673,2)=0,"EVEN","ODD")</f>
        <v>EVEN</v>
      </c>
      <c r="F2673" t="str">
        <f>IF(D2673&lt;=18,"LOW (1-18)","HIGH (19-36)")</f>
        <v>LOW (1-18)</v>
      </c>
      <c r="G2673">
        <f>INT((D2673-1)/6)+1</f>
        <v>1</v>
      </c>
      <c r="H2673">
        <f>MOD(D2673-1,6)+1</f>
        <v>4</v>
      </c>
      <c r="I2673">
        <f>37-D2673</f>
        <v>33</v>
      </c>
      <c r="J2673">
        <f>ABS(D2673-D2674)</f>
        <v>0</v>
      </c>
    </row>
    <row r="2674">
      <c r="A2674">
        <v>24897</v>
      </c>
      <c r="B2674" t="str">
        <v>2024-09-26</v>
      </c>
      <c r="C2674" t="str">
        <v>Evening</v>
      </c>
      <c r="D2674">
        <v>4</v>
      </c>
      <c r="E2674" t="str">
        <f>IF(MOD(D2674,2)=0,"EVEN","ODD")</f>
        <v>EVEN</v>
      </c>
      <c r="F2674" t="str">
        <f>IF(D2674&lt;=18,"LOW (1-18)","HIGH (19-36)")</f>
        <v>LOW (1-18)</v>
      </c>
      <c r="G2674">
        <f>INT((D2674-1)/6)+1</f>
        <v>1</v>
      </c>
      <c r="H2674">
        <f>MOD(D2674-1,6)+1</f>
        <v>4</v>
      </c>
      <c r="I2674">
        <f>37-D2674</f>
        <v>33</v>
      </c>
      <c r="J2674">
        <f>ABS(D2674-D2675)</f>
        <v>18</v>
      </c>
    </row>
    <row r="2675">
      <c r="A2675">
        <v>24896</v>
      </c>
      <c r="B2675" t="str">
        <v>2024-09-26</v>
      </c>
      <c r="C2675" t="str">
        <v>Afternoon</v>
      </c>
      <c r="D2675">
        <v>22</v>
      </c>
      <c r="E2675" t="str">
        <f>IF(MOD(D2675,2)=0,"EVEN","ODD")</f>
        <v>EVEN</v>
      </c>
      <c r="F2675" t="str">
        <f>IF(D2675&lt;=18,"LOW (1-18)","HIGH (19-36)")</f>
        <v>HIGH (19-36)</v>
      </c>
      <c r="G2675">
        <f>INT((D2675-1)/6)+1</f>
        <v>4</v>
      </c>
      <c r="H2675">
        <f>MOD(D2675-1,6)+1</f>
        <v>4</v>
      </c>
      <c r="I2675">
        <f>37-D2675</f>
        <v>15</v>
      </c>
      <c r="J2675">
        <f>ABS(D2675-D2676)</f>
        <v>7</v>
      </c>
    </row>
    <row r="2676">
      <c r="A2676">
        <v>24895</v>
      </c>
      <c r="B2676" t="str">
        <v>2024-09-26</v>
      </c>
      <c r="C2676" t="str">
        <v>Midday</v>
      </c>
      <c r="D2676">
        <v>29</v>
      </c>
      <c r="E2676" t="str">
        <f>IF(MOD(D2676,2)=0,"EVEN","ODD")</f>
        <v>ODD</v>
      </c>
      <c r="F2676" t="str">
        <f>IF(D2676&lt;=18,"LOW (1-18)","HIGH (19-36)")</f>
        <v>HIGH (19-36)</v>
      </c>
      <c r="G2676">
        <f>INT((D2676-1)/6)+1</f>
        <v>5</v>
      </c>
      <c r="H2676">
        <f>MOD(D2676-1,6)+1</f>
        <v>5</v>
      </c>
      <c r="I2676">
        <f>37-D2676</f>
        <v>8</v>
      </c>
      <c r="J2676">
        <f>ABS(D2676-D2677)</f>
        <v>24</v>
      </c>
    </row>
    <row r="2677">
      <c r="A2677">
        <v>24894</v>
      </c>
      <c r="B2677" t="str">
        <v>2024-09-26</v>
      </c>
      <c r="C2677" t="str">
        <v>Morning</v>
      </c>
      <c r="D2677">
        <v>5</v>
      </c>
      <c r="E2677" t="str">
        <f>IF(MOD(D2677,2)=0,"EVEN","ODD")</f>
        <v>ODD</v>
      </c>
      <c r="F2677" t="str">
        <f>IF(D2677&lt;=18,"LOW (1-18)","HIGH (19-36)")</f>
        <v>LOW (1-18)</v>
      </c>
      <c r="G2677">
        <f>INT((D2677-1)/6)+1</f>
        <v>1</v>
      </c>
      <c r="H2677">
        <f>MOD(D2677-1,6)+1</f>
        <v>5</v>
      </c>
      <c r="I2677">
        <f>37-D2677</f>
        <v>32</v>
      </c>
      <c r="J2677">
        <f>ABS(D2677-D2678)</f>
        <v>1</v>
      </c>
    </row>
    <row r="2678">
      <c r="A2678">
        <v>24893</v>
      </c>
      <c r="B2678" t="str">
        <v>2024-09-25</v>
      </c>
      <c r="C2678" t="str">
        <v>Evening</v>
      </c>
      <c r="D2678">
        <v>4</v>
      </c>
      <c r="E2678" t="str">
        <f>IF(MOD(D2678,2)=0,"EVEN","ODD")</f>
        <v>EVEN</v>
      </c>
      <c r="F2678" t="str">
        <f>IF(D2678&lt;=18,"LOW (1-18)","HIGH (19-36)")</f>
        <v>LOW (1-18)</v>
      </c>
      <c r="G2678">
        <f>INT((D2678-1)/6)+1</f>
        <v>1</v>
      </c>
      <c r="H2678">
        <f>MOD(D2678-1,6)+1</f>
        <v>4</v>
      </c>
      <c r="I2678">
        <f>37-D2678</f>
        <v>33</v>
      </c>
      <c r="J2678">
        <f>ABS(D2678-D2679)</f>
        <v>27</v>
      </c>
    </row>
    <row r="2679">
      <c r="A2679">
        <v>24892</v>
      </c>
      <c r="B2679" t="str">
        <v>2024-09-25</v>
      </c>
      <c r="C2679" t="str">
        <v>Afternoon</v>
      </c>
      <c r="D2679">
        <v>31</v>
      </c>
      <c r="E2679" t="str">
        <f>IF(MOD(D2679,2)=0,"EVEN","ODD")</f>
        <v>ODD</v>
      </c>
      <c r="F2679" t="str">
        <f>IF(D2679&lt;=18,"LOW (1-18)","HIGH (19-36)")</f>
        <v>HIGH (19-36)</v>
      </c>
      <c r="G2679">
        <f>INT((D2679-1)/6)+1</f>
        <v>6</v>
      </c>
      <c r="H2679">
        <f>MOD(D2679-1,6)+1</f>
        <v>1</v>
      </c>
      <c r="I2679">
        <f>37-D2679</f>
        <v>6</v>
      </c>
      <c r="J2679">
        <f>ABS(D2679-D2680)</f>
        <v>1</v>
      </c>
    </row>
    <row r="2680">
      <c r="A2680">
        <v>24891</v>
      </c>
      <c r="B2680" t="str">
        <v>2024-09-25</v>
      </c>
      <c r="C2680" t="str">
        <v>Midday</v>
      </c>
      <c r="D2680">
        <v>32</v>
      </c>
      <c r="E2680" t="str">
        <f>IF(MOD(D2680,2)=0,"EVEN","ODD")</f>
        <v>EVEN</v>
      </c>
      <c r="F2680" t="str">
        <f>IF(D2680&lt;=18,"LOW (1-18)","HIGH (19-36)")</f>
        <v>HIGH (19-36)</v>
      </c>
      <c r="G2680">
        <f>INT((D2680-1)/6)+1</f>
        <v>6</v>
      </c>
      <c r="H2680">
        <f>MOD(D2680-1,6)+1</f>
        <v>2</v>
      </c>
      <c r="I2680">
        <f>37-D2680</f>
        <v>5</v>
      </c>
      <c r="J2680">
        <f>ABS(D2680-D2681)</f>
        <v>3</v>
      </c>
    </row>
    <row r="2681">
      <c r="A2681">
        <v>24890</v>
      </c>
      <c r="B2681" t="str">
        <v>2024-09-25</v>
      </c>
      <c r="C2681" t="str">
        <v>Morning</v>
      </c>
      <c r="D2681">
        <v>29</v>
      </c>
      <c r="E2681" t="str">
        <f>IF(MOD(D2681,2)=0,"EVEN","ODD")</f>
        <v>ODD</v>
      </c>
      <c r="F2681" t="str">
        <f>IF(D2681&lt;=18,"LOW (1-18)","HIGH (19-36)")</f>
        <v>HIGH (19-36)</v>
      </c>
      <c r="G2681">
        <f>INT((D2681-1)/6)+1</f>
        <v>5</v>
      </c>
      <c r="H2681">
        <f>MOD(D2681-1,6)+1</f>
        <v>5</v>
      </c>
      <c r="I2681">
        <f>37-D2681</f>
        <v>8</v>
      </c>
      <c r="J2681">
        <f>ABS(D2681-D2682)</f>
        <v>6</v>
      </c>
    </row>
    <row r="2682">
      <c r="A2682">
        <v>24889</v>
      </c>
      <c r="B2682" t="str">
        <v>2024-09-24</v>
      </c>
      <c r="C2682" t="str">
        <v>Evening</v>
      </c>
      <c r="D2682">
        <v>23</v>
      </c>
      <c r="E2682" t="str">
        <f>IF(MOD(D2682,2)=0,"EVEN","ODD")</f>
        <v>ODD</v>
      </c>
      <c r="F2682" t="str">
        <f>IF(D2682&lt;=18,"LOW (1-18)","HIGH (19-36)")</f>
        <v>HIGH (19-36)</v>
      </c>
      <c r="G2682">
        <f>INT((D2682-1)/6)+1</f>
        <v>4</v>
      </c>
      <c r="H2682">
        <f>MOD(D2682-1,6)+1</f>
        <v>5</v>
      </c>
      <c r="I2682">
        <f>37-D2682</f>
        <v>14</v>
      </c>
      <c r="J2682">
        <f>ABS(D2682-D2683)</f>
        <v>10</v>
      </c>
    </row>
    <row r="2683">
      <c r="A2683">
        <v>24888</v>
      </c>
      <c r="B2683" t="str">
        <v>2024-09-24</v>
      </c>
      <c r="C2683" t="str">
        <v>Afternoon</v>
      </c>
      <c r="D2683">
        <v>13</v>
      </c>
      <c r="E2683" t="str">
        <f>IF(MOD(D2683,2)=0,"EVEN","ODD")</f>
        <v>ODD</v>
      </c>
      <c r="F2683" t="str">
        <f>IF(D2683&lt;=18,"LOW (1-18)","HIGH (19-36)")</f>
        <v>LOW (1-18)</v>
      </c>
      <c r="G2683">
        <f>INT((D2683-1)/6)+1</f>
        <v>3</v>
      </c>
      <c r="H2683">
        <f>MOD(D2683-1,6)+1</f>
        <v>1</v>
      </c>
      <c r="I2683">
        <f>37-D2683</f>
        <v>24</v>
      </c>
      <c r="J2683">
        <f>ABS(D2683-D2684)</f>
        <v>10</v>
      </c>
    </row>
    <row r="2684">
      <c r="A2684">
        <v>24887</v>
      </c>
      <c r="B2684" t="str">
        <v>2024-09-24</v>
      </c>
      <c r="C2684" t="str">
        <v>Midday</v>
      </c>
      <c r="D2684">
        <v>23</v>
      </c>
      <c r="E2684" t="str">
        <f>IF(MOD(D2684,2)=0,"EVEN","ODD")</f>
        <v>ODD</v>
      </c>
      <c r="F2684" t="str">
        <f>IF(D2684&lt;=18,"LOW (1-18)","HIGH (19-36)")</f>
        <v>HIGH (19-36)</v>
      </c>
      <c r="G2684">
        <f>INT((D2684-1)/6)+1</f>
        <v>4</v>
      </c>
      <c r="H2684">
        <f>MOD(D2684-1,6)+1</f>
        <v>5</v>
      </c>
      <c r="I2684">
        <f>37-D2684</f>
        <v>14</v>
      </c>
      <c r="J2684">
        <f>ABS(D2684-D2685)</f>
        <v>4</v>
      </c>
    </row>
    <row r="2685">
      <c r="A2685">
        <v>24886</v>
      </c>
      <c r="B2685" t="str">
        <v>2024-09-24</v>
      </c>
      <c r="C2685" t="str">
        <v>Morning</v>
      </c>
      <c r="D2685">
        <v>19</v>
      </c>
      <c r="E2685" t="str">
        <f>IF(MOD(D2685,2)=0,"EVEN","ODD")</f>
        <v>ODD</v>
      </c>
      <c r="F2685" t="str">
        <f>IF(D2685&lt;=18,"LOW (1-18)","HIGH (19-36)")</f>
        <v>HIGH (19-36)</v>
      </c>
      <c r="G2685">
        <f>INT((D2685-1)/6)+1</f>
        <v>4</v>
      </c>
      <c r="H2685">
        <f>MOD(D2685-1,6)+1</f>
        <v>1</v>
      </c>
      <c r="I2685">
        <f>37-D2685</f>
        <v>18</v>
      </c>
      <c r="J2685">
        <f>ABS(D2685-D2686)</f>
        <v>11</v>
      </c>
    </row>
    <row r="2686">
      <c r="A2686">
        <v>24885</v>
      </c>
      <c r="B2686" t="str">
        <v>2024-09-23</v>
      </c>
      <c r="C2686" t="str">
        <v>Evening</v>
      </c>
      <c r="D2686">
        <v>30</v>
      </c>
      <c r="E2686" t="str">
        <f>IF(MOD(D2686,2)=0,"EVEN","ODD")</f>
        <v>EVEN</v>
      </c>
      <c r="F2686" t="str">
        <f>IF(D2686&lt;=18,"LOW (1-18)","HIGH (19-36)")</f>
        <v>HIGH (19-36)</v>
      </c>
      <c r="G2686">
        <f>INT((D2686-1)/6)+1</f>
        <v>5</v>
      </c>
      <c r="H2686">
        <f>MOD(D2686-1,6)+1</f>
        <v>6</v>
      </c>
      <c r="I2686">
        <f>37-D2686</f>
        <v>7</v>
      </c>
      <c r="J2686">
        <f>ABS(D2686-D2687)</f>
        <v>15</v>
      </c>
    </row>
    <row r="2687">
      <c r="A2687">
        <v>24884</v>
      </c>
      <c r="B2687" t="str">
        <v>2024-09-23</v>
      </c>
      <c r="C2687" t="str">
        <v>Afternoon</v>
      </c>
      <c r="D2687">
        <v>15</v>
      </c>
      <c r="E2687" t="str">
        <f>IF(MOD(D2687,2)=0,"EVEN","ODD")</f>
        <v>ODD</v>
      </c>
      <c r="F2687" t="str">
        <f>IF(D2687&lt;=18,"LOW (1-18)","HIGH (19-36)")</f>
        <v>LOW (1-18)</v>
      </c>
      <c r="G2687">
        <f>INT((D2687-1)/6)+1</f>
        <v>3</v>
      </c>
      <c r="H2687">
        <f>MOD(D2687-1,6)+1</f>
        <v>3</v>
      </c>
      <c r="I2687">
        <f>37-D2687</f>
        <v>22</v>
      </c>
      <c r="J2687">
        <f>ABS(D2687-D2688)</f>
        <v>2</v>
      </c>
    </row>
    <row r="2688">
      <c r="A2688">
        <v>24883</v>
      </c>
      <c r="B2688" t="str">
        <v>2024-09-23</v>
      </c>
      <c r="C2688" t="str">
        <v>Midday</v>
      </c>
      <c r="D2688">
        <v>13</v>
      </c>
      <c r="E2688" t="str">
        <f>IF(MOD(D2688,2)=0,"EVEN","ODD")</f>
        <v>ODD</v>
      </c>
      <c r="F2688" t="str">
        <f>IF(D2688&lt;=18,"LOW (1-18)","HIGH (19-36)")</f>
        <v>LOW (1-18)</v>
      </c>
      <c r="G2688">
        <f>INT((D2688-1)/6)+1</f>
        <v>3</v>
      </c>
      <c r="H2688">
        <f>MOD(D2688-1,6)+1</f>
        <v>1</v>
      </c>
      <c r="I2688">
        <f>37-D2688</f>
        <v>24</v>
      </c>
      <c r="J2688">
        <f>ABS(D2688-D2689)</f>
        <v>12</v>
      </c>
    </row>
    <row r="2689">
      <c r="A2689">
        <v>24882</v>
      </c>
      <c r="B2689" t="str">
        <v>2024-09-23</v>
      </c>
      <c r="C2689" t="str">
        <v>Morning</v>
      </c>
      <c r="D2689">
        <v>1</v>
      </c>
      <c r="E2689" t="str">
        <f>IF(MOD(D2689,2)=0,"EVEN","ODD")</f>
        <v>ODD</v>
      </c>
      <c r="F2689" t="str">
        <f>IF(D2689&lt;=18,"LOW (1-18)","HIGH (19-36)")</f>
        <v>LOW (1-18)</v>
      </c>
      <c r="G2689">
        <f>INT((D2689-1)/6)+1</f>
        <v>1</v>
      </c>
      <c r="H2689">
        <f>MOD(D2689-1,6)+1</f>
        <v>1</v>
      </c>
      <c r="I2689">
        <f>37-D2689</f>
        <v>36</v>
      </c>
      <c r="J2689">
        <f>ABS(D2689-D2690)</f>
        <v>13</v>
      </c>
    </row>
    <row r="2690">
      <c r="A2690">
        <v>24881</v>
      </c>
      <c r="B2690" t="str">
        <v>2024-09-21</v>
      </c>
      <c r="C2690" t="str">
        <v>Evening</v>
      </c>
      <c r="D2690">
        <v>14</v>
      </c>
      <c r="E2690" t="str">
        <f>IF(MOD(D2690,2)=0,"EVEN","ODD")</f>
        <v>EVEN</v>
      </c>
      <c r="F2690" t="str">
        <f>IF(D2690&lt;=18,"LOW (1-18)","HIGH (19-36)")</f>
        <v>LOW (1-18)</v>
      </c>
      <c r="G2690">
        <f>INT((D2690-1)/6)+1</f>
        <v>3</v>
      </c>
      <c r="H2690">
        <f>MOD(D2690-1,6)+1</f>
        <v>2</v>
      </c>
      <c r="I2690">
        <f>37-D2690</f>
        <v>23</v>
      </c>
      <c r="J2690">
        <f>ABS(D2690-D2691)</f>
        <v>11</v>
      </c>
    </row>
    <row r="2691">
      <c r="A2691">
        <v>24880</v>
      </c>
      <c r="B2691" t="str">
        <v>2024-09-21</v>
      </c>
      <c r="C2691" t="str">
        <v>Afternoon</v>
      </c>
      <c r="D2691">
        <v>25</v>
      </c>
      <c r="E2691" t="str">
        <f>IF(MOD(D2691,2)=0,"EVEN","ODD")</f>
        <v>ODD</v>
      </c>
      <c r="F2691" t="str">
        <f>IF(D2691&lt;=18,"LOW (1-18)","HIGH (19-36)")</f>
        <v>HIGH (19-36)</v>
      </c>
      <c r="G2691">
        <f>INT((D2691-1)/6)+1</f>
        <v>5</v>
      </c>
      <c r="H2691">
        <f>MOD(D2691-1,6)+1</f>
        <v>1</v>
      </c>
      <c r="I2691">
        <f>37-D2691</f>
        <v>12</v>
      </c>
      <c r="J2691">
        <f>ABS(D2691-D2692)</f>
        <v>14</v>
      </c>
    </row>
    <row r="2692">
      <c r="A2692">
        <v>24879</v>
      </c>
      <c r="B2692" t="str">
        <v>2024-09-21</v>
      </c>
      <c r="C2692" t="str">
        <v>Midday</v>
      </c>
      <c r="D2692">
        <v>11</v>
      </c>
      <c r="E2692" t="str">
        <f>IF(MOD(D2692,2)=0,"EVEN","ODD")</f>
        <v>ODD</v>
      </c>
      <c r="F2692" t="str">
        <f>IF(D2692&lt;=18,"LOW (1-18)","HIGH (19-36)")</f>
        <v>LOW (1-18)</v>
      </c>
      <c r="G2692">
        <f>INT((D2692-1)/6)+1</f>
        <v>2</v>
      </c>
      <c r="H2692">
        <f>MOD(D2692-1,6)+1</f>
        <v>5</v>
      </c>
      <c r="I2692">
        <f>37-D2692</f>
        <v>26</v>
      </c>
      <c r="J2692">
        <f>ABS(D2692-D2693)</f>
        <v>4</v>
      </c>
    </row>
    <row r="2693">
      <c r="A2693">
        <v>24878</v>
      </c>
      <c r="B2693" t="str">
        <v>2024-09-21</v>
      </c>
      <c r="C2693" t="str">
        <v>Morning</v>
      </c>
      <c r="D2693">
        <v>15</v>
      </c>
      <c r="E2693" t="str">
        <f>IF(MOD(D2693,2)=0,"EVEN","ODD")</f>
        <v>ODD</v>
      </c>
      <c r="F2693" t="str">
        <f>IF(D2693&lt;=18,"LOW (1-18)","HIGH (19-36)")</f>
        <v>LOW (1-18)</v>
      </c>
      <c r="G2693">
        <f>INT((D2693-1)/6)+1</f>
        <v>3</v>
      </c>
      <c r="H2693">
        <f>MOD(D2693-1,6)+1</f>
        <v>3</v>
      </c>
      <c r="I2693">
        <f>37-D2693</f>
        <v>22</v>
      </c>
      <c r="J2693">
        <f>ABS(D2693-D2694)</f>
        <v>7</v>
      </c>
    </row>
    <row r="2694">
      <c r="A2694">
        <v>24877</v>
      </c>
      <c r="B2694" t="str">
        <v>2024-09-20</v>
      </c>
      <c r="C2694" t="str">
        <v>Evening</v>
      </c>
      <c r="D2694">
        <v>8</v>
      </c>
      <c r="E2694" t="str">
        <f>IF(MOD(D2694,2)=0,"EVEN","ODD")</f>
        <v>EVEN</v>
      </c>
      <c r="F2694" t="str">
        <f>IF(D2694&lt;=18,"LOW (1-18)","HIGH (19-36)")</f>
        <v>LOW (1-18)</v>
      </c>
      <c r="G2694">
        <f>INT((D2694-1)/6)+1</f>
        <v>2</v>
      </c>
      <c r="H2694">
        <f>MOD(D2694-1,6)+1</f>
        <v>2</v>
      </c>
      <c r="I2694">
        <f>37-D2694</f>
        <v>29</v>
      </c>
      <c r="J2694">
        <f>ABS(D2694-D2695)</f>
        <v>5</v>
      </c>
    </row>
    <row r="2695">
      <c r="A2695">
        <v>24876</v>
      </c>
      <c r="B2695" t="str">
        <v>2024-09-20</v>
      </c>
      <c r="C2695" t="str">
        <v>Afternoon</v>
      </c>
      <c r="D2695">
        <v>13</v>
      </c>
      <c r="E2695" t="str">
        <f>IF(MOD(D2695,2)=0,"EVEN","ODD")</f>
        <v>ODD</v>
      </c>
      <c r="F2695" t="str">
        <f>IF(D2695&lt;=18,"LOW (1-18)","HIGH (19-36)")</f>
        <v>LOW (1-18)</v>
      </c>
      <c r="G2695">
        <f>INT((D2695-1)/6)+1</f>
        <v>3</v>
      </c>
      <c r="H2695">
        <f>MOD(D2695-1,6)+1</f>
        <v>1</v>
      </c>
      <c r="I2695">
        <f>37-D2695</f>
        <v>24</v>
      </c>
      <c r="J2695">
        <f>ABS(D2695-D2696)</f>
        <v>7</v>
      </c>
    </row>
    <row r="2696">
      <c r="A2696">
        <v>24875</v>
      </c>
      <c r="B2696" t="str">
        <v>2024-09-20</v>
      </c>
      <c r="C2696" t="str">
        <v>Midday</v>
      </c>
      <c r="D2696">
        <v>20</v>
      </c>
      <c r="E2696" t="str">
        <f>IF(MOD(D2696,2)=0,"EVEN","ODD")</f>
        <v>EVEN</v>
      </c>
      <c r="F2696" t="str">
        <f>IF(D2696&lt;=18,"LOW (1-18)","HIGH (19-36)")</f>
        <v>HIGH (19-36)</v>
      </c>
      <c r="G2696">
        <f>INT((D2696-1)/6)+1</f>
        <v>4</v>
      </c>
      <c r="H2696">
        <f>MOD(D2696-1,6)+1</f>
        <v>2</v>
      </c>
      <c r="I2696">
        <f>37-D2696</f>
        <v>17</v>
      </c>
      <c r="J2696">
        <f>ABS(D2696-D2697)</f>
        <v>13</v>
      </c>
    </row>
    <row r="2697">
      <c r="A2697">
        <v>24874</v>
      </c>
      <c r="B2697" t="str">
        <v>2024-09-20</v>
      </c>
      <c r="C2697" t="str">
        <v>Morning</v>
      </c>
      <c r="D2697">
        <v>33</v>
      </c>
      <c r="E2697" t="str">
        <f>IF(MOD(D2697,2)=0,"EVEN","ODD")</f>
        <v>ODD</v>
      </c>
      <c r="F2697" t="str">
        <f>IF(D2697&lt;=18,"LOW (1-18)","HIGH (19-36)")</f>
        <v>HIGH (19-36)</v>
      </c>
      <c r="G2697">
        <f>INT((D2697-1)/6)+1</f>
        <v>6</v>
      </c>
      <c r="H2697">
        <f>MOD(D2697-1,6)+1</f>
        <v>3</v>
      </c>
      <c r="I2697">
        <f>37-D2697</f>
        <v>4</v>
      </c>
      <c r="J2697">
        <f>ABS(D2697-D2698)</f>
        <v>15</v>
      </c>
    </row>
    <row r="2698">
      <c r="A2698">
        <v>24873</v>
      </c>
      <c r="B2698" t="str">
        <v>2024-09-19</v>
      </c>
      <c r="C2698" t="str">
        <v>Evening</v>
      </c>
      <c r="D2698">
        <v>18</v>
      </c>
      <c r="E2698" t="str">
        <f>IF(MOD(D2698,2)=0,"EVEN","ODD")</f>
        <v>EVEN</v>
      </c>
      <c r="F2698" t="str">
        <f>IF(D2698&lt;=18,"LOW (1-18)","HIGH (19-36)")</f>
        <v>LOW (1-18)</v>
      </c>
      <c r="G2698">
        <f>INT((D2698-1)/6)+1</f>
        <v>3</v>
      </c>
      <c r="H2698">
        <f>MOD(D2698-1,6)+1</f>
        <v>6</v>
      </c>
      <c r="I2698">
        <f>37-D2698</f>
        <v>19</v>
      </c>
      <c r="J2698">
        <f>ABS(D2698-D2699)</f>
        <v>13</v>
      </c>
    </row>
    <row r="2699">
      <c r="A2699">
        <v>24872</v>
      </c>
      <c r="B2699" t="str">
        <v>2024-09-19</v>
      </c>
      <c r="C2699" t="str">
        <v>Afternoon</v>
      </c>
      <c r="D2699">
        <v>5</v>
      </c>
      <c r="E2699" t="str">
        <f>IF(MOD(D2699,2)=0,"EVEN","ODD")</f>
        <v>ODD</v>
      </c>
      <c r="F2699" t="str">
        <f>IF(D2699&lt;=18,"LOW (1-18)","HIGH (19-36)")</f>
        <v>LOW (1-18)</v>
      </c>
      <c r="G2699">
        <f>INT((D2699-1)/6)+1</f>
        <v>1</v>
      </c>
      <c r="H2699">
        <f>MOD(D2699-1,6)+1</f>
        <v>5</v>
      </c>
      <c r="I2699">
        <f>37-D2699</f>
        <v>32</v>
      </c>
      <c r="J2699">
        <f>ABS(D2699-D2700)</f>
        <v>17</v>
      </c>
    </row>
    <row r="2700">
      <c r="A2700">
        <v>24871</v>
      </c>
      <c r="B2700" t="str">
        <v>2024-09-19</v>
      </c>
      <c r="C2700" t="str">
        <v>Midday</v>
      </c>
      <c r="D2700">
        <v>22</v>
      </c>
      <c r="E2700" t="str">
        <f>IF(MOD(D2700,2)=0,"EVEN","ODD")</f>
        <v>EVEN</v>
      </c>
      <c r="F2700" t="str">
        <f>IF(D2700&lt;=18,"LOW (1-18)","HIGH (19-36)")</f>
        <v>HIGH (19-36)</v>
      </c>
      <c r="G2700">
        <f>INT((D2700-1)/6)+1</f>
        <v>4</v>
      </c>
      <c r="H2700">
        <f>MOD(D2700-1,6)+1</f>
        <v>4</v>
      </c>
      <c r="I2700">
        <f>37-D2700</f>
        <v>15</v>
      </c>
      <c r="J2700">
        <f>ABS(D2700-D2701)</f>
        <v>0</v>
      </c>
    </row>
    <row r="2701">
      <c r="A2701">
        <v>24870</v>
      </c>
      <c r="B2701" t="str">
        <v>2024-09-19</v>
      </c>
      <c r="C2701" t="str">
        <v>Morning</v>
      </c>
      <c r="D2701">
        <v>22</v>
      </c>
      <c r="E2701" t="str">
        <f>IF(MOD(D2701,2)=0,"EVEN","ODD")</f>
        <v>EVEN</v>
      </c>
      <c r="F2701" t="str">
        <f>IF(D2701&lt;=18,"LOW (1-18)","HIGH (19-36)")</f>
        <v>HIGH (19-36)</v>
      </c>
      <c r="G2701">
        <f>INT((D2701-1)/6)+1</f>
        <v>4</v>
      </c>
      <c r="H2701">
        <f>MOD(D2701-1,6)+1</f>
        <v>4</v>
      </c>
      <c r="I2701">
        <f>37-D2701</f>
        <v>15</v>
      </c>
      <c r="J2701">
        <f>ABS(D2701-D2702)</f>
        <v>14</v>
      </c>
    </row>
    <row r="2702">
      <c r="A2702">
        <v>24869</v>
      </c>
      <c r="B2702" t="str">
        <v>2024-09-18</v>
      </c>
      <c r="C2702" t="str">
        <v>Evening</v>
      </c>
      <c r="D2702">
        <v>8</v>
      </c>
      <c r="E2702" t="str">
        <f>IF(MOD(D2702,2)=0,"EVEN","ODD")</f>
        <v>EVEN</v>
      </c>
      <c r="F2702" t="str">
        <f>IF(D2702&lt;=18,"LOW (1-18)","HIGH (19-36)")</f>
        <v>LOW (1-18)</v>
      </c>
      <c r="G2702">
        <f>INT((D2702-1)/6)+1</f>
        <v>2</v>
      </c>
      <c r="H2702">
        <f>MOD(D2702-1,6)+1</f>
        <v>2</v>
      </c>
      <c r="I2702">
        <f>37-D2702</f>
        <v>29</v>
      </c>
      <c r="J2702">
        <f>ABS(D2702-D2703)</f>
        <v>17</v>
      </c>
    </row>
    <row r="2703">
      <c r="A2703">
        <v>24868</v>
      </c>
      <c r="B2703" t="str">
        <v>2024-09-18</v>
      </c>
      <c r="C2703" t="str">
        <v>Afternoon</v>
      </c>
      <c r="D2703">
        <v>25</v>
      </c>
      <c r="E2703" t="str">
        <f>IF(MOD(D2703,2)=0,"EVEN","ODD")</f>
        <v>ODD</v>
      </c>
      <c r="F2703" t="str">
        <f>IF(D2703&lt;=18,"LOW (1-18)","HIGH (19-36)")</f>
        <v>HIGH (19-36)</v>
      </c>
      <c r="G2703">
        <f>INT((D2703-1)/6)+1</f>
        <v>5</v>
      </c>
      <c r="H2703">
        <f>MOD(D2703-1,6)+1</f>
        <v>1</v>
      </c>
      <c r="I2703">
        <f>37-D2703</f>
        <v>12</v>
      </c>
      <c r="J2703">
        <f>ABS(D2703-D2704)</f>
        <v>0</v>
      </c>
    </row>
    <row r="2704">
      <c r="A2704">
        <v>24867</v>
      </c>
      <c r="B2704" t="str">
        <v>2024-09-18</v>
      </c>
      <c r="C2704" t="str">
        <v>Midday</v>
      </c>
      <c r="D2704">
        <v>25</v>
      </c>
      <c r="E2704" t="str">
        <f>IF(MOD(D2704,2)=0,"EVEN","ODD")</f>
        <v>ODD</v>
      </c>
      <c r="F2704" t="str">
        <f>IF(D2704&lt;=18,"LOW (1-18)","HIGH (19-36)")</f>
        <v>HIGH (19-36)</v>
      </c>
      <c r="G2704">
        <f>INT((D2704-1)/6)+1</f>
        <v>5</v>
      </c>
      <c r="H2704">
        <f>MOD(D2704-1,6)+1</f>
        <v>1</v>
      </c>
      <c r="I2704">
        <f>37-D2704</f>
        <v>12</v>
      </c>
      <c r="J2704">
        <f>ABS(D2704-D2705)</f>
        <v>21</v>
      </c>
    </row>
    <row r="2705">
      <c r="A2705">
        <v>24866</v>
      </c>
      <c r="B2705" t="str">
        <v>2024-09-18</v>
      </c>
      <c r="C2705" t="str">
        <v>Morning</v>
      </c>
      <c r="D2705">
        <v>4</v>
      </c>
      <c r="E2705" t="str">
        <f>IF(MOD(D2705,2)=0,"EVEN","ODD")</f>
        <v>EVEN</v>
      </c>
      <c r="F2705" t="str">
        <f>IF(D2705&lt;=18,"LOW (1-18)","HIGH (19-36)")</f>
        <v>LOW (1-18)</v>
      </c>
      <c r="G2705">
        <f>INT((D2705-1)/6)+1</f>
        <v>1</v>
      </c>
      <c r="H2705">
        <f>MOD(D2705-1,6)+1</f>
        <v>4</v>
      </c>
      <c r="I2705">
        <f>37-D2705</f>
        <v>33</v>
      </c>
      <c r="J2705">
        <f>ABS(D2705-D2706)</f>
        <v>1</v>
      </c>
    </row>
    <row r="2706">
      <c r="A2706">
        <v>24865</v>
      </c>
      <c r="B2706" t="str">
        <v>2024-09-17</v>
      </c>
      <c r="C2706" t="str">
        <v>Evening</v>
      </c>
      <c r="D2706">
        <v>3</v>
      </c>
      <c r="E2706" t="str">
        <f>IF(MOD(D2706,2)=0,"EVEN","ODD")</f>
        <v>ODD</v>
      </c>
      <c r="F2706" t="str">
        <f>IF(D2706&lt;=18,"LOW (1-18)","HIGH (19-36)")</f>
        <v>LOW (1-18)</v>
      </c>
      <c r="G2706">
        <f>INT((D2706-1)/6)+1</f>
        <v>1</v>
      </c>
      <c r="H2706">
        <f>MOD(D2706-1,6)+1</f>
        <v>3</v>
      </c>
      <c r="I2706">
        <f>37-D2706</f>
        <v>34</v>
      </c>
      <c r="J2706">
        <f>ABS(D2706-D2707)</f>
        <v>13</v>
      </c>
    </row>
    <row r="2707">
      <c r="A2707">
        <v>24864</v>
      </c>
      <c r="B2707" t="str">
        <v>2024-09-17</v>
      </c>
      <c r="C2707" t="str">
        <v>Afternoon</v>
      </c>
      <c r="D2707">
        <v>16</v>
      </c>
      <c r="E2707" t="str">
        <f>IF(MOD(D2707,2)=0,"EVEN","ODD")</f>
        <v>EVEN</v>
      </c>
      <c r="F2707" t="str">
        <f>IF(D2707&lt;=18,"LOW (1-18)","HIGH (19-36)")</f>
        <v>LOW (1-18)</v>
      </c>
      <c r="G2707">
        <f>INT((D2707-1)/6)+1</f>
        <v>3</v>
      </c>
      <c r="H2707">
        <f>MOD(D2707-1,6)+1</f>
        <v>4</v>
      </c>
      <c r="I2707">
        <f>37-D2707</f>
        <v>21</v>
      </c>
      <c r="J2707">
        <f>ABS(D2707-D2708)</f>
        <v>0</v>
      </c>
    </row>
    <row r="2708">
      <c r="A2708">
        <v>24863</v>
      </c>
      <c r="B2708" t="str">
        <v>2024-09-17</v>
      </c>
      <c r="C2708" t="str">
        <v>Midday</v>
      </c>
      <c r="D2708">
        <v>16</v>
      </c>
      <c r="E2708" t="str">
        <f>IF(MOD(D2708,2)=0,"EVEN","ODD")</f>
        <v>EVEN</v>
      </c>
      <c r="F2708" t="str">
        <f>IF(D2708&lt;=18,"LOW (1-18)","HIGH (19-36)")</f>
        <v>LOW (1-18)</v>
      </c>
      <c r="G2708">
        <f>INT((D2708-1)/6)+1</f>
        <v>3</v>
      </c>
      <c r="H2708">
        <f>MOD(D2708-1,6)+1</f>
        <v>4</v>
      </c>
      <c r="I2708">
        <f>37-D2708</f>
        <v>21</v>
      </c>
      <c r="J2708">
        <f>ABS(D2708-D2709)</f>
        <v>12</v>
      </c>
    </row>
    <row r="2709">
      <c r="A2709">
        <v>24862</v>
      </c>
      <c r="B2709" t="str">
        <v>2024-09-17</v>
      </c>
      <c r="C2709" t="str">
        <v>Morning</v>
      </c>
      <c r="D2709">
        <v>4</v>
      </c>
      <c r="E2709" t="str">
        <f>IF(MOD(D2709,2)=0,"EVEN","ODD")</f>
        <v>EVEN</v>
      </c>
      <c r="F2709" t="str">
        <f>IF(D2709&lt;=18,"LOW (1-18)","HIGH (19-36)")</f>
        <v>LOW (1-18)</v>
      </c>
      <c r="G2709">
        <f>INT((D2709-1)/6)+1</f>
        <v>1</v>
      </c>
      <c r="H2709">
        <f>MOD(D2709-1,6)+1</f>
        <v>4</v>
      </c>
      <c r="I2709">
        <f>37-D2709</f>
        <v>33</v>
      </c>
      <c r="J2709">
        <f>ABS(D2709-D2710)</f>
        <v>7</v>
      </c>
    </row>
    <row r="2710">
      <c r="A2710">
        <v>24861</v>
      </c>
      <c r="B2710" t="str">
        <v>2024-09-16</v>
      </c>
      <c r="C2710" t="str">
        <v>Evening</v>
      </c>
      <c r="D2710">
        <v>11</v>
      </c>
      <c r="E2710" t="str">
        <f>IF(MOD(D2710,2)=0,"EVEN","ODD")</f>
        <v>ODD</v>
      </c>
      <c r="F2710" t="str">
        <f>IF(D2710&lt;=18,"LOW (1-18)","HIGH (19-36)")</f>
        <v>LOW (1-18)</v>
      </c>
      <c r="G2710">
        <f>INT((D2710-1)/6)+1</f>
        <v>2</v>
      </c>
      <c r="H2710">
        <f>MOD(D2710-1,6)+1</f>
        <v>5</v>
      </c>
      <c r="I2710">
        <f>37-D2710</f>
        <v>26</v>
      </c>
      <c r="J2710">
        <f>ABS(D2710-D2711)</f>
        <v>1</v>
      </c>
    </row>
    <row r="2711">
      <c r="A2711">
        <v>24860</v>
      </c>
      <c r="B2711" t="str">
        <v>2024-09-16</v>
      </c>
      <c r="C2711" t="str">
        <v>Afternoon</v>
      </c>
      <c r="D2711">
        <v>12</v>
      </c>
      <c r="E2711" t="str">
        <f>IF(MOD(D2711,2)=0,"EVEN","ODD")</f>
        <v>EVEN</v>
      </c>
      <c r="F2711" t="str">
        <f>IF(D2711&lt;=18,"LOW (1-18)","HIGH (19-36)")</f>
        <v>LOW (1-18)</v>
      </c>
      <c r="G2711">
        <f>INT((D2711-1)/6)+1</f>
        <v>2</v>
      </c>
      <c r="H2711">
        <f>MOD(D2711-1,6)+1</f>
        <v>6</v>
      </c>
      <c r="I2711">
        <f>37-D2711</f>
        <v>25</v>
      </c>
      <c r="J2711">
        <f>ABS(D2711-D2712)</f>
        <v>6</v>
      </c>
    </row>
    <row r="2712">
      <c r="A2712">
        <v>24859</v>
      </c>
      <c r="B2712" t="str">
        <v>2024-09-16</v>
      </c>
      <c r="C2712" t="str">
        <v>Midday</v>
      </c>
      <c r="D2712">
        <v>6</v>
      </c>
      <c r="E2712" t="str">
        <f>IF(MOD(D2712,2)=0,"EVEN","ODD")</f>
        <v>EVEN</v>
      </c>
      <c r="F2712" t="str">
        <f>IF(D2712&lt;=18,"LOW (1-18)","HIGH (19-36)")</f>
        <v>LOW (1-18)</v>
      </c>
      <c r="G2712">
        <f>INT((D2712-1)/6)+1</f>
        <v>1</v>
      </c>
      <c r="H2712">
        <f>MOD(D2712-1,6)+1</f>
        <v>6</v>
      </c>
      <c r="I2712">
        <f>37-D2712</f>
        <v>31</v>
      </c>
      <c r="J2712">
        <f>ABS(D2712-D2713)</f>
        <v>1</v>
      </c>
    </row>
    <row r="2713">
      <c r="A2713">
        <v>24858</v>
      </c>
      <c r="B2713" t="str">
        <v>2024-09-16</v>
      </c>
      <c r="C2713" t="str">
        <v>Morning</v>
      </c>
      <c r="D2713">
        <v>7</v>
      </c>
      <c r="E2713" t="str">
        <f>IF(MOD(D2713,2)=0,"EVEN","ODD")</f>
        <v>ODD</v>
      </c>
      <c r="F2713" t="str">
        <f>IF(D2713&lt;=18,"LOW (1-18)","HIGH (19-36)")</f>
        <v>LOW (1-18)</v>
      </c>
      <c r="G2713">
        <f>INT((D2713-1)/6)+1</f>
        <v>2</v>
      </c>
      <c r="H2713">
        <f>MOD(D2713-1,6)+1</f>
        <v>1</v>
      </c>
      <c r="I2713">
        <f>37-D2713</f>
        <v>30</v>
      </c>
      <c r="J2713">
        <f>ABS(D2713-D2714)</f>
        <v>27</v>
      </c>
    </row>
    <row r="2714">
      <c r="A2714">
        <v>24857</v>
      </c>
      <c r="B2714" t="str">
        <v>2024-09-14</v>
      </c>
      <c r="C2714" t="str">
        <v>Evening</v>
      </c>
      <c r="D2714">
        <v>34</v>
      </c>
      <c r="E2714" t="str">
        <f>IF(MOD(D2714,2)=0,"EVEN","ODD")</f>
        <v>EVEN</v>
      </c>
      <c r="F2714" t="str">
        <f>IF(D2714&lt;=18,"LOW (1-18)","HIGH (19-36)")</f>
        <v>HIGH (19-36)</v>
      </c>
      <c r="G2714">
        <f>INT((D2714-1)/6)+1</f>
        <v>6</v>
      </c>
      <c r="H2714">
        <f>MOD(D2714-1,6)+1</f>
        <v>4</v>
      </c>
      <c r="I2714">
        <f>37-D2714</f>
        <v>3</v>
      </c>
      <c r="J2714">
        <f>ABS(D2714-D2715)</f>
        <v>5</v>
      </c>
    </row>
    <row r="2715">
      <c r="A2715">
        <v>24856</v>
      </c>
      <c r="B2715" t="str">
        <v>2024-09-14</v>
      </c>
      <c r="C2715" t="str">
        <v>Afternoon</v>
      </c>
      <c r="D2715">
        <v>29</v>
      </c>
      <c r="E2715" t="str">
        <f>IF(MOD(D2715,2)=0,"EVEN","ODD")</f>
        <v>ODD</v>
      </c>
      <c r="F2715" t="str">
        <f>IF(D2715&lt;=18,"LOW (1-18)","HIGH (19-36)")</f>
        <v>HIGH (19-36)</v>
      </c>
      <c r="G2715">
        <f>INT((D2715-1)/6)+1</f>
        <v>5</v>
      </c>
      <c r="H2715">
        <f>MOD(D2715-1,6)+1</f>
        <v>5</v>
      </c>
      <c r="I2715">
        <f>37-D2715</f>
        <v>8</v>
      </c>
      <c r="J2715">
        <f>ABS(D2715-D2716)</f>
        <v>2</v>
      </c>
    </row>
    <row r="2716">
      <c r="A2716">
        <v>24855</v>
      </c>
      <c r="B2716" t="str">
        <v>2024-09-14</v>
      </c>
      <c r="C2716" t="str">
        <v>Midday</v>
      </c>
      <c r="D2716">
        <v>31</v>
      </c>
      <c r="E2716" t="str">
        <f>IF(MOD(D2716,2)=0,"EVEN","ODD")</f>
        <v>ODD</v>
      </c>
      <c r="F2716" t="str">
        <f>IF(D2716&lt;=18,"LOW (1-18)","HIGH (19-36)")</f>
        <v>HIGH (19-36)</v>
      </c>
      <c r="G2716">
        <f>INT((D2716-1)/6)+1</f>
        <v>6</v>
      </c>
      <c r="H2716">
        <f>MOD(D2716-1,6)+1</f>
        <v>1</v>
      </c>
      <c r="I2716">
        <f>37-D2716</f>
        <v>6</v>
      </c>
      <c r="J2716">
        <f>ABS(D2716-D2717)</f>
        <v>4</v>
      </c>
    </row>
    <row r="2717">
      <c r="A2717">
        <v>24854</v>
      </c>
      <c r="B2717" t="str">
        <v>2024-09-14</v>
      </c>
      <c r="C2717" t="str">
        <v>Morning</v>
      </c>
      <c r="D2717">
        <v>35</v>
      </c>
      <c r="E2717" t="str">
        <f>IF(MOD(D2717,2)=0,"EVEN","ODD")</f>
        <v>ODD</v>
      </c>
      <c r="F2717" t="str">
        <f>IF(D2717&lt;=18,"LOW (1-18)","HIGH (19-36)")</f>
        <v>HIGH (19-36)</v>
      </c>
      <c r="G2717">
        <f>INT((D2717-1)/6)+1</f>
        <v>6</v>
      </c>
      <c r="H2717">
        <f>MOD(D2717-1,6)+1</f>
        <v>5</v>
      </c>
      <c r="I2717">
        <f>37-D2717</f>
        <v>2</v>
      </c>
      <c r="J2717">
        <f>ABS(D2717-D2718)</f>
        <v>33</v>
      </c>
    </row>
    <row r="2718">
      <c r="A2718">
        <v>24853</v>
      </c>
      <c r="B2718" t="str">
        <v>2024-09-13</v>
      </c>
      <c r="C2718" t="str">
        <v>Evening</v>
      </c>
      <c r="D2718">
        <v>2</v>
      </c>
      <c r="E2718" t="str">
        <f>IF(MOD(D2718,2)=0,"EVEN","ODD")</f>
        <v>EVEN</v>
      </c>
      <c r="F2718" t="str">
        <f>IF(D2718&lt;=18,"LOW (1-18)","HIGH (19-36)")</f>
        <v>LOW (1-18)</v>
      </c>
      <c r="G2718">
        <f>INT((D2718-1)/6)+1</f>
        <v>1</v>
      </c>
      <c r="H2718">
        <f>MOD(D2718-1,6)+1</f>
        <v>2</v>
      </c>
      <c r="I2718">
        <f>37-D2718</f>
        <v>35</v>
      </c>
      <c r="J2718">
        <f>ABS(D2718-D2719)</f>
        <v>14</v>
      </c>
    </row>
    <row r="2719">
      <c r="A2719">
        <v>24852</v>
      </c>
      <c r="B2719" t="str">
        <v>2024-09-13</v>
      </c>
      <c r="C2719" t="str">
        <v>Afternoon</v>
      </c>
      <c r="D2719">
        <v>16</v>
      </c>
      <c r="E2719" t="str">
        <f>IF(MOD(D2719,2)=0,"EVEN","ODD")</f>
        <v>EVEN</v>
      </c>
      <c r="F2719" t="str">
        <f>IF(D2719&lt;=18,"LOW (1-18)","HIGH (19-36)")</f>
        <v>LOW (1-18)</v>
      </c>
      <c r="G2719">
        <f>INT((D2719-1)/6)+1</f>
        <v>3</v>
      </c>
      <c r="H2719">
        <f>MOD(D2719-1,6)+1</f>
        <v>4</v>
      </c>
      <c r="I2719">
        <f>37-D2719</f>
        <v>21</v>
      </c>
      <c r="J2719">
        <f>ABS(D2719-D2720)</f>
        <v>12</v>
      </c>
    </row>
    <row r="2720">
      <c r="A2720">
        <v>24851</v>
      </c>
      <c r="B2720" t="str">
        <v>2024-09-13</v>
      </c>
      <c r="C2720" t="str">
        <v>Midday</v>
      </c>
      <c r="D2720">
        <v>4</v>
      </c>
      <c r="E2720" t="str">
        <f>IF(MOD(D2720,2)=0,"EVEN","ODD")</f>
        <v>EVEN</v>
      </c>
      <c r="F2720" t="str">
        <f>IF(D2720&lt;=18,"LOW (1-18)","HIGH (19-36)")</f>
        <v>LOW (1-18)</v>
      </c>
      <c r="G2720">
        <f>INT((D2720-1)/6)+1</f>
        <v>1</v>
      </c>
      <c r="H2720">
        <f>MOD(D2720-1,6)+1</f>
        <v>4</v>
      </c>
      <c r="I2720">
        <f>37-D2720</f>
        <v>33</v>
      </c>
      <c r="J2720">
        <f>ABS(D2720-D2721)</f>
        <v>11</v>
      </c>
    </row>
    <row r="2721">
      <c r="A2721">
        <v>24850</v>
      </c>
      <c r="B2721" t="str">
        <v>2024-09-13</v>
      </c>
      <c r="C2721" t="str">
        <v>Morning</v>
      </c>
      <c r="D2721">
        <v>15</v>
      </c>
      <c r="E2721" t="str">
        <f>IF(MOD(D2721,2)=0,"EVEN","ODD")</f>
        <v>ODD</v>
      </c>
      <c r="F2721" t="str">
        <f>IF(D2721&lt;=18,"LOW (1-18)","HIGH (19-36)")</f>
        <v>LOW (1-18)</v>
      </c>
      <c r="G2721">
        <f>INT((D2721-1)/6)+1</f>
        <v>3</v>
      </c>
      <c r="H2721">
        <f>MOD(D2721-1,6)+1</f>
        <v>3</v>
      </c>
      <c r="I2721">
        <f>37-D2721</f>
        <v>22</v>
      </c>
      <c r="J2721">
        <f>ABS(D2721-D2722)</f>
        <v>15</v>
      </c>
    </row>
    <row r="2722">
      <c r="A2722">
        <v>24849</v>
      </c>
      <c r="B2722" t="str">
        <v>2024-09-12</v>
      </c>
      <c r="C2722" t="str">
        <v>Evening</v>
      </c>
      <c r="D2722">
        <v>30</v>
      </c>
      <c r="E2722" t="str">
        <f>IF(MOD(D2722,2)=0,"EVEN","ODD")</f>
        <v>EVEN</v>
      </c>
      <c r="F2722" t="str">
        <f>IF(D2722&lt;=18,"LOW (1-18)","HIGH (19-36)")</f>
        <v>HIGH (19-36)</v>
      </c>
      <c r="G2722">
        <f>INT((D2722-1)/6)+1</f>
        <v>5</v>
      </c>
      <c r="H2722">
        <f>MOD(D2722-1,6)+1</f>
        <v>6</v>
      </c>
      <c r="I2722">
        <f>37-D2722</f>
        <v>7</v>
      </c>
      <c r="J2722">
        <f>ABS(D2722-D2723)</f>
        <v>3</v>
      </c>
    </row>
    <row r="2723">
      <c r="A2723">
        <v>24848</v>
      </c>
      <c r="B2723" t="str">
        <v>2024-09-12</v>
      </c>
      <c r="C2723" t="str">
        <v>Afternoon</v>
      </c>
      <c r="D2723">
        <v>27</v>
      </c>
      <c r="E2723" t="str">
        <f>IF(MOD(D2723,2)=0,"EVEN","ODD")</f>
        <v>ODD</v>
      </c>
      <c r="F2723" t="str">
        <f>IF(D2723&lt;=18,"LOW (1-18)","HIGH (19-36)")</f>
        <v>HIGH (19-36)</v>
      </c>
      <c r="G2723">
        <f>INT((D2723-1)/6)+1</f>
        <v>5</v>
      </c>
      <c r="H2723">
        <f>MOD(D2723-1,6)+1</f>
        <v>3</v>
      </c>
      <c r="I2723">
        <f>37-D2723</f>
        <v>10</v>
      </c>
      <c r="J2723">
        <f>ABS(D2723-D2724)</f>
        <v>4</v>
      </c>
    </row>
    <row r="2724">
      <c r="A2724">
        <v>24847</v>
      </c>
      <c r="B2724" t="str">
        <v>2024-09-12</v>
      </c>
      <c r="C2724" t="str">
        <v>Midday</v>
      </c>
      <c r="D2724">
        <v>31</v>
      </c>
      <c r="E2724" t="str">
        <f>IF(MOD(D2724,2)=0,"EVEN","ODD")</f>
        <v>ODD</v>
      </c>
      <c r="F2724" t="str">
        <f>IF(D2724&lt;=18,"LOW (1-18)","HIGH (19-36)")</f>
        <v>HIGH (19-36)</v>
      </c>
      <c r="G2724">
        <f>INT((D2724-1)/6)+1</f>
        <v>6</v>
      </c>
      <c r="H2724">
        <f>MOD(D2724-1,6)+1</f>
        <v>1</v>
      </c>
      <c r="I2724">
        <f>37-D2724</f>
        <v>6</v>
      </c>
      <c r="J2724">
        <f>ABS(D2724-D2725)</f>
        <v>21</v>
      </c>
    </row>
    <row r="2725">
      <c r="A2725">
        <v>24846</v>
      </c>
      <c r="B2725" t="str">
        <v>2024-09-12</v>
      </c>
      <c r="C2725" t="str">
        <v>Morning</v>
      </c>
      <c r="D2725">
        <v>10</v>
      </c>
      <c r="E2725" t="str">
        <f>IF(MOD(D2725,2)=0,"EVEN","ODD")</f>
        <v>EVEN</v>
      </c>
      <c r="F2725" t="str">
        <f>IF(D2725&lt;=18,"LOW (1-18)","HIGH (19-36)")</f>
        <v>LOW (1-18)</v>
      </c>
      <c r="G2725">
        <f>INT((D2725-1)/6)+1</f>
        <v>2</v>
      </c>
      <c r="H2725">
        <f>MOD(D2725-1,6)+1</f>
        <v>4</v>
      </c>
      <c r="I2725">
        <f>37-D2725</f>
        <v>27</v>
      </c>
      <c r="J2725">
        <f>ABS(D2725-D2726)</f>
        <v>1</v>
      </c>
    </row>
    <row r="2726">
      <c r="A2726">
        <v>24845</v>
      </c>
      <c r="B2726" t="str">
        <v>2024-09-11</v>
      </c>
      <c r="C2726" t="str">
        <v>Evening</v>
      </c>
      <c r="D2726">
        <v>9</v>
      </c>
      <c r="E2726" t="str">
        <f>IF(MOD(D2726,2)=0,"EVEN","ODD")</f>
        <v>ODD</v>
      </c>
      <c r="F2726" t="str">
        <f>IF(D2726&lt;=18,"LOW (1-18)","HIGH (19-36)")</f>
        <v>LOW (1-18)</v>
      </c>
      <c r="G2726">
        <f>INT((D2726-1)/6)+1</f>
        <v>2</v>
      </c>
      <c r="H2726">
        <f>MOD(D2726-1,6)+1</f>
        <v>3</v>
      </c>
      <c r="I2726">
        <f>37-D2726</f>
        <v>28</v>
      </c>
      <c r="J2726">
        <f>ABS(D2726-D2727)</f>
        <v>14</v>
      </c>
    </row>
    <row r="2727">
      <c r="A2727">
        <v>24844</v>
      </c>
      <c r="B2727" t="str">
        <v>2024-09-11</v>
      </c>
      <c r="C2727" t="str">
        <v>Afternoon</v>
      </c>
      <c r="D2727">
        <v>23</v>
      </c>
      <c r="E2727" t="str">
        <f>IF(MOD(D2727,2)=0,"EVEN","ODD")</f>
        <v>ODD</v>
      </c>
      <c r="F2727" t="str">
        <f>IF(D2727&lt;=18,"LOW (1-18)","HIGH (19-36)")</f>
        <v>HIGH (19-36)</v>
      </c>
      <c r="G2727">
        <f>INT((D2727-1)/6)+1</f>
        <v>4</v>
      </c>
      <c r="H2727">
        <f>MOD(D2727-1,6)+1</f>
        <v>5</v>
      </c>
      <c r="I2727">
        <f>37-D2727</f>
        <v>14</v>
      </c>
      <c r="J2727">
        <f>ABS(D2727-D2728)</f>
        <v>7</v>
      </c>
    </row>
    <row r="2728">
      <c r="A2728">
        <v>24843</v>
      </c>
      <c r="B2728" t="str">
        <v>2024-09-11</v>
      </c>
      <c r="C2728" t="str">
        <v>Midday</v>
      </c>
      <c r="D2728">
        <v>16</v>
      </c>
      <c r="E2728" t="str">
        <f>IF(MOD(D2728,2)=0,"EVEN","ODD")</f>
        <v>EVEN</v>
      </c>
      <c r="F2728" t="str">
        <f>IF(D2728&lt;=18,"LOW (1-18)","HIGH (19-36)")</f>
        <v>LOW (1-18)</v>
      </c>
      <c r="G2728">
        <f>INT((D2728-1)/6)+1</f>
        <v>3</v>
      </c>
      <c r="H2728">
        <f>MOD(D2728-1,6)+1</f>
        <v>4</v>
      </c>
      <c r="I2728">
        <f>37-D2728</f>
        <v>21</v>
      </c>
      <c r="J2728">
        <f>ABS(D2728-D2729)</f>
        <v>9</v>
      </c>
    </row>
    <row r="2729">
      <c r="A2729">
        <v>24842</v>
      </c>
      <c r="B2729" t="str">
        <v>2024-09-11</v>
      </c>
      <c r="C2729" t="str">
        <v>Morning</v>
      </c>
      <c r="D2729">
        <v>7</v>
      </c>
      <c r="E2729" t="str">
        <f>IF(MOD(D2729,2)=0,"EVEN","ODD")</f>
        <v>ODD</v>
      </c>
      <c r="F2729" t="str">
        <f>IF(D2729&lt;=18,"LOW (1-18)","HIGH (19-36)")</f>
        <v>LOW (1-18)</v>
      </c>
      <c r="G2729">
        <f>INT((D2729-1)/6)+1</f>
        <v>2</v>
      </c>
      <c r="H2729">
        <f>MOD(D2729-1,6)+1</f>
        <v>1</v>
      </c>
      <c r="I2729">
        <f>37-D2729</f>
        <v>30</v>
      </c>
      <c r="J2729">
        <f>ABS(D2729-D2730)</f>
        <v>9</v>
      </c>
    </row>
    <row r="2730">
      <c r="A2730">
        <v>24841</v>
      </c>
      <c r="B2730" t="str">
        <v>2024-09-10</v>
      </c>
      <c r="C2730" t="str">
        <v>Evening</v>
      </c>
      <c r="D2730">
        <v>16</v>
      </c>
      <c r="E2730" t="str">
        <f>IF(MOD(D2730,2)=0,"EVEN","ODD")</f>
        <v>EVEN</v>
      </c>
      <c r="F2730" t="str">
        <f>IF(D2730&lt;=18,"LOW (1-18)","HIGH (19-36)")</f>
        <v>LOW (1-18)</v>
      </c>
      <c r="G2730">
        <f>INT((D2730-1)/6)+1</f>
        <v>3</v>
      </c>
      <c r="H2730">
        <f>MOD(D2730-1,6)+1</f>
        <v>4</v>
      </c>
      <c r="I2730">
        <f>37-D2730</f>
        <v>21</v>
      </c>
      <c r="J2730">
        <f>ABS(D2730-D2731)</f>
        <v>20</v>
      </c>
    </row>
    <row r="2731">
      <c r="A2731">
        <v>24840</v>
      </c>
      <c r="B2731" t="str">
        <v>2024-09-10</v>
      </c>
      <c r="C2731" t="str">
        <v>Afternoon</v>
      </c>
      <c r="D2731">
        <v>36</v>
      </c>
      <c r="E2731" t="str">
        <f>IF(MOD(D2731,2)=0,"EVEN","ODD")</f>
        <v>EVEN</v>
      </c>
      <c r="F2731" t="str">
        <f>IF(D2731&lt;=18,"LOW (1-18)","HIGH (19-36)")</f>
        <v>HIGH (19-36)</v>
      </c>
      <c r="G2731">
        <f>INT((D2731-1)/6)+1</f>
        <v>6</v>
      </c>
      <c r="H2731">
        <f>MOD(D2731-1,6)+1</f>
        <v>6</v>
      </c>
      <c r="I2731">
        <f>37-D2731</f>
        <v>1</v>
      </c>
      <c r="J2731">
        <f>ABS(D2731-D2732)</f>
        <v>16</v>
      </c>
    </row>
    <row r="2732">
      <c r="A2732">
        <v>24839</v>
      </c>
      <c r="B2732" t="str">
        <v>2024-09-10</v>
      </c>
      <c r="C2732" t="str">
        <v>Midday</v>
      </c>
      <c r="D2732">
        <v>20</v>
      </c>
      <c r="E2732" t="str">
        <f>IF(MOD(D2732,2)=0,"EVEN","ODD")</f>
        <v>EVEN</v>
      </c>
      <c r="F2732" t="str">
        <f>IF(D2732&lt;=18,"LOW (1-18)","HIGH (19-36)")</f>
        <v>HIGH (19-36)</v>
      </c>
      <c r="G2732">
        <f>INT((D2732-1)/6)+1</f>
        <v>4</v>
      </c>
      <c r="H2732">
        <f>MOD(D2732-1,6)+1</f>
        <v>2</v>
      </c>
      <c r="I2732">
        <f>37-D2732</f>
        <v>17</v>
      </c>
      <c r="J2732">
        <f>ABS(D2732-D2733)</f>
        <v>2</v>
      </c>
    </row>
    <row r="2733">
      <c r="A2733">
        <v>24838</v>
      </c>
      <c r="B2733" t="str">
        <v>2024-09-10</v>
      </c>
      <c r="C2733" t="str">
        <v>Morning</v>
      </c>
      <c r="D2733">
        <v>18</v>
      </c>
      <c r="E2733" t="str">
        <f>IF(MOD(D2733,2)=0,"EVEN","ODD")</f>
        <v>EVEN</v>
      </c>
      <c r="F2733" t="str">
        <f>IF(D2733&lt;=18,"LOW (1-18)","HIGH (19-36)")</f>
        <v>LOW (1-18)</v>
      </c>
      <c r="G2733">
        <f>INT((D2733-1)/6)+1</f>
        <v>3</v>
      </c>
      <c r="H2733">
        <f>MOD(D2733-1,6)+1</f>
        <v>6</v>
      </c>
      <c r="I2733">
        <f>37-D2733</f>
        <v>19</v>
      </c>
      <c r="J2733">
        <f>ABS(D2733-D2734)</f>
        <v>15</v>
      </c>
    </row>
    <row r="2734">
      <c r="A2734">
        <v>24837</v>
      </c>
      <c r="B2734" t="str">
        <v>2024-09-09</v>
      </c>
      <c r="C2734" t="str">
        <v>Evening</v>
      </c>
      <c r="D2734">
        <v>3</v>
      </c>
      <c r="E2734" t="str">
        <f>IF(MOD(D2734,2)=0,"EVEN","ODD")</f>
        <v>ODD</v>
      </c>
      <c r="F2734" t="str">
        <f>IF(D2734&lt;=18,"LOW (1-18)","HIGH (19-36)")</f>
        <v>LOW (1-18)</v>
      </c>
      <c r="G2734">
        <f>INT((D2734-1)/6)+1</f>
        <v>1</v>
      </c>
      <c r="H2734">
        <f>MOD(D2734-1,6)+1</f>
        <v>3</v>
      </c>
      <c r="I2734">
        <f>37-D2734</f>
        <v>34</v>
      </c>
      <c r="J2734">
        <f>ABS(D2734-D2735)</f>
        <v>16</v>
      </c>
    </row>
    <row r="2735">
      <c r="A2735">
        <v>24836</v>
      </c>
      <c r="B2735" t="str">
        <v>2024-09-09</v>
      </c>
      <c r="C2735" t="str">
        <v>Afternoon</v>
      </c>
      <c r="D2735">
        <v>19</v>
      </c>
      <c r="E2735" t="str">
        <f>IF(MOD(D2735,2)=0,"EVEN","ODD")</f>
        <v>ODD</v>
      </c>
      <c r="F2735" t="str">
        <f>IF(D2735&lt;=18,"LOW (1-18)","HIGH (19-36)")</f>
        <v>HIGH (19-36)</v>
      </c>
      <c r="G2735">
        <f>INT((D2735-1)/6)+1</f>
        <v>4</v>
      </c>
      <c r="H2735">
        <f>MOD(D2735-1,6)+1</f>
        <v>1</v>
      </c>
      <c r="I2735">
        <f>37-D2735</f>
        <v>18</v>
      </c>
      <c r="J2735">
        <f>ABS(D2735-D2736)</f>
        <v>16</v>
      </c>
    </row>
    <row r="2736">
      <c r="A2736">
        <v>24835</v>
      </c>
      <c r="B2736" t="str">
        <v>2024-09-09</v>
      </c>
      <c r="C2736" t="str">
        <v>Midday</v>
      </c>
      <c r="D2736">
        <v>3</v>
      </c>
      <c r="E2736" t="str">
        <f>IF(MOD(D2736,2)=0,"EVEN","ODD")</f>
        <v>ODD</v>
      </c>
      <c r="F2736" t="str">
        <f>IF(D2736&lt;=18,"LOW (1-18)","HIGH (19-36)")</f>
        <v>LOW (1-18)</v>
      </c>
      <c r="G2736">
        <f>INT((D2736-1)/6)+1</f>
        <v>1</v>
      </c>
      <c r="H2736">
        <f>MOD(D2736-1,6)+1</f>
        <v>3</v>
      </c>
      <c r="I2736">
        <f>37-D2736</f>
        <v>34</v>
      </c>
      <c r="J2736">
        <f>ABS(D2736-D2737)</f>
        <v>30</v>
      </c>
    </row>
    <row r="2737">
      <c r="A2737">
        <v>24834</v>
      </c>
      <c r="B2737" t="str">
        <v>2024-09-09</v>
      </c>
      <c r="C2737" t="str">
        <v>Morning</v>
      </c>
      <c r="D2737">
        <v>33</v>
      </c>
      <c r="E2737" t="str">
        <f>IF(MOD(D2737,2)=0,"EVEN","ODD")</f>
        <v>ODD</v>
      </c>
      <c r="F2737" t="str">
        <f>IF(D2737&lt;=18,"LOW (1-18)","HIGH (19-36)")</f>
        <v>HIGH (19-36)</v>
      </c>
      <c r="G2737">
        <f>INT((D2737-1)/6)+1</f>
        <v>6</v>
      </c>
      <c r="H2737">
        <f>MOD(D2737-1,6)+1</f>
        <v>3</v>
      </c>
      <c r="I2737">
        <f>37-D2737</f>
        <v>4</v>
      </c>
      <c r="J2737">
        <f>ABS(D2737-D2738)</f>
        <v>21</v>
      </c>
    </row>
    <row r="2738">
      <c r="A2738">
        <v>24833</v>
      </c>
      <c r="B2738" t="str">
        <v>2024-09-07</v>
      </c>
      <c r="C2738" t="str">
        <v>Evening</v>
      </c>
      <c r="D2738">
        <v>12</v>
      </c>
      <c r="E2738" t="str">
        <f>IF(MOD(D2738,2)=0,"EVEN","ODD")</f>
        <v>EVEN</v>
      </c>
      <c r="F2738" t="str">
        <f>IF(D2738&lt;=18,"LOW (1-18)","HIGH (19-36)")</f>
        <v>LOW (1-18)</v>
      </c>
      <c r="G2738">
        <f>INT((D2738-1)/6)+1</f>
        <v>2</v>
      </c>
      <c r="H2738">
        <f>MOD(D2738-1,6)+1</f>
        <v>6</v>
      </c>
      <c r="I2738">
        <f>37-D2738</f>
        <v>25</v>
      </c>
      <c r="J2738">
        <f>ABS(D2738-D2739)</f>
        <v>15</v>
      </c>
    </row>
    <row r="2739">
      <c r="A2739">
        <v>24832</v>
      </c>
      <c r="B2739" t="str">
        <v>2024-09-07</v>
      </c>
      <c r="C2739" t="str">
        <v>Afternoon</v>
      </c>
      <c r="D2739">
        <v>27</v>
      </c>
      <c r="E2739" t="str">
        <f>IF(MOD(D2739,2)=0,"EVEN","ODD")</f>
        <v>ODD</v>
      </c>
      <c r="F2739" t="str">
        <f>IF(D2739&lt;=18,"LOW (1-18)","HIGH (19-36)")</f>
        <v>HIGH (19-36)</v>
      </c>
      <c r="G2739">
        <f>INT((D2739-1)/6)+1</f>
        <v>5</v>
      </c>
      <c r="H2739">
        <f>MOD(D2739-1,6)+1</f>
        <v>3</v>
      </c>
      <c r="I2739">
        <f>37-D2739</f>
        <v>10</v>
      </c>
      <c r="J2739">
        <f>ABS(D2739-D2740)</f>
        <v>1</v>
      </c>
    </row>
    <row r="2740">
      <c r="A2740">
        <v>24831</v>
      </c>
      <c r="B2740" t="str">
        <v>2024-09-07</v>
      </c>
      <c r="C2740" t="str">
        <v>Midday</v>
      </c>
      <c r="D2740">
        <v>28</v>
      </c>
      <c r="E2740" t="str">
        <f>IF(MOD(D2740,2)=0,"EVEN","ODD")</f>
        <v>EVEN</v>
      </c>
      <c r="F2740" t="str">
        <f>IF(D2740&lt;=18,"LOW (1-18)","HIGH (19-36)")</f>
        <v>HIGH (19-36)</v>
      </c>
      <c r="G2740">
        <f>INT((D2740-1)/6)+1</f>
        <v>5</v>
      </c>
      <c r="H2740">
        <f>MOD(D2740-1,6)+1</f>
        <v>4</v>
      </c>
      <c r="I2740">
        <f>37-D2740</f>
        <v>9</v>
      </c>
      <c r="J2740">
        <f>ABS(D2740-D2741)</f>
        <v>10</v>
      </c>
    </row>
    <row r="2741">
      <c r="A2741">
        <v>24830</v>
      </c>
      <c r="B2741" t="str">
        <v>2024-09-07</v>
      </c>
      <c r="C2741" t="str">
        <v>Morning</v>
      </c>
      <c r="D2741">
        <v>18</v>
      </c>
      <c r="E2741" t="str">
        <f>IF(MOD(D2741,2)=0,"EVEN","ODD")</f>
        <v>EVEN</v>
      </c>
      <c r="F2741" t="str">
        <f>IF(D2741&lt;=18,"LOW (1-18)","HIGH (19-36)")</f>
        <v>LOW (1-18)</v>
      </c>
      <c r="G2741">
        <f>INT((D2741-1)/6)+1</f>
        <v>3</v>
      </c>
      <c r="H2741">
        <f>MOD(D2741-1,6)+1</f>
        <v>6</v>
      </c>
      <c r="I2741">
        <f>37-D2741</f>
        <v>19</v>
      </c>
      <c r="J2741">
        <f>ABS(D2741-D2742)</f>
        <v>7</v>
      </c>
    </row>
    <row r="2742">
      <c r="A2742">
        <v>24829</v>
      </c>
      <c r="B2742" t="str">
        <v>2024-09-06</v>
      </c>
      <c r="C2742" t="str">
        <v>Evening</v>
      </c>
      <c r="D2742">
        <v>25</v>
      </c>
      <c r="E2742" t="str">
        <f>IF(MOD(D2742,2)=0,"EVEN","ODD")</f>
        <v>ODD</v>
      </c>
      <c r="F2742" t="str">
        <f>IF(D2742&lt;=18,"LOW (1-18)","HIGH (19-36)")</f>
        <v>HIGH (19-36)</v>
      </c>
      <c r="G2742">
        <f>INT((D2742-1)/6)+1</f>
        <v>5</v>
      </c>
      <c r="H2742">
        <f>MOD(D2742-1,6)+1</f>
        <v>1</v>
      </c>
      <c r="I2742">
        <f>37-D2742</f>
        <v>12</v>
      </c>
      <c r="J2742">
        <f>ABS(D2742-D2743)</f>
        <v>1</v>
      </c>
    </row>
    <row r="2743">
      <c r="A2743">
        <v>24828</v>
      </c>
      <c r="B2743" t="str">
        <v>2024-09-06</v>
      </c>
      <c r="C2743" t="str">
        <v>Afternoon</v>
      </c>
      <c r="D2743">
        <v>26</v>
      </c>
      <c r="E2743" t="str">
        <f>IF(MOD(D2743,2)=0,"EVEN","ODD")</f>
        <v>EVEN</v>
      </c>
      <c r="F2743" t="str">
        <f>IF(D2743&lt;=18,"LOW (1-18)","HIGH (19-36)")</f>
        <v>HIGH (19-36)</v>
      </c>
      <c r="G2743">
        <f>INT((D2743-1)/6)+1</f>
        <v>5</v>
      </c>
      <c r="H2743">
        <f>MOD(D2743-1,6)+1</f>
        <v>2</v>
      </c>
      <c r="I2743">
        <f>37-D2743</f>
        <v>11</v>
      </c>
      <c r="J2743">
        <f>ABS(D2743-D2744)</f>
        <v>7</v>
      </c>
    </row>
    <row r="2744">
      <c r="A2744">
        <v>24827</v>
      </c>
      <c r="B2744" t="str">
        <v>2024-09-06</v>
      </c>
      <c r="C2744" t="str">
        <v>Midday</v>
      </c>
      <c r="D2744">
        <v>33</v>
      </c>
      <c r="E2744" t="str">
        <f>IF(MOD(D2744,2)=0,"EVEN","ODD")</f>
        <v>ODD</v>
      </c>
      <c r="F2744" t="str">
        <f>IF(D2744&lt;=18,"LOW (1-18)","HIGH (19-36)")</f>
        <v>HIGH (19-36)</v>
      </c>
      <c r="G2744">
        <f>INT((D2744-1)/6)+1</f>
        <v>6</v>
      </c>
      <c r="H2744">
        <f>MOD(D2744-1,6)+1</f>
        <v>3</v>
      </c>
      <c r="I2744">
        <f>37-D2744</f>
        <v>4</v>
      </c>
      <c r="J2744">
        <f>ABS(D2744-D2745)</f>
        <v>24</v>
      </c>
    </row>
    <row r="2745">
      <c r="A2745">
        <v>24826</v>
      </c>
      <c r="B2745" t="str">
        <v>2024-09-06</v>
      </c>
      <c r="C2745" t="str">
        <v>Morning</v>
      </c>
      <c r="D2745">
        <v>9</v>
      </c>
      <c r="E2745" t="str">
        <f>IF(MOD(D2745,2)=0,"EVEN","ODD")</f>
        <v>ODD</v>
      </c>
      <c r="F2745" t="str">
        <f>IF(D2745&lt;=18,"LOW (1-18)","HIGH (19-36)")</f>
        <v>LOW (1-18)</v>
      </c>
      <c r="G2745">
        <f>INT((D2745-1)/6)+1</f>
        <v>2</v>
      </c>
      <c r="H2745">
        <f>MOD(D2745-1,6)+1</f>
        <v>3</v>
      </c>
      <c r="I2745">
        <f>37-D2745</f>
        <v>28</v>
      </c>
      <c r="J2745">
        <f>ABS(D2745-D2746)</f>
        <v>7</v>
      </c>
    </row>
    <row r="2746">
      <c r="A2746">
        <v>24825</v>
      </c>
      <c r="B2746" t="str">
        <v>2024-09-05</v>
      </c>
      <c r="C2746" t="str">
        <v>Evening</v>
      </c>
      <c r="D2746">
        <v>16</v>
      </c>
      <c r="E2746" t="str">
        <f>IF(MOD(D2746,2)=0,"EVEN","ODD")</f>
        <v>EVEN</v>
      </c>
      <c r="F2746" t="str">
        <f>IF(D2746&lt;=18,"LOW (1-18)","HIGH (19-36)")</f>
        <v>LOW (1-18)</v>
      </c>
      <c r="G2746">
        <f>INT((D2746-1)/6)+1</f>
        <v>3</v>
      </c>
      <c r="H2746">
        <f>MOD(D2746-1,6)+1</f>
        <v>4</v>
      </c>
      <c r="I2746">
        <f>37-D2746</f>
        <v>21</v>
      </c>
      <c r="J2746">
        <f>ABS(D2746-D2747)</f>
        <v>10</v>
      </c>
    </row>
    <row r="2747">
      <c r="A2747">
        <v>24824</v>
      </c>
      <c r="B2747" t="str">
        <v>2024-09-05</v>
      </c>
      <c r="C2747" t="str">
        <v>Afternoon</v>
      </c>
      <c r="D2747">
        <v>26</v>
      </c>
      <c r="E2747" t="str">
        <f>IF(MOD(D2747,2)=0,"EVEN","ODD")</f>
        <v>EVEN</v>
      </c>
      <c r="F2747" t="str">
        <f>IF(D2747&lt;=18,"LOW (1-18)","HIGH (19-36)")</f>
        <v>HIGH (19-36)</v>
      </c>
      <c r="G2747">
        <f>INT((D2747-1)/6)+1</f>
        <v>5</v>
      </c>
      <c r="H2747">
        <f>MOD(D2747-1,6)+1</f>
        <v>2</v>
      </c>
      <c r="I2747">
        <f>37-D2747</f>
        <v>11</v>
      </c>
      <c r="J2747">
        <f>ABS(D2747-D2748)</f>
        <v>8</v>
      </c>
    </row>
    <row r="2748">
      <c r="A2748">
        <v>24823</v>
      </c>
      <c r="B2748" t="str">
        <v>2024-09-05</v>
      </c>
      <c r="C2748" t="str">
        <v>Midday</v>
      </c>
      <c r="D2748">
        <v>18</v>
      </c>
      <c r="E2748" t="str">
        <f>IF(MOD(D2748,2)=0,"EVEN","ODD")</f>
        <v>EVEN</v>
      </c>
      <c r="F2748" t="str">
        <f>IF(D2748&lt;=18,"LOW (1-18)","HIGH (19-36)")</f>
        <v>LOW (1-18)</v>
      </c>
      <c r="G2748">
        <f>INT((D2748-1)/6)+1</f>
        <v>3</v>
      </c>
      <c r="H2748">
        <f>MOD(D2748-1,6)+1</f>
        <v>6</v>
      </c>
      <c r="I2748">
        <f>37-D2748</f>
        <v>19</v>
      </c>
      <c r="J2748">
        <f>ABS(D2748-D2749)</f>
        <v>4</v>
      </c>
    </row>
    <row r="2749">
      <c r="A2749">
        <v>24822</v>
      </c>
      <c r="B2749" t="str">
        <v>2024-09-05</v>
      </c>
      <c r="C2749" t="str">
        <v>Morning</v>
      </c>
      <c r="D2749">
        <v>22</v>
      </c>
      <c r="E2749" t="str">
        <f>IF(MOD(D2749,2)=0,"EVEN","ODD")</f>
        <v>EVEN</v>
      </c>
      <c r="F2749" t="str">
        <f>IF(D2749&lt;=18,"LOW (1-18)","HIGH (19-36)")</f>
        <v>HIGH (19-36)</v>
      </c>
      <c r="G2749">
        <f>INT((D2749-1)/6)+1</f>
        <v>4</v>
      </c>
      <c r="H2749">
        <f>MOD(D2749-1,6)+1</f>
        <v>4</v>
      </c>
      <c r="I2749">
        <f>37-D2749</f>
        <v>15</v>
      </c>
      <c r="J2749">
        <f>ABS(D2749-D2750)</f>
        <v>1</v>
      </c>
    </row>
    <row r="2750">
      <c r="A2750">
        <v>24821</v>
      </c>
      <c r="B2750" t="str">
        <v>2024-09-04</v>
      </c>
      <c r="C2750" t="str">
        <v>Evening</v>
      </c>
      <c r="D2750">
        <v>21</v>
      </c>
      <c r="E2750" t="str">
        <f>IF(MOD(D2750,2)=0,"EVEN","ODD")</f>
        <v>ODD</v>
      </c>
      <c r="F2750" t="str">
        <f>IF(D2750&lt;=18,"LOW (1-18)","HIGH (19-36)")</f>
        <v>HIGH (19-36)</v>
      </c>
      <c r="G2750">
        <f>INT((D2750-1)/6)+1</f>
        <v>4</v>
      </c>
      <c r="H2750">
        <f>MOD(D2750-1,6)+1</f>
        <v>3</v>
      </c>
      <c r="I2750">
        <f>37-D2750</f>
        <v>16</v>
      </c>
      <c r="J2750">
        <f>ABS(D2750-D2751)</f>
        <v>3</v>
      </c>
    </row>
    <row r="2751">
      <c r="A2751">
        <v>24820</v>
      </c>
      <c r="B2751" t="str">
        <v>2024-09-04</v>
      </c>
      <c r="C2751" t="str">
        <v>Afternoon</v>
      </c>
      <c r="D2751">
        <v>24</v>
      </c>
      <c r="E2751" t="str">
        <f>IF(MOD(D2751,2)=0,"EVEN","ODD")</f>
        <v>EVEN</v>
      </c>
      <c r="F2751" t="str">
        <f>IF(D2751&lt;=18,"LOW (1-18)","HIGH (19-36)")</f>
        <v>HIGH (19-36)</v>
      </c>
      <c r="G2751">
        <f>INT((D2751-1)/6)+1</f>
        <v>4</v>
      </c>
      <c r="H2751">
        <f>MOD(D2751-1,6)+1</f>
        <v>6</v>
      </c>
      <c r="I2751">
        <f>37-D2751</f>
        <v>13</v>
      </c>
      <c r="J2751">
        <f>ABS(D2751-D2752)</f>
        <v>2</v>
      </c>
    </row>
    <row r="2752">
      <c r="A2752">
        <v>24819</v>
      </c>
      <c r="B2752" t="str">
        <v>2024-09-04</v>
      </c>
      <c r="C2752" t="str">
        <v>Midday</v>
      </c>
      <c r="D2752">
        <v>26</v>
      </c>
      <c r="E2752" t="str">
        <f>IF(MOD(D2752,2)=0,"EVEN","ODD")</f>
        <v>EVEN</v>
      </c>
      <c r="F2752" t="str">
        <f>IF(D2752&lt;=18,"LOW (1-18)","HIGH (19-36)")</f>
        <v>HIGH (19-36)</v>
      </c>
      <c r="G2752">
        <f>INT((D2752-1)/6)+1</f>
        <v>5</v>
      </c>
      <c r="H2752">
        <f>MOD(D2752-1,6)+1</f>
        <v>2</v>
      </c>
      <c r="I2752">
        <f>37-D2752</f>
        <v>11</v>
      </c>
      <c r="J2752">
        <f>ABS(D2752-D2753)</f>
        <v>7</v>
      </c>
    </row>
    <row r="2753">
      <c r="A2753">
        <v>24818</v>
      </c>
      <c r="B2753" t="str">
        <v>2024-09-04</v>
      </c>
      <c r="C2753" t="str">
        <v>Morning</v>
      </c>
      <c r="D2753">
        <v>33</v>
      </c>
      <c r="E2753" t="str">
        <f>IF(MOD(D2753,2)=0,"EVEN","ODD")</f>
        <v>ODD</v>
      </c>
      <c r="F2753" t="str">
        <f>IF(D2753&lt;=18,"LOW (1-18)","HIGH (19-36)")</f>
        <v>HIGH (19-36)</v>
      </c>
      <c r="G2753">
        <f>INT((D2753-1)/6)+1</f>
        <v>6</v>
      </c>
      <c r="H2753">
        <f>MOD(D2753-1,6)+1</f>
        <v>3</v>
      </c>
      <c r="I2753">
        <f>37-D2753</f>
        <v>4</v>
      </c>
      <c r="J2753">
        <f>ABS(D2753-D2754)</f>
        <v>23</v>
      </c>
    </row>
    <row r="2754">
      <c r="A2754">
        <v>24817</v>
      </c>
      <c r="B2754" t="str">
        <v>2024-09-03</v>
      </c>
      <c r="C2754" t="str">
        <v>Evening</v>
      </c>
      <c r="D2754">
        <v>10</v>
      </c>
      <c r="E2754" t="str">
        <f>IF(MOD(D2754,2)=0,"EVEN","ODD")</f>
        <v>EVEN</v>
      </c>
      <c r="F2754" t="str">
        <f>IF(D2754&lt;=18,"LOW (1-18)","HIGH (19-36)")</f>
        <v>LOW (1-18)</v>
      </c>
      <c r="G2754">
        <f>INT((D2754-1)/6)+1</f>
        <v>2</v>
      </c>
      <c r="H2754">
        <f>MOD(D2754-1,6)+1</f>
        <v>4</v>
      </c>
      <c r="I2754">
        <f>37-D2754</f>
        <v>27</v>
      </c>
      <c r="J2754">
        <f>ABS(D2754-D2755)</f>
        <v>7</v>
      </c>
    </row>
    <row r="2755">
      <c r="A2755">
        <v>24816</v>
      </c>
      <c r="B2755" t="str">
        <v>2024-09-03</v>
      </c>
      <c r="C2755" t="str">
        <v>Afternoon</v>
      </c>
      <c r="D2755">
        <v>3</v>
      </c>
      <c r="E2755" t="str">
        <f>IF(MOD(D2755,2)=0,"EVEN","ODD")</f>
        <v>ODD</v>
      </c>
      <c r="F2755" t="str">
        <f>IF(D2755&lt;=18,"LOW (1-18)","HIGH (19-36)")</f>
        <v>LOW (1-18)</v>
      </c>
      <c r="G2755">
        <f>INT((D2755-1)/6)+1</f>
        <v>1</v>
      </c>
      <c r="H2755">
        <f>MOD(D2755-1,6)+1</f>
        <v>3</v>
      </c>
      <c r="I2755">
        <f>37-D2755</f>
        <v>34</v>
      </c>
      <c r="J2755">
        <f>ABS(D2755-D2756)</f>
        <v>2</v>
      </c>
    </row>
    <row r="2756">
      <c r="A2756">
        <v>24815</v>
      </c>
      <c r="B2756" t="str">
        <v>2024-09-03</v>
      </c>
      <c r="C2756" t="str">
        <v>Midday</v>
      </c>
      <c r="D2756">
        <v>1</v>
      </c>
      <c r="E2756" t="str">
        <f>IF(MOD(D2756,2)=0,"EVEN","ODD")</f>
        <v>ODD</v>
      </c>
      <c r="F2756" t="str">
        <f>IF(D2756&lt;=18,"LOW (1-18)","HIGH (19-36)")</f>
        <v>LOW (1-18)</v>
      </c>
      <c r="G2756">
        <f>INT((D2756-1)/6)+1</f>
        <v>1</v>
      </c>
      <c r="H2756">
        <f>MOD(D2756-1,6)+1</f>
        <v>1</v>
      </c>
      <c r="I2756">
        <f>37-D2756</f>
        <v>36</v>
      </c>
      <c r="J2756">
        <f>ABS(D2756-D2757)</f>
        <v>18</v>
      </c>
    </row>
    <row r="2757">
      <c r="A2757">
        <v>24814</v>
      </c>
      <c r="B2757" t="str">
        <v>2024-09-03</v>
      </c>
      <c r="C2757" t="str">
        <v>Morning</v>
      </c>
      <c r="D2757">
        <v>19</v>
      </c>
      <c r="E2757" t="str">
        <f>IF(MOD(D2757,2)=0,"EVEN","ODD")</f>
        <v>ODD</v>
      </c>
      <c r="F2757" t="str">
        <f>IF(D2757&lt;=18,"LOW (1-18)","HIGH (19-36)")</f>
        <v>HIGH (19-36)</v>
      </c>
      <c r="G2757">
        <f>INT((D2757-1)/6)+1</f>
        <v>4</v>
      </c>
      <c r="H2757">
        <f>MOD(D2757-1,6)+1</f>
        <v>1</v>
      </c>
      <c r="I2757">
        <f>37-D2757</f>
        <v>18</v>
      </c>
      <c r="J2757">
        <f>ABS(D2757-D2758)</f>
        <v>14</v>
      </c>
    </row>
    <row r="2758">
      <c r="A2758">
        <v>24813</v>
      </c>
      <c r="B2758" t="str">
        <v>2024-09-02</v>
      </c>
      <c r="C2758" t="str">
        <v>Evening</v>
      </c>
      <c r="D2758">
        <v>5</v>
      </c>
      <c r="E2758" t="str">
        <f>IF(MOD(D2758,2)=0,"EVEN","ODD")</f>
        <v>ODD</v>
      </c>
      <c r="F2758" t="str">
        <f>IF(D2758&lt;=18,"LOW (1-18)","HIGH (19-36)")</f>
        <v>LOW (1-18)</v>
      </c>
      <c r="G2758">
        <f>INT((D2758-1)/6)+1</f>
        <v>1</v>
      </c>
      <c r="H2758">
        <f>MOD(D2758-1,6)+1</f>
        <v>5</v>
      </c>
      <c r="I2758">
        <f>37-D2758</f>
        <v>32</v>
      </c>
      <c r="J2758">
        <f>ABS(D2758-D2759)</f>
        <v>8</v>
      </c>
    </row>
    <row r="2759">
      <c r="A2759">
        <v>24812</v>
      </c>
      <c r="B2759" t="str">
        <v>2024-09-02</v>
      </c>
      <c r="C2759" t="str">
        <v>Afternoon</v>
      </c>
      <c r="D2759">
        <v>13</v>
      </c>
      <c r="E2759" t="str">
        <f>IF(MOD(D2759,2)=0,"EVEN","ODD")</f>
        <v>ODD</v>
      </c>
      <c r="F2759" t="str">
        <f>IF(D2759&lt;=18,"LOW (1-18)","HIGH (19-36)")</f>
        <v>LOW (1-18)</v>
      </c>
      <c r="G2759">
        <f>INT((D2759-1)/6)+1</f>
        <v>3</v>
      </c>
      <c r="H2759">
        <f>MOD(D2759-1,6)+1</f>
        <v>1</v>
      </c>
      <c r="I2759">
        <f>37-D2759</f>
        <v>24</v>
      </c>
      <c r="J2759">
        <f>ABS(D2759-D2760)</f>
        <v>16</v>
      </c>
    </row>
    <row r="2760">
      <c r="A2760">
        <v>24811</v>
      </c>
      <c r="B2760" t="str">
        <v>2024-09-02</v>
      </c>
      <c r="C2760" t="str">
        <v>Midday</v>
      </c>
      <c r="D2760">
        <v>29</v>
      </c>
      <c r="E2760" t="str">
        <f>IF(MOD(D2760,2)=0,"EVEN","ODD")</f>
        <v>ODD</v>
      </c>
      <c r="F2760" t="str">
        <f>IF(D2760&lt;=18,"LOW (1-18)","HIGH (19-36)")</f>
        <v>HIGH (19-36)</v>
      </c>
      <c r="G2760">
        <f>INT((D2760-1)/6)+1</f>
        <v>5</v>
      </c>
      <c r="H2760">
        <f>MOD(D2760-1,6)+1</f>
        <v>5</v>
      </c>
      <c r="I2760">
        <f>37-D2760</f>
        <v>8</v>
      </c>
      <c r="J2760">
        <f>ABS(D2760-D2761)</f>
        <v>14</v>
      </c>
    </row>
    <row r="2761">
      <c r="A2761">
        <v>24810</v>
      </c>
      <c r="B2761" t="str">
        <v>2024-09-02</v>
      </c>
      <c r="C2761" t="str">
        <v>Morning</v>
      </c>
      <c r="D2761">
        <v>15</v>
      </c>
      <c r="E2761" t="str">
        <f>IF(MOD(D2761,2)=0,"EVEN","ODD")</f>
        <v>ODD</v>
      </c>
      <c r="F2761" t="str">
        <f>IF(D2761&lt;=18,"LOW (1-18)","HIGH (19-36)")</f>
        <v>LOW (1-18)</v>
      </c>
      <c r="G2761">
        <f>INT((D2761-1)/6)+1</f>
        <v>3</v>
      </c>
      <c r="H2761">
        <f>MOD(D2761-1,6)+1</f>
        <v>3</v>
      </c>
      <c r="I2761">
        <f>37-D2761</f>
        <v>22</v>
      </c>
      <c r="J2761">
        <f>ABS(D2761-D2762)</f>
        <v>12</v>
      </c>
    </row>
    <row r="2762">
      <c r="A2762">
        <v>24809</v>
      </c>
      <c r="B2762" t="str">
        <v>2024-08-31</v>
      </c>
      <c r="C2762" t="str">
        <v>Evening</v>
      </c>
      <c r="D2762">
        <v>3</v>
      </c>
      <c r="E2762" t="str">
        <f>IF(MOD(D2762,2)=0,"EVEN","ODD")</f>
        <v>ODD</v>
      </c>
      <c r="F2762" t="str">
        <f>IF(D2762&lt;=18,"LOW (1-18)","HIGH (19-36)")</f>
        <v>LOW (1-18)</v>
      </c>
      <c r="G2762">
        <f>INT((D2762-1)/6)+1</f>
        <v>1</v>
      </c>
      <c r="H2762">
        <f>MOD(D2762-1,6)+1</f>
        <v>3</v>
      </c>
      <c r="I2762">
        <f>37-D2762</f>
        <v>34</v>
      </c>
      <c r="J2762">
        <f>ABS(D2762-D2763)</f>
        <v>11</v>
      </c>
    </row>
    <row r="2763">
      <c r="A2763">
        <v>24808</v>
      </c>
      <c r="B2763" t="str">
        <v>2024-08-31</v>
      </c>
      <c r="C2763" t="str">
        <v>Afternoon</v>
      </c>
      <c r="D2763">
        <v>14</v>
      </c>
      <c r="E2763" t="str">
        <f>IF(MOD(D2763,2)=0,"EVEN","ODD")</f>
        <v>EVEN</v>
      </c>
      <c r="F2763" t="str">
        <f>IF(D2763&lt;=18,"LOW (1-18)","HIGH (19-36)")</f>
        <v>LOW (1-18)</v>
      </c>
      <c r="G2763">
        <f>INT((D2763-1)/6)+1</f>
        <v>3</v>
      </c>
      <c r="H2763">
        <f>MOD(D2763-1,6)+1</f>
        <v>2</v>
      </c>
      <c r="I2763">
        <f>37-D2763</f>
        <v>23</v>
      </c>
      <c r="J2763">
        <f>ABS(D2763-D2764)</f>
        <v>14</v>
      </c>
    </row>
    <row r="2764">
      <c r="A2764">
        <v>24807</v>
      </c>
      <c r="B2764" t="str">
        <v>2024-08-31</v>
      </c>
      <c r="C2764" t="str">
        <v>Midday</v>
      </c>
      <c r="D2764">
        <v>28</v>
      </c>
      <c r="E2764" t="str">
        <f>IF(MOD(D2764,2)=0,"EVEN","ODD")</f>
        <v>EVEN</v>
      </c>
      <c r="F2764" t="str">
        <f>IF(D2764&lt;=18,"LOW (1-18)","HIGH (19-36)")</f>
        <v>HIGH (19-36)</v>
      </c>
      <c r="G2764">
        <f>INT((D2764-1)/6)+1</f>
        <v>5</v>
      </c>
      <c r="H2764">
        <f>MOD(D2764-1,6)+1</f>
        <v>4</v>
      </c>
      <c r="I2764">
        <f>37-D2764</f>
        <v>9</v>
      </c>
      <c r="J2764">
        <f>ABS(D2764-D2765)</f>
        <v>1</v>
      </c>
    </row>
    <row r="2765">
      <c r="A2765">
        <v>24806</v>
      </c>
      <c r="B2765" t="str">
        <v>2024-08-31</v>
      </c>
      <c r="C2765" t="str">
        <v>Morning</v>
      </c>
      <c r="D2765">
        <v>27</v>
      </c>
      <c r="E2765" t="str">
        <f>IF(MOD(D2765,2)=0,"EVEN","ODD")</f>
        <v>ODD</v>
      </c>
      <c r="F2765" t="str">
        <f>IF(D2765&lt;=18,"LOW (1-18)","HIGH (19-36)")</f>
        <v>HIGH (19-36)</v>
      </c>
      <c r="G2765">
        <f>INT((D2765-1)/6)+1</f>
        <v>5</v>
      </c>
      <c r="H2765">
        <f>MOD(D2765-1,6)+1</f>
        <v>3</v>
      </c>
      <c r="I2765">
        <f>37-D2765</f>
        <v>10</v>
      </c>
      <c r="J2765">
        <f>ABS(D2765-D2766)</f>
        <v>9</v>
      </c>
    </row>
    <row r="2766">
      <c r="A2766">
        <v>24805</v>
      </c>
      <c r="B2766" t="str">
        <v>2024-08-30</v>
      </c>
      <c r="C2766" t="str">
        <v>Evening</v>
      </c>
      <c r="D2766">
        <v>36</v>
      </c>
      <c r="E2766" t="str">
        <f>IF(MOD(D2766,2)=0,"EVEN","ODD")</f>
        <v>EVEN</v>
      </c>
      <c r="F2766" t="str">
        <f>IF(D2766&lt;=18,"LOW (1-18)","HIGH (19-36)")</f>
        <v>HIGH (19-36)</v>
      </c>
      <c r="G2766">
        <f>INT((D2766-1)/6)+1</f>
        <v>6</v>
      </c>
      <c r="H2766">
        <f>MOD(D2766-1,6)+1</f>
        <v>6</v>
      </c>
      <c r="I2766">
        <f>37-D2766</f>
        <v>1</v>
      </c>
      <c r="J2766">
        <f>ABS(D2766-D2767)</f>
        <v>12</v>
      </c>
    </row>
    <row r="2767">
      <c r="A2767">
        <v>24804</v>
      </c>
      <c r="B2767" t="str">
        <v>2024-08-30</v>
      </c>
      <c r="C2767" t="str">
        <v>Afternoon</v>
      </c>
      <c r="D2767">
        <v>24</v>
      </c>
      <c r="E2767" t="str">
        <f>IF(MOD(D2767,2)=0,"EVEN","ODD")</f>
        <v>EVEN</v>
      </c>
      <c r="F2767" t="str">
        <f>IF(D2767&lt;=18,"LOW (1-18)","HIGH (19-36)")</f>
        <v>HIGH (19-36)</v>
      </c>
      <c r="G2767">
        <f>INT((D2767-1)/6)+1</f>
        <v>4</v>
      </c>
      <c r="H2767">
        <f>MOD(D2767-1,6)+1</f>
        <v>6</v>
      </c>
      <c r="I2767">
        <f>37-D2767</f>
        <v>13</v>
      </c>
      <c r="J2767">
        <f>ABS(D2767-D2768)</f>
        <v>9</v>
      </c>
    </row>
    <row r="2768">
      <c r="A2768">
        <v>24803</v>
      </c>
      <c r="B2768" t="str">
        <v>2024-08-30</v>
      </c>
      <c r="C2768" t="str">
        <v>Midday</v>
      </c>
      <c r="D2768">
        <v>33</v>
      </c>
      <c r="E2768" t="str">
        <f>IF(MOD(D2768,2)=0,"EVEN","ODD")</f>
        <v>ODD</v>
      </c>
      <c r="F2768" t="str">
        <f>IF(D2768&lt;=18,"LOW (1-18)","HIGH (19-36)")</f>
        <v>HIGH (19-36)</v>
      </c>
      <c r="G2768">
        <f>INT((D2768-1)/6)+1</f>
        <v>6</v>
      </c>
      <c r="H2768">
        <f>MOD(D2768-1,6)+1</f>
        <v>3</v>
      </c>
      <c r="I2768">
        <f>37-D2768</f>
        <v>4</v>
      </c>
      <c r="J2768">
        <f>ABS(D2768-D2769)</f>
        <v>21</v>
      </c>
    </row>
    <row r="2769">
      <c r="A2769">
        <v>24802</v>
      </c>
      <c r="B2769" t="str">
        <v>2024-08-30</v>
      </c>
      <c r="C2769" t="str">
        <v>Morning</v>
      </c>
      <c r="D2769">
        <v>12</v>
      </c>
      <c r="E2769" t="str">
        <f>IF(MOD(D2769,2)=0,"EVEN","ODD")</f>
        <v>EVEN</v>
      </c>
      <c r="F2769" t="str">
        <f>IF(D2769&lt;=18,"LOW (1-18)","HIGH (19-36)")</f>
        <v>LOW (1-18)</v>
      </c>
      <c r="G2769">
        <f>INT((D2769-1)/6)+1</f>
        <v>2</v>
      </c>
      <c r="H2769">
        <f>MOD(D2769-1,6)+1</f>
        <v>6</v>
      </c>
      <c r="I2769">
        <f>37-D2769</f>
        <v>25</v>
      </c>
      <c r="J2769">
        <f>ABS(D2769-D2770)</f>
        <v>18</v>
      </c>
    </row>
    <row r="2770">
      <c r="A2770">
        <v>24801</v>
      </c>
      <c r="B2770" t="str">
        <v>2024-08-29</v>
      </c>
      <c r="C2770" t="str">
        <v>Evening</v>
      </c>
      <c r="D2770">
        <v>30</v>
      </c>
      <c r="E2770" t="str">
        <f>IF(MOD(D2770,2)=0,"EVEN","ODD")</f>
        <v>EVEN</v>
      </c>
      <c r="F2770" t="str">
        <f>IF(D2770&lt;=18,"LOW (1-18)","HIGH (19-36)")</f>
        <v>HIGH (19-36)</v>
      </c>
      <c r="G2770">
        <f>INT((D2770-1)/6)+1</f>
        <v>5</v>
      </c>
      <c r="H2770">
        <f>MOD(D2770-1,6)+1</f>
        <v>6</v>
      </c>
      <c r="I2770">
        <f>37-D2770</f>
        <v>7</v>
      </c>
      <c r="J2770">
        <f>ABS(D2770-D2771)</f>
        <v>5</v>
      </c>
    </row>
    <row r="2771">
      <c r="A2771">
        <v>24800</v>
      </c>
      <c r="B2771" t="str">
        <v>2024-08-29</v>
      </c>
      <c r="C2771" t="str">
        <v>Afternoon</v>
      </c>
      <c r="D2771">
        <v>35</v>
      </c>
      <c r="E2771" t="str">
        <f>IF(MOD(D2771,2)=0,"EVEN","ODD")</f>
        <v>ODD</v>
      </c>
      <c r="F2771" t="str">
        <f>IF(D2771&lt;=18,"LOW (1-18)","HIGH (19-36)")</f>
        <v>HIGH (19-36)</v>
      </c>
      <c r="G2771">
        <f>INT((D2771-1)/6)+1</f>
        <v>6</v>
      </c>
      <c r="H2771">
        <f>MOD(D2771-1,6)+1</f>
        <v>5</v>
      </c>
      <c r="I2771">
        <f>37-D2771</f>
        <v>2</v>
      </c>
      <c r="J2771">
        <f>ABS(D2771-D2772)</f>
        <v>3</v>
      </c>
    </row>
    <row r="2772">
      <c r="A2772">
        <v>24799</v>
      </c>
      <c r="B2772" t="str">
        <v>2024-08-29</v>
      </c>
      <c r="C2772" t="str">
        <v>Midday</v>
      </c>
      <c r="D2772">
        <v>32</v>
      </c>
      <c r="E2772" t="str">
        <f>IF(MOD(D2772,2)=0,"EVEN","ODD")</f>
        <v>EVEN</v>
      </c>
      <c r="F2772" t="str">
        <f>IF(D2772&lt;=18,"LOW (1-18)","HIGH (19-36)")</f>
        <v>HIGH (19-36)</v>
      </c>
      <c r="G2772">
        <f>INT((D2772-1)/6)+1</f>
        <v>6</v>
      </c>
      <c r="H2772">
        <f>MOD(D2772-1,6)+1</f>
        <v>2</v>
      </c>
      <c r="I2772">
        <f>37-D2772</f>
        <v>5</v>
      </c>
      <c r="J2772">
        <f>ABS(D2772-D2773)</f>
        <v>16</v>
      </c>
    </row>
    <row r="2773">
      <c r="A2773">
        <v>24798</v>
      </c>
      <c r="B2773" t="str">
        <v>2024-08-29</v>
      </c>
      <c r="C2773" t="str">
        <v>Morning</v>
      </c>
      <c r="D2773">
        <v>16</v>
      </c>
      <c r="E2773" t="str">
        <f>IF(MOD(D2773,2)=0,"EVEN","ODD")</f>
        <v>EVEN</v>
      </c>
      <c r="F2773" t="str">
        <f>IF(D2773&lt;=18,"LOW (1-18)","HIGH (19-36)")</f>
        <v>LOW (1-18)</v>
      </c>
      <c r="G2773">
        <f>INT((D2773-1)/6)+1</f>
        <v>3</v>
      </c>
      <c r="H2773">
        <f>MOD(D2773-1,6)+1</f>
        <v>4</v>
      </c>
      <c r="I2773">
        <f>37-D2773</f>
        <v>21</v>
      </c>
      <c r="J2773">
        <f>ABS(D2773-D2774)</f>
        <v>20</v>
      </c>
    </row>
    <row r="2774">
      <c r="A2774">
        <v>24797</v>
      </c>
      <c r="B2774" t="str">
        <v>2024-08-28</v>
      </c>
      <c r="C2774" t="str">
        <v>Evening</v>
      </c>
      <c r="D2774">
        <v>36</v>
      </c>
      <c r="E2774" t="str">
        <f>IF(MOD(D2774,2)=0,"EVEN","ODD")</f>
        <v>EVEN</v>
      </c>
      <c r="F2774" t="str">
        <f>IF(D2774&lt;=18,"LOW (1-18)","HIGH (19-36)")</f>
        <v>HIGH (19-36)</v>
      </c>
      <c r="G2774">
        <f>INT((D2774-1)/6)+1</f>
        <v>6</v>
      </c>
      <c r="H2774">
        <f>MOD(D2774-1,6)+1</f>
        <v>6</v>
      </c>
      <c r="I2774">
        <f>37-D2774</f>
        <v>1</v>
      </c>
      <c r="J2774">
        <f>ABS(D2774-D2775)</f>
        <v>15</v>
      </c>
    </row>
    <row r="2775">
      <c r="A2775">
        <v>24796</v>
      </c>
      <c r="B2775" t="str">
        <v>2024-08-28</v>
      </c>
      <c r="C2775" t="str">
        <v>Afternoon</v>
      </c>
      <c r="D2775">
        <v>21</v>
      </c>
      <c r="E2775" t="str">
        <f>IF(MOD(D2775,2)=0,"EVEN","ODD")</f>
        <v>ODD</v>
      </c>
      <c r="F2775" t="str">
        <f>IF(D2775&lt;=18,"LOW (1-18)","HIGH (19-36)")</f>
        <v>HIGH (19-36)</v>
      </c>
      <c r="G2775">
        <f>INT((D2775-1)/6)+1</f>
        <v>4</v>
      </c>
      <c r="H2775">
        <f>MOD(D2775-1,6)+1</f>
        <v>3</v>
      </c>
      <c r="I2775">
        <f>37-D2775</f>
        <v>16</v>
      </c>
      <c r="J2775">
        <f>ABS(D2775-D2776)</f>
        <v>10</v>
      </c>
    </row>
    <row r="2776">
      <c r="A2776">
        <v>24795</v>
      </c>
      <c r="B2776" t="str">
        <v>2024-08-28</v>
      </c>
      <c r="C2776" t="str">
        <v>Midday</v>
      </c>
      <c r="D2776">
        <v>11</v>
      </c>
      <c r="E2776" t="str">
        <f>IF(MOD(D2776,2)=0,"EVEN","ODD")</f>
        <v>ODD</v>
      </c>
      <c r="F2776" t="str">
        <f>IF(D2776&lt;=18,"LOW (1-18)","HIGH (19-36)")</f>
        <v>LOW (1-18)</v>
      </c>
      <c r="G2776">
        <f>INT((D2776-1)/6)+1</f>
        <v>2</v>
      </c>
      <c r="H2776">
        <f>MOD(D2776-1,6)+1</f>
        <v>5</v>
      </c>
      <c r="I2776">
        <f>37-D2776</f>
        <v>26</v>
      </c>
      <c r="J2776">
        <f>ABS(D2776-D2777)</f>
        <v>19</v>
      </c>
    </row>
    <row r="2777">
      <c r="A2777">
        <v>24794</v>
      </c>
      <c r="B2777" t="str">
        <v>2024-08-28</v>
      </c>
      <c r="C2777" t="str">
        <v>Morning</v>
      </c>
      <c r="D2777">
        <v>30</v>
      </c>
      <c r="E2777" t="str">
        <f>IF(MOD(D2777,2)=0,"EVEN","ODD")</f>
        <v>EVEN</v>
      </c>
      <c r="F2777" t="str">
        <f>IF(D2777&lt;=18,"LOW (1-18)","HIGH (19-36)")</f>
        <v>HIGH (19-36)</v>
      </c>
      <c r="G2777">
        <f>INT((D2777-1)/6)+1</f>
        <v>5</v>
      </c>
      <c r="H2777">
        <f>MOD(D2777-1,6)+1</f>
        <v>6</v>
      </c>
      <c r="I2777">
        <f>37-D2777</f>
        <v>7</v>
      </c>
      <c r="J2777">
        <f>ABS(D2777-D2778)</f>
        <v>18</v>
      </c>
    </row>
    <row r="2778">
      <c r="A2778">
        <v>24793</v>
      </c>
      <c r="B2778" t="str">
        <v>2024-08-27</v>
      </c>
      <c r="C2778" t="str">
        <v>Evening</v>
      </c>
      <c r="D2778">
        <v>12</v>
      </c>
      <c r="E2778" t="str">
        <f>IF(MOD(D2778,2)=0,"EVEN","ODD")</f>
        <v>EVEN</v>
      </c>
      <c r="F2778" t="str">
        <f>IF(D2778&lt;=18,"LOW (1-18)","HIGH (19-36)")</f>
        <v>LOW (1-18)</v>
      </c>
      <c r="G2778">
        <f>INT((D2778-1)/6)+1</f>
        <v>2</v>
      </c>
      <c r="H2778">
        <f>MOD(D2778-1,6)+1</f>
        <v>6</v>
      </c>
      <c r="I2778">
        <f>37-D2778</f>
        <v>25</v>
      </c>
      <c r="J2778">
        <f>ABS(D2778-D2779)</f>
        <v>4</v>
      </c>
    </row>
    <row r="2779">
      <c r="A2779">
        <v>24792</v>
      </c>
      <c r="B2779" t="str">
        <v>2024-08-27</v>
      </c>
      <c r="C2779" t="str">
        <v>Afternoon</v>
      </c>
      <c r="D2779">
        <v>16</v>
      </c>
      <c r="E2779" t="str">
        <f>IF(MOD(D2779,2)=0,"EVEN","ODD")</f>
        <v>EVEN</v>
      </c>
      <c r="F2779" t="str">
        <f>IF(D2779&lt;=18,"LOW (1-18)","HIGH (19-36)")</f>
        <v>LOW (1-18)</v>
      </c>
      <c r="G2779">
        <f>INT((D2779-1)/6)+1</f>
        <v>3</v>
      </c>
      <c r="H2779">
        <f>MOD(D2779-1,6)+1</f>
        <v>4</v>
      </c>
      <c r="I2779">
        <f>37-D2779</f>
        <v>21</v>
      </c>
      <c r="J2779">
        <f>ABS(D2779-D2780)</f>
        <v>5</v>
      </c>
    </row>
    <row r="2780">
      <c r="A2780">
        <v>24791</v>
      </c>
      <c r="B2780" t="str">
        <v>2024-08-27</v>
      </c>
      <c r="C2780" t="str">
        <v>Midday</v>
      </c>
      <c r="D2780">
        <v>11</v>
      </c>
      <c r="E2780" t="str">
        <f>IF(MOD(D2780,2)=0,"EVEN","ODD")</f>
        <v>ODD</v>
      </c>
      <c r="F2780" t="str">
        <f>IF(D2780&lt;=18,"LOW (1-18)","HIGH (19-36)")</f>
        <v>LOW (1-18)</v>
      </c>
      <c r="G2780">
        <f>INT((D2780-1)/6)+1</f>
        <v>2</v>
      </c>
      <c r="H2780">
        <f>MOD(D2780-1,6)+1</f>
        <v>5</v>
      </c>
      <c r="I2780">
        <f>37-D2780</f>
        <v>26</v>
      </c>
      <c r="J2780">
        <f>ABS(D2780-D2781)</f>
        <v>7</v>
      </c>
    </row>
    <row r="2781">
      <c r="A2781">
        <v>24790</v>
      </c>
      <c r="B2781" t="str">
        <v>2024-08-27</v>
      </c>
      <c r="C2781" t="str">
        <v>Morning</v>
      </c>
      <c r="D2781">
        <v>4</v>
      </c>
      <c r="E2781" t="str">
        <f>IF(MOD(D2781,2)=0,"EVEN","ODD")</f>
        <v>EVEN</v>
      </c>
      <c r="F2781" t="str">
        <f>IF(D2781&lt;=18,"LOW (1-18)","HIGH (19-36)")</f>
        <v>LOW (1-18)</v>
      </c>
      <c r="G2781">
        <f>INT((D2781-1)/6)+1</f>
        <v>1</v>
      </c>
      <c r="H2781">
        <f>MOD(D2781-1,6)+1</f>
        <v>4</v>
      </c>
      <c r="I2781">
        <f>37-D2781</f>
        <v>33</v>
      </c>
      <c r="J2781">
        <f>ABS(D2781-D2782)</f>
        <v>12</v>
      </c>
    </row>
    <row r="2782">
      <c r="A2782">
        <v>24789</v>
      </c>
      <c r="B2782" t="str">
        <v>2024-08-26</v>
      </c>
      <c r="C2782" t="str">
        <v>Evening</v>
      </c>
      <c r="D2782">
        <v>16</v>
      </c>
      <c r="E2782" t="str">
        <f>IF(MOD(D2782,2)=0,"EVEN","ODD")</f>
        <v>EVEN</v>
      </c>
      <c r="F2782" t="str">
        <f>IF(D2782&lt;=18,"LOW (1-18)","HIGH (19-36)")</f>
        <v>LOW (1-18)</v>
      </c>
      <c r="G2782">
        <f>INT((D2782-1)/6)+1</f>
        <v>3</v>
      </c>
      <c r="H2782">
        <f>MOD(D2782-1,6)+1</f>
        <v>4</v>
      </c>
      <c r="I2782">
        <f>37-D2782</f>
        <v>21</v>
      </c>
      <c r="J2782">
        <f>ABS(D2782-D2783)</f>
        <v>8</v>
      </c>
    </row>
    <row r="2783">
      <c r="A2783">
        <v>24788</v>
      </c>
      <c r="B2783" t="str">
        <v>2024-08-26</v>
      </c>
      <c r="C2783" t="str">
        <v>Afternoon</v>
      </c>
      <c r="D2783">
        <v>8</v>
      </c>
      <c r="E2783" t="str">
        <f>IF(MOD(D2783,2)=0,"EVEN","ODD")</f>
        <v>EVEN</v>
      </c>
      <c r="F2783" t="str">
        <f>IF(D2783&lt;=18,"LOW (1-18)","HIGH (19-36)")</f>
        <v>LOW (1-18)</v>
      </c>
      <c r="G2783">
        <f>INT((D2783-1)/6)+1</f>
        <v>2</v>
      </c>
      <c r="H2783">
        <f>MOD(D2783-1,6)+1</f>
        <v>2</v>
      </c>
      <c r="I2783">
        <f>37-D2783</f>
        <v>29</v>
      </c>
      <c r="J2783">
        <f>ABS(D2783-D2784)</f>
        <v>22</v>
      </c>
    </row>
    <row r="2784">
      <c r="A2784">
        <v>24787</v>
      </c>
      <c r="B2784" t="str">
        <v>2024-08-26</v>
      </c>
      <c r="C2784" t="str">
        <v>Midday</v>
      </c>
      <c r="D2784">
        <v>30</v>
      </c>
      <c r="E2784" t="str">
        <f>IF(MOD(D2784,2)=0,"EVEN","ODD")</f>
        <v>EVEN</v>
      </c>
      <c r="F2784" t="str">
        <f>IF(D2784&lt;=18,"LOW (1-18)","HIGH (19-36)")</f>
        <v>HIGH (19-36)</v>
      </c>
      <c r="G2784">
        <f>INT((D2784-1)/6)+1</f>
        <v>5</v>
      </c>
      <c r="H2784">
        <f>MOD(D2784-1,6)+1</f>
        <v>6</v>
      </c>
      <c r="I2784">
        <f>37-D2784</f>
        <v>7</v>
      </c>
      <c r="J2784">
        <f>ABS(D2784-D2785)</f>
        <v>4</v>
      </c>
    </row>
    <row r="2785">
      <c r="A2785">
        <v>24786</v>
      </c>
      <c r="B2785" t="str">
        <v>2024-08-26</v>
      </c>
      <c r="C2785" t="str">
        <v>Morning</v>
      </c>
      <c r="D2785">
        <v>34</v>
      </c>
      <c r="E2785" t="str">
        <f>IF(MOD(D2785,2)=0,"EVEN","ODD")</f>
        <v>EVEN</v>
      </c>
      <c r="F2785" t="str">
        <f>IF(D2785&lt;=18,"LOW (1-18)","HIGH (19-36)")</f>
        <v>HIGH (19-36)</v>
      </c>
      <c r="G2785">
        <f>INT((D2785-1)/6)+1</f>
        <v>6</v>
      </c>
      <c r="H2785">
        <f>MOD(D2785-1,6)+1</f>
        <v>4</v>
      </c>
      <c r="I2785">
        <f>37-D2785</f>
        <v>3</v>
      </c>
      <c r="J2785">
        <f>ABS(D2785-D2786)</f>
        <v>10</v>
      </c>
    </row>
    <row r="2786">
      <c r="A2786">
        <v>24785</v>
      </c>
      <c r="B2786" t="str">
        <v>2024-08-24</v>
      </c>
      <c r="C2786" t="str">
        <v>Evening</v>
      </c>
      <c r="D2786">
        <v>24</v>
      </c>
      <c r="E2786" t="str">
        <f>IF(MOD(D2786,2)=0,"EVEN","ODD")</f>
        <v>EVEN</v>
      </c>
      <c r="F2786" t="str">
        <f>IF(D2786&lt;=18,"LOW (1-18)","HIGH (19-36)")</f>
        <v>HIGH (19-36)</v>
      </c>
      <c r="G2786">
        <f>INT((D2786-1)/6)+1</f>
        <v>4</v>
      </c>
      <c r="H2786">
        <f>MOD(D2786-1,6)+1</f>
        <v>6</v>
      </c>
      <c r="I2786">
        <f>37-D2786</f>
        <v>13</v>
      </c>
      <c r="J2786">
        <f>ABS(D2786-D2787)</f>
        <v>9</v>
      </c>
    </row>
    <row r="2787">
      <c r="A2787">
        <v>24784</v>
      </c>
      <c r="B2787" t="str">
        <v>2024-08-24</v>
      </c>
      <c r="C2787" t="str">
        <v>Afternoon</v>
      </c>
      <c r="D2787">
        <v>33</v>
      </c>
      <c r="E2787" t="str">
        <f>IF(MOD(D2787,2)=0,"EVEN","ODD")</f>
        <v>ODD</v>
      </c>
      <c r="F2787" t="str">
        <f>IF(D2787&lt;=18,"LOW (1-18)","HIGH (19-36)")</f>
        <v>HIGH (19-36)</v>
      </c>
      <c r="G2787">
        <f>INT((D2787-1)/6)+1</f>
        <v>6</v>
      </c>
      <c r="H2787">
        <f>MOD(D2787-1,6)+1</f>
        <v>3</v>
      </c>
      <c r="I2787">
        <f>37-D2787</f>
        <v>4</v>
      </c>
      <c r="J2787">
        <f>ABS(D2787-D2788)</f>
        <v>10</v>
      </c>
    </row>
    <row r="2788">
      <c r="A2788">
        <v>24783</v>
      </c>
      <c r="B2788" t="str">
        <v>2024-08-24</v>
      </c>
      <c r="C2788" t="str">
        <v>Midday</v>
      </c>
      <c r="D2788">
        <v>23</v>
      </c>
      <c r="E2788" t="str">
        <f>IF(MOD(D2788,2)=0,"EVEN","ODD")</f>
        <v>ODD</v>
      </c>
      <c r="F2788" t="str">
        <f>IF(D2788&lt;=18,"LOW (1-18)","HIGH (19-36)")</f>
        <v>HIGH (19-36)</v>
      </c>
      <c r="G2788">
        <f>INT((D2788-1)/6)+1</f>
        <v>4</v>
      </c>
      <c r="H2788">
        <f>MOD(D2788-1,6)+1</f>
        <v>5</v>
      </c>
      <c r="I2788">
        <f>37-D2788</f>
        <v>14</v>
      </c>
      <c r="J2788">
        <f>ABS(D2788-D2789)</f>
        <v>15</v>
      </c>
    </row>
    <row r="2789">
      <c r="A2789">
        <v>24782</v>
      </c>
      <c r="B2789" t="str">
        <v>2024-08-24</v>
      </c>
      <c r="C2789" t="str">
        <v>Morning</v>
      </c>
      <c r="D2789">
        <v>8</v>
      </c>
      <c r="E2789" t="str">
        <f>IF(MOD(D2789,2)=0,"EVEN","ODD")</f>
        <v>EVEN</v>
      </c>
      <c r="F2789" t="str">
        <f>IF(D2789&lt;=18,"LOW (1-18)","HIGH (19-36)")</f>
        <v>LOW (1-18)</v>
      </c>
      <c r="G2789">
        <f>INT((D2789-1)/6)+1</f>
        <v>2</v>
      </c>
      <c r="H2789">
        <f>MOD(D2789-1,6)+1</f>
        <v>2</v>
      </c>
      <c r="I2789">
        <f>37-D2789</f>
        <v>29</v>
      </c>
      <c r="J2789">
        <f>ABS(D2789-D2790)</f>
        <v>4</v>
      </c>
    </row>
    <row r="2790">
      <c r="A2790">
        <v>24781</v>
      </c>
      <c r="B2790" t="str">
        <v>2024-08-23</v>
      </c>
      <c r="C2790" t="str">
        <v>Evening</v>
      </c>
      <c r="D2790">
        <v>12</v>
      </c>
      <c r="E2790" t="str">
        <f>IF(MOD(D2790,2)=0,"EVEN","ODD")</f>
        <v>EVEN</v>
      </c>
      <c r="F2790" t="str">
        <f>IF(D2790&lt;=18,"LOW (1-18)","HIGH (19-36)")</f>
        <v>LOW (1-18)</v>
      </c>
      <c r="G2790">
        <f>INT((D2790-1)/6)+1</f>
        <v>2</v>
      </c>
      <c r="H2790">
        <f>MOD(D2790-1,6)+1</f>
        <v>6</v>
      </c>
      <c r="I2790">
        <f>37-D2790</f>
        <v>25</v>
      </c>
      <c r="J2790">
        <f>ABS(D2790-D2791)</f>
        <v>7</v>
      </c>
    </row>
    <row r="2791">
      <c r="A2791">
        <v>24780</v>
      </c>
      <c r="B2791" t="str">
        <v>2024-08-23</v>
      </c>
      <c r="C2791" t="str">
        <v>Afternoon</v>
      </c>
      <c r="D2791">
        <v>19</v>
      </c>
      <c r="E2791" t="str">
        <f>IF(MOD(D2791,2)=0,"EVEN","ODD")</f>
        <v>ODD</v>
      </c>
      <c r="F2791" t="str">
        <f>IF(D2791&lt;=18,"LOW (1-18)","HIGH (19-36)")</f>
        <v>HIGH (19-36)</v>
      </c>
      <c r="G2791">
        <f>INT((D2791-1)/6)+1</f>
        <v>4</v>
      </c>
      <c r="H2791">
        <f>MOD(D2791-1,6)+1</f>
        <v>1</v>
      </c>
      <c r="I2791">
        <f>37-D2791</f>
        <v>18</v>
      </c>
      <c r="J2791">
        <f>ABS(D2791-D2792)</f>
        <v>4</v>
      </c>
    </row>
    <row r="2792">
      <c r="A2792">
        <v>24779</v>
      </c>
      <c r="B2792" t="str">
        <v>2024-08-23</v>
      </c>
      <c r="C2792" t="str">
        <v>Midday</v>
      </c>
      <c r="D2792">
        <v>15</v>
      </c>
      <c r="E2792" t="str">
        <f>IF(MOD(D2792,2)=0,"EVEN","ODD")</f>
        <v>ODD</v>
      </c>
      <c r="F2792" t="str">
        <f>IF(D2792&lt;=18,"LOW (1-18)","HIGH (19-36)")</f>
        <v>LOW (1-18)</v>
      </c>
      <c r="G2792">
        <f>INT((D2792-1)/6)+1</f>
        <v>3</v>
      </c>
      <c r="H2792">
        <f>MOD(D2792-1,6)+1</f>
        <v>3</v>
      </c>
      <c r="I2792">
        <f>37-D2792</f>
        <v>22</v>
      </c>
      <c r="J2792">
        <f>ABS(D2792-D2793)</f>
        <v>7</v>
      </c>
    </row>
    <row r="2793">
      <c r="A2793">
        <v>24778</v>
      </c>
      <c r="B2793" t="str">
        <v>2024-08-23</v>
      </c>
      <c r="C2793" t="str">
        <v>Morning</v>
      </c>
      <c r="D2793">
        <v>22</v>
      </c>
      <c r="E2793" t="str">
        <f>IF(MOD(D2793,2)=0,"EVEN","ODD")</f>
        <v>EVEN</v>
      </c>
      <c r="F2793" t="str">
        <f>IF(D2793&lt;=18,"LOW (1-18)","HIGH (19-36)")</f>
        <v>HIGH (19-36)</v>
      </c>
      <c r="G2793">
        <f>INT((D2793-1)/6)+1</f>
        <v>4</v>
      </c>
      <c r="H2793">
        <f>MOD(D2793-1,6)+1</f>
        <v>4</v>
      </c>
      <c r="I2793">
        <f>37-D2793</f>
        <v>15</v>
      </c>
      <c r="J2793">
        <f>ABS(D2793-D2794)</f>
        <v>1</v>
      </c>
    </row>
    <row r="2794">
      <c r="A2794">
        <v>24777</v>
      </c>
      <c r="B2794" t="str">
        <v>2024-08-22</v>
      </c>
      <c r="C2794" t="str">
        <v>Evening</v>
      </c>
      <c r="D2794">
        <v>21</v>
      </c>
      <c r="E2794" t="str">
        <f>IF(MOD(D2794,2)=0,"EVEN","ODD")</f>
        <v>ODD</v>
      </c>
      <c r="F2794" t="str">
        <f>IF(D2794&lt;=18,"LOW (1-18)","HIGH (19-36)")</f>
        <v>HIGH (19-36)</v>
      </c>
      <c r="G2794">
        <f>INT((D2794-1)/6)+1</f>
        <v>4</v>
      </c>
      <c r="H2794">
        <f>MOD(D2794-1,6)+1</f>
        <v>3</v>
      </c>
      <c r="I2794">
        <f>37-D2794</f>
        <v>16</v>
      </c>
      <c r="J2794">
        <f>ABS(D2794-D2795)</f>
        <v>6</v>
      </c>
    </row>
    <row r="2795">
      <c r="A2795">
        <v>24776</v>
      </c>
      <c r="B2795" t="str">
        <v>2024-08-22</v>
      </c>
      <c r="C2795" t="str">
        <v>Afternoon</v>
      </c>
      <c r="D2795">
        <v>27</v>
      </c>
      <c r="E2795" t="str">
        <f>IF(MOD(D2795,2)=0,"EVEN","ODD")</f>
        <v>ODD</v>
      </c>
      <c r="F2795" t="str">
        <f>IF(D2795&lt;=18,"LOW (1-18)","HIGH (19-36)")</f>
        <v>HIGH (19-36)</v>
      </c>
      <c r="G2795">
        <f>INT((D2795-1)/6)+1</f>
        <v>5</v>
      </c>
      <c r="H2795">
        <f>MOD(D2795-1,6)+1</f>
        <v>3</v>
      </c>
      <c r="I2795">
        <f>37-D2795</f>
        <v>10</v>
      </c>
      <c r="J2795">
        <f>ABS(D2795-D2796)</f>
        <v>3</v>
      </c>
    </row>
    <row r="2796">
      <c r="A2796">
        <v>24775</v>
      </c>
      <c r="B2796" t="str">
        <v>2024-08-22</v>
      </c>
      <c r="C2796" t="str">
        <v>Midday</v>
      </c>
      <c r="D2796">
        <v>24</v>
      </c>
      <c r="E2796" t="str">
        <f>IF(MOD(D2796,2)=0,"EVEN","ODD")</f>
        <v>EVEN</v>
      </c>
      <c r="F2796" t="str">
        <f>IF(D2796&lt;=18,"LOW (1-18)","HIGH (19-36)")</f>
        <v>HIGH (19-36)</v>
      </c>
      <c r="G2796">
        <f>INT((D2796-1)/6)+1</f>
        <v>4</v>
      </c>
      <c r="H2796">
        <f>MOD(D2796-1,6)+1</f>
        <v>6</v>
      </c>
      <c r="I2796">
        <f>37-D2796</f>
        <v>13</v>
      </c>
      <c r="J2796">
        <f>ABS(D2796-D2797)</f>
        <v>4</v>
      </c>
    </row>
    <row r="2797">
      <c r="A2797">
        <v>24774</v>
      </c>
      <c r="B2797" t="str">
        <v>2024-08-22</v>
      </c>
      <c r="C2797" t="str">
        <v>Morning</v>
      </c>
      <c r="D2797">
        <v>20</v>
      </c>
      <c r="E2797" t="str">
        <f>IF(MOD(D2797,2)=0,"EVEN","ODD")</f>
        <v>EVEN</v>
      </c>
      <c r="F2797" t="str">
        <f>IF(D2797&lt;=18,"LOW (1-18)","HIGH (19-36)")</f>
        <v>HIGH (19-36)</v>
      </c>
      <c r="G2797">
        <f>INT((D2797-1)/6)+1</f>
        <v>4</v>
      </c>
      <c r="H2797">
        <f>MOD(D2797-1,6)+1</f>
        <v>2</v>
      </c>
      <c r="I2797">
        <f>37-D2797</f>
        <v>17</v>
      </c>
      <c r="J2797">
        <f>ABS(D2797-D2798)</f>
        <v>15</v>
      </c>
    </row>
    <row r="2798">
      <c r="A2798">
        <v>24773</v>
      </c>
      <c r="B2798" t="str">
        <v>2024-08-21</v>
      </c>
      <c r="C2798" t="str">
        <v>Evening</v>
      </c>
      <c r="D2798">
        <v>35</v>
      </c>
      <c r="E2798" t="str">
        <f>IF(MOD(D2798,2)=0,"EVEN","ODD")</f>
        <v>ODD</v>
      </c>
      <c r="F2798" t="str">
        <f>IF(D2798&lt;=18,"LOW (1-18)","HIGH (19-36)")</f>
        <v>HIGH (19-36)</v>
      </c>
      <c r="G2798">
        <f>INT((D2798-1)/6)+1</f>
        <v>6</v>
      </c>
      <c r="H2798">
        <f>MOD(D2798-1,6)+1</f>
        <v>5</v>
      </c>
      <c r="I2798">
        <f>37-D2798</f>
        <v>2</v>
      </c>
      <c r="J2798">
        <f>ABS(D2798-D2799)</f>
        <v>22</v>
      </c>
    </row>
    <row r="2799">
      <c r="A2799">
        <v>24772</v>
      </c>
      <c r="B2799" t="str">
        <v>2024-08-21</v>
      </c>
      <c r="C2799" t="str">
        <v>Afternoon</v>
      </c>
      <c r="D2799">
        <v>13</v>
      </c>
      <c r="E2799" t="str">
        <f>IF(MOD(D2799,2)=0,"EVEN","ODD")</f>
        <v>ODD</v>
      </c>
      <c r="F2799" t="str">
        <f>IF(D2799&lt;=18,"LOW (1-18)","HIGH (19-36)")</f>
        <v>LOW (1-18)</v>
      </c>
      <c r="G2799">
        <f>INT((D2799-1)/6)+1</f>
        <v>3</v>
      </c>
      <c r="H2799">
        <f>MOD(D2799-1,6)+1</f>
        <v>1</v>
      </c>
      <c r="I2799">
        <f>37-D2799</f>
        <v>24</v>
      </c>
      <c r="J2799">
        <f>ABS(D2799-D2800)</f>
        <v>1</v>
      </c>
    </row>
    <row r="2800">
      <c r="A2800">
        <v>24771</v>
      </c>
      <c r="B2800" t="str">
        <v>2024-08-21</v>
      </c>
      <c r="C2800" t="str">
        <v>Midday</v>
      </c>
      <c r="D2800">
        <v>12</v>
      </c>
      <c r="E2800" t="str">
        <f>IF(MOD(D2800,2)=0,"EVEN","ODD")</f>
        <v>EVEN</v>
      </c>
      <c r="F2800" t="str">
        <f>IF(D2800&lt;=18,"LOW (1-18)","HIGH (19-36)")</f>
        <v>LOW (1-18)</v>
      </c>
      <c r="G2800">
        <f>INT((D2800-1)/6)+1</f>
        <v>2</v>
      </c>
      <c r="H2800">
        <f>MOD(D2800-1,6)+1</f>
        <v>6</v>
      </c>
      <c r="I2800">
        <f>37-D2800</f>
        <v>25</v>
      </c>
      <c r="J2800">
        <f>ABS(D2800-D2801)</f>
        <v>12</v>
      </c>
    </row>
    <row r="2801">
      <c r="A2801">
        <v>24770</v>
      </c>
      <c r="B2801" t="str">
        <v>2024-08-21</v>
      </c>
      <c r="C2801" t="str">
        <v>Morning</v>
      </c>
      <c r="D2801">
        <v>24</v>
      </c>
      <c r="E2801" t="str">
        <f>IF(MOD(D2801,2)=0,"EVEN","ODD")</f>
        <v>EVEN</v>
      </c>
      <c r="F2801" t="str">
        <f>IF(D2801&lt;=18,"LOW (1-18)","HIGH (19-36)")</f>
        <v>HIGH (19-36)</v>
      </c>
      <c r="G2801">
        <f>INT((D2801-1)/6)+1</f>
        <v>4</v>
      </c>
      <c r="H2801">
        <f>MOD(D2801-1,6)+1</f>
        <v>6</v>
      </c>
      <c r="I2801">
        <f>37-D2801</f>
        <v>13</v>
      </c>
      <c r="J2801">
        <f>ABS(D2801-D2802)</f>
        <v>18</v>
      </c>
    </row>
    <row r="2802">
      <c r="A2802">
        <v>24769</v>
      </c>
      <c r="B2802" t="str">
        <v>2024-08-20</v>
      </c>
      <c r="C2802" t="str">
        <v>Evening</v>
      </c>
      <c r="D2802">
        <v>6</v>
      </c>
      <c r="E2802" t="str">
        <f>IF(MOD(D2802,2)=0,"EVEN","ODD")</f>
        <v>EVEN</v>
      </c>
      <c r="F2802" t="str">
        <f>IF(D2802&lt;=18,"LOW (1-18)","HIGH (19-36)")</f>
        <v>LOW (1-18)</v>
      </c>
      <c r="G2802">
        <f>INT((D2802-1)/6)+1</f>
        <v>1</v>
      </c>
      <c r="H2802">
        <f>MOD(D2802-1,6)+1</f>
        <v>6</v>
      </c>
      <c r="I2802">
        <f>37-D2802</f>
        <v>31</v>
      </c>
      <c r="J2802">
        <f>ABS(D2802-D2803)</f>
        <v>17</v>
      </c>
    </row>
    <row r="2803">
      <c r="A2803">
        <v>24768</v>
      </c>
      <c r="B2803" t="str">
        <v>2024-08-20</v>
      </c>
      <c r="C2803" t="str">
        <v>Afternoon</v>
      </c>
      <c r="D2803">
        <v>23</v>
      </c>
      <c r="E2803" t="str">
        <f>IF(MOD(D2803,2)=0,"EVEN","ODD")</f>
        <v>ODD</v>
      </c>
      <c r="F2803" t="str">
        <f>IF(D2803&lt;=18,"LOW (1-18)","HIGH (19-36)")</f>
        <v>HIGH (19-36)</v>
      </c>
      <c r="G2803">
        <f>INT((D2803-1)/6)+1</f>
        <v>4</v>
      </c>
      <c r="H2803">
        <f>MOD(D2803-1,6)+1</f>
        <v>5</v>
      </c>
      <c r="I2803">
        <f>37-D2803</f>
        <v>14</v>
      </c>
      <c r="J2803">
        <f>ABS(D2803-D2804)</f>
        <v>10</v>
      </c>
    </row>
    <row r="2804">
      <c r="A2804">
        <v>24767</v>
      </c>
      <c r="B2804" t="str">
        <v>2024-08-20</v>
      </c>
      <c r="C2804" t="str">
        <v>Midday</v>
      </c>
      <c r="D2804">
        <v>13</v>
      </c>
      <c r="E2804" t="str">
        <f>IF(MOD(D2804,2)=0,"EVEN","ODD")</f>
        <v>ODD</v>
      </c>
      <c r="F2804" t="str">
        <f>IF(D2804&lt;=18,"LOW (1-18)","HIGH (19-36)")</f>
        <v>LOW (1-18)</v>
      </c>
      <c r="G2804">
        <f>INT((D2804-1)/6)+1</f>
        <v>3</v>
      </c>
      <c r="H2804">
        <f>MOD(D2804-1,6)+1</f>
        <v>1</v>
      </c>
      <c r="I2804">
        <f>37-D2804</f>
        <v>24</v>
      </c>
      <c r="J2804">
        <f>ABS(D2804-D2805)</f>
        <v>7</v>
      </c>
    </row>
    <row r="2805">
      <c r="A2805">
        <v>24766</v>
      </c>
      <c r="B2805" t="str">
        <v>2024-08-20</v>
      </c>
      <c r="C2805" t="str">
        <v>Morning</v>
      </c>
      <c r="D2805">
        <v>6</v>
      </c>
      <c r="E2805" t="str">
        <f>IF(MOD(D2805,2)=0,"EVEN","ODD")</f>
        <v>EVEN</v>
      </c>
      <c r="F2805" t="str">
        <f>IF(D2805&lt;=18,"LOW (1-18)","HIGH (19-36)")</f>
        <v>LOW (1-18)</v>
      </c>
      <c r="G2805">
        <f>INT((D2805-1)/6)+1</f>
        <v>1</v>
      </c>
      <c r="H2805">
        <f>MOD(D2805-1,6)+1</f>
        <v>6</v>
      </c>
      <c r="I2805">
        <f>37-D2805</f>
        <v>31</v>
      </c>
      <c r="J2805">
        <f>ABS(D2805-D2806)</f>
        <v>2</v>
      </c>
    </row>
    <row r="2806">
      <c r="A2806">
        <v>24765</v>
      </c>
      <c r="B2806" t="str">
        <v>2024-08-19</v>
      </c>
      <c r="C2806" t="str">
        <v>Evening</v>
      </c>
      <c r="D2806">
        <v>8</v>
      </c>
      <c r="E2806" t="str">
        <f>IF(MOD(D2806,2)=0,"EVEN","ODD")</f>
        <v>EVEN</v>
      </c>
      <c r="F2806" t="str">
        <f>IF(D2806&lt;=18,"LOW (1-18)","HIGH (19-36)")</f>
        <v>LOW (1-18)</v>
      </c>
      <c r="G2806">
        <f>INT((D2806-1)/6)+1</f>
        <v>2</v>
      </c>
      <c r="H2806">
        <f>MOD(D2806-1,6)+1</f>
        <v>2</v>
      </c>
      <c r="I2806">
        <f>37-D2806</f>
        <v>29</v>
      </c>
      <c r="J2806">
        <f>ABS(D2806-D2807)</f>
        <v>23</v>
      </c>
    </row>
    <row r="2807">
      <c r="A2807">
        <v>24764</v>
      </c>
      <c r="B2807" t="str">
        <v>2024-08-19</v>
      </c>
      <c r="C2807" t="str">
        <v>Afternoon</v>
      </c>
      <c r="D2807">
        <v>31</v>
      </c>
      <c r="E2807" t="str">
        <f>IF(MOD(D2807,2)=0,"EVEN","ODD")</f>
        <v>ODD</v>
      </c>
      <c r="F2807" t="str">
        <f>IF(D2807&lt;=18,"LOW (1-18)","HIGH (19-36)")</f>
        <v>HIGH (19-36)</v>
      </c>
      <c r="G2807">
        <f>INT((D2807-1)/6)+1</f>
        <v>6</v>
      </c>
      <c r="H2807">
        <f>MOD(D2807-1,6)+1</f>
        <v>1</v>
      </c>
      <c r="I2807">
        <f>37-D2807</f>
        <v>6</v>
      </c>
      <c r="J2807">
        <f>ABS(D2807-D2808)</f>
        <v>23</v>
      </c>
    </row>
    <row r="2808">
      <c r="A2808">
        <v>24763</v>
      </c>
      <c r="B2808" t="str">
        <v>2024-08-19</v>
      </c>
      <c r="C2808" t="str">
        <v>Midday</v>
      </c>
      <c r="D2808">
        <v>8</v>
      </c>
      <c r="E2808" t="str">
        <f>IF(MOD(D2808,2)=0,"EVEN","ODD")</f>
        <v>EVEN</v>
      </c>
      <c r="F2808" t="str">
        <f>IF(D2808&lt;=18,"LOW (1-18)","HIGH (19-36)")</f>
        <v>LOW (1-18)</v>
      </c>
      <c r="G2808">
        <f>INT((D2808-1)/6)+1</f>
        <v>2</v>
      </c>
      <c r="H2808">
        <f>MOD(D2808-1,6)+1</f>
        <v>2</v>
      </c>
      <c r="I2808">
        <f>37-D2808</f>
        <v>29</v>
      </c>
      <c r="J2808">
        <f>ABS(D2808-D2809)</f>
        <v>12</v>
      </c>
    </row>
    <row r="2809">
      <c r="A2809">
        <v>24762</v>
      </c>
      <c r="B2809" t="str">
        <v>2024-08-19</v>
      </c>
      <c r="C2809" t="str">
        <v>Morning</v>
      </c>
      <c r="D2809">
        <v>20</v>
      </c>
      <c r="E2809" t="str">
        <f>IF(MOD(D2809,2)=0,"EVEN","ODD")</f>
        <v>EVEN</v>
      </c>
      <c r="F2809" t="str">
        <f>IF(D2809&lt;=18,"LOW (1-18)","HIGH (19-36)")</f>
        <v>HIGH (19-36)</v>
      </c>
      <c r="G2809">
        <f>INT((D2809-1)/6)+1</f>
        <v>4</v>
      </c>
      <c r="H2809">
        <f>MOD(D2809-1,6)+1</f>
        <v>2</v>
      </c>
      <c r="I2809">
        <f>37-D2809</f>
        <v>17</v>
      </c>
      <c r="J2809">
        <f>ABS(D2809-D2810)</f>
        <v>3</v>
      </c>
    </row>
    <row r="2810">
      <c r="A2810">
        <v>24761</v>
      </c>
      <c r="B2810" t="str">
        <v>2024-08-17</v>
      </c>
      <c r="C2810" t="str">
        <v>Evening</v>
      </c>
      <c r="D2810">
        <v>23</v>
      </c>
      <c r="E2810" t="str">
        <f>IF(MOD(D2810,2)=0,"EVEN","ODD")</f>
        <v>ODD</v>
      </c>
      <c r="F2810" t="str">
        <f>IF(D2810&lt;=18,"LOW (1-18)","HIGH (19-36)")</f>
        <v>HIGH (19-36)</v>
      </c>
      <c r="G2810">
        <f>INT((D2810-1)/6)+1</f>
        <v>4</v>
      </c>
      <c r="H2810">
        <f>MOD(D2810-1,6)+1</f>
        <v>5</v>
      </c>
      <c r="I2810">
        <f>37-D2810</f>
        <v>14</v>
      </c>
      <c r="J2810">
        <f>ABS(D2810-D2811)</f>
        <v>9</v>
      </c>
    </row>
    <row r="2811">
      <c r="A2811">
        <v>24760</v>
      </c>
      <c r="B2811" t="str">
        <v>2024-08-17</v>
      </c>
      <c r="C2811" t="str">
        <v>Afternoon</v>
      </c>
      <c r="D2811">
        <v>32</v>
      </c>
      <c r="E2811" t="str">
        <f>IF(MOD(D2811,2)=0,"EVEN","ODD")</f>
        <v>EVEN</v>
      </c>
      <c r="F2811" t="str">
        <f>IF(D2811&lt;=18,"LOW (1-18)","HIGH (19-36)")</f>
        <v>HIGH (19-36)</v>
      </c>
      <c r="G2811">
        <f>INT((D2811-1)/6)+1</f>
        <v>6</v>
      </c>
      <c r="H2811">
        <f>MOD(D2811-1,6)+1</f>
        <v>2</v>
      </c>
      <c r="I2811">
        <f>37-D2811</f>
        <v>5</v>
      </c>
      <c r="J2811">
        <f>ABS(D2811-D2812)</f>
        <v>14</v>
      </c>
    </row>
    <row r="2812">
      <c r="A2812">
        <v>24759</v>
      </c>
      <c r="B2812" t="str">
        <v>2024-08-17</v>
      </c>
      <c r="C2812" t="str">
        <v>Midday</v>
      </c>
      <c r="D2812">
        <v>18</v>
      </c>
      <c r="E2812" t="str">
        <f>IF(MOD(D2812,2)=0,"EVEN","ODD")</f>
        <v>EVEN</v>
      </c>
      <c r="F2812" t="str">
        <f>IF(D2812&lt;=18,"LOW (1-18)","HIGH (19-36)")</f>
        <v>LOW (1-18)</v>
      </c>
      <c r="G2812">
        <f>INT((D2812-1)/6)+1</f>
        <v>3</v>
      </c>
      <c r="H2812">
        <f>MOD(D2812-1,6)+1</f>
        <v>6</v>
      </c>
      <c r="I2812">
        <f>37-D2812</f>
        <v>19</v>
      </c>
      <c r="J2812">
        <f>ABS(D2812-D2813)</f>
        <v>2</v>
      </c>
    </row>
    <row r="2813">
      <c r="A2813">
        <v>24758</v>
      </c>
      <c r="B2813" t="str">
        <v>2024-08-17</v>
      </c>
      <c r="C2813" t="str">
        <v>Morning</v>
      </c>
      <c r="D2813">
        <v>20</v>
      </c>
      <c r="E2813" t="str">
        <f>IF(MOD(D2813,2)=0,"EVEN","ODD")</f>
        <v>EVEN</v>
      </c>
      <c r="F2813" t="str">
        <f>IF(D2813&lt;=18,"LOW (1-18)","HIGH (19-36)")</f>
        <v>HIGH (19-36)</v>
      </c>
      <c r="G2813">
        <f>INT((D2813-1)/6)+1</f>
        <v>4</v>
      </c>
      <c r="H2813">
        <f>MOD(D2813-1,6)+1</f>
        <v>2</v>
      </c>
      <c r="I2813">
        <f>37-D2813</f>
        <v>17</v>
      </c>
      <c r="J2813">
        <f>ABS(D2813-D2814)</f>
        <v>7</v>
      </c>
    </row>
    <row r="2814">
      <c r="A2814">
        <v>24757</v>
      </c>
      <c r="B2814" t="str">
        <v>2024-08-16</v>
      </c>
      <c r="C2814" t="str">
        <v>Evening</v>
      </c>
      <c r="D2814">
        <v>13</v>
      </c>
      <c r="E2814" t="str">
        <f>IF(MOD(D2814,2)=0,"EVEN","ODD")</f>
        <v>ODD</v>
      </c>
      <c r="F2814" t="str">
        <f>IF(D2814&lt;=18,"LOW (1-18)","HIGH (19-36)")</f>
        <v>LOW (1-18)</v>
      </c>
      <c r="G2814">
        <f>INT((D2814-1)/6)+1</f>
        <v>3</v>
      </c>
      <c r="H2814">
        <f>MOD(D2814-1,6)+1</f>
        <v>1</v>
      </c>
      <c r="I2814">
        <f>37-D2814</f>
        <v>24</v>
      </c>
      <c r="J2814">
        <f>ABS(D2814-D2815)</f>
        <v>9</v>
      </c>
    </row>
    <row r="2815">
      <c r="A2815">
        <v>24756</v>
      </c>
      <c r="B2815" t="str">
        <v>2024-08-16</v>
      </c>
      <c r="C2815" t="str">
        <v>Afternoon</v>
      </c>
      <c r="D2815">
        <v>22</v>
      </c>
      <c r="E2815" t="str">
        <f>IF(MOD(D2815,2)=0,"EVEN","ODD")</f>
        <v>EVEN</v>
      </c>
      <c r="F2815" t="str">
        <f>IF(D2815&lt;=18,"LOW (1-18)","HIGH (19-36)")</f>
        <v>HIGH (19-36)</v>
      </c>
      <c r="G2815">
        <f>INT((D2815-1)/6)+1</f>
        <v>4</v>
      </c>
      <c r="H2815">
        <f>MOD(D2815-1,6)+1</f>
        <v>4</v>
      </c>
      <c r="I2815">
        <f>37-D2815</f>
        <v>15</v>
      </c>
      <c r="J2815">
        <f>ABS(D2815-D2816)</f>
        <v>16</v>
      </c>
    </row>
    <row r="2816">
      <c r="A2816">
        <v>24755</v>
      </c>
      <c r="B2816" t="str">
        <v>2024-08-16</v>
      </c>
      <c r="C2816" t="str">
        <v>Midday</v>
      </c>
      <c r="D2816">
        <v>6</v>
      </c>
      <c r="E2816" t="str">
        <f>IF(MOD(D2816,2)=0,"EVEN","ODD")</f>
        <v>EVEN</v>
      </c>
      <c r="F2816" t="str">
        <f>IF(D2816&lt;=18,"LOW (1-18)","HIGH (19-36)")</f>
        <v>LOW (1-18)</v>
      </c>
      <c r="G2816">
        <f>INT((D2816-1)/6)+1</f>
        <v>1</v>
      </c>
      <c r="H2816">
        <f>MOD(D2816-1,6)+1</f>
        <v>6</v>
      </c>
      <c r="I2816">
        <f>37-D2816</f>
        <v>31</v>
      </c>
      <c r="J2816">
        <f>ABS(D2816-D2817)</f>
        <v>3</v>
      </c>
    </row>
    <row r="2817">
      <c r="A2817">
        <v>24754</v>
      </c>
      <c r="B2817" t="str">
        <v>2024-08-16</v>
      </c>
      <c r="C2817" t="str">
        <v>Morning</v>
      </c>
      <c r="D2817">
        <v>9</v>
      </c>
      <c r="E2817" t="str">
        <f>IF(MOD(D2817,2)=0,"EVEN","ODD")</f>
        <v>ODD</v>
      </c>
      <c r="F2817" t="str">
        <f>IF(D2817&lt;=18,"LOW (1-18)","HIGH (19-36)")</f>
        <v>LOW (1-18)</v>
      </c>
      <c r="G2817">
        <f>INT((D2817-1)/6)+1</f>
        <v>2</v>
      </c>
      <c r="H2817">
        <f>MOD(D2817-1,6)+1</f>
        <v>3</v>
      </c>
      <c r="I2817">
        <f>37-D2817</f>
        <v>28</v>
      </c>
      <c r="J2817">
        <f>ABS(D2817-D2818)</f>
        <v>5</v>
      </c>
    </row>
    <row r="2818">
      <c r="A2818">
        <v>24753</v>
      </c>
      <c r="B2818" t="str">
        <v>2024-08-15</v>
      </c>
      <c r="C2818" t="str">
        <v>Evening</v>
      </c>
      <c r="D2818">
        <v>14</v>
      </c>
      <c r="E2818" t="str">
        <f>IF(MOD(D2818,2)=0,"EVEN","ODD")</f>
        <v>EVEN</v>
      </c>
      <c r="F2818" t="str">
        <f>IF(D2818&lt;=18,"LOW (1-18)","HIGH (19-36)")</f>
        <v>LOW (1-18)</v>
      </c>
      <c r="G2818">
        <f>INT((D2818-1)/6)+1</f>
        <v>3</v>
      </c>
      <c r="H2818">
        <f>MOD(D2818-1,6)+1</f>
        <v>2</v>
      </c>
      <c r="I2818">
        <f>37-D2818</f>
        <v>23</v>
      </c>
      <c r="J2818">
        <f>ABS(D2818-D2819)</f>
        <v>18</v>
      </c>
    </row>
    <row r="2819">
      <c r="A2819">
        <v>24752</v>
      </c>
      <c r="B2819" t="str">
        <v>2024-08-15</v>
      </c>
      <c r="C2819" t="str">
        <v>Afternoon</v>
      </c>
      <c r="D2819">
        <v>32</v>
      </c>
      <c r="E2819" t="str">
        <f>IF(MOD(D2819,2)=0,"EVEN","ODD")</f>
        <v>EVEN</v>
      </c>
      <c r="F2819" t="str">
        <f>IF(D2819&lt;=18,"LOW (1-18)","HIGH (19-36)")</f>
        <v>HIGH (19-36)</v>
      </c>
      <c r="G2819">
        <f>INT((D2819-1)/6)+1</f>
        <v>6</v>
      </c>
      <c r="H2819">
        <f>MOD(D2819-1,6)+1</f>
        <v>2</v>
      </c>
      <c r="I2819">
        <f>37-D2819</f>
        <v>5</v>
      </c>
      <c r="J2819">
        <f>ABS(D2819-D2820)</f>
        <v>25</v>
      </c>
    </row>
    <row r="2820">
      <c r="A2820">
        <v>24751</v>
      </c>
      <c r="B2820" t="str">
        <v>2024-08-15</v>
      </c>
      <c r="C2820" t="str">
        <v>Midday</v>
      </c>
      <c r="D2820">
        <v>7</v>
      </c>
      <c r="E2820" t="str">
        <f>IF(MOD(D2820,2)=0,"EVEN","ODD")</f>
        <v>ODD</v>
      </c>
      <c r="F2820" t="str">
        <f>IF(D2820&lt;=18,"LOW (1-18)","HIGH (19-36)")</f>
        <v>LOW (1-18)</v>
      </c>
      <c r="G2820">
        <f>INT((D2820-1)/6)+1</f>
        <v>2</v>
      </c>
      <c r="H2820">
        <f>MOD(D2820-1,6)+1</f>
        <v>1</v>
      </c>
      <c r="I2820">
        <f>37-D2820</f>
        <v>30</v>
      </c>
      <c r="J2820">
        <f>ABS(D2820-D2821)</f>
        <v>14</v>
      </c>
    </row>
    <row r="2821">
      <c r="A2821">
        <v>24750</v>
      </c>
      <c r="B2821" t="str">
        <v>2024-08-15</v>
      </c>
      <c r="C2821" t="str">
        <v>Morning</v>
      </c>
      <c r="D2821">
        <v>21</v>
      </c>
      <c r="E2821" t="str">
        <f>IF(MOD(D2821,2)=0,"EVEN","ODD")</f>
        <v>ODD</v>
      </c>
      <c r="F2821" t="str">
        <f>IF(D2821&lt;=18,"LOW (1-18)","HIGH (19-36)")</f>
        <v>HIGH (19-36)</v>
      </c>
      <c r="G2821">
        <f>INT((D2821-1)/6)+1</f>
        <v>4</v>
      </c>
      <c r="H2821">
        <f>MOD(D2821-1,6)+1</f>
        <v>3</v>
      </c>
      <c r="I2821">
        <f>37-D2821</f>
        <v>16</v>
      </c>
      <c r="J2821">
        <f>ABS(D2821-D2822)</f>
        <v>3</v>
      </c>
    </row>
    <row r="2822">
      <c r="A2822">
        <v>24749</v>
      </c>
      <c r="B2822" t="str">
        <v>2024-08-14</v>
      </c>
      <c r="C2822" t="str">
        <v>Evening</v>
      </c>
      <c r="D2822">
        <v>24</v>
      </c>
      <c r="E2822" t="str">
        <f>IF(MOD(D2822,2)=0,"EVEN","ODD")</f>
        <v>EVEN</v>
      </c>
      <c r="F2822" t="str">
        <f>IF(D2822&lt;=18,"LOW (1-18)","HIGH (19-36)")</f>
        <v>HIGH (19-36)</v>
      </c>
      <c r="G2822">
        <f>INT((D2822-1)/6)+1</f>
        <v>4</v>
      </c>
      <c r="H2822">
        <f>MOD(D2822-1,6)+1</f>
        <v>6</v>
      </c>
      <c r="I2822">
        <f>37-D2822</f>
        <v>13</v>
      </c>
      <c r="J2822">
        <f>ABS(D2822-D2823)</f>
        <v>21</v>
      </c>
    </row>
    <row r="2823">
      <c r="A2823">
        <v>24748</v>
      </c>
      <c r="B2823" t="str">
        <v>2024-08-14</v>
      </c>
      <c r="C2823" t="str">
        <v>Afternoon</v>
      </c>
      <c r="D2823">
        <v>3</v>
      </c>
      <c r="E2823" t="str">
        <f>IF(MOD(D2823,2)=0,"EVEN","ODD")</f>
        <v>ODD</v>
      </c>
      <c r="F2823" t="str">
        <f>IF(D2823&lt;=18,"LOW (1-18)","HIGH (19-36)")</f>
        <v>LOW (1-18)</v>
      </c>
      <c r="G2823">
        <f>INT((D2823-1)/6)+1</f>
        <v>1</v>
      </c>
      <c r="H2823">
        <f>MOD(D2823-1,6)+1</f>
        <v>3</v>
      </c>
      <c r="I2823">
        <f>37-D2823</f>
        <v>34</v>
      </c>
      <c r="J2823">
        <f>ABS(D2823-D2824)</f>
        <v>20</v>
      </c>
    </row>
    <row r="2824">
      <c r="A2824">
        <v>24747</v>
      </c>
      <c r="B2824" t="str">
        <v>2024-08-14</v>
      </c>
      <c r="C2824" t="str">
        <v>Midday</v>
      </c>
      <c r="D2824">
        <v>23</v>
      </c>
      <c r="E2824" t="str">
        <f>IF(MOD(D2824,2)=0,"EVEN","ODD")</f>
        <v>ODD</v>
      </c>
      <c r="F2824" t="str">
        <f>IF(D2824&lt;=18,"LOW (1-18)","HIGH (19-36)")</f>
        <v>HIGH (19-36)</v>
      </c>
      <c r="G2824">
        <f>INT((D2824-1)/6)+1</f>
        <v>4</v>
      </c>
      <c r="H2824">
        <f>MOD(D2824-1,6)+1</f>
        <v>5</v>
      </c>
      <c r="I2824">
        <f>37-D2824</f>
        <v>14</v>
      </c>
      <c r="J2824">
        <f>ABS(D2824-D2825)</f>
        <v>8</v>
      </c>
    </row>
    <row r="2825">
      <c r="A2825">
        <v>24746</v>
      </c>
      <c r="B2825" t="str">
        <v>2024-08-14</v>
      </c>
      <c r="C2825" t="str">
        <v>Morning</v>
      </c>
      <c r="D2825">
        <v>15</v>
      </c>
      <c r="E2825" t="str">
        <f>IF(MOD(D2825,2)=0,"EVEN","ODD")</f>
        <v>ODD</v>
      </c>
      <c r="F2825" t="str">
        <f>IF(D2825&lt;=18,"LOW (1-18)","HIGH (19-36)")</f>
        <v>LOW (1-18)</v>
      </c>
      <c r="G2825">
        <f>INT((D2825-1)/6)+1</f>
        <v>3</v>
      </c>
      <c r="H2825">
        <f>MOD(D2825-1,6)+1</f>
        <v>3</v>
      </c>
      <c r="I2825">
        <f>37-D2825</f>
        <v>22</v>
      </c>
      <c r="J2825">
        <f>ABS(D2825-D2826)</f>
        <v>1</v>
      </c>
    </row>
    <row r="2826">
      <c r="A2826">
        <v>24745</v>
      </c>
      <c r="B2826" t="str">
        <v>2024-08-13</v>
      </c>
      <c r="C2826" t="str">
        <v>Evening</v>
      </c>
      <c r="D2826">
        <v>16</v>
      </c>
      <c r="E2826" t="str">
        <f>IF(MOD(D2826,2)=0,"EVEN","ODD")</f>
        <v>EVEN</v>
      </c>
      <c r="F2826" t="str">
        <f>IF(D2826&lt;=18,"LOW (1-18)","HIGH (19-36)")</f>
        <v>LOW (1-18)</v>
      </c>
      <c r="G2826">
        <f>INT((D2826-1)/6)+1</f>
        <v>3</v>
      </c>
      <c r="H2826">
        <f>MOD(D2826-1,6)+1</f>
        <v>4</v>
      </c>
      <c r="I2826">
        <f>37-D2826</f>
        <v>21</v>
      </c>
      <c r="J2826">
        <f>ABS(D2826-D2827)</f>
        <v>1</v>
      </c>
    </row>
    <row r="2827">
      <c r="A2827">
        <v>24744</v>
      </c>
      <c r="B2827" t="str">
        <v>2024-08-13</v>
      </c>
      <c r="C2827" t="str">
        <v>Afternoon</v>
      </c>
      <c r="D2827">
        <v>15</v>
      </c>
      <c r="E2827" t="str">
        <f>IF(MOD(D2827,2)=0,"EVEN","ODD")</f>
        <v>ODD</v>
      </c>
      <c r="F2827" t="str">
        <f>IF(D2827&lt;=18,"LOW (1-18)","HIGH (19-36)")</f>
        <v>LOW (1-18)</v>
      </c>
      <c r="G2827">
        <f>INT((D2827-1)/6)+1</f>
        <v>3</v>
      </c>
      <c r="H2827">
        <f>MOD(D2827-1,6)+1</f>
        <v>3</v>
      </c>
      <c r="I2827">
        <f>37-D2827</f>
        <v>22</v>
      </c>
      <c r="J2827">
        <f>ABS(D2827-D2828)</f>
        <v>3</v>
      </c>
    </row>
    <row r="2828">
      <c r="A2828">
        <v>24743</v>
      </c>
      <c r="B2828" t="str">
        <v>2024-08-13</v>
      </c>
      <c r="C2828" t="str">
        <v>Midday</v>
      </c>
      <c r="D2828">
        <v>18</v>
      </c>
      <c r="E2828" t="str">
        <f>IF(MOD(D2828,2)=0,"EVEN","ODD")</f>
        <v>EVEN</v>
      </c>
      <c r="F2828" t="str">
        <f>IF(D2828&lt;=18,"LOW (1-18)","HIGH (19-36)")</f>
        <v>LOW (1-18)</v>
      </c>
      <c r="G2828">
        <f>INT((D2828-1)/6)+1</f>
        <v>3</v>
      </c>
      <c r="H2828">
        <f>MOD(D2828-1,6)+1</f>
        <v>6</v>
      </c>
      <c r="I2828">
        <f>37-D2828</f>
        <v>19</v>
      </c>
      <c r="J2828">
        <f>ABS(D2828-D2829)</f>
        <v>9</v>
      </c>
    </row>
    <row r="2829">
      <c r="A2829">
        <v>24742</v>
      </c>
      <c r="B2829" t="str">
        <v>2024-08-13</v>
      </c>
      <c r="C2829" t="str">
        <v>Morning</v>
      </c>
      <c r="D2829">
        <v>27</v>
      </c>
      <c r="E2829" t="str">
        <f>IF(MOD(D2829,2)=0,"EVEN","ODD")</f>
        <v>ODD</v>
      </c>
      <c r="F2829" t="str">
        <f>IF(D2829&lt;=18,"LOW (1-18)","HIGH (19-36)")</f>
        <v>HIGH (19-36)</v>
      </c>
      <c r="G2829">
        <f>INT((D2829-1)/6)+1</f>
        <v>5</v>
      </c>
      <c r="H2829">
        <f>MOD(D2829-1,6)+1</f>
        <v>3</v>
      </c>
      <c r="I2829">
        <f>37-D2829</f>
        <v>10</v>
      </c>
      <c r="J2829">
        <f>ABS(D2829-D2830)</f>
        <v>7</v>
      </c>
    </row>
    <row r="2830">
      <c r="A2830">
        <v>24741</v>
      </c>
      <c r="B2830" t="str">
        <v>2024-08-12</v>
      </c>
      <c r="C2830" t="str">
        <v>Evening</v>
      </c>
      <c r="D2830">
        <v>34</v>
      </c>
      <c r="E2830" t="str">
        <f>IF(MOD(D2830,2)=0,"EVEN","ODD")</f>
        <v>EVEN</v>
      </c>
      <c r="F2830" t="str">
        <f>IF(D2830&lt;=18,"LOW (1-18)","HIGH (19-36)")</f>
        <v>HIGH (19-36)</v>
      </c>
      <c r="G2830">
        <f>INT((D2830-1)/6)+1</f>
        <v>6</v>
      </c>
      <c r="H2830">
        <f>MOD(D2830-1,6)+1</f>
        <v>4</v>
      </c>
      <c r="I2830">
        <f>37-D2830</f>
        <v>3</v>
      </c>
      <c r="J2830">
        <f>ABS(D2830-D2831)</f>
        <v>0</v>
      </c>
    </row>
    <row r="2831">
      <c r="A2831">
        <v>24740</v>
      </c>
      <c r="B2831" t="str">
        <v>2024-08-12</v>
      </c>
      <c r="C2831" t="str">
        <v>Afternoon</v>
      </c>
      <c r="D2831">
        <v>34</v>
      </c>
      <c r="E2831" t="str">
        <f>IF(MOD(D2831,2)=0,"EVEN","ODD")</f>
        <v>EVEN</v>
      </c>
      <c r="F2831" t="str">
        <f>IF(D2831&lt;=18,"LOW (1-18)","HIGH (19-36)")</f>
        <v>HIGH (19-36)</v>
      </c>
      <c r="G2831">
        <f>INT((D2831-1)/6)+1</f>
        <v>6</v>
      </c>
      <c r="H2831">
        <f>MOD(D2831-1,6)+1</f>
        <v>4</v>
      </c>
      <c r="I2831">
        <f>37-D2831</f>
        <v>3</v>
      </c>
      <c r="J2831">
        <f>ABS(D2831-D2832)</f>
        <v>28</v>
      </c>
    </row>
    <row r="2832">
      <c r="A2832">
        <v>24739</v>
      </c>
      <c r="B2832" t="str">
        <v>2024-08-12</v>
      </c>
      <c r="C2832" t="str">
        <v>Midday</v>
      </c>
      <c r="D2832">
        <v>6</v>
      </c>
      <c r="E2832" t="str">
        <f>IF(MOD(D2832,2)=0,"EVEN","ODD")</f>
        <v>EVEN</v>
      </c>
      <c r="F2832" t="str">
        <f>IF(D2832&lt;=18,"LOW (1-18)","HIGH (19-36)")</f>
        <v>LOW (1-18)</v>
      </c>
      <c r="G2832">
        <f>INT((D2832-1)/6)+1</f>
        <v>1</v>
      </c>
      <c r="H2832">
        <f>MOD(D2832-1,6)+1</f>
        <v>6</v>
      </c>
      <c r="I2832">
        <f>37-D2832</f>
        <v>31</v>
      </c>
      <c r="J2832">
        <f>ABS(D2832-D2833)</f>
        <v>17</v>
      </c>
    </row>
    <row r="2833">
      <c r="A2833">
        <v>24738</v>
      </c>
      <c r="B2833" t="str">
        <v>2024-08-12</v>
      </c>
      <c r="C2833" t="str">
        <v>Morning</v>
      </c>
      <c r="D2833">
        <v>23</v>
      </c>
      <c r="E2833" t="str">
        <f>IF(MOD(D2833,2)=0,"EVEN","ODD")</f>
        <v>ODD</v>
      </c>
      <c r="F2833" t="str">
        <f>IF(D2833&lt;=18,"LOW (1-18)","HIGH (19-36)")</f>
        <v>HIGH (19-36)</v>
      </c>
      <c r="G2833">
        <f>INT((D2833-1)/6)+1</f>
        <v>4</v>
      </c>
      <c r="H2833">
        <f>MOD(D2833-1,6)+1</f>
        <v>5</v>
      </c>
      <c r="I2833">
        <f>37-D2833</f>
        <v>14</v>
      </c>
      <c r="J2833">
        <f>ABS(D2833-D2834)</f>
        <v>2</v>
      </c>
    </row>
    <row r="2834">
      <c r="A2834">
        <v>24737</v>
      </c>
      <c r="B2834" t="str">
        <v>2024-08-10</v>
      </c>
      <c r="C2834" t="str">
        <v>Evening</v>
      </c>
      <c r="D2834">
        <v>25</v>
      </c>
      <c r="E2834" t="str">
        <f>IF(MOD(D2834,2)=0,"EVEN","ODD")</f>
        <v>ODD</v>
      </c>
      <c r="F2834" t="str">
        <f>IF(D2834&lt;=18,"LOW (1-18)","HIGH (19-36)")</f>
        <v>HIGH (19-36)</v>
      </c>
      <c r="G2834">
        <f>INT((D2834-1)/6)+1</f>
        <v>5</v>
      </c>
      <c r="H2834">
        <f>MOD(D2834-1,6)+1</f>
        <v>1</v>
      </c>
      <c r="I2834">
        <f>37-D2834</f>
        <v>12</v>
      </c>
      <c r="J2834">
        <f>ABS(D2834-D2835)</f>
        <v>11</v>
      </c>
    </row>
    <row r="2835">
      <c r="A2835">
        <v>24736</v>
      </c>
      <c r="B2835" t="str">
        <v>2024-08-10</v>
      </c>
      <c r="C2835" t="str">
        <v>Afternoon</v>
      </c>
      <c r="D2835">
        <v>36</v>
      </c>
      <c r="E2835" t="str">
        <f>IF(MOD(D2835,2)=0,"EVEN","ODD")</f>
        <v>EVEN</v>
      </c>
      <c r="F2835" t="str">
        <f>IF(D2835&lt;=18,"LOW (1-18)","HIGH (19-36)")</f>
        <v>HIGH (19-36)</v>
      </c>
      <c r="G2835">
        <f>INT((D2835-1)/6)+1</f>
        <v>6</v>
      </c>
      <c r="H2835">
        <f>MOD(D2835-1,6)+1</f>
        <v>6</v>
      </c>
      <c r="I2835">
        <f>37-D2835</f>
        <v>1</v>
      </c>
      <c r="J2835">
        <f>ABS(D2835-D2836)</f>
        <v>15</v>
      </c>
    </row>
    <row r="2836">
      <c r="A2836">
        <v>24735</v>
      </c>
      <c r="B2836" t="str">
        <v>2024-08-10</v>
      </c>
      <c r="C2836" t="str">
        <v>Midday</v>
      </c>
      <c r="D2836">
        <v>21</v>
      </c>
      <c r="E2836" t="str">
        <f>IF(MOD(D2836,2)=0,"EVEN","ODD")</f>
        <v>ODD</v>
      </c>
      <c r="F2836" t="str">
        <f>IF(D2836&lt;=18,"LOW (1-18)","HIGH (19-36)")</f>
        <v>HIGH (19-36)</v>
      </c>
      <c r="G2836">
        <f>INT((D2836-1)/6)+1</f>
        <v>4</v>
      </c>
      <c r="H2836">
        <f>MOD(D2836-1,6)+1</f>
        <v>3</v>
      </c>
      <c r="I2836">
        <f>37-D2836</f>
        <v>16</v>
      </c>
      <c r="J2836">
        <f>ABS(D2836-D2837)</f>
        <v>10</v>
      </c>
    </row>
    <row r="2837">
      <c r="A2837">
        <v>24734</v>
      </c>
      <c r="B2837" t="str">
        <v>2024-08-10</v>
      </c>
      <c r="C2837" t="str">
        <v>Morning</v>
      </c>
      <c r="D2837">
        <v>11</v>
      </c>
      <c r="E2837" t="str">
        <f>IF(MOD(D2837,2)=0,"EVEN","ODD")</f>
        <v>ODD</v>
      </c>
      <c r="F2837" t="str">
        <f>IF(D2837&lt;=18,"LOW (1-18)","HIGH (19-36)")</f>
        <v>LOW (1-18)</v>
      </c>
      <c r="G2837">
        <f>INT((D2837-1)/6)+1</f>
        <v>2</v>
      </c>
      <c r="H2837">
        <f>MOD(D2837-1,6)+1</f>
        <v>5</v>
      </c>
      <c r="I2837">
        <f>37-D2837</f>
        <v>26</v>
      </c>
      <c r="J2837">
        <f>ABS(D2837-D2838)</f>
        <v>5</v>
      </c>
    </row>
    <row r="2838">
      <c r="A2838">
        <v>24733</v>
      </c>
      <c r="B2838" t="str">
        <v>2024-08-09</v>
      </c>
      <c r="C2838" t="str">
        <v>Evening</v>
      </c>
      <c r="D2838">
        <v>16</v>
      </c>
      <c r="E2838" t="str">
        <f>IF(MOD(D2838,2)=0,"EVEN","ODD")</f>
        <v>EVEN</v>
      </c>
      <c r="F2838" t="str">
        <f>IF(D2838&lt;=18,"LOW (1-18)","HIGH (19-36)")</f>
        <v>LOW (1-18)</v>
      </c>
      <c r="G2838">
        <f>INT((D2838-1)/6)+1</f>
        <v>3</v>
      </c>
      <c r="H2838">
        <f>MOD(D2838-1,6)+1</f>
        <v>4</v>
      </c>
      <c r="I2838">
        <f>37-D2838</f>
        <v>21</v>
      </c>
      <c r="J2838">
        <f>ABS(D2838-D2839)</f>
        <v>3</v>
      </c>
    </row>
    <row r="2839">
      <c r="A2839">
        <v>24732</v>
      </c>
      <c r="B2839" t="str">
        <v>2024-08-09</v>
      </c>
      <c r="C2839" t="str">
        <v>Afternoon</v>
      </c>
      <c r="D2839">
        <v>19</v>
      </c>
      <c r="E2839" t="str">
        <f>IF(MOD(D2839,2)=0,"EVEN","ODD")</f>
        <v>ODD</v>
      </c>
      <c r="F2839" t="str">
        <f>IF(D2839&lt;=18,"LOW (1-18)","HIGH (19-36)")</f>
        <v>HIGH (19-36)</v>
      </c>
      <c r="G2839">
        <f>INT((D2839-1)/6)+1</f>
        <v>4</v>
      </c>
      <c r="H2839">
        <f>MOD(D2839-1,6)+1</f>
        <v>1</v>
      </c>
      <c r="I2839">
        <f>37-D2839</f>
        <v>18</v>
      </c>
      <c r="J2839">
        <f>ABS(D2839-D2840)</f>
        <v>6</v>
      </c>
    </row>
    <row r="2840">
      <c r="A2840">
        <v>24731</v>
      </c>
      <c r="B2840" t="str">
        <v>2024-08-09</v>
      </c>
      <c r="C2840" t="str">
        <v>Midday</v>
      </c>
      <c r="D2840">
        <v>25</v>
      </c>
      <c r="E2840" t="str">
        <f>IF(MOD(D2840,2)=0,"EVEN","ODD")</f>
        <v>ODD</v>
      </c>
      <c r="F2840" t="str">
        <f>IF(D2840&lt;=18,"LOW (1-18)","HIGH (19-36)")</f>
        <v>HIGH (19-36)</v>
      </c>
      <c r="G2840">
        <f>INT((D2840-1)/6)+1</f>
        <v>5</v>
      </c>
      <c r="H2840">
        <f>MOD(D2840-1,6)+1</f>
        <v>1</v>
      </c>
      <c r="I2840">
        <f>37-D2840</f>
        <v>12</v>
      </c>
      <c r="J2840">
        <f>ABS(D2840-D2841)</f>
        <v>18</v>
      </c>
    </row>
    <row r="2841">
      <c r="A2841">
        <v>24730</v>
      </c>
      <c r="B2841" t="str">
        <v>2024-08-09</v>
      </c>
      <c r="C2841" t="str">
        <v>Morning</v>
      </c>
      <c r="D2841">
        <v>7</v>
      </c>
      <c r="E2841" t="str">
        <f>IF(MOD(D2841,2)=0,"EVEN","ODD")</f>
        <v>ODD</v>
      </c>
      <c r="F2841" t="str">
        <f>IF(D2841&lt;=18,"LOW (1-18)","HIGH (19-36)")</f>
        <v>LOW (1-18)</v>
      </c>
      <c r="G2841">
        <f>INT((D2841-1)/6)+1</f>
        <v>2</v>
      </c>
      <c r="H2841">
        <f>MOD(D2841-1,6)+1</f>
        <v>1</v>
      </c>
      <c r="I2841">
        <f>37-D2841</f>
        <v>30</v>
      </c>
      <c r="J2841">
        <f>ABS(D2841-D2842)</f>
        <v>27</v>
      </c>
    </row>
    <row r="2842">
      <c r="A2842">
        <v>24729</v>
      </c>
      <c r="B2842" t="str">
        <v>2024-08-08</v>
      </c>
      <c r="C2842" t="str">
        <v>Evening</v>
      </c>
      <c r="D2842">
        <v>34</v>
      </c>
      <c r="E2842" t="str">
        <f>IF(MOD(D2842,2)=0,"EVEN","ODD")</f>
        <v>EVEN</v>
      </c>
      <c r="F2842" t="str">
        <f>IF(D2842&lt;=18,"LOW (1-18)","HIGH (19-36)")</f>
        <v>HIGH (19-36)</v>
      </c>
      <c r="G2842">
        <f>INT((D2842-1)/6)+1</f>
        <v>6</v>
      </c>
      <c r="H2842">
        <f>MOD(D2842-1,6)+1</f>
        <v>4</v>
      </c>
      <c r="I2842">
        <f>37-D2842</f>
        <v>3</v>
      </c>
      <c r="J2842">
        <f>ABS(D2842-D2843)</f>
        <v>1</v>
      </c>
    </row>
    <row r="2843">
      <c r="A2843">
        <v>24728</v>
      </c>
      <c r="B2843" t="str">
        <v>2024-08-08</v>
      </c>
      <c r="C2843" t="str">
        <v>Afternoon</v>
      </c>
      <c r="D2843">
        <v>33</v>
      </c>
      <c r="E2843" t="str">
        <f>IF(MOD(D2843,2)=0,"EVEN","ODD")</f>
        <v>ODD</v>
      </c>
      <c r="F2843" t="str">
        <f>IF(D2843&lt;=18,"LOW (1-18)","HIGH (19-36)")</f>
        <v>HIGH (19-36)</v>
      </c>
      <c r="G2843">
        <f>INT((D2843-1)/6)+1</f>
        <v>6</v>
      </c>
      <c r="H2843">
        <f>MOD(D2843-1,6)+1</f>
        <v>3</v>
      </c>
      <c r="I2843">
        <f>37-D2843</f>
        <v>4</v>
      </c>
      <c r="J2843">
        <f>ABS(D2843-D2844)</f>
        <v>10</v>
      </c>
    </row>
    <row r="2844">
      <c r="A2844">
        <v>24727</v>
      </c>
      <c r="B2844" t="str">
        <v>2024-08-08</v>
      </c>
      <c r="C2844" t="str">
        <v>Midday</v>
      </c>
      <c r="D2844">
        <v>23</v>
      </c>
      <c r="E2844" t="str">
        <f>IF(MOD(D2844,2)=0,"EVEN","ODD")</f>
        <v>ODD</v>
      </c>
      <c r="F2844" t="str">
        <f>IF(D2844&lt;=18,"LOW (1-18)","HIGH (19-36)")</f>
        <v>HIGH (19-36)</v>
      </c>
      <c r="G2844">
        <f>INT((D2844-1)/6)+1</f>
        <v>4</v>
      </c>
      <c r="H2844">
        <f>MOD(D2844-1,6)+1</f>
        <v>5</v>
      </c>
      <c r="I2844">
        <f>37-D2844</f>
        <v>14</v>
      </c>
      <c r="J2844">
        <f>ABS(D2844-D2845)</f>
        <v>3</v>
      </c>
    </row>
    <row r="2845">
      <c r="A2845">
        <v>24726</v>
      </c>
      <c r="B2845" t="str">
        <v>2024-08-08</v>
      </c>
      <c r="C2845" t="str">
        <v>Morning</v>
      </c>
      <c r="D2845">
        <v>26</v>
      </c>
      <c r="E2845" t="str">
        <f>IF(MOD(D2845,2)=0,"EVEN","ODD")</f>
        <v>EVEN</v>
      </c>
      <c r="F2845" t="str">
        <f>IF(D2845&lt;=18,"LOW (1-18)","HIGH (19-36)")</f>
        <v>HIGH (19-36)</v>
      </c>
      <c r="G2845">
        <f>INT((D2845-1)/6)+1</f>
        <v>5</v>
      </c>
      <c r="H2845">
        <f>MOD(D2845-1,6)+1</f>
        <v>2</v>
      </c>
      <c r="I2845">
        <f>37-D2845</f>
        <v>11</v>
      </c>
      <c r="J2845">
        <f>ABS(D2845-D2846)</f>
        <v>10</v>
      </c>
    </row>
    <row r="2846">
      <c r="A2846">
        <v>24725</v>
      </c>
      <c r="B2846" t="str">
        <v>2024-08-07</v>
      </c>
      <c r="C2846" t="str">
        <v>Evening</v>
      </c>
      <c r="D2846">
        <v>36</v>
      </c>
      <c r="E2846" t="str">
        <f>IF(MOD(D2846,2)=0,"EVEN","ODD")</f>
        <v>EVEN</v>
      </c>
      <c r="F2846" t="str">
        <f>IF(D2846&lt;=18,"LOW (1-18)","HIGH (19-36)")</f>
        <v>HIGH (19-36)</v>
      </c>
      <c r="G2846">
        <f>INT((D2846-1)/6)+1</f>
        <v>6</v>
      </c>
      <c r="H2846">
        <f>MOD(D2846-1,6)+1</f>
        <v>6</v>
      </c>
      <c r="I2846">
        <f>37-D2846</f>
        <v>1</v>
      </c>
      <c r="J2846">
        <f>ABS(D2846-D2847)</f>
        <v>7</v>
      </c>
    </row>
    <row r="2847">
      <c r="A2847">
        <v>24724</v>
      </c>
      <c r="B2847" t="str">
        <v>2024-08-07</v>
      </c>
      <c r="C2847" t="str">
        <v>Afternoon</v>
      </c>
      <c r="D2847">
        <v>29</v>
      </c>
      <c r="E2847" t="str">
        <f>IF(MOD(D2847,2)=0,"EVEN","ODD")</f>
        <v>ODD</v>
      </c>
      <c r="F2847" t="str">
        <f>IF(D2847&lt;=18,"LOW (1-18)","HIGH (19-36)")</f>
        <v>HIGH (19-36)</v>
      </c>
      <c r="G2847">
        <f>INT((D2847-1)/6)+1</f>
        <v>5</v>
      </c>
      <c r="H2847">
        <f>MOD(D2847-1,6)+1</f>
        <v>5</v>
      </c>
      <c r="I2847">
        <f>37-D2847</f>
        <v>8</v>
      </c>
      <c r="J2847">
        <f>ABS(D2847-D2848)</f>
        <v>2</v>
      </c>
    </row>
    <row r="2848">
      <c r="A2848">
        <v>24723</v>
      </c>
      <c r="B2848" t="str">
        <v>2024-08-07</v>
      </c>
      <c r="C2848" t="str">
        <v>Midday</v>
      </c>
      <c r="D2848">
        <v>31</v>
      </c>
      <c r="E2848" t="str">
        <f>IF(MOD(D2848,2)=0,"EVEN","ODD")</f>
        <v>ODD</v>
      </c>
      <c r="F2848" t="str">
        <f>IF(D2848&lt;=18,"LOW (1-18)","HIGH (19-36)")</f>
        <v>HIGH (19-36)</v>
      </c>
      <c r="G2848">
        <f>INT((D2848-1)/6)+1</f>
        <v>6</v>
      </c>
      <c r="H2848">
        <f>MOD(D2848-1,6)+1</f>
        <v>1</v>
      </c>
      <c r="I2848">
        <f>37-D2848</f>
        <v>6</v>
      </c>
      <c r="J2848">
        <f>ABS(D2848-D2849)</f>
        <v>16</v>
      </c>
    </row>
    <row r="2849">
      <c r="A2849">
        <v>24722</v>
      </c>
      <c r="B2849" t="str">
        <v>2024-08-07</v>
      </c>
      <c r="C2849" t="str">
        <v>Morning</v>
      </c>
      <c r="D2849">
        <v>15</v>
      </c>
      <c r="E2849" t="str">
        <f>IF(MOD(D2849,2)=0,"EVEN","ODD")</f>
        <v>ODD</v>
      </c>
      <c r="F2849" t="str">
        <f>IF(D2849&lt;=18,"LOW (1-18)","HIGH (19-36)")</f>
        <v>LOW (1-18)</v>
      </c>
      <c r="G2849">
        <f>INT((D2849-1)/6)+1</f>
        <v>3</v>
      </c>
      <c r="H2849">
        <f>MOD(D2849-1,6)+1</f>
        <v>3</v>
      </c>
      <c r="I2849">
        <f>37-D2849</f>
        <v>22</v>
      </c>
      <c r="J2849">
        <f>ABS(D2849-D2850)</f>
        <v>10</v>
      </c>
    </row>
    <row r="2850">
      <c r="A2850">
        <v>24721</v>
      </c>
      <c r="B2850" t="str">
        <v>2024-08-06</v>
      </c>
      <c r="C2850" t="str">
        <v>Evening</v>
      </c>
      <c r="D2850">
        <v>25</v>
      </c>
      <c r="E2850" t="str">
        <f>IF(MOD(D2850,2)=0,"EVEN","ODD")</f>
        <v>ODD</v>
      </c>
      <c r="F2850" t="str">
        <f>IF(D2850&lt;=18,"LOW (1-18)","HIGH (19-36)")</f>
        <v>HIGH (19-36)</v>
      </c>
      <c r="G2850">
        <f>INT((D2850-1)/6)+1</f>
        <v>5</v>
      </c>
      <c r="H2850">
        <f>MOD(D2850-1,6)+1</f>
        <v>1</v>
      </c>
      <c r="I2850">
        <f>37-D2850</f>
        <v>12</v>
      </c>
      <c r="J2850">
        <f>ABS(D2850-D2851)</f>
        <v>5</v>
      </c>
    </row>
    <row r="2851">
      <c r="A2851">
        <v>24720</v>
      </c>
      <c r="B2851" t="str">
        <v>2024-08-06</v>
      </c>
      <c r="C2851" t="str">
        <v>Afternoon</v>
      </c>
      <c r="D2851">
        <v>20</v>
      </c>
      <c r="E2851" t="str">
        <f>IF(MOD(D2851,2)=0,"EVEN","ODD")</f>
        <v>EVEN</v>
      </c>
      <c r="F2851" t="str">
        <f>IF(D2851&lt;=18,"LOW (1-18)","HIGH (19-36)")</f>
        <v>HIGH (19-36)</v>
      </c>
      <c r="G2851">
        <f>INT((D2851-1)/6)+1</f>
        <v>4</v>
      </c>
      <c r="H2851">
        <f>MOD(D2851-1,6)+1</f>
        <v>2</v>
      </c>
      <c r="I2851">
        <f>37-D2851</f>
        <v>17</v>
      </c>
      <c r="J2851">
        <f>ABS(D2851-D2852)</f>
        <v>12</v>
      </c>
    </row>
    <row r="2852">
      <c r="A2852">
        <v>24719</v>
      </c>
      <c r="B2852" t="str">
        <v>2024-08-06</v>
      </c>
      <c r="C2852" t="str">
        <v>Midday</v>
      </c>
      <c r="D2852">
        <v>32</v>
      </c>
      <c r="E2852" t="str">
        <f>IF(MOD(D2852,2)=0,"EVEN","ODD")</f>
        <v>EVEN</v>
      </c>
      <c r="F2852" t="str">
        <f>IF(D2852&lt;=18,"LOW (1-18)","HIGH (19-36)")</f>
        <v>HIGH (19-36)</v>
      </c>
      <c r="G2852">
        <f>INT((D2852-1)/6)+1</f>
        <v>6</v>
      </c>
      <c r="H2852">
        <f>MOD(D2852-1,6)+1</f>
        <v>2</v>
      </c>
      <c r="I2852">
        <f>37-D2852</f>
        <v>5</v>
      </c>
      <c r="J2852">
        <f>ABS(D2852-D2853)</f>
        <v>5</v>
      </c>
    </row>
    <row r="2853">
      <c r="A2853">
        <v>24718</v>
      </c>
      <c r="B2853" t="str">
        <v>2024-08-06</v>
      </c>
      <c r="C2853" t="str">
        <v>Morning</v>
      </c>
      <c r="D2853">
        <v>27</v>
      </c>
      <c r="E2853" t="str">
        <f>IF(MOD(D2853,2)=0,"EVEN","ODD")</f>
        <v>ODD</v>
      </c>
      <c r="F2853" t="str">
        <f>IF(D2853&lt;=18,"LOW (1-18)","HIGH (19-36)")</f>
        <v>HIGH (19-36)</v>
      </c>
      <c r="G2853">
        <f>INT((D2853-1)/6)+1</f>
        <v>5</v>
      </c>
      <c r="H2853">
        <f>MOD(D2853-1,6)+1</f>
        <v>3</v>
      </c>
      <c r="I2853">
        <f>37-D2853</f>
        <v>10</v>
      </c>
      <c r="J2853">
        <f>ABS(D2853-D2854)</f>
        <v>15</v>
      </c>
    </row>
    <row r="2854">
      <c r="A2854">
        <v>24717</v>
      </c>
      <c r="B2854" t="str">
        <v>2024-08-05</v>
      </c>
      <c r="C2854" t="str">
        <v>Evening</v>
      </c>
      <c r="D2854">
        <v>12</v>
      </c>
      <c r="E2854" t="str">
        <f>IF(MOD(D2854,2)=0,"EVEN","ODD")</f>
        <v>EVEN</v>
      </c>
      <c r="F2854" t="str">
        <f>IF(D2854&lt;=18,"LOW (1-18)","HIGH (19-36)")</f>
        <v>LOW (1-18)</v>
      </c>
      <c r="G2854">
        <f>INT((D2854-1)/6)+1</f>
        <v>2</v>
      </c>
      <c r="H2854">
        <f>MOD(D2854-1,6)+1</f>
        <v>6</v>
      </c>
      <c r="I2854">
        <f>37-D2854</f>
        <v>25</v>
      </c>
      <c r="J2854">
        <f>ABS(D2854-D2855)</f>
        <v>11</v>
      </c>
    </row>
    <row r="2855">
      <c r="A2855">
        <v>24716</v>
      </c>
      <c r="B2855" t="str">
        <v>2024-08-05</v>
      </c>
      <c r="C2855" t="str">
        <v>Afternoon</v>
      </c>
      <c r="D2855">
        <v>23</v>
      </c>
      <c r="E2855" t="str">
        <f>IF(MOD(D2855,2)=0,"EVEN","ODD")</f>
        <v>ODD</v>
      </c>
      <c r="F2855" t="str">
        <f>IF(D2855&lt;=18,"LOW (1-18)","HIGH (19-36)")</f>
        <v>HIGH (19-36)</v>
      </c>
      <c r="G2855">
        <f>INT((D2855-1)/6)+1</f>
        <v>4</v>
      </c>
      <c r="H2855">
        <f>MOD(D2855-1,6)+1</f>
        <v>5</v>
      </c>
      <c r="I2855">
        <f>37-D2855</f>
        <v>14</v>
      </c>
      <c r="J2855">
        <f>ABS(D2855-D2856)</f>
        <v>7</v>
      </c>
    </row>
    <row r="2856">
      <c r="A2856">
        <v>24715</v>
      </c>
      <c r="B2856" t="str">
        <v>2024-08-05</v>
      </c>
      <c r="C2856" t="str">
        <v>Midday</v>
      </c>
      <c r="D2856">
        <v>16</v>
      </c>
      <c r="E2856" t="str">
        <f>IF(MOD(D2856,2)=0,"EVEN","ODD")</f>
        <v>EVEN</v>
      </c>
      <c r="F2856" t="str">
        <f>IF(D2856&lt;=18,"LOW (1-18)","HIGH (19-36)")</f>
        <v>LOW (1-18)</v>
      </c>
      <c r="G2856">
        <f>INT((D2856-1)/6)+1</f>
        <v>3</v>
      </c>
      <c r="H2856">
        <f>MOD(D2856-1,6)+1</f>
        <v>4</v>
      </c>
      <c r="I2856">
        <f>37-D2856</f>
        <v>21</v>
      </c>
      <c r="J2856">
        <f>ABS(D2856-D2857)</f>
        <v>15</v>
      </c>
    </row>
    <row r="2857">
      <c r="A2857">
        <v>24714</v>
      </c>
      <c r="B2857" t="str">
        <v>2024-08-05</v>
      </c>
      <c r="C2857" t="str">
        <v>Morning</v>
      </c>
      <c r="D2857">
        <v>31</v>
      </c>
      <c r="E2857" t="str">
        <f>IF(MOD(D2857,2)=0,"EVEN","ODD")</f>
        <v>ODD</v>
      </c>
      <c r="F2857" t="str">
        <f>IF(D2857&lt;=18,"LOW (1-18)","HIGH (19-36)")</f>
        <v>HIGH (19-36)</v>
      </c>
      <c r="G2857">
        <f>INT((D2857-1)/6)+1</f>
        <v>6</v>
      </c>
      <c r="H2857">
        <f>MOD(D2857-1,6)+1</f>
        <v>1</v>
      </c>
      <c r="I2857">
        <f>37-D2857</f>
        <v>6</v>
      </c>
      <c r="J2857">
        <f>ABS(D2857-D2858)</f>
        <v>12</v>
      </c>
    </row>
    <row r="2858">
      <c r="A2858">
        <v>24713</v>
      </c>
      <c r="B2858" t="str">
        <v>2024-08-03</v>
      </c>
      <c r="C2858" t="str">
        <v>Evening</v>
      </c>
      <c r="D2858">
        <v>19</v>
      </c>
      <c r="E2858" t="str">
        <f>IF(MOD(D2858,2)=0,"EVEN","ODD")</f>
        <v>ODD</v>
      </c>
      <c r="F2858" t="str">
        <f>IF(D2858&lt;=18,"LOW (1-18)","HIGH (19-36)")</f>
        <v>HIGH (19-36)</v>
      </c>
      <c r="G2858">
        <f>INT((D2858-1)/6)+1</f>
        <v>4</v>
      </c>
      <c r="H2858">
        <f>MOD(D2858-1,6)+1</f>
        <v>1</v>
      </c>
      <c r="I2858">
        <f>37-D2858</f>
        <v>18</v>
      </c>
      <c r="J2858">
        <f>ABS(D2858-D2859)</f>
        <v>3</v>
      </c>
    </row>
    <row r="2859">
      <c r="A2859">
        <v>24712</v>
      </c>
      <c r="B2859" t="str">
        <v>2024-08-03</v>
      </c>
      <c r="C2859" t="str">
        <v>Afternoon</v>
      </c>
      <c r="D2859">
        <v>22</v>
      </c>
      <c r="E2859" t="str">
        <f>IF(MOD(D2859,2)=0,"EVEN","ODD")</f>
        <v>EVEN</v>
      </c>
      <c r="F2859" t="str">
        <f>IF(D2859&lt;=18,"LOW (1-18)","HIGH (19-36)")</f>
        <v>HIGH (19-36)</v>
      </c>
      <c r="G2859">
        <f>INT((D2859-1)/6)+1</f>
        <v>4</v>
      </c>
      <c r="H2859">
        <f>MOD(D2859-1,6)+1</f>
        <v>4</v>
      </c>
      <c r="I2859">
        <f>37-D2859</f>
        <v>15</v>
      </c>
      <c r="J2859">
        <f>ABS(D2859-D2860)</f>
        <v>11</v>
      </c>
    </row>
    <row r="2860">
      <c r="A2860">
        <v>24711</v>
      </c>
      <c r="B2860" t="str">
        <v>2024-08-03</v>
      </c>
      <c r="C2860" t="str">
        <v>Midday</v>
      </c>
      <c r="D2860">
        <v>33</v>
      </c>
      <c r="E2860" t="str">
        <f>IF(MOD(D2860,2)=0,"EVEN","ODD")</f>
        <v>ODD</v>
      </c>
      <c r="F2860" t="str">
        <f>IF(D2860&lt;=18,"LOW (1-18)","HIGH (19-36)")</f>
        <v>HIGH (19-36)</v>
      </c>
      <c r="G2860">
        <f>INT((D2860-1)/6)+1</f>
        <v>6</v>
      </c>
      <c r="H2860">
        <f>MOD(D2860-1,6)+1</f>
        <v>3</v>
      </c>
      <c r="I2860">
        <f>37-D2860</f>
        <v>4</v>
      </c>
      <c r="J2860">
        <f>ABS(D2860-D2861)</f>
        <v>6</v>
      </c>
    </row>
    <row r="2861">
      <c r="A2861">
        <v>24710</v>
      </c>
      <c r="B2861" t="str">
        <v>2024-08-03</v>
      </c>
      <c r="C2861" t="str">
        <v>Morning</v>
      </c>
      <c r="D2861">
        <v>27</v>
      </c>
      <c r="E2861" t="str">
        <f>IF(MOD(D2861,2)=0,"EVEN","ODD")</f>
        <v>ODD</v>
      </c>
      <c r="F2861" t="str">
        <f>IF(D2861&lt;=18,"LOW (1-18)","HIGH (19-36)")</f>
        <v>HIGH (19-36)</v>
      </c>
      <c r="G2861">
        <f>INT((D2861-1)/6)+1</f>
        <v>5</v>
      </c>
      <c r="H2861">
        <f>MOD(D2861-1,6)+1</f>
        <v>3</v>
      </c>
      <c r="I2861">
        <f>37-D2861</f>
        <v>10</v>
      </c>
      <c r="J2861">
        <f>ABS(D2861-D2862)</f>
        <v>21</v>
      </c>
    </row>
    <row r="2862">
      <c r="A2862">
        <v>24709</v>
      </c>
      <c r="B2862" t="str">
        <v>2024-08-02</v>
      </c>
      <c r="C2862" t="str">
        <v>Evening</v>
      </c>
      <c r="D2862">
        <v>6</v>
      </c>
      <c r="E2862" t="str">
        <f>IF(MOD(D2862,2)=0,"EVEN","ODD")</f>
        <v>EVEN</v>
      </c>
      <c r="F2862" t="str">
        <f>IF(D2862&lt;=18,"LOW (1-18)","HIGH (19-36)")</f>
        <v>LOW (1-18)</v>
      </c>
      <c r="G2862">
        <f>INT((D2862-1)/6)+1</f>
        <v>1</v>
      </c>
      <c r="H2862">
        <f>MOD(D2862-1,6)+1</f>
        <v>6</v>
      </c>
      <c r="I2862">
        <f>37-D2862</f>
        <v>31</v>
      </c>
      <c r="J2862">
        <f>ABS(D2862-D2863)</f>
        <v>5</v>
      </c>
    </row>
    <row r="2863">
      <c r="A2863">
        <v>24708</v>
      </c>
      <c r="B2863" t="str">
        <v>2024-08-02</v>
      </c>
      <c r="C2863" t="str">
        <v>Afternoon</v>
      </c>
      <c r="D2863">
        <v>11</v>
      </c>
      <c r="E2863" t="str">
        <f>IF(MOD(D2863,2)=0,"EVEN","ODD")</f>
        <v>ODD</v>
      </c>
      <c r="F2863" t="str">
        <f>IF(D2863&lt;=18,"LOW (1-18)","HIGH (19-36)")</f>
        <v>LOW (1-18)</v>
      </c>
      <c r="G2863">
        <f>INT((D2863-1)/6)+1</f>
        <v>2</v>
      </c>
      <c r="H2863">
        <f>MOD(D2863-1,6)+1</f>
        <v>5</v>
      </c>
      <c r="I2863">
        <f>37-D2863</f>
        <v>26</v>
      </c>
      <c r="J2863">
        <f>ABS(D2863-D2864)</f>
        <v>0</v>
      </c>
    </row>
    <row r="2864">
      <c r="A2864">
        <v>24707</v>
      </c>
      <c r="B2864" t="str">
        <v>2024-08-02</v>
      </c>
      <c r="C2864" t="str">
        <v>Midday</v>
      </c>
      <c r="D2864">
        <v>11</v>
      </c>
      <c r="E2864" t="str">
        <f>IF(MOD(D2864,2)=0,"EVEN","ODD")</f>
        <v>ODD</v>
      </c>
      <c r="F2864" t="str">
        <f>IF(D2864&lt;=18,"LOW (1-18)","HIGH (19-36)")</f>
        <v>LOW (1-18)</v>
      </c>
      <c r="G2864">
        <f>INT((D2864-1)/6)+1</f>
        <v>2</v>
      </c>
      <c r="H2864">
        <f>MOD(D2864-1,6)+1</f>
        <v>5</v>
      </c>
      <c r="I2864">
        <f>37-D2864</f>
        <v>26</v>
      </c>
      <c r="J2864">
        <f>ABS(D2864-D2865)</f>
        <v>14</v>
      </c>
    </row>
    <row r="2865">
      <c r="A2865">
        <v>24706</v>
      </c>
      <c r="B2865" t="str">
        <v>2024-08-02</v>
      </c>
      <c r="C2865" t="str">
        <v>Morning</v>
      </c>
      <c r="D2865">
        <v>25</v>
      </c>
      <c r="E2865" t="str">
        <f>IF(MOD(D2865,2)=0,"EVEN","ODD")</f>
        <v>ODD</v>
      </c>
      <c r="F2865" t="str">
        <f>IF(D2865&lt;=18,"LOW (1-18)","HIGH (19-36)")</f>
        <v>HIGH (19-36)</v>
      </c>
      <c r="G2865">
        <f>INT((D2865-1)/6)+1</f>
        <v>5</v>
      </c>
      <c r="H2865">
        <f>MOD(D2865-1,6)+1</f>
        <v>1</v>
      </c>
      <c r="I2865">
        <f>37-D2865</f>
        <v>12</v>
      </c>
      <c r="J2865">
        <f>ABS(D2865-D2866)</f>
        <v>14</v>
      </c>
    </row>
    <row r="2866">
      <c r="A2866">
        <v>24705</v>
      </c>
      <c r="B2866" t="str">
        <v>2024-08-01</v>
      </c>
      <c r="C2866" t="str">
        <v>Evening</v>
      </c>
      <c r="D2866">
        <v>11</v>
      </c>
      <c r="E2866" t="str">
        <f>IF(MOD(D2866,2)=0,"EVEN","ODD")</f>
        <v>ODD</v>
      </c>
      <c r="F2866" t="str">
        <f>IF(D2866&lt;=18,"LOW (1-18)","HIGH (19-36)")</f>
        <v>LOW (1-18)</v>
      </c>
      <c r="G2866">
        <f>INT((D2866-1)/6)+1</f>
        <v>2</v>
      </c>
      <c r="H2866">
        <f>MOD(D2866-1,6)+1</f>
        <v>5</v>
      </c>
      <c r="I2866">
        <f>37-D2866</f>
        <v>26</v>
      </c>
      <c r="J2866">
        <f>ABS(D2866-D2867)</f>
        <v>6</v>
      </c>
    </row>
    <row r="2867">
      <c r="A2867">
        <v>24704</v>
      </c>
      <c r="B2867" t="str">
        <v>2024-08-01</v>
      </c>
      <c r="C2867" t="str">
        <v>Afternoon</v>
      </c>
      <c r="D2867">
        <v>17</v>
      </c>
      <c r="E2867" t="str">
        <f>IF(MOD(D2867,2)=0,"EVEN","ODD")</f>
        <v>ODD</v>
      </c>
      <c r="F2867" t="str">
        <f>IF(D2867&lt;=18,"LOW (1-18)","HIGH (19-36)")</f>
        <v>LOW (1-18)</v>
      </c>
      <c r="G2867">
        <f>INT((D2867-1)/6)+1</f>
        <v>3</v>
      </c>
      <c r="H2867">
        <f>MOD(D2867-1,6)+1</f>
        <v>5</v>
      </c>
      <c r="I2867">
        <f>37-D2867</f>
        <v>20</v>
      </c>
      <c r="J2867">
        <f>ABS(D2867-D2868)</f>
        <v>9</v>
      </c>
    </row>
    <row r="2868">
      <c r="A2868">
        <v>24703</v>
      </c>
      <c r="B2868" t="str">
        <v>2024-08-01</v>
      </c>
      <c r="C2868" t="str">
        <v>Midday</v>
      </c>
      <c r="D2868">
        <v>26</v>
      </c>
      <c r="E2868" t="str">
        <f>IF(MOD(D2868,2)=0,"EVEN","ODD")</f>
        <v>EVEN</v>
      </c>
      <c r="F2868" t="str">
        <f>IF(D2868&lt;=18,"LOW (1-18)","HIGH (19-36)")</f>
        <v>HIGH (19-36)</v>
      </c>
      <c r="G2868">
        <f>INT((D2868-1)/6)+1</f>
        <v>5</v>
      </c>
      <c r="H2868">
        <f>MOD(D2868-1,6)+1</f>
        <v>2</v>
      </c>
      <c r="I2868">
        <f>37-D2868</f>
        <v>11</v>
      </c>
      <c r="J2868">
        <f>ABS(D2868-D2869)</f>
        <v>16</v>
      </c>
    </row>
    <row r="2869">
      <c r="A2869">
        <v>24702</v>
      </c>
      <c r="B2869" t="str">
        <v>2024-08-01</v>
      </c>
      <c r="C2869" t="str">
        <v>Morning</v>
      </c>
      <c r="D2869">
        <v>10</v>
      </c>
      <c r="E2869" t="str">
        <f>IF(MOD(D2869,2)=0,"EVEN","ODD")</f>
        <v>EVEN</v>
      </c>
      <c r="F2869" t="str">
        <f>IF(D2869&lt;=18,"LOW (1-18)","HIGH (19-36)")</f>
        <v>LOW (1-18)</v>
      </c>
      <c r="G2869">
        <f>INT((D2869-1)/6)+1</f>
        <v>2</v>
      </c>
      <c r="H2869">
        <f>MOD(D2869-1,6)+1</f>
        <v>4</v>
      </c>
      <c r="I2869">
        <f>37-D2869</f>
        <v>27</v>
      </c>
      <c r="J2869">
        <f>ABS(D2869-D2870)</f>
        <v>12</v>
      </c>
    </row>
    <row r="2870">
      <c r="A2870">
        <v>24701</v>
      </c>
      <c r="B2870" t="str">
        <v>2024-07-31</v>
      </c>
      <c r="C2870" t="str">
        <v>Evening</v>
      </c>
      <c r="D2870">
        <v>22</v>
      </c>
      <c r="E2870" t="str">
        <f>IF(MOD(D2870,2)=0,"EVEN","ODD")</f>
        <v>EVEN</v>
      </c>
      <c r="F2870" t="str">
        <f>IF(D2870&lt;=18,"LOW (1-18)","HIGH (19-36)")</f>
        <v>HIGH (19-36)</v>
      </c>
      <c r="G2870">
        <f>INT((D2870-1)/6)+1</f>
        <v>4</v>
      </c>
      <c r="H2870">
        <f>MOD(D2870-1,6)+1</f>
        <v>4</v>
      </c>
      <c r="I2870">
        <f>37-D2870</f>
        <v>15</v>
      </c>
      <c r="J2870">
        <f>ABS(D2870-D2871)</f>
        <v>7</v>
      </c>
    </row>
    <row r="2871">
      <c r="A2871">
        <v>24700</v>
      </c>
      <c r="B2871" t="str">
        <v>2024-07-31</v>
      </c>
      <c r="C2871" t="str">
        <v>Afternoon</v>
      </c>
      <c r="D2871">
        <v>15</v>
      </c>
      <c r="E2871" t="str">
        <f>IF(MOD(D2871,2)=0,"EVEN","ODD")</f>
        <v>ODD</v>
      </c>
      <c r="F2871" t="str">
        <f>IF(D2871&lt;=18,"LOW (1-18)","HIGH (19-36)")</f>
        <v>LOW (1-18)</v>
      </c>
      <c r="G2871">
        <f>INT((D2871-1)/6)+1</f>
        <v>3</v>
      </c>
      <c r="H2871">
        <f>MOD(D2871-1,6)+1</f>
        <v>3</v>
      </c>
      <c r="I2871">
        <f>37-D2871</f>
        <v>22</v>
      </c>
      <c r="J2871">
        <f>ABS(D2871-D2872)</f>
        <v>10</v>
      </c>
    </row>
    <row r="2872">
      <c r="A2872">
        <v>24699</v>
      </c>
      <c r="B2872" t="str">
        <v>2024-07-31</v>
      </c>
      <c r="C2872" t="str">
        <v>Midday</v>
      </c>
      <c r="D2872">
        <v>5</v>
      </c>
      <c r="E2872" t="str">
        <f>IF(MOD(D2872,2)=0,"EVEN","ODD")</f>
        <v>ODD</v>
      </c>
      <c r="F2872" t="str">
        <f>IF(D2872&lt;=18,"LOW (1-18)","HIGH (19-36)")</f>
        <v>LOW (1-18)</v>
      </c>
      <c r="G2872">
        <f>INT((D2872-1)/6)+1</f>
        <v>1</v>
      </c>
      <c r="H2872">
        <f>MOD(D2872-1,6)+1</f>
        <v>5</v>
      </c>
      <c r="I2872">
        <f>37-D2872</f>
        <v>32</v>
      </c>
      <c r="J2872">
        <f>ABS(D2872-D2873)</f>
        <v>9</v>
      </c>
    </row>
    <row r="2873">
      <c r="A2873">
        <v>24698</v>
      </c>
      <c r="B2873" t="str">
        <v>2024-07-31</v>
      </c>
      <c r="C2873" t="str">
        <v>Morning</v>
      </c>
      <c r="D2873">
        <v>14</v>
      </c>
      <c r="E2873" t="str">
        <f>IF(MOD(D2873,2)=0,"EVEN","ODD")</f>
        <v>EVEN</v>
      </c>
      <c r="F2873" t="str">
        <f>IF(D2873&lt;=18,"LOW (1-18)","HIGH (19-36)")</f>
        <v>LOW (1-18)</v>
      </c>
      <c r="G2873">
        <f>INT((D2873-1)/6)+1</f>
        <v>3</v>
      </c>
      <c r="H2873">
        <f>MOD(D2873-1,6)+1</f>
        <v>2</v>
      </c>
      <c r="I2873">
        <f>37-D2873</f>
        <v>23</v>
      </c>
      <c r="J2873">
        <f>ABS(D2873-D2874)</f>
        <v>8</v>
      </c>
    </row>
    <row r="2874">
      <c r="A2874">
        <v>24697</v>
      </c>
      <c r="B2874" t="str">
        <v>2024-07-30</v>
      </c>
      <c r="C2874" t="str">
        <v>Evening</v>
      </c>
      <c r="D2874">
        <v>6</v>
      </c>
      <c r="E2874" t="str">
        <f>IF(MOD(D2874,2)=0,"EVEN","ODD")</f>
        <v>EVEN</v>
      </c>
      <c r="F2874" t="str">
        <f>IF(D2874&lt;=18,"LOW (1-18)","HIGH (19-36)")</f>
        <v>LOW (1-18)</v>
      </c>
      <c r="G2874">
        <f>INT((D2874-1)/6)+1</f>
        <v>1</v>
      </c>
      <c r="H2874">
        <f>MOD(D2874-1,6)+1</f>
        <v>6</v>
      </c>
      <c r="I2874">
        <f>37-D2874</f>
        <v>31</v>
      </c>
      <c r="J2874">
        <f>ABS(D2874-D2875)</f>
        <v>2</v>
      </c>
    </row>
    <row r="2875">
      <c r="A2875">
        <v>24696</v>
      </c>
      <c r="B2875" t="str">
        <v>2024-07-30</v>
      </c>
      <c r="C2875" t="str">
        <v>Afternoon</v>
      </c>
      <c r="D2875">
        <v>8</v>
      </c>
      <c r="E2875" t="str">
        <f>IF(MOD(D2875,2)=0,"EVEN","ODD")</f>
        <v>EVEN</v>
      </c>
      <c r="F2875" t="str">
        <f>IF(D2875&lt;=18,"LOW (1-18)","HIGH (19-36)")</f>
        <v>LOW (1-18)</v>
      </c>
      <c r="G2875">
        <f>INT((D2875-1)/6)+1</f>
        <v>2</v>
      </c>
      <c r="H2875">
        <f>MOD(D2875-1,6)+1</f>
        <v>2</v>
      </c>
      <c r="I2875">
        <f>37-D2875</f>
        <v>29</v>
      </c>
      <c r="J2875">
        <f>ABS(D2875-D2876)</f>
        <v>18</v>
      </c>
    </row>
    <row r="2876">
      <c r="A2876">
        <v>24695</v>
      </c>
      <c r="B2876" t="str">
        <v>2024-07-30</v>
      </c>
      <c r="C2876" t="str">
        <v>Midday</v>
      </c>
      <c r="D2876">
        <v>26</v>
      </c>
      <c r="E2876" t="str">
        <f>IF(MOD(D2876,2)=0,"EVEN","ODD")</f>
        <v>EVEN</v>
      </c>
      <c r="F2876" t="str">
        <f>IF(D2876&lt;=18,"LOW (1-18)","HIGH (19-36)")</f>
        <v>HIGH (19-36)</v>
      </c>
      <c r="G2876">
        <f>INT((D2876-1)/6)+1</f>
        <v>5</v>
      </c>
      <c r="H2876">
        <f>MOD(D2876-1,6)+1</f>
        <v>2</v>
      </c>
      <c r="I2876">
        <f>37-D2876</f>
        <v>11</v>
      </c>
      <c r="J2876">
        <f>ABS(D2876-D2877)</f>
        <v>8</v>
      </c>
    </row>
    <row r="2877">
      <c r="A2877">
        <v>24694</v>
      </c>
      <c r="B2877" t="str">
        <v>2024-07-30</v>
      </c>
      <c r="C2877" t="str">
        <v>Morning</v>
      </c>
      <c r="D2877">
        <v>18</v>
      </c>
      <c r="E2877" t="str">
        <f>IF(MOD(D2877,2)=0,"EVEN","ODD")</f>
        <v>EVEN</v>
      </c>
      <c r="F2877" t="str">
        <f>IF(D2877&lt;=18,"LOW (1-18)","HIGH (19-36)")</f>
        <v>LOW (1-18)</v>
      </c>
      <c r="G2877">
        <f>INT((D2877-1)/6)+1</f>
        <v>3</v>
      </c>
      <c r="H2877">
        <f>MOD(D2877-1,6)+1</f>
        <v>6</v>
      </c>
      <c r="I2877">
        <f>37-D2877</f>
        <v>19</v>
      </c>
      <c r="J2877">
        <f>ABS(D2877-D2878)</f>
        <v>14</v>
      </c>
    </row>
    <row r="2878">
      <c r="A2878">
        <v>24693</v>
      </c>
      <c r="B2878" t="str">
        <v>2024-07-29</v>
      </c>
      <c r="C2878" t="str">
        <v>Evening</v>
      </c>
      <c r="D2878">
        <v>4</v>
      </c>
      <c r="E2878" t="str">
        <f>IF(MOD(D2878,2)=0,"EVEN","ODD")</f>
        <v>EVEN</v>
      </c>
      <c r="F2878" t="str">
        <f>IF(D2878&lt;=18,"LOW (1-18)","HIGH (19-36)")</f>
        <v>LOW (1-18)</v>
      </c>
      <c r="G2878">
        <f>INT((D2878-1)/6)+1</f>
        <v>1</v>
      </c>
      <c r="H2878">
        <f>MOD(D2878-1,6)+1</f>
        <v>4</v>
      </c>
      <c r="I2878">
        <f>37-D2878</f>
        <v>33</v>
      </c>
      <c r="J2878">
        <f>ABS(D2878-D2879)</f>
        <v>4</v>
      </c>
    </row>
    <row r="2879">
      <c r="A2879">
        <v>24692</v>
      </c>
      <c r="B2879" t="str">
        <v>2024-07-29</v>
      </c>
      <c r="C2879" t="str">
        <v>Afternoon</v>
      </c>
      <c r="D2879">
        <v>8</v>
      </c>
      <c r="E2879" t="str">
        <f>IF(MOD(D2879,2)=0,"EVEN","ODD")</f>
        <v>EVEN</v>
      </c>
      <c r="F2879" t="str">
        <f>IF(D2879&lt;=18,"LOW (1-18)","HIGH (19-36)")</f>
        <v>LOW (1-18)</v>
      </c>
      <c r="G2879">
        <f>INT((D2879-1)/6)+1</f>
        <v>2</v>
      </c>
      <c r="H2879">
        <f>MOD(D2879-1,6)+1</f>
        <v>2</v>
      </c>
      <c r="I2879">
        <f>37-D2879</f>
        <v>29</v>
      </c>
      <c r="J2879">
        <f>ABS(D2879-D2880)</f>
        <v>4</v>
      </c>
    </row>
    <row r="2880">
      <c r="A2880">
        <v>24691</v>
      </c>
      <c r="B2880" t="str">
        <v>2024-07-29</v>
      </c>
      <c r="C2880" t="str">
        <v>Midday</v>
      </c>
      <c r="D2880">
        <v>4</v>
      </c>
      <c r="E2880" t="str">
        <f>IF(MOD(D2880,2)=0,"EVEN","ODD")</f>
        <v>EVEN</v>
      </c>
      <c r="F2880" t="str">
        <f>IF(D2880&lt;=18,"LOW (1-18)","HIGH (19-36)")</f>
        <v>LOW (1-18)</v>
      </c>
      <c r="G2880">
        <f>INT((D2880-1)/6)+1</f>
        <v>1</v>
      </c>
      <c r="H2880">
        <f>MOD(D2880-1,6)+1</f>
        <v>4</v>
      </c>
      <c r="I2880">
        <f>37-D2880</f>
        <v>33</v>
      </c>
      <c r="J2880">
        <f>ABS(D2880-D2881)</f>
        <v>3</v>
      </c>
    </row>
    <row r="2881">
      <c r="A2881">
        <v>24690</v>
      </c>
      <c r="B2881" t="str">
        <v>2024-07-29</v>
      </c>
      <c r="C2881" t="str">
        <v>Morning</v>
      </c>
      <c r="D2881">
        <v>1</v>
      </c>
      <c r="E2881" t="str">
        <f>IF(MOD(D2881,2)=0,"EVEN","ODD")</f>
        <v>ODD</v>
      </c>
      <c r="F2881" t="str">
        <f>IF(D2881&lt;=18,"LOW (1-18)","HIGH (19-36)")</f>
        <v>LOW (1-18)</v>
      </c>
      <c r="G2881">
        <f>INT((D2881-1)/6)+1</f>
        <v>1</v>
      </c>
      <c r="H2881">
        <f>MOD(D2881-1,6)+1</f>
        <v>1</v>
      </c>
      <c r="I2881">
        <f>37-D2881</f>
        <v>36</v>
      </c>
      <c r="J2881">
        <f>ABS(D2881-D2882)</f>
        <v>13</v>
      </c>
    </row>
    <row r="2882">
      <c r="A2882">
        <v>24689</v>
      </c>
      <c r="B2882" t="str">
        <v>2024-07-27</v>
      </c>
      <c r="C2882" t="str">
        <v>Evening</v>
      </c>
      <c r="D2882">
        <v>14</v>
      </c>
      <c r="E2882" t="str">
        <f>IF(MOD(D2882,2)=0,"EVEN","ODD")</f>
        <v>EVEN</v>
      </c>
      <c r="F2882" t="str">
        <f>IF(D2882&lt;=18,"LOW (1-18)","HIGH (19-36)")</f>
        <v>LOW (1-18)</v>
      </c>
      <c r="G2882">
        <f>INT((D2882-1)/6)+1</f>
        <v>3</v>
      </c>
      <c r="H2882">
        <f>MOD(D2882-1,6)+1</f>
        <v>2</v>
      </c>
      <c r="I2882">
        <f>37-D2882</f>
        <v>23</v>
      </c>
      <c r="J2882">
        <f>ABS(D2882-D2883)</f>
        <v>1</v>
      </c>
    </row>
    <row r="2883">
      <c r="A2883">
        <v>24688</v>
      </c>
      <c r="B2883" t="str">
        <v>2024-07-27</v>
      </c>
      <c r="C2883" t="str">
        <v>Afternoon</v>
      </c>
      <c r="D2883">
        <v>13</v>
      </c>
      <c r="E2883" t="str">
        <f>IF(MOD(D2883,2)=0,"EVEN","ODD")</f>
        <v>ODD</v>
      </c>
      <c r="F2883" t="str">
        <f>IF(D2883&lt;=18,"LOW (1-18)","HIGH (19-36)")</f>
        <v>LOW (1-18)</v>
      </c>
      <c r="G2883">
        <f>INT((D2883-1)/6)+1</f>
        <v>3</v>
      </c>
      <c r="H2883">
        <f>MOD(D2883-1,6)+1</f>
        <v>1</v>
      </c>
      <c r="I2883">
        <f>37-D2883</f>
        <v>24</v>
      </c>
      <c r="J2883">
        <f>ABS(D2883-D2884)</f>
        <v>2</v>
      </c>
    </row>
    <row r="2884">
      <c r="A2884">
        <v>24687</v>
      </c>
      <c r="B2884" t="str">
        <v>2024-07-27</v>
      </c>
      <c r="C2884" t="str">
        <v>Midday</v>
      </c>
      <c r="D2884">
        <v>11</v>
      </c>
      <c r="E2884" t="str">
        <f>IF(MOD(D2884,2)=0,"EVEN","ODD")</f>
        <v>ODD</v>
      </c>
      <c r="F2884" t="str">
        <f>IF(D2884&lt;=18,"LOW (1-18)","HIGH (19-36)")</f>
        <v>LOW (1-18)</v>
      </c>
      <c r="G2884">
        <f>INT((D2884-1)/6)+1</f>
        <v>2</v>
      </c>
      <c r="H2884">
        <f>MOD(D2884-1,6)+1</f>
        <v>5</v>
      </c>
      <c r="I2884">
        <f>37-D2884</f>
        <v>26</v>
      </c>
      <c r="J2884">
        <f>ABS(D2884-D2885)</f>
        <v>23</v>
      </c>
    </row>
    <row r="2885">
      <c r="A2885">
        <v>24686</v>
      </c>
      <c r="B2885" t="str">
        <v>2024-07-27</v>
      </c>
      <c r="C2885" t="str">
        <v>Morning</v>
      </c>
      <c r="D2885">
        <v>34</v>
      </c>
      <c r="E2885" t="str">
        <f>IF(MOD(D2885,2)=0,"EVEN","ODD")</f>
        <v>EVEN</v>
      </c>
      <c r="F2885" t="str">
        <f>IF(D2885&lt;=18,"LOW (1-18)","HIGH (19-36)")</f>
        <v>HIGH (19-36)</v>
      </c>
      <c r="G2885">
        <f>INT((D2885-1)/6)+1</f>
        <v>6</v>
      </c>
      <c r="H2885">
        <f>MOD(D2885-1,6)+1</f>
        <v>4</v>
      </c>
      <c r="I2885">
        <f>37-D2885</f>
        <v>3</v>
      </c>
      <c r="J2885">
        <f>ABS(D2885-D2886)</f>
        <v>0</v>
      </c>
    </row>
    <row r="2886">
      <c r="A2886">
        <v>24685</v>
      </c>
      <c r="B2886" t="str">
        <v>2024-07-26</v>
      </c>
      <c r="C2886" t="str">
        <v>Evening</v>
      </c>
      <c r="D2886">
        <v>34</v>
      </c>
      <c r="E2886" t="str">
        <f>IF(MOD(D2886,2)=0,"EVEN","ODD")</f>
        <v>EVEN</v>
      </c>
      <c r="F2886" t="str">
        <f>IF(D2886&lt;=18,"LOW (1-18)","HIGH (19-36)")</f>
        <v>HIGH (19-36)</v>
      </c>
      <c r="G2886">
        <f>INT((D2886-1)/6)+1</f>
        <v>6</v>
      </c>
      <c r="H2886">
        <f>MOD(D2886-1,6)+1</f>
        <v>4</v>
      </c>
      <c r="I2886">
        <f>37-D2886</f>
        <v>3</v>
      </c>
      <c r="J2886">
        <f>ABS(D2886-D2887)</f>
        <v>27</v>
      </c>
    </row>
    <row r="2887">
      <c r="A2887">
        <v>24684</v>
      </c>
      <c r="B2887" t="str">
        <v>2024-07-26</v>
      </c>
      <c r="C2887" t="str">
        <v>Afternoon</v>
      </c>
      <c r="D2887">
        <v>7</v>
      </c>
      <c r="E2887" t="str">
        <f>IF(MOD(D2887,2)=0,"EVEN","ODD")</f>
        <v>ODD</v>
      </c>
      <c r="F2887" t="str">
        <f>IF(D2887&lt;=18,"LOW (1-18)","HIGH (19-36)")</f>
        <v>LOW (1-18)</v>
      </c>
      <c r="G2887">
        <f>INT((D2887-1)/6)+1</f>
        <v>2</v>
      </c>
      <c r="H2887">
        <f>MOD(D2887-1,6)+1</f>
        <v>1</v>
      </c>
      <c r="I2887">
        <f>37-D2887</f>
        <v>30</v>
      </c>
      <c r="J2887">
        <f>ABS(D2887-D2888)</f>
        <v>7</v>
      </c>
    </row>
    <row r="2888">
      <c r="A2888">
        <v>24683</v>
      </c>
      <c r="B2888" t="str">
        <v>2024-07-26</v>
      </c>
      <c r="C2888" t="str">
        <v>Midday</v>
      </c>
      <c r="D2888">
        <v>14</v>
      </c>
      <c r="E2888" t="str">
        <f>IF(MOD(D2888,2)=0,"EVEN","ODD")</f>
        <v>EVEN</v>
      </c>
      <c r="F2888" t="str">
        <f>IF(D2888&lt;=18,"LOW (1-18)","HIGH (19-36)")</f>
        <v>LOW (1-18)</v>
      </c>
      <c r="G2888">
        <f>INT((D2888-1)/6)+1</f>
        <v>3</v>
      </c>
      <c r="H2888">
        <f>MOD(D2888-1,6)+1</f>
        <v>2</v>
      </c>
      <c r="I2888">
        <f>37-D2888</f>
        <v>23</v>
      </c>
      <c r="J2888">
        <f>ABS(D2888-D2889)</f>
        <v>3</v>
      </c>
    </row>
    <row r="2889">
      <c r="A2889">
        <v>24682</v>
      </c>
      <c r="B2889" t="str">
        <v>2024-07-26</v>
      </c>
      <c r="C2889" t="str">
        <v>Morning</v>
      </c>
      <c r="D2889">
        <v>17</v>
      </c>
      <c r="E2889" t="str">
        <f>IF(MOD(D2889,2)=0,"EVEN","ODD")</f>
        <v>ODD</v>
      </c>
      <c r="F2889" t="str">
        <f>IF(D2889&lt;=18,"LOW (1-18)","HIGH (19-36)")</f>
        <v>LOW (1-18)</v>
      </c>
      <c r="G2889">
        <f>INT((D2889-1)/6)+1</f>
        <v>3</v>
      </c>
      <c r="H2889">
        <f>MOD(D2889-1,6)+1</f>
        <v>5</v>
      </c>
      <c r="I2889">
        <f>37-D2889</f>
        <v>20</v>
      </c>
      <c r="J2889">
        <f>ABS(D2889-D2890)</f>
        <v>4</v>
      </c>
    </row>
    <row r="2890">
      <c r="A2890">
        <v>24681</v>
      </c>
      <c r="B2890" t="str">
        <v>2024-07-25</v>
      </c>
      <c r="C2890" t="str">
        <v>Evening</v>
      </c>
      <c r="D2890">
        <v>13</v>
      </c>
      <c r="E2890" t="str">
        <f>IF(MOD(D2890,2)=0,"EVEN","ODD")</f>
        <v>ODD</v>
      </c>
      <c r="F2890" t="str">
        <f>IF(D2890&lt;=18,"LOW (1-18)","HIGH (19-36)")</f>
        <v>LOW (1-18)</v>
      </c>
      <c r="G2890">
        <f>INT((D2890-1)/6)+1</f>
        <v>3</v>
      </c>
      <c r="H2890">
        <f>MOD(D2890-1,6)+1</f>
        <v>1</v>
      </c>
      <c r="I2890">
        <f>37-D2890</f>
        <v>24</v>
      </c>
      <c r="J2890">
        <f>ABS(D2890-D2891)</f>
        <v>1</v>
      </c>
    </row>
    <row r="2891">
      <c r="A2891">
        <v>24680</v>
      </c>
      <c r="B2891" t="str">
        <v>2024-07-25</v>
      </c>
      <c r="C2891" t="str">
        <v>Afternoon</v>
      </c>
      <c r="D2891">
        <v>14</v>
      </c>
      <c r="E2891" t="str">
        <f>IF(MOD(D2891,2)=0,"EVEN","ODD")</f>
        <v>EVEN</v>
      </c>
      <c r="F2891" t="str">
        <f>IF(D2891&lt;=18,"LOW (1-18)","HIGH (19-36)")</f>
        <v>LOW (1-18)</v>
      </c>
      <c r="G2891">
        <f>INT((D2891-1)/6)+1</f>
        <v>3</v>
      </c>
      <c r="H2891">
        <f>MOD(D2891-1,6)+1</f>
        <v>2</v>
      </c>
      <c r="I2891">
        <f>37-D2891</f>
        <v>23</v>
      </c>
      <c r="J2891">
        <f>ABS(D2891-D2892)</f>
        <v>1</v>
      </c>
    </row>
    <row r="2892">
      <c r="A2892">
        <v>24679</v>
      </c>
      <c r="B2892" t="str">
        <v>2024-07-25</v>
      </c>
      <c r="C2892" t="str">
        <v>Midday</v>
      </c>
      <c r="D2892">
        <v>13</v>
      </c>
      <c r="E2892" t="str">
        <f>IF(MOD(D2892,2)=0,"EVEN","ODD")</f>
        <v>ODD</v>
      </c>
      <c r="F2892" t="str">
        <f>IF(D2892&lt;=18,"LOW (1-18)","HIGH (19-36)")</f>
        <v>LOW (1-18)</v>
      </c>
      <c r="G2892">
        <f>INT((D2892-1)/6)+1</f>
        <v>3</v>
      </c>
      <c r="H2892">
        <f>MOD(D2892-1,6)+1</f>
        <v>1</v>
      </c>
      <c r="I2892">
        <f>37-D2892</f>
        <v>24</v>
      </c>
      <c r="J2892">
        <f>ABS(D2892-D2893)</f>
        <v>12</v>
      </c>
    </row>
    <row r="2893">
      <c r="A2893">
        <v>24678</v>
      </c>
      <c r="B2893" t="str">
        <v>2024-07-25</v>
      </c>
      <c r="C2893" t="str">
        <v>Morning</v>
      </c>
      <c r="D2893">
        <v>25</v>
      </c>
      <c r="E2893" t="str">
        <f>IF(MOD(D2893,2)=0,"EVEN","ODD")</f>
        <v>ODD</v>
      </c>
      <c r="F2893" t="str">
        <f>IF(D2893&lt;=18,"LOW (1-18)","HIGH (19-36)")</f>
        <v>HIGH (19-36)</v>
      </c>
      <c r="G2893">
        <f>INT((D2893-1)/6)+1</f>
        <v>5</v>
      </c>
      <c r="H2893">
        <f>MOD(D2893-1,6)+1</f>
        <v>1</v>
      </c>
      <c r="I2893">
        <f>37-D2893</f>
        <v>12</v>
      </c>
      <c r="J2893">
        <f>ABS(D2893-D2894)</f>
        <v>17</v>
      </c>
    </row>
    <row r="2894">
      <c r="A2894">
        <v>24677</v>
      </c>
      <c r="B2894" t="str">
        <v>2024-07-24</v>
      </c>
      <c r="C2894" t="str">
        <v>Evening</v>
      </c>
      <c r="D2894">
        <v>8</v>
      </c>
      <c r="E2894" t="str">
        <f>IF(MOD(D2894,2)=0,"EVEN","ODD")</f>
        <v>EVEN</v>
      </c>
      <c r="F2894" t="str">
        <f>IF(D2894&lt;=18,"LOW (1-18)","HIGH (19-36)")</f>
        <v>LOW (1-18)</v>
      </c>
      <c r="G2894">
        <f>INT((D2894-1)/6)+1</f>
        <v>2</v>
      </c>
      <c r="H2894">
        <f>MOD(D2894-1,6)+1</f>
        <v>2</v>
      </c>
      <c r="I2894">
        <f>37-D2894</f>
        <v>29</v>
      </c>
      <c r="J2894">
        <f>ABS(D2894-D2895)</f>
        <v>26</v>
      </c>
    </row>
    <row r="2895">
      <c r="A2895">
        <v>24676</v>
      </c>
      <c r="B2895" t="str">
        <v>2024-07-24</v>
      </c>
      <c r="C2895" t="str">
        <v>Afternoon</v>
      </c>
      <c r="D2895">
        <v>34</v>
      </c>
      <c r="E2895" t="str">
        <f>IF(MOD(D2895,2)=0,"EVEN","ODD")</f>
        <v>EVEN</v>
      </c>
      <c r="F2895" t="str">
        <f>IF(D2895&lt;=18,"LOW (1-18)","HIGH (19-36)")</f>
        <v>HIGH (19-36)</v>
      </c>
      <c r="G2895">
        <f>INT((D2895-1)/6)+1</f>
        <v>6</v>
      </c>
      <c r="H2895">
        <f>MOD(D2895-1,6)+1</f>
        <v>4</v>
      </c>
      <c r="I2895">
        <f>37-D2895</f>
        <v>3</v>
      </c>
      <c r="J2895">
        <f>ABS(D2895-D2896)</f>
        <v>13</v>
      </c>
    </row>
    <row r="2896">
      <c r="A2896">
        <v>24675</v>
      </c>
      <c r="B2896" t="str">
        <v>2024-07-24</v>
      </c>
      <c r="C2896" t="str">
        <v>Midday</v>
      </c>
      <c r="D2896">
        <v>21</v>
      </c>
      <c r="E2896" t="str">
        <f>IF(MOD(D2896,2)=0,"EVEN","ODD")</f>
        <v>ODD</v>
      </c>
      <c r="F2896" t="str">
        <f>IF(D2896&lt;=18,"LOW (1-18)","HIGH (19-36)")</f>
        <v>HIGH (19-36)</v>
      </c>
      <c r="G2896">
        <f>INT((D2896-1)/6)+1</f>
        <v>4</v>
      </c>
      <c r="H2896">
        <f>MOD(D2896-1,6)+1</f>
        <v>3</v>
      </c>
      <c r="I2896">
        <f>37-D2896</f>
        <v>16</v>
      </c>
      <c r="J2896">
        <f>ABS(D2896-D2897)</f>
        <v>11</v>
      </c>
    </row>
    <row r="2897">
      <c r="A2897">
        <v>24674</v>
      </c>
      <c r="B2897" t="str">
        <v>2024-07-24</v>
      </c>
      <c r="C2897" t="str">
        <v>Morning</v>
      </c>
      <c r="D2897">
        <v>32</v>
      </c>
      <c r="E2897" t="str">
        <f>IF(MOD(D2897,2)=0,"EVEN","ODD")</f>
        <v>EVEN</v>
      </c>
      <c r="F2897" t="str">
        <f>IF(D2897&lt;=18,"LOW (1-18)","HIGH (19-36)")</f>
        <v>HIGH (19-36)</v>
      </c>
      <c r="G2897">
        <f>INT((D2897-1)/6)+1</f>
        <v>6</v>
      </c>
      <c r="H2897">
        <f>MOD(D2897-1,6)+1</f>
        <v>2</v>
      </c>
      <c r="I2897">
        <f>37-D2897</f>
        <v>5</v>
      </c>
      <c r="J2897">
        <f>ABS(D2897-D2898)</f>
        <v>4</v>
      </c>
    </row>
    <row r="2898">
      <c r="A2898">
        <v>24673</v>
      </c>
      <c r="B2898" t="str">
        <v>2024-07-23</v>
      </c>
      <c r="C2898" t="str">
        <v>Evening</v>
      </c>
      <c r="D2898">
        <v>36</v>
      </c>
      <c r="E2898" t="str">
        <f>IF(MOD(D2898,2)=0,"EVEN","ODD")</f>
        <v>EVEN</v>
      </c>
      <c r="F2898" t="str">
        <f>IF(D2898&lt;=18,"LOW (1-18)","HIGH (19-36)")</f>
        <v>HIGH (19-36)</v>
      </c>
      <c r="G2898">
        <f>INT((D2898-1)/6)+1</f>
        <v>6</v>
      </c>
      <c r="H2898">
        <f>MOD(D2898-1,6)+1</f>
        <v>6</v>
      </c>
      <c r="I2898">
        <f>37-D2898</f>
        <v>1</v>
      </c>
      <c r="J2898">
        <f>ABS(D2898-D2899)</f>
        <v>22</v>
      </c>
    </row>
    <row r="2899">
      <c r="A2899">
        <v>24672</v>
      </c>
      <c r="B2899" t="str">
        <v>2024-07-23</v>
      </c>
      <c r="C2899" t="str">
        <v>Afternoon</v>
      </c>
      <c r="D2899">
        <v>14</v>
      </c>
      <c r="E2899" t="str">
        <f>IF(MOD(D2899,2)=0,"EVEN","ODD")</f>
        <v>EVEN</v>
      </c>
      <c r="F2899" t="str">
        <f>IF(D2899&lt;=18,"LOW (1-18)","HIGH (19-36)")</f>
        <v>LOW (1-18)</v>
      </c>
      <c r="G2899">
        <f>INT((D2899-1)/6)+1</f>
        <v>3</v>
      </c>
      <c r="H2899">
        <f>MOD(D2899-1,6)+1</f>
        <v>2</v>
      </c>
      <c r="I2899">
        <f>37-D2899</f>
        <v>23</v>
      </c>
      <c r="J2899">
        <f>ABS(D2899-D2900)</f>
        <v>10</v>
      </c>
    </row>
    <row r="2900">
      <c r="A2900">
        <v>24671</v>
      </c>
      <c r="B2900" t="str">
        <v>2024-07-23</v>
      </c>
      <c r="C2900" t="str">
        <v>Midday</v>
      </c>
      <c r="D2900">
        <v>4</v>
      </c>
      <c r="E2900" t="str">
        <f>IF(MOD(D2900,2)=0,"EVEN","ODD")</f>
        <v>EVEN</v>
      </c>
      <c r="F2900" t="str">
        <f>IF(D2900&lt;=18,"LOW (1-18)","HIGH (19-36)")</f>
        <v>LOW (1-18)</v>
      </c>
      <c r="G2900">
        <f>INT((D2900-1)/6)+1</f>
        <v>1</v>
      </c>
      <c r="H2900">
        <f>MOD(D2900-1,6)+1</f>
        <v>4</v>
      </c>
      <c r="I2900">
        <f>37-D2900</f>
        <v>33</v>
      </c>
      <c r="J2900">
        <f>ABS(D2900-D2901)</f>
        <v>22</v>
      </c>
    </row>
    <row r="2901">
      <c r="A2901">
        <v>24670</v>
      </c>
      <c r="B2901" t="str">
        <v>2024-07-23</v>
      </c>
      <c r="C2901" t="str">
        <v>Morning</v>
      </c>
      <c r="D2901">
        <v>26</v>
      </c>
      <c r="E2901" t="str">
        <f>IF(MOD(D2901,2)=0,"EVEN","ODD")</f>
        <v>EVEN</v>
      </c>
      <c r="F2901" t="str">
        <f>IF(D2901&lt;=18,"LOW (1-18)","HIGH (19-36)")</f>
        <v>HIGH (19-36)</v>
      </c>
      <c r="G2901">
        <f>INT((D2901-1)/6)+1</f>
        <v>5</v>
      </c>
      <c r="H2901">
        <f>MOD(D2901-1,6)+1</f>
        <v>2</v>
      </c>
      <c r="I2901">
        <f>37-D2901</f>
        <v>11</v>
      </c>
      <c r="J2901">
        <f>ABS(D2901-D2902)</f>
        <v>8</v>
      </c>
    </row>
    <row r="2902">
      <c r="A2902">
        <v>24669</v>
      </c>
      <c r="B2902" t="str">
        <v>2024-07-22</v>
      </c>
      <c r="C2902" t="str">
        <v>Evening</v>
      </c>
      <c r="D2902">
        <v>18</v>
      </c>
      <c r="E2902" t="str">
        <f>IF(MOD(D2902,2)=0,"EVEN","ODD")</f>
        <v>EVEN</v>
      </c>
      <c r="F2902" t="str">
        <f>IF(D2902&lt;=18,"LOW (1-18)","HIGH (19-36)")</f>
        <v>LOW (1-18)</v>
      </c>
      <c r="G2902">
        <f>INT((D2902-1)/6)+1</f>
        <v>3</v>
      </c>
      <c r="H2902">
        <f>MOD(D2902-1,6)+1</f>
        <v>6</v>
      </c>
      <c r="I2902">
        <f>37-D2902</f>
        <v>19</v>
      </c>
      <c r="J2902">
        <f>ABS(D2902-D2903)</f>
        <v>9</v>
      </c>
    </row>
    <row r="2903">
      <c r="A2903">
        <v>24668</v>
      </c>
      <c r="B2903" t="str">
        <v>2024-07-22</v>
      </c>
      <c r="C2903" t="str">
        <v>Afternoon</v>
      </c>
      <c r="D2903">
        <v>9</v>
      </c>
      <c r="E2903" t="str">
        <f>IF(MOD(D2903,2)=0,"EVEN","ODD")</f>
        <v>ODD</v>
      </c>
      <c r="F2903" t="str">
        <f>IF(D2903&lt;=18,"LOW (1-18)","HIGH (19-36)")</f>
        <v>LOW (1-18)</v>
      </c>
      <c r="G2903">
        <f>INT((D2903-1)/6)+1</f>
        <v>2</v>
      </c>
      <c r="H2903">
        <f>MOD(D2903-1,6)+1</f>
        <v>3</v>
      </c>
      <c r="I2903">
        <f>37-D2903</f>
        <v>28</v>
      </c>
      <c r="J2903">
        <f>ABS(D2903-D2904)</f>
        <v>12</v>
      </c>
    </row>
    <row r="2904">
      <c r="A2904">
        <v>24667</v>
      </c>
      <c r="B2904" t="str">
        <v>2024-07-22</v>
      </c>
      <c r="C2904" t="str">
        <v>Midday</v>
      </c>
      <c r="D2904">
        <v>21</v>
      </c>
      <c r="E2904" t="str">
        <f>IF(MOD(D2904,2)=0,"EVEN","ODD")</f>
        <v>ODD</v>
      </c>
      <c r="F2904" t="str">
        <f>IF(D2904&lt;=18,"LOW (1-18)","HIGH (19-36)")</f>
        <v>HIGH (19-36)</v>
      </c>
      <c r="G2904">
        <f>INT((D2904-1)/6)+1</f>
        <v>4</v>
      </c>
      <c r="H2904">
        <f>MOD(D2904-1,6)+1</f>
        <v>3</v>
      </c>
      <c r="I2904">
        <f>37-D2904</f>
        <v>16</v>
      </c>
      <c r="J2904">
        <f>ABS(D2904-D2905)</f>
        <v>7</v>
      </c>
    </row>
    <row r="2905">
      <c r="A2905">
        <v>24666</v>
      </c>
      <c r="B2905" t="str">
        <v>2024-07-22</v>
      </c>
      <c r="C2905" t="str">
        <v>Morning</v>
      </c>
      <c r="D2905">
        <v>14</v>
      </c>
      <c r="E2905" t="str">
        <f>IF(MOD(D2905,2)=0,"EVEN","ODD")</f>
        <v>EVEN</v>
      </c>
      <c r="F2905" t="str">
        <f>IF(D2905&lt;=18,"LOW (1-18)","HIGH (19-36)")</f>
        <v>LOW (1-18)</v>
      </c>
      <c r="G2905">
        <f>INT((D2905-1)/6)+1</f>
        <v>3</v>
      </c>
      <c r="H2905">
        <f>MOD(D2905-1,6)+1</f>
        <v>2</v>
      </c>
      <c r="I2905">
        <f>37-D2905</f>
        <v>23</v>
      </c>
      <c r="J2905">
        <f>ABS(D2905-D2906)</f>
        <v>18</v>
      </c>
    </row>
    <row r="2906">
      <c r="A2906">
        <v>24665</v>
      </c>
      <c r="B2906" t="str">
        <v>2024-07-20</v>
      </c>
      <c r="C2906" t="str">
        <v>Evening</v>
      </c>
      <c r="D2906">
        <v>32</v>
      </c>
      <c r="E2906" t="str">
        <f>IF(MOD(D2906,2)=0,"EVEN","ODD")</f>
        <v>EVEN</v>
      </c>
      <c r="F2906" t="str">
        <f>IF(D2906&lt;=18,"LOW (1-18)","HIGH (19-36)")</f>
        <v>HIGH (19-36)</v>
      </c>
      <c r="G2906">
        <f>INT((D2906-1)/6)+1</f>
        <v>6</v>
      </c>
      <c r="H2906">
        <f>MOD(D2906-1,6)+1</f>
        <v>2</v>
      </c>
      <c r="I2906">
        <f>37-D2906</f>
        <v>5</v>
      </c>
      <c r="J2906">
        <f>ABS(D2906-D2907)</f>
        <v>8</v>
      </c>
    </row>
    <row r="2907">
      <c r="A2907">
        <v>24664</v>
      </c>
      <c r="B2907" t="str">
        <v>2024-07-20</v>
      </c>
      <c r="C2907" t="str">
        <v>Afternoon</v>
      </c>
      <c r="D2907">
        <v>24</v>
      </c>
      <c r="E2907" t="str">
        <f>IF(MOD(D2907,2)=0,"EVEN","ODD")</f>
        <v>EVEN</v>
      </c>
      <c r="F2907" t="str">
        <f>IF(D2907&lt;=18,"LOW (1-18)","HIGH (19-36)")</f>
        <v>HIGH (19-36)</v>
      </c>
      <c r="G2907">
        <f>INT((D2907-1)/6)+1</f>
        <v>4</v>
      </c>
      <c r="H2907">
        <f>MOD(D2907-1,6)+1</f>
        <v>6</v>
      </c>
      <c r="I2907">
        <f>37-D2907</f>
        <v>13</v>
      </c>
      <c r="J2907">
        <f>ABS(D2907-D2908)</f>
        <v>7</v>
      </c>
    </row>
    <row r="2908">
      <c r="A2908">
        <v>24663</v>
      </c>
      <c r="B2908" t="str">
        <v>2024-07-20</v>
      </c>
      <c r="C2908" t="str">
        <v>Midday</v>
      </c>
      <c r="D2908">
        <v>17</v>
      </c>
      <c r="E2908" t="str">
        <f>IF(MOD(D2908,2)=0,"EVEN","ODD")</f>
        <v>ODD</v>
      </c>
      <c r="F2908" t="str">
        <f>IF(D2908&lt;=18,"LOW (1-18)","HIGH (19-36)")</f>
        <v>LOW (1-18)</v>
      </c>
      <c r="G2908">
        <f>INT((D2908-1)/6)+1</f>
        <v>3</v>
      </c>
      <c r="H2908">
        <f>MOD(D2908-1,6)+1</f>
        <v>5</v>
      </c>
      <c r="I2908">
        <f>37-D2908</f>
        <v>20</v>
      </c>
      <c r="J2908">
        <f>ABS(D2908-D2909)</f>
        <v>9</v>
      </c>
    </row>
    <row r="2909">
      <c r="A2909">
        <v>24662</v>
      </c>
      <c r="B2909" t="str">
        <v>2024-07-20</v>
      </c>
      <c r="C2909" t="str">
        <v>Morning</v>
      </c>
      <c r="D2909">
        <v>8</v>
      </c>
      <c r="E2909" t="str">
        <f>IF(MOD(D2909,2)=0,"EVEN","ODD")</f>
        <v>EVEN</v>
      </c>
      <c r="F2909" t="str">
        <f>IF(D2909&lt;=18,"LOW (1-18)","HIGH (19-36)")</f>
        <v>LOW (1-18)</v>
      </c>
      <c r="G2909">
        <f>INT((D2909-1)/6)+1</f>
        <v>2</v>
      </c>
      <c r="H2909">
        <f>MOD(D2909-1,6)+1</f>
        <v>2</v>
      </c>
      <c r="I2909">
        <f>37-D2909</f>
        <v>29</v>
      </c>
      <c r="J2909">
        <f>ABS(D2909-D2910)</f>
        <v>23</v>
      </c>
    </row>
    <row r="2910">
      <c r="A2910">
        <v>24661</v>
      </c>
      <c r="B2910" t="str">
        <v>2024-07-19</v>
      </c>
      <c r="C2910" t="str">
        <v>Evening</v>
      </c>
      <c r="D2910">
        <v>31</v>
      </c>
      <c r="E2910" t="str">
        <f>IF(MOD(D2910,2)=0,"EVEN","ODD")</f>
        <v>ODD</v>
      </c>
      <c r="F2910" t="str">
        <f>IF(D2910&lt;=18,"LOW (1-18)","HIGH (19-36)")</f>
        <v>HIGH (19-36)</v>
      </c>
      <c r="G2910">
        <f>INT((D2910-1)/6)+1</f>
        <v>6</v>
      </c>
      <c r="H2910">
        <f>MOD(D2910-1,6)+1</f>
        <v>1</v>
      </c>
      <c r="I2910">
        <f>37-D2910</f>
        <v>6</v>
      </c>
      <c r="J2910">
        <f>ABS(D2910-D2911)</f>
        <v>27</v>
      </c>
    </row>
    <row r="2911">
      <c r="A2911">
        <v>24660</v>
      </c>
      <c r="B2911" t="str">
        <v>2024-07-19</v>
      </c>
      <c r="C2911" t="str">
        <v>Afternoon</v>
      </c>
      <c r="D2911">
        <v>4</v>
      </c>
      <c r="E2911" t="str">
        <f>IF(MOD(D2911,2)=0,"EVEN","ODD")</f>
        <v>EVEN</v>
      </c>
      <c r="F2911" t="str">
        <f>IF(D2911&lt;=18,"LOW (1-18)","HIGH (19-36)")</f>
        <v>LOW (1-18)</v>
      </c>
      <c r="G2911">
        <f>INT((D2911-1)/6)+1</f>
        <v>1</v>
      </c>
      <c r="H2911">
        <f>MOD(D2911-1,6)+1</f>
        <v>4</v>
      </c>
      <c r="I2911">
        <f>37-D2911</f>
        <v>33</v>
      </c>
      <c r="J2911">
        <f>ABS(D2911-D2912)</f>
        <v>9</v>
      </c>
    </row>
    <row r="2912">
      <c r="A2912">
        <v>24659</v>
      </c>
      <c r="B2912" t="str">
        <v>2024-07-19</v>
      </c>
      <c r="C2912" t="str">
        <v>Midday</v>
      </c>
      <c r="D2912">
        <v>13</v>
      </c>
      <c r="E2912" t="str">
        <f>IF(MOD(D2912,2)=0,"EVEN","ODD")</f>
        <v>ODD</v>
      </c>
      <c r="F2912" t="str">
        <f>IF(D2912&lt;=18,"LOW (1-18)","HIGH (19-36)")</f>
        <v>LOW (1-18)</v>
      </c>
      <c r="G2912">
        <f>INT((D2912-1)/6)+1</f>
        <v>3</v>
      </c>
      <c r="H2912">
        <f>MOD(D2912-1,6)+1</f>
        <v>1</v>
      </c>
      <c r="I2912">
        <f>37-D2912</f>
        <v>24</v>
      </c>
      <c r="J2912">
        <f>ABS(D2912-D2913)</f>
        <v>9</v>
      </c>
    </row>
    <row r="2913">
      <c r="A2913">
        <v>24658</v>
      </c>
      <c r="B2913" t="str">
        <v>2024-07-19</v>
      </c>
      <c r="C2913" t="str">
        <v>Morning</v>
      </c>
      <c r="D2913">
        <v>22</v>
      </c>
      <c r="E2913" t="str">
        <f>IF(MOD(D2913,2)=0,"EVEN","ODD")</f>
        <v>EVEN</v>
      </c>
      <c r="F2913" t="str">
        <f>IF(D2913&lt;=18,"LOW (1-18)","HIGH (19-36)")</f>
        <v>HIGH (19-36)</v>
      </c>
      <c r="G2913">
        <f>INT((D2913-1)/6)+1</f>
        <v>4</v>
      </c>
      <c r="H2913">
        <f>MOD(D2913-1,6)+1</f>
        <v>4</v>
      </c>
      <c r="I2913">
        <f>37-D2913</f>
        <v>15</v>
      </c>
      <c r="J2913">
        <f>ABS(D2913-D2914)</f>
        <v>1</v>
      </c>
    </row>
    <row r="2914">
      <c r="A2914">
        <v>24657</v>
      </c>
      <c r="B2914" t="str">
        <v>2024-07-18</v>
      </c>
      <c r="C2914" t="str">
        <v>Evening</v>
      </c>
      <c r="D2914">
        <v>23</v>
      </c>
      <c r="E2914" t="str">
        <f>IF(MOD(D2914,2)=0,"EVEN","ODD")</f>
        <v>ODD</v>
      </c>
      <c r="F2914" t="str">
        <f>IF(D2914&lt;=18,"LOW (1-18)","HIGH (19-36)")</f>
        <v>HIGH (19-36)</v>
      </c>
      <c r="G2914">
        <f>INT((D2914-1)/6)+1</f>
        <v>4</v>
      </c>
      <c r="H2914">
        <f>MOD(D2914-1,6)+1</f>
        <v>5</v>
      </c>
      <c r="I2914">
        <f>37-D2914</f>
        <v>14</v>
      </c>
      <c r="J2914">
        <f>ABS(D2914-D2915)</f>
        <v>9</v>
      </c>
    </row>
    <row r="2915">
      <c r="A2915">
        <v>24656</v>
      </c>
      <c r="B2915" t="str">
        <v>2024-07-18</v>
      </c>
      <c r="C2915" t="str">
        <v>Afternoon</v>
      </c>
      <c r="D2915">
        <v>14</v>
      </c>
      <c r="E2915" t="str">
        <f>IF(MOD(D2915,2)=0,"EVEN","ODD")</f>
        <v>EVEN</v>
      </c>
      <c r="F2915" t="str">
        <f>IF(D2915&lt;=18,"LOW (1-18)","HIGH (19-36)")</f>
        <v>LOW (1-18)</v>
      </c>
      <c r="G2915">
        <f>INT((D2915-1)/6)+1</f>
        <v>3</v>
      </c>
      <c r="H2915">
        <f>MOD(D2915-1,6)+1</f>
        <v>2</v>
      </c>
      <c r="I2915">
        <f>37-D2915</f>
        <v>23</v>
      </c>
      <c r="J2915">
        <f>ABS(D2915-D2916)</f>
        <v>6</v>
      </c>
    </row>
    <row r="2916">
      <c r="A2916">
        <v>24655</v>
      </c>
      <c r="B2916" t="str">
        <v>2024-07-18</v>
      </c>
      <c r="C2916" t="str">
        <v>Midday</v>
      </c>
      <c r="D2916">
        <v>8</v>
      </c>
      <c r="E2916" t="str">
        <f>IF(MOD(D2916,2)=0,"EVEN","ODD")</f>
        <v>EVEN</v>
      </c>
      <c r="F2916" t="str">
        <f>IF(D2916&lt;=18,"LOW (1-18)","HIGH (19-36)")</f>
        <v>LOW (1-18)</v>
      </c>
      <c r="G2916">
        <f>INT((D2916-1)/6)+1</f>
        <v>2</v>
      </c>
      <c r="H2916">
        <f>MOD(D2916-1,6)+1</f>
        <v>2</v>
      </c>
      <c r="I2916">
        <f>37-D2916</f>
        <v>29</v>
      </c>
      <c r="J2916">
        <f>ABS(D2916-D2917)</f>
        <v>4</v>
      </c>
    </row>
    <row r="2917">
      <c r="A2917">
        <v>24654</v>
      </c>
      <c r="B2917" t="str">
        <v>2024-07-18</v>
      </c>
      <c r="C2917" t="str">
        <v>Morning</v>
      </c>
      <c r="D2917">
        <v>12</v>
      </c>
      <c r="E2917" t="str">
        <f>IF(MOD(D2917,2)=0,"EVEN","ODD")</f>
        <v>EVEN</v>
      </c>
      <c r="F2917" t="str">
        <f>IF(D2917&lt;=18,"LOW (1-18)","HIGH (19-36)")</f>
        <v>LOW (1-18)</v>
      </c>
      <c r="G2917">
        <f>INT((D2917-1)/6)+1</f>
        <v>2</v>
      </c>
      <c r="H2917">
        <f>MOD(D2917-1,6)+1</f>
        <v>6</v>
      </c>
      <c r="I2917">
        <f>37-D2917</f>
        <v>25</v>
      </c>
      <c r="J2917">
        <f>ABS(D2917-D2918)</f>
        <v>23</v>
      </c>
    </row>
    <row r="2918">
      <c r="A2918">
        <v>24653</v>
      </c>
      <c r="B2918" t="str">
        <v>2024-07-17</v>
      </c>
      <c r="C2918" t="str">
        <v>Evening</v>
      </c>
      <c r="D2918">
        <v>35</v>
      </c>
      <c r="E2918" t="str">
        <f>IF(MOD(D2918,2)=0,"EVEN","ODD")</f>
        <v>ODD</v>
      </c>
      <c r="F2918" t="str">
        <f>IF(D2918&lt;=18,"LOW (1-18)","HIGH (19-36)")</f>
        <v>HIGH (19-36)</v>
      </c>
      <c r="G2918">
        <f>INT((D2918-1)/6)+1</f>
        <v>6</v>
      </c>
      <c r="H2918">
        <f>MOD(D2918-1,6)+1</f>
        <v>5</v>
      </c>
      <c r="I2918">
        <f>37-D2918</f>
        <v>2</v>
      </c>
      <c r="J2918">
        <f>ABS(D2918-D2919)</f>
        <v>27</v>
      </c>
    </row>
    <row r="2919">
      <c r="A2919">
        <v>24652</v>
      </c>
      <c r="B2919" t="str">
        <v>2024-07-17</v>
      </c>
      <c r="C2919" t="str">
        <v>Afternoon</v>
      </c>
      <c r="D2919">
        <v>8</v>
      </c>
      <c r="E2919" t="str">
        <f>IF(MOD(D2919,2)=0,"EVEN","ODD")</f>
        <v>EVEN</v>
      </c>
      <c r="F2919" t="str">
        <f>IF(D2919&lt;=18,"LOW (1-18)","HIGH (19-36)")</f>
        <v>LOW (1-18)</v>
      </c>
      <c r="G2919">
        <f>INT((D2919-1)/6)+1</f>
        <v>2</v>
      </c>
      <c r="H2919">
        <f>MOD(D2919-1,6)+1</f>
        <v>2</v>
      </c>
      <c r="I2919">
        <f>37-D2919</f>
        <v>29</v>
      </c>
      <c r="J2919">
        <f>ABS(D2919-D2920)</f>
        <v>27</v>
      </c>
    </row>
    <row r="2920">
      <c r="A2920">
        <v>24651</v>
      </c>
      <c r="B2920" t="str">
        <v>2024-07-17</v>
      </c>
      <c r="C2920" t="str">
        <v>Midday</v>
      </c>
      <c r="D2920">
        <v>35</v>
      </c>
      <c r="E2920" t="str">
        <f>IF(MOD(D2920,2)=0,"EVEN","ODD")</f>
        <v>ODD</v>
      </c>
      <c r="F2920" t="str">
        <f>IF(D2920&lt;=18,"LOW (1-18)","HIGH (19-36)")</f>
        <v>HIGH (19-36)</v>
      </c>
      <c r="G2920">
        <f>INT((D2920-1)/6)+1</f>
        <v>6</v>
      </c>
      <c r="H2920">
        <f>MOD(D2920-1,6)+1</f>
        <v>5</v>
      </c>
      <c r="I2920">
        <f>37-D2920</f>
        <v>2</v>
      </c>
      <c r="J2920">
        <f>ABS(D2920-D2921)</f>
        <v>3</v>
      </c>
    </row>
    <row r="2921">
      <c r="A2921">
        <v>24650</v>
      </c>
      <c r="B2921" t="str">
        <v>2024-07-17</v>
      </c>
      <c r="C2921" t="str">
        <v>Morning</v>
      </c>
      <c r="D2921">
        <v>32</v>
      </c>
      <c r="E2921" t="str">
        <f>IF(MOD(D2921,2)=0,"EVEN","ODD")</f>
        <v>EVEN</v>
      </c>
      <c r="F2921" t="str">
        <f>IF(D2921&lt;=18,"LOW (1-18)","HIGH (19-36)")</f>
        <v>HIGH (19-36)</v>
      </c>
      <c r="G2921">
        <f>INT((D2921-1)/6)+1</f>
        <v>6</v>
      </c>
      <c r="H2921">
        <f>MOD(D2921-1,6)+1</f>
        <v>2</v>
      </c>
      <c r="I2921">
        <f>37-D2921</f>
        <v>5</v>
      </c>
      <c r="J2921">
        <f>ABS(D2921-D2922)</f>
        <v>17</v>
      </c>
    </row>
    <row r="2922">
      <c r="A2922">
        <v>24649</v>
      </c>
      <c r="B2922" t="str">
        <v>2024-07-16</v>
      </c>
      <c r="C2922" t="str">
        <v>Evening</v>
      </c>
      <c r="D2922">
        <v>15</v>
      </c>
      <c r="E2922" t="str">
        <f>IF(MOD(D2922,2)=0,"EVEN","ODD")</f>
        <v>ODD</v>
      </c>
      <c r="F2922" t="str">
        <f>IF(D2922&lt;=18,"LOW (1-18)","HIGH (19-36)")</f>
        <v>LOW (1-18)</v>
      </c>
      <c r="G2922">
        <f>INT((D2922-1)/6)+1</f>
        <v>3</v>
      </c>
      <c r="H2922">
        <f>MOD(D2922-1,6)+1</f>
        <v>3</v>
      </c>
      <c r="I2922">
        <f>37-D2922</f>
        <v>22</v>
      </c>
      <c r="J2922">
        <f>ABS(D2922-D2923)</f>
        <v>4</v>
      </c>
    </row>
    <row r="2923">
      <c r="A2923">
        <v>24648</v>
      </c>
      <c r="B2923" t="str">
        <v>2024-07-16</v>
      </c>
      <c r="C2923" t="str">
        <v>Afternoon</v>
      </c>
      <c r="D2923">
        <v>19</v>
      </c>
      <c r="E2923" t="str">
        <f>IF(MOD(D2923,2)=0,"EVEN","ODD")</f>
        <v>ODD</v>
      </c>
      <c r="F2923" t="str">
        <f>IF(D2923&lt;=18,"LOW (1-18)","HIGH (19-36)")</f>
        <v>HIGH (19-36)</v>
      </c>
      <c r="G2923">
        <f>INT((D2923-1)/6)+1</f>
        <v>4</v>
      </c>
      <c r="H2923">
        <f>MOD(D2923-1,6)+1</f>
        <v>1</v>
      </c>
      <c r="I2923">
        <f>37-D2923</f>
        <v>18</v>
      </c>
      <c r="J2923">
        <f>ABS(D2923-D2924)</f>
        <v>4</v>
      </c>
    </row>
    <row r="2924">
      <c r="A2924">
        <v>24647</v>
      </c>
      <c r="B2924" t="str">
        <v>2024-07-16</v>
      </c>
      <c r="C2924" t="str">
        <v>Midday</v>
      </c>
      <c r="D2924">
        <v>23</v>
      </c>
      <c r="E2924" t="str">
        <f>IF(MOD(D2924,2)=0,"EVEN","ODD")</f>
        <v>ODD</v>
      </c>
      <c r="F2924" t="str">
        <f>IF(D2924&lt;=18,"LOW (1-18)","HIGH (19-36)")</f>
        <v>HIGH (19-36)</v>
      </c>
      <c r="G2924">
        <f>INT((D2924-1)/6)+1</f>
        <v>4</v>
      </c>
      <c r="H2924">
        <f>MOD(D2924-1,6)+1</f>
        <v>5</v>
      </c>
      <c r="I2924">
        <f>37-D2924</f>
        <v>14</v>
      </c>
      <c r="J2924">
        <f>ABS(D2924-D2925)</f>
        <v>20</v>
      </c>
    </row>
    <row r="2925">
      <c r="A2925">
        <v>24646</v>
      </c>
      <c r="B2925" t="str">
        <v>2024-07-16</v>
      </c>
      <c r="C2925" t="str">
        <v>Morning</v>
      </c>
      <c r="D2925">
        <v>3</v>
      </c>
      <c r="E2925" t="str">
        <f>IF(MOD(D2925,2)=0,"EVEN","ODD")</f>
        <v>ODD</v>
      </c>
      <c r="F2925" t="str">
        <f>IF(D2925&lt;=18,"LOW (1-18)","HIGH (19-36)")</f>
        <v>LOW (1-18)</v>
      </c>
      <c r="G2925">
        <f>INT((D2925-1)/6)+1</f>
        <v>1</v>
      </c>
      <c r="H2925">
        <f>MOD(D2925-1,6)+1</f>
        <v>3</v>
      </c>
      <c r="I2925">
        <f>37-D2925</f>
        <v>34</v>
      </c>
      <c r="J2925">
        <f>ABS(D2925-D2926)</f>
        <v>17</v>
      </c>
    </row>
    <row r="2926">
      <c r="A2926">
        <v>24645</v>
      </c>
      <c r="B2926" t="str">
        <v>2024-07-15</v>
      </c>
      <c r="C2926" t="str">
        <v>Evening</v>
      </c>
      <c r="D2926">
        <v>20</v>
      </c>
      <c r="E2926" t="str">
        <f>IF(MOD(D2926,2)=0,"EVEN","ODD")</f>
        <v>EVEN</v>
      </c>
      <c r="F2926" t="str">
        <f>IF(D2926&lt;=18,"LOW (1-18)","HIGH (19-36)")</f>
        <v>HIGH (19-36)</v>
      </c>
      <c r="G2926">
        <f>INT((D2926-1)/6)+1</f>
        <v>4</v>
      </c>
      <c r="H2926">
        <f>MOD(D2926-1,6)+1</f>
        <v>2</v>
      </c>
      <c r="I2926">
        <f>37-D2926</f>
        <v>17</v>
      </c>
      <c r="J2926">
        <f>ABS(D2926-D2927)</f>
        <v>18</v>
      </c>
    </row>
    <row r="2927">
      <c r="A2927">
        <v>24644</v>
      </c>
      <c r="B2927" t="str">
        <v>2024-07-15</v>
      </c>
      <c r="C2927" t="str">
        <v>Afternoon</v>
      </c>
      <c r="D2927">
        <v>2</v>
      </c>
      <c r="E2927" t="str">
        <f>IF(MOD(D2927,2)=0,"EVEN","ODD")</f>
        <v>EVEN</v>
      </c>
      <c r="F2927" t="str">
        <f>IF(D2927&lt;=18,"LOW (1-18)","HIGH (19-36)")</f>
        <v>LOW (1-18)</v>
      </c>
      <c r="G2927">
        <f>INT((D2927-1)/6)+1</f>
        <v>1</v>
      </c>
      <c r="H2927">
        <f>MOD(D2927-1,6)+1</f>
        <v>2</v>
      </c>
      <c r="I2927">
        <f>37-D2927</f>
        <v>35</v>
      </c>
      <c r="J2927">
        <f>ABS(D2927-D2928)</f>
        <v>33</v>
      </c>
    </row>
    <row r="2928">
      <c r="A2928">
        <v>24643</v>
      </c>
      <c r="B2928" t="str">
        <v>2024-07-15</v>
      </c>
      <c r="C2928" t="str">
        <v>Midday</v>
      </c>
      <c r="D2928">
        <v>35</v>
      </c>
      <c r="E2928" t="str">
        <f>IF(MOD(D2928,2)=0,"EVEN","ODD")</f>
        <v>ODD</v>
      </c>
      <c r="F2928" t="str">
        <f>IF(D2928&lt;=18,"LOW (1-18)","HIGH (19-36)")</f>
        <v>HIGH (19-36)</v>
      </c>
      <c r="G2928">
        <f>INT((D2928-1)/6)+1</f>
        <v>6</v>
      </c>
      <c r="H2928">
        <f>MOD(D2928-1,6)+1</f>
        <v>5</v>
      </c>
      <c r="I2928">
        <f>37-D2928</f>
        <v>2</v>
      </c>
      <c r="J2928">
        <f>ABS(D2928-D2929)</f>
        <v>3</v>
      </c>
    </row>
    <row r="2929">
      <c r="A2929">
        <v>24642</v>
      </c>
      <c r="B2929" t="str">
        <v>2024-07-15</v>
      </c>
      <c r="C2929" t="str">
        <v>Morning</v>
      </c>
      <c r="D2929">
        <v>32</v>
      </c>
      <c r="E2929" t="str">
        <f>IF(MOD(D2929,2)=0,"EVEN","ODD")</f>
        <v>EVEN</v>
      </c>
      <c r="F2929" t="str">
        <f>IF(D2929&lt;=18,"LOW (1-18)","HIGH (19-36)")</f>
        <v>HIGH (19-36)</v>
      </c>
      <c r="G2929">
        <f>INT((D2929-1)/6)+1</f>
        <v>6</v>
      </c>
      <c r="H2929">
        <f>MOD(D2929-1,6)+1</f>
        <v>2</v>
      </c>
      <c r="I2929">
        <f>37-D2929</f>
        <v>5</v>
      </c>
      <c r="J2929">
        <f>ABS(D2929-D2930)</f>
        <v>12</v>
      </c>
    </row>
    <row r="2930">
      <c r="A2930">
        <v>24641</v>
      </c>
      <c r="B2930" t="str">
        <v>2024-07-13</v>
      </c>
      <c r="C2930" t="str">
        <v>Evening</v>
      </c>
      <c r="D2930">
        <v>20</v>
      </c>
      <c r="E2930" t="str">
        <f>IF(MOD(D2930,2)=0,"EVEN","ODD")</f>
        <v>EVEN</v>
      </c>
      <c r="F2930" t="str">
        <f>IF(D2930&lt;=18,"LOW (1-18)","HIGH (19-36)")</f>
        <v>HIGH (19-36)</v>
      </c>
      <c r="G2930">
        <f>INT((D2930-1)/6)+1</f>
        <v>4</v>
      </c>
      <c r="H2930">
        <f>MOD(D2930-1,6)+1</f>
        <v>2</v>
      </c>
      <c r="I2930">
        <f>37-D2930</f>
        <v>17</v>
      </c>
      <c r="J2930">
        <f>ABS(D2930-D2931)</f>
        <v>5</v>
      </c>
    </row>
    <row r="2931">
      <c r="A2931">
        <v>24640</v>
      </c>
      <c r="B2931" t="str">
        <v>2024-07-13</v>
      </c>
      <c r="C2931" t="str">
        <v>Afternoon</v>
      </c>
      <c r="D2931">
        <v>15</v>
      </c>
      <c r="E2931" t="str">
        <f>IF(MOD(D2931,2)=0,"EVEN","ODD")</f>
        <v>ODD</v>
      </c>
      <c r="F2931" t="str">
        <f>IF(D2931&lt;=18,"LOW (1-18)","HIGH (19-36)")</f>
        <v>LOW (1-18)</v>
      </c>
      <c r="G2931">
        <f>INT((D2931-1)/6)+1</f>
        <v>3</v>
      </c>
      <c r="H2931">
        <f>MOD(D2931-1,6)+1</f>
        <v>3</v>
      </c>
      <c r="I2931">
        <f>37-D2931</f>
        <v>22</v>
      </c>
      <c r="J2931">
        <f>ABS(D2931-D2932)</f>
        <v>8</v>
      </c>
    </row>
    <row r="2932">
      <c r="A2932">
        <v>24639</v>
      </c>
      <c r="B2932" t="str">
        <v>2024-07-13</v>
      </c>
      <c r="C2932" t="str">
        <v>Midday</v>
      </c>
      <c r="D2932">
        <v>7</v>
      </c>
      <c r="E2932" t="str">
        <f>IF(MOD(D2932,2)=0,"EVEN","ODD")</f>
        <v>ODD</v>
      </c>
      <c r="F2932" t="str">
        <f>IF(D2932&lt;=18,"LOW (1-18)","HIGH (19-36)")</f>
        <v>LOW (1-18)</v>
      </c>
      <c r="G2932">
        <f>INT((D2932-1)/6)+1</f>
        <v>2</v>
      </c>
      <c r="H2932">
        <f>MOD(D2932-1,6)+1</f>
        <v>1</v>
      </c>
      <c r="I2932">
        <f>37-D2932</f>
        <v>30</v>
      </c>
      <c r="J2932">
        <f>ABS(D2932-D2933)</f>
        <v>1</v>
      </c>
    </row>
    <row r="2933">
      <c r="A2933">
        <v>24638</v>
      </c>
      <c r="B2933" t="str">
        <v>2024-07-13</v>
      </c>
      <c r="C2933" t="str">
        <v>Morning</v>
      </c>
      <c r="D2933">
        <v>6</v>
      </c>
      <c r="E2933" t="str">
        <f>IF(MOD(D2933,2)=0,"EVEN","ODD")</f>
        <v>EVEN</v>
      </c>
      <c r="F2933" t="str">
        <f>IF(D2933&lt;=18,"LOW (1-18)","HIGH (19-36)")</f>
        <v>LOW (1-18)</v>
      </c>
      <c r="G2933">
        <f>INT((D2933-1)/6)+1</f>
        <v>1</v>
      </c>
      <c r="H2933">
        <f>MOD(D2933-1,6)+1</f>
        <v>6</v>
      </c>
      <c r="I2933">
        <f>37-D2933</f>
        <v>31</v>
      </c>
      <c r="J2933">
        <f>ABS(D2933-D2934)</f>
        <v>3</v>
      </c>
    </row>
    <row r="2934">
      <c r="A2934">
        <v>24637</v>
      </c>
      <c r="B2934" t="str">
        <v>2024-07-12</v>
      </c>
      <c r="C2934" t="str">
        <v>Evening</v>
      </c>
      <c r="D2934">
        <v>9</v>
      </c>
      <c r="E2934" t="str">
        <f>IF(MOD(D2934,2)=0,"EVEN","ODD")</f>
        <v>ODD</v>
      </c>
      <c r="F2934" t="str">
        <f>IF(D2934&lt;=18,"LOW (1-18)","HIGH (19-36)")</f>
        <v>LOW (1-18)</v>
      </c>
      <c r="G2934">
        <f>INT((D2934-1)/6)+1</f>
        <v>2</v>
      </c>
      <c r="H2934">
        <f>MOD(D2934-1,6)+1</f>
        <v>3</v>
      </c>
      <c r="I2934">
        <f>37-D2934</f>
        <v>28</v>
      </c>
      <c r="J2934">
        <f>ABS(D2934-D2935)</f>
        <v>23</v>
      </c>
    </row>
    <row r="2935">
      <c r="A2935">
        <v>24636</v>
      </c>
      <c r="B2935" t="str">
        <v>2024-07-12</v>
      </c>
      <c r="C2935" t="str">
        <v>Afternoon</v>
      </c>
      <c r="D2935">
        <v>32</v>
      </c>
      <c r="E2935" t="str">
        <f>IF(MOD(D2935,2)=0,"EVEN","ODD")</f>
        <v>EVEN</v>
      </c>
      <c r="F2935" t="str">
        <f>IF(D2935&lt;=18,"LOW (1-18)","HIGH (19-36)")</f>
        <v>HIGH (19-36)</v>
      </c>
      <c r="G2935">
        <f>INT((D2935-1)/6)+1</f>
        <v>6</v>
      </c>
      <c r="H2935">
        <f>MOD(D2935-1,6)+1</f>
        <v>2</v>
      </c>
      <c r="I2935">
        <f>37-D2935</f>
        <v>5</v>
      </c>
      <c r="J2935">
        <f>ABS(D2935-D2936)</f>
        <v>19</v>
      </c>
    </row>
    <row r="2936">
      <c r="A2936">
        <v>24635</v>
      </c>
      <c r="B2936" t="str">
        <v>2024-07-12</v>
      </c>
      <c r="C2936" t="str">
        <v>Midday</v>
      </c>
      <c r="D2936">
        <v>13</v>
      </c>
      <c r="E2936" t="str">
        <f>IF(MOD(D2936,2)=0,"EVEN","ODD")</f>
        <v>ODD</v>
      </c>
      <c r="F2936" t="str">
        <f>IF(D2936&lt;=18,"LOW (1-18)","HIGH (19-36)")</f>
        <v>LOW (1-18)</v>
      </c>
      <c r="G2936">
        <f>INT((D2936-1)/6)+1</f>
        <v>3</v>
      </c>
      <c r="H2936">
        <f>MOD(D2936-1,6)+1</f>
        <v>1</v>
      </c>
      <c r="I2936">
        <f>37-D2936</f>
        <v>24</v>
      </c>
      <c r="J2936">
        <f>ABS(D2936-D2937)</f>
        <v>3</v>
      </c>
    </row>
    <row r="2937">
      <c r="A2937">
        <v>24634</v>
      </c>
      <c r="B2937" t="str">
        <v>2024-07-12</v>
      </c>
      <c r="C2937" t="str">
        <v>Morning</v>
      </c>
      <c r="D2937">
        <v>10</v>
      </c>
      <c r="E2937" t="str">
        <f>IF(MOD(D2937,2)=0,"EVEN","ODD")</f>
        <v>EVEN</v>
      </c>
      <c r="F2937" t="str">
        <f>IF(D2937&lt;=18,"LOW (1-18)","HIGH (19-36)")</f>
        <v>LOW (1-18)</v>
      </c>
      <c r="G2937">
        <f>INT((D2937-1)/6)+1</f>
        <v>2</v>
      </c>
      <c r="H2937">
        <f>MOD(D2937-1,6)+1</f>
        <v>4</v>
      </c>
      <c r="I2937">
        <f>37-D2937</f>
        <v>27</v>
      </c>
      <c r="J2937">
        <f>ABS(D2937-D2938)</f>
        <v>4</v>
      </c>
    </row>
    <row r="2938">
      <c r="A2938">
        <v>24633</v>
      </c>
      <c r="B2938" t="str">
        <v>2024-07-11</v>
      </c>
      <c r="C2938" t="str">
        <v>Evening</v>
      </c>
      <c r="D2938">
        <v>14</v>
      </c>
      <c r="E2938" t="str">
        <f>IF(MOD(D2938,2)=0,"EVEN","ODD")</f>
        <v>EVEN</v>
      </c>
      <c r="F2938" t="str">
        <f>IF(D2938&lt;=18,"LOW (1-18)","HIGH (19-36)")</f>
        <v>LOW (1-18)</v>
      </c>
      <c r="G2938">
        <f>INT((D2938-1)/6)+1</f>
        <v>3</v>
      </c>
      <c r="H2938">
        <f>MOD(D2938-1,6)+1</f>
        <v>2</v>
      </c>
      <c r="I2938">
        <f>37-D2938</f>
        <v>23</v>
      </c>
      <c r="J2938">
        <f>ABS(D2938-D2939)</f>
        <v>2</v>
      </c>
    </row>
    <row r="2939">
      <c r="A2939">
        <v>24632</v>
      </c>
      <c r="B2939" t="str">
        <v>2024-07-11</v>
      </c>
      <c r="C2939" t="str">
        <v>Afternoon</v>
      </c>
      <c r="D2939">
        <v>16</v>
      </c>
      <c r="E2939" t="str">
        <f>IF(MOD(D2939,2)=0,"EVEN","ODD")</f>
        <v>EVEN</v>
      </c>
      <c r="F2939" t="str">
        <f>IF(D2939&lt;=18,"LOW (1-18)","HIGH (19-36)")</f>
        <v>LOW (1-18)</v>
      </c>
      <c r="G2939">
        <f>INT((D2939-1)/6)+1</f>
        <v>3</v>
      </c>
      <c r="H2939">
        <f>MOD(D2939-1,6)+1</f>
        <v>4</v>
      </c>
      <c r="I2939">
        <f>37-D2939</f>
        <v>21</v>
      </c>
      <c r="J2939">
        <f>ABS(D2939-D2940)</f>
        <v>15</v>
      </c>
    </row>
    <row r="2940">
      <c r="A2940">
        <v>24631</v>
      </c>
      <c r="B2940" t="str">
        <v>2024-07-11</v>
      </c>
      <c r="C2940" t="str">
        <v>Midday</v>
      </c>
      <c r="D2940">
        <v>1</v>
      </c>
      <c r="E2940" t="str">
        <f>IF(MOD(D2940,2)=0,"EVEN","ODD")</f>
        <v>ODD</v>
      </c>
      <c r="F2940" t="str">
        <f>IF(D2940&lt;=18,"LOW (1-18)","HIGH (19-36)")</f>
        <v>LOW (1-18)</v>
      </c>
      <c r="G2940">
        <f>INT((D2940-1)/6)+1</f>
        <v>1</v>
      </c>
      <c r="H2940">
        <f>MOD(D2940-1,6)+1</f>
        <v>1</v>
      </c>
      <c r="I2940">
        <f>37-D2940</f>
        <v>36</v>
      </c>
      <c r="J2940">
        <f>ABS(D2940-D2941)</f>
        <v>17</v>
      </c>
    </row>
    <row r="2941">
      <c r="A2941">
        <v>24630</v>
      </c>
      <c r="B2941" t="str">
        <v>2024-07-11</v>
      </c>
      <c r="C2941" t="str">
        <v>Morning</v>
      </c>
      <c r="D2941">
        <v>18</v>
      </c>
      <c r="E2941" t="str">
        <f>IF(MOD(D2941,2)=0,"EVEN","ODD")</f>
        <v>EVEN</v>
      </c>
      <c r="F2941" t="str">
        <f>IF(D2941&lt;=18,"LOW (1-18)","HIGH (19-36)")</f>
        <v>LOW (1-18)</v>
      </c>
      <c r="G2941">
        <f>INT((D2941-1)/6)+1</f>
        <v>3</v>
      </c>
      <c r="H2941">
        <f>MOD(D2941-1,6)+1</f>
        <v>6</v>
      </c>
      <c r="I2941">
        <f>37-D2941</f>
        <v>19</v>
      </c>
      <c r="J2941">
        <f>ABS(D2941-D2942)</f>
        <v>16</v>
      </c>
    </row>
    <row r="2942">
      <c r="A2942">
        <v>24629</v>
      </c>
      <c r="B2942" t="str">
        <v>2024-07-10</v>
      </c>
      <c r="C2942" t="str">
        <v>Evening</v>
      </c>
      <c r="D2942">
        <v>2</v>
      </c>
      <c r="E2942" t="str">
        <f>IF(MOD(D2942,2)=0,"EVEN","ODD")</f>
        <v>EVEN</v>
      </c>
      <c r="F2942" t="str">
        <f>IF(D2942&lt;=18,"LOW (1-18)","HIGH (19-36)")</f>
        <v>LOW (1-18)</v>
      </c>
      <c r="G2942">
        <f>INT((D2942-1)/6)+1</f>
        <v>1</v>
      </c>
      <c r="H2942">
        <f>MOD(D2942-1,6)+1</f>
        <v>2</v>
      </c>
      <c r="I2942">
        <f>37-D2942</f>
        <v>35</v>
      </c>
      <c r="J2942">
        <f>ABS(D2942-D2943)</f>
        <v>11</v>
      </c>
    </row>
    <row r="2943">
      <c r="A2943">
        <v>24628</v>
      </c>
      <c r="B2943" t="str">
        <v>2024-07-10</v>
      </c>
      <c r="C2943" t="str">
        <v>Afternoon</v>
      </c>
      <c r="D2943">
        <v>13</v>
      </c>
      <c r="E2943" t="str">
        <f>IF(MOD(D2943,2)=0,"EVEN","ODD")</f>
        <v>ODD</v>
      </c>
      <c r="F2943" t="str">
        <f>IF(D2943&lt;=18,"LOW (1-18)","HIGH (19-36)")</f>
        <v>LOW (1-18)</v>
      </c>
      <c r="G2943">
        <f>INT((D2943-1)/6)+1</f>
        <v>3</v>
      </c>
      <c r="H2943">
        <f>MOD(D2943-1,6)+1</f>
        <v>1</v>
      </c>
      <c r="I2943">
        <f>37-D2943</f>
        <v>24</v>
      </c>
      <c r="J2943">
        <f>ABS(D2943-D2944)</f>
        <v>18</v>
      </c>
    </row>
    <row r="2944">
      <c r="A2944">
        <v>24627</v>
      </c>
      <c r="B2944" t="str">
        <v>2024-07-10</v>
      </c>
      <c r="C2944" t="str">
        <v>Midday</v>
      </c>
      <c r="D2944">
        <v>31</v>
      </c>
      <c r="E2944" t="str">
        <f>IF(MOD(D2944,2)=0,"EVEN","ODD")</f>
        <v>ODD</v>
      </c>
      <c r="F2944" t="str">
        <f>IF(D2944&lt;=18,"LOW (1-18)","HIGH (19-36)")</f>
        <v>HIGH (19-36)</v>
      </c>
      <c r="G2944">
        <f>INT((D2944-1)/6)+1</f>
        <v>6</v>
      </c>
      <c r="H2944">
        <f>MOD(D2944-1,6)+1</f>
        <v>1</v>
      </c>
      <c r="I2944">
        <f>37-D2944</f>
        <v>6</v>
      </c>
      <c r="J2944">
        <f>ABS(D2944-D2945)</f>
        <v>14</v>
      </c>
    </row>
    <row r="2945">
      <c r="A2945">
        <v>24626</v>
      </c>
      <c r="B2945" t="str">
        <v>2024-07-10</v>
      </c>
      <c r="C2945" t="str">
        <v>Morning</v>
      </c>
      <c r="D2945">
        <v>17</v>
      </c>
      <c r="E2945" t="str">
        <f>IF(MOD(D2945,2)=0,"EVEN","ODD")</f>
        <v>ODD</v>
      </c>
      <c r="F2945" t="str">
        <f>IF(D2945&lt;=18,"LOW (1-18)","HIGH (19-36)")</f>
        <v>LOW (1-18)</v>
      </c>
      <c r="G2945">
        <f>INT((D2945-1)/6)+1</f>
        <v>3</v>
      </c>
      <c r="H2945">
        <f>MOD(D2945-1,6)+1</f>
        <v>5</v>
      </c>
      <c r="I2945">
        <f>37-D2945</f>
        <v>20</v>
      </c>
      <c r="J2945">
        <f>ABS(D2945-D2946)</f>
        <v>17</v>
      </c>
    </row>
    <row r="2946">
      <c r="A2946">
        <v>24625</v>
      </c>
      <c r="B2946" t="str">
        <v>2024-07-09</v>
      </c>
      <c r="C2946" t="str">
        <v>Evening</v>
      </c>
      <c r="D2946">
        <v>34</v>
      </c>
      <c r="E2946" t="str">
        <f>IF(MOD(D2946,2)=0,"EVEN","ODD")</f>
        <v>EVEN</v>
      </c>
      <c r="F2946" t="str">
        <f>IF(D2946&lt;=18,"LOW (1-18)","HIGH (19-36)")</f>
        <v>HIGH (19-36)</v>
      </c>
      <c r="G2946">
        <f>INT((D2946-1)/6)+1</f>
        <v>6</v>
      </c>
      <c r="H2946">
        <f>MOD(D2946-1,6)+1</f>
        <v>4</v>
      </c>
      <c r="I2946">
        <f>37-D2946</f>
        <v>3</v>
      </c>
      <c r="J2946">
        <f>ABS(D2946-D2947)</f>
        <v>13</v>
      </c>
    </row>
    <row r="2947">
      <c r="A2947">
        <v>24624</v>
      </c>
      <c r="B2947" t="str">
        <v>2024-07-09</v>
      </c>
      <c r="C2947" t="str">
        <v>Afternoon</v>
      </c>
      <c r="D2947">
        <v>21</v>
      </c>
      <c r="E2947" t="str">
        <f>IF(MOD(D2947,2)=0,"EVEN","ODD")</f>
        <v>ODD</v>
      </c>
      <c r="F2947" t="str">
        <f>IF(D2947&lt;=18,"LOW (1-18)","HIGH (19-36)")</f>
        <v>HIGH (19-36)</v>
      </c>
      <c r="G2947">
        <f>INT((D2947-1)/6)+1</f>
        <v>4</v>
      </c>
      <c r="H2947">
        <f>MOD(D2947-1,6)+1</f>
        <v>3</v>
      </c>
      <c r="I2947">
        <f>37-D2947</f>
        <v>16</v>
      </c>
      <c r="J2947">
        <f>ABS(D2947-D2948)</f>
        <v>12</v>
      </c>
    </row>
    <row r="2948">
      <c r="A2948">
        <v>24623</v>
      </c>
      <c r="B2948" t="str">
        <v>2024-07-09</v>
      </c>
      <c r="C2948" t="str">
        <v>Midday</v>
      </c>
      <c r="D2948">
        <v>9</v>
      </c>
      <c r="E2948" t="str">
        <f>IF(MOD(D2948,2)=0,"EVEN","ODD")</f>
        <v>ODD</v>
      </c>
      <c r="F2948" t="str">
        <f>IF(D2948&lt;=18,"LOW (1-18)","HIGH (19-36)")</f>
        <v>LOW (1-18)</v>
      </c>
      <c r="G2948">
        <f>INT((D2948-1)/6)+1</f>
        <v>2</v>
      </c>
      <c r="H2948">
        <f>MOD(D2948-1,6)+1</f>
        <v>3</v>
      </c>
      <c r="I2948">
        <f>37-D2948</f>
        <v>28</v>
      </c>
      <c r="J2948">
        <f>ABS(D2948-D2949)</f>
        <v>0</v>
      </c>
    </row>
    <row r="2949">
      <c r="A2949">
        <v>24622</v>
      </c>
      <c r="B2949" t="str">
        <v>2024-07-09</v>
      </c>
      <c r="C2949" t="str">
        <v>Morning</v>
      </c>
      <c r="D2949">
        <v>9</v>
      </c>
      <c r="E2949" t="str">
        <f>IF(MOD(D2949,2)=0,"EVEN","ODD")</f>
        <v>ODD</v>
      </c>
      <c r="F2949" t="str">
        <f>IF(D2949&lt;=18,"LOW (1-18)","HIGH (19-36)")</f>
        <v>LOW (1-18)</v>
      </c>
      <c r="G2949">
        <f>INT((D2949-1)/6)+1</f>
        <v>2</v>
      </c>
      <c r="H2949">
        <f>MOD(D2949-1,6)+1</f>
        <v>3</v>
      </c>
      <c r="I2949">
        <f>37-D2949</f>
        <v>28</v>
      </c>
      <c r="J2949">
        <f>ABS(D2949-D2950)</f>
        <v>16</v>
      </c>
    </row>
    <row r="2950">
      <c r="A2950">
        <v>24621</v>
      </c>
      <c r="B2950" t="str">
        <v>2024-07-08</v>
      </c>
      <c r="C2950" t="str">
        <v>Evening</v>
      </c>
      <c r="D2950">
        <v>25</v>
      </c>
      <c r="E2950" t="str">
        <f>IF(MOD(D2950,2)=0,"EVEN","ODD")</f>
        <v>ODD</v>
      </c>
      <c r="F2950" t="str">
        <f>IF(D2950&lt;=18,"LOW (1-18)","HIGH (19-36)")</f>
        <v>HIGH (19-36)</v>
      </c>
      <c r="G2950">
        <f>INT((D2950-1)/6)+1</f>
        <v>5</v>
      </c>
      <c r="H2950">
        <f>MOD(D2950-1,6)+1</f>
        <v>1</v>
      </c>
      <c r="I2950">
        <f>37-D2950</f>
        <v>12</v>
      </c>
      <c r="J2950">
        <f>ABS(D2950-D2951)</f>
        <v>10</v>
      </c>
    </row>
    <row r="2951">
      <c r="A2951">
        <v>24620</v>
      </c>
      <c r="B2951" t="str">
        <v>2024-07-08</v>
      </c>
      <c r="C2951" t="str">
        <v>Afternoon</v>
      </c>
      <c r="D2951">
        <v>35</v>
      </c>
      <c r="E2951" t="str">
        <f>IF(MOD(D2951,2)=0,"EVEN","ODD")</f>
        <v>ODD</v>
      </c>
      <c r="F2951" t="str">
        <f>IF(D2951&lt;=18,"LOW (1-18)","HIGH (19-36)")</f>
        <v>HIGH (19-36)</v>
      </c>
      <c r="G2951">
        <f>INT((D2951-1)/6)+1</f>
        <v>6</v>
      </c>
      <c r="H2951">
        <f>MOD(D2951-1,6)+1</f>
        <v>5</v>
      </c>
      <c r="I2951">
        <f>37-D2951</f>
        <v>2</v>
      </c>
      <c r="J2951">
        <f>ABS(D2951-D2952)</f>
        <v>22</v>
      </c>
    </row>
    <row r="2952">
      <c r="A2952">
        <v>24619</v>
      </c>
      <c r="B2952" t="str">
        <v>2024-07-08</v>
      </c>
      <c r="C2952" t="str">
        <v>Midday</v>
      </c>
      <c r="D2952">
        <v>13</v>
      </c>
      <c r="E2952" t="str">
        <f>IF(MOD(D2952,2)=0,"EVEN","ODD")</f>
        <v>ODD</v>
      </c>
      <c r="F2952" t="str">
        <f>IF(D2952&lt;=18,"LOW (1-18)","HIGH (19-36)")</f>
        <v>LOW (1-18)</v>
      </c>
      <c r="G2952">
        <f>INT((D2952-1)/6)+1</f>
        <v>3</v>
      </c>
      <c r="H2952">
        <f>MOD(D2952-1,6)+1</f>
        <v>1</v>
      </c>
      <c r="I2952">
        <f>37-D2952</f>
        <v>24</v>
      </c>
      <c r="J2952">
        <f>ABS(D2952-D2953)</f>
        <v>3</v>
      </c>
    </row>
    <row r="2953">
      <c r="A2953">
        <v>24618</v>
      </c>
      <c r="B2953" t="str">
        <v>2024-07-08</v>
      </c>
      <c r="C2953" t="str">
        <v>Morning</v>
      </c>
      <c r="D2953">
        <v>10</v>
      </c>
      <c r="E2953" t="str">
        <f>IF(MOD(D2953,2)=0,"EVEN","ODD")</f>
        <v>EVEN</v>
      </c>
      <c r="F2953" t="str">
        <f>IF(D2953&lt;=18,"LOW (1-18)","HIGH (19-36)")</f>
        <v>LOW (1-18)</v>
      </c>
      <c r="G2953">
        <f>INT((D2953-1)/6)+1</f>
        <v>2</v>
      </c>
      <c r="H2953">
        <f>MOD(D2953-1,6)+1</f>
        <v>4</v>
      </c>
      <c r="I2953">
        <f>37-D2953</f>
        <v>27</v>
      </c>
      <c r="J2953">
        <f>ABS(D2953-D2954)</f>
        <v>24</v>
      </c>
    </row>
    <row r="2954">
      <c r="A2954">
        <v>24617</v>
      </c>
      <c r="B2954" t="str">
        <v>2024-07-06</v>
      </c>
      <c r="C2954" t="str">
        <v>Evening</v>
      </c>
      <c r="D2954">
        <v>34</v>
      </c>
      <c r="E2954" t="str">
        <f>IF(MOD(D2954,2)=0,"EVEN","ODD")</f>
        <v>EVEN</v>
      </c>
      <c r="F2954" t="str">
        <f>IF(D2954&lt;=18,"LOW (1-18)","HIGH (19-36)")</f>
        <v>HIGH (19-36)</v>
      </c>
      <c r="G2954">
        <f>INT((D2954-1)/6)+1</f>
        <v>6</v>
      </c>
      <c r="H2954">
        <f>MOD(D2954-1,6)+1</f>
        <v>4</v>
      </c>
      <c r="I2954">
        <f>37-D2954</f>
        <v>3</v>
      </c>
      <c r="J2954">
        <f>ABS(D2954-D2955)</f>
        <v>1</v>
      </c>
    </row>
    <row r="2955">
      <c r="A2955">
        <v>24616</v>
      </c>
      <c r="B2955" t="str">
        <v>2024-07-06</v>
      </c>
      <c r="C2955" t="str">
        <v>Afternoon</v>
      </c>
      <c r="D2955">
        <v>35</v>
      </c>
      <c r="E2955" t="str">
        <f>IF(MOD(D2955,2)=0,"EVEN","ODD")</f>
        <v>ODD</v>
      </c>
      <c r="F2955" t="str">
        <f>IF(D2955&lt;=18,"LOW (1-18)","HIGH (19-36)")</f>
        <v>HIGH (19-36)</v>
      </c>
      <c r="G2955">
        <f>INT((D2955-1)/6)+1</f>
        <v>6</v>
      </c>
      <c r="H2955">
        <f>MOD(D2955-1,6)+1</f>
        <v>5</v>
      </c>
      <c r="I2955">
        <f>37-D2955</f>
        <v>2</v>
      </c>
      <c r="J2955">
        <f>ABS(D2955-D2956)</f>
        <v>1</v>
      </c>
    </row>
    <row r="2956">
      <c r="A2956">
        <v>24615</v>
      </c>
      <c r="B2956" t="str">
        <v>2024-07-06</v>
      </c>
      <c r="C2956" t="str">
        <v>Midday</v>
      </c>
      <c r="D2956">
        <v>34</v>
      </c>
      <c r="E2956" t="str">
        <f>IF(MOD(D2956,2)=0,"EVEN","ODD")</f>
        <v>EVEN</v>
      </c>
      <c r="F2956" t="str">
        <f>IF(D2956&lt;=18,"LOW (1-18)","HIGH (19-36)")</f>
        <v>HIGH (19-36)</v>
      </c>
      <c r="G2956">
        <f>INT((D2956-1)/6)+1</f>
        <v>6</v>
      </c>
      <c r="H2956">
        <f>MOD(D2956-1,6)+1</f>
        <v>4</v>
      </c>
      <c r="I2956">
        <f>37-D2956</f>
        <v>3</v>
      </c>
      <c r="J2956">
        <f>ABS(D2956-D2957)</f>
        <v>33</v>
      </c>
    </row>
    <row r="2957">
      <c r="A2957">
        <v>24614</v>
      </c>
      <c r="B2957" t="str">
        <v>2024-07-06</v>
      </c>
      <c r="C2957" t="str">
        <v>Morning</v>
      </c>
      <c r="D2957">
        <v>1</v>
      </c>
      <c r="E2957" t="str">
        <f>IF(MOD(D2957,2)=0,"EVEN","ODD")</f>
        <v>ODD</v>
      </c>
      <c r="F2957" t="str">
        <f>IF(D2957&lt;=18,"LOW (1-18)","HIGH (19-36)")</f>
        <v>LOW (1-18)</v>
      </c>
      <c r="G2957">
        <f>INT((D2957-1)/6)+1</f>
        <v>1</v>
      </c>
      <c r="H2957">
        <f>MOD(D2957-1,6)+1</f>
        <v>1</v>
      </c>
      <c r="I2957">
        <f>37-D2957</f>
        <v>36</v>
      </c>
      <c r="J2957">
        <f>ABS(D2957-D2958)</f>
        <v>31</v>
      </c>
    </row>
    <row r="2958">
      <c r="A2958">
        <v>24613</v>
      </c>
      <c r="B2958" t="str">
        <v>2024-07-05</v>
      </c>
      <c r="C2958" t="str">
        <v>Evening</v>
      </c>
      <c r="D2958">
        <v>32</v>
      </c>
      <c r="E2958" t="str">
        <f>IF(MOD(D2958,2)=0,"EVEN","ODD")</f>
        <v>EVEN</v>
      </c>
      <c r="F2958" t="str">
        <f>IF(D2958&lt;=18,"LOW (1-18)","HIGH (19-36)")</f>
        <v>HIGH (19-36)</v>
      </c>
      <c r="G2958">
        <f>INT((D2958-1)/6)+1</f>
        <v>6</v>
      </c>
      <c r="H2958">
        <f>MOD(D2958-1,6)+1</f>
        <v>2</v>
      </c>
      <c r="I2958">
        <f>37-D2958</f>
        <v>5</v>
      </c>
      <c r="J2958">
        <f>ABS(D2958-D2959)</f>
        <v>1</v>
      </c>
    </row>
    <row r="2959">
      <c r="A2959">
        <v>24612</v>
      </c>
      <c r="B2959" t="str">
        <v>2024-07-05</v>
      </c>
      <c r="C2959" t="str">
        <v>Afternoon</v>
      </c>
      <c r="D2959">
        <v>31</v>
      </c>
      <c r="E2959" t="str">
        <f>IF(MOD(D2959,2)=0,"EVEN","ODD")</f>
        <v>ODD</v>
      </c>
      <c r="F2959" t="str">
        <f>IF(D2959&lt;=18,"LOW (1-18)","HIGH (19-36)")</f>
        <v>HIGH (19-36)</v>
      </c>
      <c r="G2959">
        <f>INT((D2959-1)/6)+1</f>
        <v>6</v>
      </c>
      <c r="H2959">
        <f>MOD(D2959-1,6)+1</f>
        <v>1</v>
      </c>
      <c r="I2959">
        <f>37-D2959</f>
        <v>6</v>
      </c>
      <c r="J2959">
        <f>ABS(D2959-D2960)</f>
        <v>14</v>
      </c>
    </row>
    <row r="2960">
      <c r="A2960">
        <v>24611</v>
      </c>
      <c r="B2960" t="str">
        <v>2024-07-05</v>
      </c>
      <c r="C2960" t="str">
        <v>Midday</v>
      </c>
      <c r="D2960">
        <v>17</v>
      </c>
      <c r="E2960" t="str">
        <f>IF(MOD(D2960,2)=0,"EVEN","ODD")</f>
        <v>ODD</v>
      </c>
      <c r="F2960" t="str">
        <f>IF(D2960&lt;=18,"LOW (1-18)","HIGH (19-36)")</f>
        <v>LOW (1-18)</v>
      </c>
      <c r="G2960">
        <f>INT((D2960-1)/6)+1</f>
        <v>3</v>
      </c>
      <c r="H2960">
        <f>MOD(D2960-1,6)+1</f>
        <v>5</v>
      </c>
      <c r="I2960">
        <f>37-D2960</f>
        <v>20</v>
      </c>
      <c r="J2960">
        <f>ABS(D2960-D2961)</f>
        <v>5</v>
      </c>
    </row>
    <row r="2961">
      <c r="A2961">
        <v>24610</v>
      </c>
      <c r="B2961" t="str">
        <v>2024-07-05</v>
      </c>
      <c r="C2961" t="str">
        <v>Morning</v>
      </c>
      <c r="D2961">
        <v>12</v>
      </c>
      <c r="E2961" t="str">
        <f>IF(MOD(D2961,2)=0,"EVEN","ODD")</f>
        <v>EVEN</v>
      </c>
      <c r="F2961" t="str">
        <f>IF(D2961&lt;=18,"LOW (1-18)","HIGH (19-36)")</f>
        <v>LOW (1-18)</v>
      </c>
      <c r="G2961">
        <f>INT((D2961-1)/6)+1</f>
        <v>2</v>
      </c>
      <c r="H2961">
        <f>MOD(D2961-1,6)+1</f>
        <v>6</v>
      </c>
      <c r="I2961">
        <f>37-D2961</f>
        <v>25</v>
      </c>
      <c r="J2961">
        <f>ABS(D2961-D2962)</f>
        <v>23</v>
      </c>
    </row>
    <row r="2962">
      <c r="A2962">
        <v>24609</v>
      </c>
      <c r="B2962" t="str">
        <v>2024-07-04</v>
      </c>
      <c r="C2962" t="str">
        <v>Evening</v>
      </c>
      <c r="D2962">
        <v>35</v>
      </c>
      <c r="E2962" t="str">
        <f>IF(MOD(D2962,2)=0,"EVEN","ODD")</f>
        <v>ODD</v>
      </c>
      <c r="F2962" t="str">
        <f>IF(D2962&lt;=18,"LOW (1-18)","HIGH (19-36)")</f>
        <v>HIGH (19-36)</v>
      </c>
      <c r="G2962">
        <f>INT((D2962-1)/6)+1</f>
        <v>6</v>
      </c>
      <c r="H2962">
        <f>MOD(D2962-1,6)+1</f>
        <v>5</v>
      </c>
      <c r="I2962">
        <f>37-D2962</f>
        <v>2</v>
      </c>
      <c r="J2962">
        <f>ABS(D2962-D2963)</f>
        <v>34</v>
      </c>
    </row>
    <row r="2963">
      <c r="A2963">
        <v>24608</v>
      </c>
      <c r="B2963" t="str">
        <v>2024-07-04</v>
      </c>
      <c r="C2963" t="str">
        <v>Afternoon</v>
      </c>
      <c r="D2963">
        <v>1</v>
      </c>
      <c r="E2963" t="str">
        <f>IF(MOD(D2963,2)=0,"EVEN","ODD")</f>
        <v>ODD</v>
      </c>
      <c r="F2963" t="str">
        <f>IF(D2963&lt;=18,"LOW (1-18)","HIGH (19-36)")</f>
        <v>LOW (1-18)</v>
      </c>
      <c r="G2963">
        <f>INT((D2963-1)/6)+1</f>
        <v>1</v>
      </c>
      <c r="H2963">
        <f>MOD(D2963-1,6)+1</f>
        <v>1</v>
      </c>
      <c r="I2963">
        <f>37-D2963</f>
        <v>36</v>
      </c>
      <c r="J2963">
        <f>ABS(D2963-D2964)</f>
        <v>25</v>
      </c>
    </row>
    <row r="2964">
      <c r="A2964">
        <v>24607</v>
      </c>
      <c r="B2964" t="str">
        <v>2024-07-04</v>
      </c>
      <c r="C2964" t="str">
        <v>Midday</v>
      </c>
      <c r="D2964">
        <v>26</v>
      </c>
      <c r="E2964" t="str">
        <f>IF(MOD(D2964,2)=0,"EVEN","ODD")</f>
        <v>EVEN</v>
      </c>
      <c r="F2964" t="str">
        <f>IF(D2964&lt;=18,"LOW (1-18)","HIGH (19-36)")</f>
        <v>HIGH (19-36)</v>
      </c>
      <c r="G2964">
        <f>INT((D2964-1)/6)+1</f>
        <v>5</v>
      </c>
      <c r="H2964">
        <f>MOD(D2964-1,6)+1</f>
        <v>2</v>
      </c>
      <c r="I2964">
        <f>37-D2964</f>
        <v>11</v>
      </c>
      <c r="J2964">
        <f>ABS(D2964-D2965)</f>
        <v>5</v>
      </c>
    </row>
    <row r="2965">
      <c r="A2965">
        <v>24606</v>
      </c>
      <c r="B2965" t="str">
        <v>2024-07-04</v>
      </c>
      <c r="C2965" t="str">
        <v>Morning</v>
      </c>
      <c r="D2965">
        <v>31</v>
      </c>
      <c r="E2965" t="str">
        <f>IF(MOD(D2965,2)=0,"EVEN","ODD")</f>
        <v>ODD</v>
      </c>
      <c r="F2965" t="str">
        <f>IF(D2965&lt;=18,"LOW (1-18)","HIGH (19-36)")</f>
        <v>HIGH (19-36)</v>
      </c>
      <c r="G2965">
        <f>INT((D2965-1)/6)+1</f>
        <v>6</v>
      </c>
      <c r="H2965">
        <f>MOD(D2965-1,6)+1</f>
        <v>1</v>
      </c>
      <c r="I2965">
        <f>37-D2965</f>
        <v>6</v>
      </c>
      <c r="J2965">
        <f>ABS(D2965-D2966)</f>
        <v>9</v>
      </c>
    </row>
    <row r="2966">
      <c r="A2966">
        <v>24605</v>
      </c>
      <c r="B2966" t="str">
        <v>2024-07-03</v>
      </c>
      <c r="C2966" t="str">
        <v>Evening</v>
      </c>
      <c r="D2966">
        <v>22</v>
      </c>
      <c r="E2966" t="str">
        <f>IF(MOD(D2966,2)=0,"EVEN","ODD")</f>
        <v>EVEN</v>
      </c>
      <c r="F2966" t="str">
        <f>IF(D2966&lt;=18,"LOW (1-18)","HIGH (19-36)")</f>
        <v>HIGH (19-36)</v>
      </c>
      <c r="G2966">
        <f>INT((D2966-1)/6)+1</f>
        <v>4</v>
      </c>
      <c r="H2966">
        <f>MOD(D2966-1,6)+1</f>
        <v>4</v>
      </c>
      <c r="I2966">
        <f>37-D2966</f>
        <v>15</v>
      </c>
      <c r="J2966">
        <f>ABS(D2966-D2967)</f>
        <v>4</v>
      </c>
    </row>
    <row r="2967">
      <c r="A2967">
        <v>24604</v>
      </c>
      <c r="B2967" t="str">
        <v>2024-07-03</v>
      </c>
      <c r="C2967" t="str">
        <v>Afternoon</v>
      </c>
      <c r="D2967">
        <v>18</v>
      </c>
      <c r="E2967" t="str">
        <f>IF(MOD(D2967,2)=0,"EVEN","ODD")</f>
        <v>EVEN</v>
      </c>
      <c r="F2967" t="str">
        <f>IF(D2967&lt;=18,"LOW (1-18)","HIGH (19-36)")</f>
        <v>LOW (1-18)</v>
      </c>
      <c r="G2967">
        <f>INT((D2967-1)/6)+1</f>
        <v>3</v>
      </c>
      <c r="H2967">
        <f>MOD(D2967-1,6)+1</f>
        <v>6</v>
      </c>
      <c r="I2967">
        <f>37-D2967</f>
        <v>19</v>
      </c>
      <c r="J2967">
        <f>ABS(D2967-D2968)</f>
        <v>2</v>
      </c>
    </row>
    <row r="2968">
      <c r="A2968">
        <v>24603</v>
      </c>
      <c r="B2968" t="str">
        <v>2024-07-03</v>
      </c>
      <c r="C2968" t="str">
        <v>Midday</v>
      </c>
      <c r="D2968">
        <v>16</v>
      </c>
      <c r="E2968" t="str">
        <f>IF(MOD(D2968,2)=0,"EVEN","ODD")</f>
        <v>EVEN</v>
      </c>
      <c r="F2968" t="str">
        <f>IF(D2968&lt;=18,"LOW (1-18)","HIGH (19-36)")</f>
        <v>LOW (1-18)</v>
      </c>
      <c r="G2968">
        <f>INT((D2968-1)/6)+1</f>
        <v>3</v>
      </c>
      <c r="H2968">
        <f>MOD(D2968-1,6)+1</f>
        <v>4</v>
      </c>
      <c r="I2968">
        <f>37-D2968</f>
        <v>21</v>
      </c>
      <c r="J2968">
        <f>ABS(D2968-D2969)</f>
        <v>12</v>
      </c>
    </row>
    <row r="2969">
      <c r="A2969">
        <v>24602</v>
      </c>
      <c r="B2969" t="str">
        <v>2024-07-03</v>
      </c>
      <c r="C2969" t="str">
        <v>Morning</v>
      </c>
      <c r="D2969">
        <v>4</v>
      </c>
      <c r="E2969" t="str">
        <f>IF(MOD(D2969,2)=0,"EVEN","ODD")</f>
        <v>EVEN</v>
      </c>
      <c r="F2969" t="str">
        <f>IF(D2969&lt;=18,"LOW (1-18)","HIGH (19-36)")</f>
        <v>LOW (1-18)</v>
      </c>
      <c r="G2969">
        <f>INT((D2969-1)/6)+1</f>
        <v>1</v>
      </c>
      <c r="H2969">
        <f>MOD(D2969-1,6)+1</f>
        <v>4</v>
      </c>
      <c r="I2969">
        <f>37-D2969</f>
        <v>33</v>
      </c>
      <c r="J2969">
        <f>ABS(D2969-D2970)</f>
        <v>31</v>
      </c>
    </row>
    <row r="2970">
      <c r="A2970">
        <v>24601</v>
      </c>
      <c r="B2970" t="str">
        <v>2024-07-02</v>
      </c>
      <c r="C2970" t="str">
        <v>Evening</v>
      </c>
      <c r="D2970">
        <v>35</v>
      </c>
      <c r="E2970" t="str">
        <f>IF(MOD(D2970,2)=0,"EVEN","ODD")</f>
        <v>ODD</v>
      </c>
      <c r="F2970" t="str">
        <f>IF(D2970&lt;=18,"LOW (1-18)","HIGH (19-36)")</f>
        <v>HIGH (19-36)</v>
      </c>
      <c r="G2970">
        <f>INT((D2970-1)/6)+1</f>
        <v>6</v>
      </c>
      <c r="H2970">
        <f>MOD(D2970-1,6)+1</f>
        <v>5</v>
      </c>
      <c r="I2970">
        <f>37-D2970</f>
        <v>2</v>
      </c>
      <c r="J2970">
        <f>ABS(D2970-D2971)</f>
        <v>26</v>
      </c>
    </row>
    <row r="2971">
      <c r="A2971">
        <v>24600</v>
      </c>
      <c r="B2971" t="str">
        <v>2024-07-02</v>
      </c>
      <c r="C2971" t="str">
        <v>Afternoon</v>
      </c>
      <c r="D2971">
        <v>9</v>
      </c>
      <c r="E2971" t="str">
        <f>IF(MOD(D2971,2)=0,"EVEN","ODD")</f>
        <v>ODD</v>
      </c>
      <c r="F2971" t="str">
        <f>IF(D2971&lt;=18,"LOW (1-18)","HIGH (19-36)")</f>
        <v>LOW (1-18)</v>
      </c>
      <c r="G2971">
        <f>INT((D2971-1)/6)+1</f>
        <v>2</v>
      </c>
      <c r="H2971">
        <f>MOD(D2971-1,6)+1</f>
        <v>3</v>
      </c>
      <c r="I2971">
        <f>37-D2971</f>
        <v>28</v>
      </c>
      <c r="J2971">
        <f>ABS(D2971-D2972)</f>
        <v>18</v>
      </c>
    </row>
    <row r="2972">
      <c r="A2972">
        <v>24599</v>
      </c>
      <c r="B2972" t="str">
        <v>2024-07-02</v>
      </c>
      <c r="C2972" t="str">
        <v>Midday</v>
      </c>
      <c r="D2972">
        <v>27</v>
      </c>
      <c r="E2972" t="str">
        <f>IF(MOD(D2972,2)=0,"EVEN","ODD")</f>
        <v>ODD</v>
      </c>
      <c r="F2972" t="str">
        <f>IF(D2972&lt;=18,"LOW (1-18)","HIGH (19-36)")</f>
        <v>HIGH (19-36)</v>
      </c>
      <c r="G2972">
        <f>INT((D2972-1)/6)+1</f>
        <v>5</v>
      </c>
      <c r="H2972">
        <f>MOD(D2972-1,6)+1</f>
        <v>3</v>
      </c>
      <c r="I2972">
        <f>37-D2972</f>
        <v>10</v>
      </c>
      <c r="J2972">
        <f>ABS(D2972-D2973)</f>
        <v>24</v>
      </c>
    </row>
    <row r="2973">
      <c r="A2973">
        <v>24598</v>
      </c>
      <c r="B2973" t="str">
        <v>2024-07-02</v>
      </c>
      <c r="C2973" t="str">
        <v>Morning</v>
      </c>
      <c r="D2973">
        <v>3</v>
      </c>
      <c r="E2973" t="str">
        <f>IF(MOD(D2973,2)=0,"EVEN","ODD")</f>
        <v>ODD</v>
      </c>
      <c r="F2973" t="str">
        <f>IF(D2973&lt;=18,"LOW (1-18)","HIGH (19-36)")</f>
        <v>LOW (1-18)</v>
      </c>
      <c r="G2973">
        <f>INT((D2973-1)/6)+1</f>
        <v>1</v>
      </c>
      <c r="H2973">
        <f>MOD(D2973-1,6)+1</f>
        <v>3</v>
      </c>
      <c r="I2973">
        <f>37-D2973</f>
        <v>34</v>
      </c>
      <c r="J2973">
        <f>ABS(D2973-D2974)</f>
        <v>17</v>
      </c>
    </row>
    <row r="2974">
      <c r="A2974">
        <v>24597</v>
      </c>
      <c r="B2974" t="str">
        <v>2024-07-01</v>
      </c>
      <c r="C2974" t="str">
        <v>Evening</v>
      </c>
      <c r="D2974">
        <v>20</v>
      </c>
      <c r="E2974" t="str">
        <f>IF(MOD(D2974,2)=0,"EVEN","ODD")</f>
        <v>EVEN</v>
      </c>
      <c r="F2974" t="str">
        <f>IF(D2974&lt;=18,"LOW (1-18)","HIGH (19-36)")</f>
        <v>HIGH (19-36)</v>
      </c>
      <c r="G2974">
        <f>INT((D2974-1)/6)+1</f>
        <v>4</v>
      </c>
      <c r="H2974">
        <f>MOD(D2974-1,6)+1</f>
        <v>2</v>
      </c>
      <c r="I2974">
        <f>37-D2974</f>
        <v>17</v>
      </c>
      <c r="J2974">
        <f>ABS(D2974-D2975)</f>
        <v>4</v>
      </c>
    </row>
    <row r="2975">
      <c r="A2975">
        <v>24596</v>
      </c>
      <c r="B2975" t="str">
        <v>2024-07-01</v>
      </c>
      <c r="C2975" t="str">
        <v>Afternoon</v>
      </c>
      <c r="D2975">
        <v>16</v>
      </c>
      <c r="E2975" t="str">
        <f>IF(MOD(D2975,2)=0,"EVEN","ODD")</f>
        <v>EVEN</v>
      </c>
      <c r="F2975" t="str">
        <f>IF(D2975&lt;=18,"LOW (1-18)","HIGH (19-36)")</f>
        <v>LOW (1-18)</v>
      </c>
      <c r="G2975">
        <f>INT((D2975-1)/6)+1</f>
        <v>3</v>
      </c>
      <c r="H2975">
        <f>MOD(D2975-1,6)+1</f>
        <v>4</v>
      </c>
      <c r="I2975">
        <f>37-D2975</f>
        <v>21</v>
      </c>
      <c r="J2975">
        <f>ABS(D2975-D2976)</f>
        <v>16</v>
      </c>
    </row>
    <row r="2976">
      <c r="A2976">
        <v>24595</v>
      </c>
      <c r="B2976" t="str">
        <v>2024-07-01</v>
      </c>
      <c r="C2976" t="str">
        <v>Midday</v>
      </c>
      <c r="D2976">
        <v>32</v>
      </c>
      <c r="E2976" t="str">
        <f>IF(MOD(D2976,2)=0,"EVEN","ODD")</f>
        <v>EVEN</v>
      </c>
      <c r="F2976" t="str">
        <f>IF(D2976&lt;=18,"LOW (1-18)","HIGH (19-36)")</f>
        <v>HIGH (19-36)</v>
      </c>
      <c r="G2976">
        <f>INT((D2976-1)/6)+1</f>
        <v>6</v>
      </c>
      <c r="H2976">
        <f>MOD(D2976-1,6)+1</f>
        <v>2</v>
      </c>
      <c r="I2976">
        <f>37-D2976</f>
        <v>5</v>
      </c>
      <c r="J2976">
        <f>ABS(D2976-D2977)</f>
        <v>20</v>
      </c>
    </row>
    <row r="2977">
      <c r="A2977">
        <v>24594</v>
      </c>
      <c r="B2977" t="str">
        <v>2024-07-01</v>
      </c>
      <c r="C2977" t="str">
        <v>Morning</v>
      </c>
      <c r="D2977">
        <v>12</v>
      </c>
      <c r="E2977" t="str">
        <f>IF(MOD(D2977,2)=0,"EVEN","ODD")</f>
        <v>EVEN</v>
      </c>
      <c r="F2977" t="str">
        <f>IF(D2977&lt;=18,"LOW (1-18)","HIGH (19-36)")</f>
        <v>LOW (1-18)</v>
      </c>
      <c r="G2977">
        <f>INT((D2977-1)/6)+1</f>
        <v>2</v>
      </c>
      <c r="H2977">
        <f>MOD(D2977-1,6)+1</f>
        <v>6</v>
      </c>
      <c r="I2977">
        <f>37-D2977</f>
        <v>25</v>
      </c>
      <c r="J2977">
        <f>ABS(D2977-D2978)</f>
        <v>0</v>
      </c>
    </row>
    <row r="2978">
      <c r="A2978">
        <v>24593</v>
      </c>
      <c r="B2978" t="str">
        <v>2024-06-29</v>
      </c>
      <c r="C2978" t="str">
        <v>Evening</v>
      </c>
      <c r="D2978">
        <v>12</v>
      </c>
      <c r="E2978" t="str">
        <f>IF(MOD(D2978,2)=0,"EVEN","ODD")</f>
        <v>EVEN</v>
      </c>
      <c r="F2978" t="str">
        <f>IF(D2978&lt;=18,"LOW (1-18)","HIGH (19-36)")</f>
        <v>LOW (1-18)</v>
      </c>
      <c r="G2978">
        <f>INT((D2978-1)/6)+1</f>
        <v>2</v>
      </c>
      <c r="H2978">
        <f>MOD(D2978-1,6)+1</f>
        <v>6</v>
      </c>
      <c r="I2978">
        <f>37-D2978</f>
        <v>25</v>
      </c>
      <c r="J2978">
        <f>ABS(D2978-D2979)</f>
        <v>8</v>
      </c>
    </row>
    <row r="2979">
      <c r="A2979">
        <v>24592</v>
      </c>
      <c r="B2979" t="str">
        <v>2024-06-29</v>
      </c>
      <c r="C2979" t="str">
        <v>Afternoon</v>
      </c>
      <c r="D2979">
        <v>20</v>
      </c>
      <c r="E2979" t="str">
        <f>IF(MOD(D2979,2)=0,"EVEN","ODD")</f>
        <v>EVEN</v>
      </c>
      <c r="F2979" t="str">
        <f>IF(D2979&lt;=18,"LOW (1-18)","HIGH (19-36)")</f>
        <v>HIGH (19-36)</v>
      </c>
      <c r="G2979">
        <f>INT((D2979-1)/6)+1</f>
        <v>4</v>
      </c>
      <c r="H2979">
        <f>MOD(D2979-1,6)+1</f>
        <v>2</v>
      </c>
      <c r="I2979">
        <f>37-D2979</f>
        <v>17</v>
      </c>
      <c r="J2979">
        <f>ABS(D2979-D2980)</f>
        <v>13</v>
      </c>
    </row>
    <row r="2980">
      <c r="A2980">
        <v>24591</v>
      </c>
      <c r="B2980" t="str">
        <v>2024-06-29</v>
      </c>
      <c r="C2980" t="str">
        <v>Midday</v>
      </c>
      <c r="D2980">
        <v>7</v>
      </c>
      <c r="E2980" t="str">
        <f>IF(MOD(D2980,2)=0,"EVEN","ODD")</f>
        <v>ODD</v>
      </c>
      <c r="F2980" t="str">
        <f>IF(D2980&lt;=18,"LOW (1-18)","HIGH (19-36)")</f>
        <v>LOW (1-18)</v>
      </c>
      <c r="G2980">
        <f>INT((D2980-1)/6)+1</f>
        <v>2</v>
      </c>
      <c r="H2980">
        <f>MOD(D2980-1,6)+1</f>
        <v>1</v>
      </c>
      <c r="I2980">
        <f>37-D2980</f>
        <v>30</v>
      </c>
      <c r="J2980">
        <f>ABS(D2980-D2981)</f>
        <v>1</v>
      </c>
    </row>
    <row r="2981">
      <c r="A2981">
        <v>24590</v>
      </c>
      <c r="B2981" t="str">
        <v>2024-06-29</v>
      </c>
      <c r="C2981" t="str">
        <v>Morning</v>
      </c>
      <c r="D2981">
        <v>8</v>
      </c>
      <c r="E2981" t="str">
        <f>IF(MOD(D2981,2)=0,"EVEN","ODD")</f>
        <v>EVEN</v>
      </c>
      <c r="F2981" t="str">
        <f>IF(D2981&lt;=18,"LOW (1-18)","HIGH (19-36)")</f>
        <v>LOW (1-18)</v>
      </c>
      <c r="G2981">
        <f>INT((D2981-1)/6)+1</f>
        <v>2</v>
      </c>
      <c r="H2981">
        <f>MOD(D2981-1,6)+1</f>
        <v>2</v>
      </c>
      <c r="I2981">
        <f>37-D2981</f>
        <v>29</v>
      </c>
      <c r="J2981">
        <f>ABS(D2981-D2982)</f>
        <v>19</v>
      </c>
    </row>
    <row r="2982">
      <c r="A2982">
        <v>24589</v>
      </c>
      <c r="B2982" t="str">
        <v>2024-06-28</v>
      </c>
      <c r="C2982" t="str">
        <v>Evening</v>
      </c>
      <c r="D2982">
        <v>27</v>
      </c>
      <c r="E2982" t="str">
        <f>IF(MOD(D2982,2)=0,"EVEN","ODD")</f>
        <v>ODD</v>
      </c>
      <c r="F2982" t="str">
        <f>IF(D2982&lt;=18,"LOW (1-18)","HIGH (19-36)")</f>
        <v>HIGH (19-36)</v>
      </c>
      <c r="G2982">
        <f>INT((D2982-1)/6)+1</f>
        <v>5</v>
      </c>
      <c r="H2982">
        <f>MOD(D2982-1,6)+1</f>
        <v>3</v>
      </c>
      <c r="I2982">
        <f>37-D2982</f>
        <v>10</v>
      </c>
      <c r="J2982">
        <f>ABS(D2982-D2983)</f>
        <v>8</v>
      </c>
    </row>
    <row r="2983">
      <c r="A2983">
        <v>24588</v>
      </c>
      <c r="B2983" t="str">
        <v>2024-06-28</v>
      </c>
      <c r="C2983" t="str">
        <v>Afternoon</v>
      </c>
      <c r="D2983">
        <v>19</v>
      </c>
      <c r="E2983" t="str">
        <f>IF(MOD(D2983,2)=0,"EVEN","ODD")</f>
        <v>ODD</v>
      </c>
      <c r="F2983" t="str">
        <f>IF(D2983&lt;=18,"LOW (1-18)","HIGH (19-36)")</f>
        <v>HIGH (19-36)</v>
      </c>
      <c r="G2983">
        <f>INT((D2983-1)/6)+1</f>
        <v>4</v>
      </c>
      <c r="H2983">
        <f>MOD(D2983-1,6)+1</f>
        <v>1</v>
      </c>
      <c r="I2983">
        <f>37-D2983</f>
        <v>18</v>
      </c>
      <c r="J2983">
        <f>ABS(D2983-D2984)</f>
        <v>12</v>
      </c>
    </row>
    <row r="2984">
      <c r="A2984">
        <v>24587</v>
      </c>
      <c r="B2984" t="str">
        <v>2024-06-28</v>
      </c>
      <c r="C2984" t="str">
        <v>Midday</v>
      </c>
      <c r="D2984">
        <v>31</v>
      </c>
      <c r="E2984" t="str">
        <f>IF(MOD(D2984,2)=0,"EVEN","ODD")</f>
        <v>ODD</v>
      </c>
      <c r="F2984" t="str">
        <f>IF(D2984&lt;=18,"LOW (1-18)","HIGH (19-36)")</f>
        <v>HIGH (19-36)</v>
      </c>
      <c r="G2984">
        <f>INT((D2984-1)/6)+1</f>
        <v>6</v>
      </c>
      <c r="H2984">
        <f>MOD(D2984-1,6)+1</f>
        <v>1</v>
      </c>
      <c r="I2984">
        <f>37-D2984</f>
        <v>6</v>
      </c>
      <c r="J2984">
        <f>ABS(D2984-D2985)</f>
        <v>20</v>
      </c>
    </row>
    <row r="2985">
      <c r="A2985">
        <v>24586</v>
      </c>
      <c r="B2985" t="str">
        <v>2024-06-28</v>
      </c>
      <c r="C2985" t="str">
        <v>Morning</v>
      </c>
      <c r="D2985">
        <v>11</v>
      </c>
      <c r="E2985" t="str">
        <f>IF(MOD(D2985,2)=0,"EVEN","ODD")</f>
        <v>ODD</v>
      </c>
      <c r="F2985" t="str">
        <f>IF(D2985&lt;=18,"LOW (1-18)","HIGH (19-36)")</f>
        <v>LOW (1-18)</v>
      </c>
      <c r="G2985">
        <f>INT((D2985-1)/6)+1</f>
        <v>2</v>
      </c>
      <c r="H2985">
        <f>MOD(D2985-1,6)+1</f>
        <v>5</v>
      </c>
      <c r="I2985">
        <f>37-D2985</f>
        <v>26</v>
      </c>
      <c r="J2985">
        <f>ABS(D2985-D2986)</f>
        <v>11</v>
      </c>
    </row>
    <row r="2986">
      <c r="A2986">
        <v>24585</v>
      </c>
      <c r="B2986" t="str">
        <v>2024-06-27</v>
      </c>
      <c r="C2986" t="str">
        <v>Evening</v>
      </c>
      <c r="D2986">
        <v>22</v>
      </c>
      <c r="E2986" t="str">
        <f>IF(MOD(D2986,2)=0,"EVEN","ODD")</f>
        <v>EVEN</v>
      </c>
      <c r="F2986" t="str">
        <f>IF(D2986&lt;=18,"LOW (1-18)","HIGH (19-36)")</f>
        <v>HIGH (19-36)</v>
      </c>
      <c r="G2986">
        <f>INT((D2986-1)/6)+1</f>
        <v>4</v>
      </c>
      <c r="H2986">
        <f>MOD(D2986-1,6)+1</f>
        <v>4</v>
      </c>
      <c r="I2986">
        <f>37-D2986</f>
        <v>15</v>
      </c>
      <c r="J2986">
        <f>ABS(D2986-D2987)</f>
        <v>19</v>
      </c>
    </row>
    <row r="2987">
      <c r="A2987">
        <v>24584</v>
      </c>
      <c r="B2987" t="str">
        <v>2024-06-27</v>
      </c>
      <c r="C2987" t="str">
        <v>Afternoon</v>
      </c>
      <c r="D2987">
        <v>3</v>
      </c>
      <c r="E2987" t="str">
        <f>IF(MOD(D2987,2)=0,"EVEN","ODD")</f>
        <v>ODD</v>
      </c>
      <c r="F2987" t="str">
        <f>IF(D2987&lt;=18,"LOW (1-18)","HIGH (19-36)")</f>
        <v>LOW (1-18)</v>
      </c>
      <c r="G2987">
        <f>INT((D2987-1)/6)+1</f>
        <v>1</v>
      </c>
      <c r="H2987">
        <f>MOD(D2987-1,6)+1</f>
        <v>3</v>
      </c>
      <c r="I2987">
        <f>37-D2987</f>
        <v>34</v>
      </c>
      <c r="J2987">
        <f>ABS(D2987-D2988)</f>
        <v>11</v>
      </c>
    </row>
    <row r="2988">
      <c r="A2988">
        <v>24583</v>
      </c>
      <c r="B2988" t="str">
        <v>2024-06-27</v>
      </c>
      <c r="C2988" t="str">
        <v>Midday</v>
      </c>
      <c r="D2988">
        <v>14</v>
      </c>
      <c r="E2988" t="str">
        <f>IF(MOD(D2988,2)=0,"EVEN","ODD")</f>
        <v>EVEN</v>
      </c>
      <c r="F2988" t="str">
        <f>IF(D2988&lt;=18,"LOW (1-18)","HIGH (19-36)")</f>
        <v>LOW (1-18)</v>
      </c>
      <c r="G2988">
        <f>INT((D2988-1)/6)+1</f>
        <v>3</v>
      </c>
      <c r="H2988">
        <f>MOD(D2988-1,6)+1</f>
        <v>2</v>
      </c>
      <c r="I2988">
        <f>37-D2988</f>
        <v>23</v>
      </c>
      <c r="J2988">
        <f>ABS(D2988-D2989)</f>
        <v>20</v>
      </c>
    </row>
    <row r="2989">
      <c r="A2989">
        <v>24582</v>
      </c>
      <c r="B2989" t="str">
        <v>2024-06-27</v>
      </c>
      <c r="C2989" t="str">
        <v>Morning</v>
      </c>
      <c r="D2989">
        <v>34</v>
      </c>
      <c r="E2989" t="str">
        <f>IF(MOD(D2989,2)=0,"EVEN","ODD")</f>
        <v>EVEN</v>
      </c>
      <c r="F2989" t="str">
        <f>IF(D2989&lt;=18,"LOW (1-18)","HIGH (19-36)")</f>
        <v>HIGH (19-36)</v>
      </c>
      <c r="G2989">
        <f>INT((D2989-1)/6)+1</f>
        <v>6</v>
      </c>
      <c r="H2989">
        <f>MOD(D2989-1,6)+1</f>
        <v>4</v>
      </c>
      <c r="I2989">
        <f>37-D2989</f>
        <v>3</v>
      </c>
      <c r="J2989">
        <f>ABS(D2989-D2990)</f>
        <v>26</v>
      </c>
    </row>
    <row r="2990">
      <c r="A2990">
        <v>24581</v>
      </c>
      <c r="B2990" t="str">
        <v>2024-06-26</v>
      </c>
      <c r="C2990" t="str">
        <v>Evening</v>
      </c>
      <c r="D2990">
        <v>8</v>
      </c>
      <c r="E2990" t="str">
        <f>IF(MOD(D2990,2)=0,"EVEN","ODD")</f>
        <v>EVEN</v>
      </c>
      <c r="F2990" t="str">
        <f>IF(D2990&lt;=18,"LOW (1-18)","HIGH (19-36)")</f>
        <v>LOW (1-18)</v>
      </c>
      <c r="G2990">
        <f>INT((D2990-1)/6)+1</f>
        <v>2</v>
      </c>
      <c r="H2990">
        <f>MOD(D2990-1,6)+1</f>
        <v>2</v>
      </c>
      <c r="I2990">
        <f>37-D2990</f>
        <v>29</v>
      </c>
      <c r="J2990">
        <f>ABS(D2990-D2991)</f>
        <v>23</v>
      </c>
    </row>
    <row r="2991">
      <c r="A2991">
        <v>24580</v>
      </c>
      <c r="B2991" t="str">
        <v>2024-06-26</v>
      </c>
      <c r="C2991" t="str">
        <v>Afternoon</v>
      </c>
      <c r="D2991">
        <v>31</v>
      </c>
      <c r="E2991" t="str">
        <f>IF(MOD(D2991,2)=0,"EVEN","ODD")</f>
        <v>ODD</v>
      </c>
      <c r="F2991" t="str">
        <f>IF(D2991&lt;=18,"LOW (1-18)","HIGH (19-36)")</f>
        <v>HIGH (19-36)</v>
      </c>
      <c r="G2991">
        <f>INT((D2991-1)/6)+1</f>
        <v>6</v>
      </c>
      <c r="H2991">
        <f>MOD(D2991-1,6)+1</f>
        <v>1</v>
      </c>
      <c r="I2991">
        <f>37-D2991</f>
        <v>6</v>
      </c>
      <c r="J2991">
        <f>ABS(D2991-D2992)</f>
        <v>13</v>
      </c>
    </row>
    <row r="2992">
      <c r="A2992">
        <v>24579</v>
      </c>
      <c r="B2992" t="str">
        <v>2024-06-26</v>
      </c>
      <c r="C2992" t="str">
        <v>Midday</v>
      </c>
      <c r="D2992">
        <v>18</v>
      </c>
      <c r="E2992" t="str">
        <f>IF(MOD(D2992,2)=0,"EVEN","ODD")</f>
        <v>EVEN</v>
      </c>
      <c r="F2992" t="str">
        <f>IF(D2992&lt;=18,"LOW (1-18)","HIGH (19-36)")</f>
        <v>LOW (1-18)</v>
      </c>
      <c r="G2992">
        <f>INT((D2992-1)/6)+1</f>
        <v>3</v>
      </c>
      <c r="H2992">
        <f>MOD(D2992-1,6)+1</f>
        <v>6</v>
      </c>
      <c r="I2992">
        <f>37-D2992</f>
        <v>19</v>
      </c>
      <c r="J2992">
        <f>ABS(D2992-D2993)</f>
        <v>0</v>
      </c>
    </row>
    <row r="2993">
      <c r="A2993">
        <v>24578</v>
      </c>
      <c r="B2993" t="str">
        <v>2024-06-26</v>
      </c>
      <c r="C2993" t="str">
        <v>Morning</v>
      </c>
      <c r="D2993">
        <v>18</v>
      </c>
      <c r="E2993" t="str">
        <f>IF(MOD(D2993,2)=0,"EVEN","ODD")</f>
        <v>EVEN</v>
      </c>
      <c r="F2993" t="str">
        <f>IF(D2993&lt;=18,"LOW (1-18)","HIGH (19-36)")</f>
        <v>LOW (1-18)</v>
      </c>
      <c r="G2993">
        <f>INT((D2993-1)/6)+1</f>
        <v>3</v>
      </c>
      <c r="H2993">
        <f>MOD(D2993-1,6)+1</f>
        <v>6</v>
      </c>
      <c r="I2993">
        <f>37-D2993</f>
        <v>19</v>
      </c>
      <c r="J2993">
        <f>ABS(D2993-D2994)</f>
        <v>5</v>
      </c>
    </row>
    <row r="2994">
      <c r="A2994">
        <v>24577</v>
      </c>
      <c r="B2994" t="str">
        <v>2024-06-25</v>
      </c>
      <c r="C2994" t="str">
        <v>Evening</v>
      </c>
      <c r="D2994">
        <v>23</v>
      </c>
      <c r="E2994" t="str">
        <f>IF(MOD(D2994,2)=0,"EVEN","ODD")</f>
        <v>ODD</v>
      </c>
      <c r="F2994" t="str">
        <f>IF(D2994&lt;=18,"LOW (1-18)","HIGH (19-36)")</f>
        <v>HIGH (19-36)</v>
      </c>
      <c r="G2994">
        <f>INT((D2994-1)/6)+1</f>
        <v>4</v>
      </c>
      <c r="H2994">
        <f>MOD(D2994-1,6)+1</f>
        <v>5</v>
      </c>
      <c r="I2994">
        <f>37-D2994</f>
        <v>14</v>
      </c>
      <c r="J2994">
        <f>ABS(D2994-D2995)</f>
        <v>1</v>
      </c>
    </row>
    <row r="2995">
      <c r="A2995">
        <v>24576</v>
      </c>
      <c r="B2995" t="str">
        <v>2024-06-25</v>
      </c>
      <c r="C2995" t="str">
        <v>Afternoon</v>
      </c>
      <c r="D2995">
        <v>22</v>
      </c>
      <c r="E2995" t="str">
        <f>IF(MOD(D2995,2)=0,"EVEN","ODD")</f>
        <v>EVEN</v>
      </c>
      <c r="F2995" t="str">
        <f>IF(D2995&lt;=18,"LOW (1-18)","HIGH (19-36)")</f>
        <v>HIGH (19-36)</v>
      </c>
      <c r="G2995">
        <f>INT((D2995-1)/6)+1</f>
        <v>4</v>
      </c>
      <c r="H2995">
        <f>MOD(D2995-1,6)+1</f>
        <v>4</v>
      </c>
      <c r="I2995">
        <f>37-D2995</f>
        <v>15</v>
      </c>
      <c r="J2995">
        <f>ABS(D2995-D2996)</f>
        <v>17</v>
      </c>
    </row>
    <row r="2996">
      <c r="A2996">
        <v>24575</v>
      </c>
      <c r="B2996" t="str">
        <v>2024-06-25</v>
      </c>
      <c r="C2996" t="str">
        <v>Midday</v>
      </c>
      <c r="D2996">
        <v>5</v>
      </c>
      <c r="E2996" t="str">
        <f>IF(MOD(D2996,2)=0,"EVEN","ODD")</f>
        <v>ODD</v>
      </c>
      <c r="F2996" t="str">
        <f>IF(D2996&lt;=18,"LOW (1-18)","HIGH (19-36)")</f>
        <v>LOW (1-18)</v>
      </c>
      <c r="G2996">
        <f>INT((D2996-1)/6)+1</f>
        <v>1</v>
      </c>
      <c r="H2996">
        <f>MOD(D2996-1,6)+1</f>
        <v>5</v>
      </c>
      <c r="I2996">
        <f>37-D2996</f>
        <v>32</v>
      </c>
      <c r="J2996">
        <f>ABS(D2996-D2997)</f>
        <v>12</v>
      </c>
    </row>
    <row r="2997">
      <c r="A2997">
        <v>24574</v>
      </c>
      <c r="B2997" t="str">
        <v>2024-06-25</v>
      </c>
      <c r="C2997" t="str">
        <v>Morning</v>
      </c>
      <c r="D2997">
        <v>17</v>
      </c>
      <c r="E2997" t="str">
        <f>IF(MOD(D2997,2)=0,"EVEN","ODD")</f>
        <v>ODD</v>
      </c>
      <c r="F2997" t="str">
        <f>IF(D2997&lt;=18,"LOW (1-18)","HIGH (19-36)")</f>
        <v>LOW (1-18)</v>
      </c>
      <c r="G2997">
        <f>INT((D2997-1)/6)+1</f>
        <v>3</v>
      </c>
      <c r="H2997">
        <f>MOD(D2997-1,6)+1</f>
        <v>5</v>
      </c>
      <c r="I2997">
        <f>37-D2997</f>
        <v>20</v>
      </c>
      <c r="J2997">
        <f>ABS(D2997-D2998)</f>
        <v>3</v>
      </c>
    </row>
    <row r="2998">
      <c r="A2998">
        <v>24573</v>
      </c>
      <c r="B2998" t="str">
        <v>2024-06-24</v>
      </c>
      <c r="C2998" t="str">
        <v>Evening</v>
      </c>
      <c r="D2998">
        <v>20</v>
      </c>
      <c r="E2998" t="str">
        <f>IF(MOD(D2998,2)=0,"EVEN","ODD")</f>
        <v>EVEN</v>
      </c>
      <c r="F2998" t="str">
        <f>IF(D2998&lt;=18,"LOW (1-18)","HIGH (19-36)")</f>
        <v>HIGH (19-36)</v>
      </c>
      <c r="G2998">
        <f>INT((D2998-1)/6)+1</f>
        <v>4</v>
      </c>
      <c r="H2998">
        <f>MOD(D2998-1,6)+1</f>
        <v>2</v>
      </c>
      <c r="I2998">
        <f>37-D2998</f>
        <v>17</v>
      </c>
      <c r="J2998">
        <f>ABS(D2998-D2999)</f>
        <v>3</v>
      </c>
    </row>
    <row r="2999">
      <c r="A2999">
        <v>24572</v>
      </c>
      <c r="B2999" t="str">
        <v>2024-06-24</v>
      </c>
      <c r="C2999" t="str">
        <v>Afternoon</v>
      </c>
      <c r="D2999">
        <v>23</v>
      </c>
      <c r="E2999" t="str">
        <f>IF(MOD(D2999,2)=0,"EVEN","ODD")</f>
        <v>ODD</v>
      </c>
      <c r="F2999" t="str">
        <f>IF(D2999&lt;=18,"LOW (1-18)","HIGH (19-36)")</f>
        <v>HIGH (19-36)</v>
      </c>
      <c r="G2999">
        <f>INT((D2999-1)/6)+1</f>
        <v>4</v>
      </c>
      <c r="H2999">
        <f>MOD(D2999-1,6)+1</f>
        <v>5</v>
      </c>
      <c r="I2999">
        <f>37-D2999</f>
        <v>14</v>
      </c>
      <c r="J2999">
        <f>ABS(D2999-D3000)</f>
        <v>21</v>
      </c>
    </row>
    <row r="3000">
      <c r="A3000">
        <v>24571</v>
      </c>
      <c r="B3000" t="str">
        <v>2024-06-24</v>
      </c>
      <c r="C3000" t="str">
        <v>Midday</v>
      </c>
      <c r="D3000">
        <v>2</v>
      </c>
      <c r="E3000" t="str">
        <f>IF(MOD(D3000,2)=0,"EVEN","ODD")</f>
        <v>EVEN</v>
      </c>
      <c r="F3000" t="str">
        <f>IF(D3000&lt;=18,"LOW (1-18)","HIGH (19-36)")</f>
        <v>LOW (1-18)</v>
      </c>
      <c r="G3000">
        <f>INT((D3000-1)/6)+1</f>
        <v>1</v>
      </c>
      <c r="H3000">
        <f>MOD(D3000-1,6)+1</f>
        <v>2</v>
      </c>
      <c r="I3000">
        <f>37-D3000</f>
        <v>35</v>
      </c>
      <c r="J3000">
        <f>ABS(D3000-D3001)</f>
        <v>11</v>
      </c>
    </row>
    <row r="3001">
      <c r="A3001">
        <v>24570</v>
      </c>
      <c r="B3001" t="str">
        <v>2024-06-24</v>
      </c>
      <c r="C3001" t="str">
        <v>Morning</v>
      </c>
      <c r="D3001">
        <v>13</v>
      </c>
      <c r="E3001" t="str">
        <f>IF(MOD(D3001,2)=0,"EVEN","ODD")</f>
        <v>ODD</v>
      </c>
      <c r="F3001" t="str">
        <f>IF(D3001&lt;=18,"LOW (1-18)","HIGH (19-36)")</f>
        <v>LOW (1-18)</v>
      </c>
      <c r="G3001">
        <f>INT((D3001-1)/6)+1</f>
        <v>3</v>
      </c>
      <c r="H3001">
        <f>MOD(D3001-1,6)+1</f>
        <v>1</v>
      </c>
      <c r="I3001">
        <f>37-D3001</f>
        <v>24</v>
      </c>
      <c r="J3001">
        <f>ABS(D3001-D3002)</f>
        <v>11</v>
      </c>
    </row>
    <row r="3002">
      <c r="A3002">
        <v>24569</v>
      </c>
      <c r="B3002" t="str">
        <v>2024-06-22</v>
      </c>
      <c r="C3002" t="str">
        <v>Evening</v>
      </c>
      <c r="D3002">
        <v>24</v>
      </c>
      <c r="E3002" t="str">
        <f>IF(MOD(D3002,2)=0,"EVEN","ODD")</f>
        <v>EVEN</v>
      </c>
      <c r="F3002" t="str">
        <f>IF(D3002&lt;=18,"LOW (1-18)","HIGH (19-36)")</f>
        <v>HIGH (19-36)</v>
      </c>
      <c r="G3002">
        <f>INT((D3002-1)/6)+1</f>
        <v>4</v>
      </c>
      <c r="H3002">
        <f>MOD(D3002-1,6)+1</f>
        <v>6</v>
      </c>
      <c r="I3002">
        <f>37-D3002</f>
        <v>13</v>
      </c>
      <c r="J3002">
        <f>ABS(D3002-D3003)</f>
        <v>3</v>
      </c>
    </row>
    <row r="3003">
      <c r="A3003">
        <v>24568</v>
      </c>
      <c r="B3003" t="str">
        <v>2024-06-22</v>
      </c>
      <c r="C3003" t="str">
        <v>Afternoon</v>
      </c>
      <c r="D3003">
        <v>27</v>
      </c>
      <c r="E3003" t="str">
        <f>IF(MOD(D3003,2)=0,"EVEN","ODD")</f>
        <v>ODD</v>
      </c>
      <c r="F3003" t="str">
        <f>IF(D3003&lt;=18,"LOW (1-18)","HIGH (19-36)")</f>
        <v>HIGH (19-36)</v>
      </c>
      <c r="G3003">
        <f>INT((D3003-1)/6)+1</f>
        <v>5</v>
      </c>
      <c r="H3003">
        <f>MOD(D3003-1,6)+1</f>
        <v>3</v>
      </c>
      <c r="I3003">
        <f>37-D3003</f>
        <v>10</v>
      </c>
      <c r="J3003">
        <f>ABS(D3003-D3004)</f>
        <v>0</v>
      </c>
    </row>
    <row r="3004">
      <c r="A3004">
        <v>24567</v>
      </c>
      <c r="B3004" t="str">
        <v>2024-06-22</v>
      </c>
      <c r="C3004" t="str">
        <v>Midday</v>
      </c>
      <c r="D3004">
        <v>27</v>
      </c>
      <c r="E3004" t="str">
        <f>IF(MOD(D3004,2)=0,"EVEN","ODD")</f>
        <v>ODD</v>
      </c>
      <c r="F3004" t="str">
        <f>IF(D3004&lt;=18,"LOW (1-18)","HIGH (19-36)")</f>
        <v>HIGH (19-36)</v>
      </c>
      <c r="G3004">
        <f>INT((D3004-1)/6)+1</f>
        <v>5</v>
      </c>
      <c r="H3004">
        <f>MOD(D3004-1,6)+1</f>
        <v>3</v>
      </c>
      <c r="I3004">
        <f>37-D3004</f>
        <v>10</v>
      </c>
      <c r="J3004">
        <f>ABS(D3004-D3005)</f>
        <v>18</v>
      </c>
    </row>
    <row r="3005">
      <c r="A3005">
        <v>24566</v>
      </c>
      <c r="B3005" t="str">
        <v>2024-06-22</v>
      </c>
      <c r="C3005" t="str">
        <v>Morning</v>
      </c>
      <c r="D3005">
        <v>9</v>
      </c>
      <c r="E3005" t="str">
        <f>IF(MOD(D3005,2)=0,"EVEN","ODD")</f>
        <v>ODD</v>
      </c>
      <c r="F3005" t="str">
        <f>IF(D3005&lt;=18,"LOW (1-18)","HIGH (19-36)")</f>
        <v>LOW (1-18)</v>
      </c>
      <c r="G3005">
        <f>INT((D3005-1)/6)+1</f>
        <v>2</v>
      </c>
      <c r="H3005">
        <f>MOD(D3005-1,6)+1</f>
        <v>3</v>
      </c>
      <c r="I3005">
        <f>37-D3005</f>
        <v>28</v>
      </c>
      <c r="J3005">
        <f>ABS(D3005-D3006)</f>
        <v>9</v>
      </c>
    </row>
    <row r="3006">
      <c r="A3006">
        <v>24565</v>
      </c>
      <c r="B3006" t="str">
        <v>2024-06-21</v>
      </c>
      <c r="C3006" t="str">
        <v>Evening</v>
      </c>
      <c r="D3006">
        <v>18</v>
      </c>
      <c r="E3006" t="str">
        <f>IF(MOD(D3006,2)=0,"EVEN","ODD")</f>
        <v>EVEN</v>
      </c>
      <c r="F3006" t="str">
        <f>IF(D3006&lt;=18,"LOW (1-18)","HIGH (19-36)")</f>
        <v>LOW (1-18)</v>
      </c>
      <c r="G3006">
        <f>INT((D3006-1)/6)+1</f>
        <v>3</v>
      </c>
      <c r="H3006">
        <f>MOD(D3006-1,6)+1</f>
        <v>6</v>
      </c>
      <c r="I3006">
        <f>37-D3006</f>
        <v>19</v>
      </c>
      <c r="J3006">
        <f>ABS(D3006-D3007)</f>
        <v>18</v>
      </c>
    </row>
    <row r="3007">
      <c r="A3007">
        <v>24564</v>
      </c>
      <c r="B3007" t="str">
        <v>2024-06-21</v>
      </c>
      <c r="C3007" t="str">
        <v>Afternoon</v>
      </c>
      <c r="D3007">
        <v>36</v>
      </c>
      <c r="E3007" t="str">
        <f>IF(MOD(D3007,2)=0,"EVEN","ODD")</f>
        <v>EVEN</v>
      </c>
      <c r="F3007" t="str">
        <f>IF(D3007&lt;=18,"LOW (1-18)","HIGH (19-36)")</f>
        <v>HIGH (19-36)</v>
      </c>
      <c r="G3007">
        <f>INT((D3007-1)/6)+1</f>
        <v>6</v>
      </c>
      <c r="H3007">
        <f>MOD(D3007-1,6)+1</f>
        <v>6</v>
      </c>
      <c r="I3007">
        <f>37-D3007</f>
        <v>1</v>
      </c>
      <c r="J3007">
        <f>ABS(D3007-D3008)</f>
        <v>14</v>
      </c>
    </row>
    <row r="3008">
      <c r="A3008">
        <v>24563</v>
      </c>
      <c r="B3008" t="str">
        <v>2024-06-21</v>
      </c>
      <c r="C3008" t="str">
        <v>Midday</v>
      </c>
      <c r="D3008">
        <v>22</v>
      </c>
      <c r="E3008" t="str">
        <f>IF(MOD(D3008,2)=0,"EVEN","ODD")</f>
        <v>EVEN</v>
      </c>
      <c r="F3008" t="str">
        <f>IF(D3008&lt;=18,"LOW (1-18)","HIGH (19-36)")</f>
        <v>HIGH (19-36)</v>
      </c>
      <c r="G3008">
        <f>INT((D3008-1)/6)+1</f>
        <v>4</v>
      </c>
      <c r="H3008">
        <f>MOD(D3008-1,6)+1</f>
        <v>4</v>
      </c>
      <c r="I3008">
        <f>37-D3008</f>
        <v>15</v>
      </c>
      <c r="J3008">
        <f>ABS(D3008-D3009)</f>
        <v>12</v>
      </c>
    </row>
    <row r="3009">
      <c r="A3009">
        <v>24562</v>
      </c>
      <c r="B3009" t="str">
        <v>2024-06-21</v>
      </c>
      <c r="C3009" t="str">
        <v>Morning</v>
      </c>
      <c r="D3009">
        <v>10</v>
      </c>
      <c r="E3009" t="str">
        <f>IF(MOD(D3009,2)=0,"EVEN","ODD")</f>
        <v>EVEN</v>
      </c>
      <c r="F3009" t="str">
        <f>IF(D3009&lt;=18,"LOW (1-18)","HIGH (19-36)")</f>
        <v>LOW (1-18)</v>
      </c>
      <c r="G3009">
        <f>INT((D3009-1)/6)+1</f>
        <v>2</v>
      </c>
      <c r="H3009">
        <f>MOD(D3009-1,6)+1</f>
        <v>4</v>
      </c>
      <c r="I3009">
        <f>37-D3009</f>
        <v>27</v>
      </c>
      <c r="J3009">
        <f>ABS(D3009-D3010)</f>
        <v>20</v>
      </c>
    </row>
    <row r="3010">
      <c r="A3010">
        <v>24561</v>
      </c>
      <c r="B3010" t="str">
        <v>2024-06-20</v>
      </c>
      <c r="C3010" t="str">
        <v>Evening</v>
      </c>
      <c r="D3010">
        <v>30</v>
      </c>
      <c r="E3010" t="str">
        <f>IF(MOD(D3010,2)=0,"EVEN","ODD")</f>
        <v>EVEN</v>
      </c>
      <c r="F3010" t="str">
        <f>IF(D3010&lt;=18,"LOW (1-18)","HIGH (19-36)")</f>
        <v>HIGH (19-36)</v>
      </c>
      <c r="G3010">
        <f>INT((D3010-1)/6)+1</f>
        <v>5</v>
      </c>
      <c r="H3010">
        <f>MOD(D3010-1,6)+1</f>
        <v>6</v>
      </c>
      <c r="I3010">
        <f>37-D3010</f>
        <v>7</v>
      </c>
      <c r="J3010">
        <f>ABS(D3010-D3011)</f>
        <v>29</v>
      </c>
    </row>
    <row r="3011">
      <c r="A3011">
        <v>24560</v>
      </c>
      <c r="B3011" t="str">
        <v>2024-06-20</v>
      </c>
      <c r="C3011" t="str">
        <v>Afternoon</v>
      </c>
      <c r="D3011">
        <v>1</v>
      </c>
      <c r="E3011" t="str">
        <f>IF(MOD(D3011,2)=0,"EVEN","ODD")</f>
        <v>ODD</v>
      </c>
      <c r="F3011" t="str">
        <f>IF(D3011&lt;=18,"LOW (1-18)","HIGH (19-36)")</f>
        <v>LOW (1-18)</v>
      </c>
      <c r="G3011">
        <f>INT((D3011-1)/6)+1</f>
        <v>1</v>
      </c>
      <c r="H3011">
        <f>MOD(D3011-1,6)+1</f>
        <v>1</v>
      </c>
      <c r="I3011">
        <f>37-D3011</f>
        <v>36</v>
      </c>
      <c r="J3011">
        <f>ABS(D3011-D3012)</f>
        <v>28</v>
      </c>
    </row>
    <row r="3012">
      <c r="A3012">
        <v>24559</v>
      </c>
      <c r="B3012" t="str">
        <v>2024-06-20</v>
      </c>
      <c r="C3012" t="str">
        <v>Midday</v>
      </c>
      <c r="D3012">
        <v>29</v>
      </c>
      <c r="E3012" t="str">
        <f>IF(MOD(D3012,2)=0,"EVEN","ODD")</f>
        <v>ODD</v>
      </c>
      <c r="F3012" t="str">
        <f>IF(D3012&lt;=18,"LOW (1-18)","HIGH (19-36)")</f>
        <v>HIGH (19-36)</v>
      </c>
      <c r="G3012">
        <f>INT((D3012-1)/6)+1</f>
        <v>5</v>
      </c>
      <c r="H3012">
        <f>MOD(D3012-1,6)+1</f>
        <v>5</v>
      </c>
      <c r="I3012">
        <f>37-D3012</f>
        <v>8</v>
      </c>
      <c r="J3012">
        <f>ABS(D3012-D3013)</f>
        <v>4</v>
      </c>
    </row>
    <row r="3013">
      <c r="A3013">
        <v>24558</v>
      </c>
      <c r="B3013" t="str">
        <v>2024-06-20</v>
      </c>
      <c r="C3013" t="str">
        <v>Morning</v>
      </c>
      <c r="D3013">
        <v>25</v>
      </c>
      <c r="E3013" t="str">
        <f>IF(MOD(D3013,2)=0,"EVEN","ODD")</f>
        <v>ODD</v>
      </c>
      <c r="F3013" t="str">
        <f>IF(D3013&lt;=18,"LOW (1-18)","HIGH (19-36)")</f>
        <v>HIGH (19-36)</v>
      </c>
      <c r="G3013">
        <f>INT((D3013-1)/6)+1</f>
        <v>5</v>
      </c>
      <c r="H3013">
        <f>MOD(D3013-1,6)+1</f>
        <v>1</v>
      </c>
      <c r="I3013">
        <f>37-D3013</f>
        <v>12</v>
      </c>
      <c r="J3013">
        <f>ABS(D3013-D3014)</f>
        <v>2</v>
      </c>
    </row>
    <row r="3014">
      <c r="A3014">
        <v>24557</v>
      </c>
      <c r="B3014" t="str">
        <v>2024-06-19</v>
      </c>
      <c r="C3014" t="str">
        <v>Evening</v>
      </c>
      <c r="D3014">
        <v>27</v>
      </c>
      <c r="E3014" t="str">
        <f>IF(MOD(D3014,2)=0,"EVEN","ODD")</f>
        <v>ODD</v>
      </c>
      <c r="F3014" t="str">
        <f>IF(D3014&lt;=18,"LOW (1-18)","HIGH (19-36)")</f>
        <v>HIGH (19-36)</v>
      </c>
      <c r="G3014">
        <f>INT((D3014-1)/6)+1</f>
        <v>5</v>
      </c>
      <c r="H3014">
        <f>MOD(D3014-1,6)+1</f>
        <v>3</v>
      </c>
      <c r="I3014">
        <f>37-D3014</f>
        <v>10</v>
      </c>
      <c r="J3014">
        <f>ABS(D3014-D3015)</f>
        <v>19</v>
      </c>
    </row>
    <row r="3015">
      <c r="A3015">
        <v>24556</v>
      </c>
      <c r="B3015" t="str">
        <v>2024-06-19</v>
      </c>
      <c r="C3015" t="str">
        <v>Afternoon</v>
      </c>
      <c r="D3015">
        <v>8</v>
      </c>
      <c r="E3015" t="str">
        <f>IF(MOD(D3015,2)=0,"EVEN","ODD")</f>
        <v>EVEN</v>
      </c>
      <c r="F3015" t="str">
        <f>IF(D3015&lt;=18,"LOW (1-18)","HIGH (19-36)")</f>
        <v>LOW (1-18)</v>
      </c>
      <c r="G3015">
        <f>INT((D3015-1)/6)+1</f>
        <v>2</v>
      </c>
      <c r="H3015">
        <f>MOD(D3015-1,6)+1</f>
        <v>2</v>
      </c>
      <c r="I3015">
        <f>37-D3015</f>
        <v>29</v>
      </c>
      <c r="J3015">
        <f>ABS(D3015-D3016)</f>
        <v>9</v>
      </c>
    </row>
    <row r="3016">
      <c r="A3016">
        <v>24555</v>
      </c>
      <c r="B3016" t="str">
        <v>2024-06-19</v>
      </c>
      <c r="C3016" t="str">
        <v>Midday</v>
      </c>
      <c r="D3016">
        <v>17</v>
      </c>
      <c r="E3016" t="str">
        <f>IF(MOD(D3016,2)=0,"EVEN","ODD")</f>
        <v>ODD</v>
      </c>
      <c r="F3016" t="str">
        <f>IF(D3016&lt;=18,"LOW (1-18)","HIGH (19-36)")</f>
        <v>LOW (1-18)</v>
      </c>
      <c r="G3016">
        <f>INT((D3016-1)/6)+1</f>
        <v>3</v>
      </c>
      <c r="H3016">
        <f>MOD(D3016-1,6)+1</f>
        <v>5</v>
      </c>
      <c r="I3016">
        <f>37-D3016</f>
        <v>20</v>
      </c>
      <c r="J3016">
        <f>ABS(D3016-D3017)</f>
        <v>4</v>
      </c>
    </row>
    <row r="3017">
      <c r="A3017">
        <v>24554</v>
      </c>
      <c r="B3017" t="str">
        <v>2024-06-19</v>
      </c>
      <c r="C3017" t="str">
        <v>Morning</v>
      </c>
      <c r="D3017">
        <v>21</v>
      </c>
      <c r="E3017" t="str">
        <f>IF(MOD(D3017,2)=0,"EVEN","ODD")</f>
        <v>ODD</v>
      </c>
      <c r="F3017" t="str">
        <f>IF(D3017&lt;=18,"LOW (1-18)","HIGH (19-36)")</f>
        <v>HIGH (19-36)</v>
      </c>
      <c r="G3017">
        <f>INT((D3017-1)/6)+1</f>
        <v>4</v>
      </c>
      <c r="H3017">
        <f>MOD(D3017-1,6)+1</f>
        <v>3</v>
      </c>
      <c r="I3017">
        <f>37-D3017</f>
        <v>16</v>
      </c>
      <c r="J3017">
        <f>ABS(D3017-D3018)</f>
        <v>1</v>
      </c>
    </row>
    <row r="3018">
      <c r="A3018">
        <v>24553</v>
      </c>
      <c r="B3018" t="str">
        <v>2024-06-18</v>
      </c>
      <c r="C3018" t="str">
        <v>Evening</v>
      </c>
      <c r="D3018">
        <v>22</v>
      </c>
      <c r="E3018" t="str">
        <f>IF(MOD(D3018,2)=0,"EVEN","ODD")</f>
        <v>EVEN</v>
      </c>
      <c r="F3018" t="str">
        <f>IF(D3018&lt;=18,"LOW (1-18)","HIGH (19-36)")</f>
        <v>HIGH (19-36)</v>
      </c>
      <c r="G3018">
        <f>INT((D3018-1)/6)+1</f>
        <v>4</v>
      </c>
      <c r="H3018">
        <f>MOD(D3018-1,6)+1</f>
        <v>4</v>
      </c>
      <c r="I3018">
        <f>37-D3018</f>
        <v>15</v>
      </c>
      <c r="J3018">
        <f>ABS(D3018-D3019)</f>
        <v>1</v>
      </c>
    </row>
    <row r="3019">
      <c r="A3019">
        <v>24552</v>
      </c>
      <c r="B3019" t="str">
        <v>2024-06-18</v>
      </c>
      <c r="C3019" t="str">
        <v>Afternoon</v>
      </c>
      <c r="D3019">
        <v>23</v>
      </c>
      <c r="E3019" t="str">
        <f>IF(MOD(D3019,2)=0,"EVEN","ODD")</f>
        <v>ODD</v>
      </c>
      <c r="F3019" t="str">
        <f>IF(D3019&lt;=18,"LOW (1-18)","HIGH (19-36)")</f>
        <v>HIGH (19-36)</v>
      </c>
      <c r="G3019">
        <f>INT((D3019-1)/6)+1</f>
        <v>4</v>
      </c>
      <c r="H3019">
        <f>MOD(D3019-1,6)+1</f>
        <v>5</v>
      </c>
      <c r="I3019">
        <f>37-D3019</f>
        <v>14</v>
      </c>
      <c r="J3019">
        <f>ABS(D3019-D3020)</f>
        <v>1</v>
      </c>
    </row>
    <row r="3020">
      <c r="A3020">
        <v>24551</v>
      </c>
      <c r="B3020" t="str">
        <v>2024-06-18</v>
      </c>
      <c r="C3020" t="str">
        <v>Midday</v>
      </c>
      <c r="D3020">
        <v>24</v>
      </c>
      <c r="E3020" t="str">
        <f>IF(MOD(D3020,2)=0,"EVEN","ODD")</f>
        <v>EVEN</v>
      </c>
      <c r="F3020" t="str">
        <f>IF(D3020&lt;=18,"LOW (1-18)","HIGH (19-36)")</f>
        <v>HIGH (19-36)</v>
      </c>
      <c r="G3020">
        <f>INT((D3020-1)/6)+1</f>
        <v>4</v>
      </c>
      <c r="H3020">
        <f>MOD(D3020-1,6)+1</f>
        <v>6</v>
      </c>
      <c r="I3020">
        <f>37-D3020</f>
        <v>13</v>
      </c>
      <c r="J3020">
        <f>ABS(D3020-D3021)</f>
        <v>2</v>
      </c>
    </row>
    <row r="3021">
      <c r="A3021">
        <v>24550</v>
      </c>
      <c r="B3021" t="str">
        <v>2024-06-18</v>
      </c>
      <c r="C3021" t="str">
        <v>Morning</v>
      </c>
      <c r="D3021">
        <v>26</v>
      </c>
      <c r="E3021" t="str">
        <f>IF(MOD(D3021,2)=0,"EVEN","ODD")</f>
        <v>EVEN</v>
      </c>
      <c r="F3021" t="str">
        <f>IF(D3021&lt;=18,"LOW (1-18)","HIGH (19-36)")</f>
        <v>HIGH (19-36)</v>
      </c>
      <c r="G3021">
        <f>INT((D3021-1)/6)+1</f>
        <v>5</v>
      </c>
      <c r="H3021">
        <f>MOD(D3021-1,6)+1</f>
        <v>2</v>
      </c>
      <c r="I3021">
        <f>37-D3021</f>
        <v>11</v>
      </c>
      <c r="J3021">
        <f>ABS(D3021-D3022)</f>
        <v>10</v>
      </c>
    </row>
    <row r="3022">
      <c r="A3022">
        <v>24549</v>
      </c>
      <c r="B3022" t="str">
        <v>2024-06-17</v>
      </c>
      <c r="C3022" t="str">
        <v>Evening</v>
      </c>
      <c r="D3022">
        <v>16</v>
      </c>
      <c r="E3022" t="str">
        <f>IF(MOD(D3022,2)=0,"EVEN","ODD")</f>
        <v>EVEN</v>
      </c>
      <c r="F3022" t="str">
        <f>IF(D3022&lt;=18,"LOW (1-18)","HIGH (19-36)")</f>
        <v>LOW (1-18)</v>
      </c>
      <c r="G3022">
        <f>INT((D3022-1)/6)+1</f>
        <v>3</v>
      </c>
      <c r="H3022">
        <f>MOD(D3022-1,6)+1</f>
        <v>4</v>
      </c>
      <c r="I3022">
        <f>37-D3022</f>
        <v>21</v>
      </c>
      <c r="J3022">
        <f>ABS(D3022-D3023)</f>
        <v>12</v>
      </c>
    </row>
    <row r="3023">
      <c r="A3023">
        <v>24548</v>
      </c>
      <c r="B3023" t="str">
        <v>2024-06-17</v>
      </c>
      <c r="C3023" t="str">
        <v>Afternoon</v>
      </c>
      <c r="D3023">
        <v>4</v>
      </c>
      <c r="E3023" t="str">
        <f>IF(MOD(D3023,2)=0,"EVEN","ODD")</f>
        <v>EVEN</v>
      </c>
      <c r="F3023" t="str">
        <f>IF(D3023&lt;=18,"LOW (1-18)","HIGH (19-36)")</f>
        <v>LOW (1-18)</v>
      </c>
      <c r="G3023">
        <f>INT((D3023-1)/6)+1</f>
        <v>1</v>
      </c>
      <c r="H3023">
        <f>MOD(D3023-1,6)+1</f>
        <v>4</v>
      </c>
      <c r="I3023">
        <f>37-D3023</f>
        <v>33</v>
      </c>
      <c r="J3023">
        <f>ABS(D3023-D3024)</f>
        <v>20</v>
      </c>
    </row>
    <row r="3024">
      <c r="A3024">
        <v>24547</v>
      </c>
      <c r="B3024" t="str">
        <v>2024-06-17</v>
      </c>
      <c r="C3024" t="str">
        <v>Midday</v>
      </c>
      <c r="D3024">
        <v>24</v>
      </c>
      <c r="E3024" t="str">
        <f>IF(MOD(D3024,2)=0,"EVEN","ODD")</f>
        <v>EVEN</v>
      </c>
      <c r="F3024" t="str">
        <f>IF(D3024&lt;=18,"LOW (1-18)","HIGH (19-36)")</f>
        <v>HIGH (19-36)</v>
      </c>
      <c r="G3024">
        <f>INT((D3024-1)/6)+1</f>
        <v>4</v>
      </c>
      <c r="H3024">
        <f>MOD(D3024-1,6)+1</f>
        <v>6</v>
      </c>
      <c r="I3024">
        <f>37-D3024</f>
        <v>13</v>
      </c>
      <c r="J3024">
        <f>ABS(D3024-D3025)</f>
        <v>5</v>
      </c>
    </row>
    <row r="3025">
      <c r="A3025">
        <v>24546</v>
      </c>
      <c r="B3025" t="str">
        <v>2024-06-17</v>
      </c>
      <c r="C3025" t="str">
        <v>Morning</v>
      </c>
      <c r="D3025">
        <v>29</v>
      </c>
      <c r="E3025" t="str">
        <f>IF(MOD(D3025,2)=0,"EVEN","ODD")</f>
        <v>ODD</v>
      </c>
      <c r="F3025" t="str">
        <f>IF(D3025&lt;=18,"LOW (1-18)","HIGH (19-36)")</f>
        <v>HIGH (19-36)</v>
      </c>
      <c r="G3025">
        <f>INT((D3025-1)/6)+1</f>
        <v>5</v>
      </c>
      <c r="H3025">
        <f>MOD(D3025-1,6)+1</f>
        <v>5</v>
      </c>
      <c r="I3025">
        <f>37-D3025</f>
        <v>8</v>
      </c>
      <c r="J3025">
        <f>ABS(D3025-D3026)</f>
        <v>19</v>
      </c>
    </row>
    <row r="3026">
      <c r="A3026">
        <v>24545</v>
      </c>
      <c r="B3026" t="str">
        <v>2024-06-15</v>
      </c>
      <c r="C3026" t="str">
        <v>Evening</v>
      </c>
      <c r="D3026">
        <v>10</v>
      </c>
      <c r="E3026" t="str">
        <f>IF(MOD(D3026,2)=0,"EVEN","ODD")</f>
        <v>EVEN</v>
      </c>
      <c r="F3026" t="str">
        <f>IF(D3026&lt;=18,"LOW (1-18)","HIGH (19-36)")</f>
        <v>LOW (1-18)</v>
      </c>
      <c r="G3026">
        <f>INT((D3026-1)/6)+1</f>
        <v>2</v>
      </c>
      <c r="H3026">
        <f>MOD(D3026-1,6)+1</f>
        <v>4</v>
      </c>
      <c r="I3026">
        <f>37-D3026</f>
        <v>27</v>
      </c>
      <c r="J3026">
        <f>ABS(D3026-D3027)</f>
        <v>7</v>
      </c>
    </row>
    <row r="3027">
      <c r="A3027">
        <v>24544</v>
      </c>
      <c r="B3027" t="str">
        <v>2024-06-15</v>
      </c>
      <c r="C3027" t="str">
        <v>Afternoon</v>
      </c>
      <c r="D3027">
        <v>3</v>
      </c>
      <c r="E3027" t="str">
        <f>IF(MOD(D3027,2)=0,"EVEN","ODD")</f>
        <v>ODD</v>
      </c>
      <c r="F3027" t="str">
        <f>IF(D3027&lt;=18,"LOW (1-18)","HIGH (19-36)")</f>
        <v>LOW (1-18)</v>
      </c>
      <c r="G3027">
        <f>INT((D3027-1)/6)+1</f>
        <v>1</v>
      </c>
      <c r="H3027">
        <f>MOD(D3027-1,6)+1</f>
        <v>3</v>
      </c>
      <c r="I3027">
        <f>37-D3027</f>
        <v>34</v>
      </c>
      <c r="J3027">
        <f>ABS(D3027-D3028)</f>
        <v>29</v>
      </c>
    </row>
    <row r="3028">
      <c r="A3028">
        <v>24543</v>
      </c>
      <c r="B3028" t="str">
        <v>2024-06-15</v>
      </c>
      <c r="C3028" t="str">
        <v>Midday</v>
      </c>
      <c r="D3028">
        <v>32</v>
      </c>
      <c r="E3028" t="str">
        <f>IF(MOD(D3028,2)=0,"EVEN","ODD")</f>
        <v>EVEN</v>
      </c>
      <c r="F3028" t="str">
        <f>IF(D3028&lt;=18,"LOW (1-18)","HIGH (19-36)")</f>
        <v>HIGH (19-36)</v>
      </c>
      <c r="G3028">
        <f>INT((D3028-1)/6)+1</f>
        <v>6</v>
      </c>
      <c r="H3028">
        <f>MOD(D3028-1,6)+1</f>
        <v>2</v>
      </c>
      <c r="I3028">
        <f>37-D3028</f>
        <v>5</v>
      </c>
      <c r="J3028">
        <f>ABS(D3028-D3029)</f>
        <v>27</v>
      </c>
    </row>
    <row r="3029">
      <c r="A3029">
        <v>24542</v>
      </c>
      <c r="B3029" t="str">
        <v>2024-06-15</v>
      </c>
      <c r="C3029" t="str">
        <v>Morning</v>
      </c>
      <c r="D3029">
        <v>5</v>
      </c>
      <c r="E3029" t="str">
        <f>IF(MOD(D3029,2)=0,"EVEN","ODD")</f>
        <v>ODD</v>
      </c>
      <c r="F3029" t="str">
        <f>IF(D3029&lt;=18,"LOW (1-18)","HIGH (19-36)")</f>
        <v>LOW (1-18)</v>
      </c>
      <c r="G3029">
        <f>INT((D3029-1)/6)+1</f>
        <v>1</v>
      </c>
      <c r="H3029">
        <f>MOD(D3029-1,6)+1</f>
        <v>5</v>
      </c>
      <c r="I3029">
        <f>37-D3029</f>
        <v>32</v>
      </c>
      <c r="J3029">
        <f>ABS(D3029-D3030)</f>
        <v>22</v>
      </c>
    </row>
    <row r="3030">
      <c r="A3030">
        <v>24541</v>
      </c>
      <c r="B3030" t="str">
        <v>2024-06-14</v>
      </c>
      <c r="C3030" t="str">
        <v>Evening</v>
      </c>
      <c r="D3030">
        <v>27</v>
      </c>
      <c r="E3030" t="str">
        <f>IF(MOD(D3030,2)=0,"EVEN","ODD")</f>
        <v>ODD</v>
      </c>
      <c r="F3030" t="str">
        <f>IF(D3030&lt;=18,"LOW (1-18)","HIGH (19-36)")</f>
        <v>HIGH (19-36)</v>
      </c>
      <c r="G3030">
        <f>INT((D3030-1)/6)+1</f>
        <v>5</v>
      </c>
      <c r="H3030">
        <f>MOD(D3030-1,6)+1</f>
        <v>3</v>
      </c>
      <c r="I3030">
        <f>37-D3030</f>
        <v>10</v>
      </c>
      <c r="J3030">
        <f>ABS(D3030-D3031)</f>
        <v>22</v>
      </c>
    </row>
    <row r="3031">
      <c r="A3031">
        <v>24540</v>
      </c>
      <c r="B3031" t="str">
        <v>2024-06-14</v>
      </c>
      <c r="C3031" t="str">
        <v>Afternoon</v>
      </c>
      <c r="D3031">
        <v>5</v>
      </c>
      <c r="E3031" t="str">
        <f>IF(MOD(D3031,2)=0,"EVEN","ODD")</f>
        <v>ODD</v>
      </c>
      <c r="F3031" t="str">
        <f>IF(D3031&lt;=18,"LOW (1-18)","HIGH (19-36)")</f>
        <v>LOW (1-18)</v>
      </c>
      <c r="G3031">
        <f>INT((D3031-1)/6)+1</f>
        <v>1</v>
      </c>
      <c r="H3031">
        <f>MOD(D3031-1,6)+1</f>
        <v>5</v>
      </c>
      <c r="I3031">
        <f>37-D3031</f>
        <v>32</v>
      </c>
      <c r="J3031">
        <f>ABS(D3031-D3032)</f>
        <v>20</v>
      </c>
    </row>
    <row r="3032">
      <c r="A3032">
        <v>24539</v>
      </c>
      <c r="B3032" t="str">
        <v>2024-06-14</v>
      </c>
      <c r="C3032" t="str">
        <v>Midday</v>
      </c>
      <c r="D3032">
        <v>25</v>
      </c>
      <c r="E3032" t="str">
        <f>IF(MOD(D3032,2)=0,"EVEN","ODD")</f>
        <v>ODD</v>
      </c>
      <c r="F3032" t="str">
        <f>IF(D3032&lt;=18,"LOW (1-18)","HIGH (19-36)")</f>
        <v>HIGH (19-36)</v>
      </c>
      <c r="G3032">
        <f>INT((D3032-1)/6)+1</f>
        <v>5</v>
      </c>
      <c r="H3032">
        <f>MOD(D3032-1,6)+1</f>
        <v>1</v>
      </c>
      <c r="I3032">
        <f>37-D3032</f>
        <v>12</v>
      </c>
      <c r="J3032">
        <f>ABS(D3032-D3033)</f>
        <v>8</v>
      </c>
    </row>
    <row r="3033">
      <c r="A3033">
        <v>24538</v>
      </c>
      <c r="B3033" t="str">
        <v>2024-06-14</v>
      </c>
      <c r="C3033" t="str">
        <v>Morning</v>
      </c>
      <c r="D3033">
        <v>17</v>
      </c>
      <c r="E3033" t="str">
        <f>IF(MOD(D3033,2)=0,"EVEN","ODD")</f>
        <v>ODD</v>
      </c>
      <c r="F3033" t="str">
        <f>IF(D3033&lt;=18,"LOW (1-18)","HIGH (19-36)")</f>
        <v>LOW (1-18)</v>
      </c>
      <c r="G3033">
        <f>INT((D3033-1)/6)+1</f>
        <v>3</v>
      </c>
      <c r="H3033">
        <f>MOD(D3033-1,6)+1</f>
        <v>5</v>
      </c>
      <c r="I3033">
        <f>37-D3033</f>
        <v>20</v>
      </c>
      <c r="J3033">
        <f>ABS(D3033-D3034)</f>
        <v>1</v>
      </c>
    </row>
    <row r="3034">
      <c r="A3034">
        <v>24537</v>
      </c>
      <c r="B3034" t="str">
        <v>2024-06-13</v>
      </c>
      <c r="C3034" t="str">
        <v>Evening</v>
      </c>
      <c r="D3034">
        <v>18</v>
      </c>
      <c r="E3034" t="str">
        <f>IF(MOD(D3034,2)=0,"EVEN","ODD")</f>
        <v>EVEN</v>
      </c>
      <c r="F3034" t="str">
        <f>IF(D3034&lt;=18,"LOW (1-18)","HIGH (19-36)")</f>
        <v>LOW (1-18)</v>
      </c>
      <c r="G3034">
        <f>INT((D3034-1)/6)+1</f>
        <v>3</v>
      </c>
      <c r="H3034">
        <f>MOD(D3034-1,6)+1</f>
        <v>6</v>
      </c>
      <c r="I3034">
        <f>37-D3034</f>
        <v>19</v>
      </c>
      <c r="J3034">
        <f>ABS(D3034-D3035)</f>
        <v>16</v>
      </c>
    </row>
    <row r="3035">
      <c r="A3035">
        <v>24536</v>
      </c>
      <c r="B3035" t="str">
        <v>2024-06-13</v>
      </c>
      <c r="C3035" t="str">
        <v>Afternoon</v>
      </c>
      <c r="D3035">
        <v>34</v>
      </c>
      <c r="E3035" t="str">
        <f>IF(MOD(D3035,2)=0,"EVEN","ODD")</f>
        <v>EVEN</v>
      </c>
      <c r="F3035" t="str">
        <f>IF(D3035&lt;=18,"LOW (1-18)","HIGH (19-36)")</f>
        <v>HIGH (19-36)</v>
      </c>
      <c r="G3035">
        <f>INT((D3035-1)/6)+1</f>
        <v>6</v>
      </c>
      <c r="H3035">
        <f>MOD(D3035-1,6)+1</f>
        <v>4</v>
      </c>
      <c r="I3035">
        <f>37-D3035</f>
        <v>3</v>
      </c>
      <c r="J3035">
        <f>ABS(D3035-D3036)</f>
        <v>33</v>
      </c>
    </row>
    <row r="3036">
      <c r="A3036">
        <v>24535</v>
      </c>
      <c r="B3036" t="str">
        <v>2024-06-13</v>
      </c>
      <c r="C3036" t="str">
        <v>Midday</v>
      </c>
      <c r="D3036">
        <v>1</v>
      </c>
      <c r="E3036" t="str">
        <f>IF(MOD(D3036,2)=0,"EVEN","ODD")</f>
        <v>ODD</v>
      </c>
      <c r="F3036" t="str">
        <f>IF(D3036&lt;=18,"LOW (1-18)","HIGH (19-36)")</f>
        <v>LOW (1-18)</v>
      </c>
      <c r="G3036">
        <f>INT((D3036-1)/6)+1</f>
        <v>1</v>
      </c>
      <c r="H3036">
        <f>MOD(D3036-1,6)+1</f>
        <v>1</v>
      </c>
      <c r="I3036">
        <f>37-D3036</f>
        <v>36</v>
      </c>
      <c r="J3036">
        <f>ABS(D3036-D3037)</f>
        <v>15</v>
      </c>
    </row>
    <row r="3037">
      <c r="A3037">
        <v>24534</v>
      </c>
      <c r="B3037" t="str">
        <v>2024-06-13</v>
      </c>
      <c r="C3037" t="str">
        <v>Morning</v>
      </c>
      <c r="D3037">
        <v>16</v>
      </c>
      <c r="E3037" t="str">
        <f>IF(MOD(D3037,2)=0,"EVEN","ODD")</f>
        <v>EVEN</v>
      </c>
      <c r="F3037" t="str">
        <f>IF(D3037&lt;=18,"LOW (1-18)","HIGH (19-36)")</f>
        <v>LOW (1-18)</v>
      </c>
      <c r="G3037">
        <f>INT((D3037-1)/6)+1</f>
        <v>3</v>
      </c>
      <c r="H3037">
        <f>MOD(D3037-1,6)+1</f>
        <v>4</v>
      </c>
      <c r="I3037">
        <f>37-D3037</f>
        <v>21</v>
      </c>
      <c r="J3037">
        <f>ABS(D3037-D3038)</f>
        <v>0</v>
      </c>
    </row>
    <row r="3038">
      <c r="A3038">
        <v>24533</v>
      </c>
      <c r="B3038" t="str">
        <v>2024-06-12</v>
      </c>
      <c r="C3038" t="str">
        <v>Evening</v>
      </c>
      <c r="D3038">
        <v>16</v>
      </c>
      <c r="E3038" t="str">
        <f>IF(MOD(D3038,2)=0,"EVEN","ODD")</f>
        <v>EVEN</v>
      </c>
      <c r="F3038" t="str">
        <f>IF(D3038&lt;=18,"LOW (1-18)","HIGH (19-36)")</f>
        <v>LOW (1-18)</v>
      </c>
      <c r="G3038">
        <f>INT((D3038-1)/6)+1</f>
        <v>3</v>
      </c>
      <c r="H3038">
        <f>MOD(D3038-1,6)+1</f>
        <v>4</v>
      </c>
      <c r="I3038">
        <f>37-D3038</f>
        <v>21</v>
      </c>
      <c r="J3038">
        <f>ABS(D3038-D3039)</f>
        <v>5</v>
      </c>
    </row>
    <row r="3039">
      <c r="A3039">
        <v>24532</v>
      </c>
      <c r="B3039" t="str">
        <v>2024-06-12</v>
      </c>
      <c r="C3039" t="str">
        <v>Afternoon</v>
      </c>
      <c r="D3039">
        <v>21</v>
      </c>
      <c r="E3039" t="str">
        <f>IF(MOD(D3039,2)=0,"EVEN","ODD")</f>
        <v>ODD</v>
      </c>
      <c r="F3039" t="str">
        <f>IF(D3039&lt;=18,"LOW (1-18)","HIGH (19-36)")</f>
        <v>HIGH (19-36)</v>
      </c>
      <c r="G3039">
        <f>INT((D3039-1)/6)+1</f>
        <v>4</v>
      </c>
      <c r="H3039">
        <f>MOD(D3039-1,6)+1</f>
        <v>3</v>
      </c>
      <c r="I3039">
        <f>37-D3039</f>
        <v>16</v>
      </c>
      <c r="J3039">
        <f>ABS(D3039-D3040)</f>
        <v>10</v>
      </c>
    </row>
    <row r="3040">
      <c r="A3040">
        <v>24531</v>
      </c>
      <c r="B3040" t="str">
        <v>2024-06-12</v>
      </c>
      <c r="C3040" t="str">
        <v>Midday</v>
      </c>
      <c r="D3040">
        <v>31</v>
      </c>
      <c r="E3040" t="str">
        <f>IF(MOD(D3040,2)=0,"EVEN","ODD")</f>
        <v>ODD</v>
      </c>
      <c r="F3040" t="str">
        <f>IF(D3040&lt;=18,"LOW (1-18)","HIGH (19-36)")</f>
        <v>HIGH (19-36)</v>
      </c>
      <c r="G3040">
        <f>INT((D3040-1)/6)+1</f>
        <v>6</v>
      </c>
      <c r="H3040">
        <f>MOD(D3040-1,6)+1</f>
        <v>1</v>
      </c>
      <c r="I3040">
        <f>37-D3040</f>
        <v>6</v>
      </c>
      <c r="J3040">
        <f>ABS(D3040-D3041)</f>
        <v>10</v>
      </c>
    </row>
    <row r="3041">
      <c r="A3041">
        <v>24530</v>
      </c>
      <c r="B3041" t="str">
        <v>2024-06-12</v>
      </c>
      <c r="C3041" t="str">
        <v>Morning</v>
      </c>
      <c r="D3041">
        <v>21</v>
      </c>
      <c r="E3041" t="str">
        <f>IF(MOD(D3041,2)=0,"EVEN","ODD")</f>
        <v>ODD</v>
      </c>
      <c r="F3041" t="str">
        <f>IF(D3041&lt;=18,"LOW (1-18)","HIGH (19-36)")</f>
        <v>HIGH (19-36)</v>
      </c>
      <c r="G3041">
        <f>INT((D3041-1)/6)+1</f>
        <v>4</v>
      </c>
      <c r="H3041">
        <f>MOD(D3041-1,6)+1</f>
        <v>3</v>
      </c>
      <c r="I3041">
        <f>37-D3041</f>
        <v>16</v>
      </c>
      <c r="J3041">
        <f>ABS(D3041-D3042)</f>
        <v>17</v>
      </c>
    </row>
    <row r="3042">
      <c r="A3042">
        <v>24529</v>
      </c>
      <c r="B3042" t="str">
        <v>2024-06-11</v>
      </c>
      <c r="C3042" t="str">
        <v>Evening</v>
      </c>
      <c r="D3042">
        <v>4</v>
      </c>
      <c r="E3042" t="str">
        <f>IF(MOD(D3042,2)=0,"EVEN","ODD")</f>
        <v>EVEN</v>
      </c>
      <c r="F3042" t="str">
        <f>IF(D3042&lt;=18,"LOW (1-18)","HIGH (19-36)")</f>
        <v>LOW (1-18)</v>
      </c>
      <c r="G3042">
        <f>INT((D3042-1)/6)+1</f>
        <v>1</v>
      </c>
      <c r="H3042">
        <f>MOD(D3042-1,6)+1</f>
        <v>4</v>
      </c>
      <c r="I3042">
        <f>37-D3042</f>
        <v>33</v>
      </c>
      <c r="J3042">
        <f>ABS(D3042-D3043)</f>
        <v>16</v>
      </c>
    </row>
    <row r="3043">
      <c r="A3043">
        <v>24528</v>
      </c>
      <c r="B3043" t="str">
        <v>2024-06-11</v>
      </c>
      <c r="C3043" t="str">
        <v>Afternoon</v>
      </c>
      <c r="D3043">
        <v>20</v>
      </c>
      <c r="E3043" t="str">
        <f>IF(MOD(D3043,2)=0,"EVEN","ODD")</f>
        <v>EVEN</v>
      </c>
      <c r="F3043" t="str">
        <f>IF(D3043&lt;=18,"LOW (1-18)","HIGH (19-36)")</f>
        <v>HIGH (19-36)</v>
      </c>
      <c r="G3043">
        <f>INT((D3043-1)/6)+1</f>
        <v>4</v>
      </c>
      <c r="H3043">
        <f>MOD(D3043-1,6)+1</f>
        <v>2</v>
      </c>
      <c r="I3043">
        <f>37-D3043</f>
        <v>17</v>
      </c>
      <c r="J3043">
        <f>ABS(D3043-D3044)</f>
        <v>11</v>
      </c>
    </row>
    <row r="3044">
      <c r="A3044">
        <v>24527</v>
      </c>
      <c r="B3044" t="str">
        <v>2024-06-11</v>
      </c>
      <c r="C3044" t="str">
        <v>Midday</v>
      </c>
      <c r="D3044">
        <v>9</v>
      </c>
      <c r="E3044" t="str">
        <f>IF(MOD(D3044,2)=0,"EVEN","ODD")</f>
        <v>ODD</v>
      </c>
      <c r="F3044" t="str">
        <f>IF(D3044&lt;=18,"LOW (1-18)","HIGH (19-36)")</f>
        <v>LOW (1-18)</v>
      </c>
      <c r="G3044">
        <f>INT((D3044-1)/6)+1</f>
        <v>2</v>
      </c>
      <c r="H3044">
        <f>MOD(D3044-1,6)+1</f>
        <v>3</v>
      </c>
      <c r="I3044">
        <f>37-D3044</f>
        <v>28</v>
      </c>
      <c r="J3044">
        <f>ABS(D3044-D3045)</f>
        <v>7</v>
      </c>
    </row>
    <row r="3045">
      <c r="A3045">
        <v>24526</v>
      </c>
      <c r="B3045" t="str">
        <v>2024-06-11</v>
      </c>
      <c r="C3045" t="str">
        <v>Morning</v>
      </c>
      <c r="D3045">
        <v>2</v>
      </c>
      <c r="E3045" t="str">
        <f>IF(MOD(D3045,2)=0,"EVEN","ODD")</f>
        <v>EVEN</v>
      </c>
      <c r="F3045" t="str">
        <f>IF(D3045&lt;=18,"LOW (1-18)","HIGH (19-36)")</f>
        <v>LOW (1-18)</v>
      </c>
      <c r="G3045">
        <f>INT((D3045-1)/6)+1</f>
        <v>1</v>
      </c>
      <c r="H3045">
        <f>MOD(D3045-1,6)+1</f>
        <v>2</v>
      </c>
      <c r="I3045">
        <f>37-D3045</f>
        <v>35</v>
      </c>
      <c r="J3045">
        <f>ABS(D3045-D3046)</f>
        <v>7</v>
      </c>
    </row>
    <row r="3046">
      <c r="A3046">
        <v>24525</v>
      </c>
      <c r="B3046" t="str">
        <v>2024-06-10</v>
      </c>
      <c r="C3046" t="str">
        <v>Evening</v>
      </c>
      <c r="D3046">
        <v>9</v>
      </c>
      <c r="E3046" t="str">
        <f>IF(MOD(D3046,2)=0,"EVEN","ODD")</f>
        <v>ODD</v>
      </c>
      <c r="F3046" t="str">
        <f>IF(D3046&lt;=18,"LOW (1-18)","HIGH (19-36)")</f>
        <v>LOW (1-18)</v>
      </c>
      <c r="G3046">
        <f>INT((D3046-1)/6)+1</f>
        <v>2</v>
      </c>
      <c r="H3046">
        <f>MOD(D3046-1,6)+1</f>
        <v>3</v>
      </c>
      <c r="I3046">
        <f>37-D3046</f>
        <v>28</v>
      </c>
      <c r="J3046">
        <f>ABS(D3046-D3047)</f>
        <v>2</v>
      </c>
    </row>
    <row r="3047">
      <c r="A3047">
        <v>24524</v>
      </c>
      <c r="B3047" t="str">
        <v>2024-06-10</v>
      </c>
      <c r="C3047" t="str">
        <v>Afternoon</v>
      </c>
      <c r="D3047">
        <v>11</v>
      </c>
      <c r="E3047" t="str">
        <f>IF(MOD(D3047,2)=0,"EVEN","ODD")</f>
        <v>ODD</v>
      </c>
      <c r="F3047" t="str">
        <f>IF(D3047&lt;=18,"LOW (1-18)","HIGH (19-36)")</f>
        <v>LOW (1-18)</v>
      </c>
      <c r="G3047">
        <f>INT((D3047-1)/6)+1</f>
        <v>2</v>
      </c>
      <c r="H3047">
        <f>MOD(D3047-1,6)+1</f>
        <v>5</v>
      </c>
      <c r="I3047">
        <f>37-D3047</f>
        <v>26</v>
      </c>
      <c r="J3047">
        <f>ABS(D3047-D3048)</f>
        <v>13</v>
      </c>
    </row>
    <row r="3048">
      <c r="A3048">
        <v>24523</v>
      </c>
      <c r="B3048" t="str">
        <v>2024-06-10</v>
      </c>
      <c r="C3048" t="str">
        <v>Midday</v>
      </c>
      <c r="D3048">
        <v>24</v>
      </c>
      <c r="E3048" t="str">
        <f>IF(MOD(D3048,2)=0,"EVEN","ODD")</f>
        <v>EVEN</v>
      </c>
      <c r="F3048" t="str">
        <f>IF(D3048&lt;=18,"LOW (1-18)","HIGH (19-36)")</f>
        <v>HIGH (19-36)</v>
      </c>
      <c r="G3048">
        <f>INT((D3048-1)/6)+1</f>
        <v>4</v>
      </c>
      <c r="H3048">
        <f>MOD(D3048-1,6)+1</f>
        <v>6</v>
      </c>
      <c r="I3048">
        <f>37-D3048</f>
        <v>13</v>
      </c>
      <c r="J3048">
        <f>ABS(D3048-D3049)</f>
        <v>18</v>
      </c>
    </row>
    <row r="3049">
      <c r="A3049">
        <v>24522</v>
      </c>
      <c r="B3049" t="str">
        <v>2024-06-10</v>
      </c>
      <c r="C3049" t="str">
        <v>Morning</v>
      </c>
      <c r="D3049">
        <v>6</v>
      </c>
      <c r="E3049" t="str">
        <f>IF(MOD(D3049,2)=0,"EVEN","ODD")</f>
        <v>EVEN</v>
      </c>
      <c r="F3049" t="str">
        <f>IF(D3049&lt;=18,"LOW (1-18)","HIGH (19-36)")</f>
        <v>LOW (1-18)</v>
      </c>
      <c r="G3049">
        <f>INT((D3049-1)/6)+1</f>
        <v>1</v>
      </c>
      <c r="H3049">
        <f>MOD(D3049-1,6)+1</f>
        <v>6</v>
      </c>
      <c r="I3049">
        <f>37-D3049</f>
        <v>31</v>
      </c>
      <c r="J3049">
        <f>ABS(D3049-D3050)</f>
        <v>25</v>
      </c>
    </row>
    <row r="3050">
      <c r="A3050">
        <v>24521</v>
      </c>
      <c r="B3050" t="str">
        <v>2024-06-08</v>
      </c>
      <c r="C3050" t="str">
        <v>Evening</v>
      </c>
      <c r="D3050">
        <v>31</v>
      </c>
      <c r="E3050" t="str">
        <f>IF(MOD(D3050,2)=0,"EVEN","ODD")</f>
        <v>ODD</v>
      </c>
      <c r="F3050" t="str">
        <f>IF(D3050&lt;=18,"LOW (1-18)","HIGH (19-36)")</f>
        <v>HIGH (19-36)</v>
      </c>
      <c r="G3050">
        <f>INT((D3050-1)/6)+1</f>
        <v>6</v>
      </c>
      <c r="H3050">
        <f>MOD(D3050-1,6)+1</f>
        <v>1</v>
      </c>
      <c r="I3050">
        <f>37-D3050</f>
        <v>6</v>
      </c>
      <c r="J3050">
        <f>ABS(D3050-D3051)</f>
        <v>6</v>
      </c>
    </row>
    <row r="3051">
      <c r="A3051">
        <v>24520</v>
      </c>
      <c r="B3051" t="str">
        <v>2024-06-08</v>
      </c>
      <c r="C3051" t="str">
        <v>Afternoon</v>
      </c>
      <c r="D3051">
        <v>25</v>
      </c>
      <c r="E3051" t="str">
        <f>IF(MOD(D3051,2)=0,"EVEN","ODD")</f>
        <v>ODD</v>
      </c>
      <c r="F3051" t="str">
        <f>IF(D3051&lt;=18,"LOW (1-18)","HIGH (19-36)")</f>
        <v>HIGH (19-36)</v>
      </c>
      <c r="G3051">
        <f>INT((D3051-1)/6)+1</f>
        <v>5</v>
      </c>
      <c r="H3051">
        <f>MOD(D3051-1,6)+1</f>
        <v>1</v>
      </c>
      <c r="I3051">
        <f>37-D3051</f>
        <v>12</v>
      </c>
      <c r="J3051">
        <f>ABS(D3051-D3052)</f>
        <v>5</v>
      </c>
    </row>
    <row r="3052">
      <c r="A3052">
        <v>24519</v>
      </c>
      <c r="B3052" t="str">
        <v>2024-06-08</v>
      </c>
      <c r="C3052" t="str">
        <v>Midday</v>
      </c>
      <c r="D3052">
        <v>30</v>
      </c>
      <c r="E3052" t="str">
        <f>IF(MOD(D3052,2)=0,"EVEN","ODD")</f>
        <v>EVEN</v>
      </c>
      <c r="F3052" t="str">
        <f>IF(D3052&lt;=18,"LOW (1-18)","HIGH (19-36)")</f>
        <v>HIGH (19-36)</v>
      </c>
      <c r="G3052">
        <f>INT((D3052-1)/6)+1</f>
        <v>5</v>
      </c>
      <c r="H3052">
        <f>MOD(D3052-1,6)+1</f>
        <v>6</v>
      </c>
      <c r="I3052">
        <f>37-D3052</f>
        <v>7</v>
      </c>
      <c r="J3052">
        <f>ABS(D3052-D3053)</f>
        <v>16</v>
      </c>
    </row>
    <row r="3053">
      <c r="A3053">
        <v>24518</v>
      </c>
      <c r="B3053" t="str">
        <v>2024-06-08</v>
      </c>
      <c r="C3053" t="str">
        <v>Morning</v>
      </c>
      <c r="D3053">
        <v>14</v>
      </c>
      <c r="E3053" t="str">
        <f>IF(MOD(D3053,2)=0,"EVEN","ODD")</f>
        <v>EVEN</v>
      </c>
      <c r="F3053" t="str">
        <f>IF(D3053&lt;=18,"LOW (1-18)","HIGH (19-36)")</f>
        <v>LOW (1-18)</v>
      </c>
      <c r="G3053">
        <f>INT((D3053-1)/6)+1</f>
        <v>3</v>
      </c>
      <c r="H3053">
        <f>MOD(D3053-1,6)+1</f>
        <v>2</v>
      </c>
      <c r="I3053">
        <f>37-D3053</f>
        <v>23</v>
      </c>
      <c r="J3053">
        <f>ABS(D3053-D3054)</f>
        <v>10</v>
      </c>
    </row>
    <row r="3054">
      <c r="A3054">
        <v>24517</v>
      </c>
      <c r="B3054" t="str">
        <v>2024-06-07</v>
      </c>
      <c r="C3054" t="str">
        <v>Evening</v>
      </c>
      <c r="D3054">
        <v>4</v>
      </c>
      <c r="E3054" t="str">
        <f>IF(MOD(D3054,2)=0,"EVEN","ODD")</f>
        <v>EVEN</v>
      </c>
      <c r="F3054" t="str">
        <f>IF(D3054&lt;=18,"LOW (1-18)","HIGH (19-36)")</f>
        <v>LOW (1-18)</v>
      </c>
      <c r="G3054">
        <f>INT((D3054-1)/6)+1</f>
        <v>1</v>
      </c>
      <c r="H3054">
        <f>MOD(D3054-1,6)+1</f>
        <v>4</v>
      </c>
      <c r="I3054">
        <f>37-D3054</f>
        <v>33</v>
      </c>
      <c r="J3054">
        <f>ABS(D3054-D3055)</f>
        <v>2</v>
      </c>
    </row>
    <row r="3055">
      <c r="A3055">
        <v>24516</v>
      </c>
      <c r="B3055" t="str">
        <v>2024-06-07</v>
      </c>
      <c r="C3055" t="str">
        <v>Afternoon</v>
      </c>
      <c r="D3055">
        <v>6</v>
      </c>
      <c r="E3055" t="str">
        <f>IF(MOD(D3055,2)=0,"EVEN","ODD")</f>
        <v>EVEN</v>
      </c>
      <c r="F3055" t="str">
        <f>IF(D3055&lt;=18,"LOW (1-18)","HIGH (19-36)")</f>
        <v>LOW (1-18)</v>
      </c>
      <c r="G3055">
        <f>INT((D3055-1)/6)+1</f>
        <v>1</v>
      </c>
      <c r="H3055">
        <f>MOD(D3055-1,6)+1</f>
        <v>6</v>
      </c>
      <c r="I3055">
        <f>37-D3055</f>
        <v>31</v>
      </c>
      <c r="J3055">
        <f>ABS(D3055-D3056)</f>
        <v>7</v>
      </c>
    </row>
    <row r="3056">
      <c r="A3056">
        <v>24515</v>
      </c>
      <c r="B3056" t="str">
        <v>2024-06-07</v>
      </c>
      <c r="C3056" t="str">
        <v>Midday</v>
      </c>
      <c r="D3056">
        <v>13</v>
      </c>
      <c r="E3056" t="str">
        <f>IF(MOD(D3056,2)=0,"EVEN","ODD")</f>
        <v>ODD</v>
      </c>
      <c r="F3056" t="str">
        <f>IF(D3056&lt;=18,"LOW (1-18)","HIGH (19-36)")</f>
        <v>LOW (1-18)</v>
      </c>
      <c r="G3056">
        <f>INT((D3056-1)/6)+1</f>
        <v>3</v>
      </c>
      <c r="H3056">
        <f>MOD(D3056-1,6)+1</f>
        <v>1</v>
      </c>
      <c r="I3056">
        <f>37-D3056</f>
        <v>24</v>
      </c>
      <c r="J3056">
        <f>ABS(D3056-D3057)</f>
        <v>14</v>
      </c>
    </row>
    <row r="3057">
      <c r="A3057">
        <v>24514</v>
      </c>
      <c r="B3057" t="str">
        <v>2024-06-07</v>
      </c>
      <c r="C3057" t="str">
        <v>Morning</v>
      </c>
      <c r="D3057">
        <v>27</v>
      </c>
      <c r="E3057" t="str">
        <f>IF(MOD(D3057,2)=0,"EVEN","ODD")</f>
        <v>ODD</v>
      </c>
      <c r="F3057" t="str">
        <f>IF(D3057&lt;=18,"LOW (1-18)","HIGH (19-36)")</f>
        <v>HIGH (19-36)</v>
      </c>
      <c r="G3057">
        <f>INT((D3057-1)/6)+1</f>
        <v>5</v>
      </c>
      <c r="H3057">
        <f>MOD(D3057-1,6)+1</f>
        <v>3</v>
      </c>
      <c r="I3057">
        <f>37-D3057</f>
        <v>10</v>
      </c>
      <c r="J3057">
        <f>ABS(D3057-D3058)</f>
        <v>18</v>
      </c>
    </row>
    <row r="3058">
      <c r="A3058">
        <v>24513</v>
      </c>
      <c r="B3058" t="str">
        <v>2024-06-06</v>
      </c>
      <c r="C3058" t="str">
        <v>Evening</v>
      </c>
      <c r="D3058">
        <v>9</v>
      </c>
      <c r="E3058" t="str">
        <f>IF(MOD(D3058,2)=0,"EVEN","ODD")</f>
        <v>ODD</v>
      </c>
      <c r="F3058" t="str">
        <f>IF(D3058&lt;=18,"LOW (1-18)","HIGH (19-36)")</f>
        <v>LOW (1-18)</v>
      </c>
      <c r="G3058">
        <f>INT((D3058-1)/6)+1</f>
        <v>2</v>
      </c>
      <c r="H3058">
        <f>MOD(D3058-1,6)+1</f>
        <v>3</v>
      </c>
      <c r="I3058">
        <f>37-D3058</f>
        <v>28</v>
      </c>
      <c r="J3058">
        <f>ABS(D3058-D3059)</f>
        <v>17</v>
      </c>
    </row>
    <row r="3059">
      <c r="A3059">
        <v>24512</v>
      </c>
      <c r="B3059" t="str">
        <v>2024-06-06</v>
      </c>
      <c r="C3059" t="str">
        <v>Afternoon</v>
      </c>
      <c r="D3059">
        <v>26</v>
      </c>
      <c r="E3059" t="str">
        <f>IF(MOD(D3059,2)=0,"EVEN","ODD")</f>
        <v>EVEN</v>
      </c>
      <c r="F3059" t="str">
        <f>IF(D3059&lt;=18,"LOW (1-18)","HIGH (19-36)")</f>
        <v>HIGH (19-36)</v>
      </c>
      <c r="G3059">
        <f>INT((D3059-1)/6)+1</f>
        <v>5</v>
      </c>
      <c r="H3059">
        <f>MOD(D3059-1,6)+1</f>
        <v>2</v>
      </c>
      <c r="I3059">
        <f>37-D3059</f>
        <v>11</v>
      </c>
      <c r="J3059">
        <f>ABS(D3059-D3060)</f>
        <v>9</v>
      </c>
    </row>
    <row r="3060">
      <c r="A3060">
        <v>24511</v>
      </c>
      <c r="B3060" t="str">
        <v>2024-06-06</v>
      </c>
      <c r="C3060" t="str">
        <v>Midday</v>
      </c>
      <c r="D3060">
        <v>17</v>
      </c>
      <c r="E3060" t="str">
        <f>IF(MOD(D3060,2)=0,"EVEN","ODD")</f>
        <v>ODD</v>
      </c>
      <c r="F3060" t="str">
        <f>IF(D3060&lt;=18,"LOW (1-18)","HIGH (19-36)")</f>
        <v>LOW (1-18)</v>
      </c>
      <c r="G3060">
        <f>INT((D3060-1)/6)+1</f>
        <v>3</v>
      </c>
      <c r="H3060">
        <f>MOD(D3060-1,6)+1</f>
        <v>5</v>
      </c>
      <c r="I3060">
        <f>37-D3060</f>
        <v>20</v>
      </c>
      <c r="J3060">
        <f>ABS(D3060-D3061)</f>
        <v>3</v>
      </c>
    </row>
    <row r="3061">
      <c r="A3061">
        <v>24510</v>
      </c>
      <c r="B3061" t="str">
        <v>2024-06-06</v>
      </c>
      <c r="C3061" t="str">
        <v>Morning</v>
      </c>
      <c r="D3061">
        <v>14</v>
      </c>
      <c r="E3061" t="str">
        <f>IF(MOD(D3061,2)=0,"EVEN","ODD")</f>
        <v>EVEN</v>
      </c>
      <c r="F3061" t="str">
        <f>IF(D3061&lt;=18,"LOW (1-18)","HIGH (19-36)")</f>
        <v>LOW (1-18)</v>
      </c>
      <c r="G3061">
        <f>INT((D3061-1)/6)+1</f>
        <v>3</v>
      </c>
      <c r="H3061">
        <f>MOD(D3061-1,6)+1</f>
        <v>2</v>
      </c>
      <c r="I3061">
        <f>37-D3061</f>
        <v>23</v>
      </c>
      <c r="J3061">
        <f>ABS(D3061-D3062)</f>
        <v>6</v>
      </c>
    </row>
    <row r="3062">
      <c r="A3062">
        <v>24509</v>
      </c>
      <c r="B3062" t="str">
        <v>2024-06-05</v>
      </c>
      <c r="C3062" t="str">
        <v>Evening</v>
      </c>
      <c r="D3062">
        <v>20</v>
      </c>
      <c r="E3062" t="str">
        <f>IF(MOD(D3062,2)=0,"EVEN","ODD")</f>
        <v>EVEN</v>
      </c>
      <c r="F3062" t="str">
        <f>IF(D3062&lt;=18,"LOW (1-18)","HIGH (19-36)")</f>
        <v>HIGH (19-36)</v>
      </c>
      <c r="G3062">
        <f>INT((D3062-1)/6)+1</f>
        <v>4</v>
      </c>
      <c r="H3062">
        <f>MOD(D3062-1,6)+1</f>
        <v>2</v>
      </c>
      <c r="I3062">
        <f>37-D3062</f>
        <v>17</v>
      </c>
      <c r="J3062">
        <f>ABS(D3062-D3063)</f>
        <v>6</v>
      </c>
    </row>
    <row r="3063">
      <c r="A3063">
        <v>24508</v>
      </c>
      <c r="B3063" t="str">
        <v>2024-06-05</v>
      </c>
      <c r="C3063" t="str">
        <v>Afternoon</v>
      </c>
      <c r="D3063">
        <v>14</v>
      </c>
      <c r="E3063" t="str">
        <f>IF(MOD(D3063,2)=0,"EVEN","ODD")</f>
        <v>EVEN</v>
      </c>
      <c r="F3063" t="str">
        <f>IF(D3063&lt;=18,"LOW (1-18)","HIGH (19-36)")</f>
        <v>LOW (1-18)</v>
      </c>
      <c r="G3063">
        <f>INT((D3063-1)/6)+1</f>
        <v>3</v>
      </c>
      <c r="H3063">
        <f>MOD(D3063-1,6)+1</f>
        <v>2</v>
      </c>
      <c r="I3063">
        <f>37-D3063</f>
        <v>23</v>
      </c>
      <c r="J3063">
        <f>ABS(D3063-D3064)</f>
        <v>2</v>
      </c>
    </row>
    <row r="3064">
      <c r="A3064">
        <v>24507</v>
      </c>
      <c r="B3064" t="str">
        <v>2024-06-05</v>
      </c>
      <c r="C3064" t="str">
        <v>Midday</v>
      </c>
      <c r="D3064">
        <v>12</v>
      </c>
      <c r="E3064" t="str">
        <f>IF(MOD(D3064,2)=0,"EVEN","ODD")</f>
        <v>EVEN</v>
      </c>
      <c r="F3064" t="str">
        <f>IF(D3064&lt;=18,"LOW (1-18)","HIGH (19-36)")</f>
        <v>LOW (1-18)</v>
      </c>
      <c r="G3064">
        <f>INT((D3064-1)/6)+1</f>
        <v>2</v>
      </c>
      <c r="H3064">
        <f>MOD(D3064-1,6)+1</f>
        <v>6</v>
      </c>
      <c r="I3064">
        <f>37-D3064</f>
        <v>25</v>
      </c>
      <c r="J3064">
        <f>ABS(D3064-D3065)</f>
        <v>9</v>
      </c>
    </row>
    <row r="3065">
      <c r="A3065">
        <v>24506</v>
      </c>
      <c r="B3065" t="str">
        <v>2024-06-05</v>
      </c>
      <c r="C3065" t="str">
        <v>Morning</v>
      </c>
      <c r="D3065">
        <v>3</v>
      </c>
      <c r="E3065" t="str">
        <f>IF(MOD(D3065,2)=0,"EVEN","ODD")</f>
        <v>ODD</v>
      </c>
      <c r="F3065" t="str">
        <f>IF(D3065&lt;=18,"LOW (1-18)","HIGH (19-36)")</f>
        <v>LOW (1-18)</v>
      </c>
      <c r="G3065">
        <f>INT((D3065-1)/6)+1</f>
        <v>1</v>
      </c>
      <c r="H3065">
        <f>MOD(D3065-1,6)+1</f>
        <v>3</v>
      </c>
      <c r="I3065">
        <f>37-D3065</f>
        <v>34</v>
      </c>
      <c r="J3065">
        <f>ABS(D3065-D3066)</f>
        <v>0</v>
      </c>
    </row>
    <row r="3066">
      <c r="A3066">
        <v>24505</v>
      </c>
      <c r="B3066" t="str">
        <v>2024-06-04</v>
      </c>
      <c r="C3066" t="str">
        <v>Evening</v>
      </c>
      <c r="D3066">
        <v>3</v>
      </c>
      <c r="E3066" t="str">
        <f>IF(MOD(D3066,2)=0,"EVEN","ODD")</f>
        <v>ODD</v>
      </c>
      <c r="F3066" t="str">
        <f>IF(D3066&lt;=18,"LOW (1-18)","HIGH (19-36)")</f>
        <v>LOW (1-18)</v>
      </c>
      <c r="G3066">
        <f>INT((D3066-1)/6)+1</f>
        <v>1</v>
      </c>
      <c r="H3066">
        <f>MOD(D3066-1,6)+1</f>
        <v>3</v>
      </c>
      <c r="I3066">
        <f>37-D3066</f>
        <v>34</v>
      </c>
      <c r="J3066">
        <f>ABS(D3066-D3067)</f>
        <v>2</v>
      </c>
    </row>
    <row r="3067">
      <c r="A3067">
        <v>24504</v>
      </c>
      <c r="B3067" t="str">
        <v>2024-06-04</v>
      </c>
      <c r="C3067" t="str">
        <v>Afternoon</v>
      </c>
      <c r="D3067">
        <v>5</v>
      </c>
      <c r="E3067" t="str">
        <f>IF(MOD(D3067,2)=0,"EVEN","ODD")</f>
        <v>ODD</v>
      </c>
      <c r="F3067" t="str">
        <f>IF(D3067&lt;=18,"LOW (1-18)","HIGH (19-36)")</f>
        <v>LOW (1-18)</v>
      </c>
      <c r="G3067">
        <f>INT((D3067-1)/6)+1</f>
        <v>1</v>
      </c>
      <c r="H3067">
        <f>MOD(D3067-1,6)+1</f>
        <v>5</v>
      </c>
      <c r="I3067">
        <f>37-D3067</f>
        <v>32</v>
      </c>
      <c r="J3067">
        <f>ABS(D3067-D3068)</f>
        <v>23</v>
      </c>
    </row>
    <row r="3068">
      <c r="A3068">
        <v>24503</v>
      </c>
      <c r="B3068" t="str">
        <v>2024-06-04</v>
      </c>
      <c r="C3068" t="str">
        <v>Midday</v>
      </c>
      <c r="D3068">
        <v>28</v>
      </c>
      <c r="E3068" t="str">
        <f>IF(MOD(D3068,2)=0,"EVEN","ODD")</f>
        <v>EVEN</v>
      </c>
      <c r="F3068" t="str">
        <f>IF(D3068&lt;=18,"LOW (1-18)","HIGH (19-36)")</f>
        <v>HIGH (19-36)</v>
      </c>
      <c r="G3068">
        <f>INT((D3068-1)/6)+1</f>
        <v>5</v>
      </c>
      <c r="H3068">
        <f>MOD(D3068-1,6)+1</f>
        <v>4</v>
      </c>
      <c r="I3068">
        <f>37-D3068</f>
        <v>9</v>
      </c>
      <c r="J3068">
        <f>ABS(D3068-D3069)</f>
        <v>12</v>
      </c>
    </row>
    <row r="3069">
      <c r="A3069">
        <v>24502</v>
      </c>
      <c r="B3069" t="str">
        <v>2024-06-04</v>
      </c>
      <c r="C3069" t="str">
        <v>Morning</v>
      </c>
      <c r="D3069">
        <v>16</v>
      </c>
      <c r="E3069" t="str">
        <f>IF(MOD(D3069,2)=0,"EVEN","ODD")</f>
        <v>EVEN</v>
      </c>
      <c r="F3069" t="str">
        <f>IF(D3069&lt;=18,"LOW (1-18)","HIGH (19-36)")</f>
        <v>LOW (1-18)</v>
      </c>
      <c r="G3069">
        <f>INT((D3069-1)/6)+1</f>
        <v>3</v>
      </c>
      <c r="H3069">
        <f>MOD(D3069-1,6)+1</f>
        <v>4</v>
      </c>
      <c r="I3069">
        <f>37-D3069</f>
        <v>21</v>
      </c>
      <c r="J3069">
        <f>ABS(D3069-D3070)</f>
        <v>12</v>
      </c>
    </row>
    <row r="3070">
      <c r="A3070">
        <v>24501</v>
      </c>
      <c r="B3070" t="str">
        <v>2024-06-03</v>
      </c>
      <c r="C3070" t="str">
        <v>Evening</v>
      </c>
      <c r="D3070">
        <v>28</v>
      </c>
      <c r="E3070" t="str">
        <f>IF(MOD(D3070,2)=0,"EVEN","ODD")</f>
        <v>EVEN</v>
      </c>
      <c r="F3070" t="str">
        <f>IF(D3070&lt;=18,"LOW (1-18)","HIGH (19-36)")</f>
        <v>HIGH (19-36)</v>
      </c>
      <c r="G3070">
        <f>INT((D3070-1)/6)+1</f>
        <v>5</v>
      </c>
      <c r="H3070">
        <f>MOD(D3070-1,6)+1</f>
        <v>4</v>
      </c>
      <c r="I3070">
        <f>37-D3070</f>
        <v>9</v>
      </c>
      <c r="J3070">
        <f>ABS(D3070-D3071)</f>
        <v>2</v>
      </c>
    </row>
    <row r="3071">
      <c r="A3071">
        <v>24500</v>
      </c>
      <c r="B3071" t="str">
        <v>2024-06-03</v>
      </c>
      <c r="C3071" t="str">
        <v>Afternoon</v>
      </c>
      <c r="D3071">
        <v>30</v>
      </c>
      <c r="E3071" t="str">
        <f>IF(MOD(D3071,2)=0,"EVEN","ODD")</f>
        <v>EVEN</v>
      </c>
      <c r="F3071" t="str">
        <f>IF(D3071&lt;=18,"LOW (1-18)","HIGH (19-36)")</f>
        <v>HIGH (19-36)</v>
      </c>
      <c r="G3071">
        <f>INT((D3071-1)/6)+1</f>
        <v>5</v>
      </c>
      <c r="H3071">
        <f>MOD(D3071-1,6)+1</f>
        <v>6</v>
      </c>
      <c r="I3071">
        <f>37-D3071</f>
        <v>7</v>
      </c>
      <c r="J3071">
        <f>ABS(D3071-D3072)</f>
        <v>1</v>
      </c>
    </row>
    <row r="3072">
      <c r="A3072">
        <v>24499</v>
      </c>
      <c r="B3072" t="str">
        <v>2024-06-03</v>
      </c>
      <c r="C3072" t="str">
        <v>Midday</v>
      </c>
      <c r="D3072">
        <v>31</v>
      </c>
      <c r="E3072" t="str">
        <f>IF(MOD(D3072,2)=0,"EVEN","ODD")</f>
        <v>ODD</v>
      </c>
      <c r="F3072" t="str">
        <f>IF(D3072&lt;=18,"LOW (1-18)","HIGH (19-36)")</f>
        <v>HIGH (19-36)</v>
      </c>
      <c r="G3072">
        <f>INT((D3072-1)/6)+1</f>
        <v>6</v>
      </c>
      <c r="H3072">
        <f>MOD(D3072-1,6)+1</f>
        <v>1</v>
      </c>
      <c r="I3072">
        <f>37-D3072</f>
        <v>6</v>
      </c>
      <c r="J3072">
        <f>ABS(D3072-D3073)</f>
        <v>10</v>
      </c>
    </row>
    <row r="3073">
      <c r="A3073">
        <v>24498</v>
      </c>
      <c r="B3073" t="str">
        <v>2024-06-03</v>
      </c>
      <c r="C3073" t="str">
        <v>Morning</v>
      </c>
      <c r="D3073">
        <v>21</v>
      </c>
      <c r="E3073" t="str">
        <f>IF(MOD(D3073,2)=0,"EVEN","ODD")</f>
        <v>ODD</v>
      </c>
      <c r="F3073" t="str">
        <f>IF(D3073&lt;=18,"LOW (1-18)","HIGH (19-36)")</f>
        <v>HIGH (19-36)</v>
      </c>
      <c r="G3073">
        <f>INT((D3073-1)/6)+1</f>
        <v>4</v>
      </c>
      <c r="H3073">
        <f>MOD(D3073-1,6)+1</f>
        <v>3</v>
      </c>
      <c r="I3073">
        <f>37-D3073</f>
        <v>16</v>
      </c>
      <c r="J3073">
        <f>ABS(D3073-D3074)</f>
        <v>13</v>
      </c>
    </row>
    <row r="3074">
      <c r="A3074">
        <v>24497</v>
      </c>
      <c r="B3074" t="str">
        <v>2024-06-01</v>
      </c>
      <c r="C3074" t="str">
        <v>Evening</v>
      </c>
      <c r="D3074">
        <v>34</v>
      </c>
      <c r="E3074" t="str">
        <f>IF(MOD(D3074,2)=0,"EVEN","ODD")</f>
        <v>EVEN</v>
      </c>
      <c r="F3074" t="str">
        <f>IF(D3074&lt;=18,"LOW (1-18)","HIGH (19-36)")</f>
        <v>HIGH (19-36)</v>
      </c>
      <c r="G3074">
        <f>INT((D3074-1)/6)+1</f>
        <v>6</v>
      </c>
      <c r="H3074">
        <f>MOD(D3074-1,6)+1</f>
        <v>4</v>
      </c>
      <c r="I3074">
        <f>37-D3074</f>
        <v>3</v>
      </c>
      <c r="J3074">
        <f>ABS(D3074-D3075)</f>
        <v>27</v>
      </c>
    </row>
    <row r="3075">
      <c r="A3075">
        <v>24496</v>
      </c>
      <c r="B3075" t="str">
        <v>2024-06-01</v>
      </c>
      <c r="C3075" t="str">
        <v>Afternoon</v>
      </c>
      <c r="D3075">
        <v>7</v>
      </c>
      <c r="E3075" t="str">
        <f>IF(MOD(D3075,2)=0,"EVEN","ODD")</f>
        <v>ODD</v>
      </c>
      <c r="F3075" t="str">
        <f>IF(D3075&lt;=18,"LOW (1-18)","HIGH (19-36)")</f>
        <v>LOW (1-18)</v>
      </c>
      <c r="G3075">
        <f>INT((D3075-1)/6)+1</f>
        <v>2</v>
      </c>
      <c r="H3075">
        <f>MOD(D3075-1,6)+1</f>
        <v>1</v>
      </c>
      <c r="I3075">
        <f>37-D3075</f>
        <v>30</v>
      </c>
      <c r="J3075">
        <f>ABS(D3075-D3076)</f>
        <v>7</v>
      </c>
    </row>
    <row r="3076">
      <c r="A3076">
        <v>24495</v>
      </c>
      <c r="B3076" t="str">
        <v>2024-06-01</v>
      </c>
      <c r="C3076" t="str">
        <v>Midday</v>
      </c>
      <c r="D3076">
        <v>14</v>
      </c>
      <c r="E3076" t="str">
        <f>IF(MOD(D3076,2)=0,"EVEN","ODD")</f>
        <v>EVEN</v>
      </c>
      <c r="F3076" t="str">
        <f>IF(D3076&lt;=18,"LOW (1-18)","HIGH (19-36)")</f>
        <v>LOW (1-18)</v>
      </c>
      <c r="G3076">
        <f>INT((D3076-1)/6)+1</f>
        <v>3</v>
      </c>
      <c r="H3076">
        <f>MOD(D3076-1,6)+1</f>
        <v>2</v>
      </c>
      <c r="I3076">
        <f>37-D3076</f>
        <v>23</v>
      </c>
      <c r="J3076">
        <f>ABS(D3076-D3077)</f>
        <v>14</v>
      </c>
    </row>
    <row r="3077">
      <c r="A3077">
        <v>24494</v>
      </c>
      <c r="B3077" t="str">
        <v>2024-06-01</v>
      </c>
      <c r="C3077" t="str">
        <v>Morning</v>
      </c>
      <c r="D3077">
        <v>28</v>
      </c>
      <c r="E3077" t="str">
        <f>IF(MOD(D3077,2)=0,"EVEN","ODD")</f>
        <v>EVEN</v>
      </c>
      <c r="F3077" t="str">
        <f>IF(D3077&lt;=18,"LOW (1-18)","HIGH (19-36)")</f>
        <v>HIGH (19-36)</v>
      </c>
      <c r="G3077">
        <f>INT((D3077-1)/6)+1</f>
        <v>5</v>
      </c>
      <c r="H3077">
        <f>MOD(D3077-1,6)+1</f>
        <v>4</v>
      </c>
      <c r="I3077">
        <f>37-D3077</f>
        <v>9</v>
      </c>
      <c r="J3077">
        <f>ABS(D3077-D3078)</f>
        <v>8</v>
      </c>
    </row>
    <row r="3078">
      <c r="A3078">
        <v>24493</v>
      </c>
      <c r="B3078" t="str">
        <v>2024-05-31</v>
      </c>
      <c r="C3078" t="str">
        <v>Evening</v>
      </c>
      <c r="D3078">
        <v>36</v>
      </c>
      <c r="E3078" t="str">
        <f>IF(MOD(D3078,2)=0,"EVEN","ODD")</f>
        <v>EVEN</v>
      </c>
      <c r="F3078" t="str">
        <f>IF(D3078&lt;=18,"LOW (1-18)","HIGH (19-36)")</f>
        <v>HIGH (19-36)</v>
      </c>
      <c r="G3078">
        <f>INT((D3078-1)/6)+1</f>
        <v>6</v>
      </c>
      <c r="H3078">
        <f>MOD(D3078-1,6)+1</f>
        <v>6</v>
      </c>
      <c r="I3078">
        <f>37-D3078</f>
        <v>1</v>
      </c>
      <c r="J3078">
        <f>ABS(D3078-D3079)</f>
        <v>35</v>
      </c>
    </row>
    <row r="3079">
      <c r="A3079">
        <v>24492</v>
      </c>
      <c r="B3079" t="str">
        <v>2024-05-31</v>
      </c>
      <c r="C3079" t="str">
        <v>Afternoon</v>
      </c>
      <c r="D3079">
        <v>1</v>
      </c>
      <c r="E3079" t="str">
        <f>IF(MOD(D3079,2)=0,"EVEN","ODD")</f>
        <v>ODD</v>
      </c>
      <c r="F3079" t="str">
        <f>IF(D3079&lt;=18,"LOW (1-18)","HIGH (19-36)")</f>
        <v>LOW (1-18)</v>
      </c>
      <c r="G3079">
        <f>INT((D3079-1)/6)+1</f>
        <v>1</v>
      </c>
      <c r="H3079">
        <f>MOD(D3079-1,6)+1</f>
        <v>1</v>
      </c>
      <c r="I3079">
        <f>37-D3079</f>
        <v>36</v>
      </c>
      <c r="J3079">
        <f>ABS(D3079-D3080)</f>
        <v>27</v>
      </c>
    </row>
    <row r="3080">
      <c r="A3080">
        <v>24491</v>
      </c>
      <c r="B3080" t="str">
        <v>2024-05-31</v>
      </c>
      <c r="C3080" t="str">
        <v>Midday</v>
      </c>
      <c r="D3080">
        <v>28</v>
      </c>
      <c r="E3080" t="str">
        <f>IF(MOD(D3080,2)=0,"EVEN","ODD")</f>
        <v>EVEN</v>
      </c>
      <c r="F3080" t="str">
        <f>IF(D3080&lt;=18,"LOW (1-18)","HIGH (19-36)")</f>
        <v>HIGH (19-36)</v>
      </c>
      <c r="G3080">
        <f>INT((D3080-1)/6)+1</f>
        <v>5</v>
      </c>
      <c r="H3080">
        <f>MOD(D3080-1,6)+1</f>
        <v>4</v>
      </c>
      <c r="I3080">
        <f>37-D3080</f>
        <v>9</v>
      </c>
      <c r="J3080">
        <f>ABS(D3080-D3081)</f>
        <v>27</v>
      </c>
    </row>
    <row r="3081">
      <c r="A3081">
        <v>24490</v>
      </c>
      <c r="B3081" t="str">
        <v>2024-05-31</v>
      </c>
      <c r="C3081" t="str">
        <v>Morning</v>
      </c>
      <c r="D3081">
        <v>1</v>
      </c>
      <c r="E3081" t="str">
        <f>IF(MOD(D3081,2)=0,"EVEN","ODD")</f>
        <v>ODD</v>
      </c>
      <c r="F3081" t="str">
        <f>IF(D3081&lt;=18,"LOW (1-18)","HIGH (19-36)")</f>
        <v>LOW (1-18)</v>
      </c>
      <c r="G3081">
        <f>INT((D3081-1)/6)+1</f>
        <v>1</v>
      </c>
      <c r="H3081">
        <f>MOD(D3081-1,6)+1</f>
        <v>1</v>
      </c>
      <c r="I3081">
        <f>37-D3081</f>
        <v>36</v>
      </c>
      <c r="J3081">
        <f>ABS(D3081-D3082)</f>
        <v>0</v>
      </c>
    </row>
    <row r="3082">
      <c r="A3082">
        <v>24489</v>
      </c>
      <c r="B3082" t="str">
        <v>2024-05-29</v>
      </c>
      <c r="C3082" t="str">
        <v>Evening</v>
      </c>
      <c r="D3082">
        <v>1</v>
      </c>
      <c r="E3082" t="str">
        <f>IF(MOD(D3082,2)=0,"EVEN","ODD")</f>
        <v>ODD</v>
      </c>
      <c r="F3082" t="str">
        <f>IF(D3082&lt;=18,"LOW (1-18)","HIGH (19-36)")</f>
        <v>LOW (1-18)</v>
      </c>
      <c r="G3082">
        <f>INT((D3082-1)/6)+1</f>
        <v>1</v>
      </c>
      <c r="H3082">
        <f>MOD(D3082-1,6)+1</f>
        <v>1</v>
      </c>
      <c r="I3082">
        <f>37-D3082</f>
        <v>36</v>
      </c>
      <c r="J3082">
        <f>ABS(D3082-D3083)</f>
        <v>13</v>
      </c>
    </row>
    <row r="3083">
      <c r="A3083">
        <v>24488</v>
      </c>
      <c r="B3083" t="str">
        <v>2024-05-29</v>
      </c>
      <c r="C3083" t="str">
        <v>Afternoon</v>
      </c>
      <c r="D3083">
        <v>14</v>
      </c>
      <c r="E3083" t="str">
        <f>IF(MOD(D3083,2)=0,"EVEN","ODD")</f>
        <v>EVEN</v>
      </c>
      <c r="F3083" t="str">
        <f>IF(D3083&lt;=18,"LOW (1-18)","HIGH (19-36)")</f>
        <v>LOW (1-18)</v>
      </c>
      <c r="G3083">
        <f>INT((D3083-1)/6)+1</f>
        <v>3</v>
      </c>
      <c r="H3083">
        <f>MOD(D3083-1,6)+1</f>
        <v>2</v>
      </c>
      <c r="I3083">
        <f>37-D3083</f>
        <v>23</v>
      </c>
      <c r="J3083">
        <f>ABS(D3083-D3084)</f>
        <v>1</v>
      </c>
    </row>
    <row r="3084">
      <c r="A3084">
        <v>24487</v>
      </c>
      <c r="B3084" t="str">
        <v>2024-05-29</v>
      </c>
      <c r="C3084" t="str">
        <v>Midday</v>
      </c>
      <c r="D3084">
        <v>15</v>
      </c>
      <c r="E3084" t="str">
        <f>IF(MOD(D3084,2)=0,"EVEN","ODD")</f>
        <v>ODD</v>
      </c>
      <c r="F3084" t="str">
        <f>IF(D3084&lt;=18,"LOW (1-18)","HIGH (19-36)")</f>
        <v>LOW (1-18)</v>
      </c>
      <c r="G3084">
        <f>INT((D3084-1)/6)+1</f>
        <v>3</v>
      </c>
      <c r="H3084">
        <f>MOD(D3084-1,6)+1</f>
        <v>3</v>
      </c>
      <c r="I3084">
        <f>37-D3084</f>
        <v>22</v>
      </c>
      <c r="J3084">
        <f>ABS(D3084-D3085)</f>
        <v>10</v>
      </c>
    </row>
    <row r="3085">
      <c r="A3085">
        <v>24486</v>
      </c>
      <c r="B3085" t="str">
        <v>2024-05-29</v>
      </c>
      <c r="C3085" t="str">
        <v>Morning</v>
      </c>
      <c r="D3085">
        <v>25</v>
      </c>
      <c r="E3085" t="str">
        <f>IF(MOD(D3085,2)=0,"EVEN","ODD")</f>
        <v>ODD</v>
      </c>
      <c r="F3085" t="str">
        <f>IF(D3085&lt;=18,"LOW (1-18)","HIGH (19-36)")</f>
        <v>HIGH (19-36)</v>
      </c>
      <c r="G3085">
        <f>INT((D3085-1)/6)+1</f>
        <v>5</v>
      </c>
      <c r="H3085">
        <f>MOD(D3085-1,6)+1</f>
        <v>1</v>
      </c>
      <c r="I3085">
        <f>37-D3085</f>
        <v>12</v>
      </c>
      <c r="J3085">
        <f>ABS(D3085-D3086)</f>
        <v>5</v>
      </c>
    </row>
    <row r="3086">
      <c r="A3086">
        <v>24485</v>
      </c>
      <c r="B3086" t="str">
        <v>2024-05-28</v>
      </c>
      <c r="C3086" t="str">
        <v>Evening</v>
      </c>
      <c r="D3086">
        <v>20</v>
      </c>
      <c r="E3086" t="str">
        <f>IF(MOD(D3086,2)=0,"EVEN","ODD")</f>
        <v>EVEN</v>
      </c>
      <c r="F3086" t="str">
        <f>IF(D3086&lt;=18,"LOW (1-18)","HIGH (19-36)")</f>
        <v>HIGH (19-36)</v>
      </c>
      <c r="G3086">
        <f>INT((D3086-1)/6)+1</f>
        <v>4</v>
      </c>
      <c r="H3086">
        <f>MOD(D3086-1,6)+1</f>
        <v>2</v>
      </c>
      <c r="I3086">
        <f>37-D3086</f>
        <v>17</v>
      </c>
      <c r="J3086">
        <f>ABS(D3086-D3087)</f>
        <v>16</v>
      </c>
    </row>
    <row r="3087">
      <c r="A3087">
        <v>24484</v>
      </c>
      <c r="B3087" t="str">
        <v>2024-05-28</v>
      </c>
      <c r="C3087" t="str">
        <v>Afternoon</v>
      </c>
      <c r="D3087">
        <v>4</v>
      </c>
      <c r="E3087" t="str">
        <f>IF(MOD(D3087,2)=0,"EVEN","ODD")</f>
        <v>EVEN</v>
      </c>
      <c r="F3087" t="str">
        <f>IF(D3087&lt;=18,"LOW (1-18)","HIGH (19-36)")</f>
        <v>LOW (1-18)</v>
      </c>
      <c r="G3087">
        <f>INT((D3087-1)/6)+1</f>
        <v>1</v>
      </c>
      <c r="H3087">
        <f>MOD(D3087-1,6)+1</f>
        <v>4</v>
      </c>
      <c r="I3087">
        <f>37-D3087</f>
        <v>33</v>
      </c>
      <c r="J3087">
        <f>ABS(D3087-D3088)</f>
        <v>29</v>
      </c>
    </row>
    <row r="3088">
      <c r="A3088">
        <v>24483</v>
      </c>
      <c r="B3088" t="str">
        <v>2024-05-28</v>
      </c>
      <c r="C3088" t="str">
        <v>Midday</v>
      </c>
      <c r="D3088">
        <v>33</v>
      </c>
      <c r="E3088" t="str">
        <f>IF(MOD(D3088,2)=0,"EVEN","ODD")</f>
        <v>ODD</v>
      </c>
      <c r="F3088" t="str">
        <f>IF(D3088&lt;=18,"LOW (1-18)","HIGH (19-36)")</f>
        <v>HIGH (19-36)</v>
      </c>
      <c r="G3088">
        <f>INT((D3088-1)/6)+1</f>
        <v>6</v>
      </c>
      <c r="H3088">
        <f>MOD(D3088-1,6)+1</f>
        <v>3</v>
      </c>
      <c r="I3088">
        <f>37-D3088</f>
        <v>4</v>
      </c>
      <c r="J3088">
        <f>ABS(D3088-D3089)</f>
        <v>27</v>
      </c>
    </row>
    <row r="3089">
      <c r="A3089">
        <v>24482</v>
      </c>
      <c r="B3089" t="str">
        <v>2024-05-28</v>
      </c>
      <c r="C3089" t="str">
        <v>Morning</v>
      </c>
      <c r="D3089">
        <v>6</v>
      </c>
      <c r="E3089" t="str">
        <f>IF(MOD(D3089,2)=0,"EVEN","ODD")</f>
        <v>EVEN</v>
      </c>
      <c r="F3089" t="str">
        <f>IF(D3089&lt;=18,"LOW (1-18)","HIGH (19-36)")</f>
        <v>LOW (1-18)</v>
      </c>
      <c r="G3089">
        <f>INT((D3089-1)/6)+1</f>
        <v>1</v>
      </c>
      <c r="H3089">
        <f>MOD(D3089-1,6)+1</f>
        <v>6</v>
      </c>
      <c r="I3089">
        <f>37-D3089</f>
        <v>31</v>
      </c>
      <c r="J3089">
        <f>ABS(D3089-D3090)</f>
        <v>6</v>
      </c>
    </row>
    <row r="3090">
      <c r="A3090">
        <v>24481</v>
      </c>
      <c r="B3090" t="str">
        <v>2024-05-27</v>
      </c>
      <c r="C3090" t="str">
        <v>Evening</v>
      </c>
      <c r="D3090">
        <v>12</v>
      </c>
      <c r="E3090" t="str">
        <f>IF(MOD(D3090,2)=0,"EVEN","ODD")</f>
        <v>EVEN</v>
      </c>
      <c r="F3090" t="str">
        <f>IF(D3090&lt;=18,"LOW (1-18)","HIGH (19-36)")</f>
        <v>LOW (1-18)</v>
      </c>
      <c r="G3090">
        <f>INT((D3090-1)/6)+1</f>
        <v>2</v>
      </c>
      <c r="H3090">
        <f>MOD(D3090-1,6)+1</f>
        <v>6</v>
      </c>
      <c r="I3090">
        <f>37-D3090</f>
        <v>25</v>
      </c>
      <c r="J3090">
        <f>ABS(D3090-D3091)</f>
        <v>3</v>
      </c>
    </row>
    <row r="3091">
      <c r="A3091">
        <v>24480</v>
      </c>
      <c r="B3091" t="str">
        <v>2024-05-27</v>
      </c>
      <c r="C3091" t="str">
        <v>Afternoon</v>
      </c>
      <c r="D3091">
        <v>15</v>
      </c>
      <c r="E3091" t="str">
        <f>IF(MOD(D3091,2)=0,"EVEN","ODD")</f>
        <v>ODD</v>
      </c>
      <c r="F3091" t="str">
        <f>IF(D3091&lt;=18,"LOW (1-18)","HIGH (19-36)")</f>
        <v>LOW (1-18)</v>
      </c>
      <c r="G3091">
        <f>INT((D3091-1)/6)+1</f>
        <v>3</v>
      </c>
      <c r="H3091">
        <f>MOD(D3091-1,6)+1</f>
        <v>3</v>
      </c>
      <c r="I3091">
        <f>37-D3091</f>
        <v>22</v>
      </c>
      <c r="J3091">
        <f>ABS(D3091-D3092)</f>
        <v>4</v>
      </c>
    </row>
    <row r="3092">
      <c r="A3092">
        <v>24479</v>
      </c>
      <c r="B3092" t="str">
        <v>2024-05-27</v>
      </c>
      <c r="C3092" t="str">
        <v>Midday</v>
      </c>
      <c r="D3092">
        <v>19</v>
      </c>
      <c r="E3092" t="str">
        <f>IF(MOD(D3092,2)=0,"EVEN","ODD")</f>
        <v>ODD</v>
      </c>
      <c r="F3092" t="str">
        <f>IF(D3092&lt;=18,"LOW (1-18)","HIGH (19-36)")</f>
        <v>HIGH (19-36)</v>
      </c>
      <c r="G3092">
        <f>INT((D3092-1)/6)+1</f>
        <v>4</v>
      </c>
      <c r="H3092">
        <f>MOD(D3092-1,6)+1</f>
        <v>1</v>
      </c>
      <c r="I3092">
        <f>37-D3092</f>
        <v>18</v>
      </c>
      <c r="J3092">
        <f>ABS(D3092-D3093)</f>
        <v>9</v>
      </c>
    </row>
    <row r="3093">
      <c r="A3093">
        <v>24478</v>
      </c>
      <c r="B3093" t="str">
        <v>2024-05-27</v>
      </c>
      <c r="C3093" t="str">
        <v>Morning</v>
      </c>
      <c r="D3093">
        <v>28</v>
      </c>
      <c r="E3093" t="str">
        <f>IF(MOD(D3093,2)=0,"EVEN","ODD")</f>
        <v>EVEN</v>
      </c>
      <c r="F3093" t="str">
        <f>IF(D3093&lt;=18,"LOW (1-18)","HIGH (19-36)")</f>
        <v>HIGH (19-36)</v>
      </c>
      <c r="G3093">
        <f>INT((D3093-1)/6)+1</f>
        <v>5</v>
      </c>
      <c r="H3093">
        <f>MOD(D3093-1,6)+1</f>
        <v>4</v>
      </c>
      <c r="I3093">
        <f>37-D3093</f>
        <v>9</v>
      </c>
      <c r="J3093">
        <f>ABS(D3093-D3094)</f>
        <v>8</v>
      </c>
    </row>
    <row r="3094">
      <c r="A3094">
        <v>24477</v>
      </c>
      <c r="B3094" t="str">
        <v>2024-05-25</v>
      </c>
      <c r="C3094" t="str">
        <v>Evening</v>
      </c>
      <c r="D3094">
        <v>20</v>
      </c>
      <c r="E3094" t="str">
        <f>IF(MOD(D3094,2)=0,"EVEN","ODD")</f>
        <v>EVEN</v>
      </c>
      <c r="F3094" t="str">
        <f>IF(D3094&lt;=18,"LOW (1-18)","HIGH (19-36)")</f>
        <v>HIGH (19-36)</v>
      </c>
      <c r="G3094">
        <f>INT((D3094-1)/6)+1</f>
        <v>4</v>
      </c>
      <c r="H3094">
        <f>MOD(D3094-1,6)+1</f>
        <v>2</v>
      </c>
      <c r="I3094">
        <f>37-D3094</f>
        <v>17</v>
      </c>
      <c r="J3094">
        <f>ABS(D3094-D3095)</f>
        <v>0</v>
      </c>
    </row>
    <row r="3095">
      <c r="A3095">
        <v>24476</v>
      </c>
      <c r="B3095" t="str">
        <v>2024-05-25</v>
      </c>
      <c r="C3095" t="str">
        <v>Afternoon</v>
      </c>
      <c r="D3095">
        <v>20</v>
      </c>
      <c r="E3095" t="str">
        <f>IF(MOD(D3095,2)=0,"EVEN","ODD")</f>
        <v>EVEN</v>
      </c>
      <c r="F3095" t="str">
        <f>IF(D3095&lt;=18,"LOW (1-18)","HIGH (19-36)")</f>
        <v>HIGH (19-36)</v>
      </c>
      <c r="G3095">
        <f>INT((D3095-1)/6)+1</f>
        <v>4</v>
      </c>
      <c r="H3095">
        <f>MOD(D3095-1,6)+1</f>
        <v>2</v>
      </c>
      <c r="I3095">
        <f>37-D3095</f>
        <v>17</v>
      </c>
      <c r="J3095">
        <f>ABS(D3095-D3096)</f>
        <v>4</v>
      </c>
    </row>
    <row r="3096">
      <c r="A3096">
        <v>24475</v>
      </c>
      <c r="B3096" t="str">
        <v>2024-05-25</v>
      </c>
      <c r="C3096" t="str">
        <v>Midday</v>
      </c>
      <c r="D3096">
        <v>16</v>
      </c>
      <c r="E3096" t="str">
        <f>IF(MOD(D3096,2)=0,"EVEN","ODD")</f>
        <v>EVEN</v>
      </c>
      <c r="F3096" t="str">
        <f>IF(D3096&lt;=18,"LOW (1-18)","HIGH (19-36)")</f>
        <v>LOW (1-18)</v>
      </c>
      <c r="G3096">
        <f>INT((D3096-1)/6)+1</f>
        <v>3</v>
      </c>
      <c r="H3096">
        <f>MOD(D3096-1,6)+1</f>
        <v>4</v>
      </c>
      <c r="I3096">
        <f>37-D3096</f>
        <v>21</v>
      </c>
      <c r="J3096">
        <f>ABS(D3096-D3097)</f>
        <v>6</v>
      </c>
    </row>
    <row r="3097">
      <c r="A3097">
        <v>24474</v>
      </c>
      <c r="B3097" t="str">
        <v>2024-05-25</v>
      </c>
      <c r="C3097" t="str">
        <v>Morning</v>
      </c>
      <c r="D3097">
        <v>10</v>
      </c>
      <c r="E3097" t="str">
        <f>IF(MOD(D3097,2)=0,"EVEN","ODD")</f>
        <v>EVEN</v>
      </c>
      <c r="F3097" t="str">
        <f>IF(D3097&lt;=18,"LOW (1-18)","HIGH (19-36)")</f>
        <v>LOW (1-18)</v>
      </c>
      <c r="G3097">
        <f>INT((D3097-1)/6)+1</f>
        <v>2</v>
      </c>
      <c r="H3097">
        <f>MOD(D3097-1,6)+1</f>
        <v>4</v>
      </c>
      <c r="I3097">
        <f>37-D3097</f>
        <v>27</v>
      </c>
      <c r="J3097">
        <f>ABS(D3097-D3098)</f>
        <v>1</v>
      </c>
    </row>
    <row r="3098">
      <c r="A3098">
        <v>24473</v>
      </c>
      <c r="B3098" t="str">
        <v>2024-05-24</v>
      </c>
      <c r="C3098" t="str">
        <v>Evening</v>
      </c>
      <c r="D3098">
        <v>9</v>
      </c>
      <c r="E3098" t="str">
        <f>IF(MOD(D3098,2)=0,"EVEN","ODD")</f>
        <v>ODD</v>
      </c>
      <c r="F3098" t="str">
        <f>IF(D3098&lt;=18,"LOW (1-18)","HIGH (19-36)")</f>
        <v>LOW (1-18)</v>
      </c>
      <c r="G3098">
        <f>INT((D3098-1)/6)+1</f>
        <v>2</v>
      </c>
      <c r="H3098">
        <f>MOD(D3098-1,6)+1</f>
        <v>3</v>
      </c>
      <c r="I3098">
        <f>37-D3098</f>
        <v>28</v>
      </c>
      <c r="J3098">
        <f>ABS(D3098-D3099)</f>
        <v>10</v>
      </c>
    </row>
    <row r="3099">
      <c r="A3099">
        <v>24472</v>
      </c>
      <c r="B3099" t="str">
        <v>2024-05-24</v>
      </c>
      <c r="C3099" t="str">
        <v>Afternoon</v>
      </c>
      <c r="D3099">
        <v>19</v>
      </c>
      <c r="E3099" t="str">
        <f>IF(MOD(D3099,2)=0,"EVEN","ODD")</f>
        <v>ODD</v>
      </c>
      <c r="F3099" t="str">
        <f>IF(D3099&lt;=18,"LOW (1-18)","HIGH (19-36)")</f>
        <v>HIGH (19-36)</v>
      </c>
      <c r="G3099">
        <f>INT((D3099-1)/6)+1</f>
        <v>4</v>
      </c>
      <c r="H3099">
        <f>MOD(D3099-1,6)+1</f>
        <v>1</v>
      </c>
      <c r="I3099">
        <f>37-D3099</f>
        <v>18</v>
      </c>
      <c r="J3099">
        <f>ABS(D3099-D3100)</f>
        <v>17</v>
      </c>
    </row>
    <row r="3100">
      <c r="A3100">
        <v>24471</v>
      </c>
      <c r="B3100" t="str">
        <v>2024-05-24</v>
      </c>
      <c r="C3100" t="str">
        <v>Midday</v>
      </c>
      <c r="D3100">
        <v>36</v>
      </c>
      <c r="E3100" t="str">
        <f>IF(MOD(D3100,2)=0,"EVEN","ODD")</f>
        <v>EVEN</v>
      </c>
      <c r="F3100" t="str">
        <f>IF(D3100&lt;=18,"LOW (1-18)","HIGH (19-36)")</f>
        <v>HIGH (19-36)</v>
      </c>
      <c r="G3100">
        <f>INT((D3100-1)/6)+1</f>
        <v>6</v>
      </c>
      <c r="H3100">
        <f>MOD(D3100-1,6)+1</f>
        <v>6</v>
      </c>
      <c r="I3100">
        <f>37-D3100</f>
        <v>1</v>
      </c>
      <c r="J3100">
        <f>ABS(D3100-D3101)</f>
        <v>22</v>
      </c>
    </row>
    <row r="3101">
      <c r="A3101">
        <v>24470</v>
      </c>
      <c r="B3101" t="str">
        <v>2024-05-24</v>
      </c>
      <c r="C3101" t="str">
        <v>Morning</v>
      </c>
      <c r="D3101">
        <v>14</v>
      </c>
      <c r="E3101" t="str">
        <f>IF(MOD(D3101,2)=0,"EVEN","ODD")</f>
        <v>EVEN</v>
      </c>
      <c r="F3101" t="str">
        <f>IF(D3101&lt;=18,"LOW (1-18)","HIGH (19-36)")</f>
        <v>LOW (1-18)</v>
      </c>
      <c r="G3101">
        <f>INT((D3101-1)/6)+1</f>
        <v>3</v>
      </c>
      <c r="H3101">
        <f>MOD(D3101-1,6)+1</f>
        <v>2</v>
      </c>
      <c r="I3101">
        <f>37-D3101</f>
        <v>23</v>
      </c>
      <c r="J3101">
        <f>ABS(D3101-D3102)</f>
        <v>3</v>
      </c>
    </row>
    <row r="3102">
      <c r="A3102">
        <v>24469</v>
      </c>
      <c r="B3102" t="str">
        <v>2024-05-23</v>
      </c>
      <c r="C3102" t="str">
        <v>Evening</v>
      </c>
      <c r="D3102">
        <v>17</v>
      </c>
      <c r="E3102" t="str">
        <f>IF(MOD(D3102,2)=0,"EVEN","ODD")</f>
        <v>ODD</v>
      </c>
      <c r="F3102" t="str">
        <f>IF(D3102&lt;=18,"LOW (1-18)","HIGH (19-36)")</f>
        <v>LOW (1-18)</v>
      </c>
      <c r="G3102">
        <f>INT((D3102-1)/6)+1</f>
        <v>3</v>
      </c>
      <c r="H3102">
        <f>MOD(D3102-1,6)+1</f>
        <v>5</v>
      </c>
      <c r="I3102">
        <f>37-D3102</f>
        <v>20</v>
      </c>
      <c r="J3102">
        <f>ABS(D3102-D3103)</f>
        <v>6</v>
      </c>
    </row>
    <row r="3103">
      <c r="A3103">
        <v>24468</v>
      </c>
      <c r="B3103" t="str">
        <v>2024-05-23</v>
      </c>
      <c r="C3103" t="str">
        <v>Afternoon</v>
      </c>
      <c r="D3103">
        <v>23</v>
      </c>
      <c r="E3103" t="str">
        <f>IF(MOD(D3103,2)=0,"EVEN","ODD")</f>
        <v>ODD</v>
      </c>
      <c r="F3103" t="str">
        <f>IF(D3103&lt;=18,"LOW (1-18)","HIGH (19-36)")</f>
        <v>HIGH (19-36)</v>
      </c>
      <c r="G3103">
        <f>INT((D3103-1)/6)+1</f>
        <v>4</v>
      </c>
      <c r="H3103">
        <f>MOD(D3103-1,6)+1</f>
        <v>5</v>
      </c>
      <c r="I3103">
        <f>37-D3103</f>
        <v>14</v>
      </c>
      <c r="J3103">
        <f>ABS(D3103-D3104)</f>
        <v>3</v>
      </c>
    </row>
    <row r="3104">
      <c r="A3104">
        <v>24467</v>
      </c>
      <c r="B3104" t="str">
        <v>2024-05-23</v>
      </c>
      <c r="C3104" t="str">
        <v>Midday</v>
      </c>
      <c r="D3104">
        <v>20</v>
      </c>
      <c r="E3104" t="str">
        <f>IF(MOD(D3104,2)=0,"EVEN","ODD")</f>
        <v>EVEN</v>
      </c>
      <c r="F3104" t="str">
        <f>IF(D3104&lt;=18,"LOW (1-18)","HIGH (19-36)")</f>
        <v>HIGH (19-36)</v>
      </c>
      <c r="G3104">
        <f>INT((D3104-1)/6)+1</f>
        <v>4</v>
      </c>
      <c r="H3104">
        <f>MOD(D3104-1,6)+1</f>
        <v>2</v>
      </c>
      <c r="I3104">
        <f>37-D3104</f>
        <v>17</v>
      </c>
      <c r="J3104">
        <f>ABS(D3104-D3105)</f>
        <v>18</v>
      </c>
    </row>
    <row r="3105">
      <c r="A3105">
        <v>24466</v>
      </c>
      <c r="B3105" t="str">
        <v>2024-05-23</v>
      </c>
      <c r="C3105" t="str">
        <v>Morning</v>
      </c>
      <c r="D3105">
        <v>2</v>
      </c>
      <c r="E3105" t="str">
        <f>IF(MOD(D3105,2)=0,"EVEN","ODD")</f>
        <v>EVEN</v>
      </c>
      <c r="F3105" t="str">
        <f>IF(D3105&lt;=18,"LOW (1-18)","HIGH (19-36)")</f>
        <v>LOW (1-18)</v>
      </c>
      <c r="G3105">
        <f>INT((D3105-1)/6)+1</f>
        <v>1</v>
      </c>
      <c r="H3105">
        <f>MOD(D3105-1,6)+1</f>
        <v>2</v>
      </c>
      <c r="I3105">
        <f>37-D3105</f>
        <v>35</v>
      </c>
      <c r="J3105">
        <f>ABS(D3105-D3106)</f>
        <v>12</v>
      </c>
    </row>
    <row r="3106">
      <c r="A3106">
        <v>24465</v>
      </c>
      <c r="B3106" t="str">
        <v>2024-05-22</v>
      </c>
      <c r="C3106" t="str">
        <v>Evening</v>
      </c>
      <c r="D3106">
        <v>14</v>
      </c>
      <c r="E3106" t="str">
        <f>IF(MOD(D3106,2)=0,"EVEN","ODD")</f>
        <v>EVEN</v>
      </c>
      <c r="F3106" t="str">
        <f>IF(D3106&lt;=18,"LOW (1-18)","HIGH (19-36)")</f>
        <v>LOW (1-18)</v>
      </c>
      <c r="G3106">
        <f>INT((D3106-1)/6)+1</f>
        <v>3</v>
      </c>
      <c r="H3106">
        <f>MOD(D3106-1,6)+1</f>
        <v>2</v>
      </c>
      <c r="I3106">
        <f>37-D3106</f>
        <v>23</v>
      </c>
      <c r="J3106">
        <f>ABS(D3106-D3107)</f>
        <v>7</v>
      </c>
    </row>
    <row r="3107">
      <c r="A3107">
        <v>24464</v>
      </c>
      <c r="B3107" t="str">
        <v>2024-05-22</v>
      </c>
      <c r="C3107" t="str">
        <v>Afternoon</v>
      </c>
      <c r="D3107">
        <v>21</v>
      </c>
      <c r="E3107" t="str">
        <f>IF(MOD(D3107,2)=0,"EVEN","ODD")</f>
        <v>ODD</v>
      </c>
      <c r="F3107" t="str">
        <f>IF(D3107&lt;=18,"LOW (1-18)","HIGH (19-36)")</f>
        <v>HIGH (19-36)</v>
      </c>
      <c r="G3107">
        <f>INT((D3107-1)/6)+1</f>
        <v>4</v>
      </c>
      <c r="H3107">
        <f>MOD(D3107-1,6)+1</f>
        <v>3</v>
      </c>
      <c r="I3107">
        <f>37-D3107</f>
        <v>16</v>
      </c>
      <c r="J3107">
        <f>ABS(D3107-D3108)</f>
        <v>19</v>
      </c>
    </row>
    <row r="3108">
      <c r="A3108">
        <v>24463</v>
      </c>
      <c r="B3108" t="str">
        <v>2024-05-22</v>
      </c>
      <c r="C3108" t="str">
        <v>Midday</v>
      </c>
      <c r="D3108">
        <v>2</v>
      </c>
      <c r="E3108" t="str">
        <f>IF(MOD(D3108,2)=0,"EVEN","ODD")</f>
        <v>EVEN</v>
      </c>
      <c r="F3108" t="str">
        <f>IF(D3108&lt;=18,"LOW (1-18)","HIGH (19-36)")</f>
        <v>LOW (1-18)</v>
      </c>
      <c r="G3108">
        <f>INT((D3108-1)/6)+1</f>
        <v>1</v>
      </c>
      <c r="H3108">
        <f>MOD(D3108-1,6)+1</f>
        <v>2</v>
      </c>
      <c r="I3108">
        <f>37-D3108</f>
        <v>35</v>
      </c>
      <c r="J3108">
        <f>ABS(D3108-D3109)</f>
        <v>30</v>
      </c>
    </row>
    <row r="3109">
      <c r="A3109">
        <v>24462</v>
      </c>
      <c r="B3109" t="str">
        <v>2024-05-22</v>
      </c>
      <c r="C3109" t="str">
        <v>Morning</v>
      </c>
      <c r="D3109">
        <v>32</v>
      </c>
      <c r="E3109" t="str">
        <f>IF(MOD(D3109,2)=0,"EVEN","ODD")</f>
        <v>EVEN</v>
      </c>
      <c r="F3109" t="str">
        <f>IF(D3109&lt;=18,"LOW (1-18)","HIGH (19-36)")</f>
        <v>HIGH (19-36)</v>
      </c>
      <c r="G3109">
        <f>INT((D3109-1)/6)+1</f>
        <v>6</v>
      </c>
      <c r="H3109">
        <f>MOD(D3109-1,6)+1</f>
        <v>2</v>
      </c>
      <c r="I3109">
        <f>37-D3109</f>
        <v>5</v>
      </c>
      <c r="J3109">
        <f>ABS(D3109-D3110)</f>
        <v>10</v>
      </c>
    </row>
    <row r="3110">
      <c r="A3110">
        <v>24461</v>
      </c>
      <c r="B3110" t="str">
        <v>2024-05-21</v>
      </c>
      <c r="C3110" t="str">
        <v>Evening</v>
      </c>
      <c r="D3110">
        <v>22</v>
      </c>
      <c r="E3110" t="str">
        <f>IF(MOD(D3110,2)=0,"EVEN","ODD")</f>
        <v>EVEN</v>
      </c>
      <c r="F3110" t="str">
        <f>IF(D3110&lt;=18,"LOW (1-18)","HIGH (19-36)")</f>
        <v>HIGH (19-36)</v>
      </c>
      <c r="G3110">
        <f>INT((D3110-1)/6)+1</f>
        <v>4</v>
      </c>
      <c r="H3110">
        <f>MOD(D3110-1,6)+1</f>
        <v>4</v>
      </c>
      <c r="I3110">
        <f>37-D3110</f>
        <v>15</v>
      </c>
      <c r="J3110">
        <f>ABS(D3110-D3111)</f>
        <v>9</v>
      </c>
    </row>
    <row r="3111">
      <c r="A3111">
        <v>24460</v>
      </c>
      <c r="B3111" t="str">
        <v>2024-05-21</v>
      </c>
      <c r="C3111" t="str">
        <v>Afternoon</v>
      </c>
      <c r="D3111">
        <v>13</v>
      </c>
      <c r="E3111" t="str">
        <f>IF(MOD(D3111,2)=0,"EVEN","ODD")</f>
        <v>ODD</v>
      </c>
      <c r="F3111" t="str">
        <f>IF(D3111&lt;=18,"LOW (1-18)","HIGH (19-36)")</f>
        <v>LOW (1-18)</v>
      </c>
      <c r="G3111">
        <f>INT((D3111-1)/6)+1</f>
        <v>3</v>
      </c>
      <c r="H3111">
        <f>MOD(D3111-1,6)+1</f>
        <v>1</v>
      </c>
      <c r="I3111">
        <f>37-D3111</f>
        <v>24</v>
      </c>
      <c r="J3111">
        <f>ABS(D3111-D3112)</f>
        <v>4</v>
      </c>
    </row>
    <row r="3112">
      <c r="A3112">
        <v>24459</v>
      </c>
      <c r="B3112" t="str">
        <v>2024-05-21</v>
      </c>
      <c r="C3112" t="str">
        <v>Midday</v>
      </c>
      <c r="D3112">
        <v>17</v>
      </c>
      <c r="E3112" t="str">
        <f>IF(MOD(D3112,2)=0,"EVEN","ODD")</f>
        <v>ODD</v>
      </c>
      <c r="F3112" t="str">
        <f>IF(D3112&lt;=18,"LOW (1-18)","HIGH (19-36)")</f>
        <v>LOW (1-18)</v>
      </c>
      <c r="G3112">
        <f>INT((D3112-1)/6)+1</f>
        <v>3</v>
      </c>
      <c r="H3112">
        <f>MOD(D3112-1,6)+1</f>
        <v>5</v>
      </c>
      <c r="I3112">
        <f>37-D3112</f>
        <v>20</v>
      </c>
      <c r="J3112">
        <f>ABS(D3112-D3113)</f>
        <v>2</v>
      </c>
    </row>
    <row r="3113">
      <c r="A3113">
        <v>24458</v>
      </c>
      <c r="B3113" t="str">
        <v>2024-05-21</v>
      </c>
      <c r="C3113" t="str">
        <v>Morning</v>
      </c>
      <c r="D3113">
        <v>15</v>
      </c>
      <c r="E3113" t="str">
        <f>IF(MOD(D3113,2)=0,"EVEN","ODD")</f>
        <v>ODD</v>
      </c>
      <c r="F3113" t="str">
        <f>IF(D3113&lt;=18,"LOW (1-18)","HIGH (19-36)")</f>
        <v>LOW (1-18)</v>
      </c>
      <c r="G3113">
        <f>INT((D3113-1)/6)+1</f>
        <v>3</v>
      </c>
      <c r="H3113">
        <f>MOD(D3113-1,6)+1</f>
        <v>3</v>
      </c>
      <c r="I3113">
        <f>37-D3113</f>
        <v>22</v>
      </c>
      <c r="J3113">
        <f>ABS(D3113-D3114)</f>
        <v>5</v>
      </c>
    </row>
    <row r="3114">
      <c r="A3114">
        <v>24457</v>
      </c>
      <c r="B3114" t="str">
        <v>2024-05-20</v>
      </c>
      <c r="C3114" t="str">
        <v>Evening</v>
      </c>
      <c r="D3114">
        <v>20</v>
      </c>
      <c r="E3114" t="str">
        <f>IF(MOD(D3114,2)=0,"EVEN","ODD")</f>
        <v>EVEN</v>
      </c>
      <c r="F3114" t="str">
        <f>IF(D3114&lt;=18,"LOW (1-18)","HIGH (19-36)")</f>
        <v>HIGH (19-36)</v>
      </c>
      <c r="G3114">
        <f>INT((D3114-1)/6)+1</f>
        <v>4</v>
      </c>
      <c r="H3114">
        <f>MOD(D3114-1,6)+1</f>
        <v>2</v>
      </c>
      <c r="I3114">
        <f>37-D3114</f>
        <v>17</v>
      </c>
      <c r="J3114">
        <f>ABS(D3114-D3115)</f>
        <v>18</v>
      </c>
    </row>
    <row r="3115">
      <c r="A3115">
        <v>24456</v>
      </c>
      <c r="B3115" t="str">
        <v>2024-05-20</v>
      </c>
      <c r="C3115" t="str">
        <v>Afternoon</v>
      </c>
      <c r="D3115">
        <v>2</v>
      </c>
      <c r="E3115" t="str">
        <f>IF(MOD(D3115,2)=0,"EVEN","ODD")</f>
        <v>EVEN</v>
      </c>
      <c r="F3115" t="str">
        <f>IF(D3115&lt;=18,"LOW (1-18)","HIGH (19-36)")</f>
        <v>LOW (1-18)</v>
      </c>
      <c r="G3115">
        <f>INT((D3115-1)/6)+1</f>
        <v>1</v>
      </c>
      <c r="H3115">
        <f>MOD(D3115-1,6)+1</f>
        <v>2</v>
      </c>
      <c r="I3115">
        <f>37-D3115</f>
        <v>35</v>
      </c>
      <c r="J3115">
        <f>ABS(D3115-D3116)</f>
        <v>8</v>
      </c>
    </row>
    <row r="3116">
      <c r="A3116">
        <v>24455</v>
      </c>
      <c r="B3116" t="str">
        <v>2024-05-20</v>
      </c>
      <c r="C3116" t="str">
        <v>Midday</v>
      </c>
      <c r="D3116">
        <v>10</v>
      </c>
      <c r="E3116" t="str">
        <f>IF(MOD(D3116,2)=0,"EVEN","ODD")</f>
        <v>EVEN</v>
      </c>
      <c r="F3116" t="str">
        <f>IF(D3116&lt;=18,"LOW (1-18)","HIGH (19-36)")</f>
        <v>LOW (1-18)</v>
      </c>
      <c r="G3116">
        <f>INT((D3116-1)/6)+1</f>
        <v>2</v>
      </c>
      <c r="H3116">
        <f>MOD(D3116-1,6)+1</f>
        <v>4</v>
      </c>
      <c r="I3116">
        <f>37-D3116</f>
        <v>27</v>
      </c>
      <c r="J3116">
        <f>ABS(D3116-D3117)</f>
        <v>3</v>
      </c>
    </row>
    <row r="3117">
      <c r="A3117">
        <v>24454</v>
      </c>
      <c r="B3117" t="str">
        <v>2024-05-20</v>
      </c>
      <c r="C3117" t="str">
        <v>Morning</v>
      </c>
      <c r="D3117">
        <v>13</v>
      </c>
      <c r="E3117" t="str">
        <f>IF(MOD(D3117,2)=0,"EVEN","ODD")</f>
        <v>ODD</v>
      </c>
      <c r="F3117" t="str">
        <f>IF(D3117&lt;=18,"LOW (1-18)","HIGH (19-36)")</f>
        <v>LOW (1-18)</v>
      </c>
      <c r="G3117">
        <f>INT((D3117-1)/6)+1</f>
        <v>3</v>
      </c>
      <c r="H3117">
        <f>MOD(D3117-1,6)+1</f>
        <v>1</v>
      </c>
      <c r="I3117">
        <f>37-D3117</f>
        <v>24</v>
      </c>
      <c r="J3117">
        <f>ABS(D3117-D3118)</f>
        <v>23</v>
      </c>
    </row>
    <row r="3118">
      <c r="A3118">
        <v>24453</v>
      </c>
      <c r="B3118" t="str">
        <v>2024-05-18</v>
      </c>
      <c r="C3118" t="str">
        <v>Evening</v>
      </c>
      <c r="D3118">
        <v>36</v>
      </c>
      <c r="E3118" t="str">
        <f>IF(MOD(D3118,2)=0,"EVEN","ODD")</f>
        <v>EVEN</v>
      </c>
      <c r="F3118" t="str">
        <f>IF(D3118&lt;=18,"LOW (1-18)","HIGH (19-36)")</f>
        <v>HIGH (19-36)</v>
      </c>
      <c r="G3118">
        <f>INT((D3118-1)/6)+1</f>
        <v>6</v>
      </c>
      <c r="H3118">
        <f>MOD(D3118-1,6)+1</f>
        <v>6</v>
      </c>
      <c r="I3118">
        <f>37-D3118</f>
        <v>1</v>
      </c>
      <c r="J3118">
        <f>ABS(D3118-D3119)</f>
        <v>33</v>
      </c>
    </row>
    <row r="3119">
      <c r="A3119">
        <v>24452</v>
      </c>
      <c r="B3119" t="str">
        <v>2024-05-18</v>
      </c>
      <c r="C3119" t="str">
        <v>Afternoon</v>
      </c>
      <c r="D3119">
        <v>3</v>
      </c>
      <c r="E3119" t="str">
        <f>IF(MOD(D3119,2)=0,"EVEN","ODD")</f>
        <v>ODD</v>
      </c>
      <c r="F3119" t="str">
        <f>IF(D3119&lt;=18,"LOW (1-18)","HIGH (19-36)")</f>
        <v>LOW (1-18)</v>
      </c>
      <c r="G3119">
        <f>INT((D3119-1)/6)+1</f>
        <v>1</v>
      </c>
      <c r="H3119">
        <f>MOD(D3119-1,6)+1</f>
        <v>3</v>
      </c>
      <c r="I3119">
        <f>37-D3119</f>
        <v>34</v>
      </c>
      <c r="J3119">
        <f>ABS(D3119-D3120)</f>
        <v>16</v>
      </c>
    </row>
    <row r="3120">
      <c r="A3120">
        <v>24451</v>
      </c>
      <c r="B3120" t="str">
        <v>2024-05-18</v>
      </c>
      <c r="C3120" t="str">
        <v>Midday</v>
      </c>
      <c r="D3120">
        <v>19</v>
      </c>
      <c r="E3120" t="str">
        <f>IF(MOD(D3120,2)=0,"EVEN","ODD")</f>
        <v>ODD</v>
      </c>
      <c r="F3120" t="str">
        <f>IF(D3120&lt;=18,"LOW (1-18)","HIGH (19-36)")</f>
        <v>HIGH (19-36)</v>
      </c>
      <c r="G3120">
        <f>INT((D3120-1)/6)+1</f>
        <v>4</v>
      </c>
      <c r="H3120">
        <f>MOD(D3120-1,6)+1</f>
        <v>1</v>
      </c>
      <c r="I3120">
        <f>37-D3120</f>
        <v>18</v>
      </c>
      <c r="J3120">
        <f>ABS(D3120-D3121)</f>
        <v>13</v>
      </c>
    </row>
    <row r="3121">
      <c r="A3121">
        <v>24450</v>
      </c>
      <c r="B3121" t="str">
        <v>2024-05-18</v>
      </c>
      <c r="C3121" t="str">
        <v>Morning</v>
      </c>
      <c r="D3121">
        <v>6</v>
      </c>
      <c r="E3121" t="str">
        <f>IF(MOD(D3121,2)=0,"EVEN","ODD")</f>
        <v>EVEN</v>
      </c>
      <c r="F3121" t="str">
        <f>IF(D3121&lt;=18,"LOW (1-18)","HIGH (19-36)")</f>
        <v>LOW (1-18)</v>
      </c>
      <c r="G3121">
        <f>INT((D3121-1)/6)+1</f>
        <v>1</v>
      </c>
      <c r="H3121">
        <f>MOD(D3121-1,6)+1</f>
        <v>6</v>
      </c>
      <c r="I3121">
        <f>37-D3121</f>
        <v>31</v>
      </c>
      <c r="J3121">
        <f>ABS(D3121-D3122)</f>
        <v>5</v>
      </c>
    </row>
    <row r="3122">
      <c r="A3122">
        <v>24449</v>
      </c>
      <c r="B3122" t="str">
        <v>2024-05-17</v>
      </c>
      <c r="C3122" t="str">
        <v>Evening</v>
      </c>
      <c r="D3122">
        <v>1</v>
      </c>
      <c r="E3122" t="str">
        <f>IF(MOD(D3122,2)=0,"EVEN","ODD")</f>
        <v>ODD</v>
      </c>
      <c r="F3122" t="str">
        <f>IF(D3122&lt;=18,"LOW (1-18)","HIGH (19-36)")</f>
        <v>LOW (1-18)</v>
      </c>
      <c r="G3122">
        <f>INT((D3122-1)/6)+1</f>
        <v>1</v>
      </c>
      <c r="H3122">
        <f>MOD(D3122-1,6)+1</f>
        <v>1</v>
      </c>
      <c r="I3122">
        <f>37-D3122</f>
        <v>36</v>
      </c>
      <c r="J3122">
        <f>ABS(D3122-D3123)</f>
        <v>34</v>
      </c>
    </row>
    <row r="3123">
      <c r="A3123">
        <v>24448</v>
      </c>
      <c r="B3123" t="str">
        <v>2024-05-17</v>
      </c>
      <c r="C3123" t="str">
        <v>Afternoon</v>
      </c>
      <c r="D3123">
        <v>35</v>
      </c>
      <c r="E3123" t="str">
        <f>IF(MOD(D3123,2)=0,"EVEN","ODD")</f>
        <v>ODD</v>
      </c>
      <c r="F3123" t="str">
        <f>IF(D3123&lt;=18,"LOW (1-18)","HIGH (19-36)")</f>
        <v>HIGH (19-36)</v>
      </c>
      <c r="G3123">
        <f>INT((D3123-1)/6)+1</f>
        <v>6</v>
      </c>
      <c r="H3123">
        <f>MOD(D3123-1,6)+1</f>
        <v>5</v>
      </c>
      <c r="I3123">
        <f>37-D3123</f>
        <v>2</v>
      </c>
      <c r="J3123">
        <f>ABS(D3123-D3124)</f>
        <v>15</v>
      </c>
    </row>
    <row r="3124">
      <c r="A3124">
        <v>24447</v>
      </c>
      <c r="B3124" t="str">
        <v>2024-05-17</v>
      </c>
      <c r="C3124" t="str">
        <v>Midday</v>
      </c>
      <c r="D3124">
        <v>20</v>
      </c>
      <c r="E3124" t="str">
        <f>IF(MOD(D3124,2)=0,"EVEN","ODD")</f>
        <v>EVEN</v>
      </c>
      <c r="F3124" t="str">
        <f>IF(D3124&lt;=18,"LOW (1-18)","HIGH (19-36)")</f>
        <v>HIGH (19-36)</v>
      </c>
      <c r="G3124">
        <f>INT((D3124-1)/6)+1</f>
        <v>4</v>
      </c>
      <c r="H3124">
        <f>MOD(D3124-1,6)+1</f>
        <v>2</v>
      </c>
      <c r="I3124">
        <f>37-D3124</f>
        <v>17</v>
      </c>
      <c r="J3124">
        <f>ABS(D3124-D3125)</f>
        <v>1</v>
      </c>
    </row>
    <row r="3125">
      <c r="A3125">
        <v>24446</v>
      </c>
      <c r="B3125" t="str">
        <v>2024-05-17</v>
      </c>
      <c r="C3125" t="str">
        <v>Morning</v>
      </c>
      <c r="D3125">
        <v>19</v>
      </c>
      <c r="E3125" t="str">
        <f>IF(MOD(D3125,2)=0,"EVEN","ODD")</f>
        <v>ODD</v>
      </c>
      <c r="F3125" t="str">
        <f>IF(D3125&lt;=18,"LOW (1-18)","HIGH (19-36)")</f>
        <v>HIGH (19-36)</v>
      </c>
      <c r="G3125">
        <f>INT((D3125-1)/6)+1</f>
        <v>4</v>
      </c>
      <c r="H3125">
        <f>MOD(D3125-1,6)+1</f>
        <v>1</v>
      </c>
      <c r="I3125">
        <f>37-D3125</f>
        <v>18</v>
      </c>
      <c r="J3125">
        <f>ABS(D3125-D3126)</f>
        <v>5</v>
      </c>
    </row>
    <row r="3126">
      <c r="A3126">
        <v>24445</v>
      </c>
      <c r="B3126" t="str">
        <v>2024-05-16</v>
      </c>
      <c r="C3126" t="str">
        <v>Evening</v>
      </c>
      <c r="D3126">
        <v>24</v>
      </c>
      <c r="E3126" t="str">
        <f>IF(MOD(D3126,2)=0,"EVEN","ODD")</f>
        <v>EVEN</v>
      </c>
      <c r="F3126" t="str">
        <f>IF(D3126&lt;=18,"LOW (1-18)","HIGH (19-36)")</f>
        <v>HIGH (19-36)</v>
      </c>
      <c r="G3126">
        <f>INT((D3126-1)/6)+1</f>
        <v>4</v>
      </c>
      <c r="H3126">
        <f>MOD(D3126-1,6)+1</f>
        <v>6</v>
      </c>
      <c r="I3126">
        <f>37-D3126</f>
        <v>13</v>
      </c>
      <c r="J3126">
        <f>ABS(D3126-D3127)</f>
        <v>19</v>
      </c>
    </row>
    <row r="3127">
      <c r="A3127">
        <v>24444</v>
      </c>
      <c r="B3127" t="str">
        <v>2024-05-16</v>
      </c>
      <c r="C3127" t="str">
        <v>Afternoon</v>
      </c>
      <c r="D3127">
        <v>5</v>
      </c>
      <c r="E3127" t="str">
        <f>IF(MOD(D3127,2)=0,"EVEN","ODD")</f>
        <v>ODD</v>
      </c>
      <c r="F3127" t="str">
        <f>IF(D3127&lt;=18,"LOW (1-18)","HIGH (19-36)")</f>
        <v>LOW (1-18)</v>
      </c>
      <c r="G3127">
        <f>INT((D3127-1)/6)+1</f>
        <v>1</v>
      </c>
      <c r="H3127">
        <f>MOD(D3127-1,6)+1</f>
        <v>5</v>
      </c>
      <c r="I3127">
        <f>37-D3127</f>
        <v>32</v>
      </c>
      <c r="J3127">
        <f>ABS(D3127-D3128)</f>
        <v>2</v>
      </c>
    </row>
    <row r="3128">
      <c r="A3128">
        <v>24443</v>
      </c>
      <c r="B3128" t="str">
        <v>2024-05-16</v>
      </c>
      <c r="C3128" t="str">
        <v>Midday</v>
      </c>
      <c r="D3128">
        <v>3</v>
      </c>
      <c r="E3128" t="str">
        <f>IF(MOD(D3128,2)=0,"EVEN","ODD")</f>
        <v>ODD</v>
      </c>
      <c r="F3128" t="str">
        <f>IF(D3128&lt;=18,"LOW (1-18)","HIGH (19-36)")</f>
        <v>LOW (1-18)</v>
      </c>
      <c r="G3128">
        <f>INT((D3128-1)/6)+1</f>
        <v>1</v>
      </c>
      <c r="H3128">
        <f>MOD(D3128-1,6)+1</f>
        <v>3</v>
      </c>
      <c r="I3128">
        <f>37-D3128</f>
        <v>34</v>
      </c>
      <c r="J3128">
        <f>ABS(D3128-D3129)</f>
        <v>10</v>
      </c>
    </row>
    <row r="3129">
      <c r="A3129">
        <v>24442</v>
      </c>
      <c r="B3129" t="str">
        <v>2024-05-16</v>
      </c>
      <c r="C3129" t="str">
        <v>Morning</v>
      </c>
      <c r="D3129">
        <v>13</v>
      </c>
      <c r="E3129" t="str">
        <f>IF(MOD(D3129,2)=0,"EVEN","ODD")</f>
        <v>ODD</v>
      </c>
      <c r="F3129" t="str">
        <f>IF(D3129&lt;=18,"LOW (1-18)","HIGH (19-36)")</f>
        <v>LOW (1-18)</v>
      </c>
      <c r="G3129">
        <f>INT((D3129-1)/6)+1</f>
        <v>3</v>
      </c>
      <c r="H3129">
        <f>MOD(D3129-1,6)+1</f>
        <v>1</v>
      </c>
      <c r="I3129">
        <f>37-D3129</f>
        <v>24</v>
      </c>
      <c r="J3129">
        <f>ABS(D3129-D3130)</f>
        <v>4</v>
      </c>
    </row>
    <row r="3130">
      <c r="A3130">
        <v>24441</v>
      </c>
      <c r="B3130" t="str">
        <v>2024-05-15</v>
      </c>
      <c r="C3130" t="str">
        <v>Evening</v>
      </c>
      <c r="D3130">
        <v>17</v>
      </c>
      <c r="E3130" t="str">
        <f>IF(MOD(D3130,2)=0,"EVEN","ODD")</f>
        <v>ODD</v>
      </c>
      <c r="F3130" t="str">
        <f>IF(D3130&lt;=18,"LOW (1-18)","HIGH (19-36)")</f>
        <v>LOW (1-18)</v>
      </c>
      <c r="G3130">
        <f>INT((D3130-1)/6)+1</f>
        <v>3</v>
      </c>
      <c r="H3130">
        <f>MOD(D3130-1,6)+1</f>
        <v>5</v>
      </c>
      <c r="I3130">
        <f>37-D3130</f>
        <v>20</v>
      </c>
      <c r="J3130">
        <f>ABS(D3130-D3131)</f>
        <v>9</v>
      </c>
    </row>
    <row r="3131">
      <c r="A3131">
        <v>24440</v>
      </c>
      <c r="B3131" t="str">
        <v>2024-05-15</v>
      </c>
      <c r="C3131" t="str">
        <v>Afternoon</v>
      </c>
      <c r="D3131">
        <v>26</v>
      </c>
      <c r="E3131" t="str">
        <f>IF(MOD(D3131,2)=0,"EVEN","ODD")</f>
        <v>EVEN</v>
      </c>
      <c r="F3131" t="str">
        <f>IF(D3131&lt;=18,"LOW (1-18)","HIGH (19-36)")</f>
        <v>HIGH (19-36)</v>
      </c>
      <c r="G3131">
        <f>INT((D3131-1)/6)+1</f>
        <v>5</v>
      </c>
      <c r="H3131">
        <f>MOD(D3131-1,6)+1</f>
        <v>2</v>
      </c>
      <c r="I3131">
        <f>37-D3131</f>
        <v>11</v>
      </c>
      <c r="J3131">
        <f>ABS(D3131-D3132)</f>
        <v>7</v>
      </c>
    </row>
    <row r="3132">
      <c r="A3132">
        <v>24439</v>
      </c>
      <c r="B3132" t="str">
        <v>2024-05-15</v>
      </c>
      <c r="C3132" t="str">
        <v>Midday</v>
      </c>
      <c r="D3132">
        <v>19</v>
      </c>
      <c r="E3132" t="str">
        <f>IF(MOD(D3132,2)=0,"EVEN","ODD")</f>
        <v>ODD</v>
      </c>
      <c r="F3132" t="str">
        <f>IF(D3132&lt;=18,"LOW (1-18)","HIGH (19-36)")</f>
        <v>HIGH (19-36)</v>
      </c>
      <c r="G3132">
        <f>INT((D3132-1)/6)+1</f>
        <v>4</v>
      </c>
      <c r="H3132">
        <f>MOD(D3132-1,6)+1</f>
        <v>1</v>
      </c>
      <c r="I3132">
        <f>37-D3132</f>
        <v>18</v>
      </c>
      <c r="J3132">
        <f>ABS(D3132-D3133)</f>
        <v>5</v>
      </c>
    </row>
    <row r="3133">
      <c r="A3133">
        <v>24438</v>
      </c>
      <c r="B3133" t="str">
        <v>2024-05-15</v>
      </c>
      <c r="C3133" t="str">
        <v>Morning</v>
      </c>
      <c r="D3133">
        <v>24</v>
      </c>
      <c r="E3133" t="str">
        <f>IF(MOD(D3133,2)=0,"EVEN","ODD")</f>
        <v>EVEN</v>
      </c>
      <c r="F3133" t="str">
        <f>IF(D3133&lt;=18,"LOW (1-18)","HIGH (19-36)")</f>
        <v>HIGH (19-36)</v>
      </c>
      <c r="G3133">
        <f>INT((D3133-1)/6)+1</f>
        <v>4</v>
      </c>
      <c r="H3133">
        <f>MOD(D3133-1,6)+1</f>
        <v>6</v>
      </c>
      <c r="I3133">
        <f>37-D3133</f>
        <v>13</v>
      </c>
      <c r="J3133">
        <f>ABS(D3133-D3134)</f>
        <v>11</v>
      </c>
    </row>
    <row r="3134">
      <c r="A3134">
        <v>24437</v>
      </c>
      <c r="B3134" t="str">
        <v>2024-05-14</v>
      </c>
      <c r="C3134" t="str">
        <v>Evening</v>
      </c>
      <c r="D3134">
        <v>13</v>
      </c>
      <c r="E3134" t="str">
        <f>IF(MOD(D3134,2)=0,"EVEN","ODD")</f>
        <v>ODD</v>
      </c>
      <c r="F3134" t="str">
        <f>IF(D3134&lt;=18,"LOW (1-18)","HIGH (19-36)")</f>
        <v>LOW (1-18)</v>
      </c>
      <c r="G3134">
        <f>INT((D3134-1)/6)+1</f>
        <v>3</v>
      </c>
      <c r="H3134">
        <f>MOD(D3134-1,6)+1</f>
        <v>1</v>
      </c>
      <c r="I3134">
        <f>37-D3134</f>
        <v>24</v>
      </c>
      <c r="J3134">
        <f>ABS(D3134-D3135)</f>
        <v>0</v>
      </c>
    </row>
    <row r="3135">
      <c r="A3135">
        <v>24436</v>
      </c>
      <c r="B3135" t="str">
        <v>2024-05-14</v>
      </c>
      <c r="C3135" t="str">
        <v>Afternoon</v>
      </c>
      <c r="D3135">
        <v>13</v>
      </c>
      <c r="E3135" t="str">
        <f>IF(MOD(D3135,2)=0,"EVEN","ODD")</f>
        <v>ODD</v>
      </c>
      <c r="F3135" t="str">
        <f>IF(D3135&lt;=18,"LOW (1-18)","HIGH (19-36)")</f>
        <v>LOW (1-18)</v>
      </c>
      <c r="G3135">
        <f>INT((D3135-1)/6)+1</f>
        <v>3</v>
      </c>
      <c r="H3135">
        <f>MOD(D3135-1,6)+1</f>
        <v>1</v>
      </c>
      <c r="I3135">
        <f>37-D3135</f>
        <v>24</v>
      </c>
      <c r="J3135">
        <f>ABS(D3135-D3136)</f>
        <v>6</v>
      </c>
    </row>
    <row r="3136">
      <c r="A3136">
        <v>24435</v>
      </c>
      <c r="B3136" t="str">
        <v>2024-05-14</v>
      </c>
      <c r="C3136" t="str">
        <v>Midday</v>
      </c>
      <c r="D3136">
        <v>7</v>
      </c>
      <c r="E3136" t="str">
        <f>IF(MOD(D3136,2)=0,"EVEN","ODD")</f>
        <v>ODD</v>
      </c>
      <c r="F3136" t="str">
        <f>IF(D3136&lt;=18,"LOW (1-18)","HIGH (19-36)")</f>
        <v>LOW (1-18)</v>
      </c>
      <c r="G3136">
        <f>INT((D3136-1)/6)+1</f>
        <v>2</v>
      </c>
      <c r="H3136">
        <f>MOD(D3136-1,6)+1</f>
        <v>1</v>
      </c>
      <c r="I3136">
        <f>37-D3136</f>
        <v>30</v>
      </c>
      <c r="J3136">
        <f>ABS(D3136-D3137)</f>
        <v>24</v>
      </c>
    </row>
    <row r="3137">
      <c r="A3137">
        <v>24434</v>
      </c>
      <c r="B3137" t="str">
        <v>2024-05-14</v>
      </c>
      <c r="C3137" t="str">
        <v>Morning</v>
      </c>
      <c r="D3137">
        <v>31</v>
      </c>
      <c r="E3137" t="str">
        <f>IF(MOD(D3137,2)=0,"EVEN","ODD")</f>
        <v>ODD</v>
      </c>
      <c r="F3137" t="str">
        <f>IF(D3137&lt;=18,"LOW (1-18)","HIGH (19-36)")</f>
        <v>HIGH (19-36)</v>
      </c>
      <c r="G3137">
        <f>INT((D3137-1)/6)+1</f>
        <v>6</v>
      </c>
      <c r="H3137">
        <f>MOD(D3137-1,6)+1</f>
        <v>1</v>
      </c>
      <c r="I3137">
        <f>37-D3137</f>
        <v>6</v>
      </c>
      <c r="J3137">
        <f>ABS(D3137-D3138)</f>
        <v>13</v>
      </c>
    </row>
    <row r="3138">
      <c r="A3138">
        <v>24433</v>
      </c>
      <c r="B3138" t="str">
        <v>2024-05-13</v>
      </c>
      <c r="C3138" t="str">
        <v>Evening</v>
      </c>
      <c r="D3138">
        <v>18</v>
      </c>
      <c r="E3138" t="str">
        <f>IF(MOD(D3138,2)=0,"EVEN","ODD")</f>
        <v>EVEN</v>
      </c>
      <c r="F3138" t="str">
        <f>IF(D3138&lt;=18,"LOW (1-18)","HIGH (19-36)")</f>
        <v>LOW (1-18)</v>
      </c>
      <c r="G3138">
        <f>INT((D3138-1)/6)+1</f>
        <v>3</v>
      </c>
      <c r="H3138">
        <f>MOD(D3138-1,6)+1</f>
        <v>6</v>
      </c>
      <c r="I3138">
        <f>37-D3138</f>
        <v>19</v>
      </c>
      <c r="J3138">
        <f>ABS(D3138-D3139)</f>
        <v>1</v>
      </c>
    </row>
    <row r="3139">
      <c r="A3139">
        <v>24432</v>
      </c>
      <c r="B3139" t="str">
        <v>2024-05-13</v>
      </c>
      <c r="C3139" t="str">
        <v>Afternoon</v>
      </c>
      <c r="D3139">
        <v>17</v>
      </c>
      <c r="E3139" t="str">
        <f>IF(MOD(D3139,2)=0,"EVEN","ODD")</f>
        <v>ODD</v>
      </c>
      <c r="F3139" t="str">
        <f>IF(D3139&lt;=18,"LOW (1-18)","HIGH (19-36)")</f>
        <v>LOW (1-18)</v>
      </c>
      <c r="G3139">
        <f>INT((D3139-1)/6)+1</f>
        <v>3</v>
      </c>
      <c r="H3139">
        <f>MOD(D3139-1,6)+1</f>
        <v>5</v>
      </c>
      <c r="I3139">
        <f>37-D3139</f>
        <v>20</v>
      </c>
      <c r="J3139">
        <f>ABS(D3139-D3140)</f>
        <v>10</v>
      </c>
    </row>
    <row r="3140">
      <c r="A3140">
        <v>24431</v>
      </c>
      <c r="B3140" t="str">
        <v>2024-05-13</v>
      </c>
      <c r="C3140" t="str">
        <v>Midday</v>
      </c>
      <c r="D3140">
        <v>7</v>
      </c>
      <c r="E3140" t="str">
        <f>IF(MOD(D3140,2)=0,"EVEN","ODD")</f>
        <v>ODD</v>
      </c>
      <c r="F3140" t="str">
        <f>IF(D3140&lt;=18,"LOW (1-18)","HIGH (19-36)")</f>
        <v>LOW (1-18)</v>
      </c>
      <c r="G3140">
        <f>INT((D3140-1)/6)+1</f>
        <v>2</v>
      </c>
      <c r="H3140">
        <f>MOD(D3140-1,6)+1</f>
        <v>1</v>
      </c>
      <c r="I3140">
        <f>37-D3140</f>
        <v>30</v>
      </c>
      <c r="J3140">
        <f>ABS(D3140-D3141)</f>
        <v>13</v>
      </c>
    </row>
    <row r="3141">
      <c r="A3141">
        <v>24430</v>
      </c>
      <c r="B3141" t="str">
        <v>2024-05-13</v>
      </c>
      <c r="C3141" t="str">
        <v>Morning</v>
      </c>
      <c r="D3141">
        <v>20</v>
      </c>
      <c r="E3141" t="str">
        <f>IF(MOD(D3141,2)=0,"EVEN","ODD")</f>
        <v>EVEN</v>
      </c>
      <c r="F3141" t="str">
        <f>IF(D3141&lt;=18,"LOW (1-18)","HIGH (19-36)")</f>
        <v>HIGH (19-36)</v>
      </c>
      <c r="G3141">
        <f>INT((D3141-1)/6)+1</f>
        <v>4</v>
      </c>
      <c r="H3141">
        <f>MOD(D3141-1,6)+1</f>
        <v>2</v>
      </c>
      <c r="I3141">
        <f>37-D3141</f>
        <v>17</v>
      </c>
      <c r="J3141">
        <f>ABS(D3141-D3142)</f>
        <v>16</v>
      </c>
    </row>
    <row r="3142">
      <c r="A3142">
        <v>24429</v>
      </c>
      <c r="B3142" t="str">
        <v>2024-05-11</v>
      </c>
      <c r="C3142" t="str">
        <v>Evening</v>
      </c>
      <c r="D3142">
        <v>4</v>
      </c>
      <c r="E3142" t="str">
        <f>IF(MOD(D3142,2)=0,"EVEN","ODD")</f>
        <v>EVEN</v>
      </c>
      <c r="F3142" t="str">
        <f>IF(D3142&lt;=18,"LOW (1-18)","HIGH (19-36)")</f>
        <v>LOW (1-18)</v>
      </c>
      <c r="G3142">
        <f>INT((D3142-1)/6)+1</f>
        <v>1</v>
      </c>
      <c r="H3142">
        <f>MOD(D3142-1,6)+1</f>
        <v>4</v>
      </c>
      <c r="I3142">
        <f>37-D3142</f>
        <v>33</v>
      </c>
      <c r="J3142">
        <f>ABS(D3142-D3143)</f>
        <v>26</v>
      </c>
    </row>
    <row r="3143">
      <c r="A3143">
        <v>24428</v>
      </c>
      <c r="B3143" t="str">
        <v>2024-05-11</v>
      </c>
      <c r="C3143" t="str">
        <v>Afternoon</v>
      </c>
      <c r="D3143">
        <v>30</v>
      </c>
      <c r="E3143" t="str">
        <f>IF(MOD(D3143,2)=0,"EVEN","ODD")</f>
        <v>EVEN</v>
      </c>
      <c r="F3143" t="str">
        <f>IF(D3143&lt;=18,"LOW (1-18)","HIGH (19-36)")</f>
        <v>HIGH (19-36)</v>
      </c>
      <c r="G3143">
        <f>INT((D3143-1)/6)+1</f>
        <v>5</v>
      </c>
      <c r="H3143">
        <f>MOD(D3143-1,6)+1</f>
        <v>6</v>
      </c>
      <c r="I3143">
        <f>37-D3143</f>
        <v>7</v>
      </c>
      <c r="J3143">
        <f>ABS(D3143-D3144)</f>
        <v>4</v>
      </c>
    </row>
    <row r="3144">
      <c r="A3144">
        <v>24427</v>
      </c>
      <c r="B3144" t="str">
        <v>2024-05-11</v>
      </c>
      <c r="C3144" t="str">
        <v>Midday</v>
      </c>
      <c r="D3144">
        <v>26</v>
      </c>
      <c r="E3144" t="str">
        <f>IF(MOD(D3144,2)=0,"EVEN","ODD")</f>
        <v>EVEN</v>
      </c>
      <c r="F3144" t="str">
        <f>IF(D3144&lt;=18,"LOW (1-18)","HIGH (19-36)")</f>
        <v>HIGH (19-36)</v>
      </c>
      <c r="G3144">
        <f>INT((D3144-1)/6)+1</f>
        <v>5</v>
      </c>
      <c r="H3144">
        <f>MOD(D3144-1,6)+1</f>
        <v>2</v>
      </c>
      <c r="I3144">
        <f>37-D3144</f>
        <v>11</v>
      </c>
      <c r="J3144">
        <f>ABS(D3144-D3145)</f>
        <v>12</v>
      </c>
    </row>
    <row r="3145">
      <c r="A3145">
        <v>24426</v>
      </c>
      <c r="B3145" t="str">
        <v>2024-05-11</v>
      </c>
      <c r="C3145" t="str">
        <v>Morning</v>
      </c>
      <c r="D3145">
        <v>14</v>
      </c>
      <c r="E3145" t="str">
        <f>IF(MOD(D3145,2)=0,"EVEN","ODD")</f>
        <v>EVEN</v>
      </c>
      <c r="F3145" t="str">
        <f>IF(D3145&lt;=18,"LOW (1-18)","HIGH (19-36)")</f>
        <v>LOW (1-18)</v>
      </c>
      <c r="G3145">
        <f>INT((D3145-1)/6)+1</f>
        <v>3</v>
      </c>
      <c r="H3145">
        <f>MOD(D3145-1,6)+1</f>
        <v>2</v>
      </c>
      <c r="I3145">
        <f>37-D3145</f>
        <v>23</v>
      </c>
      <c r="J3145">
        <f>ABS(D3145-D3146)</f>
        <v>4</v>
      </c>
    </row>
    <row r="3146">
      <c r="A3146">
        <v>24425</v>
      </c>
      <c r="B3146" t="str">
        <v>2024-05-10</v>
      </c>
      <c r="C3146" t="str">
        <v>Evening</v>
      </c>
      <c r="D3146">
        <v>10</v>
      </c>
      <c r="E3146" t="str">
        <f>IF(MOD(D3146,2)=0,"EVEN","ODD")</f>
        <v>EVEN</v>
      </c>
      <c r="F3146" t="str">
        <f>IF(D3146&lt;=18,"LOW (1-18)","HIGH (19-36)")</f>
        <v>LOW (1-18)</v>
      </c>
      <c r="G3146">
        <f>INT((D3146-1)/6)+1</f>
        <v>2</v>
      </c>
      <c r="H3146">
        <f>MOD(D3146-1,6)+1</f>
        <v>4</v>
      </c>
      <c r="I3146">
        <f>37-D3146</f>
        <v>27</v>
      </c>
      <c r="J3146">
        <f>ABS(D3146-D3147)</f>
        <v>4</v>
      </c>
    </row>
    <row r="3147">
      <c r="A3147">
        <v>24424</v>
      </c>
      <c r="B3147" t="str">
        <v>2024-05-10</v>
      </c>
      <c r="C3147" t="str">
        <v>Afternoon</v>
      </c>
      <c r="D3147">
        <v>6</v>
      </c>
      <c r="E3147" t="str">
        <f>IF(MOD(D3147,2)=0,"EVEN","ODD")</f>
        <v>EVEN</v>
      </c>
      <c r="F3147" t="str">
        <f>IF(D3147&lt;=18,"LOW (1-18)","HIGH (19-36)")</f>
        <v>LOW (1-18)</v>
      </c>
      <c r="G3147">
        <f>INT((D3147-1)/6)+1</f>
        <v>1</v>
      </c>
      <c r="H3147">
        <f>MOD(D3147-1,6)+1</f>
        <v>6</v>
      </c>
      <c r="I3147">
        <f>37-D3147</f>
        <v>31</v>
      </c>
      <c r="J3147">
        <f>ABS(D3147-D3148)</f>
        <v>3</v>
      </c>
    </row>
    <row r="3148">
      <c r="A3148">
        <v>24423</v>
      </c>
      <c r="B3148" t="str">
        <v>2024-05-10</v>
      </c>
      <c r="C3148" t="str">
        <v>Midday</v>
      </c>
      <c r="D3148">
        <v>9</v>
      </c>
      <c r="E3148" t="str">
        <f>IF(MOD(D3148,2)=0,"EVEN","ODD")</f>
        <v>ODD</v>
      </c>
      <c r="F3148" t="str">
        <f>IF(D3148&lt;=18,"LOW (1-18)","HIGH (19-36)")</f>
        <v>LOW (1-18)</v>
      </c>
      <c r="G3148">
        <f>INT((D3148-1)/6)+1</f>
        <v>2</v>
      </c>
      <c r="H3148">
        <f>MOD(D3148-1,6)+1</f>
        <v>3</v>
      </c>
      <c r="I3148">
        <f>37-D3148</f>
        <v>28</v>
      </c>
      <c r="J3148">
        <f>ABS(D3148-D3149)</f>
        <v>7</v>
      </c>
    </row>
    <row r="3149">
      <c r="A3149">
        <v>24422</v>
      </c>
      <c r="B3149" t="str">
        <v>2024-05-10</v>
      </c>
      <c r="C3149" t="str">
        <v>Morning</v>
      </c>
      <c r="D3149">
        <v>16</v>
      </c>
      <c r="E3149" t="str">
        <f>IF(MOD(D3149,2)=0,"EVEN","ODD")</f>
        <v>EVEN</v>
      </c>
      <c r="F3149" t="str">
        <f>IF(D3149&lt;=18,"LOW (1-18)","HIGH (19-36)")</f>
        <v>LOW (1-18)</v>
      </c>
      <c r="G3149">
        <f>INT((D3149-1)/6)+1</f>
        <v>3</v>
      </c>
      <c r="H3149">
        <f>MOD(D3149-1,6)+1</f>
        <v>4</v>
      </c>
      <c r="I3149">
        <f>37-D3149</f>
        <v>21</v>
      </c>
      <c r="J3149">
        <f>ABS(D3149-D3150)</f>
        <v>18</v>
      </c>
    </row>
    <row r="3150">
      <c r="A3150">
        <v>24421</v>
      </c>
      <c r="B3150" t="str">
        <v>2024-05-09</v>
      </c>
      <c r="C3150" t="str">
        <v>Evening</v>
      </c>
      <c r="D3150">
        <v>34</v>
      </c>
      <c r="E3150" t="str">
        <f>IF(MOD(D3150,2)=0,"EVEN","ODD")</f>
        <v>EVEN</v>
      </c>
      <c r="F3150" t="str">
        <f>IF(D3150&lt;=18,"LOW (1-18)","HIGH (19-36)")</f>
        <v>HIGH (19-36)</v>
      </c>
      <c r="G3150">
        <f>INT((D3150-1)/6)+1</f>
        <v>6</v>
      </c>
      <c r="H3150">
        <f>MOD(D3150-1,6)+1</f>
        <v>4</v>
      </c>
      <c r="I3150">
        <f>37-D3150</f>
        <v>3</v>
      </c>
      <c r="J3150">
        <f>ABS(D3150-D3151)</f>
        <v>1</v>
      </c>
    </row>
    <row r="3151">
      <c r="A3151">
        <v>24420</v>
      </c>
      <c r="B3151" t="str">
        <v>2024-05-09</v>
      </c>
      <c r="C3151" t="str">
        <v>Afternoon</v>
      </c>
      <c r="D3151">
        <v>35</v>
      </c>
      <c r="E3151" t="str">
        <f>IF(MOD(D3151,2)=0,"EVEN","ODD")</f>
        <v>ODD</v>
      </c>
      <c r="F3151" t="str">
        <f>IF(D3151&lt;=18,"LOW (1-18)","HIGH (19-36)")</f>
        <v>HIGH (19-36)</v>
      </c>
      <c r="G3151">
        <f>INT((D3151-1)/6)+1</f>
        <v>6</v>
      </c>
      <c r="H3151">
        <f>MOD(D3151-1,6)+1</f>
        <v>5</v>
      </c>
      <c r="I3151">
        <f>37-D3151</f>
        <v>2</v>
      </c>
      <c r="J3151">
        <f>ABS(D3151-D3152)</f>
        <v>31</v>
      </c>
    </row>
    <row r="3152">
      <c r="A3152">
        <v>24419</v>
      </c>
      <c r="B3152" t="str">
        <v>2024-05-09</v>
      </c>
      <c r="C3152" t="str">
        <v>Midday</v>
      </c>
      <c r="D3152">
        <v>4</v>
      </c>
      <c r="E3152" t="str">
        <f>IF(MOD(D3152,2)=0,"EVEN","ODD")</f>
        <v>EVEN</v>
      </c>
      <c r="F3152" t="str">
        <f>IF(D3152&lt;=18,"LOW (1-18)","HIGH (19-36)")</f>
        <v>LOW (1-18)</v>
      </c>
      <c r="G3152">
        <f>INT((D3152-1)/6)+1</f>
        <v>1</v>
      </c>
      <c r="H3152">
        <f>MOD(D3152-1,6)+1</f>
        <v>4</v>
      </c>
      <c r="I3152">
        <f>37-D3152</f>
        <v>33</v>
      </c>
      <c r="J3152">
        <f>ABS(D3152-D3153)</f>
        <v>7</v>
      </c>
    </row>
    <row r="3153">
      <c r="A3153">
        <v>24418</v>
      </c>
      <c r="B3153" t="str">
        <v>2024-05-09</v>
      </c>
      <c r="C3153" t="str">
        <v>Morning</v>
      </c>
      <c r="D3153">
        <v>11</v>
      </c>
      <c r="E3153" t="str">
        <f>IF(MOD(D3153,2)=0,"EVEN","ODD")</f>
        <v>ODD</v>
      </c>
      <c r="F3153" t="str">
        <f>IF(D3153&lt;=18,"LOW (1-18)","HIGH (19-36)")</f>
        <v>LOW (1-18)</v>
      </c>
      <c r="G3153">
        <f>INT((D3153-1)/6)+1</f>
        <v>2</v>
      </c>
      <c r="H3153">
        <f>MOD(D3153-1,6)+1</f>
        <v>5</v>
      </c>
      <c r="I3153">
        <f>37-D3153</f>
        <v>26</v>
      </c>
      <c r="J3153">
        <f>ABS(D3153-D3154)</f>
        <v>24</v>
      </c>
    </row>
    <row r="3154">
      <c r="A3154">
        <v>24417</v>
      </c>
      <c r="B3154" t="str">
        <v>2024-05-08</v>
      </c>
      <c r="C3154" t="str">
        <v>Evening</v>
      </c>
      <c r="D3154">
        <v>35</v>
      </c>
      <c r="E3154" t="str">
        <f>IF(MOD(D3154,2)=0,"EVEN","ODD")</f>
        <v>ODD</v>
      </c>
      <c r="F3154" t="str">
        <f>IF(D3154&lt;=18,"LOW (1-18)","HIGH (19-36)")</f>
        <v>HIGH (19-36)</v>
      </c>
      <c r="G3154">
        <f>INT((D3154-1)/6)+1</f>
        <v>6</v>
      </c>
      <c r="H3154">
        <f>MOD(D3154-1,6)+1</f>
        <v>5</v>
      </c>
      <c r="I3154">
        <f>37-D3154</f>
        <v>2</v>
      </c>
      <c r="J3154">
        <f>ABS(D3154-D3155)</f>
        <v>34</v>
      </c>
    </row>
    <row r="3155">
      <c r="A3155">
        <v>24416</v>
      </c>
      <c r="B3155" t="str">
        <v>2024-05-08</v>
      </c>
      <c r="C3155" t="str">
        <v>Afternoon</v>
      </c>
      <c r="D3155">
        <v>1</v>
      </c>
      <c r="E3155" t="str">
        <f>IF(MOD(D3155,2)=0,"EVEN","ODD")</f>
        <v>ODD</v>
      </c>
      <c r="F3155" t="str">
        <f>IF(D3155&lt;=18,"LOW (1-18)","HIGH (19-36)")</f>
        <v>LOW (1-18)</v>
      </c>
      <c r="G3155">
        <f>INT((D3155-1)/6)+1</f>
        <v>1</v>
      </c>
      <c r="H3155">
        <f>MOD(D3155-1,6)+1</f>
        <v>1</v>
      </c>
      <c r="I3155">
        <f>37-D3155</f>
        <v>36</v>
      </c>
      <c r="J3155">
        <f>ABS(D3155-D3156)</f>
        <v>26</v>
      </c>
    </row>
    <row r="3156">
      <c r="A3156">
        <v>24415</v>
      </c>
      <c r="B3156" t="str">
        <v>2024-05-08</v>
      </c>
      <c r="C3156" t="str">
        <v>Midday</v>
      </c>
      <c r="D3156">
        <v>27</v>
      </c>
      <c r="E3156" t="str">
        <f>IF(MOD(D3156,2)=0,"EVEN","ODD")</f>
        <v>ODD</v>
      </c>
      <c r="F3156" t="str">
        <f>IF(D3156&lt;=18,"LOW (1-18)","HIGH (19-36)")</f>
        <v>HIGH (19-36)</v>
      </c>
      <c r="G3156">
        <f>INT((D3156-1)/6)+1</f>
        <v>5</v>
      </c>
      <c r="H3156">
        <f>MOD(D3156-1,6)+1</f>
        <v>3</v>
      </c>
      <c r="I3156">
        <f>37-D3156</f>
        <v>10</v>
      </c>
      <c r="J3156">
        <f>ABS(D3156-D3157)</f>
        <v>1</v>
      </c>
    </row>
    <row r="3157">
      <c r="A3157">
        <v>24414</v>
      </c>
      <c r="B3157" t="str">
        <v>2024-05-08</v>
      </c>
      <c r="C3157" t="str">
        <v>Morning</v>
      </c>
      <c r="D3157">
        <v>26</v>
      </c>
      <c r="E3157" t="str">
        <f>IF(MOD(D3157,2)=0,"EVEN","ODD")</f>
        <v>EVEN</v>
      </c>
      <c r="F3157" t="str">
        <f>IF(D3157&lt;=18,"LOW (1-18)","HIGH (19-36)")</f>
        <v>HIGH (19-36)</v>
      </c>
      <c r="G3157">
        <f>INT((D3157-1)/6)+1</f>
        <v>5</v>
      </c>
      <c r="H3157">
        <f>MOD(D3157-1,6)+1</f>
        <v>2</v>
      </c>
      <c r="I3157">
        <f>37-D3157</f>
        <v>11</v>
      </c>
      <c r="J3157">
        <f>ABS(D3157-D3158)</f>
        <v>10</v>
      </c>
    </row>
    <row r="3158">
      <c r="A3158">
        <v>24413</v>
      </c>
      <c r="B3158" t="str">
        <v>2024-05-07</v>
      </c>
      <c r="C3158" t="str">
        <v>Evening</v>
      </c>
      <c r="D3158">
        <v>36</v>
      </c>
      <c r="E3158" t="str">
        <f>IF(MOD(D3158,2)=0,"EVEN","ODD")</f>
        <v>EVEN</v>
      </c>
      <c r="F3158" t="str">
        <f>IF(D3158&lt;=18,"LOW (1-18)","HIGH (19-36)")</f>
        <v>HIGH (19-36)</v>
      </c>
      <c r="G3158">
        <f>INT((D3158-1)/6)+1</f>
        <v>6</v>
      </c>
      <c r="H3158">
        <f>MOD(D3158-1,6)+1</f>
        <v>6</v>
      </c>
      <c r="I3158">
        <f>37-D3158</f>
        <v>1</v>
      </c>
      <c r="J3158">
        <f>ABS(D3158-D3159)</f>
        <v>27</v>
      </c>
    </row>
    <row r="3159">
      <c r="A3159">
        <v>24412</v>
      </c>
      <c r="B3159" t="str">
        <v>2024-05-07</v>
      </c>
      <c r="C3159" t="str">
        <v>Afternoon</v>
      </c>
      <c r="D3159">
        <v>9</v>
      </c>
      <c r="E3159" t="str">
        <f>IF(MOD(D3159,2)=0,"EVEN","ODD")</f>
        <v>ODD</v>
      </c>
      <c r="F3159" t="str">
        <f>IF(D3159&lt;=18,"LOW (1-18)","HIGH (19-36)")</f>
        <v>LOW (1-18)</v>
      </c>
      <c r="G3159">
        <f>INT((D3159-1)/6)+1</f>
        <v>2</v>
      </c>
      <c r="H3159">
        <f>MOD(D3159-1,6)+1</f>
        <v>3</v>
      </c>
      <c r="I3159">
        <f>37-D3159</f>
        <v>28</v>
      </c>
      <c r="J3159">
        <f>ABS(D3159-D3160)</f>
        <v>20</v>
      </c>
    </row>
    <row r="3160">
      <c r="A3160">
        <v>24411</v>
      </c>
      <c r="B3160" t="str">
        <v>2024-05-07</v>
      </c>
      <c r="C3160" t="str">
        <v>Midday</v>
      </c>
      <c r="D3160">
        <v>29</v>
      </c>
      <c r="E3160" t="str">
        <f>IF(MOD(D3160,2)=0,"EVEN","ODD")</f>
        <v>ODD</v>
      </c>
      <c r="F3160" t="str">
        <f>IF(D3160&lt;=18,"LOW (1-18)","HIGH (19-36)")</f>
        <v>HIGH (19-36)</v>
      </c>
      <c r="G3160">
        <f>INT((D3160-1)/6)+1</f>
        <v>5</v>
      </c>
      <c r="H3160">
        <f>MOD(D3160-1,6)+1</f>
        <v>5</v>
      </c>
      <c r="I3160">
        <f>37-D3160</f>
        <v>8</v>
      </c>
      <c r="J3160">
        <f>ABS(D3160-D3161)</f>
        <v>18</v>
      </c>
    </row>
    <row r="3161">
      <c r="A3161">
        <v>24410</v>
      </c>
      <c r="B3161" t="str">
        <v>2024-05-07</v>
      </c>
      <c r="C3161" t="str">
        <v>Morning</v>
      </c>
      <c r="D3161">
        <v>11</v>
      </c>
      <c r="E3161" t="str">
        <f>IF(MOD(D3161,2)=0,"EVEN","ODD")</f>
        <v>ODD</v>
      </c>
      <c r="F3161" t="str">
        <f>IF(D3161&lt;=18,"LOW (1-18)","HIGH (19-36)")</f>
        <v>LOW (1-18)</v>
      </c>
      <c r="G3161">
        <f>INT((D3161-1)/6)+1</f>
        <v>2</v>
      </c>
      <c r="H3161">
        <f>MOD(D3161-1,6)+1</f>
        <v>5</v>
      </c>
      <c r="I3161">
        <f>37-D3161</f>
        <v>26</v>
      </c>
      <c r="J3161">
        <f>ABS(D3161-D3162)</f>
        <v>20</v>
      </c>
    </row>
    <row r="3162">
      <c r="A3162">
        <v>24409</v>
      </c>
      <c r="B3162" t="str">
        <v>2024-05-06</v>
      </c>
      <c r="C3162" t="str">
        <v>Evening</v>
      </c>
      <c r="D3162">
        <v>31</v>
      </c>
      <c r="E3162" t="str">
        <f>IF(MOD(D3162,2)=0,"EVEN","ODD")</f>
        <v>ODD</v>
      </c>
      <c r="F3162" t="str">
        <f>IF(D3162&lt;=18,"LOW (1-18)","HIGH (19-36)")</f>
        <v>HIGH (19-36)</v>
      </c>
      <c r="G3162">
        <f>INT((D3162-1)/6)+1</f>
        <v>6</v>
      </c>
      <c r="H3162">
        <f>MOD(D3162-1,6)+1</f>
        <v>1</v>
      </c>
      <c r="I3162">
        <f>37-D3162</f>
        <v>6</v>
      </c>
      <c r="J3162">
        <f>ABS(D3162-D3163)</f>
        <v>28</v>
      </c>
    </row>
    <row r="3163">
      <c r="A3163">
        <v>24408</v>
      </c>
      <c r="B3163" t="str">
        <v>2024-05-06</v>
      </c>
      <c r="C3163" t="str">
        <v>Afternoon</v>
      </c>
      <c r="D3163">
        <v>3</v>
      </c>
      <c r="E3163" t="str">
        <f>IF(MOD(D3163,2)=0,"EVEN","ODD")</f>
        <v>ODD</v>
      </c>
      <c r="F3163" t="str">
        <f>IF(D3163&lt;=18,"LOW (1-18)","HIGH (19-36)")</f>
        <v>LOW (1-18)</v>
      </c>
      <c r="G3163">
        <f>INT((D3163-1)/6)+1</f>
        <v>1</v>
      </c>
      <c r="H3163">
        <f>MOD(D3163-1,6)+1</f>
        <v>3</v>
      </c>
      <c r="I3163">
        <f>37-D3163</f>
        <v>34</v>
      </c>
      <c r="J3163">
        <f>ABS(D3163-D3164)</f>
        <v>21</v>
      </c>
    </row>
    <row r="3164">
      <c r="A3164">
        <v>24407</v>
      </c>
      <c r="B3164" t="str">
        <v>2024-05-06</v>
      </c>
      <c r="C3164" t="str">
        <v>Midday</v>
      </c>
      <c r="D3164">
        <v>24</v>
      </c>
      <c r="E3164" t="str">
        <f>IF(MOD(D3164,2)=0,"EVEN","ODD")</f>
        <v>EVEN</v>
      </c>
      <c r="F3164" t="str">
        <f>IF(D3164&lt;=18,"LOW (1-18)","HIGH (19-36)")</f>
        <v>HIGH (19-36)</v>
      </c>
      <c r="G3164">
        <f>INT((D3164-1)/6)+1</f>
        <v>4</v>
      </c>
      <c r="H3164">
        <f>MOD(D3164-1,6)+1</f>
        <v>6</v>
      </c>
      <c r="I3164">
        <f>37-D3164</f>
        <v>13</v>
      </c>
      <c r="J3164">
        <f>ABS(D3164-D3165)</f>
        <v>5</v>
      </c>
    </row>
    <row r="3165">
      <c r="A3165">
        <v>24406</v>
      </c>
      <c r="B3165" t="str">
        <v>2024-05-06</v>
      </c>
      <c r="C3165" t="str">
        <v>Morning</v>
      </c>
      <c r="D3165">
        <v>19</v>
      </c>
      <c r="E3165" t="str">
        <f>IF(MOD(D3165,2)=0,"EVEN","ODD")</f>
        <v>ODD</v>
      </c>
      <c r="F3165" t="str">
        <f>IF(D3165&lt;=18,"LOW (1-18)","HIGH (19-36)")</f>
        <v>HIGH (19-36)</v>
      </c>
      <c r="G3165">
        <f>INT((D3165-1)/6)+1</f>
        <v>4</v>
      </c>
      <c r="H3165">
        <f>MOD(D3165-1,6)+1</f>
        <v>1</v>
      </c>
      <c r="I3165">
        <f>37-D3165</f>
        <v>18</v>
      </c>
      <c r="J3165">
        <f>ABS(D3165-D3166)</f>
        <v>2</v>
      </c>
    </row>
    <row r="3166">
      <c r="A3166">
        <v>24405</v>
      </c>
      <c r="B3166" t="str">
        <v>2024-05-04</v>
      </c>
      <c r="C3166" t="str">
        <v>Evening</v>
      </c>
      <c r="D3166">
        <v>17</v>
      </c>
      <c r="E3166" t="str">
        <f>IF(MOD(D3166,2)=0,"EVEN","ODD")</f>
        <v>ODD</v>
      </c>
      <c r="F3166" t="str">
        <f>IF(D3166&lt;=18,"LOW (1-18)","HIGH (19-36)")</f>
        <v>LOW (1-18)</v>
      </c>
      <c r="G3166">
        <f>INT((D3166-1)/6)+1</f>
        <v>3</v>
      </c>
      <c r="H3166">
        <f>MOD(D3166-1,6)+1</f>
        <v>5</v>
      </c>
      <c r="I3166">
        <f>37-D3166</f>
        <v>20</v>
      </c>
      <c r="J3166">
        <f>ABS(D3166-D3167)</f>
        <v>12</v>
      </c>
    </row>
    <row r="3167">
      <c r="A3167">
        <v>24404</v>
      </c>
      <c r="B3167" t="str">
        <v>2024-05-04</v>
      </c>
      <c r="C3167" t="str">
        <v>Afternoon</v>
      </c>
      <c r="D3167">
        <v>29</v>
      </c>
      <c r="E3167" t="str">
        <f>IF(MOD(D3167,2)=0,"EVEN","ODD")</f>
        <v>ODD</v>
      </c>
      <c r="F3167" t="str">
        <f>IF(D3167&lt;=18,"LOW (1-18)","HIGH (19-36)")</f>
        <v>HIGH (19-36)</v>
      </c>
      <c r="G3167">
        <f>INT((D3167-1)/6)+1</f>
        <v>5</v>
      </c>
      <c r="H3167">
        <f>MOD(D3167-1,6)+1</f>
        <v>5</v>
      </c>
      <c r="I3167">
        <f>37-D3167</f>
        <v>8</v>
      </c>
      <c r="J3167">
        <f>ABS(D3167-D3168)</f>
        <v>4</v>
      </c>
    </row>
    <row r="3168">
      <c r="A3168">
        <v>24403</v>
      </c>
      <c r="B3168" t="str">
        <v>2024-05-04</v>
      </c>
      <c r="C3168" t="str">
        <v>Midday</v>
      </c>
      <c r="D3168">
        <v>33</v>
      </c>
      <c r="E3168" t="str">
        <f>IF(MOD(D3168,2)=0,"EVEN","ODD")</f>
        <v>ODD</v>
      </c>
      <c r="F3168" t="str">
        <f>IF(D3168&lt;=18,"LOW (1-18)","HIGH (19-36)")</f>
        <v>HIGH (19-36)</v>
      </c>
      <c r="G3168">
        <f>INT((D3168-1)/6)+1</f>
        <v>6</v>
      </c>
      <c r="H3168">
        <f>MOD(D3168-1,6)+1</f>
        <v>3</v>
      </c>
      <c r="I3168">
        <f>37-D3168</f>
        <v>4</v>
      </c>
      <c r="J3168">
        <f>ABS(D3168-D3169)</f>
        <v>31</v>
      </c>
    </row>
    <row r="3169">
      <c r="A3169">
        <v>24402</v>
      </c>
      <c r="B3169" t="str">
        <v>2024-05-04</v>
      </c>
      <c r="C3169" t="str">
        <v>Morning</v>
      </c>
      <c r="D3169">
        <v>2</v>
      </c>
      <c r="E3169" t="str">
        <f>IF(MOD(D3169,2)=0,"EVEN","ODD")</f>
        <v>EVEN</v>
      </c>
      <c r="F3169" t="str">
        <f>IF(D3169&lt;=18,"LOW (1-18)","HIGH (19-36)")</f>
        <v>LOW (1-18)</v>
      </c>
      <c r="G3169">
        <f>INT((D3169-1)/6)+1</f>
        <v>1</v>
      </c>
      <c r="H3169">
        <f>MOD(D3169-1,6)+1</f>
        <v>2</v>
      </c>
      <c r="I3169">
        <f>37-D3169</f>
        <v>35</v>
      </c>
      <c r="J3169">
        <f>ABS(D3169-D3170)</f>
        <v>7</v>
      </c>
    </row>
    <row r="3170">
      <c r="A3170">
        <v>24401</v>
      </c>
      <c r="B3170" t="str">
        <v>2024-05-03</v>
      </c>
      <c r="C3170" t="str">
        <v>Evening</v>
      </c>
      <c r="D3170">
        <v>9</v>
      </c>
      <c r="E3170" t="str">
        <f>IF(MOD(D3170,2)=0,"EVEN","ODD")</f>
        <v>ODD</v>
      </c>
      <c r="F3170" t="str">
        <f>IF(D3170&lt;=18,"LOW (1-18)","HIGH (19-36)")</f>
        <v>LOW (1-18)</v>
      </c>
      <c r="G3170">
        <f>INT((D3170-1)/6)+1</f>
        <v>2</v>
      </c>
      <c r="H3170">
        <f>MOD(D3170-1,6)+1</f>
        <v>3</v>
      </c>
      <c r="I3170">
        <f>37-D3170</f>
        <v>28</v>
      </c>
      <c r="J3170">
        <f>ABS(D3170-D3171)</f>
        <v>22</v>
      </c>
    </row>
    <row r="3171">
      <c r="A3171">
        <v>24400</v>
      </c>
      <c r="B3171" t="str">
        <v>2024-05-03</v>
      </c>
      <c r="C3171" t="str">
        <v>Afternoon</v>
      </c>
      <c r="D3171">
        <v>31</v>
      </c>
      <c r="E3171" t="str">
        <f>IF(MOD(D3171,2)=0,"EVEN","ODD")</f>
        <v>ODD</v>
      </c>
      <c r="F3171" t="str">
        <f>IF(D3171&lt;=18,"LOW (1-18)","HIGH (19-36)")</f>
        <v>HIGH (19-36)</v>
      </c>
      <c r="G3171">
        <f>INT((D3171-1)/6)+1</f>
        <v>6</v>
      </c>
      <c r="H3171">
        <f>MOD(D3171-1,6)+1</f>
        <v>1</v>
      </c>
      <c r="I3171">
        <f>37-D3171</f>
        <v>6</v>
      </c>
      <c r="J3171">
        <f>ABS(D3171-D3172)</f>
        <v>6</v>
      </c>
    </row>
    <row r="3172">
      <c r="A3172">
        <v>24399</v>
      </c>
      <c r="B3172" t="str">
        <v>2024-05-03</v>
      </c>
      <c r="C3172" t="str">
        <v>Midday</v>
      </c>
      <c r="D3172">
        <v>25</v>
      </c>
      <c r="E3172" t="str">
        <f>IF(MOD(D3172,2)=0,"EVEN","ODD")</f>
        <v>ODD</v>
      </c>
      <c r="F3172" t="str">
        <f>IF(D3172&lt;=18,"LOW (1-18)","HIGH (19-36)")</f>
        <v>HIGH (19-36)</v>
      </c>
      <c r="G3172">
        <f>INT((D3172-1)/6)+1</f>
        <v>5</v>
      </c>
      <c r="H3172">
        <f>MOD(D3172-1,6)+1</f>
        <v>1</v>
      </c>
      <c r="I3172">
        <f>37-D3172</f>
        <v>12</v>
      </c>
      <c r="J3172">
        <f>ABS(D3172-D3173)</f>
        <v>13</v>
      </c>
    </row>
    <row r="3173">
      <c r="A3173">
        <v>24398</v>
      </c>
      <c r="B3173" t="str">
        <v>2024-05-03</v>
      </c>
      <c r="C3173" t="str">
        <v>Morning</v>
      </c>
      <c r="D3173">
        <v>12</v>
      </c>
      <c r="E3173" t="str">
        <f>IF(MOD(D3173,2)=0,"EVEN","ODD")</f>
        <v>EVEN</v>
      </c>
      <c r="F3173" t="str">
        <f>IF(D3173&lt;=18,"LOW (1-18)","HIGH (19-36)")</f>
        <v>LOW (1-18)</v>
      </c>
      <c r="G3173">
        <f>INT((D3173-1)/6)+1</f>
        <v>2</v>
      </c>
      <c r="H3173">
        <f>MOD(D3173-1,6)+1</f>
        <v>6</v>
      </c>
      <c r="I3173">
        <f>37-D3173</f>
        <v>25</v>
      </c>
      <c r="J3173">
        <f>ABS(D3173-D3174)</f>
        <v>2</v>
      </c>
    </row>
    <row r="3174">
      <c r="A3174">
        <v>24397</v>
      </c>
      <c r="B3174" t="str">
        <v>2024-05-02</v>
      </c>
      <c r="C3174" t="str">
        <v>Evening</v>
      </c>
      <c r="D3174">
        <v>14</v>
      </c>
      <c r="E3174" t="str">
        <f>IF(MOD(D3174,2)=0,"EVEN","ODD")</f>
        <v>EVEN</v>
      </c>
      <c r="F3174" t="str">
        <f>IF(D3174&lt;=18,"LOW (1-18)","HIGH (19-36)")</f>
        <v>LOW (1-18)</v>
      </c>
      <c r="G3174">
        <f>INT((D3174-1)/6)+1</f>
        <v>3</v>
      </c>
      <c r="H3174">
        <f>MOD(D3174-1,6)+1</f>
        <v>2</v>
      </c>
      <c r="I3174">
        <f>37-D3174</f>
        <v>23</v>
      </c>
      <c r="J3174">
        <f>ABS(D3174-D3175)</f>
        <v>2</v>
      </c>
    </row>
    <row r="3175">
      <c r="A3175">
        <v>24396</v>
      </c>
      <c r="B3175" t="str">
        <v>2024-05-02</v>
      </c>
      <c r="C3175" t="str">
        <v>Afternoon</v>
      </c>
      <c r="D3175">
        <v>12</v>
      </c>
      <c r="E3175" t="str">
        <f>IF(MOD(D3175,2)=0,"EVEN","ODD")</f>
        <v>EVEN</v>
      </c>
      <c r="F3175" t="str">
        <f>IF(D3175&lt;=18,"LOW (1-18)","HIGH (19-36)")</f>
        <v>LOW (1-18)</v>
      </c>
      <c r="G3175">
        <f>INT((D3175-1)/6)+1</f>
        <v>2</v>
      </c>
      <c r="H3175">
        <f>MOD(D3175-1,6)+1</f>
        <v>6</v>
      </c>
      <c r="I3175">
        <f>37-D3175</f>
        <v>25</v>
      </c>
      <c r="J3175">
        <f>ABS(D3175-D3176)</f>
        <v>24</v>
      </c>
    </row>
    <row r="3176">
      <c r="A3176">
        <v>24395</v>
      </c>
      <c r="B3176" t="str">
        <v>2024-05-02</v>
      </c>
      <c r="C3176" t="str">
        <v>Midday</v>
      </c>
      <c r="D3176">
        <v>36</v>
      </c>
      <c r="E3176" t="str">
        <f>IF(MOD(D3176,2)=0,"EVEN","ODD")</f>
        <v>EVEN</v>
      </c>
      <c r="F3176" t="str">
        <f>IF(D3176&lt;=18,"LOW (1-18)","HIGH (19-36)")</f>
        <v>HIGH (19-36)</v>
      </c>
      <c r="G3176">
        <f>INT((D3176-1)/6)+1</f>
        <v>6</v>
      </c>
      <c r="H3176">
        <f>MOD(D3176-1,6)+1</f>
        <v>6</v>
      </c>
      <c r="I3176">
        <f>37-D3176</f>
        <v>1</v>
      </c>
      <c r="J3176">
        <f>ABS(D3176-D3177)</f>
        <v>13</v>
      </c>
    </row>
    <row r="3177">
      <c r="A3177">
        <v>24394</v>
      </c>
      <c r="B3177" t="str">
        <v>2024-05-02</v>
      </c>
      <c r="C3177" t="str">
        <v>Morning</v>
      </c>
      <c r="D3177">
        <v>23</v>
      </c>
      <c r="E3177" t="str">
        <f>IF(MOD(D3177,2)=0,"EVEN","ODD")</f>
        <v>ODD</v>
      </c>
      <c r="F3177" t="str">
        <f>IF(D3177&lt;=18,"LOW (1-18)","HIGH (19-36)")</f>
        <v>HIGH (19-36)</v>
      </c>
      <c r="G3177">
        <f>INT((D3177-1)/6)+1</f>
        <v>4</v>
      </c>
      <c r="H3177">
        <f>MOD(D3177-1,6)+1</f>
        <v>5</v>
      </c>
      <c r="I3177">
        <f>37-D3177</f>
        <v>14</v>
      </c>
      <c r="J3177">
        <f>ABS(D3177-D3178)</f>
        <v>13</v>
      </c>
    </row>
    <row r="3178">
      <c r="A3178">
        <v>24393</v>
      </c>
      <c r="B3178" t="str">
        <v>2024-05-01</v>
      </c>
      <c r="C3178" t="str">
        <v>Evening</v>
      </c>
      <c r="D3178">
        <v>36</v>
      </c>
      <c r="E3178" t="str">
        <f>IF(MOD(D3178,2)=0,"EVEN","ODD")</f>
        <v>EVEN</v>
      </c>
      <c r="F3178" t="str">
        <f>IF(D3178&lt;=18,"LOW (1-18)","HIGH (19-36)")</f>
        <v>HIGH (19-36)</v>
      </c>
      <c r="G3178">
        <f>INT((D3178-1)/6)+1</f>
        <v>6</v>
      </c>
      <c r="H3178">
        <f>MOD(D3178-1,6)+1</f>
        <v>6</v>
      </c>
      <c r="I3178">
        <f>37-D3178</f>
        <v>1</v>
      </c>
      <c r="J3178">
        <f>ABS(D3178-D3179)</f>
        <v>22</v>
      </c>
    </row>
    <row r="3179">
      <c r="A3179">
        <v>24392</v>
      </c>
      <c r="B3179" t="str">
        <v>2024-05-01</v>
      </c>
      <c r="C3179" t="str">
        <v>Afternoon</v>
      </c>
      <c r="D3179">
        <v>14</v>
      </c>
      <c r="E3179" t="str">
        <f>IF(MOD(D3179,2)=0,"EVEN","ODD")</f>
        <v>EVEN</v>
      </c>
      <c r="F3179" t="str">
        <f>IF(D3179&lt;=18,"LOW (1-18)","HIGH (19-36)")</f>
        <v>LOW (1-18)</v>
      </c>
      <c r="G3179">
        <f>INT((D3179-1)/6)+1</f>
        <v>3</v>
      </c>
      <c r="H3179">
        <f>MOD(D3179-1,6)+1</f>
        <v>2</v>
      </c>
      <c r="I3179">
        <f>37-D3179</f>
        <v>23</v>
      </c>
      <c r="J3179">
        <f>ABS(D3179-D3180)</f>
        <v>16</v>
      </c>
    </row>
    <row r="3180">
      <c r="A3180">
        <v>24391</v>
      </c>
      <c r="B3180" t="str">
        <v>2024-05-01</v>
      </c>
      <c r="C3180" t="str">
        <v>Midday</v>
      </c>
      <c r="D3180">
        <v>30</v>
      </c>
      <c r="E3180" t="str">
        <f>IF(MOD(D3180,2)=0,"EVEN","ODD")</f>
        <v>EVEN</v>
      </c>
      <c r="F3180" t="str">
        <f>IF(D3180&lt;=18,"LOW (1-18)","HIGH (19-36)")</f>
        <v>HIGH (19-36)</v>
      </c>
      <c r="G3180">
        <f>INT((D3180-1)/6)+1</f>
        <v>5</v>
      </c>
      <c r="H3180">
        <f>MOD(D3180-1,6)+1</f>
        <v>6</v>
      </c>
      <c r="I3180">
        <f>37-D3180</f>
        <v>7</v>
      </c>
      <c r="J3180">
        <f>ABS(D3180-D3181)</f>
        <v>23</v>
      </c>
    </row>
    <row r="3181">
      <c r="A3181">
        <v>24390</v>
      </c>
      <c r="B3181" t="str">
        <v>2024-05-01</v>
      </c>
      <c r="C3181" t="str">
        <v>Morning</v>
      </c>
      <c r="D3181">
        <v>7</v>
      </c>
      <c r="E3181" t="str">
        <f>IF(MOD(D3181,2)=0,"EVEN","ODD")</f>
        <v>ODD</v>
      </c>
      <c r="F3181" t="str">
        <f>IF(D3181&lt;=18,"LOW (1-18)","HIGH (19-36)")</f>
        <v>LOW (1-18)</v>
      </c>
      <c r="G3181">
        <f>INT((D3181-1)/6)+1</f>
        <v>2</v>
      </c>
      <c r="H3181">
        <f>MOD(D3181-1,6)+1</f>
        <v>1</v>
      </c>
      <c r="I3181">
        <f>37-D3181</f>
        <v>30</v>
      </c>
      <c r="J3181">
        <f>ABS(D3181-D3182)</f>
        <v>20</v>
      </c>
    </row>
    <row r="3182">
      <c r="A3182">
        <v>24389</v>
      </c>
      <c r="B3182" t="str">
        <v>2024-04-30</v>
      </c>
      <c r="C3182" t="str">
        <v>Evening</v>
      </c>
      <c r="D3182">
        <v>27</v>
      </c>
      <c r="E3182" t="str">
        <f>IF(MOD(D3182,2)=0,"EVEN","ODD")</f>
        <v>ODD</v>
      </c>
      <c r="F3182" t="str">
        <f>IF(D3182&lt;=18,"LOW (1-18)","HIGH (19-36)")</f>
        <v>HIGH (19-36)</v>
      </c>
      <c r="G3182">
        <f>INT((D3182-1)/6)+1</f>
        <v>5</v>
      </c>
      <c r="H3182">
        <f>MOD(D3182-1,6)+1</f>
        <v>3</v>
      </c>
      <c r="I3182">
        <f>37-D3182</f>
        <v>10</v>
      </c>
      <c r="J3182">
        <f>ABS(D3182-D3183)</f>
        <v>7</v>
      </c>
    </row>
    <row r="3183">
      <c r="A3183">
        <v>24388</v>
      </c>
      <c r="B3183" t="str">
        <v>2024-04-30</v>
      </c>
      <c r="C3183" t="str">
        <v>Afternoon</v>
      </c>
      <c r="D3183">
        <v>20</v>
      </c>
      <c r="E3183" t="str">
        <f>IF(MOD(D3183,2)=0,"EVEN","ODD")</f>
        <v>EVEN</v>
      </c>
      <c r="F3183" t="str">
        <f>IF(D3183&lt;=18,"LOW (1-18)","HIGH (19-36)")</f>
        <v>HIGH (19-36)</v>
      </c>
      <c r="G3183">
        <f>INT((D3183-1)/6)+1</f>
        <v>4</v>
      </c>
      <c r="H3183">
        <f>MOD(D3183-1,6)+1</f>
        <v>2</v>
      </c>
      <c r="I3183">
        <f>37-D3183</f>
        <v>17</v>
      </c>
      <c r="J3183">
        <f>ABS(D3183-D3184)</f>
        <v>1</v>
      </c>
    </row>
    <row r="3184">
      <c r="A3184">
        <v>24387</v>
      </c>
      <c r="B3184" t="str">
        <v>2024-04-30</v>
      </c>
      <c r="C3184" t="str">
        <v>Midday</v>
      </c>
      <c r="D3184">
        <v>19</v>
      </c>
      <c r="E3184" t="str">
        <f>IF(MOD(D3184,2)=0,"EVEN","ODD")</f>
        <v>ODD</v>
      </c>
      <c r="F3184" t="str">
        <f>IF(D3184&lt;=18,"LOW (1-18)","HIGH (19-36)")</f>
        <v>HIGH (19-36)</v>
      </c>
      <c r="G3184">
        <f>INT((D3184-1)/6)+1</f>
        <v>4</v>
      </c>
      <c r="H3184">
        <f>MOD(D3184-1,6)+1</f>
        <v>1</v>
      </c>
      <c r="I3184">
        <f>37-D3184</f>
        <v>18</v>
      </c>
      <c r="J3184">
        <f>ABS(D3184-D3185)</f>
        <v>8</v>
      </c>
    </row>
    <row r="3185">
      <c r="A3185">
        <v>24386</v>
      </c>
      <c r="B3185" t="str">
        <v>2024-04-30</v>
      </c>
      <c r="C3185" t="str">
        <v>Morning</v>
      </c>
      <c r="D3185">
        <v>27</v>
      </c>
      <c r="E3185" t="str">
        <f>IF(MOD(D3185,2)=0,"EVEN","ODD")</f>
        <v>ODD</v>
      </c>
      <c r="F3185" t="str">
        <f>IF(D3185&lt;=18,"LOW (1-18)","HIGH (19-36)")</f>
        <v>HIGH (19-36)</v>
      </c>
      <c r="G3185">
        <f>INT((D3185-1)/6)+1</f>
        <v>5</v>
      </c>
      <c r="H3185">
        <f>MOD(D3185-1,6)+1</f>
        <v>3</v>
      </c>
      <c r="I3185">
        <f>37-D3185</f>
        <v>10</v>
      </c>
      <c r="J3185">
        <f>ABS(D3185-D3186)</f>
        <v>7</v>
      </c>
    </row>
    <row r="3186">
      <c r="A3186">
        <v>24385</v>
      </c>
      <c r="B3186" t="str">
        <v>2024-04-29</v>
      </c>
      <c r="C3186" t="str">
        <v>Evening</v>
      </c>
      <c r="D3186">
        <v>20</v>
      </c>
      <c r="E3186" t="str">
        <f>IF(MOD(D3186,2)=0,"EVEN","ODD")</f>
        <v>EVEN</v>
      </c>
      <c r="F3186" t="str">
        <f>IF(D3186&lt;=18,"LOW (1-18)","HIGH (19-36)")</f>
        <v>HIGH (19-36)</v>
      </c>
      <c r="G3186">
        <f>INT((D3186-1)/6)+1</f>
        <v>4</v>
      </c>
      <c r="H3186">
        <f>MOD(D3186-1,6)+1</f>
        <v>2</v>
      </c>
      <c r="I3186">
        <f>37-D3186</f>
        <v>17</v>
      </c>
      <c r="J3186">
        <f>ABS(D3186-D3187)</f>
        <v>5</v>
      </c>
    </row>
    <row r="3187">
      <c r="A3187">
        <v>24384</v>
      </c>
      <c r="B3187" t="str">
        <v>2024-04-29</v>
      </c>
      <c r="C3187" t="str">
        <v>Afternoon</v>
      </c>
      <c r="D3187">
        <v>25</v>
      </c>
      <c r="E3187" t="str">
        <f>IF(MOD(D3187,2)=0,"EVEN","ODD")</f>
        <v>ODD</v>
      </c>
      <c r="F3187" t="str">
        <f>IF(D3187&lt;=18,"LOW (1-18)","HIGH (19-36)")</f>
        <v>HIGH (19-36)</v>
      </c>
      <c r="G3187">
        <f>INT((D3187-1)/6)+1</f>
        <v>5</v>
      </c>
      <c r="H3187">
        <f>MOD(D3187-1,6)+1</f>
        <v>1</v>
      </c>
      <c r="I3187">
        <f>37-D3187</f>
        <v>12</v>
      </c>
      <c r="J3187">
        <f>ABS(D3187-D3188)</f>
        <v>15</v>
      </c>
    </row>
    <row r="3188">
      <c r="A3188">
        <v>24383</v>
      </c>
      <c r="B3188" t="str">
        <v>2024-04-29</v>
      </c>
      <c r="C3188" t="str">
        <v>Midday</v>
      </c>
      <c r="D3188">
        <v>10</v>
      </c>
      <c r="E3188" t="str">
        <f>IF(MOD(D3188,2)=0,"EVEN","ODD")</f>
        <v>EVEN</v>
      </c>
      <c r="F3188" t="str">
        <f>IF(D3188&lt;=18,"LOW (1-18)","HIGH (19-36)")</f>
        <v>LOW (1-18)</v>
      </c>
      <c r="G3188">
        <f>INT((D3188-1)/6)+1</f>
        <v>2</v>
      </c>
      <c r="H3188">
        <f>MOD(D3188-1,6)+1</f>
        <v>4</v>
      </c>
      <c r="I3188">
        <f>37-D3188</f>
        <v>27</v>
      </c>
      <c r="J3188">
        <f>ABS(D3188-D3189)</f>
        <v>2</v>
      </c>
    </row>
    <row r="3189">
      <c r="A3189">
        <v>24382</v>
      </c>
      <c r="B3189" t="str">
        <v>2024-04-29</v>
      </c>
      <c r="C3189" t="str">
        <v>Morning</v>
      </c>
      <c r="D3189">
        <v>12</v>
      </c>
      <c r="E3189" t="str">
        <f>IF(MOD(D3189,2)=0,"EVEN","ODD")</f>
        <v>EVEN</v>
      </c>
      <c r="F3189" t="str">
        <f>IF(D3189&lt;=18,"LOW (1-18)","HIGH (19-36)")</f>
        <v>LOW (1-18)</v>
      </c>
      <c r="G3189">
        <f>INT((D3189-1)/6)+1</f>
        <v>2</v>
      </c>
      <c r="H3189">
        <f>MOD(D3189-1,6)+1</f>
        <v>6</v>
      </c>
      <c r="I3189">
        <f>37-D3189</f>
        <v>25</v>
      </c>
      <c r="J3189">
        <f>ABS(D3189-D3190)</f>
        <v>4</v>
      </c>
    </row>
    <row r="3190">
      <c r="A3190">
        <v>24381</v>
      </c>
      <c r="B3190" t="str">
        <v>2024-04-27</v>
      </c>
      <c r="C3190" t="str">
        <v>Evening</v>
      </c>
      <c r="D3190">
        <v>8</v>
      </c>
      <c r="E3190" t="str">
        <f>IF(MOD(D3190,2)=0,"EVEN","ODD")</f>
        <v>EVEN</v>
      </c>
      <c r="F3190" t="str">
        <f>IF(D3190&lt;=18,"LOW (1-18)","HIGH (19-36)")</f>
        <v>LOW (1-18)</v>
      </c>
      <c r="G3190">
        <f>INT((D3190-1)/6)+1</f>
        <v>2</v>
      </c>
      <c r="H3190">
        <f>MOD(D3190-1,6)+1</f>
        <v>2</v>
      </c>
      <c r="I3190">
        <f>37-D3190</f>
        <v>29</v>
      </c>
      <c r="J3190">
        <f>ABS(D3190-D3191)</f>
        <v>18</v>
      </c>
    </row>
    <row r="3191">
      <c r="A3191">
        <v>24380</v>
      </c>
      <c r="B3191" t="str">
        <v>2024-04-27</v>
      </c>
      <c r="C3191" t="str">
        <v>Afternoon</v>
      </c>
      <c r="D3191">
        <v>26</v>
      </c>
      <c r="E3191" t="str">
        <f>IF(MOD(D3191,2)=0,"EVEN","ODD")</f>
        <v>EVEN</v>
      </c>
      <c r="F3191" t="str">
        <f>IF(D3191&lt;=18,"LOW (1-18)","HIGH (19-36)")</f>
        <v>HIGH (19-36)</v>
      </c>
      <c r="G3191">
        <f>INT((D3191-1)/6)+1</f>
        <v>5</v>
      </c>
      <c r="H3191">
        <f>MOD(D3191-1,6)+1</f>
        <v>2</v>
      </c>
      <c r="I3191">
        <f>37-D3191</f>
        <v>11</v>
      </c>
      <c r="J3191">
        <f>ABS(D3191-D3192)</f>
        <v>6</v>
      </c>
    </row>
    <row r="3192">
      <c r="A3192">
        <v>24379</v>
      </c>
      <c r="B3192" t="str">
        <v>2024-04-27</v>
      </c>
      <c r="C3192" t="str">
        <v>Midday</v>
      </c>
      <c r="D3192">
        <v>20</v>
      </c>
      <c r="E3192" t="str">
        <f>IF(MOD(D3192,2)=0,"EVEN","ODD")</f>
        <v>EVEN</v>
      </c>
      <c r="F3192" t="str">
        <f>IF(D3192&lt;=18,"LOW (1-18)","HIGH (19-36)")</f>
        <v>HIGH (19-36)</v>
      </c>
      <c r="G3192">
        <f>INT((D3192-1)/6)+1</f>
        <v>4</v>
      </c>
      <c r="H3192">
        <f>MOD(D3192-1,6)+1</f>
        <v>2</v>
      </c>
      <c r="I3192">
        <f>37-D3192</f>
        <v>17</v>
      </c>
      <c r="J3192">
        <f>ABS(D3192-D3193)</f>
        <v>4</v>
      </c>
    </row>
    <row r="3193">
      <c r="A3193">
        <v>24378</v>
      </c>
      <c r="B3193" t="str">
        <v>2024-04-27</v>
      </c>
      <c r="C3193" t="str">
        <v>Morning</v>
      </c>
      <c r="D3193">
        <v>16</v>
      </c>
      <c r="E3193" t="str">
        <f>IF(MOD(D3193,2)=0,"EVEN","ODD")</f>
        <v>EVEN</v>
      </c>
      <c r="F3193" t="str">
        <f>IF(D3193&lt;=18,"LOW (1-18)","HIGH (19-36)")</f>
        <v>LOW (1-18)</v>
      </c>
      <c r="G3193">
        <f>INT((D3193-1)/6)+1</f>
        <v>3</v>
      </c>
      <c r="H3193">
        <f>MOD(D3193-1,6)+1</f>
        <v>4</v>
      </c>
      <c r="I3193">
        <f>37-D3193</f>
        <v>21</v>
      </c>
      <c r="J3193">
        <f>ABS(D3193-D3194)</f>
        <v>15</v>
      </c>
    </row>
    <row r="3194">
      <c r="A3194">
        <v>24377</v>
      </c>
      <c r="B3194" t="str">
        <v>2024-04-26</v>
      </c>
      <c r="C3194" t="str">
        <v>Evening</v>
      </c>
      <c r="D3194">
        <v>1</v>
      </c>
      <c r="E3194" t="str">
        <f>IF(MOD(D3194,2)=0,"EVEN","ODD")</f>
        <v>ODD</v>
      </c>
      <c r="F3194" t="str">
        <f>IF(D3194&lt;=18,"LOW (1-18)","HIGH (19-36)")</f>
        <v>LOW (1-18)</v>
      </c>
      <c r="G3194">
        <f>INT((D3194-1)/6)+1</f>
        <v>1</v>
      </c>
      <c r="H3194">
        <f>MOD(D3194-1,6)+1</f>
        <v>1</v>
      </c>
      <c r="I3194">
        <f>37-D3194</f>
        <v>36</v>
      </c>
      <c r="J3194">
        <f>ABS(D3194-D3195)</f>
        <v>18</v>
      </c>
    </row>
    <row r="3195">
      <c r="A3195">
        <v>24376</v>
      </c>
      <c r="B3195" t="str">
        <v>2024-04-26</v>
      </c>
      <c r="C3195" t="str">
        <v>Afternoon</v>
      </c>
      <c r="D3195">
        <v>19</v>
      </c>
      <c r="E3195" t="str">
        <f>IF(MOD(D3195,2)=0,"EVEN","ODD")</f>
        <v>ODD</v>
      </c>
      <c r="F3195" t="str">
        <f>IF(D3195&lt;=18,"LOW (1-18)","HIGH (19-36)")</f>
        <v>HIGH (19-36)</v>
      </c>
      <c r="G3195">
        <f>INT((D3195-1)/6)+1</f>
        <v>4</v>
      </c>
      <c r="H3195">
        <f>MOD(D3195-1,6)+1</f>
        <v>1</v>
      </c>
      <c r="I3195">
        <f>37-D3195</f>
        <v>18</v>
      </c>
      <c r="J3195">
        <f>ABS(D3195-D3196)</f>
        <v>1</v>
      </c>
    </row>
    <row r="3196">
      <c r="A3196">
        <v>24375</v>
      </c>
      <c r="B3196" t="str">
        <v>2024-04-26</v>
      </c>
      <c r="C3196" t="str">
        <v>Midday</v>
      </c>
      <c r="D3196">
        <v>18</v>
      </c>
      <c r="E3196" t="str">
        <f>IF(MOD(D3196,2)=0,"EVEN","ODD")</f>
        <v>EVEN</v>
      </c>
      <c r="F3196" t="str">
        <f>IF(D3196&lt;=18,"LOW (1-18)","HIGH (19-36)")</f>
        <v>LOW (1-18)</v>
      </c>
      <c r="G3196">
        <f>INT((D3196-1)/6)+1</f>
        <v>3</v>
      </c>
      <c r="H3196">
        <f>MOD(D3196-1,6)+1</f>
        <v>6</v>
      </c>
      <c r="I3196">
        <f>37-D3196</f>
        <v>19</v>
      </c>
      <c r="J3196">
        <f>ABS(D3196-D3197)</f>
        <v>5</v>
      </c>
    </row>
    <row r="3197">
      <c r="A3197">
        <v>24374</v>
      </c>
      <c r="B3197" t="str">
        <v>2024-04-26</v>
      </c>
      <c r="C3197" t="str">
        <v>Morning</v>
      </c>
      <c r="D3197">
        <v>23</v>
      </c>
      <c r="E3197" t="str">
        <f>IF(MOD(D3197,2)=0,"EVEN","ODD")</f>
        <v>ODD</v>
      </c>
      <c r="F3197" t="str">
        <f>IF(D3197&lt;=18,"LOW (1-18)","HIGH (19-36)")</f>
        <v>HIGH (19-36)</v>
      </c>
      <c r="G3197">
        <f>INT((D3197-1)/6)+1</f>
        <v>4</v>
      </c>
      <c r="H3197">
        <f>MOD(D3197-1,6)+1</f>
        <v>5</v>
      </c>
      <c r="I3197">
        <f>37-D3197</f>
        <v>14</v>
      </c>
      <c r="J3197">
        <f>ABS(D3197-D3198)</f>
        <v>8</v>
      </c>
    </row>
    <row r="3198">
      <c r="A3198">
        <v>24373</v>
      </c>
      <c r="B3198" t="str">
        <v>2024-04-25</v>
      </c>
      <c r="C3198" t="str">
        <v>Evening</v>
      </c>
      <c r="D3198">
        <v>31</v>
      </c>
      <c r="E3198" t="str">
        <f>IF(MOD(D3198,2)=0,"EVEN","ODD")</f>
        <v>ODD</v>
      </c>
      <c r="F3198" t="str">
        <f>IF(D3198&lt;=18,"LOW (1-18)","HIGH (19-36)")</f>
        <v>HIGH (19-36)</v>
      </c>
      <c r="G3198">
        <f>INT((D3198-1)/6)+1</f>
        <v>6</v>
      </c>
      <c r="H3198">
        <f>MOD(D3198-1,6)+1</f>
        <v>1</v>
      </c>
      <c r="I3198">
        <f>37-D3198</f>
        <v>6</v>
      </c>
      <c r="J3198">
        <f>ABS(D3198-D3199)</f>
        <v>29</v>
      </c>
    </row>
    <row r="3199">
      <c r="A3199">
        <v>24372</v>
      </c>
      <c r="B3199" t="str">
        <v>2024-04-25</v>
      </c>
      <c r="C3199" t="str">
        <v>Afternoon</v>
      </c>
      <c r="D3199">
        <v>2</v>
      </c>
      <c r="E3199" t="str">
        <f>IF(MOD(D3199,2)=0,"EVEN","ODD")</f>
        <v>EVEN</v>
      </c>
      <c r="F3199" t="str">
        <f>IF(D3199&lt;=18,"LOW (1-18)","HIGH (19-36)")</f>
        <v>LOW (1-18)</v>
      </c>
      <c r="G3199">
        <f>INT((D3199-1)/6)+1</f>
        <v>1</v>
      </c>
      <c r="H3199">
        <f>MOD(D3199-1,6)+1</f>
        <v>2</v>
      </c>
      <c r="I3199">
        <f>37-D3199</f>
        <v>35</v>
      </c>
      <c r="J3199">
        <f>ABS(D3199-D3200)</f>
        <v>21</v>
      </c>
    </row>
    <row r="3200">
      <c r="A3200">
        <v>24371</v>
      </c>
      <c r="B3200" t="str">
        <v>2024-04-25</v>
      </c>
      <c r="C3200" t="str">
        <v>Midday</v>
      </c>
      <c r="D3200">
        <v>23</v>
      </c>
      <c r="E3200" t="str">
        <f>IF(MOD(D3200,2)=0,"EVEN","ODD")</f>
        <v>ODD</v>
      </c>
      <c r="F3200" t="str">
        <f>IF(D3200&lt;=18,"LOW (1-18)","HIGH (19-36)")</f>
        <v>HIGH (19-36)</v>
      </c>
      <c r="G3200">
        <f>INT((D3200-1)/6)+1</f>
        <v>4</v>
      </c>
      <c r="H3200">
        <f>MOD(D3200-1,6)+1</f>
        <v>5</v>
      </c>
      <c r="I3200">
        <f>37-D3200</f>
        <v>14</v>
      </c>
      <c r="J3200">
        <f>ABS(D3200-D3201)</f>
        <v>10</v>
      </c>
    </row>
    <row r="3201">
      <c r="A3201">
        <v>24370</v>
      </c>
      <c r="B3201" t="str">
        <v>2024-04-25</v>
      </c>
      <c r="C3201" t="str">
        <v>Morning</v>
      </c>
      <c r="D3201">
        <v>13</v>
      </c>
      <c r="E3201" t="str">
        <f>IF(MOD(D3201,2)=0,"EVEN","ODD")</f>
        <v>ODD</v>
      </c>
      <c r="F3201" t="str">
        <f>IF(D3201&lt;=18,"LOW (1-18)","HIGH (19-36)")</f>
        <v>LOW (1-18)</v>
      </c>
      <c r="G3201">
        <f>INT((D3201-1)/6)+1</f>
        <v>3</v>
      </c>
      <c r="H3201">
        <f>MOD(D3201-1,6)+1</f>
        <v>1</v>
      </c>
      <c r="I3201">
        <f>37-D3201</f>
        <v>24</v>
      </c>
      <c r="J3201">
        <f>ABS(D3201-D3202)</f>
        <v>5</v>
      </c>
    </row>
    <row r="3202">
      <c r="A3202">
        <v>24369</v>
      </c>
      <c r="B3202" t="str">
        <v>2024-04-24</v>
      </c>
      <c r="C3202" t="str">
        <v>Evening</v>
      </c>
      <c r="D3202">
        <v>18</v>
      </c>
      <c r="E3202" t="str">
        <f>IF(MOD(D3202,2)=0,"EVEN","ODD")</f>
        <v>EVEN</v>
      </c>
      <c r="F3202" t="str">
        <f>IF(D3202&lt;=18,"LOW (1-18)","HIGH (19-36)")</f>
        <v>LOW (1-18)</v>
      </c>
      <c r="G3202">
        <f>INT((D3202-1)/6)+1</f>
        <v>3</v>
      </c>
      <c r="H3202">
        <f>MOD(D3202-1,6)+1</f>
        <v>6</v>
      </c>
      <c r="I3202">
        <f>37-D3202</f>
        <v>19</v>
      </c>
      <c r="J3202">
        <f>ABS(D3202-D3203)</f>
        <v>15</v>
      </c>
    </row>
    <row r="3203">
      <c r="A3203">
        <v>24368</v>
      </c>
      <c r="B3203" t="str">
        <v>2024-04-24</v>
      </c>
      <c r="C3203" t="str">
        <v>Afternoon</v>
      </c>
      <c r="D3203">
        <v>3</v>
      </c>
      <c r="E3203" t="str">
        <f>IF(MOD(D3203,2)=0,"EVEN","ODD")</f>
        <v>ODD</v>
      </c>
      <c r="F3203" t="str">
        <f>IF(D3203&lt;=18,"LOW (1-18)","HIGH (19-36)")</f>
        <v>LOW (1-18)</v>
      </c>
      <c r="G3203">
        <f>INT((D3203-1)/6)+1</f>
        <v>1</v>
      </c>
      <c r="H3203">
        <f>MOD(D3203-1,6)+1</f>
        <v>3</v>
      </c>
      <c r="I3203">
        <f>37-D3203</f>
        <v>34</v>
      </c>
      <c r="J3203">
        <f>ABS(D3203-D3204)</f>
        <v>16</v>
      </c>
    </row>
    <row r="3204">
      <c r="A3204">
        <v>24367</v>
      </c>
      <c r="B3204" t="str">
        <v>2024-04-24</v>
      </c>
      <c r="C3204" t="str">
        <v>Midday</v>
      </c>
      <c r="D3204">
        <v>19</v>
      </c>
      <c r="E3204" t="str">
        <f>IF(MOD(D3204,2)=0,"EVEN","ODD")</f>
        <v>ODD</v>
      </c>
      <c r="F3204" t="str">
        <f>IF(D3204&lt;=18,"LOW (1-18)","HIGH (19-36)")</f>
        <v>HIGH (19-36)</v>
      </c>
      <c r="G3204">
        <f>INT((D3204-1)/6)+1</f>
        <v>4</v>
      </c>
      <c r="H3204">
        <f>MOD(D3204-1,6)+1</f>
        <v>1</v>
      </c>
      <c r="I3204">
        <f>37-D3204</f>
        <v>18</v>
      </c>
      <c r="J3204">
        <f>ABS(D3204-D3205)</f>
        <v>4</v>
      </c>
    </row>
    <row r="3205">
      <c r="A3205">
        <v>24366</v>
      </c>
      <c r="B3205" t="str">
        <v>2024-04-24</v>
      </c>
      <c r="C3205" t="str">
        <v>Morning</v>
      </c>
      <c r="D3205">
        <v>23</v>
      </c>
      <c r="E3205" t="str">
        <f>IF(MOD(D3205,2)=0,"EVEN","ODD")</f>
        <v>ODD</v>
      </c>
      <c r="F3205" t="str">
        <f>IF(D3205&lt;=18,"LOW (1-18)","HIGH (19-36)")</f>
        <v>HIGH (19-36)</v>
      </c>
      <c r="G3205">
        <f>INT((D3205-1)/6)+1</f>
        <v>4</v>
      </c>
      <c r="H3205">
        <f>MOD(D3205-1,6)+1</f>
        <v>5</v>
      </c>
      <c r="I3205">
        <f>37-D3205</f>
        <v>14</v>
      </c>
      <c r="J3205">
        <f>ABS(D3205-D3206)</f>
        <v>2</v>
      </c>
    </row>
    <row r="3206">
      <c r="A3206">
        <v>24365</v>
      </c>
      <c r="B3206" t="str">
        <v>2024-04-23</v>
      </c>
      <c r="C3206" t="str">
        <v>Evening</v>
      </c>
      <c r="D3206">
        <v>25</v>
      </c>
      <c r="E3206" t="str">
        <f>IF(MOD(D3206,2)=0,"EVEN","ODD")</f>
        <v>ODD</v>
      </c>
      <c r="F3206" t="str">
        <f>IF(D3206&lt;=18,"LOW (1-18)","HIGH (19-36)")</f>
        <v>HIGH (19-36)</v>
      </c>
      <c r="G3206">
        <f>INT((D3206-1)/6)+1</f>
        <v>5</v>
      </c>
      <c r="H3206">
        <f>MOD(D3206-1,6)+1</f>
        <v>1</v>
      </c>
      <c r="I3206">
        <f>37-D3206</f>
        <v>12</v>
      </c>
      <c r="J3206">
        <f>ABS(D3206-D3207)</f>
        <v>24</v>
      </c>
    </row>
    <row r="3207">
      <c r="A3207">
        <v>24364</v>
      </c>
      <c r="B3207" t="str">
        <v>2024-04-23</v>
      </c>
      <c r="C3207" t="str">
        <v>Afternoon</v>
      </c>
      <c r="D3207">
        <v>1</v>
      </c>
      <c r="E3207" t="str">
        <f>IF(MOD(D3207,2)=0,"EVEN","ODD")</f>
        <v>ODD</v>
      </c>
      <c r="F3207" t="str">
        <f>IF(D3207&lt;=18,"LOW (1-18)","HIGH (19-36)")</f>
        <v>LOW (1-18)</v>
      </c>
      <c r="G3207">
        <f>INT((D3207-1)/6)+1</f>
        <v>1</v>
      </c>
      <c r="H3207">
        <f>MOD(D3207-1,6)+1</f>
        <v>1</v>
      </c>
      <c r="I3207">
        <f>37-D3207</f>
        <v>36</v>
      </c>
      <c r="J3207">
        <f>ABS(D3207-D3208)</f>
        <v>14</v>
      </c>
    </row>
    <row r="3208">
      <c r="A3208">
        <v>24363</v>
      </c>
      <c r="B3208" t="str">
        <v>2024-04-23</v>
      </c>
      <c r="C3208" t="str">
        <v>Midday</v>
      </c>
      <c r="D3208">
        <v>15</v>
      </c>
      <c r="E3208" t="str">
        <f>IF(MOD(D3208,2)=0,"EVEN","ODD")</f>
        <v>ODD</v>
      </c>
      <c r="F3208" t="str">
        <f>IF(D3208&lt;=18,"LOW (1-18)","HIGH (19-36)")</f>
        <v>LOW (1-18)</v>
      </c>
      <c r="G3208">
        <f>INT((D3208-1)/6)+1</f>
        <v>3</v>
      </c>
      <c r="H3208">
        <f>MOD(D3208-1,6)+1</f>
        <v>3</v>
      </c>
      <c r="I3208">
        <f>37-D3208</f>
        <v>22</v>
      </c>
      <c r="J3208">
        <f>ABS(D3208-D3209)</f>
        <v>10</v>
      </c>
    </row>
    <row r="3209">
      <c r="A3209">
        <v>24362</v>
      </c>
      <c r="B3209" t="str">
        <v>2024-04-23</v>
      </c>
      <c r="C3209" t="str">
        <v>Morning</v>
      </c>
      <c r="D3209">
        <v>5</v>
      </c>
      <c r="E3209" t="str">
        <f>IF(MOD(D3209,2)=0,"EVEN","ODD")</f>
        <v>ODD</v>
      </c>
      <c r="F3209" t="str">
        <f>IF(D3209&lt;=18,"LOW (1-18)","HIGH (19-36)")</f>
        <v>LOW (1-18)</v>
      </c>
      <c r="G3209">
        <f>INT((D3209-1)/6)+1</f>
        <v>1</v>
      </c>
      <c r="H3209">
        <f>MOD(D3209-1,6)+1</f>
        <v>5</v>
      </c>
      <c r="I3209">
        <f>37-D3209</f>
        <v>32</v>
      </c>
      <c r="J3209">
        <f>ABS(D3209-D3210)</f>
        <v>1</v>
      </c>
    </row>
    <row r="3210">
      <c r="A3210">
        <v>24361</v>
      </c>
      <c r="B3210" t="str">
        <v>2024-04-22</v>
      </c>
      <c r="C3210" t="str">
        <v>Evening</v>
      </c>
      <c r="D3210">
        <v>6</v>
      </c>
      <c r="E3210" t="str">
        <f>IF(MOD(D3210,2)=0,"EVEN","ODD")</f>
        <v>EVEN</v>
      </c>
      <c r="F3210" t="str">
        <f>IF(D3210&lt;=18,"LOW (1-18)","HIGH (19-36)")</f>
        <v>LOW (1-18)</v>
      </c>
      <c r="G3210">
        <f>INT((D3210-1)/6)+1</f>
        <v>1</v>
      </c>
      <c r="H3210">
        <f>MOD(D3210-1,6)+1</f>
        <v>6</v>
      </c>
      <c r="I3210">
        <f>37-D3210</f>
        <v>31</v>
      </c>
      <c r="J3210">
        <f>ABS(D3210-D3211)</f>
        <v>18</v>
      </c>
    </row>
    <row r="3211">
      <c r="A3211">
        <v>24360</v>
      </c>
      <c r="B3211" t="str">
        <v>2024-04-22</v>
      </c>
      <c r="C3211" t="str">
        <v>Afternoon</v>
      </c>
      <c r="D3211">
        <v>24</v>
      </c>
      <c r="E3211" t="str">
        <f>IF(MOD(D3211,2)=0,"EVEN","ODD")</f>
        <v>EVEN</v>
      </c>
      <c r="F3211" t="str">
        <f>IF(D3211&lt;=18,"LOW (1-18)","HIGH (19-36)")</f>
        <v>HIGH (19-36)</v>
      </c>
      <c r="G3211">
        <f>INT((D3211-1)/6)+1</f>
        <v>4</v>
      </c>
      <c r="H3211">
        <f>MOD(D3211-1,6)+1</f>
        <v>6</v>
      </c>
      <c r="I3211">
        <f>37-D3211</f>
        <v>13</v>
      </c>
      <c r="J3211">
        <f>ABS(D3211-D3212)</f>
        <v>23</v>
      </c>
    </row>
    <row r="3212">
      <c r="A3212">
        <v>24359</v>
      </c>
      <c r="B3212" t="str">
        <v>2024-04-22</v>
      </c>
      <c r="C3212" t="str">
        <v>Midday</v>
      </c>
      <c r="D3212">
        <v>1</v>
      </c>
      <c r="E3212" t="str">
        <f>IF(MOD(D3212,2)=0,"EVEN","ODD")</f>
        <v>ODD</v>
      </c>
      <c r="F3212" t="str">
        <f>IF(D3212&lt;=18,"LOW (1-18)","HIGH (19-36)")</f>
        <v>LOW (1-18)</v>
      </c>
      <c r="G3212">
        <f>INT((D3212-1)/6)+1</f>
        <v>1</v>
      </c>
      <c r="H3212">
        <f>MOD(D3212-1,6)+1</f>
        <v>1</v>
      </c>
      <c r="I3212">
        <f>37-D3212</f>
        <v>36</v>
      </c>
      <c r="J3212">
        <f>ABS(D3212-D3213)</f>
        <v>3</v>
      </c>
    </row>
    <row r="3213">
      <c r="A3213">
        <v>24358</v>
      </c>
      <c r="B3213" t="str">
        <v>2024-04-22</v>
      </c>
      <c r="C3213" t="str">
        <v>Morning</v>
      </c>
      <c r="D3213">
        <v>4</v>
      </c>
      <c r="E3213" t="str">
        <f>IF(MOD(D3213,2)=0,"EVEN","ODD")</f>
        <v>EVEN</v>
      </c>
      <c r="F3213" t="str">
        <f>IF(D3213&lt;=18,"LOW (1-18)","HIGH (19-36)")</f>
        <v>LOW (1-18)</v>
      </c>
      <c r="G3213">
        <f>INT((D3213-1)/6)+1</f>
        <v>1</v>
      </c>
      <c r="H3213">
        <f>MOD(D3213-1,6)+1</f>
        <v>4</v>
      </c>
      <c r="I3213">
        <f>37-D3213</f>
        <v>33</v>
      </c>
      <c r="J3213">
        <f>ABS(D3213-D3214)</f>
        <v>12</v>
      </c>
    </row>
    <row r="3214">
      <c r="A3214">
        <v>24357</v>
      </c>
      <c r="B3214" t="str">
        <v>2024-04-20</v>
      </c>
      <c r="C3214" t="str">
        <v>Evening</v>
      </c>
      <c r="D3214">
        <v>16</v>
      </c>
      <c r="E3214" t="str">
        <f>IF(MOD(D3214,2)=0,"EVEN","ODD")</f>
        <v>EVEN</v>
      </c>
      <c r="F3214" t="str">
        <f>IF(D3214&lt;=18,"LOW (1-18)","HIGH (19-36)")</f>
        <v>LOW (1-18)</v>
      </c>
      <c r="G3214">
        <f>INT((D3214-1)/6)+1</f>
        <v>3</v>
      </c>
      <c r="H3214">
        <f>MOD(D3214-1,6)+1</f>
        <v>4</v>
      </c>
      <c r="I3214">
        <f>37-D3214</f>
        <v>21</v>
      </c>
      <c r="J3214">
        <f>ABS(D3214-D3215)</f>
        <v>2</v>
      </c>
    </row>
    <row r="3215">
      <c r="A3215">
        <v>24356</v>
      </c>
      <c r="B3215" t="str">
        <v>2024-04-20</v>
      </c>
      <c r="C3215" t="str">
        <v>Afternoon</v>
      </c>
      <c r="D3215">
        <v>14</v>
      </c>
      <c r="E3215" t="str">
        <f>IF(MOD(D3215,2)=0,"EVEN","ODD")</f>
        <v>EVEN</v>
      </c>
      <c r="F3215" t="str">
        <f>IF(D3215&lt;=18,"LOW (1-18)","HIGH (19-36)")</f>
        <v>LOW (1-18)</v>
      </c>
      <c r="G3215">
        <f>INT((D3215-1)/6)+1</f>
        <v>3</v>
      </c>
      <c r="H3215">
        <f>MOD(D3215-1,6)+1</f>
        <v>2</v>
      </c>
      <c r="I3215">
        <f>37-D3215</f>
        <v>23</v>
      </c>
      <c r="J3215">
        <f>ABS(D3215-D3216)</f>
        <v>13</v>
      </c>
    </row>
    <row r="3216">
      <c r="A3216">
        <v>24355</v>
      </c>
      <c r="B3216" t="str">
        <v>2024-04-20</v>
      </c>
      <c r="C3216" t="str">
        <v>Midday</v>
      </c>
      <c r="D3216">
        <v>1</v>
      </c>
      <c r="E3216" t="str">
        <f>IF(MOD(D3216,2)=0,"EVEN","ODD")</f>
        <v>ODD</v>
      </c>
      <c r="F3216" t="str">
        <f>IF(D3216&lt;=18,"LOW (1-18)","HIGH (19-36)")</f>
        <v>LOW (1-18)</v>
      </c>
      <c r="G3216">
        <f>INT((D3216-1)/6)+1</f>
        <v>1</v>
      </c>
      <c r="H3216">
        <f>MOD(D3216-1,6)+1</f>
        <v>1</v>
      </c>
      <c r="I3216">
        <f>37-D3216</f>
        <v>36</v>
      </c>
      <c r="J3216">
        <f>ABS(D3216-D3217)</f>
        <v>25</v>
      </c>
    </row>
    <row r="3217">
      <c r="A3217">
        <v>24354</v>
      </c>
      <c r="B3217" t="str">
        <v>2024-04-20</v>
      </c>
      <c r="C3217" t="str">
        <v>Morning</v>
      </c>
      <c r="D3217">
        <v>26</v>
      </c>
      <c r="E3217" t="str">
        <f>IF(MOD(D3217,2)=0,"EVEN","ODD")</f>
        <v>EVEN</v>
      </c>
      <c r="F3217" t="str">
        <f>IF(D3217&lt;=18,"LOW (1-18)","HIGH (19-36)")</f>
        <v>HIGH (19-36)</v>
      </c>
      <c r="G3217">
        <f>INT((D3217-1)/6)+1</f>
        <v>5</v>
      </c>
      <c r="H3217">
        <f>MOD(D3217-1,6)+1</f>
        <v>2</v>
      </c>
      <c r="I3217">
        <f>37-D3217</f>
        <v>11</v>
      </c>
      <c r="J3217">
        <f>ABS(D3217-D3218)</f>
        <v>1</v>
      </c>
    </row>
    <row r="3218">
      <c r="A3218">
        <v>24353</v>
      </c>
      <c r="B3218" t="str">
        <v>2024-04-19</v>
      </c>
      <c r="C3218" t="str">
        <v>Evening</v>
      </c>
      <c r="D3218">
        <v>27</v>
      </c>
      <c r="E3218" t="str">
        <f>IF(MOD(D3218,2)=0,"EVEN","ODD")</f>
        <v>ODD</v>
      </c>
      <c r="F3218" t="str">
        <f>IF(D3218&lt;=18,"LOW (1-18)","HIGH (19-36)")</f>
        <v>HIGH (19-36)</v>
      </c>
      <c r="G3218">
        <f>INT((D3218-1)/6)+1</f>
        <v>5</v>
      </c>
      <c r="H3218">
        <f>MOD(D3218-1,6)+1</f>
        <v>3</v>
      </c>
      <c r="I3218">
        <f>37-D3218</f>
        <v>10</v>
      </c>
      <c r="J3218">
        <f>ABS(D3218-D3219)</f>
        <v>4</v>
      </c>
    </row>
    <row r="3219">
      <c r="A3219">
        <v>24352</v>
      </c>
      <c r="B3219" t="str">
        <v>2024-04-19</v>
      </c>
      <c r="C3219" t="str">
        <v>Afternoon</v>
      </c>
      <c r="D3219">
        <v>31</v>
      </c>
      <c r="E3219" t="str">
        <f>IF(MOD(D3219,2)=0,"EVEN","ODD")</f>
        <v>ODD</v>
      </c>
      <c r="F3219" t="str">
        <f>IF(D3219&lt;=18,"LOW (1-18)","HIGH (19-36)")</f>
        <v>HIGH (19-36)</v>
      </c>
      <c r="G3219">
        <f>INT((D3219-1)/6)+1</f>
        <v>6</v>
      </c>
      <c r="H3219">
        <f>MOD(D3219-1,6)+1</f>
        <v>1</v>
      </c>
      <c r="I3219">
        <f>37-D3219</f>
        <v>6</v>
      </c>
      <c r="J3219">
        <f>ABS(D3219-D3220)</f>
        <v>12</v>
      </c>
    </row>
    <row r="3220">
      <c r="A3220">
        <v>24351</v>
      </c>
      <c r="B3220" t="str">
        <v>2024-04-19</v>
      </c>
      <c r="C3220" t="str">
        <v>Midday</v>
      </c>
      <c r="D3220">
        <v>19</v>
      </c>
      <c r="E3220" t="str">
        <f>IF(MOD(D3220,2)=0,"EVEN","ODD")</f>
        <v>ODD</v>
      </c>
      <c r="F3220" t="str">
        <f>IF(D3220&lt;=18,"LOW (1-18)","HIGH (19-36)")</f>
        <v>HIGH (19-36)</v>
      </c>
      <c r="G3220">
        <f>INT((D3220-1)/6)+1</f>
        <v>4</v>
      </c>
      <c r="H3220">
        <f>MOD(D3220-1,6)+1</f>
        <v>1</v>
      </c>
      <c r="I3220">
        <f>37-D3220</f>
        <v>18</v>
      </c>
      <c r="J3220">
        <f>ABS(D3220-D3221)</f>
        <v>17</v>
      </c>
    </row>
    <row r="3221">
      <c r="A3221">
        <v>24350</v>
      </c>
      <c r="B3221" t="str">
        <v>2024-04-19</v>
      </c>
      <c r="C3221" t="str">
        <v>Morning</v>
      </c>
      <c r="D3221">
        <v>2</v>
      </c>
      <c r="E3221" t="str">
        <f>IF(MOD(D3221,2)=0,"EVEN","ODD")</f>
        <v>EVEN</v>
      </c>
      <c r="F3221" t="str">
        <f>IF(D3221&lt;=18,"LOW (1-18)","HIGH (19-36)")</f>
        <v>LOW (1-18)</v>
      </c>
      <c r="G3221">
        <f>INT((D3221-1)/6)+1</f>
        <v>1</v>
      </c>
      <c r="H3221">
        <f>MOD(D3221-1,6)+1</f>
        <v>2</v>
      </c>
      <c r="I3221">
        <f>37-D3221</f>
        <v>35</v>
      </c>
      <c r="J3221">
        <f>ABS(D3221-D3222)</f>
        <v>13</v>
      </c>
    </row>
    <row r="3222">
      <c r="A3222">
        <v>24349</v>
      </c>
      <c r="B3222" t="str">
        <v>2024-04-18</v>
      </c>
      <c r="C3222" t="str">
        <v>Evening</v>
      </c>
      <c r="D3222">
        <v>15</v>
      </c>
      <c r="E3222" t="str">
        <f>IF(MOD(D3222,2)=0,"EVEN","ODD")</f>
        <v>ODD</v>
      </c>
      <c r="F3222" t="str">
        <f>IF(D3222&lt;=18,"LOW (1-18)","HIGH (19-36)")</f>
        <v>LOW (1-18)</v>
      </c>
      <c r="G3222">
        <f>INT((D3222-1)/6)+1</f>
        <v>3</v>
      </c>
      <c r="H3222">
        <f>MOD(D3222-1,6)+1</f>
        <v>3</v>
      </c>
      <c r="I3222">
        <f>37-D3222</f>
        <v>22</v>
      </c>
      <c r="J3222">
        <f>ABS(D3222-D3223)</f>
        <v>7</v>
      </c>
    </row>
    <row r="3223">
      <c r="A3223">
        <v>24348</v>
      </c>
      <c r="B3223" t="str">
        <v>2024-04-18</v>
      </c>
      <c r="C3223" t="str">
        <v>Afternoon</v>
      </c>
      <c r="D3223">
        <v>22</v>
      </c>
      <c r="E3223" t="str">
        <f>IF(MOD(D3223,2)=0,"EVEN","ODD")</f>
        <v>EVEN</v>
      </c>
      <c r="F3223" t="str">
        <f>IF(D3223&lt;=18,"LOW (1-18)","HIGH (19-36)")</f>
        <v>HIGH (19-36)</v>
      </c>
      <c r="G3223">
        <f>INT((D3223-1)/6)+1</f>
        <v>4</v>
      </c>
      <c r="H3223">
        <f>MOD(D3223-1,6)+1</f>
        <v>4</v>
      </c>
      <c r="I3223">
        <f>37-D3223</f>
        <v>15</v>
      </c>
      <c r="J3223">
        <f>ABS(D3223-D3224)</f>
        <v>16</v>
      </c>
    </row>
    <row r="3224">
      <c r="A3224">
        <v>24347</v>
      </c>
      <c r="B3224" t="str">
        <v>2024-04-18</v>
      </c>
      <c r="C3224" t="str">
        <v>Midday</v>
      </c>
      <c r="D3224">
        <v>6</v>
      </c>
      <c r="E3224" t="str">
        <f>IF(MOD(D3224,2)=0,"EVEN","ODD")</f>
        <v>EVEN</v>
      </c>
      <c r="F3224" t="str">
        <f>IF(D3224&lt;=18,"LOW (1-18)","HIGH (19-36)")</f>
        <v>LOW (1-18)</v>
      </c>
      <c r="G3224">
        <f>INT((D3224-1)/6)+1</f>
        <v>1</v>
      </c>
      <c r="H3224">
        <f>MOD(D3224-1,6)+1</f>
        <v>6</v>
      </c>
      <c r="I3224">
        <f>37-D3224</f>
        <v>31</v>
      </c>
      <c r="J3224">
        <f>ABS(D3224-D3225)</f>
        <v>21</v>
      </c>
    </row>
    <row r="3225">
      <c r="A3225">
        <v>24346</v>
      </c>
      <c r="B3225" t="str">
        <v>2024-04-18</v>
      </c>
      <c r="C3225" t="str">
        <v>Morning</v>
      </c>
      <c r="D3225">
        <v>27</v>
      </c>
      <c r="E3225" t="str">
        <f>IF(MOD(D3225,2)=0,"EVEN","ODD")</f>
        <v>ODD</v>
      </c>
      <c r="F3225" t="str">
        <f>IF(D3225&lt;=18,"LOW (1-18)","HIGH (19-36)")</f>
        <v>HIGH (19-36)</v>
      </c>
      <c r="G3225">
        <f>INT((D3225-1)/6)+1</f>
        <v>5</v>
      </c>
      <c r="H3225">
        <f>MOD(D3225-1,6)+1</f>
        <v>3</v>
      </c>
      <c r="I3225">
        <f>37-D3225</f>
        <v>10</v>
      </c>
      <c r="J3225">
        <f>ABS(D3225-D3226)</f>
        <v>4</v>
      </c>
    </row>
    <row r="3226">
      <c r="A3226">
        <v>24345</v>
      </c>
      <c r="B3226" t="str">
        <v>2024-04-17</v>
      </c>
      <c r="C3226" t="str">
        <v>Evening</v>
      </c>
      <c r="D3226">
        <v>31</v>
      </c>
      <c r="E3226" t="str">
        <f>IF(MOD(D3226,2)=0,"EVEN","ODD")</f>
        <v>ODD</v>
      </c>
      <c r="F3226" t="str">
        <f>IF(D3226&lt;=18,"LOW (1-18)","HIGH (19-36)")</f>
        <v>HIGH (19-36)</v>
      </c>
      <c r="G3226">
        <f>INT((D3226-1)/6)+1</f>
        <v>6</v>
      </c>
      <c r="H3226">
        <f>MOD(D3226-1,6)+1</f>
        <v>1</v>
      </c>
      <c r="I3226">
        <f>37-D3226</f>
        <v>6</v>
      </c>
      <c r="J3226">
        <f>ABS(D3226-D3227)</f>
        <v>21</v>
      </c>
    </row>
    <row r="3227">
      <c r="A3227">
        <v>24344</v>
      </c>
      <c r="B3227" t="str">
        <v>2024-04-17</v>
      </c>
      <c r="C3227" t="str">
        <v>Afternoon</v>
      </c>
      <c r="D3227">
        <v>10</v>
      </c>
      <c r="E3227" t="str">
        <f>IF(MOD(D3227,2)=0,"EVEN","ODD")</f>
        <v>EVEN</v>
      </c>
      <c r="F3227" t="str">
        <f>IF(D3227&lt;=18,"LOW (1-18)","HIGH (19-36)")</f>
        <v>LOW (1-18)</v>
      </c>
      <c r="G3227">
        <f>INT((D3227-1)/6)+1</f>
        <v>2</v>
      </c>
      <c r="H3227">
        <f>MOD(D3227-1,6)+1</f>
        <v>4</v>
      </c>
      <c r="I3227">
        <f>37-D3227</f>
        <v>27</v>
      </c>
      <c r="J3227">
        <f>ABS(D3227-D3228)</f>
        <v>21</v>
      </c>
    </row>
    <row r="3228">
      <c r="A3228">
        <v>24343</v>
      </c>
      <c r="B3228" t="str">
        <v>2024-04-17</v>
      </c>
      <c r="C3228" t="str">
        <v>Midday</v>
      </c>
      <c r="D3228">
        <v>31</v>
      </c>
      <c r="E3228" t="str">
        <f>IF(MOD(D3228,2)=0,"EVEN","ODD")</f>
        <v>ODD</v>
      </c>
      <c r="F3228" t="str">
        <f>IF(D3228&lt;=18,"LOW (1-18)","HIGH (19-36)")</f>
        <v>HIGH (19-36)</v>
      </c>
      <c r="G3228">
        <f>INT((D3228-1)/6)+1</f>
        <v>6</v>
      </c>
      <c r="H3228">
        <f>MOD(D3228-1,6)+1</f>
        <v>1</v>
      </c>
      <c r="I3228">
        <f>37-D3228</f>
        <v>6</v>
      </c>
      <c r="J3228">
        <f>ABS(D3228-D3229)</f>
        <v>21</v>
      </c>
    </row>
    <row r="3229">
      <c r="A3229">
        <v>24342</v>
      </c>
      <c r="B3229" t="str">
        <v>2024-04-17</v>
      </c>
      <c r="C3229" t="str">
        <v>Morning</v>
      </c>
      <c r="D3229">
        <v>10</v>
      </c>
      <c r="E3229" t="str">
        <f>IF(MOD(D3229,2)=0,"EVEN","ODD")</f>
        <v>EVEN</v>
      </c>
      <c r="F3229" t="str">
        <f>IF(D3229&lt;=18,"LOW (1-18)","HIGH (19-36)")</f>
        <v>LOW (1-18)</v>
      </c>
      <c r="G3229">
        <f>INT((D3229-1)/6)+1</f>
        <v>2</v>
      </c>
      <c r="H3229">
        <f>MOD(D3229-1,6)+1</f>
        <v>4</v>
      </c>
      <c r="I3229">
        <f>37-D3229</f>
        <v>27</v>
      </c>
      <c r="J3229">
        <f>ABS(D3229-D3230)</f>
        <v>2</v>
      </c>
    </row>
    <row r="3230">
      <c r="A3230">
        <v>24341</v>
      </c>
      <c r="B3230" t="str">
        <v>2024-04-16</v>
      </c>
      <c r="C3230" t="str">
        <v>Evening</v>
      </c>
      <c r="D3230">
        <v>12</v>
      </c>
      <c r="E3230" t="str">
        <f>IF(MOD(D3230,2)=0,"EVEN","ODD")</f>
        <v>EVEN</v>
      </c>
      <c r="F3230" t="str">
        <f>IF(D3230&lt;=18,"LOW (1-18)","HIGH (19-36)")</f>
        <v>LOW (1-18)</v>
      </c>
      <c r="G3230">
        <f>INT((D3230-1)/6)+1</f>
        <v>2</v>
      </c>
      <c r="H3230">
        <f>MOD(D3230-1,6)+1</f>
        <v>6</v>
      </c>
      <c r="I3230">
        <f>37-D3230</f>
        <v>25</v>
      </c>
      <c r="J3230">
        <f>ABS(D3230-D3231)</f>
        <v>18</v>
      </c>
    </row>
    <row r="3231">
      <c r="A3231">
        <v>24340</v>
      </c>
      <c r="B3231" t="str">
        <v>2024-04-16</v>
      </c>
      <c r="C3231" t="str">
        <v>Afternoon</v>
      </c>
      <c r="D3231">
        <v>30</v>
      </c>
      <c r="E3231" t="str">
        <f>IF(MOD(D3231,2)=0,"EVEN","ODD")</f>
        <v>EVEN</v>
      </c>
      <c r="F3231" t="str">
        <f>IF(D3231&lt;=18,"LOW (1-18)","HIGH (19-36)")</f>
        <v>HIGH (19-36)</v>
      </c>
      <c r="G3231">
        <f>INT((D3231-1)/6)+1</f>
        <v>5</v>
      </c>
      <c r="H3231">
        <f>MOD(D3231-1,6)+1</f>
        <v>6</v>
      </c>
      <c r="I3231">
        <f>37-D3231</f>
        <v>7</v>
      </c>
      <c r="J3231">
        <f>ABS(D3231-D3232)</f>
        <v>14</v>
      </c>
    </row>
    <row r="3232">
      <c r="A3232">
        <v>24339</v>
      </c>
      <c r="B3232" t="str">
        <v>2024-04-16</v>
      </c>
      <c r="C3232" t="str">
        <v>Midday</v>
      </c>
      <c r="D3232">
        <v>16</v>
      </c>
      <c r="E3232" t="str">
        <f>IF(MOD(D3232,2)=0,"EVEN","ODD")</f>
        <v>EVEN</v>
      </c>
      <c r="F3232" t="str">
        <f>IF(D3232&lt;=18,"LOW (1-18)","HIGH (19-36)")</f>
        <v>LOW (1-18)</v>
      </c>
      <c r="G3232">
        <f>INT((D3232-1)/6)+1</f>
        <v>3</v>
      </c>
      <c r="H3232">
        <f>MOD(D3232-1,6)+1</f>
        <v>4</v>
      </c>
      <c r="I3232">
        <f>37-D3232</f>
        <v>21</v>
      </c>
      <c r="J3232">
        <f>ABS(D3232-D3233)</f>
        <v>1</v>
      </c>
    </row>
    <row r="3233">
      <c r="A3233">
        <v>24338</v>
      </c>
      <c r="B3233" t="str">
        <v>2024-04-16</v>
      </c>
      <c r="C3233" t="str">
        <v>Morning</v>
      </c>
      <c r="D3233">
        <v>17</v>
      </c>
      <c r="E3233" t="str">
        <f>IF(MOD(D3233,2)=0,"EVEN","ODD")</f>
        <v>ODD</v>
      </c>
      <c r="F3233" t="str">
        <f>IF(D3233&lt;=18,"LOW (1-18)","HIGH (19-36)")</f>
        <v>LOW (1-18)</v>
      </c>
      <c r="G3233">
        <f>INT((D3233-1)/6)+1</f>
        <v>3</v>
      </c>
      <c r="H3233">
        <f>MOD(D3233-1,6)+1</f>
        <v>5</v>
      </c>
      <c r="I3233">
        <f>37-D3233</f>
        <v>20</v>
      </c>
      <c r="J3233">
        <f>ABS(D3233-D3234)</f>
        <v>15</v>
      </c>
    </row>
    <row r="3234">
      <c r="A3234">
        <v>24337</v>
      </c>
      <c r="B3234" t="str">
        <v>2024-04-15</v>
      </c>
      <c r="C3234" t="str">
        <v>Evening</v>
      </c>
      <c r="D3234">
        <v>32</v>
      </c>
      <c r="E3234" t="str">
        <f>IF(MOD(D3234,2)=0,"EVEN","ODD")</f>
        <v>EVEN</v>
      </c>
      <c r="F3234" t="str">
        <f>IF(D3234&lt;=18,"LOW (1-18)","HIGH (19-36)")</f>
        <v>HIGH (19-36)</v>
      </c>
      <c r="G3234">
        <f>INT((D3234-1)/6)+1</f>
        <v>6</v>
      </c>
      <c r="H3234">
        <f>MOD(D3234-1,6)+1</f>
        <v>2</v>
      </c>
      <c r="I3234">
        <f>37-D3234</f>
        <v>5</v>
      </c>
      <c r="J3234">
        <f>ABS(D3234-D3235)</f>
        <v>11</v>
      </c>
    </row>
    <row r="3235">
      <c r="A3235">
        <v>24336</v>
      </c>
      <c r="B3235" t="str">
        <v>2024-04-15</v>
      </c>
      <c r="C3235" t="str">
        <v>Afternoon</v>
      </c>
      <c r="D3235">
        <v>21</v>
      </c>
      <c r="E3235" t="str">
        <f>IF(MOD(D3235,2)=0,"EVEN","ODD")</f>
        <v>ODD</v>
      </c>
      <c r="F3235" t="str">
        <f>IF(D3235&lt;=18,"LOW (1-18)","HIGH (19-36)")</f>
        <v>HIGH (19-36)</v>
      </c>
      <c r="G3235">
        <f>INT((D3235-1)/6)+1</f>
        <v>4</v>
      </c>
      <c r="H3235">
        <f>MOD(D3235-1,6)+1</f>
        <v>3</v>
      </c>
      <c r="I3235">
        <f>37-D3235</f>
        <v>16</v>
      </c>
      <c r="J3235">
        <f>ABS(D3235-D3236)</f>
        <v>13</v>
      </c>
    </row>
    <row r="3236">
      <c r="A3236">
        <v>24335</v>
      </c>
      <c r="B3236" t="str">
        <v>2024-04-15</v>
      </c>
      <c r="C3236" t="str">
        <v>Midday</v>
      </c>
      <c r="D3236">
        <v>8</v>
      </c>
      <c r="E3236" t="str">
        <f>IF(MOD(D3236,2)=0,"EVEN","ODD")</f>
        <v>EVEN</v>
      </c>
      <c r="F3236" t="str">
        <f>IF(D3236&lt;=18,"LOW (1-18)","HIGH (19-36)")</f>
        <v>LOW (1-18)</v>
      </c>
      <c r="G3236">
        <f>INT((D3236-1)/6)+1</f>
        <v>2</v>
      </c>
      <c r="H3236">
        <f>MOD(D3236-1,6)+1</f>
        <v>2</v>
      </c>
      <c r="I3236">
        <f>37-D3236</f>
        <v>29</v>
      </c>
      <c r="J3236">
        <f>ABS(D3236-D3237)</f>
        <v>1</v>
      </c>
    </row>
    <row r="3237">
      <c r="A3237">
        <v>24334</v>
      </c>
      <c r="B3237" t="str">
        <v>2024-04-15</v>
      </c>
      <c r="C3237" t="str">
        <v>Morning</v>
      </c>
      <c r="D3237">
        <v>9</v>
      </c>
      <c r="E3237" t="str">
        <f>IF(MOD(D3237,2)=0,"EVEN","ODD")</f>
        <v>ODD</v>
      </c>
      <c r="F3237" t="str">
        <f>IF(D3237&lt;=18,"LOW (1-18)","HIGH (19-36)")</f>
        <v>LOW (1-18)</v>
      </c>
      <c r="G3237">
        <f>INT((D3237-1)/6)+1</f>
        <v>2</v>
      </c>
      <c r="H3237">
        <f>MOD(D3237-1,6)+1</f>
        <v>3</v>
      </c>
      <c r="I3237">
        <f>37-D3237</f>
        <v>28</v>
      </c>
      <c r="J3237">
        <f>ABS(D3237-D3238)</f>
        <v>13</v>
      </c>
    </row>
    <row r="3238">
      <c r="A3238">
        <v>24333</v>
      </c>
      <c r="B3238" t="str">
        <v>2024-04-13</v>
      </c>
      <c r="C3238" t="str">
        <v>Evening</v>
      </c>
      <c r="D3238">
        <v>22</v>
      </c>
      <c r="E3238" t="str">
        <f>IF(MOD(D3238,2)=0,"EVEN","ODD")</f>
        <v>EVEN</v>
      </c>
      <c r="F3238" t="str">
        <f>IF(D3238&lt;=18,"LOW (1-18)","HIGH (19-36)")</f>
        <v>HIGH (19-36)</v>
      </c>
      <c r="G3238">
        <f>INT((D3238-1)/6)+1</f>
        <v>4</v>
      </c>
      <c r="H3238">
        <f>MOD(D3238-1,6)+1</f>
        <v>4</v>
      </c>
      <c r="I3238">
        <f>37-D3238</f>
        <v>15</v>
      </c>
      <c r="J3238">
        <f>ABS(D3238-D3239)</f>
        <v>21</v>
      </c>
    </row>
    <row r="3239">
      <c r="A3239">
        <v>24332</v>
      </c>
      <c r="B3239" t="str">
        <v>2024-04-13</v>
      </c>
      <c r="C3239" t="str">
        <v>Afternoon</v>
      </c>
      <c r="D3239">
        <v>1</v>
      </c>
      <c r="E3239" t="str">
        <f>IF(MOD(D3239,2)=0,"EVEN","ODD")</f>
        <v>ODD</v>
      </c>
      <c r="F3239" t="str">
        <f>IF(D3239&lt;=18,"LOW (1-18)","HIGH (19-36)")</f>
        <v>LOW (1-18)</v>
      </c>
      <c r="G3239">
        <f>INT((D3239-1)/6)+1</f>
        <v>1</v>
      </c>
      <c r="H3239">
        <f>MOD(D3239-1,6)+1</f>
        <v>1</v>
      </c>
      <c r="I3239">
        <f>37-D3239</f>
        <v>36</v>
      </c>
      <c r="J3239">
        <f>ABS(D3239-D3240)</f>
        <v>9</v>
      </c>
    </row>
    <row r="3240">
      <c r="A3240">
        <v>24331</v>
      </c>
      <c r="B3240" t="str">
        <v>2024-04-13</v>
      </c>
      <c r="C3240" t="str">
        <v>Midday</v>
      </c>
      <c r="D3240">
        <v>10</v>
      </c>
      <c r="E3240" t="str">
        <f>IF(MOD(D3240,2)=0,"EVEN","ODD")</f>
        <v>EVEN</v>
      </c>
      <c r="F3240" t="str">
        <f>IF(D3240&lt;=18,"LOW (1-18)","HIGH (19-36)")</f>
        <v>LOW (1-18)</v>
      </c>
      <c r="G3240">
        <f>INT((D3240-1)/6)+1</f>
        <v>2</v>
      </c>
      <c r="H3240">
        <f>MOD(D3240-1,6)+1</f>
        <v>4</v>
      </c>
      <c r="I3240">
        <f>37-D3240</f>
        <v>27</v>
      </c>
      <c r="J3240">
        <f>ABS(D3240-D3241)</f>
        <v>15</v>
      </c>
    </row>
    <row r="3241">
      <c r="A3241">
        <v>24330</v>
      </c>
      <c r="B3241" t="str">
        <v>2024-04-13</v>
      </c>
      <c r="C3241" t="str">
        <v>Morning</v>
      </c>
      <c r="D3241">
        <v>25</v>
      </c>
      <c r="E3241" t="str">
        <f>IF(MOD(D3241,2)=0,"EVEN","ODD")</f>
        <v>ODD</v>
      </c>
      <c r="F3241" t="str">
        <f>IF(D3241&lt;=18,"LOW (1-18)","HIGH (19-36)")</f>
        <v>HIGH (19-36)</v>
      </c>
      <c r="G3241">
        <f>INT((D3241-1)/6)+1</f>
        <v>5</v>
      </c>
      <c r="H3241">
        <f>MOD(D3241-1,6)+1</f>
        <v>1</v>
      </c>
      <c r="I3241">
        <f>37-D3241</f>
        <v>12</v>
      </c>
      <c r="J3241">
        <f>ABS(D3241-D3242)</f>
        <v>9</v>
      </c>
    </row>
    <row r="3242">
      <c r="A3242">
        <v>24329</v>
      </c>
      <c r="B3242" t="str">
        <v>2024-04-12</v>
      </c>
      <c r="C3242" t="str">
        <v>Evening</v>
      </c>
      <c r="D3242">
        <v>16</v>
      </c>
      <c r="E3242" t="str">
        <f>IF(MOD(D3242,2)=0,"EVEN","ODD")</f>
        <v>EVEN</v>
      </c>
      <c r="F3242" t="str">
        <f>IF(D3242&lt;=18,"LOW (1-18)","HIGH (19-36)")</f>
        <v>LOW (1-18)</v>
      </c>
      <c r="G3242">
        <f>INT((D3242-1)/6)+1</f>
        <v>3</v>
      </c>
      <c r="H3242">
        <f>MOD(D3242-1,6)+1</f>
        <v>4</v>
      </c>
      <c r="I3242">
        <f>37-D3242</f>
        <v>21</v>
      </c>
      <c r="J3242">
        <f>ABS(D3242-D3243)</f>
        <v>10</v>
      </c>
    </row>
    <row r="3243">
      <c r="A3243">
        <v>24328</v>
      </c>
      <c r="B3243" t="str">
        <v>2024-04-12</v>
      </c>
      <c r="C3243" t="str">
        <v>Afternoon</v>
      </c>
      <c r="D3243">
        <v>6</v>
      </c>
      <c r="E3243" t="str">
        <f>IF(MOD(D3243,2)=0,"EVEN","ODD")</f>
        <v>EVEN</v>
      </c>
      <c r="F3243" t="str">
        <f>IF(D3243&lt;=18,"LOW (1-18)","HIGH (19-36)")</f>
        <v>LOW (1-18)</v>
      </c>
      <c r="G3243">
        <f>INT((D3243-1)/6)+1</f>
        <v>1</v>
      </c>
      <c r="H3243">
        <f>MOD(D3243-1,6)+1</f>
        <v>6</v>
      </c>
      <c r="I3243">
        <f>37-D3243</f>
        <v>31</v>
      </c>
      <c r="J3243">
        <f>ABS(D3243-D3244)</f>
        <v>2</v>
      </c>
    </row>
    <row r="3244">
      <c r="A3244">
        <v>24327</v>
      </c>
      <c r="B3244" t="str">
        <v>2024-04-12</v>
      </c>
      <c r="C3244" t="str">
        <v>Midday</v>
      </c>
      <c r="D3244">
        <v>4</v>
      </c>
      <c r="E3244" t="str">
        <f>IF(MOD(D3244,2)=0,"EVEN","ODD")</f>
        <v>EVEN</v>
      </c>
      <c r="F3244" t="str">
        <f>IF(D3244&lt;=18,"LOW (1-18)","HIGH (19-36)")</f>
        <v>LOW (1-18)</v>
      </c>
      <c r="G3244">
        <f>INT((D3244-1)/6)+1</f>
        <v>1</v>
      </c>
      <c r="H3244">
        <f>MOD(D3244-1,6)+1</f>
        <v>4</v>
      </c>
      <c r="I3244">
        <f>37-D3244</f>
        <v>33</v>
      </c>
      <c r="J3244">
        <f>ABS(D3244-D3245)</f>
        <v>14</v>
      </c>
    </row>
    <row r="3245">
      <c r="A3245">
        <v>24326</v>
      </c>
      <c r="B3245" t="str">
        <v>2024-04-12</v>
      </c>
      <c r="C3245" t="str">
        <v>Morning</v>
      </c>
      <c r="D3245">
        <v>18</v>
      </c>
      <c r="E3245" t="str">
        <f>IF(MOD(D3245,2)=0,"EVEN","ODD")</f>
        <v>EVEN</v>
      </c>
      <c r="F3245" t="str">
        <f>IF(D3245&lt;=18,"LOW (1-18)","HIGH (19-36)")</f>
        <v>LOW (1-18)</v>
      </c>
      <c r="G3245">
        <f>INT((D3245-1)/6)+1</f>
        <v>3</v>
      </c>
      <c r="H3245">
        <f>MOD(D3245-1,6)+1</f>
        <v>6</v>
      </c>
      <c r="I3245">
        <f>37-D3245</f>
        <v>19</v>
      </c>
      <c r="J3245">
        <f>ABS(D3245-D3246)</f>
        <v>2</v>
      </c>
    </row>
    <row r="3246">
      <c r="A3246">
        <v>24325</v>
      </c>
      <c r="B3246" t="str">
        <v>2024-04-11</v>
      </c>
      <c r="C3246" t="str">
        <v>Evening</v>
      </c>
      <c r="D3246">
        <v>20</v>
      </c>
      <c r="E3246" t="str">
        <f>IF(MOD(D3246,2)=0,"EVEN","ODD")</f>
        <v>EVEN</v>
      </c>
      <c r="F3246" t="str">
        <f>IF(D3246&lt;=18,"LOW (1-18)","HIGH (19-36)")</f>
        <v>HIGH (19-36)</v>
      </c>
      <c r="G3246">
        <f>INT((D3246-1)/6)+1</f>
        <v>4</v>
      </c>
      <c r="H3246">
        <f>MOD(D3246-1,6)+1</f>
        <v>2</v>
      </c>
      <c r="I3246">
        <f>37-D3246</f>
        <v>17</v>
      </c>
      <c r="J3246">
        <f>ABS(D3246-D3247)</f>
        <v>5</v>
      </c>
    </row>
    <row r="3247">
      <c r="A3247">
        <v>24324</v>
      </c>
      <c r="B3247" t="str">
        <v>2024-04-11</v>
      </c>
      <c r="C3247" t="str">
        <v>Afternoon</v>
      </c>
      <c r="D3247">
        <v>15</v>
      </c>
      <c r="E3247" t="str">
        <f>IF(MOD(D3247,2)=0,"EVEN","ODD")</f>
        <v>ODD</v>
      </c>
      <c r="F3247" t="str">
        <f>IF(D3247&lt;=18,"LOW (1-18)","HIGH (19-36)")</f>
        <v>LOW (1-18)</v>
      </c>
      <c r="G3247">
        <f>INT((D3247-1)/6)+1</f>
        <v>3</v>
      </c>
      <c r="H3247">
        <f>MOD(D3247-1,6)+1</f>
        <v>3</v>
      </c>
      <c r="I3247">
        <f>37-D3247</f>
        <v>22</v>
      </c>
      <c r="J3247">
        <f>ABS(D3247-D3248)</f>
        <v>17</v>
      </c>
    </row>
    <row r="3248">
      <c r="A3248">
        <v>24323</v>
      </c>
      <c r="B3248" t="str">
        <v>2024-04-11</v>
      </c>
      <c r="C3248" t="str">
        <v>Midday</v>
      </c>
      <c r="D3248">
        <v>32</v>
      </c>
      <c r="E3248" t="str">
        <f>IF(MOD(D3248,2)=0,"EVEN","ODD")</f>
        <v>EVEN</v>
      </c>
      <c r="F3248" t="str">
        <f>IF(D3248&lt;=18,"LOW (1-18)","HIGH (19-36)")</f>
        <v>HIGH (19-36)</v>
      </c>
      <c r="G3248">
        <f>INT((D3248-1)/6)+1</f>
        <v>6</v>
      </c>
      <c r="H3248">
        <f>MOD(D3248-1,6)+1</f>
        <v>2</v>
      </c>
      <c r="I3248">
        <f>37-D3248</f>
        <v>5</v>
      </c>
      <c r="J3248">
        <f>ABS(D3248-D3249)</f>
        <v>23</v>
      </c>
    </row>
    <row r="3249">
      <c r="A3249">
        <v>24322</v>
      </c>
      <c r="B3249" t="str">
        <v>2024-04-11</v>
      </c>
      <c r="C3249" t="str">
        <v>Morning</v>
      </c>
      <c r="D3249">
        <v>9</v>
      </c>
      <c r="E3249" t="str">
        <f>IF(MOD(D3249,2)=0,"EVEN","ODD")</f>
        <v>ODD</v>
      </c>
      <c r="F3249" t="str">
        <f>IF(D3249&lt;=18,"LOW (1-18)","HIGH (19-36)")</f>
        <v>LOW (1-18)</v>
      </c>
      <c r="G3249">
        <f>INT((D3249-1)/6)+1</f>
        <v>2</v>
      </c>
      <c r="H3249">
        <f>MOD(D3249-1,6)+1</f>
        <v>3</v>
      </c>
      <c r="I3249">
        <f>37-D3249</f>
        <v>28</v>
      </c>
      <c r="J3249">
        <f>ABS(D3249-D3250)</f>
        <v>7</v>
      </c>
    </row>
    <row r="3250">
      <c r="A3250">
        <v>24321</v>
      </c>
      <c r="B3250" t="str">
        <v>2024-04-09</v>
      </c>
      <c r="C3250" t="str">
        <v>Evening</v>
      </c>
      <c r="D3250">
        <v>16</v>
      </c>
      <c r="E3250" t="str">
        <f>IF(MOD(D3250,2)=0,"EVEN","ODD")</f>
        <v>EVEN</v>
      </c>
      <c r="F3250" t="str">
        <f>IF(D3250&lt;=18,"LOW (1-18)","HIGH (19-36)")</f>
        <v>LOW (1-18)</v>
      </c>
      <c r="G3250">
        <f>INT((D3250-1)/6)+1</f>
        <v>3</v>
      </c>
      <c r="H3250">
        <f>MOD(D3250-1,6)+1</f>
        <v>4</v>
      </c>
      <c r="I3250">
        <f>37-D3250</f>
        <v>21</v>
      </c>
      <c r="J3250">
        <f>ABS(D3250-D3251)</f>
        <v>1</v>
      </c>
    </row>
    <row r="3251">
      <c r="A3251">
        <v>24320</v>
      </c>
      <c r="B3251" t="str">
        <v>2024-04-09</v>
      </c>
      <c r="C3251" t="str">
        <v>Afternoon</v>
      </c>
      <c r="D3251">
        <v>17</v>
      </c>
      <c r="E3251" t="str">
        <f>IF(MOD(D3251,2)=0,"EVEN","ODD")</f>
        <v>ODD</v>
      </c>
      <c r="F3251" t="str">
        <f>IF(D3251&lt;=18,"LOW (1-18)","HIGH (19-36)")</f>
        <v>LOW (1-18)</v>
      </c>
      <c r="G3251">
        <f>INT((D3251-1)/6)+1</f>
        <v>3</v>
      </c>
      <c r="H3251">
        <f>MOD(D3251-1,6)+1</f>
        <v>5</v>
      </c>
      <c r="I3251">
        <f>37-D3251</f>
        <v>20</v>
      </c>
      <c r="J3251">
        <f>ABS(D3251-D3252)</f>
        <v>16</v>
      </c>
    </row>
    <row r="3252">
      <c r="A3252">
        <v>24319</v>
      </c>
      <c r="B3252" t="str">
        <v>2024-04-09</v>
      </c>
      <c r="C3252" t="str">
        <v>Midday</v>
      </c>
      <c r="D3252">
        <v>1</v>
      </c>
      <c r="E3252" t="str">
        <f>IF(MOD(D3252,2)=0,"EVEN","ODD")</f>
        <v>ODD</v>
      </c>
      <c r="F3252" t="str">
        <f>IF(D3252&lt;=18,"LOW (1-18)","HIGH (19-36)")</f>
        <v>LOW (1-18)</v>
      </c>
      <c r="G3252">
        <f>INT((D3252-1)/6)+1</f>
        <v>1</v>
      </c>
      <c r="H3252">
        <f>MOD(D3252-1,6)+1</f>
        <v>1</v>
      </c>
      <c r="I3252">
        <f>37-D3252</f>
        <v>36</v>
      </c>
      <c r="J3252">
        <f>ABS(D3252-D3253)</f>
        <v>24</v>
      </c>
    </row>
    <row r="3253">
      <c r="A3253">
        <v>24318</v>
      </c>
      <c r="B3253" t="str">
        <v>2024-04-09</v>
      </c>
      <c r="C3253" t="str">
        <v>Morning</v>
      </c>
      <c r="D3253">
        <v>25</v>
      </c>
      <c r="E3253" t="str">
        <f>IF(MOD(D3253,2)=0,"EVEN","ODD")</f>
        <v>ODD</v>
      </c>
      <c r="F3253" t="str">
        <f>IF(D3253&lt;=18,"LOW (1-18)","HIGH (19-36)")</f>
        <v>HIGH (19-36)</v>
      </c>
      <c r="G3253">
        <f>INT((D3253-1)/6)+1</f>
        <v>5</v>
      </c>
      <c r="H3253">
        <f>MOD(D3253-1,6)+1</f>
        <v>1</v>
      </c>
      <c r="I3253">
        <f>37-D3253</f>
        <v>12</v>
      </c>
      <c r="J3253">
        <f>ABS(D3253-D3254)</f>
        <v>13</v>
      </c>
    </row>
    <row r="3254">
      <c r="A3254">
        <v>24317</v>
      </c>
      <c r="B3254" t="str">
        <v>2024-04-08</v>
      </c>
      <c r="C3254" t="str">
        <v>Evening</v>
      </c>
      <c r="D3254">
        <v>12</v>
      </c>
      <c r="E3254" t="str">
        <f>IF(MOD(D3254,2)=0,"EVEN","ODD")</f>
        <v>EVEN</v>
      </c>
      <c r="F3254" t="str">
        <f>IF(D3254&lt;=18,"LOW (1-18)","HIGH (19-36)")</f>
        <v>LOW (1-18)</v>
      </c>
      <c r="G3254">
        <f>INT((D3254-1)/6)+1</f>
        <v>2</v>
      </c>
      <c r="H3254">
        <f>MOD(D3254-1,6)+1</f>
        <v>6</v>
      </c>
      <c r="I3254">
        <f>37-D3254</f>
        <v>25</v>
      </c>
      <c r="J3254">
        <f>ABS(D3254-D3255)</f>
        <v>9</v>
      </c>
    </row>
    <row r="3255">
      <c r="A3255">
        <v>24316</v>
      </c>
      <c r="B3255" t="str">
        <v>2024-04-08</v>
      </c>
      <c r="C3255" t="str">
        <v>Afternoon</v>
      </c>
      <c r="D3255">
        <v>3</v>
      </c>
      <c r="E3255" t="str">
        <f>IF(MOD(D3255,2)=0,"EVEN","ODD")</f>
        <v>ODD</v>
      </c>
      <c r="F3255" t="str">
        <f>IF(D3255&lt;=18,"LOW (1-18)","HIGH (19-36)")</f>
        <v>LOW (1-18)</v>
      </c>
      <c r="G3255">
        <f>INT((D3255-1)/6)+1</f>
        <v>1</v>
      </c>
      <c r="H3255">
        <f>MOD(D3255-1,6)+1</f>
        <v>3</v>
      </c>
      <c r="I3255">
        <f>37-D3255</f>
        <v>34</v>
      </c>
      <c r="J3255">
        <f>ABS(D3255-D3256)</f>
        <v>18</v>
      </c>
    </row>
    <row r="3256">
      <c r="A3256">
        <v>24315</v>
      </c>
      <c r="B3256" t="str">
        <v>2024-04-08</v>
      </c>
      <c r="C3256" t="str">
        <v>Midday</v>
      </c>
      <c r="D3256">
        <v>21</v>
      </c>
      <c r="E3256" t="str">
        <f>IF(MOD(D3256,2)=0,"EVEN","ODD")</f>
        <v>ODD</v>
      </c>
      <c r="F3256" t="str">
        <f>IF(D3256&lt;=18,"LOW (1-18)","HIGH (19-36)")</f>
        <v>HIGH (19-36)</v>
      </c>
      <c r="G3256">
        <f>INT((D3256-1)/6)+1</f>
        <v>4</v>
      </c>
      <c r="H3256">
        <f>MOD(D3256-1,6)+1</f>
        <v>3</v>
      </c>
      <c r="I3256">
        <f>37-D3256</f>
        <v>16</v>
      </c>
      <c r="J3256">
        <f>ABS(D3256-D3257)</f>
        <v>14</v>
      </c>
    </row>
    <row r="3257">
      <c r="A3257">
        <v>24314</v>
      </c>
      <c r="B3257" t="str">
        <v>2024-04-08</v>
      </c>
      <c r="C3257" t="str">
        <v>Morning</v>
      </c>
      <c r="D3257">
        <v>7</v>
      </c>
      <c r="E3257" t="str">
        <f>IF(MOD(D3257,2)=0,"EVEN","ODD")</f>
        <v>ODD</v>
      </c>
      <c r="F3257" t="str">
        <f>IF(D3257&lt;=18,"LOW (1-18)","HIGH (19-36)")</f>
        <v>LOW (1-18)</v>
      </c>
      <c r="G3257">
        <f>INT((D3257-1)/6)+1</f>
        <v>2</v>
      </c>
      <c r="H3257">
        <f>MOD(D3257-1,6)+1</f>
        <v>1</v>
      </c>
      <c r="I3257">
        <f>37-D3257</f>
        <v>30</v>
      </c>
      <c r="J3257">
        <f>ABS(D3257-D3258)</f>
        <v>22</v>
      </c>
    </row>
    <row r="3258">
      <c r="A3258">
        <v>24313</v>
      </c>
      <c r="B3258" t="str">
        <v>2024-04-06</v>
      </c>
      <c r="C3258" t="str">
        <v>Evening</v>
      </c>
      <c r="D3258">
        <v>29</v>
      </c>
      <c r="E3258" t="str">
        <f>IF(MOD(D3258,2)=0,"EVEN","ODD")</f>
        <v>ODD</v>
      </c>
      <c r="F3258" t="str">
        <f>IF(D3258&lt;=18,"LOW (1-18)","HIGH (19-36)")</f>
        <v>HIGH (19-36)</v>
      </c>
      <c r="G3258">
        <f>INT((D3258-1)/6)+1</f>
        <v>5</v>
      </c>
      <c r="H3258">
        <f>MOD(D3258-1,6)+1</f>
        <v>5</v>
      </c>
      <c r="I3258">
        <f>37-D3258</f>
        <v>8</v>
      </c>
      <c r="J3258">
        <f>ABS(D3258-D3259)</f>
        <v>1</v>
      </c>
    </row>
    <row r="3259">
      <c r="A3259">
        <v>24312</v>
      </c>
      <c r="B3259" t="str">
        <v>2024-04-06</v>
      </c>
      <c r="C3259" t="str">
        <v>Afternoon</v>
      </c>
      <c r="D3259">
        <v>30</v>
      </c>
      <c r="E3259" t="str">
        <f>IF(MOD(D3259,2)=0,"EVEN","ODD")</f>
        <v>EVEN</v>
      </c>
      <c r="F3259" t="str">
        <f>IF(D3259&lt;=18,"LOW (1-18)","HIGH (19-36)")</f>
        <v>HIGH (19-36)</v>
      </c>
      <c r="G3259">
        <f>INT((D3259-1)/6)+1</f>
        <v>5</v>
      </c>
      <c r="H3259">
        <f>MOD(D3259-1,6)+1</f>
        <v>6</v>
      </c>
      <c r="I3259">
        <f>37-D3259</f>
        <v>7</v>
      </c>
      <c r="J3259">
        <f>ABS(D3259-D3260)</f>
        <v>28</v>
      </c>
    </row>
    <row r="3260">
      <c r="A3260">
        <v>24311</v>
      </c>
      <c r="B3260" t="str">
        <v>2024-04-06</v>
      </c>
      <c r="C3260" t="str">
        <v>Midday</v>
      </c>
      <c r="D3260">
        <v>2</v>
      </c>
      <c r="E3260" t="str">
        <f>IF(MOD(D3260,2)=0,"EVEN","ODD")</f>
        <v>EVEN</v>
      </c>
      <c r="F3260" t="str">
        <f>IF(D3260&lt;=18,"LOW (1-18)","HIGH (19-36)")</f>
        <v>LOW (1-18)</v>
      </c>
      <c r="G3260">
        <f>INT((D3260-1)/6)+1</f>
        <v>1</v>
      </c>
      <c r="H3260">
        <f>MOD(D3260-1,6)+1</f>
        <v>2</v>
      </c>
      <c r="I3260">
        <f>37-D3260</f>
        <v>35</v>
      </c>
      <c r="J3260">
        <f>ABS(D3260-D3261)</f>
        <v>31</v>
      </c>
    </row>
    <row r="3261">
      <c r="A3261">
        <v>24310</v>
      </c>
      <c r="B3261" t="str">
        <v>2024-04-06</v>
      </c>
      <c r="C3261" t="str">
        <v>Morning</v>
      </c>
      <c r="D3261">
        <v>33</v>
      </c>
      <c r="E3261" t="str">
        <f>IF(MOD(D3261,2)=0,"EVEN","ODD")</f>
        <v>ODD</v>
      </c>
      <c r="F3261" t="str">
        <f>IF(D3261&lt;=18,"LOW (1-18)","HIGH (19-36)")</f>
        <v>HIGH (19-36)</v>
      </c>
      <c r="G3261">
        <f>INT((D3261-1)/6)+1</f>
        <v>6</v>
      </c>
      <c r="H3261">
        <f>MOD(D3261-1,6)+1</f>
        <v>3</v>
      </c>
      <c r="I3261">
        <f>37-D3261</f>
        <v>4</v>
      </c>
      <c r="J3261">
        <f>ABS(D3261-D3262)</f>
        <v>8</v>
      </c>
    </row>
    <row r="3262">
      <c r="A3262">
        <v>24309</v>
      </c>
      <c r="B3262" t="str">
        <v>2024-04-05</v>
      </c>
      <c r="C3262" t="str">
        <v>Evening</v>
      </c>
      <c r="D3262">
        <v>25</v>
      </c>
      <c r="E3262" t="str">
        <f>IF(MOD(D3262,2)=0,"EVEN","ODD")</f>
        <v>ODD</v>
      </c>
      <c r="F3262" t="str">
        <f>IF(D3262&lt;=18,"LOW (1-18)","HIGH (19-36)")</f>
        <v>HIGH (19-36)</v>
      </c>
      <c r="G3262">
        <f>INT((D3262-1)/6)+1</f>
        <v>5</v>
      </c>
      <c r="H3262">
        <f>MOD(D3262-1,6)+1</f>
        <v>1</v>
      </c>
      <c r="I3262">
        <f>37-D3262</f>
        <v>12</v>
      </c>
      <c r="J3262">
        <f>ABS(D3262-D3263)</f>
        <v>6</v>
      </c>
    </row>
    <row r="3263">
      <c r="A3263">
        <v>24308</v>
      </c>
      <c r="B3263" t="str">
        <v>2024-04-05</v>
      </c>
      <c r="C3263" t="str">
        <v>Afternoon</v>
      </c>
      <c r="D3263">
        <v>19</v>
      </c>
      <c r="E3263" t="str">
        <f>IF(MOD(D3263,2)=0,"EVEN","ODD")</f>
        <v>ODD</v>
      </c>
      <c r="F3263" t="str">
        <f>IF(D3263&lt;=18,"LOW (1-18)","HIGH (19-36)")</f>
        <v>HIGH (19-36)</v>
      </c>
      <c r="G3263">
        <f>INT((D3263-1)/6)+1</f>
        <v>4</v>
      </c>
      <c r="H3263">
        <f>MOD(D3263-1,6)+1</f>
        <v>1</v>
      </c>
      <c r="I3263">
        <f>37-D3263</f>
        <v>18</v>
      </c>
      <c r="J3263">
        <f>ABS(D3263-D3264)</f>
        <v>17</v>
      </c>
    </row>
    <row r="3264">
      <c r="A3264">
        <v>24307</v>
      </c>
      <c r="B3264" t="str">
        <v>2024-04-05</v>
      </c>
      <c r="C3264" t="str">
        <v>Midday</v>
      </c>
      <c r="D3264">
        <v>36</v>
      </c>
      <c r="E3264" t="str">
        <f>IF(MOD(D3264,2)=0,"EVEN","ODD")</f>
        <v>EVEN</v>
      </c>
      <c r="F3264" t="str">
        <f>IF(D3264&lt;=18,"LOW (1-18)","HIGH (19-36)")</f>
        <v>HIGH (19-36)</v>
      </c>
      <c r="G3264">
        <f>INT((D3264-1)/6)+1</f>
        <v>6</v>
      </c>
      <c r="H3264">
        <f>MOD(D3264-1,6)+1</f>
        <v>6</v>
      </c>
      <c r="I3264">
        <f>37-D3264</f>
        <v>1</v>
      </c>
      <c r="J3264">
        <f>ABS(D3264-D3265)</f>
        <v>8</v>
      </c>
    </row>
    <row r="3265">
      <c r="A3265">
        <v>24306</v>
      </c>
      <c r="B3265" t="str">
        <v>2024-04-05</v>
      </c>
      <c r="C3265" t="str">
        <v>Morning</v>
      </c>
      <c r="D3265">
        <v>28</v>
      </c>
      <c r="E3265" t="str">
        <f>IF(MOD(D3265,2)=0,"EVEN","ODD")</f>
        <v>EVEN</v>
      </c>
      <c r="F3265" t="str">
        <f>IF(D3265&lt;=18,"LOW (1-18)","HIGH (19-36)")</f>
        <v>HIGH (19-36)</v>
      </c>
      <c r="G3265">
        <f>INT((D3265-1)/6)+1</f>
        <v>5</v>
      </c>
      <c r="H3265">
        <f>MOD(D3265-1,6)+1</f>
        <v>4</v>
      </c>
      <c r="I3265">
        <f>37-D3265</f>
        <v>9</v>
      </c>
      <c r="J3265">
        <f>ABS(D3265-D3266)</f>
        <v>24</v>
      </c>
    </row>
    <row r="3266">
      <c r="A3266">
        <v>24305</v>
      </c>
      <c r="B3266" t="str">
        <v>2024-04-04</v>
      </c>
      <c r="C3266" t="str">
        <v>Evening</v>
      </c>
      <c r="D3266">
        <v>4</v>
      </c>
      <c r="E3266" t="str">
        <f>IF(MOD(D3266,2)=0,"EVEN","ODD")</f>
        <v>EVEN</v>
      </c>
      <c r="F3266" t="str">
        <f>IF(D3266&lt;=18,"LOW (1-18)","HIGH (19-36)")</f>
        <v>LOW (1-18)</v>
      </c>
      <c r="G3266">
        <f>INT((D3266-1)/6)+1</f>
        <v>1</v>
      </c>
      <c r="H3266">
        <f>MOD(D3266-1,6)+1</f>
        <v>4</v>
      </c>
      <c r="I3266">
        <f>37-D3266</f>
        <v>33</v>
      </c>
      <c r="J3266">
        <f>ABS(D3266-D3267)</f>
        <v>11</v>
      </c>
    </row>
    <row r="3267">
      <c r="A3267">
        <v>24304</v>
      </c>
      <c r="B3267" t="str">
        <v>2024-04-04</v>
      </c>
      <c r="C3267" t="str">
        <v>Afternoon</v>
      </c>
      <c r="D3267">
        <v>15</v>
      </c>
      <c r="E3267" t="str">
        <f>IF(MOD(D3267,2)=0,"EVEN","ODD")</f>
        <v>ODD</v>
      </c>
      <c r="F3267" t="str">
        <f>IF(D3267&lt;=18,"LOW (1-18)","HIGH (19-36)")</f>
        <v>LOW (1-18)</v>
      </c>
      <c r="G3267">
        <f>INT((D3267-1)/6)+1</f>
        <v>3</v>
      </c>
      <c r="H3267">
        <f>MOD(D3267-1,6)+1</f>
        <v>3</v>
      </c>
      <c r="I3267">
        <f>37-D3267</f>
        <v>22</v>
      </c>
      <c r="J3267">
        <f>ABS(D3267-D3268)</f>
        <v>3</v>
      </c>
    </row>
    <row r="3268">
      <c r="A3268">
        <v>24303</v>
      </c>
      <c r="B3268" t="str">
        <v>2024-04-04</v>
      </c>
      <c r="C3268" t="str">
        <v>Midday</v>
      </c>
      <c r="D3268">
        <v>12</v>
      </c>
      <c r="E3268" t="str">
        <f>IF(MOD(D3268,2)=0,"EVEN","ODD")</f>
        <v>EVEN</v>
      </c>
      <c r="F3268" t="str">
        <f>IF(D3268&lt;=18,"LOW (1-18)","HIGH (19-36)")</f>
        <v>LOW (1-18)</v>
      </c>
      <c r="G3268">
        <f>INT((D3268-1)/6)+1</f>
        <v>2</v>
      </c>
      <c r="H3268">
        <f>MOD(D3268-1,6)+1</f>
        <v>6</v>
      </c>
      <c r="I3268">
        <f>37-D3268</f>
        <v>25</v>
      </c>
      <c r="J3268">
        <f>ABS(D3268-D3269)</f>
        <v>9</v>
      </c>
    </row>
    <row r="3269">
      <c r="A3269">
        <v>24302</v>
      </c>
      <c r="B3269" t="str">
        <v>2024-04-04</v>
      </c>
      <c r="C3269" t="str">
        <v>Morning</v>
      </c>
      <c r="D3269">
        <v>3</v>
      </c>
      <c r="E3269" t="str">
        <f>IF(MOD(D3269,2)=0,"EVEN","ODD")</f>
        <v>ODD</v>
      </c>
      <c r="F3269" t="str">
        <f>IF(D3269&lt;=18,"LOW (1-18)","HIGH (19-36)")</f>
        <v>LOW (1-18)</v>
      </c>
      <c r="G3269">
        <f>INT((D3269-1)/6)+1</f>
        <v>1</v>
      </c>
      <c r="H3269">
        <f>MOD(D3269-1,6)+1</f>
        <v>3</v>
      </c>
      <c r="I3269">
        <f>37-D3269</f>
        <v>34</v>
      </c>
      <c r="J3269">
        <f>ABS(D3269-D3270)</f>
        <v>20</v>
      </c>
    </row>
    <row r="3270">
      <c r="A3270">
        <v>24301</v>
      </c>
      <c r="B3270" t="str">
        <v>2024-04-03</v>
      </c>
      <c r="C3270" t="str">
        <v>Evening</v>
      </c>
      <c r="D3270">
        <v>23</v>
      </c>
      <c r="E3270" t="str">
        <f>IF(MOD(D3270,2)=0,"EVEN","ODD")</f>
        <v>ODD</v>
      </c>
      <c r="F3270" t="str">
        <f>IF(D3270&lt;=18,"LOW (1-18)","HIGH (19-36)")</f>
        <v>HIGH (19-36)</v>
      </c>
      <c r="G3270">
        <f>INT((D3270-1)/6)+1</f>
        <v>4</v>
      </c>
      <c r="H3270">
        <f>MOD(D3270-1,6)+1</f>
        <v>5</v>
      </c>
      <c r="I3270">
        <f>37-D3270</f>
        <v>14</v>
      </c>
      <c r="J3270">
        <f>ABS(D3270-D3271)</f>
        <v>17</v>
      </c>
    </row>
    <row r="3271">
      <c r="A3271">
        <v>24300</v>
      </c>
      <c r="B3271" t="str">
        <v>2024-04-03</v>
      </c>
      <c r="C3271" t="str">
        <v>Afternoon</v>
      </c>
      <c r="D3271">
        <v>6</v>
      </c>
      <c r="E3271" t="str">
        <f>IF(MOD(D3271,2)=0,"EVEN","ODD")</f>
        <v>EVEN</v>
      </c>
      <c r="F3271" t="str">
        <f>IF(D3271&lt;=18,"LOW (1-18)","HIGH (19-36)")</f>
        <v>LOW (1-18)</v>
      </c>
      <c r="G3271">
        <f>INT((D3271-1)/6)+1</f>
        <v>1</v>
      </c>
      <c r="H3271">
        <f>MOD(D3271-1,6)+1</f>
        <v>6</v>
      </c>
      <c r="I3271">
        <f>37-D3271</f>
        <v>31</v>
      </c>
      <c r="J3271">
        <f>ABS(D3271-D3272)</f>
        <v>22</v>
      </c>
    </row>
    <row r="3272">
      <c r="A3272">
        <v>24299</v>
      </c>
      <c r="B3272" t="str">
        <v>2024-04-03</v>
      </c>
      <c r="C3272" t="str">
        <v>Midday</v>
      </c>
      <c r="D3272">
        <v>28</v>
      </c>
      <c r="E3272" t="str">
        <f>IF(MOD(D3272,2)=0,"EVEN","ODD")</f>
        <v>EVEN</v>
      </c>
      <c r="F3272" t="str">
        <f>IF(D3272&lt;=18,"LOW (1-18)","HIGH (19-36)")</f>
        <v>HIGH (19-36)</v>
      </c>
      <c r="G3272">
        <f>INT((D3272-1)/6)+1</f>
        <v>5</v>
      </c>
      <c r="H3272">
        <f>MOD(D3272-1,6)+1</f>
        <v>4</v>
      </c>
      <c r="I3272">
        <f>37-D3272</f>
        <v>9</v>
      </c>
      <c r="J3272">
        <f>ABS(D3272-D3273)</f>
        <v>19</v>
      </c>
    </row>
    <row r="3273">
      <c r="A3273">
        <v>24298</v>
      </c>
      <c r="B3273" t="str">
        <v>2024-04-03</v>
      </c>
      <c r="C3273" t="str">
        <v>Morning</v>
      </c>
      <c r="D3273">
        <v>9</v>
      </c>
      <c r="E3273" t="str">
        <f>IF(MOD(D3273,2)=0,"EVEN","ODD")</f>
        <v>ODD</v>
      </c>
      <c r="F3273" t="str">
        <f>IF(D3273&lt;=18,"LOW (1-18)","HIGH (19-36)")</f>
        <v>LOW (1-18)</v>
      </c>
      <c r="G3273">
        <f>INT((D3273-1)/6)+1</f>
        <v>2</v>
      </c>
      <c r="H3273">
        <f>MOD(D3273-1,6)+1</f>
        <v>3</v>
      </c>
      <c r="I3273">
        <f>37-D3273</f>
        <v>28</v>
      </c>
      <c r="J3273">
        <f>ABS(D3273-D3274)</f>
        <v>0</v>
      </c>
    </row>
    <row r="3274">
      <c r="A3274">
        <v>24297</v>
      </c>
      <c r="B3274" t="str">
        <v>2024-04-02</v>
      </c>
      <c r="C3274" t="str">
        <v>Evening</v>
      </c>
      <c r="D3274">
        <v>9</v>
      </c>
      <c r="E3274" t="str">
        <f>IF(MOD(D3274,2)=0,"EVEN","ODD")</f>
        <v>ODD</v>
      </c>
      <c r="F3274" t="str">
        <f>IF(D3274&lt;=18,"LOW (1-18)","HIGH (19-36)")</f>
        <v>LOW (1-18)</v>
      </c>
      <c r="G3274">
        <f>INT((D3274-1)/6)+1</f>
        <v>2</v>
      </c>
      <c r="H3274">
        <f>MOD(D3274-1,6)+1</f>
        <v>3</v>
      </c>
      <c r="I3274">
        <f>37-D3274</f>
        <v>28</v>
      </c>
      <c r="J3274">
        <f>ABS(D3274-D3275)</f>
        <v>4</v>
      </c>
    </row>
    <row r="3275">
      <c r="A3275">
        <v>24296</v>
      </c>
      <c r="B3275" t="str">
        <v>2024-04-02</v>
      </c>
      <c r="C3275" t="str">
        <v>Afternoon</v>
      </c>
      <c r="D3275">
        <v>5</v>
      </c>
      <c r="E3275" t="str">
        <f>IF(MOD(D3275,2)=0,"EVEN","ODD")</f>
        <v>ODD</v>
      </c>
      <c r="F3275" t="str">
        <f>IF(D3275&lt;=18,"LOW (1-18)","HIGH (19-36)")</f>
        <v>LOW (1-18)</v>
      </c>
      <c r="G3275">
        <f>INT((D3275-1)/6)+1</f>
        <v>1</v>
      </c>
      <c r="H3275">
        <f>MOD(D3275-1,6)+1</f>
        <v>5</v>
      </c>
      <c r="I3275">
        <f>37-D3275</f>
        <v>32</v>
      </c>
      <c r="J3275">
        <f>ABS(D3275-D3276)</f>
        <v>21</v>
      </c>
    </row>
    <row r="3276">
      <c r="A3276">
        <v>24295</v>
      </c>
      <c r="B3276" t="str">
        <v>2024-04-02</v>
      </c>
      <c r="C3276" t="str">
        <v>Midday</v>
      </c>
      <c r="D3276">
        <v>26</v>
      </c>
      <c r="E3276" t="str">
        <f>IF(MOD(D3276,2)=0,"EVEN","ODD")</f>
        <v>EVEN</v>
      </c>
      <c r="F3276" t="str">
        <f>IF(D3276&lt;=18,"LOW (1-18)","HIGH (19-36)")</f>
        <v>HIGH (19-36)</v>
      </c>
      <c r="G3276">
        <f>INT((D3276-1)/6)+1</f>
        <v>5</v>
      </c>
      <c r="H3276">
        <f>MOD(D3276-1,6)+1</f>
        <v>2</v>
      </c>
      <c r="I3276">
        <f>37-D3276</f>
        <v>11</v>
      </c>
      <c r="J3276">
        <f>ABS(D3276-D3277)</f>
        <v>20</v>
      </c>
    </row>
    <row r="3277">
      <c r="A3277">
        <v>24294</v>
      </c>
      <c r="B3277" t="str">
        <v>2024-04-02</v>
      </c>
      <c r="C3277" t="str">
        <v>Morning</v>
      </c>
      <c r="D3277">
        <v>6</v>
      </c>
      <c r="E3277" t="str">
        <f>IF(MOD(D3277,2)=0,"EVEN","ODD")</f>
        <v>EVEN</v>
      </c>
      <c r="F3277" t="str">
        <f>IF(D3277&lt;=18,"LOW (1-18)","HIGH (19-36)")</f>
        <v>LOW (1-18)</v>
      </c>
      <c r="G3277">
        <f>INT((D3277-1)/6)+1</f>
        <v>1</v>
      </c>
      <c r="H3277">
        <f>MOD(D3277-1,6)+1</f>
        <v>6</v>
      </c>
      <c r="I3277">
        <f>37-D3277</f>
        <v>31</v>
      </c>
      <c r="J3277">
        <f>ABS(D3277-D3278)</f>
        <v>22</v>
      </c>
    </row>
    <row r="3278">
      <c r="A3278">
        <v>24293</v>
      </c>
      <c r="B3278" t="str">
        <v>2024-04-01</v>
      </c>
      <c r="C3278" t="str">
        <v>Evening</v>
      </c>
      <c r="D3278">
        <v>28</v>
      </c>
      <c r="E3278" t="str">
        <f>IF(MOD(D3278,2)=0,"EVEN","ODD")</f>
        <v>EVEN</v>
      </c>
      <c r="F3278" t="str">
        <f>IF(D3278&lt;=18,"LOW (1-18)","HIGH (19-36)")</f>
        <v>HIGH (19-36)</v>
      </c>
      <c r="G3278">
        <f>INT((D3278-1)/6)+1</f>
        <v>5</v>
      </c>
      <c r="H3278">
        <f>MOD(D3278-1,6)+1</f>
        <v>4</v>
      </c>
      <c r="I3278">
        <f>37-D3278</f>
        <v>9</v>
      </c>
      <c r="J3278">
        <f>ABS(D3278-D3279)</f>
        <v>7</v>
      </c>
    </row>
    <row r="3279">
      <c r="A3279">
        <v>24292</v>
      </c>
      <c r="B3279" t="str">
        <v>2024-04-01</v>
      </c>
      <c r="C3279" t="str">
        <v>Afternoon</v>
      </c>
      <c r="D3279">
        <v>21</v>
      </c>
      <c r="E3279" t="str">
        <f>IF(MOD(D3279,2)=0,"EVEN","ODD")</f>
        <v>ODD</v>
      </c>
      <c r="F3279" t="str">
        <f>IF(D3279&lt;=18,"LOW (1-18)","HIGH (19-36)")</f>
        <v>HIGH (19-36)</v>
      </c>
      <c r="G3279">
        <f>INT((D3279-1)/6)+1</f>
        <v>4</v>
      </c>
      <c r="H3279">
        <f>MOD(D3279-1,6)+1</f>
        <v>3</v>
      </c>
      <c r="I3279">
        <f>37-D3279</f>
        <v>16</v>
      </c>
      <c r="J3279">
        <f>ABS(D3279-D3280)</f>
        <v>0</v>
      </c>
    </row>
    <row r="3280">
      <c r="A3280">
        <v>24291</v>
      </c>
      <c r="B3280" t="str">
        <v>2024-04-01</v>
      </c>
      <c r="C3280" t="str">
        <v>Midday</v>
      </c>
      <c r="D3280">
        <v>21</v>
      </c>
      <c r="E3280" t="str">
        <f>IF(MOD(D3280,2)=0,"EVEN","ODD")</f>
        <v>ODD</v>
      </c>
      <c r="F3280" t="str">
        <f>IF(D3280&lt;=18,"LOW (1-18)","HIGH (19-36)")</f>
        <v>HIGH (19-36)</v>
      </c>
      <c r="G3280">
        <f>INT((D3280-1)/6)+1</f>
        <v>4</v>
      </c>
      <c r="H3280">
        <f>MOD(D3280-1,6)+1</f>
        <v>3</v>
      </c>
      <c r="I3280">
        <f>37-D3280</f>
        <v>16</v>
      </c>
      <c r="J3280">
        <f>ABS(D3280-D3281)</f>
        <v>1</v>
      </c>
    </row>
    <row r="3281">
      <c r="A3281">
        <v>24290</v>
      </c>
      <c r="B3281" t="str">
        <v>2024-04-01</v>
      </c>
      <c r="C3281" t="str">
        <v>Morning</v>
      </c>
      <c r="D3281">
        <v>22</v>
      </c>
      <c r="E3281" t="str">
        <f>IF(MOD(D3281,2)=0,"EVEN","ODD")</f>
        <v>EVEN</v>
      </c>
      <c r="F3281" t="str">
        <f>IF(D3281&lt;=18,"LOW (1-18)","HIGH (19-36)")</f>
        <v>HIGH (19-36)</v>
      </c>
      <c r="G3281">
        <f>INT((D3281-1)/6)+1</f>
        <v>4</v>
      </c>
      <c r="H3281">
        <f>MOD(D3281-1,6)+1</f>
        <v>4</v>
      </c>
      <c r="I3281">
        <f>37-D3281</f>
        <v>15</v>
      </c>
      <c r="J3281">
        <f>ABS(D3281-D3282)</f>
        <v>3</v>
      </c>
    </row>
    <row r="3282">
      <c r="A3282">
        <v>24289</v>
      </c>
      <c r="B3282" t="str">
        <v>2024-03-28</v>
      </c>
      <c r="C3282" t="str">
        <v>Evening</v>
      </c>
      <c r="D3282">
        <v>19</v>
      </c>
      <c r="E3282" t="str">
        <f>IF(MOD(D3282,2)=0,"EVEN","ODD")</f>
        <v>ODD</v>
      </c>
      <c r="F3282" t="str">
        <f>IF(D3282&lt;=18,"LOW (1-18)","HIGH (19-36)")</f>
        <v>HIGH (19-36)</v>
      </c>
      <c r="G3282">
        <f>INT((D3282-1)/6)+1</f>
        <v>4</v>
      </c>
      <c r="H3282">
        <f>MOD(D3282-1,6)+1</f>
        <v>1</v>
      </c>
      <c r="I3282">
        <f>37-D3282</f>
        <v>18</v>
      </c>
      <c r="J3282">
        <f>ABS(D3282-D3283)</f>
        <v>6</v>
      </c>
    </row>
    <row r="3283">
      <c r="A3283">
        <v>24288</v>
      </c>
      <c r="B3283" t="str">
        <v>2024-03-28</v>
      </c>
      <c r="C3283" t="str">
        <v>Afternoon</v>
      </c>
      <c r="D3283">
        <v>25</v>
      </c>
      <c r="E3283" t="str">
        <f>IF(MOD(D3283,2)=0,"EVEN","ODD")</f>
        <v>ODD</v>
      </c>
      <c r="F3283" t="str">
        <f>IF(D3283&lt;=18,"LOW (1-18)","HIGH (19-36)")</f>
        <v>HIGH (19-36)</v>
      </c>
      <c r="G3283">
        <f>INT((D3283-1)/6)+1</f>
        <v>5</v>
      </c>
      <c r="H3283">
        <f>MOD(D3283-1,6)+1</f>
        <v>1</v>
      </c>
      <c r="I3283">
        <f>37-D3283</f>
        <v>12</v>
      </c>
      <c r="J3283">
        <f>ABS(D3283-D3284)</f>
        <v>18</v>
      </c>
    </row>
    <row r="3284">
      <c r="A3284">
        <v>24287</v>
      </c>
      <c r="B3284" t="str">
        <v>2024-03-28</v>
      </c>
      <c r="C3284" t="str">
        <v>Midday</v>
      </c>
      <c r="D3284">
        <v>7</v>
      </c>
      <c r="E3284" t="str">
        <f>IF(MOD(D3284,2)=0,"EVEN","ODD")</f>
        <v>ODD</v>
      </c>
      <c r="F3284" t="str">
        <f>IF(D3284&lt;=18,"LOW (1-18)","HIGH (19-36)")</f>
        <v>LOW (1-18)</v>
      </c>
      <c r="G3284">
        <f>INT((D3284-1)/6)+1</f>
        <v>2</v>
      </c>
      <c r="H3284">
        <f>MOD(D3284-1,6)+1</f>
        <v>1</v>
      </c>
      <c r="I3284">
        <f>37-D3284</f>
        <v>30</v>
      </c>
      <c r="J3284">
        <f>ABS(D3284-D3285)</f>
        <v>11</v>
      </c>
    </row>
    <row r="3285">
      <c r="A3285">
        <v>24286</v>
      </c>
      <c r="B3285" t="str">
        <v>2024-03-28</v>
      </c>
      <c r="C3285" t="str">
        <v>Morning</v>
      </c>
      <c r="D3285">
        <v>18</v>
      </c>
      <c r="E3285" t="str">
        <f>IF(MOD(D3285,2)=0,"EVEN","ODD")</f>
        <v>EVEN</v>
      </c>
      <c r="F3285" t="str">
        <f>IF(D3285&lt;=18,"LOW (1-18)","HIGH (19-36)")</f>
        <v>LOW (1-18)</v>
      </c>
      <c r="G3285">
        <f>INT((D3285-1)/6)+1</f>
        <v>3</v>
      </c>
      <c r="H3285">
        <f>MOD(D3285-1,6)+1</f>
        <v>6</v>
      </c>
      <c r="I3285">
        <f>37-D3285</f>
        <v>19</v>
      </c>
      <c r="J3285">
        <f>ABS(D3285-D3286)</f>
        <v>1</v>
      </c>
    </row>
    <row r="3286">
      <c r="A3286">
        <v>24285</v>
      </c>
      <c r="B3286" t="str">
        <v>2024-03-27</v>
      </c>
      <c r="C3286" t="str">
        <v>Evening</v>
      </c>
      <c r="D3286">
        <v>17</v>
      </c>
      <c r="E3286" t="str">
        <f>IF(MOD(D3286,2)=0,"EVEN","ODD")</f>
        <v>ODD</v>
      </c>
      <c r="F3286" t="str">
        <f>IF(D3286&lt;=18,"LOW (1-18)","HIGH (19-36)")</f>
        <v>LOW (1-18)</v>
      </c>
      <c r="G3286">
        <f>INT((D3286-1)/6)+1</f>
        <v>3</v>
      </c>
      <c r="H3286">
        <f>MOD(D3286-1,6)+1</f>
        <v>5</v>
      </c>
      <c r="I3286">
        <f>37-D3286</f>
        <v>20</v>
      </c>
      <c r="J3286">
        <f>ABS(D3286-D3287)</f>
        <v>1</v>
      </c>
    </row>
    <row r="3287">
      <c r="A3287">
        <v>24284</v>
      </c>
      <c r="B3287" t="str">
        <v>2024-03-27</v>
      </c>
      <c r="C3287" t="str">
        <v>Afternoon</v>
      </c>
      <c r="D3287">
        <v>18</v>
      </c>
      <c r="E3287" t="str">
        <f>IF(MOD(D3287,2)=0,"EVEN","ODD")</f>
        <v>EVEN</v>
      </c>
      <c r="F3287" t="str">
        <f>IF(D3287&lt;=18,"LOW (1-18)","HIGH (19-36)")</f>
        <v>LOW (1-18)</v>
      </c>
      <c r="G3287">
        <f>INT((D3287-1)/6)+1</f>
        <v>3</v>
      </c>
      <c r="H3287">
        <f>MOD(D3287-1,6)+1</f>
        <v>6</v>
      </c>
      <c r="I3287">
        <f>37-D3287</f>
        <v>19</v>
      </c>
      <c r="J3287">
        <f>ABS(D3287-D3288)</f>
        <v>2</v>
      </c>
    </row>
    <row r="3288">
      <c r="A3288">
        <v>24283</v>
      </c>
      <c r="B3288" t="str">
        <v>2024-03-27</v>
      </c>
      <c r="C3288" t="str">
        <v>Midday</v>
      </c>
      <c r="D3288">
        <v>20</v>
      </c>
      <c r="E3288" t="str">
        <f>IF(MOD(D3288,2)=0,"EVEN","ODD")</f>
        <v>EVEN</v>
      </c>
      <c r="F3288" t="str">
        <f>IF(D3288&lt;=18,"LOW (1-18)","HIGH (19-36)")</f>
        <v>HIGH (19-36)</v>
      </c>
      <c r="G3288">
        <f>INT((D3288-1)/6)+1</f>
        <v>4</v>
      </c>
      <c r="H3288">
        <f>MOD(D3288-1,6)+1</f>
        <v>2</v>
      </c>
      <c r="I3288">
        <f>37-D3288</f>
        <v>17</v>
      </c>
      <c r="J3288">
        <f>ABS(D3288-D3289)</f>
        <v>8</v>
      </c>
    </row>
    <row r="3289">
      <c r="A3289">
        <v>24282</v>
      </c>
      <c r="B3289" t="str">
        <v>2024-03-27</v>
      </c>
      <c r="C3289" t="str">
        <v>Morning</v>
      </c>
      <c r="D3289">
        <v>28</v>
      </c>
      <c r="E3289" t="str">
        <f>IF(MOD(D3289,2)=0,"EVEN","ODD")</f>
        <v>EVEN</v>
      </c>
      <c r="F3289" t="str">
        <f>IF(D3289&lt;=18,"LOW (1-18)","HIGH (19-36)")</f>
        <v>HIGH (19-36)</v>
      </c>
      <c r="G3289">
        <f>INT((D3289-1)/6)+1</f>
        <v>5</v>
      </c>
      <c r="H3289">
        <f>MOD(D3289-1,6)+1</f>
        <v>4</v>
      </c>
      <c r="I3289">
        <f>37-D3289</f>
        <v>9</v>
      </c>
      <c r="J3289">
        <f>ABS(D3289-D3290)</f>
        <v>1</v>
      </c>
    </row>
    <row r="3290">
      <c r="A3290">
        <v>24281</v>
      </c>
      <c r="B3290" t="str">
        <v>2024-03-26</v>
      </c>
      <c r="C3290" t="str">
        <v>Evening</v>
      </c>
      <c r="D3290">
        <v>27</v>
      </c>
      <c r="E3290" t="str">
        <f>IF(MOD(D3290,2)=0,"EVEN","ODD")</f>
        <v>ODD</v>
      </c>
      <c r="F3290" t="str">
        <f>IF(D3290&lt;=18,"LOW (1-18)","HIGH (19-36)")</f>
        <v>HIGH (19-36)</v>
      </c>
      <c r="G3290">
        <f>INT((D3290-1)/6)+1</f>
        <v>5</v>
      </c>
      <c r="H3290">
        <f>MOD(D3290-1,6)+1</f>
        <v>3</v>
      </c>
      <c r="I3290">
        <f>37-D3290</f>
        <v>10</v>
      </c>
      <c r="J3290">
        <f>ABS(D3290-D3291)</f>
        <v>22</v>
      </c>
    </row>
    <row r="3291">
      <c r="A3291">
        <v>24280</v>
      </c>
      <c r="B3291" t="str">
        <v>2024-03-26</v>
      </c>
      <c r="C3291" t="str">
        <v>Afternoon</v>
      </c>
      <c r="D3291">
        <v>5</v>
      </c>
      <c r="E3291" t="str">
        <f>IF(MOD(D3291,2)=0,"EVEN","ODD")</f>
        <v>ODD</v>
      </c>
      <c r="F3291" t="str">
        <f>IF(D3291&lt;=18,"LOW (1-18)","HIGH (19-36)")</f>
        <v>LOW (1-18)</v>
      </c>
      <c r="G3291">
        <f>INT((D3291-1)/6)+1</f>
        <v>1</v>
      </c>
      <c r="H3291">
        <f>MOD(D3291-1,6)+1</f>
        <v>5</v>
      </c>
      <c r="I3291">
        <f>37-D3291</f>
        <v>32</v>
      </c>
      <c r="J3291">
        <f>ABS(D3291-D3292)</f>
        <v>0</v>
      </c>
    </row>
    <row r="3292">
      <c r="A3292">
        <v>24279</v>
      </c>
      <c r="B3292" t="str">
        <v>2024-03-26</v>
      </c>
      <c r="C3292" t="str">
        <v>Midday</v>
      </c>
      <c r="D3292">
        <v>5</v>
      </c>
      <c r="E3292" t="str">
        <f>IF(MOD(D3292,2)=0,"EVEN","ODD")</f>
        <v>ODD</v>
      </c>
      <c r="F3292" t="str">
        <f>IF(D3292&lt;=18,"LOW (1-18)","HIGH (19-36)")</f>
        <v>LOW (1-18)</v>
      </c>
      <c r="G3292">
        <f>INT((D3292-1)/6)+1</f>
        <v>1</v>
      </c>
      <c r="H3292">
        <f>MOD(D3292-1,6)+1</f>
        <v>5</v>
      </c>
      <c r="I3292">
        <f>37-D3292</f>
        <v>32</v>
      </c>
      <c r="J3292">
        <f>ABS(D3292-D3293)</f>
        <v>11</v>
      </c>
    </row>
    <row r="3293">
      <c r="A3293">
        <v>24278</v>
      </c>
      <c r="B3293" t="str">
        <v>2024-03-26</v>
      </c>
      <c r="C3293" t="str">
        <v>Morning</v>
      </c>
      <c r="D3293">
        <v>16</v>
      </c>
      <c r="E3293" t="str">
        <f>IF(MOD(D3293,2)=0,"EVEN","ODD")</f>
        <v>EVEN</v>
      </c>
      <c r="F3293" t="str">
        <f>IF(D3293&lt;=18,"LOW (1-18)","HIGH (19-36)")</f>
        <v>LOW (1-18)</v>
      </c>
      <c r="G3293">
        <f>INT((D3293-1)/6)+1</f>
        <v>3</v>
      </c>
      <c r="H3293">
        <f>MOD(D3293-1,6)+1</f>
        <v>4</v>
      </c>
      <c r="I3293">
        <f>37-D3293</f>
        <v>21</v>
      </c>
      <c r="J3293">
        <f>ABS(D3293-D3294)</f>
        <v>16</v>
      </c>
    </row>
    <row r="3294">
      <c r="A3294">
        <v>24277</v>
      </c>
      <c r="B3294" t="str">
        <v>2024-03-25</v>
      </c>
      <c r="C3294" t="str">
        <v>Evening</v>
      </c>
      <c r="D3294">
        <v>32</v>
      </c>
      <c r="E3294" t="str">
        <f>IF(MOD(D3294,2)=0,"EVEN","ODD")</f>
        <v>EVEN</v>
      </c>
      <c r="F3294" t="str">
        <f>IF(D3294&lt;=18,"LOW (1-18)","HIGH (19-36)")</f>
        <v>HIGH (19-36)</v>
      </c>
      <c r="G3294">
        <f>INT((D3294-1)/6)+1</f>
        <v>6</v>
      </c>
      <c r="H3294">
        <f>MOD(D3294-1,6)+1</f>
        <v>2</v>
      </c>
      <c r="I3294">
        <f>37-D3294</f>
        <v>5</v>
      </c>
      <c r="J3294">
        <f>ABS(D3294-D3295)</f>
        <v>5</v>
      </c>
    </row>
    <row r="3295">
      <c r="A3295">
        <v>24276</v>
      </c>
      <c r="B3295" t="str">
        <v>2024-03-25</v>
      </c>
      <c r="C3295" t="str">
        <v>Afternoon</v>
      </c>
      <c r="D3295">
        <v>27</v>
      </c>
      <c r="E3295" t="str">
        <f>IF(MOD(D3295,2)=0,"EVEN","ODD")</f>
        <v>ODD</v>
      </c>
      <c r="F3295" t="str">
        <f>IF(D3295&lt;=18,"LOW (1-18)","HIGH (19-36)")</f>
        <v>HIGH (19-36)</v>
      </c>
      <c r="G3295">
        <f>INT((D3295-1)/6)+1</f>
        <v>5</v>
      </c>
      <c r="H3295">
        <f>MOD(D3295-1,6)+1</f>
        <v>3</v>
      </c>
      <c r="I3295">
        <f>37-D3295</f>
        <v>10</v>
      </c>
      <c r="J3295">
        <f>ABS(D3295-D3296)</f>
        <v>9</v>
      </c>
    </row>
    <row r="3296">
      <c r="A3296">
        <v>24275</v>
      </c>
      <c r="B3296" t="str">
        <v>2024-03-25</v>
      </c>
      <c r="C3296" t="str">
        <v>Midday</v>
      </c>
      <c r="D3296">
        <v>18</v>
      </c>
      <c r="E3296" t="str">
        <f>IF(MOD(D3296,2)=0,"EVEN","ODD")</f>
        <v>EVEN</v>
      </c>
      <c r="F3296" t="str">
        <f>IF(D3296&lt;=18,"LOW (1-18)","HIGH (19-36)")</f>
        <v>LOW (1-18)</v>
      </c>
      <c r="G3296">
        <f>INT((D3296-1)/6)+1</f>
        <v>3</v>
      </c>
      <c r="H3296">
        <f>MOD(D3296-1,6)+1</f>
        <v>6</v>
      </c>
      <c r="I3296">
        <f>37-D3296</f>
        <v>19</v>
      </c>
      <c r="J3296">
        <f>ABS(D3296-D3297)</f>
        <v>17</v>
      </c>
    </row>
    <row r="3297">
      <c r="A3297">
        <v>24274</v>
      </c>
      <c r="B3297" t="str">
        <v>2024-03-25</v>
      </c>
      <c r="C3297" t="str">
        <v>Morning</v>
      </c>
      <c r="D3297">
        <v>35</v>
      </c>
      <c r="E3297" t="str">
        <f>IF(MOD(D3297,2)=0,"EVEN","ODD")</f>
        <v>ODD</v>
      </c>
      <c r="F3297" t="str">
        <f>IF(D3297&lt;=18,"LOW (1-18)","HIGH (19-36)")</f>
        <v>HIGH (19-36)</v>
      </c>
      <c r="G3297">
        <f>INT((D3297-1)/6)+1</f>
        <v>6</v>
      </c>
      <c r="H3297">
        <f>MOD(D3297-1,6)+1</f>
        <v>5</v>
      </c>
      <c r="I3297">
        <f>37-D3297</f>
        <v>2</v>
      </c>
      <c r="J3297">
        <f>ABS(D3297-D3298)</f>
        <v>31</v>
      </c>
    </row>
    <row r="3298">
      <c r="A3298">
        <v>24273</v>
      </c>
      <c r="B3298" t="str">
        <v>2024-03-23</v>
      </c>
      <c r="C3298" t="str">
        <v>Evening</v>
      </c>
      <c r="D3298">
        <v>4</v>
      </c>
      <c r="E3298" t="str">
        <f>IF(MOD(D3298,2)=0,"EVEN","ODD")</f>
        <v>EVEN</v>
      </c>
      <c r="F3298" t="str">
        <f>IF(D3298&lt;=18,"LOW (1-18)","HIGH (19-36)")</f>
        <v>LOW (1-18)</v>
      </c>
      <c r="G3298">
        <f>INT((D3298-1)/6)+1</f>
        <v>1</v>
      </c>
      <c r="H3298">
        <f>MOD(D3298-1,6)+1</f>
        <v>4</v>
      </c>
      <c r="I3298">
        <f>37-D3298</f>
        <v>33</v>
      </c>
      <c r="J3298">
        <f>ABS(D3298-D3299)</f>
        <v>31</v>
      </c>
    </row>
    <row r="3299">
      <c r="A3299">
        <v>24272</v>
      </c>
      <c r="B3299" t="str">
        <v>2024-03-23</v>
      </c>
      <c r="C3299" t="str">
        <v>Afternoon</v>
      </c>
      <c r="D3299">
        <v>35</v>
      </c>
      <c r="E3299" t="str">
        <f>IF(MOD(D3299,2)=0,"EVEN","ODD")</f>
        <v>ODD</v>
      </c>
      <c r="F3299" t="str">
        <f>IF(D3299&lt;=18,"LOW (1-18)","HIGH (19-36)")</f>
        <v>HIGH (19-36)</v>
      </c>
      <c r="G3299">
        <f>INT((D3299-1)/6)+1</f>
        <v>6</v>
      </c>
      <c r="H3299">
        <f>MOD(D3299-1,6)+1</f>
        <v>5</v>
      </c>
      <c r="I3299">
        <f>37-D3299</f>
        <v>2</v>
      </c>
      <c r="J3299">
        <f>ABS(D3299-D3300)</f>
        <v>21</v>
      </c>
    </row>
    <row r="3300">
      <c r="A3300">
        <v>24271</v>
      </c>
      <c r="B3300" t="str">
        <v>2024-03-23</v>
      </c>
      <c r="C3300" t="str">
        <v>Midday</v>
      </c>
      <c r="D3300">
        <v>14</v>
      </c>
      <c r="E3300" t="str">
        <f>IF(MOD(D3300,2)=0,"EVEN","ODD")</f>
        <v>EVEN</v>
      </c>
      <c r="F3300" t="str">
        <f>IF(D3300&lt;=18,"LOW (1-18)","HIGH (19-36)")</f>
        <v>LOW (1-18)</v>
      </c>
      <c r="G3300">
        <f>INT((D3300-1)/6)+1</f>
        <v>3</v>
      </c>
      <c r="H3300">
        <f>MOD(D3300-1,6)+1</f>
        <v>2</v>
      </c>
      <c r="I3300">
        <f>37-D3300</f>
        <v>23</v>
      </c>
      <c r="J3300">
        <f>ABS(D3300-D3301)</f>
        <v>2</v>
      </c>
    </row>
    <row r="3301">
      <c r="A3301">
        <v>24270</v>
      </c>
      <c r="B3301" t="str">
        <v>2024-03-23</v>
      </c>
      <c r="C3301" t="str">
        <v>Morning</v>
      </c>
      <c r="D3301">
        <v>16</v>
      </c>
      <c r="E3301" t="str">
        <f>IF(MOD(D3301,2)=0,"EVEN","ODD")</f>
        <v>EVEN</v>
      </c>
      <c r="F3301" t="str">
        <f>IF(D3301&lt;=18,"LOW (1-18)","HIGH (19-36)")</f>
        <v>LOW (1-18)</v>
      </c>
      <c r="G3301">
        <f>INT((D3301-1)/6)+1</f>
        <v>3</v>
      </c>
      <c r="H3301">
        <f>MOD(D3301-1,6)+1</f>
        <v>4</v>
      </c>
      <c r="I3301">
        <f>37-D3301</f>
        <v>21</v>
      </c>
      <c r="J3301">
        <f>ABS(D3301-D3302)</f>
        <v>19</v>
      </c>
    </row>
    <row r="3302">
      <c r="A3302">
        <v>24269</v>
      </c>
      <c r="B3302" t="str">
        <v>2024-03-22</v>
      </c>
      <c r="C3302" t="str">
        <v>Evening</v>
      </c>
      <c r="D3302">
        <v>35</v>
      </c>
      <c r="E3302" t="str">
        <f>IF(MOD(D3302,2)=0,"EVEN","ODD")</f>
        <v>ODD</v>
      </c>
      <c r="F3302" t="str">
        <f>IF(D3302&lt;=18,"LOW (1-18)","HIGH (19-36)")</f>
        <v>HIGH (19-36)</v>
      </c>
      <c r="G3302">
        <f>INT((D3302-1)/6)+1</f>
        <v>6</v>
      </c>
      <c r="H3302">
        <f>MOD(D3302-1,6)+1</f>
        <v>5</v>
      </c>
      <c r="I3302">
        <f>37-D3302</f>
        <v>2</v>
      </c>
      <c r="J3302">
        <f>ABS(D3302-D3303)</f>
        <v>7</v>
      </c>
    </row>
    <row r="3303">
      <c r="A3303">
        <v>24268</v>
      </c>
      <c r="B3303" t="str">
        <v>2024-03-22</v>
      </c>
      <c r="C3303" t="str">
        <v>Afternoon</v>
      </c>
      <c r="D3303">
        <v>28</v>
      </c>
      <c r="E3303" t="str">
        <f>IF(MOD(D3303,2)=0,"EVEN","ODD")</f>
        <v>EVEN</v>
      </c>
      <c r="F3303" t="str">
        <f>IF(D3303&lt;=18,"LOW (1-18)","HIGH (19-36)")</f>
        <v>HIGH (19-36)</v>
      </c>
      <c r="G3303">
        <f>INT((D3303-1)/6)+1</f>
        <v>5</v>
      </c>
      <c r="H3303">
        <f>MOD(D3303-1,6)+1</f>
        <v>4</v>
      </c>
      <c r="I3303">
        <f>37-D3303</f>
        <v>9</v>
      </c>
      <c r="J3303">
        <f>ABS(D3303-D3304)</f>
        <v>23</v>
      </c>
    </row>
    <row r="3304">
      <c r="A3304">
        <v>24267</v>
      </c>
      <c r="B3304" t="str">
        <v>2024-03-22</v>
      </c>
      <c r="C3304" t="str">
        <v>Midday</v>
      </c>
      <c r="D3304">
        <v>5</v>
      </c>
      <c r="E3304" t="str">
        <f>IF(MOD(D3304,2)=0,"EVEN","ODD")</f>
        <v>ODD</v>
      </c>
      <c r="F3304" t="str">
        <f>IF(D3304&lt;=18,"LOW (1-18)","HIGH (19-36)")</f>
        <v>LOW (1-18)</v>
      </c>
      <c r="G3304">
        <f>INT((D3304-1)/6)+1</f>
        <v>1</v>
      </c>
      <c r="H3304">
        <f>MOD(D3304-1,6)+1</f>
        <v>5</v>
      </c>
      <c r="I3304">
        <f>37-D3304</f>
        <v>32</v>
      </c>
      <c r="J3304">
        <f>ABS(D3304-D3305)</f>
        <v>16</v>
      </c>
    </row>
    <row r="3305">
      <c r="A3305">
        <v>24266</v>
      </c>
      <c r="B3305" t="str">
        <v>2024-03-22</v>
      </c>
      <c r="C3305" t="str">
        <v>Morning</v>
      </c>
      <c r="D3305">
        <v>21</v>
      </c>
      <c r="E3305" t="str">
        <f>IF(MOD(D3305,2)=0,"EVEN","ODD")</f>
        <v>ODD</v>
      </c>
      <c r="F3305" t="str">
        <f>IF(D3305&lt;=18,"LOW (1-18)","HIGH (19-36)")</f>
        <v>HIGH (19-36)</v>
      </c>
      <c r="G3305">
        <f>INT((D3305-1)/6)+1</f>
        <v>4</v>
      </c>
      <c r="H3305">
        <f>MOD(D3305-1,6)+1</f>
        <v>3</v>
      </c>
      <c r="I3305">
        <f>37-D3305</f>
        <v>16</v>
      </c>
      <c r="J3305">
        <f>ABS(D3305-D3306)</f>
        <v>9</v>
      </c>
    </row>
    <row r="3306">
      <c r="A3306">
        <v>24265</v>
      </c>
      <c r="B3306" t="str">
        <v>2024-03-21</v>
      </c>
      <c r="C3306" t="str">
        <v>Evening</v>
      </c>
      <c r="D3306">
        <v>30</v>
      </c>
      <c r="E3306" t="str">
        <f>IF(MOD(D3306,2)=0,"EVEN","ODD")</f>
        <v>EVEN</v>
      </c>
      <c r="F3306" t="str">
        <f>IF(D3306&lt;=18,"LOW (1-18)","HIGH (19-36)")</f>
        <v>HIGH (19-36)</v>
      </c>
      <c r="G3306">
        <f>INT((D3306-1)/6)+1</f>
        <v>5</v>
      </c>
      <c r="H3306">
        <f>MOD(D3306-1,6)+1</f>
        <v>6</v>
      </c>
      <c r="I3306">
        <f>37-D3306</f>
        <v>7</v>
      </c>
      <c r="J3306">
        <f>ABS(D3306-D3307)</f>
        <v>16</v>
      </c>
    </row>
    <row r="3307">
      <c r="A3307">
        <v>24264</v>
      </c>
      <c r="B3307" t="str">
        <v>2024-03-21</v>
      </c>
      <c r="C3307" t="str">
        <v>Afternoon</v>
      </c>
      <c r="D3307">
        <v>14</v>
      </c>
      <c r="E3307" t="str">
        <f>IF(MOD(D3307,2)=0,"EVEN","ODD")</f>
        <v>EVEN</v>
      </c>
      <c r="F3307" t="str">
        <f>IF(D3307&lt;=18,"LOW (1-18)","HIGH (19-36)")</f>
        <v>LOW (1-18)</v>
      </c>
      <c r="G3307">
        <f>INT((D3307-1)/6)+1</f>
        <v>3</v>
      </c>
      <c r="H3307">
        <f>MOD(D3307-1,6)+1</f>
        <v>2</v>
      </c>
      <c r="I3307">
        <f>37-D3307</f>
        <v>23</v>
      </c>
      <c r="J3307">
        <f>ABS(D3307-D3308)</f>
        <v>17</v>
      </c>
    </row>
    <row r="3308">
      <c r="A3308">
        <v>24263</v>
      </c>
      <c r="B3308" t="str">
        <v>2024-03-21</v>
      </c>
      <c r="C3308" t="str">
        <v>Midday</v>
      </c>
      <c r="D3308">
        <v>31</v>
      </c>
      <c r="E3308" t="str">
        <f>IF(MOD(D3308,2)=0,"EVEN","ODD")</f>
        <v>ODD</v>
      </c>
      <c r="F3308" t="str">
        <f>IF(D3308&lt;=18,"LOW (1-18)","HIGH (19-36)")</f>
        <v>HIGH (19-36)</v>
      </c>
      <c r="G3308">
        <f>INT((D3308-1)/6)+1</f>
        <v>6</v>
      </c>
      <c r="H3308">
        <f>MOD(D3308-1,6)+1</f>
        <v>1</v>
      </c>
      <c r="I3308">
        <f>37-D3308</f>
        <v>6</v>
      </c>
      <c r="J3308">
        <f>ABS(D3308-D3309)</f>
        <v>20</v>
      </c>
    </row>
    <row r="3309">
      <c r="A3309">
        <v>24262</v>
      </c>
      <c r="B3309" t="str">
        <v>2024-03-21</v>
      </c>
      <c r="C3309" t="str">
        <v>Morning</v>
      </c>
      <c r="D3309">
        <v>11</v>
      </c>
      <c r="E3309" t="str">
        <f>IF(MOD(D3309,2)=0,"EVEN","ODD")</f>
        <v>ODD</v>
      </c>
      <c r="F3309" t="str">
        <f>IF(D3309&lt;=18,"LOW (1-18)","HIGH (19-36)")</f>
        <v>LOW (1-18)</v>
      </c>
      <c r="G3309">
        <f>INT((D3309-1)/6)+1</f>
        <v>2</v>
      </c>
      <c r="H3309">
        <f>MOD(D3309-1,6)+1</f>
        <v>5</v>
      </c>
      <c r="I3309">
        <f>37-D3309</f>
        <v>26</v>
      </c>
      <c r="J3309">
        <f>ABS(D3309-D3310)</f>
        <v>10</v>
      </c>
    </row>
    <row r="3310">
      <c r="A3310">
        <v>24261</v>
      </c>
      <c r="B3310" t="str">
        <v>2024-03-20</v>
      </c>
      <c r="C3310" t="str">
        <v>Evening</v>
      </c>
      <c r="D3310">
        <v>1</v>
      </c>
      <c r="E3310" t="str">
        <f>IF(MOD(D3310,2)=0,"EVEN","ODD")</f>
        <v>ODD</v>
      </c>
      <c r="F3310" t="str">
        <f>IF(D3310&lt;=18,"LOW (1-18)","HIGH (19-36)")</f>
        <v>LOW (1-18)</v>
      </c>
      <c r="G3310">
        <f>INT((D3310-1)/6)+1</f>
        <v>1</v>
      </c>
      <c r="H3310">
        <f>MOD(D3310-1,6)+1</f>
        <v>1</v>
      </c>
      <c r="I3310">
        <f>37-D3310</f>
        <v>36</v>
      </c>
      <c r="J3310">
        <f>ABS(D3310-D3311)</f>
        <v>20</v>
      </c>
    </row>
    <row r="3311">
      <c r="A3311">
        <v>24260</v>
      </c>
      <c r="B3311" t="str">
        <v>2024-03-20</v>
      </c>
      <c r="C3311" t="str">
        <v>Afternoon</v>
      </c>
      <c r="D3311">
        <v>21</v>
      </c>
      <c r="E3311" t="str">
        <f>IF(MOD(D3311,2)=0,"EVEN","ODD")</f>
        <v>ODD</v>
      </c>
      <c r="F3311" t="str">
        <f>IF(D3311&lt;=18,"LOW (1-18)","HIGH (19-36)")</f>
        <v>HIGH (19-36)</v>
      </c>
      <c r="G3311">
        <f>INT((D3311-1)/6)+1</f>
        <v>4</v>
      </c>
      <c r="H3311">
        <f>MOD(D3311-1,6)+1</f>
        <v>3</v>
      </c>
      <c r="I3311">
        <f>37-D3311</f>
        <v>16</v>
      </c>
      <c r="J3311">
        <f>ABS(D3311-D3312)</f>
        <v>14</v>
      </c>
    </row>
    <row r="3312">
      <c r="A3312">
        <v>24259</v>
      </c>
      <c r="B3312" t="str">
        <v>2024-03-20</v>
      </c>
      <c r="C3312" t="str">
        <v>Midday</v>
      </c>
      <c r="D3312">
        <v>35</v>
      </c>
      <c r="E3312" t="str">
        <f>IF(MOD(D3312,2)=0,"EVEN","ODD")</f>
        <v>ODD</v>
      </c>
      <c r="F3312" t="str">
        <f>IF(D3312&lt;=18,"LOW (1-18)","HIGH (19-36)")</f>
        <v>HIGH (19-36)</v>
      </c>
      <c r="G3312">
        <f>INT((D3312-1)/6)+1</f>
        <v>6</v>
      </c>
      <c r="H3312">
        <f>MOD(D3312-1,6)+1</f>
        <v>5</v>
      </c>
      <c r="I3312">
        <f>37-D3312</f>
        <v>2</v>
      </c>
      <c r="J3312">
        <f>ABS(D3312-D3313)</f>
        <v>1</v>
      </c>
    </row>
    <row r="3313">
      <c r="A3313">
        <v>24258</v>
      </c>
      <c r="B3313" t="str">
        <v>2024-03-20</v>
      </c>
      <c r="C3313" t="str">
        <v>Morning</v>
      </c>
      <c r="D3313">
        <v>36</v>
      </c>
      <c r="E3313" t="str">
        <f>IF(MOD(D3313,2)=0,"EVEN","ODD")</f>
        <v>EVEN</v>
      </c>
      <c r="F3313" t="str">
        <f>IF(D3313&lt;=18,"LOW (1-18)","HIGH (19-36)")</f>
        <v>HIGH (19-36)</v>
      </c>
      <c r="G3313">
        <f>INT((D3313-1)/6)+1</f>
        <v>6</v>
      </c>
      <c r="H3313">
        <f>MOD(D3313-1,6)+1</f>
        <v>6</v>
      </c>
      <c r="I3313">
        <f>37-D3313</f>
        <v>1</v>
      </c>
      <c r="J3313">
        <f>ABS(D3313-D3314)</f>
        <v>10</v>
      </c>
    </row>
    <row r="3314">
      <c r="A3314">
        <v>24257</v>
      </c>
      <c r="B3314" t="str">
        <v>2024-03-19</v>
      </c>
      <c r="C3314" t="str">
        <v>Evening</v>
      </c>
      <c r="D3314">
        <v>26</v>
      </c>
      <c r="E3314" t="str">
        <f>IF(MOD(D3314,2)=0,"EVEN","ODD")</f>
        <v>EVEN</v>
      </c>
      <c r="F3314" t="str">
        <f>IF(D3314&lt;=18,"LOW (1-18)","HIGH (19-36)")</f>
        <v>HIGH (19-36)</v>
      </c>
      <c r="G3314">
        <f>INT((D3314-1)/6)+1</f>
        <v>5</v>
      </c>
      <c r="H3314">
        <f>MOD(D3314-1,6)+1</f>
        <v>2</v>
      </c>
      <c r="I3314">
        <f>37-D3314</f>
        <v>11</v>
      </c>
      <c r="J3314">
        <f>ABS(D3314-D3315)</f>
        <v>0</v>
      </c>
    </row>
    <row r="3315">
      <c r="A3315">
        <v>24256</v>
      </c>
      <c r="B3315" t="str">
        <v>2024-03-19</v>
      </c>
      <c r="C3315" t="str">
        <v>Afternoon</v>
      </c>
      <c r="D3315">
        <v>26</v>
      </c>
      <c r="E3315" t="str">
        <f>IF(MOD(D3315,2)=0,"EVEN","ODD")</f>
        <v>EVEN</v>
      </c>
      <c r="F3315" t="str">
        <f>IF(D3315&lt;=18,"LOW (1-18)","HIGH (19-36)")</f>
        <v>HIGH (19-36)</v>
      </c>
      <c r="G3315">
        <f>INT((D3315-1)/6)+1</f>
        <v>5</v>
      </c>
      <c r="H3315">
        <f>MOD(D3315-1,6)+1</f>
        <v>2</v>
      </c>
      <c r="I3315">
        <f>37-D3315</f>
        <v>11</v>
      </c>
      <c r="J3315">
        <f>ABS(D3315-D3316)</f>
        <v>6</v>
      </c>
    </row>
    <row r="3316">
      <c r="A3316">
        <v>24255</v>
      </c>
      <c r="B3316" t="str">
        <v>2024-03-19</v>
      </c>
      <c r="C3316" t="str">
        <v>Midday</v>
      </c>
      <c r="D3316">
        <v>20</v>
      </c>
      <c r="E3316" t="str">
        <f>IF(MOD(D3316,2)=0,"EVEN","ODD")</f>
        <v>EVEN</v>
      </c>
      <c r="F3316" t="str">
        <f>IF(D3316&lt;=18,"LOW (1-18)","HIGH (19-36)")</f>
        <v>HIGH (19-36)</v>
      </c>
      <c r="G3316">
        <f>INT((D3316-1)/6)+1</f>
        <v>4</v>
      </c>
      <c r="H3316">
        <f>MOD(D3316-1,6)+1</f>
        <v>2</v>
      </c>
      <c r="I3316">
        <f>37-D3316</f>
        <v>17</v>
      </c>
      <c r="J3316">
        <f>ABS(D3316-D3317)</f>
        <v>15</v>
      </c>
    </row>
    <row r="3317">
      <c r="A3317">
        <v>24254</v>
      </c>
      <c r="B3317" t="str">
        <v>2024-03-19</v>
      </c>
      <c r="C3317" t="str">
        <v>Morning</v>
      </c>
      <c r="D3317">
        <v>35</v>
      </c>
      <c r="E3317" t="str">
        <f>IF(MOD(D3317,2)=0,"EVEN","ODD")</f>
        <v>ODD</v>
      </c>
      <c r="F3317" t="str">
        <f>IF(D3317&lt;=18,"LOW (1-18)","HIGH (19-36)")</f>
        <v>HIGH (19-36)</v>
      </c>
      <c r="G3317">
        <f>INT((D3317-1)/6)+1</f>
        <v>6</v>
      </c>
      <c r="H3317">
        <f>MOD(D3317-1,6)+1</f>
        <v>5</v>
      </c>
      <c r="I3317">
        <f>37-D3317</f>
        <v>2</v>
      </c>
      <c r="J3317">
        <f>ABS(D3317-D3318)</f>
        <v>34</v>
      </c>
    </row>
    <row r="3318">
      <c r="A3318">
        <v>24253</v>
      </c>
      <c r="B3318" t="str">
        <v>2024-03-18</v>
      </c>
      <c r="C3318" t="str">
        <v>Evening</v>
      </c>
      <c r="D3318">
        <v>1</v>
      </c>
      <c r="E3318" t="str">
        <f>IF(MOD(D3318,2)=0,"EVEN","ODD")</f>
        <v>ODD</v>
      </c>
      <c r="F3318" t="str">
        <f>IF(D3318&lt;=18,"LOW (1-18)","HIGH (19-36)")</f>
        <v>LOW (1-18)</v>
      </c>
      <c r="G3318">
        <f>INT((D3318-1)/6)+1</f>
        <v>1</v>
      </c>
      <c r="H3318">
        <f>MOD(D3318-1,6)+1</f>
        <v>1</v>
      </c>
      <c r="I3318">
        <f>37-D3318</f>
        <v>36</v>
      </c>
      <c r="J3318">
        <f>ABS(D3318-D3319)</f>
        <v>19</v>
      </c>
    </row>
    <row r="3319">
      <c r="A3319">
        <v>24252</v>
      </c>
      <c r="B3319" t="str">
        <v>2024-03-18</v>
      </c>
      <c r="C3319" t="str">
        <v>Afternoon</v>
      </c>
      <c r="D3319">
        <v>20</v>
      </c>
      <c r="E3319" t="str">
        <f>IF(MOD(D3319,2)=0,"EVEN","ODD")</f>
        <v>EVEN</v>
      </c>
      <c r="F3319" t="str">
        <f>IF(D3319&lt;=18,"LOW (1-18)","HIGH (19-36)")</f>
        <v>HIGH (19-36)</v>
      </c>
      <c r="G3319">
        <f>INT((D3319-1)/6)+1</f>
        <v>4</v>
      </c>
      <c r="H3319">
        <f>MOD(D3319-1,6)+1</f>
        <v>2</v>
      </c>
      <c r="I3319">
        <f>37-D3319</f>
        <v>17</v>
      </c>
      <c r="J3319">
        <f>ABS(D3319-D3320)</f>
        <v>5</v>
      </c>
    </row>
    <row r="3320">
      <c r="A3320">
        <v>24251</v>
      </c>
      <c r="B3320" t="str">
        <v>2024-03-18</v>
      </c>
      <c r="C3320" t="str">
        <v>Midday</v>
      </c>
      <c r="D3320">
        <v>15</v>
      </c>
      <c r="E3320" t="str">
        <f>IF(MOD(D3320,2)=0,"EVEN","ODD")</f>
        <v>ODD</v>
      </c>
      <c r="F3320" t="str">
        <f>IF(D3320&lt;=18,"LOW (1-18)","HIGH (19-36)")</f>
        <v>LOW (1-18)</v>
      </c>
      <c r="G3320">
        <f>INT((D3320-1)/6)+1</f>
        <v>3</v>
      </c>
      <c r="H3320">
        <f>MOD(D3320-1,6)+1</f>
        <v>3</v>
      </c>
      <c r="I3320">
        <f>37-D3320</f>
        <v>22</v>
      </c>
      <c r="J3320">
        <f>ABS(D3320-D3321)</f>
        <v>5</v>
      </c>
    </row>
    <row r="3321">
      <c r="A3321">
        <v>24250</v>
      </c>
      <c r="B3321" t="str">
        <v>2024-03-18</v>
      </c>
      <c r="C3321" t="str">
        <v>Morning</v>
      </c>
      <c r="D3321">
        <v>20</v>
      </c>
      <c r="E3321" t="str">
        <f>IF(MOD(D3321,2)=0,"EVEN","ODD")</f>
        <v>EVEN</v>
      </c>
      <c r="F3321" t="str">
        <f>IF(D3321&lt;=18,"LOW (1-18)","HIGH (19-36)")</f>
        <v>HIGH (19-36)</v>
      </c>
      <c r="G3321">
        <f>INT((D3321-1)/6)+1</f>
        <v>4</v>
      </c>
      <c r="H3321">
        <f>MOD(D3321-1,6)+1</f>
        <v>2</v>
      </c>
      <c r="I3321">
        <f>37-D3321</f>
        <v>17</v>
      </c>
      <c r="J3321">
        <f>ABS(D3321-D3322)</f>
        <v>2</v>
      </c>
    </row>
    <row r="3322">
      <c r="A3322">
        <v>24249</v>
      </c>
      <c r="B3322" t="str">
        <v>2024-03-16</v>
      </c>
      <c r="C3322" t="str">
        <v>Evening</v>
      </c>
      <c r="D3322">
        <v>22</v>
      </c>
      <c r="E3322" t="str">
        <f>IF(MOD(D3322,2)=0,"EVEN","ODD")</f>
        <v>EVEN</v>
      </c>
      <c r="F3322" t="str">
        <f>IF(D3322&lt;=18,"LOW (1-18)","HIGH (19-36)")</f>
        <v>HIGH (19-36)</v>
      </c>
      <c r="G3322">
        <f>INT((D3322-1)/6)+1</f>
        <v>4</v>
      </c>
      <c r="H3322">
        <f>MOD(D3322-1,6)+1</f>
        <v>4</v>
      </c>
      <c r="I3322">
        <f>37-D3322</f>
        <v>15</v>
      </c>
      <c r="J3322">
        <f>ABS(D3322-D3323)</f>
        <v>9</v>
      </c>
    </row>
    <row r="3323">
      <c r="A3323">
        <v>24248</v>
      </c>
      <c r="B3323" t="str">
        <v>2024-03-16</v>
      </c>
      <c r="C3323" t="str">
        <v>Afternoon</v>
      </c>
      <c r="D3323">
        <v>31</v>
      </c>
      <c r="E3323" t="str">
        <f>IF(MOD(D3323,2)=0,"EVEN","ODD")</f>
        <v>ODD</v>
      </c>
      <c r="F3323" t="str">
        <f>IF(D3323&lt;=18,"LOW (1-18)","HIGH (19-36)")</f>
        <v>HIGH (19-36)</v>
      </c>
      <c r="G3323">
        <f>INT((D3323-1)/6)+1</f>
        <v>6</v>
      </c>
      <c r="H3323">
        <f>MOD(D3323-1,6)+1</f>
        <v>1</v>
      </c>
      <c r="I3323">
        <f>37-D3323</f>
        <v>6</v>
      </c>
      <c r="J3323">
        <f>ABS(D3323-D3324)</f>
        <v>15</v>
      </c>
    </row>
    <row r="3324">
      <c r="A3324">
        <v>24247</v>
      </c>
      <c r="B3324" t="str">
        <v>2024-03-16</v>
      </c>
      <c r="C3324" t="str">
        <v>Midday</v>
      </c>
      <c r="D3324">
        <v>16</v>
      </c>
      <c r="E3324" t="str">
        <f>IF(MOD(D3324,2)=0,"EVEN","ODD")</f>
        <v>EVEN</v>
      </c>
      <c r="F3324" t="str">
        <f>IF(D3324&lt;=18,"LOW (1-18)","HIGH (19-36)")</f>
        <v>LOW (1-18)</v>
      </c>
      <c r="G3324">
        <f>INT((D3324-1)/6)+1</f>
        <v>3</v>
      </c>
      <c r="H3324">
        <f>MOD(D3324-1,6)+1</f>
        <v>4</v>
      </c>
      <c r="I3324">
        <f>37-D3324</f>
        <v>21</v>
      </c>
      <c r="J3324">
        <f>ABS(D3324-D3325)</f>
        <v>4</v>
      </c>
    </row>
    <row r="3325">
      <c r="A3325">
        <v>24246</v>
      </c>
      <c r="B3325" t="str">
        <v>2024-03-16</v>
      </c>
      <c r="C3325" t="str">
        <v>Morning</v>
      </c>
      <c r="D3325">
        <v>12</v>
      </c>
      <c r="E3325" t="str">
        <f>IF(MOD(D3325,2)=0,"EVEN","ODD")</f>
        <v>EVEN</v>
      </c>
      <c r="F3325" t="str">
        <f>IF(D3325&lt;=18,"LOW (1-18)","HIGH (19-36)")</f>
        <v>LOW (1-18)</v>
      </c>
      <c r="G3325">
        <f>INT((D3325-1)/6)+1</f>
        <v>2</v>
      </c>
      <c r="H3325">
        <f>MOD(D3325-1,6)+1</f>
        <v>6</v>
      </c>
      <c r="I3325">
        <f>37-D3325</f>
        <v>25</v>
      </c>
      <c r="J3325">
        <f>ABS(D3325-D3326)</f>
        <v>1</v>
      </c>
    </row>
    <row r="3326">
      <c r="A3326">
        <v>24245</v>
      </c>
      <c r="B3326" t="str">
        <v>2024-03-15</v>
      </c>
      <c r="C3326" t="str">
        <v>Evening</v>
      </c>
      <c r="D3326">
        <v>11</v>
      </c>
      <c r="E3326" t="str">
        <f>IF(MOD(D3326,2)=0,"EVEN","ODD")</f>
        <v>ODD</v>
      </c>
      <c r="F3326" t="str">
        <f>IF(D3326&lt;=18,"LOW (1-18)","HIGH (19-36)")</f>
        <v>LOW (1-18)</v>
      </c>
      <c r="G3326">
        <f>INT((D3326-1)/6)+1</f>
        <v>2</v>
      </c>
      <c r="H3326">
        <f>MOD(D3326-1,6)+1</f>
        <v>5</v>
      </c>
      <c r="I3326">
        <f>37-D3326</f>
        <v>26</v>
      </c>
      <c r="J3326">
        <f>ABS(D3326-D3327)</f>
        <v>23</v>
      </c>
    </row>
    <row r="3327">
      <c r="A3327">
        <v>24244</v>
      </c>
      <c r="B3327" t="str">
        <v>2024-03-15</v>
      </c>
      <c r="C3327" t="str">
        <v>Afternoon</v>
      </c>
      <c r="D3327">
        <v>34</v>
      </c>
      <c r="E3327" t="str">
        <f>IF(MOD(D3327,2)=0,"EVEN","ODD")</f>
        <v>EVEN</v>
      </c>
      <c r="F3327" t="str">
        <f>IF(D3327&lt;=18,"LOW (1-18)","HIGH (19-36)")</f>
        <v>HIGH (19-36)</v>
      </c>
      <c r="G3327">
        <f>INT((D3327-1)/6)+1</f>
        <v>6</v>
      </c>
      <c r="H3327">
        <f>MOD(D3327-1,6)+1</f>
        <v>4</v>
      </c>
      <c r="I3327">
        <f>37-D3327</f>
        <v>3</v>
      </c>
      <c r="J3327">
        <f>ABS(D3327-D3328)</f>
        <v>1</v>
      </c>
    </row>
    <row r="3328">
      <c r="A3328">
        <v>24243</v>
      </c>
      <c r="B3328" t="str">
        <v>2024-03-15</v>
      </c>
      <c r="C3328" t="str">
        <v>Midday</v>
      </c>
      <c r="D3328">
        <v>35</v>
      </c>
      <c r="E3328" t="str">
        <f>IF(MOD(D3328,2)=0,"EVEN","ODD")</f>
        <v>ODD</v>
      </c>
      <c r="F3328" t="str">
        <f>IF(D3328&lt;=18,"LOW (1-18)","HIGH (19-36)")</f>
        <v>HIGH (19-36)</v>
      </c>
      <c r="G3328">
        <f>INT((D3328-1)/6)+1</f>
        <v>6</v>
      </c>
      <c r="H3328">
        <f>MOD(D3328-1,6)+1</f>
        <v>5</v>
      </c>
      <c r="I3328">
        <f>37-D3328</f>
        <v>2</v>
      </c>
      <c r="J3328">
        <f>ABS(D3328-D3329)</f>
        <v>0</v>
      </c>
    </row>
    <row r="3329">
      <c r="A3329">
        <v>24242</v>
      </c>
      <c r="B3329" t="str">
        <v>2024-03-15</v>
      </c>
      <c r="C3329" t="str">
        <v>Morning</v>
      </c>
      <c r="D3329">
        <v>35</v>
      </c>
      <c r="E3329" t="str">
        <f>IF(MOD(D3329,2)=0,"EVEN","ODD")</f>
        <v>ODD</v>
      </c>
      <c r="F3329" t="str">
        <f>IF(D3329&lt;=18,"LOW (1-18)","HIGH (19-36)")</f>
        <v>HIGH (19-36)</v>
      </c>
      <c r="G3329">
        <f>INT((D3329-1)/6)+1</f>
        <v>6</v>
      </c>
      <c r="H3329">
        <f>MOD(D3329-1,6)+1</f>
        <v>5</v>
      </c>
      <c r="I3329">
        <f>37-D3329</f>
        <v>2</v>
      </c>
      <c r="J3329">
        <f>ABS(D3329-D3330)</f>
        <v>8</v>
      </c>
    </row>
    <row r="3330">
      <c r="A3330">
        <v>24241</v>
      </c>
      <c r="B3330" t="str">
        <v>2024-03-14</v>
      </c>
      <c r="C3330" t="str">
        <v>Evening</v>
      </c>
      <c r="D3330">
        <v>27</v>
      </c>
      <c r="E3330" t="str">
        <f>IF(MOD(D3330,2)=0,"EVEN","ODD")</f>
        <v>ODD</v>
      </c>
      <c r="F3330" t="str">
        <f>IF(D3330&lt;=18,"LOW (1-18)","HIGH (19-36)")</f>
        <v>HIGH (19-36)</v>
      </c>
      <c r="G3330">
        <f>INT((D3330-1)/6)+1</f>
        <v>5</v>
      </c>
      <c r="H3330">
        <f>MOD(D3330-1,6)+1</f>
        <v>3</v>
      </c>
      <c r="I3330">
        <f>37-D3330</f>
        <v>10</v>
      </c>
      <c r="J3330">
        <f>ABS(D3330-D3331)</f>
        <v>2</v>
      </c>
    </row>
    <row r="3331">
      <c r="A3331">
        <v>24240</v>
      </c>
      <c r="B3331" t="str">
        <v>2024-03-14</v>
      </c>
      <c r="C3331" t="str">
        <v>Afternoon</v>
      </c>
      <c r="D3331">
        <v>29</v>
      </c>
      <c r="E3331" t="str">
        <f>IF(MOD(D3331,2)=0,"EVEN","ODD")</f>
        <v>ODD</v>
      </c>
      <c r="F3331" t="str">
        <f>IF(D3331&lt;=18,"LOW (1-18)","HIGH (19-36)")</f>
        <v>HIGH (19-36)</v>
      </c>
      <c r="G3331">
        <f>INT((D3331-1)/6)+1</f>
        <v>5</v>
      </c>
      <c r="H3331">
        <f>MOD(D3331-1,6)+1</f>
        <v>5</v>
      </c>
      <c r="I3331">
        <f>37-D3331</f>
        <v>8</v>
      </c>
      <c r="J3331">
        <f>ABS(D3331-D3332)</f>
        <v>3</v>
      </c>
    </row>
    <row r="3332">
      <c r="A3332">
        <v>24239</v>
      </c>
      <c r="B3332" t="str">
        <v>2024-03-14</v>
      </c>
      <c r="C3332" t="str">
        <v>Midday</v>
      </c>
      <c r="D3332">
        <v>32</v>
      </c>
      <c r="E3332" t="str">
        <f>IF(MOD(D3332,2)=0,"EVEN","ODD")</f>
        <v>EVEN</v>
      </c>
      <c r="F3332" t="str">
        <f>IF(D3332&lt;=18,"LOW (1-18)","HIGH (19-36)")</f>
        <v>HIGH (19-36)</v>
      </c>
      <c r="G3332">
        <f>INT((D3332-1)/6)+1</f>
        <v>6</v>
      </c>
      <c r="H3332">
        <f>MOD(D3332-1,6)+1</f>
        <v>2</v>
      </c>
      <c r="I3332">
        <f>37-D3332</f>
        <v>5</v>
      </c>
      <c r="J3332">
        <f>ABS(D3332-D3333)</f>
        <v>21</v>
      </c>
    </row>
    <row r="3333">
      <c r="A3333">
        <v>24238</v>
      </c>
      <c r="B3333" t="str">
        <v>2024-03-14</v>
      </c>
      <c r="C3333" t="str">
        <v>Morning</v>
      </c>
      <c r="D3333">
        <v>11</v>
      </c>
      <c r="E3333" t="str">
        <f>IF(MOD(D3333,2)=0,"EVEN","ODD")</f>
        <v>ODD</v>
      </c>
      <c r="F3333" t="str">
        <f>IF(D3333&lt;=18,"LOW (1-18)","HIGH (19-36)")</f>
        <v>LOW (1-18)</v>
      </c>
      <c r="G3333">
        <f>INT((D3333-1)/6)+1</f>
        <v>2</v>
      </c>
      <c r="H3333">
        <f>MOD(D3333-1,6)+1</f>
        <v>5</v>
      </c>
      <c r="I3333">
        <f>37-D3333</f>
        <v>26</v>
      </c>
      <c r="J3333">
        <f>ABS(D3333-D3334)</f>
        <v>7</v>
      </c>
    </row>
    <row r="3334">
      <c r="A3334">
        <v>24237</v>
      </c>
      <c r="B3334" t="str">
        <v>2024-03-13</v>
      </c>
      <c r="C3334" t="str">
        <v>Evening</v>
      </c>
      <c r="D3334">
        <v>18</v>
      </c>
      <c r="E3334" t="str">
        <f>IF(MOD(D3334,2)=0,"EVEN","ODD")</f>
        <v>EVEN</v>
      </c>
      <c r="F3334" t="str">
        <f>IF(D3334&lt;=18,"LOW (1-18)","HIGH (19-36)")</f>
        <v>LOW (1-18)</v>
      </c>
      <c r="G3334">
        <f>INT((D3334-1)/6)+1</f>
        <v>3</v>
      </c>
      <c r="H3334">
        <f>MOD(D3334-1,6)+1</f>
        <v>6</v>
      </c>
      <c r="I3334">
        <f>37-D3334</f>
        <v>19</v>
      </c>
      <c r="J3334">
        <f>ABS(D3334-D3335)</f>
        <v>6</v>
      </c>
    </row>
    <row r="3335">
      <c r="A3335">
        <v>24236</v>
      </c>
      <c r="B3335" t="str">
        <v>2024-03-13</v>
      </c>
      <c r="C3335" t="str">
        <v>Afternoon</v>
      </c>
      <c r="D3335">
        <v>12</v>
      </c>
      <c r="E3335" t="str">
        <f>IF(MOD(D3335,2)=0,"EVEN","ODD")</f>
        <v>EVEN</v>
      </c>
      <c r="F3335" t="str">
        <f>IF(D3335&lt;=18,"LOW (1-18)","HIGH (19-36)")</f>
        <v>LOW (1-18)</v>
      </c>
      <c r="G3335">
        <f>INT((D3335-1)/6)+1</f>
        <v>2</v>
      </c>
      <c r="H3335">
        <f>MOD(D3335-1,6)+1</f>
        <v>6</v>
      </c>
      <c r="I3335">
        <f>37-D3335</f>
        <v>25</v>
      </c>
      <c r="J3335">
        <f>ABS(D3335-D3336)</f>
        <v>5</v>
      </c>
    </row>
    <row r="3336">
      <c r="A3336">
        <v>24235</v>
      </c>
      <c r="B3336" t="str">
        <v>2024-03-13</v>
      </c>
      <c r="C3336" t="str">
        <v>Midday</v>
      </c>
      <c r="D3336">
        <v>7</v>
      </c>
      <c r="E3336" t="str">
        <f>IF(MOD(D3336,2)=0,"EVEN","ODD")</f>
        <v>ODD</v>
      </c>
      <c r="F3336" t="str">
        <f>IF(D3336&lt;=18,"LOW (1-18)","HIGH (19-36)")</f>
        <v>LOW (1-18)</v>
      </c>
      <c r="G3336">
        <f>INT((D3336-1)/6)+1</f>
        <v>2</v>
      </c>
      <c r="H3336">
        <f>MOD(D3336-1,6)+1</f>
        <v>1</v>
      </c>
      <c r="I3336">
        <f>37-D3336</f>
        <v>30</v>
      </c>
      <c r="J3336">
        <f>ABS(D3336-D3337)</f>
        <v>14</v>
      </c>
    </row>
    <row r="3337">
      <c r="A3337">
        <v>24234</v>
      </c>
      <c r="B3337" t="str">
        <v>2024-03-13</v>
      </c>
      <c r="C3337" t="str">
        <v>Morning</v>
      </c>
      <c r="D3337">
        <v>21</v>
      </c>
      <c r="E3337" t="str">
        <f>IF(MOD(D3337,2)=0,"EVEN","ODD")</f>
        <v>ODD</v>
      </c>
      <c r="F3337" t="str">
        <f>IF(D3337&lt;=18,"LOW (1-18)","HIGH (19-36)")</f>
        <v>HIGH (19-36)</v>
      </c>
      <c r="G3337">
        <f>INT((D3337-1)/6)+1</f>
        <v>4</v>
      </c>
      <c r="H3337">
        <f>MOD(D3337-1,6)+1</f>
        <v>3</v>
      </c>
      <c r="I3337">
        <f>37-D3337</f>
        <v>16</v>
      </c>
      <c r="J3337">
        <f>ABS(D3337-D3338)</f>
        <v>0</v>
      </c>
    </row>
    <row r="3338">
      <c r="A3338">
        <v>24233</v>
      </c>
      <c r="B3338" t="str">
        <v>2024-03-12</v>
      </c>
      <c r="C3338" t="str">
        <v>Evening</v>
      </c>
      <c r="D3338">
        <v>21</v>
      </c>
      <c r="E3338" t="str">
        <f>IF(MOD(D3338,2)=0,"EVEN","ODD")</f>
        <v>ODD</v>
      </c>
      <c r="F3338" t="str">
        <f>IF(D3338&lt;=18,"LOW (1-18)","HIGH (19-36)")</f>
        <v>HIGH (19-36)</v>
      </c>
      <c r="G3338">
        <f>INT((D3338-1)/6)+1</f>
        <v>4</v>
      </c>
      <c r="H3338">
        <f>MOD(D3338-1,6)+1</f>
        <v>3</v>
      </c>
      <c r="I3338">
        <f>37-D3338</f>
        <v>16</v>
      </c>
      <c r="J3338">
        <f>ABS(D3338-D3339)</f>
        <v>0</v>
      </c>
    </row>
    <row r="3339">
      <c r="A3339">
        <v>24232</v>
      </c>
      <c r="B3339" t="str">
        <v>2024-03-12</v>
      </c>
      <c r="C3339" t="str">
        <v>Afternoon</v>
      </c>
      <c r="D3339">
        <v>21</v>
      </c>
      <c r="E3339" t="str">
        <f>IF(MOD(D3339,2)=0,"EVEN","ODD")</f>
        <v>ODD</v>
      </c>
      <c r="F3339" t="str">
        <f>IF(D3339&lt;=18,"LOW (1-18)","HIGH (19-36)")</f>
        <v>HIGH (19-36)</v>
      </c>
      <c r="G3339">
        <f>INT((D3339-1)/6)+1</f>
        <v>4</v>
      </c>
      <c r="H3339">
        <f>MOD(D3339-1,6)+1</f>
        <v>3</v>
      </c>
      <c r="I3339">
        <f>37-D3339</f>
        <v>16</v>
      </c>
      <c r="J3339">
        <f>ABS(D3339-D3340)</f>
        <v>16</v>
      </c>
    </row>
    <row r="3340">
      <c r="A3340">
        <v>24231</v>
      </c>
      <c r="B3340" t="str">
        <v>2024-03-12</v>
      </c>
      <c r="C3340" t="str">
        <v>Midday</v>
      </c>
      <c r="D3340">
        <v>5</v>
      </c>
      <c r="E3340" t="str">
        <f>IF(MOD(D3340,2)=0,"EVEN","ODD")</f>
        <v>ODD</v>
      </c>
      <c r="F3340" t="str">
        <f>IF(D3340&lt;=18,"LOW (1-18)","HIGH (19-36)")</f>
        <v>LOW (1-18)</v>
      </c>
      <c r="G3340">
        <f>INT((D3340-1)/6)+1</f>
        <v>1</v>
      </c>
      <c r="H3340">
        <f>MOD(D3340-1,6)+1</f>
        <v>5</v>
      </c>
      <c r="I3340">
        <f>37-D3340</f>
        <v>32</v>
      </c>
      <c r="J3340">
        <f>ABS(D3340-D3341)</f>
        <v>15</v>
      </c>
    </row>
    <row r="3341">
      <c r="A3341">
        <v>24230</v>
      </c>
      <c r="B3341" t="str">
        <v>2024-03-12</v>
      </c>
      <c r="C3341" t="str">
        <v>Morning</v>
      </c>
      <c r="D3341">
        <v>20</v>
      </c>
      <c r="E3341" t="str">
        <f>IF(MOD(D3341,2)=0,"EVEN","ODD")</f>
        <v>EVEN</v>
      </c>
      <c r="F3341" t="str">
        <f>IF(D3341&lt;=18,"LOW (1-18)","HIGH (19-36)")</f>
        <v>HIGH (19-36)</v>
      </c>
      <c r="G3341">
        <f>INT((D3341-1)/6)+1</f>
        <v>4</v>
      </c>
      <c r="H3341">
        <f>MOD(D3341-1,6)+1</f>
        <v>2</v>
      </c>
      <c r="I3341">
        <f>37-D3341</f>
        <v>17</v>
      </c>
      <c r="J3341">
        <f>ABS(D3341-D3342)</f>
        <v>19</v>
      </c>
    </row>
    <row r="3342">
      <c r="A3342">
        <v>24229</v>
      </c>
      <c r="B3342" t="str">
        <v>2024-03-11</v>
      </c>
      <c r="C3342" t="str">
        <v>Evening</v>
      </c>
      <c r="D3342">
        <v>1</v>
      </c>
      <c r="E3342" t="str">
        <f>IF(MOD(D3342,2)=0,"EVEN","ODD")</f>
        <v>ODD</v>
      </c>
      <c r="F3342" t="str">
        <f>IF(D3342&lt;=18,"LOW (1-18)","HIGH (19-36)")</f>
        <v>LOW (1-18)</v>
      </c>
      <c r="G3342">
        <f>INT((D3342-1)/6)+1</f>
        <v>1</v>
      </c>
      <c r="H3342">
        <f>MOD(D3342-1,6)+1</f>
        <v>1</v>
      </c>
      <c r="I3342">
        <f>37-D3342</f>
        <v>36</v>
      </c>
      <c r="J3342">
        <f>ABS(D3342-D3343)</f>
        <v>4</v>
      </c>
    </row>
    <row r="3343">
      <c r="A3343">
        <v>24228</v>
      </c>
      <c r="B3343" t="str">
        <v>2024-03-11</v>
      </c>
      <c r="C3343" t="str">
        <v>Afternoon</v>
      </c>
      <c r="D3343">
        <v>5</v>
      </c>
      <c r="E3343" t="str">
        <f>IF(MOD(D3343,2)=0,"EVEN","ODD")</f>
        <v>ODD</v>
      </c>
      <c r="F3343" t="str">
        <f>IF(D3343&lt;=18,"LOW (1-18)","HIGH (19-36)")</f>
        <v>LOW (1-18)</v>
      </c>
      <c r="G3343">
        <f>INT((D3343-1)/6)+1</f>
        <v>1</v>
      </c>
      <c r="H3343">
        <f>MOD(D3343-1,6)+1</f>
        <v>5</v>
      </c>
      <c r="I3343">
        <f>37-D3343</f>
        <v>32</v>
      </c>
      <c r="J3343">
        <f>ABS(D3343-D3344)</f>
        <v>24</v>
      </c>
    </row>
    <row r="3344">
      <c r="A3344">
        <v>24227</v>
      </c>
      <c r="B3344" t="str">
        <v>2024-03-11</v>
      </c>
      <c r="C3344" t="str">
        <v>Midday</v>
      </c>
      <c r="D3344">
        <v>29</v>
      </c>
      <c r="E3344" t="str">
        <f>IF(MOD(D3344,2)=0,"EVEN","ODD")</f>
        <v>ODD</v>
      </c>
      <c r="F3344" t="str">
        <f>IF(D3344&lt;=18,"LOW (1-18)","HIGH (19-36)")</f>
        <v>HIGH (19-36)</v>
      </c>
      <c r="G3344">
        <f>INT((D3344-1)/6)+1</f>
        <v>5</v>
      </c>
      <c r="H3344">
        <f>MOD(D3344-1,6)+1</f>
        <v>5</v>
      </c>
      <c r="I3344">
        <f>37-D3344</f>
        <v>8</v>
      </c>
      <c r="J3344">
        <f>ABS(D3344-D3345)</f>
        <v>5</v>
      </c>
    </row>
    <row r="3345">
      <c r="A3345">
        <v>24226</v>
      </c>
      <c r="B3345" t="str">
        <v>2024-03-11</v>
      </c>
      <c r="C3345" t="str">
        <v>Morning</v>
      </c>
      <c r="D3345">
        <v>24</v>
      </c>
      <c r="E3345" t="str">
        <f>IF(MOD(D3345,2)=0,"EVEN","ODD")</f>
        <v>EVEN</v>
      </c>
      <c r="F3345" t="str">
        <f>IF(D3345&lt;=18,"LOW (1-18)","HIGH (19-36)")</f>
        <v>HIGH (19-36)</v>
      </c>
      <c r="G3345">
        <f>INT((D3345-1)/6)+1</f>
        <v>4</v>
      </c>
      <c r="H3345">
        <f>MOD(D3345-1,6)+1</f>
        <v>6</v>
      </c>
      <c r="I3345">
        <f>37-D3345</f>
        <v>13</v>
      </c>
      <c r="J3345">
        <f>ABS(D3345-D3346)</f>
        <v>14</v>
      </c>
    </row>
    <row r="3346">
      <c r="A3346">
        <v>24225</v>
      </c>
      <c r="B3346" t="str">
        <v>2024-03-09</v>
      </c>
      <c r="C3346" t="str">
        <v>Evening</v>
      </c>
      <c r="D3346">
        <v>10</v>
      </c>
      <c r="E3346" t="str">
        <f>IF(MOD(D3346,2)=0,"EVEN","ODD")</f>
        <v>EVEN</v>
      </c>
      <c r="F3346" t="str">
        <f>IF(D3346&lt;=18,"LOW (1-18)","HIGH (19-36)")</f>
        <v>LOW (1-18)</v>
      </c>
      <c r="G3346">
        <f>INT((D3346-1)/6)+1</f>
        <v>2</v>
      </c>
      <c r="H3346">
        <f>MOD(D3346-1,6)+1</f>
        <v>4</v>
      </c>
      <c r="I3346">
        <f>37-D3346</f>
        <v>27</v>
      </c>
      <c r="J3346">
        <f>ABS(D3346-D3347)</f>
        <v>11</v>
      </c>
    </row>
    <row r="3347">
      <c r="A3347">
        <v>24224</v>
      </c>
      <c r="B3347" t="str">
        <v>2024-03-09</v>
      </c>
      <c r="C3347" t="str">
        <v>Afternoon</v>
      </c>
      <c r="D3347">
        <v>21</v>
      </c>
      <c r="E3347" t="str">
        <f>IF(MOD(D3347,2)=0,"EVEN","ODD")</f>
        <v>ODD</v>
      </c>
      <c r="F3347" t="str">
        <f>IF(D3347&lt;=18,"LOW (1-18)","HIGH (19-36)")</f>
        <v>HIGH (19-36)</v>
      </c>
      <c r="G3347">
        <f>INT((D3347-1)/6)+1</f>
        <v>4</v>
      </c>
      <c r="H3347">
        <f>MOD(D3347-1,6)+1</f>
        <v>3</v>
      </c>
      <c r="I3347">
        <f>37-D3347</f>
        <v>16</v>
      </c>
      <c r="J3347">
        <f>ABS(D3347-D3348)</f>
        <v>10</v>
      </c>
    </row>
    <row r="3348">
      <c r="A3348">
        <v>24223</v>
      </c>
      <c r="B3348" t="str">
        <v>2024-03-09</v>
      </c>
      <c r="C3348" t="str">
        <v>Midday</v>
      </c>
      <c r="D3348">
        <v>11</v>
      </c>
      <c r="E3348" t="str">
        <f>IF(MOD(D3348,2)=0,"EVEN","ODD")</f>
        <v>ODD</v>
      </c>
      <c r="F3348" t="str">
        <f>IF(D3348&lt;=18,"LOW (1-18)","HIGH (19-36)")</f>
        <v>LOW (1-18)</v>
      </c>
      <c r="G3348">
        <f>INT((D3348-1)/6)+1</f>
        <v>2</v>
      </c>
      <c r="H3348">
        <f>MOD(D3348-1,6)+1</f>
        <v>5</v>
      </c>
      <c r="I3348">
        <f>37-D3348</f>
        <v>26</v>
      </c>
      <c r="J3348">
        <f>ABS(D3348-D3349)</f>
        <v>23</v>
      </c>
    </row>
    <row r="3349">
      <c r="A3349">
        <v>24222</v>
      </c>
      <c r="B3349" t="str">
        <v>2024-03-09</v>
      </c>
      <c r="C3349" t="str">
        <v>Morning</v>
      </c>
      <c r="D3349">
        <v>34</v>
      </c>
      <c r="E3349" t="str">
        <f>IF(MOD(D3349,2)=0,"EVEN","ODD")</f>
        <v>EVEN</v>
      </c>
      <c r="F3349" t="str">
        <f>IF(D3349&lt;=18,"LOW (1-18)","HIGH (19-36)")</f>
        <v>HIGH (19-36)</v>
      </c>
      <c r="G3349">
        <f>INT((D3349-1)/6)+1</f>
        <v>6</v>
      </c>
      <c r="H3349">
        <f>MOD(D3349-1,6)+1</f>
        <v>4</v>
      </c>
      <c r="I3349">
        <f>37-D3349</f>
        <v>3</v>
      </c>
      <c r="J3349">
        <f>ABS(D3349-D3350)</f>
        <v>15</v>
      </c>
    </row>
    <row r="3350">
      <c r="A3350">
        <v>24221</v>
      </c>
      <c r="B3350" t="str">
        <v>2024-03-08</v>
      </c>
      <c r="C3350" t="str">
        <v>Evening</v>
      </c>
      <c r="D3350">
        <v>19</v>
      </c>
      <c r="E3350" t="str">
        <f>IF(MOD(D3350,2)=0,"EVEN","ODD")</f>
        <v>ODD</v>
      </c>
      <c r="F3350" t="str">
        <f>IF(D3350&lt;=18,"LOW (1-18)","HIGH (19-36)")</f>
        <v>HIGH (19-36)</v>
      </c>
      <c r="G3350">
        <f>INT((D3350-1)/6)+1</f>
        <v>4</v>
      </c>
      <c r="H3350">
        <f>MOD(D3350-1,6)+1</f>
        <v>1</v>
      </c>
      <c r="I3350">
        <f>37-D3350</f>
        <v>18</v>
      </c>
      <c r="J3350">
        <f>ABS(D3350-D3351)</f>
        <v>7</v>
      </c>
    </row>
    <row r="3351">
      <c r="A3351">
        <v>24220</v>
      </c>
      <c r="B3351" t="str">
        <v>2024-03-08</v>
      </c>
      <c r="C3351" t="str">
        <v>Afternoon</v>
      </c>
      <c r="D3351">
        <v>26</v>
      </c>
      <c r="E3351" t="str">
        <f>IF(MOD(D3351,2)=0,"EVEN","ODD")</f>
        <v>EVEN</v>
      </c>
      <c r="F3351" t="str">
        <f>IF(D3351&lt;=18,"LOW (1-18)","HIGH (19-36)")</f>
        <v>HIGH (19-36)</v>
      </c>
      <c r="G3351">
        <f>INT((D3351-1)/6)+1</f>
        <v>5</v>
      </c>
      <c r="H3351">
        <f>MOD(D3351-1,6)+1</f>
        <v>2</v>
      </c>
      <c r="I3351">
        <f>37-D3351</f>
        <v>11</v>
      </c>
      <c r="J3351">
        <f>ABS(D3351-D3352)</f>
        <v>17</v>
      </c>
    </row>
    <row r="3352">
      <c r="A3352">
        <v>24219</v>
      </c>
      <c r="B3352" t="str">
        <v>2024-03-08</v>
      </c>
      <c r="C3352" t="str">
        <v>Midday</v>
      </c>
      <c r="D3352">
        <v>9</v>
      </c>
      <c r="E3352" t="str">
        <f>IF(MOD(D3352,2)=0,"EVEN","ODD")</f>
        <v>ODD</v>
      </c>
      <c r="F3352" t="str">
        <f>IF(D3352&lt;=18,"LOW (1-18)","HIGH (19-36)")</f>
        <v>LOW (1-18)</v>
      </c>
      <c r="G3352">
        <f>INT((D3352-1)/6)+1</f>
        <v>2</v>
      </c>
      <c r="H3352">
        <f>MOD(D3352-1,6)+1</f>
        <v>3</v>
      </c>
      <c r="I3352">
        <f>37-D3352</f>
        <v>28</v>
      </c>
      <c r="J3352">
        <f>ABS(D3352-D3353)</f>
        <v>25</v>
      </c>
    </row>
    <row r="3353">
      <c r="A3353">
        <v>24218</v>
      </c>
      <c r="B3353" t="str">
        <v>2024-03-08</v>
      </c>
      <c r="C3353" t="str">
        <v>Morning</v>
      </c>
      <c r="D3353">
        <v>34</v>
      </c>
      <c r="E3353" t="str">
        <f>IF(MOD(D3353,2)=0,"EVEN","ODD")</f>
        <v>EVEN</v>
      </c>
      <c r="F3353" t="str">
        <f>IF(D3353&lt;=18,"LOW (1-18)","HIGH (19-36)")</f>
        <v>HIGH (19-36)</v>
      </c>
      <c r="G3353">
        <f>INT((D3353-1)/6)+1</f>
        <v>6</v>
      </c>
      <c r="H3353">
        <f>MOD(D3353-1,6)+1</f>
        <v>4</v>
      </c>
      <c r="I3353">
        <f>37-D3353</f>
        <v>3</v>
      </c>
      <c r="J3353">
        <f>ABS(D3353-D3354)</f>
        <v>18</v>
      </c>
    </row>
    <row r="3354">
      <c r="A3354">
        <v>24217</v>
      </c>
      <c r="B3354" t="str">
        <v>2024-03-07</v>
      </c>
      <c r="C3354" t="str">
        <v>Evening</v>
      </c>
      <c r="D3354">
        <v>16</v>
      </c>
      <c r="E3354" t="str">
        <f>IF(MOD(D3354,2)=0,"EVEN","ODD")</f>
        <v>EVEN</v>
      </c>
      <c r="F3354" t="str">
        <f>IF(D3354&lt;=18,"LOW (1-18)","HIGH (19-36)")</f>
        <v>LOW (1-18)</v>
      </c>
      <c r="G3354">
        <f>INT((D3354-1)/6)+1</f>
        <v>3</v>
      </c>
      <c r="H3354">
        <f>MOD(D3354-1,6)+1</f>
        <v>4</v>
      </c>
      <c r="I3354">
        <f>37-D3354</f>
        <v>21</v>
      </c>
      <c r="J3354">
        <f>ABS(D3354-D3355)</f>
        <v>11</v>
      </c>
    </row>
    <row r="3355">
      <c r="A3355">
        <v>24216</v>
      </c>
      <c r="B3355" t="str">
        <v>2024-03-07</v>
      </c>
      <c r="C3355" t="str">
        <v>Afternoon</v>
      </c>
      <c r="D3355">
        <v>27</v>
      </c>
      <c r="E3355" t="str">
        <f>IF(MOD(D3355,2)=0,"EVEN","ODD")</f>
        <v>ODD</v>
      </c>
      <c r="F3355" t="str">
        <f>IF(D3355&lt;=18,"LOW (1-18)","HIGH (19-36)")</f>
        <v>HIGH (19-36)</v>
      </c>
      <c r="G3355">
        <f>INT((D3355-1)/6)+1</f>
        <v>5</v>
      </c>
      <c r="H3355">
        <f>MOD(D3355-1,6)+1</f>
        <v>3</v>
      </c>
      <c r="I3355">
        <f>37-D3355</f>
        <v>10</v>
      </c>
      <c r="J3355">
        <f>ABS(D3355-D3356)</f>
        <v>4</v>
      </c>
    </row>
    <row r="3356">
      <c r="A3356">
        <v>24215</v>
      </c>
      <c r="B3356" t="str">
        <v>2024-03-07</v>
      </c>
      <c r="C3356" t="str">
        <v>Midday</v>
      </c>
      <c r="D3356">
        <v>23</v>
      </c>
      <c r="E3356" t="str">
        <f>IF(MOD(D3356,2)=0,"EVEN","ODD")</f>
        <v>ODD</v>
      </c>
      <c r="F3356" t="str">
        <f>IF(D3356&lt;=18,"LOW (1-18)","HIGH (19-36)")</f>
        <v>HIGH (19-36)</v>
      </c>
      <c r="G3356">
        <f>INT((D3356-1)/6)+1</f>
        <v>4</v>
      </c>
      <c r="H3356">
        <f>MOD(D3356-1,6)+1</f>
        <v>5</v>
      </c>
      <c r="I3356">
        <f>37-D3356</f>
        <v>14</v>
      </c>
      <c r="J3356">
        <f>ABS(D3356-D3357)</f>
        <v>4</v>
      </c>
    </row>
    <row r="3357">
      <c r="A3357">
        <v>24214</v>
      </c>
      <c r="B3357" t="str">
        <v>2024-03-07</v>
      </c>
      <c r="C3357" t="str">
        <v>Morning</v>
      </c>
      <c r="D3357">
        <v>27</v>
      </c>
      <c r="E3357" t="str">
        <f>IF(MOD(D3357,2)=0,"EVEN","ODD")</f>
        <v>ODD</v>
      </c>
      <c r="F3357" t="str">
        <f>IF(D3357&lt;=18,"LOW (1-18)","HIGH (19-36)")</f>
        <v>HIGH (19-36)</v>
      </c>
      <c r="G3357">
        <f>INT((D3357-1)/6)+1</f>
        <v>5</v>
      </c>
      <c r="H3357">
        <f>MOD(D3357-1,6)+1</f>
        <v>3</v>
      </c>
      <c r="I3357">
        <f>37-D3357</f>
        <v>10</v>
      </c>
      <c r="J3357">
        <f>ABS(D3357-D3358)</f>
        <v>9</v>
      </c>
    </row>
    <row r="3358">
      <c r="A3358">
        <v>24213</v>
      </c>
      <c r="B3358" t="str">
        <v>2024-03-06</v>
      </c>
      <c r="C3358" t="str">
        <v>Evening</v>
      </c>
      <c r="D3358">
        <v>18</v>
      </c>
      <c r="E3358" t="str">
        <f>IF(MOD(D3358,2)=0,"EVEN","ODD")</f>
        <v>EVEN</v>
      </c>
      <c r="F3358" t="str">
        <f>IF(D3358&lt;=18,"LOW (1-18)","HIGH (19-36)")</f>
        <v>LOW (1-18)</v>
      </c>
      <c r="G3358">
        <f>INT((D3358-1)/6)+1</f>
        <v>3</v>
      </c>
      <c r="H3358">
        <f>MOD(D3358-1,6)+1</f>
        <v>6</v>
      </c>
      <c r="I3358">
        <f>37-D3358</f>
        <v>19</v>
      </c>
      <c r="J3358">
        <f>ABS(D3358-D3359)</f>
        <v>11</v>
      </c>
    </row>
    <row r="3359">
      <c r="A3359">
        <v>24212</v>
      </c>
      <c r="B3359" t="str">
        <v>2024-03-06</v>
      </c>
      <c r="C3359" t="str">
        <v>Afternoon</v>
      </c>
      <c r="D3359">
        <v>7</v>
      </c>
      <c r="E3359" t="str">
        <f>IF(MOD(D3359,2)=0,"EVEN","ODD")</f>
        <v>ODD</v>
      </c>
      <c r="F3359" t="str">
        <f>IF(D3359&lt;=18,"LOW (1-18)","HIGH (19-36)")</f>
        <v>LOW (1-18)</v>
      </c>
      <c r="G3359">
        <f>INT((D3359-1)/6)+1</f>
        <v>2</v>
      </c>
      <c r="H3359">
        <f>MOD(D3359-1,6)+1</f>
        <v>1</v>
      </c>
      <c r="I3359">
        <f>37-D3359</f>
        <v>30</v>
      </c>
      <c r="J3359">
        <f>ABS(D3359-D3360)</f>
        <v>13</v>
      </c>
    </row>
    <row r="3360">
      <c r="A3360">
        <v>24211</v>
      </c>
      <c r="B3360" t="str">
        <v>2024-03-06</v>
      </c>
      <c r="C3360" t="str">
        <v>Midday</v>
      </c>
      <c r="D3360">
        <v>20</v>
      </c>
      <c r="E3360" t="str">
        <f>IF(MOD(D3360,2)=0,"EVEN","ODD")</f>
        <v>EVEN</v>
      </c>
      <c r="F3360" t="str">
        <f>IF(D3360&lt;=18,"LOW (1-18)","HIGH (19-36)")</f>
        <v>HIGH (19-36)</v>
      </c>
      <c r="G3360">
        <f>INT((D3360-1)/6)+1</f>
        <v>4</v>
      </c>
      <c r="H3360">
        <f>MOD(D3360-1,6)+1</f>
        <v>2</v>
      </c>
      <c r="I3360">
        <f>37-D3360</f>
        <v>17</v>
      </c>
      <c r="J3360">
        <f>ABS(D3360-D3361)</f>
        <v>7</v>
      </c>
    </row>
    <row r="3361">
      <c r="A3361">
        <v>24210</v>
      </c>
      <c r="B3361" t="str">
        <v>2024-03-06</v>
      </c>
      <c r="C3361" t="str">
        <v>Morning</v>
      </c>
      <c r="D3361">
        <v>27</v>
      </c>
      <c r="E3361" t="str">
        <f>IF(MOD(D3361,2)=0,"EVEN","ODD")</f>
        <v>ODD</v>
      </c>
      <c r="F3361" t="str">
        <f>IF(D3361&lt;=18,"LOW (1-18)","HIGH (19-36)")</f>
        <v>HIGH (19-36)</v>
      </c>
      <c r="G3361">
        <f>INT((D3361-1)/6)+1</f>
        <v>5</v>
      </c>
      <c r="H3361">
        <f>MOD(D3361-1,6)+1</f>
        <v>3</v>
      </c>
      <c r="I3361">
        <f>37-D3361</f>
        <v>10</v>
      </c>
      <c r="J3361">
        <f>ABS(D3361-D3362)</f>
        <v>20</v>
      </c>
    </row>
    <row r="3362">
      <c r="A3362">
        <v>24209</v>
      </c>
      <c r="B3362" t="str">
        <v>2024-03-05</v>
      </c>
      <c r="C3362" t="str">
        <v>Evening</v>
      </c>
      <c r="D3362">
        <v>7</v>
      </c>
      <c r="E3362" t="str">
        <f>IF(MOD(D3362,2)=0,"EVEN","ODD")</f>
        <v>ODD</v>
      </c>
      <c r="F3362" t="str">
        <f>IF(D3362&lt;=18,"LOW (1-18)","HIGH (19-36)")</f>
        <v>LOW (1-18)</v>
      </c>
      <c r="G3362">
        <f>INT((D3362-1)/6)+1</f>
        <v>2</v>
      </c>
      <c r="H3362">
        <f>MOD(D3362-1,6)+1</f>
        <v>1</v>
      </c>
      <c r="I3362">
        <f>37-D3362</f>
        <v>30</v>
      </c>
      <c r="J3362">
        <f>ABS(D3362-D3363)</f>
        <v>10</v>
      </c>
    </row>
    <row r="3363">
      <c r="A3363">
        <v>24208</v>
      </c>
      <c r="B3363" t="str">
        <v>2024-03-05</v>
      </c>
      <c r="C3363" t="str">
        <v>Afternoon</v>
      </c>
      <c r="D3363">
        <v>17</v>
      </c>
      <c r="E3363" t="str">
        <f>IF(MOD(D3363,2)=0,"EVEN","ODD")</f>
        <v>ODD</v>
      </c>
      <c r="F3363" t="str">
        <f>IF(D3363&lt;=18,"LOW (1-18)","HIGH (19-36)")</f>
        <v>LOW (1-18)</v>
      </c>
      <c r="G3363">
        <f>INT((D3363-1)/6)+1</f>
        <v>3</v>
      </c>
      <c r="H3363">
        <f>MOD(D3363-1,6)+1</f>
        <v>5</v>
      </c>
      <c r="I3363">
        <f>37-D3363</f>
        <v>20</v>
      </c>
      <c r="J3363">
        <f>ABS(D3363-D3364)</f>
        <v>7</v>
      </c>
    </row>
    <row r="3364">
      <c r="A3364">
        <v>24207</v>
      </c>
      <c r="B3364" t="str">
        <v>2024-03-05</v>
      </c>
      <c r="C3364" t="str">
        <v>Midday</v>
      </c>
      <c r="D3364">
        <v>24</v>
      </c>
      <c r="E3364" t="str">
        <f>IF(MOD(D3364,2)=0,"EVEN","ODD")</f>
        <v>EVEN</v>
      </c>
      <c r="F3364" t="str">
        <f>IF(D3364&lt;=18,"LOW (1-18)","HIGH (19-36)")</f>
        <v>HIGH (19-36)</v>
      </c>
      <c r="G3364">
        <f>INT((D3364-1)/6)+1</f>
        <v>4</v>
      </c>
      <c r="H3364">
        <f>MOD(D3364-1,6)+1</f>
        <v>6</v>
      </c>
      <c r="I3364">
        <f>37-D3364</f>
        <v>13</v>
      </c>
      <c r="J3364">
        <f>ABS(D3364-D3365)</f>
        <v>22</v>
      </c>
    </row>
    <row r="3365">
      <c r="A3365">
        <v>24206</v>
      </c>
      <c r="B3365" t="str">
        <v>2024-03-05</v>
      </c>
      <c r="C3365" t="str">
        <v>Morning</v>
      </c>
      <c r="D3365">
        <v>2</v>
      </c>
      <c r="E3365" t="str">
        <f>IF(MOD(D3365,2)=0,"EVEN","ODD")</f>
        <v>EVEN</v>
      </c>
      <c r="F3365" t="str">
        <f>IF(D3365&lt;=18,"LOW (1-18)","HIGH (19-36)")</f>
        <v>LOW (1-18)</v>
      </c>
      <c r="G3365">
        <f>INT((D3365-1)/6)+1</f>
        <v>1</v>
      </c>
      <c r="H3365">
        <f>MOD(D3365-1,6)+1</f>
        <v>2</v>
      </c>
      <c r="I3365">
        <f>37-D3365</f>
        <v>35</v>
      </c>
      <c r="J3365">
        <f>ABS(D3365-D3366)</f>
        <v>29</v>
      </c>
    </row>
    <row r="3366">
      <c r="A3366">
        <v>24205</v>
      </c>
      <c r="B3366" t="str">
        <v>2024-03-04</v>
      </c>
      <c r="C3366" t="str">
        <v>Evening</v>
      </c>
      <c r="D3366">
        <v>31</v>
      </c>
      <c r="E3366" t="str">
        <f>IF(MOD(D3366,2)=0,"EVEN","ODD")</f>
        <v>ODD</v>
      </c>
      <c r="F3366" t="str">
        <f>IF(D3366&lt;=18,"LOW (1-18)","HIGH (19-36)")</f>
        <v>HIGH (19-36)</v>
      </c>
      <c r="G3366">
        <f>INT((D3366-1)/6)+1</f>
        <v>6</v>
      </c>
      <c r="H3366">
        <f>MOD(D3366-1,6)+1</f>
        <v>1</v>
      </c>
      <c r="I3366">
        <f>37-D3366</f>
        <v>6</v>
      </c>
      <c r="J3366">
        <f>ABS(D3366-D3367)</f>
        <v>9</v>
      </c>
    </row>
    <row r="3367">
      <c r="A3367">
        <v>24204</v>
      </c>
      <c r="B3367" t="str">
        <v>2024-03-04</v>
      </c>
      <c r="C3367" t="str">
        <v>Afternoon</v>
      </c>
      <c r="D3367">
        <v>22</v>
      </c>
      <c r="E3367" t="str">
        <f>IF(MOD(D3367,2)=0,"EVEN","ODD")</f>
        <v>EVEN</v>
      </c>
      <c r="F3367" t="str">
        <f>IF(D3367&lt;=18,"LOW (1-18)","HIGH (19-36)")</f>
        <v>HIGH (19-36)</v>
      </c>
      <c r="G3367">
        <f>INT((D3367-1)/6)+1</f>
        <v>4</v>
      </c>
      <c r="H3367">
        <f>MOD(D3367-1,6)+1</f>
        <v>4</v>
      </c>
      <c r="I3367">
        <f>37-D3367</f>
        <v>15</v>
      </c>
      <c r="J3367">
        <f>ABS(D3367-D3368)</f>
        <v>4</v>
      </c>
    </row>
    <row r="3368">
      <c r="A3368">
        <v>24203</v>
      </c>
      <c r="B3368" t="str">
        <v>2024-03-04</v>
      </c>
      <c r="C3368" t="str">
        <v>Midday</v>
      </c>
      <c r="D3368">
        <v>26</v>
      </c>
      <c r="E3368" t="str">
        <f>IF(MOD(D3368,2)=0,"EVEN","ODD")</f>
        <v>EVEN</v>
      </c>
      <c r="F3368" t="str">
        <f>IF(D3368&lt;=18,"LOW (1-18)","HIGH (19-36)")</f>
        <v>HIGH (19-36)</v>
      </c>
      <c r="G3368">
        <f>INT((D3368-1)/6)+1</f>
        <v>5</v>
      </c>
      <c r="H3368">
        <f>MOD(D3368-1,6)+1</f>
        <v>2</v>
      </c>
      <c r="I3368">
        <f>37-D3368</f>
        <v>11</v>
      </c>
      <c r="J3368">
        <f>ABS(D3368-D3369)</f>
        <v>8</v>
      </c>
    </row>
    <row r="3369">
      <c r="A3369">
        <v>24202</v>
      </c>
      <c r="B3369" t="str">
        <v>2024-03-04</v>
      </c>
      <c r="C3369" t="str">
        <v>Morning</v>
      </c>
      <c r="D3369">
        <v>34</v>
      </c>
      <c r="E3369" t="str">
        <f>IF(MOD(D3369,2)=0,"EVEN","ODD")</f>
        <v>EVEN</v>
      </c>
      <c r="F3369" t="str">
        <f>IF(D3369&lt;=18,"LOW (1-18)","HIGH (19-36)")</f>
        <v>HIGH (19-36)</v>
      </c>
      <c r="G3369">
        <f>INT((D3369-1)/6)+1</f>
        <v>6</v>
      </c>
      <c r="H3369">
        <f>MOD(D3369-1,6)+1</f>
        <v>4</v>
      </c>
      <c r="I3369">
        <f>37-D3369</f>
        <v>3</v>
      </c>
      <c r="J3369">
        <f>ABS(D3369-D3370)</f>
        <v>20</v>
      </c>
    </row>
    <row r="3370">
      <c r="A3370">
        <v>24201</v>
      </c>
      <c r="B3370" t="str">
        <v>2024-03-02</v>
      </c>
      <c r="C3370" t="str">
        <v>Evening</v>
      </c>
      <c r="D3370">
        <v>14</v>
      </c>
      <c r="E3370" t="str">
        <f>IF(MOD(D3370,2)=0,"EVEN","ODD")</f>
        <v>EVEN</v>
      </c>
      <c r="F3370" t="str">
        <f>IF(D3370&lt;=18,"LOW (1-18)","HIGH (19-36)")</f>
        <v>LOW (1-18)</v>
      </c>
      <c r="G3370">
        <f>INT((D3370-1)/6)+1</f>
        <v>3</v>
      </c>
      <c r="H3370">
        <f>MOD(D3370-1,6)+1</f>
        <v>2</v>
      </c>
      <c r="I3370">
        <f>37-D3370</f>
        <v>23</v>
      </c>
      <c r="J3370">
        <f>ABS(D3370-D3371)</f>
        <v>12</v>
      </c>
    </row>
    <row r="3371">
      <c r="A3371">
        <v>24200</v>
      </c>
      <c r="B3371" t="str">
        <v>2024-03-02</v>
      </c>
      <c r="C3371" t="str">
        <v>Afternoon</v>
      </c>
      <c r="D3371">
        <v>2</v>
      </c>
      <c r="E3371" t="str">
        <f>IF(MOD(D3371,2)=0,"EVEN","ODD")</f>
        <v>EVEN</v>
      </c>
      <c r="F3371" t="str">
        <f>IF(D3371&lt;=18,"LOW (1-18)","HIGH (19-36)")</f>
        <v>LOW (1-18)</v>
      </c>
      <c r="G3371">
        <f>INT((D3371-1)/6)+1</f>
        <v>1</v>
      </c>
      <c r="H3371">
        <f>MOD(D3371-1,6)+1</f>
        <v>2</v>
      </c>
      <c r="I3371">
        <f>37-D3371</f>
        <v>35</v>
      </c>
      <c r="J3371">
        <f>ABS(D3371-D3372)</f>
        <v>33</v>
      </c>
    </row>
    <row r="3372">
      <c r="A3372">
        <v>24199</v>
      </c>
      <c r="B3372" t="str">
        <v>2024-03-02</v>
      </c>
      <c r="C3372" t="str">
        <v>Midday</v>
      </c>
      <c r="D3372">
        <v>35</v>
      </c>
      <c r="E3372" t="str">
        <f>IF(MOD(D3372,2)=0,"EVEN","ODD")</f>
        <v>ODD</v>
      </c>
      <c r="F3372" t="str">
        <f>IF(D3372&lt;=18,"LOW (1-18)","HIGH (19-36)")</f>
        <v>HIGH (19-36)</v>
      </c>
      <c r="G3372">
        <f>INT((D3372-1)/6)+1</f>
        <v>6</v>
      </c>
      <c r="H3372">
        <f>MOD(D3372-1,6)+1</f>
        <v>5</v>
      </c>
      <c r="I3372">
        <f>37-D3372</f>
        <v>2</v>
      </c>
      <c r="J3372">
        <f>ABS(D3372-D3373)</f>
        <v>1</v>
      </c>
    </row>
    <row r="3373">
      <c r="A3373">
        <v>24198</v>
      </c>
      <c r="B3373" t="str">
        <v>2024-03-02</v>
      </c>
      <c r="C3373" t="str">
        <v>Morning</v>
      </c>
      <c r="D3373">
        <v>36</v>
      </c>
      <c r="E3373" t="str">
        <f>IF(MOD(D3373,2)=0,"EVEN","ODD")</f>
        <v>EVEN</v>
      </c>
      <c r="F3373" t="str">
        <f>IF(D3373&lt;=18,"LOW (1-18)","HIGH (19-36)")</f>
        <v>HIGH (19-36)</v>
      </c>
      <c r="G3373">
        <f>INT((D3373-1)/6)+1</f>
        <v>6</v>
      </c>
      <c r="H3373">
        <f>MOD(D3373-1,6)+1</f>
        <v>6</v>
      </c>
      <c r="I3373">
        <f>37-D3373</f>
        <v>1</v>
      </c>
      <c r="J3373">
        <f>ABS(D3373-D3374)</f>
        <v>22</v>
      </c>
    </row>
    <row r="3374">
      <c r="A3374">
        <v>24197</v>
      </c>
      <c r="B3374" t="str">
        <v>2024-03-01</v>
      </c>
      <c r="C3374" t="str">
        <v>Evening</v>
      </c>
      <c r="D3374">
        <v>14</v>
      </c>
      <c r="E3374" t="str">
        <f>IF(MOD(D3374,2)=0,"EVEN","ODD")</f>
        <v>EVEN</v>
      </c>
      <c r="F3374" t="str">
        <f>IF(D3374&lt;=18,"LOW (1-18)","HIGH (19-36)")</f>
        <v>LOW (1-18)</v>
      </c>
      <c r="G3374">
        <f>INT((D3374-1)/6)+1</f>
        <v>3</v>
      </c>
      <c r="H3374">
        <f>MOD(D3374-1,6)+1</f>
        <v>2</v>
      </c>
      <c r="I3374">
        <f>37-D3374</f>
        <v>23</v>
      </c>
      <c r="J3374">
        <f>ABS(D3374-D3375)</f>
        <v>12</v>
      </c>
    </row>
    <row r="3375">
      <c r="A3375">
        <v>24196</v>
      </c>
      <c r="B3375" t="str">
        <v>2024-03-01</v>
      </c>
      <c r="C3375" t="str">
        <v>Afternoon</v>
      </c>
      <c r="D3375">
        <v>2</v>
      </c>
      <c r="E3375" t="str">
        <f>IF(MOD(D3375,2)=0,"EVEN","ODD")</f>
        <v>EVEN</v>
      </c>
      <c r="F3375" t="str">
        <f>IF(D3375&lt;=18,"LOW (1-18)","HIGH (19-36)")</f>
        <v>LOW (1-18)</v>
      </c>
      <c r="G3375">
        <f>INT((D3375-1)/6)+1</f>
        <v>1</v>
      </c>
      <c r="H3375">
        <f>MOD(D3375-1,6)+1</f>
        <v>2</v>
      </c>
      <c r="I3375">
        <f>37-D3375</f>
        <v>35</v>
      </c>
      <c r="J3375">
        <f>ABS(D3375-D3376)</f>
        <v>26</v>
      </c>
    </row>
    <row r="3376">
      <c r="A3376">
        <v>24195</v>
      </c>
      <c r="B3376" t="str">
        <v>2024-03-01</v>
      </c>
      <c r="C3376" t="str">
        <v>Midday</v>
      </c>
      <c r="D3376">
        <v>28</v>
      </c>
      <c r="E3376" t="str">
        <f>IF(MOD(D3376,2)=0,"EVEN","ODD")</f>
        <v>EVEN</v>
      </c>
      <c r="F3376" t="str">
        <f>IF(D3376&lt;=18,"LOW (1-18)","HIGH (19-36)")</f>
        <v>HIGH (19-36)</v>
      </c>
      <c r="G3376">
        <f>INT((D3376-1)/6)+1</f>
        <v>5</v>
      </c>
      <c r="H3376">
        <f>MOD(D3376-1,6)+1</f>
        <v>4</v>
      </c>
      <c r="I3376">
        <f>37-D3376</f>
        <v>9</v>
      </c>
      <c r="J3376">
        <f>ABS(D3376-D3377)</f>
        <v>25</v>
      </c>
    </row>
    <row r="3377">
      <c r="A3377">
        <v>24194</v>
      </c>
      <c r="B3377" t="str">
        <v>2024-03-01</v>
      </c>
      <c r="C3377" t="str">
        <v>Morning</v>
      </c>
      <c r="D3377">
        <v>3</v>
      </c>
      <c r="E3377" t="str">
        <f>IF(MOD(D3377,2)=0,"EVEN","ODD")</f>
        <v>ODD</v>
      </c>
      <c r="F3377" t="str">
        <f>IF(D3377&lt;=18,"LOW (1-18)","HIGH (19-36)")</f>
        <v>LOW (1-18)</v>
      </c>
      <c r="G3377">
        <f>INT((D3377-1)/6)+1</f>
        <v>1</v>
      </c>
      <c r="H3377">
        <f>MOD(D3377-1,6)+1</f>
        <v>3</v>
      </c>
      <c r="I3377">
        <f>37-D3377</f>
        <v>34</v>
      </c>
      <c r="J3377">
        <f>ABS(D3377-D3378)</f>
        <v>33</v>
      </c>
    </row>
    <row r="3378">
      <c r="A3378">
        <v>24193</v>
      </c>
      <c r="B3378" t="str">
        <v>2024-02-29</v>
      </c>
      <c r="C3378" t="str">
        <v>Evening</v>
      </c>
      <c r="D3378">
        <v>36</v>
      </c>
      <c r="E3378" t="str">
        <f>IF(MOD(D3378,2)=0,"EVEN","ODD")</f>
        <v>EVEN</v>
      </c>
      <c r="F3378" t="str">
        <f>IF(D3378&lt;=18,"LOW (1-18)","HIGH (19-36)")</f>
        <v>HIGH (19-36)</v>
      </c>
      <c r="G3378">
        <f>INT((D3378-1)/6)+1</f>
        <v>6</v>
      </c>
      <c r="H3378">
        <f>MOD(D3378-1,6)+1</f>
        <v>6</v>
      </c>
      <c r="I3378">
        <f>37-D3378</f>
        <v>1</v>
      </c>
      <c r="J3378">
        <f>ABS(D3378-D3379)</f>
        <v>24</v>
      </c>
    </row>
    <row r="3379">
      <c r="A3379">
        <v>24192</v>
      </c>
      <c r="B3379" t="str">
        <v>2024-02-29</v>
      </c>
      <c r="C3379" t="str">
        <v>Afternoon</v>
      </c>
      <c r="D3379">
        <v>12</v>
      </c>
      <c r="E3379" t="str">
        <f>IF(MOD(D3379,2)=0,"EVEN","ODD")</f>
        <v>EVEN</v>
      </c>
      <c r="F3379" t="str">
        <f>IF(D3379&lt;=18,"LOW (1-18)","HIGH (19-36)")</f>
        <v>LOW (1-18)</v>
      </c>
      <c r="G3379">
        <f>INT((D3379-1)/6)+1</f>
        <v>2</v>
      </c>
      <c r="H3379">
        <f>MOD(D3379-1,6)+1</f>
        <v>6</v>
      </c>
      <c r="I3379">
        <f>37-D3379</f>
        <v>25</v>
      </c>
      <c r="J3379">
        <f>ABS(D3379-D3380)</f>
        <v>20</v>
      </c>
    </row>
    <row r="3380">
      <c r="A3380">
        <v>24191</v>
      </c>
      <c r="B3380" t="str">
        <v>2024-02-29</v>
      </c>
      <c r="C3380" t="str">
        <v>Midday</v>
      </c>
      <c r="D3380">
        <v>32</v>
      </c>
      <c r="E3380" t="str">
        <f>IF(MOD(D3380,2)=0,"EVEN","ODD")</f>
        <v>EVEN</v>
      </c>
      <c r="F3380" t="str">
        <f>IF(D3380&lt;=18,"LOW (1-18)","HIGH (19-36)")</f>
        <v>HIGH (19-36)</v>
      </c>
      <c r="G3380">
        <f>INT((D3380-1)/6)+1</f>
        <v>6</v>
      </c>
      <c r="H3380">
        <f>MOD(D3380-1,6)+1</f>
        <v>2</v>
      </c>
      <c r="I3380">
        <f>37-D3380</f>
        <v>5</v>
      </c>
      <c r="J3380">
        <f>ABS(D3380-D3381)</f>
        <v>16</v>
      </c>
    </row>
    <row r="3381">
      <c r="A3381">
        <v>24190</v>
      </c>
      <c r="B3381" t="str">
        <v>2024-02-29</v>
      </c>
      <c r="C3381" t="str">
        <v>Morning</v>
      </c>
      <c r="D3381">
        <v>16</v>
      </c>
      <c r="E3381" t="str">
        <f>IF(MOD(D3381,2)=0,"EVEN","ODD")</f>
        <v>EVEN</v>
      </c>
      <c r="F3381" t="str">
        <f>IF(D3381&lt;=18,"LOW (1-18)","HIGH (19-36)")</f>
        <v>LOW (1-18)</v>
      </c>
      <c r="G3381">
        <f>INT((D3381-1)/6)+1</f>
        <v>3</v>
      </c>
      <c r="H3381">
        <f>MOD(D3381-1,6)+1</f>
        <v>4</v>
      </c>
      <c r="I3381">
        <f>37-D3381</f>
        <v>21</v>
      </c>
      <c r="J3381">
        <f>ABS(D3381-D3382)</f>
        <v>2</v>
      </c>
    </row>
    <row r="3382">
      <c r="A3382">
        <v>24189</v>
      </c>
      <c r="B3382" t="str">
        <v>2024-02-28</v>
      </c>
      <c r="C3382" t="str">
        <v>Evening</v>
      </c>
      <c r="D3382">
        <v>14</v>
      </c>
      <c r="E3382" t="str">
        <f>IF(MOD(D3382,2)=0,"EVEN","ODD")</f>
        <v>EVEN</v>
      </c>
      <c r="F3382" t="str">
        <f>IF(D3382&lt;=18,"LOW (1-18)","HIGH (19-36)")</f>
        <v>LOW (1-18)</v>
      </c>
      <c r="G3382">
        <f>INT((D3382-1)/6)+1</f>
        <v>3</v>
      </c>
      <c r="H3382">
        <f>MOD(D3382-1,6)+1</f>
        <v>2</v>
      </c>
      <c r="I3382">
        <f>37-D3382</f>
        <v>23</v>
      </c>
      <c r="J3382">
        <f>ABS(D3382-D3383)</f>
        <v>14</v>
      </c>
    </row>
    <row r="3383">
      <c r="A3383">
        <v>24188</v>
      </c>
      <c r="B3383" t="str">
        <v>2024-02-28</v>
      </c>
      <c r="C3383" t="str">
        <v>Afternoon</v>
      </c>
      <c r="D3383">
        <v>28</v>
      </c>
      <c r="E3383" t="str">
        <f>IF(MOD(D3383,2)=0,"EVEN","ODD")</f>
        <v>EVEN</v>
      </c>
      <c r="F3383" t="str">
        <f>IF(D3383&lt;=18,"LOW (1-18)","HIGH (19-36)")</f>
        <v>HIGH (19-36)</v>
      </c>
      <c r="G3383">
        <f>INT((D3383-1)/6)+1</f>
        <v>5</v>
      </c>
      <c r="H3383">
        <f>MOD(D3383-1,6)+1</f>
        <v>4</v>
      </c>
      <c r="I3383">
        <f>37-D3383</f>
        <v>9</v>
      </c>
      <c r="J3383">
        <f>ABS(D3383-D3384)</f>
        <v>9</v>
      </c>
    </row>
    <row r="3384">
      <c r="A3384">
        <v>24187</v>
      </c>
      <c r="B3384" t="str">
        <v>2024-02-28</v>
      </c>
      <c r="C3384" t="str">
        <v>Midday</v>
      </c>
      <c r="D3384">
        <v>19</v>
      </c>
      <c r="E3384" t="str">
        <f>IF(MOD(D3384,2)=0,"EVEN","ODD")</f>
        <v>ODD</v>
      </c>
      <c r="F3384" t="str">
        <f>IF(D3384&lt;=18,"LOW (1-18)","HIGH (19-36)")</f>
        <v>HIGH (19-36)</v>
      </c>
      <c r="G3384">
        <f>INT((D3384-1)/6)+1</f>
        <v>4</v>
      </c>
      <c r="H3384">
        <f>MOD(D3384-1,6)+1</f>
        <v>1</v>
      </c>
      <c r="I3384">
        <f>37-D3384</f>
        <v>18</v>
      </c>
      <c r="J3384">
        <f>ABS(D3384-D3385)</f>
        <v>12</v>
      </c>
    </row>
    <row r="3385">
      <c r="A3385">
        <v>24186</v>
      </c>
      <c r="B3385" t="str">
        <v>2024-02-28</v>
      </c>
      <c r="C3385" t="str">
        <v>Morning</v>
      </c>
      <c r="D3385">
        <v>7</v>
      </c>
      <c r="E3385" t="str">
        <f>IF(MOD(D3385,2)=0,"EVEN","ODD")</f>
        <v>ODD</v>
      </c>
      <c r="F3385" t="str">
        <f>IF(D3385&lt;=18,"LOW (1-18)","HIGH (19-36)")</f>
        <v>LOW (1-18)</v>
      </c>
      <c r="G3385">
        <f>INT((D3385-1)/6)+1</f>
        <v>2</v>
      </c>
      <c r="H3385">
        <f>MOD(D3385-1,6)+1</f>
        <v>1</v>
      </c>
      <c r="I3385">
        <f>37-D3385</f>
        <v>30</v>
      </c>
      <c r="J3385">
        <f>ABS(D3385-D3386)</f>
        <v>3</v>
      </c>
    </row>
    <row r="3386">
      <c r="A3386">
        <v>24185</v>
      </c>
      <c r="B3386" t="str">
        <v>2024-02-27</v>
      </c>
      <c r="C3386" t="str">
        <v>Evening</v>
      </c>
      <c r="D3386">
        <v>4</v>
      </c>
      <c r="E3386" t="str">
        <f>IF(MOD(D3386,2)=0,"EVEN","ODD")</f>
        <v>EVEN</v>
      </c>
      <c r="F3386" t="str">
        <f>IF(D3386&lt;=18,"LOW (1-18)","HIGH (19-36)")</f>
        <v>LOW (1-18)</v>
      </c>
      <c r="G3386">
        <f>INT((D3386-1)/6)+1</f>
        <v>1</v>
      </c>
      <c r="H3386">
        <f>MOD(D3386-1,6)+1</f>
        <v>4</v>
      </c>
      <c r="I3386">
        <f>37-D3386</f>
        <v>33</v>
      </c>
      <c r="J3386">
        <f>ABS(D3386-D3387)</f>
        <v>29</v>
      </c>
    </row>
    <row r="3387">
      <c r="A3387">
        <v>24184</v>
      </c>
      <c r="B3387" t="str">
        <v>2024-02-27</v>
      </c>
      <c r="C3387" t="str">
        <v>Afternoon</v>
      </c>
      <c r="D3387">
        <v>33</v>
      </c>
      <c r="E3387" t="str">
        <f>IF(MOD(D3387,2)=0,"EVEN","ODD")</f>
        <v>ODD</v>
      </c>
      <c r="F3387" t="str">
        <f>IF(D3387&lt;=18,"LOW (1-18)","HIGH (19-36)")</f>
        <v>HIGH (19-36)</v>
      </c>
      <c r="G3387">
        <f>INT((D3387-1)/6)+1</f>
        <v>6</v>
      </c>
      <c r="H3387">
        <f>MOD(D3387-1,6)+1</f>
        <v>3</v>
      </c>
      <c r="I3387">
        <f>37-D3387</f>
        <v>4</v>
      </c>
      <c r="J3387">
        <f>ABS(D3387-D3388)</f>
        <v>28</v>
      </c>
    </row>
    <row r="3388">
      <c r="A3388">
        <v>24183</v>
      </c>
      <c r="B3388" t="str">
        <v>2024-02-27</v>
      </c>
      <c r="C3388" t="str">
        <v>Midday</v>
      </c>
      <c r="D3388">
        <v>5</v>
      </c>
      <c r="E3388" t="str">
        <f>IF(MOD(D3388,2)=0,"EVEN","ODD")</f>
        <v>ODD</v>
      </c>
      <c r="F3388" t="str">
        <f>IF(D3388&lt;=18,"LOW (1-18)","HIGH (19-36)")</f>
        <v>LOW (1-18)</v>
      </c>
      <c r="G3388">
        <f>INT((D3388-1)/6)+1</f>
        <v>1</v>
      </c>
      <c r="H3388">
        <f>MOD(D3388-1,6)+1</f>
        <v>5</v>
      </c>
      <c r="I3388">
        <f>37-D3388</f>
        <v>32</v>
      </c>
      <c r="J3388">
        <f>ABS(D3388-D3389)</f>
        <v>14</v>
      </c>
    </row>
    <row r="3389">
      <c r="A3389">
        <v>24182</v>
      </c>
      <c r="B3389" t="str">
        <v>2024-02-27</v>
      </c>
      <c r="C3389" t="str">
        <v>Morning</v>
      </c>
      <c r="D3389">
        <v>19</v>
      </c>
      <c r="E3389" t="str">
        <f>IF(MOD(D3389,2)=0,"EVEN","ODD")</f>
        <v>ODD</v>
      </c>
      <c r="F3389" t="str">
        <f>IF(D3389&lt;=18,"LOW (1-18)","HIGH (19-36)")</f>
        <v>HIGH (19-36)</v>
      </c>
      <c r="G3389">
        <f>INT((D3389-1)/6)+1</f>
        <v>4</v>
      </c>
      <c r="H3389">
        <f>MOD(D3389-1,6)+1</f>
        <v>1</v>
      </c>
      <c r="I3389">
        <f>37-D3389</f>
        <v>18</v>
      </c>
      <c r="J3389">
        <f>ABS(D3389-D3390)</f>
        <v>3</v>
      </c>
    </row>
    <row r="3390">
      <c r="A3390">
        <v>24181</v>
      </c>
      <c r="B3390" t="str">
        <v>2024-02-26</v>
      </c>
      <c r="C3390" t="str">
        <v>Evening</v>
      </c>
      <c r="D3390">
        <v>22</v>
      </c>
      <c r="E3390" t="str">
        <f>IF(MOD(D3390,2)=0,"EVEN","ODD")</f>
        <v>EVEN</v>
      </c>
      <c r="F3390" t="str">
        <f>IF(D3390&lt;=18,"LOW (1-18)","HIGH (19-36)")</f>
        <v>HIGH (19-36)</v>
      </c>
      <c r="G3390">
        <f>INT((D3390-1)/6)+1</f>
        <v>4</v>
      </c>
      <c r="H3390">
        <f>MOD(D3390-1,6)+1</f>
        <v>4</v>
      </c>
      <c r="I3390">
        <f>37-D3390</f>
        <v>15</v>
      </c>
      <c r="J3390">
        <f>ABS(D3390-D3391)</f>
        <v>7</v>
      </c>
    </row>
    <row r="3391">
      <c r="A3391">
        <v>24180</v>
      </c>
      <c r="B3391" t="str">
        <v>2024-02-26</v>
      </c>
      <c r="C3391" t="str">
        <v>Afternoon</v>
      </c>
      <c r="D3391">
        <v>29</v>
      </c>
      <c r="E3391" t="str">
        <f>IF(MOD(D3391,2)=0,"EVEN","ODD")</f>
        <v>ODD</v>
      </c>
      <c r="F3391" t="str">
        <f>IF(D3391&lt;=18,"LOW (1-18)","HIGH (19-36)")</f>
        <v>HIGH (19-36)</v>
      </c>
      <c r="G3391">
        <f>INT((D3391-1)/6)+1</f>
        <v>5</v>
      </c>
      <c r="H3391">
        <f>MOD(D3391-1,6)+1</f>
        <v>5</v>
      </c>
      <c r="I3391">
        <f>37-D3391</f>
        <v>8</v>
      </c>
      <c r="J3391">
        <f>ABS(D3391-D3392)</f>
        <v>0</v>
      </c>
    </row>
    <row r="3392">
      <c r="A3392">
        <v>24179</v>
      </c>
      <c r="B3392" t="str">
        <v>2024-02-26</v>
      </c>
      <c r="C3392" t="str">
        <v>Midday</v>
      </c>
      <c r="D3392">
        <v>29</v>
      </c>
      <c r="E3392" t="str">
        <f>IF(MOD(D3392,2)=0,"EVEN","ODD")</f>
        <v>ODD</v>
      </c>
      <c r="F3392" t="str">
        <f>IF(D3392&lt;=18,"LOW (1-18)","HIGH (19-36)")</f>
        <v>HIGH (19-36)</v>
      </c>
      <c r="G3392">
        <f>INT((D3392-1)/6)+1</f>
        <v>5</v>
      </c>
      <c r="H3392">
        <f>MOD(D3392-1,6)+1</f>
        <v>5</v>
      </c>
      <c r="I3392">
        <f>37-D3392</f>
        <v>8</v>
      </c>
      <c r="J3392">
        <f>ABS(D3392-D3393)</f>
        <v>0</v>
      </c>
    </row>
    <row r="3393">
      <c r="A3393">
        <v>24178</v>
      </c>
      <c r="B3393" t="str">
        <v>2024-02-26</v>
      </c>
      <c r="C3393" t="str">
        <v>Morning</v>
      </c>
      <c r="D3393">
        <v>29</v>
      </c>
      <c r="E3393" t="str">
        <f>IF(MOD(D3393,2)=0,"EVEN","ODD")</f>
        <v>ODD</v>
      </c>
      <c r="F3393" t="str">
        <f>IF(D3393&lt;=18,"LOW (1-18)","HIGH (19-36)")</f>
        <v>HIGH (19-36)</v>
      </c>
      <c r="G3393">
        <f>INT((D3393-1)/6)+1</f>
        <v>5</v>
      </c>
      <c r="H3393">
        <f>MOD(D3393-1,6)+1</f>
        <v>5</v>
      </c>
      <c r="I3393">
        <f>37-D3393</f>
        <v>8</v>
      </c>
      <c r="J3393">
        <f>ABS(D3393-D3394)</f>
        <v>14</v>
      </c>
    </row>
    <row r="3394">
      <c r="A3394">
        <v>24177</v>
      </c>
      <c r="B3394" t="str">
        <v>2024-02-24</v>
      </c>
      <c r="C3394" t="str">
        <v>Evening</v>
      </c>
      <c r="D3394">
        <v>15</v>
      </c>
      <c r="E3394" t="str">
        <f>IF(MOD(D3394,2)=0,"EVEN","ODD")</f>
        <v>ODD</v>
      </c>
      <c r="F3394" t="str">
        <f>IF(D3394&lt;=18,"LOW (1-18)","HIGH (19-36)")</f>
        <v>LOW (1-18)</v>
      </c>
      <c r="G3394">
        <f>INT((D3394-1)/6)+1</f>
        <v>3</v>
      </c>
      <c r="H3394">
        <f>MOD(D3394-1,6)+1</f>
        <v>3</v>
      </c>
      <c r="I3394">
        <f>37-D3394</f>
        <v>22</v>
      </c>
      <c r="J3394">
        <f>ABS(D3394-D3395)</f>
        <v>5</v>
      </c>
    </row>
    <row r="3395">
      <c r="A3395">
        <v>24176</v>
      </c>
      <c r="B3395" t="str">
        <v>2024-02-24</v>
      </c>
      <c r="C3395" t="str">
        <v>Afternoon</v>
      </c>
      <c r="D3395">
        <v>20</v>
      </c>
      <c r="E3395" t="str">
        <f>IF(MOD(D3395,2)=0,"EVEN","ODD")</f>
        <v>EVEN</v>
      </c>
      <c r="F3395" t="str">
        <f>IF(D3395&lt;=18,"LOW (1-18)","HIGH (19-36)")</f>
        <v>HIGH (19-36)</v>
      </c>
      <c r="G3395">
        <f>INT((D3395-1)/6)+1</f>
        <v>4</v>
      </c>
      <c r="H3395">
        <f>MOD(D3395-1,6)+1</f>
        <v>2</v>
      </c>
      <c r="I3395">
        <f>37-D3395</f>
        <v>17</v>
      </c>
      <c r="J3395">
        <f>ABS(D3395-D3396)</f>
        <v>14</v>
      </c>
    </row>
    <row r="3396">
      <c r="A3396">
        <v>24175</v>
      </c>
      <c r="B3396" t="str">
        <v>2024-02-24</v>
      </c>
      <c r="C3396" t="str">
        <v>Midday</v>
      </c>
      <c r="D3396">
        <v>6</v>
      </c>
      <c r="E3396" t="str">
        <f>IF(MOD(D3396,2)=0,"EVEN","ODD")</f>
        <v>EVEN</v>
      </c>
      <c r="F3396" t="str">
        <f>IF(D3396&lt;=18,"LOW (1-18)","HIGH (19-36)")</f>
        <v>LOW (1-18)</v>
      </c>
      <c r="G3396">
        <f>INT((D3396-1)/6)+1</f>
        <v>1</v>
      </c>
      <c r="H3396">
        <f>MOD(D3396-1,6)+1</f>
        <v>6</v>
      </c>
      <c r="I3396">
        <f>37-D3396</f>
        <v>31</v>
      </c>
      <c r="J3396">
        <f>ABS(D3396-D3397)</f>
        <v>3</v>
      </c>
    </row>
    <row r="3397">
      <c r="A3397">
        <v>24174</v>
      </c>
      <c r="B3397" t="str">
        <v>2024-02-24</v>
      </c>
      <c r="C3397" t="str">
        <v>Morning</v>
      </c>
      <c r="D3397">
        <v>3</v>
      </c>
      <c r="E3397" t="str">
        <f>IF(MOD(D3397,2)=0,"EVEN","ODD")</f>
        <v>ODD</v>
      </c>
      <c r="F3397" t="str">
        <f>IF(D3397&lt;=18,"LOW (1-18)","HIGH (19-36)")</f>
        <v>LOW (1-18)</v>
      </c>
      <c r="G3397">
        <f>INT((D3397-1)/6)+1</f>
        <v>1</v>
      </c>
      <c r="H3397">
        <f>MOD(D3397-1,6)+1</f>
        <v>3</v>
      </c>
      <c r="I3397">
        <f>37-D3397</f>
        <v>34</v>
      </c>
      <c r="J3397">
        <f>ABS(D3397-D3398)</f>
        <v>24</v>
      </c>
    </row>
    <row r="3398">
      <c r="A3398">
        <v>24173</v>
      </c>
      <c r="B3398" t="str">
        <v>2024-02-23</v>
      </c>
      <c r="C3398" t="str">
        <v>Evening</v>
      </c>
      <c r="D3398">
        <v>27</v>
      </c>
      <c r="E3398" t="str">
        <f>IF(MOD(D3398,2)=0,"EVEN","ODD")</f>
        <v>ODD</v>
      </c>
      <c r="F3398" t="str">
        <f>IF(D3398&lt;=18,"LOW (1-18)","HIGH (19-36)")</f>
        <v>HIGH (19-36)</v>
      </c>
      <c r="G3398">
        <f>INT((D3398-1)/6)+1</f>
        <v>5</v>
      </c>
      <c r="H3398">
        <f>MOD(D3398-1,6)+1</f>
        <v>3</v>
      </c>
      <c r="I3398">
        <f>37-D3398</f>
        <v>10</v>
      </c>
      <c r="J3398">
        <f>ABS(D3398-D3399)</f>
        <v>14</v>
      </c>
    </row>
    <row r="3399">
      <c r="A3399">
        <v>24172</v>
      </c>
      <c r="B3399" t="str">
        <v>2024-02-23</v>
      </c>
      <c r="C3399" t="str">
        <v>Afternoon</v>
      </c>
      <c r="D3399">
        <v>13</v>
      </c>
      <c r="E3399" t="str">
        <f>IF(MOD(D3399,2)=0,"EVEN","ODD")</f>
        <v>ODD</v>
      </c>
      <c r="F3399" t="str">
        <f>IF(D3399&lt;=18,"LOW (1-18)","HIGH (19-36)")</f>
        <v>LOW (1-18)</v>
      </c>
      <c r="G3399">
        <f>INT((D3399-1)/6)+1</f>
        <v>3</v>
      </c>
      <c r="H3399">
        <f>MOD(D3399-1,6)+1</f>
        <v>1</v>
      </c>
      <c r="I3399">
        <f>37-D3399</f>
        <v>24</v>
      </c>
      <c r="J3399">
        <f>ABS(D3399-D3400)</f>
        <v>12</v>
      </c>
    </row>
    <row r="3400">
      <c r="A3400">
        <v>24171</v>
      </c>
      <c r="B3400" t="str">
        <v>2024-02-23</v>
      </c>
      <c r="C3400" t="str">
        <v>Midday</v>
      </c>
      <c r="D3400">
        <v>25</v>
      </c>
      <c r="E3400" t="str">
        <f>IF(MOD(D3400,2)=0,"EVEN","ODD")</f>
        <v>ODD</v>
      </c>
      <c r="F3400" t="str">
        <f>IF(D3400&lt;=18,"LOW (1-18)","HIGH (19-36)")</f>
        <v>HIGH (19-36)</v>
      </c>
      <c r="G3400">
        <f>INT((D3400-1)/6)+1</f>
        <v>5</v>
      </c>
      <c r="H3400">
        <f>MOD(D3400-1,6)+1</f>
        <v>1</v>
      </c>
      <c r="I3400">
        <f>37-D3400</f>
        <v>12</v>
      </c>
      <c r="J3400">
        <f>ABS(D3400-D3401)</f>
        <v>19</v>
      </c>
    </row>
    <row r="3401">
      <c r="A3401">
        <v>24170</v>
      </c>
      <c r="B3401" t="str">
        <v>2024-02-23</v>
      </c>
      <c r="C3401" t="str">
        <v>Morning</v>
      </c>
      <c r="D3401">
        <v>6</v>
      </c>
      <c r="E3401" t="str">
        <f>IF(MOD(D3401,2)=0,"EVEN","ODD")</f>
        <v>EVEN</v>
      </c>
      <c r="F3401" t="str">
        <f>IF(D3401&lt;=18,"LOW (1-18)","HIGH (19-36)")</f>
        <v>LOW (1-18)</v>
      </c>
      <c r="G3401">
        <f>INT((D3401-1)/6)+1</f>
        <v>1</v>
      </c>
      <c r="H3401">
        <f>MOD(D3401-1,6)+1</f>
        <v>6</v>
      </c>
      <c r="I3401">
        <f>37-D3401</f>
        <v>31</v>
      </c>
      <c r="J3401">
        <f>ABS(D3401-D3402)</f>
        <v>18</v>
      </c>
    </row>
    <row r="3402">
      <c r="A3402">
        <v>24169</v>
      </c>
      <c r="B3402" t="str">
        <v>2024-02-22</v>
      </c>
      <c r="C3402" t="str">
        <v>Evening</v>
      </c>
      <c r="D3402">
        <v>24</v>
      </c>
      <c r="E3402" t="str">
        <f>IF(MOD(D3402,2)=0,"EVEN","ODD")</f>
        <v>EVEN</v>
      </c>
      <c r="F3402" t="str">
        <f>IF(D3402&lt;=18,"LOW (1-18)","HIGH (19-36)")</f>
        <v>HIGH (19-36)</v>
      </c>
      <c r="G3402">
        <f>INT((D3402-1)/6)+1</f>
        <v>4</v>
      </c>
      <c r="H3402">
        <f>MOD(D3402-1,6)+1</f>
        <v>6</v>
      </c>
      <c r="I3402">
        <f>37-D3402</f>
        <v>13</v>
      </c>
      <c r="J3402">
        <f>ABS(D3402-D3403)</f>
        <v>1</v>
      </c>
    </row>
    <row r="3403">
      <c r="A3403">
        <v>24168</v>
      </c>
      <c r="B3403" t="str">
        <v>2024-02-22</v>
      </c>
      <c r="C3403" t="str">
        <v>Afternoon</v>
      </c>
      <c r="D3403">
        <v>25</v>
      </c>
      <c r="E3403" t="str">
        <f>IF(MOD(D3403,2)=0,"EVEN","ODD")</f>
        <v>ODD</v>
      </c>
      <c r="F3403" t="str">
        <f>IF(D3403&lt;=18,"LOW (1-18)","HIGH (19-36)")</f>
        <v>HIGH (19-36)</v>
      </c>
      <c r="G3403">
        <f>INT((D3403-1)/6)+1</f>
        <v>5</v>
      </c>
      <c r="H3403">
        <f>MOD(D3403-1,6)+1</f>
        <v>1</v>
      </c>
      <c r="I3403">
        <f>37-D3403</f>
        <v>12</v>
      </c>
      <c r="J3403">
        <f>ABS(D3403-D3404)</f>
        <v>3</v>
      </c>
    </row>
    <row r="3404">
      <c r="A3404">
        <v>24167</v>
      </c>
      <c r="B3404" t="str">
        <v>2024-02-22</v>
      </c>
      <c r="C3404" t="str">
        <v>Midday</v>
      </c>
      <c r="D3404">
        <v>22</v>
      </c>
      <c r="E3404" t="str">
        <f>IF(MOD(D3404,2)=0,"EVEN","ODD")</f>
        <v>EVEN</v>
      </c>
      <c r="F3404" t="str">
        <f>IF(D3404&lt;=18,"LOW (1-18)","HIGH (19-36)")</f>
        <v>HIGH (19-36)</v>
      </c>
      <c r="G3404">
        <f>INT((D3404-1)/6)+1</f>
        <v>4</v>
      </c>
      <c r="H3404">
        <f>MOD(D3404-1,6)+1</f>
        <v>4</v>
      </c>
      <c r="I3404">
        <f>37-D3404</f>
        <v>15</v>
      </c>
      <c r="J3404">
        <f>ABS(D3404-D3405)</f>
        <v>5</v>
      </c>
    </row>
    <row r="3405">
      <c r="A3405">
        <v>24166</v>
      </c>
      <c r="B3405" t="str">
        <v>2024-02-22</v>
      </c>
      <c r="C3405" t="str">
        <v>Morning</v>
      </c>
      <c r="D3405">
        <v>17</v>
      </c>
      <c r="E3405" t="str">
        <f>IF(MOD(D3405,2)=0,"EVEN","ODD")</f>
        <v>ODD</v>
      </c>
      <c r="F3405" t="str">
        <f>IF(D3405&lt;=18,"LOW (1-18)","HIGH (19-36)")</f>
        <v>LOW (1-18)</v>
      </c>
      <c r="G3405">
        <f>INT((D3405-1)/6)+1</f>
        <v>3</v>
      </c>
      <c r="H3405">
        <f>MOD(D3405-1,6)+1</f>
        <v>5</v>
      </c>
      <c r="I3405">
        <f>37-D3405</f>
        <v>20</v>
      </c>
      <c r="J3405">
        <f>ABS(D3405-D3406)</f>
        <v>9</v>
      </c>
    </row>
    <row r="3406">
      <c r="A3406">
        <v>24165</v>
      </c>
      <c r="B3406" t="str">
        <v>2024-02-21</v>
      </c>
      <c r="C3406" t="str">
        <v>Evening</v>
      </c>
      <c r="D3406">
        <v>26</v>
      </c>
      <c r="E3406" t="str">
        <f>IF(MOD(D3406,2)=0,"EVEN","ODD")</f>
        <v>EVEN</v>
      </c>
      <c r="F3406" t="str">
        <f>IF(D3406&lt;=18,"LOW (1-18)","HIGH (19-36)")</f>
        <v>HIGH (19-36)</v>
      </c>
      <c r="G3406">
        <f>INT((D3406-1)/6)+1</f>
        <v>5</v>
      </c>
      <c r="H3406">
        <f>MOD(D3406-1,6)+1</f>
        <v>2</v>
      </c>
      <c r="I3406">
        <f>37-D3406</f>
        <v>11</v>
      </c>
      <c r="J3406">
        <f>ABS(D3406-D3407)</f>
        <v>2</v>
      </c>
    </row>
    <row r="3407">
      <c r="A3407">
        <v>24164</v>
      </c>
      <c r="B3407" t="str">
        <v>2024-02-21</v>
      </c>
      <c r="C3407" t="str">
        <v>Afternoon</v>
      </c>
      <c r="D3407">
        <v>24</v>
      </c>
      <c r="E3407" t="str">
        <f>IF(MOD(D3407,2)=0,"EVEN","ODD")</f>
        <v>EVEN</v>
      </c>
      <c r="F3407" t="str">
        <f>IF(D3407&lt;=18,"LOW (1-18)","HIGH (19-36)")</f>
        <v>HIGH (19-36)</v>
      </c>
      <c r="G3407">
        <f>INT((D3407-1)/6)+1</f>
        <v>4</v>
      </c>
      <c r="H3407">
        <f>MOD(D3407-1,6)+1</f>
        <v>6</v>
      </c>
      <c r="I3407">
        <f>37-D3407</f>
        <v>13</v>
      </c>
      <c r="J3407">
        <f>ABS(D3407-D3408)</f>
        <v>17</v>
      </c>
    </row>
    <row r="3408">
      <c r="A3408">
        <v>24163</v>
      </c>
      <c r="B3408" t="str">
        <v>2024-02-21</v>
      </c>
      <c r="C3408" t="str">
        <v>Midday</v>
      </c>
      <c r="D3408">
        <v>7</v>
      </c>
      <c r="E3408" t="str">
        <f>IF(MOD(D3408,2)=0,"EVEN","ODD")</f>
        <v>ODD</v>
      </c>
      <c r="F3408" t="str">
        <f>IF(D3408&lt;=18,"LOW (1-18)","HIGH (19-36)")</f>
        <v>LOW (1-18)</v>
      </c>
      <c r="G3408">
        <f>INT((D3408-1)/6)+1</f>
        <v>2</v>
      </c>
      <c r="H3408">
        <f>MOD(D3408-1,6)+1</f>
        <v>1</v>
      </c>
      <c r="I3408">
        <f>37-D3408</f>
        <v>30</v>
      </c>
      <c r="J3408">
        <f>ABS(D3408-D3409)</f>
        <v>24</v>
      </c>
    </row>
    <row r="3409">
      <c r="A3409">
        <v>24162</v>
      </c>
      <c r="B3409" t="str">
        <v>2024-02-21</v>
      </c>
      <c r="C3409" t="str">
        <v>Morning</v>
      </c>
      <c r="D3409">
        <v>31</v>
      </c>
      <c r="E3409" t="str">
        <f>IF(MOD(D3409,2)=0,"EVEN","ODD")</f>
        <v>ODD</v>
      </c>
      <c r="F3409" t="str">
        <f>IF(D3409&lt;=18,"LOW (1-18)","HIGH (19-36)")</f>
        <v>HIGH (19-36)</v>
      </c>
      <c r="G3409">
        <f>INT((D3409-1)/6)+1</f>
        <v>6</v>
      </c>
      <c r="H3409">
        <f>MOD(D3409-1,6)+1</f>
        <v>1</v>
      </c>
      <c r="I3409">
        <f>37-D3409</f>
        <v>6</v>
      </c>
      <c r="J3409">
        <f>ABS(D3409-D3410)</f>
        <v>2</v>
      </c>
    </row>
    <row r="3410">
      <c r="A3410">
        <v>24161</v>
      </c>
      <c r="B3410" t="str">
        <v>2024-02-20</v>
      </c>
      <c r="C3410" t="str">
        <v>Evening</v>
      </c>
      <c r="D3410">
        <v>29</v>
      </c>
      <c r="E3410" t="str">
        <f>IF(MOD(D3410,2)=0,"EVEN","ODD")</f>
        <v>ODD</v>
      </c>
      <c r="F3410" t="str">
        <f>IF(D3410&lt;=18,"LOW (1-18)","HIGH (19-36)")</f>
        <v>HIGH (19-36)</v>
      </c>
      <c r="G3410">
        <f>INT((D3410-1)/6)+1</f>
        <v>5</v>
      </c>
      <c r="H3410">
        <f>MOD(D3410-1,6)+1</f>
        <v>5</v>
      </c>
      <c r="I3410">
        <f>37-D3410</f>
        <v>8</v>
      </c>
      <c r="J3410">
        <f>ABS(D3410-D3411)</f>
        <v>22</v>
      </c>
    </row>
    <row r="3411">
      <c r="A3411">
        <v>24160</v>
      </c>
      <c r="B3411" t="str">
        <v>2024-02-20</v>
      </c>
      <c r="C3411" t="str">
        <v>Afternoon</v>
      </c>
      <c r="D3411">
        <v>7</v>
      </c>
      <c r="E3411" t="str">
        <f>IF(MOD(D3411,2)=0,"EVEN","ODD")</f>
        <v>ODD</v>
      </c>
      <c r="F3411" t="str">
        <f>IF(D3411&lt;=18,"LOW (1-18)","HIGH (19-36)")</f>
        <v>LOW (1-18)</v>
      </c>
      <c r="G3411">
        <f>INT((D3411-1)/6)+1</f>
        <v>2</v>
      </c>
      <c r="H3411">
        <f>MOD(D3411-1,6)+1</f>
        <v>1</v>
      </c>
      <c r="I3411">
        <f>37-D3411</f>
        <v>30</v>
      </c>
      <c r="J3411">
        <f>ABS(D3411-D3412)</f>
        <v>5</v>
      </c>
    </row>
    <row r="3412">
      <c r="A3412">
        <v>24159</v>
      </c>
      <c r="B3412" t="str">
        <v>2024-02-20</v>
      </c>
      <c r="C3412" t="str">
        <v>Midday</v>
      </c>
      <c r="D3412">
        <v>12</v>
      </c>
      <c r="E3412" t="str">
        <f>IF(MOD(D3412,2)=0,"EVEN","ODD")</f>
        <v>EVEN</v>
      </c>
      <c r="F3412" t="str">
        <f>IF(D3412&lt;=18,"LOW (1-18)","HIGH (19-36)")</f>
        <v>LOW (1-18)</v>
      </c>
      <c r="G3412">
        <f>INT((D3412-1)/6)+1</f>
        <v>2</v>
      </c>
      <c r="H3412">
        <f>MOD(D3412-1,6)+1</f>
        <v>6</v>
      </c>
      <c r="I3412">
        <f>37-D3412</f>
        <v>25</v>
      </c>
      <c r="J3412">
        <f>ABS(D3412-D3413)</f>
        <v>1</v>
      </c>
    </row>
    <row r="3413">
      <c r="A3413">
        <v>24158</v>
      </c>
      <c r="B3413" t="str">
        <v>2024-02-20</v>
      </c>
      <c r="C3413" t="str">
        <v>Morning</v>
      </c>
      <c r="D3413">
        <v>11</v>
      </c>
      <c r="E3413" t="str">
        <f>IF(MOD(D3413,2)=0,"EVEN","ODD")</f>
        <v>ODD</v>
      </c>
      <c r="F3413" t="str">
        <f>IF(D3413&lt;=18,"LOW (1-18)","HIGH (19-36)")</f>
        <v>LOW (1-18)</v>
      </c>
      <c r="G3413">
        <f>INT((D3413-1)/6)+1</f>
        <v>2</v>
      </c>
      <c r="H3413">
        <f>MOD(D3413-1,6)+1</f>
        <v>5</v>
      </c>
      <c r="I3413">
        <f>37-D3413</f>
        <v>26</v>
      </c>
      <c r="J3413">
        <f>ABS(D3413-D3414)</f>
        <v>18</v>
      </c>
    </row>
    <row r="3414">
      <c r="A3414">
        <v>24157</v>
      </c>
      <c r="B3414" t="str">
        <v>2024-02-19</v>
      </c>
      <c r="C3414" t="str">
        <v>Evening</v>
      </c>
      <c r="D3414">
        <v>29</v>
      </c>
      <c r="E3414" t="str">
        <f>IF(MOD(D3414,2)=0,"EVEN","ODD")</f>
        <v>ODD</v>
      </c>
      <c r="F3414" t="str">
        <f>IF(D3414&lt;=18,"LOW (1-18)","HIGH (19-36)")</f>
        <v>HIGH (19-36)</v>
      </c>
      <c r="G3414">
        <f>INT((D3414-1)/6)+1</f>
        <v>5</v>
      </c>
      <c r="H3414">
        <f>MOD(D3414-1,6)+1</f>
        <v>5</v>
      </c>
      <c r="I3414">
        <f>37-D3414</f>
        <v>8</v>
      </c>
      <c r="J3414">
        <f>ABS(D3414-D3415)</f>
        <v>20</v>
      </c>
    </row>
    <row r="3415">
      <c r="A3415">
        <v>24156</v>
      </c>
      <c r="B3415" t="str">
        <v>2024-02-19</v>
      </c>
      <c r="C3415" t="str">
        <v>Afternoon</v>
      </c>
      <c r="D3415">
        <v>9</v>
      </c>
      <c r="E3415" t="str">
        <f>IF(MOD(D3415,2)=0,"EVEN","ODD")</f>
        <v>ODD</v>
      </c>
      <c r="F3415" t="str">
        <f>IF(D3415&lt;=18,"LOW (1-18)","HIGH (19-36)")</f>
        <v>LOW (1-18)</v>
      </c>
      <c r="G3415">
        <f>INT((D3415-1)/6)+1</f>
        <v>2</v>
      </c>
      <c r="H3415">
        <f>MOD(D3415-1,6)+1</f>
        <v>3</v>
      </c>
      <c r="I3415">
        <f>37-D3415</f>
        <v>28</v>
      </c>
      <c r="J3415">
        <f>ABS(D3415-D3416)</f>
        <v>4</v>
      </c>
    </row>
    <row r="3416">
      <c r="A3416">
        <v>24155</v>
      </c>
      <c r="B3416" t="str">
        <v>2024-02-19</v>
      </c>
      <c r="C3416" t="str">
        <v>Midday</v>
      </c>
      <c r="D3416">
        <v>5</v>
      </c>
      <c r="E3416" t="str">
        <f>IF(MOD(D3416,2)=0,"EVEN","ODD")</f>
        <v>ODD</v>
      </c>
      <c r="F3416" t="str">
        <f>IF(D3416&lt;=18,"LOW (1-18)","HIGH (19-36)")</f>
        <v>LOW (1-18)</v>
      </c>
      <c r="G3416">
        <f>INT((D3416-1)/6)+1</f>
        <v>1</v>
      </c>
      <c r="H3416">
        <f>MOD(D3416-1,6)+1</f>
        <v>5</v>
      </c>
      <c r="I3416">
        <f>37-D3416</f>
        <v>32</v>
      </c>
      <c r="J3416">
        <f>ABS(D3416-D3417)</f>
        <v>11</v>
      </c>
    </row>
    <row r="3417">
      <c r="A3417">
        <v>24154</v>
      </c>
      <c r="B3417" t="str">
        <v>2024-02-19</v>
      </c>
      <c r="C3417" t="str">
        <v>Morning</v>
      </c>
      <c r="D3417">
        <v>16</v>
      </c>
      <c r="E3417" t="str">
        <f>IF(MOD(D3417,2)=0,"EVEN","ODD")</f>
        <v>EVEN</v>
      </c>
      <c r="F3417" t="str">
        <f>IF(D3417&lt;=18,"LOW (1-18)","HIGH (19-36)")</f>
        <v>LOW (1-18)</v>
      </c>
      <c r="G3417">
        <f>INT((D3417-1)/6)+1</f>
        <v>3</v>
      </c>
      <c r="H3417">
        <f>MOD(D3417-1,6)+1</f>
        <v>4</v>
      </c>
      <c r="I3417">
        <f>37-D3417</f>
        <v>21</v>
      </c>
      <c r="J3417">
        <f>ABS(D3417-D3418)</f>
        <v>1</v>
      </c>
    </row>
    <row r="3418">
      <c r="A3418">
        <v>24153</v>
      </c>
      <c r="B3418" t="str">
        <v>2024-02-17</v>
      </c>
      <c r="C3418" t="str">
        <v>Evening</v>
      </c>
      <c r="D3418">
        <v>15</v>
      </c>
      <c r="E3418" t="str">
        <f>IF(MOD(D3418,2)=0,"EVEN","ODD")</f>
        <v>ODD</v>
      </c>
      <c r="F3418" t="str">
        <f>IF(D3418&lt;=18,"LOW (1-18)","HIGH (19-36)")</f>
        <v>LOW (1-18)</v>
      </c>
      <c r="G3418">
        <f>INT((D3418-1)/6)+1</f>
        <v>3</v>
      </c>
      <c r="H3418">
        <f>MOD(D3418-1,6)+1</f>
        <v>3</v>
      </c>
      <c r="I3418">
        <f>37-D3418</f>
        <v>22</v>
      </c>
      <c r="J3418">
        <f>ABS(D3418-D3419)</f>
        <v>10</v>
      </c>
    </row>
    <row r="3419">
      <c r="A3419">
        <v>24152</v>
      </c>
      <c r="B3419" t="str">
        <v>2024-02-17</v>
      </c>
      <c r="C3419" t="str">
        <v>Afternoon</v>
      </c>
      <c r="D3419">
        <v>25</v>
      </c>
      <c r="E3419" t="str">
        <f>IF(MOD(D3419,2)=0,"EVEN","ODD")</f>
        <v>ODD</v>
      </c>
      <c r="F3419" t="str">
        <f>IF(D3419&lt;=18,"LOW (1-18)","HIGH (19-36)")</f>
        <v>HIGH (19-36)</v>
      </c>
      <c r="G3419">
        <f>INT((D3419-1)/6)+1</f>
        <v>5</v>
      </c>
      <c r="H3419">
        <f>MOD(D3419-1,6)+1</f>
        <v>1</v>
      </c>
      <c r="I3419">
        <f>37-D3419</f>
        <v>12</v>
      </c>
      <c r="J3419">
        <f>ABS(D3419-D3420)</f>
        <v>23</v>
      </c>
    </row>
    <row r="3420">
      <c r="A3420">
        <v>24151</v>
      </c>
      <c r="B3420" t="str">
        <v>2024-02-17</v>
      </c>
      <c r="C3420" t="str">
        <v>Midday</v>
      </c>
      <c r="D3420">
        <v>2</v>
      </c>
      <c r="E3420" t="str">
        <f>IF(MOD(D3420,2)=0,"EVEN","ODD")</f>
        <v>EVEN</v>
      </c>
      <c r="F3420" t="str">
        <f>IF(D3420&lt;=18,"LOW (1-18)","HIGH (19-36)")</f>
        <v>LOW (1-18)</v>
      </c>
      <c r="G3420">
        <f>INT((D3420-1)/6)+1</f>
        <v>1</v>
      </c>
      <c r="H3420">
        <f>MOD(D3420-1,6)+1</f>
        <v>2</v>
      </c>
      <c r="I3420">
        <f>37-D3420</f>
        <v>35</v>
      </c>
      <c r="J3420">
        <f>ABS(D3420-D3421)</f>
        <v>27</v>
      </c>
    </row>
    <row r="3421">
      <c r="A3421">
        <v>24150</v>
      </c>
      <c r="B3421" t="str">
        <v>2024-02-17</v>
      </c>
      <c r="C3421" t="str">
        <v>Morning</v>
      </c>
      <c r="D3421">
        <v>29</v>
      </c>
      <c r="E3421" t="str">
        <f>IF(MOD(D3421,2)=0,"EVEN","ODD")</f>
        <v>ODD</v>
      </c>
      <c r="F3421" t="str">
        <f>IF(D3421&lt;=18,"LOW (1-18)","HIGH (19-36)")</f>
        <v>HIGH (19-36)</v>
      </c>
      <c r="G3421">
        <f>INT((D3421-1)/6)+1</f>
        <v>5</v>
      </c>
      <c r="H3421">
        <f>MOD(D3421-1,6)+1</f>
        <v>5</v>
      </c>
      <c r="I3421">
        <f>37-D3421</f>
        <v>8</v>
      </c>
      <c r="J3421">
        <f>ABS(D3421-D3422)</f>
        <v>25</v>
      </c>
    </row>
    <row r="3422">
      <c r="A3422">
        <v>24149</v>
      </c>
      <c r="B3422" t="str">
        <v>2024-02-16</v>
      </c>
      <c r="C3422" t="str">
        <v>Evening</v>
      </c>
      <c r="D3422">
        <v>4</v>
      </c>
      <c r="E3422" t="str">
        <f>IF(MOD(D3422,2)=0,"EVEN","ODD")</f>
        <v>EVEN</v>
      </c>
      <c r="F3422" t="str">
        <f>IF(D3422&lt;=18,"LOW (1-18)","HIGH (19-36)")</f>
        <v>LOW (1-18)</v>
      </c>
      <c r="G3422">
        <f>INT((D3422-1)/6)+1</f>
        <v>1</v>
      </c>
      <c r="H3422">
        <f>MOD(D3422-1,6)+1</f>
        <v>4</v>
      </c>
      <c r="I3422">
        <f>37-D3422</f>
        <v>33</v>
      </c>
      <c r="J3422">
        <f>ABS(D3422-D3423)</f>
        <v>0</v>
      </c>
    </row>
    <row r="3423">
      <c r="A3423">
        <v>24148</v>
      </c>
      <c r="B3423" t="str">
        <v>2024-02-16</v>
      </c>
      <c r="C3423" t="str">
        <v>Afternoon</v>
      </c>
      <c r="D3423">
        <v>4</v>
      </c>
      <c r="E3423" t="str">
        <f>IF(MOD(D3423,2)=0,"EVEN","ODD")</f>
        <v>EVEN</v>
      </c>
      <c r="F3423" t="str">
        <f>IF(D3423&lt;=18,"LOW (1-18)","HIGH (19-36)")</f>
        <v>LOW (1-18)</v>
      </c>
      <c r="G3423">
        <f>INT((D3423-1)/6)+1</f>
        <v>1</v>
      </c>
      <c r="H3423">
        <f>MOD(D3423-1,6)+1</f>
        <v>4</v>
      </c>
      <c r="I3423">
        <f>37-D3423</f>
        <v>33</v>
      </c>
      <c r="J3423">
        <f>ABS(D3423-D3424)</f>
        <v>6</v>
      </c>
    </row>
    <row r="3424">
      <c r="A3424">
        <v>24147</v>
      </c>
      <c r="B3424" t="str">
        <v>2024-02-16</v>
      </c>
      <c r="C3424" t="str">
        <v>Midday</v>
      </c>
      <c r="D3424">
        <v>10</v>
      </c>
      <c r="E3424" t="str">
        <f>IF(MOD(D3424,2)=0,"EVEN","ODD")</f>
        <v>EVEN</v>
      </c>
      <c r="F3424" t="str">
        <f>IF(D3424&lt;=18,"LOW (1-18)","HIGH (19-36)")</f>
        <v>LOW (1-18)</v>
      </c>
      <c r="G3424">
        <f>INT((D3424-1)/6)+1</f>
        <v>2</v>
      </c>
      <c r="H3424">
        <f>MOD(D3424-1,6)+1</f>
        <v>4</v>
      </c>
      <c r="I3424">
        <f>37-D3424</f>
        <v>27</v>
      </c>
      <c r="J3424">
        <f>ABS(D3424-D3425)</f>
        <v>4</v>
      </c>
    </row>
    <row r="3425">
      <c r="A3425">
        <v>24146</v>
      </c>
      <c r="B3425" t="str">
        <v>2024-02-16</v>
      </c>
      <c r="C3425" t="str">
        <v>Morning</v>
      </c>
      <c r="D3425">
        <v>6</v>
      </c>
      <c r="E3425" t="str">
        <f>IF(MOD(D3425,2)=0,"EVEN","ODD")</f>
        <v>EVEN</v>
      </c>
      <c r="F3425" t="str">
        <f>IF(D3425&lt;=18,"LOW (1-18)","HIGH (19-36)")</f>
        <v>LOW (1-18)</v>
      </c>
      <c r="G3425">
        <f>INT((D3425-1)/6)+1</f>
        <v>1</v>
      </c>
      <c r="H3425">
        <f>MOD(D3425-1,6)+1</f>
        <v>6</v>
      </c>
      <c r="I3425">
        <f>37-D3425</f>
        <v>31</v>
      </c>
      <c r="J3425">
        <f>ABS(D3425-D3426)</f>
        <v>1</v>
      </c>
    </row>
    <row r="3426">
      <c r="A3426">
        <v>24145</v>
      </c>
      <c r="B3426" t="str">
        <v>2024-02-15</v>
      </c>
      <c r="C3426" t="str">
        <v>Evening</v>
      </c>
      <c r="D3426">
        <v>5</v>
      </c>
      <c r="E3426" t="str">
        <f>IF(MOD(D3426,2)=0,"EVEN","ODD")</f>
        <v>ODD</v>
      </c>
      <c r="F3426" t="str">
        <f>IF(D3426&lt;=18,"LOW (1-18)","HIGH (19-36)")</f>
        <v>LOW (1-18)</v>
      </c>
      <c r="G3426">
        <f>INT((D3426-1)/6)+1</f>
        <v>1</v>
      </c>
      <c r="H3426">
        <f>MOD(D3426-1,6)+1</f>
        <v>5</v>
      </c>
      <c r="I3426">
        <f>37-D3426</f>
        <v>32</v>
      </c>
      <c r="J3426">
        <f>ABS(D3426-D3427)</f>
        <v>31</v>
      </c>
    </row>
    <row r="3427">
      <c r="A3427">
        <v>24144</v>
      </c>
      <c r="B3427" t="str">
        <v>2024-02-15</v>
      </c>
      <c r="C3427" t="str">
        <v>Afternoon</v>
      </c>
      <c r="D3427">
        <v>36</v>
      </c>
      <c r="E3427" t="str">
        <f>IF(MOD(D3427,2)=0,"EVEN","ODD")</f>
        <v>EVEN</v>
      </c>
      <c r="F3427" t="str">
        <f>IF(D3427&lt;=18,"LOW (1-18)","HIGH (19-36)")</f>
        <v>HIGH (19-36)</v>
      </c>
      <c r="G3427">
        <f>INT((D3427-1)/6)+1</f>
        <v>6</v>
      </c>
      <c r="H3427">
        <f>MOD(D3427-1,6)+1</f>
        <v>6</v>
      </c>
      <c r="I3427">
        <f>37-D3427</f>
        <v>1</v>
      </c>
      <c r="J3427">
        <f>ABS(D3427-D3428)</f>
        <v>8</v>
      </c>
    </row>
    <row r="3428">
      <c r="A3428">
        <v>24143</v>
      </c>
      <c r="B3428" t="str">
        <v>2024-02-15</v>
      </c>
      <c r="C3428" t="str">
        <v>Midday</v>
      </c>
      <c r="D3428">
        <v>28</v>
      </c>
      <c r="E3428" t="str">
        <f>IF(MOD(D3428,2)=0,"EVEN","ODD")</f>
        <v>EVEN</v>
      </c>
      <c r="F3428" t="str">
        <f>IF(D3428&lt;=18,"LOW (1-18)","HIGH (19-36)")</f>
        <v>HIGH (19-36)</v>
      </c>
      <c r="G3428">
        <f>INT((D3428-1)/6)+1</f>
        <v>5</v>
      </c>
      <c r="H3428">
        <f>MOD(D3428-1,6)+1</f>
        <v>4</v>
      </c>
      <c r="I3428">
        <f>37-D3428</f>
        <v>9</v>
      </c>
      <c r="J3428">
        <f>ABS(D3428-D3429)</f>
        <v>11</v>
      </c>
    </row>
    <row r="3429">
      <c r="A3429">
        <v>24142</v>
      </c>
      <c r="B3429" t="str">
        <v>2024-02-15</v>
      </c>
      <c r="C3429" t="str">
        <v>Morning</v>
      </c>
      <c r="D3429">
        <v>17</v>
      </c>
      <c r="E3429" t="str">
        <f>IF(MOD(D3429,2)=0,"EVEN","ODD")</f>
        <v>ODD</v>
      </c>
      <c r="F3429" t="str">
        <f>IF(D3429&lt;=18,"LOW (1-18)","HIGH (19-36)")</f>
        <v>LOW (1-18)</v>
      </c>
      <c r="G3429">
        <f>INT((D3429-1)/6)+1</f>
        <v>3</v>
      </c>
      <c r="H3429">
        <f>MOD(D3429-1,6)+1</f>
        <v>5</v>
      </c>
      <c r="I3429">
        <f>37-D3429</f>
        <v>20</v>
      </c>
      <c r="J3429">
        <f>ABS(D3429-D3430)</f>
        <v>18</v>
      </c>
    </row>
    <row r="3430">
      <c r="A3430">
        <v>24141</v>
      </c>
      <c r="B3430" t="str">
        <v>2024-02-14</v>
      </c>
      <c r="C3430" t="str">
        <v>Evening</v>
      </c>
      <c r="D3430">
        <v>35</v>
      </c>
      <c r="E3430" t="str">
        <f>IF(MOD(D3430,2)=0,"EVEN","ODD")</f>
        <v>ODD</v>
      </c>
      <c r="F3430" t="str">
        <f>IF(D3430&lt;=18,"LOW (1-18)","HIGH (19-36)")</f>
        <v>HIGH (19-36)</v>
      </c>
      <c r="G3430">
        <f>INT((D3430-1)/6)+1</f>
        <v>6</v>
      </c>
      <c r="H3430">
        <f>MOD(D3430-1,6)+1</f>
        <v>5</v>
      </c>
      <c r="I3430">
        <f>37-D3430</f>
        <v>2</v>
      </c>
      <c r="J3430">
        <f>ABS(D3430-D3431)</f>
        <v>27</v>
      </c>
    </row>
    <row r="3431">
      <c r="A3431">
        <v>24140</v>
      </c>
      <c r="B3431" t="str">
        <v>2024-02-14</v>
      </c>
      <c r="C3431" t="str">
        <v>Afternoon</v>
      </c>
      <c r="D3431">
        <v>8</v>
      </c>
      <c r="E3431" t="str">
        <f>IF(MOD(D3431,2)=0,"EVEN","ODD")</f>
        <v>EVEN</v>
      </c>
      <c r="F3431" t="str">
        <f>IF(D3431&lt;=18,"LOW (1-18)","HIGH (19-36)")</f>
        <v>LOW (1-18)</v>
      </c>
      <c r="G3431">
        <f>INT((D3431-1)/6)+1</f>
        <v>2</v>
      </c>
      <c r="H3431">
        <f>MOD(D3431-1,6)+1</f>
        <v>2</v>
      </c>
      <c r="I3431">
        <f>37-D3431</f>
        <v>29</v>
      </c>
      <c r="J3431">
        <f>ABS(D3431-D3432)</f>
        <v>16</v>
      </c>
    </row>
    <row r="3432">
      <c r="A3432">
        <v>24139</v>
      </c>
      <c r="B3432" t="str">
        <v>2024-02-14</v>
      </c>
      <c r="C3432" t="str">
        <v>Midday</v>
      </c>
      <c r="D3432">
        <v>24</v>
      </c>
      <c r="E3432" t="str">
        <f>IF(MOD(D3432,2)=0,"EVEN","ODD")</f>
        <v>EVEN</v>
      </c>
      <c r="F3432" t="str">
        <f>IF(D3432&lt;=18,"LOW (1-18)","HIGH (19-36)")</f>
        <v>HIGH (19-36)</v>
      </c>
      <c r="G3432">
        <f>INT((D3432-1)/6)+1</f>
        <v>4</v>
      </c>
      <c r="H3432">
        <f>MOD(D3432-1,6)+1</f>
        <v>6</v>
      </c>
      <c r="I3432">
        <f>37-D3432</f>
        <v>13</v>
      </c>
      <c r="J3432">
        <f>ABS(D3432-D3433)</f>
        <v>3</v>
      </c>
    </row>
    <row r="3433">
      <c r="A3433">
        <v>24138</v>
      </c>
      <c r="B3433" t="str">
        <v>2024-02-14</v>
      </c>
      <c r="C3433" t="str">
        <v>Morning</v>
      </c>
      <c r="D3433">
        <v>27</v>
      </c>
      <c r="E3433" t="str">
        <f>IF(MOD(D3433,2)=0,"EVEN","ODD")</f>
        <v>ODD</v>
      </c>
      <c r="F3433" t="str">
        <f>IF(D3433&lt;=18,"LOW (1-18)","HIGH (19-36)")</f>
        <v>HIGH (19-36)</v>
      </c>
      <c r="G3433">
        <f>INT((D3433-1)/6)+1</f>
        <v>5</v>
      </c>
      <c r="H3433">
        <f>MOD(D3433-1,6)+1</f>
        <v>3</v>
      </c>
      <c r="I3433">
        <f>37-D3433</f>
        <v>10</v>
      </c>
      <c r="J3433">
        <f>ABS(D3433-D3434)</f>
        <v>6</v>
      </c>
    </row>
    <row r="3434">
      <c r="A3434">
        <v>24137</v>
      </c>
      <c r="B3434" t="str">
        <v>2024-02-13</v>
      </c>
      <c r="C3434" t="str">
        <v>Evening</v>
      </c>
      <c r="D3434">
        <v>21</v>
      </c>
      <c r="E3434" t="str">
        <f>IF(MOD(D3434,2)=0,"EVEN","ODD")</f>
        <v>ODD</v>
      </c>
      <c r="F3434" t="str">
        <f>IF(D3434&lt;=18,"LOW (1-18)","HIGH (19-36)")</f>
        <v>HIGH (19-36)</v>
      </c>
      <c r="G3434">
        <f>INT((D3434-1)/6)+1</f>
        <v>4</v>
      </c>
      <c r="H3434">
        <f>MOD(D3434-1,6)+1</f>
        <v>3</v>
      </c>
      <c r="I3434">
        <f>37-D3434</f>
        <v>16</v>
      </c>
      <c r="J3434">
        <f>ABS(D3434-D3435)</f>
        <v>5</v>
      </c>
    </row>
    <row r="3435">
      <c r="A3435">
        <v>24136</v>
      </c>
      <c r="B3435" t="str">
        <v>2024-02-13</v>
      </c>
      <c r="C3435" t="str">
        <v>Afternoon</v>
      </c>
      <c r="D3435">
        <v>26</v>
      </c>
      <c r="E3435" t="str">
        <f>IF(MOD(D3435,2)=0,"EVEN","ODD")</f>
        <v>EVEN</v>
      </c>
      <c r="F3435" t="str">
        <f>IF(D3435&lt;=18,"LOW (1-18)","HIGH (19-36)")</f>
        <v>HIGH (19-36)</v>
      </c>
      <c r="G3435">
        <f>INT((D3435-1)/6)+1</f>
        <v>5</v>
      </c>
      <c r="H3435">
        <f>MOD(D3435-1,6)+1</f>
        <v>2</v>
      </c>
      <c r="I3435">
        <f>37-D3435</f>
        <v>11</v>
      </c>
      <c r="J3435">
        <f>ABS(D3435-D3436)</f>
        <v>19</v>
      </c>
    </row>
    <row r="3436">
      <c r="A3436">
        <v>24135</v>
      </c>
      <c r="B3436" t="str">
        <v>2024-02-13</v>
      </c>
      <c r="C3436" t="str">
        <v>Midday</v>
      </c>
      <c r="D3436">
        <v>7</v>
      </c>
      <c r="E3436" t="str">
        <f>IF(MOD(D3436,2)=0,"EVEN","ODD")</f>
        <v>ODD</v>
      </c>
      <c r="F3436" t="str">
        <f>IF(D3436&lt;=18,"LOW (1-18)","HIGH (19-36)")</f>
        <v>LOW (1-18)</v>
      </c>
      <c r="G3436">
        <f>INT((D3436-1)/6)+1</f>
        <v>2</v>
      </c>
      <c r="H3436">
        <f>MOD(D3436-1,6)+1</f>
        <v>1</v>
      </c>
      <c r="I3436">
        <f>37-D3436</f>
        <v>30</v>
      </c>
      <c r="J3436">
        <f>ABS(D3436-D3437)</f>
        <v>11</v>
      </c>
    </row>
    <row r="3437">
      <c r="A3437">
        <v>24134</v>
      </c>
      <c r="B3437" t="str">
        <v>2024-02-13</v>
      </c>
      <c r="C3437" t="str">
        <v>Morning</v>
      </c>
      <c r="D3437">
        <v>18</v>
      </c>
      <c r="E3437" t="str">
        <f>IF(MOD(D3437,2)=0,"EVEN","ODD")</f>
        <v>EVEN</v>
      </c>
      <c r="F3437" t="str">
        <f>IF(D3437&lt;=18,"LOW (1-18)","HIGH (19-36)")</f>
        <v>LOW (1-18)</v>
      </c>
      <c r="G3437">
        <f>INT((D3437-1)/6)+1</f>
        <v>3</v>
      </c>
      <c r="H3437">
        <f>MOD(D3437-1,6)+1</f>
        <v>6</v>
      </c>
      <c r="I3437">
        <f>37-D3437</f>
        <v>19</v>
      </c>
      <c r="J3437">
        <f>ABS(D3437-D3438)</f>
        <v>12</v>
      </c>
    </row>
    <row r="3438">
      <c r="A3438">
        <v>24133</v>
      </c>
      <c r="B3438" t="str">
        <v>2024-02-12</v>
      </c>
      <c r="C3438" t="str">
        <v>Evening</v>
      </c>
      <c r="D3438">
        <v>30</v>
      </c>
      <c r="E3438" t="str">
        <f>IF(MOD(D3438,2)=0,"EVEN","ODD")</f>
        <v>EVEN</v>
      </c>
      <c r="F3438" t="str">
        <f>IF(D3438&lt;=18,"LOW (1-18)","HIGH (19-36)")</f>
        <v>HIGH (19-36)</v>
      </c>
      <c r="G3438">
        <f>INT((D3438-1)/6)+1</f>
        <v>5</v>
      </c>
      <c r="H3438">
        <f>MOD(D3438-1,6)+1</f>
        <v>6</v>
      </c>
      <c r="I3438">
        <f>37-D3438</f>
        <v>7</v>
      </c>
      <c r="J3438">
        <f>ABS(D3438-D3439)</f>
        <v>1</v>
      </c>
    </row>
    <row r="3439">
      <c r="A3439">
        <v>24132</v>
      </c>
      <c r="B3439" t="str">
        <v>2024-02-12</v>
      </c>
      <c r="C3439" t="str">
        <v>Afternoon</v>
      </c>
      <c r="D3439">
        <v>31</v>
      </c>
      <c r="E3439" t="str">
        <f>IF(MOD(D3439,2)=0,"EVEN","ODD")</f>
        <v>ODD</v>
      </c>
      <c r="F3439" t="str">
        <f>IF(D3439&lt;=18,"LOW (1-18)","HIGH (19-36)")</f>
        <v>HIGH (19-36)</v>
      </c>
      <c r="G3439">
        <f>INT((D3439-1)/6)+1</f>
        <v>6</v>
      </c>
      <c r="H3439">
        <f>MOD(D3439-1,6)+1</f>
        <v>1</v>
      </c>
      <c r="I3439">
        <f>37-D3439</f>
        <v>6</v>
      </c>
      <c r="J3439">
        <f>ABS(D3439-D3440)</f>
        <v>25</v>
      </c>
    </row>
    <row r="3440">
      <c r="A3440">
        <v>24131</v>
      </c>
      <c r="B3440" t="str">
        <v>2024-02-12</v>
      </c>
      <c r="C3440" t="str">
        <v>Midday</v>
      </c>
      <c r="D3440">
        <v>6</v>
      </c>
      <c r="E3440" t="str">
        <f>IF(MOD(D3440,2)=0,"EVEN","ODD")</f>
        <v>EVEN</v>
      </c>
      <c r="F3440" t="str">
        <f>IF(D3440&lt;=18,"LOW (1-18)","HIGH (19-36)")</f>
        <v>LOW (1-18)</v>
      </c>
      <c r="G3440">
        <f>INT((D3440-1)/6)+1</f>
        <v>1</v>
      </c>
      <c r="H3440">
        <f>MOD(D3440-1,6)+1</f>
        <v>6</v>
      </c>
      <c r="I3440">
        <f>37-D3440</f>
        <v>31</v>
      </c>
      <c r="J3440">
        <f>ABS(D3440-D3441)</f>
        <v>30</v>
      </c>
    </row>
    <row r="3441">
      <c r="A3441">
        <v>24130</v>
      </c>
      <c r="B3441" t="str">
        <v>2024-02-12</v>
      </c>
      <c r="C3441" t="str">
        <v>Morning</v>
      </c>
      <c r="D3441">
        <v>36</v>
      </c>
      <c r="E3441" t="str">
        <f>IF(MOD(D3441,2)=0,"EVEN","ODD")</f>
        <v>EVEN</v>
      </c>
      <c r="F3441" t="str">
        <f>IF(D3441&lt;=18,"LOW (1-18)","HIGH (19-36)")</f>
        <v>HIGH (19-36)</v>
      </c>
      <c r="G3441">
        <f>INT((D3441-1)/6)+1</f>
        <v>6</v>
      </c>
      <c r="H3441">
        <f>MOD(D3441-1,6)+1</f>
        <v>6</v>
      </c>
      <c r="I3441">
        <f>37-D3441</f>
        <v>1</v>
      </c>
      <c r="J3441">
        <f>ABS(D3441-D3442)</f>
        <v>17</v>
      </c>
    </row>
    <row r="3442">
      <c r="A3442">
        <v>24129</v>
      </c>
      <c r="B3442" t="str">
        <v>2024-02-10</v>
      </c>
      <c r="C3442" t="str">
        <v>Evening</v>
      </c>
      <c r="D3442">
        <v>19</v>
      </c>
      <c r="E3442" t="str">
        <f>IF(MOD(D3442,2)=0,"EVEN","ODD")</f>
        <v>ODD</v>
      </c>
      <c r="F3442" t="str">
        <f>IF(D3442&lt;=18,"LOW (1-18)","HIGH (19-36)")</f>
        <v>HIGH (19-36)</v>
      </c>
      <c r="G3442">
        <f>INT((D3442-1)/6)+1</f>
        <v>4</v>
      </c>
      <c r="H3442">
        <f>MOD(D3442-1,6)+1</f>
        <v>1</v>
      </c>
      <c r="I3442">
        <f>37-D3442</f>
        <v>18</v>
      </c>
      <c r="J3442">
        <f>ABS(D3442-D3443)</f>
        <v>5</v>
      </c>
    </row>
    <row r="3443">
      <c r="A3443">
        <v>24128</v>
      </c>
      <c r="B3443" t="str">
        <v>2024-02-10</v>
      </c>
      <c r="C3443" t="str">
        <v>Afternoon</v>
      </c>
      <c r="D3443">
        <v>14</v>
      </c>
      <c r="E3443" t="str">
        <f>IF(MOD(D3443,2)=0,"EVEN","ODD")</f>
        <v>EVEN</v>
      </c>
      <c r="F3443" t="str">
        <f>IF(D3443&lt;=18,"LOW (1-18)","HIGH (19-36)")</f>
        <v>LOW (1-18)</v>
      </c>
      <c r="G3443">
        <f>INT((D3443-1)/6)+1</f>
        <v>3</v>
      </c>
      <c r="H3443">
        <f>MOD(D3443-1,6)+1</f>
        <v>2</v>
      </c>
      <c r="I3443">
        <f>37-D3443</f>
        <v>23</v>
      </c>
      <c r="J3443">
        <f>ABS(D3443-D3444)</f>
        <v>11</v>
      </c>
    </row>
    <row r="3444">
      <c r="A3444">
        <v>24127</v>
      </c>
      <c r="B3444" t="str">
        <v>2024-02-10</v>
      </c>
      <c r="C3444" t="str">
        <v>Midday</v>
      </c>
      <c r="D3444">
        <v>25</v>
      </c>
      <c r="E3444" t="str">
        <f>IF(MOD(D3444,2)=0,"EVEN","ODD")</f>
        <v>ODD</v>
      </c>
      <c r="F3444" t="str">
        <f>IF(D3444&lt;=18,"LOW (1-18)","HIGH (19-36)")</f>
        <v>HIGH (19-36)</v>
      </c>
      <c r="G3444">
        <f>INT((D3444-1)/6)+1</f>
        <v>5</v>
      </c>
      <c r="H3444">
        <f>MOD(D3444-1,6)+1</f>
        <v>1</v>
      </c>
      <c r="I3444">
        <f>37-D3444</f>
        <v>12</v>
      </c>
      <c r="J3444">
        <f>ABS(D3444-D3445)</f>
        <v>5</v>
      </c>
    </row>
    <row r="3445">
      <c r="A3445">
        <v>24126</v>
      </c>
      <c r="B3445" t="str">
        <v>2024-02-10</v>
      </c>
      <c r="C3445" t="str">
        <v>Morning</v>
      </c>
      <c r="D3445">
        <v>30</v>
      </c>
      <c r="E3445" t="str">
        <f>IF(MOD(D3445,2)=0,"EVEN","ODD")</f>
        <v>EVEN</v>
      </c>
      <c r="F3445" t="str">
        <f>IF(D3445&lt;=18,"LOW (1-18)","HIGH (19-36)")</f>
        <v>HIGH (19-36)</v>
      </c>
      <c r="G3445">
        <f>INT((D3445-1)/6)+1</f>
        <v>5</v>
      </c>
      <c r="H3445">
        <f>MOD(D3445-1,6)+1</f>
        <v>6</v>
      </c>
      <c r="I3445">
        <f>37-D3445</f>
        <v>7</v>
      </c>
      <c r="J3445">
        <f>ABS(D3445-D3446)</f>
        <v>15</v>
      </c>
    </row>
    <row r="3446">
      <c r="A3446">
        <v>24125</v>
      </c>
      <c r="B3446" t="str">
        <v>2024-02-09</v>
      </c>
      <c r="C3446" t="str">
        <v>Evening</v>
      </c>
      <c r="D3446">
        <v>15</v>
      </c>
      <c r="E3446" t="str">
        <f>IF(MOD(D3446,2)=0,"EVEN","ODD")</f>
        <v>ODD</v>
      </c>
      <c r="F3446" t="str">
        <f>IF(D3446&lt;=18,"LOW (1-18)","HIGH (19-36)")</f>
        <v>LOW (1-18)</v>
      </c>
      <c r="G3446">
        <f>INT((D3446-1)/6)+1</f>
        <v>3</v>
      </c>
      <c r="H3446">
        <f>MOD(D3446-1,6)+1</f>
        <v>3</v>
      </c>
      <c r="I3446">
        <f>37-D3446</f>
        <v>22</v>
      </c>
      <c r="J3446">
        <f>ABS(D3446-D3447)</f>
        <v>14</v>
      </c>
    </row>
    <row r="3447">
      <c r="A3447">
        <v>24124</v>
      </c>
      <c r="B3447" t="str">
        <v>2024-02-09</v>
      </c>
      <c r="C3447" t="str">
        <v>Afternoon</v>
      </c>
      <c r="D3447">
        <v>1</v>
      </c>
      <c r="E3447" t="str">
        <f>IF(MOD(D3447,2)=0,"EVEN","ODD")</f>
        <v>ODD</v>
      </c>
      <c r="F3447" t="str">
        <f>IF(D3447&lt;=18,"LOW (1-18)","HIGH (19-36)")</f>
        <v>LOW (1-18)</v>
      </c>
      <c r="G3447">
        <f>INT((D3447-1)/6)+1</f>
        <v>1</v>
      </c>
      <c r="H3447">
        <f>MOD(D3447-1,6)+1</f>
        <v>1</v>
      </c>
      <c r="I3447">
        <f>37-D3447</f>
        <v>36</v>
      </c>
      <c r="J3447">
        <f>ABS(D3447-D3448)</f>
        <v>34</v>
      </c>
    </row>
    <row r="3448">
      <c r="A3448">
        <v>24123</v>
      </c>
      <c r="B3448" t="str">
        <v>2024-02-09</v>
      </c>
      <c r="C3448" t="str">
        <v>Midday</v>
      </c>
      <c r="D3448">
        <v>35</v>
      </c>
      <c r="E3448" t="str">
        <f>IF(MOD(D3448,2)=0,"EVEN","ODD")</f>
        <v>ODD</v>
      </c>
      <c r="F3448" t="str">
        <f>IF(D3448&lt;=18,"LOW (1-18)","HIGH (19-36)")</f>
        <v>HIGH (19-36)</v>
      </c>
      <c r="G3448">
        <f>INT((D3448-1)/6)+1</f>
        <v>6</v>
      </c>
      <c r="H3448">
        <f>MOD(D3448-1,6)+1</f>
        <v>5</v>
      </c>
      <c r="I3448">
        <f>37-D3448</f>
        <v>2</v>
      </c>
      <c r="J3448">
        <f>ABS(D3448-D3449)</f>
        <v>4</v>
      </c>
    </row>
    <row r="3449">
      <c r="A3449">
        <v>24122</v>
      </c>
      <c r="B3449" t="str">
        <v>2024-02-09</v>
      </c>
      <c r="C3449" t="str">
        <v>Morning</v>
      </c>
      <c r="D3449">
        <v>31</v>
      </c>
      <c r="E3449" t="str">
        <f>IF(MOD(D3449,2)=0,"EVEN","ODD")</f>
        <v>ODD</v>
      </c>
      <c r="F3449" t="str">
        <f>IF(D3449&lt;=18,"LOW (1-18)","HIGH (19-36)")</f>
        <v>HIGH (19-36)</v>
      </c>
      <c r="G3449">
        <f>INT((D3449-1)/6)+1</f>
        <v>6</v>
      </c>
      <c r="H3449">
        <f>MOD(D3449-1,6)+1</f>
        <v>1</v>
      </c>
      <c r="I3449">
        <f>37-D3449</f>
        <v>6</v>
      </c>
      <c r="J3449">
        <f>ABS(D3449-D3450)</f>
        <v>4</v>
      </c>
    </row>
    <row r="3450">
      <c r="A3450">
        <v>24121</v>
      </c>
      <c r="B3450" t="str">
        <v>2024-02-08</v>
      </c>
      <c r="C3450" t="str">
        <v>Evening</v>
      </c>
      <c r="D3450">
        <v>27</v>
      </c>
      <c r="E3450" t="str">
        <f>IF(MOD(D3450,2)=0,"EVEN","ODD")</f>
        <v>ODD</v>
      </c>
      <c r="F3450" t="str">
        <f>IF(D3450&lt;=18,"LOW (1-18)","HIGH (19-36)")</f>
        <v>HIGH (19-36)</v>
      </c>
      <c r="G3450">
        <f>INT((D3450-1)/6)+1</f>
        <v>5</v>
      </c>
      <c r="H3450">
        <f>MOD(D3450-1,6)+1</f>
        <v>3</v>
      </c>
      <c r="I3450">
        <f>37-D3450</f>
        <v>10</v>
      </c>
      <c r="J3450">
        <f>ABS(D3450-D3451)</f>
        <v>5</v>
      </c>
    </row>
    <row r="3451">
      <c r="A3451">
        <v>24120</v>
      </c>
      <c r="B3451" t="str">
        <v>2024-02-08</v>
      </c>
      <c r="C3451" t="str">
        <v>Afternoon</v>
      </c>
      <c r="D3451">
        <v>32</v>
      </c>
      <c r="E3451" t="str">
        <f>IF(MOD(D3451,2)=0,"EVEN","ODD")</f>
        <v>EVEN</v>
      </c>
      <c r="F3451" t="str">
        <f>IF(D3451&lt;=18,"LOW (1-18)","HIGH (19-36)")</f>
        <v>HIGH (19-36)</v>
      </c>
      <c r="G3451">
        <f>INT((D3451-1)/6)+1</f>
        <v>6</v>
      </c>
      <c r="H3451">
        <f>MOD(D3451-1,6)+1</f>
        <v>2</v>
      </c>
      <c r="I3451">
        <f>37-D3451</f>
        <v>5</v>
      </c>
      <c r="J3451">
        <f>ABS(D3451-D3452)</f>
        <v>24</v>
      </c>
    </row>
    <row r="3452">
      <c r="A3452">
        <v>24119</v>
      </c>
      <c r="B3452" t="str">
        <v>2024-02-08</v>
      </c>
      <c r="C3452" t="str">
        <v>Midday</v>
      </c>
      <c r="D3452">
        <v>8</v>
      </c>
      <c r="E3452" t="str">
        <f>IF(MOD(D3452,2)=0,"EVEN","ODD")</f>
        <v>EVEN</v>
      </c>
      <c r="F3452" t="str">
        <f>IF(D3452&lt;=18,"LOW (1-18)","HIGH (19-36)")</f>
        <v>LOW (1-18)</v>
      </c>
      <c r="G3452">
        <f>INT((D3452-1)/6)+1</f>
        <v>2</v>
      </c>
      <c r="H3452">
        <f>MOD(D3452-1,6)+1</f>
        <v>2</v>
      </c>
      <c r="I3452">
        <f>37-D3452</f>
        <v>29</v>
      </c>
      <c r="J3452">
        <f>ABS(D3452-D3453)</f>
        <v>2</v>
      </c>
    </row>
    <row r="3453">
      <c r="A3453">
        <v>24118</v>
      </c>
      <c r="B3453" t="str">
        <v>2024-02-08</v>
      </c>
      <c r="C3453" t="str">
        <v>Morning</v>
      </c>
      <c r="D3453">
        <v>10</v>
      </c>
      <c r="E3453" t="str">
        <f>IF(MOD(D3453,2)=0,"EVEN","ODD")</f>
        <v>EVEN</v>
      </c>
      <c r="F3453" t="str">
        <f>IF(D3453&lt;=18,"LOW (1-18)","HIGH (19-36)")</f>
        <v>LOW (1-18)</v>
      </c>
      <c r="G3453">
        <f>INT((D3453-1)/6)+1</f>
        <v>2</v>
      </c>
      <c r="H3453">
        <f>MOD(D3453-1,6)+1</f>
        <v>4</v>
      </c>
      <c r="I3453">
        <f>37-D3453</f>
        <v>27</v>
      </c>
      <c r="J3453">
        <f>ABS(D3453-D3454)</f>
        <v>20</v>
      </c>
    </row>
    <row r="3454">
      <c r="A3454">
        <v>24117</v>
      </c>
      <c r="B3454" t="str">
        <v>2024-02-07</v>
      </c>
      <c r="C3454" t="str">
        <v>Evening</v>
      </c>
      <c r="D3454">
        <v>30</v>
      </c>
      <c r="E3454" t="str">
        <f>IF(MOD(D3454,2)=0,"EVEN","ODD")</f>
        <v>EVEN</v>
      </c>
      <c r="F3454" t="str">
        <f>IF(D3454&lt;=18,"LOW (1-18)","HIGH (19-36)")</f>
        <v>HIGH (19-36)</v>
      </c>
      <c r="G3454">
        <f>INT((D3454-1)/6)+1</f>
        <v>5</v>
      </c>
      <c r="H3454">
        <f>MOD(D3454-1,6)+1</f>
        <v>6</v>
      </c>
      <c r="I3454">
        <f>37-D3454</f>
        <v>7</v>
      </c>
      <c r="J3454">
        <f>ABS(D3454-D3455)</f>
        <v>25</v>
      </c>
    </row>
    <row r="3455">
      <c r="A3455">
        <v>24116</v>
      </c>
      <c r="B3455" t="str">
        <v>2024-02-07</v>
      </c>
      <c r="C3455" t="str">
        <v>Afternoon</v>
      </c>
      <c r="D3455">
        <v>5</v>
      </c>
      <c r="E3455" t="str">
        <f>IF(MOD(D3455,2)=0,"EVEN","ODD")</f>
        <v>ODD</v>
      </c>
      <c r="F3455" t="str">
        <f>IF(D3455&lt;=18,"LOW (1-18)","HIGH (19-36)")</f>
        <v>LOW (1-18)</v>
      </c>
      <c r="G3455">
        <f>INT((D3455-1)/6)+1</f>
        <v>1</v>
      </c>
      <c r="H3455">
        <f>MOD(D3455-1,6)+1</f>
        <v>5</v>
      </c>
      <c r="I3455">
        <f>37-D3455</f>
        <v>32</v>
      </c>
      <c r="J3455">
        <f>ABS(D3455-D3456)</f>
        <v>24</v>
      </c>
    </row>
    <row r="3456">
      <c r="A3456">
        <v>24115</v>
      </c>
      <c r="B3456" t="str">
        <v>2024-02-07</v>
      </c>
      <c r="C3456" t="str">
        <v>Midday</v>
      </c>
      <c r="D3456">
        <v>29</v>
      </c>
      <c r="E3456" t="str">
        <f>IF(MOD(D3456,2)=0,"EVEN","ODD")</f>
        <v>ODD</v>
      </c>
      <c r="F3456" t="str">
        <f>IF(D3456&lt;=18,"LOW (1-18)","HIGH (19-36)")</f>
        <v>HIGH (19-36)</v>
      </c>
      <c r="G3456">
        <f>INT((D3456-1)/6)+1</f>
        <v>5</v>
      </c>
      <c r="H3456">
        <f>MOD(D3456-1,6)+1</f>
        <v>5</v>
      </c>
      <c r="I3456">
        <f>37-D3456</f>
        <v>8</v>
      </c>
      <c r="J3456">
        <f>ABS(D3456-D3457)</f>
        <v>28</v>
      </c>
    </row>
    <row r="3457">
      <c r="A3457">
        <v>24114</v>
      </c>
      <c r="B3457" t="str">
        <v>2024-02-07</v>
      </c>
      <c r="C3457" t="str">
        <v>Morning</v>
      </c>
      <c r="D3457">
        <v>1</v>
      </c>
      <c r="E3457" t="str">
        <f>IF(MOD(D3457,2)=0,"EVEN","ODD")</f>
        <v>ODD</v>
      </c>
      <c r="F3457" t="str">
        <f>IF(D3457&lt;=18,"LOW (1-18)","HIGH (19-36)")</f>
        <v>LOW (1-18)</v>
      </c>
      <c r="G3457">
        <f>INT((D3457-1)/6)+1</f>
        <v>1</v>
      </c>
      <c r="H3457">
        <f>MOD(D3457-1,6)+1</f>
        <v>1</v>
      </c>
      <c r="I3457">
        <f>37-D3457</f>
        <v>36</v>
      </c>
      <c r="J3457">
        <f>ABS(D3457-D3458)</f>
        <v>21</v>
      </c>
    </row>
    <row r="3458">
      <c r="A3458">
        <v>24113</v>
      </c>
      <c r="B3458" t="str">
        <v>2024-02-06</v>
      </c>
      <c r="C3458" t="str">
        <v>Evening</v>
      </c>
      <c r="D3458">
        <v>22</v>
      </c>
      <c r="E3458" t="str">
        <f>IF(MOD(D3458,2)=0,"EVEN","ODD")</f>
        <v>EVEN</v>
      </c>
      <c r="F3458" t="str">
        <f>IF(D3458&lt;=18,"LOW (1-18)","HIGH (19-36)")</f>
        <v>HIGH (19-36)</v>
      </c>
      <c r="G3458">
        <f>INT((D3458-1)/6)+1</f>
        <v>4</v>
      </c>
      <c r="H3458">
        <f>MOD(D3458-1,6)+1</f>
        <v>4</v>
      </c>
      <c r="I3458">
        <f>37-D3458</f>
        <v>15</v>
      </c>
      <c r="J3458">
        <f>ABS(D3458-D3459)</f>
        <v>1</v>
      </c>
    </row>
    <row r="3459">
      <c r="A3459">
        <v>24112</v>
      </c>
      <c r="B3459" t="str">
        <v>2024-02-06</v>
      </c>
      <c r="C3459" t="str">
        <v>Afternoon</v>
      </c>
      <c r="D3459">
        <v>23</v>
      </c>
      <c r="E3459" t="str">
        <f>IF(MOD(D3459,2)=0,"EVEN","ODD")</f>
        <v>ODD</v>
      </c>
      <c r="F3459" t="str">
        <f>IF(D3459&lt;=18,"LOW (1-18)","HIGH (19-36)")</f>
        <v>HIGH (19-36)</v>
      </c>
      <c r="G3459">
        <f>INT((D3459-1)/6)+1</f>
        <v>4</v>
      </c>
      <c r="H3459">
        <f>MOD(D3459-1,6)+1</f>
        <v>5</v>
      </c>
      <c r="I3459">
        <f>37-D3459</f>
        <v>14</v>
      </c>
      <c r="J3459">
        <f>ABS(D3459-D3460)</f>
        <v>17</v>
      </c>
    </row>
    <row r="3460">
      <c r="A3460">
        <v>24111</v>
      </c>
      <c r="B3460" t="str">
        <v>2024-02-06</v>
      </c>
      <c r="C3460" t="str">
        <v>Midday</v>
      </c>
      <c r="D3460">
        <v>6</v>
      </c>
      <c r="E3460" t="str">
        <f>IF(MOD(D3460,2)=0,"EVEN","ODD")</f>
        <v>EVEN</v>
      </c>
      <c r="F3460" t="str">
        <f>IF(D3460&lt;=18,"LOW (1-18)","HIGH (19-36)")</f>
        <v>LOW (1-18)</v>
      </c>
      <c r="G3460">
        <f>INT((D3460-1)/6)+1</f>
        <v>1</v>
      </c>
      <c r="H3460">
        <f>MOD(D3460-1,6)+1</f>
        <v>6</v>
      </c>
      <c r="I3460">
        <f>37-D3460</f>
        <v>31</v>
      </c>
      <c r="J3460">
        <f>ABS(D3460-D3461)</f>
        <v>13</v>
      </c>
    </row>
    <row r="3461">
      <c r="A3461">
        <v>24110</v>
      </c>
      <c r="B3461" t="str">
        <v>2024-02-06</v>
      </c>
      <c r="C3461" t="str">
        <v>Morning</v>
      </c>
      <c r="D3461">
        <v>19</v>
      </c>
      <c r="E3461" t="str">
        <f>IF(MOD(D3461,2)=0,"EVEN","ODD")</f>
        <v>ODD</v>
      </c>
      <c r="F3461" t="str">
        <f>IF(D3461&lt;=18,"LOW (1-18)","HIGH (19-36)")</f>
        <v>HIGH (19-36)</v>
      </c>
      <c r="G3461">
        <f>INT((D3461-1)/6)+1</f>
        <v>4</v>
      </c>
      <c r="H3461">
        <f>MOD(D3461-1,6)+1</f>
        <v>1</v>
      </c>
      <c r="I3461">
        <f>37-D3461</f>
        <v>18</v>
      </c>
      <c r="J3461">
        <f>ABS(D3461-D3462)</f>
        <v>11</v>
      </c>
    </row>
    <row r="3462">
      <c r="A3462">
        <v>24109</v>
      </c>
      <c r="B3462" t="str">
        <v>2024-02-05</v>
      </c>
      <c r="C3462" t="str">
        <v>Evening</v>
      </c>
      <c r="D3462">
        <v>8</v>
      </c>
      <c r="E3462" t="str">
        <f>IF(MOD(D3462,2)=0,"EVEN","ODD")</f>
        <v>EVEN</v>
      </c>
      <c r="F3462" t="str">
        <f>IF(D3462&lt;=18,"LOW (1-18)","HIGH (19-36)")</f>
        <v>LOW (1-18)</v>
      </c>
      <c r="G3462">
        <f>INT((D3462-1)/6)+1</f>
        <v>2</v>
      </c>
      <c r="H3462">
        <f>MOD(D3462-1,6)+1</f>
        <v>2</v>
      </c>
      <c r="I3462">
        <f>37-D3462</f>
        <v>29</v>
      </c>
      <c r="J3462">
        <f>ABS(D3462-D3463)</f>
        <v>27</v>
      </c>
    </row>
    <row r="3463">
      <c r="A3463">
        <v>24108</v>
      </c>
      <c r="B3463" t="str">
        <v>2024-02-05</v>
      </c>
      <c r="C3463" t="str">
        <v>Afternoon</v>
      </c>
      <c r="D3463">
        <v>35</v>
      </c>
      <c r="E3463" t="str">
        <f>IF(MOD(D3463,2)=0,"EVEN","ODD")</f>
        <v>ODD</v>
      </c>
      <c r="F3463" t="str">
        <f>IF(D3463&lt;=18,"LOW (1-18)","HIGH (19-36)")</f>
        <v>HIGH (19-36)</v>
      </c>
      <c r="G3463">
        <f>INT((D3463-1)/6)+1</f>
        <v>6</v>
      </c>
      <c r="H3463">
        <f>MOD(D3463-1,6)+1</f>
        <v>5</v>
      </c>
      <c r="I3463">
        <f>37-D3463</f>
        <v>2</v>
      </c>
      <c r="J3463">
        <f>ABS(D3463-D3464)</f>
        <v>17</v>
      </c>
    </row>
    <row r="3464">
      <c r="A3464">
        <v>24107</v>
      </c>
      <c r="B3464" t="str">
        <v>2024-02-05</v>
      </c>
      <c r="C3464" t="str">
        <v>Midday</v>
      </c>
      <c r="D3464">
        <v>18</v>
      </c>
      <c r="E3464" t="str">
        <f>IF(MOD(D3464,2)=0,"EVEN","ODD")</f>
        <v>EVEN</v>
      </c>
      <c r="F3464" t="str">
        <f>IF(D3464&lt;=18,"LOW (1-18)","HIGH (19-36)")</f>
        <v>LOW (1-18)</v>
      </c>
      <c r="G3464">
        <f>INT((D3464-1)/6)+1</f>
        <v>3</v>
      </c>
      <c r="H3464">
        <f>MOD(D3464-1,6)+1</f>
        <v>6</v>
      </c>
      <c r="I3464">
        <f>37-D3464</f>
        <v>19</v>
      </c>
      <c r="J3464">
        <f>ABS(D3464-D3465)</f>
        <v>11</v>
      </c>
    </row>
    <row r="3465">
      <c r="A3465">
        <v>24106</v>
      </c>
      <c r="B3465" t="str">
        <v>2024-02-05</v>
      </c>
      <c r="C3465" t="str">
        <v>Morning</v>
      </c>
      <c r="D3465">
        <v>7</v>
      </c>
      <c r="E3465" t="str">
        <f>IF(MOD(D3465,2)=0,"EVEN","ODD")</f>
        <v>ODD</v>
      </c>
      <c r="F3465" t="str">
        <f>IF(D3465&lt;=18,"LOW (1-18)","HIGH (19-36)")</f>
        <v>LOW (1-18)</v>
      </c>
      <c r="G3465">
        <f>INT((D3465-1)/6)+1</f>
        <v>2</v>
      </c>
      <c r="H3465">
        <f>MOD(D3465-1,6)+1</f>
        <v>1</v>
      </c>
      <c r="I3465">
        <f>37-D3465</f>
        <v>30</v>
      </c>
      <c r="J3465">
        <f>ABS(D3465-D3466)</f>
        <v>15</v>
      </c>
    </row>
    <row r="3466">
      <c r="A3466">
        <v>24105</v>
      </c>
      <c r="B3466" t="str">
        <v>2024-02-03</v>
      </c>
      <c r="C3466" t="str">
        <v>Evening</v>
      </c>
      <c r="D3466">
        <v>22</v>
      </c>
      <c r="E3466" t="str">
        <f>IF(MOD(D3466,2)=0,"EVEN","ODD")</f>
        <v>EVEN</v>
      </c>
      <c r="F3466" t="str">
        <f>IF(D3466&lt;=18,"LOW (1-18)","HIGH (19-36)")</f>
        <v>HIGH (19-36)</v>
      </c>
      <c r="G3466">
        <f>INT((D3466-1)/6)+1</f>
        <v>4</v>
      </c>
      <c r="H3466">
        <f>MOD(D3466-1,6)+1</f>
        <v>4</v>
      </c>
      <c r="I3466">
        <f>37-D3466</f>
        <v>15</v>
      </c>
      <c r="J3466">
        <f>ABS(D3466-D3467)</f>
        <v>14</v>
      </c>
    </row>
    <row r="3467">
      <c r="A3467">
        <v>24104</v>
      </c>
      <c r="B3467" t="str">
        <v>2024-02-03</v>
      </c>
      <c r="C3467" t="str">
        <v>Afternoon</v>
      </c>
      <c r="D3467">
        <v>36</v>
      </c>
      <c r="E3467" t="str">
        <f>IF(MOD(D3467,2)=0,"EVEN","ODD")</f>
        <v>EVEN</v>
      </c>
      <c r="F3467" t="str">
        <f>IF(D3467&lt;=18,"LOW (1-18)","HIGH (19-36)")</f>
        <v>HIGH (19-36)</v>
      </c>
      <c r="G3467">
        <f>INT((D3467-1)/6)+1</f>
        <v>6</v>
      </c>
      <c r="H3467">
        <f>MOD(D3467-1,6)+1</f>
        <v>6</v>
      </c>
      <c r="I3467">
        <f>37-D3467</f>
        <v>1</v>
      </c>
      <c r="J3467">
        <f>ABS(D3467-D3468)</f>
        <v>6</v>
      </c>
    </row>
    <row r="3468">
      <c r="A3468">
        <v>24103</v>
      </c>
      <c r="B3468" t="str">
        <v>2024-02-03</v>
      </c>
      <c r="C3468" t="str">
        <v>Midday</v>
      </c>
      <c r="D3468">
        <v>30</v>
      </c>
      <c r="E3468" t="str">
        <f>IF(MOD(D3468,2)=0,"EVEN","ODD")</f>
        <v>EVEN</v>
      </c>
      <c r="F3468" t="str">
        <f>IF(D3468&lt;=18,"LOW (1-18)","HIGH (19-36)")</f>
        <v>HIGH (19-36)</v>
      </c>
      <c r="G3468">
        <f>INT((D3468-1)/6)+1</f>
        <v>5</v>
      </c>
      <c r="H3468">
        <f>MOD(D3468-1,6)+1</f>
        <v>6</v>
      </c>
      <c r="I3468">
        <f>37-D3468</f>
        <v>7</v>
      </c>
      <c r="J3468">
        <f>ABS(D3468-D3469)</f>
        <v>4</v>
      </c>
    </row>
    <row r="3469">
      <c r="A3469">
        <v>24102</v>
      </c>
      <c r="B3469" t="str">
        <v>2024-02-03</v>
      </c>
      <c r="C3469" t="str">
        <v>Morning</v>
      </c>
      <c r="D3469">
        <v>34</v>
      </c>
      <c r="E3469" t="str">
        <f>IF(MOD(D3469,2)=0,"EVEN","ODD")</f>
        <v>EVEN</v>
      </c>
      <c r="F3469" t="str">
        <f>IF(D3469&lt;=18,"LOW (1-18)","HIGH (19-36)")</f>
        <v>HIGH (19-36)</v>
      </c>
      <c r="G3469">
        <f>INT((D3469-1)/6)+1</f>
        <v>6</v>
      </c>
      <c r="H3469">
        <f>MOD(D3469-1,6)+1</f>
        <v>4</v>
      </c>
      <c r="I3469">
        <f>37-D3469</f>
        <v>3</v>
      </c>
      <c r="J3469">
        <f>ABS(D3469-D3470)</f>
        <v>7</v>
      </c>
    </row>
    <row r="3470">
      <c r="A3470">
        <v>24101</v>
      </c>
      <c r="B3470" t="str">
        <v>2024-02-02</v>
      </c>
      <c r="C3470" t="str">
        <v>Evening</v>
      </c>
      <c r="D3470">
        <v>27</v>
      </c>
      <c r="E3470" t="str">
        <f>IF(MOD(D3470,2)=0,"EVEN","ODD")</f>
        <v>ODD</v>
      </c>
      <c r="F3470" t="str">
        <f>IF(D3470&lt;=18,"LOW (1-18)","HIGH (19-36)")</f>
        <v>HIGH (19-36)</v>
      </c>
      <c r="G3470">
        <f>INT((D3470-1)/6)+1</f>
        <v>5</v>
      </c>
      <c r="H3470">
        <f>MOD(D3470-1,6)+1</f>
        <v>3</v>
      </c>
      <c r="I3470">
        <f>37-D3470</f>
        <v>10</v>
      </c>
      <c r="J3470">
        <f>ABS(D3470-D3471)</f>
        <v>8</v>
      </c>
    </row>
    <row r="3471">
      <c r="A3471">
        <v>24100</v>
      </c>
      <c r="B3471" t="str">
        <v>2024-02-02</v>
      </c>
      <c r="C3471" t="str">
        <v>Afternoon</v>
      </c>
      <c r="D3471">
        <v>35</v>
      </c>
      <c r="E3471" t="str">
        <f>IF(MOD(D3471,2)=0,"EVEN","ODD")</f>
        <v>ODD</v>
      </c>
      <c r="F3471" t="str">
        <f>IF(D3471&lt;=18,"LOW (1-18)","HIGH (19-36)")</f>
        <v>HIGH (19-36)</v>
      </c>
      <c r="G3471">
        <f>INT((D3471-1)/6)+1</f>
        <v>6</v>
      </c>
      <c r="H3471">
        <f>MOD(D3471-1,6)+1</f>
        <v>5</v>
      </c>
      <c r="I3471">
        <f>37-D3471</f>
        <v>2</v>
      </c>
      <c r="J3471">
        <f>ABS(D3471-D3472)</f>
        <v>20</v>
      </c>
    </row>
    <row r="3472">
      <c r="A3472">
        <v>24099</v>
      </c>
      <c r="B3472" t="str">
        <v>2024-02-02</v>
      </c>
      <c r="C3472" t="str">
        <v>Midday</v>
      </c>
      <c r="D3472">
        <v>15</v>
      </c>
      <c r="E3472" t="str">
        <f>IF(MOD(D3472,2)=0,"EVEN","ODD")</f>
        <v>ODD</v>
      </c>
      <c r="F3472" t="str">
        <f>IF(D3472&lt;=18,"LOW (1-18)","HIGH (19-36)")</f>
        <v>LOW (1-18)</v>
      </c>
      <c r="G3472">
        <f>INT((D3472-1)/6)+1</f>
        <v>3</v>
      </c>
      <c r="H3472">
        <f>MOD(D3472-1,6)+1</f>
        <v>3</v>
      </c>
      <c r="I3472">
        <f>37-D3472</f>
        <v>22</v>
      </c>
      <c r="J3472">
        <f>ABS(D3472-D3473)</f>
        <v>2</v>
      </c>
    </row>
    <row r="3473">
      <c r="A3473">
        <v>24098</v>
      </c>
      <c r="B3473" t="str">
        <v>2024-02-02</v>
      </c>
      <c r="C3473" t="str">
        <v>Morning</v>
      </c>
      <c r="D3473">
        <v>13</v>
      </c>
      <c r="E3473" t="str">
        <f>IF(MOD(D3473,2)=0,"EVEN","ODD")</f>
        <v>ODD</v>
      </c>
      <c r="F3473" t="str">
        <f>IF(D3473&lt;=18,"LOW (1-18)","HIGH (19-36)")</f>
        <v>LOW (1-18)</v>
      </c>
      <c r="G3473">
        <f>INT((D3473-1)/6)+1</f>
        <v>3</v>
      </c>
      <c r="H3473">
        <f>MOD(D3473-1,6)+1</f>
        <v>1</v>
      </c>
      <c r="I3473">
        <f>37-D3473</f>
        <v>24</v>
      </c>
      <c r="J3473">
        <f>ABS(D3473-D3474)</f>
        <v>7</v>
      </c>
    </row>
    <row r="3474">
      <c r="A3474">
        <v>24097</v>
      </c>
      <c r="B3474" t="str">
        <v>2024-02-01</v>
      </c>
      <c r="C3474" t="str">
        <v>Evening</v>
      </c>
      <c r="D3474">
        <v>20</v>
      </c>
      <c r="E3474" t="str">
        <f>IF(MOD(D3474,2)=0,"EVEN","ODD")</f>
        <v>EVEN</v>
      </c>
      <c r="F3474" t="str">
        <f>IF(D3474&lt;=18,"LOW (1-18)","HIGH (19-36)")</f>
        <v>HIGH (19-36)</v>
      </c>
      <c r="G3474">
        <f>INT((D3474-1)/6)+1</f>
        <v>4</v>
      </c>
      <c r="H3474">
        <f>MOD(D3474-1,6)+1</f>
        <v>2</v>
      </c>
      <c r="I3474">
        <f>37-D3474</f>
        <v>17</v>
      </c>
      <c r="J3474">
        <f>ABS(D3474-D3475)</f>
        <v>17</v>
      </c>
    </row>
    <row r="3475">
      <c r="A3475">
        <v>24096</v>
      </c>
      <c r="B3475" t="str">
        <v>2024-02-01</v>
      </c>
      <c r="C3475" t="str">
        <v>Afternoon</v>
      </c>
      <c r="D3475">
        <v>3</v>
      </c>
      <c r="E3475" t="str">
        <f>IF(MOD(D3475,2)=0,"EVEN","ODD")</f>
        <v>ODD</v>
      </c>
      <c r="F3475" t="str">
        <f>IF(D3475&lt;=18,"LOW (1-18)","HIGH (19-36)")</f>
        <v>LOW (1-18)</v>
      </c>
      <c r="G3475">
        <f>INT((D3475-1)/6)+1</f>
        <v>1</v>
      </c>
      <c r="H3475">
        <f>MOD(D3475-1,6)+1</f>
        <v>3</v>
      </c>
      <c r="I3475">
        <f>37-D3475</f>
        <v>34</v>
      </c>
      <c r="J3475">
        <f>ABS(D3475-D3476)</f>
        <v>2</v>
      </c>
    </row>
    <row r="3476">
      <c r="A3476">
        <v>24095</v>
      </c>
      <c r="B3476" t="str">
        <v>2024-02-01</v>
      </c>
      <c r="C3476" t="str">
        <v>Midday</v>
      </c>
      <c r="D3476">
        <v>1</v>
      </c>
      <c r="E3476" t="str">
        <f>IF(MOD(D3476,2)=0,"EVEN","ODD")</f>
        <v>ODD</v>
      </c>
      <c r="F3476" t="str">
        <f>IF(D3476&lt;=18,"LOW (1-18)","HIGH (19-36)")</f>
        <v>LOW (1-18)</v>
      </c>
      <c r="G3476">
        <f>INT((D3476-1)/6)+1</f>
        <v>1</v>
      </c>
      <c r="H3476">
        <f>MOD(D3476-1,6)+1</f>
        <v>1</v>
      </c>
      <c r="I3476">
        <f>37-D3476</f>
        <v>36</v>
      </c>
      <c r="J3476">
        <f>ABS(D3476-D3477)</f>
        <v>27</v>
      </c>
    </row>
    <row r="3477">
      <c r="A3477">
        <v>24094</v>
      </c>
      <c r="B3477" t="str">
        <v>2024-02-01</v>
      </c>
      <c r="C3477" t="str">
        <v>Morning</v>
      </c>
      <c r="D3477">
        <v>28</v>
      </c>
      <c r="E3477" t="str">
        <f>IF(MOD(D3477,2)=0,"EVEN","ODD")</f>
        <v>EVEN</v>
      </c>
      <c r="F3477" t="str">
        <f>IF(D3477&lt;=18,"LOW (1-18)","HIGH (19-36)")</f>
        <v>HIGH (19-36)</v>
      </c>
      <c r="G3477">
        <f>INT((D3477-1)/6)+1</f>
        <v>5</v>
      </c>
      <c r="H3477">
        <f>MOD(D3477-1,6)+1</f>
        <v>4</v>
      </c>
      <c r="I3477">
        <f>37-D3477</f>
        <v>9</v>
      </c>
      <c r="J3477">
        <f>ABS(D3477-D3478)</f>
        <v>19</v>
      </c>
    </row>
    <row r="3478">
      <c r="A3478">
        <v>24093</v>
      </c>
      <c r="B3478" t="str">
        <v>2024-01-31</v>
      </c>
      <c r="C3478" t="str">
        <v>Evening</v>
      </c>
      <c r="D3478">
        <v>9</v>
      </c>
      <c r="E3478" t="str">
        <f>IF(MOD(D3478,2)=0,"EVEN","ODD")</f>
        <v>ODD</v>
      </c>
      <c r="F3478" t="str">
        <f>IF(D3478&lt;=18,"LOW (1-18)","HIGH (19-36)")</f>
        <v>LOW (1-18)</v>
      </c>
      <c r="G3478">
        <f>INT((D3478-1)/6)+1</f>
        <v>2</v>
      </c>
      <c r="H3478">
        <f>MOD(D3478-1,6)+1</f>
        <v>3</v>
      </c>
      <c r="I3478">
        <f>37-D3478</f>
        <v>28</v>
      </c>
      <c r="J3478">
        <f>ABS(D3478-D3479)</f>
        <v>19</v>
      </c>
    </row>
    <row r="3479">
      <c r="A3479">
        <v>24092</v>
      </c>
      <c r="B3479" t="str">
        <v>2024-01-31</v>
      </c>
      <c r="C3479" t="str">
        <v>Afternoon</v>
      </c>
      <c r="D3479">
        <v>28</v>
      </c>
      <c r="E3479" t="str">
        <f>IF(MOD(D3479,2)=0,"EVEN","ODD")</f>
        <v>EVEN</v>
      </c>
      <c r="F3479" t="str">
        <f>IF(D3479&lt;=18,"LOW (1-18)","HIGH (19-36)")</f>
        <v>HIGH (19-36)</v>
      </c>
      <c r="G3479">
        <f>INT((D3479-1)/6)+1</f>
        <v>5</v>
      </c>
      <c r="H3479">
        <f>MOD(D3479-1,6)+1</f>
        <v>4</v>
      </c>
      <c r="I3479">
        <f>37-D3479</f>
        <v>9</v>
      </c>
      <c r="J3479">
        <f>ABS(D3479-D3480)</f>
        <v>7</v>
      </c>
    </row>
    <row r="3480">
      <c r="A3480">
        <v>24091</v>
      </c>
      <c r="B3480" t="str">
        <v>2024-01-31</v>
      </c>
      <c r="C3480" t="str">
        <v>Midday</v>
      </c>
      <c r="D3480">
        <v>35</v>
      </c>
      <c r="E3480" t="str">
        <f>IF(MOD(D3480,2)=0,"EVEN","ODD")</f>
        <v>ODD</v>
      </c>
      <c r="F3480" t="str">
        <f>IF(D3480&lt;=18,"LOW (1-18)","HIGH (19-36)")</f>
        <v>HIGH (19-36)</v>
      </c>
      <c r="G3480">
        <f>INT((D3480-1)/6)+1</f>
        <v>6</v>
      </c>
      <c r="H3480">
        <f>MOD(D3480-1,6)+1</f>
        <v>5</v>
      </c>
      <c r="I3480">
        <f>37-D3480</f>
        <v>2</v>
      </c>
      <c r="J3480">
        <f>ABS(D3480-D3481)</f>
        <v>32</v>
      </c>
    </row>
    <row r="3481">
      <c r="A3481">
        <v>24090</v>
      </c>
      <c r="B3481" t="str">
        <v>2024-01-31</v>
      </c>
      <c r="C3481" t="str">
        <v>Morning</v>
      </c>
      <c r="D3481">
        <v>3</v>
      </c>
      <c r="E3481" t="str">
        <f>IF(MOD(D3481,2)=0,"EVEN","ODD")</f>
        <v>ODD</v>
      </c>
      <c r="F3481" t="str">
        <f>IF(D3481&lt;=18,"LOW (1-18)","HIGH (19-36)")</f>
        <v>LOW (1-18)</v>
      </c>
      <c r="G3481">
        <f>INT((D3481-1)/6)+1</f>
        <v>1</v>
      </c>
      <c r="H3481">
        <f>MOD(D3481-1,6)+1</f>
        <v>3</v>
      </c>
      <c r="I3481">
        <f>37-D3481</f>
        <v>34</v>
      </c>
      <c r="J3481">
        <f>ABS(D3481-D3482)</f>
        <v>23</v>
      </c>
    </row>
    <row r="3482">
      <c r="A3482">
        <v>24089</v>
      </c>
      <c r="B3482" t="str">
        <v>2024-01-30</v>
      </c>
      <c r="C3482" t="str">
        <v>Evening</v>
      </c>
      <c r="D3482">
        <v>26</v>
      </c>
      <c r="E3482" t="str">
        <f>IF(MOD(D3482,2)=0,"EVEN","ODD")</f>
        <v>EVEN</v>
      </c>
      <c r="F3482" t="str">
        <f>IF(D3482&lt;=18,"LOW (1-18)","HIGH (19-36)")</f>
        <v>HIGH (19-36)</v>
      </c>
      <c r="G3482">
        <f>INT((D3482-1)/6)+1</f>
        <v>5</v>
      </c>
      <c r="H3482">
        <f>MOD(D3482-1,6)+1</f>
        <v>2</v>
      </c>
      <c r="I3482">
        <f>37-D3482</f>
        <v>11</v>
      </c>
      <c r="J3482">
        <f>ABS(D3482-D3483)</f>
        <v>2</v>
      </c>
    </row>
    <row r="3483">
      <c r="A3483">
        <v>24088</v>
      </c>
      <c r="B3483" t="str">
        <v>2024-01-30</v>
      </c>
      <c r="C3483" t="str">
        <v>Afternoon</v>
      </c>
      <c r="D3483">
        <v>24</v>
      </c>
      <c r="E3483" t="str">
        <f>IF(MOD(D3483,2)=0,"EVEN","ODD")</f>
        <v>EVEN</v>
      </c>
      <c r="F3483" t="str">
        <f>IF(D3483&lt;=18,"LOW (1-18)","HIGH (19-36)")</f>
        <v>HIGH (19-36)</v>
      </c>
      <c r="G3483">
        <f>INT((D3483-1)/6)+1</f>
        <v>4</v>
      </c>
      <c r="H3483">
        <f>MOD(D3483-1,6)+1</f>
        <v>6</v>
      </c>
      <c r="I3483">
        <f>37-D3483</f>
        <v>13</v>
      </c>
      <c r="J3483">
        <f>ABS(D3483-D3484)</f>
        <v>6</v>
      </c>
    </row>
    <row r="3484">
      <c r="A3484">
        <v>24087</v>
      </c>
      <c r="B3484" t="str">
        <v>2024-01-30</v>
      </c>
      <c r="C3484" t="str">
        <v>Midday</v>
      </c>
      <c r="D3484">
        <v>30</v>
      </c>
      <c r="E3484" t="str">
        <f>IF(MOD(D3484,2)=0,"EVEN","ODD")</f>
        <v>EVEN</v>
      </c>
      <c r="F3484" t="str">
        <f>IF(D3484&lt;=18,"LOW (1-18)","HIGH (19-36)")</f>
        <v>HIGH (19-36)</v>
      </c>
      <c r="G3484">
        <f>INT((D3484-1)/6)+1</f>
        <v>5</v>
      </c>
      <c r="H3484">
        <f>MOD(D3484-1,6)+1</f>
        <v>6</v>
      </c>
      <c r="I3484">
        <f>37-D3484</f>
        <v>7</v>
      </c>
      <c r="J3484">
        <f>ABS(D3484-D3485)</f>
        <v>3</v>
      </c>
    </row>
    <row r="3485">
      <c r="A3485">
        <v>24086</v>
      </c>
      <c r="B3485" t="str">
        <v>2024-01-30</v>
      </c>
      <c r="C3485" t="str">
        <v>Morning</v>
      </c>
      <c r="D3485">
        <v>33</v>
      </c>
      <c r="E3485" t="str">
        <f>IF(MOD(D3485,2)=0,"EVEN","ODD")</f>
        <v>ODD</v>
      </c>
      <c r="F3485" t="str">
        <f>IF(D3485&lt;=18,"LOW (1-18)","HIGH (19-36)")</f>
        <v>HIGH (19-36)</v>
      </c>
      <c r="G3485">
        <f>INT((D3485-1)/6)+1</f>
        <v>6</v>
      </c>
      <c r="H3485">
        <f>MOD(D3485-1,6)+1</f>
        <v>3</v>
      </c>
      <c r="I3485">
        <f>37-D3485</f>
        <v>4</v>
      </c>
      <c r="J3485">
        <f>ABS(D3485-D3486)</f>
        <v>24</v>
      </c>
    </row>
    <row r="3486">
      <c r="A3486">
        <v>24085</v>
      </c>
      <c r="B3486" t="str">
        <v>2024-01-29</v>
      </c>
      <c r="C3486" t="str">
        <v>Evening</v>
      </c>
      <c r="D3486">
        <v>9</v>
      </c>
      <c r="E3486" t="str">
        <f>IF(MOD(D3486,2)=0,"EVEN","ODD")</f>
        <v>ODD</v>
      </c>
      <c r="F3486" t="str">
        <f>IF(D3486&lt;=18,"LOW (1-18)","HIGH (19-36)")</f>
        <v>LOW (1-18)</v>
      </c>
      <c r="G3486">
        <f>INT((D3486-1)/6)+1</f>
        <v>2</v>
      </c>
      <c r="H3486">
        <f>MOD(D3486-1,6)+1</f>
        <v>3</v>
      </c>
      <c r="I3486">
        <f>37-D3486</f>
        <v>28</v>
      </c>
      <c r="J3486">
        <f>ABS(D3486-D3487)</f>
        <v>20</v>
      </c>
    </row>
    <row r="3487">
      <c r="A3487">
        <v>24084</v>
      </c>
      <c r="B3487" t="str">
        <v>2024-01-29</v>
      </c>
      <c r="C3487" t="str">
        <v>Afternoon</v>
      </c>
      <c r="D3487">
        <v>29</v>
      </c>
      <c r="E3487" t="str">
        <f>IF(MOD(D3487,2)=0,"EVEN","ODD")</f>
        <v>ODD</v>
      </c>
      <c r="F3487" t="str">
        <f>IF(D3487&lt;=18,"LOW (1-18)","HIGH (19-36)")</f>
        <v>HIGH (19-36)</v>
      </c>
      <c r="G3487">
        <f>INT((D3487-1)/6)+1</f>
        <v>5</v>
      </c>
      <c r="H3487">
        <f>MOD(D3487-1,6)+1</f>
        <v>5</v>
      </c>
      <c r="I3487">
        <f>37-D3487</f>
        <v>8</v>
      </c>
      <c r="J3487">
        <f>ABS(D3487-D3488)</f>
        <v>6</v>
      </c>
    </row>
    <row r="3488">
      <c r="A3488">
        <v>24083</v>
      </c>
      <c r="B3488" t="str">
        <v>2024-01-29</v>
      </c>
      <c r="C3488" t="str">
        <v>Midday</v>
      </c>
      <c r="D3488">
        <v>23</v>
      </c>
      <c r="E3488" t="str">
        <f>IF(MOD(D3488,2)=0,"EVEN","ODD")</f>
        <v>ODD</v>
      </c>
      <c r="F3488" t="str">
        <f>IF(D3488&lt;=18,"LOW (1-18)","HIGH (19-36)")</f>
        <v>HIGH (19-36)</v>
      </c>
      <c r="G3488">
        <f>INT((D3488-1)/6)+1</f>
        <v>4</v>
      </c>
      <c r="H3488">
        <f>MOD(D3488-1,6)+1</f>
        <v>5</v>
      </c>
      <c r="I3488">
        <f>37-D3488</f>
        <v>14</v>
      </c>
      <c r="J3488">
        <f>ABS(D3488-D3489)</f>
        <v>7</v>
      </c>
    </row>
    <row r="3489">
      <c r="A3489">
        <v>24082</v>
      </c>
      <c r="B3489" t="str">
        <v>2024-01-29</v>
      </c>
      <c r="C3489" t="str">
        <v>Morning</v>
      </c>
      <c r="D3489">
        <v>16</v>
      </c>
      <c r="E3489" t="str">
        <f>IF(MOD(D3489,2)=0,"EVEN","ODD")</f>
        <v>EVEN</v>
      </c>
      <c r="F3489" t="str">
        <f>IF(D3489&lt;=18,"LOW (1-18)","HIGH (19-36)")</f>
        <v>LOW (1-18)</v>
      </c>
      <c r="G3489">
        <f>INT((D3489-1)/6)+1</f>
        <v>3</v>
      </c>
      <c r="H3489">
        <f>MOD(D3489-1,6)+1</f>
        <v>4</v>
      </c>
      <c r="I3489">
        <f>37-D3489</f>
        <v>21</v>
      </c>
      <c r="J3489">
        <f>ABS(D3489-D3490)</f>
        <v>7</v>
      </c>
    </row>
    <row r="3490">
      <c r="A3490">
        <v>24081</v>
      </c>
      <c r="B3490" t="str">
        <v>2024-01-27</v>
      </c>
      <c r="C3490" t="str">
        <v>Evening</v>
      </c>
      <c r="D3490">
        <v>9</v>
      </c>
      <c r="E3490" t="str">
        <f>IF(MOD(D3490,2)=0,"EVEN","ODD")</f>
        <v>ODD</v>
      </c>
      <c r="F3490" t="str">
        <f>IF(D3490&lt;=18,"LOW (1-18)","HIGH (19-36)")</f>
        <v>LOW (1-18)</v>
      </c>
      <c r="G3490">
        <f>INT((D3490-1)/6)+1</f>
        <v>2</v>
      </c>
      <c r="H3490">
        <f>MOD(D3490-1,6)+1</f>
        <v>3</v>
      </c>
      <c r="I3490">
        <f>37-D3490</f>
        <v>28</v>
      </c>
      <c r="J3490">
        <f>ABS(D3490-D3491)</f>
        <v>17</v>
      </c>
    </row>
    <row r="3491">
      <c r="A3491">
        <v>24080</v>
      </c>
      <c r="B3491" t="str">
        <v>2024-01-27</v>
      </c>
      <c r="C3491" t="str">
        <v>Afternoon</v>
      </c>
      <c r="D3491">
        <v>26</v>
      </c>
      <c r="E3491" t="str">
        <f>IF(MOD(D3491,2)=0,"EVEN","ODD")</f>
        <v>EVEN</v>
      </c>
      <c r="F3491" t="str">
        <f>IF(D3491&lt;=18,"LOW (1-18)","HIGH (19-36)")</f>
        <v>HIGH (19-36)</v>
      </c>
      <c r="G3491">
        <f>INT((D3491-1)/6)+1</f>
        <v>5</v>
      </c>
      <c r="H3491">
        <f>MOD(D3491-1,6)+1</f>
        <v>2</v>
      </c>
      <c r="I3491">
        <f>37-D3491</f>
        <v>11</v>
      </c>
      <c r="J3491">
        <f>ABS(D3491-D3492)</f>
        <v>0</v>
      </c>
    </row>
    <row r="3492">
      <c r="A3492">
        <v>24079</v>
      </c>
      <c r="B3492" t="str">
        <v>2024-01-27</v>
      </c>
      <c r="C3492" t="str">
        <v>Midday</v>
      </c>
      <c r="D3492">
        <v>26</v>
      </c>
      <c r="E3492" t="str">
        <f>IF(MOD(D3492,2)=0,"EVEN","ODD")</f>
        <v>EVEN</v>
      </c>
      <c r="F3492" t="str">
        <f>IF(D3492&lt;=18,"LOW (1-18)","HIGH (19-36)")</f>
        <v>HIGH (19-36)</v>
      </c>
      <c r="G3492">
        <f>INT((D3492-1)/6)+1</f>
        <v>5</v>
      </c>
      <c r="H3492">
        <f>MOD(D3492-1,6)+1</f>
        <v>2</v>
      </c>
      <c r="I3492">
        <f>37-D3492</f>
        <v>11</v>
      </c>
      <c r="J3492">
        <f>ABS(D3492-D3493)</f>
        <v>5</v>
      </c>
    </row>
    <row r="3493">
      <c r="A3493">
        <v>24078</v>
      </c>
      <c r="B3493" t="str">
        <v>2024-01-27</v>
      </c>
      <c r="C3493" t="str">
        <v>Morning</v>
      </c>
      <c r="D3493">
        <v>31</v>
      </c>
      <c r="E3493" t="str">
        <f>IF(MOD(D3493,2)=0,"EVEN","ODD")</f>
        <v>ODD</v>
      </c>
      <c r="F3493" t="str">
        <f>IF(D3493&lt;=18,"LOW (1-18)","HIGH (19-36)")</f>
        <v>HIGH (19-36)</v>
      </c>
      <c r="G3493">
        <f>INT((D3493-1)/6)+1</f>
        <v>6</v>
      </c>
      <c r="H3493">
        <f>MOD(D3493-1,6)+1</f>
        <v>1</v>
      </c>
      <c r="I3493">
        <f>37-D3493</f>
        <v>6</v>
      </c>
      <c r="J3493">
        <f>ABS(D3493-D3494)</f>
        <v>1</v>
      </c>
    </row>
    <row r="3494">
      <c r="A3494">
        <v>24077</v>
      </c>
      <c r="B3494" t="str">
        <v>2024-01-26</v>
      </c>
      <c r="C3494" t="str">
        <v>Evening</v>
      </c>
      <c r="D3494">
        <v>30</v>
      </c>
      <c r="E3494" t="str">
        <f>IF(MOD(D3494,2)=0,"EVEN","ODD")</f>
        <v>EVEN</v>
      </c>
      <c r="F3494" t="str">
        <f>IF(D3494&lt;=18,"LOW (1-18)","HIGH (19-36)")</f>
        <v>HIGH (19-36)</v>
      </c>
      <c r="G3494">
        <f>INT((D3494-1)/6)+1</f>
        <v>5</v>
      </c>
      <c r="H3494">
        <f>MOD(D3494-1,6)+1</f>
        <v>6</v>
      </c>
      <c r="I3494">
        <f>37-D3494</f>
        <v>7</v>
      </c>
      <c r="J3494">
        <f>ABS(D3494-D3495)</f>
        <v>17</v>
      </c>
    </row>
    <row r="3495">
      <c r="A3495">
        <v>24076</v>
      </c>
      <c r="B3495" t="str">
        <v>2024-01-26</v>
      </c>
      <c r="C3495" t="str">
        <v>Afternoon</v>
      </c>
      <c r="D3495">
        <v>13</v>
      </c>
      <c r="E3495" t="str">
        <f>IF(MOD(D3495,2)=0,"EVEN","ODD")</f>
        <v>ODD</v>
      </c>
      <c r="F3495" t="str">
        <f>IF(D3495&lt;=18,"LOW (1-18)","HIGH (19-36)")</f>
        <v>LOW (1-18)</v>
      </c>
      <c r="G3495">
        <f>INT((D3495-1)/6)+1</f>
        <v>3</v>
      </c>
      <c r="H3495">
        <f>MOD(D3495-1,6)+1</f>
        <v>1</v>
      </c>
      <c r="I3495">
        <f>37-D3495</f>
        <v>24</v>
      </c>
      <c r="J3495">
        <f>ABS(D3495-D3496)</f>
        <v>4</v>
      </c>
    </row>
    <row r="3496">
      <c r="A3496">
        <v>24075</v>
      </c>
      <c r="B3496" t="str">
        <v>2024-01-26</v>
      </c>
      <c r="C3496" t="str">
        <v>Midday</v>
      </c>
      <c r="D3496">
        <v>9</v>
      </c>
      <c r="E3496" t="str">
        <f>IF(MOD(D3496,2)=0,"EVEN","ODD")</f>
        <v>ODD</v>
      </c>
      <c r="F3496" t="str">
        <f>IF(D3496&lt;=18,"LOW (1-18)","HIGH (19-36)")</f>
        <v>LOW (1-18)</v>
      </c>
      <c r="G3496">
        <f>INT((D3496-1)/6)+1</f>
        <v>2</v>
      </c>
      <c r="H3496">
        <f>MOD(D3496-1,6)+1</f>
        <v>3</v>
      </c>
      <c r="I3496">
        <f>37-D3496</f>
        <v>28</v>
      </c>
      <c r="J3496">
        <f>ABS(D3496-D3497)</f>
        <v>20</v>
      </c>
    </row>
    <row r="3497">
      <c r="A3497">
        <v>24074</v>
      </c>
      <c r="B3497" t="str">
        <v>2024-01-26</v>
      </c>
      <c r="C3497" t="str">
        <v>Morning</v>
      </c>
      <c r="D3497">
        <v>29</v>
      </c>
      <c r="E3497" t="str">
        <f>IF(MOD(D3497,2)=0,"EVEN","ODD")</f>
        <v>ODD</v>
      </c>
      <c r="F3497" t="str">
        <f>IF(D3497&lt;=18,"LOW (1-18)","HIGH (19-36)")</f>
        <v>HIGH (19-36)</v>
      </c>
      <c r="G3497">
        <f>INT((D3497-1)/6)+1</f>
        <v>5</v>
      </c>
      <c r="H3497">
        <f>MOD(D3497-1,6)+1</f>
        <v>5</v>
      </c>
      <c r="I3497">
        <f>37-D3497</f>
        <v>8</v>
      </c>
      <c r="J3497">
        <f>ABS(D3497-D3498)</f>
        <v>7</v>
      </c>
    </row>
    <row r="3498">
      <c r="A3498">
        <v>24073</v>
      </c>
      <c r="B3498" t="str">
        <v>2024-01-25</v>
      </c>
      <c r="C3498" t="str">
        <v>Evening</v>
      </c>
      <c r="D3498">
        <v>22</v>
      </c>
      <c r="E3498" t="str">
        <f>IF(MOD(D3498,2)=0,"EVEN","ODD")</f>
        <v>EVEN</v>
      </c>
      <c r="F3498" t="str">
        <f>IF(D3498&lt;=18,"LOW (1-18)","HIGH (19-36)")</f>
        <v>HIGH (19-36)</v>
      </c>
      <c r="G3498">
        <f>INT((D3498-1)/6)+1</f>
        <v>4</v>
      </c>
      <c r="H3498">
        <f>MOD(D3498-1,6)+1</f>
        <v>4</v>
      </c>
      <c r="I3498">
        <f>37-D3498</f>
        <v>15</v>
      </c>
      <c r="J3498">
        <f>ABS(D3498-D3499)</f>
        <v>13</v>
      </c>
    </row>
    <row r="3499">
      <c r="A3499">
        <v>24072</v>
      </c>
      <c r="B3499" t="str">
        <v>2024-01-25</v>
      </c>
      <c r="C3499" t="str">
        <v>Afternoon</v>
      </c>
      <c r="D3499">
        <v>9</v>
      </c>
      <c r="E3499" t="str">
        <f>IF(MOD(D3499,2)=0,"EVEN","ODD")</f>
        <v>ODD</v>
      </c>
      <c r="F3499" t="str">
        <f>IF(D3499&lt;=18,"LOW (1-18)","HIGH (19-36)")</f>
        <v>LOW (1-18)</v>
      </c>
      <c r="G3499">
        <f>INT((D3499-1)/6)+1</f>
        <v>2</v>
      </c>
      <c r="H3499">
        <f>MOD(D3499-1,6)+1</f>
        <v>3</v>
      </c>
      <c r="I3499">
        <f>37-D3499</f>
        <v>28</v>
      </c>
      <c r="J3499">
        <f>ABS(D3499-D3500)</f>
        <v>19</v>
      </c>
    </row>
    <row r="3500">
      <c r="A3500">
        <v>24071</v>
      </c>
      <c r="B3500" t="str">
        <v>2024-01-25</v>
      </c>
      <c r="C3500" t="str">
        <v>Midday</v>
      </c>
      <c r="D3500">
        <v>28</v>
      </c>
      <c r="E3500" t="str">
        <f>IF(MOD(D3500,2)=0,"EVEN","ODD")</f>
        <v>EVEN</v>
      </c>
      <c r="F3500" t="str">
        <f>IF(D3500&lt;=18,"LOW (1-18)","HIGH (19-36)")</f>
        <v>HIGH (19-36)</v>
      </c>
      <c r="G3500">
        <f>INT((D3500-1)/6)+1</f>
        <v>5</v>
      </c>
      <c r="H3500">
        <f>MOD(D3500-1,6)+1</f>
        <v>4</v>
      </c>
      <c r="I3500">
        <f>37-D3500</f>
        <v>9</v>
      </c>
      <c r="J3500">
        <f>ABS(D3500-D3501)</f>
        <v>13</v>
      </c>
    </row>
    <row r="3501">
      <c r="A3501">
        <v>24070</v>
      </c>
      <c r="B3501" t="str">
        <v>2024-01-25</v>
      </c>
      <c r="C3501" t="str">
        <v>Morning</v>
      </c>
      <c r="D3501">
        <v>15</v>
      </c>
      <c r="E3501" t="str">
        <f>IF(MOD(D3501,2)=0,"EVEN","ODD")</f>
        <v>ODD</v>
      </c>
      <c r="F3501" t="str">
        <f>IF(D3501&lt;=18,"LOW (1-18)","HIGH (19-36)")</f>
        <v>LOW (1-18)</v>
      </c>
      <c r="G3501">
        <f>INT((D3501-1)/6)+1</f>
        <v>3</v>
      </c>
      <c r="H3501">
        <f>MOD(D3501-1,6)+1</f>
        <v>3</v>
      </c>
      <c r="I3501">
        <f>37-D3501</f>
        <v>22</v>
      </c>
      <c r="J3501">
        <f>ABS(D3501-D3502)</f>
        <v>19</v>
      </c>
    </row>
    <row r="3502">
      <c r="A3502">
        <v>24069</v>
      </c>
      <c r="B3502" t="str">
        <v>2024-01-24</v>
      </c>
      <c r="C3502" t="str">
        <v>Evening</v>
      </c>
      <c r="D3502">
        <v>34</v>
      </c>
      <c r="E3502" t="str">
        <f>IF(MOD(D3502,2)=0,"EVEN","ODD")</f>
        <v>EVEN</v>
      </c>
      <c r="F3502" t="str">
        <f>IF(D3502&lt;=18,"LOW (1-18)","HIGH (19-36)")</f>
        <v>HIGH (19-36)</v>
      </c>
      <c r="G3502">
        <f>INT((D3502-1)/6)+1</f>
        <v>6</v>
      </c>
      <c r="H3502">
        <f>MOD(D3502-1,6)+1</f>
        <v>4</v>
      </c>
      <c r="I3502">
        <f>37-D3502</f>
        <v>3</v>
      </c>
      <c r="J3502">
        <f>ABS(D3502-D3503)</f>
        <v>2</v>
      </c>
    </row>
    <row r="3503">
      <c r="A3503">
        <v>24068</v>
      </c>
      <c r="B3503" t="str">
        <v>2024-01-24</v>
      </c>
      <c r="C3503" t="str">
        <v>Afternoon</v>
      </c>
      <c r="D3503">
        <v>36</v>
      </c>
      <c r="E3503" t="str">
        <f>IF(MOD(D3503,2)=0,"EVEN","ODD")</f>
        <v>EVEN</v>
      </c>
      <c r="F3503" t="str">
        <f>IF(D3503&lt;=18,"LOW (1-18)","HIGH (19-36)")</f>
        <v>HIGH (19-36)</v>
      </c>
      <c r="G3503">
        <f>INT((D3503-1)/6)+1</f>
        <v>6</v>
      </c>
      <c r="H3503">
        <f>MOD(D3503-1,6)+1</f>
        <v>6</v>
      </c>
      <c r="I3503">
        <f>37-D3503</f>
        <v>1</v>
      </c>
      <c r="J3503">
        <f>ABS(D3503-D3504)</f>
        <v>29</v>
      </c>
    </row>
    <row r="3504">
      <c r="A3504">
        <v>24067</v>
      </c>
      <c r="B3504" t="str">
        <v>2024-01-24</v>
      </c>
      <c r="C3504" t="str">
        <v>Midday</v>
      </c>
      <c r="D3504">
        <v>7</v>
      </c>
      <c r="E3504" t="str">
        <f>IF(MOD(D3504,2)=0,"EVEN","ODD")</f>
        <v>ODD</v>
      </c>
      <c r="F3504" t="str">
        <f>IF(D3504&lt;=18,"LOW (1-18)","HIGH (19-36)")</f>
        <v>LOW (1-18)</v>
      </c>
      <c r="G3504">
        <f>INT((D3504-1)/6)+1</f>
        <v>2</v>
      </c>
      <c r="H3504">
        <f>MOD(D3504-1,6)+1</f>
        <v>1</v>
      </c>
      <c r="I3504">
        <f>37-D3504</f>
        <v>30</v>
      </c>
      <c r="J3504">
        <f>ABS(D3504-D3505)</f>
        <v>2</v>
      </c>
    </row>
    <row r="3505">
      <c r="A3505">
        <v>24066</v>
      </c>
      <c r="B3505" t="str">
        <v>2024-01-24</v>
      </c>
      <c r="C3505" t="str">
        <v>Morning</v>
      </c>
      <c r="D3505">
        <v>5</v>
      </c>
      <c r="E3505" t="str">
        <f>IF(MOD(D3505,2)=0,"EVEN","ODD")</f>
        <v>ODD</v>
      </c>
      <c r="F3505" t="str">
        <f>IF(D3505&lt;=18,"LOW (1-18)","HIGH (19-36)")</f>
        <v>LOW (1-18)</v>
      </c>
      <c r="G3505">
        <f>INT((D3505-1)/6)+1</f>
        <v>1</v>
      </c>
      <c r="H3505">
        <f>MOD(D3505-1,6)+1</f>
        <v>5</v>
      </c>
      <c r="I3505">
        <f>37-D3505</f>
        <v>32</v>
      </c>
      <c r="J3505">
        <f>ABS(D3505-D3506)</f>
        <v>8</v>
      </c>
    </row>
    <row r="3506">
      <c r="A3506">
        <v>24065</v>
      </c>
      <c r="B3506" t="str">
        <v>2024-01-23</v>
      </c>
      <c r="C3506" t="str">
        <v>Evening</v>
      </c>
      <c r="D3506">
        <v>13</v>
      </c>
      <c r="E3506" t="str">
        <f>IF(MOD(D3506,2)=0,"EVEN","ODD")</f>
        <v>ODD</v>
      </c>
      <c r="F3506" t="str">
        <f>IF(D3506&lt;=18,"LOW (1-18)","HIGH (19-36)")</f>
        <v>LOW (1-18)</v>
      </c>
      <c r="G3506">
        <f>INT((D3506-1)/6)+1</f>
        <v>3</v>
      </c>
      <c r="H3506">
        <f>MOD(D3506-1,6)+1</f>
        <v>1</v>
      </c>
      <c r="I3506">
        <f>37-D3506</f>
        <v>24</v>
      </c>
      <c r="J3506">
        <f>ABS(D3506-D3507)</f>
        <v>2</v>
      </c>
    </row>
    <row r="3507">
      <c r="A3507">
        <v>24064</v>
      </c>
      <c r="B3507" t="str">
        <v>2024-01-23</v>
      </c>
      <c r="C3507" t="str">
        <v>Afternoon</v>
      </c>
      <c r="D3507">
        <v>11</v>
      </c>
      <c r="E3507" t="str">
        <f>IF(MOD(D3507,2)=0,"EVEN","ODD")</f>
        <v>ODD</v>
      </c>
      <c r="F3507" t="str">
        <f>IF(D3507&lt;=18,"LOW (1-18)","HIGH (19-36)")</f>
        <v>LOW (1-18)</v>
      </c>
      <c r="G3507">
        <f>INT((D3507-1)/6)+1</f>
        <v>2</v>
      </c>
      <c r="H3507">
        <f>MOD(D3507-1,6)+1</f>
        <v>5</v>
      </c>
      <c r="I3507">
        <f>37-D3507</f>
        <v>26</v>
      </c>
      <c r="J3507">
        <f>ABS(D3507-D3508)</f>
        <v>22</v>
      </c>
    </row>
    <row r="3508">
      <c r="A3508">
        <v>24063</v>
      </c>
      <c r="B3508" t="str">
        <v>2024-01-23</v>
      </c>
      <c r="C3508" t="str">
        <v>Midday</v>
      </c>
      <c r="D3508">
        <v>33</v>
      </c>
      <c r="E3508" t="str">
        <f>IF(MOD(D3508,2)=0,"EVEN","ODD")</f>
        <v>ODD</v>
      </c>
      <c r="F3508" t="str">
        <f>IF(D3508&lt;=18,"LOW (1-18)","HIGH (19-36)")</f>
        <v>HIGH (19-36)</v>
      </c>
      <c r="G3508">
        <f>INT((D3508-1)/6)+1</f>
        <v>6</v>
      </c>
      <c r="H3508">
        <f>MOD(D3508-1,6)+1</f>
        <v>3</v>
      </c>
      <c r="I3508">
        <f>37-D3508</f>
        <v>4</v>
      </c>
      <c r="J3508">
        <f>ABS(D3508-D3509)</f>
        <v>9</v>
      </c>
    </row>
    <row r="3509">
      <c r="A3509">
        <v>24062</v>
      </c>
      <c r="B3509" t="str">
        <v>2024-01-23</v>
      </c>
      <c r="C3509" t="str">
        <v>Morning</v>
      </c>
      <c r="D3509">
        <v>24</v>
      </c>
      <c r="E3509" t="str">
        <f>IF(MOD(D3509,2)=0,"EVEN","ODD")</f>
        <v>EVEN</v>
      </c>
      <c r="F3509" t="str">
        <f>IF(D3509&lt;=18,"LOW (1-18)","HIGH (19-36)")</f>
        <v>HIGH (19-36)</v>
      </c>
      <c r="G3509">
        <f>INT((D3509-1)/6)+1</f>
        <v>4</v>
      </c>
      <c r="H3509">
        <f>MOD(D3509-1,6)+1</f>
        <v>6</v>
      </c>
      <c r="I3509">
        <f>37-D3509</f>
        <v>13</v>
      </c>
      <c r="J3509">
        <f>ABS(D3509-D3510)</f>
        <v>9</v>
      </c>
    </row>
    <row r="3510">
      <c r="A3510">
        <v>24061</v>
      </c>
      <c r="B3510" t="str">
        <v>2024-01-22</v>
      </c>
      <c r="C3510" t="str">
        <v>Evening</v>
      </c>
      <c r="D3510">
        <v>15</v>
      </c>
      <c r="E3510" t="str">
        <f>IF(MOD(D3510,2)=0,"EVEN","ODD")</f>
        <v>ODD</v>
      </c>
      <c r="F3510" t="str">
        <f>IF(D3510&lt;=18,"LOW (1-18)","HIGH (19-36)")</f>
        <v>LOW (1-18)</v>
      </c>
      <c r="G3510">
        <f>INT((D3510-1)/6)+1</f>
        <v>3</v>
      </c>
      <c r="H3510">
        <f>MOD(D3510-1,6)+1</f>
        <v>3</v>
      </c>
      <c r="I3510">
        <f>37-D3510</f>
        <v>22</v>
      </c>
      <c r="J3510">
        <f>ABS(D3510-D3511)</f>
        <v>11</v>
      </c>
    </row>
    <row r="3511">
      <c r="A3511">
        <v>24060</v>
      </c>
      <c r="B3511" t="str">
        <v>2024-01-22</v>
      </c>
      <c r="C3511" t="str">
        <v>Afternoon</v>
      </c>
      <c r="D3511">
        <v>4</v>
      </c>
      <c r="E3511" t="str">
        <f>IF(MOD(D3511,2)=0,"EVEN","ODD")</f>
        <v>EVEN</v>
      </c>
      <c r="F3511" t="str">
        <f>IF(D3511&lt;=18,"LOW (1-18)","HIGH (19-36)")</f>
        <v>LOW (1-18)</v>
      </c>
      <c r="G3511">
        <f>INT((D3511-1)/6)+1</f>
        <v>1</v>
      </c>
      <c r="H3511">
        <f>MOD(D3511-1,6)+1</f>
        <v>4</v>
      </c>
      <c r="I3511">
        <f>37-D3511</f>
        <v>33</v>
      </c>
      <c r="J3511">
        <f>ABS(D3511-D3512)</f>
        <v>17</v>
      </c>
    </row>
    <row r="3512">
      <c r="A3512">
        <v>24059</v>
      </c>
      <c r="B3512" t="str">
        <v>2024-01-22</v>
      </c>
      <c r="C3512" t="str">
        <v>Midday</v>
      </c>
      <c r="D3512">
        <v>21</v>
      </c>
      <c r="E3512" t="str">
        <f>IF(MOD(D3512,2)=0,"EVEN","ODD")</f>
        <v>ODD</v>
      </c>
      <c r="F3512" t="str">
        <f>IF(D3512&lt;=18,"LOW (1-18)","HIGH (19-36)")</f>
        <v>HIGH (19-36)</v>
      </c>
      <c r="G3512">
        <f>INT((D3512-1)/6)+1</f>
        <v>4</v>
      </c>
      <c r="H3512">
        <f>MOD(D3512-1,6)+1</f>
        <v>3</v>
      </c>
      <c r="I3512">
        <f>37-D3512</f>
        <v>16</v>
      </c>
      <c r="J3512">
        <f>ABS(D3512-D3513)</f>
        <v>2</v>
      </c>
    </row>
    <row r="3513">
      <c r="A3513">
        <v>24058</v>
      </c>
      <c r="B3513" t="str">
        <v>2024-01-22</v>
      </c>
      <c r="C3513" t="str">
        <v>Morning</v>
      </c>
      <c r="D3513">
        <v>23</v>
      </c>
      <c r="E3513" t="str">
        <f>IF(MOD(D3513,2)=0,"EVEN","ODD")</f>
        <v>ODD</v>
      </c>
      <c r="F3513" t="str">
        <f>IF(D3513&lt;=18,"LOW (1-18)","HIGH (19-36)")</f>
        <v>HIGH (19-36)</v>
      </c>
      <c r="G3513">
        <f>INT((D3513-1)/6)+1</f>
        <v>4</v>
      </c>
      <c r="H3513">
        <f>MOD(D3513-1,6)+1</f>
        <v>5</v>
      </c>
      <c r="I3513">
        <f>37-D3513</f>
        <v>14</v>
      </c>
      <c r="J3513">
        <f>ABS(D3513-D3514)</f>
        <v>22</v>
      </c>
    </row>
    <row r="3514">
      <c r="A3514">
        <v>24057</v>
      </c>
      <c r="B3514" t="str">
        <v>2024-01-20</v>
      </c>
      <c r="C3514" t="str">
        <v>Evening</v>
      </c>
      <c r="D3514">
        <v>1</v>
      </c>
      <c r="E3514" t="str">
        <f>IF(MOD(D3514,2)=0,"EVEN","ODD")</f>
        <v>ODD</v>
      </c>
      <c r="F3514" t="str">
        <f>IF(D3514&lt;=18,"LOW (1-18)","HIGH (19-36)")</f>
        <v>LOW (1-18)</v>
      </c>
      <c r="G3514">
        <f>INT((D3514-1)/6)+1</f>
        <v>1</v>
      </c>
      <c r="H3514">
        <f>MOD(D3514-1,6)+1</f>
        <v>1</v>
      </c>
      <c r="I3514">
        <f>37-D3514</f>
        <v>36</v>
      </c>
      <c r="J3514">
        <f>ABS(D3514-D3515)</f>
        <v>4</v>
      </c>
    </row>
    <row r="3515">
      <c r="A3515">
        <v>24056</v>
      </c>
      <c r="B3515" t="str">
        <v>2024-01-20</v>
      </c>
      <c r="C3515" t="str">
        <v>Afternoon</v>
      </c>
      <c r="D3515">
        <v>5</v>
      </c>
      <c r="E3515" t="str">
        <f>IF(MOD(D3515,2)=0,"EVEN","ODD")</f>
        <v>ODD</v>
      </c>
      <c r="F3515" t="str">
        <f>IF(D3515&lt;=18,"LOW (1-18)","HIGH (19-36)")</f>
        <v>LOW (1-18)</v>
      </c>
      <c r="G3515">
        <f>INT((D3515-1)/6)+1</f>
        <v>1</v>
      </c>
      <c r="H3515">
        <f>MOD(D3515-1,6)+1</f>
        <v>5</v>
      </c>
      <c r="I3515">
        <f>37-D3515</f>
        <v>32</v>
      </c>
      <c r="J3515">
        <f>ABS(D3515-D3516)</f>
        <v>28</v>
      </c>
    </row>
    <row r="3516">
      <c r="A3516">
        <v>24055</v>
      </c>
      <c r="B3516" t="str">
        <v>2024-01-20</v>
      </c>
      <c r="C3516" t="str">
        <v>Midday</v>
      </c>
      <c r="D3516">
        <v>33</v>
      </c>
      <c r="E3516" t="str">
        <f>IF(MOD(D3516,2)=0,"EVEN","ODD")</f>
        <v>ODD</v>
      </c>
      <c r="F3516" t="str">
        <f>IF(D3516&lt;=18,"LOW (1-18)","HIGH (19-36)")</f>
        <v>HIGH (19-36)</v>
      </c>
      <c r="G3516">
        <f>INT((D3516-1)/6)+1</f>
        <v>6</v>
      </c>
      <c r="H3516">
        <f>MOD(D3516-1,6)+1</f>
        <v>3</v>
      </c>
      <c r="I3516">
        <f>37-D3516</f>
        <v>4</v>
      </c>
      <c r="J3516">
        <f>ABS(D3516-D3517)</f>
        <v>27</v>
      </c>
    </row>
    <row r="3517">
      <c r="A3517">
        <v>24054</v>
      </c>
      <c r="B3517" t="str">
        <v>2024-01-20</v>
      </c>
      <c r="C3517" t="str">
        <v>Morning</v>
      </c>
      <c r="D3517">
        <v>6</v>
      </c>
      <c r="E3517" t="str">
        <f>IF(MOD(D3517,2)=0,"EVEN","ODD")</f>
        <v>EVEN</v>
      </c>
      <c r="F3517" t="str">
        <f>IF(D3517&lt;=18,"LOW (1-18)","HIGH (19-36)")</f>
        <v>LOW (1-18)</v>
      </c>
      <c r="G3517">
        <f>INT((D3517-1)/6)+1</f>
        <v>1</v>
      </c>
      <c r="H3517">
        <f>MOD(D3517-1,6)+1</f>
        <v>6</v>
      </c>
      <c r="I3517">
        <f>37-D3517</f>
        <v>31</v>
      </c>
      <c r="J3517">
        <f>ABS(D3517-D3518)</f>
        <v>20</v>
      </c>
    </row>
    <row r="3518">
      <c r="A3518">
        <v>24053</v>
      </c>
      <c r="B3518" t="str">
        <v>2024-01-19</v>
      </c>
      <c r="C3518" t="str">
        <v>Evening</v>
      </c>
      <c r="D3518">
        <v>26</v>
      </c>
      <c r="E3518" t="str">
        <f>IF(MOD(D3518,2)=0,"EVEN","ODD")</f>
        <v>EVEN</v>
      </c>
      <c r="F3518" t="str">
        <f>IF(D3518&lt;=18,"LOW (1-18)","HIGH (19-36)")</f>
        <v>HIGH (19-36)</v>
      </c>
      <c r="G3518">
        <f>INT((D3518-1)/6)+1</f>
        <v>5</v>
      </c>
      <c r="H3518">
        <f>MOD(D3518-1,6)+1</f>
        <v>2</v>
      </c>
      <c r="I3518">
        <f>37-D3518</f>
        <v>11</v>
      </c>
      <c r="J3518">
        <f>ABS(D3518-D3519)</f>
        <v>24</v>
      </c>
    </row>
    <row r="3519">
      <c r="A3519">
        <v>24052</v>
      </c>
      <c r="B3519" t="str">
        <v>2024-01-19</v>
      </c>
      <c r="C3519" t="str">
        <v>Afternoon</v>
      </c>
      <c r="D3519">
        <v>2</v>
      </c>
      <c r="E3519" t="str">
        <f>IF(MOD(D3519,2)=0,"EVEN","ODD")</f>
        <v>EVEN</v>
      </c>
      <c r="F3519" t="str">
        <f>IF(D3519&lt;=18,"LOW (1-18)","HIGH (19-36)")</f>
        <v>LOW (1-18)</v>
      </c>
      <c r="G3519">
        <f>INT((D3519-1)/6)+1</f>
        <v>1</v>
      </c>
      <c r="H3519">
        <f>MOD(D3519-1,6)+1</f>
        <v>2</v>
      </c>
      <c r="I3519">
        <f>37-D3519</f>
        <v>35</v>
      </c>
      <c r="J3519">
        <f>ABS(D3519-D3520)</f>
        <v>6</v>
      </c>
    </row>
    <row r="3520">
      <c r="A3520">
        <v>24051</v>
      </c>
      <c r="B3520" t="str">
        <v>2024-01-19</v>
      </c>
      <c r="C3520" t="str">
        <v>Midday</v>
      </c>
      <c r="D3520">
        <v>8</v>
      </c>
      <c r="E3520" t="str">
        <f>IF(MOD(D3520,2)=0,"EVEN","ODD")</f>
        <v>EVEN</v>
      </c>
      <c r="F3520" t="str">
        <f>IF(D3520&lt;=18,"LOW (1-18)","HIGH (19-36)")</f>
        <v>LOW (1-18)</v>
      </c>
      <c r="G3520">
        <f>INT((D3520-1)/6)+1</f>
        <v>2</v>
      </c>
      <c r="H3520">
        <f>MOD(D3520-1,6)+1</f>
        <v>2</v>
      </c>
      <c r="I3520">
        <f>37-D3520</f>
        <v>29</v>
      </c>
      <c r="J3520">
        <f>ABS(D3520-D3521)</f>
        <v>15</v>
      </c>
    </row>
    <row r="3521">
      <c r="A3521">
        <v>24050</v>
      </c>
      <c r="B3521" t="str">
        <v>2024-01-19</v>
      </c>
      <c r="C3521" t="str">
        <v>Morning</v>
      </c>
      <c r="D3521">
        <v>23</v>
      </c>
      <c r="E3521" t="str">
        <f>IF(MOD(D3521,2)=0,"EVEN","ODD")</f>
        <v>ODD</v>
      </c>
      <c r="F3521" t="str">
        <f>IF(D3521&lt;=18,"LOW (1-18)","HIGH (19-36)")</f>
        <v>HIGH (19-36)</v>
      </c>
      <c r="G3521">
        <f>INT((D3521-1)/6)+1</f>
        <v>4</v>
      </c>
      <c r="H3521">
        <f>MOD(D3521-1,6)+1</f>
        <v>5</v>
      </c>
      <c r="I3521">
        <f>37-D3521</f>
        <v>14</v>
      </c>
      <c r="J3521">
        <f>ABS(D3521-D3522)</f>
        <v>13</v>
      </c>
    </row>
    <row r="3522">
      <c r="A3522">
        <v>24049</v>
      </c>
      <c r="B3522" t="str">
        <v>2024-01-18</v>
      </c>
      <c r="C3522" t="str">
        <v>Evening</v>
      </c>
      <c r="D3522">
        <v>36</v>
      </c>
      <c r="E3522" t="str">
        <f>IF(MOD(D3522,2)=0,"EVEN","ODD")</f>
        <v>EVEN</v>
      </c>
      <c r="F3522" t="str">
        <f>IF(D3522&lt;=18,"LOW (1-18)","HIGH (19-36)")</f>
        <v>HIGH (19-36)</v>
      </c>
      <c r="G3522">
        <f>INT((D3522-1)/6)+1</f>
        <v>6</v>
      </c>
      <c r="H3522">
        <f>MOD(D3522-1,6)+1</f>
        <v>6</v>
      </c>
      <c r="I3522">
        <f>37-D3522</f>
        <v>1</v>
      </c>
      <c r="J3522">
        <f>ABS(D3522-D3523)</f>
        <v>35</v>
      </c>
    </row>
    <row r="3523">
      <c r="A3523">
        <v>24048</v>
      </c>
      <c r="B3523" t="str">
        <v>2024-01-18</v>
      </c>
      <c r="C3523" t="str">
        <v>Afternoon</v>
      </c>
      <c r="D3523">
        <v>1</v>
      </c>
      <c r="E3523" t="str">
        <f>IF(MOD(D3523,2)=0,"EVEN","ODD")</f>
        <v>ODD</v>
      </c>
      <c r="F3523" t="str">
        <f>IF(D3523&lt;=18,"LOW (1-18)","HIGH (19-36)")</f>
        <v>LOW (1-18)</v>
      </c>
      <c r="G3523">
        <f>INT((D3523-1)/6)+1</f>
        <v>1</v>
      </c>
      <c r="H3523">
        <f>MOD(D3523-1,6)+1</f>
        <v>1</v>
      </c>
      <c r="I3523">
        <f>37-D3523</f>
        <v>36</v>
      </c>
      <c r="J3523">
        <f>ABS(D3523-D3524)</f>
        <v>5</v>
      </c>
    </row>
    <row r="3524">
      <c r="A3524">
        <v>24047</v>
      </c>
      <c r="B3524" t="str">
        <v>2024-01-18</v>
      </c>
      <c r="C3524" t="str">
        <v>Midday</v>
      </c>
      <c r="D3524">
        <v>6</v>
      </c>
      <c r="E3524" t="str">
        <f>IF(MOD(D3524,2)=0,"EVEN","ODD")</f>
        <v>EVEN</v>
      </c>
      <c r="F3524" t="str">
        <f>IF(D3524&lt;=18,"LOW (1-18)","HIGH (19-36)")</f>
        <v>LOW (1-18)</v>
      </c>
      <c r="G3524">
        <f>INT((D3524-1)/6)+1</f>
        <v>1</v>
      </c>
      <c r="H3524">
        <f>MOD(D3524-1,6)+1</f>
        <v>6</v>
      </c>
      <c r="I3524">
        <f>37-D3524</f>
        <v>31</v>
      </c>
      <c r="J3524">
        <f>ABS(D3524-D3525)</f>
        <v>2</v>
      </c>
    </row>
    <row r="3525">
      <c r="A3525">
        <v>24046</v>
      </c>
      <c r="B3525" t="str">
        <v>2024-01-18</v>
      </c>
      <c r="C3525" t="str">
        <v>Morning</v>
      </c>
      <c r="D3525">
        <v>4</v>
      </c>
      <c r="E3525" t="str">
        <f>IF(MOD(D3525,2)=0,"EVEN","ODD")</f>
        <v>EVEN</v>
      </c>
      <c r="F3525" t="str">
        <f>IF(D3525&lt;=18,"LOW (1-18)","HIGH (19-36)")</f>
        <v>LOW (1-18)</v>
      </c>
      <c r="G3525">
        <f>INT((D3525-1)/6)+1</f>
        <v>1</v>
      </c>
      <c r="H3525">
        <f>MOD(D3525-1,6)+1</f>
        <v>4</v>
      </c>
      <c r="I3525">
        <f>37-D3525</f>
        <v>33</v>
      </c>
      <c r="J3525">
        <f>ABS(D3525-D3526)</f>
        <v>13</v>
      </c>
    </row>
    <row r="3526">
      <c r="A3526">
        <v>24045</v>
      </c>
      <c r="B3526" t="str">
        <v>2024-01-17</v>
      </c>
      <c r="C3526" t="str">
        <v>Evening</v>
      </c>
      <c r="D3526">
        <v>17</v>
      </c>
      <c r="E3526" t="str">
        <f>IF(MOD(D3526,2)=0,"EVEN","ODD")</f>
        <v>ODD</v>
      </c>
      <c r="F3526" t="str">
        <f>IF(D3526&lt;=18,"LOW (1-18)","HIGH (19-36)")</f>
        <v>LOW (1-18)</v>
      </c>
      <c r="G3526">
        <f>INT((D3526-1)/6)+1</f>
        <v>3</v>
      </c>
      <c r="H3526">
        <f>MOD(D3526-1,6)+1</f>
        <v>5</v>
      </c>
      <c r="I3526">
        <f>37-D3526</f>
        <v>20</v>
      </c>
      <c r="J3526">
        <f>ABS(D3526-D3527)</f>
        <v>7</v>
      </c>
    </row>
    <row r="3527">
      <c r="A3527">
        <v>24044</v>
      </c>
      <c r="B3527" t="str">
        <v>2024-01-17</v>
      </c>
      <c r="C3527" t="str">
        <v>Afternoon</v>
      </c>
      <c r="D3527">
        <v>24</v>
      </c>
      <c r="E3527" t="str">
        <f>IF(MOD(D3527,2)=0,"EVEN","ODD")</f>
        <v>EVEN</v>
      </c>
      <c r="F3527" t="str">
        <f>IF(D3527&lt;=18,"LOW (1-18)","HIGH (19-36)")</f>
        <v>HIGH (19-36)</v>
      </c>
      <c r="G3527">
        <f>INT((D3527-1)/6)+1</f>
        <v>4</v>
      </c>
      <c r="H3527">
        <f>MOD(D3527-1,6)+1</f>
        <v>6</v>
      </c>
      <c r="I3527">
        <f>37-D3527</f>
        <v>13</v>
      </c>
      <c r="J3527">
        <f>ABS(D3527-D3528)</f>
        <v>3</v>
      </c>
    </row>
    <row r="3528">
      <c r="A3528">
        <v>24043</v>
      </c>
      <c r="B3528" t="str">
        <v>2024-01-17</v>
      </c>
      <c r="C3528" t="str">
        <v>Midday</v>
      </c>
      <c r="D3528">
        <v>27</v>
      </c>
      <c r="E3528" t="str">
        <f>IF(MOD(D3528,2)=0,"EVEN","ODD")</f>
        <v>ODD</v>
      </c>
      <c r="F3528" t="str">
        <f>IF(D3528&lt;=18,"LOW (1-18)","HIGH (19-36)")</f>
        <v>HIGH (19-36)</v>
      </c>
      <c r="G3528">
        <f>INT((D3528-1)/6)+1</f>
        <v>5</v>
      </c>
      <c r="H3528">
        <f>MOD(D3528-1,6)+1</f>
        <v>3</v>
      </c>
      <c r="I3528">
        <f>37-D3528</f>
        <v>10</v>
      </c>
      <c r="J3528">
        <f>ABS(D3528-D3529)</f>
        <v>2</v>
      </c>
    </row>
    <row r="3529">
      <c r="A3529">
        <v>24042</v>
      </c>
      <c r="B3529" t="str">
        <v>2024-01-17</v>
      </c>
      <c r="C3529" t="str">
        <v>Morning</v>
      </c>
      <c r="D3529">
        <v>29</v>
      </c>
      <c r="E3529" t="str">
        <f>IF(MOD(D3529,2)=0,"EVEN","ODD")</f>
        <v>ODD</v>
      </c>
      <c r="F3529" t="str">
        <f>IF(D3529&lt;=18,"LOW (1-18)","HIGH (19-36)")</f>
        <v>HIGH (19-36)</v>
      </c>
      <c r="G3529">
        <f>INT((D3529-1)/6)+1</f>
        <v>5</v>
      </c>
      <c r="H3529">
        <f>MOD(D3529-1,6)+1</f>
        <v>5</v>
      </c>
      <c r="I3529">
        <f>37-D3529</f>
        <v>8</v>
      </c>
      <c r="J3529">
        <f>ABS(D3529-D3530)</f>
        <v>9</v>
      </c>
    </row>
    <row r="3530">
      <c r="A3530">
        <v>24041</v>
      </c>
      <c r="B3530" t="str">
        <v>2024-01-16</v>
      </c>
      <c r="C3530" t="str">
        <v>Evening</v>
      </c>
      <c r="D3530">
        <v>20</v>
      </c>
      <c r="E3530" t="str">
        <f>IF(MOD(D3530,2)=0,"EVEN","ODD")</f>
        <v>EVEN</v>
      </c>
      <c r="F3530" t="str">
        <f>IF(D3530&lt;=18,"LOW (1-18)","HIGH (19-36)")</f>
        <v>HIGH (19-36)</v>
      </c>
      <c r="G3530">
        <f>INT((D3530-1)/6)+1</f>
        <v>4</v>
      </c>
      <c r="H3530">
        <f>MOD(D3530-1,6)+1</f>
        <v>2</v>
      </c>
      <c r="I3530">
        <f>37-D3530</f>
        <v>17</v>
      </c>
      <c r="J3530">
        <f>ABS(D3530-D3531)</f>
        <v>7</v>
      </c>
    </row>
    <row r="3531">
      <c r="A3531">
        <v>24040</v>
      </c>
      <c r="B3531" t="str">
        <v>2024-01-16</v>
      </c>
      <c r="C3531" t="str">
        <v>Afternoon</v>
      </c>
      <c r="D3531">
        <v>13</v>
      </c>
      <c r="E3531" t="str">
        <f>IF(MOD(D3531,2)=0,"EVEN","ODD")</f>
        <v>ODD</v>
      </c>
      <c r="F3531" t="str">
        <f>IF(D3531&lt;=18,"LOW (1-18)","HIGH (19-36)")</f>
        <v>LOW (1-18)</v>
      </c>
      <c r="G3531">
        <f>INT((D3531-1)/6)+1</f>
        <v>3</v>
      </c>
      <c r="H3531">
        <f>MOD(D3531-1,6)+1</f>
        <v>1</v>
      </c>
      <c r="I3531">
        <f>37-D3531</f>
        <v>24</v>
      </c>
      <c r="J3531">
        <f>ABS(D3531-D3532)</f>
        <v>1</v>
      </c>
    </row>
    <row r="3532">
      <c r="A3532">
        <v>24039</v>
      </c>
      <c r="B3532" t="str">
        <v>2024-01-16</v>
      </c>
      <c r="C3532" t="str">
        <v>Midday</v>
      </c>
      <c r="D3532">
        <v>14</v>
      </c>
      <c r="E3532" t="str">
        <f>IF(MOD(D3532,2)=0,"EVEN","ODD")</f>
        <v>EVEN</v>
      </c>
      <c r="F3532" t="str">
        <f>IF(D3532&lt;=18,"LOW (1-18)","HIGH (19-36)")</f>
        <v>LOW (1-18)</v>
      </c>
      <c r="G3532">
        <f>INT((D3532-1)/6)+1</f>
        <v>3</v>
      </c>
      <c r="H3532">
        <f>MOD(D3532-1,6)+1</f>
        <v>2</v>
      </c>
      <c r="I3532">
        <f>37-D3532</f>
        <v>23</v>
      </c>
      <c r="J3532">
        <f>ABS(D3532-D3533)</f>
        <v>2</v>
      </c>
    </row>
    <row r="3533">
      <c r="A3533">
        <v>24038</v>
      </c>
      <c r="B3533" t="str">
        <v>2024-01-16</v>
      </c>
      <c r="C3533" t="str">
        <v>Morning</v>
      </c>
      <c r="D3533">
        <v>12</v>
      </c>
      <c r="E3533" t="str">
        <f>IF(MOD(D3533,2)=0,"EVEN","ODD")</f>
        <v>EVEN</v>
      </c>
      <c r="F3533" t="str">
        <f>IF(D3533&lt;=18,"LOW (1-18)","HIGH (19-36)")</f>
        <v>LOW (1-18)</v>
      </c>
      <c r="G3533">
        <f>INT((D3533-1)/6)+1</f>
        <v>2</v>
      </c>
      <c r="H3533">
        <f>MOD(D3533-1,6)+1</f>
        <v>6</v>
      </c>
      <c r="I3533">
        <f>37-D3533</f>
        <v>25</v>
      </c>
      <c r="J3533">
        <f>ABS(D3533-D3534)</f>
        <v>4</v>
      </c>
    </row>
    <row r="3534">
      <c r="A3534">
        <v>24037</v>
      </c>
      <c r="B3534" t="str">
        <v>2024-01-15</v>
      </c>
      <c r="C3534" t="str">
        <v>Evening</v>
      </c>
      <c r="D3534">
        <v>16</v>
      </c>
      <c r="E3534" t="str">
        <f>IF(MOD(D3534,2)=0,"EVEN","ODD")</f>
        <v>EVEN</v>
      </c>
      <c r="F3534" t="str">
        <f>IF(D3534&lt;=18,"LOW (1-18)","HIGH (19-36)")</f>
        <v>LOW (1-18)</v>
      </c>
      <c r="G3534">
        <f>INT((D3534-1)/6)+1</f>
        <v>3</v>
      </c>
      <c r="H3534">
        <f>MOD(D3534-1,6)+1</f>
        <v>4</v>
      </c>
      <c r="I3534">
        <f>37-D3534</f>
        <v>21</v>
      </c>
      <c r="J3534">
        <f>ABS(D3534-D3535)</f>
        <v>7</v>
      </c>
    </row>
    <row r="3535">
      <c r="A3535">
        <v>24036</v>
      </c>
      <c r="B3535" t="str">
        <v>2024-01-15</v>
      </c>
      <c r="C3535" t="str">
        <v>Afternoon</v>
      </c>
      <c r="D3535">
        <v>9</v>
      </c>
      <c r="E3535" t="str">
        <f>IF(MOD(D3535,2)=0,"EVEN","ODD")</f>
        <v>ODD</v>
      </c>
      <c r="F3535" t="str">
        <f>IF(D3535&lt;=18,"LOW (1-18)","HIGH (19-36)")</f>
        <v>LOW (1-18)</v>
      </c>
      <c r="G3535">
        <f>INT((D3535-1)/6)+1</f>
        <v>2</v>
      </c>
      <c r="H3535">
        <f>MOD(D3535-1,6)+1</f>
        <v>3</v>
      </c>
      <c r="I3535">
        <f>37-D3535</f>
        <v>28</v>
      </c>
      <c r="J3535">
        <f>ABS(D3535-D3536)</f>
        <v>1</v>
      </c>
    </row>
    <row r="3536">
      <c r="A3536">
        <v>24035</v>
      </c>
      <c r="B3536" t="str">
        <v>2024-01-15</v>
      </c>
      <c r="C3536" t="str">
        <v>Midday</v>
      </c>
      <c r="D3536">
        <v>8</v>
      </c>
      <c r="E3536" t="str">
        <f>IF(MOD(D3536,2)=0,"EVEN","ODD")</f>
        <v>EVEN</v>
      </c>
      <c r="F3536" t="str">
        <f>IF(D3536&lt;=18,"LOW (1-18)","HIGH (19-36)")</f>
        <v>LOW (1-18)</v>
      </c>
      <c r="G3536">
        <f>INT((D3536-1)/6)+1</f>
        <v>2</v>
      </c>
      <c r="H3536">
        <f>MOD(D3536-1,6)+1</f>
        <v>2</v>
      </c>
      <c r="I3536">
        <f>37-D3536</f>
        <v>29</v>
      </c>
      <c r="J3536">
        <f>ABS(D3536-D3537)</f>
        <v>2</v>
      </c>
    </row>
    <row r="3537">
      <c r="A3537">
        <v>24034</v>
      </c>
      <c r="B3537" t="str">
        <v>2024-01-15</v>
      </c>
      <c r="C3537" t="str">
        <v>Morning</v>
      </c>
      <c r="D3537">
        <v>6</v>
      </c>
      <c r="E3537" t="str">
        <f>IF(MOD(D3537,2)=0,"EVEN","ODD")</f>
        <v>EVEN</v>
      </c>
      <c r="F3537" t="str">
        <f>IF(D3537&lt;=18,"LOW (1-18)","HIGH (19-36)")</f>
        <v>LOW (1-18)</v>
      </c>
      <c r="G3537">
        <f>INT((D3537-1)/6)+1</f>
        <v>1</v>
      </c>
      <c r="H3537">
        <f>MOD(D3537-1,6)+1</f>
        <v>6</v>
      </c>
      <c r="I3537">
        <f>37-D3537</f>
        <v>31</v>
      </c>
      <c r="J3537">
        <f>ABS(D3537-D3538)</f>
        <v>29</v>
      </c>
    </row>
    <row r="3538">
      <c r="A3538">
        <v>24033</v>
      </c>
      <c r="B3538" t="str">
        <v>2024-01-13</v>
      </c>
      <c r="C3538" t="str">
        <v>Evening</v>
      </c>
      <c r="D3538">
        <v>35</v>
      </c>
      <c r="E3538" t="str">
        <f>IF(MOD(D3538,2)=0,"EVEN","ODD")</f>
        <v>ODD</v>
      </c>
      <c r="F3538" t="str">
        <f>IF(D3538&lt;=18,"LOW (1-18)","HIGH (19-36)")</f>
        <v>HIGH (19-36)</v>
      </c>
      <c r="G3538">
        <f>INT((D3538-1)/6)+1</f>
        <v>6</v>
      </c>
      <c r="H3538">
        <f>MOD(D3538-1,6)+1</f>
        <v>5</v>
      </c>
      <c r="I3538">
        <f>37-D3538</f>
        <v>2</v>
      </c>
      <c r="J3538">
        <f>ABS(D3538-D3539)</f>
        <v>25</v>
      </c>
    </row>
    <row r="3539">
      <c r="A3539">
        <v>24032</v>
      </c>
      <c r="B3539" t="str">
        <v>2024-01-13</v>
      </c>
      <c r="C3539" t="str">
        <v>Afternoon</v>
      </c>
      <c r="D3539">
        <v>10</v>
      </c>
      <c r="E3539" t="str">
        <f>IF(MOD(D3539,2)=0,"EVEN","ODD")</f>
        <v>EVEN</v>
      </c>
      <c r="F3539" t="str">
        <f>IF(D3539&lt;=18,"LOW (1-18)","HIGH (19-36)")</f>
        <v>LOW (1-18)</v>
      </c>
      <c r="G3539">
        <f>INT((D3539-1)/6)+1</f>
        <v>2</v>
      </c>
      <c r="H3539">
        <f>MOD(D3539-1,6)+1</f>
        <v>4</v>
      </c>
      <c r="I3539">
        <f>37-D3539</f>
        <v>27</v>
      </c>
      <c r="J3539">
        <f>ABS(D3539-D3540)</f>
        <v>24</v>
      </c>
    </row>
    <row r="3540">
      <c r="A3540">
        <v>24031</v>
      </c>
      <c r="B3540" t="str">
        <v>2024-01-13</v>
      </c>
      <c r="C3540" t="str">
        <v>Midday</v>
      </c>
      <c r="D3540">
        <v>34</v>
      </c>
      <c r="E3540" t="str">
        <f>IF(MOD(D3540,2)=0,"EVEN","ODD")</f>
        <v>EVEN</v>
      </c>
      <c r="F3540" t="str">
        <f>IF(D3540&lt;=18,"LOW (1-18)","HIGH (19-36)")</f>
        <v>HIGH (19-36)</v>
      </c>
      <c r="G3540">
        <f>INT((D3540-1)/6)+1</f>
        <v>6</v>
      </c>
      <c r="H3540">
        <f>MOD(D3540-1,6)+1</f>
        <v>4</v>
      </c>
      <c r="I3540">
        <f>37-D3540</f>
        <v>3</v>
      </c>
      <c r="J3540">
        <f>ABS(D3540-D3541)</f>
        <v>20</v>
      </c>
    </row>
    <row r="3541">
      <c r="A3541">
        <v>24030</v>
      </c>
      <c r="B3541" t="str">
        <v>2024-01-13</v>
      </c>
      <c r="C3541" t="str">
        <v>Morning</v>
      </c>
      <c r="D3541">
        <v>14</v>
      </c>
      <c r="E3541" t="str">
        <f>IF(MOD(D3541,2)=0,"EVEN","ODD")</f>
        <v>EVEN</v>
      </c>
      <c r="F3541" t="str">
        <f>IF(D3541&lt;=18,"LOW (1-18)","HIGH (19-36)")</f>
        <v>LOW (1-18)</v>
      </c>
      <c r="G3541">
        <f>INT((D3541-1)/6)+1</f>
        <v>3</v>
      </c>
      <c r="H3541">
        <f>MOD(D3541-1,6)+1</f>
        <v>2</v>
      </c>
      <c r="I3541">
        <f>37-D3541</f>
        <v>23</v>
      </c>
      <c r="J3541">
        <f>ABS(D3541-D3542)</f>
        <v>11</v>
      </c>
    </row>
    <row r="3542">
      <c r="A3542">
        <v>24029</v>
      </c>
      <c r="B3542" t="str">
        <v>2024-01-12</v>
      </c>
      <c r="C3542" t="str">
        <v>Evening</v>
      </c>
      <c r="D3542">
        <v>25</v>
      </c>
      <c r="E3542" t="str">
        <f>IF(MOD(D3542,2)=0,"EVEN","ODD")</f>
        <v>ODD</v>
      </c>
      <c r="F3542" t="str">
        <f>IF(D3542&lt;=18,"LOW (1-18)","HIGH (19-36)")</f>
        <v>HIGH (19-36)</v>
      </c>
      <c r="G3542">
        <f>INT((D3542-1)/6)+1</f>
        <v>5</v>
      </c>
      <c r="H3542">
        <f>MOD(D3542-1,6)+1</f>
        <v>1</v>
      </c>
      <c r="I3542">
        <f>37-D3542</f>
        <v>12</v>
      </c>
      <c r="J3542">
        <f>ABS(D3542-D3543)</f>
        <v>4</v>
      </c>
    </row>
    <row r="3543">
      <c r="A3543">
        <v>24028</v>
      </c>
      <c r="B3543" t="str">
        <v>2024-01-12</v>
      </c>
      <c r="C3543" t="str">
        <v>Afternoon</v>
      </c>
      <c r="D3543">
        <v>29</v>
      </c>
      <c r="E3543" t="str">
        <f>IF(MOD(D3543,2)=0,"EVEN","ODD")</f>
        <v>ODD</v>
      </c>
      <c r="F3543" t="str">
        <f>IF(D3543&lt;=18,"LOW (1-18)","HIGH (19-36)")</f>
        <v>HIGH (19-36)</v>
      </c>
      <c r="G3543">
        <f>INT((D3543-1)/6)+1</f>
        <v>5</v>
      </c>
      <c r="H3543">
        <f>MOD(D3543-1,6)+1</f>
        <v>5</v>
      </c>
      <c r="I3543">
        <f>37-D3543</f>
        <v>8</v>
      </c>
      <c r="J3543">
        <f>ABS(D3543-D3544)</f>
        <v>18</v>
      </c>
    </row>
    <row r="3544">
      <c r="A3544">
        <v>24027</v>
      </c>
      <c r="B3544" t="str">
        <v>2024-01-12</v>
      </c>
      <c r="C3544" t="str">
        <v>Midday</v>
      </c>
      <c r="D3544">
        <v>11</v>
      </c>
      <c r="E3544" t="str">
        <f>IF(MOD(D3544,2)=0,"EVEN","ODD")</f>
        <v>ODD</v>
      </c>
      <c r="F3544" t="str">
        <f>IF(D3544&lt;=18,"LOW (1-18)","HIGH (19-36)")</f>
        <v>LOW (1-18)</v>
      </c>
      <c r="G3544">
        <f>INT((D3544-1)/6)+1</f>
        <v>2</v>
      </c>
      <c r="H3544">
        <f>MOD(D3544-1,6)+1</f>
        <v>5</v>
      </c>
      <c r="I3544">
        <f>37-D3544</f>
        <v>26</v>
      </c>
      <c r="J3544">
        <f>ABS(D3544-D3545)</f>
        <v>23</v>
      </c>
    </row>
    <row r="3545">
      <c r="A3545">
        <v>24026</v>
      </c>
      <c r="B3545" t="str">
        <v>2024-01-12</v>
      </c>
      <c r="C3545" t="str">
        <v>Morning</v>
      </c>
      <c r="D3545">
        <v>34</v>
      </c>
      <c r="E3545" t="str">
        <f>IF(MOD(D3545,2)=0,"EVEN","ODD")</f>
        <v>EVEN</v>
      </c>
      <c r="F3545" t="str">
        <f>IF(D3545&lt;=18,"LOW (1-18)","HIGH (19-36)")</f>
        <v>HIGH (19-36)</v>
      </c>
      <c r="G3545">
        <f>INT((D3545-1)/6)+1</f>
        <v>6</v>
      </c>
      <c r="H3545">
        <f>MOD(D3545-1,6)+1</f>
        <v>4</v>
      </c>
      <c r="I3545">
        <f>37-D3545</f>
        <v>3</v>
      </c>
      <c r="J3545">
        <f>ABS(D3545-D3546)</f>
        <v>30</v>
      </c>
    </row>
    <row r="3546">
      <c r="A3546">
        <v>24025</v>
      </c>
      <c r="B3546" t="str">
        <v>2024-01-11</v>
      </c>
      <c r="C3546" t="str">
        <v>Evening</v>
      </c>
      <c r="D3546">
        <v>4</v>
      </c>
      <c r="E3546" t="str">
        <f>IF(MOD(D3546,2)=0,"EVEN","ODD")</f>
        <v>EVEN</v>
      </c>
      <c r="F3546" t="str">
        <f>IF(D3546&lt;=18,"LOW (1-18)","HIGH (19-36)")</f>
        <v>LOW (1-18)</v>
      </c>
      <c r="G3546">
        <f>INT((D3546-1)/6)+1</f>
        <v>1</v>
      </c>
      <c r="H3546">
        <f>MOD(D3546-1,6)+1</f>
        <v>4</v>
      </c>
      <c r="I3546">
        <f>37-D3546</f>
        <v>33</v>
      </c>
      <c r="J3546">
        <f>ABS(D3546-D3547)</f>
        <v>32</v>
      </c>
    </row>
    <row r="3547">
      <c r="A3547">
        <v>24024</v>
      </c>
      <c r="B3547" t="str">
        <v>2024-01-11</v>
      </c>
      <c r="C3547" t="str">
        <v>Afternoon</v>
      </c>
      <c r="D3547">
        <v>36</v>
      </c>
      <c r="E3547" t="str">
        <f>IF(MOD(D3547,2)=0,"EVEN","ODD")</f>
        <v>EVEN</v>
      </c>
      <c r="F3547" t="str">
        <f>IF(D3547&lt;=18,"LOW (1-18)","HIGH (19-36)")</f>
        <v>HIGH (19-36)</v>
      </c>
      <c r="G3547">
        <f>INT((D3547-1)/6)+1</f>
        <v>6</v>
      </c>
      <c r="H3547">
        <f>MOD(D3547-1,6)+1</f>
        <v>6</v>
      </c>
      <c r="I3547">
        <f>37-D3547</f>
        <v>1</v>
      </c>
      <c r="J3547">
        <f>ABS(D3547-D3548)</f>
        <v>4</v>
      </c>
    </row>
    <row r="3548">
      <c r="A3548">
        <v>24023</v>
      </c>
      <c r="B3548" t="str">
        <v>2024-01-11</v>
      </c>
      <c r="C3548" t="str">
        <v>Midday</v>
      </c>
      <c r="D3548">
        <v>32</v>
      </c>
      <c r="E3548" t="str">
        <f>IF(MOD(D3548,2)=0,"EVEN","ODD")</f>
        <v>EVEN</v>
      </c>
      <c r="F3548" t="str">
        <f>IF(D3548&lt;=18,"LOW (1-18)","HIGH (19-36)")</f>
        <v>HIGH (19-36)</v>
      </c>
      <c r="G3548">
        <f>INT((D3548-1)/6)+1</f>
        <v>6</v>
      </c>
      <c r="H3548">
        <f>MOD(D3548-1,6)+1</f>
        <v>2</v>
      </c>
      <c r="I3548">
        <f>37-D3548</f>
        <v>5</v>
      </c>
      <c r="J3548">
        <f>ABS(D3548-D3549)</f>
        <v>31</v>
      </c>
    </row>
    <row r="3549">
      <c r="A3549">
        <v>24022</v>
      </c>
      <c r="B3549" t="str">
        <v>2024-01-11</v>
      </c>
      <c r="C3549" t="str">
        <v>Morning</v>
      </c>
      <c r="D3549">
        <v>1</v>
      </c>
      <c r="E3549" t="str">
        <f>IF(MOD(D3549,2)=0,"EVEN","ODD")</f>
        <v>ODD</v>
      </c>
      <c r="F3549" t="str">
        <f>IF(D3549&lt;=18,"LOW (1-18)","HIGH (19-36)")</f>
        <v>LOW (1-18)</v>
      </c>
      <c r="G3549">
        <f>INT((D3549-1)/6)+1</f>
        <v>1</v>
      </c>
      <c r="H3549">
        <f>MOD(D3549-1,6)+1</f>
        <v>1</v>
      </c>
      <c r="I3549">
        <f>37-D3549</f>
        <v>36</v>
      </c>
      <c r="J3549">
        <f>ABS(D3549-D3550)</f>
        <v>28</v>
      </c>
    </row>
    <row r="3550">
      <c r="A3550">
        <v>24021</v>
      </c>
      <c r="B3550" t="str">
        <v>2024-01-10</v>
      </c>
      <c r="C3550" t="str">
        <v>Evening</v>
      </c>
      <c r="D3550">
        <v>29</v>
      </c>
      <c r="E3550" t="str">
        <f>IF(MOD(D3550,2)=0,"EVEN","ODD")</f>
        <v>ODD</v>
      </c>
      <c r="F3550" t="str">
        <f>IF(D3550&lt;=18,"LOW (1-18)","HIGH (19-36)")</f>
        <v>HIGH (19-36)</v>
      </c>
      <c r="G3550">
        <f>INT((D3550-1)/6)+1</f>
        <v>5</v>
      </c>
      <c r="H3550">
        <f>MOD(D3550-1,6)+1</f>
        <v>5</v>
      </c>
      <c r="I3550">
        <f>37-D3550</f>
        <v>8</v>
      </c>
      <c r="J3550">
        <f>ABS(D3550-D3551)</f>
        <v>19</v>
      </c>
    </row>
    <row r="3551">
      <c r="A3551">
        <v>24020</v>
      </c>
      <c r="B3551" t="str">
        <v>2024-01-10</v>
      </c>
      <c r="C3551" t="str">
        <v>Afternoon</v>
      </c>
      <c r="D3551">
        <v>10</v>
      </c>
      <c r="E3551" t="str">
        <f>IF(MOD(D3551,2)=0,"EVEN","ODD")</f>
        <v>EVEN</v>
      </c>
      <c r="F3551" t="str">
        <f>IF(D3551&lt;=18,"LOW (1-18)","HIGH (19-36)")</f>
        <v>LOW (1-18)</v>
      </c>
      <c r="G3551">
        <f>INT((D3551-1)/6)+1</f>
        <v>2</v>
      </c>
      <c r="H3551">
        <f>MOD(D3551-1,6)+1</f>
        <v>4</v>
      </c>
      <c r="I3551">
        <f>37-D3551</f>
        <v>27</v>
      </c>
      <c r="J3551">
        <f>ABS(D3551-D3552)</f>
        <v>3</v>
      </c>
    </row>
    <row r="3552">
      <c r="A3552">
        <v>24019</v>
      </c>
      <c r="B3552" t="str">
        <v>2024-01-10</v>
      </c>
      <c r="C3552" t="str">
        <v>Midday</v>
      </c>
      <c r="D3552">
        <v>13</v>
      </c>
      <c r="E3552" t="str">
        <f>IF(MOD(D3552,2)=0,"EVEN","ODD")</f>
        <v>ODD</v>
      </c>
      <c r="F3552" t="str">
        <f>IF(D3552&lt;=18,"LOW (1-18)","HIGH (19-36)")</f>
        <v>LOW (1-18)</v>
      </c>
      <c r="G3552">
        <f>INT((D3552-1)/6)+1</f>
        <v>3</v>
      </c>
      <c r="H3552">
        <f>MOD(D3552-1,6)+1</f>
        <v>1</v>
      </c>
      <c r="I3552">
        <f>37-D3552</f>
        <v>24</v>
      </c>
      <c r="J3552">
        <f>ABS(D3552-D3553)</f>
        <v>19</v>
      </c>
    </row>
    <row r="3553">
      <c r="A3553">
        <v>24018</v>
      </c>
      <c r="B3553" t="str">
        <v>2024-01-10</v>
      </c>
      <c r="C3553" t="str">
        <v>Morning</v>
      </c>
      <c r="D3553">
        <v>32</v>
      </c>
      <c r="E3553" t="str">
        <f>IF(MOD(D3553,2)=0,"EVEN","ODD")</f>
        <v>EVEN</v>
      </c>
      <c r="F3553" t="str">
        <f>IF(D3553&lt;=18,"LOW (1-18)","HIGH (19-36)")</f>
        <v>HIGH (19-36)</v>
      </c>
      <c r="G3553">
        <f>INT((D3553-1)/6)+1</f>
        <v>6</v>
      </c>
      <c r="H3553">
        <f>MOD(D3553-1,6)+1</f>
        <v>2</v>
      </c>
      <c r="I3553">
        <f>37-D3553</f>
        <v>5</v>
      </c>
      <c r="J3553">
        <f>ABS(D3553-D3554)</f>
        <v>23</v>
      </c>
    </row>
    <row r="3554">
      <c r="A3554">
        <v>24017</v>
      </c>
      <c r="B3554" t="str">
        <v>2024-01-09</v>
      </c>
      <c r="C3554" t="str">
        <v>Evening</v>
      </c>
      <c r="D3554">
        <v>9</v>
      </c>
      <c r="E3554" t="str">
        <f>IF(MOD(D3554,2)=0,"EVEN","ODD")</f>
        <v>ODD</v>
      </c>
      <c r="F3554" t="str">
        <f>IF(D3554&lt;=18,"LOW (1-18)","HIGH (19-36)")</f>
        <v>LOW (1-18)</v>
      </c>
      <c r="G3554">
        <f>INT((D3554-1)/6)+1</f>
        <v>2</v>
      </c>
      <c r="H3554">
        <f>MOD(D3554-1,6)+1</f>
        <v>3</v>
      </c>
      <c r="I3554">
        <f>37-D3554</f>
        <v>28</v>
      </c>
      <c r="J3554">
        <f>ABS(D3554-D3555)</f>
        <v>25</v>
      </c>
    </row>
    <row r="3555">
      <c r="A3555">
        <v>24016</v>
      </c>
      <c r="B3555" t="str">
        <v>2024-01-09</v>
      </c>
      <c r="C3555" t="str">
        <v>Afternoon</v>
      </c>
      <c r="D3555">
        <v>34</v>
      </c>
      <c r="E3555" t="str">
        <f>IF(MOD(D3555,2)=0,"EVEN","ODD")</f>
        <v>EVEN</v>
      </c>
      <c r="F3555" t="str">
        <f>IF(D3555&lt;=18,"LOW (1-18)","HIGH (19-36)")</f>
        <v>HIGH (19-36)</v>
      </c>
      <c r="G3555">
        <f>INT((D3555-1)/6)+1</f>
        <v>6</v>
      </c>
      <c r="H3555">
        <f>MOD(D3555-1,6)+1</f>
        <v>4</v>
      </c>
      <c r="I3555">
        <f>37-D3555</f>
        <v>3</v>
      </c>
      <c r="J3555">
        <f>ABS(D3555-D3556)</f>
        <v>15</v>
      </c>
    </row>
    <row r="3556">
      <c r="A3556">
        <v>24015</v>
      </c>
      <c r="B3556" t="str">
        <v>2024-01-09</v>
      </c>
      <c r="C3556" t="str">
        <v>Midday</v>
      </c>
      <c r="D3556">
        <v>19</v>
      </c>
      <c r="E3556" t="str">
        <f>IF(MOD(D3556,2)=0,"EVEN","ODD")</f>
        <v>ODD</v>
      </c>
      <c r="F3556" t="str">
        <f>IF(D3556&lt;=18,"LOW (1-18)","HIGH (19-36)")</f>
        <v>HIGH (19-36)</v>
      </c>
      <c r="G3556">
        <f>INT((D3556-1)/6)+1</f>
        <v>4</v>
      </c>
      <c r="H3556">
        <f>MOD(D3556-1,6)+1</f>
        <v>1</v>
      </c>
      <c r="I3556">
        <f>37-D3556</f>
        <v>18</v>
      </c>
      <c r="J3556">
        <f>ABS(D3556-D3557)</f>
        <v>14</v>
      </c>
    </row>
    <row r="3557">
      <c r="A3557">
        <v>24014</v>
      </c>
      <c r="B3557" t="str">
        <v>2024-01-09</v>
      </c>
      <c r="C3557" t="str">
        <v>Morning</v>
      </c>
      <c r="D3557">
        <v>33</v>
      </c>
      <c r="E3557" t="str">
        <f>IF(MOD(D3557,2)=0,"EVEN","ODD")</f>
        <v>ODD</v>
      </c>
      <c r="F3557" t="str">
        <f>IF(D3557&lt;=18,"LOW (1-18)","HIGH (19-36)")</f>
        <v>HIGH (19-36)</v>
      </c>
      <c r="G3557">
        <f>INT((D3557-1)/6)+1</f>
        <v>6</v>
      </c>
      <c r="H3557">
        <f>MOD(D3557-1,6)+1</f>
        <v>3</v>
      </c>
      <c r="I3557">
        <f>37-D3557</f>
        <v>4</v>
      </c>
      <c r="J3557">
        <f>ABS(D3557-D3558)</f>
        <v>1</v>
      </c>
    </row>
    <row r="3558">
      <c r="A3558">
        <v>24013</v>
      </c>
      <c r="B3558" t="str">
        <v>2024-01-08</v>
      </c>
      <c r="C3558" t="str">
        <v>Evening</v>
      </c>
      <c r="D3558">
        <v>32</v>
      </c>
      <c r="E3558" t="str">
        <f>IF(MOD(D3558,2)=0,"EVEN","ODD")</f>
        <v>EVEN</v>
      </c>
      <c r="F3558" t="str">
        <f>IF(D3558&lt;=18,"LOW (1-18)","HIGH (19-36)")</f>
        <v>HIGH (19-36)</v>
      </c>
      <c r="G3558">
        <f>INT((D3558-1)/6)+1</f>
        <v>6</v>
      </c>
      <c r="H3558">
        <f>MOD(D3558-1,6)+1</f>
        <v>2</v>
      </c>
      <c r="I3558">
        <f>37-D3558</f>
        <v>5</v>
      </c>
      <c r="J3558">
        <f>ABS(D3558-D3559)</f>
        <v>4</v>
      </c>
    </row>
    <row r="3559">
      <c r="A3559">
        <v>24012</v>
      </c>
      <c r="B3559" t="str">
        <v>2024-01-08</v>
      </c>
      <c r="C3559" t="str">
        <v>Afternoon</v>
      </c>
      <c r="D3559">
        <v>28</v>
      </c>
      <c r="E3559" t="str">
        <f>IF(MOD(D3559,2)=0,"EVEN","ODD")</f>
        <v>EVEN</v>
      </c>
      <c r="F3559" t="str">
        <f>IF(D3559&lt;=18,"LOW (1-18)","HIGH (19-36)")</f>
        <v>HIGH (19-36)</v>
      </c>
      <c r="G3559">
        <f>INT((D3559-1)/6)+1</f>
        <v>5</v>
      </c>
      <c r="H3559">
        <f>MOD(D3559-1,6)+1</f>
        <v>4</v>
      </c>
      <c r="I3559">
        <f>37-D3559</f>
        <v>9</v>
      </c>
      <c r="J3559">
        <f>ABS(D3559-D3560)</f>
        <v>14</v>
      </c>
    </row>
    <row r="3560">
      <c r="A3560">
        <v>24011</v>
      </c>
      <c r="B3560" t="str">
        <v>2024-01-08</v>
      </c>
      <c r="C3560" t="str">
        <v>Midday</v>
      </c>
      <c r="D3560">
        <v>14</v>
      </c>
      <c r="E3560" t="str">
        <f>IF(MOD(D3560,2)=0,"EVEN","ODD")</f>
        <v>EVEN</v>
      </c>
      <c r="F3560" t="str">
        <f>IF(D3560&lt;=18,"LOW (1-18)","HIGH (19-36)")</f>
        <v>LOW (1-18)</v>
      </c>
      <c r="G3560">
        <f>INT((D3560-1)/6)+1</f>
        <v>3</v>
      </c>
      <c r="H3560">
        <f>MOD(D3560-1,6)+1</f>
        <v>2</v>
      </c>
      <c r="I3560">
        <f>37-D3560</f>
        <v>23</v>
      </c>
      <c r="J3560">
        <f>ABS(D3560-D3561)</f>
        <v>11</v>
      </c>
    </row>
    <row r="3561">
      <c r="A3561">
        <v>24010</v>
      </c>
      <c r="B3561" t="str">
        <v>2024-01-08</v>
      </c>
      <c r="C3561" t="str">
        <v>Morning</v>
      </c>
      <c r="D3561">
        <v>3</v>
      </c>
      <c r="E3561" t="str">
        <f>IF(MOD(D3561,2)=0,"EVEN","ODD")</f>
        <v>ODD</v>
      </c>
      <c r="F3561" t="str">
        <f>IF(D3561&lt;=18,"LOW (1-18)","HIGH (19-36)")</f>
        <v>LOW (1-18)</v>
      </c>
      <c r="G3561">
        <f>INT((D3561-1)/6)+1</f>
        <v>1</v>
      </c>
      <c r="H3561">
        <f>MOD(D3561-1,6)+1</f>
        <v>3</v>
      </c>
      <c r="I3561">
        <f>37-D3561</f>
        <v>34</v>
      </c>
      <c r="J3561">
        <f>ABS(D3561-D3562)</f>
        <v>27</v>
      </c>
    </row>
    <row r="3562">
      <c r="A3562">
        <v>24009</v>
      </c>
      <c r="B3562" t="str">
        <v>2024-01-06</v>
      </c>
      <c r="C3562" t="str">
        <v>Evening</v>
      </c>
      <c r="D3562">
        <v>30</v>
      </c>
      <c r="E3562" t="str">
        <f>IF(MOD(D3562,2)=0,"EVEN","ODD")</f>
        <v>EVEN</v>
      </c>
      <c r="F3562" t="str">
        <f>IF(D3562&lt;=18,"LOW (1-18)","HIGH (19-36)")</f>
        <v>HIGH (19-36)</v>
      </c>
      <c r="G3562">
        <f>INT((D3562-1)/6)+1</f>
        <v>5</v>
      </c>
      <c r="H3562">
        <f>MOD(D3562-1,6)+1</f>
        <v>6</v>
      </c>
      <c r="I3562">
        <f>37-D3562</f>
        <v>7</v>
      </c>
      <c r="J3562">
        <f>ABS(D3562-D3563)</f>
        <v>1</v>
      </c>
    </row>
    <row r="3563">
      <c r="A3563">
        <v>24008</v>
      </c>
      <c r="B3563" t="str">
        <v>2024-01-06</v>
      </c>
      <c r="C3563" t="str">
        <v>Afternoon</v>
      </c>
      <c r="D3563">
        <v>31</v>
      </c>
      <c r="E3563" t="str">
        <f>IF(MOD(D3563,2)=0,"EVEN","ODD")</f>
        <v>ODD</v>
      </c>
      <c r="F3563" t="str">
        <f>IF(D3563&lt;=18,"LOW (1-18)","HIGH (19-36)")</f>
        <v>HIGH (19-36)</v>
      </c>
      <c r="G3563">
        <f>INT((D3563-1)/6)+1</f>
        <v>6</v>
      </c>
      <c r="H3563">
        <f>MOD(D3563-1,6)+1</f>
        <v>1</v>
      </c>
      <c r="I3563">
        <f>37-D3563</f>
        <v>6</v>
      </c>
      <c r="J3563">
        <f>ABS(D3563-D3564)</f>
        <v>18</v>
      </c>
    </row>
    <row r="3564">
      <c r="A3564">
        <v>24007</v>
      </c>
      <c r="B3564" t="str">
        <v>2024-01-06</v>
      </c>
      <c r="C3564" t="str">
        <v>Midday</v>
      </c>
      <c r="D3564">
        <v>13</v>
      </c>
      <c r="E3564" t="str">
        <f>IF(MOD(D3564,2)=0,"EVEN","ODD")</f>
        <v>ODD</v>
      </c>
      <c r="F3564" t="str">
        <f>IF(D3564&lt;=18,"LOW (1-18)","HIGH (19-36)")</f>
        <v>LOW (1-18)</v>
      </c>
      <c r="G3564">
        <f>INT((D3564-1)/6)+1</f>
        <v>3</v>
      </c>
      <c r="H3564">
        <f>MOD(D3564-1,6)+1</f>
        <v>1</v>
      </c>
      <c r="I3564">
        <f>37-D3564</f>
        <v>24</v>
      </c>
      <c r="J3564">
        <f>ABS(D3564-D3565)</f>
        <v>9</v>
      </c>
    </row>
    <row r="3565">
      <c r="A3565">
        <v>24006</v>
      </c>
      <c r="B3565" t="str">
        <v>2024-01-06</v>
      </c>
      <c r="C3565" t="str">
        <v>Morning</v>
      </c>
      <c r="D3565">
        <v>4</v>
      </c>
      <c r="E3565" t="str">
        <f>IF(MOD(D3565,2)=0,"EVEN","ODD")</f>
        <v>EVEN</v>
      </c>
      <c r="F3565" t="str">
        <f>IF(D3565&lt;=18,"LOW (1-18)","HIGH (19-36)")</f>
        <v>LOW (1-18)</v>
      </c>
      <c r="G3565">
        <f>INT((D3565-1)/6)+1</f>
        <v>1</v>
      </c>
      <c r="H3565">
        <f>MOD(D3565-1,6)+1</f>
        <v>4</v>
      </c>
      <c r="I3565">
        <f>37-D3565</f>
        <v>33</v>
      </c>
      <c r="J3565">
        <f>ABS(D3565-D3566)</f>
        <v>22</v>
      </c>
    </row>
    <row r="3566">
      <c r="A3566">
        <v>24005</v>
      </c>
      <c r="B3566" t="str">
        <v>2024-01-05</v>
      </c>
      <c r="C3566" t="str">
        <v>Evening</v>
      </c>
      <c r="D3566">
        <v>26</v>
      </c>
      <c r="E3566" t="str">
        <f>IF(MOD(D3566,2)=0,"EVEN","ODD")</f>
        <v>EVEN</v>
      </c>
      <c r="F3566" t="str">
        <f>IF(D3566&lt;=18,"LOW (1-18)","HIGH (19-36)")</f>
        <v>HIGH (19-36)</v>
      </c>
      <c r="G3566">
        <f>INT((D3566-1)/6)+1</f>
        <v>5</v>
      </c>
      <c r="H3566">
        <f>MOD(D3566-1,6)+1</f>
        <v>2</v>
      </c>
      <c r="I3566">
        <f>37-D3566</f>
        <v>11</v>
      </c>
      <c r="J3566">
        <f>ABS(D3566-D3567)</f>
        <v>12</v>
      </c>
    </row>
    <row r="3567">
      <c r="A3567">
        <v>24004</v>
      </c>
      <c r="B3567" t="str">
        <v>2024-01-05</v>
      </c>
      <c r="C3567" t="str">
        <v>Afternoon</v>
      </c>
      <c r="D3567">
        <v>14</v>
      </c>
      <c r="E3567" t="str">
        <f>IF(MOD(D3567,2)=0,"EVEN","ODD")</f>
        <v>EVEN</v>
      </c>
      <c r="F3567" t="str">
        <f>IF(D3567&lt;=18,"LOW (1-18)","HIGH (19-36)")</f>
        <v>LOW (1-18)</v>
      </c>
      <c r="G3567">
        <f>INT((D3567-1)/6)+1</f>
        <v>3</v>
      </c>
      <c r="H3567">
        <f>MOD(D3567-1,6)+1</f>
        <v>2</v>
      </c>
      <c r="I3567">
        <f>37-D3567</f>
        <v>23</v>
      </c>
      <c r="J3567">
        <f>ABS(D3567-D3568)</f>
        <v>14</v>
      </c>
    </row>
    <row r="3568">
      <c r="A3568">
        <v>24003</v>
      </c>
      <c r="B3568" t="str">
        <v>2024-01-05</v>
      </c>
      <c r="C3568" t="str">
        <v>Midday</v>
      </c>
      <c r="D3568">
        <v>28</v>
      </c>
      <c r="E3568" t="str">
        <f>IF(MOD(D3568,2)=0,"EVEN","ODD")</f>
        <v>EVEN</v>
      </c>
      <c r="F3568" t="str">
        <f>IF(D3568&lt;=18,"LOW (1-18)","HIGH (19-36)")</f>
        <v>HIGH (19-36)</v>
      </c>
      <c r="G3568">
        <f>INT((D3568-1)/6)+1</f>
        <v>5</v>
      </c>
      <c r="H3568">
        <f>MOD(D3568-1,6)+1</f>
        <v>4</v>
      </c>
      <c r="I3568">
        <f>37-D3568</f>
        <v>9</v>
      </c>
      <c r="J3568">
        <f>ABS(D3568-D3569)</f>
        <v>0</v>
      </c>
    </row>
    <row r="3569">
      <c r="A3569">
        <v>24002</v>
      </c>
      <c r="B3569" t="str">
        <v>2024-01-05</v>
      </c>
      <c r="C3569" t="str">
        <v>Morning</v>
      </c>
      <c r="D3569">
        <v>28</v>
      </c>
      <c r="E3569" t="str">
        <f>IF(MOD(D3569,2)=0,"EVEN","ODD")</f>
        <v>EVEN</v>
      </c>
      <c r="F3569" t="str">
        <f>IF(D3569&lt;=18,"LOW (1-18)","HIGH (19-36)")</f>
        <v>HIGH (19-36)</v>
      </c>
      <c r="G3569">
        <f>INT((D3569-1)/6)+1</f>
        <v>5</v>
      </c>
      <c r="H3569">
        <f>MOD(D3569-1,6)+1</f>
        <v>4</v>
      </c>
      <c r="I3569">
        <f>37-D3569</f>
        <v>9</v>
      </c>
      <c r="J3569">
        <f>ABS(D3569-D3570)</f>
        <v>17</v>
      </c>
    </row>
    <row r="3570">
      <c r="A3570">
        <v>24001</v>
      </c>
      <c r="B3570" t="str">
        <v>2024-01-04</v>
      </c>
      <c r="C3570" t="str">
        <v>Evening</v>
      </c>
      <c r="D3570">
        <v>11</v>
      </c>
      <c r="E3570" t="str">
        <f>IF(MOD(D3570,2)=0,"EVEN","ODD")</f>
        <v>ODD</v>
      </c>
      <c r="F3570" t="str">
        <f>IF(D3570&lt;=18,"LOW (1-18)","HIGH (19-36)")</f>
        <v>LOW (1-18)</v>
      </c>
      <c r="G3570">
        <f>INT((D3570-1)/6)+1</f>
        <v>2</v>
      </c>
      <c r="H3570">
        <f>MOD(D3570-1,6)+1</f>
        <v>5</v>
      </c>
      <c r="I3570">
        <f>37-D3570</f>
        <v>26</v>
      </c>
      <c r="J3570">
        <f>ABS(D3570-D3571)</f>
        <v>8</v>
      </c>
    </row>
    <row r="3571">
      <c r="A3571">
        <v>24000</v>
      </c>
      <c r="B3571" t="str">
        <v>2024-01-04</v>
      </c>
      <c r="C3571" t="str">
        <v>Afternoon</v>
      </c>
      <c r="D3571">
        <v>3</v>
      </c>
      <c r="E3571" t="str">
        <f>IF(MOD(D3571,2)=0,"EVEN","ODD")</f>
        <v>ODD</v>
      </c>
      <c r="F3571" t="str">
        <f>IF(D3571&lt;=18,"LOW (1-18)","HIGH (19-36)")</f>
        <v>LOW (1-18)</v>
      </c>
      <c r="G3571">
        <f>INT((D3571-1)/6)+1</f>
        <v>1</v>
      </c>
      <c r="H3571">
        <f>MOD(D3571-1,6)+1</f>
        <v>3</v>
      </c>
      <c r="I3571">
        <f>37-D3571</f>
        <v>34</v>
      </c>
      <c r="J3571">
        <f>ABS(D3571-D3572)</f>
        <v>33</v>
      </c>
    </row>
    <row r="3572">
      <c r="A3572">
        <v>23999</v>
      </c>
      <c r="B3572" t="str">
        <v>2024-01-04</v>
      </c>
      <c r="C3572" t="str">
        <v>Midday</v>
      </c>
      <c r="D3572">
        <v>36</v>
      </c>
      <c r="E3572" t="str">
        <f>IF(MOD(D3572,2)=0,"EVEN","ODD")</f>
        <v>EVEN</v>
      </c>
      <c r="F3572" t="str">
        <f>IF(D3572&lt;=18,"LOW (1-18)","HIGH (19-36)")</f>
        <v>HIGH (19-36)</v>
      </c>
      <c r="G3572">
        <f>INT((D3572-1)/6)+1</f>
        <v>6</v>
      </c>
      <c r="H3572">
        <f>MOD(D3572-1,6)+1</f>
        <v>6</v>
      </c>
      <c r="I3572">
        <f>37-D3572</f>
        <v>1</v>
      </c>
      <c r="J3572">
        <f>ABS(D3572-D3573)</f>
        <v>8</v>
      </c>
    </row>
    <row r="3573">
      <c r="A3573">
        <v>23998</v>
      </c>
      <c r="B3573" t="str">
        <v>2024-01-04</v>
      </c>
      <c r="C3573" t="str">
        <v>Morning</v>
      </c>
      <c r="D3573">
        <v>28</v>
      </c>
      <c r="E3573" t="str">
        <f>IF(MOD(D3573,2)=0,"EVEN","ODD")</f>
        <v>EVEN</v>
      </c>
      <c r="F3573" t="str">
        <f>IF(D3573&lt;=18,"LOW (1-18)","HIGH (19-36)")</f>
        <v>HIGH (19-36)</v>
      </c>
      <c r="G3573">
        <f>INT((D3573-1)/6)+1</f>
        <v>5</v>
      </c>
      <c r="H3573">
        <f>MOD(D3573-1,6)+1</f>
        <v>4</v>
      </c>
      <c r="I3573">
        <f>37-D3573</f>
        <v>9</v>
      </c>
      <c r="J3573">
        <f>ABS(D3573-D3574)</f>
        <v>2</v>
      </c>
    </row>
    <row r="3574">
      <c r="A3574">
        <v>23997</v>
      </c>
      <c r="B3574" t="str">
        <v>2024-01-03</v>
      </c>
      <c r="C3574" t="str">
        <v>Evening</v>
      </c>
      <c r="D3574">
        <v>26</v>
      </c>
      <c r="E3574" t="str">
        <f>IF(MOD(D3574,2)=0,"EVEN","ODD")</f>
        <v>EVEN</v>
      </c>
      <c r="F3574" t="str">
        <f>IF(D3574&lt;=18,"LOW (1-18)","HIGH (19-36)")</f>
        <v>HIGH (19-36)</v>
      </c>
      <c r="G3574">
        <f>INT((D3574-1)/6)+1</f>
        <v>5</v>
      </c>
      <c r="H3574">
        <f>MOD(D3574-1,6)+1</f>
        <v>2</v>
      </c>
      <c r="I3574">
        <f>37-D3574</f>
        <v>11</v>
      </c>
      <c r="J3574">
        <f>ABS(D3574-D3575)</f>
        <v>10</v>
      </c>
    </row>
    <row r="3575">
      <c r="A3575">
        <v>23996</v>
      </c>
      <c r="B3575" t="str">
        <v>2024-01-03</v>
      </c>
      <c r="C3575" t="str">
        <v>Afternoon</v>
      </c>
      <c r="D3575">
        <v>36</v>
      </c>
      <c r="E3575" t="str">
        <f>IF(MOD(D3575,2)=0,"EVEN","ODD")</f>
        <v>EVEN</v>
      </c>
      <c r="F3575" t="str">
        <f>IF(D3575&lt;=18,"LOW (1-18)","HIGH (19-36)")</f>
        <v>HIGH (19-36)</v>
      </c>
      <c r="G3575">
        <f>INT((D3575-1)/6)+1</f>
        <v>6</v>
      </c>
      <c r="H3575">
        <f>MOD(D3575-1,6)+1</f>
        <v>6</v>
      </c>
      <c r="I3575">
        <f>37-D3575</f>
        <v>1</v>
      </c>
      <c r="J3575">
        <f>ABS(D3575-D3576)</f>
        <v>3</v>
      </c>
    </row>
    <row r="3576">
      <c r="A3576">
        <v>23995</v>
      </c>
      <c r="B3576" t="str">
        <v>2024-01-03</v>
      </c>
      <c r="C3576" t="str">
        <v>Midday</v>
      </c>
      <c r="D3576">
        <v>33</v>
      </c>
      <c r="E3576" t="str">
        <f>IF(MOD(D3576,2)=0,"EVEN","ODD")</f>
        <v>ODD</v>
      </c>
      <c r="F3576" t="str">
        <f>IF(D3576&lt;=18,"LOW (1-18)","HIGH (19-36)")</f>
        <v>HIGH (19-36)</v>
      </c>
      <c r="G3576">
        <f>INT((D3576-1)/6)+1</f>
        <v>6</v>
      </c>
      <c r="H3576">
        <f>MOD(D3576-1,6)+1</f>
        <v>3</v>
      </c>
      <c r="I3576">
        <f>37-D3576</f>
        <v>4</v>
      </c>
      <c r="J3576">
        <f>ABS(D3576-D3577)</f>
        <v>15</v>
      </c>
    </row>
    <row r="3577">
      <c r="A3577">
        <v>23994</v>
      </c>
      <c r="B3577" t="str">
        <v>2024-01-03</v>
      </c>
      <c r="C3577" t="str">
        <v>Morning</v>
      </c>
      <c r="D3577">
        <v>18</v>
      </c>
      <c r="E3577" t="str">
        <f>IF(MOD(D3577,2)=0,"EVEN","ODD")</f>
        <v>EVEN</v>
      </c>
      <c r="F3577" t="str">
        <f>IF(D3577&lt;=18,"LOW (1-18)","HIGH (19-36)")</f>
        <v>LOW (1-18)</v>
      </c>
      <c r="G3577">
        <f>INT((D3577-1)/6)+1</f>
        <v>3</v>
      </c>
      <c r="H3577">
        <f>MOD(D3577-1,6)+1</f>
        <v>6</v>
      </c>
      <c r="I3577">
        <f>37-D3577</f>
        <v>19</v>
      </c>
      <c r="J3577">
        <f>ABS(D3577-D3578)</f>
        <v>18</v>
      </c>
    </row>
    <row r="3578">
      <c r="A3578">
        <v>23993</v>
      </c>
      <c r="B3578" t="str">
        <v>2024-01-02</v>
      </c>
      <c r="C3578" t="str">
        <v>Evening</v>
      </c>
      <c r="D3578">
        <v>36</v>
      </c>
      <c r="E3578" t="str">
        <f>IF(MOD(D3578,2)=0,"EVEN","ODD")</f>
        <v>EVEN</v>
      </c>
      <c r="F3578" t="str">
        <f>IF(D3578&lt;=18,"LOW (1-18)","HIGH (19-36)")</f>
        <v>HIGH (19-36)</v>
      </c>
      <c r="G3578">
        <f>INT((D3578-1)/6)+1</f>
        <v>6</v>
      </c>
      <c r="H3578">
        <f>MOD(D3578-1,6)+1</f>
        <v>6</v>
      </c>
      <c r="I3578">
        <f>37-D3578</f>
        <v>1</v>
      </c>
      <c r="J3578">
        <f>ABS(D3578-D3579)</f>
        <v>27</v>
      </c>
    </row>
    <row r="3579">
      <c r="A3579">
        <v>23992</v>
      </c>
      <c r="B3579" t="str">
        <v>2024-01-02</v>
      </c>
      <c r="C3579" t="str">
        <v>Afternoon</v>
      </c>
      <c r="D3579">
        <v>9</v>
      </c>
      <c r="E3579" t="str">
        <f>IF(MOD(D3579,2)=0,"EVEN","ODD")</f>
        <v>ODD</v>
      </c>
      <c r="F3579" t="str">
        <f>IF(D3579&lt;=18,"LOW (1-18)","HIGH (19-36)")</f>
        <v>LOW (1-18)</v>
      </c>
      <c r="G3579">
        <f>INT((D3579-1)/6)+1</f>
        <v>2</v>
      </c>
      <c r="H3579">
        <f>MOD(D3579-1,6)+1</f>
        <v>3</v>
      </c>
      <c r="I3579">
        <f>37-D3579</f>
        <v>28</v>
      </c>
      <c r="J3579">
        <f>ABS(D3579-D3580)</f>
        <v>24</v>
      </c>
    </row>
    <row r="3580">
      <c r="A3580">
        <v>23991</v>
      </c>
      <c r="B3580" t="str">
        <v>2024-01-02</v>
      </c>
      <c r="C3580" t="str">
        <v>Midday</v>
      </c>
      <c r="D3580">
        <v>33</v>
      </c>
      <c r="E3580" t="str">
        <f>IF(MOD(D3580,2)=0,"EVEN","ODD")</f>
        <v>ODD</v>
      </c>
      <c r="F3580" t="str">
        <f>IF(D3580&lt;=18,"LOW (1-18)","HIGH (19-36)")</f>
        <v>HIGH (19-36)</v>
      </c>
      <c r="G3580">
        <f>INT((D3580-1)/6)+1</f>
        <v>6</v>
      </c>
      <c r="H3580">
        <f>MOD(D3580-1,6)+1</f>
        <v>3</v>
      </c>
      <c r="I3580">
        <f>37-D3580</f>
        <v>4</v>
      </c>
      <c r="J3580">
        <f>ABS(D3580-D3581)</f>
        <v>23</v>
      </c>
    </row>
    <row r="3581">
      <c r="A3581">
        <v>23990</v>
      </c>
      <c r="B3581" t="str">
        <v>2024-01-02</v>
      </c>
      <c r="C3581" t="str">
        <v>Morning</v>
      </c>
      <c r="D3581">
        <v>10</v>
      </c>
      <c r="E3581" t="str">
        <f>IF(MOD(D3581,2)=0,"EVEN","ODD")</f>
        <v>EVEN</v>
      </c>
      <c r="F3581" t="str">
        <f>IF(D3581&lt;=18,"LOW (1-18)","HIGH (19-36)")</f>
        <v>LOW (1-18)</v>
      </c>
      <c r="G3581">
        <f>INT((D3581-1)/6)+1</f>
        <v>2</v>
      </c>
      <c r="H3581">
        <f>MOD(D3581-1,6)+1</f>
        <v>4</v>
      </c>
      <c r="I3581">
        <f>37-D3581</f>
        <v>27</v>
      </c>
      <c r="J3581">
        <f>ABS(D3581-D3582)</f>
        <v>23</v>
      </c>
    </row>
    <row r="3582">
      <c r="A3582">
        <v>23989</v>
      </c>
      <c r="B3582" t="str">
        <v>2024-01-01</v>
      </c>
      <c r="C3582" t="str">
        <v>Evening</v>
      </c>
      <c r="D3582">
        <v>33</v>
      </c>
      <c r="E3582" t="str">
        <f>IF(MOD(D3582,2)=0,"EVEN","ODD")</f>
        <v>ODD</v>
      </c>
      <c r="F3582" t="str">
        <f>IF(D3582&lt;=18,"LOW (1-18)","HIGH (19-36)")</f>
        <v>HIGH (19-36)</v>
      </c>
      <c r="G3582">
        <f>INT((D3582-1)/6)+1</f>
        <v>6</v>
      </c>
      <c r="H3582">
        <f>MOD(D3582-1,6)+1</f>
        <v>3</v>
      </c>
      <c r="I3582">
        <f>37-D3582</f>
        <v>4</v>
      </c>
      <c r="J3582">
        <f>ABS(D3582-D3583)</f>
        <v>2</v>
      </c>
    </row>
    <row r="3583">
      <c r="A3583">
        <v>23988</v>
      </c>
      <c r="B3583" t="str">
        <v>2024-01-01</v>
      </c>
      <c r="C3583" t="str">
        <v>Afternoon</v>
      </c>
      <c r="D3583">
        <v>31</v>
      </c>
      <c r="E3583" t="str">
        <f>IF(MOD(D3583,2)=0,"EVEN","ODD")</f>
        <v>ODD</v>
      </c>
      <c r="F3583" t="str">
        <f>IF(D3583&lt;=18,"LOW (1-18)","HIGH (19-36)")</f>
        <v>HIGH (19-36)</v>
      </c>
      <c r="G3583">
        <f>INT((D3583-1)/6)+1</f>
        <v>6</v>
      </c>
      <c r="H3583">
        <f>MOD(D3583-1,6)+1</f>
        <v>1</v>
      </c>
      <c r="I3583">
        <f>37-D3583</f>
        <v>6</v>
      </c>
      <c r="J3583">
        <f>ABS(D3583-D3584)</f>
        <v>15</v>
      </c>
    </row>
    <row r="3584">
      <c r="A3584">
        <v>23987</v>
      </c>
      <c r="B3584" t="str">
        <v>2024-01-01</v>
      </c>
      <c r="C3584" t="str">
        <v>Midday</v>
      </c>
      <c r="D3584">
        <v>16</v>
      </c>
      <c r="E3584" t="str">
        <f>IF(MOD(D3584,2)=0,"EVEN","ODD")</f>
        <v>EVEN</v>
      </c>
      <c r="F3584" t="str">
        <f>IF(D3584&lt;=18,"LOW (1-18)","HIGH (19-36)")</f>
        <v>LOW (1-18)</v>
      </c>
      <c r="G3584">
        <f>INT((D3584-1)/6)+1</f>
        <v>3</v>
      </c>
      <c r="H3584">
        <f>MOD(D3584-1,6)+1</f>
        <v>4</v>
      </c>
      <c r="I3584">
        <f>37-D3584</f>
        <v>21</v>
      </c>
      <c r="J3584">
        <f>ABS(D3584-D3585)</f>
        <v>20</v>
      </c>
    </row>
    <row r="3585">
      <c r="A3585">
        <v>23986</v>
      </c>
      <c r="B3585" t="str">
        <v>2024-01-01</v>
      </c>
      <c r="C3585" t="str">
        <v>Morning</v>
      </c>
      <c r="D3585">
        <v>36</v>
      </c>
      <c r="E3585" t="str">
        <f>IF(MOD(D3585,2)=0,"EVEN","ODD")</f>
        <v>EVEN</v>
      </c>
      <c r="F3585" t="str">
        <f>IF(D3585&lt;=18,"LOW (1-18)","HIGH (19-36)")</f>
        <v>HIGH (19-36)</v>
      </c>
      <c r="G3585">
        <f>INT((D3585-1)/6)+1</f>
        <v>6</v>
      </c>
      <c r="H3585">
        <f>MOD(D3585-1,6)+1</f>
        <v>6</v>
      </c>
      <c r="I3585">
        <f>37-D3585</f>
        <v>1</v>
      </c>
      <c r="J3585">
        <f>ABS(D3585-D3586)</f>
        <v>3</v>
      </c>
    </row>
    <row r="3586">
      <c r="A3586">
        <v>23985</v>
      </c>
      <c r="B3586" t="str">
        <v>2023-12-30</v>
      </c>
      <c r="C3586" t="str">
        <v>Evening</v>
      </c>
      <c r="D3586">
        <v>33</v>
      </c>
      <c r="E3586" t="str">
        <f>IF(MOD(D3586,2)=0,"EVEN","ODD")</f>
        <v>ODD</v>
      </c>
      <c r="F3586" t="str">
        <f>IF(D3586&lt;=18,"LOW (1-18)","HIGH (19-36)")</f>
        <v>HIGH (19-36)</v>
      </c>
      <c r="G3586">
        <f>INT((D3586-1)/6)+1</f>
        <v>6</v>
      </c>
      <c r="H3586">
        <f>MOD(D3586-1,6)+1</f>
        <v>3</v>
      </c>
      <c r="I3586">
        <f>37-D3586</f>
        <v>4</v>
      </c>
      <c r="J3586">
        <f>ABS(D3586-D3587)</f>
        <v>28</v>
      </c>
    </row>
    <row r="3587">
      <c r="A3587">
        <v>23984</v>
      </c>
      <c r="B3587" t="str">
        <v>2023-12-30</v>
      </c>
      <c r="C3587" t="str">
        <v>Afternoon</v>
      </c>
      <c r="D3587">
        <v>5</v>
      </c>
      <c r="E3587" t="str">
        <f>IF(MOD(D3587,2)=0,"EVEN","ODD")</f>
        <v>ODD</v>
      </c>
      <c r="F3587" t="str">
        <f>IF(D3587&lt;=18,"LOW (1-18)","HIGH (19-36)")</f>
        <v>LOW (1-18)</v>
      </c>
      <c r="G3587">
        <f>INT((D3587-1)/6)+1</f>
        <v>1</v>
      </c>
      <c r="H3587">
        <f>MOD(D3587-1,6)+1</f>
        <v>5</v>
      </c>
      <c r="I3587">
        <f>37-D3587</f>
        <v>32</v>
      </c>
      <c r="J3587">
        <f>ABS(D3587-D3588)</f>
        <v>1</v>
      </c>
    </row>
    <row r="3588">
      <c r="A3588">
        <v>23983</v>
      </c>
      <c r="B3588" t="str">
        <v>2023-12-30</v>
      </c>
      <c r="C3588" t="str">
        <v>Midday</v>
      </c>
      <c r="D3588">
        <v>4</v>
      </c>
      <c r="E3588" t="str">
        <f>IF(MOD(D3588,2)=0,"EVEN","ODD")</f>
        <v>EVEN</v>
      </c>
      <c r="F3588" t="str">
        <f>IF(D3588&lt;=18,"LOW (1-18)","HIGH (19-36)")</f>
        <v>LOW (1-18)</v>
      </c>
      <c r="G3588">
        <f>INT((D3588-1)/6)+1</f>
        <v>1</v>
      </c>
      <c r="H3588">
        <f>MOD(D3588-1,6)+1</f>
        <v>4</v>
      </c>
      <c r="I3588">
        <f>37-D3588</f>
        <v>33</v>
      </c>
      <c r="J3588">
        <f>ABS(D3588-D3589)</f>
        <v>10</v>
      </c>
    </row>
    <row r="3589">
      <c r="A3589">
        <v>23982</v>
      </c>
      <c r="B3589" t="str">
        <v>2023-12-30</v>
      </c>
      <c r="C3589" t="str">
        <v>Morning</v>
      </c>
      <c r="D3589">
        <v>14</v>
      </c>
      <c r="E3589" t="str">
        <f>IF(MOD(D3589,2)=0,"EVEN","ODD")</f>
        <v>EVEN</v>
      </c>
      <c r="F3589" t="str">
        <f>IF(D3589&lt;=18,"LOW (1-18)","HIGH (19-36)")</f>
        <v>LOW (1-18)</v>
      </c>
      <c r="G3589">
        <f>INT((D3589-1)/6)+1</f>
        <v>3</v>
      </c>
      <c r="H3589">
        <f>MOD(D3589-1,6)+1</f>
        <v>2</v>
      </c>
      <c r="I3589">
        <f>37-D3589</f>
        <v>23</v>
      </c>
      <c r="J3589">
        <f>ABS(D3589-D3590)</f>
        <v>3</v>
      </c>
    </row>
    <row r="3590">
      <c r="A3590">
        <v>23981</v>
      </c>
      <c r="B3590" t="str">
        <v>2023-12-29</v>
      </c>
      <c r="C3590" t="str">
        <v>Evening</v>
      </c>
      <c r="D3590">
        <v>11</v>
      </c>
      <c r="E3590" t="str">
        <f>IF(MOD(D3590,2)=0,"EVEN","ODD")</f>
        <v>ODD</v>
      </c>
      <c r="F3590" t="str">
        <f>IF(D3590&lt;=18,"LOW (1-18)","HIGH (19-36)")</f>
        <v>LOW (1-18)</v>
      </c>
      <c r="G3590">
        <f>INT((D3590-1)/6)+1</f>
        <v>2</v>
      </c>
      <c r="H3590">
        <f>MOD(D3590-1,6)+1</f>
        <v>5</v>
      </c>
      <c r="I3590">
        <f>37-D3590</f>
        <v>26</v>
      </c>
      <c r="J3590">
        <f>ABS(D3590-D3591)</f>
        <v>1</v>
      </c>
    </row>
    <row r="3591">
      <c r="A3591">
        <v>23980</v>
      </c>
      <c r="B3591" t="str">
        <v>2023-12-29</v>
      </c>
      <c r="C3591" t="str">
        <v>Afternoon</v>
      </c>
      <c r="D3591">
        <v>12</v>
      </c>
      <c r="E3591" t="str">
        <f>IF(MOD(D3591,2)=0,"EVEN","ODD")</f>
        <v>EVEN</v>
      </c>
      <c r="F3591" t="str">
        <f>IF(D3591&lt;=18,"LOW (1-18)","HIGH (19-36)")</f>
        <v>LOW (1-18)</v>
      </c>
      <c r="G3591">
        <f>INT((D3591-1)/6)+1</f>
        <v>2</v>
      </c>
      <c r="H3591">
        <f>MOD(D3591-1,6)+1</f>
        <v>6</v>
      </c>
      <c r="I3591">
        <f>37-D3591</f>
        <v>25</v>
      </c>
      <c r="J3591">
        <f>ABS(D3591-D3592)</f>
        <v>10</v>
      </c>
    </row>
    <row r="3592">
      <c r="A3592">
        <v>23979</v>
      </c>
      <c r="B3592" t="str">
        <v>2023-12-29</v>
      </c>
      <c r="C3592" t="str">
        <v>Midday</v>
      </c>
      <c r="D3592">
        <v>2</v>
      </c>
      <c r="E3592" t="str">
        <f>IF(MOD(D3592,2)=0,"EVEN","ODD")</f>
        <v>EVEN</v>
      </c>
      <c r="F3592" t="str">
        <f>IF(D3592&lt;=18,"LOW (1-18)","HIGH (19-36)")</f>
        <v>LOW (1-18)</v>
      </c>
      <c r="G3592">
        <f>INT((D3592-1)/6)+1</f>
        <v>1</v>
      </c>
      <c r="H3592">
        <f>MOD(D3592-1,6)+1</f>
        <v>2</v>
      </c>
      <c r="I3592">
        <f>37-D3592</f>
        <v>35</v>
      </c>
      <c r="J3592">
        <f>ABS(D3592-D3593)</f>
        <v>14</v>
      </c>
    </row>
    <row r="3593">
      <c r="A3593">
        <v>23978</v>
      </c>
      <c r="B3593" t="str">
        <v>2023-12-29</v>
      </c>
      <c r="C3593" t="str">
        <v>Morning</v>
      </c>
      <c r="D3593">
        <v>16</v>
      </c>
      <c r="E3593" t="str">
        <f>IF(MOD(D3593,2)=0,"EVEN","ODD")</f>
        <v>EVEN</v>
      </c>
      <c r="F3593" t="str">
        <f>IF(D3593&lt;=18,"LOW (1-18)","HIGH (19-36)")</f>
        <v>LOW (1-18)</v>
      </c>
      <c r="G3593">
        <f>INT((D3593-1)/6)+1</f>
        <v>3</v>
      </c>
      <c r="H3593">
        <f>MOD(D3593-1,6)+1</f>
        <v>4</v>
      </c>
      <c r="I3593">
        <f>37-D3593</f>
        <v>21</v>
      </c>
      <c r="J3593">
        <f>ABS(D3593-D3594)</f>
        <v>5</v>
      </c>
    </row>
    <row r="3594">
      <c r="A3594">
        <v>23977</v>
      </c>
      <c r="B3594" t="str">
        <v>2023-12-28</v>
      </c>
      <c r="C3594" t="str">
        <v>Evening</v>
      </c>
      <c r="D3594">
        <v>11</v>
      </c>
      <c r="E3594" t="str">
        <f>IF(MOD(D3594,2)=0,"EVEN","ODD")</f>
        <v>ODD</v>
      </c>
      <c r="F3594" t="str">
        <f>IF(D3594&lt;=18,"LOW (1-18)","HIGH (19-36)")</f>
        <v>LOW (1-18)</v>
      </c>
      <c r="G3594">
        <f>INT((D3594-1)/6)+1</f>
        <v>2</v>
      </c>
      <c r="H3594">
        <f>MOD(D3594-1,6)+1</f>
        <v>5</v>
      </c>
      <c r="I3594">
        <f>37-D3594</f>
        <v>26</v>
      </c>
      <c r="J3594">
        <f>ABS(D3594-D3595)</f>
        <v>3</v>
      </c>
    </row>
    <row r="3595">
      <c r="A3595">
        <v>23976</v>
      </c>
      <c r="B3595" t="str">
        <v>2023-12-28</v>
      </c>
      <c r="C3595" t="str">
        <v>Afternoon</v>
      </c>
      <c r="D3595">
        <v>14</v>
      </c>
      <c r="E3595" t="str">
        <f>IF(MOD(D3595,2)=0,"EVEN","ODD")</f>
        <v>EVEN</v>
      </c>
      <c r="F3595" t="str">
        <f>IF(D3595&lt;=18,"LOW (1-18)","HIGH (19-36)")</f>
        <v>LOW (1-18)</v>
      </c>
      <c r="G3595">
        <f>INT((D3595-1)/6)+1</f>
        <v>3</v>
      </c>
      <c r="H3595">
        <f>MOD(D3595-1,6)+1</f>
        <v>2</v>
      </c>
      <c r="I3595">
        <f>37-D3595</f>
        <v>23</v>
      </c>
      <c r="J3595">
        <f>ABS(D3595-D3596)</f>
        <v>0</v>
      </c>
    </row>
    <row r="3596">
      <c r="A3596">
        <v>23975</v>
      </c>
      <c r="B3596" t="str">
        <v>2023-12-28</v>
      </c>
      <c r="C3596" t="str">
        <v>Midday</v>
      </c>
      <c r="D3596">
        <v>14</v>
      </c>
      <c r="E3596" t="str">
        <f>IF(MOD(D3596,2)=0,"EVEN","ODD")</f>
        <v>EVEN</v>
      </c>
      <c r="F3596" t="str">
        <f>IF(D3596&lt;=18,"LOW (1-18)","HIGH (19-36)")</f>
        <v>LOW (1-18)</v>
      </c>
      <c r="G3596">
        <f>INT((D3596-1)/6)+1</f>
        <v>3</v>
      </c>
      <c r="H3596">
        <f>MOD(D3596-1,6)+1</f>
        <v>2</v>
      </c>
      <c r="I3596">
        <f>37-D3596</f>
        <v>23</v>
      </c>
      <c r="J3596">
        <f>ABS(D3596-D3597)</f>
        <v>12</v>
      </c>
    </row>
    <row r="3597">
      <c r="A3597">
        <v>23974</v>
      </c>
      <c r="B3597" t="str">
        <v>2023-12-28</v>
      </c>
      <c r="C3597" t="str">
        <v>Morning</v>
      </c>
      <c r="D3597">
        <v>2</v>
      </c>
      <c r="E3597" t="str">
        <f>IF(MOD(D3597,2)=0,"EVEN","ODD")</f>
        <v>EVEN</v>
      </c>
      <c r="F3597" t="str">
        <f>IF(D3597&lt;=18,"LOW (1-18)","HIGH (19-36)")</f>
        <v>LOW (1-18)</v>
      </c>
      <c r="G3597">
        <f>INT((D3597-1)/6)+1</f>
        <v>1</v>
      </c>
      <c r="H3597">
        <f>MOD(D3597-1,6)+1</f>
        <v>2</v>
      </c>
      <c r="I3597">
        <f>37-D3597</f>
        <v>35</v>
      </c>
      <c r="J3597">
        <f>ABS(D3597-D3598)</f>
        <v>12</v>
      </c>
    </row>
    <row r="3598">
      <c r="A3598">
        <v>23973</v>
      </c>
      <c r="B3598" t="str">
        <v>2023-12-27</v>
      </c>
      <c r="C3598" t="str">
        <v>Evening</v>
      </c>
      <c r="D3598">
        <v>14</v>
      </c>
      <c r="E3598" t="str">
        <f>IF(MOD(D3598,2)=0,"EVEN","ODD")</f>
        <v>EVEN</v>
      </c>
      <c r="F3598" t="str">
        <f>IF(D3598&lt;=18,"LOW (1-18)","HIGH (19-36)")</f>
        <v>LOW (1-18)</v>
      </c>
      <c r="G3598">
        <f>INT((D3598-1)/6)+1</f>
        <v>3</v>
      </c>
      <c r="H3598">
        <f>MOD(D3598-1,6)+1</f>
        <v>2</v>
      </c>
      <c r="I3598">
        <f>37-D3598</f>
        <v>23</v>
      </c>
      <c r="J3598">
        <f>ABS(D3598-D3599)</f>
        <v>21</v>
      </c>
    </row>
    <row r="3599">
      <c r="A3599">
        <v>23972</v>
      </c>
      <c r="B3599" t="str">
        <v>2023-12-27</v>
      </c>
      <c r="C3599" t="str">
        <v>Afternoon</v>
      </c>
      <c r="D3599">
        <v>35</v>
      </c>
      <c r="E3599" t="str">
        <f>IF(MOD(D3599,2)=0,"EVEN","ODD")</f>
        <v>ODD</v>
      </c>
      <c r="F3599" t="str">
        <f>IF(D3599&lt;=18,"LOW (1-18)","HIGH (19-36)")</f>
        <v>HIGH (19-36)</v>
      </c>
      <c r="G3599">
        <f>INT((D3599-1)/6)+1</f>
        <v>6</v>
      </c>
      <c r="H3599">
        <f>MOD(D3599-1,6)+1</f>
        <v>5</v>
      </c>
      <c r="I3599">
        <f>37-D3599</f>
        <v>2</v>
      </c>
      <c r="J3599">
        <f>ABS(D3599-D3600)</f>
        <v>11</v>
      </c>
    </row>
    <row r="3600">
      <c r="A3600">
        <v>23971</v>
      </c>
      <c r="B3600" t="str">
        <v>2023-12-27</v>
      </c>
      <c r="C3600" t="str">
        <v>Midday</v>
      </c>
      <c r="D3600">
        <v>24</v>
      </c>
      <c r="E3600" t="str">
        <f>IF(MOD(D3600,2)=0,"EVEN","ODD")</f>
        <v>EVEN</v>
      </c>
      <c r="F3600" t="str">
        <f>IF(D3600&lt;=18,"LOW (1-18)","HIGH (19-36)")</f>
        <v>HIGH (19-36)</v>
      </c>
      <c r="G3600">
        <f>INT((D3600-1)/6)+1</f>
        <v>4</v>
      </c>
      <c r="H3600">
        <f>MOD(D3600-1,6)+1</f>
        <v>6</v>
      </c>
      <c r="I3600">
        <f>37-D3600</f>
        <v>13</v>
      </c>
      <c r="J3600">
        <f>ABS(D3600-D3601)</f>
        <v>6</v>
      </c>
    </row>
    <row r="3601">
      <c r="A3601">
        <v>23970</v>
      </c>
      <c r="B3601" t="str">
        <v>2023-12-27</v>
      </c>
      <c r="C3601" t="str">
        <v>Morning</v>
      </c>
      <c r="D3601">
        <v>18</v>
      </c>
      <c r="E3601" t="str">
        <f>IF(MOD(D3601,2)=0,"EVEN","ODD")</f>
        <v>EVEN</v>
      </c>
      <c r="F3601" t="str">
        <f>IF(D3601&lt;=18,"LOW (1-18)","HIGH (19-36)")</f>
        <v>LOW (1-18)</v>
      </c>
      <c r="G3601">
        <f>INT((D3601-1)/6)+1</f>
        <v>3</v>
      </c>
      <c r="H3601">
        <f>MOD(D3601-1,6)+1</f>
        <v>6</v>
      </c>
      <c r="I3601">
        <f>37-D3601</f>
        <v>19</v>
      </c>
      <c r="J3601">
        <f>ABS(D3601-D3602)</f>
        <v>17</v>
      </c>
    </row>
    <row r="3602">
      <c r="A3602">
        <v>23969</v>
      </c>
      <c r="B3602" t="str">
        <v>2023-12-26</v>
      </c>
      <c r="C3602" t="str">
        <v>Evening</v>
      </c>
      <c r="D3602">
        <v>35</v>
      </c>
      <c r="E3602" t="str">
        <f>IF(MOD(D3602,2)=0,"EVEN","ODD")</f>
        <v>ODD</v>
      </c>
      <c r="F3602" t="str">
        <f>IF(D3602&lt;=18,"LOW (1-18)","HIGH (19-36)")</f>
        <v>HIGH (19-36)</v>
      </c>
      <c r="G3602">
        <f>INT((D3602-1)/6)+1</f>
        <v>6</v>
      </c>
      <c r="H3602">
        <f>MOD(D3602-1,6)+1</f>
        <v>5</v>
      </c>
      <c r="I3602">
        <f>37-D3602</f>
        <v>2</v>
      </c>
      <c r="J3602">
        <f>ABS(D3602-D3603)</f>
        <v>17</v>
      </c>
    </row>
    <row r="3603">
      <c r="A3603">
        <v>23968</v>
      </c>
      <c r="B3603" t="str">
        <v>2023-12-26</v>
      </c>
      <c r="C3603" t="str">
        <v>Afternoon</v>
      </c>
      <c r="D3603">
        <v>18</v>
      </c>
      <c r="E3603" t="str">
        <f>IF(MOD(D3603,2)=0,"EVEN","ODD")</f>
        <v>EVEN</v>
      </c>
      <c r="F3603" t="str">
        <f>IF(D3603&lt;=18,"LOW (1-18)","HIGH (19-36)")</f>
        <v>LOW (1-18)</v>
      </c>
      <c r="G3603">
        <f>INT((D3603-1)/6)+1</f>
        <v>3</v>
      </c>
      <c r="H3603">
        <f>MOD(D3603-1,6)+1</f>
        <v>6</v>
      </c>
      <c r="I3603">
        <f>37-D3603</f>
        <v>19</v>
      </c>
      <c r="J3603">
        <f>ABS(D3603-D3604)</f>
        <v>3</v>
      </c>
    </row>
    <row r="3604">
      <c r="A3604">
        <v>23967</v>
      </c>
      <c r="B3604" t="str">
        <v>2023-12-26</v>
      </c>
      <c r="C3604" t="str">
        <v>Midday</v>
      </c>
      <c r="D3604">
        <v>15</v>
      </c>
      <c r="E3604" t="str">
        <f>IF(MOD(D3604,2)=0,"EVEN","ODD")</f>
        <v>ODD</v>
      </c>
      <c r="F3604" t="str">
        <f>IF(D3604&lt;=18,"LOW (1-18)","HIGH (19-36)")</f>
        <v>LOW (1-18)</v>
      </c>
      <c r="G3604">
        <f>INT((D3604-1)/6)+1</f>
        <v>3</v>
      </c>
      <c r="H3604">
        <f>MOD(D3604-1,6)+1</f>
        <v>3</v>
      </c>
      <c r="I3604">
        <f>37-D3604</f>
        <v>22</v>
      </c>
      <c r="J3604">
        <f>ABS(D3604-D3605)</f>
        <v>11</v>
      </c>
    </row>
    <row r="3605">
      <c r="A3605">
        <v>23966</v>
      </c>
      <c r="B3605" t="str">
        <v>2023-12-26</v>
      </c>
      <c r="C3605" t="str">
        <v>Morning</v>
      </c>
      <c r="D3605">
        <v>26</v>
      </c>
      <c r="E3605" t="str">
        <f>IF(MOD(D3605,2)=0,"EVEN","ODD")</f>
        <v>EVEN</v>
      </c>
      <c r="F3605" t="str">
        <f>IF(D3605&lt;=18,"LOW (1-18)","HIGH (19-36)")</f>
        <v>HIGH (19-36)</v>
      </c>
      <c r="G3605">
        <f>INT((D3605-1)/6)+1</f>
        <v>5</v>
      </c>
      <c r="H3605">
        <f>MOD(D3605-1,6)+1</f>
        <v>2</v>
      </c>
      <c r="I3605">
        <f>37-D3605</f>
        <v>11</v>
      </c>
      <c r="J3605">
        <f>ABS(D3605-D3606)</f>
        <v>5</v>
      </c>
    </row>
    <row r="3606">
      <c r="A3606">
        <v>23965</v>
      </c>
      <c r="B3606" t="str">
        <v>2023-12-23</v>
      </c>
      <c r="C3606" t="str">
        <v>Evening</v>
      </c>
      <c r="D3606">
        <v>31</v>
      </c>
      <c r="E3606" t="str">
        <f>IF(MOD(D3606,2)=0,"EVEN","ODD")</f>
        <v>ODD</v>
      </c>
      <c r="F3606" t="str">
        <f>IF(D3606&lt;=18,"LOW (1-18)","HIGH (19-36)")</f>
        <v>HIGH (19-36)</v>
      </c>
      <c r="G3606">
        <f>INT((D3606-1)/6)+1</f>
        <v>6</v>
      </c>
      <c r="H3606">
        <f>MOD(D3606-1,6)+1</f>
        <v>1</v>
      </c>
      <c r="I3606">
        <f>37-D3606</f>
        <v>6</v>
      </c>
      <c r="J3606">
        <f>ABS(D3606-D3607)</f>
        <v>22</v>
      </c>
    </row>
    <row r="3607">
      <c r="A3607">
        <v>23964</v>
      </c>
      <c r="B3607" t="str">
        <v>2023-12-23</v>
      </c>
      <c r="C3607" t="str">
        <v>Afternoon</v>
      </c>
      <c r="D3607">
        <v>9</v>
      </c>
      <c r="E3607" t="str">
        <f>IF(MOD(D3607,2)=0,"EVEN","ODD")</f>
        <v>ODD</v>
      </c>
      <c r="F3607" t="str">
        <f>IF(D3607&lt;=18,"LOW (1-18)","HIGH (19-36)")</f>
        <v>LOW (1-18)</v>
      </c>
      <c r="G3607">
        <f>INT((D3607-1)/6)+1</f>
        <v>2</v>
      </c>
      <c r="H3607">
        <f>MOD(D3607-1,6)+1</f>
        <v>3</v>
      </c>
      <c r="I3607">
        <f>37-D3607</f>
        <v>28</v>
      </c>
      <c r="J3607">
        <f>ABS(D3607-D3608)</f>
        <v>14</v>
      </c>
    </row>
    <row r="3608">
      <c r="A3608">
        <v>23963</v>
      </c>
      <c r="B3608" t="str">
        <v>2023-12-23</v>
      </c>
      <c r="C3608" t="str">
        <v>Midday</v>
      </c>
      <c r="D3608">
        <v>23</v>
      </c>
      <c r="E3608" t="str">
        <f>IF(MOD(D3608,2)=0,"EVEN","ODD")</f>
        <v>ODD</v>
      </c>
      <c r="F3608" t="str">
        <f>IF(D3608&lt;=18,"LOW (1-18)","HIGH (19-36)")</f>
        <v>HIGH (19-36)</v>
      </c>
      <c r="G3608">
        <f>INT((D3608-1)/6)+1</f>
        <v>4</v>
      </c>
      <c r="H3608">
        <f>MOD(D3608-1,6)+1</f>
        <v>5</v>
      </c>
      <c r="I3608">
        <f>37-D3608</f>
        <v>14</v>
      </c>
      <c r="J3608">
        <f>ABS(D3608-D3609)</f>
        <v>7</v>
      </c>
    </row>
    <row r="3609">
      <c r="A3609">
        <v>23962</v>
      </c>
      <c r="B3609" t="str">
        <v>2023-12-23</v>
      </c>
      <c r="C3609" t="str">
        <v>Morning</v>
      </c>
      <c r="D3609">
        <v>30</v>
      </c>
      <c r="E3609" t="str">
        <f>IF(MOD(D3609,2)=0,"EVEN","ODD")</f>
        <v>EVEN</v>
      </c>
      <c r="F3609" t="str">
        <f>IF(D3609&lt;=18,"LOW (1-18)","HIGH (19-36)")</f>
        <v>HIGH (19-36)</v>
      </c>
      <c r="G3609">
        <f>INT((D3609-1)/6)+1</f>
        <v>5</v>
      </c>
      <c r="H3609">
        <f>MOD(D3609-1,6)+1</f>
        <v>6</v>
      </c>
      <c r="I3609">
        <f>37-D3609</f>
        <v>7</v>
      </c>
      <c r="J3609">
        <f>ABS(D3609-D3610)</f>
        <v>23</v>
      </c>
    </row>
    <row r="3610">
      <c r="A3610">
        <v>23961</v>
      </c>
      <c r="B3610" t="str">
        <v>2023-12-22</v>
      </c>
      <c r="C3610" t="str">
        <v>Evening</v>
      </c>
      <c r="D3610">
        <v>7</v>
      </c>
      <c r="E3610" t="str">
        <f>IF(MOD(D3610,2)=0,"EVEN","ODD")</f>
        <v>ODD</v>
      </c>
      <c r="F3610" t="str">
        <f>IF(D3610&lt;=18,"LOW (1-18)","HIGH (19-36)")</f>
        <v>LOW (1-18)</v>
      </c>
      <c r="G3610">
        <f>INT((D3610-1)/6)+1</f>
        <v>2</v>
      </c>
      <c r="H3610">
        <f>MOD(D3610-1,6)+1</f>
        <v>1</v>
      </c>
      <c r="I3610">
        <f>37-D3610</f>
        <v>30</v>
      </c>
      <c r="J3610">
        <f>ABS(D3610-D3611)</f>
        <v>12</v>
      </c>
    </row>
    <row r="3611">
      <c r="A3611">
        <v>23960</v>
      </c>
      <c r="B3611" t="str">
        <v>2023-12-22</v>
      </c>
      <c r="C3611" t="str">
        <v>Afternoon</v>
      </c>
      <c r="D3611">
        <v>19</v>
      </c>
      <c r="E3611" t="str">
        <f>IF(MOD(D3611,2)=0,"EVEN","ODD")</f>
        <v>ODD</v>
      </c>
      <c r="F3611" t="str">
        <f>IF(D3611&lt;=18,"LOW (1-18)","HIGH (19-36)")</f>
        <v>HIGH (19-36)</v>
      </c>
      <c r="G3611">
        <f>INT((D3611-1)/6)+1</f>
        <v>4</v>
      </c>
      <c r="H3611">
        <f>MOD(D3611-1,6)+1</f>
        <v>1</v>
      </c>
      <c r="I3611">
        <f>37-D3611</f>
        <v>18</v>
      </c>
      <c r="J3611">
        <f>ABS(D3611-D3612)</f>
        <v>15</v>
      </c>
    </row>
    <row r="3612">
      <c r="A3612">
        <v>23959</v>
      </c>
      <c r="B3612" t="str">
        <v>2023-12-22</v>
      </c>
      <c r="C3612" t="str">
        <v>Midday</v>
      </c>
      <c r="D3612">
        <v>4</v>
      </c>
      <c r="E3612" t="str">
        <f>IF(MOD(D3612,2)=0,"EVEN","ODD")</f>
        <v>EVEN</v>
      </c>
      <c r="F3612" t="str">
        <f>IF(D3612&lt;=18,"LOW (1-18)","HIGH (19-36)")</f>
        <v>LOW (1-18)</v>
      </c>
      <c r="G3612">
        <f>INT((D3612-1)/6)+1</f>
        <v>1</v>
      </c>
      <c r="H3612">
        <f>MOD(D3612-1,6)+1</f>
        <v>4</v>
      </c>
      <c r="I3612">
        <f>37-D3612</f>
        <v>33</v>
      </c>
      <c r="J3612">
        <f>ABS(D3612-D3613)</f>
        <v>26</v>
      </c>
    </row>
    <row r="3613">
      <c r="A3613">
        <v>23958</v>
      </c>
      <c r="B3613" t="str">
        <v>2023-12-22</v>
      </c>
      <c r="C3613" t="str">
        <v>Morning</v>
      </c>
      <c r="D3613">
        <v>30</v>
      </c>
      <c r="E3613" t="str">
        <f>IF(MOD(D3613,2)=0,"EVEN","ODD")</f>
        <v>EVEN</v>
      </c>
      <c r="F3613" t="str">
        <f>IF(D3613&lt;=18,"LOW (1-18)","HIGH (19-36)")</f>
        <v>HIGH (19-36)</v>
      </c>
      <c r="G3613">
        <f>INT((D3613-1)/6)+1</f>
        <v>5</v>
      </c>
      <c r="H3613">
        <f>MOD(D3613-1,6)+1</f>
        <v>6</v>
      </c>
      <c r="I3613">
        <f>37-D3613</f>
        <v>7</v>
      </c>
      <c r="J3613">
        <f>ABS(D3613-D3614)</f>
        <v>26</v>
      </c>
    </row>
    <row r="3614">
      <c r="A3614">
        <v>23957</v>
      </c>
      <c r="B3614" t="str">
        <v>2023-12-21</v>
      </c>
      <c r="C3614" t="str">
        <v>Evening</v>
      </c>
      <c r="D3614">
        <v>4</v>
      </c>
      <c r="E3614" t="str">
        <f>IF(MOD(D3614,2)=0,"EVEN","ODD")</f>
        <v>EVEN</v>
      </c>
      <c r="F3614" t="str">
        <f>IF(D3614&lt;=18,"LOW (1-18)","HIGH (19-36)")</f>
        <v>LOW (1-18)</v>
      </c>
      <c r="G3614">
        <f>INT((D3614-1)/6)+1</f>
        <v>1</v>
      </c>
      <c r="H3614">
        <f>MOD(D3614-1,6)+1</f>
        <v>4</v>
      </c>
      <c r="I3614">
        <f>37-D3614</f>
        <v>33</v>
      </c>
      <c r="J3614">
        <f>ABS(D3614-D3615)</f>
        <v>1</v>
      </c>
    </row>
    <row r="3615">
      <c r="A3615">
        <v>23956</v>
      </c>
      <c r="B3615" t="str">
        <v>2023-12-21</v>
      </c>
      <c r="C3615" t="str">
        <v>Afternoon</v>
      </c>
      <c r="D3615">
        <v>3</v>
      </c>
      <c r="E3615" t="str">
        <f>IF(MOD(D3615,2)=0,"EVEN","ODD")</f>
        <v>ODD</v>
      </c>
      <c r="F3615" t="str">
        <f>IF(D3615&lt;=18,"LOW (1-18)","HIGH (19-36)")</f>
        <v>LOW (1-18)</v>
      </c>
      <c r="G3615">
        <f>INT((D3615-1)/6)+1</f>
        <v>1</v>
      </c>
      <c r="H3615">
        <f>MOD(D3615-1,6)+1</f>
        <v>3</v>
      </c>
      <c r="I3615">
        <f>37-D3615</f>
        <v>34</v>
      </c>
      <c r="J3615">
        <f>ABS(D3615-D3616)</f>
        <v>3</v>
      </c>
    </row>
    <row r="3616">
      <c r="A3616">
        <v>23955</v>
      </c>
      <c r="B3616" t="str">
        <v>2023-12-21</v>
      </c>
      <c r="C3616" t="str">
        <v>Midday</v>
      </c>
      <c r="D3616">
        <v>6</v>
      </c>
      <c r="E3616" t="str">
        <f>IF(MOD(D3616,2)=0,"EVEN","ODD")</f>
        <v>EVEN</v>
      </c>
      <c r="F3616" t="str">
        <f>IF(D3616&lt;=18,"LOW (1-18)","HIGH (19-36)")</f>
        <v>LOW (1-18)</v>
      </c>
      <c r="G3616">
        <f>INT((D3616-1)/6)+1</f>
        <v>1</v>
      </c>
      <c r="H3616">
        <f>MOD(D3616-1,6)+1</f>
        <v>6</v>
      </c>
      <c r="I3616">
        <f>37-D3616</f>
        <v>31</v>
      </c>
      <c r="J3616">
        <f>ABS(D3616-D3617)</f>
        <v>17</v>
      </c>
    </row>
    <row r="3617">
      <c r="A3617">
        <v>23954</v>
      </c>
      <c r="B3617" t="str">
        <v>2023-12-21</v>
      </c>
      <c r="C3617" t="str">
        <v>Morning</v>
      </c>
      <c r="D3617">
        <v>23</v>
      </c>
      <c r="E3617" t="str">
        <f>IF(MOD(D3617,2)=0,"EVEN","ODD")</f>
        <v>ODD</v>
      </c>
      <c r="F3617" t="str">
        <f>IF(D3617&lt;=18,"LOW (1-18)","HIGH (19-36)")</f>
        <v>HIGH (19-36)</v>
      </c>
      <c r="G3617">
        <f>INT((D3617-1)/6)+1</f>
        <v>4</v>
      </c>
      <c r="H3617">
        <f>MOD(D3617-1,6)+1</f>
        <v>5</v>
      </c>
      <c r="I3617">
        <f>37-D3617</f>
        <v>14</v>
      </c>
      <c r="J3617">
        <f>ABS(D3617-D3618)</f>
        <v>1</v>
      </c>
    </row>
    <row r="3618">
      <c r="A3618">
        <v>23953</v>
      </c>
      <c r="B3618" t="str">
        <v>2023-12-20</v>
      </c>
      <c r="C3618" t="str">
        <v>Evening</v>
      </c>
      <c r="D3618">
        <v>24</v>
      </c>
      <c r="E3618" t="str">
        <f>IF(MOD(D3618,2)=0,"EVEN","ODD")</f>
        <v>EVEN</v>
      </c>
      <c r="F3618" t="str">
        <f>IF(D3618&lt;=18,"LOW (1-18)","HIGH (19-36)")</f>
        <v>HIGH (19-36)</v>
      </c>
      <c r="G3618">
        <f>INT((D3618-1)/6)+1</f>
        <v>4</v>
      </c>
      <c r="H3618">
        <f>MOD(D3618-1,6)+1</f>
        <v>6</v>
      </c>
      <c r="I3618">
        <f>37-D3618</f>
        <v>13</v>
      </c>
      <c r="J3618">
        <f>ABS(D3618-D3619)</f>
        <v>20</v>
      </c>
    </row>
    <row r="3619">
      <c r="A3619">
        <v>23952</v>
      </c>
      <c r="B3619" t="str">
        <v>2023-12-20</v>
      </c>
      <c r="C3619" t="str">
        <v>Afternoon</v>
      </c>
      <c r="D3619">
        <v>4</v>
      </c>
      <c r="E3619" t="str">
        <f>IF(MOD(D3619,2)=0,"EVEN","ODD")</f>
        <v>EVEN</v>
      </c>
      <c r="F3619" t="str">
        <f>IF(D3619&lt;=18,"LOW (1-18)","HIGH (19-36)")</f>
        <v>LOW (1-18)</v>
      </c>
      <c r="G3619">
        <f>INT((D3619-1)/6)+1</f>
        <v>1</v>
      </c>
      <c r="H3619">
        <f>MOD(D3619-1,6)+1</f>
        <v>4</v>
      </c>
      <c r="I3619">
        <f>37-D3619</f>
        <v>33</v>
      </c>
      <c r="J3619">
        <f>ABS(D3619-D3620)</f>
        <v>7</v>
      </c>
    </row>
    <row r="3620">
      <c r="A3620">
        <v>23951</v>
      </c>
      <c r="B3620" t="str">
        <v>2023-12-20</v>
      </c>
      <c r="C3620" t="str">
        <v>Midday</v>
      </c>
      <c r="D3620">
        <v>11</v>
      </c>
      <c r="E3620" t="str">
        <f>IF(MOD(D3620,2)=0,"EVEN","ODD")</f>
        <v>ODD</v>
      </c>
      <c r="F3620" t="str">
        <f>IF(D3620&lt;=18,"LOW (1-18)","HIGH (19-36)")</f>
        <v>LOW (1-18)</v>
      </c>
      <c r="G3620">
        <f>INT((D3620-1)/6)+1</f>
        <v>2</v>
      </c>
      <c r="H3620">
        <f>MOD(D3620-1,6)+1</f>
        <v>5</v>
      </c>
      <c r="I3620">
        <f>37-D3620</f>
        <v>26</v>
      </c>
      <c r="J3620">
        <f>ABS(D3620-D3621)</f>
        <v>13</v>
      </c>
    </row>
    <row r="3621">
      <c r="A3621">
        <v>23950</v>
      </c>
      <c r="B3621" t="str">
        <v>2023-12-20</v>
      </c>
      <c r="C3621" t="str">
        <v>Morning</v>
      </c>
      <c r="D3621">
        <v>24</v>
      </c>
      <c r="E3621" t="str">
        <f>IF(MOD(D3621,2)=0,"EVEN","ODD")</f>
        <v>EVEN</v>
      </c>
      <c r="F3621" t="str">
        <f>IF(D3621&lt;=18,"LOW (1-18)","HIGH (19-36)")</f>
        <v>HIGH (19-36)</v>
      </c>
      <c r="G3621">
        <f>INT((D3621-1)/6)+1</f>
        <v>4</v>
      </c>
      <c r="H3621">
        <f>MOD(D3621-1,6)+1</f>
        <v>6</v>
      </c>
      <c r="I3621">
        <f>37-D3621</f>
        <v>13</v>
      </c>
      <c r="J3621">
        <f>ABS(D3621-D3622)</f>
        <v>20</v>
      </c>
    </row>
    <row r="3622">
      <c r="A3622">
        <v>23949</v>
      </c>
      <c r="B3622" t="str">
        <v>2023-12-19</v>
      </c>
      <c r="C3622" t="str">
        <v>Evening</v>
      </c>
      <c r="D3622">
        <v>4</v>
      </c>
      <c r="E3622" t="str">
        <f>IF(MOD(D3622,2)=0,"EVEN","ODD")</f>
        <v>EVEN</v>
      </c>
      <c r="F3622" t="str">
        <f>IF(D3622&lt;=18,"LOW (1-18)","HIGH (19-36)")</f>
        <v>LOW (1-18)</v>
      </c>
      <c r="G3622">
        <f>INT((D3622-1)/6)+1</f>
        <v>1</v>
      </c>
      <c r="H3622">
        <f>MOD(D3622-1,6)+1</f>
        <v>4</v>
      </c>
      <c r="I3622">
        <f>37-D3622</f>
        <v>33</v>
      </c>
      <c r="J3622">
        <f>ABS(D3622-D3623)</f>
        <v>14</v>
      </c>
    </row>
    <row r="3623">
      <c r="A3623">
        <v>23948</v>
      </c>
      <c r="B3623" t="str">
        <v>2023-12-19</v>
      </c>
      <c r="C3623" t="str">
        <v>Afternoon</v>
      </c>
      <c r="D3623">
        <v>18</v>
      </c>
      <c r="E3623" t="str">
        <f>IF(MOD(D3623,2)=0,"EVEN","ODD")</f>
        <v>EVEN</v>
      </c>
      <c r="F3623" t="str">
        <f>IF(D3623&lt;=18,"LOW (1-18)","HIGH (19-36)")</f>
        <v>LOW (1-18)</v>
      </c>
      <c r="G3623">
        <f>INT((D3623-1)/6)+1</f>
        <v>3</v>
      </c>
      <c r="H3623">
        <f>MOD(D3623-1,6)+1</f>
        <v>6</v>
      </c>
      <c r="I3623">
        <f>37-D3623</f>
        <v>19</v>
      </c>
      <c r="J3623">
        <f>ABS(D3623-D3624)</f>
        <v>7</v>
      </c>
    </row>
    <row r="3624">
      <c r="A3624">
        <v>23947</v>
      </c>
      <c r="B3624" t="str">
        <v>2023-12-19</v>
      </c>
      <c r="C3624" t="str">
        <v>Midday</v>
      </c>
      <c r="D3624">
        <v>25</v>
      </c>
      <c r="E3624" t="str">
        <f>IF(MOD(D3624,2)=0,"EVEN","ODD")</f>
        <v>ODD</v>
      </c>
      <c r="F3624" t="str">
        <f>IF(D3624&lt;=18,"LOW (1-18)","HIGH (19-36)")</f>
        <v>HIGH (19-36)</v>
      </c>
      <c r="G3624">
        <f>INT((D3624-1)/6)+1</f>
        <v>5</v>
      </c>
      <c r="H3624">
        <f>MOD(D3624-1,6)+1</f>
        <v>1</v>
      </c>
      <c r="I3624">
        <f>37-D3624</f>
        <v>12</v>
      </c>
      <c r="J3624">
        <f>ABS(D3624-D3625)</f>
        <v>23</v>
      </c>
    </row>
    <row r="3625">
      <c r="A3625">
        <v>23946</v>
      </c>
      <c r="B3625" t="str">
        <v>2023-12-19</v>
      </c>
      <c r="C3625" t="str">
        <v>Morning</v>
      </c>
      <c r="D3625">
        <v>2</v>
      </c>
      <c r="E3625" t="str">
        <f>IF(MOD(D3625,2)=0,"EVEN","ODD")</f>
        <v>EVEN</v>
      </c>
      <c r="F3625" t="str">
        <f>IF(D3625&lt;=18,"LOW (1-18)","HIGH (19-36)")</f>
        <v>LOW (1-18)</v>
      </c>
      <c r="G3625">
        <f>INT((D3625-1)/6)+1</f>
        <v>1</v>
      </c>
      <c r="H3625">
        <f>MOD(D3625-1,6)+1</f>
        <v>2</v>
      </c>
      <c r="I3625">
        <f>37-D3625</f>
        <v>35</v>
      </c>
      <c r="J3625">
        <f>ABS(D3625-D3626)</f>
        <v>21</v>
      </c>
    </row>
    <row r="3626">
      <c r="A3626">
        <v>23945</v>
      </c>
      <c r="B3626" t="str">
        <v>2023-12-18</v>
      </c>
      <c r="C3626" t="str">
        <v>Evening</v>
      </c>
      <c r="D3626">
        <v>23</v>
      </c>
      <c r="E3626" t="str">
        <f>IF(MOD(D3626,2)=0,"EVEN","ODD")</f>
        <v>ODD</v>
      </c>
      <c r="F3626" t="str">
        <f>IF(D3626&lt;=18,"LOW (1-18)","HIGH (19-36)")</f>
        <v>HIGH (19-36)</v>
      </c>
      <c r="G3626">
        <f>INT((D3626-1)/6)+1</f>
        <v>4</v>
      </c>
      <c r="H3626">
        <f>MOD(D3626-1,6)+1</f>
        <v>5</v>
      </c>
      <c r="I3626">
        <f>37-D3626</f>
        <v>14</v>
      </c>
      <c r="J3626">
        <f>ABS(D3626-D3627)</f>
        <v>13</v>
      </c>
    </row>
    <row r="3627">
      <c r="A3627">
        <v>23944</v>
      </c>
      <c r="B3627" t="str">
        <v>2023-12-18</v>
      </c>
      <c r="C3627" t="str">
        <v>Afternoon</v>
      </c>
      <c r="D3627">
        <v>10</v>
      </c>
      <c r="E3627" t="str">
        <f>IF(MOD(D3627,2)=0,"EVEN","ODD")</f>
        <v>EVEN</v>
      </c>
      <c r="F3627" t="str">
        <f>IF(D3627&lt;=18,"LOW (1-18)","HIGH (19-36)")</f>
        <v>LOW (1-18)</v>
      </c>
      <c r="G3627">
        <f>INT((D3627-1)/6)+1</f>
        <v>2</v>
      </c>
      <c r="H3627">
        <f>MOD(D3627-1,6)+1</f>
        <v>4</v>
      </c>
      <c r="I3627">
        <f>37-D3627</f>
        <v>27</v>
      </c>
      <c r="J3627">
        <f>ABS(D3627-D3628)</f>
        <v>5</v>
      </c>
    </row>
    <row r="3628">
      <c r="A3628">
        <v>23943</v>
      </c>
      <c r="B3628" t="str">
        <v>2023-12-18</v>
      </c>
      <c r="C3628" t="str">
        <v>Midday</v>
      </c>
      <c r="D3628">
        <v>5</v>
      </c>
      <c r="E3628" t="str">
        <f>IF(MOD(D3628,2)=0,"EVEN","ODD")</f>
        <v>ODD</v>
      </c>
      <c r="F3628" t="str">
        <f>IF(D3628&lt;=18,"LOW (1-18)","HIGH (19-36)")</f>
        <v>LOW (1-18)</v>
      </c>
      <c r="G3628">
        <f>INT((D3628-1)/6)+1</f>
        <v>1</v>
      </c>
      <c r="H3628">
        <f>MOD(D3628-1,6)+1</f>
        <v>5</v>
      </c>
      <c r="I3628">
        <f>37-D3628</f>
        <v>32</v>
      </c>
      <c r="J3628">
        <f>ABS(D3628-D3629)</f>
        <v>10</v>
      </c>
    </row>
    <row r="3629">
      <c r="A3629">
        <v>23942</v>
      </c>
      <c r="B3629" t="str">
        <v>2023-12-18</v>
      </c>
      <c r="C3629" t="str">
        <v>Morning</v>
      </c>
      <c r="D3629">
        <v>15</v>
      </c>
      <c r="E3629" t="str">
        <f>IF(MOD(D3629,2)=0,"EVEN","ODD")</f>
        <v>ODD</v>
      </c>
      <c r="F3629" t="str">
        <f>IF(D3629&lt;=18,"LOW (1-18)","HIGH (19-36)")</f>
        <v>LOW (1-18)</v>
      </c>
      <c r="G3629">
        <f>INT((D3629-1)/6)+1</f>
        <v>3</v>
      </c>
      <c r="H3629">
        <f>MOD(D3629-1,6)+1</f>
        <v>3</v>
      </c>
      <c r="I3629">
        <f>37-D3629</f>
        <v>22</v>
      </c>
      <c r="J3629">
        <f>ABS(D3629-D3630)</f>
        <v>3</v>
      </c>
    </row>
    <row r="3630">
      <c r="A3630">
        <v>23941</v>
      </c>
      <c r="B3630" t="str">
        <v>2023-12-16</v>
      </c>
      <c r="C3630" t="str">
        <v>Evening</v>
      </c>
      <c r="D3630">
        <v>18</v>
      </c>
      <c r="E3630" t="str">
        <f>IF(MOD(D3630,2)=0,"EVEN","ODD")</f>
        <v>EVEN</v>
      </c>
      <c r="F3630" t="str">
        <f>IF(D3630&lt;=18,"LOW (1-18)","HIGH (19-36)")</f>
        <v>LOW (1-18)</v>
      </c>
      <c r="G3630">
        <f>INT((D3630-1)/6)+1</f>
        <v>3</v>
      </c>
      <c r="H3630">
        <f>MOD(D3630-1,6)+1</f>
        <v>6</v>
      </c>
      <c r="I3630">
        <f>37-D3630</f>
        <v>19</v>
      </c>
      <c r="J3630">
        <f>ABS(D3630-D3631)</f>
        <v>10</v>
      </c>
    </row>
    <row r="3631">
      <c r="A3631">
        <v>23940</v>
      </c>
      <c r="B3631" t="str">
        <v>2023-12-16</v>
      </c>
      <c r="C3631" t="str">
        <v>Afternoon</v>
      </c>
      <c r="D3631">
        <v>28</v>
      </c>
      <c r="E3631" t="str">
        <f>IF(MOD(D3631,2)=0,"EVEN","ODD")</f>
        <v>EVEN</v>
      </c>
      <c r="F3631" t="str">
        <f>IF(D3631&lt;=18,"LOW (1-18)","HIGH (19-36)")</f>
        <v>HIGH (19-36)</v>
      </c>
      <c r="G3631">
        <f>INT((D3631-1)/6)+1</f>
        <v>5</v>
      </c>
      <c r="H3631">
        <f>MOD(D3631-1,6)+1</f>
        <v>4</v>
      </c>
      <c r="I3631">
        <f>37-D3631</f>
        <v>9</v>
      </c>
      <c r="J3631">
        <f>ABS(D3631-D3632)</f>
        <v>25</v>
      </c>
    </row>
    <row r="3632">
      <c r="A3632">
        <v>23939</v>
      </c>
      <c r="B3632" t="str">
        <v>2023-12-16</v>
      </c>
      <c r="C3632" t="str">
        <v>Midday</v>
      </c>
      <c r="D3632">
        <v>3</v>
      </c>
      <c r="E3632" t="str">
        <f>IF(MOD(D3632,2)=0,"EVEN","ODD")</f>
        <v>ODD</v>
      </c>
      <c r="F3632" t="str">
        <f>IF(D3632&lt;=18,"LOW (1-18)","HIGH (19-36)")</f>
        <v>LOW (1-18)</v>
      </c>
      <c r="G3632">
        <f>INT((D3632-1)/6)+1</f>
        <v>1</v>
      </c>
      <c r="H3632">
        <f>MOD(D3632-1,6)+1</f>
        <v>3</v>
      </c>
      <c r="I3632">
        <f>37-D3632</f>
        <v>34</v>
      </c>
      <c r="J3632">
        <f>ABS(D3632-D3633)</f>
        <v>8</v>
      </c>
    </row>
    <row r="3633">
      <c r="A3633">
        <v>23938</v>
      </c>
      <c r="B3633" t="str">
        <v>2023-12-16</v>
      </c>
      <c r="C3633" t="str">
        <v>Morning</v>
      </c>
      <c r="D3633">
        <v>11</v>
      </c>
      <c r="E3633" t="str">
        <f>IF(MOD(D3633,2)=0,"EVEN","ODD")</f>
        <v>ODD</v>
      </c>
      <c r="F3633" t="str">
        <f>IF(D3633&lt;=18,"LOW (1-18)","HIGH (19-36)")</f>
        <v>LOW (1-18)</v>
      </c>
      <c r="G3633">
        <f>INT((D3633-1)/6)+1</f>
        <v>2</v>
      </c>
      <c r="H3633">
        <f>MOD(D3633-1,6)+1</f>
        <v>5</v>
      </c>
      <c r="I3633">
        <f>37-D3633</f>
        <v>26</v>
      </c>
      <c r="J3633">
        <f>ABS(D3633-D3634)</f>
        <v>9</v>
      </c>
    </row>
    <row r="3634">
      <c r="A3634">
        <v>23937</v>
      </c>
      <c r="B3634" t="str">
        <v>2023-12-15</v>
      </c>
      <c r="C3634" t="str">
        <v>Evening</v>
      </c>
      <c r="D3634">
        <v>20</v>
      </c>
      <c r="E3634" t="str">
        <f>IF(MOD(D3634,2)=0,"EVEN","ODD")</f>
        <v>EVEN</v>
      </c>
      <c r="F3634" t="str">
        <f>IF(D3634&lt;=18,"LOW (1-18)","HIGH (19-36)")</f>
        <v>HIGH (19-36)</v>
      </c>
      <c r="G3634">
        <f>INT((D3634-1)/6)+1</f>
        <v>4</v>
      </c>
      <c r="H3634">
        <f>MOD(D3634-1,6)+1</f>
        <v>2</v>
      </c>
      <c r="I3634">
        <f>37-D3634</f>
        <v>17</v>
      </c>
      <c r="J3634">
        <f>ABS(D3634-D3635)</f>
        <v>5</v>
      </c>
    </row>
    <row r="3635">
      <c r="A3635">
        <v>23936</v>
      </c>
      <c r="B3635" t="str">
        <v>2023-12-15</v>
      </c>
      <c r="C3635" t="str">
        <v>Afternoon</v>
      </c>
      <c r="D3635">
        <v>25</v>
      </c>
      <c r="E3635" t="str">
        <f>IF(MOD(D3635,2)=0,"EVEN","ODD")</f>
        <v>ODD</v>
      </c>
      <c r="F3635" t="str">
        <f>IF(D3635&lt;=18,"LOW (1-18)","HIGH (19-36)")</f>
        <v>HIGH (19-36)</v>
      </c>
      <c r="G3635">
        <f>INT((D3635-1)/6)+1</f>
        <v>5</v>
      </c>
      <c r="H3635">
        <f>MOD(D3635-1,6)+1</f>
        <v>1</v>
      </c>
      <c r="I3635">
        <f>37-D3635</f>
        <v>12</v>
      </c>
      <c r="J3635">
        <f>ABS(D3635-D3636)</f>
        <v>12</v>
      </c>
    </row>
    <row r="3636">
      <c r="A3636">
        <v>23935</v>
      </c>
      <c r="B3636" t="str">
        <v>2023-12-15</v>
      </c>
      <c r="C3636" t="str">
        <v>Midday</v>
      </c>
      <c r="D3636">
        <v>13</v>
      </c>
      <c r="E3636" t="str">
        <f>IF(MOD(D3636,2)=0,"EVEN","ODD")</f>
        <v>ODD</v>
      </c>
      <c r="F3636" t="str">
        <f>IF(D3636&lt;=18,"LOW (1-18)","HIGH (19-36)")</f>
        <v>LOW (1-18)</v>
      </c>
      <c r="G3636">
        <f>INT((D3636-1)/6)+1</f>
        <v>3</v>
      </c>
      <c r="H3636">
        <f>MOD(D3636-1,6)+1</f>
        <v>1</v>
      </c>
      <c r="I3636">
        <f>37-D3636</f>
        <v>24</v>
      </c>
      <c r="J3636">
        <f>ABS(D3636-D3637)</f>
        <v>9</v>
      </c>
    </row>
    <row r="3637">
      <c r="A3637">
        <v>23934</v>
      </c>
      <c r="B3637" t="str">
        <v>2023-12-15</v>
      </c>
      <c r="C3637" t="str">
        <v>Morning</v>
      </c>
      <c r="D3637">
        <v>4</v>
      </c>
      <c r="E3637" t="str">
        <f>IF(MOD(D3637,2)=0,"EVEN","ODD")</f>
        <v>EVEN</v>
      </c>
      <c r="F3637" t="str">
        <f>IF(D3637&lt;=18,"LOW (1-18)","HIGH (19-36)")</f>
        <v>LOW (1-18)</v>
      </c>
      <c r="G3637">
        <f>INT((D3637-1)/6)+1</f>
        <v>1</v>
      </c>
      <c r="H3637">
        <f>MOD(D3637-1,6)+1</f>
        <v>4</v>
      </c>
      <c r="I3637">
        <f>37-D3637</f>
        <v>33</v>
      </c>
      <c r="J3637">
        <f>ABS(D3637-D3638)</f>
        <v>3</v>
      </c>
    </row>
    <row r="3638">
      <c r="A3638">
        <v>23933</v>
      </c>
      <c r="B3638" t="str">
        <v>2023-12-14</v>
      </c>
      <c r="C3638" t="str">
        <v>Evening</v>
      </c>
      <c r="D3638">
        <v>1</v>
      </c>
      <c r="E3638" t="str">
        <f>IF(MOD(D3638,2)=0,"EVEN","ODD")</f>
        <v>ODD</v>
      </c>
      <c r="F3638" t="str">
        <f>IF(D3638&lt;=18,"LOW (1-18)","HIGH (19-36)")</f>
        <v>LOW (1-18)</v>
      </c>
      <c r="G3638">
        <f>INT((D3638-1)/6)+1</f>
        <v>1</v>
      </c>
      <c r="H3638">
        <f>MOD(D3638-1,6)+1</f>
        <v>1</v>
      </c>
      <c r="I3638">
        <f>37-D3638</f>
        <v>36</v>
      </c>
      <c r="J3638">
        <f>ABS(D3638-D3639)</f>
        <v>16</v>
      </c>
    </row>
    <row r="3639">
      <c r="A3639">
        <v>23932</v>
      </c>
      <c r="B3639" t="str">
        <v>2023-12-14</v>
      </c>
      <c r="C3639" t="str">
        <v>Afternoon</v>
      </c>
      <c r="D3639">
        <v>17</v>
      </c>
      <c r="E3639" t="str">
        <f>IF(MOD(D3639,2)=0,"EVEN","ODD")</f>
        <v>ODD</v>
      </c>
      <c r="F3639" t="str">
        <f>IF(D3639&lt;=18,"LOW (1-18)","HIGH (19-36)")</f>
        <v>LOW (1-18)</v>
      </c>
      <c r="G3639">
        <f>INT((D3639-1)/6)+1</f>
        <v>3</v>
      </c>
      <c r="H3639">
        <f>MOD(D3639-1,6)+1</f>
        <v>5</v>
      </c>
      <c r="I3639">
        <f>37-D3639</f>
        <v>20</v>
      </c>
      <c r="J3639">
        <f>ABS(D3639-D3640)</f>
        <v>11</v>
      </c>
    </row>
    <row r="3640">
      <c r="A3640">
        <v>23931</v>
      </c>
      <c r="B3640" t="str">
        <v>2023-12-14</v>
      </c>
      <c r="C3640" t="str">
        <v>Midday</v>
      </c>
      <c r="D3640">
        <v>28</v>
      </c>
      <c r="E3640" t="str">
        <f>IF(MOD(D3640,2)=0,"EVEN","ODD")</f>
        <v>EVEN</v>
      </c>
      <c r="F3640" t="str">
        <f>IF(D3640&lt;=18,"LOW (1-18)","HIGH (19-36)")</f>
        <v>HIGH (19-36)</v>
      </c>
      <c r="G3640">
        <f>INT((D3640-1)/6)+1</f>
        <v>5</v>
      </c>
      <c r="H3640">
        <f>MOD(D3640-1,6)+1</f>
        <v>4</v>
      </c>
      <c r="I3640">
        <f>37-D3640</f>
        <v>9</v>
      </c>
      <c r="J3640">
        <f>ABS(D3640-D3641)</f>
        <v>2</v>
      </c>
    </row>
    <row r="3641">
      <c r="A3641">
        <v>23930</v>
      </c>
      <c r="B3641" t="str">
        <v>2023-12-14</v>
      </c>
      <c r="C3641" t="str">
        <v>Morning</v>
      </c>
      <c r="D3641">
        <v>30</v>
      </c>
      <c r="E3641" t="str">
        <f>IF(MOD(D3641,2)=0,"EVEN","ODD")</f>
        <v>EVEN</v>
      </c>
      <c r="F3641" t="str">
        <f>IF(D3641&lt;=18,"LOW (1-18)","HIGH (19-36)")</f>
        <v>HIGH (19-36)</v>
      </c>
      <c r="G3641">
        <f>INT((D3641-1)/6)+1</f>
        <v>5</v>
      </c>
      <c r="H3641">
        <f>MOD(D3641-1,6)+1</f>
        <v>6</v>
      </c>
      <c r="I3641">
        <f>37-D3641</f>
        <v>7</v>
      </c>
      <c r="J3641">
        <f>ABS(D3641-D3642)</f>
        <v>26</v>
      </c>
    </row>
    <row r="3642">
      <c r="A3642">
        <v>23929</v>
      </c>
      <c r="B3642" t="str">
        <v>2023-12-13</v>
      </c>
      <c r="C3642" t="str">
        <v>Evening</v>
      </c>
      <c r="D3642">
        <v>4</v>
      </c>
      <c r="E3642" t="str">
        <f>IF(MOD(D3642,2)=0,"EVEN","ODD")</f>
        <v>EVEN</v>
      </c>
      <c r="F3642" t="str">
        <f>IF(D3642&lt;=18,"LOW (1-18)","HIGH (19-36)")</f>
        <v>LOW (1-18)</v>
      </c>
      <c r="G3642">
        <f>INT((D3642-1)/6)+1</f>
        <v>1</v>
      </c>
      <c r="H3642">
        <f>MOD(D3642-1,6)+1</f>
        <v>4</v>
      </c>
      <c r="I3642">
        <f>37-D3642</f>
        <v>33</v>
      </c>
      <c r="J3642">
        <f>ABS(D3642-D3643)</f>
        <v>14</v>
      </c>
    </row>
    <row r="3643">
      <c r="A3643">
        <v>23928</v>
      </c>
      <c r="B3643" t="str">
        <v>2023-12-13</v>
      </c>
      <c r="C3643" t="str">
        <v>Afternoon</v>
      </c>
      <c r="D3643">
        <v>18</v>
      </c>
      <c r="E3643" t="str">
        <f>IF(MOD(D3643,2)=0,"EVEN","ODD")</f>
        <v>EVEN</v>
      </c>
      <c r="F3643" t="str">
        <f>IF(D3643&lt;=18,"LOW (1-18)","HIGH (19-36)")</f>
        <v>LOW (1-18)</v>
      </c>
      <c r="G3643">
        <f>INT((D3643-1)/6)+1</f>
        <v>3</v>
      </c>
      <c r="H3643">
        <f>MOD(D3643-1,6)+1</f>
        <v>6</v>
      </c>
      <c r="I3643">
        <f>37-D3643</f>
        <v>19</v>
      </c>
      <c r="J3643">
        <f>ABS(D3643-D3644)</f>
        <v>14</v>
      </c>
    </row>
    <row r="3644">
      <c r="A3644">
        <v>23927</v>
      </c>
      <c r="B3644" t="str">
        <v>2023-12-13</v>
      </c>
      <c r="C3644" t="str">
        <v>Midday</v>
      </c>
      <c r="D3644">
        <v>32</v>
      </c>
      <c r="E3644" t="str">
        <f>IF(MOD(D3644,2)=0,"EVEN","ODD")</f>
        <v>EVEN</v>
      </c>
      <c r="F3644" t="str">
        <f>IF(D3644&lt;=18,"LOW (1-18)","HIGH (19-36)")</f>
        <v>HIGH (19-36)</v>
      </c>
      <c r="G3644">
        <f>INT((D3644-1)/6)+1</f>
        <v>6</v>
      </c>
      <c r="H3644">
        <f>MOD(D3644-1,6)+1</f>
        <v>2</v>
      </c>
      <c r="I3644">
        <f>37-D3644</f>
        <v>5</v>
      </c>
      <c r="J3644">
        <f>ABS(D3644-D3645)</f>
        <v>0</v>
      </c>
    </row>
    <row r="3645">
      <c r="A3645">
        <v>23926</v>
      </c>
      <c r="B3645" t="str">
        <v>2023-12-13</v>
      </c>
      <c r="C3645" t="str">
        <v>Morning</v>
      </c>
      <c r="D3645">
        <v>32</v>
      </c>
      <c r="E3645" t="str">
        <f>IF(MOD(D3645,2)=0,"EVEN","ODD")</f>
        <v>EVEN</v>
      </c>
      <c r="F3645" t="str">
        <f>IF(D3645&lt;=18,"LOW (1-18)","HIGH (19-36)")</f>
        <v>HIGH (19-36)</v>
      </c>
      <c r="G3645">
        <f>INT((D3645-1)/6)+1</f>
        <v>6</v>
      </c>
      <c r="H3645">
        <f>MOD(D3645-1,6)+1</f>
        <v>2</v>
      </c>
      <c r="I3645">
        <f>37-D3645</f>
        <v>5</v>
      </c>
      <c r="J3645">
        <f>ABS(D3645-D3646)</f>
        <v>2</v>
      </c>
    </row>
    <row r="3646">
      <c r="A3646">
        <v>23925</v>
      </c>
      <c r="B3646" t="str">
        <v>2023-12-12</v>
      </c>
      <c r="C3646" t="str">
        <v>Evening</v>
      </c>
      <c r="D3646">
        <v>30</v>
      </c>
      <c r="E3646" t="str">
        <f>IF(MOD(D3646,2)=0,"EVEN","ODD")</f>
        <v>EVEN</v>
      </c>
      <c r="F3646" t="str">
        <f>IF(D3646&lt;=18,"LOW (1-18)","HIGH (19-36)")</f>
        <v>HIGH (19-36)</v>
      </c>
      <c r="G3646">
        <f>INT((D3646-1)/6)+1</f>
        <v>5</v>
      </c>
      <c r="H3646">
        <f>MOD(D3646-1,6)+1</f>
        <v>6</v>
      </c>
      <c r="I3646">
        <f>37-D3646</f>
        <v>7</v>
      </c>
      <c r="J3646">
        <f>ABS(D3646-D3647)</f>
        <v>10</v>
      </c>
    </row>
    <row r="3647">
      <c r="A3647">
        <v>23924</v>
      </c>
      <c r="B3647" t="str">
        <v>2023-12-12</v>
      </c>
      <c r="C3647" t="str">
        <v>Afternoon</v>
      </c>
      <c r="D3647">
        <v>20</v>
      </c>
      <c r="E3647" t="str">
        <f>IF(MOD(D3647,2)=0,"EVEN","ODD")</f>
        <v>EVEN</v>
      </c>
      <c r="F3647" t="str">
        <f>IF(D3647&lt;=18,"LOW (1-18)","HIGH (19-36)")</f>
        <v>HIGH (19-36)</v>
      </c>
      <c r="G3647">
        <f>INT((D3647-1)/6)+1</f>
        <v>4</v>
      </c>
      <c r="H3647">
        <f>MOD(D3647-1,6)+1</f>
        <v>2</v>
      </c>
      <c r="I3647">
        <f>37-D3647</f>
        <v>17</v>
      </c>
      <c r="J3647">
        <f>ABS(D3647-D3648)</f>
        <v>19</v>
      </c>
    </row>
    <row r="3648">
      <c r="A3648">
        <v>23923</v>
      </c>
      <c r="B3648" t="str">
        <v>2023-12-12</v>
      </c>
      <c r="C3648" t="str">
        <v>Midday</v>
      </c>
      <c r="D3648">
        <v>1</v>
      </c>
      <c r="E3648" t="str">
        <f>IF(MOD(D3648,2)=0,"EVEN","ODD")</f>
        <v>ODD</v>
      </c>
      <c r="F3648" t="str">
        <f>IF(D3648&lt;=18,"LOW (1-18)","HIGH (19-36)")</f>
        <v>LOW (1-18)</v>
      </c>
      <c r="G3648">
        <f>INT((D3648-1)/6)+1</f>
        <v>1</v>
      </c>
      <c r="H3648">
        <f>MOD(D3648-1,6)+1</f>
        <v>1</v>
      </c>
      <c r="I3648">
        <f>37-D3648</f>
        <v>36</v>
      </c>
      <c r="J3648">
        <f>ABS(D3648-D3649)</f>
        <v>13</v>
      </c>
    </row>
    <row r="3649">
      <c r="A3649">
        <v>23922</v>
      </c>
      <c r="B3649" t="str">
        <v>2023-12-12</v>
      </c>
      <c r="C3649" t="str">
        <v>Morning</v>
      </c>
      <c r="D3649">
        <v>14</v>
      </c>
      <c r="E3649" t="str">
        <f>IF(MOD(D3649,2)=0,"EVEN","ODD")</f>
        <v>EVEN</v>
      </c>
      <c r="F3649" t="str">
        <f>IF(D3649&lt;=18,"LOW (1-18)","HIGH (19-36)")</f>
        <v>LOW (1-18)</v>
      </c>
      <c r="G3649">
        <f>INT((D3649-1)/6)+1</f>
        <v>3</v>
      </c>
      <c r="H3649">
        <f>MOD(D3649-1,6)+1</f>
        <v>2</v>
      </c>
      <c r="I3649">
        <f>37-D3649</f>
        <v>23</v>
      </c>
      <c r="J3649">
        <f>ABS(D3649-D3650)</f>
        <v>22</v>
      </c>
    </row>
    <row r="3650">
      <c r="A3650">
        <v>23921</v>
      </c>
      <c r="B3650" t="str">
        <v>2023-12-11</v>
      </c>
      <c r="C3650" t="str">
        <v>Evening</v>
      </c>
      <c r="D3650">
        <v>36</v>
      </c>
      <c r="E3650" t="str">
        <f>IF(MOD(D3650,2)=0,"EVEN","ODD")</f>
        <v>EVEN</v>
      </c>
      <c r="F3650" t="str">
        <f>IF(D3650&lt;=18,"LOW (1-18)","HIGH (19-36)")</f>
        <v>HIGH (19-36)</v>
      </c>
      <c r="G3650">
        <f>INT((D3650-1)/6)+1</f>
        <v>6</v>
      </c>
      <c r="H3650">
        <f>MOD(D3650-1,6)+1</f>
        <v>6</v>
      </c>
      <c r="I3650">
        <f>37-D3650</f>
        <v>1</v>
      </c>
      <c r="J3650">
        <f>ABS(D3650-D3651)</f>
        <v>0</v>
      </c>
    </row>
    <row r="3651">
      <c r="A3651">
        <v>23920</v>
      </c>
      <c r="B3651" t="str">
        <v>2023-12-11</v>
      </c>
      <c r="C3651" t="str">
        <v>Afternoon</v>
      </c>
      <c r="D3651">
        <v>36</v>
      </c>
      <c r="E3651" t="str">
        <f>IF(MOD(D3651,2)=0,"EVEN","ODD")</f>
        <v>EVEN</v>
      </c>
      <c r="F3651" t="str">
        <f>IF(D3651&lt;=18,"LOW (1-18)","HIGH (19-36)")</f>
        <v>HIGH (19-36)</v>
      </c>
      <c r="G3651">
        <f>INT((D3651-1)/6)+1</f>
        <v>6</v>
      </c>
      <c r="H3651">
        <f>MOD(D3651-1,6)+1</f>
        <v>6</v>
      </c>
      <c r="I3651">
        <f>37-D3651</f>
        <v>1</v>
      </c>
      <c r="J3651">
        <f>ABS(D3651-D3652)</f>
        <v>8</v>
      </c>
    </row>
    <row r="3652">
      <c r="A3652">
        <v>23919</v>
      </c>
      <c r="B3652" t="str">
        <v>2023-12-11</v>
      </c>
      <c r="C3652" t="str">
        <v>Midday</v>
      </c>
      <c r="D3652">
        <v>28</v>
      </c>
      <c r="E3652" t="str">
        <f>IF(MOD(D3652,2)=0,"EVEN","ODD")</f>
        <v>EVEN</v>
      </c>
      <c r="F3652" t="str">
        <f>IF(D3652&lt;=18,"LOW (1-18)","HIGH (19-36)")</f>
        <v>HIGH (19-36)</v>
      </c>
      <c r="G3652">
        <f>INT((D3652-1)/6)+1</f>
        <v>5</v>
      </c>
      <c r="H3652">
        <f>MOD(D3652-1,6)+1</f>
        <v>4</v>
      </c>
      <c r="I3652">
        <f>37-D3652</f>
        <v>9</v>
      </c>
      <c r="J3652">
        <f>ABS(D3652-D3653)</f>
        <v>12</v>
      </c>
    </row>
    <row r="3653">
      <c r="A3653">
        <v>23918</v>
      </c>
      <c r="B3653" t="str">
        <v>2023-12-11</v>
      </c>
      <c r="C3653" t="str">
        <v>Morning</v>
      </c>
      <c r="D3653">
        <v>16</v>
      </c>
      <c r="E3653" t="str">
        <f>IF(MOD(D3653,2)=0,"EVEN","ODD")</f>
        <v>EVEN</v>
      </c>
      <c r="F3653" t="str">
        <f>IF(D3653&lt;=18,"LOW (1-18)","HIGH (19-36)")</f>
        <v>LOW (1-18)</v>
      </c>
      <c r="G3653">
        <f>INT((D3653-1)/6)+1</f>
        <v>3</v>
      </c>
      <c r="H3653">
        <f>MOD(D3653-1,6)+1</f>
        <v>4</v>
      </c>
      <c r="I3653">
        <f>37-D3653</f>
        <v>21</v>
      </c>
      <c r="J3653">
        <f>ABS(D3653-D3654)</f>
        <v>4</v>
      </c>
    </row>
    <row r="3654">
      <c r="A3654">
        <v>23917</v>
      </c>
      <c r="B3654" t="str">
        <v>2023-12-09</v>
      </c>
      <c r="C3654" t="str">
        <v>Evening</v>
      </c>
      <c r="D3654">
        <v>20</v>
      </c>
      <c r="E3654" t="str">
        <f>IF(MOD(D3654,2)=0,"EVEN","ODD")</f>
        <v>EVEN</v>
      </c>
      <c r="F3654" t="str">
        <f>IF(D3654&lt;=18,"LOW (1-18)","HIGH (19-36)")</f>
        <v>HIGH (19-36)</v>
      </c>
      <c r="G3654">
        <f>INT((D3654-1)/6)+1</f>
        <v>4</v>
      </c>
      <c r="H3654">
        <f>MOD(D3654-1,6)+1</f>
        <v>2</v>
      </c>
      <c r="I3654">
        <f>37-D3654</f>
        <v>17</v>
      </c>
      <c r="J3654">
        <f>ABS(D3654-D3655)</f>
        <v>11</v>
      </c>
    </row>
    <row r="3655">
      <c r="A3655">
        <v>23916</v>
      </c>
      <c r="B3655" t="str">
        <v>2023-12-09</v>
      </c>
      <c r="C3655" t="str">
        <v>Afternoon</v>
      </c>
      <c r="D3655">
        <v>9</v>
      </c>
      <c r="E3655" t="str">
        <f>IF(MOD(D3655,2)=0,"EVEN","ODD")</f>
        <v>ODD</v>
      </c>
      <c r="F3655" t="str">
        <f>IF(D3655&lt;=18,"LOW (1-18)","HIGH (19-36)")</f>
        <v>LOW (1-18)</v>
      </c>
      <c r="G3655">
        <f>INT((D3655-1)/6)+1</f>
        <v>2</v>
      </c>
      <c r="H3655">
        <f>MOD(D3655-1,6)+1</f>
        <v>3</v>
      </c>
      <c r="I3655">
        <f>37-D3655</f>
        <v>28</v>
      </c>
      <c r="J3655">
        <f>ABS(D3655-D3656)</f>
        <v>4</v>
      </c>
    </row>
    <row r="3656">
      <c r="A3656">
        <v>23915</v>
      </c>
      <c r="B3656" t="str">
        <v>2023-12-09</v>
      </c>
      <c r="C3656" t="str">
        <v>Midday</v>
      </c>
      <c r="D3656">
        <v>5</v>
      </c>
      <c r="E3656" t="str">
        <f>IF(MOD(D3656,2)=0,"EVEN","ODD")</f>
        <v>ODD</v>
      </c>
      <c r="F3656" t="str">
        <f>IF(D3656&lt;=18,"LOW (1-18)","HIGH (19-36)")</f>
        <v>LOW (1-18)</v>
      </c>
      <c r="G3656">
        <f>INT((D3656-1)/6)+1</f>
        <v>1</v>
      </c>
      <c r="H3656">
        <f>MOD(D3656-1,6)+1</f>
        <v>5</v>
      </c>
      <c r="I3656">
        <f>37-D3656</f>
        <v>32</v>
      </c>
      <c r="J3656">
        <f>ABS(D3656-D3657)</f>
        <v>15</v>
      </c>
    </row>
    <row r="3657">
      <c r="A3657">
        <v>23914</v>
      </c>
      <c r="B3657" t="str">
        <v>2023-12-09</v>
      </c>
      <c r="C3657" t="str">
        <v>Morning</v>
      </c>
      <c r="D3657">
        <v>20</v>
      </c>
      <c r="E3657" t="str">
        <f>IF(MOD(D3657,2)=0,"EVEN","ODD")</f>
        <v>EVEN</v>
      </c>
      <c r="F3657" t="str">
        <f>IF(D3657&lt;=18,"LOW (1-18)","HIGH (19-36)")</f>
        <v>HIGH (19-36)</v>
      </c>
      <c r="G3657">
        <f>INT((D3657-1)/6)+1</f>
        <v>4</v>
      </c>
      <c r="H3657">
        <f>MOD(D3657-1,6)+1</f>
        <v>2</v>
      </c>
      <c r="I3657">
        <f>37-D3657</f>
        <v>17</v>
      </c>
      <c r="J3657">
        <f>ABS(D3657-D3658)</f>
        <v>9</v>
      </c>
    </row>
    <row r="3658">
      <c r="A3658">
        <v>23913</v>
      </c>
      <c r="B3658" t="str">
        <v>2023-12-08</v>
      </c>
      <c r="C3658" t="str">
        <v>Evening</v>
      </c>
      <c r="D3658">
        <v>11</v>
      </c>
      <c r="E3658" t="str">
        <f>IF(MOD(D3658,2)=0,"EVEN","ODD")</f>
        <v>ODD</v>
      </c>
      <c r="F3658" t="str">
        <f>IF(D3658&lt;=18,"LOW (1-18)","HIGH (19-36)")</f>
        <v>LOW (1-18)</v>
      </c>
      <c r="G3658">
        <f>INT((D3658-1)/6)+1</f>
        <v>2</v>
      </c>
      <c r="H3658">
        <f>MOD(D3658-1,6)+1</f>
        <v>5</v>
      </c>
      <c r="I3658">
        <f>37-D3658</f>
        <v>26</v>
      </c>
      <c r="J3658">
        <f>ABS(D3658-D3659)</f>
        <v>20</v>
      </c>
    </row>
    <row r="3659">
      <c r="A3659">
        <v>23912</v>
      </c>
      <c r="B3659" t="str">
        <v>2023-12-08</v>
      </c>
      <c r="C3659" t="str">
        <v>Afternoon</v>
      </c>
      <c r="D3659">
        <v>31</v>
      </c>
      <c r="E3659" t="str">
        <f>IF(MOD(D3659,2)=0,"EVEN","ODD")</f>
        <v>ODD</v>
      </c>
      <c r="F3659" t="str">
        <f>IF(D3659&lt;=18,"LOW (1-18)","HIGH (19-36)")</f>
        <v>HIGH (19-36)</v>
      </c>
      <c r="G3659">
        <f>INT((D3659-1)/6)+1</f>
        <v>6</v>
      </c>
      <c r="H3659">
        <f>MOD(D3659-1,6)+1</f>
        <v>1</v>
      </c>
      <c r="I3659">
        <f>37-D3659</f>
        <v>6</v>
      </c>
      <c r="J3659">
        <f>ABS(D3659-D3660)</f>
        <v>16</v>
      </c>
    </row>
    <row r="3660">
      <c r="A3660">
        <v>23911</v>
      </c>
      <c r="B3660" t="str">
        <v>2023-12-08</v>
      </c>
      <c r="C3660" t="str">
        <v>Midday</v>
      </c>
      <c r="D3660">
        <v>15</v>
      </c>
      <c r="E3660" t="str">
        <f>IF(MOD(D3660,2)=0,"EVEN","ODD")</f>
        <v>ODD</v>
      </c>
      <c r="F3660" t="str">
        <f>IF(D3660&lt;=18,"LOW (1-18)","HIGH (19-36)")</f>
        <v>LOW (1-18)</v>
      </c>
      <c r="G3660">
        <f>INT((D3660-1)/6)+1</f>
        <v>3</v>
      </c>
      <c r="H3660">
        <f>MOD(D3660-1,6)+1</f>
        <v>3</v>
      </c>
      <c r="I3660">
        <f>37-D3660</f>
        <v>22</v>
      </c>
      <c r="J3660">
        <f>ABS(D3660-D3661)</f>
        <v>4</v>
      </c>
    </row>
    <row r="3661">
      <c r="A3661">
        <v>23910</v>
      </c>
      <c r="B3661" t="str">
        <v>2023-12-08</v>
      </c>
      <c r="C3661" t="str">
        <v>Morning</v>
      </c>
      <c r="D3661">
        <v>11</v>
      </c>
      <c r="E3661" t="str">
        <f>IF(MOD(D3661,2)=0,"EVEN","ODD")</f>
        <v>ODD</v>
      </c>
      <c r="F3661" t="str">
        <f>IF(D3661&lt;=18,"LOW (1-18)","HIGH (19-36)")</f>
        <v>LOW (1-18)</v>
      </c>
      <c r="G3661">
        <f>INT((D3661-1)/6)+1</f>
        <v>2</v>
      </c>
      <c r="H3661">
        <f>MOD(D3661-1,6)+1</f>
        <v>5</v>
      </c>
      <c r="I3661">
        <f>37-D3661</f>
        <v>26</v>
      </c>
      <c r="J3661">
        <f>ABS(D3661-D3662)</f>
        <v>10</v>
      </c>
    </row>
    <row r="3662">
      <c r="A3662">
        <v>23909</v>
      </c>
      <c r="B3662" t="str">
        <v>2023-12-07</v>
      </c>
      <c r="C3662" t="str">
        <v>Evening</v>
      </c>
      <c r="D3662">
        <v>21</v>
      </c>
      <c r="E3662" t="str">
        <f>IF(MOD(D3662,2)=0,"EVEN","ODD")</f>
        <v>ODD</v>
      </c>
      <c r="F3662" t="str">
        <f>IF(D3662&lt;=18,"LOW (1-18)","HIGH (19-36)")</f>
        <v>HIGH (19-36)</v>
      </c>
      <c r="G3662">
        <f>INT((D3662-1)/6)+1</f>
        <v>4</v>
      </c>
      <c r="H3662">
        <f>MOD(D3662-1,6)+1</f>
        <v>3</v>
      </c>
      <c r="I3662">
        <f>37-D3662</f>
        <v>16</v>
      </c>
      <c r="J3662">
        <f>ABS(D3662-D3663)</f>
        <v>13</v>
      </c>
    </row>
    <row r="3663">
      <c r="A3663">
        <v>23908</v>
      </c>
      <c r="B3663" t="str">
        <v>2023-12-07</v>
      </c>
      <c r="C3663" t="str">
        <v>Afternoon</v>
      </c>
      <c r="D3663">
        <v>8</v>
      </c>
      <c r="E3663" t="str">
        <f>IF(MOD(D3663,2)=0,"EVEN","ODD")</f>
        <v>EVEN</v>
      </c>
      <c r="F3663" t="str">
        <f>IF(D3663&lt;=18,"LOW (1-18)","HIGH (19-36)")</f>
        <v>LOW (1-18)</v>
      </c>
      <c r="G3663">
        <f>INT((D3663-1)/6)+1</f>
        <v>2</v>
      </c>
      <c r="H3663">
        <f>MOD(D3663-1,6)+1</f>
        <v>2</v>
      </c>
      <c r="I3663">
        <f>37-D3663</f>
        <v>29</v>
      </c>
      <c r="J3663">
        <f>ABS(D3663-D3664)</f>
        <v>15</v>
      </c>
    </row>
    <row r="3664">
      <c r="A3664">
        <v>23907</v>
      </c>
      <c r="B3664" t="str">
        <v>2023-12-07</v>
      </c>
      <c r="C3664" t="str">
        <v>Midday</v>
      </c>
      <c r="D3664">
        <v>23</v>
      </c>
      <c r="E3664" t="str">
        <f>IF(MOD(D3664,2)=0,"EVEN","ODD")</f>
        <v>ODD</v>
      </c>
      <c r="F3664" t="str">
        <f>IF(D3664&lt;=18,"LOW (1-18)","HIGH (19-36)")</f>
        <v>HIGH (19-36)</v>
      </c>
      <c r="G3664">
        <f>INT((D3664-1)/6)+1</f>
        <v>4</v>
      </c>
      <c r="H3664">
        <f>MOD(D3664-1,6)+1</f>
        <v>5</v>
      </c>
      <c r="I3664">
        <f>37-D3664</f>
        <v>14</v>
      </c>
      <c r="J3664">
        <f>ABS(D3664-D3665)</f>
        <v>8</v>
      </c>
    </row>
    <row r="3665">
      <c r="A3665">
        <v>23906</v>
      </c>
      <c r="B3665" t="str">
        <v>2023-12-07</v>
      </c>
      <c r="C3665" t="str">
        <v>Morning</v>
      </c>
      <c r="D3665">
        <v>31</v>
      </c>
      <c r="E3665" t="str">
        <f>IF(MOD(D3665,2)=0,"EVEN","ODD")</f>
        <v>ODD</v>
      </c>
      <c r="F3665" t="str">
        <f>IF(D3665&lt;=18,"LOW (1-18)","HIGH (19-36)")</f>
        <v>HIGH (19-36)</v>
      </c>
      <c r="G3665">
        <f>INT((D3665-1)/6)+1</f>
        <v>6</v>
      </c>
      <c r="H3665">
        <f>MOD(D3665-1,6)+1</f>
        <v>1</v>
      </c>
      <c r="I3665">
        <f>37-D3665</f>
        <v>6</v>
      </c>
      <c r="J3665">
        <f>ABS(D3665-D3666)</f>
        <v>3</v>
      </c>
    </row>
    <row r="3666">
      <c r="A3666">
        <v>23905</v>
      </c>
      <c r="B3666" t="str">
        <v>2023-12-06</v>
      </c>
      <c r="C3666" t="str">
        <v>Evening</v>
      </c>
      <c r="D3666">
        <v>34</v>
      </c>
      <c r="E3666" t="str">
        <f>IF(MOD(D3666,2)=0,"EVEN","ODD")</f>
        <v>EVEN</v>
      </c>
      <c r="F3666" t="str">
        <f>IF(D3666&lt;=18,"LOW (1-18)","HIGH (19-36)")</f>
        <v>HIGH (19-36)</v>
      </c>
      <c r="G3666">
        <f>INT((D3666-1)/6)+1</f>
        <v>6</v>
      </c>
      <c r="H3666">
        <f>MOD(D3666-1,6)+1</f>
        <v>4</v>
      </c>
      <c r="I3666">
        <f>37-D3666</f>
        <v>3</v>
      </c>
      <c r="J3666">
        <f>ABS(D3666-D3667)</f>
        <v>16</v>
      </c>
    </row>
    <row r="3667">
      <c r="A3667">
        <v>23904</v>
      </c>
      <c r="B3667" t="str">
        <v>2023-12-06</v>
      </c>
      <c r="C3667" t="str">
        <v>Afternoon</v>
      </c>
      <c r="D3667">
        <v>18</v>
      </c>
      <c r="E3667" t="str">
        <f>IF(MOD(D3667,2)=0,"EVEN","ODD")</f>
        <v>EVEN</v>
      </c>
      <c r="F3667" t="str">
        <f>IF(D3667&lt;=18,"LOW (1-18)","HIGH (19-36)")</f>
        <v>LOW (1-18)</v>
      </c>
      <c r="G3667">
        <f>INT((D3667-1)/6)+1</f>
        <v>3</v>
      </c>
      <c r="H3667">
        <f>MOD(D3667-1,6)+1</f>
        <v>6</v>
      </c>
      <c r="I3667">
        <f>37-D3667</f>
        <v>19</v>
      </c>
      <c r="J3667">
        <f>ABS(D3667-D3668)</f>
        <v>14</v>
      </c>
    </row>
    <row r="3668">
      <c r="A3668">
        <v>23903</v>
      </c>
      <c r="B3668" t="str">
        <v>2023-12-06</v>
      </c>
      <c r="C3668" t="str">
        <v>Midday</v>
      </c>
      <c r="D3668">
        <v>32</v>
      </c>
      <c r="E3668" t="str">
        <f>IF(MOD(D3668,2)=0,"EVEN","ODD")</f>
        <v>EVEN</v>
      </c>
      <c r="F3668" t="str">
        <f>IF(D3668&lt;=18,"LOW (1-18)","HIGH (19-36)")</f>
        <v>HIGH (19-36)</v>
      </c>
      <c r="G3668">
        <f>INT((D3668-1)/6)+1</f>
        <v>6</v>
      </c>
      <c r="H3668">
        <f>MOD(D3668-1,6)+1</f>
        <v>2</v>
      </c>
      <c r="I3668">
        <f>37-D3668</f>
        <v>5</v>
      </c>
      <c r="J3668">
        <f>ABS(D3668-D3669)</f>
        <v>13</v>
      </c>
    </row>
    <row r="3669">
      <c r="A3669">
        <v>23902</v>
      </c>
      <c r="B3669" t="str">
        <v>2023-12-06</v>
      </c>
      <c r="C3669" t="str">
        <v>Morning</v>
      </c>
      <c r="D3669">
        <v>19</v>
      </c>
      <c r="E3669" t="str">
        <f>IF(MOD(D3669,2)=0,"EVEN","ODD")</f>
        <v>ODD</v>
      </c>
      <c r="F3669" t="str">
        <f>IF(D3669&lt;=18,"LOW (1-18)","HIGH (19-36)")</f>
        <v>HIGH (19-36)</v>
      </c>
      <c r="G3669">
        <f>INT((D3669-1)/6)+1</f>
        <v>4</v>
      </c>
      <c r="H3669">
        <f>MOD(D3669-1,6)+1</f>
        <v>1</v>
      </c>
      <c r="I3669">
        <f>37-D3669</f>
        <v>18</v>
      </c>
      <c r="J3669">
        <f>ABS(D3669-D3670)</f>
        <v>3</v>
      </c>
    </row>
    <row r="3670">
      <c r="A3670">
        <v>23901</v>
      </c>
      <c r="B3670" t="str">
        <v>2023-12-05</v>
      </c>
      <c r="C3670" t="str">
        <v>Evening</v>
      </c>
      <c r="D3670">
        <v>22</v>
      </c>
      <c r="E3670" t="str">
        <f>IF(MOD(D3670,2)=0,"EVEN","ODD")</f>
        <v>EVEN</v>
      </c>
      <c r="F3670" t="str">
        <f>IF(D3670&lt;=18,"LOW (1-18)","HIGH (19-36)")</f>
        <v>HIGH (19-36)</v>
      </c>
      <c r="G3670">
        <f>INT((D3670-1)/6)+1</f>
        <v>4</v>
      </c>
      <c r="H3670">
        <f>MOD(D3670-1,6)+1</f>
        <v>4</v>
      </c>
      <c r="I3670">
        <f>37-D3670</f>
        <v>15</v>
      </c>
      <c r="J3670">
        <f>ABS(D3670-D3671)</f>
        <v>8</v>
      </c>
    </row>
    <row r="3671">
      <c r="A3671">
        <v>23900</v>
      </c>
      <c r="B3671" t="str">
        <v>2023-12-05</v>
      </c>
      <c r="C3671" t="str">
        <v>Afternoon</v>
      </c>
      <c r="D3671">
        <v>14</v>
      </c>
      <c r="E3671" t="str">
        <f>IF(MOD(D3671,2)=0,"EVEN","ODD")</f>
        <v>EVEN</v>
      </c>
      <c r="F3671" t="str">
        <f>IF(D3671&lt;=18,"LOW (1-18)","HIGH (19-36)")</f>
        <v>LOW (1-18)</v>
      </c>
      <c r="G3671">
        <f>INT((D3671-1)/6)+1</f>
        <v>3</v>
      </c>
      <c r="H3671">
        <f>MOD(D3671-1,6)+1</f>
        <v>2</v>
      </c>
      <c r="I3671">
        <f>37-D3671</f>
        <v>23</v>
      </c>
      <c r="J3671">
        <f>ABS(D3671-D3672)</f>
        <v>4</v>
      </c>
    </row>
    <row r="3672">
      <c r="A3672">
        <v>23899</v>
      </c>
      <c r="B3672" t="str">
        <v>2023-12-05</v>
      </c>
      <c r="C3672" t="str">
        <v>Midday</v>
      </c>
      <c r="D3672">
        <v>10</v>
      </c>
      <c r="E3672" t="str">
        <f>IF(MOD(D3672,2)=0,"EVEN","ODD")</f>
        <v>EVEN</v>
      </c>
      <c r="F3672" t="str">
        <f>IF(D3672&lt;=18,"LOW (1-18)","HIGH (19-36)")</f>
        <v>LOW (1-18)</v>
      </c>
      <c r="G3672">
        <f>INT((D3672-1)/6)+1</f>
        <v>2</v>
      </c>
      <c r="H3672">
        <f>MOD(D3672-1,6)+1</f>
        <v>4</v>
      </c>
      <c r="I3672">
        <f>37-D3672</f>
        <v>27</v>
      </c>
      <c r="J3672">
        <f>ABS(D3672-D3673)</f>
        <v>23</v>
      </c>
    </row>
    <row r="3673">
      <c r="A3673">
        <v>23898</v>
      </c>
      <c r="B3673" t="str">
        <v>2023-12-05</v>
      </c>
      <c r="C3673" t="str">
        <v>Morning</v>
      </c>
      <c r="D3673">
        <v>33</v>
      </c>
      <c r="E3673" t="str">
        <f>IF(MOD(D3673,2)=0,"EVEN","ODD")</f>
        <v>ODD</v>
      </c>
      <c r="F3673" t="str">
        <f>IF(D3673&lt;=18,"LOW (1-18)","HIGH (19-36)")</f>
        <v>HIGH (19-36)</v>
      </c>
      <c r="G3673">
        <f>INT((D3673-1)/6)+1</f>
        <v>6</v>
      </c>
      <c r="H3673">
        <f>MOD(D3673-1,6)+1</f>
        <v>3</v>
      </c>
      <c r="I3673">
        <f>37-D3673</f>
        <v>4</v>
      </c>
      <c r="J3673">
        <f>ABS(D3673-D3674)</f>
        <v>2</v>
      </c>
    </row>
    <row r="3674">
      <c r="A3674">
        <v>23897</v>
      </c>
      <c r="B3674" t="str">
        <v>2023-12-04</v>
      </c>
      <c r="C3674" t="str">
        <v>Evening</v>
      </c>
      <c r="D3674">
        <v>31</v>
      </c>
      <c r="E3674" t="str">
        <f>IF(MOD(D3674,2)=0,"EVEN","ODD")</f>
        <v>ODD</v>
      </c>
      <c r="F3674" t="str">
        <f>IF(D3674&lt;=18,"LOW (1-18)","HIGH (19-36)")</f>
        <v>HIGH (19-36)</v>
      </c>
      <c r="G3674">
        <f>INT((D3674-1)/6)+1</f>
        <v>6</v>
      </c>
      <c r="H3674">
        <f>MOD(D3674-1,6)+1</f>
        <v>1</v>
      </c>
      <c r="I3674">
        <f>37-D3674</f>
        <v>6</v>
      </c>
      <c r="J3674">
        <f>ABS(D3674-D3675)</f>
        <v>1</v>
      </c>
    </row>
    <row r="3675">
      <c r="A3675">
        <v>23896</v>
      </c>
      <c r="B3675" t="str">
        <v>2023-12-04</v>
      </c>
      <c r="C3675" t="str">
        <v>Afternoon</v>
      </c>
      <c r="D3675">
        <v>32</v>
      </c>
      <c r="E3675" t="str">
        <f>IF(MOD(D3675,2)=0,"EVEN","ODD")</f>
        <v>EVEN</v>
      </c>
      <c r="F3675" t="str">
        <f>IF(D3675&lt;=18,"LOW (1-18)","HIGH (19-36)")</f>
        <v>HIGH (19-36)</v>
      </c>
      <c r="G3675">
        <f>INT((D3675-1)/6)+1</f>
        <v>6</v>
      </c>
      <c r="H3675">
        <f>MOD(D3675-1,6)+1</f>
        <v>2</v>
      </c>
      <c r="I3675">
        <f>37-D3675</f>
        <v>5</v>
      </c>
      <c r="J3675">
        <f>ABS(D3675-D3676)</f>
        <v>21</v>
      </c>
    </row>
    <row r="3676">
      <c r="A3676">
        <v>23895</v>
      </c>
      <c r="B3676" t="str">
        <v>2023-12-04</v>
      </c>
      <c r="C3676" t="str">
        <v>Midday</v>
      </c>
      <c r="D3676">
        <v>11</v>
      </c>
      <c r="E3676" t="str">
        <f>IF(MOD(D3676,2)=0,"EVEN","ODD")</f>
        <v>ODD</v>
      </c>
      <c r="F3676" t="str">
        <f>IF(D3676&lt;=18,"LOW (1-18)","HIGH (19-36)")</f>
        <v>LOW (1-18)</v>
      </c>
      <c r="G3676">
        <f>INT((D3676-1)/6)+1</f>
        <v>2</v>
      </c>
      <c r="H3676">
        <f>MOD(D3676-1,6)+1</f>
        <v>5</v>
      </c>
      <c r="I3676">
        <f>37-D3676</f>
        <v>26</v>
      </c>
      <c r="J3676">
        <f>ABS(D3676-D3677)</f>
        <v>7</v>
      </c>
    </row>
    <row r="3677">
      <c r="A3677">
        <v>23894</v>
      </c>
      <c r="B3677" t="str">
        <v>2023-12-04</v>
      </c>
      <c r="C3677" t="str">
        <v>Morning</v>
      </c>
      <c r="D3677">
        <v>18</v>
      </c>
      <c r="E3677" t="str">
        <f>IF(MOD(D3677,2)=0,"EVEN","ODD")</f>
        <v>EVEN</v>
      </c>
      <c r="F3677" t="str">
        <f>IF(D3677&lt;=18,"LOW (1-18)","HIGH (19-36)")</f>
        <v>LOW (1-18)</v>
      </c>
      <c r="G3677">
        <f>INT((D3677-1)/6)+1</f>
        <v>3</v>
      </c>
      <c r="H3677">
        <f>MOD(D3677-1,6)+1</f>
        <v>6</v>
      </c>
      <c r="I3677">
        <f>37-D3677</f>
        <v>19</v>
      </c>
      <c r="J3677">
        <f>ABS(D3677-D3678)</f>
        <v>16</v>
      </c>
    </row>
    <row r="3678">
      <c r="A3678">
        <v>23893</v>
      </c>
      <c r="B3678" t="str">
        <v>2023-12-02</v>
      </c>
      <c r="C3678" t="str">
        <v>Evening</v>
      </c>
      <c r="D3678">
        <v>2</v>
      </c>
      <c r="E3678" t="str">
        <f>IF(MOD(D3678,2)=0,"EVEN","ODD")</f>
        <v>EVEN</v>
      </c>
      <c r="F3678" t="str">
        <f>IF(D3678&lt;=18,"LOW (1-18)","HIGH (19-36)")</f>
        <v>LOW (1-18)</v>
      </c>
      <c r="G3678">
        <f>INT((D3678-1)/6)+1</f>
        <v>1</v>
      </c>
      <c r="H3678">
        <f>MOD(D3678-1,6)+1</f>
        <v>2</v>
      </c>
      <c r="I3678">
        <f>37-D3678</f>
        <v>35</v>
      </c>
      <c r="J3678">
        <f>ABS(D3678-D3679)</f>
        <v>34</v>
      </c>
    </row>
    <row r="3679">
      <c r="A3679">
        <v>23892</v>
      </c>
      <c r="B3679" t="str">
        <v>2023-12-02</v>
      </c>
      <c r="C3679" t="str">
        <v>Afternoon</v>
      </c>
      <c r="D3679">
        <v>36</v>
      </c>
      <c r="E3679" t="str">
        <f>IF(MOD(D3679,2)=0,"EVEN","ODD")</f>
        <v>EVEN</v>
      </c>
      <c r="F3679" t="str">
        <f>IF(D3679&lt;=18,"LOW (1-18)","HIGH (19-36)")</f>
        <v>HIGH (19-36)</v>
      </c>
      <c r="G3679">
        <f>INT((D3679-1)/6)+1</f>
        <v>6</v>
      </c>
      <c r="H3679">
        <f>MOD(D3679-1,6)+1</f>
        <v>6</v>
      </c>
      <c r="I3679">
        <f>37-D3679</f>
        <v>1</v>
      </c>
      <c r="J3679">
        <f>ABS(D3679-D3680)</f>
        <v>20</v>
      </c>
    </row>
    <row r="3680">
      <c r="A3680">
        <v>23891</v>
      </c>
      <c r="B3680" t="str">
        <v>2023-12-02</v>
      </c>
      <c r="C3680" t="str">
        <v>Midday</v>
      </c>
      <c r="D3680">
        <v>16</v>
      </c>
      <c r="E3680" t="str">
        <f>IF(MOD(D3680,2)=0,"EVEN","ODD")</f>
        <v>EVEN</v>
      </c>
      <c r="F3680" t="str">
        <f>IF(D3680&lt;=18,"LOW (1-18)","HIGH (19-36)")</f>
        <v>LOW (1-18)</v>
      </c>
      <c r="G3680">
        <f>INT((D3680-1)/6)+1</f>
        <v>3</v>
      </c>
      <c r="H3680">
        <f>MOD(D3680-1,6)+1</f>
        <v>4</v>
      </c>
      <c r="I3680">
        <f>37-D3680</f>
        <v>21</v>
      </c>
      <c r="J3680">
        <f>ABS(D3680-D3681)</f>
        <v>2</v>
      </c>
    </row>
    <row r="3681">
      <c r="A3681">
        <v>23890</v>
      </c>
      <c r="B3681" t="str">
        <v>2023-12-02</v>
      </c>
      <c r="C3681" t="str">
        <v>Morning</v>
      </c>
      <c r="D3681">
        <v>14</v>
      </c>
      <c r="E3681" t="str">
        <f>IF(MOD(D3681,2)=0,"EVEN","ODD")</f>
        <v>EVEN</v>
      </c>
      <c r="F3681" t="str">
        <f>IF(D3681&lt;=18,"LOW (1-18)","HIGH (19-36)")</f>
        <v>LOW (1-18)</v>
      </c>
      <c r="G3681">
        <f>INT((D3681-1)/6)+1</f>
        <v>3</v>
      </c>
      <c r="H3681">
        <f>MOD(D3681-1,6)+1</f>
        <v>2</v>
      </c>
      <c r="I3681">
        <f>37-D3681</f>
        <v>23</v>
      </c>
      <c r="J3681">
        <f>ABS(D3681-D3682)</f>
        <v>10</v>
      </c>
    </row>
    <row r="3682">
      <c r="A3682">
        <v>23889</v>
      </c>
      <c r="B3682" t="str">
        <v>2023-12-01</v>
      </c>
      <c r="C3682" t="str">
        <v>Evening</v>
      </c>
      <c r="D3682">
        <v>24</v>
      </c>
      <c r="E3682" t="str">
        <f>IF(MOD(D3682,2)=0,"EVEN","ODD")</f>
        <v>EVEN</v>
      </c>
      <c r="F3682" t="str">
        <f>IF(D3682&lt;=18,"LOW (1-18)","HIGH (19-36)")</f>
        <v>HIGH (19-36)</v>
      </c>
      <c r="G3682">
        <f>INT((D3682-1)/6)+1</f>
        <v>4</v>
      </c>
      <c r="H3682">
        <f>MOD(D3682-1,6)+1</f>
        <v>6</v>
      </c>
      <c r="I3682">
        <f>37-D3682</f>
        <v>13</v>
      </c>
      <c r="J3682">
        <f>ABS(D3682-D3683)</f>
        <v>9</v>
      </c>
    </row>
    <row r="3683">
      <c r="A3683">
        <v>23888</v>
      </c>
      <c r="B3683" t="str">
        <v>2023-12-01</v>
      </c>
      <c r="C3683" t="str">
        <v>Afternoon</v>
      </c>
      <c r="D3683">
        <v>15</v>
      </c>
      <c r="E3683" t="str">
        <f>IF(MOD(D3683,2)=0,"EVEN","ODD")</f>
        <v>ODD</v>
      </c>
      <c r="F3683" t="str">
        <f>IF(D3683&lt;=18,"LOW (1-18)","HIGH (19-36)")</f>
        <v>LOW (1-18)</v>
      </c>
      <c r="G3683">
        <f>INT((D3683-1)/6)+1</f>
        <v>3</v>
      </c>
      <c r="H3683">
        <f>MOD(D3683-1,6)+1</f>
        <v>3</v>
      </c>
      <c r="I3683">
        <f>37-D3683</f>
        <v>22</v>
      </c>
      <c r="J3683">
        <f>ABS(D3683-D3684)</f>
        <v>11</v>
      </c>
    </row>
    <row r="3684">
      <c r="A3684">
        <v>23887</v>
      </c>
      <c r="B3684" t="str">
        <v>2023-12-01</v>
      </c>
      <c r="C3684" t="str">
        <v>Midday</v>
      </c>
      <c r="D3684">
        <v>26</v>
      </c>
      <c r="E3684" t="str">
        <f>IF(MOD(D3684,2)=0,"EVEN","ODD")</f>
        <v>EVEN</v>
      </c>
      <c r="F3684" t="str">
        <f>IF(D3684&lt;=18,"LOW (1-18)","HIGH (19-36)")</f>
        <v>HIGH (19-36)</v>
      </c>
      <c r="G3684">
        <f>INT((D3684-1)/6)+1</f>
        <v>5</v>
      </c>
      <c r="H3684">
        <f>MOD(D3684-1,6)+1</f>
        <v>2</v>
      </c>
      <c r="I3684">
        <f>37-D3684</f>
        <v>11</v>
      </c>
      <c r="J3684">
        <f>ABS(D3684-D3685)</f>
        <v>4</v>
      </c>
    </row>
    <row r="3685">
      <c r="A3685">
        <v>23886</v>
      </c>
      <c r="B3685" t="str">
        <v>2023-12-01</v>
      </c>
      <c r="C3685" t="str">
        <v>Morning</v>
      </c>
      <c r="D3685">
        <v>22</v>
      </c>
      <c r="E3685" t="str">
        <f>IF(MOD(D3685,2)=0,"EVEN","ODD")</f>
        <v>EVEN</v>
      </c>
      <c r="F3685" t="str">
        <f>IF(D3685&lt;=18,"LOW (1-18)","HIGH (19-36)")</f>
        <v>HIGH (19-36)</v>
      </c>
      <c r="G3685">
        <f>INT((D3685-1)/6)+1</f>
        <v>4</v>
      </c>
      <c r="H3685">
        <f>MOD(D3685-1,6)+1</f>
        <v>4</v>
      </c>
      <c r="I3685">
        <f>37-D3685</f>
        <v>15</v>
      </c>
      <c r="J3685">
        <f>ABS(D3685-D3686)</f>
        <v>3</v>
      </c>
    </row>
    <row r="3686">
      <c r="A3686">
        <v>23885</v>
      </c>
      <c r="B3686" t="str">
        <v>2023-11-30</v>
      </c>
      <c r="C3686" t="str">
        <v>Evening</v>
      </c>
      <c r="D3686">
        <v>25</v>
      </c>
      <c r="E3686" t="str">
        <f>IF(MOD(D3686,2)=0,"EVEN","ODD")</f>
        <v>ODD</v>
      </c>
      <c r="F3686" t="str">
        <f>IF(D3686&lt;=18,"LOW (1-18)","HIGH (19-36)")</f>
        <v>HIGH (19-36)</v>
      </c>
      <c r="G3686">
        <f>INT((D3686-1)/6)+1</f>
        <v>5</v>
      </c>
      <c r="H3686">
        <f>MOD(D3686-1,6)+1</f>
        <v>1</v>
      </c>
      <c r="I3686">
        <f>37-D3686</f>
        <v>12</v>
      </c>
      <c r="J3686">
        <f>ABS(D3686-D3687)</f>
        <v>6</v>
      </c>
    </row>
    <row r="3687">
      <c r="A3687">
        <v>23884</v>
      </c>
      <c r="B3687" t="str">
        <v>2023-11-30</v>
      </c>
      <c r="C3687" t="str">
        <v>Afternoon</v>
      </c>
      <c r="D3687">
        <v>19</v>
      </c>
      <c r="E3687" t="str">
        <f>IF(MOD(D3687,2)=0,"EVEN","ODD")</f>
        <v>ODD</v>
      </c>
      <c r="F3687" t="str">
        <f>IF(D3687&lt;=18,"LOW (1-18)","HIGH (19-36)")</f>
        <v>HIGH (19-36)</v>
      </c>
      <c r="G3687">
        <f>INT((D3687-1)/6)+1</f>
        <v>4</v>
      </c>
      <c r="H3687">
        <f>MOD(D3687-1,6)+1</f>
        <v>1</v>
      </c>
      <c r="I3687">
        <f>37-D3687</f>
        <v>18</v>
      </c>
      <c r="J3687">
        <f>ABS(D3687-D3688)</f>
        <v>4</v>
      </c>
    </row>
    <row r="3688">
      <c r="A3688">
        <v>23883</v>
      </c>
      <c r="B3688" t="str">
        <v>2023-11-30</v>
      </c>
      <c r="C3688" t="str">
        <v>Midday</v>
      </c>
      <c r="D3688">
        <v>15</v>
      </c>
      <c r="E3688" t="str">
        <f>IF(MOD(D3688,2)=0,"EVEN","ODD")</f>
        <v>ODD</v>
      </c>
      <c r="F3688" t="str">
        <f>IF(D3688&lt;=18,"LOW (1-18)","HIGH (19-36)")</f>
        <v>LOW (1-18)</v>
      </c>
      <c r="G3688">
        <f>INT((D3688-1)/6)+1</f>
        <v>3</v>
      </c>
      <c r="H3688">
        <f>MOD(D3688-1,6)+1</f>
        <v>3</v>
      </c>
      <c r="I3688">
        <f>37-D3688</f>
        <v>22</v>
      </c>
      <c r="J3688">
        <f>ABS(D3688-D3689)</f>
        <v>9</v>
      </c>
    </row>
    <row r="3689">
      <c r="A3689">
        <v>23882</v>
      </c>
      <c r="B3689" t="str">
        <v>2023-11-30</v>
      </c>
      <c r="C3689" t="str">
        <v>Morning</v>
      </c>
      <c r="D3689">
        <v>24</v>
      </c>
      <c r="E3689" t="str">
        <f>IF(MOD(D3689,2)=0,"EVEN","ODD")</f>
        <v>EVEN</v>
      </c>
      <c r="F3689" t="str">
        <f>IF(D3689&lt;=18,"LOW (1-18)","HIGH (19-36)")</f>
        <v>HIGH (19-36)</v>
      </c>
      <c r="G3689">
        <f>INT((D3689-1)/6)+1</f>
        <v>4</v>
      </c>
      <c r="H3689">
        <f>MOD(D3689-1,6)+1</f>
        <v>6</v>
      </c>
      <c r="I3689">
        <f>37-D3689</f>
        <v>13</v>
      </c>
      <c r="J3689">
        <f>ABS(D3689-D3690)</f>
        <v>8</v>
      </c>
    </row>
    <row r="3690">
      <c r="A3690">
        <v>23881</v>
      </c>
      <c r="B3690" t="str">
        <v>2023-11-29</v>
      </c>
      <c r="C3690" t="str">
        <v>Evening</v>
      </c>
      <c r="D3690">
        <v>32</v>
      </c>
      <c r="E3690" t="str">
        <f>IF(MOD(D3690,2)=0,"EVEN","ODD")</f>
        <v>EVEN</v>
      </c>
      <c r="F3690" t="str">
        <f>IF(D3690&lt;=18,"LOW (1-18)","HIGH (19-36)")</f>
        <v>HIGH (19-36)</v>
      </c>
      <c r="G3690">
        <f>INT((D3690-1)/6)+1</f>
        <v>6</v>
      </c>
      <c r="H3690">
        <f>MOD(D3690-1,6)+1</f>
        <v>2</v>
      </c>
      <c r="I3690">
        <f>37-D3690</f>
        <v>5</v>
      </c>
      <c r="J3690">
        <f>ABS(D3690-D3691)</f>
        <v>18</v>
      </c>
    </row>
    <row r="3691">
      <c r="A3691">
        <v>23880</v>
      </c>
      <c r="B3691" t="str">
        <v>2023-11-29</v>
      </c>
      <c r="C3691" t="str">
        <v>Afternoon</v>
      </c>
      <c r="D3691">
        <v>14</v>
      </c>
      <c r="E3691" t="str">
        <f>IF(MOD(D3691,2)=0,"EVEN","ODD")</f>
        <v>EVEN</v>
      </c>
      <c r="F3691" t="str">
        <f>IF(D3691&lt;=18,"LOW (1-18)","HIGH (19-36)")</f>
        <v>LOW (1-18)</v>
      </c>
      <c r="G3691">
        <f>INT((D3691-1)/6)+1</f>
        <v>3</v>
      </c>
      <c r="H3691">
        <f>MOD(D3691-1,6)+1</f>
        <v>2</v>
      </c>
      <c r="I3691">
        <f>37-D3691</f>
        <v>23</v>
      </c>
      <c r="J3691">
        <f>ABS(D3691-D3692)</f>
        <v>7</v>
      </c>
    </row>
    <row r="3692">
      <c r="A3692">
        <v>23879</v>
      </c>
      <c r="B3692" t="str">
        <v>2023-11-29</v>
      </c>
      <c r="C3692" t="str">
        <v>Midday</v>
      </c>
      <c r="D3692">
        <v>21</v>
      </c>
      <c r="E3692" t="str">
        <f>IF(MOD(D3692,2)=0,"EVEN","ODD")</f>
        <v>ODD</v>
      </c>
      <c r="F3692" t="str">
        <f>IF(D3692&lt;=18,"LOW (1-18)","HIGH (19-36)")</f>
        <v>HIGH (19-36)</v>
      </c>
      <c r="G3692">
        <f>INT((D3692-1)/6)+1</f>
        <v>4</v>
      </c>
      <c r="H3692">
        <f>MOD(D3692-1,6)+1</f>
        <v>3</v>
      </c>
      <c r="I3692">
        <f>37-D3692</f>
        <v>16</v>
      </c>
      <c r="J3692">
        <f>ABS(D3692-D3693)</f>
        <v>19</v>
      </c>
    </row>
    <row r="3693">
      <c r="A3693">
        <v>23878</v>
      </c>
      <c r="B3693" t="str">
        <v>2023-11-29</v>
      </c>
      <c r="C3693" t="str">
        <v>Morning</v>
      </c>
      <c r="D3693">
        <v>2</v>
      </c>
      <c r="E3693" t="str">
        <f>IF(MOD(D3693,2)=0,"EVEN","ODD")</f>
        <v>EVEN</v>
      </c>
      <c r="F3693" t="str">
        <f>IF(D3693&lt;=18,"LOW (1-18)","HIGH (19-36)")</f>
        <v>LOW (1-18)</v>
      </c>
      <c r="G3693">
        <f>INT((D3693-1)/6)+1</f>
        <v>1</v>
      </c>
      <c r="H3693">
        <f>MOD(D3693-1,6)+1</f>
        <v>2</v>
      </c>
      <c r="I3693">
        <f>37-D3693</f>
        <v>35</v>
      </c>
      <c r="J3693">
        <f>ABS(D3693-D3694)</f>
        <v>31</v>
      </c>
    </row>
    <row r="3694">
      <c r="A3694">
        <v>23877</v>
      </c>
      <c r="B3694" t="str">
        <v>2023-11-28</v>
      </c>
      <c r="C3694" t="str">
        <v>Evening</v>
      </c>
      <c r="D3694">
        <v>33</v>
      </c>
      <c r="E3694" t="str">
        <f>IF(MOD(D3694,2)=0,"EVEN","ODD")</f>
        <v>ODD</v>
      </c>
      <c r="F3694" t="str">
        <f>IF(D3694&lt;=18,"LOW (1-18)","HIGH (19-36)")</f>
        <v>HIGH (19-36)</v>
      </c>
      <c r="G3694">
        <f>INT((D3694-1)/6)+1</f>
        <v>6</v>
      </c>
      <c r="H3694">
        <f>MOD(D3694-1,6)+1</f>
        <v>3</v>
      </c>
      <c r="I3694">
        <f>37-D3694</f>
        <v>4</v>
      </c>
      <c r="J3694">
        <f>ABS(D3694-D3695)</f>
        <v>1</v>
      </c>
    </row>
    <row r="3695">
      <c r="A3695">
        <v>23876</v>
      </c>
      <c r="B3695" t="str">
        <v>2023-11-28</v>
      </c>
      <c r="C3695" t="str">
        <v>Afternoon</v>
      </c>
      <c r="D3695">
        <v>32</v>
      </c>
      <c r="E3695" t="str">
        <f>IF(MOD(D3695,2)=0,"EVEN","ODD")</f>
        <v>EVEN</v>
      </c>
      <c r="F3695" t="str">
        <f>IF(D3695&lt;=18,"LOW (1-18)","HIGH (19-36)")</f>
        <v>HIGH (19-36)</v>
      </c>
      <c r="G3695">
        <f>INT((D3695-1)/6)+1</f>
        <v>6</v>
      </c>
      <c r="H3695">
        <f>MOD(D3695-1,6)+1</f>
        <v>2</v>
      </c>
      <c r="I3695">
        <f>37-D3695</f>
        <v>5</v>
      </c>
      <c r="J3695">
        <f>ABS(D3695-D3696)</f>
        <v>22</v>
      </c>
    </row>
    <row r="3696">
      <c r="A3696">
        <v>23875</v>
      </c>
      <c r="B3696" t="str">
        <v>2023-11-28</v>
      </c>
      <c r="C3696" t="str">
        <v>Midday</v>
      </c>
      <c r="D3696">
        <v>10</v>
      </c>
      <c r="E3696" t="str">
        <f>IF(MOD(D3696,2)=0,"EVEN","ODD")</f>
        <v>EVEN</v>
      </c>
      <c r="F3696" t="str">
        <f>IF(D3696&lt;=18,"LOW (1-18)","HIGH (19-36)")</f>
        <v>LOW (1-18)</v>
      </c>
      <c r="G3696">
        <f>INT((D3696-1)/6)+1</f>
        <v>2</v>
      </c>
      <c r="H3696">
        <f>MOD(D3696-1,6)+1</f>
        <v>4</v>
      </c>
      <c r="I3696">
        <f>37-D3696</f>
        <v>27</v>
      </c>
      <c r="J3696">
        <f>ABS(D3696-D3697)</f>
        <v>4</v>
      </c>
    </row>
    <row r="3697">
      <c r="A3697">
        <v>23874</v>
      </c>
      <c r="B3697" t="str">
        <v>2023-11-28</v>
      </c>
      <c r="C3697" t="str">
        <v>Morning</v>
      </c>
      <c r="D3697">
        <v>6</v>
      </c>
      <c r="E3697" t="str">
        <f>IF(MOD(D3697,2)=0,"EVEN","ODD")</f>
        <v>EVEN</v>
      </c>
      <c r="F3697" t="str">
        <f>IF(D3697&lt;=18,"LOW (1-18)","HIGH (19-36)")</f>
        <v>LOW (1-18)</v>
      </c>
      <c r="G3697">
        <f>INT((D3697-1)/6)+1</f>
        <v>1</v>
      </c>
      <c r="H3697">
        <f>MOD(D3697-1,6)+1</f>
        <v>6</v>
      </c>
      <c r="I3697">
        <f>37-D3697</f>
        <v>31</v>
      </c>
      <c r="J3697">
        <f>ABS(D3697-D3698)</f>
        <v>14</v>
      </c>
    </row>
    <row r="3698">
      <c r="A3698">
        <v>23873</v>
      </c>
      <c r="B3698" t="str">
        <v>2023-11-27</v>
      </c>
      <c r="C3698" t="str">
        <v>Evening</v>
      </c>
      <c r="D3698">
        <v>20</v>
      </c>
      <c r="E3698" t="str">
        <f>IF(MOD(D3698,2)=0,"EVEN","ODD")</f>
        <v>EVEN</v>
      </c>
      <c r="F3698" t="str">
        <f>IF(D3698&lt;=18,"LOW (1-18)","HIGH (19-36)")</f>
        <v>HIGH (19-36)</v>
      </c>
      <c r="G3698">
        <f>INT((D3698-1)/6)+1</f>
        <v>4</v>
      </c>
      <c r="H3698">
        <f>MOD(D3698-1,6)+1</f>
        <v>2</v>
      </c>
      <c r="I3698">
        <f>37-D3698</f>
        <v>17</v>
      </c>
      <c r="J3698">
        <f>ABS(D3698-D3699)</f>
        <v>13</v>
      </c>
    </row>
    <row r="3699">
      <c r="A3699">
        <v>23872</v>
      </c>
      <c r="B3699" t="str">
        <v>2023-11-27</v>
      </c>
      <c r="C3699" t="str">
        <v>Afternoon</v>
      </c>
      <c r="D3699">
        <v>33</v>
      </c>
      <c r="E3699" t="str">
        <f>IF(MOD(D3699,2)=0,"EVEN","ODD")</f>
        <v>ODD</v>
      </c>
      <c r="F3699" t="str">
        <f>IF(D3699&lt;=18,"LOW (1-18)","HIGH (19-36)")</f>
        <v>HIGH (19-36)</v>
      </c>
      <c r="G3699">
        <f>INT((D3699-1)/6)+1</f>
        <v>6</v>
      </c>
      <c r="H3699">
        <f>MOD(D3699-1,6)+1</f>
        <v>3</v>
      </c>
      <c r="I3699">
        <f>37-D3699</f>
        <v>4</v>
      </c>
      <c r="J3699">
        <f>ABS(D3699-D3700)</f>
        <v>8</v>
      </c>
    </row>
    <row r="3700">
      <c r="A3700">
        <v>23871</v>
      </c>
      <c r="B3700" t="str">
        <v>2023-11-27</v>
      </c>
      <c r="C3700" t="str">
        <v>Midday</v>
      </c>
      <c r="D3700">
        <v>25</v>
      </c>
      <c r="E3700" t="str">
        <f>IF(MOD(D3700,2)=0,"EVEN","ODD")</f>
        <v>ODD</v>
      </c>
      <c r="F3700" t="str">
        <f>IF(D3700&lt;=18,"LOW (1-18)","HIGH (19-36)")</f>
        <v>HIGH (19-36)</v>
      </c>
      <c r="G3700">
        <f>INT((D3700-1)/6)+1</f>
        <v>5</v>
      </c>
      <c r="H3700">
        <f>MOD(D3700-1,6)+1</f>
        <v>1</v>
      </c>
      <c r="I3700">
        <f>37-D3700</f>
        <v>12</v>
      </c>
      <c r="J3700">
        <f>ABS(D3700-D3701)</f>
        <v>7</v>
      </c>
    </row>
    <row r="3701">
      <c r="A3701">
        <v>23870</v>
      </c>
      <c r="B3701" t="str">
        <v>2023-11-27</v>
      </c>
      <c r="C3701" t="str">
        <v>Morning</v>
      </c>
      <c r="D3701">
        <v>32</v>
      </c>
      <c r="E3701" t="str">
        <f>IF(MOD(D3701,2)=0,"EVEN","ODD")</f>
        <v>EVEN</v>
      </c>
      <c r="F3701" t="str">
        <f>IF(D3701&lt;=18,"LOW (1-18)","HIGH (19-36)")</f>
        <v>HIGH (19-36)</v>
      </c>
      <c r="G3701">
        <f>INT((D3701-1)/6)+1</f>
        <v>6</v>
      </c>
      <c r="H3701">
        <f>MOD(D3701-1,6)+1</f>
        <v>2</v>
      </c>
      <c r="I3701">
        <f>37-D3701</f>
        <v>5</v>
      </c>
      <c r="J3701">
        <f>ABS(D3701-D3702)</f>
        <v>29</v>
      </c>
    </row>
    <row r="3702">
      <c r="A3702">
        <v>23869</v>
      </c>
      <c r="B3702" t="str">
        <v>2023-11-25</v>
      </c>
      <c r="C3702" t="str">
        <v>Evening</v>
      </c>
      <c r="D3702">
        <v>3</v>
      </c>
      <c r="E3702" t="str">
        <f>IF(MOD(D3702,2)=0,"EVEN","ODD")</f>
        <v>ODD</v>
      </c>
      <c r="F3702" t="str">
        <f>IF(D3702&lt;=18,"LOW (1-18)","HIGH (19-36)")</f>
        <v>LOW (1-18)</v>
      </c>
      <c r="G3702">
        <f>INT((D3702-1)/6)+1</f>
        <v>1</v>
      </c>
      <c r="H3702">
        <f>MOD(D3702-1,6)+1</f>
        <v>3</v>
      </c>
      <c r="I3702">
        <f>37-D3702</f>
        <v>34</v>
      </c>
      <c r="J3702">
        <f>ABS(D3702-D3703)</f>
        <v>17</v>
      </c>
    </row>
    <row r="3703">
      <c r="A3703">
        <v>23868</v>
      </c>
      <c r="B3703" t="str">
        <v>2023-11-25</v>
      </c>
      <c r="C3703" t="str">
        <v>Afternoon</v>
      </c>
      <c r="D3703">
        <v>20</v>
      </c>
      <c r="E3703" t="str">
        <f>IF(MOD(D3703,2)=0,"EVEN","ODD")</f>
        <v>EVEN</v>
      </c>
      <c r="F3703" t="str">
        <f>IF(D3703&lt;=18,"LOW (1-18)","HIGH (19-36)")</f>
        <v>HIGH (19-36)</v>
      </c>
      <c r="G3703">
        <f>INT((D3703-1)/6)+1</f>
        <v>4</v>
      </c>
      <c r="H3703">
        <f>MOD(D3703-1,6)+1</f>
        <v>2</v>
      </c>
      <c r="I3703">
        <f>37-D3703</f>
        <v>17</v>
      </c>
      <c r="J3703">
        <f>ABS(D3703-D3704)</f>
        <v>14</v>
      </c>
    </row>
    <row r="3704">
      <c r="A3704">
        <v>23867</v>
      </c>
      <c r="B3704" t="str">
        <v>2023-11-25</v>
      </c>
      <c r="C3704" t="str">
        <v>Midday</v>
      </c>
      <c r="D3704">
        <v>34</v>
      </c>
      <c r="E3704" t="str">
        <f>IF(MOD(D3704,2)=0,"EVEN","ODD")</f>
        <v>EVEN</v>
      </c>
      <c r="F3704" t="str">
        <f>IF(D3704&lt;=18,"LOW (1-18)","HIGH (19-36)")</f>
        <v>HIGH (19-36)</v>
      </c>
      <c r="G3704">
        <f>INT((D3704-1)/6)+1</f>
        <v>6</v>
      </c>
      <c r="H3704">
        <f>MOD(D3704-1,6)+1</f>
        <v>4</v>
      </c>
      <c r="I3704">
        <f>37-D3704</f>
        <v>3</v>
      </c>
      <c r="J3704">
        <f>ABS(D3704-D3705)</f>
        <v>13</v>
      </c>
    </row>
    <row r="3705">
      <c r="A3705">
        <v>23866</v>
      </c>
      <c r="B3705" t="str">
        <v>2023-11-25</v>
      </c>
      <c r="C3705" t="str">
        <v>Morning</v>
      </c>
      <c r="D3705">
        <v>21</v>
      </c>
      <c r="E3705" t="str">
        <f>IF(MOD(D3705,2)=0,"EVEN","ODD")</f>
        <v>ODD</v>
      </c>
      <c r="F3705" t="str">
        <f>IF(D3705&lt;=18,"LOW (1-18)","HIGH (19-36)")</f>
        <v>HIGH (19-36)</v>
      </c>
      <c r="G3705">
        <f>INT((D3705-1)/6)+1</f>
        <v>4</v>
      </c>
      <c r="H3705">
        <f>MOD(D3705-1,6)+1</f>
        <v>3</v>
      </c>
      <c r="I3705">
        <f>37-D3705</f>
        <v>16</v>
      </c>
      <c r="J3705">
        <f>ABS(D3705-D3706)</f>
        <v>5</v>
      </c>
    </row>
    <row r="3706">
      <c r="A3706">
        <v>23865</v>
      </c>
      <c r="B3706" t="str">
        <v>2023-11-24</v>
      </c>
      <c r="C3706" t="str">
        <v>Evening</v>
      </c>
      <c r="D3706">
        <v>26</v>
      </c>
      <c r="E3706" t="str">
        <f>IF(MOD(D3706,2)=0,"EVEN","ODD")</f>
        <v>EVEN</v>
      </c>
      <c r="F3706" t="str">
        <f>IF(D3706&lt;=18,"LOW (1-18)","HIGH (19-36)")</f>
        <v>HIGH (19-36)</v>
      </c>
      <c r="G3706">
        <f>INT((D3706-1)/6)+1</f>
        <v>5</v>
      </c>
      <c r="H3706">
        <f>MOD(D3706-1,6)+1</f>
        <v>2</v>
      </c>
      <c r="I3706">
        <f>37-D3706</f>
        <v>11</v>
      </c>
      <c r="J3706">
        <f>ABS(D3706-D3707)</f>
        <v>8</v>
      </c>
    </row>
    <row r="3707">
      <c r="A3707">
        <v>23864</v>
      </c>
      <c r="B3707" t="str">
        <v>2023-11-24</v>
      </c>
      <c r="C3707" t="str">
        <v>Afternoon</v>
      </c>
      <c r="D3707">
        <v>18</v>
      </c>
      <c r="E3707" t="str">
        <f>IF(MOD(D3707,2)=0,"EVEN","ODD")</f>
        <v>EVEN</v>
      </c>
      <c r="F3707" t="str">
        <f>IF(D3707&lt;=18,"LOW (1-18)","HIGH (19-36)")</f>
        <v>LOW (1-18)</v>
      </c>
      <c r="G3707">
        <f>INT((D3707-1)/6)+1</f>
        <v>3</v>
      </c>
      <c r="H3707">
        <f>MOD(D3707-1,6)+1</f>
        <v>6</v>
      </c>
      <c r="I3707">
        <f>37-D3707</f>
        <v>19</v>
      </c>
      <c r="J3707">
        <f>ABS(D3707-D3708)</f>
        <v>6</v>
      </c>
    </row>
    <row r="3708">
      <c r="A3708">
        <v>23863</v>
      </c>
      <c r="B3708" t="str">
        <v>2023-11-24</v>
      </c>
      <c r="C3708" t="str">
        <v>Midday</v>
      </c>
      <c r="D3708">
        <v>24</v>
      </c>
      <c r="E3708" t="str">
        <f>IF(MOD(D3708,2)=0,"EVEN","ODD")</f>
        <v>EVEN</v>
      </c>
      <c r="F3708" t="str">
        <f>IF(D3708&lt;=18,"LOW (1-18)","HIGH (19-36)")</f>
        <v>HIGH (19-36)</v>
      </c>
      <c r="G3708">
        <f>INT((D3708-1)/6)+1</f>
        <v>4</v>
      </c>
      <c r="H3708">
        <f>MOD(D3708-1,6)+1</f>
        <v>6</v>
      </c>
      <c r="I3708">
        <f>37-D3708</f>
        <v>13</v>
      </c>
      <c r="J3708">
        <f>ABS(D3708-D3709)</f>
        <v>3</v>
      </c>
    </row>
    <row r="3709">
      <c r="A3709">
        <v>23862</v>
      </c>
      <c r="B3709" t="str">
        <v>2023-11-24</v>
      </c>
      <c r="C3709" t="str">
        <v>Morning</v>
      </c>
      <c r="D3709">
        <v>21</v>
      </c>
      <c r="E3709" t="str">
        <f>IF(MOD(D3709,2)=0,"EVEN","ODD")</f>
        <v>ODD</v>
      </c>
      <c r="F3709" t="str">
        <f>IF(D3709&lt;=18,"LOW (1-18)","HIGH (19-36)")</f>
        <v>HIGH (19-36)</v>
      </c>
      <c r="G3709">
        <f>INT((D3709-1)/6)+1</f>
        <v>4</v>
      </c>
      <c r="H3709">
        <f>MOD(D3709-1,6)+1</f>
        <v>3</v>
      </c>
      <c r="I3709">
        <f>37-D3709</f>
        <v>16</v>
      </c>
      <c r="J3709">
        <f>ABS(D3709-D3710)</f>
        <v>1</v>
      </c>
    </row>
    <row r="3710">
      <c r="A3710">
        <v>23861</v>
      </c>
      <c r="B3710" t="str">
        <v>2023-11-23</v>
      </c>
      <c r="C3710" t="str">
        <v>Evening</v>
      </c>
      <c r="D3710">
        <v>22</v>
      </c>
      <c r="E3710" t="str">
        <f>IF(MOD(D3710,2)=0,"EVEN","ODD")</f>
        <v>EVEN</v>
      </c>
      <c r="F3710" t="str">
        <f>IF(D3710&lt;=18,"LOW (1-18)","HIGH (19-36)")</f>
        <v>HIGH (19-36)</v>
      </c>
      <c r="G3710">
        <f>INT((D3710-1)/6)+1</f>
        <v>4</v>
      </c>
      <c r="H3710">
        <f>MOD(D3710-1,6)+1</f>
        <v>4</v>
      </c>
      <c r="I3710">
        <f>37-D3710</f>
        <v>15</v>
      </c>
      <c r="J3710">
        <f>ABS(D3710-D3711)</f>
        <v>1</v>
      </c>
    </row>
    <row r="3711">
      <c r="A3711">
        <v>23860</v>
      </c>
      <c r="B3711" t="str">
        <v>2023-11-23</v>
      </c>
      <c r="C3711" t="str">
        <v>Afternoon</v>
      </c>
      <c r="D3711">
        <v>21</v>
      </c>
      <c r="E3711" t="str">
        <f>IF(MOD(D3711,2)=0,"EVEN","ODD")</f>
        <v>ODD</v>
      </c>
      <c r="F3711" t="str">
        <f>IF(D3711&lt;=18,"LOW (1-18)","HIGH (19-36)")</f>
        <v>HIGH (19-36)</v>
      </c>
      <c r="G3711">
        <f>INT((D3711-1)/6)+1</f>
        <v>4</v>
      </c>
      <c r="H3711">
        <f>MOD(D3711-1,6)+1</f>
        <v>3</v>
      </c>
      <c r="I3711">
        <f>37-D3711</f>
        <v>16</v>
      </c>
      <c r="J3711">
        <f>ABS(D3711-D3712)</f>
        <v>6</v>
      </c>
    </row>
    <row r="3712">
      <c r="A3712">
        <v>23859</v>
      </c>
      <c r="B3712" t="str">
        <v>2023-11-23</v>
      </c>
      <c r="C3712" t="str">
        <v>Midday</v>
      </c>
      <c r="D3712">
        <v>27</v>
      </c>
      <c r="E3712" t="str">
        <f>IF(MOD(D3712,2)=0,"EVEN","ODD")</f>
        <v>ODD</v>
      </c>
      <c r="F3712" t="str">
        <f>IF(D3712&lt;=18,"LOW (1-18)","HIGH (19-36)")</f>
        <v>HIGH (19-36)</v>
      </c>
      <c r="G3712">
        <f>INT((D3712-1)/6)+1</f>
        <v>5</v>
      </c>
      <c r="H3712">
        <f>MOD(D3712-1,6)+1</f>
        <v>3</v>
      </c>
      <c r="I3712">
        <f>37-D3712</f>
        <v>10</v>
      </c>
      <c r="J3712">
        <f>ABS(D3712-D3713)</f>
        <v>6</v>
      </c>
    </row>
    <row r="3713">
      <c r="A3713">
        <v>23858</v>
      </c>
      <c r="B3713" t="str">
        <v>2023-11-23</v>
      </c>
      <c r="C3713" t="str">
        <v>Morning</v>
      </c>
      <c r="D3713">
        <v>33</v>
      </c>
      <c r="E3713" t="str">
        <f>IF(MOD(D3713,2)=0,"EVEN","ODD")</f>
        <v>ODD</v>
      </c>
      <c r="F3713" t="str">
        <f>IF(D3713&lt;=18,"LOW (1-18)","HIGH (19-36)")</f>
        <v>HIGH (19-36)</v>
      </c>
      <c r="G3713">
        <f>INT((D3713-1)/6)+1</f>
        <v>6</v>
      </c>
      <c r="H3713">
        <f>MOD(D3713-1,6)+1</f>
        <v>3</v>
      </c>
      <c r="I3713">
        <f>37-D3713</f>
        <v>4</v>
      </c>
      <c r="J3713">
        <f>ABS(D3713-D3714)</f>
        <v>1</v>
      </c>
    </row>
    <row r="3714">
      <c r="A3714">
        <v>23857</v>
      </c>
      <c r="B3714" t="str">
        <v>2023-11-22</v>
      </c>
      <c r="C3714" t="str">
        <v>Evening</v>
      </c>
      <c r="D3714">
        <v>34</v>
      </c>
      <c r="E3714" t="str">
        <f>IF(MOD(D3714,2)=0,"EVEN","ODD")</f>
        <v>EVEN</v>
      </c>
      <c r="F3714" t="str">
        <f>IF(D3714&lt;=18,"LOW (1-18)","HIGH (19-36)")</f>
        <v>HIGH (19-36)</v>
      </c>
      <c r="G3714">
        <f>INT((D3714-1)/6)+1</f>
        <v>6</v>
      </c>
      <c r="H3714">
        <f>MOD(D3714-1,6)+1</f>
        <v>4</v>
      </c>
      <c r="I3714">
        <f>37-D3714</f>
        <v>3</v>
      </c>
      <c r="J3714">
        <f>ABS(D3714-D3715)</f>
        <v>11</v>
      </c>
    </row>
    <row r="3715">
      <c r="A3715">
        <v>23856</v>
      </c>
      <c r="B3715" t="str">
        <v>2023-11-22</v>
      </c>
      <c r="C3715" t="str">
        <v>Afternoon</v>
      </c>
      <c r="D3715">
        <v>23</v>
      </c>
      <c r="E3715" t="str">
        <f>IF(MOD(D3715,2)=0,"EVEN","ODD")</f>
        <v>ODD</v>
      </c>
      <c r="F3715" t="str">
        <f>IF(D3715&lt;=18,"LOW (1-18)","HIGH (19-36)")</f>
        <v>HIGH (19-36)</v>
      </c>
      <c r="G3715">
        <f>INT((D3715-1)/6)+1</f>
        <v>4</v>
      </c>
      <c r="H3715">
        <f>MOD(D3715-1,6)+1</f>
        <v>5</v>
      </c>
      <c r="I3715">
        <f>37-D3715</f>
        <v>14</v>
      </c>
      <c r="J3715">
        <f>ABS(D3715-D3716)</f>
        <v>7</v>
      </c>
    </row>
    <row r="3716">
      <c r="A3716">
        <v>23855</v>
      </c>
      <c r="B3716" t="str">
        <v>2023-11-22</v>
      </c>
      <c r="C3716" t="str">
        <v>Midday</v>
      </c>
      <c r="D3716">
        <v>30</v>
      </c>
      <c r="E3716" t="str">
        <f>IF(MOD(D3716,2)=0,"EVEN","ODD")</f>
        <v>EVEN</v>
      </c>
      <c r="F3716" t="str">
        <f>IF(D3716&lt;=18,"LOW (1-18)","HIGH (19-36)")</f>
        <v>HIGH (19-36)</v>
      </c>
      <c r="G3716">
        <f>INT((D3716-1)/6)+1</f>
        <v>5</v>
      </c>
      <c r="H3716">
        <f>MOD(D3716-1,6)+1</f>
        <v>6</v>
      </c>
      <c r="I3716">
        <f>37-D3716</f>
        <v>7</v>
      </c>
      <c r="J3716">
        <f>ABS(D3716-D3717)</f>
        <v>14</v>
      </c>
    </row>
    <row r="3717">
      <c r="A3717">
        <v>23854</v>
      </c>
      <c r="B3717" t="str">
        <v>2023-11-22</v>
      </c>
      <c r="C3717" t="str">
        <v>Morning</v>
      </c>
      <c r="D3717">
        <v>16</v>
      </c>
      <c r="E3717" t="str">
        <f>IF(MOD(D3717,2)=0,"EVEN","ODD")</f>
        <v>EVEN</v>
      </c>
      <c r="F3717" t="str">
        <f>IF(D3717&lt;=18,"LOW (1-18)","HIGH (19-36)")</f>
        <v>LOW (1-18)</v>
      </c>
      <c r="G3717">
        <f>INT((D3717-1)/6)+1</f>
        <v>3</v>
      </c>
      <c r="H3717">
        <f>MOD(D3717-1,6)+1</f>
        <v>4</v>
      </c>
      <c r="I3717">
        <f>37-D3717</f>
        <v>21</v>
      </c>
      <c r="J3717">
        <f>ABS(D3717-D3718)</f>
        <v>19</v>
      </c>
    </row>
    <row r="3718">
      <c r="A3718">
        <v>23853</v>
      </c>
      <c r="B3718" t="str">
        <v>2023-11-21</v>
      </c>
      <c r="C3718" t="str">
        <v>Evening</v>
      </c>
      <c r="D3718">
        <v>35</v>
      </c>
      <c r="E3718" t="str">
        <f>IF(MOD(D3718,2)=0,"EVEN","ODD")</f>
        <v>ODD</v>
      </c>
      <c r="F3718" t="str">
        <f>IF(D3718&lt;=18,"LOW (1-18)","HIGH (19-36)")</f>
        <v>HIGH (19-36)</v>
      </c>
      <c r="G3718">
        <f>INT((D3718-1)/6)+1</f>
        <v>6</v>
      </c>
      <c r="H3718">
        <f>MOD(D3718-1,6)+1</f>
        <v>5</v>
      </c>
      <c r="I3718">
        <f>37-D3718</f>
        <v>2</v>
      </c>
      <c r="J3718">
        <f>ABS(D3718-D3719)</f>
        <v>27</v>
      </c>
    </row>
    <row r="3719">
      <c r="A3719">
        <v>23852</v>
      </c>
      <c r="B3719" t="str">
        <v>2023-11-21</v>
      </c>
      <c r="C3719" t="str">
        <v>Afternoon</v>
      </c>
      <c r="D3719">
        <v>8</v>
      </c>
      <c r="E3719" t="str">
        <f>IF(MOD(D3719,2)=0,"EVEN","ODD")</f>
        <v>EVEN</v>
      </c>
      <c r="F3719" t="str">
        <f>IF(D3719&lt;=18,"LOW (1-18)","HIGH (19-36)")</f>
        <v>LOW (1-18)</v>
      </c>
      <c r="G3719">
        <f>INT((D3719-1)/6)+1</f>
        <v>2</v>
      </c>
      <c r="H3719">
        <f>MOD(D3719-1,6)+1</f>
        <v>2</v>
      </c>
      <c r="I3719">
        <f>37-D3719</f>
        <v>29</v>
      </c>
      <c r="J3719">
        <f>ABS(D3719-D3720)</f>
        <v>7</v>
      </c>
    </row>
    <row r="3720">
      <c r="A3720">
        <v>23851</v>
      </c>
      <c r="B3720" t="str">
        <v>2023-11-21</v>
      </c>
      <c r="C3720" t="str">
        <v>Midday</v>
      </c>
      <c r="D3720">
        <v>1</v>
      </c>
      <c r="E3720" t="str">
        <f>IF(MOD(D3720,2)=0,"EVEN","ODD")</f>
        <v>ODD</v>
      </c>
      <c r="F3720" t="str">
        <f>IF(D3720&lt;=18,"LOW (1-18)","HIGH (19-36)")</f>
        <v>LOW (1-18)</v>
      </c>
      <c r="G3720">
        <f>INT((D3720-1)/6)+1</f>
        <v>1</v>
      </c>
      <c r="H3720">
        <f>MOD(D3720-1,6)+1</f>
        <v>1</v>
      </c>
      <c r="I3720">
        <f>37-D3720</f>
        <v>36</v>
      </c>
      <c r="J3720">
        <f>ABS(D3720-D3721)</f>
        <v>32</v>
      </c>
    </row>
    <row r="3721">
      <c r="A3721">
        <v>23850</v>
      </c>
      <c r="B3721" t="str">
        <v>2023-11-21</v>
      </c>
      <c r="C3721" t="str">
        <v>Morning</v>
      </c>
      <c r="D3721">
        <v>33</v>
      </c>
      <c r="E3721" t="str">
        <f>IF(MOD(D3721,2)=0,"EVEN","ODD")</f>
        <v>ODD</v>
      </c>
      <c r="F3721" t="str">
        <f>IF(D3721&lt;=18,"LOW (1-18)","HIGH (19-36)")</f>
        <v>HIGH (19-36)</v>
      </c>
      <c r="G3721">
        <f>INT((D3721-1)/6)+1</f>
        <v>6</v>
      </c>
      <c r="H3721">
        <f>MOD(D3721-1,6)+1</f>
        <v>3</v>
      </c>
      <c r="I3721">
        <f>37-D3721</f>
        <v>4</v>
      </c>
      <c r="J3721">
        <f>ABS(D3721-D3722)</f>
        <v>21</v>
      </c>
    </row>
    <row r="3722">
      <c r="A3722">
        <v>23849</v>
      </c>
      <c r="B3722" t="str">
        <v>2023-11-20</v>
      </c>
      <c r="C3722" t="str">
        <v>Evening</v>
      </c>
      <c r="D3722">
        <v>12</v>
      </c>
      <c r="E3722" t="str">
        <f>IF(MOD(D3722,2)=0,"EVEN","ODD")</f>
        <v>EVEN</v>
      </c>
      <c r="F3722" t="str">
        <f>IF(D3722&lt;=18,"LOW (1-18)","HIGH (19-36)")</f>
        <v>LOW (1-18)</v>
      </c>
      <c r="G3722">
        <f>INT((D3722-1)/6)+1</f>
        <v>2</v>
      </c>
      <c r="H3722">
        <f>MOD(D3722-1,6)+1</f>
        <v>6</v>
      </c>
      <c r="I3722">
        <f>37-D3722</f>
        <v>25</v>
      </c>
      <c r="J3722">
        <f>ABS(D3722-D3723)</f>
        <v>23</v>
      </c>
    </row>
    <row r="3723">
      <c r="A3723">
        <v>23848</v>
      </c>
      <c r="B3723" t="str">
        <v>2023-11-20</v>
      </c>
      <c r="C3723" t="str">
        <v>Afternoon</v>
      </c>
      <c r="D3723">
        <v>35</v>
      </c>
      <c r="E3723" t="str">
        <f>IF(MOD(D3723,2)=0,"EVEN","ODD")</f>
        <v>ODD</v>
      </c>
      <c r="F3723" t="str">
        <f>IF(D3723&lt;=18,"LOW (1-18)","HIGH (19-36)")</f>
        <v>HIGH (19-36)</v>
      </c>
      <c r="G3723">
        <f>INT((D3723-1)/6)+1</f>
        <v>6</v>
      </c>
      <c r="H3723">
        <f>MOD(D3723-1,6)+1</f>
        <v>5</v>
      </c>
      <c r="I3723">
        <f>37-D3723</f>
        <v>2</v>
      </c>
      <c r="J3723">
        <f>ABS(D3723-D3724)</f>
        <v>2</v>
      </c>
    </row>
    <row r="3724">
      <c r="A3724">
        <v>23847</v>
      </c>
      <c r="B3724" t="str">
        <v>2023-11-20</v>
      </c>
      <c r="C3724" t="str">
        <v>Midday</v>
      </c>
      <c r="D3724">
        <v>33</v>
      </c>
      <c r="E3724" t="str">
        <f>IF(MOD(D3724,2)=0,"EVEN","ODD")</f>
        <v>ODD</v>
      </c>
      <c r="F3724" t="str">
        <f>IF(D3724&lt;=18,"LOW (1-18)","HIGH (19-36)")</f>
        <v>HIGH (19-36)</v>
      </c>
      <c r="G3724">
        <f>INT((D3724-1)/6)+1</f>
        <v>6</v>
      </c>
      <c r="H3724">
        <f>MOD(D3724-1,6)+1</f>
        <v>3</v>
      </c>
      <c r="I3724">
        <f>37-D3724</f>
        <v>4</v>
      </c>
      <c r="J3724">
        <f>ABS(D3724-D3725)</f>
        <v>6</v>
      </c>
    </row>
    <row r="3725">
      <c r="A3725">
        <v>23846</v>
      </c>
      <c r="B3725" t="str">
        <v>2023-11-20</v>
      </c>
      <c r="C3725" t="str">
        <v>Morning</v>
      </c>
      <c r="D3725">
        <v>27</v>
      </c>
      <c r="E3725" t="str">
        <f>IF(MOD(D3725,2)=0,"EVEN","ODD")</f>
        <v>ODD</v>
      </c>
      <c r="F3725" t="str">
        <f>IF(D3725&lt;=18,"LOW (1-18)","HIGH (19-36)")</f>
        <v>HIGH (19-36)</v>
      </c>
      <c r="G3725">
        <f>INT((D3725-1)/6)+1</f>
        <v>5</v>
      </c>
      <c r="H3725">
        <f>MOD(D3725-1,6)+1</f>
        <v>3</v>
      </c>
      <c r="I3725">
        <f>37-D3725</f>
        <v>10</v>
      </c>
      <c r="J3725">
        <f>ABS(D3725-D3726)</f>
        <v>19</v>
      </c>
    </row>
    <row r="3726">
      <c r="A3726">
        <v>23845</v>
      </c>
      <c r="B3726" t="str">
        <v>2023-11-18</v>
      </c>
      <c r="C3726" t="str">
        <v>Evening</v>
      </c>
      <c r="D3726">
        <v>8</v>
      </c>
      <c r="E3726" t="str">
        <f>IF(MOD(D3726,2)=0,"EVEN","ODD")</f>
        <v>EVEN</v>
      </c>
      <c r="F3726" t="str">
        <f>IF(D3726&lt;=18,"LOW (1-18)","HIGH (19-36)")</f>
        <v>LOW (1-18)</v>
      </c>
      <c r="G3726">
        <f>INT((D3726-1)/6)+1</f>
        <v>2</v>
      </c>
      <c r="H3726">
        <f>MOD(D3726-1,6)+1</f>
        <v>2</v>
      </c>
      <c r="I3726">
        <f>37-D3726</f>
        <v>29</v>
      </c>
      <c r="J3726">
        <f>ABS(D3726-D3727)</f>
        <v>5</v>
      </c>
    </row>
    <row r="3727">
      <c r="A3727">
        <v>23844</v>
      </c>
      <c r="B3727" t="str">
        <v>2023-11-18</v>
      </c>
      <c r="C3727" t="str">
        <v>Afternoon</v>
      </c>
      <c r="D3727">
        <v>13</v>
      </c>
      <c r="E3727" t="str">
        <f>IF(MOD(D3727,2)=0,"EVEN","ODD")</f>
        <v>ODD</v>
      </c>
      <c r="F3727" t="str">
        <f>IF(D3727&lt;=18,"LOW (1-18)","HIGH (19-36)")</f>
        <v>LOW (1-18)</v>
      </c>
      <c r="G3727">
        <f>INT((D3727-1)/6)+1</f>
        <v>3</v>
      </c>
      <c r="H3727">
        <f>MOD(D3727-1,6)+1</f>
        <v>1</v>
      </c>
      <c r="I3727">
        <f>37-D3727</f>
        <v>24</v>
      </c>
      <c r="J3727">
        <f>ABS(D3727-D3728)</f>
        <v>2</v>
      </c>
    </row>
    <row r="3728">
      <c r="A3728">
        <v>23843</v>
      </c>
      <c r="B3728" t="str">
        <v>2023-11-18</v>
      </c>
      <c r="C3728" t="str">
        <v>Midday</v>
      </c>
      <c r="D3728">
        <v>11</v>
      </c>
      <c r="E3728" t="str">
        <f>IF(MOD(D3728,2)=0,"EVEN","ODD")</f>
        <v>ODD</v>
      </c>
      <c r="F3728" t="str">
        <f>IF(D3728&lt;=18,"LOW (1-18)","HIGH (19-36)")</f>
        <v>LOW (1-18)</v>
      </c>
      <c r="G3728">
        <f>INT((D3728-1)/6)+1</f>
        <v>2</v>
      </c>
      <c r="H3728">
        <f>MOD(D3728-1,6)+1</f>
        <v>5</v>
      </c>
      <c r="I3728">
        <f>37-D3728</f>
        <v>26</v>
      </c>
      <c r="J3728">
        <f>ABS(D3728-D3729)</f>
        <v>3</v>
      </c>
    </row>
    <row r="3729">
      <c r="A3729">
        <v>23842</v>
      </c>
      <c r="B3729" t="str">
        <v>2023-11-18</v>
      </c>
      <c r="C3729" t="str">
        <v>Morning</v>
      </c>
      <c r="D3729">
        <v>14</v>
      </c>
      <c r="E3729" t="str">
        <f>IF(MOD(D3729,2)=0,"EVEN","ODD")</f>
        <v>EVEN</v>
      </c>
      <c r="F3729" t="str">
        <f>IF(D3729&lt;=18,"LOW (1-18)","HIGH (19-36)")</f>
        <v>LOW (1-18)</v>
      </c>
      <c r="G3729">
        <f>INT((D3729-1)/6)+1</f>
        <v>3</v>
      </c>
      <c r="H3729">
        <f>MOD(D3729-1,6)+1</f>
        <v>2</v>
      </c>
      <c r="I3729">
        <f>37-D3729</f>
        <v>23</v>
      </c>
      <c r="J3729">
        <f>ABS(D3729-D3730)</f>
        <v>22</v>
      </c>
    </row>
    <row r="3730">
      <c r="A3730">
        <v>23841</v>
      </c>
      <c r="B3730" t="str">
        <v>2023-11-17</v>
      </c>
      <c r="C3730" t="str">
        <v>Evening</v>
      </c>
      <c r="D3730">
        <v>36</v>
      </c>
      <c r="E3730" t="str">
        <f>IF(MOD(D3730,2)=0,"EVEN","ODD")</f>
        <v>EVEN</v>
      </c>
      <c r="F3730" t="str">
        <f>IF(D3730&lt;=18,"LOW (1-18)","HIGH (19-36)")</f>
        <v>HIGH (19-36)</v>
      </c>
      <c r="G3730">
        <f>INT((D3730-1)/6)+1</f>
        <v>6</v>
      </c>
      <c r="H3730">
        <f>MOD(D3730-1,6)+1</f>
        <v>6</v>
      </c>
      <c r="I3730">
        <f>37-D3730</f>
        <v>1</v>
      </c>
      <c r="J3730">
        <f>ABS(D3730-D3731)</f>
        <v>28</v>
      </c>
    </row>
    <row r="3731">
      <c r="A3731">
        <v>23840</v>
      </c>
      <c r="B3731" t="str">
        <v>2023-11-17</v>
      </c>
      <c r="C3731" t="str">
        <v>Afternoon</v>
      </c>
      <c r="D3731">
        <v>8</v>
      </c>
      <c r="E3731" t="str">
        <f>IF(MOD(D3731,2)=0,"EVEN","ODD")</f>
        <v>EVEN</v>
      </c>
      <c r="F3731" t="str">
        <f>IF(D3731&lt;=18,"LOW (1-18)","HIGH (19-36)")</f>
        <v>LOW (1-18)</v>
      </c>
      <c r="G3731">
        <f>INT((D3731-1)/6)+1</f>
        <v>2</v>
      </c>
      <c r="H3731">
        <f>MOD(D3731-1,6)+1</f>
        <v>2</v>
      </c>
      <c r="I3731">
        <f>37-D3731</f>
        <v>29</v>
      </c>
      <c r="J3731">
        <f>ABS(D3731-D3732)</f>
        <v>7</v>
      </c>
    </row>
    <row r="3732">
      <c r="A3732">
        <v>23839</v>
      </c>
      <c r="B3732" t="str">
        <v>2023-11-17</v>
      </c>
      <c r="C3732" t="str">
        <v>Midday</v>
      </c>
      <c r="D3732">
        <v>15</v>
      </c>
      <c r="E3732" t="str">
        <f>IF(MOD(D3732,2)=0,"EVEN","ODD")</f>
        <v>ODD</v>
      </c>
      <c r="F3732" t="str">
        <f>IF(D3732&lt;=18,"LOW (1-18)","HIGH (19-36)")</f>
        <v>LOW (1-18)</v>
      </c>
      <c r="G3732">
        <f>INT((D3732-1)/6)+1</f>
        <v>3</v>
      </c>
      <c r="H3732">
        <f>MOD(D3732-1,6)+1</f>
        <v>3</v>
      </c>
      <c r="I3732">
        <f>37-D3732</f>
        <v>22</v>
      </c>
      <c r="J3732">
        <f>ABS(D3732-D3733)</f>
        <v>11</v>
      </c>
    </row>
    <row r="3733">
      <c r="A3733">
        <v>23838</v>
      </c>
      <c r="B3733" t="str">
        <v>2023-11-17</v>
      </c>
      <c r="C3733" t="str">
        <v>Morning</v>
      </c>
      <c r="D3733">
        <v>26</v>
      </c>
      <c r="E3733" t="str">
        <f>IF(MOD(D3733,2)=0,"EVEN","ODD")</f>
        <v>EVEN</v>
      </c>
      <c r="F3733" t="str">
        <f>IF(D3733&lt;=18,"LOW (1-18)","HIGH (19-36)")</f>
        <v>HIGH (19-36)</v>
      </c>
      <c r="G3733">
        <f>INT((D3733-1)/6)+1</f>
        <v>5</v>
      </c>
      <c r="H3733">
        <f>MOD(D3733-1,6)+1</f>
        <v>2</v>
      </c>
      <c r="I3733">
        <f>37-D3733</f>
        <v>11</v>
      </c>
      <c r="J3733">
        <f>ABS(D3733-D3734)</f>
        <v>8</v>
      </c>
    </row>
    <row r="3734">
      <c r="A3734">
        <v>23837</v>
      </c>
      <c r="B3734" t="str">
        <v>2023-11-16</v>
      </c>
      <c r="C3734" t="str">
        <v>Evening</v>
      </c>
      <c r="D3734">
        <v>18</v>
      </c>
      <c r="E3734" t="str">
        <f>IF(MOD(D3734,2)=0,"EVEN","ODD")</f>
        <v>EVEN</v>
      </c>
      <c r="F3734" t="str">
        <f>IF(D3734&lt;=18,"LOW (1-18)","HIGH (19-36)")</f>
        <v>LOW (1-18)</v>
      </c>
      <c r="G3734">
        <f>INT((D3734-1)/6)+1</f>
        <v>3</v>
      </c>
      <c r="H3734">
        <f>MOD(D3734-1,6)+1</f>
        <v>6</v>
      </c>
      <c r="I3734">
        <f>37-D3734</f>
        <v>19</v>
      </c>
      <c r="J3734">
        <f>ABS(D3734-D3735)</f>
        <v>15</v>
      </c>
    </row>
    <row r="3735">
      <c r="A3735">
        <v>23836</v>
      </c>
      <c r="B3735" t="str">
        <v>2023-11-16</v>
      </c>
      <c r="C3735" t="str">
        <v>Afternoon</v>
      </c>
      <c r="D3735">
        <v>3</v>
      </c>
      <c r="E3735" t="str">
        <f>IF(MOD(D3735,2)=0,"EVEN","ODD")</f>
        <v>ODD</v>
      </c>
      <c r="F3735" t="str">
        <f>IF(D3735&lt;=18,"LOW (1-18)","HIGH (19-36)")</f>
        <v>LOW (1-18)</v>
      </c>
      <c r="G3735">
        <f>INT((D3735-1)/6)+1</f>
        <v>1</v>
      </c>
      <c r="H3735">
        <f>MOD(D3735-1,6)+1</f>
        <v>3</v>
      </c>
      <c r="I3735">
        <f>37-D3735</f>
        <v>34</v>
      </c>
      <c r="J3735">
        <f>ABS(D3735-D3736)</f>
        <v>7</v>
      </c>
    </row>
    <row r="3736">
      <c r="A3736">
        <v>23835</v>
      </c>
      <c r="B3736" t="str">
        <v>2023-11-16</v>
      </c>
      <c r="C3736" t="str">
        <v>Midday</v>
      </c>
      <c r="D3736">
        <v>10</v>
      </c>
      <c r="E3736" t="str">
        <f>IF(MOD(D3736,2)=0,"EVEN","ODD")</f>
        <v>EVEN</v>
      </c>
      <c r="F3736" t="str">
        <f>IF(D3736&lt;=18,"LOW (1-18)","HIGH (19-36)")</f>
        <v>LOW (1-18)</v>
      </c>
      <c r="G3736">
        <f>INT((D3736-1)/6)+1</f>
        <v>2</v>
      </c>
      <c r="H3736">
        <f>MOD(D3736-1,6)+1</f>
        <v>4</v>
      </c>
      <c r="I3736">
        <f>37-D3736</f>
        <v>27</v>
      </c>
      <c r="J3736">
        <f>ABS(D3736-D3737)</f>
        <v>7</v>
      </c>
    </row>
    <row r="3737">
      <c r="A3737">
        <v>23834</v>
      </c>
      <c r="B3737" t="str">
        <v>2023-11-16</v>
      </c>
      <c r="C3737" t="str">
        <v>Morning</v>
      </c>
      <c r="D3737">
        <v>3</v>
      </c>
      <c r="E3737" t="str">
        <f>IF(MOD(D3737,2)=0,"EVEN","ODD")</f>
        <v>ODD</v>
      </c>
      <c r="F3737" t="str">
        <f>IF(D3737&lt;=18,"LOW (1-18)","HIGH (19-36)")</f>
        <v>LOW (1-18)</v>
      </c>
      <c r="G3737">
        <f>INT((D3737-1)/6)+1</f>
        <v>1</v>
      </c>
      <c r="H3737">
        <f>MOD(D3737-1,6)+1</f>
        <v>3</v>
      </c>
      <c r="I3737">
        <f>37-D3737</f>
        <v>34</v>
      </c>
      <c r="J3737">
        <f>ABS(D3737-D3738)</f>
        <v>26</v>
      </c>
    </row>
    <row r="3738">
      <c r="A3738">
        <v>23833</v>
      </c>
      <c r="B3738" t="str">
        <v>2023-11-15</v>
      </c>
      <c r="C3738" t="str">
        <v>Evening</v>
      </c>
      <c r="D3738">
        <v>29</v>
      </c>
      <c r="E3738" t="str">
        <f>IF(MOD(D3738,2)=0,"EVEN","ODD")</f>
        <v>ODD</v>
      </c>
      <c r="F3738" t="str">
        <f>IF(D3738&lt;=18,"LOW (1-18)","HIGH (19-36)")</f>
        <v>HIGH (19-36)</v>
      </c>
      <c r="G3738">
        <f>INT((D3738-1)/6)+1</f>
        <v>5</v>
      </c>
      <c r="H3738">
        <f>MOD(D3738-1,6)+1</f>
        <v>5</v>
      </c>
      <c r="I3738">
        <f>37-D3738</f>
        <v>8</v>
      </c>
      <c r="J3738">
        <f>ABS(D3738-D3739)</f>
        <v>6</v>
      </c>
    </row>
    <row r="3739">
      <c r="A3739">
        <v>23832</v>
      </c>
      <c r="B3739" t="str">
        <v>2023-11-15</v>
      </c>
      <c r="C3739" t="str">
        <v>Afternoon</v>
      </c>
      <c r="D3739">
        <v>23</v>
      </c>
      <c r="E3739" t="str">
        <f>IF(MOD(D3739,2)=0,"EVEN","ODD")</f>
        <v>ODD</v>
      </c>
      <c r="F3739" t="str">
        <f>IF(D3739&lt;=18,"LOW (1-18)","HIGH (19-36)")</f>
        <v>HIGH (19-36)</v>
      </c>
      <c r="G3739">
        <f>INT((D3739-1)/6)+1</f>
        <v>4</v>
      </c>
      <c r="H3739">
        <f>MOD(D3739-1,6)+1</f>
        <v>5</v>
      </c>
      <c r="I3739">
        <f>37-D3739</f>
        <v>14</v>
      </c>
      <c r="J3739">
        <f>ABS(D3739-D3740)</f>
        <v>21</v>
      </c>
    </row>
    <row r="3740">
      <c r="A3740">
        <v>23831</v>
      </c>
      <c r="B3740" t="str">
        <v>2023-11-15</v>
      </c>
      <c r="C3740" t="str">
        <v>Midday</v>
      </c>
      <c r="D3740">
        <v>2</v>
      </c>
      <c r="E3740" t="str">
        <f>IF(MOD(D3740,2)=0,"EVEN","ODD")</f>
        <v>EVEN</v>
      </c>
      <c r="F3740" t="str">
        <f>IF(D3740&lt;=18,"LOW (1-18)","HIGH (19-36)")</f>
        <v>LOW (1-18)</v>
      </c>
      <c r="G3740">
        <f>INT((D3740-1)/6)+1</f>
        <v>1</v>
      </c>
      <c r="H3740">
        <f>MOD(D3740-1,6)+1</f>
        <v>2</v>
      </c>
      <c r="I3740">
        <f>37-D3740</f>
        <v>35</v>
      </c>
      <c r="J3740">
        <f>ABS(D3740-D3741)</f>
        <v>14</v>
      </c>
    </row>
    <row r="3741">
      <c r="A3741">
        <v>23830</v>
      </c>
      <c r="B3741" t="str">
        <v>2023-11-15</v>
      </c>
      <c r="C3741" t="str">
        <v>Morning</v>
      </c>
      <c r="D3741">
        <v>16</v>
      </c>
      <c r="E3741" t="str">
        <f>IF(MOD(D3741,2)=0,"EVEN","ODD")</f>
        <v>EVEN</v>
      </c>
      <c r="F3741" t="str">
        <f>IF(D3741&lt;=18,"LOW (1-18)","HIGH (19-36)")</f>
        <v>LOW (1-18)</v>
      </c>
      <c r="G3741">
        <f>INT((D3741-1)/6)+1</f>
        <v>3</v>
      </c>
      <c r="H3741">
        <f>MOD(D3741-1,6)+1</f>
        <v>4</v>
      </c>
      <c r="I3741">
        <f>37-D3741</f>
        <v>21</v>
      </c>
      <c r="J3741">
        <f>ABS(D3741-D3742)</f>
        <v>16</v>
      </c>
    </row>
    <row r="3742">
      <c r="A3742">
        <v>23829</v>
      </c>
      <c r="B3742" t="str">
        <v>2023-11-14</v>
      </c>
      <c r="C3742" t="str">
        <v>Evening</v>
      </c>
      <c r="D3742">
        <v>32</v>
      </c>
      <c r="E3742" t="str">
        <f>IF(MOD(D3742,2)=0,"EVEN","ODD")</f>
        <v>EVEN</v>
      </c>
      <c r="F3742" t="str">
        <f>IF(D3742&lt;=18,"LOW (1-18)","HIGH (19-36)")</f>
        <v>HIGH (19-36)</v>
      </c>
      <c r="G3742">
        <f>INT((D3742-1)/6)+1</f>
        <v>6</v>
      </c>
      <c r="H3742">
        <f>MOD(D3742-1,6)+1</f>
        <v>2</v>
      </c>
      <c r="I3742">
        <f>37-D3742</f>
        <v>5</v>
      </c>
      <c r="J3742">
        <f>ABS(D3742-D3743)</f>
        <v>26</v>
      </c>
    </row>
    <row r="3743">
      <c r="A3743">
        <v>23828</v>
      </c>
      <c r="B3743" t="str">
        <v>2023-11-14</v>
      </c>
      <c r="C3743" t="str">
        <v>Afternoon</v>
      </c>
      <c r="D3743">
        <v>6</v>
      </c>
      <c r="E3743" t="str">
        <f>IF(MOD(D3743,2)=0,"EVEN","ODD")</f>
        <v>EVEN</v>
      </c>
      <c r="F3743" t="str">
        <f>IF(D3743&lt;=18,"LOW (1-18)","HIGH (19-36)")</f>
        <v>LOW (1-18)</v>
      </c>
      <c r="G3743">
        <f>INT((D3743-1)/6)+1</f>
        <v>1</v>
      </c>
      <c r="H3743">
        <f>MOD(D3743-1,6)+1</f>
        <v>6</v>
      </c>
      <c r="I3743">
        <f>37-D3743</f>
        <v>31</v>
      </c>
      <c r="J3743">
        <f>ABS(D3743-D3744)</f>
        <v>27</v>
      </c>
    </row>
    <row r="3744">
      <c r="A3744">
        <v>23827</v>
      </c>
      <c r="B3744" t="str">
        <v>2023-11-14</v>
      </c>
      <c r="C3744" t="str">
        <v>Midday</v>
      </c>
      <c r="D3744">
        <v>33</v>
      </c>
      <c r="E3744" t="str">
        <f>IF(MOD(D3744,2)=0,"EVEN","ODD")</f>
        <v>ODD</v>
      </c>
      <c r="F3744" t="str">
        <f>IF(D3744&lt;=18,"LOW (1-18)","HIGH (19-36)")</f>
        <v>HIGH (19-36)</v>
      </c>
      <c r="G3744">
        <f>INT((D3744-1)/6)+1</f>
        <v>6</v>
      </c>
      <c r="H3744">
        <f>MOD(D3744-1,6)+1</f>
        <v>3</v>
      </c>
      <c r="I3744">
        <f>37-D3744</f>
        <v>4</v>
      </c>
      <c r="J3744">
        <f>ABS(D3744-D3745)</f>
        <v>9</v>
      </c>
    </row>
    <row r="3745">
      <c r="A3745">
        <v>23826</v>
      </c>
      <c r="B3745" t="str">
        <v>2023-11-14</v>
      </c>
      <c r="C3745" t="str">
        <v>Morning</v>
      </c>
      <c r="D3745">
        <v>24</v>
      </c>
      <c r="E3745" t="str">
        <f>IF(MOD(D3745,2)=0,"EVEN","ODD")</f>
        <v>EVEN</v>
      </c>
      <c r="F3745" t="str">
        <f>IF(D3745&lt;=18,"LOW (1-18)","HIGH (19-36)")</f>
        <v>HIGH (19-36)</v>
      </c>
      <c r="G3745">
        <f>INT((D3745-1)/6)+1</f>
        <v>4</v>
      </c>
      <c r="H3745">
        <f>MOD(D3745-1,6)+1</f>
        <v>6</v>
      </c>
      <c r="I3745">
        <f>37-D3745</f>
        <v>13</v>
      </c>
      <c r="J3745">
        <f>ABS(D3745-D3746)</f>
        <v>14</v>
      </c>
    </row>
    <row r="3746">
      <c r="A3746">
        <v>23825</v>
      </c>
      <c r="B3746" t="str">
        <v>2023-11-13</v>
      </c>
      <c r="C3746" t="str">
        <v>Evening</v>
      </c>
      <c r="D3746">
        <v>10</v>
      </c>
      <c r="E3746" t="str">
        <f>IF(MOD(D3746,2)=0,"EVEN","ODD")</f>
        <v>EVEN</v>
      </c>
      <c r="F3746" t="str">
        <f>IF(D3746&lt;=18,"LOW (1-18)","HIGH (19-36)")</f>
        <v>LOW (1-18)</v>
      </c>
      <c r="G3746">
        <f>INT((D3746-1)/6)+1</f>
        <v>2</v>
      </c>
      <c r="H3746">
        <f>MOD(D3746-1,6)+1</f>
        <v>4</v>
      </c>
      <c r="I3746">
        <f>37-D3746</f>
        <v>27</v>
      </c>
      <c r="J3746">
        <f>ABS(D3746-D3747)</f>
        <v>21</v>
      </c>
    </row>
    <row r="3747">
      <c r="A3747">
        <v>23824</v>
      </c>
      <c r="B3747" t="str">
        <v>2023-11-13</v>
      </c>
      <c r="C3747" t="str">
        <v>Afternoon</v>
      </c>
      <c r="D3747">
        <v>31</v>
      </c>
      <c r="E3747" t="str">
        <f>IF(MOD(D3747,2)=0,"EVEN","ODD")</f>
        <v>ODD</v>
      </c>
      <c r="F3747" t="str">
        <f>IF(D3747&lt;=18,"LOW (1-18)","HIGH (19-36)")</f>
        <v>HIGH (19-36)</v>
      </c>
      <c r="G3747">
        <f>INT((D3747-1)/6)+1</f>
        <v>6</v>
      </c>
      <c r="H3747">
        <f>MOD(D3747-1,6)+1</f>
        <v>1</v>
      </c>
      <c r="I3747">
        <f>37-D3747</f>
        <v>6</v>
      </c>
      <c r="J3747">
        <f>ABS(D3747-D3748)</f>
        <v>0</v>
      </c>
    </row>
    <row r="3748">
      <c r="A3748">
        <v>23823</v>
      </c>
      <c r="B3748" t="str">
        <v>2023-11-13</v>
      </c>
      <c r="C3748" t="str">
        <v>Midday</v>
      </c>
      <c r="D3748">
        <v>31</v>
      </c>
      <c r="E3748" t="str">
        <f>IF(MOD(D3748,2)=0,"EVEN","ODD")</f>
        <v>ODD</v>
      </c>
      <c r="F3748" t="str">
        <f>IF(D3748&lt;=18,"LOW (1-18)","HIGH (19-36)")</f>
        <v>HIGH (19-36)</v>
      </c>
      <c r="G3748">
        <f>INT((D3748-1)/6)+1</f>
        <v>6</v>
      </c>
      <c r="H3748">
        <f>MOD(D3748-1,6)+1</f>
        <v>1</v>
      </c>
      <c r="I3748">
        <f>37-D3748</f>
        <v>6</v>
      </c>
      <c r="J3748">
        <f>ABS(D3748-D3749)</f>
        <v>8</v>
      </c>
    </row>
    <row r="3749">
      <c r="A3749">
        <v>23822</v>
      </c>
      <c r="B3749" t="str">
        <v>2023-11-13</v>
      </c>
      <c r="C3749" t="str">
        <v>Morning</v>
      </c>
      <c r="D3749">
        <v>23</v>
      </c>
      <c r="E3749" t="str">
        <f>IF(MOD(D3749,2)=0,"EVEN","ODD")</f>
        <v>ODD</v>
      </c>
      <c r="F3749" t="str">
        <f>IF(D3749&lt;=18,"LOW (1-18)","HIGH (19-36)")</f>
        <v>HIGH (19-36)</v>
      </c>
      <c r="G3749">
        <f>INT((D3749-1)/6)+1</f>
        <v>4</v>
      </c>
      <c r="H3749">
        <f>MOD(D3749-1,6)+1</f>
        <v>5</v>
      </c>
      <c r="I3749">
        <f>37-D3749</f>
        <v>14</v>
      </c>
      <c r="J3749">
        <f>ABS(D3749-D3750)</f>
        <v>13</v>
      </c>
    </row>
    <row r="3750">
      <c r="A3750">
        <v>23821</v>
      </c>
      <c r="B3750" t="str">
        <v>2023-11-11</v>
      </c>
      <c r="C3750" t="str">
        <v>Evening</v>
      </c>
      <c r="D3750">
        <v>36</v>
      </c>
      <c r="E3750" t="str">
        <f>IF(MOD(D3750,2)=0,"EVEN","ODD")</f>
        <v>EVEN</v>
      </c>
      <c r="F3750" t="str">
        <f>IF(D3750&lt;=18,"LOW (1-18)","HIGH (19-36)")</f>
        <v>HIGH (19-36)</v>
      </c>
      <c r="G3750">
        <f>INT((D3750-1)/6)+1</f>
        <v>6</v>
      </c>
      <c r="H3750">
        <f>MOD(D3750-1,6)+1</f>
        <v>6</v>
      </c>
      <c r="I3750">
        <f>37-D3750</f>
        <v>1</v>
      </c>
      <c r="J3750">
        <f>ABS(D3750-D3751)</f>
        <v>7</v>
      </c>
    </row>
    <row r="3751">
      <c r="A3751">
        <v>23820</v>
      </c>
      <c r="B3751" t="str">
        <v>2023-11-11</v>
      </c>
      <c r="C3751" t="str">
        <v>Afternoon</v>
      </c>
      <c r="D3751">
        <v>29</v>
      </c>
      <c r="E3751" t="str">
        <f>IF(MOD(D3751,2)=0,"EVEN","ODD")</f>
        <v>ODD</v>
      </c>
      <c r="F3751" t="str">
        <f>IF(D3751&lt;=18,"LOW (1-18)","HIGH (19-36)")</f>
        <v>HIGH (19-36)</v>
      </c>
      <c r="G3751">
        <f>INT((D3751-1)/6)+1</f>
        <v>5</v>
      </c>
      <c r="H3751">
        <f>MOD(D3751-1,6)+1</f>
        <v>5</v>
      </c>
      <c r="I3751">
        <f>37-D3751</f>
        <v>8</v>
      </c>
      <c r="J3751">
        <f>ABS(D3751-D3752)</f>
        <v>6</v>
      </c>
    </row>
    <row r="3752">
      <c r="A3752">
        <v>23819</v>
      </c>
      <c r="B3752" t="str">
        <v>2023-11-11</v>
      </c>
      <c r="C3752" t="str">
        <v>Midday</v>
      </c>
      <c r="D3752">
        <v>23</v>
      </c>
      <c r="E3752" t="str">
        <f>IF(MOD(D3752,2)=0,"EVEN","ODD")</f>
        <v>ODD</v>
      </c>
      <c r="F3752" t="str">
        <f>IF(D3752&lt;=18,"LOW (1-18)","HIGH (19-36)")</f>
        <v>HIGH (19-36)</v>
      </c>
      <c r="G3752">
        <f>INT((D3752-1)/6)+1</f>
        <v>4</v>
      </c>
      <c r="H3752">
        <f>MOD(D3752-1,6)+1</f>
        <v>5</v>
      </c>
      <c r="I3752">
        <f>37-D3752</f>
        <v>14</v>
      </c>
      <c r="J3752">
        <f>ABS(D3752-D3753)</f>
        <v>6</v>
      </c>
    </row>
    <row r="3753">
      <c r="A3753">
        <v>23818</v>
      </c>
      <c r="B3753" t="str">
        <v>2023-11-11</v>
      </c>
      <c r="C3753" t="str">
        <v>Morning</v>
      </c>
      <c r="D3753">
        <v>29</v>
      </c>
      <c r="E3753" t="str">
        <f>IF(MOD(D3753,2)=0,"EVEN","ODD")</f>
        <v>ODD</v>
      </c>
      <c r="F3753" t="str">
        <f>IF(D3753&lt;=18,"LOW (1-18)","HIGH (19-36)")</f>
        <v>HIGH (19-36)</v>
      </c>
      <c r="G3753">
        <f>INT((D3753-1)/6)+1</f>
        <v>5</v>
      </c>
      <c r="H3753">
        <f>MOD(D3753-1,6)+1</f>
        <v>5</v>
      </c>
      <c r="I3753">
        <f>37-D3753</f>
        <v>8</v>
      </c>
      <c r="J3753">
        <f>ABS(D3753-D3754)</f>
        <v>3</v>
      </c>
    </row>
    <row r="3754">
      <c r="A3754">
        <v>23817</v>
      </c>
      <c r="B3754" t="str">
        <v>2023-11-10</v>
      </c>
      <c r="C3754" t="str">
        <v>Evening</v>
      </c>
      <c r="D3754">
        <v>32</v>
      </c>
      <c r="E3754" t="str">
        <f>IF(MOD(D3754,2)=0,"EVEN","ODD")</f>
        <v>EVEN</v>
      </c>
      <c r="F3754" t="str">
        <f>IF(D3754&lt;=18,"LOW (1-18)","HIGH (19-36)")</f>
        <v>HIGH (19-36)</v>
      </c>
      <c r="G3754">
        <f>INT((D3754-1)/6)+1</f>
        <v>6</v>
      </c>
      <c r="H3754">
        <f>MOD(D3754-1,6)+1</f>
        <v>2</v>
      </c>
      <c r="I3754">
        <f>37-D3754</f>
        <v>5</v>
      </c>
      <c r="J3754">
        <f>ABS(D3754-D3755)</f>
        <v>9</v>
      </c>
    </row>
    <row r="3755">
      <c r="A3755">
        <v>23816</v>
      </c>
      <c r="B3755" t="str">
        <v>2023-11-10</v>
      </c>
      <c r="C3755" t="str">
        <v>Afternoon</v>
      </c>
      <c r="D3755">
        <v>23</v>
      </c>
      <c r="E3755" t="str">
        <f>IF(MOD(D3755,2)=0,"EVEN","ODD")</f>
        <v>ODD</v>
      </c>
      <c r="F3755" t="str">
        <f>IF(D3755&lt;=18,"LOW (1-18)","HIGH (19-36)")</f>
        <v>HIGH (19-36)</v>
      </c>
      <c r="G3755">
        <f>INT((D3755-1)/6)+1</f>
        <v>4</v>
      </c>
      <c r="H3755">
        <f>MOD(D3755-1,6)+1</f>
        <v>5</v>
      </c>
      <c r="I3755">
        <f>37-D3755</f>
        <v>14</v>
      </c>
      <c r="J3755">
        <f>ABS(D3755-D3756)</f>
        <v>3</v>
      </c>
    </row>
    <row r="3756">
      <c r="A3756">
        <v>23815</v>
      </c>
      <c r="B3756" t="str">
        <v>2023-11-10</v>
      </c>
      <c r="C3756" t="str">
        <v>Midday</v>
      </c>
      <c r="D3756">
        <v>26</v>
      </c>
      <c r="E3756" t="str">
        <f>IF(MOD(D3756,2)=0,"EVEN","ODD")</f>
        <v>EVEN</v>
      </c>
      <c r="F3756" t="str">
        <f>IF(D3756&lt;=18,"LOW (1-18)","HIGH (19-36)")</f>
        <v>HIGH (19-36)</v>
      </c>
      <c r="G3756">
        <f>INT((D3756-1)/6)+1</f>
        <v>5</v>
      </c>
      <c r="H3756">
        <f>MOD(D3756-1,6)+1</f>
        <v>2</v>
      </c>
      <c r="I3756">
        <f>37-D3756</f>
        <v>11</v>
      </c>
      <c r="J3756">
        <f>ABS(D3756-D3757)</f>
        <v>1</v>
      </c>
    </row>
    <row r="3757">
      <c r="A3757">
        <v>23814</v>
      </c>
      <c r="B3757" t="str">
        <v>2023-11-10</v>
      </c>
      <c r="C3757" t="str">
        <v>Morning</v>
      </c>
      <c r="D3757">
        <v>25</v>
      </c>
      <c r="E3757" t="str">
        <f>IF(MOD(D3757,2)=0,"EVEN","ODD")</f>
        <v>ODD</v>
      </c>
      <c r="F3757" t="str">
        <f>IF(D3757&lt;=18,"LOW (1-18)","HIGH (19-36)")</f>
        <v>HIGH (19-36)</v>
      </c>
      <c r="G3757">
        <f>INT((D3757-1)/6)+1</f>
        <v>5</v>
      </c>
      <c r="H3757">
        <f>MOD(D3757-1,6)+1</f>
        <v>1</v>
      </c>
      <c r="I3757">
        <f>37-D3757</f>
        <v>12</v>
      </c>
      <c r="J3757">
        <f>ABS(D3757-D3758)</f>
        <v>9</v>
      </c>
    </row>
    <row r="3758">
      <c r="A3758">
        <v>23813</v>
      </c>
      <c r="B3758" t="str">
        <v>2023-11-09</v>
      </c>
      <c r="C3758" t="str">
        <v>Evening</v>
      </c>
      <c r="D3758">
        <v>34</v>
      </c>
      <c r="E3758" t="str">
        <f>IF(MOD(D3758,2)=0,"EVEN","ODD")</f>
        <v>EVEN</v>
      </c>
      <c r="F3758" t="str">
        <f>IF(D3758&lt;=18,"LOW (1-18)","HIGH (19-36)")</f>
        <v>HIGH (19-36)</v>
      </c>
      <c r="G3758">
        <f>INT((D3758-1)/6)+1</f>
        <v>6</v>
      </c>
      <c r="H3758">
        <f>MOD(D3758-1,6)+1</f>
        <v>4</v>
      </c>
      <c r="I3758">
        <f>37-D3758</f>
        <v>3</v>
      </c>
      <c r="J3758">
        <f>ABS(D3758-D3759)</f>
        <v>2</v>
      </c>
    </row>
    <row r="3759">
      <c r="A3759">
        <v>23812</v>
      </c>
      <c r="B3759" t="str">
        <v>2023-11-09</v>
      </c>
      <c r="C3759" t="str">
        <v>Afternoon</v>
      </c>
      <c r="D3759">
        <v>36</v>
      </c>
      <c r="E3759" t="str">
        <f>IF(MOD(D3759,2)=0,"EVEN","ODD")</f>
        <v>EVEN</v>
      </c>
      <c r="F3759" t="str">
        <f>IF(D3759&lt;=18,"LOW (1-18)","HIGH (19-36)")</f>
        <v>HIGH (19-36)</v>
      </c>
      <c r="G3759">
        <f>INT((D3759-1)/6)+1</f>
        <v>6</v>
      </c>
      <c r="H3759">
        <f>MOD(D3759-1,6)+1</f>
        <v>6</v>
      </c>
      <c r="I3759">
        <f>37-D3759</f>
        <v>1</v>
      </c>
      <c r="J3759">
        <f>ABS(D3759-D3760)</f>
        <v>16</v>
      </c>
    </row>
    <row r="3760">
      <c r="A3760">
        <v>23811</v>
      </c>
      <c r="B3760" t="str">
        <v>2023-11-09</v>
      </c>
      <c r="C3760" t="str">
        <v>Midday</v>
      </c>
      <c r="D3760">
        <v>20</v>
      </c>
      <c r="E3760" t="str">
        <f>IF(MOD(D3760,2)=0,"EVEN","ODD")</f>
        <v>EVEN</v>
      </c>
      <c r="F3760" t="str">
        <f>IF(D3760&lt;=18,"LOW (1-18)","HIGH (19-36)")</f>
        <v>HIGH (19-36)</v>
      </c>
      <c r="G3760">
        <f>INT((D3760-1)/6)+1</f>
        <v>4</v>
      </c>
      <c r="H3760">
        <f>MOD(D3760-1,6)+1</f>
        <v>2</v>
      </c>
      <c r="I3760">
        <f>37-D3760</f>
        <v>17</v>
      </c>
      <c r="J3760">
        <f>ABS(D3760-D3761)</f>
        <v>0</v>
      </c>
    </row>
    <row r="3761">
      <c r="A3761">
        <v>23810</v>
      </c>
      <c r="B3761" t="str">
        <v>2023-11-09</v>
      </c>
      <c r="C3761" t="str">
        <v>Morning</v>
      </c>
      <c r="D3761">
        <v>20</v>
      </c>
      <c r="E3761" t="str">
        <f>IF(MOD(D3761,2)=0,"EVEN","ODD")</f>
        <v>EVEN</v>
      </c>
      <c r="F3761" t="str">
        <f>IF(D3761&lt;=18,"LOW (1-18)","HIGH (19-36)")</f>
        <v>HIGH (19-36)</v>
      </c>
      <c r="G3761">
        <f>INT((D3761-1)/6)+1</f>
        <v>4</v>
      </c>
      <c r="H3761">
        <f>MOD(D3761-1,6)+1</f>
        <v>2</v>
      </c>
      <c r="I3761">
        <f>37-D3761</f>
        <v>17</v>
      </c>
      <c r="J3761">
        <f>ABS(D3761-D3762)</f>
        <v>12</v>
      </c>
    </row>
    <row r="3762">
      <c r="A3762">
        <v>23809</v>
      </c>
      <c r="B3762" t="str">
        <v>2023-11-08</v>
      </c>
      <c r="C3762" t="str">
        <v>Evening</v>
      </c>
      <c r="D3762">
        <v>8</v>
      </c>
      <c r="E3762" t="str">
        <f>IF(MOD(D3762,2)=0,"EVEN","ODD")</f>
        <v>EVEN</v>
      </c>
      <c r="F3762" t="str">
        <f>IF(D3762&lt;=18,"LOW (1-18)","HIGH (19-36)")</f>
        <v>LOW (1-18)</v>
      </c>
      <c r="G3762">
        <f>INT((D3762-1)/6)+1</f>
        <v>2</v>
      </c>
      <c r="H3762">
        <f>MOD(D3762-1,6)+1</f>
        <v>2</v>
      </c>
      <c r="I3762">
        <f>37-D3762</f>
        <v>29</v>
      </c>
      <c r="J3762">
        <f>ABS(D3762-D3763)</f>
        <v>20</v>
      </c>
    </row>
    <row r="3763">
      <c r="A3763">
        <v>23808</v>
      </c>
      <c r="B3763" t="str">
        <v>2023-11-08</v>
      </c>
      <c r="C3763" t="str">
        <v>Afternoon</v>
      </c>
      <c r="D3763">
        <v>28</v>
      </c>
      <c r="E3763" t="str">
        <f>IF(MOD(D3763,2)=0,"EVEN","ODD")</f>
        <v>EVEN</v>
      </c>
      <c r="F3763" t="str">
        <f>IF(D3763&lt;=18,"LOW (1-18)","HIGH (19-36)")</f>
        <v>HIGH (19-36)</v>
      </c>
      <c r="G3763">
        <f>INT((D3763-1)/6)+1</f>
        <v>5</v>
      </c>
      <c r="H3763">
        <f>MOD(D3763-1,6)+1</f>
        <v>4</v>
      </c>
      <c r="I3763">
        <f>37-D3763</f>
        <v>9</v>
      </c>
      <c r="J3763">
        <f>ABS(D3763-D3764)</f>
        <v>15</v>
      </c>
    </row>
    <row r="3764">
      <c r="A3764">
        <v>23807</v>
      </c>
      <c r="B3764" t="str">
        <v>2023-11-08</v>
      </c>
      <c r="C3764" t="str">
        <v>Midday</v>
      </c>
      <c r="D3764">
        <v>13</v>
      </c>
      <c r="E3764" t="str">
        <f>IF(MOD(D3764,2)=0,"EVEN","ODD")</f>
        <v>ODD</v>
      </c>
      <c r="F3764" t="str">
        <f>IF(D3764&lt;=18,"LOW (1-18)","HIGH (19-36)")</f>
        <v>LOW (1-18)</v>
      </c>
      <c r="G3764">
        <f>INT((D3764-1)/6)+1</f>
        <v>3</v>
      </c>
      <c r="H3764">
        <f>MOD(D3764-1,6)+1</f>
        <v>1</v>
      </c>
      <c r="I3764">
        <f>37-D3764</f>
        <v>24</v>
      </c>
      <c r="J3764">
        <f>ABS(D3764-D3765)</f>
        <v>15</v>
      </c>
    </row>
    <row r="3765">
      <c r="A3765">
        <v>23806</v>
      </c>
      <c r="B3765" t="str">
        <v>2023-11-08</v>
      </c>
      <c r="C3765" t="str">
        <v>Morning</v>
      </c>
      <c r="D3765">
        <v>28</v>
      </c>
      <c r="E3765" t="str">
        <f>IF(MOD(D3765,2)=0,"EVEN","ODD")</f>
        <v>EVEN</v>
      </c>
      <c r="F3765" t="str">
        <f>IF(D3765&lt;=18,"LOW (1-18)","HIGH (19-36)")</f>
        <v>HIGH (19-36)</v>
      </c>
      <c r="G3765">
        <f>INT((D3765-1)/6)+1</f>
        <v>5</v>
      </c>
      <c r="H3765">
        <f>MOD(D3765-1,6)+1</f>
        <v>4</v>
      </c>
      <c r="I3765">
        <f>37-D3765</f>
        <v>9</v>
      </c>
      <c r="J3765">
        <f>ABS(D3765-D3766)</f>
        <v>6</v>
      </c>
    </row>
    <row r="3766">
      <c r="A3766">
        <v>23805</v>
      </c>
      <c r="B3766" t="str">
        <v>2023-11-07</v>
      </c>
      <c r="C3766" t="str">
        <v>Evening</v>
      </c>
      <c r="D3766">
        <v>22</v>
      </c>
      <c r="E3766" t="str">
        <f>IF(MOD(D3766,2)=0,"EVEN","ODD")</f>
        <v>EVEN</v>
      </c>
      <c r="F3766" t="str">
        <f>IF(D3766&lt;=18,"LOW (1-18)","HIGH (19-36)")</f>
        <v>HIGH (19-36)</v>
      </c>
      <c r="G3766">
        <f>INT((D3766-1)/6)+1</f>
        <v>4</v>
      </c>
      <c r="H3766">
        <f>MOD(D3766-1,6)+1</f>
        <v>4</v>
      </c>
      <c r="I3766">
        <f>37-D3766</f>
        <v>15</v>
      </c>
      <c r="J3766">
        <f>ABS(D3766-D3767)</f>
        <v>21</v>
      </c>
    </row>
    <row r="3767">
      <c r="A3767">
        <v>23804</v>
      </c>
      <c r="B3767" t="str">
        <v>2023-11-07</v>
      </c>
      <c r="C3767" t="str">
        <v>Afternoon</v>
      </c>
      <c r="D3767">
        <v>1</v>
      </c>
      <c r="E3767" t="str">
        <f>IF(MOD(D3767,2)=0,"EVEN","ODD")</f>
        <v>ODD</v>
      </c>
      <c r="F3767" t="str">
        <f>IF(D3767&lt;=18,"LOW (1-18)","HIGH (19-36)")</f>
        <v>LOW (1-18)</v>
      </c>
      <c r="G3767">
        <f>INT((D3767-1)/6)+1</f>
        <v>1</v>
      </c>
      <c r="H3767">
        <f>MOD(D3767-1,6)+1</f>
        <v>1</v>
      </c>
      <c r="I3767">
        <f>37-D3767</f>
        <v>36</v>
      </c>
      <c r="J3767">
        <f>ABS(D3767-D3768)</f>
        <v>32</v>
      </c>
    </row>
    <row r="3768">
      <c r="A3768">
        <v>23803</v>
      </c>
      <c r="B3768" t="str">
        <v>2023-11-07</v>
      </c>
      <c r="C3768" t="str">
        <v>Midday</v>
      </c>
      <c r="D3768">
        <v>33</v>
      </c>
      <c r="E3768" t="str">
        <f>IF(MOD(D3768,2)=0,"EVEN","ODD")</f>
        <v>ODD</v>
      </c>
      <c r="F3768" t="str">
        <f>IF(D3768&lt;=18,"LOW (1-18)","HIGH (19-36)")</f>
        <v>HIGH (19-36)</v>
      </c>
      <c r="G3768">
        <f>INT((D3768-1)/6)+1</f>
        <v>6</v>
      </c>
      <c r="H3768">
        <f>MOD(D3768-1,6)+1</f>
        <v>3</v>
      </c>
      <c r="I3768">
        <f>37-D3768</f>
        <v>4</v>
      </c>
      <c r="J3768">
        <f>ABS(D3768-D3769)</f>
        <v>19</v>
      </c>
    </row>
    <row r="3769">
      <c r="A3769">
        <v>23802</v>
      </c>
      <c r="B3769" t="str">
        <v>2023-11-07</v>
      </c>
      <c r="C3769" t="str">
        <v>Morning</v>
      </c>
      <c r="D3769">
        <v>14</v>
      </c>
      <c r="E3769" t="str">
        <f>IF(MOD(D3769,2)=0,"EVEN","ODD")</f>
        <v>EVEN</v>
      </c>
      <c r="F3769" t="str">
        <f>IF(D3769&lt;=18,"LOW (1-18)","HIGH (19-36)")</f>
        <v>LOW (1-18)</v>
      </c>
      <c r="G3769">
        <f>INT((D3769-1)/6)+1</f>
        <v>3</v>
      </c>
      <c r="H3769">
        <f>MOD(D3769-1,6)+1</f>
        <v>2</v>
      </c>
      <c r="I3769">
        <f>37-D3769</f>
        <v>23</v>
      </c>
      <c r="J3769">
        <f>ABS(D3769-D3770)</f>
        <v>9</v>
      </c>
    </row>
    <row r="3770">
      <c r="A3770">
        <v>23801</v>
      </c>
      <c r="B3770" t="str">
        <v>2023-11-06</v>
      </c>
      <c r="C3770" t="str">
        <v>Evening</v>
      </c>
      <c r="D3770">
        <v>23</v>
      </c>
      <c r="E3770" t="str">
        <f>IF(MOD(D3770,2)=0,"EVEN","ODD")</f>
        <v>ODD</v>
      </c>
      <c r="F3770" t="str">
        <f>IF(D3770&lt;=18,"LOW (1-18)","HIGH (19-36)")</f>
        <v>HIGH (19-36)</v>
      </c>
      <c r="G3770">
        <f>INT((D3770-1)/6)+1</f>
        <v>4</v>
      </c>
      <c r="H3770">
        <f>MOD(D3770-1,6)+1</f>
        <v>5</v>
      </c>
      <c r="I3770">
        <f>37-D3770</f>
        <v>14</v>
      </c>
      <c r="J3770">
        <f>ABS(D3770-D3771)</f>
        <v>10</v>
      </c>
    </row>
    <row r="3771">
      <c r="A3771">
        <v>23800</v>
      </c>
      <c r="B3771" t="str">
        <v>2023-11-06</v>
      </c>
      <c r="C3771" t="str">
        <v>Afternoon</v>
      </c>
      <c r="D3771">
        <v>13</v>
      </c>
      <c r="E3771" t="str">
        <f>IF(MOD(D3771,2)=0,"EVEN","ODD")</f>
        <v>ODD</v>
      </c>
      <c r="F3771" t="str">
        <f>IF(D3771&lt;=18,"LOW (1-18)","HIGH (19-36)")</f>
        <v>LOW (1-18)</v>
      </c>
      <c r="G3771">
        <f>INT((D3771-1)/6)+1</f>
        <v>3</v>
      </c>
      <c r="H3771">
        <f>MOD(D3771-1,6)+1</f>
        <v>1</v>
      </c>
      <c r="I3771">
        <f>37-D3771</f>
        <v>24</v>
      </c>
      <c r="J3771">
        <f>ABS(D3771-D3772)</f>
        <v>7</v>
      </c>
    </row>
    <row r="3772">
      <c r="A3772">
        <v>23799</v>
      </c>
      <c r="B3772" t="str">
        <v>2023-11-06</v>
      </c>
      <c r="C3772" t="str">
        <v>Midday</v>
      </c>
      <c r="D3772">
        <v>6</v>
      </c>
      <c r="E3772" t="str">
        <f>IF(MOD(D3772,2)=0,"EVEN","ODD")</f>
        <v>EVEN</v>
      </c>
      <c r="F3772" t="str">
        <f>IF(D3772&lt;=18,"LOW (1-18)","HIGH (19-36)")</f>
        <v>LOW (1-18)</v>
      </c>
      <c r="G3772">
        <f>INT((D3772-1)/6)+1</f>
        <v>1</v>
      </c>
      <c r="H3772">
        <f>MOD(D3772-1,6)+1</f>
        <v>6</v>
      </c>
      <c r="I3772">
        <f>37-D3772</f>
        <v>31</v>
      </c>
      <c r="J3772">
        <f>ABS(D3772-D3773)</f>
        <v>12</v>
      </c>
    </row>
    <row r="3773">
      <c r="A3773">
        <v>23798</v>
      </c>
      <c r="B3773" t="str">
        <v>2023-11-06</v>
      </c>
      <c r="C3773" t="str">
        <v>Morning</v>
      </c>
      <c r="D3773">
        <v>18</v>
      </c>
      <c r="E3773" t="str">
        <f>IF(MOD(D3773,2)=0,"EVEN","ODD")</f>
        <v>EVEN</v>
      </c>
      <c r="F3773" t="str">
        <f>IF(D3773&lt;=18,"LOW (1-18)","HIGH (19-36)")</f>
        <v>LOW (1-18)</v>
      </c>
      <c r="G3773">
        <f>INT((D3773-1)/6)+1</f>
        <v>3</v>
      </c>
      <c r="H3773">
        <f>MOD(D3773-1,6)+1</f>
        <v>6</v>
      </c>
      <c r="I3773">
        <f>37-D3773</f>
        <v>19</v>
      </c>
      <c r="J3773">
        <f>ABS(D3773-D3774)</f>
        <v>13</v>
      </c>
    </row>
    <row r="3774">
      <c r="A3774">
        <v>23797</v>
      </c>
      <c r="B3774" t="str">
        <v>2023-11-04</v>
      </c>
      <c r="C3774" t="str">
        <v>Evening</v>
      </c>
      <c r="D3774">
        <v>5</v>
      </c>
      <c r="E3774" t="str">
        <f>IF(MOD(D3774,2)=0,"EVEN","ODD")</f>
        <v>ODD</v>
      </c>
      <c r="F3774" t="str">
        <f>IF(D3774&lt;=18,"LOW (1-18)","HIGH (19-36)")</f>
        <v>LOW (1-18)</v>
      </c>
      <c r="G3774">
        <f>INT((D3774-1)/6)+1</f>
        <v>1</v>
      </c>
      <c r="H3774">
        <f>MOD(D3774-1,6)+1</f>
        <v>5</v>
      </c>
      <c r="I3774">
        <f>37-D3774</f>
        <v>32</v>
      </c>
      <c r="J3774">
        <f>ABS(D3774-D3775)</f>
        <v>12</v>
      </c>
    </row>
    <row r="3775">
      <c r="A3775">
        <v>23796</v>
      </c>
      <c r="B3775" t="str">
        <v>2023-11-04</v>
      </c>
      <c r="C3775" t="str">
        <v>Afternoon</v>
      </c>
      <c r="D3775">
        <v>17</v>
      </c>
      <c r="E3775" t="str">
        <f>IF(MOD(D3775,2)=0,"EVEN","ODD")</f>
        <v>ODD</v>
      </c>
      <c r="F3775" t="str">
        <f>IF(D3775&lt;=18,"LOW (1-18)","HIGH (19-36)")</f>
        <v>LOW (1-18)</v>
      </c>
      <c r="G3775">
        <f>INT((D3775-1)/6)+1</f>
        <v>3</v>
      </c>
      <c r="H3775">
        <f>MOD(D3775-1,6)+1</f>
        <v>5</v>
      </c>
      <c r="I3775">
        <f>37-D3775</f>
        <v>20</v>
      </c>
      <c r="J3775">
        <f>ABS(D3775-D3776)</f>
        <v>13</v>
      </c>
    </row>
    <row r="3776">
      <c r="A3776">
        <v>23795</v>
      </c>
      <c r="B3776" t="str">
        <v>2023-11-04</v>
      </c>
      <c r="C3776" t="str">
        <v>Midday</v>
      </c>
      <c r="D3776">
        <v>4</v>
      </c>
      <c r="E3776" t="str">
        <f>IF(MOD(D3776,2)=0,"EVEN","ODD")</f>
        <v>EVEN</v>
      </c>
      <c r="F3776" t="str">
        <f>IF(D3776&lt;=18,"LOW (1-18)","HIGH (19-36)")</f>
        <v>LOW (1-18)</v>
      </c>
      <c r="G3776">
        <f>INT((D3776-1)/6)+1</f>
        <v>1</v>
      </c>
      <c r="H3776">
        <f>MOD(D3776-1,6)+1</f>
        <v>4</v>
      </c>
      <c r="I3776">
        <f>37-D3776</f>
        <v>33</v>
      </c>
      <c r="J3776">
        <f>ABS(D3776-D3777)</f>
        <v>23</v>
      </c>
    </row>
    <row r="3777">
      <c r="A3777">
        <v>23794</v>
      </c>
      <c r="B3777" t="str">
        <v>2023-11-04</v>
      </c>
      <c r="C3777" t="str">
        <v>Morning</v>
      </c>
      <c r="D3777">
        <v>27</v>
      </c>
      <c r="E3777" t="str">
        <f>IF(MOD(D3777,2)=0,"EVEN","ODD")</f>
        <v>ODD</v>
      </c>
      <c r="F3777" t="str">
        <f>IF(D3777&lt;=18,"LOW (1-18)","HIGH (19-36)")</f>
        <v>HIGH (19-36)</v>
      </c>
      <c r="G3777">
        <f>INT((D3777-1)/6)+1</f>
        <v>5</v>
      </c>
      <c r="H3777">
        <f>MOD(D3777-1,6)+1</f>
        <v>3</v>
      </c>
      <c r="I3777">
        <f>37-D3777</f>
        <v>10</v>
      </c>
      <c r="J3777">
        <f>ABS(D3777-D3778)</f>
        <v>4</v>
      </c>
    </row>
    <row r="3778">
      <c r="A3778">
        <v>23793</v>
      </c>
      <c r="B3778" t="str">
        <v>2023-11-03</v>
      </c>
      <c r="C3778" t="str">
        <v>Evening</v>
      </c>
      <c r="D3778">
        <v>23</v>
      </c>
      <c r="E3778" t="str">
        <f>IF(MOD(D3778,2)=0,"EVEN","ODD")</f>
        <v>ODD</v>
      </c>
      <c r="F3778" t="str">
        <f>IF(D3778&lt;=18,"LOW (1-18)","HIGH (19-36)")</f>
        <v>HIGH (19-36)</v>
      </c>
      <c r="G3778">
        <f>INT((D3778-1)/6)+1</f>
        <v>4</v>
      </c>
      <c r="H3778">
        <f>MOD(D3778-1,6)+1</f>
        <v>5</v>
      </c>
      <c r="I3778">
        <f>37-D3778</f>
        <v>14</v>
      </c>
      <c r="J3778">
        <f>ABS(D3778-D3779)</f>
        <v>8</v>
      </c>
    </row>
    <row r="3779">
      <c r="A3779">
        <v>23792</v>
      </c>
      <c r="B3779" t="str">
        <v>2023-11-03</v>
      </c>
      <c r="C3779" t="str">
        <v>Afternoon</v>
      </c>
      <c r="D3779">
        <v>31</v>
      </c>
      <c r="E3779" t="str">
        <f>IF(MOD(D3779,2)=0,"EVEN","ODD")</f>
        <v>ODD</v>
      </c>
      <c r="F3779" t="str">
        <f>IF(D3779&lt;=18,"LOW (1-18)","HIGH (19-36)")</f>
        <v>HIGH (19-36)</v>
      </c>
      <c r="G3779">
        <f>INT((D3779-1)/6)+1</f>
        <v>6</v>
      </c>
      <c r="H3779">
        <f>MOD(D3779-1,6)+1</f>
        <v>1</v>
      </c>
      <c r="I3779">
        <f>37-D3779</f>
        <v>6</v>
      </c>
      <c r="J3779">
        <f>ABS(D3779-D3780)</f>
        <v>16</v>
      </c>
    </row>
    <row r="3780">
      <c r="A3780">
        <v>23791</v>
      </c>
      <c r="B3780" t="str">
        <v>2023-11-03</v>
      </c>
      <c r="C3780" t="str">
        <v>Midday</v>
      </c>
      <c r="D3780">
        <v>15</v>
      </c>
      <c r="E3780" t="str">
        <f>IF(MOD(D3780,2)=0,"EVEN","ODD")</f>
        <v>ODD</v>
      </c>
      <c r="F3780" t="str">
        <f>IF(D3780&lt;=18,"LOW (1-18)","HIGH (19-36)")</f>
        <v>LOW (1-18)</v>
      </c>
      <c r="G3780">
        <f>INT((D3780-1)/6)+1</f>
        <v>3</v>
      </c>
      <c r="H3780">
        <f>MOD(D3780-1,6)+1</f>
        <v>3</v>
      </c>
      <c r="I3780">
        <f>37-D3780</f>
        <v>22</v>
      </c>
      <c r="J3780">
        <f>ABS(D3780-D3781)</f>
        <v>18</v>
      </c>
    </row>
    <row r="3781">
      <c r="A3781">
        <v>23790</v>
      </c>
      <c r="B3781" t="str">
        <v>2023-11-03</v>
      </c>
      <c r="C3781" t="str">
        <v>Morning</v>
      </c>
      <c r="D3781">
        <v>33</v>
      </c>
      <c r="E3781" t="str">
        <f>IF(MOD(D3781,2)=0,"EVEN","ODD")</f>
        <v>ODD</v>
      </c>
      <c r="F3781" t="str">
        <f>IF(D3781&lt;=18,"LOW (1-18)","HIGH (19-36)")</f>
        <v>HIGH (19-36)</v>
      </c>
      <c r="G3781">
        <f>INT((D3781-1)/6)+1</f>
        <v>6</v>
      </c>
      <c r="H3781">
        <f>MOD(D3781-1,6)+1</f>
        <v>3</v>
      </c>
      <c r="I3781">
        <f>37-D3781</f>
        <v>4</v>
      </c>
      <c r="J3781">
        <f>ABS(D3781-D3782)</f>
        <v>16</v>
      </c>
    </row>
    <row r="3782">
      <c r="A3782">
        <v>23789</v>
      </c>
      <c r="B3782" t="str">
        <v>2023-11-02</v>
      </c>
      <c r="C3782" t="str">
        <v>Evening</v>
      </c>
      <c r="D3782">
        <v>17</v>
      </c>
      <c r="E3782" t="str">
        <f>IF(MOD(D3782,2)=0,"EVEN","ODD")</f>
        <v>ODD</v>
      </c>
      <c r="F3782" t="str">
        <f>IF(D3782&lt;=18,"LOW (1-18)","HIGH (19-36)")</f>
        <v>LOW (1-18)</v>
      </c>
      <c r="G3782">
        <f>INT((D3782-1)/6)+1</f>
        <v>3</v>
      </c>
      <c r="H3782">
        <f>MOD(D3782-1,6)+1</f>
        <v>5</v>
      </c>
      <c r="I3782">
        <f>37-D3782</f>
        <v>20</v>
      </c>
      <c r="J3782">
        <f>ABS(D3782-D3783)</f>
        <v>4</v>
      </c>
    </row>
    <row r="3783">
      <c r="A3783">
        <v>23788</v>
      </c>
      <c r="B3783" t="str">
        <v>2023-11-02</v>
      </c>
      <c r="C3783" t="str">
        <v>Afternoon</v>
      </c>
      <c r="D3783">
        <v>13</v>
      </c>
      <c r="E3783" t="str">
        <f>IF(MOD(D3783,2)=0,"EVEN","ODD")</f>
        <v>ODD</v>
      </c>
      <c r="F3783" t="str">
        <f>IF(D3783&lt;=18,"LOW (1-18)","HIGH (19-36)")</f>
        <v>LOW (1-18)</v>
      </c>
      <c r="G3783">
        <f>INT((D3783-1)/6)+1</f>
        <v>3</v>
      </c>
      <c r="H3783">
        <f>MOD(D3783-1,6)+1</f>
        <v>1</v>
      </c>
      <c r="I3783">
        <f>37-D3783</f>
        <v>24</v>
      </c>
      <c r="J3783">
        <f>ABS(D3783-D3784)</f>
        <v>15</v>
      </c>
    </row>
    <row r="3784">
      <c r="A3784">
        <v>23787</v>
      </c>
      <c r="B3784" t="str">
        <v>2023-11-02</v>
      </c>
      <c r="C3784" t="str">
        <v>Midday</v>
      </c>
      <c r="D3784">
        <v>28</v>
      </c>
      <c r="E3784" t="str">
        <f>IF(MOD(D3784,2)=0,"EVEN","ODD")</f>
        <v>EVEN</v>
      </c>
      <c r="F3784" t="str">
        <f>IF(D3784&lt;=18,"LOW (1-18)","HIGH (19-36)")</f>
        <v>HIGH (19-36)</v>
      </c>
      <c r="G3784">
        <f>INT((D3784-1)/6)+1</f>
        <v>5</v>
      </c>
      <c r="H3784">
        <f>MOD(D3784-1,6)+1</f>
        <v>4</v>
      </c>
      <c r="I3784">
        <f>37-D3784</f>
        <v>9</v>
      </c>
      <c r="J3784">
        <f>ABS(D3784-D3785)</f>
        <v>8</v>
      </c>
    </row>
    <row r="3785">
      <c r="A3785">
        <v>23786</v>
      </c>
      <c r="B3785" t="str">
        <v>2023-11-02</v>
      </c>
      <c r="C3785" t="str">
        <v>Morning</v>
      </c>
      <c r="D3785">
        <v>36</v>
      </c>
      <c r="E3785" t="str">
        <f>IF(MOD(D3785,2)=0,"EVEN","ODD")</f>
        <v>EVEN</v>
      </c>
      <c r="F3785" t="str">
        <f>IF(D3785&lt;=18,"LOW (1-18)","HIGH (19-36)")</f>
        <v>HIGH (19-36)</v>
      </c>
      <c r="G3785">
        <f>INT((D3785-1)/6)+1</f>
        <v>6</v>
      </c>
      <c r="H3785">
        <f>MOD(D3785-1,6)+1</f>
        <v>6</v>
      </c>
      <c r="I3785">
        <f>37-D3785</f>
        <v>1</v>
      </c>
      <c r="J3785">
        <f>ABS(D3785-D3786)</f>
        <v>25</v>
      </c>
    </row>
    <row r="3786">
      <c r="A3786">
        <v>23785</v>
      </c>
      <c r="B3786" t="str">
        <v>2023-11-01</v>
      </c>
      <c r="C3786" t="str">
        <v>Evening</v>
      </c>
      <c r="D3786">
        <v>11</v>
      </c>
      <c r="E3786" t="str">
        <f>IF(MOD(D3786,2)=0,"EVEN","ODD")</f>
        <v>ODD</v>
      </c>
      <c r="F3786" t="str">
        <f>IF(D3786&lt;=18,"LOW (1-18)","HIGH (19-36)")</f>
        <v>LOW (1-18)</v>
      </c>
      <c r="G3786">
        <f>INT((D3786-1)/6)+1</f>
        <v>2</v>
      </c>
      <c r="H3786">
        <f>MOD(D3786-1,6)+1</f>
        <v>5</v>
      </c>
      <c r="I3786">
        <f>37-D3786</f>
        <v>26</v>
      </c>
      <c r="J3786">
        <f>ABS(D3786-D3787)</f>
        <v>22</v>
      </c>
    </row>
    <row r="3787">
      <c r="A3787">
        <v>23784</v>
      </c>
      <c r="B3787" t="str">
        <v>2023-11-01</v>
      </c>
      <c r="C3787" t="str">
        <v>Afternoon</v>
      </c>
      <c r="D3787">
        <v>33</v>
      </c>
      <c r="E3787" t="str">
        <f>IF(MOD(D3787,2)=0,"EVEN","ODD")</f>
        <v>ODD</v>
      </c>
      <c r="F3787" t="str">
        <f>IF(D3787&lt;=18,"LOW (1-18)","HIGH (19-36)")</f>
        <v>HIGH (19-36)</v>
      </c>
      <c r="G3787">
        <f>INT((D3787-1)/6)+1</f>
        <v>6</v>
      </c>
      <c r="H3787">
        <f>MOD(D3787-1,6)+1</f>
        <v>3</v>
      </c>
      <c r="I3787">
        <f>37-D3787</f>
        <v>4</v>
      </c>
      <c r="J3787">
        <f>ABS(D3787-D3788)</f>
        <v>30</v>
      </c>
    </row>
    <row r="3788">
      <c r="A3788">
        <v>23783</v>
      </c>
      <c r="B3788" t="str">
        <v>2023-11-01</v>
      </c>
      <c r="C3788" t="str">
        <v>Midday</v>
      </c>
      <c r="D3788">
        <v>3</v>
      </c>
      <c r="E3788" t="str">
        <f>IF(MOD(D3788,2)=0,"EVEN","ODD")</f>
        <v>ODD</v>
      </c>
      <c r="F3788" t="str">
        <f>IF(D3788&lt;=18,"LOW (1-18)","HIGH (19-36)")</f>
        <v>LOW (1-18)</v>
      </c>
      <c r="G3788">
        <f>INT((D3788-1)/6)+1</f>
        <v>1</v>
      </c>
      <c r="H3788">
        <f>MOD(D3788-1,6)+1</f>
        <v>3</v>
      </c>
      <c r="I3788">
        <f>37-D3788</f>
        <v>34</v>
      </c>
      <c r="J3788">
        <f>ABS(D3788-D3789)</f>
        <v>1</v>
      </c>
    </row>
    <row r="3789">
      <c r="A3789">
        <v>23782</v>
      </c>
      <c r="B3789" t="str">
        <v>2023-11-01</v>
      </c>
      <c r="C3789" t="str">
        <v>Morning</v>
      </c>
      <c r="D3789">
        <v>4</v>
      </c>
      <c r="E3789" t="str">
        <f>IF(MOD(D3789,2)=0,"EVEN","ODD")</f>
        <v>EVEN</v>
      </c>
      <c r="F3789" t="str">
        <f>IF(D3789&lt;=18,"LOW (1-18)","HIGH (19-36)")</f>
        <v>LOW (1-18)</v>
      </c>
      <c r="G3789">
        <f>INT((D3789-1)/6)+1</f>
        <v>1</v>
      </c>
      <c r="H3789">
        <f>MOD(D3789-1,6)+1</f>
        <v>4</v>
      </c>
      <c r="I3789">
        <f>37-D3789</f>
        <v>33</v>
      </c>
      <c r="J3789">
        <f>ABS(D3789-D3790)</f>
        <v>23</v>
      </c>
    </row>
    <row r="3790">
      <c r="A3790">
        <v>23781</v>
      </c>
      <c r="B3790" t="str">
        <v>2023-10-31</v>
      </c>
      <c r="C3790" t="str">
        <v>Evening</v>
      </c>
      <c r="D3790">
        <v>27</v>
      </c>
      <c r="E3790" t="str">
        <f>IF(MOD(D3790,2)=0,"EVEN","ODD")</f>
        <v>ODD</v>
      </c>
      <c r="F3790" t="str">
        <f>IF(D3790&lt;=18,"LOW (1-18)","HIGH (19-36)")</f>
        <v>HIGH (19-36)</v>
      </c>
      <c r="G3790">
        <f>INT((D3790-1)/6)+1</f>
        <v>5</v>
      </c>
      <c r="H3790">
        <f>MOD(D3790-1,6)+1</f>
        <v>3</v>
      </c>
      <c r="I3790">
        <f>37-D3790</f>
        <v>10</v>
      </c>
      <c r="J3790">
        <f>ABS(D3790-D3791)</f>
        <v>11</v>
      </c>
    </row>
    <row r="3791">
      <c r="A3791">
        <v>23780</v>
      </c>
      <c r="B3791" t="str">
        <v>2023-10-31</v>
      </c>
      <c r="C3791" t="str">
        <v>Afternoon</v>
      </c>
      <c r="D3791">
        <v>16</v>
      </c>
      <c r="E3791" t="str">
        <f>IF(MOD(D3791,2)=0,"EVEN","ODD")</f>
        <v>EVEN</v>
      </c>
      <c r="F3791" t="str">
        <f>IF(D3791&lt;=18,"LOW (1-18)","HIGH (19-36)")</f>
        <v>LOW (1-18)</v>
      </c>
      <c r="G3791">
        <f>INT((D3791-1)/6)+1</f>
        <v>3</v>
      </c>
      <c r="H3791">
        <f>MOD(D3791-1,6)+1</f>
        <v>4</v>
      </c>
      <c r="I3791">
        <f>37-D3791</f>
        <v>21</v>
      </c>
      <c r="J3791">
        <f>ABS(D3791-D3792)</f>
        <v>13</v>
      </c>
    </row>
    <row r="3792">
      <c r="A3792">
        <v>23779</v>
      </c>
      <c r="B3792" t="str">
        <v>2023-10-31</v>
      </c>
      <c r="C3792" t="str">
        <v>Midday</v>
      </c>
      <c r="D3792">
        <v>29</v>
      </c>
      <c r="E3792" t="str">
        <f>IF(MOD(D3792,2)=0,"EVEN","ODD")</f>
        <v>ODD</v>
      </c>
      <c r="F3792" t="str">
        <f>IF(D3792&lt;=18,"LOW (1-18)","HIGH (19-36)")</f>
        <v>HIGH (19-36)</v>
      </c>
      <c r="G3792">
        <f>INT((D3792-1)/6)+1</f>
        <v>5</v>
      </c>
      <c r="H3792">
        <f>MOD(D3792-1,6)+1</f>
        <v>5</v>
      </c>
      <c r="I3792">
        <f>37-D3792</f>
        <v>8</v>
      </c>
      <c r="J3792">
        <f>ABS(D3792-D3793)</f>
        <v>7</v>
      </c>
    </row>
    <row r="3793">
      <c r="A3793">
        <v>23778</v>
      </c>
      <c r="B3793" t="str">
        <v>2023-10-31</v>
      </c>
      <c r="C3793" t="str">
        <v>Morning</v>
      </c>
      <c r="D3793">
        <v>22</v>
      </c>
      <c r="E3793" t="str">
        <f>IF(MOD(D3793,2)=0,"EVEN","ODD")</f>
        <v>EVEN</v>
      </c>
      <c r="F3793" t="str">
        <f>IF(D3793&lt;=18,"LOW (1-18)","HIGH (19-36)")</f>
        <v>HIGH (19-36)</v>
      </c>
      <c r="G3793">
        <f>INT((D3793-1)/6)+1</f>
        <v>4</v>
      </c>
      <c r="H3793">
        <f>MOD(D3793-1,6)+1</f>
        <v>4</v>
      </c>
      <c r="I3793">
        <f>37-D3793</f>
        <v>15</v>
      </c>
      <c r="J3793">
        <f>ABS(D3793-D3794)</f>
        <v>5</v>
      </c>
    </row>
    <row r="3794">
      <c r="A3794">
        <v>23777</v>
      </c>
      <c r="B3794" t="str">
        <v>2023-10-30</v>
      </c>
      <c r="C3794" t="str">
        <v>Evening</v>
      </c>
      <c r="D3794">
        <v>17</v>
      </c>
      <c r="E3794" t="str">
        <f>IF(MOD(D3794,2)=0,"EVEN","ODD")</f>
        <v>ODD</v>
      </c>
      <c r="F3794" t="str">
        <f>IF(D3794&lt;=18,"LOW (1-18)","HIGH (19-36)")</f>
        <v>LOW (1-18)</v>
      </c>
      <c r="G3794">
        <f>INT((D3794-1)/6)+1</f>
        <v>3</v>
      </c>
      <c r="H3794">
        <f>MOD(D3794-1,6)+1</f>
        <v>5</v>
      </c>
      <c r="I3794">
        <f>37-D3794</f>
        <v>20</v>
      </c>
      <c r="J3794">
        <f>ABS(D3794-D3795)</f>
        <v>9</v>
      </c>
    </row>
    <row r="3795">
      <c r="A3795">
        <v>23776</v>
      </c>
      <c r="B3795" t="str">
        <v>2023-10-30</v>
      </c>
      <c r="C3795" t="str">
        <v>Afternoon</v>
      </c>
      <c r="D3795">
        <v>26</v>
      </c>
      <c r="E3795" t="str">
        <f>IF(MOD(D3795,2)=0,"EVEN","ODD")</f>
        <v>EVEN</v>
      </c>
      <c r="F3795" t="str">
        <f>IF(D3795&lt;=18,"LOW (1-18)","HIGH (19-36)")</f>
        <v>HIGH (19-36)</v>
      </c>
      <c r="G3795">
        <f>INT((D3795-1)/6)+1</f>
        <v>5</v>
      </c>
      <c r="H3795">
        <f>MOD(D3795-1,6)+1</f>
        <v>2</v>
      </c>
      <c r="I3795">
        <f>37-D3795</f>
        <v>11</v>
      </c>
      <c r="J3795">
        <f>ABS(D3795-D3796)</f>
        <v>4</v>
      </c>
    </row>
    <row r="3796">
      <c r="A3796">
        <v>23775</v>
      </c>
      <c r="B3796" t="str">
        <v>2023-10-30</v>
      </c>
      <c r="C3796" t="str">
        <v>Midday</v>
      </c>
      <c r="D3796">
        <v>22</v>
      </c>
      <c r="E3796" t="str">
        <f>IF(MOD(D3796,2)=0,"EVEN","ODD")</f>
        <v>EVEN</v>
      </c>
      <c r="F3796" t="str">
        <f>IF(D3796&lt;=18,"LOW (1-18)","HIGH (19-36)")</f>
        <v>HIGH (19-36)</v>
      </c>
      <c r="G3796">
        <f>INT((D3796-1)/6)+1</f>
        <v>4</v>
      </c>
      <c r="H3796">
        <f>MOD(D3796-1,6)+1</f>
        <v>4</v>
      </c>
      <c r="I3796">
        <f>37-D3796</f>
        <v>15</v>
      </c>
      <c r="J3796">
        <f>ABS(D3796-D3797)</f>
        <v>6</v>
      </c>
    </row>
    <row r="3797">
      <c r="A3797">
        <v>23774</v>
      </c>
      <c r="B3797" t="str">
        <v>2023-10-30</v>
      </c>
      <c r="C3797" t="str">
        <v>Morning</v>
      </c>
      <c r="D3797">
        <v>28</v>
      </c>
      <c r="E3797" t="str">
        <f>IF(MOD(D3797,2)=0,"EVEN","ODD")</f>
        <v>EVEN</v>
      </c>
      <c r="F3797" t="str">
        <f>IF(D3797&lt;=18,"LOW (1-18)","HIGH (19-36)")</f>
        <v>HIGH (19-36)</v>
      </c>
      <c r="G3797">
        <f>INT((D3797-1)/6)+1</f>
        <v>5</v>
      </c>
      <c r="H3797">
        <f>MOD(D3797-1,6)+1</f>
        <v>4</v>
      </c>
      <c r="I3797">
        <f>37-D3797</f>
        <v>9</v>
      </c>
      <c r="J3797">
        <f>ABS(D3797-D3798)</f>
        <v>24</v>
      </c>
    </row>
    <row r="3798">
      <c r="A3798">
        <v>23773</v>
      </c>
      <c r="B3798" t="str">
        <v>2023-10-28</v>
      </c>
      <c r="C3798" t="str">
        <v>Evening</v>
      </c>
      <c r="D3798">
        <v>4</v>
      </c>
      <c r="E3798" t="str">
        <f>IF(MOD(D3798,2)=0,"EVEN","ODD")</f>
        <v>EVEN</v>
      </c>
      <c r="F3798" t="str">
        <f>IF(D3798&lt;=18,"LOW (1-18)","HIGH (19-36)")</f>
        <v>LOW (1-18)</v>
      </c>
      <c r="G3798">
        <f>INT((D3798-1)/6)+1</f>
        <v>1</v>
      </c>
      <c r="H3798">
        <f>MOD(D3798-1,6)+1</f>
        <v>4</v>
      </c>
      <c r="I3798">
        <f>37-D3798</f>
        <v>33</v>
      </c>
      <c r="J3798">
        <f>ABS(D3798-D3799)</f>
        <v>0</v>
      </c>
    </row>
    <row r="3799">
      <c r="A3799">
        <v>23772</v>
      </c>
      <c r="B3799" t="str">
        <v>2023-10-28</v>
      </c>
      <c r="C3799" t="str">
        <v>Afternoon</v>
      </c>
      <c r="D3799">
        <v>4</v>
      </c>
      <c r="E3799" t="str">
        <f>IF(MOD(D3799,2)=0,"EVEN","ODD")</f>
        <v>EVEN</v>
      </c>
      <c r="F3799" t="str">
        <f>IF(D3799&lt;=18,"LOW (1-18)","HIGH (19-36)")</f>
        <v>LOW (1-18)</v>
      </c>
      <c r="G3799">
        <f>INT((D3799-1)/6)+1</f>
        <v>1</v>
      </c>
      <c r="H3799">
        <f>MOD(D3799-1,6)+1</f>
        <v>4</v>
      </c>
      <c r="I3799">
        <f>37-D3799</f>
        <v>33</v>
      </c>
      <c r="J3799">
        <f>ABS(D3799-D3800)</f>
        <v>3</v>
      </c>
    </row>
    <row r="3800">
      <c r="A3800">
        <v>23771</v>
      </c>
      <c r="B3800" t="str">
        <v>2023-10-28</v>
      </c>
      <c r="C3800" t="str">
        <v>Midday</v>
      </c>
      <c r="D3800">
        <v>1</v>
      </c>
      <c r="E3800" t="str">
        <f>IF(MOD(D3800,2)=0,"EVEN","ODD")</f>
        <v>ODD</v>
      </c>
      <c r="F3800" t="str">
        <f>IF(D3800&lt;=18,"LOW (1-18)","HIGH (19-36)")</f>
        <v>LOW (1-18)</v>
      </c>
      <c r="G3800">
        <f>INT((D3800-1)/6)+1</f>
        <v>1</v>
      </c>
      <c r="H3800">
        <f>MOD(D3800-1,6)+1</f>
        <v>1</v>
      </c>
      <c r="I3800">
        <f>37-D3800</f>
        <v>36</v>
      </c>
      <c r="J3800">
        <f>ABS(D3800-D3801)</f>
        <v>15</v>
      </c>
    </row>
    <row r="3801">
      <c r="A3801">
        <v>23770</v>
      </c>
      <c r="B3801" t="str">
        <v>2023-10-28</v>
      </c>
      <c r="C3801" t="str">
        <v>Morning</v>
      </c>
      <c r="D3801">
        <v>16</v>
      </c>
      <c r="E3801" t="str">
        <f>IF(MOD(D3801,2)=0,"EVEN","ODD")</f>
        <v>EVEN</v>
      </c>
      <c r="F3801" t="str">
        <f>IF(D3801&lt;=18,"LOW (1-18)","HIGH (19-36)")</f>
        <v>LOW (1-18)</v>
      </c>
      <c r="G3801">
        <f>INT((D3801-1)/6)+1</f>
        <v>3</v>
      </c>
      <c r="H3801">
        <f>MOD(D3801-1,6)+1</f>
        <v>4</v>
      </c>
      <c r="I3801">
        <f>37-D3801</f>
        <v>21</v>
      </c>
      <c r="J3801">
        <f>ABS(D3801-D3802)</f>
        <v>15</v>
      </c>
    </row>
    <row r="3802">
      <c r="A3802">
        <v>23769</v>
      </c>
      <c r="B3802" t="str">
        <v>2023-10-27</v>
      </c>
      <c r="C3802" t="str">
        <v>Evening</v>
      </c>
      <c r="D3802">
        <v>31</v>
      </c>
      <c r="E3802" t="str">
        <f>IF(MOD(D3802,2)=0,"EVEN","ODD")</f>
        <v>ODD</v>
      </c>
      <c r="F3802" t="str">
        <f>IF(D3802&lt;=18,"LOW (1-18)","HIGH (19-36)")</f>
        <v>HIGH (19-36)</v>
      </c>
      <c r="G3802">
        <f>INT((D3802-1)/6)+1</f>
        <v>6</v>
      </c>
      <c r="H3802">
        <f>MOD(D3802-1,6)+1</f>
        <v>1</v>
      </c>
      <c r="I3802">
        <f>37-D3802</f>
        <v>6</v>
      </c>
      <c r="J3802">
        <f>ABS(D3802-D3803)</f>
        <v>13</v>
      </c>
    </row>
    <row r="3803">
      <c r="A3803">
        <v>23768</v>
      </c>
      <c r="B3803" t="str">
        <v>2023-10-27</v>
      </c>
      <c r="C3803" t="str">
        <v>Afternoon</v>
      </c>
      <c r="D3803">
        <v>18</v>
      </c>
      <c r="E3803" t="str">
        <f>IF(MOD(D3803,2)=0,"EVEN","ODD")</f>
        <v>EVEN</v>
      </c>
      <c r="F3803" t="str">
        <f>IF(D3803&lt;=18,"LOW (1-18)","HIGH (19-36)")</f>
        <v>LOW (1-18)</v>
      </c>
      <c r="G3803">
        <f>INT((D3803-1)/6)+1</f>
        <v>3</v>
      </c>
      <c r="H3803">
        <f>MOD(D3803-1,6)+1</f>
        <v>6</v>
      </c>
      <c r="I3803">
        <f>37-D3803</f>
        <v>19</v>
      </c>
      <c r="J3803">
        <f>ABS(D3803-D3804)</f>
        <v>5</v>
      </c>
    </row>
    <row r="3804">
      <c r="A3804">
        <v>23767</v>
      </c>
      <c r="B3804" t="str">
        <v>2023-10-27</v>
      </c>
      <c r="C3804" t="str">
        <v>Midday</v>
      </c>
      <c r="D3804">
        <v>23</v>
      </c>
      <c r="E3804" t="str">
        <f>IF(MOD(D3804,2)=0,"EVEN","ODD")</f>
        <v>ODD</v>
      </c>
      <c r="F3804" t="str">
        <f>IF(D3804&lt;=18,"LOW (1-18)","HIGH (19-36)")</f>
        <v>HIGH (19-36)</v>
      </c>
      <c r="G3804">
        <f>INT((D3804-1)/6)+1</f>
        <v>4</v>
      </c>
      <c r="H3804">
        <f>MOD(D3804-1,6)+1</f>
        <v>5</v>
      </c>
      <c r="I3804">
        <f>37-D3804</f>
        <v>14</v>
      </c>
      <c r="J3804">
        <f>ABS(D3804-D3805)</f>
        <v>12</v>
      </c>
    </row>
    <row r="3805">
      <c r="A3805">
        <v>23766</v>
      </c>
      <c r="B3805" t="str">
        <v>2023-10-27</v>
      </c>
      <c r="C3805" t="str">
        <v>Morning</v>
      </c>
      <c r="D3805">
        <v>11</v>
      </c>
      <c r="E3805" t="str">
        <f>IF(MOD(D3805,2)=0,"EVEN","ODD")</f>
        <v>ODD</v>
      </c>
      <c r="F3805" t="str">
        <f>IF(D3805&lt;=18,"LOW (1-18)","HIGH (19-36)")</f>
        <v>LOW (1-18)</v>
      </c>
      <c r="G3805">
        <f>INT((D3805-1)/6)+1</f>
        <v>2</v>
      </c>
      <c r="H3805">
        <f>MOD(D3805-1,6)+1</f>
        <v>5</v>
      </c>
      <c r="I3805">
        <f>37-D3805</f>
        <v>26</v>
      </c>
      <c r="J3805">
        <f>ABS(D3805-D3806)</f>
        <v>25</v>
      </c>
    </row>
    <row r="3806">
      <c r="A3806">
        <v>23765</v>
      </c>
      <c r="B3806" t="str">
        <v>2023-10-26</v>
      </c>
      <c r="C3806" t="str">
        <v>Evening</v>
      </c>
      <c r="D3806">
        <v>36</v>
      </c>
      <c r="E3806" t="str">
        <f>IF(MOD(D3806,2)=0,"EVEN","ODD")</f>
        <v>EVEN</v>
      </c>
      <c r="F3806" t="str">
        <f>IF(D3806&lt;=18,"LOW (1-18)","HIGH (19-36)")</f>
        <v>HIGH (19-36)</v>
      </c>
      <c r="G3806">
        <f>INT((D3806-1)/6)+1</f>
        <v>6</v>
      </c>
      <c r="H3806">
        <f>MOD(D3806-1,6)+1</f>
        <v>6</v>
      </c>
      <c r="I3806">
        <f>37-D3806</f>
        <v>1</v>
      </c>
      <c r="J3806">
        <f>ABS(D3806-D3807)</f>
        <v>28</v>
      </c>
    </row>
    <row r="3807">
      <c r="A3807">
        <v>23764</v>
      </c>
      <c r="B3807" t="str">
        <v>2023-10-26</v>
      </c>
      <c r="C3807" t="str">
        <v>Afternoon</v>
      </c>
      <c r="D3807">
        <v>8</v>
      </c>
      <c r="E3807" t="str">
        <f>IF(MOD(D3807,2)=0,"EVEN","ODD")</f>
        <v>EVEN</v>
      </c>
      <c r="F3807" t="str">
        <f>IF(D3807&lt;=18,"LOW (1-18)","HIGH (19-36)")</f>
        <v>LOW (1-18)</v>
      </c>
      <c r="G3807">
        <f>INT((D3807-1)/6)+1</f>
        <v>2</v>
      </c>
      <c r="H3807">
        <f>MOD(D3807-1,6)+1</f>
        <v>2</v>
      </c>
      <c r="I3807">
        <f>37-D3807</f>
        <v>29</v>
      </c>
      <c r="J3807">
        <f>ABS(D3807-D3808)</f>
        <v>16</v>
      </c>
    </row>
    <row r="3808">
      <c r="A3808">
        <v>23763</v>
      </c>
      <c r="B3808" t="str">
        <v>2023-10-26</v>
      </c>
      <c r="C3808" t="str">
        <v>Midday</v>
      </c>
      <c r="D3808">
        <v>24</v>
      </c>
      <c r="E3808" t="str">
        <f>IF(MOD(D3808,2)=0,"EVEN","ODD")</f>
        <v>EVEN</v>
      </c>
      <c r="F3808" t="str">
        <f>IF(D3808&lt;=18,"LOW (1-18)","HIGH (19-36)")</f>
        <v>HIGH (19-36)</v>
      </c>
      <c r="G3808">
        <f>INT((D3808-1)/6)+1</f>
        <v>4</v>
      </c>
      <c r="H3808">
        <f>MOD(D3808-1,6)+1</f>
        <v>6</v>
      </c>
      <c r="I3808">
        <f>37-D3808</f>
        <v>13</v>
      </c>
      <c r="J3808">
        <f>ABS(D3808-D3809)</f>
        <v>6</v>
      </c>
    </row>
    <row r="3809">
      <c r="A3809">
        <v>23762</v>
      </c>
      <c r="B3809" t="str">
        <v>2023-10-26</v>
      </c>
      <c r="C3809" t="str">
        <v>Morning</v>
      </c>
      <c r="D3809">
        <v>30</v>
      </c>
      <c r="E3809" t="str">
        <f>IF(MOD(D3809,2)=0,"EVEN","ODD")</f>
        <v>EVEN</v>
      </c>
      <c r="F3809" t="str">
        <f>IF(D3809&lt;=18,"LOW (1-18)","HIGH (19-36)")</f>
        <v>HIGH (19-36)</v>
      </c>
      <c r="G3809">
        <f>INT((D3809-1)/6)+1</f>
        <v>5</v>
      </c>
      <c r="H3809">
        <f>MOD(D3809-1,6)+1</f>
        <v>6</v>
      </c>
      <c r="I3809">
        <f>37-D3809</f>
        <v>7</v>
      </c>
      <c r="J3809">
        <f>ABS(D3809-D3810)</f>
        <v>27</v>
      </c>
    </row>
    <row r="3810">
      <c r="A3810">
        <v>23761</v>
      </c>
      <c r="B3810" t="str">
        <v>2023-10-25</v>
      </c>
      <c r="C3810" t="str">
        <v>Evening</v>
      </c>
      <c r="D3810">
        <v>3</v>
      </c>
      <c r="E3810" t="str">
        <f>IF(MOD(D3810,2)=0,"EVEN","ODD")</f>
        <v>ODD</v>
      </c>
      <c r="F3810" t="str">
        <f>IF(D3810&lt;=18,"LOW (1-18)","HIGH (19-36)")</f>
        <v>LOW (1-18)</v>
      </c>
      <c r="G3810">
        <f>INT((D3810-1)/6)+1</f>
        <v>1</v>
      </c>
      <c r="H3810">
        <f>MOD(D3810-1,6)+1</f>
        <v>3</v>
      </c>
      <c r="I3810">
        <f>37-D3810</f>
        <v>34</v>
      </c>
      <c r="J3810">
        <f>ABS(D3810-D3811)</f>
        <v>8</v>
      </c>
    </row>
    <row r="3811">
      <c r="A3811">
        <v>23760</v>
      </c>
      <c r="B3811" t="str">
        <v>2023-10-25</v>
      </c>
      <c r="C3811" t="str">
        <v>Afternoon</v>
      </c>
      <c r="D3811">
        <v>11</v>
      </c>
      <c r="E3811" t="str">
        <f>IF(MOD(D3811,2)=0,"EVEN","ODD")</f>
        <v>ODD</v>
      </c>
      <c r="F3811" t="str">
        <f>IF(D3811&lt;=18,"LOW (1-18)","HIGH (19-36)")</f>
        <v>LOW (1-18)</v>
      </c>
      <c r="G3811">
        <f>INT((D3811-1)/6)+1</f>
        <v>2</v>
      </c>
      <c r="H3811">
        <f>MOD(D3811-1,6)+1</f>
        <v>5</v>
      </c>
      <c r="I3811">
        <f>37-D3811</f>
        <v>26</v>
      </c>
      <c r="J3811">
        <f>ABS(D3811-D3812)</f>
        <v>1</v>
      </c>
    </row>
    <row r="3812">
      <c r="A3812">
        <v>23759</v>
      </c>
      <c r="B3812" t="str">
        <v>2023-10-25</v>
      </c>
      <c r="C3812" t="str">
        <v>Midday</v>
      </c>
      <c r="D3812">
        <v>10</v>
      </c>
      <c r="E3812" t="str">
        <f>IF(MOD(D3812,2)=0,"EVEN","ODD")</f>
        <v>EVEN</v>
      </c>
      <c r="F3812" t="str">
        <f>IF(D3812&lt;=18,"LOW (1-18)","HIGH (19-36)")</f>
        <v>LOW (1-18)</v>
      </c>
      <c r="G3812">
        <f>INT((D3812-1)/6)+1</f>
        <v>2</v>
      </c>
      <c r="H3812">
        <f>MOD(D3812-1,6)+1</f>
        <v>4</v>
      </c>
      <c r="I3812">
        <f>37-D3812</f>
        <v>27</v>
      </c>
      <c r="J3812">
        <f>ABS(D3812-D3813)</f>
        <v>15</v>
      </c>
    </row>
    <row r="3813">
      <c r="A3813">
        <v>23758</v>
      </c>
      <c r="B3813" t="str">
        <v>2023-10-25</v>
      </c>
      <c r="C3813" t="str">
        <v>Morning</v>
      </c>
      <c r="D3813">
        <v>25</v>
      </c>
      <c r="E3813" t="str">
        <f>IF(MOD(D3813,2)=0,"EVEN","ODD")</f>
        <v>ODD</v>
      </c>
      <c r="F3813" t="str">
        <f>IF(D3813&lt;=18,"LOW (1-18)","HIGH (19-36)")</f>
        <v>HIGH (19-36)</v>
      </c>
      <c r="G3813">
        <f>INT((D3813-1)/6)+1</f>
        <v>5</v>
      </c>
      <c r="H3813">
        <f>MOD(D3813-1,6)+1</f>
        <v>1</v>
      </c>
      <c r="I3813">
        <f>37-D3813</f>
        <v>12</v>
      </c>
      <c r="J3813">
        <f>ABS(D3813-D3814)</f>
        <v>10</v>
      </c>
    </row>
    <row r="3814">
      <c r="A3814">
        <v>23757</v>
      </c>
      <c r="B3814" t="str">
        <v>2023-10-24</v>
      </c>
      <c r="C3814" t="str">
        <v>Evening</v>
      </c>
      <c r="D3814">
        <v>15</v>
      </c>
      <c r="E3814" t="str">
        <f>IF(MOD(D3814,2)=0,"EVEN","ODD")</f>
        <v>ODD</v>
      </c>
      <c r="F3814" t="str">
        <f>IF(D3814&lt;=18,"LOW (1-18)","HIGH (19-36)")</f>
        <v>LOW (1-18)</v>
      </c>
      <c r="G3814">
        <f>INT((D3814-1)/6)+1</f>
        <v>3</v>
      </c>
      <c r="H3814">
        <f>MOD(D3814-1,6)+1</f>
        <v>3</v>
      </c>
      <c r="I3814">
        <f>37-D3814</f>
        <v>22</v>
      </c>
      <c r="J3814">
        <f>ABS(D3814-D3815)</f>
        <v>9</v>
      </c>
    </row>
    <row r="3815">
      <c r="A3815">
        <v>23756</v>
      </c>
      <c r="B3815" t="str">
        <v>2023-10-24</v>
      </c>
      <c r="C3815" t="str">
        <v>Afternoon</v>
      </c>
      <c r="D3815">
        <v>6</v>
      </c>
      <c r="E3815" t="str">
        <f>IF(MOD(D3815,2)=0,"EVEN","ODD")</f>
        <v>EVEN</v>
      </c>
      <c r="F3815" t="str">
        <f>IF(D3815&lt;=18,"LOW (1-18)","HIGH (19-36)")</f>
        <v>LOW (1-18)</v>
      </c>
      <c r="G3815">
        <f>INT((D3815-1)/6)+1</f>
        <v>1</v>
      </c>
      <c r="H3815">
        <f>MOD(D3815-1,6)+1</f>
        <v>6</v>
      </c>
      <c r="I3815">
        <f>37-D3815</f>
        <v>31</v>
      </c>
      <c r="J3815">
        <f>ABS(D3815-D3816)</f>
        <v>5</v>
      </c>
    </row>
    <row r="3816">
      <c r="A3816">
        <v>23755</v>
      </c>
      <c r="B3816" t="str">
        <v>2023-10-24</v>
      </c>
      <c r="C3816" t="str">
        <v>Midday</v>
      </c>
      <c r="D3816">
        <v>11</v>
      </c>
      <c r="E3816" t="str">
        <f>IF(MOD(D3816,2)=0,"EVEN","ODD")</f>
        <v>ODD</v>
      </c>
      <c r="F3816" t="str">
        <f>IF(D3816&lt;=18,"LOW (1-18)","HIGH (19-36)")</f>
        <v>LOW (1-18)</v>
      </c>
      <c r="G3816">
        <f>INT((D3816-1)/6)+1</f>
        <v>2</v>
      </c>
      <c r="H3816">
        <f>MOD(D3816-1,6)+1</f>
        <v>5</v>
      </c>
      <c r="I3816">
        <f>37-D3816</f>
        <v>26</v>
      </c>
      <c r="J3816">
        <f>ABS(D3816-D3817)</f>
        <v>11</v>
      </c>
    </row>
    <row r="3817">
      <c r="A3817">
        <v>23754</v>
      </c>
      <c r="B3817" t="str">
        <v>2023-10-24</v>
      </c>
      <c r="C3817" t="str">
        <v>Morning</v>
      </c>
      <c r="D3817">
        <v>22</v>
      </c>
      <c r="E3817" t="str">
        <f>IF(MOD(D3817,2)=0,"EVEN","ODD")</f>
        <v>EVEN</v>
      </c>
      <c r="F3817" t="str">
        <f>IF(D3817&lt;=18,"LOW (1-18)","HIGH (19-36)")</f>
        <v>HIGH (19-36)</v>
      </c>
      <c r="G3817">
        <f>INT((D3817-1)/6)+1</f>
        <v>4</v>
      </c>
      <c r="H3817">
        <f>MOD(D3817-1,6)+1</f>
        <v>4</v>
      </c>
      <c r="I3817">
        <f>37-D3817</f>
        <v>15</v>
      </c>
      <c r="J3817">
        <f>ABS(D3817-D3818)</f>
        <v>10</v>
      </c>
    </row>
    <row r="3818">
      <c r="A3818">
        <v>23753</v>
      </c>
      <c r="B3818" t="str">
        <v>2023-10-23</v>
      </c>
      <c r="C3818" t="str">
        <v>Evening</v>
      </c>
      <c r="D3818">
        <v>12</v>
      </c>
      <c r="E3818" t="str">
        <f>IF(MOD(D3818,2)=0,"EVEN","ODD")</f>
        <v>EVEN</v>
      </c>
      <c r="F3818" t="str">
        <f>IF(D3818&lt;=18,"LOW (1-18)","HIGH (19-36)")</f>
        <v>LOW (1-18)</v>
      </c>
      <c r="G3818">
        <f>INT((D3818-1)/6)+1</f>
        <v>2</v>
      </c>
      <c r="H3818">
        <f>MOD(D3818-1,6)+1</f>
        <v>6</v>
      </c>
      <c r="I3818">
        <f>37-D3818</f>
        <v>25</v>
      </c>
      <c r="J3818">
        <f>ABS(D3818-D3819)</f>
        <v>20</v>
      </c>
    </row>
    <row r="3819">
      <c r="A3819">
        <v>23752</v>
      </c>
      <c r="B3819" t="str">
        <v>2023-10-23</v>
      </c>
      <c r="C3819" t="str">
        <v>Afternoon</v>
      </c>
      <c r="D3819">
        <v>32</v>
      </c>
      <c r="E3819" t="str">
        <f>IF(MOD(D3819,2)=0,"EVEN","ODD")</f>
        <v>EVEN</v>
      </c>
      <c r="F3819" t="str">
        <f>IF(D3819&lt;=18,"LOW (1-18)","HIGH (19-36)")</f>
        <v>HIGH (19-36)</v>
      </c>
      <c r="G3819">
        <f>INT((D3819-1)/6)+1</f>
        <v>6</v>
      </c>
      <c r="H3819">
        <f>MOD(D3819-1,6)+1</f>
        <v>2</v>
      </c>
      <c r="I3819">
        <f>37-D3819</f>
        <v>5</v>
      </c>
      <c r="J3819">
        <f>ABS(D3819-D3820)</f>
        <v>16</v>
      </c>
    </row>
    <row r="3820">
      <c r="A3820">
        <v>23751</v>
      </c>
      <c r="B3820" t="str">
        <v>2023-10-23</v>
      </c>
      <c r="C3820" t="str">
        <v>Midday</v>
      </c>
      <c r="D3820">
        <v>16</v>
      </c>
      <c r="E3820" t="str">
        <f>IF(MOD(D3820,2)=0,"EVEN","ODD")</f>
        <v>EVEN</v>
      </c>
      <c r="F3820" t="str">
        <f>IF(D3820&lt;=18,"LOW (1-18)","HIGH (19-36)")</f>
        <v>LOW (1-18)</v>
      </c>
      <c r="G3820">
        <f>INT((D3820-1)/6)+1</f>
        <v>3</v>
      </c>
      <c r="H3820">
        <f>MOD(D3820-1,6)+1</f>
        <v>4</v>
      </c>
      <c r="I3820">
        <f>37-D3820</f>
        <v>21</v>
      </c>
      <c r="J3820">
        <f>ABS(D3820-D3821)</f>
        <v>6</v>
      </c>
    </row>
    <row r="3821">
      <c r="A3821">
        <v>23750</v>
      </c>
      <c r="B3821" t="str">
        <v>2023-10-23</v>
      </c>
      <c r="C3821" t="str">
        <v>Morning</v>
      </c>
      <c r="D3821">
        <v>10</v>
      </c>
      <c r="E3821" t="str">
        <f>IF(MOD(D3821,2)=0,"EVEN","ODD")</f>
        <v>EVEN</v>
      </c>
      <c r="F3821" t="str">
        <f>IF(D3821&lt;=18,"LOW (1-18)","HIGH (19-36)")</f>
        <v>LOW (1-18)</v>
      </c>
      <c r="G3821">
        <f>INT((D3821-1)/6)+1</f>
        <v>2</v>
      </c>
      <c r="H3821">
        <f>MOD(D3821-1,6)+1</f>
        <v>4</v>
      </c>
      <c r="I3821">
        <f>37-D3821</f>
        <v>27</v>
      </c>
      <c r="J3821">
        <f>ABS(D3821-D3822)</f>
        <v>3</v>
      </c>
    </row>
    <row r="3822">
      <c r="A3822">
        <v>23749</v>
      </c>
      <c r="B3822" t="str">
        <v>2023-10-21</v>
      </c>
      <c r="C3822" t="str">
        <v>Evening</v>
      </c>
      <c r="D3822">
        <v>13</v>
      </c>
      <c r="E3822" t="str">
        <f>IF(MOD(D3822,2)=0,"EVEN","ODD")</f>
        <v>ODD</v>
      </c>
      <c r="F3822" t="str">
        <f>IF(D3822&lt;=18,"LOW (1-18)","HIGH (19-36)")</f>
        <v>LOW (1-18)</v>
      </c>
      <c r="G3822">
        <f>INT((D3822-1)/6)+1</f>
        <v>3</v>
      </c>
      <c r="H3822">
        <f>MOD(D3822-1,6)+1</f>
        <v>1</v>
      </c>
      <c r="I3822">
        <f>37-D3822</f>
        <v>24</v>
      </c>
      <c r="J3822">
        <f>ABS(D3822-D3823)</f>
        <v>0</v>
      </c>
    </row>
    <row r="3823">
      <c r="A3823">
        <v>23748</v>
      </c>
      <c r="B3823" t="str">
        <v>2023-10-21</v>
      </c>
      <c r="C3823" t="str">
        <v>Afternoon</v>
      </c>
      <c r="D3823">
        <v>13</v>
      </c>
      <c r="E3823" t="str">
        <f>IF(MOD(D3823,2)=0,"EVEN","ODD")</f>
        <v>ODD</v>
      </c>
      <c r="F3823" t="str">
        <f>IF(D3823&lt;=18,"LOW (1-18)","HIGH (19-36)")</f>
        <v>LOW (1-18)</v>
      </c>
      <c r="G3823">
        <f>INT((D3823-1)/6)+1</f>
        <v>3</v>
      </c>
      <c r="H3823">
        <f>MOD(D3823-1,6)+1</f>
        <v>1</v>
      </c>
      <c r="I3823">
        <f>37-D3823</f>
        <v>24</v>
      </c>
      <c r="J3823">
        <f>ABS(D3823-D3824)</f>
        <v>9</v>
      </c>
    </row>
    <row r="3824">
      <c r="A3824">
        <v>23747</v>
      </c>
      <c r="B3824" t="str">
        <v>2023-10-21</v>
      </c>
      <c r="C3824" t="str">
        <v>Midday</v>
      </c>
      <c r="D3824">
        <v>4</v>
      </c>
      <c r="E3824" t="str">
        <f>IF(MOD(D3824,2)=0,"EVEN","ODD")</f>
        <v>EVEN</v>
      </c>
      <c r="F3824" t="str">
        <f>IF(D3824&lt;=18,"LOW (1-18)","HIGH (19-36)")</f>
        <v>LOW (1-18)</v>
      </c>
      <c r="G3824">
        <f>INT((D3824-1)/6)+1</f>
        <v>1</v>
      </c>
      <c r="H3824">
        <f>MOD(D3824-1,6)+1</f>
        <v>4</v>
      </c>
      <c r="I3824">
        <f>37-D3824</f>
        <v>33</v>
      </c>
      <c r="J3824">
        <f>ABS(D3824-D3825)</f>
        <v>5</v>
      </c>
    </row>
    <row r="3825">
      <c r="A3825">
        <v>23746</v>
      </c>
      <c r="B3825" t="str">
        <v>2023-10-21</v>
      </c>
      <c r="C3825" t="str">
        <v>Morning</v>
      </c>
      <c r="D3825">
        <v>9</v>
      </c>
      <c r="E3825" t="str">
        <f>IF(MOD(D3825,2)=0,"EVEN","ODD")</f>
        <v>ODD</v>
      </c>
      <c r="F3825" t="str">
        <f>IF(D3825&lt;=18,"LOW (1-18)","HIGH (19-36)")</f>
        <v>LOW (1-18)</v>
      </c>
      <c r="G3825">
        <f>INT((D3825-1)/6)+1</f>
        <v>2</v>
      </c>
      <c r="H3825">
        <f>MOD(D3825-1,6)+1</f>
        <v>3</v>
      </c>
      <c r="I3825">
        <f>37-D3825</f>
        <v>28</v>
      </c>
      <c r="J3825">
        <f>ABS(D3825-D3826)</f>
        <v>3</v>
      </c>
    </row>
    <row r="3826">
      <c r="A3826">
        <v>23745</v>
      </c>
      <c r="B3826" t="str">
        <v>2023-10-20</v>
      </c>
      <c r="C3826" t="str">
        <v>Evening</v>
      </c>
      <c r="D3826">
        <v>12</v>
      </c>
      <c r="E3826" t="str">
        <f>IF(MOD(D3826,2)=0,"EVEN","ODD")</f>
        <v>EVEN</v>
      </c>
      <c r="F3826" t="str">
        <f>IF(D3826&lt;=18,"LOW (1-18)","HIGH (19-36)")</f>
        <v>LOW (1-18)</v>
      </c>
      <c r="G3826">
        <f>INT((D3826-1)/6)+1</f>
        <v>2</v>
      </c>
      <c r="H3826">
        <f>MOD(D3826-1,6)+1</f>
        <v>6</v>
      </c>
      <c r="I3826">
        <f>37-D3826</f>
        <v>25</v>
      </c>
      <c r="J3826">
        <f>ABS(D3826-D3827)</f>
        <v>9</v>
      </c>
    </row>
    <row r="3827">
      <c r="A3827">
        <v>23744</v>
      </c>
      <c r="B3827" t="str">
        <v>2023-10-20</v>
      </c>
      <c r="C3827" t="str">
        <v>Afternoon</v>
      </c>
      <c r="D3827">
        <v>21</v>
      </c>
      <c r="E3827" t="str">
        <f>IF(MOD(D3827,2)=0,"EVEN","ODD")</f>
        <v>ODD</v>
      </c>
      <c r="F3827" t="str">
        <f>IF(D3827&lt;=18,"LOW (1-18)","HIGH (19-36)")</f>
        <v>HIGH (19-36)</v>
      </c>
      <c r="G3827">
        <f>INT((D3827-1)/6)+1</f>
        <v>4</v>
      </c>
      <c r="H3827">
        <f>MOD(D3827-1,6)+1</f>
        <v>3</v>
      </c>
      <c r="I3827">
        <f>37-D3827</f>
        <v>16</v>
      </c>
      <c r="J3827">
        <f>ABS(D3827-D3828)</f>
        <v>7</v>
      </c>
    </row>
    <row r="3828">
      <c r="A3828">
        <v>23743</v>
      </c>
      <c r="B3828" t="str">
        <v>2023-10-20</v>
      </c>
      <c r="C3828" t="str">
        <v>Midday</v>
      </c>
      <c r="D3828">
        <v>28</v>
      </c>
      <c r="E3828" t="str">
        <f>IF(MOD(D3828,2)=0,"EVEN","ODD")</f>
        <v>EVEN</v>
      </c>
      <c r="F3828" t="str">
        <f>IF(D3828&lt;=18,"LOW (1-18)","HIGH (19-36)")</f>
        <v>HIGH (19-36)</v>
      </c>
      <c r="G3828">
        <f>INT((D3828-1)/6)+1</f>
        <v>5</v>
      </c>
      <c r="H3828">
        <f>MOD(D3828-1,6)+1</f>
        <v>4</v>
      </c>
      <c r="I3828">
        <f>37-D3828</f>
        <v>9</v>
      </c>
      <c r="J3828">
        <f>ABS(D3828-D3829)</f>
        <v>8</v>
      </c>
    </row>
    <row r="3829">
      <c r="A3829">
        <v>23742</v>
      </c>
      <c r="B3829" t="str">
        <v>2023-10-20</v>
      </c>
      <c r="C3829" t="str">
        <v>Morning</v>
      </c>
      <c r="D3829">
        <v>20</v>
      </c>
      <c r="E3829" t="str">
        <f>IF(MOD(D3829,2)=0,"EVEN","ODD")</f>
        <v>EVEN</v>
      </c>
      <c r="F3829" t="str">
        <f>IF(D3829&lt;=18,"LOW (1-18)","HIGH (19-36)")</f>
        <v>HIGH (19-36)</v>
      </c>
      <c r="G3829">
        <f>INT((D3829-1)/6)+1</f>
        <v>4</v>
      </c>
      <c r="H3829">
        <f>MOD(D3829-1,6)+1</f>
        <v>2</v>
      </c>
      <c r="I3829">
        <f>37-D3829</f>
        <v>17</v>
      </c>
      <c r="J3829">
        <f>ABS(D3829-D3830)</f>
        <v>15</v>
      </c>
    </row>
    <row r="3830">
      <c r="A3830">
        <v>23741</v>
      </c>
      <c r="B3830" t="str">
        <v>2023-10-19</v>
      </c>
      <c r="C3830" t="str">
        <v>Evening</v>
      </c>
      <c r="D3830">
        <v>35</v>
      </c>
      <c r="E3830" t="str">
        <f>IF(MOD(D3830,2)=0,"EVEN","ODD")</f>
        <v>ODD</v>
      </c>
      <c r="F3830" t="str">
        <f>IF(D3830&lt;=18,"LOW (1-18)","HIGH (19-36)")</f>
        <v>HIGH (19-36)</v>
      </c>
      <c r="G3830">
        <f>INT((D3830-1)/6)+1</f>
        <v>6</v>
      </c>
      <c r="H3830">
        <f>MOD(D3830-1,6)+1</f>
        <v>5</v>
      </c>
      <c r="I3830">
        <f>37-D3830</f>
        <v>2</v>
      </c>
      <c r="J3830">
        <f>ABS(D3830-D3831)</f>
        <v>8</v>
      </c>
    </row>
    <row r="3831">
      <c r="A3831">
        <v>23740</v>
      </c>
      <c r="B3831" t="str">
        <v>2023-10-19</v>
      </c>
      <c r="C3831" t="str">
        <v>Afternoon</v>
      </c>
      <c r="D3831">
        <v>27</v>
      </c>
      <c r="E3831" t="str">
        <f>IF(MOD(D3831,2)=0,"EVEN","ODD")</f>
        <v>ODD</v>
      </c>
      <c r="F3831" t="str">
        <f>IF(D3831&lt;=18,"LOW (1-18)","HIGH (19-36)")</f>
        <v>HIGH (19-36)</v>
      </c>
      <c r="G3831">
        <f>INT((D3831-1)/6)+1</f>
        <v>5</v>
      </c>
      <c r="H3831">
        <f>MOD(D3831-1,6)+1</f>
        <v>3</v>
      </c>
      <c r="I3831">
        <f>37-D3831</f>
        <v>10</v>
      </c>
      <c r="J3831">
        <f>ABS(D3831-D3832)</f>
        <v>7</v>
      </c>
    </row>
    <row r="3832">
      <c r="A3832">
        <v>23739</v>
      </c>
      <c r="B3832" t="str">
        <v>2023-10-19</v>
      </c>
      <c r="C3832" t="str">
        <v>Midday</v>
      </c>
      <c r="D3832">
        <v>34</v>
      </c>
      <c r="E3832" t="str">
        <f>IF(MOD(D3832,2)=0,"EVEN","ODD")</f>
        <v>EVEN</v>
      </c>
      <c r="F3832" t="str">
        <f>IF(D3832&lt;=18,"LOW (1-18)","HIGH (19-36)")</f>
        <v>HIGH (19-36)</v>
      </c>
      <c r="G3832">
        <f>INT((D3832-1)/6)+1</f>
        <v>6</v>
      </c>
      <c r="H3832">
        <f>MOD(D3832-1,6)+1</f>
        <v>4</v>
      </c>
      <c r="I3832">
        <f>37-D3832</f>
        <v>3</v>
      </c>
      <c r="J3832">
        <f>ABS(D3832-D3833)</f>
        <v>33</v>
      </c>
    </row>
    <row r="3833">
      <c r="A3833">
        <v>23738</v>
      </c>
      <c r="B3833" t="str">
        <v>2023-10-19</v>
      </c>
      <c r="C3833" t="str">
        <v>Morning</v>
      </c>
      <c r="D3833">
        <v>1</v>
      </c>
      <c r="E3833" t="str">
        <f>IF(MOD(D3833,2)=0,"EVEN","ODD")</f>
        <v>ODD</v>
      </c>
      <c r="F3833" t="str">
        <f>IF(D3833&lt;=18,"LOW (1-18)","HIGH (19-36)")</f>
        <v>LOW (1-18)</v>
      </c>
      <c r="G3833">
        <f>INT((D3833-1)/6)+1</f>
        <v>1</v>
      </c>
      <c r="H3833">
        <f>MOD(D3833-1,6)+1</f>
        <v>1</v>
      </c>
      <c r="I3833">
        <f>37-D3833</f>
        <v>36</v>
      </c>
      <c r="J3833">
        <f>ABS(D3833-D3834)</f>
        <v>2</v>
      </c>
    </row>
    <row r="3834">
      <c r="A3834">
        <v>23737</v>
      </c>
      <c r="B3834" t="str">
        <v>2023-10-18</v>
      </c>
      <c r="C3834" t="str">
        <v>Evening</v>
      </c>
      <c r="D3834">
        <v>3</v>
      </c>
      <c r="E3834" t="str">
        <f>IF(MOD(D3834,2)=0,"EVEN","ODD")</f>
        <v>ODD</v>
      </c>
      <c r="F3834" t="str">
        <f>IF(D3834&lt;=18,"LOW (1-18)","HIGH (19-36)")</f>
        <v>LOW (1-18)</v>
      </c>
      <c r="G3834">
        <f>INT((D3834-1)/6)+1</f>
        <v>1</v>
      </c>
      <c r="H3834">
        <f>MOD(D3834-1,6)+1</f>
        <v>3</v>
      </c>
      <c r="I3834">
        <f>37-D3834</f>
        <v>34</v>
      </c>
      <c r="J3834">
        <f>ABS(D3834-D3835)</f>
        <v>29</v>
      </c>
    </row>
    <row r="3835">
      <c r="A3835">
        <v>23736</v>
      </c>
      <c r="B3835" t="str">
        <v>2023-10-18</v>
      </c>
      <c r="C3835" t="str">
        <v>Afternoon</v>
      </c>
      <c r="D3835">
        <v>32</v>
      </c>
      <c r="E3835" t="str">
        <f>IF(MOD(D3835,2)=0,"EVEN","ODD")</f>
        <v>EVEN</v>
      </c>
      <c r="F3835" t="str">
        <f>IF(D3835&lt;=18,"LOW (1-18)","HIGH (19-36)")</f>
        <v>HIGH (19-36)</v>
      </c>
      <c r="G3835">
        <f>INT((D3835-1)/6)+1</f>
        <v>6</v>
      </c>
      <c r="H3835">
        <f>MOD(D3835-1,6)+1</f>
        <v>2</v>
      </c>
      <c r="I3835">
        <f>37-D3835</f>
        <v>5</v>
      </c>
      <c r="J3835">
        <f>ABS(D3835-D3836)</f>
        <v>7</v>
      </c>
    </row>
    <row r="3836">
      <c r="A3836">
        <v>23735</v>
      </c>
      <c r="B3836" t="str">
        <v>2023-10-18</v>
      </c>
      <c r="C3836" t="str">
        <v>Midday</v>
      </c>
      <c r="D3836">
        <v>25</v>
      </c>
      <c r="E3836" t="str">
        <f>IF(MOD(D3836,2)=0,"EVEN","ODD")</f>
        <v>ODD</v>
      </c>
      <c r="F3836" t="str">
        <f>IF(D3836&lt;=18,"LOW (1-18)","HIGH (19-36)")</f>
        <v>HIGH (19-36)</v>
      </c>
      <c r="G3836">
        <f>INT((D3836-1)/6)+1</f>
        <v>5</v>
      </c>
      <c r="H3836">
        <f>MOD(D3836-1,6)+1</f>
        <v>1</v>
      </c>
      <c r="I3836">
        <f>37-D3836</f>
        <v>12</v>
      </c>
      <c r="J3836">
        <f>ABS(D3836-D3837)</f>
        <v>22</v>
      </c>
    </row>
    <row r="3837">
      <c r="A3837">
        <v>23734</v>
      </c>
      <c r="B3837" t="str">
        <v>2023-10-18</v>
      </c>
      <c r="C3837" t="str">
        <v>Morning</v>
      </c>
      <c r="D3837">
        <v>3</v>
      </c>
      <c r="E3837" t="str">
        <f>IF(MOD(D3837,2)=0,"EVEN","ODD")</f>
        <v>ODD</v>
      </c>
      <c r="F3837" t="str">
        <f>IF(D3837&lt;=18,"LOW (1-18)","HIGH (19-36)")</f>
        <v>LOW (1-18)</v>
      </c>
      <c r="G3837">
        <f>INT((D3837-1)/6)+1</f>
        <v>1</v>
      </c>
      <c r="H3837">
        <f>MOD(D3837-1,6)+1</f>
        <v>3</v>
      </c>
      <c r="I3837">
        <f>37-D3837</f>
        <v>34</v>
      </c>
      <c r="J3837">
        <f>ABS(D3837-D3838)</f>
        <v>24</v>
      </c>
    </row>
    <row r="3838">
      <c r="A3838">
        <v>23733</v>
      </c>
      <c r="B3838" t="str">
        <v>2023-10-17</v>
      </c>
      <c r="C3838" t="str">
        <v>Evening</v>
      </c>
      <c r="D3838">
        <v>27</v>
      </c>
      <c r="E3838" t="str">
        <f>IF(MOD(D3838,2)=0,"EVEN","ODD")</f>
        <v>ODD</v>
      </c>
      <c r="F3838" t="str">
        <f>IF(D3838&lt;=18,"LOW (1-18)","HIGH (19-36)")</f>
        <v>HIGH (19-36)</v>
      </c>
      <c r="G3838">
        <f>INT((D3838-1)/6)+1</f>
        <v>5</v>
      </c>
      <c r="H3838">
        <f>MOD(D3838-1,6)+1</f>
        <v>3</v>
      </c>
      <c r="I3838">
        <f>37-D3838</f>
        <v>10</v>
      </c>
      <c r="J3838">
        <f>ABS(D3838-D3839)</f>
        <v>8</v>
      </c>
    </row>
    <row r="3839">
      <c r="A3839">
        <v>23732</v>
      </c>
      <c r="B3839" t="str">
        <v>2023-10-17</v>
      </c>
      <c r="C3839" t="str">
        <v>Afternoon</v>
      </c>
      <c r="D3839">
        <v>19</v>
      </c>
      <c r="E3839" t="str">
        <f>IF(MOD(D3839,2)=0,"EVEN","ODD")</f>
        <v>ODD</v>
      </c>
      <c r="F3839" t="str">
        <f>IF(D3839&lt;=18,"LOW (1-18)","HIGH (19-36)")</f>
        <v>HIGH (19-36)</v>
      </c>
      <c r="G3839">
        <f>INT((D3839-1)/6)+1</f>
        <v>4</v>
      </c>
      <c r="H3839">
        <f>MOD(D3839-1,6)+1</f>
        <v>1</v>
      </c>
      <c r="I3839">
        <f>37-D3839</f>
        <v>18</v>
      </c>
      <c r="J3839">
        <f>ABS(D3839-D3840)</f>
        <v>5</v>
      </c>
    </row>
    <row r="3840">
      <c r="A3840">
        <v>23731</v>
      </c>
      <c r="B3840" t="str">
        <v>2023-10-17</v>
      </c>
      <c r="C3840" t="str">
        <v>Midday</v>
      </c>
      <c r="D3840">
        <v>14</v>
      </c>
      <c r="E3840" t="str">
        <f>IF(MOD(D3840,2)=0,"EVEN","ODD")</f>
        <v>EVEN</v>
      </c>
      <c r="F3840" t="str">
        <f>IF(D3840&lt;=18,"LOW (1-18)","HIGH (19-36)")</f>
        <v>LOW (1-18)</v>
      </c>
      <c r="G3840">
        <f>INT((D3840-1)/6)+1</f>
        <v>3</v>
      </c>
      <c r="H3840">
        <f>MOD(D3840-1,6)+1</f>
        <v>2</v>
      </c>
      <c r="I3840">
        <f>37-D3840</f>
        <v>23</v>
      </c>
      <c r="J3840">
        <f>ABS(D3840-D3841)</f>
        <v>4</v>
      </c>
    </row>
    <row r="3841">
      <c r="A3841">
        <v>23730</v>
      </c>
      <c r="B3841" t="str">
        <v>2023-10-17</v>
      </c>
      <c r="C3841" t="str">
        <v>Morning</v>
      </c>
      <c r="D3841">
        <v>18</v>
      </c>
      <c r="E3841" t="str">
        <f>IF(MOD(D3841,2)=0,"EVEN","ODD")</f>
        <v>EVEN</v>
      </c>
      <c r="F3841" t="str">
        <f>IF(D3841&lt;=18,"LOW (1-18)","HIGH (19-36)")</f>
        <v>LOW (1-18)</v>
      </c>
      <c r="G3841">
        <f>INT((D3841-1)/6)+1</f>
        <v>3</v>
      </c>
      <c r="H3841">
        <f>MOD(D3841-1,6)+1</f>
        <v>6</v>
      </c>
      <c r="I3841">
        <f>37-D3841</f>
        <v>19</v>
      </c>
      <c r="J3841">
        <f>ABS(D3841-D3842)</f>
        <v>7</v>
      </c>
    </row>
    <row r="3842">
      <c r="A3842">
        <v>23729</v>
      </c>
      <c r="B3842" t="str">
        <v>2023-10-16</v>
      </c>
      <c r="C3842" t="str">
        <v>Evening</v>
      </c>
      <c r="D3842">
        <v>25</v>
      </c>
      <c r="E3842" t="str">
        <f>IF(MOD(D3842,2)=0,"EVEN","ODD")</f>
        <v>ODD</v>
      </c>
      <c r="F3842" t="str">
        <f>IF(D3842&lt;=18,"LOW (1-18)","HIGH (19-36)")</f>
        <v>HIGH (19-36)</v>
      </c>
      <c r="G3842">
        <f>INT((D3842-1)/6)+1</f>
        <v>5</v>
      </c>
      <c r="H3842">
        <f>MOD(D3842-1,6)+1</f>
        <v>1</v>
      </c>
      <c r="I3842">
        <f>37-D3842</f>
        <v>12</v>
      </c>
      <c r="J3842">
        <f>ABS(D3842-D3843)</f>
        <v>9</v>
      </c>
    </row>
    <row r="3843">
      <c r="A3843">
        <v>23728</v>
      </c>
      <c r="B3843" t="str">
        <v>2023-10-16</v>
      </c>
      <c r="C3843" t="str">
        <v>Afternoon</v>
      </c>
      <c r="D3843">
        <v>16</v>
      </c>
      <c r="E3843" t="str">
        <f>IF(MOD(D3843,2)=0,"EVEN","ODD")</f>
        <v>EVEN</v>
      </c>
      <c r="F3843" t="str">
        <f>IF(D3843&lt;=18,"LOW (1-18)","HIGH (19-36)")</f>
        <v>LOW (1-18)</v>
      </c>
      <c r="G3843">
        <f>INT((D3843-1)/6)+1</f>
        <v>3</v>
      </c>
      <c r="H3843">
        <f>MOD(D3843-1,6)+1</f>
        <v>4</v>
      </c>
      <c r="I3843">
        <f>37-D3843</f>
        <v>21</v>
      </c>
      <c r="J3843">
        <f>ABS(D3843-D3844)</f>
        <v>5</v>
      </c>
    </row>
    <row r="3844">
      <c r="A3844">
        <v>23727</v>
      </c>
      <c r="B3844" t="str">
        <v>2023-10-16</v>
      </c>
      <c r="C3844" t="str">
        <v>Midday</v>
      </c>
      <c r="D3844">
        <v>21</v>
      </c>
      <c r="E3844" t="str">
        <f>IF(MOD(D3844,2)=0,"EVEN","ODD")</f>
        <v>ODD</v>
      </c>
      <c r="F3844" t="str">
        <f>IF(D3844&lt;=18,"LOW (1-18)","HIGH (19-36)")</f>
        <v>HIGH (19-36)</v>
      </c>
      <c r="G3844">
        <f>INT((D3844-1)/6)+1</f>
        <v>4</v>
      </c>
      <c r="H3844">
        <f>MOD(D3844-1,6)+1</f>
        <v>3</v>
      </c>
      <c r="I3844">
        <f>37-D3844</f>
        <v>16</v>
      </c>
      <c r="J3844">
        <f>ABS(D3844-D3845)</f>
        <v>3</v>
      </c>
    </row>
    <row r="3845">
      <c r="A3845">
        <v>23726</v>
      </c>
      <c r="B3845" t="str">
        <v>2023-10-16</v>
      </c>
      <c r="C3845" t="str">
        <v>Morning</v>
      </c>
      <c r="D3845">
        <v>18</v>
      </c>
      <c r="E3845" t="str">
        <f>IF(MOD(D3845,2)=0,"EVEN","ODD")</f>
        <v>EVEN</v>
      </c>
      <c r="F3845" t="str">
        <f>IF(D3845&lt;=18,"LOW (1-18)","HIGH (19-36)")</f>
        <v>LOW (1-18)</v>
      </c>
      <c r="G3845">
        <f>INT((D3845-1)/6)+1</f>
        <v>3</v>
      </c>
      <c r="H3845">
        <f>MOD(D3845-1,6)+1</f>
        <v>6</v>
      </c>
      <c r="I3845">
        <f>37-D3845</f>
        <v>19</v>
      </c>
      <c r="J3845">
        <f>ABS(D3845-D3846)</f>
        <v>5</v>
      </c>
    </row>
    <row r="3846">
      <c r="A3846">
        <v>23725</v>
      </c>
      <c r="B3846" t="str">
        <v>2023-10-14</v>
      </c>
      <c r="C3846" t="str">
        <v>Evening</v>
      </c>
      <c r="D3846">
        <v>13</v>
      </c>
      <c r="E3846" t="str">
        <f>IF(MOD(D3846,2)=0,"EVEN","ODD")</f>
        <v>ODD</v>
      </c>
      <c r="F3846" t="str">
        <f>IF(D3846&lt;=18,"LOW (1-18)","HIGH (19-36)")</f>
        <v>LOW (1-18)</v>
      </c>
      <c r="G3846">
        <f>INT((D3846-1)/6)+1</f>
        <v>3</v>
      </c>
      <c r="H3846">
        <f>MOD(D3846-1,6)+1</f>
        <v>1</v>
      </c>
      <c r="I3846">
        <f>37-D3846</f>
        <v>24</v>
      </c>
      <c r="J3846">
        <f>ABS(D3846-D3847)</f>
        <v>20</v>
      </c>
    </row>
    <row r="3847">
      <c r="A3847">
        <v>23724</v>
      </c>
      <c r="B3847" t="str">
        <v>2023-10-14</v>
      </c>
      <c r="C3847" t="str">
        <v>Afternoon</v>
      </c>
      <c r="D3847">
        <v>33</v>
      </c>
      <c r="E3847" t="str">
        <f>IF(MOD(D3847,2)=0,"EVEN","ODD")</f>
        <v>ODD</v>
      </c>
      <c r="F3847" t="str">
        <f>IF(D3847&lt;=18,"LOW (1-18)","HIGH (19-36)")</f>
        <v>HIGH (19-36)</v>
      </c>
      <c r="G3847">
        <f>INT((D3847-1)/6)+1</f>
        <v>6</v>
      </c>
      <c r="H3847">
        <f>MOD(D3847-1,6)+1</f>
        <v>3</v>
      </c>
      <c r="I3847">
        <f>37-D3847</f>
        <v>4</v>
      </c>
      <c r="J3847">
        <f>ABS(D3847-D3848)</f>
        <v>4</v>
      </c>
    </row>
    <row r="3848">
      <c r="A3848">
        <v>23723</v>
      </c>
      <c r="B3848" t="str">
        <v>2023-10-14</v>
      </c>
      <c r="C3848" t="str">
        <v>Midday</v>
      </c>
      <c r="D3848">
        <v>29</v>
      </c>
      <c r="E3848" t="str">
        <f>IF(MOD(D3848,2)=0,"EVEN","ODD")</f>
        <v>ODD</v>
      </c>
      <c r="F3848" t="str">
        <f>IF(D3848&lt;=18,"LOW (1-18)","HIGH (19-36)")</f>
        <v>HIGH (19-36)</v>
      </c>
      <c r="G3848">
        <f>INT((D3848-1)/6)+1</f>
        <v>5</v>
      </c>
      <c r="H3848">
        <f>MOD(D3848-1,6)+1</f>
        <v>5</v>
      </c>
      <c r="I3848">
        <f>37-D3848</f>
        <v>8</v>
      </c>
      <c r="J3848">
        <f>ABS(D3848-D3849)</f>
        <v>21</v>
      </c>
    </row>
    <row r="3849">
      <c r="A3849">
        <v>23722</v>
      </c>
      <c r="B3849" t="str">
        <v>2023-10-14</v>
      </c>
      <c r="C3849" t="str">
        <v>Morning</v>
      </c>
      <c r="D3849">
        <v>8</v>
      </c>
      <c r="E3849" t="str">
        <f>IF(MOD(D3849,2)=0,"EVEN","ODD")</f>
        <v>EVEN</v>
      </c>
      <c r="F3849" t="str">
        <f>IF(D3849&lt;=18,"LOW (1-18)","HIGH (19-36)")</f>
        <v>LOW (1-18)</v>
      </c>
      <c r="G3849">
        <f>INT((D3849-1)/6)+1</f>
        <v>2</v>
      </c>
      <c r="H3849">
        <f>MOD(D3849-1,6)+1</f>
        <v>2</v>
      </c>
      <c r="I3849">
        <f>37-D3849</f>
        <v>29</v>
      </c>
      <c r="J3849">
        <f>ABS(D3849-D3850)</f>
        <v>14</v>
      </c>
    </row>
    <row r="3850">
      <c r="A3850">
        <v>23721</v>
      </c>
      <c r="B3850" t="str">
        <v>2023-10-13</v>
      </c>
      <c r="C3850" t="str">
        <v>Evening</v>
      </c>
      <c r="D3850">
        <v>22</v>
      </c>
      <c r="E3850" t="str">
        <f>IF(MOD(D3850,2)=0,"EVEN","ODD")</f>
        <v>EVEN</v>
      </c>
      <c r="F3850" t="str">
        <f>IF(D3850&lt;=18,"LOW (1-18)","HIGH (19-36)")</f>
        <v>HIGH (19-36)</v>
      </c>
      <c r="G3850">
        <f>INT((D3850-1)/6)+1</f>
        <v>4</v>
      </c>
      <c r="H3850">
        <f>MOD(D3850-1,6)+1</f>
        <v>4</v>
      </c>
      <c r="I3850">
        <f>37-D3850</f>
        <v>15</v>
      </c>
      <c r="J3850">
        <f>ABS(D3850-D3851)</f>
        <v>3</v>
      </c>
    </row>
    <row r="3851">
      <c r="A3851">
        <v>23720</v>
      </c>
      <c r="B3851" t="str">
        <v>2023-10-13</v>
      </c>
      <c r="C3851" t="str">
        <v>Afternoon</v>
      </c>
      <c r="D3851">
        <v>19</v>
      </c>
      <c r="E3851" t="str">
        <f>IF(MOD(D3851,2)=0,"EVEN","ODD")</f>
        <v>ODD</v>
      </c>
      <c r="F3851" t="str">
        <f>IF(D3851&lt;=18,"LOW (1-18)","HIGH (19-36)")</f>
        <v>HIGH (19-36)</v>
      </c>
      <c r="G3851">
        <f>INT((D3851-1)/6)+1</f>
        <v>4</v>
      </c>
      <c r="H3851">
        <f>MOD(D3851-1,6)+1</f>
        <v>1</v>
      </c>
      <c r="I3851">
        <f>37-D3851</f>
        <v>18</v>
      </c>
      <c r="J3851">
        <f>ABS(D3851-D3852)</f>
        <v>3</v>
      </c>
    </row>
    <row r="3852">
      <c r="A3852">
        <v>23719</v>
      </c>
      <c r="B3852" t="str">
        <v>2023-10-13</v>
      </c>
      <c r="C3852" t="str">
        <v>Midday</v>
      </c>
      <c r="D3852">
        <v>22</v>
      </c>
      <c r="E3852" t="str">
        <f>IF(MOD(D3852,2)=0,"EVEN","ODD")</f>
        <v>EVEN</v>
      </c>
      <c r="F3852" t="str">
        <f>IF(D3852&lt;=18,"LOW (1-18)","HIGH (19-36)")</f>
        <v>HIGH (19-36)</v>
      </c>
      <c r="G3852">
        <f>INT((D3852-1)/6)+1</f>
        <v>4</v>
      </c>
      <c r="H3852">
        <f>MOD(D3852-1,6)+1</f>
        <v>4</v>
      </c>
      <c r="I3852">
        <f>37-D3852</f>
        <v>15</v>
      </c>
      <c r="J3852">
        <f>ABS(D3852-D3853)</f>
        <v>1</v>
      </c>
    </row>
    <row r="3853">
      <c r="A3853">
        <v>23718</v>
      </c>
      <c r="B3853" t="str">
        <v>2023-10-13</v>
      </c>
      <c r="C3853" t="str">
        <v>Morning</v>
      </c>
      <c r="D3853">
        <v>21</v>
      </c>
      <c r="E3853" t="str">
        <f>IF(MOD(D3853,2)=0,"EVEN","ODD")</f>
        <v>ODD</v>
      </c>
      <c r="F3853" t="str">
        <f>IF(D3853&lt;=18,"LOW (1-18)","HIGH (19-36)")</f>
        <v>HIGH (19-36)</v>
      </c>
      <c r="G3853">
        <f>INT((D3853-1)/6)+1</f>
        <v>4</v>
      </c>
      <c r="H3853">
        <f>MOD(D3853-1,6)+1</f>
        <v>3</v>
      </c>
      <c r="I3853">
        <f>37-D3853</f>
        <v>16</v>
      </c>
      <c r="J3853">
        <f>ABS(D3853-D3854)</f>
        <v>0</v>
      </c>
    </row>
    <row r="3854">
      <c r="A3854">
        <v>23717</v>
      </c>
      <c r="B3854" t="str">
        <v>2023-10-12</v>
      </c>
      <c r="C3854" t="str">
        <v>Evening</v>
      </c>
      <c r="D3854">
        <v>21</v>
      </c>
      <c r="E3854" t="str">
        <f>IF(MOD(D3854,2)=0,"EVEN","ODD")</f>
        <v>ODD</v>
      </c>
      <c r="F3854" t="str">
        <f>IF(D3854&lt;=18,"LOW (1-18)","HIGH (19-36)")</f>
        <v>HIGH (19-36)</v>
      </c>
      <c r="G3854">
        <f>INT((D3854-1)/6)+1</f>
        <v>4</v>
      </c>
      <c r="H3854">
        <f>MOD(D3854-1,6)+1</f>
        <v>3</v>
      </c>
      <c r="I3854">
        <f>37-D3854</f>
        <v>16</v>
      </c>
      <c r="J3854">
        <f>ABS(D3854-D3855)</f>
        <v>13</v>
      </c>
    </row>
    <row r="3855">
      <c r="A3855">
        <v>23716</v>
      </c>
      <c r="B3855" t="str">
        <v>2023-10-12</v>
      </c>
      <c r="C3855" t="str">
        <v>Afternoon</v>
      </c>
      <c r="D3855">
        <v>34</v>
      </c>
      <c r="E3855" t="str">
        <f>IF(MOD(D3855,2)=0,"EVEN","ODD")</f>
        <v>EVEN</v>
      </c>
      <c r="F3855" t="str">
        <f>IF(D3855&lt;=18,"LOW (1-18)","HIGH (19-36)")</f>
        <v>HIGH (19-36)</v>
      </c>
      <c r="G3855">
        <f>INT((D3855-1)/6)+1</f>
        <v>6</v>
      </c>
      <c r="H3855">
        <f>MOD(D3855-1,6)+1</f>
        <v>4</v>
      </c>
      <c r="I3855">
        <f>37-D3855</f>
        <v>3</v>
      </c>
      <c r="J3855">
        <f>ABS(D3855-D3856)</f>
        <v>14</v>
      </c>
    </row>
    <row r="3856">
      <c r="A3856">
        <v>23715</v>
      </c>
      <c r="B3856" t="str">
        <v>2023-10-12</v>
      </c>
      <c r="C3856" t="str">
        <v>Midday</v>
      </c>
      <c r="D3856">
        <v>20</v>
      </c>
      <c r="E3856" t="str">
        <f>IF(MOD(D3856,2)=0,"EVEN","ODD")</f>
        <v>EVEN</v>
      </c>
      <c r="F3856" t="str">
        <f>IF(D3856&lt;=18,"LOW (1-18)","HIGH (19-36)")</f>
        <v>HIGH (19-36)</v>
      </c>
      <c r="G3856">
        <f>INT((D3856-1)/6)+1</f>
        <v>4</v>
      </c>
      <c r="H3856">
        <f>MOD(D3856-1,6)+1</f>
        <v>2</v>
      </c>
      <c r="I3856">
        <f>37-D3856</f>
        <v>17</v>
      </c>
      <c r="J3856">
        <f>ABS(D3856-D3857)</f>
        <v>5</v>
      </c>
    </row>
    <row r="3857">
      <c r="A3857">
        <v>23714</v>
      </c>
      <c r="B3857" t="str">
        <v>2023-10-12</v>
      </c>
      <c r="C3857" t="str">
        <v>Morning</v>
      </c>
      <c r="D3857">
        <v>15</v>
      </c>
      <c r="E3857" t="str">
        <f>IF(MOD(D3857,2)=0,"EVEN","ODD")</f>
        <v>ODD</v>
      </c>
      <c r="F3857" t="str">
        <f>IF(D3857&lt;=18,"LOW (1-18)","HIGH (19-36)")</f>
        <v>LOW (1-18)</v>
      </c>
      <c r="G3857">
        <f>INT((D3857-1)/6)+1</f>
        <v>3</v>
      </c>
      <c r="H3857">
        <f>MOD(D3857-1,6)+1</f>
        <v>3</v>
      </c>
      <c r="I3857">
        <f>37-D3857</f>
        <v>22</v>
      </c>
      <c r="J3857">
        <f>ABS(D3857-D3858)</f>
        <v>3</v>
      </c>
    </row>
    <row r="3858">
      <c r="A3858">
        <v>23713</v>
      </c>
      <c r="B3858" t="str">
        <v>2023-10-11</v>
      </c>
      <c r="C3858" t="str">
        <v>Evening</v>
      </c>
      <c r="D3858">
        <v>12</v>
      </c>
      <c r="E3858" t="str">
        <f>IF(MOD(D3858,2)=0,"EVEN","ODD")</f>
        <v>EVEN</v>
      </c>
      <c r="F3858" t="str">
        <f>IF(D3858&lt;=18,"LOW (1-18)","HIGH (19-36)")</f>
        <v>LOW (1-18)</v>
      </c>
      <c r="G3858">
        <f>INT((D3858-1)/6)+1</f>
        <v>2</v>
      </c>
      <c r="H3858">
        <f>MOD(D3858-1,6)+1</f>
        <v>6</v>
      </c>
      <c r="I3858">
        <f>37-D3858</f>
        <v>25</v>
      </c>
      <c r="J3858">
        <f>ABS(D3858-D3859)</f>
        <v>5</v>
      </c>
    </row>
    <row r="3859">
      <c r="A3859">
        <v>23712</v>
      </c>
      <c r="B3859" t="str">
        <v>2023-10-11</v>
      </c>
      <c r="C3859" t="str">
        <v>Afternoon</v>
      </c>
      <c r="D3859">
        <v>7</v>
      </c>
      <c r="E3859" t="str">
        <f>IF(MOD(D3859,2)=0,"EVEN","ODD")</f>
        <v>ODD</v>
      </c>
      <c r="F3859" t="str">
        <f>IF(D3859&lt;=18,"LOW (1-18)","HIGH (19-36)")</f>
        <v>LOW (1-18)</v>
      </c>
      <c r="G3859">
        <f>INT((D3859-1)/6)+1</f>
        <v>2</v>
      </c>
      <c r="H3859">
        <f>MOD(D3859-1,6)+1</f>
        <v>1</v>
      </c>
      <c r="I3859">
        <f>37-D3859</f>
        <v>30</v>
      </c>
      <c r="J3859">
        <f>ABS(D3859-D3860)</f>
        <v>16</v>
      </c>
    </row>
    <row r="3860">
      <c r="A3860">
        <v>23711</v>
      </c>
      <c r="B3860" t="str">
        <v>2023-10-11</v>
      </c>
      <c r="C3860" t="str">
        <v>Midday</v>
      </c>
      <c r="D3860">
        <v>23</v>
      </c>
      <c r="E3860" t="str">
        <f>IF(MOD(D3860,2)=0,"EVEN","ODD")</f>
        <v>ODD</v>
      </c>
      <c r="F3860" t="str">
        <f>IF(D3860&lt;=18,"LOW (1-18)","HIGH (19-36)")</f>
        <v>HIGH (19-36)</v>
      </c>
      <c r="G3860">
        <f>INT((D3860-1)/6)+1</f>
        <v>4</v>
      </c>
      <c r="H3860">
        <f>MOD(D3860-1,6)+1</f>
        <v>5</v>
      </c>
      <c r="I3860">
        <f>37-D3860</f>
        <v>14</v>
      </c>
      <c r="J3860">
        <f>ABS(D3860-D3861)</f>
        <v>9</v>
      </c>
    </row>
    <row r="3861">
      <c r="A3861">
        <v>23710</v>
      </c>
      <c r="B3861" t="str">
        <v>2023-10-11</v>
      </c>
      <c r="C3861" t="str">
        <v>Morning</v>
      </c>
      <c r="D3861">
        <v>32</v>
      </c>
      <c r="E3861" t="str">
        <f>IF(MOD(D3861,2)=0,"EVEN","ODD")</f>
        <v>EVEN</v>
      </c>
      <c r="F3861" t="str">
        <f>IF(D3861&lt;=18,"LOW (1-18)","HIGH (19-36)")</f>
        <v>HIGH (19-36)</v>
      </c>
      <c r="G3861">
        <f>INT((D3861-1)/6)+1</f>
        <v>6</v>
      </c>
      <c r="H3861">
        <f>MOD(D3861-1,6)+1</f>
        <v>2</v>
      </c>
      <c r="I3861">
        <f>37-D3861</f>
        <v>5</v>
      </c>
      <c r="J3861">
        <f>ABS(D3861-D3862)</f>
        <v>18</v>
      </c>
    </row>
    <row r="3862">
      <c r="A3862">
        <v>23709</v>
      </c>
      <c r="B3862" t="str">
        <v>2023-10-10</v>
      </c>
      <c r="C3862" t="str">
        <v>Evening</v>
      </c>
      <c r="D3862">
        <v>14</v>
      </c>
      <c r="E3862" t="str">
        <f>IF(MOD(D3862,2)=0,"EVEN","ODD")</f>
        <v>EVEN</v>
      </c>
      <c r="F3862" t="str">
        <f>IF(D3862&lt;=18,"LOW (1-18)","HIGH (19-36)")</f>
        <v>LOW (1-18)</v>
      </c>
      <c r="G3862">
        <f>INT((D3862-1)/6)+1</f>
        <v>3</v>
      </c>
      <c r="H3862">
        <f>MOD(D3862-1,6)+1</f>
        <v>2</v>
      </c>
      <c r="I3862">
        <f>37-D3862</f>
        <v>23</v>
      </c>
      <c r="J3862">
        <f>ABS(D3862-D3863)</f>
        <v>3</v>
      </c>
    </row>
    <row r="3863">
      <c r="A3863">
        <v>23708</v>
      </c>
      <c r="B3863" t="str">
        <v>2023-10-10</v>
      </c>
      <c r="C3863" t="str">
        <v>Afternoon</v>
      </c>
      <c r="D3863">
        <v>11</v>
      </c>
      <c r="E3863" t="str">
        <f>IF(MOD(D3863,2)=0,"EVEN","ODD")</f>
        <v>ODD</v>
      </c>
      <c r="F3863" t="str">
        <f>IF(D3863&lt;=18,"LOW (1-18)","HIGH (19-36)")</f>
        <v>LOW (1-18)</v>
      </c>
      <c r="G3863">
        <f>INT((D3863-1)/6)+1</f>
        <v>2</v>
      </c>
      <c r="H3863">
        <f>MOD(D3863-1,6)+1</f>
        <v>5</v>
      </c>
      <c r="I3863">
        <f>37-D3863</f>
        <v>26</v>
      </c>
      <c r="J3863">
        <f>ABS(D3863-D3864)</f>
        <v>23</v>
      </c>
    </row>
    <row r="3864">
      <c r="A3864">
        <v>23707</v>
      </c>
      <c r="B3864" t="str">
        <v>2023-10-10</v>
      </c>
      <c r="C3864" t="str">
        <v>Midday</v>
      </c>
      <c r="D3864">
        <v>34</v>
      </c>
      <c r="E3864" t="str">
        <f>IF(MOD(D3864,2)=0,"EVEN","ODD")</f>
        <v>EVEN</v>
      </c>
      <c r="F3864" t="str">
        <f>IF(D3864&lt;=18,"LOW (1-18)","HIGH (19-36)")</f>
        <v>HIGH (19-36)</v>
      </c>
      <c r="G3864">
        <f>INT((D3864-1)/6)+1</f>
        <v>6</v>
      </c>
      <c r="H3864">
        <f>MOD(D3864-1,6)+1</f>
        <v>4</v>
      </c>
      <c r="I3864">
        <f>37-D3864</f>
        <v>3</v>
      </c>
      <c r="J3864">
        <f>ABS(D3864-D3865)</f>
        <v>5</v>
      </c>
    </row>
    <row r="3865">
      <c r="A3865">
        <v>23706</v>
      </c>
      <c r="B3865" t="str">
        <v>2023-10-10</v>
      </c>
      <c r="C3865" t="str">
        <v>Morning</v>
      </c>
      <c r="D3865">
        <v>29</v>
      </c>
      <c r="E3865" t="str">
        <f>IF(MOD(D3865,2)=0,"EVEN","ODD")</f>
        <v>ODD</v>
      </c>
      <c r="F3865" t="str">
        <f>IF(D3865&lt;=18,"LOW (1-18)","HIGH (19-36)")</f>
        <v>HIGH (19-36)</v>
      </c>
      <c r="G3865">
        <f>INT((D3865-1)/6)+1</f>
        <v>5</v>
      </c>
      <c r="H3865">
        <f>MOD(D3865-1,6)+1</f>
        <v>5</v>
      </c>
      <c r="I3865">
        <f>37-D3865</f>
        <v>8</v>
      </c>
      <c r="J3865">
        <f>ABS(D3865-D3866)</f>
        <v>11</v>
      </c>
    </row>
    <row r="3866">
      <c r="A3866">
        <v>23705</v>
      </c>
      <c r="B3866" t="str">
        <v>2023-10-09</v>
      </c>
      <c r="C3866" t="str">
        <v>Evening</v>
      </c>
      <c r="D3866">
        <v>18</v>
      </c>
      <c r="E3866" t="str">
        <f>IF(MOD(D3866,2)=0,"EVEN","ODD")</f>
        <v>EVEN</v>
      </c>
      <c r="F3866" t="str">
        <f>IF(D3866&lt;=18,"LOW (1-18)","HIGH (19-36)")</f>
        <v>LOW (1-18)</v>
      </c>
      <c r="G3866">
        <f>INT((D3866-1)/6)+1</f>
        <v>3</v>
      </c>
      <c r="H3866">
        <f>MOD(D3866-1,6)+1</f>
        <v>6</v>
      </c>
      <c r="I3866">
        <f>37-D3866</f>
        <v>19</v>
      </c>
      <c r="J3866">
        <f>ABS(D3866-D3867)</f>
        <v>4</v>
      </c>
    </row>
    <row r="3867">
      <c r="A3867">
        <v>23704</v>
      </c>
      <c r="B3867" t="str">
        <v>2023-10-09</v>
      </c>
      <c r="C3867" t="str">
        <v>Afternoon</v>
      </c>
      <c r="D3867">
        <v>22</v>
      </c>
      <c r="E3867" t="str">
        <f>IF(MOD(D3867,2)=0,"EVEN","ODD")</f>
        <v>EVEN</v>
      </c>
      <c r="F3867" t="str">
        <f>IF(D3867&lt;=18,"LOW (1-18)","HIGH (19-36)")</f>
        <v>HIGH (19-36)</v>
      </c>
      <c r="G3867">
        <f>INT((D3867-1)/6)+1</f>
        <v>4</v>
      </c>
      <c r="H3867">
        <f>MOD(D3867-1,6)+1</f>
        <v>4</v>
      </c>
      <c r="I3867">
        <f>37-D3867</f>
        <v>15</v>
      </c>
      <c r="J3867">
        <f>ABS(D3867-D3868)</f>
        <v>8</v>
      </c>
    </row>
    <row r="3868">
      <c r="A3868">
        <v>23703</v>
      </c>
      <c r="B3868" t="str">
        <v>2023-10-09</v>
      </c>
      <c r="C3868" t="str">
        <v>Midday</v>
      </c>
      <c r="D3868">
        <v>30</v>
      </c>
      <c r="E3868" t="str">
        <f>IF(MOD(D3868,2)=0,"EVEN","ODD")</f>
        <v>EVEN</v>
      </c>
      <c r="F3868" t="str">
        <f>IF(D3868&lt;=18,"LOW (1-18)","HIGH (19-36)")</f>
        <v>HIGH (19-36)</v>
      </c>
      <c r="G3868">
        <f>INT((D3868-1)/6)+1</f>
        <v>5</v>
      </c>
      <c r="H3868">
        <f>MOD(D3868-1,6)+1</f>
        <v>6</v>
      </c>
      <c r="I3868">
        <f>37-D3868</f>
        <v>7</v>
      </c>
      <c r="J3868">
        <f>ABS(D3868-D3869)</f>
        <v>28</v>
      </c>
    </row>
    <row r="3869">
      <c r="A3869">
        <v>23702</v>
      </c>
      <c r="B3869" t="str">
        <v>2023-10-09</v>
      </c>
      <c r="C3869" t="str">
        <v>Morning</v>
      </c>
      <c r="D3869">
        <v>2</v>
      </c>
      <c r="E3869" t="str">
        <f>IF(MOD(D3869,2)=0,"EVEN","ODD")</f>
        <v>EVEN</v>
      </c>
      <c r="F3869" t="str">
        <f>IF(D3869&lt;=18,"LOW (1-18)","HIGH (19-36)")</f>
        <v>LOW (1-18)</v>
      </c>
      <c r="G3869">
        <f>INT((D3869-1)/6)+1</f>
        <v>1</v>
      </c>
      <c r="H3869">
        <f>MOD(D3869-1,6)+1</f>
        <v>2</v>
      </c>
      <c r="I3869">
        <f>37-D3869</f>
        <v>35</v>
      </c>
      <c r="J3869">
        <f>ABS(D3869-D3870)</f>
        <v>2</v>
      </c>
    </row>
    <row r="3870">
      <c r="A3870">
        <v>23701</v>
      </c>
      <c r="B3870" t="str">
        <v>2023-10-07</v>
      </c>
      <c r="C3870" t="str">
        <v>Evening</v>
      </c>
      <c r="D3870">
        <v>4</v>
      </c>
      <c r="E3870" t="str">
        <f>IF(MOD(D3870,2)=0,"EVEN","ODD")</f>
        <v>EVEN</v>
      </c>
      <c r="F3870" t="str">
        <f>IF(D3870&lt;=18,"LOW (1-18)","HIGH (19-36)")</f>
        <v>LOW (1-18)</v>
      </c>
      <c r="G3870">
        <f>INT((D3870-1)/6)+1</f>
        <v>1</v>
      </c>
      <c r="H3870">
        <f>MOD(D3870-1,6)+1</f>
        <v>4</v>
      </c>
      <c r="I3870">
        <f>37-D3870</f>
        <v>33</v>
      </c>
      <c r="J3870">
        <f>ABS(D3870-D3871)</f>
        <v>32</v>
      </c>
    </row>
    <row r="3871">
      <c r="A3871">
        <v>23700</v>
      </c>
      <c r="B3871" t="str">
        <v>2023-10-07</v>
      </c>
      <c r="C3871" t="str">
        <v>Afternoon</v>
      </c>
      <c r="D3871">
        <v>36</v>
      </c>
      <c r="E3871" t="str">
        <f>IF(MOD(D3871,2)=0,"EVEN","ODD")</f>
        <v>EVEN</v>
      </c>
      <c r="F3871" t="str">
        <f>IF(D3871&lt;=18,"LOW (1-18)","HIGH (19-36)")</f>
        <v>HIGH (19-36)</v>
      </c>
      <c r="G3871">
        <f>INT((D3871-1)/6)+1</f>
        <v>6</v>
      </c>
      <c r="H3871">
        <f>MOD(D3871-1,6)+1</f>
        <v>6</v>
      </c>
      <c r="I3871">
        <f>37-D3871</f>
        <v>1</v>
      </c>
      <c r="J3871">
        <f>ABS(D3871-D3872)</f>
        <v>0</v>
      </c>
    </row>
    <row r="3872">
      <c r="A3872">
        <v>23699</v>
      </c>
      <c r="B3872" t="str">
        <v>2023-10-07</v>
      </c>
      <c r="C3872" t="str">
        <v>Midday</v>
      </c>
      <c r="D3872">
        <v>36</v>
      </c>
      <c r="E3872" t="str">
        <f>IF(MOD(D3872,2)=0,"EVEN","ODD")</f>
        <v>EVEN</v>
      </c>
      <c r="F3872" t="str">
        <f>IF(D3872&lt;=18,"LOW (1-18)","HIGH (19-36)")</f>
        <v>HIGH (19-36)</v>
      </c>
      <c r="G3872">
        <f>INT((D3872-1)/6)+1</f>
        <v>6</v>
      </c>
      <c r="H3872">
        <f>MOD(D3872-1,6)+1</f>
        <v>6</v>
      </c>
      <c r="I3872">
        <f>37-D3872</f>
        <v>1</v>
      </c>
      <c r="J3872">
        <f>ABS(D3872-D3873)</f>
        <v>10</v>
      </c>
    </row>
    <row r="3873">
      <c r="A3873">
        <v>23698</v>
      </c>
      <c r="B3873" t="str">
        <v>2023-10-07</v>
      </c>
      <c r="C3873" t="str">
        <v>Morning</v>
      </c>
      <c r="D3873">
        <v>26</v>
      </c>
      <c r="E3873" t="str">
        <f>IF(MOD(D3873,2)=0,"EVEN","ODD")</f>
        <v>EVEN</v>
      </c>
      <c r="F3873" t="str">
        <f>IF(D3873&lt;=18,"LOW (1-18)","HIGH (19-36)")</f>
        <v>HIGH (19-36)</v>
      </c>
      <c r="G3873">
        <f>INT((D3873-1)/6)+1</f>
        <v>5</v>
      </c>
      <c r="H3873">
        <f>MOD(D3873-1,6)+1</f>
        <v>2</v>
      </c>
      <c r="I3873">
        <f>37-D3873</f>
        <v>11</v>
      </c>
      <c r="J3873">
        <f>ABS(D3873-D3874)</f>
        <v>10</v>
      </c>
    </row>
    <row r="3874">
      <c r="A3874">
        <v>23697</v>
      </c>
      <c r="B3874" t="str">
        <v>2023-10-06</v>
      </c>
      <c r="C3874" t="str">
        <v>Evening</v>
      </c>
      <c r="D3874">
        <v>36</v>
      </c>
      <c r="E3874" t="str">
        <f>IF(MOD(D3874,2)=0,"EVEN","ODD")</f>
        <v>EVEN</v>
      </c>
      <c r="F3874" t="str">
        <f>IF(D3874&lt;=18,"LOW (1-18)","HIGH (19-36)")</f>
        <v>HIGH (19-36)</v>
      </c>
      <c r="G3874">
        <f>INT((D3874-1)/6)+1</f>
        <v>6</v>
      </c>
      <c r="H3874">
        <f>MOD(D3874-1,6)+1</f>
        <v>6</v>
      </c>
      <c r="I3874">
        <f>37-D3874</f>
        <v>1</v>
      </c>
      <c r="J3874">
        <f>ABS(D3874-D3875)</f>
        <v>3</v>
      </c>
    </row>
    <row r="3875">
      <c r="A3875">
        <v>23696</v>
      </c>
      <c r="B3875" t="str">
        <v>2023-10-06</v>
      </c>
      <c r="C3875" t="str">
        <v>Afternoon</v>
      </c>
      <c r="D3875">
        <v>33</v>
      </c>
      <c r="E3875" t="str">
        <f>IF(MOD(D3875,2)=0,"EVEN","ODD")</f>
        <v>ODD</v>
      </c>
      <c r="F3875" t="str">
        <f>IF(D3875&lt;=18,"LOW (1-18)","HIGH (19-36)")</f>
        <v>HIGH (19-36)</v>
      </c>
      <c r="G3875">
        <f>INT((D3875-1)/6)+1</f>
        <v>6</v>
      </c>
      <c r="H3875">
        <f>MOD(D3875-1,6)+1</f>
        <v>3</v>
      </c>
      <c r="I3875">
        <f>37-D3875</f>
        <v>4</v>
      </c>
      <c r="J3875">
        <f>ABS(D3875-D3876)</f>
        <v>15</v>
      </c>
    </row>
    <row r="3876">
      <c r="A3876">
        <v>23695</v>
      </c>
      <c r="B3876" t="str">
        <v>2023-10-06</v>
      </c>
      <c r="C3876" t="str">
        <v>Midday</v>
      </c>
      <c r="D3876">
        <v>18</v>
      </c>
      <c r="E3876" t="str">
        <f>IF(MOD(D3876,2)=0,"EVEN","ODD")</f>
        <v>EVEN</v>
      </c>
      <c r="F3876" t="str">
        <f>IF(D3876&lt;=18,"LOW (1-18)","HIGH (19-36)")</f>
        <v>LOW (1-18)</v>
      </c>
      <c r="G3876">
        <f>INT((D3876-1)/6)+1</f>
        <v>3</v>
      </c>
      <c r="H3876">
        <f>MOD(D3876-1,6)+1</f>
        <v>6</v>
      </c>
      <c r="I3876">
        <f>37-D3876</f>
        <v>19</v>
      </c>
      <c r="J3876">
        <f>ABS(D3876-D3877)</f>
        <v>13</v>
      </c>
    </row>
    <row r="3877">
      <c r="A3877">
        <v>23694</v>
      </c>
      <c r="B3877" t="str">
        <v>2023-10-06</v>
      </c>
      <c r="C3877" t="str">
        <v>Morning</v>
      </c>
      <c r="D3877">
        <v>31</v>
      </c>
      <c r="E3877" t="str">
        <f>IF(MOD(D3877,2)=0,"EVEN","ODD")</f>
        <v>ODD</v>
      </c>
      <c r="F3877" t="str">
        <f>IF(D3877&lt;=18,"LOW (1-18)","HIGH (19-36)")</f>
        <v>HIGH (19-36)</v>
      </c>
      <c r="G3877">
        <f>INT((D3877-1)/6)+1</f>
        <v>6</v>
      </c>
      <c r="H3877">
        <f>MOD(D3877-1,6)+1</f>
        <v>1</v>
      </c>
      <c r="I3877">
        <f>37-D3877</f>
        <v>6</v>
      </c>
      <c r="J3877">
        <f>ABS(D3877-D3878)</f>
        <v>5</v>
      </c>
    </row>
    <row r="3878">
      <c r="A3878">
        <v>23693</v>
      </c>
      <c r="B3878" t="str">
        <v>2023-10-05</v>
      </c>
      <c r="C3878" t="str">
        <v>Evening</v>
      </c>
      <c r="D3878">
        <v>36</v>
      </c>
      <c r="E3878" t="str">
        <f>IF(MOD(D3878,2)=0,"EVEN","ODD")</f>
        <v>EVEN</v>
      </c>
      <c r="F3878" t="str">
        <f>IF(D3878&lt;=18,"LOW (1-18)","HIGH (19-36)")</f>
        <v>HIGH (19-36)</v>
      </c>
      <c r="G3878">
        <f>INT((D3878-1)/6)+1</f>
        <v>6</v>
      </c>
      <c r="H3878">
        <f>MOD(D3878-1,6)+1</f>
        <v>6</v>
      </c>
      <c r="I3878">
        <f>37-D3878</f>
        <v>1</v>
      </c>
      <c r="J3878">
        <f>ABS(D3878-D3879)</f>
        <v>32</v>
      </c>
    </row>
    <row r="3879">
      <c r="A3879">
        <v>23692</v>
      </c>
      <c r="B3879" t="str">
        <v>2023-10-05</v>
      </c>
      <c r="C3879" t="str">
        <v>Afternoon</v>
      </c>
      <c r="D3879">
        <v>4</v>
      </c>
      <c r="E3879" t="str">
        <f>IF(MOD(D3879,2)=0,"EVEN","ODD")</f>
        <v>EVEN</v>
      </c>
      <c r="F3879" t="str">
        <f>IF(D3879&lt;=18,"LOW (1-18)","HIGH (19-36)")</f>
        <v>LOW (1-18)</v>
      </c>
      <c r="G3879">
        <f>INT((D3879-1)/6)+1</f>
        <v>1</v>
      </c>
      <c r="H3879">
        <f>MOD(D3879-1,6)+1</f>
        <v>4</v>
      </c>
      <c r="I3879">
        <f>37-D3879</f>
        <v>33</v>
      </c>
      <c r="J3879">
        <f>ABS(D3879-D3880)</f>
        <v>12</v>
      </c>
    </row>
    <row r="3880">
      <c r="A3880">
        <v>23691</v>
      </c>
      <c r="B3880" t="str">
        <v>2023-10-05</v>
      </c>
      <c r="C3880" t="str">
        <v>Midday</v>
      </c>
      <c r="D3880">
        <v>16</v>
      </c>
      <c r="E3880" t="str">
        <f>IF(MOD(D3880,2)=0,"EVEN","ODD")</f>
        <v>EVEN</v>
      </c>
      <c r="F3880" t="str">
        <f>IF(D3880&lt;=18,"LOW (1-18)","HIGH (19-36)")</f>
        <v>LOW (1-18)</v>
      </c>
      <c r="G3880">
        <f>INT((D3880-1)/6)+1</f>
        <v>3</v>
      </c>
      <c r="H3880">
        <f>MOD(D3880-1,6)+1</f>
        <v>4</v>
      </c>
      <c r="I3880">
        <f>37-D3880</f>
        <v>21</v>
      </c>
      <c r="J3880">
        <f>ABS(D3880-D3881)</f>
        <v>2</v>
      </c>
    </row>
    <row r="3881">
      <c r="A3881">
        <v>23690</v>
      </c>
      <c r="B3881" t="str">
        <v>2023-10-05</v>
      </c>
      <c r="C3881" t="str">
        <v>Morning</v>
      </c>
      <c r="D3881">
        <v>14</v>
      </c>
      <c r="E3881" t="str">
        <f>IF(MOD(D3881,2)=0,"EVEN","ODD")</f>
        <v>EVEN</v>
      </c>
      <c r="F3881" t="str">
        <f>IF(D3881&lt;=18,"LOW (1-18)","HIGH (19-36)")</f>
        <v>LOW (1-18)</v>
      </c>
      <c r="G3881">
        <f>INT((D3881-1)/6)+1</f>
        <v>3</v>
      </c>
      <c r="H3881">
        <f>MOD(D3881-1,6)+1</f>
        <v>2</v>
      </c>
      <c r="I3881">
        <f>37-D3881</f>
        <v>23</v>
      </c>
      <c r="J3881">
        <f>ABS(D3881-D3882)</f>
        <v>12</v>
      </c>
    </row>
    <row r="3882">
      <c r="A3882">
        <v>23689</v>
      </c>
      <c r="B3882" t="str">
        <v>2023-10-04</v>
      </c>
      <c r="C3882" t="str">
        <v>Evening</v>
      </c>
      <c r="D3882">
        <v>26</v>
      </c>
      <c r="E3882" t="str">
        <f>IF(MOD(D3882,2)=0,"EVEN","ODD")</f>
        <v>EVEN</v>
      </c>
      <c r="F3882" t="str">
        <f>IF(D3882&lt;=18,"LOW (1-18)","HIGH (19-36)")</f>
        <v>HIGH (19-36)</v>
      </c>
      <c r="G3882">
        <f>INT((D3882-1)/6)+1</f>
        <v>5</v>
      </c>
      <c r="H3882">
        <f>MOD(D3882-1,6)+1</f>
        <v>2</v>
      </c>
      <c r="I3882">
        <f>37-D3882</f>
        <v>11</v>
      </c>
      <c r="J3882">
        <f>ABS(D3882-D3883)</f>
        <v>15</v>
      </c>
    </row>
    <row r="3883">
      <c r="A3883">
        <v>23688</v>
      </c>
      <c r="B3883" t="str">
        <v>2023-10-04</v>
      </c>
      <c r="C3883" t="str">
        <v>Afternoon</v>
      </c>
      <c r="D3883">
        <v>11</v>
      </c>
      <c r="E3883" t="str">
        <f>IF(MOD(D3883,2)=0,"EVEN","ODD")</f>
        <v>ODD</v>
      </c>
      <c r="F3883" t="str">
        <f>IF(D3883&lt;=18,"LOW (1-18)","HIGH (19-36)")</f>
        <v>LOW (1-18)</v>
      </c>
      <c r="G3883">
        <f>INT((D3883-1)/6)+1</f>
        <v>2</v>
      </c>
      <c r="H3883">
        <f>MOD(D3883-1,6)+1</f>
        <v>5</v>
      </c>
      <c r="I3883">
        <f>37-D3883</f>
        <v>26</v>
      </c>
      <c r="J3883">
        <f>ABS(D3883-D3884)</f>
        <v>19</v>
      </c>
    </row>
    <row r="3884">
      <c r="A3884">
        <v>23687</v>
      </c>
      <c r="B3884" t="str">
        <v>2023-10-04</v>
      </c>
      <c r="C3884" t="str">
        <v>Midday</v>
      </c>
      <c r="D3884">
        <v>30</v>
      </c>
      <c r="E3884" t="str">
        <f>IF(MOD(D3884,2)=0,"EVEN","ODD")</f>
        <v>EVEN</v>
      </c>
      <c r="F3884" t="str">
        <f>IF(D3884&lt;=18,"LOW (1-18)","HIGH (19-36)")</f>
        <v>HIGH (19-36)</v>
      </c>
      <c r="G3884">
        <f>INT((D3884-1)/6)+1</f>
        <v>5</v>
      </c>
      <c r="H3884">
        <f>MOD(D3884-1,6)+1</f>
        <v>6</v>
      </c>
      <c r="I3884">
        <f>37-D3884</f>
        <v>7</v>
      </c>
      <c r="J3884">
        <f>ABS(D3884-D3885)</f>
        <v>17</v>
      </c>
    </row>
    <row r="3885">
      <c r="A3885">
        <v>23686</v>
      </c>
      <c r="B3885" t="str">
        <v>2023-10-04</v>
      </c>
      <c r="C3885" t="str">
        <v>Morning</v>
      </c>
      <c r="D3885">
        <v>13</v>
      </c>
      <c r="E3885" t="str">
        <f>IF(MOD(D3885,2)=0,"EVEN","ODD")</f>
        <v>ODD</v>
      </c>
      <c r="F3885" t="str">
        <f>IF(D3885&lt;=18,"LOW (1-18)","HIGH (19-36)")</f>
        <v>LOW (1-18)</v>
      </c>
      <c r="G3885">
        <f>INT((D3885-1)/6)+1</f>
        <v>3</v>
      </c>
      <c r="H3885">
        <f>MOD(D3885-1,6)+1</f>
        <v>1</v>
      </c>
      <c r="I3885">
        <f>37-D3885</f>
        <v>24</v>
      </c>
      <c r="J3885">
        <f>ABS(D3885-D3886)</f>
        <v>8</v>
      </c>
    </row>
    <row r="3886">
      <c r="A3886">
        <v>23685</v>
      </c>
      <c r="B3886" t="str">
        <v>2023-10-03</v>
      </c>
      <c r="C3886" t="str">
        <v>Evening</v>
      </c>
      <c r="D3886">
        <v>21</v>
      </c>
      <c r="E3886" t="str">
        <f>IF(MOD(D3886,2)=0,"EVEN","ODD")</f>
        <v>ODD</v>
      </c>
      <c r="F3886" t="str">
        <f>IF(D3886&lt;=18,"LOW (1-18)","HIGH (19-36)")</f>
        <v>HIGH (19-36)</v>
      </c>
      <c r="G3886">
        <f>INT((D3886-1)/6)+1</f>
        <v>4</v>
      </c>
      <c r="H3886">
        <f>MOD(D3886-1,6)+1</f>
        <v>3</v>
      </c>
      <c r="I3886">
        <f>37-D3886</f>
        <v>16</v>
      </c>
      <c r="J3886">
        <f>ABS(D3886-D3887)</f>
        <v>17</v>
      </c>
    </row>
    <row r="3887">
      <c r="A3887">
        <v>23684</v>
      </c>
      <c r="B3887" t="str">
        <v>2023-10-03</v>
      </c>
      <c r="C3887" t="str">
        <v>Afternoon</v>
      </c>
      <c r="D3887">
        <v>4</v>
      </c>
      <c r="E3887" t="str">
        <f>IF(MOD(D3887,2)=0,"EVEN","ODD")</f>
        <v>EVEN</v>
      </c>
      <c r="F3887" t="str">
        <f>IF(D3887&lt;=18,"LOW (1-18)","HIGH (19-36)")</f>
        <v>LOW (1-18)</v>
      </c>
      <c r="G3887">
        <f>INT((D3887-1)/6)+1</f>
        <v>1</v>
      </c>
      <c r="H3887">
        <f>MOD(D3887-1,6)+1</f>
        <v>4</v>
      </c>
      <c r="I3887">
        <f>37-D3887</f>
        <v>33</v>
      </c>
      <c r="J3887">
        <f>ABS(D3887-D3888)</f>
        <v>1</v>
      </c>
    </row>
    <row r="3888">
      <c r="A3888">
        <v>23683</v>
      </c>
      <c r="B3888" t="str">
        <v>2023-10-03</v>
      </c>
      <c r="C3888" t="str">
        <v>Midday</v>
      </c>
      <c r="D3888">
        <v>5</v>
      </c>
      <c r="E3888" t="str">
        <f>IF(MOD(D3888,2)=0,"EVEN","ODD")</f>
        <v>ODD</v>
      </c>
      <c r="F3888" t="str">
        <f>IF(D3888&lt;=18,"LOW (1-18)","HIGH (19-36)")</f>
        <v>LOW (1-18)</v>
      </c>
      <c r="G3888">
        <f>INT((D3888-1)/6)+1</f>
        <v>1</v>
      </c>
      <c r="H3888">
        <f>MOD(D3888-1,6)+1</f>
        <v>5</v>
      </c>
      <c r="I3888">
        <f>37-D3888</f>
        <v>32</v>
      </c>
      <c r="J3888">
        <f>ABS(D3888-D3889)</f>
        <v>27</v>
      </c>
    </row>
    <row r="3889">
      <c r="A3889">
        <v>23682</v>
      </c>
      <c r="B3889" t="str">
        <v>2023-10-03</v>
      </c>
      <c r="C3889" t="str">
        <v>Morning</v>
      </c>
      <c r="D3889">
        <v>32</v>
      </c>
      <c r="E3889" t="str">
        <f>IF(MOD(D3889,2)=0,"EVEN","ODD")</f>
        <v>EVEN</v>
      </c>
      <c r="F3889" t="str">
        <f>IF(D3889&lt;=18,"LOW (1-18)","HIGH (19-36)")</f>
        <v>HIGH (19-36)</v>
      </c>
      <c r="G3889">
        <f>INT((D3889-1)/6)+1</f>
        <v>6</v>
      </c>
      <c r="H3889">
        <f>MOD(D3889-1,6)+1</f>
        <v>2</v>
      </c>
      <c r="I3889">
        <f>37-D3889</f>
        <v>5</v>
      </c>
      <c r="J3889">
        <f>ABS(D3889-D3890)</f>
        <v>23</v>
      </c>
    </row>
    <row r="3890">
      <c r="A3890">
        <v>23681</v>
      </c>
      <c r="B3890" t="str">
        <v>2023-10-02</v>
      </c>
      <c r="C3890" t="str">
        <v>Evening</v>
      </c>
      <c r="D3890">
        <v>9</v>
      </c>
      <c r="E3890" t="str">
        <f>IF(MOD(D3890,2)=0,"EVEN","ODD")</f>
        <v>ODD</v>
      </c>
      <c r="F3890" t="str">
        <f>IF(D3890&lt;=18,"LOW (1-18)","HIGH (19-36)")</f>
        <v>LOW (1-18)</v>
      </c>
      <c r="G3890">
        <f>INT((D3890-1)/6)+1</f>
        <v>2</v>
      </c>
      <c r="H3890">
        <f>MOD(D3890-1,6)+1</f>
        <v>3</v>
      </c>
      <c r="I3890">
        <f>37-D3890</f>
        <v>28</v>
      </c>
      <c r="J3890">
        <f>ABS(D3890-D3891)</f>
        <v>5</v>
      </c>
    </row>
    <row r="3891">
      <c r="A3891">
        <v>23680</v>
      </c>
      <c r="B3891" t="str">
        <v>2023-10-02</v>
      </c>
      <c r="C3891" t="str">
        <v>Afternoon</v>
      </c>
      <c r="D3891">
        <v>4</v>
      </c>
      <c r="E3891" t="str">
        <f>IF(MOD(D3891,2)=0,"EVEN","ODD")</f>
        <v>EVEN</v>
      </c>
      <c r="F3891" t="str">
        <f>IF(D3891&lt;=18,"LOW (1-18)","HIGH (19-36)")</f>
        <v>LOW (1-18)</v>
      </c>
      <c r="G3891">
        <f>INT((D3891-1)/6)+1</f>
        <v>1</v>
      </c>
      <c r="H3891">
        <f>MOD(D3891-1,6)+1</f>
        <v>4</v>
      </c>
      <c r="I3891">
        <f>37-D3891</f>
        <v>33</v>
      </c>
      <c r="J3891">
        <f>ABS(D3891-D3892)</f>
        <v>5</v>
      </c>
    </row>
    <row r="3892">
      <c r="A3892">
        <v>23679</v>
      </c>
      <c r="B3892" t="str">
        <v>2023-10-02</v>
      </c>
      <c r="C3892" t="str">
        <v>Midday</v>
      </c>
      <c r="D3892">
        <v>9</v>
      </c>
      <c r="E3892" t="str">
        <f>IF(MOD(D3892,2)=0,"EVEN","ODD")</f>
        <v>ODD</v>
      </c>
      <c r="F3892" t="str">
        <f>IF(D3892&lt;=18,"LOW (1-18)","HIGH (19-36)")</f>
        <v>LOW (1-18)</v>
      </c>
      <c r="G3892">
        <f>INT((D3892-1)/6)+1</f>
        <v>2</v>
      </c>
      <c r="H3892">
        <f>MOD(D3892-1,6)+1</f>
        <v>3</v>
      </c>
      <c r="I3892">
        <f>37-D3892</f>
        <v>28</v>
      </c>
      <c r="J3892">
        <f>ABS(D3892-D3893)</f>
        <v>4</v>
      </c>
    </row>
    <row r="3893">
      <c r="A3893">
        <v>23678</v>
      </c>
      <c r="B3893" t="str">
        <v>2023-10-02</v>
      </c>
      <c r="C3893" t="str">
        <v>Morning</v>
      </c>
      <c r="D3893">
        <v>13</v>
      </c>
      <c r="E3893" t="str">
        <f>IF(MOD(D3893,2)=0,"EVEN","ODD")</f>
        <v>ODD</v>
      </c>
      <c r="F3893" t="str">
        <f>IF(D3893&lt;=18,"LOW (1-18)","HIGH (19-36)")</f>
        <v>LOW (1-18)</v>
      </c>
      <c r="G3893">
        <f>INT((D3893-1)/6)+1</f>
        <v>3</v>
      </c>
      <c r="H3893">
        <f>MOD(D3893-1,6)+1</f>
        <v>1</v>
      </c>
      <c r="I3893">
        <f>37-D3893</f>
        <v>24</v>
      </c>
      <c r="J3893">
        <f>ABS(D3893-D3894)</f>
        <v>12</v>
      </c>
    </row>
    <row r="3894">
      <c r="A3894">
        <v>23677</v>
      </c>
      <c r="B3894" t="str">
        <v>2023-09-30</v>
      </c>
      <c r="C3894" t="str">
        <v>Evening</v>
      </c>
      <c r="D3894">
        <v>1</v>
      </c>
      <c r="E3894" t="str">
        <f>IF(MOD(D3894,2)=0,"EVEN","ODD")</f>
        <v>ODD</v>
      </c>
      <c r="F3894" t="str">
        <f>IF(D3894&lt;=18,"LOW (1-18)","HIGH (19-36)")</f>
        <v>LOW (1-18)</v>
      </c>
      <c r="G3894">
        <f>INT((D3894-1)/6)+1</f>
        <v>1</v>
      </c>
      <c r="H3894">
        <f>MOD(D3894-1,6)+1</f>
        <v>1</v>
      </c>
      <c r="I3894">
        <f>37-D3894</f>
        <v>36</v>
      </c>
      <c r="J3894">
        <f>ABS(D3894-D3895)</f>
        <v>32</v>
      </c>
    </row>
    <row r="3895">
      <c r="A3895">
        <v>23676</v>
      </c>
      <c r="B3895" t="str">
        <v>2023-09-30</v>
      </c>
      <c r="C3895" t="str">
        <v>Afternoon</v>
      </c>
      <c r="D3895">
        <v>33</v>
      </c>
      <c r="E3895" t="str">
        <f>IF(MOD(D3895,2)=0,"EVEN","ODD")</f>
        <v>ODD</v>
      </c>
      <c r="F3895" t="str">
        <f>IF(D3895&lt;=18,"LOW (1-18)","HIGH (19-36)")</f>
        <v>HIGH (19-36)</v>
      </c>
      <c r="G3895">
        <f>INT((D3895-1)/6)+1</f>
        <v>6</v>
      </c>
      <c r="H3895">
        <f>MOD(D3895-1,6)+1</f>
        <v>3</v>
      </c>
      <c r="I3895">
        <f>37-D3895</f>
        <v>4</v>
      </c>
      <c r="J3895">
        <f>ABS(D3895-D3896)</f>
        <v>32</v>
      </c>
    </row>
    <row r="3896">
      <c r="A3896">
        <v>23675</v>
      </c>
      <c r="B3896" t="str">
        <v>2023-09-30</v>
      </c>
      <c r="C3896" t="str">
        <v>Midday</v>
      </c>
      <c r="D3896">
        <v>1</v>
      </c>
      <c r="E3896" t="str">
        <f>IF(MOD(D3896,2)=0,"EVEN","ODD")</f>
        <v>ODD</v>
      </c>
      <c r="F3896" t="str">
        <f>IF(D3896&lt;=18,"LOW (1-18)","HIGH (19-36)")</f>
        <v>LOW (1-18)</v>
      </c>
      <c r="G3896">
        <f>INT((D3896-1)/6)+1</f>
        <v>1</v>
      </c>
      <c r="H3896">
        <f>MOD(D3896-1,6)+1</f>
        <v>1</v>
      </c>
      <c r="I3896">
        <f>37-D3896</f>
        <v>36</v>
      </c>
      <c r="J3896">
        <f>ABS(D3896-D3897)</f>
        <v>35</v>
      </c>
    </row>
    <row r="3897">
      <c r="A3897">
        <v>23674</v>
      </c>
      <c r="B3897" t="str">
        <v>2023-09-30</v>
      </c>
      <c r="C3897" t="str">
        <v>Morning</v>
      </c>
      <c r="D3897">
        <v>36</v>
      </c>
      <c r="E3897" t="str">
        <f>IF(MOD(D3897,2)=0,"EVEN","ODD")</f>
        <v>EVEN</v>
      </c>
      <c r="F3897" t="str">
        <f>IF(D3897&lt;=18,"LOW (1-18)","HIGH (19-36)")</f>
        <v>HIGH (19-36)</v>
      </c>
      <c r="G3897">
        <f>INT((D3897-1)/6)+1</f>
        <v>6</v>
      </c>
      <c r="H3897">
        <f>MOD(D3897-1,6)+1</f>
        <v>6</v>
      </c>
      <c r="I3897">
        <f>37-D3897</f>
        <v>1</v>
      </c>
      <c r="J3897">
        <f>ABS(D3897-D3898)</f>
        <v>0</v>
      </c>
    </row>
    <row r="3898">
      <c r="A3898">
        <v>23673</v>
      </c>
      <c r="B3898" t="str">
        <v>2023-09-29</v>
      </c>
      <c r="C3898" t="str">
        <v>Evening</v>
      </c>
      <c r="D3898">
        <v>36</v>
      </c>
      <c r="E3898" t="str">
        <f>IF(MOD(D3898,2)=0,"EVEN","ODD")</f>
        <v>EVEN</v>
      </c>
      <c r="F3898" t="str">
        <f>IF(D3898&lt;=18,"LOW (1-18)","HIGH (19-36)")</f>
        <v>HIGH (19-36)</v>
      </c>
      <c r="G3898">
        <f>INT((D3898-1)/6)+1</f>
        <v>6</v>
      </c>
      <c r="H3898">
        <f>MOD(D3898-1,6)+1</f>
        <v>6</v>
      </c>
      <c r="I3898">
        <f>37-D3898</f>
        <v>1</v>
      </c>
      <c r="J3898">
        <f>ABS(D3898-D3899)</f>
        <v>11</v>
      </c>
    </row>
    <row r="3899">
      <c r="A3899">
        <v>23672</v>
      </c>
      <c r="B3899" t="str">
        <v>2023-09-29</v>
      </c>
      <c r="C3899" t="str">
        <v>Afternoon</v>
      </c>
      <c r="D3899">
        <v>25</v>
      </c>
      <c r="E3899" t="str">
        <f>IF(MOD(D3899,2)=0,"EVEN","ODD")</f>
        <v>ODD</v>
      </c>
      <c r="F3899" t="str">
        <f>IF(D3899&lt;=18,"LOW (1-18)","HIGH (19-36)")</f>
        <v>HIGH (19-36)</v>
      </c>
      <c r="G3899">
        <f>INT((D3899-1)/6)+1</f>
        <v>5</v>
      </c>
      <c r="H3899">
        <f>MOD(D3899-1,6)+1</f>
        <v>1</v>
      </c>
      <c r="I3899">
        <f>37-D3899</f>
        <v>12</v>
      </c>
      <c r="J3899">
        <f>ABS(D3899-D3900)</f>
        <v>24</v>
      </c>
    </row>
    <row r="3900">
      <c r="A3900">
        <v>23671</v>
      </c>
      <c r="B3900" t="str">
        <v>2023-09-29</v>
      </c>
      <c r="C3900" t="str">
        <v>Midday</v>
      </c>
      <c r="D3900">
        <v>1</v>
      </c>
      <c r="E3900" t="str">
        <f>IF(MOD(D3900,2)=0,"EVEN","ODD")</f>
        <v>ODD</v>
      </c>
      <c r="F3900" t="str">
        <f>IF(D3900&lt;=18,"LOW (1-18)","HIGH (19-36)")</f>
        <v>LOW (1-18)</v>
      </c>
      <c r="G3900">
        <f>INT((D3900-1)/6)+1</f>
        <v>1</v>
      </c>
      <c r="H3900">
        <f>MOD(D3900-1,6)+1</f>
        <v>1</v>
      </c>
      <c r="I3900">
        <f>37-D3900</f>
        <v>36</v>
      </c>
      <c r="J3900">
        <f>ABS(D3900-D3901)</f>
        <v>9</v>
      </c>
    </row>
    <row r="3901">
      <c r="A3901">
        <v>23670</v>
      </c>
      <c r="B3901" t="str">
        <v>2023-09-29</v>
      </c>
      <c r="C3901" t="str">
        <v>Morning</v>
      </c>
      <c r="D3901">
        <v>10</v>
      </c>
      <c r="E3901" t="str">
        <f>IF(MOD(D3901,2)=0,"EVEN","ODD")</f>
        <v>EVEN</v>
      </c>
      <c r="F3901" t="str">
        <f>IF(D3901&lt;=18,"LOW (1-18)","HIGH (19-36)")</f>
        <v>LOW (1-18)</v>
      </c>
      <c r="G3901">
        <f>INT((D3901-1)/6)+1</f>
        <v>2</v>
      </c>
      <c r="H3901">
        <f>MOD(D3901-1,6)+1</f>
        <v>4</v>
      </c>
      <c r="I3901">
        <f>37-D3901</f>
        <v>27</v>
      </c>
      <c r="J3901">
        <f>ABS(D3901-D3902)</f>
        <v>22</v>
      </c>
    </row>
    <row r="3902">
      <c r="A3902">
        <v>23669</v>
      </c>
      <c r="B3902" t="str">
        <v>2023-09-28</v>
      </c>
      <c r="C3902" t="str">
        <v>Evening</v>
      </c>
      <c r="D3902">
        <v>32</v>
      </c>
      <c r="E3902" t="str">
        <f>IF(MOD(D3902,2)=0,"EVEN","ODD")</f>
        <v>EVEN</v>
      </c>
      <c r="F3902" t="str">
        <f>IF(D3902&lt;=18,"LOW (1-18)","HIGH (19-36)")</f>
        <v>HIGH (19-36)</v>
      </c>
      <c r="G3902">
        <f>INT((D3902-1)/6)+1</f>
        <v>6</v>
      </c>
      <c r="H3902">
        <f>MOD(D3902-1,6)+1</f>
        <v>2</v>
      </c>
      <c r="I3902">
        <f>37-D3902</f>
        <v>5</v>
      </c>
      <c r="J3902">
        <f>ABS(D3902-D3903)</f>
        <v>12</v>
      </c>
    </row>
    <row r="3903">
      <c r="A3903">
        <v>23668</v>
      </c>
      <c r="B3903" t="str">
        <v>2023-09-28</v>
      </c>
      <c r="C3903" t="str">
        <v>Afternoon</v>
      </c>
      <c r="D3903">
        <v>20</v>
      </c>
      <c r="E3903" t="str">
        <f>IF(MOD(D3903,2)=0,"EVEN","ODD")</f>
        <v>EVEN</v>
      </c>
      <c r="F3903" t="str">
        <f>IF(D3903&lt;=18,"LOW (1-18)","HIGH (19-36)")</f>
        <v>HIGH (19-36)</v>
      </c>
      <c r="G3903">
        <f>INT((D3903-1)/6)+1</f>
        <v>4</v>
      </c>
      <c r="H3903">
        <f>MOD(D3903-1,6)+1</f>
        <v>2</v>
      </c>
      <c r="I3903">
        <f>37-D3903</f>
        <v>17</v>
      </c>
      <c r="J3903">
        <f>ABS(D3903-D3904)</f>
        <v>3</v>
      </c>
    </row>
    <row r="3904">
      <c r="A3904">
        <v>23667</v>
      </c>
      <c r="B3904" t="str">
        <v>2023-09-28</v>
      </c>
      <c r="C3904" t="str">
        <v>Midday</v>
      </c>
      <c r="D3904">
        <v>23</v>
      </c>
      <c r="E3904" t="str">
        <f>IF(MOD(D3904,2)=0,"EVEN","ODD")</f>
        <v>ODD</v>
      </c>
      <c r="F3904" t="str">
        <f>IF(D3904&lt;=18,"LOW (1-18)","HIGH (19-36)")</f>
        <v>HIGH (19-36)</v>
      </c>
      <c r="G3904">
        <f>INT((D3904-1)/6)+1</f>
        <v>4</v>
      </c>
      <c r="H3904">
        <f>MOD(D3904-1,6)+1</f>
        <v>5</v>
      </c>
      <c r="I3904">
        <f>37-D3904</f>
        <v>14</v>
      </c>
      <c r="J3904">
        <f>ABS(D3904-D3905)</f>
        <v>18</v>
      </c>
    </row>
    <row r="3905">
      <c r="A3905">
        <v>23666</v>
      </c>
      <c r="B3905" t="str">
        <v>2023-09-28</v>
      </c>
      <c r="C3905" t="str">
        <v>Morning</v>
      </c>
      <c r="D3905">
        <v>5</v>
      </c>
      <c r="E3905" t="str">
        <f>IF(MOD(D3905,2)=0,"EVEN","ODD")</f>
        <v>ODD</v>
      </c>
      <c r="F3905" t="str">
        <f>IF(D3905&lt;=18,"LOW (1-18)","HIGH (19-36)")</f>
        <v>LOW (1-18)</v>
      </c>
      <c r="G3905">
        <f>INT((D3905-1)/6)+1</f>
        <v>1</v>
      </c>
      <c r="H3905">
        <f>MOD(D3905-1,6)+1</f>
        <v>5</v>
      </c>
      <c r="I3905">
        <f>37-D3905</f>
        <v>32</v>
      </c>
      <c r="J3905">
        <f>ABS(D3905-D3906)</f>
        <v>2</v>
      </c>
    </row>
    <row r="3906">
      <c r="A3906">
        <v>23665</v>
      </c>
      <c r="B3906" t="str">
        <v>2023-09-27</v>
      </c>
      <c r="C3906" t="str">
        <v>Evening</v>
      </c>
      <c r="D3906">
        <v>3</v>
      </c>
      <c r="E3906" t="str">
        <f>IF(MOD(D3906,2)=0,"EVEN","ODD")</f>
        <v>ODD</v>
      </c>
      <c r="F3906" t="str">
        <f>IF(D3906&lt;=18,"LOW (1-18)","HIGH (19-36)")</f>
        <v>LOW (1-18)</v>
      </c>
      <c r="G3906">
        <f>INT((D3906-1)/6)+1</f>
        <v>1</v>
      </c>
      <c r="H3906">
        <f>MOD(D3906-1,6)+1</f>
        <v>3</v>
      </c>
      <c r="I3906">
        <f>37-D3906</f>
        <v>34</v>
      </c>
      <c r="J3906">
        <f>ABS(D3906-D3907)</f>
        <v>21</v>
      </c>
    </row>
    <row r="3907">
      <c r="A3907">
        <v>23664</v>
      </c>
      <c r="B3907" t="str">
        <v>2023-09-27</v>
      </c>
      <c r="C3907" t="str">
        <v>Afternoon</v>
      </c>
      <c r="D3907">
        <v>24</v>
      </c>
      <c r="E3907" t="str">
        <f>IF(MOD(D3907,2)=0,"EVEN","ODD")</f>
        <v>EVEN</v>
      </c>
      <c r="F3907" t="str">
        <f>IF(D3907&lt;=18,"LOW (1-18)","HIGH (19-36)")</f>
        <v>HIGH (19-36)</v>
      </c>
      <c r="G3907">
        <f>INT((D3907-1)/6)+1</f>
        <v>4</v>
      </c>
      <c r="H3907">
        <f>MOD(D3907-1,6)+1</f>
        <v>6</v>
      </c>
      <c r="I3907">
        <f>37-D3907</f>
        <v>13</v>
      </c>
      <c r="J3907">
        <f>ABS(D3907-D3908)</f>
        <v>11</v>
      </c>
    </row>
    <row r="3908">
      <c r="A3908">
        <v>23663</v>
      </c>
      <c r="B3908" t="str">
        <v>2023-09-27</v>
      </c>
      <c r="C3908" t="str">
        <v>Midday</v>
      </c>
      <c r="D3908">
        <v>13</v>
      </c>
      <c r="E3908" t="str">
        <f>IF(MOD(D3908,2)=0,"EVEN","ODD")</f>
        <v>ODD</v>
      </c>
      <c r="F3908" t="str">
        <f>IF(D3908&lt;=18,"LOW (1-18)","HIGH (19-36)")</f>
        <v>LOW (1-18)</v>
      </c>
      <c r="G3908">
        <f>INT((D3908-1)/6)+1</f>
        <v>3</v>
      </c>
      <c r="H3908">
        <f>MOD(D3908-1,6)+1</f>
        <v>1</v>
      </c>
      <c r="I3908">
        <f>37-D3908</f>
        <v>24</v>
      </c>
      <c r="J3908">
        <f>ABS(D3908-D3909)</f>
        <v>12</v>
      </c>
    </row>
    <row r="3909">
      <c r="A3909">
        <v>23662</v>
      </c>
      <c r="B3909" t="str">
        <v>2023-09-27</v>
      </c>
      <c r="C3909" t="str">
        <v>Morning</v>
      </c>
      <c r="D3909">
        <v>1</v>
      </c>
      <c r="E3909" t="str">
        <f>IF(MOD(D3909,2)=0,"EVEN","ODD")</f>
        <v>ODD</v>
      </c>
      <c r="F3909" t="str">
        <f>IF(D3909&lt;=18,"LOW (1-18)","HIGH (19-36)")</f>
        <v>LOW (1-18)</v>
      </c>
      <c r="G3909">
        <f>INT((D3909-1)/6)+1</f>
        <v>1</v>
      </c>
      <c r="H3909">
        <f>MOD(D3909-1,6)+1</f>
        <v>1</v>
      </c>
      <c r="I3909">
        <f>37-D3909</f>
        <v>36</v>
      </c>
      <c r="J3909">
        <f>ABS(D3909-D3910)</f>
        <v>31</v>
      </c>
    </row>
    <row r="3910">
      <c r="A3910">
        <v>23661</v>
      </c>
      <c r="B3910" t="str">
        <v>2023-09-26</v>
      </c>
      <c r="C3910" t="str">
        <v>Evening</v>
      </c>
      <c r="D3910">
        <v>32</v>
      </c>
      <c r="E3910" t="str">
        <f>IF(MOD(D3910,2)=0,"EVEN","ODD")</f>
        <v>EVEN</v>
      </c>
      <c r="F3910" t="str">
        <f>IF(D3910&lt;=18,"LOW (1-18)","HIGH (19-36)")</f>
        <v>HIGH (19-36)</v>
      </c>
      <c r="G3910">
        <f>INT((D3910-1)/6)+1</f>
        <v>6</v>
      </c>
      <c r="H3910">
        <f>MOD(D3910-1,6)+1</f>
        <v>2</v>
      </c>
      <c r="I3910">
        <f>37-D3910</f>
        <v>5</v>
      </c>
      <c r="J3910">
        <f>ABS(D3910-D3911)</f>
        <v>1</v>
      </c>
    </row>
    <row r="3911">
      <c r="A3911">
        <v>23660</v>
      </c>
      <c r="B3911" t="str">
        <v>2023-09-26</v>
      </c>
      <c r="C3911" t="str">
        <v>Afternoon</v>
      </c>
      <c r="D3911">
        <v>31</v>
      </c>
      <c r="E3911" t="str">
        <f>IF(MOD(D3911,2)=0,"EVEN","ODD")</f>
        <v>ODD</v>
      </c>
      <c r="F3911" t="str">
        <f>IF(D3911&lt;=18,"LOW (1-18)","HIGH (19-36)")</f>
        <v>HIGH (19-36)</v>
      </c>
      <c r="G3911">
        <f>INT((D3911-1)/6)+1</f>
        <v>6</v>
      </c>
      <c r="H3911">
        <f>MOD(D3911-1,6)+1</f>
        <v>1</v>
      </c>
      <c r="I3911">
        <f>37-D3911</f>
        <v>6</v>
      </c>
      <c r="J3911">
        <f>ABS(D3911-D3912)</f>
        <v>2</v>
      </c>
    </row>
    <row r="3912">
      <c r="A3912">
        <v>23659</v>
      </c>
      <c r="B3912" t="str">
        <v>2023-09-26</v>
      </c>
      <c r="C3912" t="str">
        <v>Midday</v>
      </c>
      <c r="D3912">
        <v>29</v>
      </c>
      <c r="E3912" t="str">
        <f>IF(MOD(D3912,2)=0,"EVEN","ODD")</f>
        <v>ODD</v>
      </c>
      <c r="F3912" t="str">
        <f>IF(D3912&lt;=18,"LOW (1-18)","HIGH (19-36)")</f>
        <v>HIGH (19-36)</v>
      </c>
      <c r="G3912">
        <f>INT((D3912-1)/6)+1</f>
        <v>5</v>
      </c>
      <c r="H3912">
        <f>MOD(D3912-1,6)+1</f>
        <v>5</v>
      </c>
      <c r="I3912">
        <f>37-D3912</f>
        <v>8</v>
      </c>
      <c r="J3912">
        <f>ABS(D3912-D3913)</f>
        <v>4</v>
      </c>
    </row>
    <row r="3913">
      <c r="A3913">
        <v>23658</v>
      </c>
      <c r="B3913" t="str">
        <v>2023-09-26</v>
      </c>
      <c r="C3913" t="str">
        <v>Morning</v>
      </c>
      <c r="D3913">
        <v>25</v>
      </c>
      <c r="E3913" t="str">
        <f>IF(MOD(D3913,2)=0,"EVEN","ODD")</f>
        <v>ODD</v>
      </c>
      <c r="F3913" t="str">
        <f>IF(D3913&lt;=18,"LOW (1-18)","HIGH (19-36)")</f>
        <v>HIGH (19-36)</v>
      </c>
      <c r="G3913">
        <f>INT((D3913-1)/6)+1</f>
        <v>5</v>
      </c>
      <c r="H3913">
        <f>MOD(D3913-1,6)+1</f>
        <v>1</v>
      </c>
      <c r="I3913">
        <f>37-D3913</f>
        <v>12</v>
      </c>
      <c r="J3913">
        <f>ABS(D3913-D3914)</f>
        <v>8</v>
      </c>
    </row>
    <row r="3914">
      <c r="A3914">
        <v>23657</v>
      </c>
      <c r="B3914" t="str">
        <v>2023-09-25</v>
      </c>
      <c r="C3914" t="str">
        <v>Evening</v>
      </c>
      <c r="D3914">
        <v>33</v>
      </c>
      <c r="E3914" t="str">
        <f>IF(MOD(D3914,2)=0,"EVEN","ODD")</f>
        <v>ODD</v>
      </c>
      <c r="F3914" t="str">
        <f>IF(D3914&lt;=18,"LOW (1-18)","HIGH (19-36)")</f>
        <v>HIGH (19-36)</v>
      </c>
      <c r="G3914">
        <f>INT((D3914-1)/6)+1</f>
        <v>6</v>
      </c>
      <c r="H3914">
        <f>MOD(D3914-1,6)+1</f>
        <v>3</v>
      </c>
      <c r="I3914">
        <f>37-D3914</f>
        <v>4</v>
      </c>
      <c r="J3914">
        <f>ABS(D3914-D3915)</f>
        <v>1</v>
      </c>
    </row>
    <row r="3915">
      <c r="A3915">
        <v>23656</v>
      </c>
      <c r="B3915" t="str">
        <v>2023-09-25</v>
      </c>
      <c r="C3915" t="str">
        <v>Afternoon</v>
      </c>
      <c r="D3915">
        <v>34</v>
      </c>
      <c r="E3915" t="str">
        <f>IF(MOD(D3915,2)=0,"EVEN","ODD")</f>
        <v>EVEN</v>
      </c>
      <c r="F3915" t="str">
        <f>IF(D3915&lt;=18,"LOW (1-18)","HIGH (19-36)")</f>
        <v>HIGH (19-36)</v>
      </c>
      <c r="G3915">
        <f>INT((D3915-1)/6)+1</f>
        <v>6</v>
      </c>
      <c r="H3915">
        <f>MOD(D3915-1,6)+1</f>
        <v>4</v>
      </c>
      <c r="I3915">
        <f>37-D3915</f>
        <v>3</v>
      </c>
      <c r="J3915">
        <f>ABS(D3915-D3916)</f>
        <v>13</v>
      </c>
    </row>
    <row r="3916">
      <c r="A3916">
        <v>23655</v>
      </c>
      <c r="B3916" t="str">
        <v>2023-09-25</v>
      </c>
      <c r="C3916" t="str">
        <v>Midday</v>
      </c>
      <c r="D3916">
        <v>21</v>
      </c>
      <c r="E3916" t="str">
        <f>IF(MOD(D3916,2)=0,"EVEN","ODD")</f>
        <v>ODD</v>
      </c>
      <c r="F3916" t="str">
        <f>IF(D3916&lt;=18,"LOW (1-18)","HIGH (19-36)")</f>
        <v>HIGH (19-36)</v>
      </c>
      <c r="G3916">
        <f>INT((D3916-1)/6)+1</f>
        <v>4</v>
      </c>
      <c r="H3916">
        <f>MOD(D3916-1,6)+1</f>
        <v>3</v>
      </c>
      <c r="I3916">
        <f>37-D3916</f>
        <v>16</v>
      </c>
      <c r="J3916">
        <f>ABS(D3916-D3917)</f>
        <v>5</v>
      </c>
    </row>
    <row r="3917">
      <c r="A3917">
        <v>23654</v>
      </c>
      <c r="B3917" t="str">
        <v>2023-09-25</v>
      </c>
      <c r="C3917" t="str">
        <v>Morning</v>
      </c>
      <c r="D3917">
        <v>26</v>
      </c>
      <c r="E3917" t="str">
        <f>IF(MOD(D3917,2)=0,"EVEN","ODD")</f>
        <v>EVEN</v>
      </c>
      <c r="F3917" t="str">
        <f>IF(D3917&lt;=18,"LOW (1-18)","HIGH (19-36)")</f>
        <v>HIGH (19-36)</v>
      </c>
      <c r="G3917">
        <f>INT((D3917-1)/6)+1</f>
        <v>5</v>
      </c>
      <c r="H3917">
        <f>MOD(D3917-1,6)+1</f>
        <v>2</v>
      </c>
      <c r="I3917">
        <f>37-D3917</f>
        <v>11</v>
      </c>
      <c r="J3917">
        <f>ABS(D3917-D3918)</f>
        <v>15</v>
      </c>
    </row>
    <row r="3918">
      <c r="A3918">
        <v>23653</v>
      </c>
      <c r="B3918" t="str">
        <v>2023-09-23</v>
      </c>
      <c r="C3918" t="str">
        <v>Evening</v>
      </c>
      <c r="D3918">
        <v>11</v>
      </c>
      <c r="E3918" t="str">
        <f>IF(MOD(D3918,2)=0,"EVEN","ODD")</f>
        <v>ODD</v>
      </c>
      <c r="F3918" t="str">
        <f>IF(D3918&lt;=18,"LOW (1-18)","HIGH (19-36)")</f>
        <v>LOW (1-18)</v>
      </c>
      <c r="G3918">
        <f>INT((D3918-1)/6)+1</f>
        <v>2</v>
      </c>
      <c r="H3918">
        <f>MOD(D3918-1,6)+1</f>
        <v>5</v>
      </c>
      <c r="I3918">
        <f>37-D3918</f>
        <v>26</v>
      </c>
      <c r="J3918">
        <f>ABS(D3918-D3919)</f>
        <v>12</v>
      </c>
    </row>
    <row r="3919">
      <c r="A3919">
        <v>23652</v>
      </c>
      <c r="B3919" t="str">
        <v>2023-09-23</v>
      </c>
      <c r="C3919" t="str">
        <v>Afternoon</v>
      </c>
      <c r="D3919">
        <v>23</v>
      </c>
      <c r="E3919" t="str">
        <f>IF(MOD(D3919,2)=0,"EVEN","ODD")</f>
        <v>ODD</v>
      </c>
      <c r="F3919" t="str">
        <f>IF(D3919&lt;=18,"LOW (1-18)","HIGH (19-36)")</f>
        <v>HIGH (19-36)</v>
      </c>
      <c r="G3919">
        <f>INT((D3919-1)/6)+1</f>
        <v>4</v>
      </c>
      <c r="H3919">
        <f>MOD(D3919-1,6)+1</f>
        <v>5</v>
      </c>
      <c r="I3919">
        <f>37-D3919</f>
        <v>14</v>
      </c>
      <c r="J3919">
        <f>ABS(D3919-D3920)</f>
        <v>9</v>
      </c>
    </row>
    <row r="3920">
      <c r="A3920">
        <v>23651</v>
      </c>
      <c r="B3920" t="str">
        <v>2023-09-23</v>
      </c>
      <c r="C3920" t="str">
        <v>Midday</v>
      </c>
      <c r="D3920">
        <v>14</v>
      </c>
      <c r="E3920" t="str">
        <f>IF(MOD(D3920,2)=0,"EVEN","ODD")</f>
        <v>EVEN</v>
      </c>
      <c r="F3920" t="str">
        <f>IF(D3920&lt;=18,"LOW (1-18)","HIGH (19-36)")</f>
        <v>LOW (1-18)</v>
      </c>
      <c r="G3920">
        <f>INT((D3920-1)/6)+1</f>
        <v>3</v>
      </c>
      <c r="H3920">
        <f>MOD(D3920-1,6)+1</f>
        <v>2</v>
      </c>
      <c r="I3920">
        <f>37-D3920</f>
        <v>23</v>
      </c>
      <c r="J3920">
        <f>ABS(D3920-D3921)</f>
        <v>18</v>
      </c>
    </row>
    <row r="3921">
      <c r="A3921">
        <v>23650</v>
      </c>
      <c r="B3921" t="str">
        <v>2023-09-23</v>
      </c>
      <c r="C3921" t="str">
        <v>Morning</v>
      </c>
      <c r="D3921">
        <v>32</v>
      </c>
      <c r="E3921" t="str">
        <f>IF(MOD(D3921,2)=0,"EVEN","ODD")</f>
        <v>EVEN</v>
      </c>
      <c r="F3921" t="str">
        <f>IF(D3921&lt;=18,"LOW (1-18)","HIGH (19-36)")</f>
        <v>HIGH (19-36)</v>
      </c>
      <c r="G3921">
        <f>INT((D3921-1)/6)+1</f>
        <v>6</v>
      </c>
      <c r="H3921">
        <f>MOD(D3921-1,6)+1</f>
        <v>2</v>
      </c>
      <c r="I3921">
        <f>37-D3921</f>
        <v>5</v>
      </c>
      <c r="J3921">
        <f>ABS(D3921-D3922)</f>
        <v>12</v>
      </c>
    </row>
    <row r="3922">
      <c r="A3922">
        <v>23649</v>
      </c>
      <c r="B3922" t="str">
        <v>2023-09-22</v>
      </c>
      <c r="C3922" t="str">
        <v>Evening</v>
      </c>
      <c r="D3922">
        <v>20</v>
      </c>
      <c r="E3922" t="str">
        <f>IF(MOD(D3922,2)=0,"EVEN","ODD")</f>
        <v>EVEN</v>
      </c>
      <c r="F3922" t="str">
        <f>IF(D3922&lt;=18,"LOW (1-18)","HIGH (19-36)")</f>
        <v>HIGH (19-36)</v>
      </c>
      <c r="G3922">
        <f>INT((D3922-1)/6)+1</f>
        <v>4</v>
      </c>
      <c r="H3922">
        <f>MOD(D3922-1,6)+1</f>
        <v>2</v>
      </c>
      <c r="I3922">
        <f>37-D3922</f>
        <v>17</v>
      </c>
      <c r="J3922">
        <f>ABS(D3922-D3923)</f>
        <v>9</v>
      </c>
    </row>
    <row r="3923">
      <c r="A3923">
        <v>23648</v>
      </c>
      <c r="B3923" t="str">
        <v>2023-09-22</v>
      </c>
      <c r="C3923" t="str">
        <v>Afternoon</v>
      </c>
      <c r="D3923">
        <v>29</v>
      </c>
      <c r="E3923" t="str">
        <f>IF(MOD(D3923,2)=0,"EVEN","ODD")</f>
        <v>ODD</v>
      </c>
      <c r="F3923" t="str">
        <f>IF(D3923&lt;=18,"LOW (1-18)","HIGH (19-36)")</f>
        <v>HIGH (19-36)</v>
      </c>
      <c r="G3923">
        <f>INT((D3923-1)/6)+1</f>
        <v>5</v>
      </c>
      <c r="H3923">
        <f>MOD(D3923-1,6)+1</f>
        <v>5</v>
      </c>
      <c r="I3923">
        <f>37-D3923</f>
        <v>8</v>
      </c>
      <c r="J3923">
        <f>ABS(D3923-D3924)</f>
        <v>7</v>
      </c>
    </row>
    <row r="3924">
      <c r="A3924">
        <v>23647</v>
      </c>
      <c r="B3924" t="str">
        <v>2023-09-22</v>
      </c>
      <c r="C3924" t="str">
        <v>Midday</v>
      </c>
      <c r="D3924">
        <v>36</v>
      </c>
      <c r="E3924" t="str">
        <f>IF(MOD(D3924,2)=0,"EVEN","ODD")</f>
        <v>EVEN</v>
      </c>
      <c r="F3924" t="str">
        <f>IF(D3924&lt;=18,"LOW (1-18)","HIGH (19-36)")</f>
        <v>HIGH (19-36)</v>
      </c>
      <c r="G3924">
        <f>INT((D3924-1)/6)+1</f>
        <v>6</v>
      </c>
      <c r="H3924">
        <f>MOD(D3924-1,6)+1</f>
        <v>6</v>
      </c>
      <c r="I3924">
        <f>37-D3924</f>
        <v>1</v>
      </c>
      <c r="J3924">
        <f>ABS(D3924-D3925)</f>
        <v>15</v>
      </c>
    </row>
    <row r="3925">
      <c r="A3925">
        <v>23646</v>
      </c>
      <c r="B3925" t="str">
        <v>2023-09-22</v>
      </c>
      <c r="C3925" t="str">
        <v>Morning</v>
      </c>
      <c r="D3925">
        <v>21</v>
      </c>
      <c r="E3925" t="str">
        <f>IF(MOD(D3925,2)=0,"EVEN","ODD")</f>
        <v>ODD</v>
      </c>
      <c r="F3925" t="str">
        <f>IF(D3925&lt;=18,"LOW (1-18)","HIGH (19-36)")</f>
        <v>HIGH (19-36)</v>
      </c>
      <c r="G3925">
        <f>INT((D3925-1)/6)+1</f>
        <v>4</v>
      </c>
      <c r="H3925">
        <f>MOD(D3925-1,6)+1</f>
        <v>3</v>
      </c>
      <c r="I3925">
        <f>37-D3925</f>
        <v>16</v>
      </c>
      <c r="J3925">
        <f>ABS(D3925-D3926)</f>
        <v>20</v>
      </c>
    </row>
    <row r="3926">
      <c r="A3926">
        <v>23645</v>
      </c>
      <c r="B3926" t="str">
        <v>2023-09-21</v>
      </c>
      <c r="C3926" t="str">
        <v>Evening</v>
      </c>
      <c r="D3926">
        <v>1</v>
      </c>
      <c r="E3926" t="str">
        <f>IF(MOD(D3926,2)=0,"EVEN","ODD")</f>
        <v>ODD</v>
      </c>
      <c r="F3926" t="str">
        <f>IF(D3926&lt;=18,"LOW (1-18)","HIGH (19-36)")</f>
        <v>LOW (1-18)</v>
      </c>
      <c r="G3926">
        <f>INT((D3926-1)/6)+1</f>
        <v>1</v>
      </c>
      <c r="H3926">
        <f>MOD(D3926-1,6)+1</f>
        <v>1</v>
      </c>
      <c r="I3926">
        <f>37-D3926</f>
        <v>36</v>
      </c>
      <c r="J3926">
        <f>ABS(D3926-D3927)</f>
        <v>4</v>
      </c>
    </row>
    <row r="3927">
      <c r="A3927">
        <v>23644</v>
      </c>
      <c r="B3927" t="str">
        <v>2023-09-21</v>
      </c>
      <c r="C3927" t="str">
        <v>Afternoon</v>
      </c>
      <c r="D3927">
        <v>5</v>
      </c>
      <c r="E3927" t="str">
        <f>IF(MOD(D3927,2)=0,"EVEN","ODD")</f>
        <v>ODD</v>
      </c>
      <c r="F3927" t="str">
        <f>IF(D3927&lt;=18,"LOW (1-18)","HIGH (19-36)")</f>
        <v>LOW (1-18)</v>
      </c>
      <c r="G3927">
        <f>INT((D3927-1)/6)+1</f>
        <v>1</v>
      </c>
      <c r="H3927">
        <f>MOD(D3927-1,6)+1</f>
        <v>5</v>
      </c>
      <c r="I3927">
        <f>37-D3927</f>
        <v>32</v>
      </c>
      <c r="J3927">
        <f>ABS(D3927-D3928)</f>
        <v>4</v>
      </c>
    </row>
    <row r="3928">
      <c r="A3928">
        <v>23643</v>
      </c>
      <c r="B3928" t="str">
        <v>2023-09-21</v>
      </c>
      <c r="C3928" t="str">
        <v>Midday</v>
      </c>
      <c r="D3928">
        <v>1</v>
      </c>
      <c r="E3928" t="str">
        <f>IF(MOD(D3928,2)=0,"EVEN","ODD")</f>
        <v>ODD</v>
      </c>
      <c r="F3928" t="str">
        <f>IF(D3928&lt;=18,"LOW (1-18)","HIGH (19-36)")</f>
        <v>LOW (1-18)</v>
      </c>
      <c r="G3928">
        <f>INT((D3928-1)/6)+1</f>
        <v>1</v>
      </c>
      <c r="H3928">
        <f>MOD(D3928-1,6)+1</f>
        <v>1</v>
      </c>
      <c r="I3928">
        <f>37-D3928</f>
        <v>36</v>
      </c>
      <c r="J3928">
        <f>ABS(D3928-D3929)</f>
        <v>32</v>
      </c>
    </row>
    <row r="3929">
      <c r="A3929">
        <v>23642</v>
      </c>
      <c r="B3929" t="str">
        <v>2023-09-21</v>
      </c>
      <c r="C3929" t="str">
        <v>Morning</v>
      </c>
      <c r="D3929">
        <v>33</v>
      </c>
      <c r="E3929" t="str">
        <f>IF(MOD(D3929,2)=0,"EVEN","ODD")</f>
        <v>ODD</v>
      </c>
      <c r="F3929" t="str">
        <f>IF(D3929&lt;=18,"LOW (1-18)","HIGH (19-36)")</f>
        <v>HIGH (19-36)</v>
      </c>
      <c r="G3929">
        <f>INT((D3929-1)/6)+1</f>
        <v>6</v>
      </c>
      <c r="H3929">
        <f>MOD(D3929-1,6)+1</f>
        <v>3</v>
      </c>
      <c r="I3929">
        <f>37-D3929</f>
        <v>4</v>
      </c>
      <c r="J3929">
        <f>ABS(D3929-D3930)</f>
        <v>24</v>
      </c>
    </row>
    <row r="3930">
      <c r="A3930">
        <v>23641</v>
      </c>
      <c r="B3930" t="str">
        <v>2023-09-20</v>
      </c>
      <c r="C3930" t="str">
        <v>Evening</v>
      </c>
      <c r="D3930">
        <v>9</v>
      </c>
      <c r="E3930" t="str">
        <f>IF(MOD(D3930,2)=0,"EVEN","ODD")</f>
        <v>ODD</v>
      </c>
      <c r="F3930" t="str">
        <f>IF(D3930&lt;=18,"LOW (1-18)","HIGH (19-36)")</f>
        <v>LOW (1-18)</v>
      </c>
      <c r="G3930">
        <f>INT((D3930-1)/6)+1</f>
        <v>2</v>
      </c>
      <c r="H3930">
        <f>MOD(D3930-1,6)+1</f>
        <v>3</v>
      </c>
      <c r="I3930">
        <f>37-D3930</f>
        <v>28</v>
      </c>
      <c r="J3930">
        <f>ABS(D3930-D3931)</f>
        <v>3</v>
      </c>
    </row>
    <row r="3931">
      <c r="A3931">
        <v>23640</v>
      </c>
      <c r="B3931" t="str">
        <v>2023-09-20</v>
      </c>
      <c r="C3931" t="str">
        <v>Afternoon</v>
      </c>
      <c r="D3931">
        <v>12</v>
      </c>
      <c r="E3931" t="str">
        <f>IF(MOD(D3931,2)=0,"EVEN","ODD")</f>
        <v>EVEN</v>
      </c>
      <c r="F3931" t="str">
        <f>IF(D3931&lt;=18,"LOW (1-18)","HIGH (19-36)")</f>
        <v>LOW (1-18)</v>
      </c>
      <c r="G3931">
        <f>INT((D3931-1)/6)+1</f>
        <v>2</v>
      </c>
      <c r="H3931">
        <f>MOD(D3931-1,6)+1</f>
        <v>6</v>
      </c>
      <c r="I3931">
        <f>37-D3931</f>
        <v>25</v>
      </c>
      <c r="J3931">
        <f>ABS(D3931-D3932)</f>
        <v>24</v>
      </c>
    </row>
    <row r="3932">
      <c r="A3932">
        <v>23639</v>
      </c>
      <c r="B3932" t="str">
        <v>2023-09-20</v>
      </c>
      <c r="C3932" t="str">
        <v>Midday</v>
      </c>
      <c r="D3932">
        <v>36</v>
      </c>
      <c r="E3932" t="str">
        <f>IF(MOD(D3932,2)=0,"EVEN","ODD")</f>
        <v>EVEN</v>
      </c>
      <c r="F3932" t="str">
        <f>IF(D3932&lt;=18,"LOW (1-18)","HIGH (19-36)")</f>
        <v>HIGH (19-36)</v>
      </c>
      <c r="G3932">
        <f>INT((D3932-1)/6)+1</f>
        <v>6</v>
      </c>
      <c r="H3932">
        <f>MOD(D3932-1,6)+1</f>
        <v>6</v>
      </c>
      <c r="I3932">
        <f>37-D3932</f>
        <v>1</v>
      </c>
      <c r="J3932">
        <f>ABS(D3932-D3933)</f>
        <v>7</v>
      </c>
    </row>
    <row r="3933">
      <c r="A3933">
        <v>23638</v>
      </c>
      <c r="B3933" t="str">
        <v>2023-09-20</v>
      </c>
      <c r="C3933" t="str">
        <v>Morning</v>
      </c>
      <c r="D3933">
        <v>29</v>
      </c>
      <c r="E3933" t="str">
        <f>IF(MOD(D3933,2)=0,"EVEN","ODD")</f>
        <v>ODD</v>
      </c>
      <c r="F3933" t="str">
        <f>IF(D3933&lt;=18,"LOW (1-18)","HIGH (19-36)")</f>
        <v>HIGH (19-36)</v>
      </c>
      <c r="G3933">
        <f>INT((D3933-1)/6)+1</f>
        <v>5</v>
      </c>
      <c r="H3933">
        <f>MOD(D3933-1,6)+1</f>
        <v>5</v>
      </c>
      <c r="I3933">
        <f>37-D3933</f>
        <v>8</v>
      </c>
      <c r="J3933">
        <f>ABS(D3933-D3934)</f>
        <v>0</v>
      </c>
    </row>
    <row r="3934">
      <c r="A3934">
        <v>23637</v>
      </c>
      <c r="B3934" t="str">
        <v>2023-09-19</v>
      </c>
      <c r="C3934" t="str">
        <v>Evening</v>
      </c>
      <c r="D3934">
        <v>29</v>
      </c>
      <c r="E3934" t="str">
        <f>IF(MOD(D3934,2)=0,"EVEN","ODD")</f>
        <v>ODD</v>
      </c>
      <c r="F3934" t="str">
        <f>IF(D3934&lt;=18,"LOW (1-18)","HIGH (19-36)")</f>
        <v>HIGH (19-36)</v>
      </c>
      <c r="G3934">
        <f>INT((D3934-1)/6)+1</f>
        <v>5</v>
      </c>
      <c r="H3934">
        <f>MOD(D3934-1,6)+1</f>
        <v>5</v>
      </c>
      <c r="I3934">
        <f>37-D3934</f>
        <v>8</v>
      </c>
      <c r="J3934">
        <f>ABS(D3934-D3935)</f>
        <v>14</v>
      </c>
    </row>
    <row r="3935">
      <c r="A3935">
        <v>23636</v>
      </c>
      <c r="B3935" t="str">
        <v>2023-09-19</v>
      </c>
      <c r="C3935" t="str">
        <v>Afternoon</v>
      </c>
      <c r="D3935">
        <v>15</v>
      </c>
      <c r="E3935" t="str">
        <f>IF(MOD(D3935,2)=0,"EVEN","ODD")</f>
        <v>ODD</v>
      </c>
      <c r="F3935" t="str">
        <f>IF(D3935&lt;=18,"LOW (1-18)","HIGH (19-36)")</f>
        <v>LOW (1-18)</v>
      </c>
      <c r="G3935">
        <f>INT((D3935-1)/6)+1</f>
        <v>3</v>
      </c>
      <c r="H3935">
        <f>MOD(D3935-1,6)+1</f>
        <v>3</v>
      </c>
      <c r="I3935">
        <f>37-D3935</f>
        <v>22</v>
      </c>
      <c r="J3935">
        <f>ABS(D3935-D3936)</f>
        <v>12</v>
      </c>
    </row>
    <row r="3936">
      <c r="A3936">
        <v>23635</v>
      </c>
      <c r="B3936" t="str">
        <v>2023-09-19</v>
      </c>
      <c r="C3936" t="str">
        <v>Midday</v>
      </c>
      <c r="D3936">
        <v>27</v>
      </c>
      <c r="E3936" t="str">
        <f>IF(MOD(D3936,2)=0,"EVEN","ODD")</f>
        <v>ODD</v>
      </c>
      <c r="F3936" t="str">
        <f>IF(D3936&lt;=18,"LOW (1-18)","HIGH (19-36)")</f>
        <v>HIGH (19-36)</v>
      </c>
      <c r="G3936">
        <f>INT((D3936-1)/6)+1</f>
        <v>5</v>
      </c>
      <c r="H3936">
        <f>MOD(D3936-1,6)+1</f>
        <v>3</v>
      </c>
      <c r="I3936">
        <f>37-D3936</f>
        <v>10</v>
      </c>
      <c r="J3936">
        <f>ABS(D3936-D3937)</f>
        <v>10</v>
      </c>
    </row>
    <row r="3937">
      <c r="A3937">
        <v>23634</v>
      </c>
      <c r="B3937" t="str">
        <v>2023-09-19</v>
      </c>
      <c r="C3937" t="str">
        <v>Morning</v>
      </c>
      <c r="D3937">
        <v>17</v>
      </c>
      <c r="E3937" t="str">
        <f>IF(MOD(D3937,2)=0,"EVEN","ODD")</f>
        <v>ODD</v>
      </c>
      <c r="F3937" t="str">
        <f>IF(D3937&lt;=18,"LOW (1-18)","HIGH (19-36)")</f>
        <v>LOW (1-18)</v>
      </c>
      <c r="G3937">
        <f>INT((D3937-1)/6)+1</f>
        <v>3</v>
      </c>
      <c r="H3937">
        <f>MOD(D3937-1,6)+1</f>
        <v>5</v>
      </c>
      <c r="I3937">
        <f>37-D3937</f>
        <v>20</v>
      </c>
      <c r="J3937">
        <f>ABS(D3937-D3938)</f>
        <v>0</v>
      </c>
    </row>
    <row r="3938">
      <c r="A3938">
        <v>23633</v>
      </c>
      <c r="B3938" t="str">
        <v>2023-09-18</v>
      </c>
      <c r="C3938" t="str">
        <v>Evening</v>
      </c>
      <c r="D3938">
        <v>17</v>
      </c>
      <c r="E3938" t="str">
        <f>IF(MOD(D3938,2)=0,"EVEN","ODD")</f>
        <v>ODD</v>
      </c>
      <c r="F3938" t="str">
        <f>IF(D3938&lt;=18,"LOW (1-18)","HIGH (19-36)")</f>
        <v>LOW (1-18)</v>
      </c>
      <c r="G3938">
        <f>INT((D3938-1)/6)+1</f>
        <v>3</v>
      </c>
      <c r="H3938">
        <f>MOD(D3938-1,6)+1</f>
        <v>5</v>
      </c>
      <c r="I3938">
        <f>37-D3938</f>
        <v>20</v>
      </c>
      <c r="J3938">
        <f>ABS(D3938-D3939)</f>
        <v>1</v>
      </c>
    </row>
    <row r="3939">
      <c r="A3939">
        <v>23632</v>
      </c>
      <c r="B3939" t="str">
        <v>2023-09-18</v>
      </c>
      <c r="C3939" t="str">
        <v>Afternoon</v>
      </c>
      <c r="D3939">
        <v>16</v>
      </c>
      <c r="E3939" t="str">
        <f>IF(MOD(D3939,2)=0,"EVEN","ODD")</f>
        <v>EVEN</v>
      </c>
      <c r="F3939" t="str">
        <f>IF(D3939&lt;=18,"LOW (1-18)","HIGH (19-36)")</f>
        <v>LOW (1-18)</v>
      </c>
      <c r="G3939">
        <f>INT((D3939-1)/6)+1</f>
        <v>3</v>
      </c>
      <c r="H3939">
        <f>MOD(D3939-1,6)+1</f>
        <v>4</v>
      </c>
      <c r="I3939">
        <f>37-D3939</f>
        <v>21</v>
      </c>
      <c r="J3939">
        <f>ABS(D3939-D3940)</f>
        <v>16</v>
      </c>
    </row>
    <row r="3940">
      <c r="A3940">
        <v>23631</v>
      </c>
      <c r="B3940" t="str">
        <v>2023-09-18</v>
      </c>
      <c r="C3940" t="str">
        <v>Midday</v>
      </c>
      <c r="D3940">
        <v>32</v>
      </c>
      <c r="E3940" t="str">
        <f>IF(MOD(D3940,2)=0,"EVEN","ODD")</f>
        <v>EVEN</v>
      </c>
      <c r="F3940" t="str">
        <f>IF(D3940&lt;=18,"LOW (1-18)","HIGH (19-36)")</f>
        <v>HIGH (19-36)</v>
      </c>
      <c r="G3940">
        <f>INT((D3940-1)/6)+1</f>
        <v>6</v>
      </c>
      <c r="H3940">
        <f>MOD(D3940-1,6)+1</f>
        <v>2</v>
      </c>
      <c r="I3940">
        <f>37-D3940</f>
        <v>5</v>
      </c>
      <c r="J3940">
        <f>ABS(D3940-D3941)</f>
        <v>14</v>
      </c>
    </row>
    <row r="3941">
      <c r="A3941">
        <v>23630</v>
      </c>
      <c r="B3941" t="str">
        <v>2023-09-18</v>
      </c>
      <c r="C3941" t="str">
        <v>Morning</v>
      </c>
      <c r="D3941">
        <v>18</v>
      </c>
      <c r="E3941" t="str">
        <f>IF(MOD(D3941,2)=0,"EVEN","ODD")</f>
        <v>EVEN</v>
      </c>
      <c r="F3941" t="str">
        <f>IF(D3941&lt;=18,"LOW (1-18)","HIGH (19-36)")</f>
        <v>LOW (1-18)</v>
      </c>
      <c r="G3941">
        <f>INT((D3941-1)/6)+1</f>
        <v>3</v>
      </c>
      <c r="H3941">
        <f>MOD(D3941-1,6)+1</f>
        <v>6</v>
      </c>
      <c r="I3941">
        <f>37-D3941</f>
        <v>19</v>
      </c>
      <c r="J3941">
        <f>ABS(D3941-D3942)</f>
        <v>11</v>
      </c>
    </row>
    <row r="3942">
      <c r="A3942">
        <v>23629</v>
      </c>
      <c r="B3942" t="str">
        <v>2023-09-16</v>
      </c>
      <c r="C3942" t="str">
        <v>Evening</v>
      </c>
      <c r="D3942">
        <v>7</v>
      </c>
      <c r="E3942" t="str">
        <f>IF(MOD(D3942,2)=0,"EVEN","ODD")</f>
        <v>ODD</v>
      </c>
      <c r="F3942" t="str">
        <f>IF(D3942&lt;=18,"LOW (1-18)","HIGH (19-36)")</f>
        <v>LOW (1-18)</v>
      </c>
      <c r="G3942">
        <f>INT((D3942-1)/6)+1</f>
        <v>2</v>
      </c>
      <c r="H3942">
        <f>MOD(D3942-1,6)+1</f>
        <v>1</v>
      </c>
      <c r="I3942">
        <f>37-D3942</f>
        <v>30</v>
      </c>
      <c r="J3942">
        <f>ABS(D3942-D3943)</f>
        <v>16</v>
      </c>
    </row>
    <row r="3943">
      <c r="A3943">
        <v>23628</v>
      </c>
      <c r="B3943" t="str">
        <v>2023-09-16</v>
      </c>
      <c r="C3943" t="str">
        <v>Afternoon</v>
      </c>
      <c r="D3943">
        <v>23</v>
      </c>
      <c r="E3943" t="str">
        <f>IF(MOD(D3943,2)=0,"EVEN","ODD")</f>
        <v>ODD</v>
      </c>
      <c r="F3943" t="str">
        <f>IF(D3943&lt;=18,"LOW (1-18)","HIGH (19-36)")</f>
        <v>HIGH (19-36)</v>
      </c>
      <c r="G3943">
        <f>INT((D3943-1)/6)+1</f>
        <v>4</v>
      </c>
      <c r="H3943">
        <f>MOD(D3943-1,6)+1</f>
        <v>5</v>
      </c>
      <c r="I3943">
        <f>37-D3943</f>
        <v>14</v>
      </c>
      <c r="J3943">
        <f>ABS(D3943-D3944)</f>
        <v>12</v>
      </c>
    </row>
    <row r="3944">
      <c r="A3944">
        <v>23627</v>
      </c>
      <c r="B3944" t="str">
        <v>2023-09-16</v>
      </c>
      <c r="C3944" t="str">
        <v>Midday</v>
      </c>
      <c r="D3944">
        <v>35</v>
      </c>
      <c r="E3944" t="str">
        <f>IF(MOD(D3944,2)=0,"EVEN","ODD")</f>
        <v>ODD</v>
      </c>
      <c r="F3944" t="str">
        <f>IF(D3944&lt;=18,"LOW (1-18)","HIGH (19-36)")</f>
        <v>HIGH (19-36)</v>
      </c>
      <c r="G3944">
        <f>INT((D3944-1)/6)+1</f>
        <v>6</v>
      </c>
      <c r="H3944">
        <f>MOD(D3944-1,6)+1</f>
        <v>5</v>
      </c>
      <c r="I3944">
        <f>37-D3944</f>
        <v>2</v>
      </c>
      <c r="J3944">
        <f>ABS(D3944-D3945)</f>
        <v>3</v>
      </c>
    </row>
    <row r="3945">
      <c r="A3945">
        <v>23626</v>
      </c>
      <c r="B3945" t="str">
        <v>2023-09-16</v>
      </c>
      <c r="C3945" t="str">
        <v>Morning</v>
      </c>
      <c r="D3945">
        <v>32</v>
      </c>
      <c r="E3945" t="str">
        <f>IF(MOD(D3945,2)=0,"EVEN","ODD")</f>
        <v>EVEN</v>
      </c>
      <c r="F3945" t="str">
        <f>IF(D3945&lt;=18,"LOW (1-18)","HIGH (19-36)")</f>
        <v>HIGH (19-36)</v>
      </c>
      <c r="G3945">
        <f>INT((D3945-1)/6)+1</f>
        <v>6</v>
      </c>
      <c r="H3945">
        <f>MOD(D3945-1,6)+1</f>
        <v>2</v>
      </c>
      <c r="I3945">
        <f>37-D3945</f>
        <v>5</v>
      </c>
      <c r="J3945">
        <f>ABS(D3945-D3946)</f>
        <v>15</v>
      </c>
    </row>
    <row r="3946">
      <c r="A3946">
        <v>23625</v>
      </c>
      <c r="B3946" t="str">
        <v>2023-09-15</v>
      </c>
      <c r="C3946" t="str">
        <v>Evening</v>
      </c>
      <c r="D3946">
        <v>17</v>
      </c>
      <c r="E3946" t="str">
        <f>IF(MOD(D3946,2)=0,"EVEN","ODD")</f>
        <v>ODD</v>
      </c>
      <c r="F3946" t="str">
        <f>IF(D3946&lt;=18,"LOW (1-18)","HIGH (19-36)")</f>
        <v>LOW (1-18)</v>
      </c>
      <c r="G3946">
        <f>INT((D3946-1)/6)+1</f>
        <v>3</v>
      </c>
      <c r="H3946">
        <f>MOD(D3946-1,6)+1</f>
        <v>5</v>
      </c>
      <c r="I3946">
        <f>37-D3946</f>
        <v>20</v>
      </c>
      <c r="J3946">
        <f>ABS(D3946-D3947)</f>
        <v>19</v>
      </c>
    </row>
    <row r="3947">
      <c r="A3947">
        <v>23624</v>
      </c>
      <c r="B3947" t="str">
        <v>2023-09-15</v>
      </c>
      <c r="C3947" t="str">
        <v>Afternoon</v>
      </c>
      <c r="D3947">
        <v>36</v>
      </c>
      <c r="E3947" t="str">
        <f>IF(MOD(D3947,2)=0,"EVEN","ODD")</f>
        <v>EVEN</v>
      </c>
      <c r="F3947" t="str">
        <f>IF(D3947&lt;=18,"LOW (1-18)","HIGH (19-36)")</f>
        <v>HIGH (19-36)</v>
      </c>
      <c r="G3947">
        <f>INT((D3947-1)/6)+1</f>
        <v>6</v>
      </c>
      <c r="H3947">
        <f>MOD(D3947-1,6)+1</f>
        <v>6</v>
      </c>
      <c r="I3947">
        <f>37-D3947</f>
        <v>1</v>
      </c>
      <c r="J3947">
        <f>ABS(D3947-D3948)</f>
        <v>14</v>
      </c>
    </row>
    <row r="3948">
      <c r="A3948">
        <v>23623</v>
      </c>
      <c r="B3948" t="str">
        <v>2023-09-15</v>
      </c>
      <c r="C3948" t="str">
        <v>Midday</v>
      </c>
      <c r="D3948">
        <v>22</v>
      </c>
      <c r="E3948" t="str">
        <f>IF(MOD(D3948,2)=0,"EVEN","ODD")</f>
        <v>EVEN</v>
      </c>
      <c r="F3948" t="str">
        <f>IF(D3948&lt;=18,"LOW (1-18)","HIGH (19-36)")</f>
        <v>HIGH (19-36)</v>
      </c>
      <c r="G3948">
        <f>INT((D3948-1)/6)+1</f>
        <v>4</v>
      </c>
      <c r="H3948">
        <f>MOD(D3948-1,6)+1</f>
        <v>4</v>
      </c>
      <c r="I3948">
        <f>37-D3948</f>
        <v>15</v>
      </c>
      <c r="J3948">
        <f>ABS(D3948-D3949)</f>
        <v>17</v>
      </c>
    </row>
    <row r="3949">
      <c r="A3949">
        <v>23622</v>
      </c>
      <c r="B3949" t="str">
        <v>2023-09-15</v>
      </c>
      <c r="C3949" t="str">
        <v>Morning</v>
      </c>
      <c r="D3949">
        <v>5</v>
      </c>
      <c r="E3949" t="str">
        <f>IF(MOD(D3949,2)=0,"EVEN","ODD")</f>
        <v>ODD</v>
      </c>
      <c r="F3949" t="str">
        <f>IF(D3949&lt;=18,"LOW (1-18)","HIGH (19-36)")</f>
        <v>LOW (1-18)</v>
      </c>
      <c r="G3949">
        <f>INT((D3949-1)/6)+1</f>
        <v>1</v>
      </c>
      <c r="H3949">
        <f>MOD(D3949-1,6)+1</f>
        <v>5</v>
      </c>
      <c r="I3949">
        <f>37-D3949</f>
        <v>32</v>
      </c>
      <c r="J3949">
        <f>ABS(D3949-D3950)</f>
        <v>4</v>
      </c>
    </row>
    <row r="3950">
      <c r="A3950">
        <v>23621</v>
      </c>
      <c r="B3950" t="str">
        <v>2023-09-14</v>
      </c>
      <c r="C3950" t="str">
        <v>Evening</v>
      </c>
      <c r="D3950">
        <v>1</v>
      </c>
      <c r="E3950" t="str">
        <f>IF(MOD(D3950,2)=0,"EVEN","ODD")</f>
        <v>ODD</v>
      </c>
      <c r="F3950" t="str">
        <f>IF(D3950&lt;=18,"LOW (1-18)","HIGH (19-36)")</f>
        <v>LOW (1-18)</v>
      </c>
      <c r="G3950">
        <f>INT((D3950-1)/6)+1</f>
        <v>1</v>
      </c>
      <c r="H3950">
        <f>MOD(D3950-1,6)+1</f>
        <v>1</v>
      </c>
      <c r="I3950">
        <f>37-D3950</f>
        <v>36</v>
      </c>
      <c r="J3950">
        <f>ABS(D3950-D3951)</f>
        <v>13</v>
      </c>
    </row>
    <row r="3951">
      <c r="A3951">
        <v>23620</v>
      </c>
      <c r="B3951" t="str">
        <v>2023-09-14</v>
      </c>
      <c r="C3951" t="str">
        <v>Afternoon</v>
      </c>
      <c r="D3951">
        <v>14</v>
      </c>
      <c r="E3951" t="str">
        <f>IF(MOD(D3951,2)=0,"EVEN","ODD")</f>
        <v>EVEN</v>
      </c>
      <c r="F3951" t="str">
        <f>IF(D3951&lt;=18,"LOW (1-18)","HIGH (19-36)")</f>
        <v>LOW (1-18)</v>
      </c>
      <c r="G3951">
        <f>INT((D3951-1)/6)+1</f>
        <v>3</v>
      </c>
      <c r="H3951">
        <f>MOD(D3951-1,6)+1</f>
        <v>2</v>
      </c>
      <c r="I3951">
        <f>37-D3951</f>
        <v>23</v>
      </c>
      <c r="J3951">
        <f>ABS(D3951-D3952)</f>
        <v>16</v>
      </c>
    </row>
    <row r="3952">
      <c r="A3952">
        <v>23619</v>
      </c>
      <c r="B3952" t="str">
        <v>2023-09-14</v>
      </c>
      <c r="C3952" t="str">
        <v>Midday</v>
      </c>
      <c r="D3952">
        <v>30</v>
      </c>
      <c r="E3952" t="str">
        <f>IF(MOD(D3952,2)=0,"EVEN","ODD")</f>
        <v>EVEN</v>
      </c>
      <c r="F3952" t="str">
        <f>IF(D3952&lt;=18,"LOW (1-18)","HIGH (19-36)")</f>
        <v>HIGH (19-36)</v>
      </c>
      <c r="G3952">
        <f>INT((D3952-1)/6)+1</f>
        <v>5</v>
      </c>
      <c r="H3952">
        <f>MOD(D3952-1,6)+1</f>
        <v>6</v>
      </c>
      <c r="I3952">
        <f>37-D3952</f>
        <v>7</v>
      </c>
      <c r="J3952">
        <f>ABS(D3952-D3953)</f>
        <v>9</v>
      </c>
    </row>
    <row r="3953">
      <c r="A3953">
        <v>23618</v>
      </c>
      <c r="B3953" t="str">
        <v>2023-09-14</v>
      </c>
      <c r="C3953" t="str">
        <v>Morning</v>
      </c>
      <c r="D3953">
        <v>21</v>
      </c>
      <c r="E3953" t="str">
        <f>IF(MOD(D3953,2)=0,"EVEN","ODD")</f>
        <v>ODD</v>
      </c>
      <c r="F3953" t="str">
        <f>IF(D3953&lt;=18,"LOW (1-18)","HIGH (19-36)")</f>
        <v>HIGH (19-36)</v>
      </c>
      <c r="G3953">
        <f>INT((D3953-1)/6)+1</f>
        <v>4</v>
      </c>
      <c r="H3953">
        <f>MOD(D3953-1,6)+1</f>
        <v>3</v>
      </c>
      <c r="I3953">
        <f>37-D3953</f>
        <v>16</v>
      </c>
      <c r="J3953">
        <f>ABS(D3953-D3954)</f>
        <v>4</v>
      </c>
    </row>
    <row r="3954">
      <c r="A3954">
        <v>23617</v>
      </c>
      <c r="B3954" t="str">
        <v>2023-09-13</v>
      </c>
      <c r="C3954" t="str">
        <v>Evening</v>
      </c>
      <c r="D3954">
        <v>25</v>
      </c>
      <c r="E3954" t="str">
        <f>IF(MOD(D3954,2)=0,"EVEN","ODD")</f>
        <v>ODD</v>
      </c>
      <c r="F3954" t="str">
        <f>IF(D3954&lt;=18,"LOW (1-18)","HIGH (19-36)")</f>
        <v>HIGH (19-36)</v>
      </c>
      <c r="G3954">
        <f>INT((D3954-1)/6)+1</f>
        <v>5</v>
      </c>
      <c r="H3954">
        <f>MOD(D3954-1,6)+1</f>
        <v>1</v>
      </c>
      <c r="I3954">
        <f>37-D3954</f>
        <v>12</v>
      </c>
      <c r="J3954">
        <f>ABS(D3954-D3955)</f>
        <v>7</v>
      </c>
    </row>
    <row r="3955">
      <c r="A3955">
        <v>23616</v>
      </c>
      <c r="B3955" t="str">
        <v>2023-09-13</v>
      </c>
      <c r="C3955" t="str">
        <v>Afternoon</v>
      </c>
      <c r="D3955">
        <v>32</v>
      </c>
      <c r="E3955" t="str">
        <f>IF(MOD(D3955,2)=0,"EVEN","ODD")</f>
        <v>EVEN</v>
      </c>
      <c r="F3955" t="str">
        <f>IF(D3955&lt;=18,"LOW (1-18)","HIGH (19-36)")</f>
        <v>HIGH (19-36)</v>
      </c>
      <c r="G3955">
        <f>INT((D3955-1)/6)+1</f>
        <v>6</v>
      </c>
      <c r="H3955">
        <f>MOD(D3955-1,6)+1</f>
        <v>2</v>
      </c>
      <c r="I3955">
        <f>37-D3955</f>
        <v>5</v>
      </c>
      <c r="J3955">
        <f>ABS(D3955-D3956)</f>
        <v>1</v>
      </c>
    </row>
    <row r="3956">
      <c r="A3956">
        <v>23615</v>
      </c>
      <c r="B3956" t="str">
        <v>2023-09-13</v>
      </c>
      <c r="C3956" t="str">
        <v>Midday</v>
      </c>
      <c r="D3956">
        <v>31</v>
      </c>
      <c r="E3956" t="str">
        <f>IF(MOD(D3956,2)=0,"EVEN","ODD")</f>
        <v>ODD</v>
      </c>
      <c r="F3956" t="str">
        <f>IF(D3956&lt;=18,"LOW (1-18)","HIGH (19-36)")</f>
        <v>HIGH (19-36)</v>
      </c>
      <c r="G3956">
        <f>INT((D3956-1)/6)+1</f>
        <v>6</v>
      </c>
      <c r="H3956">
        <f>MOD(D3956-1,6)+1</f>
        <v>1</v>
      </c>
      <c r="I3956">
        <f>37-D3956</f>
        <v>6</v>
      </c>
      <c r="J3956">
        <f>ABS(D3956-D3957)</f>
        <v>15</v>
      </c>
    </row>
    <row r="3957">
      <c r="A3957">
        <v>23614</v>
      </c>
      <c r="B3957" t="str">
        <v>2023-09-13</v>
      </c>
      <c r="C3957" t="str">
        <v>Morning</v>
      </c>
      <c r="D3957">
        <v>16</v>
      </c>
      <c r="E3957" t="str">
        <f>IF(MOD(D3957,2)=0,"EVEN","ODD")</f>
        <v>EVEN</v>
      </c>
      <c r="F3957" t="str">
        <f>IF(D3957&lt;=18,"LOW (1-18)","HIGH (19-36)")</f>
        <v>LOW (1-18)</v>
      </c>
      <c r="G3957">
        <f>INT((D3957-1)/6)+1</f>
        <v>3</v>
      </c>
      <c r="H3957">
        <f>MOD(D3957-1,6)+1</f>
        <v>4</v>
      </c>
      <c r="I3957">
        <f>37-D3957</f>
        <v>21</v>
      </c>
      <c r="J3957">
        <f>ABS(D3957-D3958)</f>
        <v>2</v>
      </c>
    </row>
    <row r="3958">
      <c r="A3958">
        <v>23613</v>
      </c>
      <c r="B3958" t="str">
        <v>2023-09-12</v>
      </c>
      <c r="C3958" t="str">
        <v>Evening</v>
      </c>
      <c r="D3958">
        <v>14</v>
      </c>
      <c r="E3958" t="str">
        <f>IF(MOD(D3958,2)=0,"EVEN","ODD")</f>
        <v>EVEN</v>
      </c>
      <c r="F3958" t="str">
        <f>IF(D3958&lt;=18,"LOW (1-18)","HIGH (19-36)")</f>
        <v>LOW (1-18)</v>
      </c>
      <c r="G3958">
        <f>INT((D3958-1)/6)+1</f>
        <v>3</v>
      </c>
      <c r="H3958">
        <f>MOD(D3958-1,6)+1</f>
        <v>2</v>
      </c>
      <c r="I3958">
        <f>37-D3958</f>
        <v>23</v>
      </c>
      <c r="J3958">
        <f>ABS(D3958-D3959)</f>
        <v>11</v>
      </c>
    </row>
    <row r="3959">
      <c r="A3959">
        <v>23612</v>
      </c>
      <c r="B3959" t="str">
        <v>2023-09-12</v>
      </c>
      <c r="C3959" t="str">
        <v>Afternoon</v>
      </c>
      <c r="D3959">
        <v>25</v>
      </c>
      <c r="E3959" t="str">
        <f>IF(MOD(D3959,2)=0,"EVEN","ODD")</f>
        <v>ODD</v>
      </c>
      <c r="F3959" t="str">
        <f>IF(D3959&lt;=18,"LOW (1-18)","HIGH (19-36)")</f>
        <v>HIGH (19-36)</v>
      </c>
      <c r="G3959">
        <f>INT((D3959-1)/6)+1</f>
        <v>5</v>
      </c>
      <c r="H3959">
        <f>MOD(D3959-1,6)+1</f>
        <v>1</v>
      </c>
      <c r="I3959">
        <f>37-D3959</f>
        <v>12</v>
      </c>
      <c r="J3959">
        <f>ABS(D3959-D3960)</f>
        <v>16</v>
      </c>
    </row>
    <row r="3960">
      <c r="A3960">
        <v>23611</v>
      </c>
      <c r="B3960" t="str">
        <v>2023-09-12</v>
      </c>
      <c r="C3960" t="str">
        <v>Midday</v>
      </c>
      <c r="D3960">
        <v>9</v>
      </c>
      <c r="E3960" t="str">
        <f>IF(MOD(D3960,2)=0,"EVEN","ODD")</f>
        <v>ODD</v>
      </c>
      <c r="F3960" t="str">
        <f>IF(D3960&lt;=18,"LOW (1-18)","HIGH (19-36)")</f>
        <v>LOW (1-18)</v>
      </c>
      <c r="G3960">
        <f>INT((D3960-1)/6)+1</f>
        <v>2</v>
      </c>
      <c r="H3960">
        <f>MOD(D3960-1,6)+1</f>
        <v>3</v>
      </c>
      <c r="I3960">
        <f>37-D3960</f>
        <v>28</v>
      </c>
      <c r="J3960">
        <f>ABS(D3960-D3961)</f>
        <v>24</v>
      </c>
    </row>
    <row r="3961">
      <c r="A3961">
        <v>23610</v>
      </c>
      <c r="B3961" t="str">
        <v>2023-09-12</v>
      </c>
      <c r="C3961" t="str">
        <v>Morning</v>
      </c>
      <c r="D3961">
        <v>33</v>
      </c>
      <c r="E3961" t="str">
        <f>IF(MOD(D3961,2)=0,"EVEN","ODD")</f>
        <v>ODD</v>
      </c>
      <c r="F3961" t="str">
        <f>IF(D3961&lt;=18,"LOW (1-18)","HIGH (19-36)")</f>
        <v>HIGH (19-36)</v>
      </c>
      <c r="G3961">
        <f>INT((D3961-1)/6)+1</f>
        <v>6</v>
      </c>
      <c r="H3961">
        <f>MOD(D3961-1,6)+1</f>
        <v>3</v>
      </c>
      <c r="I3961">
        <f>37-D3961</f>
        <v>4</v>
      </c>
      <c r="J3961">
        <f>ABS(D3961-D3962)</f>
        <v>28</v>
      </c>
    </row>
    <row r="3962">
      <c r="A3962">
        <v>23609</v>
      </c>
      <c r="B3962" t="str">
        <v>2023-09-11</v>
      </c>
      <c r="C3962" t="str">
        <v>Evening</v>
      </c>
      <c r="D3962">
        <v>5</v>
      </c>
      <c r="E3962" t="str">
        <f>IF(MOD(D3962,2)=0,"EVEN","ODD")</f>
        <v>ODD</v>
      </c>
      <c r="F3962" t="str">
        <f>IF(D3962&lt;=18,"LOW (1-18)","HIGH (19-36)")</f>
        <v>LOW (1-18)</v>
      </c>
      <c r="G3962">
        <f>INT((D3962-1)/6)+1</f>
        <v>1</v>
      </c>
      <c r="H3962">
        <f>MOD(D3962-1,6)+1</f>
        <v>5</v>
      </c>
      <c r="I3962">
        <f>37-D3962</f>
        <v>32</v>
      </c>
      <c r="J3962">
        <f>ABS(D3962-D3963)</f>
        <v>15</v>
      </c>
    </row>
    <row r="3963">
      <c r="A3963">
        <v>23608</v>
      </c>
      <c r="B3963" t="str">
        <v>2023-09-11</v>
      </c>
      <c r="C3963" t="str">
        <v>Afternoon</v>
      </c>
      <c r="D3963">
        <v>20</v>
      </c>
      <c r="E3963" t="str">
        <f>IF(MOD(D3963,2)=0,"EVEN","ODD")</f>
        <v>EVEN</v>
      </c>
      <c r="F3963" t="str">
        <f>IF(D3963&lt;=18,"LOW (1-18)","HIGH (19-36)")</f>
        <v>HIGH (19-36)</v>
      </c>
      <c r="G3963">
        <f>INT((D3963-1)/6)+1</f>
        <v>4</v>
      </c>
      <c r="H3963">
        <f>MOD(D3963-1,6)+1</f>
        <v>2</v>
      </c>
      <c r="I3963">
        <f>37-D3963</f>
        <v>17</v>
      </c>
      <c r="J3963">
        <f>ABS(D3963-D3964)</f>
        <v>14</v>
      </c>
    </row>
    <row r="3964">
      <c r="A3964">
        <v>23607</v>
      </c>
      <c r="B3964" t="str">
        <v>2023-09-11</v>
      </c>
      <c r="C3964" t="str">
        <v>Midday</v>
      </c>
      <c r="D3964">
        <v>34</v>
      </c>
      <c r="E3964" t="str">
        <f>IF(MOD(D3964,2)=0,"EVEN","ODD")</f>
        <v>EVEN</v>
      </c>
      <c r="F3964" t="str">
        <f>IF(D3964&lt;=18,"LOW (1-18)","HIGH (19-36)")</f>
        <v>HIGH (19-36)</v>
      </c>
      <c r="G3964">
        <f>INT((D3964-1)/6)+1</f>
        <v>6</v>
      </c>
      <c r="H3964">
        <f>MOD(D3964-1,6)+1</f>
        <v>4</v>
      </c>
      <c r="I3964">
        <f>37-D3964</f>
        <v>3</v>
      </c>
      <c r="J3964">
        <f>ABS(D3964-D3965)</f>
        <v>26</v>
      </c>
    </row>
    <row r="3965">
      <c r="A3965">
        <v>23606</v>
      </c>
      <c r="B3965" t="str">
        <v>2023-09-11</v>
      </c>
      <c r="C3965" t="str">
        <v>Morning</v>
      </c>
      <c r="D3965">
        <v>8</v>
      </c>
      <c r="E3965" t="str">
        <f>IF(MOD(D3965,2)=0,"EVEN","ODD")</f>
        <v>EVEN</v>
      </c>
      <c r="F3965" t="str">
        <f>IF(D3965&lt;=18,"LOW (1-18)","HIGH (19-36)")</f>
        <v>LOW (1-18)</v>
      </c>
      <c r="G3965">
        <f>INT((D3965-1)/6)+1</f>
        <v>2</v>
      </c>
      <c r="H3965">
        <f>MOD(D3965-1,6)+1</f>
        <v>2</v>
      </c>
      <c r="I3965">
        <f>37-D3965</f>
        <v>29</v>
      </c>
      <c r="J3965">
        <f>ABS(D3965-D3966)</f>
        <v>1</v>
      </c>
    </row>
    <row r="3966">
      <c r="A3966">
        <v>23605</v>
      </c>
      <c r="B3966" t="str">
        <v>2023-09-09</v>
      </c>
      <c r="C3966" t="str">
        <v>Evening</v>
      </c>
      <c r="D3966">
        <v>9</v>
      </c>
      <c r="E3966" t="str">
        <f>IF(MOD(D3966,2)=0,"EVEN","ODD")</f>
        <v>ODD</v>
      </c>
      <c r="F3966" t="str">
        <f>IF(D3966&lt;=18,"LOW (1-18)","HIGH (19-36)")</f>
        <v>LOW (1-18)</v>
      </c>
      <c r="G3966">
        <f>INT((D3966-1)/6)+1</f>
        <v>2</v>
      </c>
      <c r="H3966">
        <f>MOD(D3966-1,6)+1</f>
        <v>3</v>
      </c>
      <c r="I3966">
        <f>37-D3966</f>
        <v>28</v>
      </c>
      <c r="J3966">
        <f>ABS(D3966-D3967)</f>
        <v>9</v>
      </c>
    </row>
    <row r="3967">
      <c r="A3967">
        <v>23604</v>
      </c>
      <c r="B3967" t="str">
        <v>2023-09-09</v>
      </c>
      <c r="C3967" t="str">
        <v>Afternoon</v>
      </c>
      <c r="D3967">
        <v>18</v>
      </c>
      <c r="E3967" t="str">
        <f>IF(MOD(D3967,2)=0,"EVEN","ODD")</f>
        <v>EVEN</v>
      </c>
      <c r="F3967" t="str">
        <f>IF(D3967&lt;=18,"LOW (1-18)","HIGH (19-36)")</f>
        <v>LOW (1-18)</v>
      </c>
      <c r="G3967">
        <f>INT((D3967-1)/6)+1</f>
        <v>3</v>
      </c>
      <c r="H3967">
        <f>MOD(D3967-1,6)+1</f>
        <v>6</v>
      </c>
      <c r="I3967">
        <f>37-D3967</f>
        <v>19</v>
      </c>
      <c r="J3967">
        <f>ABS(D3967-D3968)</f>
        <v>1</v>
      </c>
    </row>
    <row r="3968">
      <c r="A3968">
        <v>23603</v>
      </c>
      <c r="B3968" t="str">
        <v>2023-09-09</v>
      </c>
      <c r="C3968" t="str">
        <v>Midday</v>
      </c>
      <c r="D3968">
        <v>17</v>
      </c>
      <c r="E3968" t="str">
        <f>IF(MOD(D3968,2)=0,"EVEN","ODD")</f>
        <v>ODD</v>
      </c>
      <c r="F3968" t="str">
        <f>IF(D3968&lt;=18,"LOW (1-18)","HIGH (19-36)")</f>
        <v>LOW (1-18)</v>
      </c>
      <c r="G3968">
        <f>INT((D3968-1)/6)+1</f>
        <v>3</v>
      </c>
      <c r="H3968">
        <f>MOD(D3968-1,6)+1</f>
        <v>5</v>
      </c>
      <c r="I3968">
        <f>37-D3968</f>
        <v>20</v>
      </c>
      <c r="J3968">
        <f>ABS(D3968-D3969)</f>
        <v>14</v>
      </c>
    </row>
    <row r="3969">
      <c r="A3969">
        <v>23602</v>
      </c>
      <c r="B3969" t="str">
        <v>2023-09-09</v>
      </c>
      <c r="C3969" t="str">
        <v>Morning</v>
      </c>
      <c r="D3969">
        <v>31</v>
      </c>
      <c r="E3969" t="str">
        <f>IF(MOD(D3969,2)=0,"EVEN","ODD")</f>
        <v>ODD</v>
      </c>
      <c r="F3969" t="str">
        <f>IF(D3969&lt;=18,"LOW (1-18)","HIGH (19-36)")</f>
        <v>HIGH (19-36)</v>
      </c>
      <c r="G3969">
        <f>INT((D3969-1)/6)+1</f>
        <v>6</v>
      </c>
      <c r="H3969">
        <f>MOD(D3969-1,6)+1</f>
        <v>1</v>
      </c>
      <c r="I3969">
        <f>37-D3969</f>
        <v>6</v>
      </c>
      <c r="J3969">
        <f>ABS(D3969-D3970)</f>
        <v>4</v>
      </c>
    </row>
    <row r="3970">
      <c r="A3970">
        <v>23601</v>
      </c>
      <c r="B3970" t="str">
        <v>2023-09-08</v>
      </c>
      <c r="C3970" t="str">
        <v>Evening</v>
      </c>
      <c r="D3970">
        <v>27</v>
      </c>
      <c r="E3970" t="str">
        <f>IF(MOD(D3970,2)=0,"EVEN","ODD")</f>
        <v>ODD</v>
      </c>
      <c r="F3970" t="str">
        <f>IF(D3970&lt;=18,"LOW (1-18)","HIGH (19-36)")</f>
        <v>HIGH (19-36)</v>
      </c>
      <c r="G3970">
        <f>INT((D3970-1)/6)+1</f>
        <v>5</v>
      </c>
      <c r="H3970">
        <f>MOD(D3970-1,6)+1</f>
        <v>3</v>
      </c>
      <c r="I3970">
        <f>37-D3970</f>
        <v>10</v>
      </c>
      <c r="J3970">
        <f>ABS(D3970-D3971)</f>
        <v>12</v>
      </c>
    </row>
    <row r="3971">
      <c r="A3971">
        <v>23600</v>
      </c>
      <c r="B3971" t="str">
        <v>2023-09-08</v>
      </c>
      <c r="C3971" t="str">
        <v>Afternoon</v>
      </c>
      <c r="D3971">
        <v>15</v>
      </c>
      <c r="E3971" t="str">
        <f>IF(MOD(D3971,2)=0,"EVEN","ODD")</f>
        <v>ODD</v>
      </c>
      <c r="F3971" t="str">
        <f>IF(D3971&lt;=18,"LOW (1-18)","HIGH (19-36)")</f>
        <v>LOW (1-18)</v>
      </c>
      <c r="G3971">
        <f>INT((D3971-1)/6)+1</f>
        <v>3</v>
      </c>
      <c r="H3971">
        <f>MOD(D3971-1,6)+1</f>
        <v>3</v>
      </c>
      <c r="I3971">
        <f>37-D3971</f>
        <v>22</v>
      </c>
      <c r="J3971">
        <f>ABS(D3971-D3972)</f>
        <v>11</v>
      </c>
    </row>
    <row r="3972">
      <c r="A3972">
        <v>23599</v>
      </c>
      <c r="B3972" t="str">
        <v>2023-09-08</v>
      </c>
      <c r="C3972" t="str">
        <v>Midday</v>
      </c>
      <c r="D3972">
        <v>4</v>
      </c>
      <c r="E3972" t="str">
        <f>IF(MOD(D3972,2)=0,"EVEN","ODD")</f>
        <v>EVEN</v>
      </c>
      <c r="F3972" t="str">
        <f>IF(D3972&lt;=18,"LOW (1-18)","HIGH (19-36)")</f>
        <v>LOW (1-18)</v>
      </c>
      <c r="G3972">
        <f>INT((D3972-1)/6)+1</f>
        <v>1</v>
      </c>
      <c r="H3972">
        <f>MOD(D3972-1,6)+1</f>
        <v>4</v>
      </c>
      <c r="I3972">
        <f>37-D3972</f>
        <v>33</v>
      </c>
      <c r="J3972">
        <f>ABS(D3972-D3973)</f>
        <v>23</v>
      </c>
    </row>
    <row r="3973">
      <c r="A3973">
        <v>23598</v>
      </c>
      <c r="B3973" t="str">
        <v>2023-09-08</v>
      </c>
      <c r="C3973" t="str">
        <v>Morning</v>
      </c>
      <c r="D3973">
        <v>27</v>
      </c>
      <c r="E3973" t="str">
        <f>IF(MOD(D3973,2)=0,"EVEN","ODD")</f>
        <v>ODD</v>
      </c>
      <c r="F3973" t="str">
        <f>IF(D3973&lt;=18,"LOW (1-18)","HIGH (19-36)")</f>
        <v>HIGH (19-36)</v>
      </c>
      <c r="G3973">
        <f>INT((D3973-1)/6)+1</f>
        <v>5</v>
      </c>
      <c r="H3973">
        <f>MOD(D3973-1,6)+1</f>
        <v>3</v>
      </c>
      <c r="I3973">
        <f>37-D3973</f>
        <v>10</v>
      </c>
      <c r="J3973">
        <f>ABS(D3973-D3974)</f>
        <v>2</v>
      </c>
    </row>
    <row r="3974">
      <c r="A3974">
        <v>23597</v>
      </c>
      <c r="B3974" t="str">
        <v>2023-09-07</v>
      </c>
      <c r="C3974" t="str">
        <v>Evening</v>
      </c>
      <c r="D3974">
        <v>29</v>
      </c>
      <c r="E3974" t="str">
        <f>IF(MOD(D3974,2)=0,"EVEN","ODD")</f>
        <v>ODD</v>
      </c>
      <c r="F3974" t="str">
        <f>IF(D3974&lt;=18,"LOW (1-18)","HIGH (19-36)")</f>
        <v>HIGH (19-36)</v>
      </c>
      <c r="G3974">
        <f>INT((D3974-1)/6)+1</f>
        <v>5</v>
      </c>
      <c r="H3974">
        <f>MOD(D3974-1,6)+1</f>
        <v>5</v>
      </c>
      <c r="I3974">
        <f>37-D3974</f>
        <v>8</v>
      </c>
      <c r="J3974">
        <f>ABS(D3974-D3975)</f>
        <v>6</v>
      </c>
    </row>
    <row r="3975">
      <c r="A3975">
        <v>23596</v>
      </c>
      <c r="B3975" t="str">
        <v>2023-09-07</v>
      </c>
      <c r="C3975" t="str">
        <v>Afternoon</v>
      </c>
      <c r="D3975">
        <v>23</v>
      </c>
      <c r="E3975" t="str">
        <f>IF(MOD(D3975,2)=0,"EVEN","ODD")</f>
        <v>ODD</v>
      </c>
      <c r="F3975" t="str">
        <f>IF(D3975&lt;=18,"LOW (1-18)","HIGH (19-36)")</f>
        <v>HIGH (19-36)</v>
      </c>
      <c r="G3975">
        <f>INT((D3975-1)/6)+1</f>
        <v>4</v>
      </c>
      <c r="H3975">
        <f>MOD(D3975-1,6)+1</f>
        <v>5</v>
      </c>
      <c r="I3975">
        <f>37-D3975</f>
        <v>14</v>
      </c>
      <c r="J3975">
        <f>ABS(D3975-D3976)</f>
        <v>13</v>
      </c>
    </row>
    <row r="3976">
      <c r="A3976">
        <v>23595</v>
      </c>
      <c r="B3976" t="str">
        <v>2023-09-07</v>
      </c>
      <c r="C3976" t="str">
        <v>Midday</v>
      </c>
      <c r="D3976">
        <v>10</v>
      </c>
      <c r="E3976" t="str">
        <f>IF(MOD(D3976,2)=0,"EVEN","ODD")</f>
        <v>EVEN</v>
      </c>
      <c r="F3976" t="str">
        <f>IF(D3976&lt;=18,"LOW (1-18)","HIGH (19-36)")</f>
        <v>LOW (1-18)</v>
      </c>
      <c r="G3976">
        <f>INT((D3976-1)/6)+1</f>
        <v>2</v>
      </c>
      <c r="H3976">
        <f>MOD(D3976-1,6)+1</f>
        <v>4</v>
      </c>
      <c r="I3976">
        <f>37-D3976</f>
        <v>27</v>
      </c>
      <c r="J3976">
        <f>ABS(D3976-D3977)</f>
        <v>22</v>
      </c>
    </row>
    <row r="3977">
      <c r="A3977">
        <v>23594</v>
      </c>
      <c r="B3977" t="str">
        <v>2023-09-07</v>
      </c>
      <c r="C3977" t="str">
        <v>Morning</v>
      </c>
      <c r="D3977">
        <v>32</v>
      </c>
      <c r="E3977" t="str">
        <f>IF(MOD(D3977,2)=0,"EVEN","ODD")</f>
        <v>EVEN</v>
      </c>
      <c r="F3977" t="str">
        <f>IF(D3977&lt;=18,"LOW (1-18)","HIGH (19-36)")</f>
        <v>HIGH (19-36)</v>
      </c>
      <c r="G3977">
        <f>INT((D3977-1)/6)+1</f>
        <v>6</v>
      </c>
      <c r="H3977">
        <f>MOD(D3977-1,6)+1</f>
        <v>2</v>
      </c>
      <c r="I3977">
        <f>37-D3977</f>
        <v>5</v>
      </c>
      <c r="J3977">
        <f>ABS(D3977-D3978)</f>
        <v>5</v>
      </c>
    </row>
    <row r="3978">
      <c r="A3978">
        <v>23593</v>
      </c>
      <c r="B3978" t="str">
        <v>2023-09-06</v>
      </c>
      <c r="C3978" t="str">
        <v>Evening</v>
      </c>
      <c r="D3978">
        <v>27</v>
      </c>
      <c r="E3978" t="str">
        <f>IF(MOD(D3978,2)=0,"EVEN","ODD")</f>
        <v>ODD</v>
      </c>
      <c r="F3978" t="str">
        <f>IF(D3978&lt;=18,"LOW (1-18)","HIGH (19-36)")</f>
        <v>HIGH (19-36)</v>
      </c>
      <c r="G3978">
        <f>INT((D3978-1)/6)+1</f>
        <v>5</v>
      </c>
      <c r="H3978">
        <f>MOD(D3978-1,6)+1</f>
        <v>3</v>
      </c>
      <c r="I3978">
        <f>37-D3978</f>
        <v>10</v>
      </c>
      <c r="J3978">
        <f>ABS(D3978-D3979)</f>
        <v>24</v>
      </c>
    </row>
    <row r="3979">
      <c r="A3979">
        <v>23592</v>
      </c>
      <c r="B3979" t="str">
        <v>2023-09-06</v>
      </c>
      <c r="C3979" t="str">
        <v>Afternoon</v>
      </c>
      <c r="D3979">
        <v>3</v>
      </c>
      <c r="E3979" t="str">
        <f>IF(MOD(D3979,2)=0,"EVEN","ODD")</f>
        <v>ODD</v>
      </c>
      <c r="F3979" t="str">
        <f>IF(D3979&lt;=18,"LOW (1-18)","HIGH (19-36)")</f>
        <v>LOW (1-18)</v>
      </c>
      <c r="G3979">
        <f>INT((D3979-1)/6)+1</f>
        <v>1</v>
      </c>
      <c r="H3979">
        <f>MOD(D3979-1,6)+1</f>
        <v>3</v>
      </c>
      <c r="I3979">
        <f>37-D3979</f>
        <v>34</v>
      </c>
      <c r="J3979">
        <f>ABS(D3979-D3980)</f>
        <v>16</v>
      </c>
    </row>
    <row r="3980">
      <c r="A3980">
        <v>23591</v>
      </c>
      <c r="B3980" t="str">
        <v>2023-09-06</v>
      </c>
      <c r="C3980" t="str">
        <v>Midday</v>
      </c>
      <c r="D3980">
        <v>19</v>
      </c>
      <c r="E3980" t="str">
        <f>IF(MOD(D3980,2)=0,"EVEN","ODD")</f>
        <v>ODD</v>
      </c>
      <c r="F3980" t="str">
        <f>IF(D3980&lt;=18,"LOW (1-18)","HIGH (19-36)")</f>
        <v>HIGH (19-36)</v>
      </c>
      <c r="G3980">
        <f>INT((D3980-1)/6)+1</f>
        <v>4</v>
      </c>
      <c r="H3980">
        <f>MOD(D3980-1,6)+1</f>
        <v>1</v>
      </c>
      <c r="I3980">
        <f>37-D3980</f>
        <v>18</v>
      </c>
      <c r="J3980">
        <f>ABS(D3980-D3981)</f>
        <v>14</v>
      </c>
    </row>
    <row r="3981">
      <c r="A3981">
        <v>23590</v>
      </c>
      <c r="B3981" t="str">
        <v>2023-09-06</v>
      </c>
      <c r="C3981" t="str">
        <v>Morning</v>
      </c>
      <c r="D3981">
        <v>33</v>
      </c>
      <c r="E3981" t="str">
        <f>IF(MOD(D3981,2)=0,"EVEN","ODD")</f>
        <v>ODD</v>
      </c>
      <c r="F3981" t="str">
        <f>IF(D3981&lt;=18,"LOW (1-18)","HIGH (19-36)")</f>
        <v>HIGH (19-36)</v>
      </c>
      <c r="G3981">
        <f>INT((D3981-1)/6)+1</f>
        <v>6</v>
      </c>
      <c r="H3981">
        <f>MOD(D3981-1,6)+1</f>
        <v>3</v>
      </c>
      <c r="I3981">
        <f>37-D3981</f>
        <v>4</v>
      </c>
      <c r="J3981">
        <f>ABS(D3981-D3982)</f>
        <v>7</v>
      </c>
    </row>
    <row r="3982">
      <c r="A3982">
        <v>23589</v>
      </c>
      <c r="B3982" t="str">
        <v>2023-09-05</v>
      </c>
      <c r="C3982" t="str">
        <v>Evening</v>
      </c>
      <c r="D3982">
        <v>26</v>
      </c>
      <c r="E3982" t="str">
        <f>IF(MOD(D3982,2)=0,"EVEN","ODD")</f>
        <v>EVEN</v>
      </c>
      <c r="F3982" t="str">
        <f>IF(D3982&lt;=18,"LOW (1-18)","HIGH (19-36)")</f>
        <v>HIGH (19-36)</v>
      </c>
      <c r="G3982">
        <f>INT((D3982-1)/6)+1</f>
        <v>5</v>
      </c>
      <c r="H3982">
        <f>MOD(D3982-1,6)+1</f>
        <v>2</v>
      </c>
      <c r="I3982">
        <f>37-D3982</f>
        <v>11</v>
      </c>
      <c r="J3982">
        <f>ABS(D3982-D3983)</f>
        <v>18</v>
      </c>
    </row>
    <row r="3983">
      <c r="A3983">
        <v>23588</v>
      </c>
      <c r="B3983" t="str">
        <v>2023-09-05</v>
      </c>
      <c r="C3983" t="str">
        <v>Afternoon</v>
      </c>
      <c r="D3983">
        <v>8</v>
      </c>
      <c r="E3983" t="str">
        <f>IF(MOD(D3983,2)=0,"EVEN","ODD")</f>
        <v>EVEN</v>
      </c>
      <c r="F3983" t="str">
        <f>IF(D3983&lt;=18,"LOW (1-18)","HIGH (19-36)")</f>
        <v>LOW (1-18)</v>
      </c>
      <c r="G3983">
        <f>INT((D3983-1)/6)+1</f>
        <v>2</v>
      </c>
      <c r="H3983">
        <f>MOD(D3983-1,6)+1</f>
        <v>2</v>
      </c>
      <c r="I3983">
        <f>37-D3983</f>
        <v>29</v>
      </c>
      <c r="J3983">
        <f>ABS(D3983-D3984)</f>
        <v>12</v>
      </c>
    </row>
    <row r="3984">
      <c r="A3984">
        <v>23587</v>
      </c>
      <c r="B3984" t="str">
        <v>2023-09-05</v>
      </c>
      <c r="C3984" t="str">
        <v>Midday</v>
      </c>
      <c r="D3984">
        <v>20</v>
      </c>
      <c r="E3984" t="str">
        <f>IF(MOD(D3984,2)=0,"EVEN","ODD")</f>
        <v>EVEN</v>
      </c>
      <c r="F3984" t="str">
        <f>IF(D3984&lt;=18,"LOW (1-18)","HIGH (19-36)")</f>
        <v>HIGH (19-36)</v>
      </c>
      <c r="G3984">
        <f>INT((D3984-1)/6)+1</f>
        <v>4</v>
      </c>
      <c r="H3984">
        <f>MOD(D3984-1,6)+1</f>
        <v>2</v>
      </c>
      <c r="I3984">
        <f>37-D3984</f>
        <v>17</v>
      </c>
      <c r="J3984">
        <f>ABS(D3984-D3985)</f>
        <v>4</v>
      </c>
    </row>
    <row r="3985">
      <c r="A3985">
        <v>23586</v>
      </c>
      <c r="B3985" t="str">
        <v>2023-09-05</v>
      </c>
      <c r="C3985" t="str">
        <v>Morning</v>
      </c>
      <c r="D3985">
        <v>24</v>
      </c>
      <c r="E3985" t="str">
        <f>IF(MOD(D3985,2)=0,"EVEN","ODD")</f>
        <v>EVEN</v>
      </c>
      <c r="F3985" t="str">
        <f>IF(D3985&lt;=18,"LOW (1-18)","HIGH (19-36)")</f>
        <v>HIGH (19-36)</v>
      </c>
      <c r="G3985">
        <f>INT((D3985-1)/6)+1</f>
        <v>4</v>
      </c>
      <c r="H3985">
        <f>MOD(D3985-1,6)+1</f>
        <v>6</v>
      </c>
      <c r="I3985">
        <f>37-D3985</f>
        <v>13</v>
      </c>
      <c r="J3985">
        <f>ABS(D3985-D3986)</f>
        <v>7</v>
      </c>
    </row>
    <row r="3986">
      <c r="A3986">
        <v>23585</v>
      </c>
      <c r="B3986" t="str">
        <v>2023-09-04</v>
      </c>
      <c r="C3986" t="str">
        <v>Evening</v>
      </c>
      <c r="D3986">
        <v>31</v>
      </c>
      <c r="E3986" t="str">
        <f>IF(MOD(D3986,2)=0,"EVEN","ODD")</f>
        <v>ODD</v>
      </c>
      <c r="F3986" t="str">
        <f>IF(D3986&lt;=18,"LOW (1-18)","HIGH (19-36)")</f>
        <v>HIGH (19-36)</v>
      </c>
      <c r="G3986">
        <f>INT((D3986-1)/6)+1</f>
        <v>6</v>
      </c>
      <c r="H3986">
        <f>MOD(D3986-1,6)+1</f>
        <v>1</v>
      </c>
      <c r="I3986">
        <f>37-D3986</f>
        <v>6</v>
      </c>
      <c r="J3986">
        <f>ABS(D3986-D3987)</f>
        <v>26</v>
      </c>
    </row>
    <row r="3987">
      <c r="A3987">
        <v>23584</v>
      </c>
      <c r="B3987" t="str">
        <v>2023-09-04</v>
      </c>
      <c r="C3987" t="str">
        <v>Afternoon</v>
      </c>
      <c r="D3987">
        <v>5</v>
      </c>
      <c r="E3987" t="str">
        <f>IF(MOD(D3987,2)=0,"EVEN","ODD")</f>
        <v>ODD</v>
      </c>
      <c r="F3987" t="str">
        <f>IF(D3987&lt;=18,"LOW (1-18)","HIGH (19-36)")</f>
        <v>LOW (1-18)</v>
      </c>
      <c r="G3987">
        <f>INT((D3987-1)/6)+1</f>
        <v>1</v>
      </c>
      <c r="H3987">
        <f>MOD(D3987-1,6)+1</f>
        <v>5</v>
      </c>
      <c r="I3987">
        <f>37-D3987</f>
        <v>32</v>
      </c>
      <c r="J3987">
        <f>ABS(D3987-D3988)</f>
        <v>19</v>
      </c>
    </row>
    <row r="3988">
      <c r="A3988">
        <v>23583</v>
      </c>
      <c r="B3988" t="str">
        <v>2023-09-04</v>
      </c>
      <c r="C3988" t="str">
        <v>Midday</v>
      </c>
      <c r="D3988">
        <v>24</v>
      </c>
      <c r="E3988" t="str">
        <f>IF(MOD(D3988,2)=0,"EVEN","ODD")</f>
        <v>EVEN</v>
      </c>
      <c r="F3988" t="str">
        <f>IF(D3988&lt;=18,"LOW (1-18)","HIGH (19-36)")</f>
        <v>HIGH (19-36)</v>
      </c>
      <c r="G3988">
        <f>INT((D3988-1)/6)+1</f>
        <v>4</v>
      </c>
      <c r="H3988">
        <f>MOD(D3988-1,6)+1</f>
        <v>6</v>
      </c>
      <c r="I3988">
        <f>37-D3988</f>
        <v>13</v>
      </c>
      <c r="J3988">
        <f>ABS(D3988-D3989)</f>
        <v>4</v>
      </c>
    </row>
    <row r="3989">
      <c r="A3989">
        <v>23582</v>
      </c>
      <c r="B3989" t="str">
        <v>2023-09-04</v>
      </c>
      <c r="C3989" t="str">
        <v>Morning</v>
      </c>
      <c r="D3989">
        <v>20</v>
      </c>
      <c r="E3989" t="str">
        <f>IF(MOD(D3989,2)=0,"EVEN","ODD")</f>
        <v>EVEN</v>
      </c>
      <c r="F3989" t="str">
        <f>IF(D3989&lt;=18,"LOW (1-18)","HIGH (19-36)")</f>
        <v>HIGH (19-36)</v>
      </c>
      <c r="G3989">
        <f>INT((D3989-1)/6)+1</f>
        <v>4</v>
      </c>
      <c r="H3989">
        <f>MOD(D3989-1,6)+1</f>
        <v>2</v>
      </c>
      <c r="I3989">
        <f>37-D3989</f>
        <v>17</v>
      </c>
      <c r="J3989">
        <f>ABS(D3989-D3990)</f>
        <v>9</v>
      </c>
    </row>
    <row r="3990">
      <c r="A3990">
        <v>23581</v>
      </c>
      <c r="B3990" t="str">
        <v>2023-09-02</v>
      </c>
      <c r="C3990" t="str">
        <v>Evening</v>
      </c>
      <c r="D3990">
        <v>29</v>
      </c>
      <c r="E3990" t="str">
        <f>IF(MOD(D3990,2)=0,"EVEN","ODD")</f>
        <v>ODD</v>
      </c>
      <c r="F3990" t="str">
        <f>IF(D3990&lt;=18,"LOW (1-18)","HIGH (19-36)")</f>
        <v>HIGH (19-36)</v>
      </c>
      <c r="G3990">
        <f>INT((D3990-1)/6)+1</f>
        <v>5</v>
      </c>
      <c r="H3990">
        <f>MOD(D3990-1,6)+1</f>
        <v>5</v>
      </c>
      <c r="I3990">
        <f>37-D3990</f>
        <v>8</v>
      </c>
      <c r="J3990">
        <f>ABS(D3990-D3991)</f>
        <v>16</v>
      </c>
    </row>
    <row r="3991">
      <c r="A3991">
        <v>23580</v>
      </c>
      <c r="B3991" t="str">
        <v>2023-09-02</v>
      </c>
      <c r="C3991" t="str">
        <v>Afternoon</v>
      </c>
      <c r="D3991">
        <v>13</v>
      </c>
      <c r="E3991" t="str">
        <f>IF(MOD(D3991,2)=0,"EVEN","ODD")</f>
        <v>ODD</v>
      </c>
      <c r="F3991" t="str">
        <f>IF(D3991&lt;=18,"LOW (1-18)","HIGH (19-36)")</f>
        <v>LOW (1-18)</v>
      </c>
      <c r="G3991">
        <f>INT((D3991-1)/6)+1</f>
        <v>3</v>
      </c>
      <c r="H3991">
        <f>MOD(D3991-1,6)+1</f>
        <v>1</v>
      </c>
      <c r="I3991">
        <f>37-D3991</f>
        <v>24</v>
      </c>
      <c r="J3991">
        <f>ABS(D3991-D3992)</f>
        <v>23</v>
      </c>
    </row>
    <row r="3992">
      <c r="A3992">
        <v>23579</v>
      </c>
      <c r="B3992" t="str">
        <v>2023-09-02</v>
      </c>
      <c r="C3992" t="str">
        <v>Midday</v>
      </c>
      <c r="D3992">
        <v>36</v>
      </c>
      <c r="E3992" t="str">
        <f>IF(MOD(D3992,2)=0,"EVEN","ODD")</f>
        <v>EVEN</v>
      </c>
      <c r="F3992" t="str">
        <f>IF(D3992&lt;=18,"LOW (1-18)","HIGH (19-36)")</f>
        <v>HIGH (19-36)</v>
      </c>
      <c r="G3992">
        <f>INT((D3992-1)/6)+1</f>
        <v>6</v>
      </c>
      <c r="H3992">
        <f>MOD(D3992-1,6)+1</f>
        <v>6</v>
      </c>
      <c r="I3992">
        <f>37-D3992</f>
        <v>1</v>
      </c>
      <c r="J3992">
        <f>ABS(D3992-D3993)</f>
        <v>20</v>
      </c>
    </row>
    <row r="3993">
      <c r="A3993">
        <v>23578</v>
      </c>
      <c r="B3993" t="str">
        <v>2023-09-02</v>
      </c>
      <c r="C3993" t="str">
        <v>Morning</v>
      </c>
      <c r="D3993">
        <v>16</v>
      </c>
      <c r="E3993" t="str">
        <f>IF(MOD(D3993,2)=0,"EVEN","ODD")</f>
        <v>EVEN</v>
      </c>
      <c r="F3993" t="str">
        <f>IF(D3993&lt;=18,"LOW (1-18)","HIGH (19-36)")</f>
        <v>LOW (1-18)</v>
      </c>
      <c r="G3993">
        <f>INT((D3993-1)/6)+1</f>
        <v>3</v>
      </c>
      <c r="H3993">
        <f>MOD(D3993-1,6)+1</f>
        <v>4</v>
      </c>
      <c r="I3993">
        <f>37-D3993</f>
        <v>21</v>
      </c>
      <c r="J3993">
        <f>ABS(D3993-D3994)</f>
        <v>4</v>
      </c>
    </row>
    <row r="3994">
      <c r="A3994">
        <v>23577</v>
      </c>
      <c r="B3994" t="str">
        <v>2023-09-01</v>
      </c>
      <c r="C3994" t="str">
        <v>Evening</v>
      </c>
      <c r="D3994">
        <v>20</v>
      </c>
      <c r="E3994" t="str">
        <f>IF(MOD(D3994,2)=0,"EVEN","ODD")</f>
        <v>EVEN</v>
      </c>
      <c r="F3994" t="str">
        <f>IF(D3994&lt;=18,"LOW (1-18)","HIGH (19-36)")</f>
        <v>HIGH (19-36)</v>
      </c>
      <c r="G3994">
        <f>INT((D3994-1)/6)+1</f>
        <v>4</v>
      </c>
      <c r="H3994">
        <f>MOD(D3994-1,6)+1</f>
        <v>2</v>
      </c>
      <c r="I3994">
        <f>37-D3994</f>
        <v>17</v>
      </c>
      <c r="J3994">
        <f>ABS(D3994-D3995)</f>
        <v>9</v>
      </c>
    </row>
    <row r="3995">
      <c r="A3995">
        <v>23576</v>
      </c>
      <c r="B3995" t="str">
        <v>2023-09-01</v>
      </c>
      <c r="C3995" t="str">
        <v>Afternoon</v>
      </c>
      <c r="D3995">
        <v>29</v>
      </c>
      <c r="E3995" t="str">
        <f>IF(MOD(D3995,2)=0,"EVEN","ODD")</f>
        <v>ODD</v>
      </c>
      <c r="F3995" t="str">
        <f>IF(D3995&lt;=18,"LOW (1-18)","HIGH (19-36)")</f>
        <v>HIGH (19-36)</v>
      </c>
      <c r="G3995">
        <f>INT((D3995-1)/6)+1</f>
        <v>5</v>
      </c>
      <c r="H3995">
        <f>MOD(D3995-1,6)+1</f>
        <v>5</v>
      </c>
      <c r="I3995">
        <f>37-D3995</f>
        <v>8</v>
      </c>
      <c r="J3995">
        <f>ABS(D3995-D3996)</f>
        <v>7</v>
      </c>
    </row>
    <row r="3996">
      <c r="A3996">
        <v>23575</v>
      </c>
      <c r="B3996" t="str">
        <v>2023-09-01</v>
      </c>
      <c r="C3996" t="str">
        <v>Midday</v>
      </c>
      <c r="D3996">
        <v>36</v>
      </c>
      <c r="E3996" t="str">
        <f>IF(MOD(D3996,2)=0,"EVEN","ODD")</f>
        <v>EVEN</v>
      </c>
      <c r="F3996" t="str">
        <f>IF(D3996&lt;=18,"LOW (1-18)","HIGH (19-36)")</f>
        <v>HIGH (19-36)</v>
      </c>
      <c r="G3996">
        <f>INT((D3996-1)/6)+1</f>
        <v>6</v>
      </c>
      <c r="H3996">
        <f>MOD(D3996-1,6)+1</f>
        <v>6</v>
      </c>
      <c r="I3996">
        <f>37-D3996</f>
        <v>1</v>
      </c>
      <c r="J3996">
        <f>ABS(D3996-D3997)</f>
        <v>23</v>
      </c>
    </row>
    <row r="3997">
      <c r="A3997">
        <v>23574</v>
      </c>
      <c r="B3997" t="str">
        <v>2023-09-01</v>
      </c>
      <c r="C3997" t="str">
        <v>Morning</v>
      </c>
      <c r="D3997">
        <v>13</v>
      </c>
      <c r="E3997" t="str">
        <f>IF(MOD(D3997,2)=0,"EVEN","ODD")</f>
        <v>ODD</v>
      </c>
      <c r="F3997" t="str">
        <f>IF(D3997&lt;=18,"LOW (1-18)","HIGH (19-36)")</f>
        <v>LOW (1-18)</v>
      </c>
      <c r="G3997">
        <f>INT((D3997-1)/6)+1</f>
        <v>3</v>
      </c>
      <c r="H3997">
        <f>MOD(D3997-1,6)+1</f>
        <v>1</v>
      </c>
      <c r="I3997">
        <f>37-D3997</f>
        <v>24</v>
      </c>
      <c r="J3997">
        <f>ABS(D3997-D3998)</f>
        <v>19</v>
      </c>
    </row>
    <row r="3998">
      <c r="A3998">
        <v>23573</v>
      </c>
      <c r="B3998" t="str">
        <v>2023-08-31</v>
      </c>
      <c r="C3998" t="str">
        <v>Evening</v>
      </c>
      <c r="D3998">
        <v>32</v>
      </c>
      <c r="E3998" t="str">
        <f>IF(MOD(D3998,2)=0,"EVEN","ODD")</f>
        <v>EVEN</v>
      </c>
      <c r="F3998" t="str">
        <f>IF(D3998&lt;=18,"LOW (1-18)","HIGH (19-36)")</f>
        <v>HIGH (19-36)</v>
      </c>
      <c r="G3998">
        <f>INT((D3998-1)/6)+1</f>
        <v>6</v>
      </c>
      <c r="H3998">
        <f>MOD(D3998-1,6)+1</f>
        <v>2</v>
      </c>
      <c r="I3998">
        <f>37-D3998</f>
        <v>5</v>
      </c>
      <c r="J3998">
        <f>ABS(D3998-D3999)</f>
        <v>14</v>
      </c>
    </row>
    <row r="3999">
      <c r="A3999">
        <v>23572</v>
      </c>
      <c r="B3999" t="str">
        <v>2023-08-31</v>
      </c>
      <c r="C3999" t="str">
        <v>Afternoon</v>
      </c>
      <c r="D3999">
        <v>18</v>
      </c>
      <c r="E3999" t="str">
        <f>IF(MOD(D3999,2)=0,"EVEN","ODD")</f>
        <v>EVEN</v>
      </c>
      <c r="F3999" t="str">
        <f>IF(D3999&lt;=18,"LOW (1-18)","HIGH (19-36)")</f>
        <v>LOW (1-18)</v>
      </c>
      <c r="G3999">
        <f>INT((D3999-1)/6)+1</f>
        <v>3</v>
      </c>
      <c r="H3999">
        <f>MOD(D3999-1,6)+1</f>
        <v>6</v>
      </c>
      <c r="I3999">
        <f>37-D3999</f>
        <v>19</v>
      </c>
      <c r="J3999">
        <f>ABS(D3999-D4000)</f>
        <v>12</v>
      </c>
    </row>
    <row r="4000">
      <c r="A4000">
        <v>23571</v>
      </c>
      <c r="B4000" t="str">
        <v>2023-08-31</v>
      </c>
      <c r="C4000" t="str">
        <v>Midday</v>
      </c>
      <c r="D4000">
        <v>6</v>
      </c>
      <c r="E4000" t="str">
        <f>IF(MOD(D4000,2)=0,"EVEN","ODD")</f>
        <v>EVEN</v>
      </c>
      <c r="F4000" t="str">
        <f>IF(D4000&lt;=18,"LOW (1-18)","HIGH (19-36)")</f>
        <v>LOW (1-18)</v>
      </c>
      <c r="G4000">
        <f>INT((D4000-1)/6)+1</f>
        <v>1</v>
      </c>
      <c r="H4000">
        <f>MOD(D4000-1,6)+1</f>
        <v>6</v>
      </c>
      <c r="I4000">
        <f>37-D4000</f>
        <v>31</v>
      </c>
      <c r="J4000">
        <f>ABS(D4000-D4001)</f>
        <v>1</v>
      </c>
    </row>
    <row r="4001">
      <c r="A4001">
        <v>23570</v>
      </c>
      <c r="B4001" t="str">
        <v>2023-08-31</v>
      </c>
      <c r="C4001" t="str">
        <v>Morning</v>
      </c>
      <c r="D4001">
        <v>5</v>
      </c>
      <c r="E4001" t="str">
        <f>IF(MOD(D4001,2)=0,"EVEN","ODD")</f>
        <v>ODD</v>
      </c>
      <c r="F4001" t="str">
        <f>IF(D4001&lt;=18,"LOW (1-18)","HIGH (19-36)")</f>
        <v>LOW (1-18)</v>
      </c>
      <c r="G4001">
        <f>INT((D4001-1)/6)+1</f>
        <v>1</v>
      </c>
      <c r="H4001">
        <f>MOD(D4001-1,6)+1</f>
        <v>5</v>
      </c>
      <c r="I4001">
        <f>37-D4001</f>
        <v>32</v>
      </c>
      <c r="J4001">
        <f>ABS(D4001-D4002)</f>
        <v>2</v>
      </c>
    </row>
    <row r="4002">
      <c r="A4002">
        <v>23569</v>
      </c>
      <c r="B4002" t="str">
        <v>2023-08-30</v>
      </c>
      <c r="C4002" t="str">
        <v>Evening</v>
      </c>
      <c r="D4002">
        <v>7</v>
      </c>
      <c r="E4002" t="str">
        <f>IF(MOD(D4002,2)=0,"EVEN","ODD")</f>
        <v>ODD</v>
      </c>
      <c r="F4002" t="str">
        <f>IF(D4002&lt;=18,"LOW (1-18)","HIGH (19-36)")</f>
        <v>LOW (1-18)</v>
      </c>
      <c r="G4002">
        <f>INT((D4002-1)/6)+1</f>
        <v>2</v>
      </c>
      <c r="H4002">
        <f>MOD(D4002-1,6)+1</f>
        <v>1</v>
      </c>
      <c r="I4002">
        <f>37-D4002</f>
        <v>30</v>
      </c>
      <c r="J4002">
        <f>ABS(D4002-D4003)</f>
        <v>5</v>
      </c>
    </row>
    <row r="4003">
      <c r="A4003">
        <v>23568</v>
      </c>
      <c r="B4003" t="str">
        <v>2023-08-30</v>
      </c>
      <c r="C4003" t="str">
        <v>Afternoon</v>
      </c>
      <c r="D4003">
        <v>2</v>
      </c>
      <c r="E4003" t="str">
        <f>IF(MOD(D4003,2)=0,"EVEN","ODD")</f>
        <v>EVEN</v>
      </c>
      <c r="F4003" t="str">
        <f>IF(D4003&lt;=18,"LOW (1-18)","HIGH (19-36)")</f>
        <v>LOW (1-18)</v>
      </c>
      <c r="G4003">
        <f>INT((D4003-1)/6)+1</f>
        <v>1</v>
      </c>
      <c r="H4003">
        <f>MOD(D4003-1,6)+1</f>
        <v>2</v>
      </c>
      <c r="I4003">
        <f>37-D4003</f>
        <v>35</v>
      </c>
      <c r="J4003">
        <f>ABS(D4003-D4004)</f>
        <v>23</v>
      </c>
    </row>
    <row r="4004">
      <c r="A4004">
        <v>23567</v>
      </c>
      <c r="B4004" t="str">
        <v>2023-08-30</v>
      </c>
      <c r="C4004" t="str">
        <v>Midday</v>
      </c>
      <c r="D4004">
        <v>25</v>
      </c>
      <c r="E4004" t="str">
        <f>IF(MOD(D4004,2)=0,"EVEN","ODD")</f>
        <v>ODD</v>
      </c>
      <c r="F4004" t="str">
        <f>IF(D4004&lt;=18,"LOW (1-18)","HIGH (19-36)")</f>
        <v>HIGH (19-36)</v>
      </c>
      <c r="G4004">
        <f>INT((D4004-1)/6)+1</f>
        <v>5</v>
      </c>
      <c r="H4004">
        <f>MOD(D4004-1,6)+1</f>
        <v>1</v>
      </c>
      <c r="I4004">
        <f>37-D4004</f>
        <v>12</v>
      </c>
      <c r="J4004">
        <f>ABS(D4004-D4005)</f>
        <v>13</v>
      </c>
    </row>
    <row r="4005">
      <c r="A4005">
        <v>23566</v>
      </c>
      <c r="B4005" t="str">
        <v>2023-08-30</v>
      </c>
      <c r="C4005" t="str">
        <v>Morning</v>
      </c>
      <c r="D4005">
        <v>12</v>
      </c>
      <c r="E4005" t="str">
        <f>IF(MOD(D4005,2)=0,"EVEN","ODD")</f>
        <v>EVEN</v>
      </c>
      <c r="F4005" t="str">
        <f>IF(D4005&lt;=18,"LOW (1-18)","HIGH (19-36)")</f>
        <v>LOW (1-18)</v>
      </c>
      <c r="G4005">
        <f>INT((D4005-1)/6)+1</f>
        <v>2</v>
      </c>
      <c r="H4005">
        <f>MOD(D4005-1,6)+1</f>
        <v>6</v>
      </c>
      <c r="I4005">
        <f>37-D4005</f>
        <v>25</v>
      </c>
      <c r="J4005">
        <f>ABS(D4005-D4006)</f>
        <v>9</v>
      </c>
    </row>
    <row r="4006">
      <c r="A4006">
        <v>23565</v>
      </c>
      <c r="B4006" t="str">
        <v>2023-08-29</v>
      </c>
      <c r="C4006" t="str">
        <v>Evening</v>
      </c>
      <c r="D4006">
        <v>3</v>
      </c>
      <c r="E4006" t="str">
        <f>IF(MOD(D4006,2)=0,"EVEN","ODD")</f>
        <v>ODD</v>
      </c>
      <c r="F4006" t="str">
        <f>IF(D4006&lt;=18,"LOW (1-18)","HIGH (19-36)")</f>
        <v>LOW (1-18)</v>
      </c>
      <c r="G4006">
        <f>INT((D4006-1)/6)+1</f>
        <v>1</v>
      </c>
      <c r="H4006">
        <f>MOD(D4006-1,6)+1</f>
        <v>3</v>
      </c>
      <c r="I4006">
        <f>37-D4006</f>
        <v>34</v>
      </c>
      <c r="J4006">
        <f>ABS(D4006-D4007)</f>
        <v>17</v>
      </c>
    </row>
    <row r="4007">
      <c r="A4007">
        <v>23564</v>
      </c>
      <c r="B4007" t="str">
        <v>2023-08-29</v>
      </c>
      <c r="C4007" t="str">
        <v>Afternoon</v>
      </c>
      <c r="D4007">
        <v>20</v>
      </c>
      <c r="E4007" t="str">
        <f>IF(MOD(D4007,2)=0,"EVEN","ODD")</f>
        <v>EVEN</v>
      </c>
      <c r="F4007" t="str">
        <f>IF(D4007&lt;=18,"LOW (1-18)","HIGH (19-36)")</f>
        <v>HIGH (19-36)</v>
      </c>
      <c r="G4007">
        <f>INT((D4007-1)/6)+1</f>
        <v>4</v>
      </c>
      <c r="H4007">
        <f>MOD(D4007-1,6)+1</f>
        <v>2</v>
      </c>
      <c r="I4007">
        <f>37-D4007</f>
        <v>17</v>
      </c>
      <c r="J4007">
        <f>ABS(D4007-D4008)</f>
        <v>11</v>
      </c>
    </row>
    <row r="4008">
      <c r="A4008">
        <v>23563</v>
      </c>
      <c r="B4008" t="str">
        <v>2023-08-29</v>
      </c>
      <c r="C4008" t="str">
        <v>Midday</v>
      </c>
      <c r="D4008">
        <v>31</v>
      </c>
      <c r="E4008" t="str">
        <f>IF(MOD(D4008,2)=0,"EVEN","ODD")</f>
        <v>ODD</v>
      </c>
      <c r="F4008" t="str">
        <f>IF(D4008&lt;=18,"LOW (1-18)","HIGH (19-36)")</f>
        <v>HIGH (19-36)</v>
      </c>
      <c r="G4008">
        <f>INT((D4008-1)/6)+1</f>
        <v>6</v>
      </c>
      <c r="H4008">
        <f>MOD(D4008-1,6)+1</f>
        <v>1</v>
      </c>
      <c r="I4008">
        <f>37-D4008</f>
        <v>6</v>
      </c>
      <c r="J4008">
        <f>ABS(D4008-D4009)</f>
        <v>1</v>
      </c>
    </row>
    <row r="4009">
      <c r="A4009">
        <v>23562</v>
      </c>
      <c r="B4009" t="str">
        <v>2023-08-29</v>
      </c>
      <c r="C4009" t="str">
        <v>Morning</v>
      </c>
      <c r="D4009">
        <v>30</v>
      </c>
      <c r="E4009" t="str">
        <f>IF(MOD(D4009,2)=0,"EVEN","ODD")</f>
        <v>EVEN</v>
      </c>
      <c r="F4009" t="str">
        <f>IF(D4009&lt;=18,"LOW (1-18)","HIGH (19-36)")</f>
        <v>HIGH (19-36)</v>
      </c>
      <c r="G4009">
        <f>INT((D4009-1)/6)+1</f>
        <v>5</v>
      </c>
      <c r="H4009">
        <f>MOD(D4009-1,6)+1</f>
        <v>6</v>
      </c>
      <c r="I4009">
        <f>37-D4009</f>
        <v>7</v>
      </c>
      <c r="J4009">
        <f>ABS(D4009-D4010)</f>
        <v>1</v>
      </c>
    </row>
    <row r="4010">
      <c r="A4010">
        <v>23561</v>
      </c>
      <c r="B4010" t="str">
        <v>2023-08-28</v>
      </c>
      <c r="C4010" t="str">
        <v>Evening</v>
      </c>
      <c r="D4010">
        <v>29</v>
      </c>
      <c r="E4010" t="str">
        <f>IF(MOD(D4010,2)=0,"EVEN","ODD")</f>
        <v>ODD</v>
      </c>
      <c r="F4010" t="str">
        <f>IF(D4010&lt;=18,"LOW (1-18)","HIGH (19-36)")</f>
        <v>HIGH (19-36)</v>
      </c>
      <c r="G4010">
        <f>INT((D4010-1)/6)+1</f>
        <v>5</v>
      </c>
      <c r="H4010">
        <f>MOD(D4010-1,6)+1</f>
        <v>5</v>
      </c>
      <c r="I4010">
        <f>37-D4010</f>
        <v>8</v>
      </c>
      <c r="J4010">
        <f>ABS(D4010-D4011)</f>
        <v>6</v>
      </c>
    </row>
    <row r="4011">
      <c r="A4011">
        <v>23560</v>
      </c>
      <c r="B4011" t="str">
        <v>2023-08-28</v>
      </c>
      <c r="C4011" t="str">
        <v>Afternoon</v>
      </c>
      <c r="D4011">
        <v>23</v>
      </c>
      <c r="E4011" t="str">
        <f>IF(MOD(D4011,2)=0,"EVEN","ODD")</f>
        <v>ODD</v>
      </c>
      <c r="F4011" t="str">
        <f>IF(D4011&lt;=18,"LOW (1-18)","HIGH (19-36)")</f>
        <v>HIGH (19-36)</v>
      </c>
      <c r="G4011">
        <f>INT((D4011-1)/6)+1</f>
        <v>4</v>
      </c>
      <c r="H4011">
        <f>MOD(D4011-1,6)+1</f>
        <v>5</v>
      </c>
      <c r="I4011">
        <f>37-D4011</f>
        <v>14</v>
      </c>
      <c r="J4011">
        <f>ABS(D4011-D4012)</f>
        <v>3</v>
      </c>
    </row>
    <row r="4012">
      <c r="A4012">
        <v>23559</v>
      </c>
      <c r="B4012" t="str">
        <v>2023-08-28</v>
      </c>
      <c r="C4012" t="str">
        <v>Midday</v>
      </c>
      <c r="D4012">
        <v>26</v>
      </c>
      <c r="E4012" t="str">
        <f>IF(MOD(D4012,2)=0,"EVEN","ODD")</f>
        <v>EVEN</v>
      </c>
      <c r="F4012" t="str">
        <f>IF(D4012&lt;=18,"LOW (1-18)","HIGH (19-36)")</f>
        <v>HIGH (19-36)</v>
      </c>
      <c r="G4012">
        <f>INT((D4012-1)/6)+1</f>
        <v>5</v>
      </c>
      <c r="H4012">
        <f>MOD(D4012-1,6)+1</f>
        <v>2</v>
      </c>
      <c r="I4012">
        <f>37-D4012</f>
        <v>11</v>
      </c>
      <c r="J4012">
        <f>ABS(D4012-D4013)</f>
        <v>9</v>
      </c>
    </row>
    <row r="4013">
      <c r="A4013">
        <v>23558</v>
      </c>
      <c r="B4013" t="str">
        <v>2023-08-28</v>
      </c>
      <c r="C4013" t="str">
        <v>Morning</v>
      </c>
      <c r="D4013">
        <v>17</v>
      </c>
      <c r="E4013" t="str">
        <f>IF(MOD(D4013,2)=0,"EVEN","ODD")</f>
        <v>ODD</v>
      </c>
      <c r="F4013" t="str">
        <f>IF(D4013&lt;=18,"LOW (1-18)","HIGH (19-36)")</f>
        <v>LOW (1-18)</v>
      </c>
      <c r="G4013">
        <f>INT((D4013-1)/6)+1</f>
        <v>3</v>
      </c>
      <c r="H4013">
        <f>MOD(D4013-1,6)+1</f>
        <v>5</v>
      </c>
      <c r="I4013">
        <f>37-D4013</f>
        <v>20</v>
      </c>
      <c r="J4013">
        <f>ABS(D4013-D4014)</f>
        <v>6</v>
      </c>
    </row>
    <row r="4014">
      <c r="A4014">
        <v>23557</v>
      </c>
      <c r="B4014" t="str">
        <v>2023-08-26</v>
      </c>
      <c r="C4014" t="str">
        <v>Evening</v>
      </c>
      <c r="D4014">
        <v>23</v>
      </c>
      <c r="E4014" t="str">
        <f>IF(MOD(D4014,2)=0,"EVEN","ODD")</f>
        <v>ODD</v>
      </c>
      <c r="F4014" t="str">
        <f>IF(D4014&lt;=18,"LOW (1-18)","HIGH (19-36)")</f>
        <v>HIGH (19-36)</v>
      </c>
      <c r="G4014">
        <f>INT((D4014-1)/6)+1</f>
        <v>4</v>
      </c>
      <c r="H4014">
        <f>MOD(D4014-1,6)+1</f>
        <v>5</v>
      </c>
      <c r="I4014">
        <f>37-D4014</f>
        <v>14</v>
      </c>
      <c r="J4014">
        <f>ABS(D4014-D4015)</f>
        <v>15</v>
      </c>
    </row>
    <row r="4015">
      <c r="A4015">
        <v>23556</v>
      </c>
      <c r="B4015" t="str">
        <v>2023-08-26</v>
      </c>
      <c r="C4015" t="str">
        <v>Afternoon</v>
      </c>
      <c r="D4015">
        <v>8</v>
      </c>
      <c r="E4015" t="str">
        <f>IF(MOD(D4015,2)=0,"EVEN","ODD")</f>
        <v>EVEN</v>
      </c>
      <c r="F4015" t="str">
        <f>IF(D4015&lt;=18,"LOW (1-18)","HIGH (19-36)")</f>
        <v>LOW (1-18)</v>
      </c>
      <c r="G4015">
        <f>INT((D4015-1)/6)+1</f>
        <v>2</v>
      </c>
      <c r="H4015">
        <f>MOD(D4015-1,6)+1</f>
        <v>2</v>
      </c>
      <c r="I4015">
        <f>37-D4015</f>
        <v>29</v>
      </c>
      <c r="J4015">
        <f>ABS(D4015-D4016)</f>
        <v>24</v>
      </c>
    </row>
    <row r="4016">
      <c r="A4016">
        <v>23555</v>
      </c>
      <c r="B4016" t="str">
        <v>2023-08-26</v>
      </c>
      <c r="C4016" t="str">
        <v>Midday</v>
      </c>
      <c r="D4016">
        <v>32</v>
      </c>
      <c r="E4016" t="str">
        <f>IF(MOD(D4016,2)=0,"EVEN","ODD")</f>
        <v>EVEN</v>
      </c>
      <c r="F4016" t="str">
        <f>IF(D4016&lt;=18,"LOW (1-18)","HIGH (19-36)")</f>
        <v>HIGH (19-36)</v>
      </c>
      <c r="G4016">
        <f>INT((D4016-1)/6)+1</f>
        <v>6</v>
      </c>
      <c r="H4016">
        <f>MOD(D4016-1,6)+1</f>
        <v>2</v>
      </c>
      <c r="I4016">
        <f>37-D4016</f>
        <v>5</v>
      </c>
      <c r="J4016">
        <f>ABS(D4016-D4017)</f>
        <v>21</v>
      </c>
    </row>
    <row r="4017">
      <c r="A4017">
        <v>23554</v>
      </c>
      <c r="B4017" t="str">
        <v>2023-08-26</v>
      </c>
      <c r="C4017" t="str">
        <v>Morning</v>
      </c>
      <c r="D4017">
        <v>11</v>
      </c>
      <c r="E4017" t="str">
        <f>IF(MOD(D4017,2)=0,"EVEN","ODD")</f>
        <v>ODD</v>
      </c>
      <c r="F4017" t="str">
        <f>IF(D4017&lt;=18,"LOW (1-18)","HIGH (19-36)")</f>
        <v>LOW (1-18)</v>
      </c>
      <c r="G4017">
        <f>INT((D4017-1)/6)+1</f>
        <v>2</v>
      </c>
      <c r="H4017">
        <f>MOD(D4017-1,6)+1</f>
        <v>5</v>
      </c>
      <c r="I4017">
        <f>37-D4017</f>
        <v>26</v>
      </c>
      <c r="J4017">
        <f>ABS(D4017-D4018)</f>
        <v>14</v>
      </c>
    </row>
    <row r="4018">
      <c r="A4018">
        <v>23553</v>
      </c>
      <c r="B4018" t="str">
        <v>2023-08-25</v>
      </c>
      <c r="C4018" t="str">
        <v>Evening</v>
      </c>
      <c r="D4018">
        <v>25</v>
      </c>
      <c r="E4018" t="str">
        <f>IF(MOD(D4018,2)=0,"EVEN","ODD")</f>
        <v>ODD</v>
      </c>
      <c r="F4018" t="str">
        <f>IF(D4018&lt;=18,"LOW (1-18)","HIGH (19-36)")</f>
        <v>HIGH (19-36)</v>
      </c>
      <c r="G4018">
        <f>INT((D4018-1)/6)+1</f>
        <v>5</v>
      </c>
      <c r="H4018">
        <f>MOD(D4018-1,6)+1</f>
        <v>1</v>
      </c>
      <c r="I4018">
        <f>37-D4018</f>
        <v>12</v>
      </c>
      <c r="J4018">
        <f>ABS(D4018-D4019)</f>
        <v>10</v>
      </c>
    </row>
    <row r="4019">
      <c r="A4019">
        <v>23552</v>
      </c>
      <c r="B4019" t="str">
        <v>2023-08-25</v>
      </c>
      <c r="C4019" t="str">
        <v>Afternoon</v>
      </c>
      <c r="D4019">
        <v>15</v>
      </c>
      <c r="E4019" t="str">
        <f>IF(MOD(D4019,2)=0,"EVEN","ODD")</f>
        <v>ODD</v>
      </c>
      <c r="F4019" t="str">
        <f>IF(D4019&lt;=18,"LOW (1-18)","HIGH (19-36)")</f>
        <v>LOW (1-18)</v>
      </c>
      <c r="G4019">
        <f>INT((D4019-1)/6)+1</f>
        <v>3</v>
      </c>
      <c r="H4019">
        <f>MOD(D4019-1,6)+1</f>
        <v>3</v>
      </c>
      <c r="I4019">
        <f>37-D4019</f>
        <v>22</v>
      </c>
      <c r="J4019">
        <f>ABS(D4019-D4020)</f>
        <v>10</v>
      </c>
    </row>
    <row r="4020">
      <c r="A4020">
        <v>23551</v>
      </c>
      <c r="B4020" t="str">
        <v>2023-08-25</v>
      </c>
      <c r="C4020" t="str">
        <v>Midday</v>
      </c>
      <c r="D4020">
        <v>5</v>
      </c>
      <c r="E4020" t="str">
        <f>IF(MOD(D4020,2)=0,"EVEN","ODD")</f>
        <v>ODD</v>
      </c>
      <c r="F4020" t="str">
        <f>IF(D4020&lt;=18,"LOW (1-18)","HIGH (19-36)")</f>
        <v>LOW (1-18)</v>
      </c>
      <c r="G4020">
        <f>INT((D4020-1)/6)+1</f>
        <v>1</v>
      </c>
      <c r="H4020">
        <f>MOD(D4020-1,6)+1</f>
        <v>5</v>
      </c>
      <c r="I4020">
        <f>37-D4020</f>
        <v>32</v>
      </c>
      <c r="J4020">
        <f>ABS(D4020-D4021)</f>
        <v>6</v>
      </c>
    </row>
    <row r="4021">
      <c r="A4021">
        <v>23550</v>
      </c>
      <c r="B4021" t="str">
        <v>2023-08-25</v>
      </c>
      <c r="C4021" t="str">
        <v>Morning</v>
      </c>
      <c r="D4021">
        <v>11</v>
      </c>
      <c r="E4021" t="str">
        <f>IF(MOD(D4021,2)=0,"EVEN","ODD")</f>
        <v>ODD</v>
      </c>
      <c r="F4021" t="str">
        <f>IF(D4021&lt;=18,"LOW (1-18)","HIGH (19-36)")</f>
        <v>LOW (1-18)</v>
      </c>
      <c r="G4021">
        <f>INT((D4021-1)/6)+1</f>
        <v>2</v>
      </c>
      <c r="H4021">
        <f>MOD(D4021-1,6)+1</f>
        <v>5</v>
      </c>
      <c r="I4021">
        <f>37-D4021</f>
        <v>26</v>
      </c>
      <c r="J4021">
        <f>ABS(D4021-D4022)</f>
        <v>7</v>
      </c>
    </row>
    <row r="4022">
      <c r="A4022">
        <v>23549</v>
      </c>
      <c r="B4022" t="str">
        <v>2023-08-24</v>
      </c>
      <c r="C4022" t="str">
        <v>Evening</v>
      </c>
      <c r="D4022">
        <v>18</v>
      </c>
      <c r="E4022" t="str">
        <f>IF(MOD(D4022,2)=0,"EVEN","ODD")</f>
        <v>EVEN</v>
      </c>
      <c r="F4022" t="str">
        <f>IF(D4022&lt;=18,"LOW (1-18)","HIGH (19-36)")</f>
        <v>LOW (1-18)</v>
      </c>
      <c r="G4022">
        <f>INT((D4022-1)/6)+1</f>
        <v>3</v>
      </c>
      <c r="H4022">
        <f>MOD(D4022-1,6)+1</f>
        <v>6</v>
      </c>
      <c r="I4022">
        <f>37-D4022</f>
        <v>19</v>
      </c>
      <c r="J4022">
        <f>ABS(D4022-D4023)</f>
        <v>0</v>
      </c>
    </row>
    <row r="4023">
      <c r="A4023">
        <v>23548</v>
      </c>
      <c r="B4023" t="str">
        <v>2023-08-24</v>
      </c>
      <c r="C4023" t="str">
        <v>Afternoon</v>
      </c>
      <c r="D4023">
        <v>18</v>
      </c>
      <c r="E4023" t="str">
        <f>IF(MOD(D4023,2)=0,"EVEN","ODD")</f>
        <v>EVEN</v>
      </c>
      <c r="F4023" t="str">
        <f>IF(D4023&lt;=18,"LOW (1-18)","HIGH (19-36)")</f>
        <v>LOW (1-18)</v>
      </c>
      <c r="G4023">
        <f>INT((D4023-1)/6)+1</f>
        <v>3</v>
      </c>
      <c r="H4023">
        <f>MOD(D4023-1,6)+1</f>
        <v>6</v>
      </c>
      <c r="I4023">
        <f>37-D4023</f>
        <v>19</v>
      </c>
      <c r="J4023">
        <f>ABS(D4023-D4024)</f>
        <v>5</v>
      </c>
    </row>
    <row r="4024">
      <c r="A4024">
        <v>23547</v>
      </c>
      <c r="B4024" t="str">
        <v>2023-08-24</v>
      </c>
      <c r="C4024" t="str">
        <v>Midday</v>
      </c>
      <c r="D4024">
        <v>13</v>
      </c>
      <c r="E4024" t="str">
        <f>IF(MOD(D4024,2)=0,"EVEN","ODD")</f>
        <v>ODD</v>
      </c>
      <c r="F4024" t="str">
        <f>IF(D4024&lt;=18,"LOW (1-18)","HIGH (19-36)")</f>
        <v>LOW (1-18)</v>
      </c>
      <c r="G4024">
        <f>INT((D4024-1)/6)+1</f>
        <v>3</v>
      </c>
      <c r="H4024">
        <f>MOD(D4024-1,6)+1</f>
        <v>1</v>
      </c>
      <c r="I4024">
        <f>37-D4024</f>
        <v>24</v>
      </c>
      <c r="J4024">
        <f>ABS(D4024-D4025)</f>
        <v>3</v>
      </c>
    </row>
    <row r="4025">
      <c r="A4025">
        <v>23546</v>
      </c>
      <c r="B4025" t="str">
        <v>2023-08-24</v>
      </c>
      <c r="C4025" t="str">
        <v>Morning</v>
      </c>
      <c r="D4025">
        <v>16</v>
      </c>
      <c r="E4025" t="str">
        <f>IF(MOD(D4025,2)=0,"EVEN","ODD")</f>
        <v>EVEN</v>
      </c>
      <c r="F4025" t="str">
        <f>IF(D4025&lt;=18,"LOW (1-18)","HIGH (19-36)")</f>
        <v>LOW (1-18)</v>
      </c>
      <c r="G4025">
        <f>INT((D4025-1)/6)+1</f>
        <v>3</v>
      </c>
      <c r="H4025">
        <f>MOD(D4025-1,6)+1</f>
        <v>4</v>
      </c>
      <c r="I4025">
        <f>37-D4025</f>
        <v>21</v>
      </c>
      <c r="J4025">
        <f>ABS(D4025-D4026)</f>
        <v>3</v>
      </c>
    </row>
    <row r="4026">
      <c r="A4026">
        <v>23545</v>
      </c>
      <c r="B4026" t="str">
        <v>2023-08-23</v>
      </c>
      <c r="C4026" t="str">
        <v>Evening</v>
      </c>
      <c r="D4026">
        <v>19</v>
      </c>
      <c r="E4026" t="str">
        <f>IF(MOD(D4026,2)=0,"EVEN","ODD")</f>
        <v>ODD</v>
      </c>
      <c r="F4026" t="str">
        <f>IF(D4026&lt;=18,"LOW (1-18)","HIGH (19-36)")</f>
        <v>HIGH (19-36)</v>
      </c>
      <c r="G4026">
        <f>INT((D4026-1)/6)+1</f>
        <v>4</v>
      </c>
      <c r="H4026">
        <f>MOD(D4026-1,6)+1</f>
        <v>1</v>
      </c>
      <c r="I4026">
        <f>37-D4026</f>
        <v>18</v>
      </c>
      <c r="J4026">
        <f>ABS(D4026-D4027)</f>
        <v>12</v>
      </c>
    </row>
    <row r="4027">
      <c r="A4027">
        <v>23544</v>
      </c>
      <c r="B4027" t="str">
        <v>2023-08-23</v>
      </c>
      <c r="C4027" t="str">
        <v>Afternoon</v>
      </c>
      <c r="D4027">
        <v>31</v>
      </c>
      <c r="E4027" t="str">
        <f>IF(MOD(D4027,2)=0,"EVEN","ODD")</f>
        <v>ODD</v>
      </c>
      <c r="F4027" t="str">
        <f>IF(D4027&lt;=18,"LOW (1-18)","HIGH (19-36)")</f>
        <v>HIGH (19-36)</v>
      </c>
      <c r="G4027">
        <f>INT((D4027-1)/6)+1</f>
        <v>6</v>
      </c>
      <c r="H4027">
        <f>MOD(D4027-1,6)+1</f>
        <v>1</v>
      </c>
      <c r="I4027">
        <f>37-D4027</f>
        <v>6</v>
      </c>
      <c r="J4027">
        <f>ABS(D4027-D4028)</f>
        <v>1</v>
      </c>
    </row>
    <row r="4028">
      <c r="A4028">
        <v>23543</v>
      </c>
      <c r="B4028" t="str">
        <v>2023-08-23</v>
      </c>
      <c r="C4028" t="str">
        <v>Midday</v>
      </c>
      <c r="D4028">
        <v>32</v>
      </c>
      <c r="E4028" t="str">
        <f>IF(MOD(D4028,2)=0,"EVEN","ODD")</f>
        <v>EVEN</v>
      </c>
      <c r="F4028" t="str">
        <f>IF(D4028&lt;=18,"LOW (1-18)","HIGH (19-36)")</f>
        <v>HIGH (19-36)</v>
      </c>
      <c r="G4028">
        <f>INT((D4028-1)/6)+1</f>
        <v>6</v>
      </c>
      <c r="H4028">
        <f>MOD(D4028-1,6)+1</f>
        <v>2</v>
      </c>
      <c r="I4028">
        <f>37-D4028</f>
        <v>5</v>
      </c>
      <c r="J4028">
        <f>ABS(D4028-D4029)</f>
        <v>20</v>
      </c>
    </row>
    <row r="4029">
      <c r="A4029">
        <v>23542</v>
      </c>
      <c r="B4029" t="str">
        <v>2023-08-23</v>
      </c>
      <c r="C4029" t="str">
        <v>Morning</v>
      </c>
      <c r="D4029">
        <v>12</v>
      </c>
      <c r="E4029" t="str">
        <f>IF(MOD(D4029,2)=0,"EVEN","ODD")</f>
        <v>EVEN</v>
      </c>
      <c r="F4029" t="str">
        <f>IF(D4029&lt;=18,"LOW (1-18)","HIGH (19-36)")</f>
        <v>LOW (1-18)</v>
      </c>
      <c r="G4029">
        <f>INT((D4029-1)/6)+1</f>
        <v>2</v>
      </c>
      <c r="H4029">
        <f>MOD(D4029-1,6)+1</f>
        <v>6</v>
      </c>
      <c r="I4029">
        <f>37-D4029</f>
        <v>25</v>
      </c>
      <c r="J4029">
        <f>ABS(D4029-D4030)</f>
        <v>5</v>
      </c>
    </row>
    <row r="4030">
      <c r="A4030">
        <v>23541</v>
      </c>
      <c r="B4030" t="str">
        <v>2023-08-22</v>
      </c>
      <c r="C4030" t="str">
        <v>Evening</v>
      </c>
      <c r="D4030">
        <v>17</v>
      </c>
      <c r="E4030" t="str">
        <f>IF(MOD(D4030,2)=0,"EVEN","ODD")</f>
        <v>ODD</v>
      </c>
      <c r="F4030" t="str">
        <f>IF(D4030&lt;=18,"LOW (1-18)","HIGH (19-36)")</f>
        <v>LOW (1-18)</v>
      </c>
      <c r="G4030">
        <f>INT((D4030-1)/6)+1</f>
        <v>3</v>
      </c>
      <c r="H4030">
        <f>MOD(D4030-1,6)+1</f>
        <v>5</v>
      </c>
      <c r="I4030">
        <f>37-D4030</f>
        <v>20</v>
      </c>
      <c r="J4030">
        <f>ABS(D4030-D4031)</f>
        <v>8</v>
      </c>
    </row>
    <row r="4031">
      <c r="A4031">
        <v>23540</v>
      </c>
      <c r="B4031" t="str">
        <v>2023-08-22</v>
      </c>
      <c r="C4031" t="str">
        <v>Afternoon</v>
      </c>
      <c r="D4031">
        <v>25</v>
      </c>
      <c r="E4031" t="str">
        <f>IF(MOD(D4031,2)=0,"EVEN","ODD")</f>
        <v>ODD</v>
      </c>
      <c r="F4031" t="str">
        <f>IF(D4031&lt;=18,"LOW (1-18)","HIGH (19-36)")</f>
        <v>HIGH (19-36)</v>
      </c>
      <c r="G4031">
        <f>INT((D4031-1)/6)+1</f>
        <v>5</v>
      </c>
      <c r="H4031">
        <f>MOD(D4031-1,6)+1</f>
        <v>1</v>
      </c>
      <c r="I4031">
        <f>37-D4031</f>
        <v>12</v>
      </c>
      <c r="J4031">
        <f>ABS(D4031-D4032)</f>
        <v>10</v>
      </c>
    </row>
    <row r="4032">
      <c r="A4032">
        <v>23539</v>
      </c>
      <c r="B4032" t="str">
        <v>2023-08-22</v>
      </c>
      <c r="C4032" t="str">
        <v>Midday</v>
      </c>
      <c r="D4032">
        <v>35</v>
      </c>
      <c r="E4032" t="str">
        <f>IF(MOD(D4032,2)=0,"EVEN","ODD")</f>
        <v>ODD</v>
      </c>
      <c r="F4032" t="str">
        <f>IF(D4032&lt;=18,"LOW (1-18)","HIGH (19-36)")</f>
        <v>HIGH (19-36)</v>
      </c>
      <c r="G4032">
        <f>INT((D4032-1)/6)+1</f>
        <v>6</v>
      </c>
      <c r="H4032">
        <f>MOD(D4032-1,6)+1</f>
        <v>5</v>
      </c>
      <c r="I4032">
        <f>37-D4032</f>
        <v>2</v>
      </c>
      <c r="J4032">
        <f>ABS(D4032-D4033)</f>
        <v>18</v>
      </c>
    </row>
    <row r="4033">
      <c r="A4033">
        <v>23538</v>
      </c>
      <c r="B4033" t="str">
        <v>2023-08-22</v>
      </c>
      <c r="C4033" t="str">
        <v>Morning</v>
      </c>
      <c r="D4033">
        <v>17</v>
      </c>
      <c r="E4033" t="str">
        <f>IF(MOD(D4033,2)=0,"EVEN","ODD")</f>
        <v>ODD</v>
      </c>
      <c r="F4033" t="str">
        <f>IF(D4033&lt;=18,"LOW (1-18)","HIGH (19-36)")</f>
        <v>LOW (1-18)</v>
      </c>
      <c r="G4033">
        <f>INT((D4033-1)/6)+1</f>
        <v>3</v>
      </c>
      <c r="H4033">
        <f>MOD(D4033-1,6)+1</f>
        <v>5</v>
      </c>
      <c r="I4033">
        <f>37-D4033</f>
        <v>20</v>
      </c>
      <c r="J4033">
        <f>ABS(D4033-D4034)</f>
        <v>1</v>
      </c>
    </row>
    <row r="4034">
      <c r="A4034">
        <v>23537</v>
      </c>
      <c r="B4034" t="str">
        <v>2023-08-21</v>
      </c>
      <c r="C4034" t="str">
        <v>Evening</v>
      </c>
      <c r="D4034">
        <v>18</v>
      </c>
      <c r="E4034" t="str">
        <f>IF(MOD(D4034,2)=0,"EVEN","ODD")</f>
        <v>EVEN</v>
      </c>
      <c r="F4034" t="str">
        <f>IF(D4034&lt;=18,"LOW (1-18)","HIGH (19-36)")</f>
        <v>LOW (1-18)</v>
      </c>
      <c r="G4034">
        <f>INT((D4034-1)/6)+1</f>
        <v>3</v>
      </c>
      <c r="H4034">
        <f>MOD(D4034-1,6)+1</f>
        <v>6</v>
      </c>
      <c r="I4034">
        <f>37-D4034</f>
        <v>19</v>
      </c>
      <c r="J4034">
        <f>ABS(D4034-D4035)</f>
        <v>6</v>
      </c>
    </row>
    <row r="4035">
      <c r="A4035">
        <v>23536</v>
      </c>
      <c r="B4035" t="str">
        <v>2023-08-21</v>
      </c>
      <c r="C4035" t="str">
        <v>Afternoon</v>
      </c>
      <c r="D4035">
        <v>12</v>
      </c>
      <c r="E4035" t="str">
        <f>IF(MOD(D4035,2)=0,"EVEN","ODD")</f>
        <v>EVEN</v>
      </c>
      <c r="F4035" t="str">
        <f>IF(D4035&lt;=18,"LOW (1-18)","HIGH (19-36)")</f>
        <v>LOW (1-18)</v>
      </c>
      <c r="G4035">
        <f>INT((D4035-1)/6)+1</f>
        <v>2</v>
      </c>
      <c r="H4035">
        <f>MOD(D4035-1,6)+1</f>
        <v>6</v>
      </c>
      <c r="I4035">
        <f>37-D4035</f>
        <v>25</v>
      </c>
      <c r="J4035">
        <f>ABS(D4035-D4036)</f>
        <v>15</v>
      </c>
    </row>
    <row r="4036">
      <c r="A4036">
        <v>23535</v>
      </c>
      <c r="B4036" t="str">
        <v>2023-08-21</v>
      </c>
      <c r="C4036" t="str">
        <v>Midday</v>
      </c>
      <c r="D4036">
        <v>27</v>
      </c>
      <c r="E4036" t="str">
        <f>IF(MOD(D4036,2)=0,"EVEN","ODD")</f>
        <v>ODD</v>
      </c>
      <c r="F4036" t="str">
        <f>IF(D4036&lt;=18,"LOW (1-18)","HIGH (19-36)")</f>
        <v>HIGH (19-36)</v>
      </c>
      <c r="G4036">
        <f>INT((D4036-1)/6)+1</f>
        <v>5</v>
      </c>
      <c r="H4036">
        <f>MOD(D4036-1,6)+1</f>
        <v>3</v>
      </c>
      <c r="I4036">
        <f>37-D4036</f>
        <v>10</v>
      </c>
      <c r="J4036">
        <f>ABS(D4036-D4037)</f>
        <v>3</v>
      </c>
    </row>
    <row r="4037">
      <c r="A4037">
        <v>23534</v>
      </c>
      <c r="B4037" t="str">
        <v>2023-08-21</v>
      </c>
      <c r="C4037" t="str">
        <v>Morning</v>
      </c>
      <c r="D4037">
        <v>30</v>
      </c>
      <c r="E4037" t="str">
        <f>IF(MOD(D4037,2)=0,"EVEN","ODD")</f>
        <v>EVEN</v>
      </c>
      <c r="F4037" t="str">
        <f>IF(D4037&lt;=18,"LOW (1-18)","HIGH (19-36)")</f>
        <v>HIGH (19-36)</v>
      </c>
      <c r="G4037">
        <f>INT((D4037-1)/6)+1</f>
        <v>5</v>
      </c>
      <c r="H4037">
        <f>MOD(D4037-1,6)+1</f>
        <v>6</v>
      </c>
      <c r="I4037">
        <f>37-D4037</f>
        <v>7</v>
      </c>
      <c r="J4037">
        <f>ABS(D4037-D4038)</f>
        <v>24</v>
      </c>
    </row>
    <row r="4038">
      <c r="A4038">
        <v>23533</v>
      </c>
      <c r="B4038" t="str">
        <v>2023-08-19</v>
      </c>
      <c r="C4038" t="str">
        <v>Evening</v>
      </c>
      <c r="D4038">
        <v>6</v>
      </c>
      <c r="E4038" t="str">
        <f>IF(MOD(D4038,2)=0,"EVEN","ODD")</f>
        <v>EVEN</v>
      </c>
      <c r="F4038" t="str">
        <f>IF(D4038&lt;=18,"LOW (1-18)","HIGH (19-36)")</f>
        <v>LOW (1-18)</v>
      </c>
      <c r="G4038">
        <f>INT((D4038-1)/6)+1</f>
        <v>1</v>
      </c>
      <c r="H4038">
        <f>MOD(D4038-1,6)+1</f>
        <v>6</v>
      </c>
      <c r="I4038">
        <f>37-D4038</f>
        <v>31</v>
      </c>
      <c r="J4038">
        <f>ABS(D4038-D4039)</f>
        <v>5</v>
      </c>
    </row>
    <row r="4039">
      <c r="A4039">
        <v>23532</v>
      </c>
      <c r="B4039" t="str">
        <v>2023-08-19</v>
      </c>
      <c r="C4039" t="str">
        <v>Afternoon</v>
      </c>
      <c r="D4039">
        <v>1</v>
      </c>
      <c r="E4039" t="str">
        <f>IF(MOD(D4039,2)=0,"EVEN","ODD")</f>
        <v>ODD</v>
      </c>
      <c r="F4039" t="str">
        <f>IF(D4039&lt;=18,"LOW (1-18)","HIGH (19-36)")</f>
        <v>LOW (1-18)</v>
      </c>
      <c r="G4039">
        <f>INT((D4039-1)/6)+1</f>
        <v>1</v>
      </c>
      <c r="H4039">
        <f>MOD(D4039-1,6)+1</f>
        <v>1</v>
      </c>
      <c r="I4039">
        <f>37-D4039</f>
        <v>36</v>
      </c>
      <c r="J4039">
        <f>ABS(D4039-D4040)</f>
        <v>20</v>
      </c>
    </row>
    <row r="4040">
      <c r="A4040">
        <v>23531</v>
      </c>
      <c r="B4040" t="str">
        <v>2023-08-19</v>
      </c>
      <c r="C4040" t="str">
        <v>Midday</v>
      </c>
      <c r="D4040">
        <v>21</v>
      </c>
      <c r="E4040" t="str">
        <f>IF(MOD(D4040,2)=0,"EVEN","ODD")</f>
        <v>ODD</v>
      </c>
      <c r="F4040" t="str">
        <f>IF(D4040&lt;=18,"LOW (1-18)","HIGH (19-36)")</f>
        <v>HIGH (19-36)</v>
      </c>
      <c r="G4040">
        <f>INT((D4040-1)/6)+1</f>
        <v>4</v>
      </c>
      <c r="H4040">
        <f>MOD(D4040-1,6)+1</f>
        <v>3</v>
      </c>
      <c r="I4040">
        <f>37-D4040</f>
        <v>16</v>
      </c>
      <c r="J4040">
        <f>ABS(D4040-D4041)</f>
        <v>13</v>
      </c>
    </row>
    <row r="4041">
      <c r="A4041">
        <v>23530</v>
      </c>
      <c r="B4041" t="str">
        <v>2023-08-19</v>
      </c>
      <c r="C4041" t="str">
        <v>Morning</v>
      </c>
      <c r="D4041">
        <v>8</v>
      </c>
      <c r="E4041" t="str">
        <f>IF(MOD(D4041,2)=0,"EVEN","ODD")</f>
        <v>EVEN</v>
      </c>
      <c r="F4041" t="str">
        <f>IF(D4041&lt;=18,"LOW (1-18)","HIGH (19-36)")</f>
        <v>LOW (1-18)</v>
      </c>
      <c r="G4041">
        <f>INT((D4041-1)/6)+1</f>
        <v>2</v>
      </c>
      <c r="H4041">
        <f>MOD(D4041-1,6)+1</f>
        <v>2</v>
      </c>
      <c r="I4041">
        <f>37-D4041</f>
        <v>29</v>
      </c>
      <c r="J4041">
        <f>ABS(D4041-D4042)</f>
        <v>23</v>
      </c>
    </row>
    <row r="4042">
      <c r="A4042">
        <v>23529</v>
      </c>
      <c r="B4042" t="str">
        <v>2023-08-18</v>
      </c>
      <c r="C4042" t="str">
        <v>Evening</v>
      </c>
      <c r="D4042">
        <v>31</v>
      </c>
      <c r="E4042" t="str">
        <f>IF(MOD(D4042,2)=0,"EVEN","ODD")</f>
        <v>ODD</v>
      </c>
      <c r="F4042" t="str">
        <f>IF(D4042&lt;=18,"LOW (1-18)","HIGH (19-36)")</f>
        <v>HIGH (19-36)</v>
      </c>
      <c r="G4042">
        <f>INT((D4042-1)/6)+1</f>
        <v>6</v>
      </c>
      <c r="H4042">
        <f>MOD(D4042-1,6)+1</f>
        <v>1</v>
      </c>
      <c r="I4042">
        <f>37-D4042</f>
        <v>6</v>
      </c>
      <c r="J4042">
        <f>ABS(D4042-D4043)</f>
        <v>8</v>
      </c>
    </row>
    <row r="4043">
      <c r="A4043">
        <v>23528</v>
      </c>
      <c r="B4043" t="str">
        <v>2023-08-18</v>
      </c>
      <c r="C4043" t="str">
        <v>Afternoon</v>
      </c>
      <c r="D4043">
        <v>23</v>
      </c>
      <c r="E4043" t="str">
        <f>IF(MOD(D4043,2)=0,"EVEN","ODD")</f>
        <v>ODD</v>
      </c>
      <c r="F4043" t="str">
        <f>IF(D4043&lt;=18,"LOW (1-18)","HIGH (19-36)")</f>
        <v>HIGH (19-36)</v>
      </c>
      <c r="G4043">
        <f>INT((D4043-1)/6)+1</f>
        <v>4</v>
      </c>
      <c r="H4043">
        <f>MOD(D4043-1,6)+1</f>
        <v>5</v>
      </c>
      <c r="I4043">
        <f>37-D4043</f>
        <v>14</v>
      </c>
      <c r="J4043">
        <f>ABS(D4043-D4044)</f>
        <v>14</v>
      </c>
    </row>
    <row r="4044">
      <c r="A4044">
        <v>23527</v>
      </c>
      <c r="B4044" t="str">
        <v>2023-08-18</v>
      </c>
      <c r="C4044" t="str">
        <v>Midday</v>
      </c>
      <c r="D4044">
        <v>9</v>
      </c>
      <c r="E4044" t="str">
        <f>IF(MOD(D4044,2)=0,"EVEN","ODD")</f>
        <v>ODD</v>
      </c>
      <c r="F4044" t="str">
        <f>IF(D4044&lt;=18,"LOW (1-18)","HIGH (19-36)")</f>
        <v>LOW (1-18)</v>
      </c>
      <c r="G4044">
        <f>INT((D4044-1)/6)+1</f>
        <v>2</v>
      </c>
      <c r="H4044">
        <f>MOD(D4044-1,6)+1</f>
        <v>3</v>
      </c>
      <c r="I4044">
        <f>37-D4044</f>
        <v>28</v>
      </c>
      <c r="J4044">
        <f>ABS(D4044-D4045)</f>
        <v>16</v>
      </c>
    </row>
    <row r="4045">
      <c r="A4045">
        <v>23526</v>
      </c>
      <c r="B4045" t="str">
        <v>2023-08-18</v>
      </c>
      <c r="C4045" t="str">
        <v>Morning</v>
      </c>
      <c r="D4045">
        <v>25</v>
      </c>
      <c r="E4045" t="str">
        <f>IF(MOD(D4045,2)=0,"EVEN","ODD")</f>
        <v>ODD</v>
      </c>
      <c r="F4045" t="str">
        <f>IF(D4045&lt;=18,"LOW (1-18)","HIGH (19-36)")</f>
        <v>HIGH (19-36)</v>
      </c>
      <c r="G4045">
        <f>INT((D4045-1)/6)+1</f>
        <v>5</v>
      </c>
      <c r="H4045">
        <f>MOD(D4045-1,6)+1</f>
        <v>1</v>
      </c>
      <c r="I4045">
        <f>37-D4045</f>
        <v>12</v>
      </c>
      <c r="J4045">
        <f>ABS(D4045-D4046)</f>
        <v>24</v>
      </c>
    </row>
    <row r="4046">
      <c r="A4046">
        <v>23525</v>
      </c>
      <c r="B4046" t="str">
        <v>2023-08-17</v>
      </c>
      <c r="C4046" t="str">
        <v>Evening</v>
      </c>
      <c r="D4046">
        <v>1</v>
      </c>
      <c r="E4046" t="str">
        <f>IF(MOD(D4046,2)=0,"EVEN","ODD")</f>
        <v>ODD</v>
      </c>
      <c r="F4046" t="str">
        <f>IF(D4046&lt;=18,"LOW (1-18)","HIGH (19-36)")</f>
        <v>LOW (1-18)</v>
      </c>
      <c r="G4046">
        <f>INT((D4046-1)/6)+1</f>
        <v>1</v>
      </c>
      <c r="H4046">
        <f>MOD(D4046-1,6)+1</f>
        <v>1</v>
      </c>
      <c r="I4046">
        <f>37-D4046</f>
        <v>36</v>
      </c>
      <c r="J4046">
        <f>ABS(D4046-D4047)</f>
        <v>8</v>
      </c>
    </row>
    <row r="4047">
      <c r="A4047">
        <v>23524</v>
      </c>
      <c r="B4047" t="str">
        <v>2023-08-17</v>
      </c>
      <c r="C4047" t="str">
        <v>Afternoon</v>
      </c>
      <c r="D4047">
        <v>9</v>
      </c>
      <c r="E4047" t="str">
        <f>IF(MOD(D4047,2)=0,"EVEN","ODD")</f>
        <v>ODD</v>
      </c>
      <c r="F4047" t="str">
        <f>IF(D4047&lt;=18,"LOW (1-18)","HIGH (19-36)")</f>
        <v>LOW (1-18)</v>
      </c>
      <c r="G4047">
        <f>INT((D4047-1)/6)+1</f>
        <v>2</v>
      </c>
      <c r="H4047">
        <f>MOD(D4047-1,6)+1</f>
        <v>3</v>
      </c>
      <c r="I4047">
        <f>37-D4047</f>
        <v>28</v>
      </c>
      <c r="J4047">
        <f>ABS(D4047-D4048)</f>
        <v>20</v>
      </c>
    </row>
    <row r="4048">
      <c r="A4048">
        <v>23523</v>
      </c>
      <c r="B4048" t="str">
        <v>2023-08-17</v>
      </c>
      <c r="C4048" t="str">
        <v>Midday</v>
      </c>
      <c r="D4048">
        <v>29</v>
      </c>
      <c r="E4048" t="str">
        <f>IF(MOD(D4048,2)=0,"EVEN","ODD")</f>
        <v>ODD</v>
      </c>
      <c r="F4048" t="str">
        <f>IF(D4048&lt;=18,"LOW (1-18)","HIGH (19-36)")</f>
        <v>HIGH (19-36)</v>
      </c>
      <c r="G4048">
        <f>INT((D4048-1)/6)+1</f>
        <v>5</v>
      </c>
      <c r="H4048">
        <f>MOD(D4048-1,6)+1</f>
        <v>5</v>
      </c>
      <c r="I4048">
        <f>37-D4048</f>
        <v>8</v>
      </c>
      <c r="J4048">
        <f>ABS(D4048-D4049)</f>
        <v>9</v>
      </c>
    </row>
    <row r="4049">
      <c r="A4049">
        <v>23522</v>
      </c>
      <c r="B4049" t="str">
        <v>2023-08-17</v>
      </c>
      <c r="C4049" t="str">
        <v>Morning</v>
      </c>
      <c r="D4049">
        <v>20</v>
      </c>
      <c r="E4049" t="str">
        <f>IF(MOD(D4049,2)=0,"EVEN","ODD")</f>
        <v>EVEN</v>
      </c>
      <c r="F4049" t="str">
        <f>IF(D4049&lt;=18,"LOW (1-18)","HIGH (19-36)")</f>
        <v>HIGH (19-36)</v>
      </c>
      <c r="G4049">
        <f>INT((D4049-1)/6)+1</f>
        <v>4</v>
      </c>
      <c r="H4049">
        <f>MOD(D4049-1,6)+1</f>
        <v>2</v>
      </c>
      <c r="I4049">
        <f>37-D4049</f>
        <v>17</v>
      </c>
      <c r="J4049">
        <f>ABS(D4049-D4050)</f>
        <v>16</v>
      </c>
    </row>
    <row r="4050">
      <c r="A4050">
        <v>23521</v>
      </c>
      <c r="B4050" t="str">
        <v>2023-08-16</v>
      </c>
      <c r="C4050" t="str">
        <v>Evening</v>
      </c>
      <c r="D4050">
        <v>4</v>
      </c>
      <c r="E4050" t="str">
        <f>IF(MOD(D4050,2)=0,"EVEN","ODD")</f>
        <v>EVEN</v>
      </c>
      <c r="F4050" t="str">
        <f>IF(D4050&lt;=18,"LOW (1-18)","HIGH (19-36)")</f>
        <v>LOW (1-18)</v>
      </c>
      <c r="G4050">
        <f>INT((D4050-1)/6)+1</f>
        <v>1</v>
      </c>
      <c r="H4050">
        <f>MOD(D4050-1,6)+1</f>
        <v>4</v>
      </c>
      <c r="I4050">
        <f>37-D4050</f>
        <v>33</v>
      </c>
      <c r="J4050">
        <f>ABS(D4050-D4051)</f>
        <v>27</v>
      </c>
    </row>
    <row r="4051">
      <c r="A4051">
        <v>23520</v>
      </c>
      <c r="B4051" t="str">
        <v>2023-08-16</v>
      </c>
      <c r="C4051" t="str">
        <v>Afternoon</v>
      </c>
      <c r="D4051">
        <v>31</v>
      </c>
      <c r="E4051" t="str">
        <f>IF(MOD(D4051,2)=0,"EVEN","ODD")</f>
        <v>ODD</v>
      </c>
      <c r="F4051" t="str">
        <f>IF(D4051&lt;=18,"LOW (1-18)","HIGH (19-36)")</f>
        <v>HIGH (19-36)</v>
      </c>
      <c r="G4051">
        <f>INT((D4051-1)/6)+1</f>
        <v>6</v>
      </c>
      <c r="H4051">
        <f>MOD(D4051-1,6)+1</f>
        <v>1</v>
      </c>
      <c r="I4051">
        <f>37-D4051</f>
        <v>6</v>
      </c>
      <c r="J4051">
        <f>ABS(D4051-D4052)</f>
        <v>4</v>
      </c>
    </row>
    <row r="4052">
      <c r="A4052">
        <v>23519</v>
      </c>
      <c r="B4052" t="str">
        <v>2023-08-16</v>
      </c>
      <c r="C4052" t="str">
        <v>Midday</v>
      </c>
      <c r="D4052">
        <v>27</v>
      </c>
      <c r="E4052" t="str">
        <f>IF(MOD(D4052,2)=0,"EVEN","ODD")</f>
        <v>ODD</v>
      </c>
      <c r="F4052" t="str">
        <f>IF(D4052&lt;=18,"LOW (1-18)","HIGH (19-36)")</f>
        <v>HIGH (19-36)</v>
      </c>
      <c r="G4052">
        <f>INT((D4052-1)/6)+1</f>
        <v>5</v>
      </c>
      <c r="H4052">
        <f>MOD(D4052-1,6)+1</f>
        <v>3</v>
      </c>
      <c r="I4052">
        <f>37-D4052</f>
        <v>10</v>
      </c>
      <c r="J4052">
        <f>ABS(D4052-D4053)</f>
        <v>9</v>
      </c>
    </row>
    <row r="4053">
      <c r="A4053">
        <v>23518</v>
      </c>
      <c r="B4053" t="str">
        <v>2023-08-16</v>
      </c>
      <c r="C4053" t="str">
        <v>Morning</v>
      </c>
      <c r="D4053">
        <v>36</v>
      </c>
      <c r="E4053" t="str">
        <f>IF(MOD(D4053,2)=0,"EVEN","ODD")</f>
        <v>EVEN</v>
      </c>
      <c r="F4053" t="str">
        <f>IF(D4053&lt;=18,"LOW (1-18)","HIGH (19-36)")</f>
        <v>HIGH (19-36)</v>
      </c>
      <c r="G4053">
        <f>INT((D4053-1)/6)+1</f>
        <v>6</v>
      </c>
      <c r="H4053">
        <f>MOD(D4053-1,6)+1</f>
        <v>6</v>
      </c>
      <c r="I4053">
        <f>37-D4053</f>
        <v>1</v>
      </c>
      <c r="J4053">
        <f>ABS(D4053-D4054)</f>
        <v>16</v>
      </c>
    </row>
    <row r="4054">
      <c r="A4054">
        <v>23517</v>
      </c>
      <c r="B4054" t="str">
        <v>2023-08-15</v>
      </c>
      <c r="C4054" t="str">
        <v>Evening</v>
      </c>
      <c r="D4054">
        <v>20</v>
      </c>
      <c r="E4054" t="str">
        <f>IF(MOD(D4054,2)=0,"EVEN","ODD")</f>
        <v>EVEN</v>
      </c>
      <c r="F4054" t="str">
        <f>IF(D4054&lt;=18,"LOW (1-18)","HIGH (19-36)")</f>
        <v>HIGH (19-36)</v>
      </c>
      <c r="G4054">
        <f>INT((D4054-1)/6)+1</f>
        <v>4</v>
      </c>
      <c r="H4054">
        <f>MOD(D4054-1,6)+1</f>
        <v>2</v>
      </c>
      <c r="I4054">
        <f>37-D4054</f>
        <v>17</v>
      </c>
      <c r="J4054">
        <f>ABS(D4054-D4055)</f>
        <v>7</v>
      </c>
    </row>
    <row r="4055">
      <c r="A4055">
        <v>23516</v>
      </c>
      <c r="B4055" t="str">
        <v>2023-08-15</v>
      </c>
      <c r="C4055" t="str">
        <v>Afternoon</v>
      </c>
      <c r="D4055">
        <v>27</v>
      </c>
      <c r="E4055" t="str">
        <f>IF(MOD(D4055,2)=0,"EVEN","ODD")</f>
        <v>ODD</v>
      </c>
      <c r="F4055" t="str">
        <f>IF(D4055&lt;=18,"LOW (1-18)","HIGH (19-36)")</f>
        <v>HIGH (19-36)</v>
      </c>
      <c r="G4055">
        <f>INT((D4055-1)/6)+1</f>
        <v>5</v>
      </c>
      <c r="H4055">
        <f>MOD(D4055-1,6)+1</f>
        <v>3</v>
      </c>
      <c r="I4055">
        <f>37-D4055</f>
        <v>10</v>
      </c>
      <c r="J4055">
        <f>ABS(D4055-D4056)</f>
        <v>6</v>
      </c>
    </row>
    <row r="4056">
      <c r="A4056">
        <v>23515</v>
      </c>
      <c r="B4056" t="str">
        <v>2023-08-15</v>
      </c>
      <c r="C4056" t="str">
        <v>Midday</v>
      </c>
      <c r="D4056">
        <v>21</v>
      </c>
      <c r="E4056" t="str">
        <f>IF(MOD(D4056,2)=0,"EVEN","ODD")</f>
        <v>ODD</v>
      </c>
      <c r="F4056" t="str">
        <f>IF(D4056&lt;=18,"LOW (1-18)","HIGH (19-36)")</f>
        <v>HIGH (19-36)</v>
      </c>
      <c r="G4056">
        <f>INT((D4056-1)/6)+1</f>
        <v>4</v>
      </c>
      <c r="H4056">
        <f>MOD(D4056-1,6)+1</f>
        <v>3</v>
      </c>
      <c r="I4056">
        <f>37-D4056</f>
        <v>16</v>
      </c>
      <c r="J4056">
        <f>ABS(D4056-D4057)</f>
        <v>11</v>
      </c>
    </row>
    <row r="4057">
      <c r="A4057">
        <v>23514</v>
      </c>
      <c r="B4057" t="str">
        <v>2023-08-15</v>
      </c>
      <c r="C4057" t="str">
        <v>Morning</v>
      </c>
      <c r="D4057">
        <v>10</v>
      </c>
      <c r="E4057" t="str">
        <f>IF(MOD(D4057,2)=0,"EVEN","ODD")</f>
        <v>EVEN</v>
      </c>
      <c r="F4057" t="str">
        <f>IF(D4057&lt;=18,"LOW (1-18)","HIGH (19-36)")</f>
        <v>LOW (1-18)</v>
      </c>
      <c r="G4057">
        <f>INT((D4057-1)/6)+1</f>
        <v>2</v>
      </c>
      <c r="H4057">
        <f>MOD(D4057-1,6)+1</f>
        <v>4</v>
      </c>
      <c r="I4057">
        <f>37-D4057</f>
        <v>27</v>
      </c>
      <c r="J4057">
        <f>ABS(D4057-D4058)</f>
        <v>22</v>
      </c>
    </row>
    <row r="4058">
      <c r="A4058">
        <v>23513</v>
      </c>
      <c r="B4058" t="str">
        <v>2023-08-14</v>
      </c>
      <c r="C4058" t="str">
        <v>Evening</v>
      </c>
      <c r="D4058">
        <v>32</v>
      </c>
      <c r="E4058" t="str">
        <f>IF(MOD(D4058,2)=0,"EVEN","ODD")</f>
        <v>EVEN</v>
      </c>
      <c r="F4058" t="str">
        <f>IF(D4058&lt;=18,"LOW (1-18)","HIGH (19-36)")</f>
        <v>HIGH (19-36)</v>
      </c>
      <c r="G4058">
        <f>INT((D4058-1)/6)+1</f>
        <v>6</v>
      </c>
      <c r="H4058">
        <f>MOD(D4058-1,6)+1</f>
        <v>2</v>
      </c>
      <c r="I4058">
        <f>37-D4058</f>
        <v>5</v>
      </c>
      <c r="J4058">
        <f>ABS(D4058-D4059)</f>
        <v>14</v>
      </c>
    </row>
    <row r="4059">
      <c r="A4059">
        <v>23512</v>
      </c>
      <c r="B4059" t="str">
        <v>2023-08-14</v>
      </c>
      <c r="C4059" t="str">
        <v>Afternoon</v>
      </c>
      <c r="D4059">
        <v>18</v>
      </c>
      <c r="E4059" t="str">
        <f>IF(MOD(D4059,2)=0,"EVEN","ODD")</f>
        <v>EVEN</v>
      </c>
      <c r="F4059" t="str">
        <f>IF(D4059&lt;=18,"LOW (1-18)","HIGH (19-36)")</f>
        <v>LOW (1-18)</v>
      </c>
      <c r="G4059">
        <f>INT((D4059-1)/6)+1</f>
        <v>3</v>
      </c>
      <c r="H4059">
        <f>MOD(D4059-1,6)+1</f>
        <v>6</v>
      </c>
      <c r="I4059">
        <f>37-D4059</f>
        <v>19</v>
      </c>
      <c r="J4059">
        <f>ABS(D4059-D4060)</f>
        <v>14</v>
      </c>
    </row>
    <row r="4060">
      <c r="A4060">
        <v>23511</v>
      </c>
      <c r="B4060" t="str">
        <v>2023-08-14</v>
      </c>
      <c r="C4060" t="str">
        <v>Midday</v>
      </c>
      <c r="D4060">
        <v>4</v>
      </c>
      <c r="E4060" t="str">
        <f>IF(MOD(D4060,2)=0,"EVEN","ODD")</f>
        <v>EVEN</v>
      </c>
      <c r="F4060" t="str">
        <f>IF(D4060&lt;=18,"LOW (1-18)","HIGH (19-36)")</f>
        <v>LOW (1-18)</v>
      </c>
      <c r="G4060">
        <f>INT((D4060-1)/6)+1</f>
        <v>1</v>
      </c>
      <c r="H4060">
        <f>MOD(D4060-1,6)+1</f>
        <v>4</v>
      </c>
      <c r="I4060">
        <f>37-D4060</f>
        <v>33</v>
      </c>
      <c r="J4060">
        <f>ABS(D4060-D4061)</f>
        <v>1</v>
      </c>
    </row>
    <row r="4061">
      <c r="A4061">
        <v>23510</v>
      </c>
      <c r="B4061" t="str">
        <v>2023-08-14</v>
      </c>
      <c r="C4061" t="str">
        <v>Morning</v>
      </c>
      <c r="D4061">
        <v>3</v>
      </c>
      <c r="E4061" t="str">
        <f>IF(MOD(D4061,2)=0,"EVEN","ODD")</f>
        <v>ODD</v>
      </c>
      <c r="F4061" t="str">
        <f>IF(D4061&lt;=18,"LOW (1-18)","HIGH (19-36)")</f>
        <v>LOW (1-18)</v>
      </c>
      <c r="G4061">
        <f>INT((D4061-1)/6)+1</f>
        <v>1</v>
      </c>
      <c r="H4061">
        <f>MOD(D4061-1,6)+1</f>
        <v>3</v>
      </c>
      <c r="I4061">
        <f>37-D4061</f>
        <v>34</v>
      </c>
      <c r="J4061">
        <f>ABS(D4061-D4062)</f>
        <v>30</v>
      </c>
    </row>
    <row r="4062">
      <c r="A4062">
        <v>23509</v>
      </c>
      <c r="B4062" t="str">
        <v>2023-08-12</v>
      </c>
      <c r="C4062" t="str">
        <v>Evening</v>
      </c>
      <c r="D4062">
        <v>33</v>
      </c>
      <c r="E4062" t="str">
        <f>IF(MOD(D4062,2)=0,"EVEN","ODD")</f>
        <v>ODD</v>
      </c>
      <c r="F4062" t="str">
        <f>IF(D4062&lt;=18,"LOW (1-18)","HIGH (19-36)")</f>
        <v>HIGH (19-36)</v>
      </c>
      <c r="G4062">
        <f>INT((D4062-1)/6)+1</f>
        <v>6</v>
      </c>
      <c r="H4062">
        <f>MOD(D4062-1,6)+1</f>
        <v>3</v>
      </c>
      <c r="I4062">
        <f>37-D4062</f>
        <v>4</v>
      </c>
      <c r="J4062">
        <f>ABS(D4062-D4063)</f>
        <v>11</v>
      </c>
    </row>
    <row r="4063">
      <c r="A4063">
        <v>23508</v>
      </c>
      <c r="B4063" t="str">
        <v>2023-08-12</v>
      </c>
      <c r="C4063" t="str">
        <v>Afternoon</v>
      </c>
      <c r="D4063">
        <v>22</v>
      </c>
      <c r="E4063" t="str">
        <f>IF(MOD(D4063,2)=0,"EVEN","ODD")</f>
        <v>EVEN</v>
      </c>
      <c r="F4063" t="str">
        <f>IF(D4063&lt;=18,"LOW (1-18)","HIGH (19-36)")</f>
        <v>HIGH (19-36)</v>
      </c>
      <c r="G4063">
        <f>INT((D4063-1)/6)+1</f>
        <v>4</v>
      </c>
      <c r="H4063">
        <f>MOD(D4063-1,6)+1</f>
        <v>4</v>
      </c>
      <c r="I4063">
        <f>37-D4063</f>
        <v>15</v>
      </c>
      <c r="J4063">
        <f>ABS(D4063-D4064)</f>
        <v>8</v>
      </c>
    </row>
    <row r="4064">
      <c r="A4064">
        <v>23507</v>
      </c>
      <c r="B4064" t="str">
        <v>2023-08-12</v>
      </c>
      <c r="C4064" t="str">
        <v>Midday</v>
      </c>
      <c r="D4064">
        <v>30</v>
      </c>
      <c r="E4064" t="str">
        <f>IF(MOD(D4064,2)=0,"EVEN","ODD")</f>
        <v>EVEN</v>
      </c>
      <c r="F4064" t="str">
        <f>IF(D4064&lt;=18,"LOW (1-18)","HIGH (19-36)")</f>
        <v>HIGH (19-36)</v>
      </c>
      <c r="G4064">
        <f>INT((D4064-1)/6)+1</f>
        <v>5</v>
      </c>
      <c r="H4064">
        <f>MOD(D4064-1,6)+1</f>
        <v>6</v>
      </c>
      <c r="I4064">
        <f>37-D4064</f>
        <v>7</v>
      </c>
      <c r="J4064">
        <f>ABS(D4064-D4065)</f>
        <v>9</v>
      </c>
    </row>
    <row r="4065">
      <c r="A4065">
        <v>23506</v>
      </c>
      <c r="B4065" t="str">
        <v>2023-08-12</v>
      </c>
      <c r="C4065" t="str">
        <v>Morning</v>
      </c>
      <c r="D4065">
        <v>21</v>
      </c>
      <c r="E4065" t="str">
        <f>IF(MOD(D4065,2)=0,"EVEN","ODD")</f>
        <v>ODD</v>
      </c>
      <c r="F4065" t="str">
        <f>IF(D4065&lt;=18,"LOW (1-18)","HIGH (19-36)")</f>
        <v>HIGH (19-36)</v>
      </c>
      <c r="G4065">
        <f>INT((D4065-1)/6)+1</f>
        <v>4</v>
      </c>
      <c r="H4065">
        <f>MOD(D4065-1,6)+1</f>
        <v>3</v>
      </c>
      <c r="I4065">
        <f>37-D4065</f>
        <v>16</v>
      </c>
      <c r="J4065">
        <f>ABS(D4065-D4066)</f>
        <v>12</v>
      </c>
    </row>
    <row r="4066">
      <c r="A4066">
        <v>23505</v>
      </c>
      <c r="B4066" t="str">
        <v>2023-08-11</v>
      </c>
      <c r="C4066" t="str">
        <v>Evening</v>
      </c>
      <c r="D4066">
        <v>33</v>
      </c>
      <c r="E4066" t="str">
        <f>IF(MOD(D4066,2)=0,"EVEN","ODD")</f>
        <v>ODD</v>
      </c>
      <c r="F4066" t="str">
        <f>IF(D4066&lt;=18,"LOW (1-18)","HIGH (19-36)")</f>
        <v>HIGH (19-36)</v>
      </c>
      <c r="G4066">
        <f>INT((D4066-1)/6)+1</f>
        <v>6</v>
      </c>
      <c r="H4066">
        <f>MOD(D4066-1,6)+1</f>
        <v>3</v>
      </c>
      <c r="I4066">
        <f>37-D4066</f>
        <v>4</v>
      </c>
      <c r="J4066">
        <f>ABS(D4066-D4067)</f>
        <v>2</v>
      </c>
    </row>
    <row r="4067">
      <c r="A4067">
        <v>23504</v>
      </c>
      <c r="B4067" t="str">
        <v>2023-08-11</v>
      </c>
      <c r="C4067" t="str">
        <v>Afternoon</v>
      </c>
      <c r="D4067">
        <v>31</v>
      </c>
      <c r="E4067" t="str">
        <f>IF(MOD(D4067,2)=0,"EVEN","ODD")</f>
        <v>ODD</v>
      </c>
      <c r="F4067" t="str">
        <f>IF(D4067&lt;=18,"LOW (1-18)","HIGH (19-36)")</f>
        <v>HIGH (19-36)</v>
      </c>
      <c r="G4067">
        <f>INT((D4067-1)/6)+1</f>
        <v>6</v>
      </c>
      <c r="H4067">
        <f>MOD(D4067-1,6)+1</f>
        <v>1</v>
      </c>
      <c r="I4067">
        <f>37-D4067</f>
        <v>6</v>
      </c>
      <c r="J4067">
        <f>ABS(D4067-D4068)</f>
        <v>30</v>
      </c>
    </row>
    <row r="4068">
      <c r="A4068">
        <v>23503</v>
      </c>
      <c r="B4068" t="str">
        <v>2023-08-11</v>
      </c>
      <c r="C4068" t="str">
        <v>Midday</v>
      </c>
      <c r="D4068">
        <v>1</v>
      </c>
      <c r="E4068" t="str">
        <f>IF(MOD(D4068,2)=0,"EVEN","ODD")</f>
        <v>ODD</v>
      </c>
      <c r="F4068" t="str">
        <f>IF(D4068&lt;=18,"LOW (1-18)","HIGH (19-36)")</f>
        <v>LOW (1-18)</v>
      </c>
      <c r="G4068">
        <f>INT((D4068-1)/6)+1</f>
        <v>1</v>
      </c>
      <c r="H4068">
        <f>MOD(D4068-1,6)+1</f>
        <v>1</v>
      </c>
      <c r="I4068">
        <f>37-D4068</f>
        <v>36</v>
      </c>
      <c r="J4068">
        <f>ABS(D4068-D4069)</f>
        <v>20</v>
      </c>
    </row>
    <row r="4069">
      <c r="A4069">
        <v>23502</v>
      </c>
      <c r="B4069" t="str">
        <v>2023-08-11</v>
      </c>
      <c r="C4069" t="str">
        <v>Morning</v>
      </c>
      <c r="D4069">
        <v>21</v>
      </c>
      <c r="E4069" t="str">
        <f>IF(MOD(D4069,2)=0,"EVEN","ODD")</f>
        <v>ODD</v>
      </c>
      <c r="F4069" t="str">
        <f>IF(D4069&lt;=18,"LOW (1-18)","HIGH (19-36)")</f>
        <v>HIGH (19-36)</v>
      </c>
      <c r="G4069">
        <f>INT((D4069-1)/6)+1</f>
        <v>4</v>
      </c>
      <c r="H4069">
        <f>MOD(D4069-1,6)+1</f>
        <v>3</v>
      </c>
      <c r="I4069">
        <f>37-D4069</f>
        <v>16</v>
      </c>
      <c r="J4069">
        <f>ABS(D4069-D4070)</f>
        <v>5</v>
      </c>
    </row>
    <row r="4070">
      <c r="A4070">
        <v>23501</v>
      </c>
      <c r="B4070" t="str">
        <v>2023-08-10</v>
      </c>
      <c r="C4070" t="str">
        <v>Evening</v>
      </c>
      <c r="D4070">
        <v>16</v>
      </c>
      <c r="E4070" t="str">
        <f>IF(MOD(D4070,2)=0,"EVEN","ODD")</f>
        <v>EVEN</v>
      </c>
      <c r="F4070" t="str">
        <f>IF(D4070&lt;=18,"LOW (1-18)","HIGH (19-36)")</f>
        <v>LOW (1-18)</v>
      </c>
      <c r="G4070">
        <f>INT((D4070-1)/6)+1</f>
        <v>3</v>
      </c>
      <c r="H4070">
        <f>MOD(D4070-1,6)+1</f>
        <v>4</v>
      </c>
      <c r="I4070">
        <f>37-D4070</f>
        <v>21</v>
      </c>
      <c r="J4070">
        <f>ABS(D4070-D4071)</f>
        <v>11</v>
      </c>
    </row>
    <row r="4071">
      <c r="A4071">
        <v>23500</v>
      </c>
      <c r="B4071" t="str">
        <v>2023-08-10</v>
      </c>
      <c r="C4071" t="str">
        <v>Afternoon</v>
      </c>
      <c r="D4071">
        <v>27</v>
      </c>
      <c r="E4071" t="str">
        <f>IF(MOD(D4071,2)=0,"EVEN","ODD")</f>
        <v>ODD</v>
      </c>
      <c r="F4071" t="str">
        <f>IF(D4071&lt;=18,"LOW (1-18)","HIGH (19-36)")</f>
        <v>HIGH (19-36)</v>
      </c>
      <c r="G4071">
        <f>INT((D4071-1)/6)+1</f>
        <v>5</v>
      </c>
      <c r="H4071">
        <f>MOD(D4071-1,6)+1</f>
        <v>3</v>
      </c>
      <c r="I4071">
        <f>37-D4071</f>
        <v>10</v>
      </c>
      <c r="J4071">
        <f>ABS(D4071-D4072)</f>
        <v>25</v>
      </c>
    </row>
    <row r="4072">
      <c r="A4072">
        <v>23499</v>
      </c>
      <c r="B4072" t="str">
        <v>2023-08-10</v>
      </c>
      <c r="C4072" t="str">
        <v>Midday</v>
      </c>
      <c r="D4072">
        <v>2</v>
      </c>
      <c r="E4072" t="str">
        <f>IF(MOD(D4072,2)=0,"EVEN","ODD")</f>
        <v>EVEN</v>
      </c>
      <c r="F4072" t="str">
        <f>IF(D4072&lt;=18,"LOW (1-18)","HIGH (19-36)")</f>
        <v>LOW (1-18)</v>
      </c>
      <c r="G4072">
        <f>INT((D4072-1)/6)+1</f>
        <v>1</v>
      </c>
      <c r="H4072">
        <f>MOD(D4072-1,6)+1</f>
        <v>2</v>
      </c>
      <c r="I4072">
        <f>37-D4072</f>
        <v>35</v>
      </c>
      <c r="J4072">
        <f>ABS(D4072-D4073)</f>
        <v>34</v>
      </c>
    </row>
    <row r="4073">
      <c r="A4073">
        <v>23498</v>
      </c>
      <c r="B4073" t="str">
        <v>2023-08-10</v>
      </c>
      <c r="C4073" t="str">
        <v>Morning</v>
      </c>
      <c r="D4073">
        <v>36</v>
      </c>
      <c r="E4073" t="str">
        <f>IF(MOD(D4073,2)=0,"EVEN","ODD")</f>
        <v>EVEN</v>
      </c>
      <c r="F4073" t="str">
        <f>IF(D4073&lt;=18,"LOW (1-18)","HIGH (19-36)")</f>
        <v>HIGH (19-36)</v>
      </c>
      <c r="G4073">
        <f>INT((D4073-1)/6)+1</f>
        <v>6</v>
      </c>
      <c r="H4073">
        <f>MOD(D4073-1,6)+1</f>
        <v>6</v>
      </c>
      <c r="I4073">
        <f>37-D4073</f>
        <v>1</v>
      </c>
      <c r="J4073">
        <f>ABS(D4073-D4074)</f>
        <v>31</v>
      </c>
    </row>
    <row r="4074">
      <c r="A4074">
        <v>23497</v>
      </c>
      <c r="B4074" t="str">
        <v>2023-08-09</v>
      </c>
      <c r="C4074" t="str">
        <v>Evening</v>
      </c>
      <c r="D4074">
        <v>5</v>
      </c>
      <c r="E4074" t="str">
        <f>IF(MOD(D4074,2)=0,"EVEN","ODD")</f>
        <v>ODD</v>
      </c>
      <c r="F4074" t="str">
        <f>IF(D4074&lt;=18,"LOW (1-18)","HIGH (19-36)")</f>
        <v>LOW (1-18)</v>
      </c>
      <c r="G4074">
        <f>INT((D4074-1)/6)+1</f>
        <v>1</v>
      </c>
      <c r="H4074">
        <f>MOD(D4074-1,6)+1</f>
        <v>5</v>
      </c>
      <c r="I4074">
        <f>37-D4074</f>
        <v>32</v>
      </c>
      <c r="J4074">
        <f>ABS(D4074-D4075)</f>
        <v>3</v>
      </c>
    </row>
    <row r="4075">
      <c r="A4075">
        <v>23496</v>
      </c>
      <c r="B4075" t="str">
        <v>2023-08-09</v>
      </c>
      <c r="C4075" t="str">
        <v>Afternoon</v>
      </c>
      <c r="D4075">
        <v>2</v>
      </c>
      <c r="E4075" t="str">
        <f>IF(MOD(D4075,2)=0,"EVEN","ODD")</f>
        <v>EVEN</v>
      </c>
      <c r="F4075" t="str">
        <f>IF(D4075&lt;=18,"LOW (1-18)","HIGH (19-36)")</f>
        <v>LOW (1-18)</v>
      </c>
      <c r="G4075">
        <f>INT((D4075-1)/6)+1</f>
        <v>1</v>
      </c>
      <c r="H4075">
        <f>MOD(D4075-1,6)+1</f>
        <v>2</v>
      </c>
      <c r="I4075">
        <f>37-D4075</f>
        <v>35</v>
      </c>
      <c r="J4075">
        <f>ABS(D4075-D4076)</f>
        <v>24</v>
      </c>
    </row>
    <row r="4076">
      <c r="A4076">
        <v>23495</v>
      </c>
      <c r="B4076" t="str">
        <v>2023-08-09</v>
      </c>
      <c r="C4076" t="str">
        <v>Midday</v>
      </c>
      <c r="D4076">
        <v>26</v>
      </c>
      <c r="E4076" t="str">
        <f>IF(MOD(D4076,2)=0,"EVEN","ODD")</f>
        <v>EVEN</v>
      </c>
      <c r="F4076" t="str">
        <f>IF(D4076&lt;=18,"LOW (1-18)","HIGH (19-36)")</f>
        <v>HIGH (19-36)</v>
      </c>
      <c r="G4076">
        <f>INT((D4076-1)/6)+1</f>
        <v>5</v>
      </c>
      <c r="H4076">
        <f>MOD(D4076-1,6)+1</f>
        <v>2</v>
      </c>
      <c r="I4076">
        <f>37-D4076</f>
        <v>11</v>
      </c>
      <c r="J4076">
        <f>ABS(D4076-D4077)</f>
        <v>14</v>
      </c>
    </row>
    <row r="4077">
      <c r="A4077">
        <v>23494</v>
      </c>
      <c r="B4077" t="str">
        <v>2023-08-09</v>
      </c>
      <c r="C4077" t="str">
        <v>Morning</v>
      </c>
      <c r="D4077">
        <v>12</v>
      </c>
      <c r="E4077" t="str">
        <f>IF(MOD(D4077,2)=0,"EVEN","ODD")</f>
        <v>EVEN</v>
      </c>
      <c r="F4077" t="str">
        <f>IF(D4077&lt;=18,"LOW (1-18)","HIGH (19-36)")</f>
        <v>LOW (1-18)</v>
      </c>
      <c r="G4077">
        <f>INT((D4077-1)/6)+1</f>
        <v>2</v>
      </c>
      <c r="H4077">
        <f>MOD(D4077-1,6)+1</f>
        <v>6</v>
      </c>
      <c r="I4077">
        <f>37-D4077</f>
        <v>25</v>
      </c>
      <c r="J4077">
        <f>ABS(D4077-D4078)</f>
        <v>21</v>
      </c>
    </row>
    <row r="4078">
      <c r="A4078">
        <v>23493</v>
      </c>
      <c r="B4078" t="str">
        <v>2023-08-08</v>
      </c>
      <c r="C4078" t="str">
        <v>Evening</v>
      </c>
      <c r="D4078">
        <v>33</v>
      </c>
      <c r="E4078" t="str">
        <f>IF(MOD(D4078,2)=0,"EVEN","ODD")</f>
        <v>ODD</v>
      </c>
      <c r="F4078" t="str">
        <f>IF(D4078&lt;=18,"LOW (1-18)","HIGH (19-36)")</f>
        <v>HIGH (19-36)</v>
      </c>
      <c r="G4078">
        <f>INT((D4078-1)/6)+1</f>
        <v>6</v>
      </c>
      <c r="H4078">
        <f>MOD(D4078-1,6)+1</f>
        <v>3</v>
      </c>
      <c r="I4078">
        <f>37-D4078</f>
        <v>4</v>
      </c>
      <c r="J4078">
        <f>ABS(D4078-D4079)</f>
        <v>4</v>
      </c>
    </row>
    <row r="4079">
      <c r="A4079">
        <v>23492</v>
      </c>
      <c r="B4079" t="str">
        <v>2023-08-08</v>
      </c>
      <c r="C4079" t="str">
        <v>Afternoon</v>
      </c>
      <c r="D4079">
        <v>29</v>
      </c>
      <c r="E4079" t="str">
        <f>IF(MOD(D4079,2)=0,"EVEN","ODD")</f>
        <v>ODD</v>
      </c>
      <c r="F4079" t="str">
        <f>IF(D4079&lt;=18,"LOW (1-18)","HIGH (19-36)")</f>
        <v>HIGH (19-36)</v>
      </c>
      <c r="G4079">
        <f>INT((D4079-1)/6)+1</f>
        <v>5</v>
      </c>
      <c r="H4079">
        <f>MOD(D4079-1,6)+1</f>
        <v>5</v>
      </c>
      <c r="I4079">
        <f>37-D4079</f>
        <v>8</v>
      </c>
      <c r="J4079">
        <f>ABS(D4079-D4080)</f>
        <v>8</v>
      </c>
    </row>
    <row r="4080">
      <c r="A4080">
        <v>23491</v>
      </c>
      <c r="B4080" t="str">
        <v>2023-08-08</v>
      </c>
      <c r="C4080" t="str">
        <v>Midday</v>
      </c>
      <c r="D4080">
        <v>21</v>
      </c>
      <c r="E4080" t="str">
        <f>IF(MOD(D4080,2)=0,"EVEN","ODD")</f>
        <v>ODD</v>
      </c>
      <c r="F4080" t="str">
        <f>IF(D4080&lt;=18,"LOW (1-18)","HIGH (19-36)")</f>
        <v>HIGH (19-36)</v>
      </c>
      <c r="G4080">
        <f>INT((D4080-1)/6)+1</f>
        <v>4</v>
      </c>
      <c r="H4080">
        <f>MOD(D4080-1,6)+1</f>
        <v>3</v>
      </c>
      <c r="I4080">
        <f>37-D4080</f>
        <v>16</v>
      </c>
      <c r="J4080">
        <f>ABS(D4080-D4081)</f>
        <v>10</v>
      </c>
    </row>
    <row r="4081">
      <c r="A4081">
        <v>23490</v>
      </c>
      <c r="B4081" t="str">
        <v>2023-08-08</v>
      </c>
      <c r="C4081" t="str">
        <v>Morning</v>
      </c>
      <c r="D4081">
        <v>31</v>
      </c>
      <c r="E4081" t="str">
        <f>IF(MOD(D4081,2)=0,"EVEN","ODD")</f>
        <v>ODD</v>
      </c>
      <c r="F4081" t="str">
        <f>IF(D4081&lt;=18,"LOW (1-18)","HIGH (19-36)")</f>
        <v>HIGH (19-36)</v>
      </c>
      <c r="G4081">
        <f>INT((D4081-1)/6)+1</f>
        <v>6</v>
      </c>
      <c r="H4081">
        <f>MOD(D4081-1,6)+1</f>
        <v>1</v>
      </c>
      <c r="I4081">
        <f>37-D4081</f>
        <v>6</v>
      </c>
      <c r="J4081">
        <f>ABS(D4081-D4082)</f>
        <v>6</v>
      </c>
    </row>
    <row r="4082">
      <c r="A4082">
        <v>23489</v>
      </c>
      <c r="B4082" t="str">
        <v>2023-08-07</v>
      </c>
      <c r="C4082" t="str">
        <v>Evening</v>
      </c>
      <c r="D4082">
        <v>25</v>
      </c>
      <c r="E4082" t="str">
        <f>IF(MOD(D4082,2)=0,"EVEN","ODD")</f>
        <v>ODD</v>
      </c>
      <c r="F4082" t="str">
        <f>IF(D4082&lt;=18,"LOW (1-18)","HIGH (19-36)")</f>
        <v>HIGH (19-36)</v>
      </c>
      <c r="G4082">
        <f>INT((D4082-1)/6)+1</f>
        <v>5</v>
      </c>
      <c r="H4082">
        <f>MOD(D4082-1,6)+1</f>
        <v>1</v>
      </c>
      <c r="I4082">
        <f>37-D4082</f>
        <v>12</v>
      </c>
      <c r="J4082">
        <f>ABS(D4082-D4083)</f>
        <v>2</v>
      </c>
    </row>
    <row r="4083">
      <c r="A4083">
        <v>23488</v>
      </c>
      <c r="B4083" t="str">
        <v>2023-08-07</v>
      </c>
      <c r="C4083" t="str">
        <v>Afternoon</v>
      </c>
      <c r="D4083">
        <v>23</v>
      </c>
      <c r="E4083" t="str">
        <f>IF(MOD(D4083,2)=0,"EVEN","ODD")</f>
        <v>ODD</v>
      </c>
      <c r="F4083" t="str">
        <f>IF(D4083&lt;=18,"LOW (1-18)","HIGH (19-36)")</f>
        <v>HIGH (19-36)</v>
      </c>
      <c r="G4083">
        <f>INT((D4083-1)/6)+1</f>
        <v>4</v>
      </c>
      <c r="H4083">
        <f>MOD(D4083-1,6)+1</f>
        <v>5</v>
      </c>
      <c r="I4083">
        <f>37-D4083</f>
        <v>14</v>
      </c>
      <c r="J4083">
        <f>ABS(D4083-D4084)</f>
        <v>21</v>
      </c>
    </row>
    <row r="4084">
      <c r="A4084">
        <v>23487</v>
      </c>
      <c r="B4084" t="str">
        <v>2023-08-07</v>
      </c>
      <c r="C4084" t="str">
        <v>Midday</v>
      </c>
      <c r="D4084">
        <v>2</v>
      </c>
      <c r="E4084" t="str">
        <f>IF(MOD(D4084,2)=0,"EVEN","ODD")</f>
        <v>EVEN</v>
      </c>
      <c r="F4084" t="str">
        <f>IF(D4084&lt;=18,"LOW (1-18)","HIGH (19-36)")</f>
        <v>LOW (1-18)</v>
      </c>
      <c r="G4084">
        <f>INT((D4084-1)/6)+1</f>
        <v>1</v>
      </c>
      <c r="H4084">
        <f>MOD(D4084-1,6)+1</f>
        <v>2</v>
      </c>
      <c r="I4084">
        <f>37-D4084</f>
        <v>35</v>
      </c>
      <c r="J4084">
        <f>ABS(D4084-D4085)</f>
        <v>12</v>
      </c>
    </row>
    <row r="4085">
      <c r="A4085">
        <v>23486</v>
      </c>
      <c r="B4085" t="str">
        <v>2023-08-07</v>
      </c>
      <c r="C4085" t="str">
        <v>Morning</v>
      </c>
      <c r="D4085">
        <v>14</v>
      </c>
      <c r="E4085" t="str">
        <f>IF(MOD(D4085,2)=0,"EVEN","ODD")</f>
        <v>EVEN</v>
      </c>
      <c r="F4085" t="str">
        <f>IF(D4085&lt;=18,"LOW (1-18)","HIGH (19-36)")</f>
        <v>LOW (1-18)</v>
      </c>
      <c r="G4085">
        <f>INT((D4085-1)/6)+1</f>
        <v>3</v>
      </c>
      <c r="H4085">
        <f>MOD(D4085-1,6)+1</f>
        <v>2</v>
      </c>
      <c r="I4085">
        <f>37-D4085</f>
        <v>23</v>
      </c>
      <c r="J4085">
        <f>ABS(D4085-D4086)</f>
        <v>3</v>
      </c>
    </row>
    <row r="4086">
      <c r="A4086">
        <v>23485</v>
      </c>
      <c r="B4086" t="str">
        <v>2023-08-05</v>
      </c>
      <c r="C4086" t="str">
        <v>Evening</v>
      </c>
      <c r="D4086">
        <v>11</v>
      </c>
      <c r="E4086" t="str">
        <f>IF(MOD(D4086,2)=0,"EVEN","ODD")</f>
        <v>ODD</v>
      </c>
      <c r="F4086" t="str">
        <f>IF(D4086&lt;=18,"LOW (1-18)","HIGH (19-36)")</f>
        <v>LOW (1-18)</v>
      </c>
      <c r="G4086">
        <f>INT((D4086-1)/6)+1</f>
        <v>2</v>
      </c>
      <c r="H4086">
        <f>MOD(D4086-1,6)+1</f>
        <v>5</v>
      </c>
      <c r="I4086">
        <f>37-D4086</f>
        <v>26</v>
      </c>
      <c r="J4086">
        <f>ABS(D4086-D4087)</f>
        <v>20</v>
      </c>
    </row>
    <row r="4087">
      <c r="A4087">
        <v>23484</v>
      </c>
      <c r="B4087" t="str">
        <v>2023-08-05</v>
      </c>
      <c r="C4087" t="str">
        <v>Afternoon</v>
      </c>
      <c r="D4087">
        <v>31</v>
      </c>
      <c r="E4087" t="str">
        <f>IF(MOD(D4087,2)=0,"EVEN","ODD")</f>
        <v>ODD</v>
      </c>
      <c r="F4087" t="str">
        <f>IF(D4087&lt;=18,"LOW (1-18)","HIGH (19-36)")</f>
        <v>HIGH (19-36)</v>
      </c>
      <c r="G4087">
        <f>INT((D4087-1)/6)+1</f>
        <v>6</v>
      </c>
      <c r="H4087">
        <f>MOD(D4087-1,6)+1</f>
        <v>1</v>
      </c>
      <c r="I4087">
        <f>37-D4087</f>
        <v>6</v>
      </c>
      <c r="J4087">
        <f>ABS(D4087-D4088)</f>
        <v>4</v>
      </c>
    </row>
    <row r="4088">
      <c r="A4088">
        <v>23483</v>
      </c>
      <c r="B4088" t="str">
        <v>2023-08-05</v>
      </c>
      <c r="C4088" t="str">
        <v>Midday</v>
      </c>
      <c r="D4088">
        <v>35</v>
      </c>
      <c r="E4088" t="str">
        <f>IF(MOD(D4088,2)=0,"EVEN","ODD")</f>
        <v>ODD</v>
      </c>
      <c r="F4088" t="str">
        <f>IF(D4088&lt;=18,"LOW (1-18)","HIGH (19-36)")</f>
        <v>HIGH (19-36)</v>
      </c>
      <c r="G4088">
        <f>INT((D4088-1)/6)+1</f>
        <v>6</v>
      </c>
      <c r="H4088">
        <f>MOD(D4088-1,6)+1</f>
        <v>5</v>
      </c>
      <c r="I4088">
        <f>37-D4088</f>
        <v>2</v>
      </c>
      <c r="J4088">
        <f>ABS(D4088-D4089)</f>
        <v>23</v>
      </c>
    </row>
    <row r="4089">
      <c r="A4089">
        <v>23482</v>
      </c>
      <c r="B4089" t="str">
        <v>2023-08-05</v>
      </c>
      <c r="C4089" t="str">
        <v>Morning</v>
      </c>
      <c r="D4089">
        <v>12</v>
      </c>
      <c r="E4089" t="str">
        <f>IF(MOD(D4089,2)=0,"EVEN","ODD")</f>
        <v>EVEN</v>
      </c>
      <c r="F4089" t="str">
        <f>IF(D4089&lt;=18,"LOW (1-18)","HIGH (19-36)")</f>
        <v>LOW (1-18)</v>
      </c>
      <c r="G4089">
        <f>INT((D4089-1)/6)+1</f>
        <v>2</v>
      </c>
      <c r="H4089">
        <f>MOD(D4089-1,6)+1</f>
        <v>6</v>
      </c>
      <c r="I4089">
        <f>37-D4089</f>
        <v>25</v>
      </c>
      <c r="J4089">
        <f>ABS(D4089-D4090)</f>
        <v>0</v>
      </c>
    </row>
    <row r="4090">
      <c r="A4090">
        <v>23481</v>
      </c>
      <c r="B4090" t="str">
        <v>2023-08-04</v>
      </c>
      <c r="C4090" t="str">
        <v>Evening</v>
      </c>
      <c r="D4090">
        <v>12</v>
      </c>
      <c r="E4090" t="str">
        <f>IF(MOD(D4090,2)=0,"EVEN","ODD")</f>
        <v>EVEN</v>
      </c>
      <c r="F4090" t="str">
        <f>IF(D4090&lt;=18,"LOW (1-18)","HIGH (19-36)")</f>
        <v>LOW (1-18)</v>
      </c>
      <c r="G4090">
        <f>INT((D4090-1)/6)+1</f>
        <v>2</v>
      </c>
      <c r="H4090">
        <f>MOD(D4090-1,6)+1</f>
        <v>6</v>
      </c>
      <c r="I4090">
        <f>37-D4090</f>
        <v>25</v>
      </c>
      <c r="J4090">
        <f>ABS(D4090-D4091)</f>
        <v>10</v>
      </c>
    </row>
    <row r="4091">
      <c r="A4091">
        <v>23480</v>
      </c>
      <c r="B4091" t="str">
        <v>2023-08-04</v>
      </c>
      <c r="C4091" t="str">
        <v>Afternoon</v>
      </c>
      <c r="D4091">
        <v>22</v>
      </c>
      <c r="E4091" t="str">
        <f>IF(MOD(D4091,2)=0,"EVEN","ODD")</f>
        <v>EVEN</v>
      </c>
      <c r="F4091" t="str">
        <f>IF(D4091&lt;=18,"LOW (1-18)","HIGH (19-36)")</f>
        <v>HIGH (19-36)</v>
      </c>
      <c r="G4091">
        <f>INT((D4091-1)/6)+1</f>
        <v>4</v>
      </c>
      <c r="H4091">
        <f>MOD(D4091-1,6)+1</f>
        <v>4</v>
      </c>
      <c r="I4091">
        <f>37-D4091</f>
        <v>15</v>
      </c>
      <c r="J4091">
        <f>ABS(D4091-D4092)</f>
        <v>6</v>
      </c>
    </row>
    <row r="4092">
      <c r="A4092">
        <v>23479</v>
      </c>
      <c r="B4092" t="str">
        <v>2023-08-04</v>
      </c>
      <c r="C4092" t="str">
        <v>Midday</v>
      </c>
      <c r="D4092">
        <v>28</v>
      </c>
      <c r="E4092" t="str">
        <f>IF(MOD(D4092,2)=0,"EVEN","ODD")</f>
        <v>EVEN</v>
      </c>
      <c r="F4092" t="str">
        <f>IF(D4092&lt;=18,"LOW (1-18)","HIGH (19-36)")</f>
        <v>HIGH (19-36)</v>
      </c>
      <c r="G4092">
        <f>INT((D4092-1)/6)+1</f>
        <v>5</v>
      </c>
      <c r="H4092">
        <f>MOD(D4092-1,6)+1</f>
        <v>4</v>
      </c>
      <c r="I4092">
        <f>37-D4092</f>
        <v>9</v>
      </c>
      <c r="J4092">
        <f>ABS(D4092-D4093)</f>
        <v>15</v>
      </c>
    </row>
    <row r="4093">
      <c r="A4093">
        <v>23478</v>
      </c>
      <c r="B4093" t="str">
        <v>2023-08-04</v>
      </c>
      <c r="C4093" t="str">
        <v>Morning</v>
      </c>
      <c r="D4093">
        <v>13</v>
      </c>
      <c r="E4093" t="str">
        <f>IF(MOD(D4093,2)=0,"EVEN","ODD")</f>
        <v>ODD</v>
      </c>
      <c r="F4093" t="str">
        <f>IF(D4093&lt;=18,"LOW (1-18)","HIGH (19-36)")</f>
        <v>LOW (1-18)</v>
      </c>
      <c r="G4093">
        <f>INT((D4093-1)/6)+1</f>
        <v>3</v>
      </c>
      <c r="H4093">
        <f>MOD(D4093-1,6)+1</f>
        <v>1</v>
      </c>
      <c r="I4093">
        <f>37-D4093</f>
        <v>24</v>
      </c>
      <c r="J4093">
        <f>ABS(D4093-D4094)</f>
        <v>11</v>
      </c>
    </row>
    <row r="4094">
      <c r="A4094">
        <v>23477</v>
      </c>
      <c r="B4094" t="str">
        <v>2023-08-03</v>
      </c>
      <c r="C4094" t="str">
        <v>Evening</v>
      </c>
      <c r="D4094">
        <v>2</v>
      </c>
      <c r="E4094" t="str">
        <f>IF(MOD(D4094,2)=0,"EVEN","ODD")</f>
        <v>EVEN</v>
      </c>
      <c r="F4094" t="str">
        <f>IF(D4094&lt;=18,"LOW (1-18)","HIGH (19-36)")</f>
        <v>LOW (1-18)</v>
      </c>
      <c r="G4094">
        <f>INT((D4094-1)/6)+1</f>
        <v>1</v>
      </c>
      <c r="H4094">
        <f>MOD(D4094-1,6)+1</f>
        <v>2</v>
      </c>
      <c r="I4094">
        <f>37-D4094</f>
        <v>35</v>
      </c>
      <c r="J4094">
        <f>ABS(D4094-D4095)</f>
        <v>0</v>
      </c>
    </row>
    <row r="4095">
      <c r="A4095">
        <v>23476</v>
      </c>
      <c r="B4095" t="str">
        <v>2023-08-03</v>
      </c>
      <c r="C4095" t="str">
        <v>Afternoon</v>
      </c>
      <c r="D4095">
        <v>2</v>
      </c>
      <c r="E4095" t="str">
        <f>IF(MOD(D4095,2)=0,"EVEN","ODD")</f>
        <v>EVEN</v>
      </c>
      <c r="F4095" t="str">
        <f>IF(D4095&lt;=18,"LOW (1-18)","HIGH (19-36)")</f>
        <v>LOW (1-18)</v>
      </c>
      <c r="G4095">
        <f>INT((D4095-1)/6)+1</f>
        <v>1</v>
      </c>
      <c r="H4095">
        <f>MOD(D4095-1,6)+1</f>
        <v>2</v>
      </c>
      <c r="I4095">
        <f>37-D4095</f>
        <v>35</v>
      </c>
      <c r="J4095">
        <f>ABS(D4095-D4096)</f>
        <v>3</v>
      </c>
    </row>
    <row r="4096">
      <c r="A4096">
        <v>23475</v>
      </c>
      <c r="B4096" t="str">
        <v>2023-08-03</v>
      </c>
      <c r="C4096" t="str">
        <v>Midday</v>
      </c>
      <c r="D4096">
        <v>5</v>
      </c>
      <c r="E4096" t="str">
        <f>IF(MOD(D4096,2)=0,"EVEN","ODD")</f>
        <v>ODD</v>
      </c>
      <c r="F4096" t="str">
        <f>IF(D4096&lt;=18,"LOW (1-18)","HIGH (19-36)")</f>
        <v>LOW (1-18)</v>
      </c>
      <c r="G4096">
        <f>INT((D4096-1)/6)+1</f>
        <v>1</v>
      </c>
      <c r="H4096">
        <f>MOD(D4096-1,6)+1</f>
        <v>5</v>
      </c>
      <c r="I4096">
        <f>37-D4096</f>
        <v>32</v>
      </c>
      <c r="J4096">
        <f>ABS(D4096-D4097)</f>
        <v>10</v>
      </c>
    </row>
    <row r="4097">
      <c r="A4097">
        <v>23474</v>
      </c>
      <c r="B4097" t="str">
        <v>2023-08-03</v>
      </c>
      <c r="C4097" t="str">
        <v>Morning</v>
      </c>
      <c r="D4097">
        <v>15</v>
      </c>
      <c r="E4097" t="str">
        <f>IF(MOD(D4097,2)=0,"EVEN","ODD")</f>
        <v>ODD</v>
      </c>
      <c r="F4097" t="str">
        <f>IF(D4097&lt;=18,"LOW (1-18)","HIGH (19-36)")</f>
        <v>LOW (1-18)</v>
      </c>
      <c r="G4097">
        <f>INT((D4097-1)/6)+1</f>
        <v>3</v>
      </c>
      <c r="H4097">
        <f>MOD(D4097-1,6)+1</f>
        <v>3</v>
      </c>
      <c r="I4097">
        <f>37-D4097</f>
        <v>22</v>
      </c>
      <c r="J4097">
        <f>ABS(D4097-D4098)</f>
        <v>13</v>
      </c>
    </row>
    <row r="4098">
      <c r="A4098">
        <v>23473</v>
      </c>
      <c r="B4098" t="str">
        <v>2023-08-02</v>
      </c>
      <c r="C4098" t="str">
        <v>Evening</v>
      </c>
      <c r="D4098">
        <v>28</v>
      </c>
      <c r="E4098" t="str">
        <f>IF(MOD(D4098,2)=0,"EVEN","ODD")</f>
        <v>EVEN</v>
      </c>
      <c r="F4098" t="str">
        <f>IF(D4098&lt;=18,"LOW (1-18)","HIGH (19-36)")</f>
        <v>HIGH (19-36)</v>
      </c>
      <c r="G4098">
        <f>INT((D4098-1)/6)+1</f>
        <v>5</v>
      </c>
      <c r="H4098">
        <f>MOD(D4098-1,6)+1</f>
        <v>4</v>
      </c>
      <c r="I4098">
        <f>37-D4098</f>
        <v>9</v>
      </c>
      <c r="J4098">
        <f>ABS(D4098-D4099)</f>
        <v>21</v>
      </c>
    </row>
    <row r="4099">
      <c r="A4099">
        <v>23472</v>
      </c>
      <c r="B4099" t="str">
        <v>2023-08-02</v>
      </c>
      <c r="C4099" t="str">
        <v>Afternoon</v>
      </c>
      <c r="D4099">
        <v>7</v>
      </c>
      <c r="E4099" t="str">
        <f>IF(MOD(D4099,2)=0,"EVEN","ODD")</f>
        <v>ODD</v>
      </c>
      <c r="F4099" t="str">
        <f>IF(D4099&lt;=18,"LOW (1-18)","HIGH (19-36)")</f>
        <v>LOW (1-18)</v>
      </c>
      <c r="G4099">
        <f>INT((D4099-1)/6)+1</f>
        <v>2</v>
      </c>
      <c r="H4099">
        <f>MOD(D4099-1,6)+1</f>
        <v>1</v>
      </c>
      <c r="I4099">
        <f>37-D4099</f>
        <v>30</v>
      </c>
      <c r="J4099">
        <f>ABS(D4099-D4100)</f>
        <v>24</v>
      </c>
    </row>
    <row r="4100">
      <c r="A4100">
        <v>23471</v>
      </c>
      <c r="B4100" t="str">
        <v>2023-08-02</v>
      </c>
      <c r="C4100" t="str">
        <v>Midday</v>
      </c>
      <c r="D4100">
        <v>31</v>
      </c>
      <c r="E4100" t="str">
        <f>IF(MOD(D4100,2)=0,"EVEN","ODD")</f>
        <v>ODD</v>
      </c>
      <c r="F4100" t="str">
        <f>IF(D4100&lt;=18,"LOW (1-18)","HIGH (19-36)")</f>
        <v>HIGH (19-36)</v>
      </c>
      <c r="G4100">
        <f>INT((D4100-1)/6)+1</f>
        <v>6</v>
      </c>
      <c r="H4100">
        <f>MOD(D4100-1,6)+1</f>
        <v>1</v>
      </c>
      <c r="I4100">
        <f>37-D4100</f>
        <v>6</v>
      </c>
      <c r="J4100">
        <f>ABS(D4100-D4101)</f>
        <v>10</v>
      </c>
    </row>
    <row r="4101">
      <c r="A4101">
        <v>23470</v>
      </c>
      <c r="B4101" t="str">
        <v>2023-08-02</v>
      </c>
      <c r="C4101" t="str">
        <v>Morning</v>
      </c>
      <c r="D4101">
        <v>21</v>
      </c>
      <c r="E4101" t="str">
        <f>IF(MOD(D4101,2)=0,"EVEN","ODD")</f>
        <v>ODD</v>
      </c>
      <c r="F4101" t="str">
        <f>IF(D4101&lt;=18,"LOW (1-18)","HIGH (19-36)")</f>
        <v>HIGH (19-36)</v>
      </c>
      <c r="G4101">
        <f>INT((D4101-1)/6)+1</f>
        <v>4</v>
      </c>
      <c r="H4101">
        <f>MOD(D4101-1,6)+1</f>
        <v>3</v>
      </c>
      <c r="I4101">
        <f>37-D4101</f>
        <v>16</v>
      </c>
      <c r="J4101">
        <f>ABS(D4101-D4102)</f>
        <v>3</v>
      </c>
    </row>
    <row r="4102">
      <c r="A4102">
        <v>23469</v>
      </c>
      <c r="B4102" t="str">
        <v>2023-08-01</v>
      </c>
      <c r="C4102" t="str">
        <v>Evening</v>
      </c>
      <c r="D4102">
        <v>18</v>
      </c>
      <c r="E4102" t="str">
        <f>IF(MOD(D4102,2)=0,"EVEN","ODD")</f>
        <v>EVEN</v>
      </c>
      <c r="F4102" t="str">
        <f>IF(D4102&lt;=18,"LOW (1-18)","HIGH (19-36)")</f>
        <v>LOW (1-18)</v>
      </c>
      <c r="G4102">
        <f>INT((D4102-1)/6)+1</f>
        <v>3</v>
      </c>
      <c r="H4102">
        <f>MOD(D4102-1,6)+1</f>
        <v>6</v>
      </c>
      <c r="I4102">
        <f>37-D4102</f>
        <v>19</v>
      </c>
      <c r="J4102">
        <f>ABS(D4102-D4103)</f>
        <v>8</v>
      </c>
    </row>
    <row r="4103">
      <c r="A4103">
        <v>23468</v>
      </c>
      <c r="B4103" t="str">
        <v>2023-08-01</v>
      </c>
      <c r="C4103" t="str">
        <v>Afternoon</v>
      </c>
      <c r="D4103">
        <v>26</v>
      </c>
      <c r="E4103" t="str">
        <f>IF(MOD(D4103,2)=0,"EVEN","ODD")</f>
        <v>EVEN</v>
      </c>
      <c r="F4103" t="str">
        <f>IF(D4103&lt;=18,"LOW (1-18)","HIGH (19-36)")</f>
        <v>HIGH (19-36)</v>
      </c>
      <c r="G4103">
        <f>INT((D4103-1)/6)+1</f>
        <v>5</v>
      </c>
      <c r="H4103">
        <f>MOD(D4103-1,6)+1</f>
        <v>2</v>
      </c>
      <c r="I4103">
        <f>37-D4103</f>
        <v>11</v>
      </c>
      <c r="J4103">
        <f>ABS(D4103-D4104)</f>
        <v>6</v>
      </c>
    </row>
    <row r="4104">
      <c r="A4104">
        <v>23467</v>
      </c>
      <c r="B4104" t="str">
        <v>2023-08-01</v>
      </c>
      <c r="C4104" t="str">
        <v>Midday</v>
      </c>
      <c r="D4104">
        <v>20</v>
      </c>
      <c r="E4104" t="str">
        <f>IF(MOD(D4104,2)=0,"EVEN","ODD")</f>
        <v>EVEN</v>
      </c>
      <c r="F4104" t="str">
        <f>IF(D4104&lt;=18,"LOW (1-18)","HIGH (19-36)")</f>
        <v>HIGH (19-36)</v>
      </c>
      <c r="G4104">
        <f>INT((D4104-1)/6)+1</f>
        <v>4</v>
      </c>
      <c r="H4104">
        <f>MOD(D4104-1,6)+1</f>
        <v>2</v>
      </c>
      <c r="I4104">
        <f>37-D4104</f>
        <v>17</v>
      </c>
      <c r="J4104">
        <f>ABS(D4104-D4105)</f>
        <v>7</v>
      </c>
    </row>
    <row r="4105">
      <c r="A4105">
        <v>23466</v>
      </c>
      <c r="B4105" t="str">
        <v>2023-08-01</v>
      </c>
      <c r="C4105" t="str">
        <v>Morning</v>
      </c>
      <c r="D4105">
        <v>13</v>
      </c>
      <c r="E4105" t="str">
        <f>IF(MOD(D4105,2)=0,"EVEN","ODD")</f>
        <v>ODD</v>
      </c>
      <c r="F4105" t="str">
        <f>IF(D4105&lt;=18,"LOW (1-18)","HIGH (19-36)")</f>
        <v>LOW (1-18)</v>
      </c>
      <c r="G4105">
        <f>INT((D4105-1)/6)+1</f>
        <v>3</v>
      </c>
      <c r="H4105">
        <f>MOD(D4105-1,6)+1</f>
        <v>1</v>
      </c>
      <c r="I4105">
        <f>37-D4105</f>
        <v>24</v>
      </c>
      <c r="J4105">
        <f>ABS(D4105-D4106)</f>
        <v>8</v>
      </c>
    </row>
    <row r="4106">
      <c r="A4106">
        <v>23465</v>
      </c>
      <c r="B4106" t="str">
        <v>2023-07-31</v>
      </c>
      <c r="C4106" t="str">
        <v>Evening</v>
      </c>
      <c r="D4106">
        <v>5</v>
      </c>
      <c r="E4106" t="str">
        <f>IF(MOD(D4106,2)=0,"EVEN","ODD")</f>
        <v>ODD</v>
      </c>
      <c r="F4106" t="str">
        <f>IF(D4106&lt;=18,"LOW (1-18)","HIGH (19-36)")</f>
        <v>LOW (1-18)</v>
      </c>
      <c r="G4106">
        <f>INT((D4106-1)/6)+1</f>
        <v>1</v>
      </c>
      <c r="H4106">
        <f>MOD(D4106-1,6)+1</f>
        <v>5</v>
      </c>
      <c r="I4106">
        <f>37-D4106</f>
        <v>32</v>
      </c>
      <c r="J4106">
        <f>ABS(D4106-D4107)</f>
        <v>2</v>
      </c>
    </row>
    <row r="4107">
      <c r="A4107">
        <v>23464</v>
      </c>
      <c r="B4107" t="str">
        <v>2023-07-31</v>
      </c>
      <c r="C4107" t="str">
        <v>Afternoon</v>
      </c>
      <c r="D4107">
        <v>7</v>
      </c>
      <c r="E4107" t="str">
        <f>IF(MOD(D4107,2)=0,"EVEN","ODD")</f>
        <v>ODD</v>
      </c>
      <c r="F4107" t="str">
        <f>IF(D4107&lt;=18,"LOW (1-18)","HIGH (19-36)")</f>
        <v>LOW (1-18)</v>
      </c>
      <c r="G4107">
        <f>INT((D4107-1)/6)+1</f>
        <v>2</v>
      </c>
      <c r="H4107">
        <f>MOD(D4107-1,6)+1</f>
        <v>1</v>
      </c>
      <c r="I4107">
        <f>37-D4107</f>
        <v>30</v>
      </c>
      <c r="J4107">
        <f>ABS(D4107-D4108)</f>
        <v>2</v>
      </c>
    </row>
    <row r="4108">
      <c r="A4108">
        <v>23463</v>
      </c>
      <c r="B4108" t="str">
        <v>2023-07-31</v>
      </c>
      <c r="C4108" t="str">
        <v>Midday</v>
      </c>
      <c r="D4108">
        <v>9</v>
      </c>
      <c r="E4108" t="str">
        <f>IF(MOD(D4108,2)=0,"EVEN","ODD")</f>
        <v>ODD</v>
      </c>
      <c r="F4108" t="str">
        <f>IF(D4108&lt;=18,"LOW (1-18)","HIGH (19-36)")</f>
        <v>LOW (1-18)</v>
      </c>
      <c r="G4108">
        <f>INT((D4108-1)/6)+1</f>
        <v>2</v>
      </c>
      <c r="H4108">
        <f>MOD(D4108-1,6)+1</f>
        <v>3</v>
      </c>
      <c r="I4108">
        <f>37-D4108</f>
        <v>28</v>
      </c>
      <c r="J4108">
        <f>ABS(D4108-D4109)</f>
        <v>16</v>
      </c>
    </row>
    <row r="4109">
      <c r="A4109">
        <v>23462</v>
      </c>
      <c r="B4109" t="str">
        <v>2023-07-31</v>
      </c>
      <c r="C4109" t="str">
        <v>Morning</v>
      </c>
      <c r="D4109">
        <v>25</v>
      </c>
      <c r="E4109" t="str">
        <f>IF(MOD(D4109,2)=0,"EVEN","ODD")</f>
        <v>ODD</v>
      </c>
      <c r="F4109" t="str">
        <f>IF(D4109&lt;=18,"LOW (1-18)","HIGH (19-36)")</f>
        <v>HIGH (19-36)</v>
      </c>
      <c r="G4109">
        <f>INT((D4109-1)/6)+1</f>
        <v>5</v>
      </c>
      <c r="H4109">
        <f>MOD(D4109-1,6)+1</f>
        <v>1</v>
      </c>
      <c r="I4109">
        <f>37-D4109</f>
        <v>12</v>
      </c>
      <c r="J4109">
        <f>ABS(D4109-D4110)</f>
        <v>22</v>
      </c>
    </row>
    <row r="4110">
      <c r="A4110">
        <v>23461</v>
      </c>
      <c r="B4110" t="str">
        <v>2023-07-29</v>
      </c>
      <c r="C4110" t="str">
        <v>Evening</v>
      </c>
      <c r="D4110">
        <v>3</v>
      </c>
      <c r="E4110" t="str">
        <f>IF(MOD(D4110,2)=0,"EVEN","ODD")</f>
        <v>ODD</v>
      </c>
      <c r="F4110" t="str">
        <f>IF(D4110&lt;=18,"LOW (1-18)","HIGH (19-36)")</f>
        <v>LOW (1-18)</v>
      </c>
      <c r="G4110">
        <f>INT((D4110-1)/6)+1</f>
        <v>1</v>
      </c>
      <c r="H4110">
        <f>MOD(D4110-1,6)+1</f>
        <v>3</v>
      </c>
      <c r="I4110">
        <f>37-D4110</f>
        <v>34</v>
      </c>
      <c r="J4110">
        <f>ABS(D4110-D4111)</f>
        <v>2</v>
      </c>
    </row>
    <row r="4111">
      <c r="A4111">
        <v>23460</v>
      </c>
      <c r="B4111" t="str">
        <v>2023-07-29</v>
      </c>
      <c r="C4111" t="str">
        <v>Afternoon</v>
      </c>
      <c r="D4111">
        <v>5</v>
      </c>
      <c r="E4111" t="str">
        <f>IF(MOD(D4111,2)=0,"EVEN","ODD")</f>
        <v>ODD</v>
      </c>
      <c r="F4111" t="str">
        <f>IF(D4111&lt;=18,"LOW (1-18)","HIGH (19-36)")</f>
        <v>LOW (1-18)</v>
      </c>
      <c r="G4111">
        <f>INT((D4111-1)/6)+1</f>
        <v>1</v>
      </c>
      <c r="H4111">
        <f>MOD(D4111-1,6)+1</f>
        <v>5</v>
      </c>
      <c r="I4111">
        <f>37-D4111</f>
        <v>32</v>
      </c>
      <c r="J4111">
        <f>ABS(D4111-D4112)</f>
        <v>2</v>
      </c>
    </row>
    <row r="4112">
      <c r="A4112">
        <v>23459</v>
      </c>
      <c r="B4112" t="str">
        <v>2023-07-29</v>
      </c>
      <c r="C4112" t="str">
        <v>Midday</v>
      </c>
      <c r="D4112">
        <v>7</v>
      </c>
      <c r="E4112" t="str">
        <f>IF(MOD(D4112,2)=0,"EVEN","ODD")</f>
        <v>ODD</v>
      </c>
      <c r="F4112" t="str">
        <f>IF(D4112&lt;=18,"LOW (1-18)","HIGH (19-36)")</f>
        <v>LOW (1-18)</v>
      </c>
      <c r="G4112">
        <f>INT((D4112-1)/6)+1</f>
        <v>2</v>
      </c>
      <c r="H4112">
        <f>MOD(D4112-1,6)+1</f>
        <v>1</v>
      </c>
      <c r="I4112">
        <f>37-D4112</f>
        <v>30</v>
      </c>
      <c r="J4112">
        <f>ABS(D4112-D4113)</f>
        <v>22</v>
      </c>
    </row>
    <row r="4113">
      <c r="A4113">
        <v>23458</v>
      </c>
      <c r="B4113" t="str">
        <v>2023-07-29</v>
      </c>
      <c r="C4113" t="str">
        <v>Morning</v>
      </c>
      <c r="D4113">
        <v>29</v>
      </c>
      <c r="E4113" t="str">
        <f>IF(MOD(D4113,2)=0,"EVEN","ODD")</f>
        <v>ODD</v>
      </c>
      <c r="F4113" t="str">
        <f>IF(D4113&lt;=18,"LOW (1-18)","HIGH (19-36)")</f>
        <v>HIGH (19-36)</v>
      </c>
      <c r="G4113">
        <f>INT((D4113-1)/6)+1</f>
        <v>5</v>
      </c>
      <c r="H4113">
        <f>MOD(D4113-1,6)+1</f>
        <v>5</v>
      </c>
      <c r="I4113">
        <f>37-D4113</f>
        <v>8</v>
      </c>
      <c r="J4113">
        <f>ABS(D4113-D4114)</f>
        <v>27</v>
      </c>
    </row>
    <row r="4114">
      <c r="A4114">
        <v>23457</v>
      </c>
      <c r="B4114" t="str">
        <v>2023-07-28</v>
      </c>
      <c r="C4114" t="str">
        <v>Evening</v>
      </c>
      <c r="D4114">
        <v>2</v>
      </c>
      <c r="E4114" t="str">
        <f>IF(MOD(D4114,2)=0,"EVEN","ODD")</f>
        <v>EVEN</v>
      </c>
      <c r="F4114" t="str">
        <f>IF(D4114&lt;=18,"LOW (1-18)","HIGH (19-36)")</f>
        <v>LOW (1-18)</v>
      </c>
      <c r="G4114">
        <f>INT((D4114-1)/6)+1</f>
        <v>1</v>
      </c>
      <c r="H4114">
        <f>MOD(D4114-1,6)+1</f>
        <v>2</v>
      </c>
      <c r="I4114">
        <f>37-D4114</f>
        <v>35</v>
      </c>
      <c r="J4114">
        <f>ABS(D4114-D4115)</f>
        <v>21</v>
      </c>
    </row>
    <row r="4115">
      <c r="A4115">
        <v>23456</v>
      </c>
      <c r="B4115" t="str">
        <v>2023-07-28</v>
      </c>
      <c r="C4115" t="str">
        <v>Afternoon</v>
      </c>
      <c r="D4115">
        <v>23</v>
      </c>
      <c r="E4115" t="str">
        <f>IF(MOD(D4115,2)=0,"EVEN","ODD")</f>
        <v>ODD</v>
      </c>
      <c r="F4115" t="str">
        <f>IF(D4115&lt;=18,"LOW (1-18)","HIGH (19-36)")</f>
        <v>HIGH (19-36)</v>
      </c>
      <c r="G4115">
        <f>INT((D4115-1)/6)+1</f>
        <v>4</v>
      </c>
      <c r="H4115">
        <f>MOD(D4115-1,6)+1</f>
        <v>5</v>
      </c>
      <c r="I4115">
        <f>37-D4115</f>
        <v>14</v>
      </c>
      <c r="J4115">
        <f>ABS(D4115-D4116)</f>
        <v>6</v>
      </c>
    </row>
    <row r="4116">
      <c r="A4116">
        <v>23455</v>
      </c>
      <c r="B4116" t="str">
        <v>2023-07-28</v>
      </c>
      <c r="C4116" t="str">
        <v>Midday</v>
      </c>
      <c r="D4116">
        <v>29</v>
      </c>
      <c r="E4116" t="str">
        <f>IF(MOD(D4116,2)=0,"EVEN","ODD")</f>
        <v>ODD</v>
      </c>
      <c r="F4116" t="str">
        <f>IF(D4116&lt;=18,"LOW (1-18)","HIGH (19-36)")</f>
        <v>HIGH (19-36)</v>
      </c>
      <c r="G4116">
        <f>INT((D4116-1)/6)+1</f>
        <v>5</v>
      </c>
      <c r="H4116">
        <f>MOD(D4116-1,6)+1</f>
        <v>5</v>
      </c>
      <c r="I4116">
        <f>37-D4116</f>
        <v>8</v>
      </c>
      <c r="J4116">
        <f>ABS(D4116-D4117)</f>
        <v>9</v>
      </c>
    </row>
    <row r="4117">
      <c r="A4117">
        <v>23454</v>
      </c>
      <c r="B4117" t="str">
        <v>2023-07-28</v>
      </c>
      <c r="C4117" t="str">
        <v>Morning</v>
      </c>
      <c r="D4117">
        <v>20</v>
      </c>
      <c r="E4117" t="str">
        <f>IF(MOD(D4117,2)=0,"EVEN","ODD")</f>
        <v>EVEN</v>
      </c>
      <c r="F4117" t="str">
        <f>IF(D4117&lt;=18,"LOW (1-18)","HIGH (19-36)")</f>
        <v>HIGH (19-36)</v>
      </c>
      <c r="G4117">
        <f>INT((D4117-1)/6)+1</f>
        <v>4</v>
      </c>
      <c r="H4117">
        <f>MOD(D4117-1,6)+1</f>
        <v>2</v>
      </c>
      <c r="I4117">
        <f>37-D4117</f>
        <v>17</v>
      </c>
      <c r="J4117">
        <f>ABS(D4117-D4118)</f>
        <v>10</v>
      </c>
    </row>
    <row r="4118">
      <c r="A4118">
        <v>23453</v>
      </c>
      <c r="B4118" t="str">
        <v>2023-07-27</v>
      </c>
      <c r="C4118" t="str">
        <v>Evening</v>
      </c>
      <c r="D4118">
        <v>30</v>
      </c>
      <c r="E4118" t="str">
        <f>IF(MOD(D4118,2)=0,"EVEN","ODD")</f>
        <v>EVEN</v>
      </c>
      <c r="F4118" t="str">
        <f>IF(D4118&lt;=18,"LOW (1-18)","HIGH (19-36)")</f>
        <v>HIGH (19-36)</v>
      </c>
      <c r="G4118">
        <f>INT((D4118-1)/6)+1</f>
        <v>5</v>
      </c>
      <c r="H4118">
        <f>MOD(D4118-1,6)+1</f>
        <v>6</v>
      </c>
      <c r="I4118">
        <f>37-D4118</f>
        <v>7</v>
      </c>
      <c r="J4118">
        <f>ABS(D4118-D4119)</f>
        <v>2</v>
      </c>
    </row>
    <row r="4119">
      <c r="A4119">
        <v>23452</v>
      </c>
      <c r="B4119" t="str">
        <v>2023-07-27</v>
      </c>
      <c r="C4119" t="str">
        <v>Afternoon</v>
      </c>
      <c r="D4119">
        <v>32</v>
      </c>
      <c r="E4119" t="str">
        <f>IF(MOD(D4119,2)=0,"EVEN","ODD")</f>
        <v>EVEN</v>
      </c>
      <c r="F4119" t="str">
        <f>IF(D4119&lt;=18,"LOW (1-18)","HIGH (19-36)")</f>
        <v>HIGH (19-36)</v>
      </c>
      <c r="G4119">
        <f>INT((D4119-1)/6)+1</f>
        <v>6</v>
      </c>
      <c r="H4119">
        <f>MOD(D4119-1,6)+1</f>
        <v>2</v>
      </c>
      <c r="I4119">
        <f>37-D4119</f>
        <v>5</v>
      </c>
      <c r="J4119">
        <f>ABS(D4119-D4120)</f>
        <v>10</v>
      </c>
    </row>
    <row r="4120">
      <c r="A4120">
        <v>23451</v>
      </c>
      <c r="B4120" t="str">
        <v>2023-07-27</v>
      </c>
      <c r="C4120" t="str">
        <v>Midday</v>
      </c>
      <c r="D4120">
        <v>22</v>
      </c>
      <c r="E4120" t="str">
        <f>IF(MOD(D4120,2)=0,"EVEN","ODD")</f>
        <v>EVEN</v>
      </c>
      <c r="F4120" t="str">
        <f>IF(D4120&lt;=18,"LOW (1-18)","HIGH (19-36)")</f>
        <v>HIGH (19-36)</v>
      </c>
      <c r="G4120">
        <f>INT((D4120-1)/6)+1</f>
        <v>4</v>
      </c>
      <c r="H4120">
        <f>MOD(D4120-1,6)+1</f>
        <v>4</v>
      </c>
      <c r="I4120">
        <f>37-D4120</f>
        <v>15</v>
      </c>
      <c r="J4120">
        <f>ABS(D4120-D4121)</f>
        <v>5</v>
      </c>
    </row>
    <row r="4121">
      <c r="A4121">
        <v>23450</v>
      </c>
      <c r="B4121" t="str">
        <v>2023-07-27</v>
      </c>
      <c r="C4121" t="str">
        <v>Morning</v>
      </c>
      <c r="D4121">
        <v>27</v>
      </c>
      <c r="E4121" t="str">
        <f>IF(MOD(D4121,2)=0,"EVEN","ODD")</f>
        <v>ODD</v>
      </c>
      <c r="F4121" t="str">
        <f>IF(D4121&lt;=18,"LOW (1-18)","HIGH (19-36)")</f>
        <v>HIGH (19-36)</v>
      </c>
      <c r="G4121">
        <f>INT((D4121-1)/6)+1</f>
        <v>5</v>
      </c>
      <c r="H4121">
        <f>MOD(D4121-1,6)+1</f>
        <v>3</v>
      </c>
      <c r="I4121">
        <f>37-D4121</f>
        <v>10</v>
      </c>
      <c r="J4121">
        <f>ABS(D4121-D4122)</f>
        <v>19</v>
      </c>
    </row>
    <row r="4122">
      <c r="A4122">
        <v>23449</v>
      </c>
      <c r="B4122" t="str">
        <v>2023-07-26</v>
      </c>
      <c r="C4122" t="str">
        <v>Evening</v>
      </c>
      <c r="D4122">
        <v>8</v>
      </c>
      <c r="E4122" t="str">
        <f>IF(MOD(D4122,2)=0,"EVEN","ODD")</f>
        <v>EVEN</v>
      </c>
      <c r="F4122" t="str">
        <f>IF(D4122&lt;=18,"LOW (1-18)","HIGH (19-36)")</f>
        <v>LOW (1-18)</v>
      </c>
      <c r="G4122">
        <f>INT((D4122-1)/6)+1</f>
        <v>2</v>
      </c>
      <c r="H4122">
        <f>MOD(D4122-1,6)+1</f>
        <v>2</v>
      </c>
      <c r="I4122">
        <f>37-D4122</f>
        <v>29</v>
      </c>
      <c r="J4122">
        <f>ABS(D4122-D4123)</f>
        <v>1</v>
      </c>
    </row>
    <row r="4123">
      <c r="A4123">
        <v>23448</v>
      </c>
      <c r="B4123" t="str">
        <v>2023-07-26</v>
      </c>
      <c r="C4123" t="str">
        <v>Afternoon</v>
      </c>
      <c r="D4123">
        <v>9</v>
      </c>
      <c r="E4123" t="str">
        <f>IF(MOD(D4123,2)=0,"EVEN","ODD")</f>
        <v>ODD</v>
      </c>
      <c r="F4123" t="str">
        <f>IF(D4123&lt;=18,"LOW (1-18)","HIGH (19-36)")</f>
        <v>LOW (1-18)</v>
      </c>
      <c r="G4123">
        <f>INT((D4123-1)/6)+1</f>
        <v>2</v>
      </c>
      <c r="H4123">
        <f>MOD(D4123-1,6)+1</f>
        <v>3</v>
      </c>
      <c r="I4123">
        <f>37-D4123</f>
        <v>28</v>
      </c>
      <c r="J4123">
        <f>ABS(D4123-D4124)</f>
        <v>9</v>
      </c>
    </row>
    <row r="4124">
      <c r="A4124">
        <v>23447</v>
      </c>
      <c r="B4124" t="str">
        <v>2023-07-26</v>
      </c>
      <c r="C4124" t="str">
        <v>Midday</v>
      </c>
      <c r="D4124">
        <v>18</v>
      </c>
      <c r="E4124" t="str">
        <f>IF(MOD(D4124,2)=0,"EVEN","ODD")</f>
        <v>EVEN</v>
      </c>
      <c r="F4124" t="str">
        <f>IF(D4124&lt;=18,"LOW (1-18)","HIGH (19-36)")</f>
        <v>LOW (1-18)</v>
      </c>
      <c r="G4124">
        <f>INT((D4124-1)/6)+1</f>
        <v>3</v>
      </c>
      <c r="H4124">
        <f>MOD(D4124-1,6)+1</f>
        <v>6</v>
      </c>
      <c r="I4124">
        <f>37-D4124</f>
        <v>19</v>
      </c>
      <c r="J4124">
        <f>ABS(D4124-D4125)</f>
        <v>15</v>
      </c>
    </row>
    <row r="4125">
      <c r="A4125">
        <v>23446</v>
      </c>
      <c r="B4125" t="str">
        <v>2023-07-26</v>
      </c>
      <c r="C4125" t="str">
        <v>Morning</v>
      </c>
      <c r="D4125">
        <v>33</v>
      </c>
      <c r="E4125" t="str">
        <f>IF(MOD(D4125,2)=0,"EVEN","ODD")</f>
        <v>ODD</v>
      </c>
      <c r="F4125" t="str">
        <f>IF(D4125&lt;=18,"LOW (1-18)","HIGH (19-36)")</f>
        <v>HIGH (19-36)</v>
      </c>
      <c r="G4125">
        <f>INT((D4125-1)/6)+1</f>
        <v>6</v>
      </c>
      <c r="H4125">
        <f>MOD(D4125-1,6)+1</f>
        <v>3</v>
      </c>
      <c r="I4125">
        <f>37-D4125</f>
        <v>4</v>
      </c>
      <c r="J4125">
        <f>ABS(D4125-D4126)</f>
        <v>7</v>
      </c>
    </row>
    <row r="4126">
      <c r="A4126">
        <v>23445</v>
      </c>
      <c r="B4126" t="str">
        <v>2023-07-25</v>
      </c>
      <c r="C4126" t="str">
        <v>Evening</v>
      </c>
      <c r="D4126">
        <v>26</v>
      </c>
      <c r="E4126" t="str">
        <f>IF(MOD(D4126,2)=0,"EVEN","ODD")</f>
        <v>EVEN</v>
      </c>
      <c r="F4126" t="str">
        <f>IF(D4126&lt;=18,"LOW (1-18)","HIGH (19-36)")</f>
        <v>HIGH (19-36)</v>
      </c>
      <c r="G4126">
        <f>INT((D4126-1)/6)+1</f>
        <v>5</v>
      </c>
      <c r="H4126">
        <f>MOD(D4126-1,6)+1</f>
        <v>2</v>
      </c>
      <c r="I4126">
        <f>37-D4126</f>
        <v>11</v>
      </c>
      <c r="J4126">
        <f>ABS(D4126-D4127)</f>
        <v>0</v>
      </c>
    </row>
    <row r="4127">
      <c r="A4127">
        <v>23444</v>
      </c>
      <c r="B4127" t="str">
        <v>2023-07-25</v>
      </c>
      <c r="C4127" t="str">
        <v>Afternoon</v>
      </c>
      <c r="D4127">
        <v>26</v>
      </c>
      <c r="E4127" t="str">
        <f>IF(MOD(D4127,2)=0,"EVEN","ODD")</f>
        <v>EVEN</v>
      </c>
      <c r="F4127" t="str">
        <f>IF(D4127&lt;=18,"LOW (1-18)","HIGH (19-36)")</f>
        <v>HIGH (19-36)</v>
      </c>
      <c r="G4127">
        <f>INT((D4127-1)/6)+1</f>
        <v>5</v>
      </c>
      <c r="H4127">
        <f>MOD(D4127-1,6)+1</f>
        <v>2</v>
      </c>
      <c r="I4127">
        <f>37-D4127</f>
        <v>11</v>
      </c>
      <c r="J4127">
        <f>ABS(D4127-D4128)</f>
        <v>19</v>
      </c>
    </row>
    <row r="4128">
      <c r="A4128">
        <v>23443</v>
      </c>
      <c r="B4128" t="str">
        <v>2023-07-25</v>
      </c>
      <c r="C4128" t="str">
        <v>Midday</v>
      </c>
      <c r="D4128">
        <v>7</v>
      </c>
      <c r="E4128" t="str">
        <f>IF(MOD(D4128,2)=0,"EVEN","ODD")</f>
        <v>ODD</v>
      </c>
      <c r="F4128" t="str">
        <f>IF(D4128&lt;=18,"LOW (1-18)","HIGH (19-36)")</f>
        <v>LOW (1-18)</v>
      </c>
      <c r="G4128">
        <f>INT((D4128-1)/6)+1</f>
        <v>2</v>
      </c>
      <c r="H4128">
        <f>MOD(D4128-1,6)+1</f>
        <v>1</v>
      </c>
      <c r="I4128">
        <f>37-D4128</f>
        <v>30</v>
      </c>
      <c r="J4128">
        <f>ABS(D4128-D4129)</f>
        <v>20</v>
      </c>
    </row>
    <row r="4129">
      <c r="A4129">
        <v>23442</v>
      </c>
      <c r="B4129" t="str">
        <v>2023-07-25</v>
      </c>
      <c r="C4129" t="str">
        <v>Morning</v>
      </c>
      <c r="D4129">
        <v>27</v>
      </c>
      <c r="E4129" t="str">
        <f>IF(MOD(D4129,2)=0,"EVEN","ODD")</f>
        <v>ODD</v>
      </c>
      <c r="F4129" t="str">
        <f>IF(D4129&lt;=18,"LOW (1-18)","HIGH (19-36)")</f>
        <v>HIGH (19-36)</v>
      </c>
      <c r="G4129">
        <f>INT((D4129-1)/6)+1</f>
        <v>5</v>
      </c>
      <c r="H4129">
        <f>MOD(D4129-1,6)+1</f>
        <v>3</v>
      </c>
      <c r="I4129">
        <f>37-D4129</f>
        <v>10</v>
      </c>
      <c r="J4129">
        <f>ABS(D4129-D4130)</f>
        <v>5</v>
      </c>
    </row>
    <row r="4130">
      <c r="A4130">
        <v>23441</v>
      </c>
      <c r="B4130" t="str">
        <v>2023-07-24</v>
      </c>
      <c r="C4130" t="str">
        <v>Evening</v>
      </c>
      <c r="D4130">
        <v>22</v>
      </c>
      <c r="E4130" t="str">
        <f>IF(MOD(D4130,2)=0,"EVEN","ODD")</f>
        <v>EVEN</v>
      </c>
      <c r="F4130" t="str">
        <f>IF(D4130&lt;=18,"LOW (1-18)","HIGH (19-36)")</f>
        <v>HIGH (19-36)</v>
      </c>
      <c r="G4130">
        <f>INT((D4130-1)/6)+1</f>
        <v>4</v>
      </c>
      <c r="H4130">
        <f>MOD(D4130-1,6)+1</f>
        <v>4</v>
      </c>
      <c r="I4130">
        <f>37-D4130</f>
        <v>15</v>
      </c>
      <c r="J4130">
        <f>ABS(D4130-D4131)</f>
        <v>8</v>
      </c>
    </row>
    <row r="4131">
      <c r="A4131">
        <v>23440</v>
      </c>
      <c r="B4131" t="str">
        <v>2023-07-24</v>
      </c>
      <c r="C4131" t="str">
        <v>Afternoon</v>
      </c>
      <c r="D4131">
        <v>30</v>
      </c>
      <c r="E4131" t="str">
        <f>IF(MOD(D4131,2)=0,"EVEN","ODD")</f>
        <v>EVEN</v>
      </c>
      <c r="F4131" t="str">
        <f>IF(D4131&lt;=18,"LOW (1-18)","HIGH (19-36)")</f>
        <v>HIGH (19-36)</v>
      </c>
      <c r="G4131">
        <f>INT((D4131-1)/6)+1</f>
        <v>5</v>
      </c>
      <c r="H4131">
        <f>MOD(D4131-1,6)+1</f>
        <v>6</v>
      </c>
      <c r="I4131">
        <f>37-D4131</f>
        <v>7</v>
      </c>
      <c r="J4131">
        <f>ABS(D4131-D4132)</f>
        <v>16</v>
      </c>
    </row>
    <row r="4132">
      <c r="A4132">
        <v>23439</v>
      </c>
      <c r="B4132" t="str">
        <v>2023-07-24</v>
      </c>
      <c r="C4132" t="str">
        <v>Midday</v>
      </c>
      <c r="D4132">
        <v>14</v>
      </c>
      <c r="E4132" t="str">
        <f>IF(MOD(D4132,2)=0,"EVEN","ODD")</f>
        <v>EVEN</v>
      </c>
      <c r="F4132" t="str">
        <f>IF(D4132&lt;=18,"LOW (1-18)","HIGH (19-36)")</f>
        <v>LOW (1-18)</v>
      </c>
      <c r="G4132">
        <f>INT((D4132-1)/6)+1</f>
        <v>3</v>
      </c>
      <c r="H4132">
        <f>MOD(D4132-1,6)+1</f>
        <v>2</v>
      </c>
      <c r="I4132">
        <f>37-D4132</f>
        <v>23</v>
      </c>
      <c r="J4132">
        <f>ABS(D4132-D4133)</f>
        <v>9</v>
      </c>
    </row>
    <row r="4133">
      <c r="A4133">
        <v>23438</v>
      </c>
      <c r="B4133" t="str">
        <v>2023-07-24</v>
      </c>
      <c r="C4133" t="str">
        <v>Morning</v>
      </c>
      <c r="D4133">
        <v>5</v>
      </c>
      <c r="E4133" t="str">
        <f>IF(MOD(D4133,2)=0,"EVEN","ODD")</f>
        <v>ODD</v>
      </c>
      <c r="F4133" t="str">
        <f>IF(D4133&lt;=18,"LOW (1-18)","HIGH (19-36)")</f>
        <v>LOW (1-18)</v>
      </c>
      <c r="G4133">
        <f>INT((D4133-1)/6)+1</f>
        <v>1</v>
      </c>
      <c r="H4133">
        <f>MOD(D4133-1,6)+1</f>
        <v>5</v>
      </c>
      <c r="I4133">
        <f>37-D4133</f>
        <v>32</v>
      </c>
      <c r="J4133">
        <f>ABS(D4133-D4134)</f>
        <v>13</v>
      </c>
    </row>
    <row r="4134">
      <c r="A4134">
        <v>23437</v>
      </c>
      <c r="B4134" t="str">
        <v>2023-07-22</v>
      </c>
      <c r="C4134" t="str">
        <v>Evening</v>
      </c>
      <c r="D4134">
        <v>18</v>
      </c>
      <c r="E4134" t="str">
        <f>IF(MOD(D4134,2)=0,"EVEN","ODD")</f>
        <v>EVEN</v>
      </c>
      <c r="F4134" t="str">
        <f>IF(D4134&lt;=18,"LOW (1-18)","HIGH (19-36)")</f>
        <v>LOW (1-18)</v>
      </c>
      <c r="G4134">
        <f>INT((D4134-1)/6)+1</f>
        <v>3</v>
      </c>
      <c r="H4134">
        <f>MOD(D4134-1,6)+1</f>
        <v>6</v>
      </c>
      <c r="I4134">
        <f>37-D4134</f>
        <v>19</v>
      </c>
      <c r="J4134">
        <f>ABS(D4134-D4135)</f>
        <v>14</v>
      </c>
    </row>
    <row r="4135">
      <c r="A4135">
        <v>23436</v>
      </c>
      <c r="B4135" t="str">
        <v>2023-07-22</v>
      </c>
      <c r="C4135" t="str">
        <v>Afternoon</v>
      </c>
      <c r="D4135">
        <v>32</v>
      </c>
      <c r="E4135" t="str">
        <f>IF(MOD(D4135,2)=0,"EVEN","ODD")</f>
        <v>EVEN</v>
      </c>
      <c r="F4135" t="str">
        <f>IF(D4135&lt;=18,"LOW (1-18)","HIGH (19-36)")</f>
        <v>HIGH (19-36)</v>
      </c>
      <c r="G4135">
        <f>INT((D4135-1)/6)+1</f>
        <v>6</v>
      </c>
      <c r="H4135">
        <f>MOD(D4135-1,6)+1</f>
        <v>2</v>
      </c>
      <c r="I4135">
        <f>37-D4135</f>
        <v>5</v>
      </c>
      <c r="J4135">
        <f>ABS(D4135-D4136)</f>
        <v>1</v>
      </c>
    </row>
    <row r="4136">
      <c r="A4136">
        <v>23435</v>
      </c>
      <c r="B4136" t="str">
        <v>2023-07-22</v>
      </c>
      <c r="C4136" t="str">
        <v>Midday</v>
      </c>
      <c r="D4136">
        <v>31</v>
      </c>
      <c r="E4136" t="str">
        <f>IF(MOD(D4136,2)=0,"EVEN","ODD")</f>
        <v>ODD</v>
      </c>
      <c r="F4136" t="str">
        <f>IF(D4136&lt;=18,"LOW (1-18)","HIGH (19-36)")</f>
        <v>HIGH (19-36)</v>
      </c>
      <c r="G4136">
        <f>INT((D4136-1)/6)+1</f>
        <v>6</v>
      </c>
      <c r="H4136">
        <f>MOD(D4136-1,6)+1</f>
        <v>1</v>
      </c>
      <c r="I4136">
        <f>37-D4136</f>
        <v>6</v>
      </c>
      <c r="J4136">
        <f>ABS(D4136-D4137)</f>
        <v>17</v>
      </c>
    </row>
    <row r="4137">
      <c r="A4137">
        <v>23434</v>
      </c>
      <c r="B4137" t="str">
        <v>2023-07-22</v>
      </c>
      <c r="C4137" t="str">
        <v>Morning</v>
      </c>
      <c r="D4137">
        <v>14</v>
      </c>
      <c r="E4137" t="str">
        <f>IF(MOD(D4137,2)=0,"EVEN","ODD")</f>
        <v>EVEN</v>
      </c>
      <c r="F4137" t="str">
        <f>IF(D4137&lt;=18,"LOW (1-18)","HIGH (19-36)")</f>
        <v>LOW (1-18)</v>
      </c>
      <c r="G4137">
        <f>INT((D4137-1)/6)+1</f>
        <v>3</v>
      </c>
      <c r="H4137">
        <f>MOD(D4137-1,6)+1</f>
        <v>2</v>
      </c>
      <c r="I4137">
        <f>37-D4137</f>
        <v>23</v>
      </c>
      <c r="J4137">
        <f>ABS(D4137-D4138)</f>
        <v>7</v>
      </c>
    </row>
    <row r="4138">
      <c r="A4138">
        <v>23433</v>
      </c>
      <c r="B4138" t="str">
        <v>2023-07-21</v>
      </c>
      <c r="C4138" t="str">
        <v>Evening</v>
      </c>
      <c r="D4138">
        <v>7</v>
      </c>
      <c r="E4138" t="str">
        <f>IF(MOD(D4138,2)=0,"EVEN","ODD")</f>
        <v>ODD</v>
      </c>
      <c r="F4138" t="str">
        <f>IF(D4138&lt;=18,"LOW (1-18)","HIGH (19-36)")</f>
        <v>LOW (1-18)</v>
      </c>
      <c r="G4138">
        <f>INT((D4138-1)/6)+1</f>
        <v>2</v>
      </c>
      <c r="H4138">
        <f>MOD(D4138-1,6)+1</f>
        <v>1</v>
      </c>
      <c r="I4138">
        <f>37-D4138</f>
        <v>30</v>
      </c>
      <c r="J4138">
        <f>ABS(D4138-D4139)</f>
        <v>22</v>
      </c>
    </row>
    <row r="4139">
      <c r="A4139">
        <v>23432</v>
      </c>
      <c r="B4139" t="str">
        <v>2023-07-21</v>
      </c>
      <c r="C4139" t="str">
        <v>Afternoon</v>
      </c>
      <c r="D4139">
        <v>29</v>
      </c>
      <c r="E4139" t="str">
        <f>IF(MOD(D4139,2)=0,"EVEN","ODD")</f>
        <v>ODD</v>
      </c>
      <c r="F4139" t="str">
        <f>IF(D4139&lt;=18,"LOW (1-18)","HIGH (19-36)")</f>
        <v>HIGH (19-36)</v>
      </c>
      <c r="G4139">
        <f>INT((D4139-1)/6)+1</f>
        <v>5</v>
      </c>
      <c r="H4139">
        <f>MOD(D4139-1,6)+1</f>
        <v>5</v>
      </c>
      <c r="I4139">
        <f>37-D4139</f>
        <v>8</v>
      </c>
      <c r="J4139">
        <f>ABS(D4139-D4140)</f>
        <v>10</v>
      </c>
    </row>
    <row r="4140">
      <c r="A4140">
        <v>23431</v>
      </c>
      <c r="B4140" t="str">
        <v>2023-07-21</v>
      </c>
      <c r="C4140" t="str">
        <v>Midday</v>
      </c>
      <c r="D4140">
        <v>19</v>
      </c>
      <c r="E4140" t="str">
        <f>IF(MOD(D4140,2)=0,"EVEN","ODD")</f>
        <v>ODD</v>
      </c>
      <c r="F4140" t="str">
        <f>IF(D4140&lt;=18,"LOW (1-18)","HIGH (19-36)")</f>
        <v>HIGH (19-36)</v>
      </c>
      <c r="G4140">
        <f>INT((D4140-1)/6)+1</f>
        <v>4</v>
      </c>
      <c r="H4140">
        <f>MOD(D4140-1,6)+1</f>
        <v>1</v>
      </c>
      <c r="I4140">
        <f>37-D4140</f>
        <v>18</v>
      </c>
      <c r="J4140">
        <f>ABS(D4140-D4141)</f>
        <v>8</v>
      </c>
    </row>
    <row r="4141">
      <c r="A4141">
        <v>23430</v>
      </c>
      <c r="B4141" t="str">
        <v>2023-07-21</v>
      </c>
      <c r="C4141" t="str">
        <v>Morning</v>
      </c>
      <c r="D4141">
        <v>11</v>
      </c>
      <c r="E4141" t="str">
        <f>IF(MOD(D4141,2)=0,"EVEN","ODD")</f>
        <v>ODD</v>
      </c>
      <c r="F4141" t="str">
        <f>IF(D4141&lt;=18,"LOW (1-18)","HIGH (19-36)")</f>
        <v>LOW (1-18)</v>
      </c>
      <c r="G4141">
        <f>INT((D4141-1)/6)+1</f>
        <v>2</v>
      </c>
      <c r="H4141">
        <f>MOD(D4141-1,6)+1</f>
        <v>5</v>
      </c>
      <c r="I4141">
        <f>37-D4141</f>
        <v>26</v>
      </c>
      <c r="J4141">
        <f>ABS(D4141-D4142)</f>
        <v>5</v>
      </c>
    </row>
    <row r="4142">
      <c r="A4142">
        <v>23429</v>
      </c>
      <c r="B4142" t="str">
        <v>2023-07-20</v>
      </c>
      <c r="C4142" t="str">
        <v>Evening</v>
      </c>
      <c r="D4142">
        <v>6</v>
      </c>
      <c r="E4142" t="str">
        <f>IF(MOD(D4142,2)=0,"EVEN","ODD")</f>
        <v>EVEN</v>
      </c>
      <c r="F4142" t="str">
        <f>IF(D4142&lt;=18,"LOW (1-18)","HIGH (19-36)")</f>
        <v>LOW (1-18)</v>
      </c>
      <c r="G4142">
        <f>INT((D4142-1)/6)+1</f>
        <v>1</v>
      </c>
      <c r="H4142">
        <f>MOD(D4142-1,6)+1</f>
        <v>6</v>
      </c>
      <c r="I4142">
        <f>37-D4142</f>
        <v>31</v>
      </c>
      <c r="J4142">
        <f>ABS(D4142-D4143)</f>
        <v>2</v>
      </c>
    </row>
    <row r="4143">
      <c r="A4143">
        <v>23428</v>
      </c>
      <c r="B4143" t="str">
        <v>2023-07-20</v>
      </c>
      <c r="C4143" t="str">
        <v>Afternoon</v>
      </c>
      <c r="D4143">
        <v>4</v>
      </c>
      <c r="E4143" t="str">
        <f>IF(MOD(D4143,2)=0,"EVEN","ODD")</f>
        <v>EVEN</v>
      </c>
      <c r="F4143" t="str">
        <f>IF(D4143&lt;=18,"LOW (1-18)","HIGH (19-36)")</f>
        <v>LOW (1-18)</v>
      </c>
      <c r="G4143">
        <f>INT((D4143-1)/6)+1</f>
        <v>1</v>
      </c>
      <c r="H4143">
        <f>MOD(D4143-1,6)+1</f>
        <v>4</v>
      </c>
      <c r="I4143">
        <f>37-D4143</f>
        <v>33</v>
      </c>
      <c r="J4143">
        <f>ABS(D4143-D4144)</f>
        <v>6</v>
      </c>
    </row>
    <row r="4144">
      <c r="A4144">
        <v>23427</v>
      </c>
      <c r="B4144" t="str">
        <v>2023-07-20</v>
      </c>
      <c r="C4144" t="str">
        <v>Midday</v>
      </c>
      <c r="D4144">
        <v>10</v>
      </c>
      <c r="E4144" t="str">
        <f>IF(MOD(D4144,2)=0,"EVEN","ODD")</f>
        <v>EVEN</v>
      </c>
      <c r="F4144" t="str">
        <f>IF(D4144&lt;=18,"LOW (1-18)","HIGH (19-36)")</f>
        <v>LOW (1-18)</v>
      </c>
      <c r="G4144">
        <f>INT((D4144-1)/6)+1</f>
        <v>2</v>
      </c>
      <c r="H4144">
        <f>MOD(D4144-1,6)+1</f>
        <v>4</v>
      </c>
      <c r="I4144">
        <f>37-D4144</f>
        <v>27</v>
      </c>
      <c r="J4144">
        <f>ABS(D4144-D4145)</f>
        <v>7</v>
      </c>
    </row>
    <row r="4145">
      <c r="A4145">
        <v>23426</v>
      </c>
      <c r="B4145" t="str">
        <v>2023-07-20</v>
      </c>
      <c r="C4145" t="str">
        <v>Morning</v>
      </c>
      <c r="D4145">
        <v>3</v>
      </c>
      <c r="E4145" t="str">
        <f>IF(MOD(D4145,2)=0,"EVEN","ODD")</f>
        <v>ODD</v>
      </c>
      <c r="F4145" t="str">
        <f>IF(D4145&lt;=18,"LOW (1-18)","HIGH (19-36)")</f>
        <v>LOW (1-18)</v>
      </c>
      <c r="G4145">
        <f>INT((D4145-1)/6)+1</f>
        <v>1</v>
      </c>
      <c r="H4145">
        <f>MOD(D4145-1,6)+1</f>
        <v>3</v>
      </c>
      <c r="I4145">
        <f>37-D4145</f>
        <v>34</v>
      </c>
      <c r="J4145">
        <f>ABS(D4145-D4146)</f>
        <v>2</v>
      </c>
    </row>
    <row r="4146">
      <c r="A4146">
        <v>23425</v>
      </c>
      <c r="B4146" t="str">
        <v>2023-07-19</v>
      </c>
      <c r="C4146" t="str">
        <v>Evening</v>
      </c>
      <c r="D4146">
        <v>5</v>
      </c>
      <c r="E4146" t="str">
        <f>IF(MOD(D4146,2)=0,"EVEN","ODD")</f>
        <v>ODD</v>
      </c>
      <c r="F4146" t="str">
        <f>IF(D4146&lt;=18,"LOW (1-18)","HIGH (19-36)")</f>
        <v>LOW (1-18)</v>
      </c>
      <c r="G4146">
        <f>INT((D4146-1)/6)+1</f>
        <v>1</v>
      </c>
      <c r="H4146">
        <f>MOD(D4146-1,6)+1</f>
        <v>5</v>
      </c>
      <c r="I4146">
        <f>37-D4146</f>
        <v>32</v>
      </c>
      <c r="J4146">
        <f>ABS(D4146-D4147)</f>
        <v>2</v>
      </c>
    </row>
    <row r="4147">
      <c r="A4147">
        <v>23424</v>
      </c>
      <c r="B4147" t="str">
        <v>2023-07-19</v>
      </c>
      <c r="C4147" t="str">
        <v>Afternoon</v>
      </c>
      <c r="D4147">
        <v>3</v>
      </c>
      <c r="E4147" t="str">
        <f>IF(MOD(D4147,2)=0,"EVEN","ODD")</f>
        <v>ODD</v>
      </c>
      <c r="F4147" t="str">
        <f>IF(D4147&lt;=18,"LOW (1-18)","HIGH (19-36)")</f>
        <v>LOW (1-18)</v>
      </c>
      <c r="G4147">
        <f>INT((D4147-1)/6)+1</f>
        <v>1</v>
      </c>
      <c r="H4147">
        <f>MOD(D4147-1,6)+1</f>
        <v>3</v>
      </c>
      <c r="I4147">
        <f>37-D4147</f>
        <v>34</v>
      </c>
      <c r="J4147">
        <f>ABS(D4147-D4148)</f>
        <v>33</v>
      </c>
    </row>
    <row r="4148">
      <c r="A4148">
        <v>23423</v>
      </c>
      <c r="B4148" t="str">
        <v>2023-07-19</v>
      </c>
      <c r="C4148" t="str">
        <v>Midday</v>
      </c>
      <c r="D4148">
        <v>36</v>
      </c>
      <c r="E4148" t="str">
        <f>IF(MOD(D4148,2)=0,"EVEN","ODD")</f>
        <v>EVEN</v>
      </c>
      <c r="F4148" t="str">
        <f>IF(D4148&lt;=18,"LOW (1-18)","HIGH (19-36)")</f>
        <v>HIGH (19-36)</v>
      </c>
      <c r="G4148">
        <f>INT((D4148-1)/6)+1</f>
        <v>6</v>
      </c>
      <c r="H4148">
        <f>MOD(D4148-1,6)+1</f>
        <v>6</v>
      </c>
      <c r="I4148">
        <f>37-D4148</f>
        <v>1</v>
      </c>
      <c r="J4148">
        <f>ABS(D4148-D4149)</f>
        <v>24</v>
      </c>
    </row>
    <row r="4149">
      <c r="A4149">
        <v>23422</v>
      </c>
      <c r="B4149" t="str">
        <v>2023-07-19</v>
      </c>
      <c r="C4149" t="str">
        <v>Morning</v>
      </c>
      <c r="D4149">
        <v>12</v>
      </c>
      <c r="E4149" t="str">
        <f>IF(MOD(D4149,2)=0,"EVEN","ODD")</f>
        <v>EVEN</v>
      </c>
      <c r="F4149" t="str">
        <f>IF(D4149&lt;=18,"LOW (1-18)","HIGH (19-36)")</f>
        <v>LOW (1-18)</v>
      </c>
      <c r="G4149">
        <f>INT((D4149-1)/6)+1</f>
        <v>2</v>
      </c>
      <c r="H4149">
        <f>MOD(D4149-1,6)+1</f>
        <v>6</v>
      </c>
      <c r="I4149">
        <f>37-D4149</f>
        <v>25</v>
      </c>
      <c r="J4149">
        <f>ABS(D4149-D4150)</f>
        <v>9</v>
      </c>
    </row>
    <row r="4150">
      <c r="A4150">
        <v>23421</v>
      </c>
      <c r="B4150" t="str">
        <v>2023-07-18</v>
      </c>
      <c r="C4150" t="str">
        <v>Evening</v>
      </c>
      <c r="D4150">
        <v>3</v>
      </c>
      <c r="E4150" t="str">
        <f>IF(MOD(D4150,2)=0,"EVEN","ODD")</f>
        <v>ODD</v>
      </c>
      <c r="F4150" t="str">
        <f>IF(D4150&lt;=18,"LOW (1-18)","HIGH (19-36)")</f>
        <v>LOW (1-18)</v>
      </c>
      <c r="G4150">
        <f>INT((D4150-1)/6)+1</f>
        <v>1</v>
      </c>
      <c r="H4150">
        <f>MOD(D4150-1,6)+1</f>
        <v>3</v>
      </c>
      <c r="I4150">
        <f>37-D4150</f>
        <v>34</v>
      </c>
      <c r="J4150">
        <f>ABS(D4150-D4151)</f>
        <v>21</v>
      </c>
    </row>
    <row r="4151">
      <c r="A4151">
        <v>23420</v>
      </c>
      <c r="B4151" t="str">
        <v>2023-07-18</v>
      </c>
      <c r="C4151" t="str">
        <v>Afternoon</v>
      </c>
      <c r="D4151">
        <v>24</v>
      </c>
      <c r="E4151" t="str">
        <f>IF(MOD(D4151,2)=0,"EVEN","ODD")</f>
        <v>EVEN</v>
      </c>
      <c r="F4151" t="str">
        <f>IF(D4151&lt;=18,"LOW (1-18)","HIGH (19-36)")</f>
        <v>HIGH (19-36)</v>
      </c>
      <c r="G4151">
        <f>INT((D4151-1)/6)+1</f>
        <v>4</v>
      </c>
      <c r="H4151">
        <f>MOD(D4151-1,6)+1</f>
        <v>6</v>
      </c>
      <c r="I4151">
        <f>37-D4151</f>
        <v>13</v>
      </c>
      <c r="J4151">
        <f>ABS(D4151-D4152)</f>
        <v>10</v>
      </c>
    </row>
    <row r="4152">
      <c r="A4152">
        <v>23419</v>
      </c>
      <c r="B4152" t="str">
        <v>2023-07-18</v>
      </c>
      <c r="C4152" t="str">
        <v>Midday</v>
      </c>
      <c r="D4152">
        <v>34</v>
      </c>
      <c r="E4152" t="str">
        <f>IF(MOD(D4152,2)=0,"EVEN","ODD")</f>
        <v>EVEN</v>
      </c>
      <c r="F4152" t="str">
        <f>IF(D4152&lt;=18,"LOW (1-18)","HIGH (19-36)")</f>
        <v>HIGH (19-36)</v>
      </c>
      <c r="G4152">
        <f>INT((D4152-1)/6)+1</f>
        <v>6</v>
      </c>
      <c r="H4152">
        <f>MOD(D4152-1,6)+1</f>
        <v>4</v>
      </c>
      <c r="I4152">
        <f>37-D4152</f>
        <v>3</v>
      </c>
      <c r="J4152">
        <f>ABS(D4152-D4153)</f>
        <v>9</v>
      </c>
    </row>
    <row r="4153">
      <c r="A4153">
        <v>23418</v>
      </c>
      <c r="B4153" t="str">
        <v>2023-07-18</v>
      </c>
      <c r="C4153" t="str">
        <v>Morning</v>
      </c>
      <c r="D4153">
        <v>25</v>
      </c>
      <c r="E4153" t="str">
        <f>IF(MOD(D4153,2)=0,"EVEN","ODD")</f>
        <v>ODD</v>
      </c>
      <c r="F4153" t="str">
        <f>IF(D4153&lt;=18,"LOW (1-18)","HIGH (19-36)")</f>
        <v>HIGH (19-36)</v>
      </c>
      <c r="G4153">
        <f>INT((D4153-1)/6)+1</f>
        <v>5</v>
      </c>
      <c r="H4153">
        <f>MOD(D4153-1,6)+1</f>
        <v>1</v>
      </c>
      <c r="I4153">
        <f>37-D4153</f>
        <v>12</v>
      </c>
      <c r="J4153">
        <f>ABS(D4153-D4154)</f>
        <v>6</v>
      </c>
    </row>
    <row r="4154">
      <c r="A4154">
        <v>23417</v>
      </c>
      <c r="B4154" t="str">
        <v>2023-07-17</v>
      </c>
      <c r="C4154" t="str">
        <v>Evening</v>
      </c>
      <c r="D4154">
        <v>31</v>
      </c>
      <c r="E4154" t="str">
        <f>IF(MOD(D4154,2)=0,"EVEN","ODD")</f>
        <v>ODD</v>
      </c>
      <c r="F4154" t="str">
        <f>IF(D4154&lt;=18,"LOW (1-18)","HIGH (19-36)")</f>
        <v>HIGH (19-36)</v>
      </c>
      <c r="G4154">
        <f>INT((D4154-1)/6)+1</f>
        <v>6</v>
      </c>
      <c r="H4154">
        <f>MOD(D4154-1,6)+1</f>
        <v>1</v>
      </c>
      <c r="I4154">
        <f>37-D4154</f>
        <v>6</v>
      </c>
      <c r="J4154">
        <f>ABS(D4154-D4155)</f>
        <v>5</v>
      </c>
    </row>
    <row r="4155">
      <c r="A4155">
        <v>23416</v>
      </c>
      <c r="B4155" t="str">
        <v>2023-07-17</v>
      </c>
      <c r="C4155" t="str">
        <v>Afternoon</v>
      </c>
      <c r="D4155">
        <v>36</v>
      </c>
      <c r="E4155" t="str">
        <f>IF(MOD(D4155,2)=0,"EVEN","ODD")</f>
        <v>EVEN</v>
      </c>
      <c r="F4155" t="str">
        <f>IF(D4155&lt;=18,"LOW (1-18)","HIGH (19-36)")</f>
        <v>HIGH (19-36)</v>
      </c>
      <c r="G4155">
        <f>INT((D4155-1)/6)+1</f>
        <v>6</v>
      </c>
      <c r="H4155">
        <f>MOD(D4155-1,6)+1</f>
        <v>6</v>
      </c>
      <c r="I4155">
        <f>37-D4155</f>
        <v>1</v>
      </c>
      <c r="J4155">
        <f>ABS(D4155-D4156)</f>
        <v>33</v>
      </c>
    </row>
    <row r="4156">
      <c r="A4156">
        <v>23415</v>
      </c>
      <c r="B4156" t="str">
        <v>2023-07-17</v>
      </c>
      <c r="C4156" t="str">
        <v>Midday</v>
      </c>
      <c r="D4156">
        <v>3</v>
      </c>
      <c r="E4156" t="str">
        <f>IF(MOD(D4156,2)=0,"EVEN","ODD")</f>
        <v>ODD</v>
      </c>
      <c r="F4156" t="str">
        <f>IF(D4156&lt;=18,"LOW (1-18)","HIGH (19-36)")</f>
        <v>LOW (1-18)</v>
      </c>
      <c r="G4156">
        <f>INT((D4156-1)/6)+1</f>
        <v>1</v>
      </c>
      <c r="H4156">
        <f>MOD(D4156-1,6)+1</f>
        <v>3</v>
      </c>
      <c r="I4156">
        <f>37-D4156</f>
        <v>34</v>
      </c>
      <c r="J4156">
        <f>ABS(D4156-D4157)</f>
        <v>0</v>
      </c>
    </row>
    <row r="4157">
      <c r="A4157">
        <v>23414</v>
      </c>
      <c r="B4157" t="str">
        <v>2023-07-17</v>
      </c>
      <c r="C4157" t="str">
        <v>Morning</v>
      </c>
      <c r="D4157">
        <v>3</v>
      </c>
      <c r="E4157" t="str">
        <f>IF(MOD(D4157,2)=0,"EVEN","ODD")</f>
        <v>ODD</v>
      </c>
      <c r="F4157" t="str">
        <f>IF(D4157&lt;=18,"LOW (1-18)","HIGH (19-36)")</f>
        <v>LOW (1-18)</v>
      </c>
      <c r="G4157">
        <f>INT((D4157-1)/6)+1</f>
        <v>1</v>
      </c>
      <c r="H4157">
        <f>MOD(D4157-1,6)+1</f>
        <v>3</v>
      </c>
      <c r="I4157">
        <f>37-D4157</f>
        <v>34</v>
      </c>
      <c r="J4157">
        <f>ABS(D4157-D4158)</f>
        <v>29</v>
      </c>
    </row>
    <row r="4158">
      <c r="A4158">
        <v>23413</v>
      </c>
      <c r="B4158" t="str">
        <v>2023-07-15</v>
      </c>
      <c r="C4158" t="str">
        <v>Evening</v>
      </c>
      <c r="D4158">
        <v>32</v>
      </c>
      <c r="E4158" t="str">
        <f>IF(MOD(D4158,2)=0,"EVEN","ODD")</f>
        <v>EVEN</v>
      </c>
      <c r="F4158" t="str">
        <f>IF(D4158&lt;=18,"LOW (1-18)","HIGH (19-36)")</f>
        <v>HIGH (19-36)</v>
      </c>
      <c r="G4158">
        <f>INT((D4158-1)/6)+1</f>
        <v>6</v>
      </c>
      <c r="H4158">
        <f>MOD(D4158-1,6)+1</f>
        <v>2</v>
      </c>
      <c r="I4158">
        <f>37-D4158</f>
        <v>5</v>
      </c>
      <c r="J4158">
        <f>ABS(D4158-D4159)</f>
        <v>10</v>
      </c>
    </row>
    <row r="4159">
      <c r="A4159">
        <v>23412</v>
      </c>
      <c r="B4159" t="str">
        <v>2023-07-15</v>
      </c>
      <c r="C4159" t="str">
        <v>Afternoon</v>
      </c>
      <c r="D4159">
        <v>22</v>
      </c>
      <c r="E4159" t="str">
        <f>IF(MOD(D4159,2)=0,"EVEN","ODD")</f>
        <v>EVEN</v>
      </c>
      <c r="F4159" t="str">
        <f>IF(D4159&lt;=18,"LOW (1-18)","HIGH (19-36)")</f>
        <v>HIGH (19-36)</v>
      </c>
      <c r="G4159">
        <f>INT((D4159-1)/6)+1</f>
        <v>4</v>
      </c>
      <c r="H4159">
        <f>MOD(D4159-1,6)+1</f>
        <v>4</v>
      </c>
      <c r="I4159">
        <f>37-D4159</f>
        <v>15</v>
      </c>
      <c r="J4159">
        <f>ABS(D4159-D4160)</f>
        <v>14</v>
      </c>
    </row>
    <row r="4160">
      <c r="A4160">
        <v>23411</v>
      </c>
      <c r="B4160" t="str">
        <v>2023-07-15</v>
      </c>
      <c r="C4160" t="str">
        <v>Midday</v>
      </c>
      <c r="D4160">
        <v>8</v>
      </c>
      <c r="E4160" t="str">
        <f>IF(MOD(D4160,2)=0,"EVEN","ODD")</f>
        <v>EVEN</v>
      </c>
      <c r="F4160" t="str">
        <f>IF(D4160&lt;=18,"LOW (1-18)","HIGH (19-36)")</f>
        <v>LOW (1-18)</v>
      </c>
      <c r="G4160">
        <f>INT((D4160-1)/6)+1</f>
        <v>2</v>
      </c>
      <c r="H4160">
        <f>MOD(D4160-1,6)+1</f>
        <v>2</v>
      </c>
      <c r="I4160">
        <f>37-D4160</f>
        <v>29</v>
      </c>
      <c r="J4160">
        <f>ABS(D4160-D4161)</f>
        <v>1</v>
      </c>
    </row>
    <row r="4161">
      <c r="A4161">
        <v>23410</v>
      </c>
      <c r="B4161" t="str">
        <v>2023-07-15</v>
      </c>
      <c r="C4161" t="str">
        <v>Morning</v>
      </c>
      <c r="D4161">
        <v>9</v>
      </c>
      <c r="E4161" t="str">
        <f>IF(MOD(D4161,2)=0,"EVEN","ODD")</f>
        <v>ODD</v>
      </c>
      <c r="F4161" t="str">
        <f>IF(D4161&lt;=18,"LOW (1-18)","HIGH (19-36)")</f>
        <v>LOW (1-18)</v>
      </c>
      <c r="G4161">
        <f>INT((D4161-1)/6)+1</f>
        <v>2</v>
      </c>
      <c r="H4161">
        <f>MOD(D4161-1,6)+1</f>
        <v>3</v>
      </c>
      <c r="I4161">
        <f>37-D4161</f>
        <v>28</v>
      </c>
      <c r="J4161">
        <f>ABS(D4161-D4162)</f>
        <v>1</v>
      </c>
    </row>
    <row r="4162">
      <c r="A4162">
        <v>23409</v>
      </c>
      <c r="B4162" t="str">
        <v>2023-07-14</v>
      </c>
      <c r="C4162" t="str">
        <v>Evening</v>
      </c>
      <c r="D4162">
        <v>8</v>
      </c>
      <c r="E4162" t="str">
        <f>IF(MOD(D4162,2)=0,"EVEN","ODD")</f>
        <v>EVEN</v>
      </c>
      <c r="F4162" t="str">
        <f>IF(D4162&lt;=18,"LOW (1-18)","HIGH (19-36)")</f>
        <v>LOW (1-18)</v>
      </c>
      <c r="G4162">
        <f>INT((D4162-1)/6)+1</f>
        <v>2</v>
      </c>
      <c r="H4162">
        <f>MOD(D4162-1,6)+1</f>
        <v>2</v>
      </c>
      <c r="I4162">
        <f>37-D4162</f>
        <v>29</v>
      </c>
      <c r="J4162">
        <f>ABS(D4162-D4163)</f>
        <v>16</v>
      </c>
    </row>
    <row r="4163">
      <c r="A4163">
        <v>23408</v>
      </c>
      <c r="B4163" t="str">
        <v>2023-07-14</v>
      </c>
      <c r="C4163" t="str">
        <v>Afternoon</v>
      </c>
      <c r="D4163">
        <v>24</v>
      </c>
      <c r="E4163" t="str">
        <f>IF(MOD(D4163,2)=0,"EVEN","ODD")</f>
        <v>EVEN</v>
      </c>
      <c r="F4163" t="str">
        <f>IF(D4163&lt;=18,"LOW (1-18)","HIGH (19-36)")</f>
        <v>HIGH (19-36)</v>
      </c>
      <c r="G4163">
        <f>INT((D4163-1)/6)+1</f>
        <v>4</v>
      </c>
      <c r="H4163">
        <f>MOD(D4163-1,6)+1</f>
        <v>6</v>
      </c>
      <c r="I4163">
        <f>37-D4163</f>
        <v>13</v>
      </c>
      <c r="J4163">
        <f>ABS(D4163-D4164)</f>
        <v>5</v>
      </c>
    </row>
    <row r="4164">
      <c r="A4164">
        <v>23407</v>
      </c>
      <c r="B4164" t="str">
        <v>2023-07-14</v>
      </c>
      <c r="C4164" t="str">
        <v>Midday</v>
      </c>
      <c r="D4164">
        <v>19</v>
      </c>
      <c r="E4164" t="str">
        <f>IF(MOD(D4164,2)=0,"EVEN","ODD")</f>
        <v>ODD</v>
      </c>
      <c r="F4164" t="str">
        <f>IF(D4164&lt;=18,"LOW (1-18)","HIGH (19-36)")</f>
        <v>HIGH (19-36)</v>
      </c>
      <c r="G4164">
        <f>INT((D4164-1)/6)+1</f>
        <v>4</v>
      </c>
      <c r="H4164">
        <f>MOD(D4164-1,6)+1</f>
        <v>1</v>
      </c>
      <c r="I4164">
        <f>37-D4164</f>
        <v>18</v>
      </c>
      <c r="J4164">
        <f>ABS(D4164-D4165)</f>
        <v>4</v>
      </c>
    </row>
    <row r="4165">
      <c r="A4165">
        <v>23406</v>
      </c>
      <c r="B4165" t="str">
        <v>2023-07-14</v>
      </c>
      <c r="C4165" t="str">
        <v>Morning</v>
      </c>
      <c r="D4165">
        <v>15</v>
      </c>
      <c r="E4165" t="str">
        <f>IF(MOD(D4165,2)=0,"EVEN","ODD")</f>
        <v>ODD</v>
      </c>
      <c r="F4165" t="str">
        <f>IF(D4165&lt;=18,"LOW (1-18)","HIGH (19-36)")</f>
        <v>LOW (1-18)</v>
      </c>
      <c r="G4165">
        <f>INT((D4165-1)/6)+1</f>
        <v>3</v>
      </c>
      <c r="H4165">
        <f>MOD(D4165-1,6)+1</f>
        <v>3</v>
      </c>
      <c r="I4165">
        <f>37-D4165</f>
        <v>22</v>
      </c>
      <c r="J4165">
        <f>ABS(D4165-D4166)</f>
        <v>15</v>
      </c>
    </row>
    <row r="4166">
      <c r="A4166">
        <v>23405</v>
      </c>
      <c r="B4166" t="str">
        <v>2023-07-13</v>
      </c>
      <c r="C4166" t="str">
        <v>Evening</v>
      </c>
      <c r="D4166">
        <v>30</v>
      </c>
      <c r="E4166" t="str">
        <f>IF(MOD(D4166,2)=0,"EVEN","ODD")</f>
        <v>EVEN</v>
      </c>
      <c r="F4166" t="str">
        <f>IF(D4166&lt;=18,"LOW (1-18)","HIGH (19-36)")</f>
        <v>HIGH (19-36)</v>
      </c>
      <c r="G4166">
        <f>INT((D4166-1)/6)+1</f>
        <v>5</v>
      </c>
      <c r="H4166">
        <f>MOD(D4166-1,6)+1</f>
        <v>6</v>
      </c>
      <c r="I4166">
        <f>37-D4166</f>
        <v>7</v>
      </c>
      <c r="J4166">
        <f>ABS(D4166-D4167)</f>
        <v>19</v>
      </c>
    </row>
    <row r="4167">
      <c r="A4167">
        <v>23404</v>
      </c>
      <c r="B4167" t="str">
        <v>2023-07-13</v>
      </c>
      <c r="C4167" t="str">
        <v>Afternoon</v>
      </c>
      <c r="D4167">
        <v>11</v>
      </c>
      <c r="E4167" t="str">
        <f>IF(MOD(D4167,2)=0,"EVEN","ODD")</f>
        <v>ODD</v>
      </c>
      <c r="F4167" t="str">
        <f>IF(D4167&lt;=18,"LOW (1-18)","HIGH (19-36)")</f>
        <v>LOW (1-18)</v>
      </c>
      <c r="G4167">
        <f>INT((D4167-1)/6)+1</f>
        <v>2</v>
      </c>
      <c r="H4167">
        <f>MOD(D4167-1,6)+1</f>
        <v>5</v>
      </c>
      <c r="I4167">
        <f>37-D4167</f>
        <v>26</v>
      </c>
      <c r="J4167">
        <f>ABS(D4167-D4168)</f>
        <v>7</v>
      </c>
    </row>
    <row r="4168">
      <c r="A4168">
        <v>23403</v>
      </c>
      <c r="B4168" t="str">
        <v>2023-07-13</v>
      </c>
      <c r="C4168" t="str">
        <v>Midday</v>
      </c>
      <c r="D4168">
        <v>4</v>
      </c>
      <c r="E4168" t="str">
        <f>IF(MOD(D4168,2)=0,"EVEN","ODD")</f>
        <v>EVEN</v>
      </c>
      <c r="F4168" t="str">
        <f>IF(D4168&lt;=18,"LOW (1-18)","HIGH (19-36)")</f>
        <v>LOW (1-18)</v>
      </c>
      <c r="G4168">
        <f>INT((D4168-1)/6)+1</f>
        <v>1</v>
      </c>
      <c r="H4168">
        <f>MOD(D4168-1,6)+1</f>
        <v>4</v>
      </c>
      <c r="I4168">
        <f>37-D4168</f>
        <v>33</v>
      </c>
      <c r="J4168">
        <f>ABS(D4168-D4169)</f>
        <v>22</v>
      </c>
    </row>
    <row r="4169">
      <c r="A4169">
        <v>23402</v>
      </c>
      <c r="B4169" t="str">
        <v>2023-07-13</v>
      </c>
      <c r="C4169" t="str">
        <v>Morning</v>
      </c>
      <c r="D4169">
        <v>26</v>
      </c>
      <c r="E4169" t="str">
        <f>IF(MOD(D4169,2)=0,"EVEN","ODD")</f>
        <v>EVEN</v>
      </c>
      <c r="F4169" t="str">
        <f>IF(D4169&lt;=18,"LOW (1-18)","HIGH (19-36)")</f>
        <v>HIGH (19-36)</v>
      </c>
      <c r="G4169">
        <f>INT((D4169-1)/6)+1</f>
        <v>5</v>
      </c>
      <c r="H4169">
        <f>MOD(D4169-1,6)+1</f>
        <v>2</v>
      </c>
      <c r="I4169">
        <f>37-D4169</f>
        <v>11</v>
      </c>
      <c r="J4169">
        <f>ABS(D4169-D4170)</f>
        <v>10</v>
      </c>
    </row>
    <row r="4170">
      <c r="A4170">
        <v>23401</v>
      </c>
      <c r="B4170" t="str">
        <v>2023-07-12</v>
      </c>
      <c r="C4170" t="str">
        <v>Evening</v>
      </c>
      <c r="D4170">
        <v>36</v>
      </c>
      <c r="E4170" t="str">
        <f>IF(MOD(D4170,2)=0,"EVEN","ODD")</f>
        <v>EVEN</v>
      </c>
      <c r="F4170" t="str">
        <f>IF(D4170&lt;=18,"LOW (1-18)","HIGH (19-36)")</f>
        <v>HIGH (19-36)</v>
      </c>
      <c r="G4170">
        <f>INT((D4170-1)/6)+1</f>
        <v>6</v>
      </c>
      <c r="H4170">
        <f>MOD(D4170-1,6)+1</f>
        <v>6</v>
      </c>
      <c r="I4170">
        <f>37-D4170</f>
        <v>1</v>
      </c>
      <c r="J4170">
        <f>ABS(D4170-D4171)</f>
        <v>28</v>
      </c>
    </row>
    <row r="4171">
      <c r="A4171">
        <v>23400</v>
      </c>
      <c r="B4171" t="str">
        <v>2023-07-12</v>
      </c>
      <c r="C4171" t="str">
        <v>Afternoon</v>
      </c>
      <c r="D4171">
        <v>8</v>
      </c>
      <c r="E4171" t="str">
        <f>IF(MOD(D4171,2)=0,"EVEN","ODD")</f>
        <v>EVEN</v>
      </c>
      <c r="F4171" t="str">
        <f>IF(D4171&lt;=18,"LOW (1-18)","HIGH (19-36)")</f>
        <v>LOW (1-18)</v>
      </c>
      <c r="G4171">
        <f>INT((D4171-1)/6)+1</f>
        <v>2</v>
      </c>
      <c r="H4171">
        <f>MOD(D4171-1,6)+1</f>
        <v>2</v>
      </c>
      <c r="I4171">
        <f>37-D4171</f>
        <v>29</v>
      </c>
      <c r="J4171">
        <f>ABS(D4171-D4172)</f>
        <v>3</v>
      </c>
    </row>
    <row r="4172">
      <c r="A4172">
        <v>23399</v>
      </c>
      <c r="B4172" t="str">
        <v>2023-07-12</v>
      </c>
      <c r="C4172" t="str">
        <v>Midday</v>
      </c>
      <c r="D4172">
        <v>11</v>
      </c>
      <c r="E4172" t="str">
        <f>IF(MOD(D4172,2)=0,"EVEN","ODD")</f>
        <v>ODD</v>
      </c>
      <c r="F4172" t="str">
        <f>IF(D4172&lt;=18,"LOW (1-18)","HIGH (19-36)")</f>
        <v>LOW (1-18)</v>
      </c>
      <c r="G4172">
        <f>INT((D4172-1)/6)+1</f>
        <v>2</v>
      </c>
      <c r="H4172">
        <f>MOD(D4172-1,6)+1</f>
        <v>5</v>
      </c>
      <c r="I4172">
        <f>37-D4172</f>
        <v>26</v>
      </c>
      <c r="J4172">
        <f>ABS(D4172-D4173)</f>
        <v>19</v>
      </c>
    </row>
    <row r="4173">
      <c r="A4173">
        <v>23398</v>
      </c>
      <c r="B4173" t="str">
        <v>2023-07-12</v>
      </c>
      <c r="C4173" t="str">
        <v>Morning</v>
      </c>
      <c r="D4173">
        <v>30</v>
      </c>
      <c r="E4173" t="str">
        <f>IF(MOD(D4173,2)=0,"EVEN","ODD")</f>
        <v>EVEN</v>
      </c>
      <c r="F4173" t="str">
        <f>IF(D4173&lt;=18,"LOW (1-18)","HIGH (19-36)")</f>
        <v>HIGH (19-36)</v>
      </c>
      <c r="G4173">
        <f>INT((D4173-1)/6)+1</f>
        <v>5</v>
      </c>
      <c r="H4173">
        <f>MOD(D4173-1,6)+1</f>
        <v>6</v>
      </c>
      <c r="I4173">
        <f>37-D4173</f>
        <v>7</v>
      </c>
      <c r="J4173">
        <f>ABS(D4173-D4174)</f>
        <v>12</v>
      </c>
    </row>
    <row r="4174">
      <c r="A4174">
        <v>23397</v>
      </c>
      <c r="B4174" t="str">
        <v>2023-07-11</v>
      </c>
      <c r="C4174" t="str">
        <v>Evening</v>
      </c>
      <c r="D4174">
        <v>18</v>
      </c>
      <c r="E4174" t="str">
        <f>IF(MOD(D4174,2)=0,"EVEN","ODD")</f>
        <v>EVEN</v>
      </c>
      <c r="F4174" t="str">
        <f>IF(D4174&lt;=18,"LOW (1-18)","HIGH (19-36)")</f>
        <v>LOW (1-18)</v>
      </c>
      <c r="G4174">
        <f>INT((D4174-1)/6)+1</f>
        <v>3</v>
      </c>
      <c r="H4174">
        <f>MOD(D4174-1,6)+1</f>
        <v>6</v>
      </c>
      <c r="I4174">
        <f>37-D4174</f>
        <v>19</v>
      </c>
      <c r="J4174">
        <f>ABS(D4174-D4175)</f>
        <v>18</v>
      </c>
    </row>
    <row r="4175">
      <c r="A4175">
        <v>23396</v>
      </c>
      <c r="B4175" t="str">
        <v>2023-07-11</v>
      </c>
      <c r="C4175" t="str">
        <v>Afternoon</v>
      </c>
      <c r="D4175">
        <v>36</v>
      </c>
      <c r="E4175" t="str">
        <f>IF(MOD(D4175,2)=0,"EVEN","ODD")</f>
        <v>EVEN</v>
      </c>
      <c r="F4175" t="str">
        <f>IF(D4175&lt;=18,"LOW (1-18)","HIGH (19-36)")</f>
        <v>HIGH (19-36)</v>
      </c>
      <c r="G4175">
        <f>INT((D4175-1)/6)+1</f>
        <v>6</v>
      </c>
      <c r="H4175">
        <f>MOD(D4175-1,6)+1</f>
        <v>6</v>
      </c>
      <c r="I4175">
        <f>37-D4175</f>
        <v>1</v>
      </c>
      <c r="J4175">
        <f>ABS(D4175-D4176)</f>
        <v>19</v>
      </c>
    </row>
    <row r="4176">
      <c r="A4176">
        <v>23395</v>
      </c>
      <c r="B4176" t="str">
        <v>2023-07-11</v>
      </c>
      <c r="C4176" t="str">
        <v>Midday</v>
      </c>
      <c r="D4176">
        <v>17</v>
      </c>
      <c r="E4176" t="str">
        <f>IF(MOD(D4176,2)=0,"EVEN","ODD")</f>
        <v>ODD</v>
      </c>
      <c r="F4176" t="str">
        <f>IF(D4176&lt;=18,"LOW (1-18)","HIGH (19-36)")</f>
        <v>LOW (1-18)</v>
      </c>
      <c r="G4176">
        <f>INT((D4176-1)/6)+1</f>
        <v>3</v>
      </c>
      <c r="H4176">
        <f>MOD(D4176-1,6)+1</f>
        <v>5</v>
      </c>
      <c r="I4176">
        <f>37-D4176</f>
        <v>20</v>
      </c>
      <c r="J4176">
        <f>ABS(D4176-D4177)</f>
        <v>1</v>
      </c>
    </row>
    <row r="4177">
      <c r="A4177">
        <v>23394</v>
      </c>
      <c r="B4177" t="str">
        <v>2023-07-11</v>
      </c>
      <c r="C4177" t="str">
        <v>Morning</v>
      </c>
      <c r="D4177">
        <v>16</v>
      </c>
      <c r="E4177" t="str">
        <f>IF(MOD(D4177,2)=0,"EVEN","ODD")</f>
        <v>EVEN</v>
      </c>
      <c r="F4177" t="str">
        <f>IF(D4177&lt;=18,"LOW (1-18)","HIGH (19-36)")</f>
        <v>LOW (1-18)</v>
      </c>
      <c r="G4177">
        <f>INT((D4177-1)/6)+1</f>
        <v>3</v>
      </c>
      <c r="H4177">
        <f>MOD(D4177-1,6)+1</f>
        <v>4</v>
      </c>
      <c r="I4177">
        <f>37-D4177</f>
        <v>21</v>
      </c>
      <c r="J4177">
        <f>ABS(D4177-D4178)</f>
        <v>17</v>
      </c>
    </row>
    <row r="4178">
      <c r="A4178">
        <v>23393</v>
      </c>
      <c r="B4178" t="str">
        <v>2023-07-10</v>
      </c>
      <c r="C4178" t="str">
        <v>Evening</v>
      </c>
      <c r="D4178">
        <v>33</v>
      </c>
      <c r="E4178" t="str">
        <f>IF(MOD(D4178,2)=0,"EVEN","ODD")</f>
        <v>ODD</v>
      </c>
      <c r="F4178" t="str">
        <f>IF(D4178&lt;=18,"LOW (1-18)","HIGH (19-36)")</f>
        <v>HIGH (19-36)</v>
      </c>
      <c r="G4178">
        <f>INT((D4178-1)/6)+1</f>
        <v>6</v>
      </c>
      <c r="H4178">
        <f>MOD(D4178-1,6)+1</f>
        <v>3</v>
      </c>
      <c r="I4178">
        <f>37-D4178</f>
        <v>4</v>
      </c>
      <c r="J4178">
        <f>ABS(D4178-D4179)</f>
        <v>17</v>
      </c>
    </row>
    <row r="4179">
      <c r="A4179">
        <v>23392</v>
      </c>
      <c r="B4179" t="str">
        <v>2023-07-10</v>
      </c>
      <c r="C4179" t="str">
        <v>Afternoon</v>
      </c>
      <c r="D4179">
        <v>16</v>
      </c>
      <c r="E4179" t="str">
        <f>IF(MOD(D4179,2)=0,"EVEN","ODD")</f>
        <v>EVEN</v>
      </c>
      <c r="F4179" t="str">
        <f>IF(D4179&lt;=18,"LOW (1-18)","HIGH (19-36)")</f>
        <v>LOW (1-18)</v>
      </c>
      <c r="G4179">
        <f>INT((D4179-1)/6)+1</f>
        <v>3</v>
      </c>
      <c r="H4179">
        <f>MOD(D4179-1,6)+1</f>
        <v>4</v>
      </c>
      <c r="I4179">
        <f>37-D4179</f>
        <v>21</v>
      </c>
      <c r="J4179">
        <f>ABS(D4179-D4180)</f>
        <v>6</v>
      </c>
    </row>
    <row r="4180">
      <c r="A4180">
        <v>23391</v>
      </c>
      <c r="B4180" t="str">
        <v>2023-07-10</v>
      </c>
      <c r="C4180" t="str">
        <v>Midday</v>
      </c>
      <c r="D4180">
        <v>22</v>
      </c>
      <c r="E4180" t="str">
        <f>IF(MOD(D4180,2)=0,"EVEN","ODD")</f>
        <v>EVEN</v>
      </c>
      <c r="F4180" t="str">
        <f>IF(D4180&lt;=18,"LOW (1-18)","HIGH (19-36)")</f>
        <v>HIGH (19-36)</v>
      </c>
      <c r="G4180">
        <f>INT((D4180-1)/6)+1</f>
        <v>4</v>
      </c>
      <c r="H4180">
        <f>MOD(D4180-1,6)+1</f>
        <v>4</v>
      </c>
      <c r="I4180">
        <f>37-D4180</f>
        <v>15</v>
      </c>
      <c r="J4180">
        <f>ABS(D4180-D4181)</f>
        <v>4</v>
      </c>
    </row>
    <row r="4181">
      <c r="A4181">
        <v>23390</v>
      </c>
      <c r="B4181" t="str">
        <v>2023-07-10</v>
      </c>
      <c r="C4181" t="str">
        <v>Morning</v>
      </c>
      <c r="D4181">
        <v>18</v>
      </c>
      <c r="E4181" t="str">
        <f>IF(MOD(D4181,2)=0,"EVEN","ODD")</f>
        <v>EVEN</v>
      </c>
      <c r="F4181" t="str">
        <f>IF(D4181&lt;=18,"LOW (1-18)","HIGH (19-36)")</f>
        <v>LOW (1-18)</v>
      </c>
      <c r="G4181">
        <f>INT((D4181-1)/6)+1</f>
        <v>3</v>
      </c>
      <c r="H4181">
        <f>MOD(D4181-1,6)+1</f>
        <v>6</v>
      </c>
      <c r="I4181">
        <f>37-D4181</f>
        <v>19</v>
      </c>
      <c r="J4181">
        <f>ABS(D4181-D4182)</f>
        <v>9</v>
      </c>
    </row>
    <row r="4182">
      <c r="A4182">
        <v>23389</v>
      </c>
      <c r="B4182" t="str">
        <v>2023-07-08</v>
      </c>
      <c r="C4182" t="str">
        <v>Evening</v>
      </c>
      <c r="D4182">
        <v>9</v>
      </c>
      <c r="E4182" t="str">
        <f>IF(MOD(D4182,2)=0,"EVEN","ODD")</f>
        <v>ODD</v>
      </c>
      <c r="F4182" t="str">
        <f>IF(D4182&lt;=18,"LOW (1-18)","HIGH (19-36)")</f>
        <v>LOW (1-18)</v>
      </c>
      <c r="G4182">
        <f>INT((D4182-1)/6)+1</f>
        <v>2</v>
      </c>
      <c r="H4182">
        <f>MOD(D4182-1,6)+1</f>
        <v>3</v>
      </c>
      <c r="I4182">
        <f>37-D4182</f>
        <v>28</v>
      </c>
      <c r="J4182">
        <f>ABS(D4182-D4183)</f>
        <v>3</v>
      </c>
    </row>
    <row r="4183">
      <c r="A4183">
        <v>23388</v>
      </c>
      <c r="B4183" t="str">
        <v>2023-07-08</v>
      </c>
      <c r="C4183" t="str">
        <v>Afternoon</v>
      </c>
      <c r="D4183">
        <v>6</v>
      </c>
      <c r="E4183" t="str">
        <f>IF(MOD(D4183,2)=0,"EVEN","ODD")</f>
        <v>EVEN</v>
      </c>
      <c r="F4183" t="str">
        <f>IF(D4183&lt;=18,"LOW (1-18)","HIGH (19-36)")</f>
        <v>LOW (1-18)</v>
      </c>
      <c r="G4183">
        <f>INT((D4183-1)/6)+1</f>
        <v>1</v>
      </c>
      <c r="H4183">
        <f>MOD(D4183-1,6)+1</f>
        <v>6</v>
      </c>
      <c r="I4183">
        <f>37-D4183</f>
        <v>31</v>
      </c>
      <c r="J4183">
        <f>ABS(D4183-D4184)</f>
        <v>26</v>
      </c>
    </row>
    <row r="4184">
      <c r="A4184">
        <v>23387</v>
      </c>
      <c r="B4184" t="str">
        <v>2023-07-08</v>
      </c>
      <c r="C4184" t="str">
        <v>Midday</v>
      </c>
      <c r="D4184">
        <v>32</v>
      </c>
      <c r="E4184" t="str">
        <f>IF(MOD(D4184,2)=0,"EVEN","ODD")</f>
        <v>EVEN</v>
      </c>
      <c r="F4184" t="str">
        <f>IF(D4184&lt;=18,"LOW (1-18)","HIGH (19-36)")</f>
        <v>HIGH (19-36)</v>
      </c>
      <c r="G4184">
        <f>INT((D4184-1)/6)+1</f>
        <v>6</v>
      </c>
      <c r="H4184">
        <f>MOD(D4184-1,6)+1</f>
        <v>2</v>
      </c>
      <c r="I4184">
        <f>37-D4184</f>
        <v>5</v>
      </c>
      <c r="J4184">
        <f>ABS(D4184-D4185)</f>
        <v>14</v>
      </c>
    </row>
    <row r="4185">
      <c r="A4185">
        <v>23386</v>
      </c>
      <c r="B4185" t="str">
        <v>2023-07-08</v>
      </c>
      <c r="C4185" t="str">
        <v>Morning</v>
      </c>
      <c r="D4185">
        <v>18</v>
      </c>
      <c r="E4185" t="str">
        <f>IF(MOD(D4185,2)=0,"EVEN","ODD")</f>
        <v>EVEN</v>
      </c>
      <c r="F4185" t="str">
        <f>IF(D4185&lt;=18,"LOW (1-18)","HIGH (19-36)")</f>
        <v>LOW (1-18)</v>
      </c>
      <c r="G4185">
        <f>INT((D4185-1)/6)+1</f>
        <v>3</v>
      </c>
      <c r="H4185">
        <f>MOD(D4185-1,6)+1</f>
        <v>6</v>
      </c>
      <c r="I4185">
        <f>37-D4185</f>
        <v>19</v>
      </c>
      <c r="J4185">
        <f>ABS(D4185-D4186)</f>
        <v>17</v>
      </c>
    </row>
    <row r="4186">
      <c r="A4186">
        <v>23385</v>
      </c>
      <c r="B4186" t="str">
        <v>2023-07-07</v>
      </c>
      <c r="C4186" t="str">
        <v>Evening</v>
      </c>
      <c r="D4186">
        <v>35</v>
      </c>
      <c r="E4186" t="str">
        <f>IF(MOD(D4186,2)=0,"EVEN","ODD")</f>
        <v>ODD</v>
      </c>
      <c r="F4186" t="str">
        <f>IF(D4186&lt;=18,"LOW (1-18)","HIGH (19-36)")</f>
        <v>HIGH (19-36)</v>
      </c>
      <c r="G4186">
        <f>INT((D4186-1)/6)+1</f>
        <v>6</v>
      </c>
      <c r="H4186">
        <f>MOD(D4186-1,6)+1</f>
        <v>5</v>
      </c>
      <c r="I4186">
        <f>37-D4186</f>
        <v>2</v>
      </c>
      <c r="J4186">
        <f>ABS(D4186-D4187)</f>
        <v>33</v>
      </c>
    </row>
    <row r="4187">
      <c r="A4187">
        <v>23384</v>
      </c>
      <c r="B4187" t="str">
        <v>2023-07-07</v>
      </c>
      <c r="C4187" t="str">
        <v>Afternoon</v>
      </c>
      <c r="D4187">
        <v>2</v>
      </c>
      <c r="E4187" t="str">
        <f>IF(MOD(D4187,2)=0,"EVEN","ODD")</f>
        <v>EVEN</v>
      </c>
      <c r="F4187" t="str">
        <f>IF(D4187&lt;=18,"LOW (1-18)","HIGH (19-36)")</f>
        <v>LOW (1-18)</v>
      </c>
      <c r="G4187">
        <f>INT((D4187-1)/6)+1</f>
        <v>1</v>
      </c>
      <c r="H4187">
        <f>MOD(D4187-1,6)+1</f>
        <v>2</v>
      </c>
      <c r="I4187">
        <f>37-D4187</f>
        <v>35</v>
      </c>
      <c r="J4187">
        <f>ABS(D4187-D4188)</f>
        <v>25</v>
      </c>
    </row>
    <row r="4188">
      <c r="A4188">
        <v>23383</v>
      </c>
      <c r="B4188" t="str">
        <v>2023-07-07</v>
      </c>
      <c r="C4188" t="str">
        <v>Midday</v>
      </c>
      <c r="D4188">
        <v>27</v>
      </c>
      <c r="E4188" t="str">
        <f>IF(MOD(D4188,2)=0,"EVEN","ODD")</f>
        <v>ODD</v>
      </c>
      <c r="F4188" t="str">
        <f>IF(D4188&lt;=18,"LOW (1-18)","HIGH (19-36)")</f>
        <v>HIGH (19-36)</v>
      </c>
      <c r="G4188">
        <f>INT((D4188-1)/6)+1</f>
        <v>5</v>
      </c>
      <c r="H4188">
        <f>MOD(D4188-1,6)+1</f>
        <v>3</v>
      </c>
      <c r="I4188">
        <f>37-D4188</f>
        <v>10</v>
      </c>
      <c r="J4188">
        <f>ABS(D4188-D4189)</f>
        <v>3</v>
      </c>
    </row>
    <row r="4189">
      <c r="A4189">
        <v>23382</v>
      </c>
      <c r="B4189" t="str">
        <v>2023-07-07</v>
      </c>
      <c r="C4189" t="str">
        <v>Morning</v>
      </c>
      <c r="D4189">
        <v>24</v>
      </c>
      <c r="E4189" t="str">
        <f>IF(MOD(D4189,2)=0,"EVEN","ODD")</f>
        <v>EVEN</v>
      </c>
      <c r="F4189" t="str">
        <f>IF(D4189&lt;=18,"LOW (1-18)","HIGH (19-36)")</f>
        <v>HIGH (19-36)</v>
      </c>
      <c r="G4189">
        <f>INT((D4189-1)/6)+1</f>
        <v>4</v>
      </c>
      <c r="H4189">
        <f>MOD(D4189-1,6)+1</f>
        <v>6</v>
      </c>
      <c r="I4189">
        <f>37-D4189</f>
        <v>13</v>
      </c>
      <c r="J4189">
        <f>ABS(D4189-D4190)</f>
        <v>19</v>
      </c>
    </row>
    <row r="4190">
      <c r="A4190">
        <v>23381</v>
      </c>
      <c r="B4190" t="str">
        <v>2023-07-06</v>
      </c>
      <c r="C4190" t="str">
        <v>Evening</v>
      </c>
      <c r="D4190">
        <v>5</v>
      </c>
      <c r="E4190" t="str">
        <f>IF(MOD(D4190,2)=0,"EVEN","ODD")</f>
        <v>ODD</v>
      </c>
      <c r="F4190" t="str">
        <f>IF(D4190&lt;=18,"LOW (1-18)","HIGH (19-36)")</f>
        <v>LOW (1-18)</v>
      </c>
      <c r="G4190">
        <f>INT((D4190-1)/6)+1</f>
        <v>1</v>
      </c>
      <c r="H4190">
        <f>MOD(D4190-1,6)+1</f>
        <v>5</v>
      </c>
      <c r="I4190">
        <f>37-D4190</f>
        <v>32</v>
      </c>
      <c r="J4190">
        <f>ABS(D4190-D4191)</f>
        <v>8</v>
      </c>
    </row>
    <row r="4191">
      <c r="A4191">
        <v>23380</v>
      </c>
      <c r="B4191" t="str">
        <v>2023-07-06</v>
      </c>
      <c r="C4191" t="str">
        <v>Afternoon</v>
      </c>
      <c r="D4191">
        <v>13</v>
      </c>
      <c r="E4191" t="str">
        <f>IF(MOD(D4191,2)=0,"EVEN","ODD")</f>
        <v>ODD</v>
      </c>
      <c r="F4191" t="str">
        <f>IF(D4191&lt;=18,"LOW (1-18)","HIGH (19-36)")</f>
        <v>LOW (1-18)</v>
      </c>
      <c r="G4191">
        <f>INT((D4191-1)/6)+1</f>
        <v>3</v>
      </c>
      <c r="H4191">
        <f>MOD(D4191-1,6)+1</f>
        <v>1</v>
      </c>
      <c r="I4191">
        <f>37-D4191</f>
        <v>24</v>
      </c>
      <c r="J4191">
        <f>ABS(D4191-D4192)</f>
        <v>21</v>
      </c>
    </row>
    <row r="4192">
      <c r="A4192">
        <v>23379</v>
      </c>
      <c r="B4192" t="str">
        <v>2023-07-06</v>
      </c>
      <c r="C4192" t="str">
        <v>Midday</v>
      </c>
      <c r="D4192">
        <v>34</v>
      </c>
      <c r="E4192" t="str">
        <f>IF(MOD(D4192,2)=0,"EVEN","ODD")</f>
        <v>EVEN</v>
      </c>
      <c r="F4192" t="str">
        <f>IF(D4192&lt;=18,"LOW (1-18)","HIGH (19-36)")</f>
        <v>HIGH (19-36)</v>
      </c>
      <c r="G4192">
        <f>INT((D4192-1)/6)+1</f>
        <v>6</v>
      </c>
      <c r="H4192">
        <f>MOD(D4192-1,6)+1</f>
        <v>4</v>
      </c>
      <c r="I4192">
        <f>37-D4192</f>
        <v>3</v>
      </c>
      <c r="J4192">
        <f>ABS(D4192-D4193)</f>
        <v>6</v>
      </c>
    </row>
    <row r="4193">
      <c r="A4193">
        <v>23378</v>
      </c>
      <c r="B4193" t="str">
        <v>2023-07-06</v>
      </c>
      <c r="C4193" t="str">
        <v>Morning</v>
      </c>
      <c r="D4193">
        <v>28</v>
      </c>
      <c r="E4193" t="str">
        <f>IF(MOD(D4193,2)=0,"EVEN","ODD")</f>
        <v>EVEN</v>
      </c>
      <c r="F4193" t="str">
        <f>IF(D4193&lt;=18,"LOW (1-18)","HIGH (19-36)")</f>
        <v>HIGH (19-36)</v>
      </c>
      <c r="G4193">
        <f>INT((D4193-1)/6)+1</f>
        <v>5</v>
      </c>
      <c r="H4193">
        <f>MOD(D4193-1,6)+1</f>
        <v>4</v>
      </c>
      <c r="I4193">
        <f>37-D4193</f>
        <v>9</v>
      </c>
      <c r="J4193">
        <f>ABS(D4193-D4194)</f>
        <v>1</v>
      </c>
    </row>
    <row r="4194">
      <c r="A4194">
        <v>23377</v>
      </c>
      <c r="B4194" t="str">
        <v>2023-07-05</v>
      </c>
      <c r="C4194" t="str">
        <v>Evening</v>
      </c>
      <c r="D4194">
        <v>27</v>
      </c>
      <c r="E4194" t="str">
        <f>IF(MOD(D4194,2)=0,"EVEN","ODD")</f>
        <v>ODD</v>
      </c>
      <c r="F4194" t="str">
        <f>IF(D4194&lt;=18,"LOW (1-18)","HIGH (19-36)")</f>
        <v>HIGH (19-36)</v>
      </c>
      <c r="G4194">
        <f>INT((D4194-1)/6)+1</f>
        <v>5</v>
      </c>
      <c r="H4194">
        <f>MOD(D4194-1,6)+1</f>
        <v>3</v>
      </c>
      <c r="I4194">
        <f>37-D4194</f>
        <v>10</v>
      </c>
      <c r="J4194">
        <f>ABS(D4194-D4195)</f>
        <v>1</v>
      </c>
    </row>
    <row r="4195">
      <c r="A4195">
        <v>23376</v>
      </c>
      <c r="B4195" t="str">
        <v>2023-07-05</v>
      </c>
      <c r="C4195" t="str">
        <v>Afternoon</v>
      </c>
      <c r="D4195">
        <v>26</v>
      </c>
      <c r="E4195" t="str">
        <f>IF(MOD(D4195,2)=0,"EVEN","ODD")</f>
        <v>EVEN</v>
      </c>
      <c r="F4195" t="str">
        <f>IF(D4195&lt;=18,"LOW (1-18)","HIGH (19-36)")</f>
        <v>HIGH (19-36)</v>
      </c>
      <c r="G4195">
        <f>INT((D4195-1)/6)+1</f>
        <v>5</v>
      </c>
      <c r="H4195">
        <f>MOD(D4195-1,6)+1</f>
        <v>2</v>
      </c>
      <c r="I4195">
        <f>37-D4195</f>
        <v>11</v>
      </c>
      <c r="J4195">
        <f>ABS(D4195-D4196)</f>
        <v>7</v>
      </c>
    </row>
    <row r="4196">
      <c r="A4196">
        <v>23375</v>
      </c>
      <c r="B4196" t="str">
        <v>2023-07-05</v>
      </c>
      <c r="C4196" t="str">
        <v>Midday</v>
      </c>
      <c r="D4196">
        <v>19</v>
      </c>
      <c r="E4196" t="str">
        <f>IF(MOD(D4196,2)=0,"EVEN","ODD")</f>
        <v>ODD</v>
      </c>
      <c r="F4196" t="str">
        <f>IF(D4196&lt;=18,"LOW (1-18)","HIGH (19-36)")</f>
        <v>HIGH (19-36)</v>
      </c>
      <c r="G4196">
        <f>INT((D4196-1)/6)+1</f>
        <v>4</v>
      </c>
      <c r="H4196">
        <f>MOD(D4196-1,6)+1</f>
        <v>1</v>
      </c>
      <c r="I4196">
        <f>37-D4196</f>
        <v>18</v>
      </c>
      <c r="J4196">
        <f>ABS(D4196-D4197)</f>
        <v>0</v>
      </c>
    </row>
    <row r="4197">
      <c r="A4197">
        <v>23374</v>
      </c>
      <c r="B4197" t="str">
        <v>2023-07-05</v>
      </c>
      <c r="C4197" t="str">
        <v>Morning</v>
      </c>
      <c r="D4197">
        <v>19</v>
      </c>
      <c r="E4197" t="str">
        <f>IF(MOD(D4197,2)=0,"EVEN","ODD")</f>
        <v>ODD</v>
      </c>
      <c r="F4197" t="str">
        <f>IF(D4197&lt;=18,"LOW (1-18)","HIGH (19-36)")</f>
        <v>HIGH (19-36)</v>
      </c>
      <c r="G4197">
        <f>INT((D4197-1)/6)+1</f>
        <v>4</v>
      </c>
      <c r="H4197">
        <f>MOD(D4197-1,6)+1</f>
        <v>1</v>
      </c>
      <c r="I4197">
        <f>37-D4197</f>
        <v>18</v>
      </c>
      <c r="J4197">
        <f>ABS(D4197-D4198)</f>
        <v>1</v>
      </c>
    </row>
    <row r="4198">
      <c r="A4198">
        <v>23373</v>
      </c>
      <c r="B4198" t="str">
        <v>2023-07-04</v>
      </c>
      <c r="C4198" t="str">
        <v>Evening</v>
      </c>
      <c r="D4198">
        <v>18</v>
      </c>
      <c r="E4198" t="str">
        <f>IF(MOD(D4198,2)=0,"EVEN","ODD")</f>
        <v>EVEN</v>
      </c>
      <c r="F4198" t="str">
        <f>IF(D4198&lt;=18,"LOW (1-18)","HIGH (19-36)")</f>
        <v>LOW (1-18)</v>
      </c>
      <c r="G4198">
        <f>INT((D4198-1)/6)+1</f>
        <v>3</v>
      </c>
      <c r="H4198">
        <f>MOD(D4198-1,6)+1</f>
        <v>6</v>
      </c>
      <c r="I4198">
        <f>37-D4198</f>
        <v>19</v>
      </c>
      <c r="J4198">
        <f>ABS(D4198-D4199)</f>
        <v>9</v>
      </c>
    </row>
    <row r="4199">
      <c r="A4199">
        <v>23372</v>
      </c>
      <c r="B4199" t="str">
        <v>2023-07-04</v>
      </c>
      <c r="C4199" t="str">
        <v>Afternoon</v>
      </c>
      <c r="D4199">
        <v>9</v>
      </c>
      <c r="E4199" t="str">
        <f>IF(MOD(D4199,2)=0,"EVEN","ODD")</f>
        <v>ODD</v>
      </c>
      <c r="F4199" t="str">
        <f>IF(D4199&lt;=18,"LOW (1-18)","HIGH (19-36)")</f>
        <v>LOW (1-18)</v>
      </c>
      <c r="G4199">
        <f>INT((D4199-1)/6)+1</f>
        <v>2</v>
      </c>
      <c r="H4199">
        <f>MOD(D4199-1,6)+1</f>
        <v>3</v>
      </c>
      <c r="I4199">
        <f>37-D4199</f>
        <v>28</v>
      </c>
      <c r="J4199">
        <f>ABS(D4199-D4200)</f>
        <v>16</v>
      </c>
    </row>
    <row r="4200">
      <c r="A4200">
        <v>23371</v>
      </c>
      <c r="B4200" t="str">
        <v>2023-07-04</v>
      </c>
      <c r="C4200" t="str">
        <v>Midday</v>
      </c>
      <c r="D4200">
        <v>25</v>
      </c>
      <c r="E4200" t="str">
        <f>IF(MOD(D4200,2)=0,"EVEN","ODD")</f>
        <v>ODD</v>
      </c>
      <c r="F4200" t="str">
        <f>IF(D4200&lt;=18,"LOW (1-18)","HIGH (19-36)")</f>
        <v>HIGH (19-36)</v>
      </c>
      <c r="G4200">
        <f>INT((D4200-1)/6)+1</f>
        <v>5</v>
      </c>
      <c r="H4200">
        <f>MOD(D4200-1,6)+1</f>
        <v>1</v>
      </c>
      <c r="I4200">
        <f>37-D4200</f>
        <v>12</v>
      </c>
      <c r="J4200">
        <f>ABS(D4200-D4201)</f>
        <v>4</v>
      </c>
    </row>
    <row r="4201">
      <c r="A4201">
        <v>23370</v>
      </c>
      <c r="B4201" t="str">
        <v>2023-07-04</v>
      </c>
      <c r="C4201" t="str">
        <v>Morning</v>
      </c>
      <c r="D4201">
        <v>29</v>
      </c>
      <c r="E4201" t="str">
        <f>IF(MOD(D4201,2)=0,"EVEN","ODD")</f>
        <v>ODD</v>
      </c>
      <c r="F4201" t="str">
        <f>IF(D4201&lt;=18,"LOW (1-18)","HIGH (19-36)")</f>
        <v>HIGH (19-36)</v>
      </c>
      <c r="G4201">
        <f>INT((D4201-1)/6)+1</f>
        <v>5</v>
      </c>
      <c r="H4201">
        <f>MOD(D4201-1,6)+1</f>
        <v>5</v>
      </c>
      <c r="I4201">
        <f>37-D4201</f>
        <v>8</v>
      </c>
      <c r="J4201">
        <f>ABS(D4201-D4202)</f>
        <v>6</v>
      </c>
    </row>
    <row r="4202">
      <c r="A4202">
        <v>23369</v>
      </c>
      <c r="B4202" t="str">
        <v>2023-07-03</v>
      </c>
      <c r="C4202" t="str">
        <v>Evening</v>
      </c>
      <c r="D4202">
        <v>23</v>
      </c>
      <c r="E4202" t="str">
        <f>IF(MOD(D4202,2)=0,"EVEN","ODD")</f>
        <v>ODD</v>
      </c>
      <c r="F4202" t="str">
        <f>IF(D4202&lt;=18,"LOW (1-18)","HIGH (19-36)")</f>
        <v>HIGH (19-36)</v>
      </c>
      <c r="G4202">
        <f>INT((D4202-1)/6)+1</f>
        <v>4</v>
      </c>
      <c r="H4202">
        <f>MOD(D4202-1,6)+1</f>
        <v>5</v>
      </c>
      <c r="I4202">
        <f>37-D4202</f>
        <v>14</v>
      </c>
      <c r="J4202">
        <f>ABS(D4202-D4203)</f>
        <v>13</v>
      </c>
    </row>
    <row r="4203">
      <c r="A4203">
        <v>23368</v>
      </c>
      <c r="B4203" t="str">
        <v>2023-07-03</v>
      </c>
      <c r="C4203" t="str">
        <v>Afternoon</v>
      </c>
      <c r="D4203">
        <v>10</v>
      </c>
      <c r="E4203" t="str">
        <f>IF(MOD(D4203,2)=0,"EVEN","ODD")</f>
        <v>EVEN</v>
      </c>
      <c r="F4203" t="str">
        <f>IF(D4203&lt;=18,"LOW (1-18)","HIGH (19-36)")</f>
        <v>LOW (1-18)</v>
      </c>
      <c r="G4203">
        <f>INT((D4203-1)/6)+1</f>
        <v>2</v>
      </c>
      <c r="H4203">
        <f>MOD(D4203-1,6)+1</f>
        <v>4</v>
      </c>
      <c r="I4203">
        <f>37-D4203</f>
        <v>27</v>
      </c>
      <c r="J4203">
        <f>ABS(D4203-D4204)</f>
        <v>13</v>
      </c>
    </row>
    <row r="4204">
      <c r="A4204">
        <v>23367</v>
      </c>
      <c r="B4204" t="str">
        <v>2023-07-03</v>
      </c>
      <c r="C4204" t="str">
        <v>Midday</v>
      </c>
      <c r="D4204">
        <v>23</v>
      </c>
      <c r="E4204" t="str">
        <f>IF(MOD(D4204,2)=0,"EVEN","ODD")</f>
        <v>ODD</v>
      </c>
      <c r="F4204" t="str">
        <f>IF(D4204&lt;=18,"LOW (1-18)","HIGH (19-36)")</f>
        <v>HIGH (19-36)</v>
      </c>
      <c r="G4204">
        <f>INT((D4204-1)/6)+1</f>
        <v>4</v>
      </c>
      <c r="H4204">
        <f>MOD(D4204-1,6)+1</f>
        <v>5</v>
      </c>
      <c r="I4204">
        <f>37-D4204</f>
        <v>14</v>
      </c>
      <c r="J4204">
        <f>ABS(D4204-D4205)</f>
        <v>9</v>
      </c>
    </row>
    <row r="4205">
      <c r="A4205">
        <v>23366</v>
      </c>
      <c r="B4205" t="str">
        <v>2023-07-03</v>
      </c>
      <c r="C4205" t="str">
        <v>Morning</v>
      </c>
      <c r="D4205">
        <v>14</v>
      </c>
      <c r="E4205" t="str">
        <f>IF(MOD(D4205,2)=0,"EVEN","ODD")</f>
        <v>EVEN</v>
      </c>
      <c r="F4205" t="str">
        <f>IF(D4205&lt;=18,"LOW (1-18)","HIGH (19-36)")</f>
        <v>LOW (1-18)</v>
      </c>
      <c r="G4205">
        <f>INT((D4205-1)/6)+1</f>
        <v>3</v>
      </c>
      <c r="H4205">
        <f>MOD(D4205-1,6)+1</f>
        <v>2</v>
      </c>
      <c r="I4205">
        <f>37-D4205</f>
        <v>23</v>
      </c>
      <c r="J4205">
        <f>ABS(D4205-D4206)</f>
        <v>22</v>
      </c>
    </row>
    <row r="4206">
      <c r="A4206">
        <v>23365</v>
      </c>
      <c r="B4206" t="str">
        <v>2023-07-01</v>
      </c>
      <c r="C4206" t="str">
        <v>Evening</v>
      </c>
      <c r="D4206">
        <v>36</v>
      </c>
      <c r="E4206" t="str">
        <f>IF(MOD(D4206,2)=0,"EVEN","ODD")</f>
        <v>EVEN</v>
      </c>
      <c r="F4206" t="str">
        <f>IF(D4206&lt;=18,"LOW (1-18)","HIGH (19-36)")</f>
        <v>HIGH (19-36)</v>
      </c>
      <c r="G4206">
        <f>INT((D4206-1)/6)+1</f>
        <v>6</v>
      </c>
      <c r="H4206">
        <f>MOD(D4206-1,6)+1</f>
        <v>6</v>
      </c>
      <c r="I4206">
        <f>37-D4206</f>
        <v>1</v>
      </c>
      <c r="J4206">
        <f>ABS(D4206-D4207)</f>
        <v>22</v>
      </c>
    </row>
    <row r="4207">
      <c r="A4207">
        <v>23364</v>
      </c>
      <c r="B4207" t="str">
        <v>2023-07-01</v>
      </c>
      <c r="C4207" t="str">
        <v>Afternoon</v>
      </c>
      <c r="D4207">
        <v>14</v>
      </c>
      <c r="E4207" t="str">
        <f>IF(MOD(D4207,2)=0,"EVEN","ODD")</f>
        <v>EVEN</v>
      </c>
      <c r="F4207" t="str">
        <f>IF(D4207&lt;=18,"LOW (1-18)","HIGH (19-36)")</f>
        <v>LOW (1-18)</v>
      </c>
      <c r="G4207">
        <f>INT((D4207-1)/6)+1</f>
        <v>3</v>
      </c>
      <c r="H4207">
        <f>MOD(D4207-1,6)+1</f>
        <v>2</v>
      </c>
      <c r="I4207">
        <f>37-D4207</f>
        <v>23</v>
      </c>
      <c r="J4207">
        <f>ABS(D4207-D4208)</f>
        <v>20</v>
      </c>
    </row>
    <row r="4208">
      <c r="A4208">
        <v>23363</v>
      </c>
      <c r="B4208" t="str">
        <v>2023-07-01</v>
      </c>
      <c r="C4208" t="str">
        <v>Midday</v>
      </c>
      <c r="D4208">
        <v>34</v>
      </c>
      <c r="E4208" t="str">
        <f>IF(MOD(D4208,2)=0,"EVEN","ODD")</f>
        <v>EVEN</v>
      </c>
      <c r="F4208" t="str">
        <f>IF(D4208&lt;=18,"LOW (1-18)","HIGH (19-36)")</f>
        <v>HIGH (19-36)</v>
      </c>
      <c r="G4208">
        <f>INT((D4208-1)/6)+1</f>
        <v>6</v>
      </c>
      <c r="H4208">
        <f>MOD(D4208-1,6)+1</f>
        <v>4</v>
      </c>
      <c r="I4208">
        <f>37-D4208</f>
        <v>3</v>
      </c>
      <c r="J4208">
        <f>ABS(D4208-D4209)</f>
        <v>30</v>
      </c>
    </row>
    <row r="4209">
      <c r="A4209">
        <v>23362</v>
      </c>
      <c r="B4209" t="str">
        <v>2023-07-01</v>
      </c>
      <c r="C4209" t="str">
        <v>Morning</v>
      </c>
      <c r="D4209">
        <v>4</v>
      </c>
      <c r="E4209" t="str">
        <f>IF(MOD(D4209,2)=0,"EVEN","ODD")</f>
        <v>EVEN</v>
      </c>
      <c r="F4209" t="str">
        <f>IF(D4209&lt;=18,"LOW (1-18)","HIGH (19-36)")</f>
        <v>LOW (1-18)</v>
      </c>
      <c r="G4209">
        <f>INT((D4209-1)/6)+1</f>
        <v>1</v>
      </c>
      <c r="H4209">
        <f>MOD(D4209-1,6)+1</f>
        <v>4</v>
      </c>
      <c r="I4209">
        <f>37-D4209</f>
        <v>33</v>
      </c>
      <c r="J4209">
        <f>ABS(D4209-D4210)</f>
        <v>1</v>
      </c>
    </row>
    <row r="4210">
      <c r="A4210">
        <v>23361</v>
      </c>
      <c r="B4210" t="str">
        <v>2023-06-30</v>
      </c>
      <c r="C4210" t="str">
        <v>Evening</v>
      </c>
      <c r="D4210">
        <v>3</v>
      </c>
      <c r="E4210" t="str">
        <f>IF(MOD(D4210,2)=0,"EVEN","ODD")</f>
        <v>ODD</v>
      </c>
      <c r="F4210" t="str">
        <f>IF(D4210&lt;=18,"LOW (1-18)","HIGH (19-36)")</f>
        <v>LOW (1-18)</v>
      </c>
      <c r="G4210">
        <f>INT((D4210-1)/6)+1</f>
        <v>1</v>
      </c>
      <c r="H4210">
        <f>MOD(D4210-1,6)+1</f>
        <v>3</v>
      </c>
      <c r="I4210">
        <f>37-D4210</f>
        <v>34</v>
      </c>
      <c r="J4210">
        <f>ABS(D4210-D4211)</f>
        <v>4</v>
      </c>
    </row>
    <row r="4211">
      <c r="A4211">
        <v>23360</v>
      </c>
      <c r="B4211" t="str">
        <v>2023-06-30</v>
      </c>
      <c r="C4211" t="str">
        <v>Afternoon</v>
      </c>
      <c r="D4211">
        <v>7</v>
      </c>
      <c r="E4211" t="str">
        <f>IF(MOD(D4211,2)=0,"EVEN","ODD")</f>
        <v>ODD</v>
      </c>
      <c r="F4211" t="str">
        <f>IF(D4211&lt;=18,"LOW (1-18)","HIGH (19-36)")</f>
        <v>LOW (1-18)</v>
      </c>
      <c r="G4211">
        <f>INT((D4211-1)/6)+1</f>
        <v>2</v>
      </c>
      <c r="H4211">
        <f>MOD(D4211-1,6)+1</f>
        <v>1</v>
      </c>
      <c r="I4211">
        <f>37-D4211</f>
        <v>30</v>
      </c>
      <c r="J4211">
        <f>ABS(D4211-D4212)</f>
        <v>10</v>
      </c>
    </row>
    <row r="4212">
      <c r="A4212">
        <v>23359</v>
      </c>
      <c r="B4212" t="str">
        <v>2023-06-30</v>
      </c>
      <c r="C4212" t="str">
        <v>Midday</v>
      </c>
      <c r="D4212">
        <v>17</v>
      </c>
      <c r="E4212" t="str">
        <f>IF(MOD(D4212,2)=0,"EVEN","ODD")</f>
        <v>ODD</v>
      </c>
      <c r="F4212" t="str">
        <f>IF(D4212&lt;=18,"LOW (1-18)","HIGH (19-36)")</f>
        <v>LOW (1-18)</v>
      </c>
      <c r="G4212">
        <f>INT((D4212-1)/6)+1</f>
        <v>3</v>
      </c>
      <c r="H4212">
        <f>MOD(D4212-1,6)+1</f>
        <v>5</v>
      </c>
      <c r="I4212">
        <f>37-D4212</f>
        <v>20</v>
      </c>
      <c r="J4212">
        <f>ABS(D4212-D4213)</f>
        <v>11</v>
      </c>
    </row>
    <row r="4213">
      <c r="A4213">
        <v>23358</v>
      </c>
      <c r="B4213" t="str">
        <v>2023-06-30</v>
      </c>
      <c r="C4213" t="str">
        <v>Morning</v>
      </c>
      <c r="D4213">
        <v>6</v>
      </c>
      <c r="E4213" t="str">
        <f>IF(MOD(D4213,2)=0,"EVEN","ODD")</f>
        <v>EVEN</v>
      </c>
      <c r="F4213" t="str">
        <f>IF(D4213&lt;=18,"LOW (1-18)","HIGH (19-36)")</f>
        <v>LOW (1-18)</v>
      </c>
      <c r="G4213">
        <f>INT((D4213-1)/6)+1</f>
        <v>1</v>
      </c>
      <c r="H4213">
        <f>MOD(D4213-1,6)+1</f>
        <v>6</v>
      </c>
      <c r="I4213">
        <f>37-D4213</f>
        <v>31</v>
      </c>
      <c r="J4213">
        <f>ABS(D4213-D4214)</f>
        <v>5</v>
      </c>
    </row>
    <row r="4214">
      <c r="A4214">
        <v>23357</v>
      </c>
      <c r="B4214" t="str">
        <v>2023-06-29</v>
      </c>
      <c r="C4214" t="str">
        <v>Evening</v>
      </c>
      <c r="D4214">
        <v>11</v>
      </c>
      <c r="E4214" t="str">
        <f>IF(MOD(D4214,2)=0,"EVEN","ODD")</f>
        <v>ODD</v>
      </c>
      <c r="F4214" t="str">
        <f>IF(D4214&lt;=18,"LOW (1-18)","HIGH (19-36)")</f>
        <v>LOW (1-18)</v>
      </c>
      <c r="G4214">
        <f>INT((D4214-1)/6)+1</f>
        <v>2</v>
      </c>
      <c r="H4214">
        <f>MOD(D4214-1,6)+1</f>
        <v>5</v>
      </c>
      <c r="I4214">
        <f>37-D4214</f>
        <v>26</v>
      </c>
      <c r="J4214">
        <f>ABS(D4214-D4215)</f>
        <v>1</v>
      </c>
    </row>
    <row r="4215">
      <c r="A4215">
        <v>23356</v>
      </c>
      <c r="B4215" t="str">
        <v>2023-06-29</v>
      </c>
      <c r="C4215" t="str">
        <v>Afternoon</v>
      </c>
      <c r="D4215">
        <v>10</v>
      </c>
      <c r="E4215" t="str">
        <f>IF(MOD(D4215,2)=0,"EVEN","ODD")</f>
        <v>EVEN</v>
      </c>
      <c r="F4215" t="str">
        <f>IF(D4215&lt;=18,"LOW (1-18)","HIGH (19-36)")</f>
        <v>LOW (1-18)</v>
      </c>
      <c r="G4215">
        <f>INT((D4215-1)/6)+1</f>
        <v>2</v>
      </c>
      <c r="H4215">
        <f>MOD(D4215-1,6)+1</f>
        <v>4</v>
      </c>
      <c r="I4215">
        <f>37-D4215</f>
        <v>27</v>
      </c>
      <c r="J4215">
        <f>ABS(D4215-D4216)</f>
        <v>4</v>
      </c>
    </row>
    <row r="4216">
      <c r="A4216">
        <v>23355</v>
      </c>
      <c r="B4216" t="str">
        <v>2023-06-29</v>
      </c>
      <c r="C4216" t="str">
        <v>Midday</v>
      </c>
      <c r="D4216">
        <v>14</v>
      </c>
      <c r="E4216" t="str">
        <f>IF(MOD(D4216,2)=0,"EVEN","ODD")</f>
        <v>EVEN</v>
      </c>
      <c r="F4216" t="str">
        <f>IF(D4216&lt;=18,"LOW (1-18)","HIGH (19-36)")</f>
        <v>LOW (1-18)</v>
      </c>
      <c r="G4216">
        <f>INT((D4216-1)/6)+1</f>
        <v>3</v>
      </c>
      <c r="H4216">
        <f>MOD(D4216-1,6)+1</f>
        <v>2</v>
      </c>
      <c r="I4216">
        <f>37-D4216</f>
        <v>23</v>
      </c>
      <c r="J4216">
        <f>ABS(D4216-D4217)</f>
        <v>18</v>
      </c>
    </row>
    <row r="4217">
      <c r="A4217">
        <v>23354</v>
      </c>
      <c r="B4217" t="str">
        <v>2023-06-29</v>
      </c>
      <c r="C4217" t="str">
        <v>Morning</v>
      </c>
      <c r="D4217">
        <v>32</v>
      </c>
      <c r="E4217" t="str">
        <f>IF(MOD(D4217,2)=0,"EVEN","ODD")</f>
        <v>EVEN</v>
      </c>
      <c r="F4217" t="str">
        <f>IF(D4217&lt;=18,"LOW (1-18)","HIGH (19-36)")</f>
        <v>HIGH (19-36)</v>
      </c>
      <c r="G4217">
        <f>INT((D4217-1)/6)+1</f>
        <v>6</v>
      </c>
      <c r="H4217">
        <f>MOD(D4217-1,6)+1</f>
        <v>2</v>
      </c>
      <c r="I4217">
        <f>37-D4217</f>
        <v>5</v>
      </c>
      <c r="J4217">
        <f>ABS(D4217-D4218)</f>
        <v>3</v>
      </c>
    </row>
    <row r="4218">
      <c r="A4218">
        <v>23353</v>
      </c>
      <c r="B4218" t="str">
        <v>2023-06-28</v>
      </c>
      <c r="C4218" t="str">
        <v>Evening</v>
      </c>
      <c r="D4218">
        <v>29</v>
      </c>
      <c r="E4218" t="str">
        <f>IF(MOD(D4218,2)=0,"EVEN","ODD")</f>
        <v>ODD</v>
      </c>
      <c r="F4218" t="str">
        <f>IF(D4218&lt;=18,"LOW (1-18)","HIGH (19-36)")</f>
        <v>HIGH (19-36)</v>
      </c>
      <c r="G4218">
        <f>INT((D4218-1)/6)+1</f>
        <v>5</v>
      </c>
      <c r="H4218">
        <f>MOD(D4218-1,6)+1</f>
        <v>5</v>
      </c>
      <c r="I4218">
        <f>37-D4218</f>
        <v>8</v>
      </c>
      <c r="J4218">
        <f>ABS(D4218-D4219)</f>
        <v>11</v>
      </c>
    </row>
    <row r="4219">
      <c r="A4219">
        <v>23352</v>
      </c>
      <c r="B4219" t="str">
        <v>2023-06-28</v>
      </c>
      <c r="C4219" t="str">
        <v>Afternoon</v>
      </c>
      <c r="D4219">
        <v>18</v>
      </c>
      <c r="E4219" t="str">
        <f>IF(MOD(D4219,2)=0,"EVEN","ODD")</f>
        <v>EVEN</v>
      </c>
      <c r="F4219" t="str">
        <f>IF(D4219&lt;=18,"LOW (1-18)","HIGH (19-36)")</f>
        <v>LOW (1-18)</v>
      </c>
      <c r="G4219">
        <f>INT((D4219-1)/6)+1</f>
        <v>3</v>
      </c>
      <c r="H4219">
        <f>MOD(D4219-1,6)+1</f>
        <v>6</v>
      </c>
      <c r="I4219">
        <f>37-D4219</f>
        <v>19</v>
      </c>
      <c r="J4219">
        <f>ABS(D4219-D4220)</f>
        <v>5</v>
      </c>
    </row>
    <row r="4220">
      <c r="A4220">
        <v>23351</v>
      </c>
      <c r="B4220" t="str">
        <v>2023-06-28</v>
      </c>
      <c r="C4220" t="str">
        <v>Midday</v>
      </c>
      <c r="D4220">
        <v>23</v>
      </c>
      <c r="E4220" t="str">
        <f>IF(MOD(D4220,2)=0,"EVEN","ODD")</f>
        <v>ODD</v>
      </c>
      <c r="F4220" t="str">
        <f>IF(D4220&lt;=18,"LOW (1-18)","HIGH (19-36)")</f>
        <v>HIGH (19-36)</v>
      </c>
      <c r="G4220">
        <f>INT((D4220-1)/6)+1</f>
        <v>4</v>
      </c>
      <c r="H4220">
        <f>MOD(D4220-1,6)+1</f>
        <v>5</v>
      </c>
      <c r="I4220">
        <f>37-D4220</f>
        <v>14</v>
      </c>
      <c r="J4220">
        <f>ABS(D4220-D4221)</f>
        <v>17</v>
      </c>
    </row>
    <row r="4221">
      <c r="A4221">
        <v>23350</v>
      </c>
      <c r="B4221" t="str">
        <v>2023-06-28</v>
      </c>
      <c r="C4221" t="str">
        <v>Morning</v>
      </c>
      <c r="D4221">
        <v>6</v>
      </c>
      <c r="E4221" t="str">
        <f>IF(MOD(D4221,2)=0,"EVEN","ODD")</f>
        <v>EVEN</v>
      </c>
      <c r="F4221" t="str">
        <f>IF(D4221&lt;=18,"LOW (1-18)","HIGH (19-36)")</f>
        <v>LOW (1-18)</v>
      </c>
      <c r="G4221">
        <f>INT((D4221-1)/6)+1</f>
        <v>1</v>
      </c>
      <c r="H4221">
        <f>MOD(D4221-1,6)+1</f>
        <v>6</v>
      </c>
      <c r="I4221">
        <f>37-D4221</f>
        <v>31</v>
      </c>
      <c r="J4221">
        <f>ABS(D4221-D4222)</f>
        <v>8</v>
      </c>
    </row>
    <row r="4222">
      <c r="A4222">
        <v>23349</v>
      </c>
      <c r="B4222" t="str">
        <v>2023-06-27</v>
      </c>
      <c r="C4222" t="str">
        <v>Evening</v>
      </c>
      <c r="D4222">
        <v>14</v>
      </c>
      <c r="E4222" t="str">
        <f>IF(MOD(D4222,2)=0,"EVEN","ODD")</f>
        <v>EVEN</v>
      </c>
      <c r="F4222" t="str">
        <f>IF(D4222&lt;=18,"LOW (1-18)","HIGH (19-36)")</f>
        <v>LOW (1-18)</v>
      </c>
      <c r="G4222">
        <f>INT((D4222-1)/6)+1</f>
        <v>3</v>
      </c>
      <c r="H4222">
        <f>MOD(D4222-1,6)+1</f>
        <v>2</v>
      </c>
      <c r="I4222">
        <f>37-D4222</f>
        <v>23</v>
      </c>
      <c r="J4222">
        <f>ABS(D4222-D4223)</f>
        <v>3</v>
      </c>
    </row>
    <row r="4223">
      <c r="A4223">
        <v>23348</v>
      </c>
      <c r="B4223" t="str">
        <v>2023-06-27</v>
      </c>
      <c r="C4223" t="str">
        <v>Afternoon</v>
      </c>
      <c r="D4223">
        <v>11</v>
      </c>
      <c r="E4223" t="str">
        <f>IF(MOD(D4223,2)=0,"EVEN","ODD")</f>
        <v>ODD</v>
      </c>
      <c r="F4223" t="str">
        <f>IF(D4223&lt;=18,"LOW (1-18)","HIGH (19-36)")</f>
        <v>LOW (1-18)</v>
      </c>
      <c r="G4223">
        <f>INT((D4223-1)/6)+1</f>
        <v>2</v>
      </c>
      <c r="H4223">
        <f>MOD(D4223-1,6)+1</f>
        <v>5</v>
      </c>
      <c r="I4223">
        <f>37-D4223</f>
        <v>26</v>
      </c>
      <c r="J4223">
        <f>ABS(D4223-D4224)</f>
        <v>9</v>
      </c>
    </row>
    <row r="4224">
      <c r="A4224">
        <v>23347</v>
      </c>
      <c r="B4224" t="str">
        <v>2023-06-27</v>
      </c>
      <c r="C4224" t="str">
        <v>Midday</v>
      </c>
      <c r="D4224">
        <v>2</v>
      </c>
      <c r="E4224" t="str">
        <f>IF(MOD(D4224,2)=0,"EVEN","ODD")</f>
        <v>EVEN</v>
      </c>
      <c r="F4224" t="str">
        <f>IF(D4224&lt;=18,"LOW (1-18)","HIGH (19-36)")</f>
        <v>LOW (1-18)</v>
      </c>
      <c r="G4224">
        <f>INT((D4224-1)/6)+1</f>
        <v>1</v>
      </c>
      <c r="H4224">
        <f>MOD(D4224-1,6)+1</f>
        <v>2</v>
      </c>
      <c r="I4224">
        <f>37-D4224</f>
        <v>35</v>
      </c>
      <c r="J4224">
        <f>ABS(D4224-D4225)</f>
        <v>34</v>
      </c>
    </row>
    <row r="4225">
      <c r="A4225">
        <v>23346</v>
      </c>
      <c r="B4225" t="str">
        <v>2023-06-27</v>
      </c>
      <c r="C4225" t="str">
        <v>Morning</v>
      </c>
      <c r="D4225">
        <v>36</v>
      </c>
      <c r="E4225" t="str">
        <f>IF(MOD(D4225,2)=0,"EVEN","ODD")</f>
        <v>EVEN</v>
      </c>
      <c r="F4225" t="str">
        <f>IF(D4225&lt;=18,"LOW (1-18)","HIGH (19-36)")</f>
        <v>HIGH (19-36)</v>
      </c>
      <c r="G4225">
        <f>INT((D4225-1)/6)+1</f>
        <v>6</v>
      </c>
      <c r="H4225">
        <f>MOD(D4225-1,6)+1</f>
        <v>6</v>
      </c>
      <c r="I4225">
        <f>37-D4225</f>
        <v>1</v>
      </c>
      <c r="J4225">
        <f>ABS(D4225-D4226)</f>
        <v>10</v>
      </c>
    </row>
    <row r="4226">
      <c r="A4226">
        <v>23345</v>
      </c>
      <c r="B4226" t="str">
        <v>2023-06-26</v>
      </c>
      <c r="C4226" t="str">
        <v>Evening</v>
      </c>
      <c r="D4226">
        <v>26</v>
      </c>
      <c r="E4226" t="str">
        <f>IF(MOD(D4226,2)=0,"EVEN","ODD")</f>
        <v>EVEN</v>
      </c>
      <c r="F4226" t="str">
        <f>IF(D4226&lt;=18,"LOW (1-18)","HIGH (19-36)")</f>
        <v>HIGH (19-36)</v>
      </c>
      <c r="G4226">
        <f>INT((D4226-1)/6)+1</f>
        <v>5</v>
      </c>
      <c r="H4226">
        <f>MOD(D4226-1,6)+1</f>
        <v>2</v>
      </c>
      <c r="I4226">
        <f>37-D4226</f>
        <v>11</v>
      </c>
      <c r="J4226">
        <f>ABS(D4226-D4227)</f>
        <v>15</v>
      </c>
    </row>
    <row r="4227">
      <c r="A4227">
        <v>23344</v>
      </c>
      <c r="B4227" t="str">
        <v>2023-06-26</v>
      </c>
      <c r="C4227" t="str">
        <v>Afternoon</v>
      </c>
      <c r="D4227">
        <v>11</v>
      </c>
      <c r="E4227" t="str">
        <f>IF(MOD(D4227,2)=0,"EVEN","ODD")</f>
        <v>ODD</v>
      </c>
      <c r="F4227" t="str">
        <f>IF(D4227&lt;=18,"LOW (1-18)","HIGH (19-36)")</f>
        <v>LOW (1-18)</v>
      </c>
      <c r="G4227">
        <f>INT((D4227-1)/6)+1</f>
        <v>2</v>
      </c>
      <c r="H4227">
        <f>MOD(D4227-1,6)+1</f>
        <v>5</v>
      </c>
      <c r="I4227">
        <f>37-D4227</f>
        <v>26</v>
      </c>
      <c r="J4227">
        <f>ABS(D4227-D4228)</f>
        <v>20</v>
      </c>
    </row>
    <row r="4228">
      <c r="A4228">
        <v>23343</v>
      </c>
      <c r="B4228" t="str">
        <v>2023-06-26</v>
      </c>
      <c r="C4228" t="str">
        <v>Midday</v>
      </c>
      <c r="D4228">
        <v>31</v>
      </c>
      <c r="E4228" t="str">
        <f>IF(MOD(D4228,2)=0,"EVEN","ODD")</f>
        <v>ODD</v>
      </c>
      <c r="F4228" t="str">
        <f>IF(D4228&lt;=18,"LOW (1-18)","HIGH (19-36)")</f>
        <v>HIGH (19-36)</v>
      </c>
      <c r="G4228">
        <f>INT((D4228-1)/6)+1</f>
        <v>6</v>
      </c>
      <c r="H4228">
        <f>MOD(D4228-1,6)+1</f>
        <v>1</v>
      </c>
      <c r="I4228">
        <f>37-D4228</f>
        <v>6</v>
      </c>
      <c r="J4228">
        <f>ABS(D4228-D4229)</f>
        <v>5</v>
      </c>
    </row>
    <row r="4229">
      <c r="A4229">
        <v>23342</v>
      </c>
      <c r="B4229" t="str">
        <v>2023-06-26</v>
      </c>
      <c r="C4229" t="str">
        <v>Morning</v>
      </c>
      <c r="D4229">
        <v>26</v>
      </c>
      <c r="E4229" t="str">
        <f>IF(MOD(D4229,2)=0,"EVEN","ODD")</f>
        <v>EVEN</v>
      </c>
      <c r="F4229" t="str">
        <f>IF(D4229&lt;=18,"LOW (1-18)","HIGH (19-36)")</f>
        <v>HIGH (19-36)</v>
      </c>
      <c r="G4229">
        <f>INT((D4229-1)/6)+1</f>
        <v>5</v>
      </c>
      <c r="H4229">
        <f>MOD(D4229-1,6)+1</f>
        <v>2</v>
      </c>
      <c r="I4229">
        <f>37-D4229</f>
        <v>11</v>
      </c>
      <c r="J4229">
        <f>ABS(D4229-D4230)</f>
        <v>23</v>
      </c>
    </row>
    <row r="4230">
      <c r="A4230">
        <v>23341</v>
      </c>
      <c r="B4230" t="str">
        <v>2023-06-24</v>
      </c>
      <c r="C4230" t="str">
        <v>Evening</v>
      </c>
      <c r="D4230">
        <v>3</v>
      </c>
      <c r="E4230" t="str">
        <f>IF(MOD(D4230,2)=0,"EVEN","ODD")</f>
        <v>ODD</v>
      </c>
      <c r="F4230" t="str">
        <f>IF(D4230&lt;=18,"LOW (1-18)","HIGH (19-36)")</f>
        <v>LOW (1-18)</v>
      </c>
      <c r="G4230">
        <f>INT((D4230-1)/6)+1</f>
        <v>1</v>
      </c>
      <c r="H4230">
        <f>MOD(D4230-1,6)+1</f>
        <v>3</v>
      </c>
      <c r="I4230">
        <f>37-D4230</f>
        <v>34</v>
      </c>
      <c r="J4230">
        <f>ABS(D4230-D4231)</f>
        <v>3</v>
      </c>
    </row>
    <row r="4231">
      <c r="A4231">
        <v>23340</v>
      </c>
      <c r="B4231" t="str">
        <v>2023-06-24</v>
      </c>
      <c r="C4231" t="str">
        <v>Afternoon</v>
      </c>
      <c r="D4231">
        <v>6</v>
      </c>
      <c r="E4231" t="str">
        <f>IF(MOD(D4231,2)=0,"EVEN","ODD")</f>
        <v>EVEN</v>
      </c>
      <c r="F4231" t="str">
        <f>IF(D4231&lt;=18,"LOW (1-18)","HIGH (19-36)")</f>
        <v>LOW (1-18)</v>
      </c>
      <c r="G4231">
        <f>INT((D4231-1)/6)+1</f>
        <v>1</v>
      </c>
      <c r="H4231">
        <f>MOD(D4231-1,6)+1</f>
        <v>6</v>
      </c>
      <c r="I4231">
        <f>37-D4231</f>
        <v>31</v>
      </c>
      <c r="J4231">
        <f>ABS(D4231-D4232)</f>
        <v>26</v>
      </c>
    </row>
    <row r="4232">
      <c r="A4232">
        <v>23339</v>
      </c>
      <c r="B4232" t="str">
        <v>2023-06-24</v>
      </c>
      <c r="C4232" t="str">
        <v>Midday</v>
      </c>
      <c r="D4232">
        <v>32</v>
      </c>
      <c r="E4232" t="str">
        <f>IF(MOD(D4232,2)=0,"EVEN","ODD")</f>
        <v>EVEN</v>
      </c>
      <c r="F4232" t="str">
        <f>IF(D4232&lt;=18,"LOW (1-18)","HIGH (19-36)")</f>
        <v>HIGH (19-36)</v>
      </c>
      <c r="G4232">
        <f>INT((D4232-1)/6)+1</f>
        <v>6</v>
      </c>
      <c r="H4232">
        <f>MOD(D4232-1,6)+1</f>
        <v>2</v>
      </c>
      <c r="I4232">
        <f>37-D4232</f>
        <v>5</v>
      </c>
      <c r="J4232">
        <f>ABS(D4232-D4233)</f>
        <v>26</v>
      </c>
    </row>
    <row r="4233">
      <c r="A4233">
        <v>23338</v>
      </c>
      <c r="B4233" t="str">
        <v>2023-06-24</v>
      </c>
      <c r="C4233" t="str">
        <v>Morning</v>
      </c>
      <c r="D4233">
        <v>6</v>
      </c>
      <c r="E4233" t="str">
        <f>IF(MOD(D4233,2)=0,"EVEN","ODD")</f>
        <v>EVEN</v>
      </c>
      <c r="F4233" t="str">
        <f>IF(D4233&lt;=18,"LOW (1-18)","HIGH (19-36)")</f>
        <v>LOW (1-18)</v>
      </c>
      <c r="G4233">
        <f>INT((D4233-1)/6)+1</f>
        <v>1</v>
      </c>
      <c r="H4233">
        <f>MOD(D4233-1,6)+1</f>
        <v>6</v>
      </c>
      <c r="I4233">
        <f>37-D4233</f>
        <v>31</v>
      </c>
      <c r="J4233">
        <f>ABS(D4233-D4234)</f>
        <v>27</v>
      </c>
    </row>
    <row r="4234">
      <c r="A4234">
        <v>23337</v>
      </c>
      <c r="B4234" t="str">
        <v>2023-06-23</v>
      </c>
      <c r="C4234" t="str">
        <v>Evening</v>
      </c>
      <c r="D4234">
        <v>33</v>
      </c>
      <c r="E4234" t="str">
        <f>IF(MOD(D4234,2)=0,"EVEN","ODD")</f>
        <v>ODD</v>
      </c>
      <c r="F4234" t="str">
        <f>IF(D4234&lt;=18,"LOW (1-18)","HIGH (19-36)")</f>
        <v>HIGH (19-36)</v>
      </c>
      <c r="G4234">
        <f>INT((D4234-1)/6)+1</f>
        <v>6</v>
      </c>
      <c r="H4234">
        <f>MOD(D4234-1,6)+1</f>
        <v>3</v>
      </c>
      <c r="I4234">
        <f>37-D4234</f>
        <v>4</v>
      </c>
      <c r="J4234">
        <f>ABS(D4234-D4235)</f>
        <v>10</v>
      </c>
    </row>
    <row r="4235">
      <c r="A4235">
        <v>23336</v>
      </c>
      <c r="B4235" t="str">
        <v>2023-06-23</v>
      </c>
      <c r="C4235" t="str">
        <v>Afternoon</v>
      </c>
      <c r="D4235">
        <v>23</v>
      </c>
      <c r="E4235" t="str">
        <f>IF(MOD(D4235,2)=0,"EVEN","ODD")</f>
        <v>ODD</v>
      </c>
      <c r="F4235" t="str">
        <f>IF(D4235&lt;=18,"LOW (1-18)","HIGH (19-36)")</f>
        <v>HIGH (19-36)</v>
      </c>
      <c r="G4235">
        <f>INT((D4235-1)/6)+1</f>
        <v>4</v>
      </c>
      <c r="H4235">
        <f>MOD(D4235-1,6)+1</f>
        <v>5</v>
      </c>
      <c r="I4235">
        <f>37-D4235</f>
        <v>14</v>
      </c>
      <c r="J4235">
        <f>ABS(D4235-D4236)</f>
        <v>0</v>
      </c>
    </row>
    <row r="4236">
      <c r="A4236">
        <v>23335</v>
      </c>
      <c r="B4236" t="str">
        <v>2023-06-23</v>
      </c>
      <c r="C4236" t="str">
        <v>Midday</v>
      </c>
      <c r="D4236">
        <v>23</v>
      </c>
      <c r="E4236" t="str">
        <f>IF(MOD(D4236,2)=0,"EVEN","ODD")</f>
        <v>ODD</v>
      </c>
      <c r="F4236" t="str">
        <f>IF(D4236&lt;=18,"LOW (1-18)","HIGH (19-36)")</f>
        <v>HIGH (19-36)</v>
      </c>
      <c r="G4236">
        <f>INT((D4236-1)/6)+1</f>
        <v>4</v>
      </c>
      <c r="H4236">
        <f>MOD(D4236-1,6)+1</f>
        <v>5</v>
      </c>
      <c r="I4236">
        <f>37-D4236</f>
        <v>14</v>
      </c>
      <c r="J4236">
        <f>ABS(D4236-D4237)</f>
        <v>2</v>
      </c>
    </row>
    <row r="4237">
      <c r="A4237">
        <v>23334</v>
      </c>
      <c r="B4237" t="str">
        <v>2023-06-23</v>
      </c>
      <c r="C4237" t="str">
        <v>Morning</v>
      </c>
      <c r="D4237">
        <v>21</v>
      </c>
      <c r="E4237" t="str">
        <f>IF(MOD(D4237,2)=0,"EVEN","ODD")</f>
        <v>ODD</v>
      </c>
      <c r="F4237" t="str">
        <f>IF(D4237&lt;=18,"LOW (1-18)","HIGH (19-36)")</f>
        <v>HIGH (19-36)</v>
      </c>
      <c r="G4237">
        <f>INT((D4237-1)/6)+1</f>
        <v>4</v>
      </c>
      <c r="H4237">
        <f>MOD(D4237-1,6)+1</f>
        <v>3</v>
      </c>
      <c r="I4237">
        <f>37-D4237</f>
        <v>16</v>
      </c>
      <c r="J4237">
        <f>ABS(D4237-D4238)</f>
        <v>15</v>
      </c>
    </row>
    <row r="4238">
      <c r="A4238">
        <v>23333</v>
      </c>
      <c r="B4238" t="str">
        <v>2023-06-22</v>
      </c>
      <c r="C4238" t="str">
        <v>Evening</v>
      </c>
      <c r="D4238">
        <v>36</v>
      </c>
      <c r="E4238" t="str">
        <f>IF(MOD(D4238,2)=0,"EVEN","ODD")</f>
        <v>EVEN</v>
      </c>
      <c r="F4238" t="str">
        <f>IF(D4238&lt;=18,"LOW (1-18)","HIGH (19-36)")</f>
        <v>HIGH (19-36)</v>
      </c>
      <c r="G4238">
        <f>INT((D4238-1)/6)+1</f>
        <v>6</v>
      </c>
      <c r="H4238">
        <f>MOD(D4238-1,6)+1</f>
        <v>6</v>
      </c>
      <c r="I4238">
        <f>37-D4238</f>
        <v>1</v>
      </c>
      <c r="J4238">
        <f>ABS(D4238-D4239)</f>
        <v>28</v>
      </c>
    </row>
    <row r="4239">
      <c r="A4239">
        <v>23332</v>
      </c>
      <c r="B4239" t="str">
        <v>2023-06-22</v>
      </c>
      <c r="C4239" t="str">
        <v>Afternoon</v>
      </c>
      <c r="D4239">
        <v>8</v>
      </c>
      <c r="E4239" t="str">
        <f>IF(MOD(D4239,2)=0,"EVEN","ODD")</f>
        <v>EVEN</v>
      </c>
      <c r="F4239" t="str">
        <f>IF(D4239&lt;=18,"LOW (1-18)","HIGH (19-36)")</f>
        <v>LOW (1-18)</v>
      </c>
      <c r="G4239">
        <f>INT((D4239-1)/6)+1</f>
        <v>2</v>
      </c>
      <c r="H4239">
        <f>MOD(D4239-1,6)+1</f>
        <v>2</v>
      </c>
      <c r="I4239">
        <f>37-D4239</f>
        <v>29</v>
      </c>
      <c r="J4239">
        <f>ABS(D4239-D4240)</f>
        <v>6</v>
      </c>
    </row>
    <row r="4240">
      <c r="A4240">
        <v>23331</v>
      </c>
      <c r="B4240" t="str">
        <v>2023-06-22</v>
      </c>
      <c r="C4240" t="str">
        <v>Midday</v>
      </c>
      <c r="D4240">
        <v>2</v>
      </c>
      <c r="E4240" t="str">
        <f>IF(MOD(D4240,2)=0,"EVEN","ODD")</f>
        <v>EVEN</v>
      </c>
      <c r="F4240" t="str">
        <f>IF(D4240&lt;=18,"LOW (1-18)","HIGH (19-36)")</f>
        <v>LOW (1-18)</v>
      </c>
      <c r="G4240">
        <f>INT((D4240-1)/6)+1</f>
        <v>1</v>
      </c>
      <c r="H4240">
        <f>MOD(D4240-1,6)+1</f>
        <v>2</v>
      </c>
      <c r="I4240">
        <f>37-D4240</f>
        <v>35</v>
      </c>
      <c r="J4240">
        <f>ABS(D4240-D4241)</f>
        <v>31</v>
      </c>
    </row>
    <row r="4241">
      <c r="A4241">
        <v>23330</v>
      </c>
      <c r="B4241" t="str">
        <v>2023-06-22</v>
      </c>
      <c r="C4241" t="str">
        <v>Morning</v>
      </c>
      <c r="D4241">
        <v>33</v>
      </c>
      <c r="E4241" t="str">
        <f>IF(MOD(D4241,2)=0,"EVEN","ODD")</f>
        <v>ODD</v>
      </c>
      <c r="F4241" t="str">
        <f>IF(D4241&lt;=18,"LOW (1-18)","HIGH (19-36)")</f>
        <v>HIGH (19-36)</v>
      </c>
      <c r="G4241">
        <f>INT((D4241-1)/6)+1</f>
        <v>6</v>
      </c>
      <c r="H4241">
        <f>MOD(D4241-1,6)+1</f>
        <v>3</v>
      </c>
      <c r="I4241">
        <f>37-D4241</f>
        <v>4</v>
      </c>
      <c r="J4241">
        <f>ABS(D4241-D4242)</f>
        <v>5</v>
      </c>
    </row>
    <row r="4242">
      <c r="A4242">
        <v>23329</v>
      </c>
      <c r="B4242" t="str">
        <v>2023-06-21</v>
      </c>
      <c r="C4242" t="str">
        <v>Evening</v>
      </c>
      <c r="D4242">
        <v>28</v>
      </c>
      <c r="E4242" t="str">
        <f>IF(MOD(D4242,2)=0,"EVEN","ODD")</f>
        <v>EVEN</v>
      </c>
      <c r="F4242" t="str">
        <f>IF(D4242&lt;=18,"LOW (1-18)","HIGH (19-36)")</f>
        <v>HIGH (19-36)</v>
      </c>
      <c r="G4242">
        <f>INT((D4242-1)/6)+1</f>
        <v>5</v>
      </c>
      <c r="H4242">
        <f>MOD(D4242-1,6)+1</f>
        <v>4</v>
      </c>
      <c r="I4242">
        <f>37-D4242</f>
        <v>9</v>
      </c>
      <c r="J4242">
        <f>ABS(D4242-D4243)</f>
        <v>2</v>
      </c>
    </row>
    <row r="4243">
      <c r="A4243">
        <v>23328</v>
      </c>
      <c r="B4243" t="str">
        <v>2023-06-21</v>
      </c>
      <c r="C4243" t="str">
        <v>Afternoon</v>
      </c>
      <c r="D4243">
        <v>26</v>
      </c>
      <c r="E4243" t="str">
        <f>IF(MOD(D4243,2)=0,"EVEN","ODD")</f>
        <v>EVEN</v>
      </c>
      <c r="F4243" t="str">
        <f>IF(D4243&lt;=18,"LOW (1-18)","HIGH (19-36)")</f>
        <v>HIGH (19-36)</v>
      </c>
      <c r="G4243">
        <f>INT((D4243-1)/6)+1</f>
        <v>5</v>
      </c>
      <c r="H4243">
        <f>MOD(D4243-1,6)+1</f>
        <v>2</v>
      </c>
      <c r="I4243">
        <f>37-D4243</f>
        <v>11</v>
      </c>
      <c r="J4243">
        <f>ABS(D4243-D4244)</f>
        <v>2</v>
      </c>
    </row>
    <row r="4244">
      <c r="A4244">
        <v>23327</v>
      </c>
      <c r="B4244" t="str">
        <v>2023-06-21</v>
      </c>
      <c r="C4244" t="str">
        <v>Midday</v>
      </c>
      <c r="D4244">
        <v>28</v>
      </c>
      <c r="E4244" t="str">
        <f>IF(MOD(D4244,2)=0,"EVEN","ODD")</f>
        <v>EVEN</v>
      </c>
      <c r="F4244" t="str">
        <f>IF(D4244&lt;=18,"LOW (1-18)","HIGH (19-36)")</f>
        <v>HIGH (19-36)</v>
      </c>
      <c r="G4244">
        <f>INT((D4244-1)/6)+1</f>
        <v>5</v>
      </c>
      <c r="H4244">
        <f>MOD(D4244-1,6)+1</f>
        <v>4</v>
      </c>
      <c r="I4244">
        <f>37-D4244</f>
        <v>9</v>
      </c>
      <c r="J4244">
        <f>ABS(D4244-D4245)</f>
        <v>2</v>
      </c>
    </row>
    <row r="4245">
      <c r="A4245">
        <v>23326</v>
      </c>
      <c r="B4245" t="str">
        <v>2023-06-21</v>
      </c>
      <c r="C4245" t="str">
        <v>Morning</v>
      </c>
      <c r="D4245">
        <v>26</v>
      </c>
      <c r="E4245" t="str">
        <f>IF(MOD(D4245,2)=0,"EVEN","ODD")</f>
        <v>EVEN</v>
      </c>
      <c r="F4245" t="str">
        <f>IF(D4245&lt;=18,"LOW (1-18)","HIGH (19-36)")</f>
        <v>HIGH (19-36)</v>
      </c>
      <c r="G4245">
        <f>INT((D4245-1)/6)+1</f>
        <v>5</v>
      </c>
      <c r="H4245">
        <f>MOD(D4245-1,6)+1</f>
        <v>2</v>
      </c>
      <c r="I4245">
        <f>37-D4245</f>
        <v>11</v>
      </c>
      <c r="J4245">
        <f>ABS(D4245-D4246)</f>
        <v>19</v>
      </c>
    </row>
    <row r="4246">
      <c r="A4246">
        <v>23325</v>
      </c>
      <c r="B4246" t="str">
        <v>2023-06-20</v>
      </c>
      <c r="C4246" t="str">
        <v>Evening</v>
      </c>
      <c r="D4246">
        <v>7</v>
      </c>
      <c r="E4246" t="str">
        <f>IF(MOD(D4246,2)=0,"EVEN","ODD")</f>
        <v>ODD</v>
      </c>
      <c r="F4246" t="str">
        <f>IF(D4246&lt;=18,"LOW (1-18)","HIGH (19-36)")</f>
        <v>LOW (1-18)</v>
      </c>
      <c r="G4246">
        <f>INT((D4246-1)/6)+1</f>
        <v>2</v>
      </c>
      <c r="H4246">
        <f>MOD(D4246-1,6)+1</f>
        <v>1</v>
      </c>
      <c r="I4246">
        <f>37-D4246</f>
        <v>30</v>
      </c>
      <c r="J4246">
        <f>ABS(D4246-D4247)</f>
        <v>5</v>
      </c>
    </row>
    <row r="4247">
      <c r="A4247">
        <v>23324</v>
      </c>
      <c r="B4247" t="str">
        <v>2023-06-20</v>
      </c>
      <c r="C4247" t="str">
        <v>Afternoon</v>
      </c>
      <c r="D4247">
        <v>12</v>
      </c>
      <c r="E4247" t="str">
        <f>IF(MOD(D4247,2)=0,"EVEN","ODD")</f>
        <v>EVEN</v>
      </c>
      <c r="F4247" t="str">
        <f>IF(D4247&lt;=18,"LOW (1-18)","HIGH (19-36)")</f>
        <v>LOW (1-18)</v>
      </c>
      <c r="G4247">
        <f>INT((D4247-1)/6)+1</f>
        <v>2</v>
      </c>
      <c r="H4247">
        <f>MOD(D4247-1,6)+1</f>
        <v>6</v>
      </c>
      <c r="I4247">
        <f>37-D4247</f>
        <v>25</v>
      </c>
      <c r="J4247">
        <f>ABS(D4247-D4248)</f>
        <v>6</v>
      </c>
    </row>
    <row r="4248">
      <c r="A4248">
        <v>23323</v>
      </c>
      <c r="B4248" t="str">
        <v>2023-06-20</v>
      </c>
      <c r="C4248" t="str">
        <v>Midday</v>
      </c>
      <c r="D4248">
        <v>6</v>
      </c>
      <c r="E4248" t="str">
        <f>IF(MOD(D4248,2)=0,"EVEN","ODD")</f>
        <v>EVEN</v>
      </c>
      <c r="F4248" t="str">
        <f>IF(D4248&lt;=18,"LOW (1-18)","HIGH (19-36)")</f>
        <v>LOW (1-18)</v>
      </c>
      <c r="G4248">
        <f>INT((D4248-1)/6)+1</f>
        <v>1</v>
      </c>
      <c r="H4248">
        <f>MOD(D4248-1,6)+1</f>
        <v>6</v>
      </c>
      <c r="I4248">
        <f>37-D4248</f>
        <v>31</v>
      </c>
      <c r="J4248">
        <f>ABS(D4248-D4249)</f>
        <v>3</v>
      </c>
    </row>
    <row r="4249">
      <c r="A4249">
        <v>23322</v>
      </c>
      <c r="B4249" t="str">
        <v>2023-06-20</v>
      </c>
      <c r="C4249" t="str">
        <v>Morning</v>
      </c>
      <c r="D4249">
        <v>9</v>
      </c>
      <c r="E4249" t="str">
        <f>IF(MOD(D4249,2)=0,"EVEN","ODD")</f>
        <v>ODD</v>
      </c>
      <c r="F4249" t="str">
        <f>IF(D4249&lt;=18,"LOW (1-18)","HIGH (19-36)")</f>
        <v>LOW (1-18)</v>
      </c>
      <c r="G4249">
        <f>INT((D4249-1)/6)+1</f>
        <v>2</v>
      </c>
      <c r="H4249">
        <f>MOD(D4249-1,6)+1</f>
        <v>3</v>
      </c>
      <c r="I4249">
        <f>37-D4249</f>
        <v>28</v>
      </c>
      <c r="J4249">
        <f>ABS(D4249-D4250)</f>
        <v>5</v>
      </c>
    </row>
    <row r="4250">
      <c r="A4250">
        <v>23321</v>
      </c>
      <c r="B4250" t="str">
        <v>2023-06-19</v>
      </c>
      <c r="C4250" t="str">
        <v>Evening</v>
      </c>
      <c r="D4250">
        <v>4</v>
      </c>
      <c r="E4250" t="str">
        <f>IF(MOD(D4250,2)=0,"EVEN","ODD")</f>
        <v>EVEN</v>
      </c>
      <c r="F4250" t="str">
        <f>IF(D4250&lt;=18,"LOW (1-18)","HIGH (19-36)")</f>
        <v>LOW (1-18)</v>
      </c>
      <c r="G4250">
        <f>INT((D4250-1)/6)+1</f>
        <v>1</v>
      </c>
      <c r="H4250">
        <f>MOD(D4250-1,6)+1</f>
        <v>4</v>
      </c>
      <c r="I4250">
        <f>37-D4250</f>
        <v>33</v>
      </c>
      <c r="J4250">
        <f>ABS(D4250-D4251)</f>
        <v>10</v>
      </c>
    </row>
    <row r="4251">
      <c r="A4251">
        <v>23320</v>
      </c>
      <c r="B4251" t="str">
        <v>2023-06-19</v>
      </c>
      <c r="C4251" t="str">
        <v>Afternoon</v>
      </c>
      <c r="D4251">
        <v>14</v>
      </c>
      <c r="E4251" t="str">
        <f>IF(MOD(D4251,2)=0,"EVEN","ODD")</f>
        <v>EVEN</v>
      </c>
      <c r="F4251" t="str">
        <f>IF(D4251&lt;=18,"LOW (1-18)","HIGH (19-36)")</f>
        <v>LOW (1-18)</v>
      </c>
      <c r="G4251">
        <f>INT((D4251-1)/6)+1</f>
        <v>3</v>
      </c>
      <c r="H4251">
        <f>MOD(D4251-1,6)+1</f>
        <v>2</v>
      </c>
      <c r="I4251">
        <f>37-D4251</f>
        <v>23</v>
      </c>
      <c r="J4251">
        <f>ABS(D4251-D4252)</f>
        <v>6</v>
      </c>
    </row>
    <row r="4252">
      <c r="A4252">
        <v>23319</v>
      </c>
      <c r="B4252" t="str">
        <v>2023-06-19</v>
      </c>
      <c r="C4252" t="str">
        <v>Midday</v>
      </c>
      <c r="D4252">
        <v>8</v>
      </c>
      <c r="E4252" t="str">
        <f>IF(MOD(D4252,2)=0,"EVEN","ODD")</f>
        <v>EVEN</v>
      </c>
      <c r="F4252" t="str">
        <f>IF(D4252&lt;=18,"LOW (1-18)","HIGH (19-36)")</f>
        <v>LOW (1-18)</v>
      </c>
      <c r="G4252">
        <f>INT((D4252-1)/6)+1</f>
        <v>2</v>
      </c>
      <c r="H4252">
        <f>MOD(D4252-1,6)+1</f>
        <v>2</v>
      </c>
      <c r="I4252">
        <f>37-D4252</f>
        <v>29</v>
      </c>
      <c r="J4252">
        <f>ABS(D4252-D4253)</f>
        <v>24</v>
      </c>
    </row>
    <row r="4253">
      <c r="A4253">
        <v>23318</v>
      </c>
      <c r="B4253" t="str">
        <v>2023-06-19</v>
      </c>
      <c r="C4253" t="str">
        <v>Morning</v>
      </c>
      <c r="D4253">
        <v>32</v>
      </c>
      <c r="E4253" t="str">
        <f>IF(MOD(D4253,2)=0,"EVEN","ODD")</f>
        <v>EVEN</v>
      </c>
      <c r="F4253" t="str">
        <f>IF(D4253&lt;=18,"LOW (1-18)","HIGH (19-36)")</f>
        <v>HIGH (19-36)</v>
      </c>
      <c r="G4253">
        <f>INT((D4253-1)/6)+1</f>
        <v>6</v>
      </c>
      <c r="H4253">
        <f>MOD(D4253-1,6)+1</f>
        <v>2</v>
      </c>
      <c r="I4253">
        <f>37-D4253</f>
        <v>5</v>
      </c>
      <c r="J4253">
        <f>ABS(D4253-D4254)</f>
        <v>17</v>
      </c>
    </row>
    <row r="4254">
      <c r="A4254">
        <v>23317</v>
      </c>
      <c r="B4254" t="str">
        <v>2023-06-17</v>
      </c>
      <c r="C4254" t="str">
        <v>Evening</v>
      </c>
      <c r="D4254">
        <v>15</v>
      </c>
      <c r="E4254" t="str">
        <f>IF(MOD(D4254,2)=0,"EVEN","ODD")</f>
        <v>ODD</v>
      </c>
      <c r="F4254" t="str">
        <f>IF(D4254&lt;=18,"LOW (1-18)","HIGH (19-36)")</f>
        <v>LOW (1-18)</v>
      </c>
      <c r="G4254">
        <f>INT((D4254-1)/6)+1</f>
        <v>3</v>
      </c>
      <c r="H4254">
        <f>MOD(D4254-1,6)+1</f>
        <v>3</v>
      </c>
      <c r="I4254">
        <f>37-D4254</f>
        <v>22</v>
      </c>
      <c r="J4254">
        <f>ABS(D4254-D4255)</f>
        <v>3</v>
      </c>
    </row>
    <row r="4255">
      <c r="A4255">
        <v>23316</v>
      </c>
      <c r="B4255" t="str">
        <v>2023-06-17</v>
      </c>
      <c r="C4255" t="str">
        <v>Afternoon</v>
      </c>
      <c r="D4255">
        <v>12</v>
      </c>
      <c r="E4255" t="str">
        <f>IF(MOD(D4255,2)=0,"EVEN","ODD")</f>
        <v>EVEN</v>
      </c>
      <c r="F4255" t="str">
        <f>IF(D4255&lt;=18,"LOW (1-18)","HIGH (19-36)")</f>
        <v>LOW (1-18)</v>
      </c>
      <c r="G4255">
        <f>INT((D4255-1)/6)+1</f>
        <v>2</v>
      </c>
      <c r="H4255">
        <f>MOD(D4255-1,6)+1</f>
        <v>6</v>
      </c>
      <c r="I4255">
        <f>37-D4255</f>
        <v>25</v>
      </c>
      <c r="J4255">
        <f>ABS(D4255-D4256)</f>
        <v>0</v>
      </c>
    </row>
    <row r="4256">
      <c r="A4256">
        <v>23315</v>
      </c>
      <c r="B4256" t="str">
        <v>2023-06-17</v>
      </c>
      <c r="C4256" t="str">
        <v>Midday</v>
      </c>
      <c r="D4256">
        <v>12</v>
      </c>
      <c r="E4256" t="str">
        <f>IF(MOD(D4256,2)=0,"EVEN","ODD")</f>
        <v>EVEN</v>
      </c>
      <c r="F4256" t="str">
        <f>IF(D4256&lt;=18,"LOW (1-18)","HIGH (19-36)")</f>
        <v>LOW (1-18)</v>
      </c>
      <c r="G4256">
        <f>INT((D4256-1)/6)+1</f>
        <v>2</v>
      </c>
      <c r="H4256">
        <f>MOD(D4256-1,6)+1</f>
        <v>6</v>
      </c>
      <c r="I4256">
        <f>37-D4256</f>
        <v>25</v>
      </c>
      <c r="J4256">
        <f>ABS(D4256-D4257)</f>
        <v>11</v>
      </c>
    </row>
    <row r="4257">
      <c r="A4257">
        <v>23314</v>
      </c>
      <c r="B4257" t="str">
        <v>2023-06-17</v>
      </c>
      <c r="C4257" t="str">
        <v>Morning</v>
      </c>
      <c r="D4257">
        <v>1</v>
      </c>
      <c r="E4257" t="str">
        <f>IF(MOD(D4257,2)=0,"EVEN","ODD")</f>
        <v>ODD</v>
      </c>
      <c r="F4257" t="str">
        <f>IF(D4257&lt;=18,"LOW (1-18)","HIGH (19-36)")</f>
        <v>LOW (1-18)</v>
      </c>
      <c r="G4257">
        <f>INT((D4257-1)/6)+1</f>
        <v>1</v>
      </c>
      <c r="H4257">
        <f>MOD(D4257-1,6)+1</f>
        <v>1</v>
      </c>
      <c r="I4257">
        <f>37-D4257</f>
        <v>36</v>
      </c>
      <c r="J4257">
        <f>ABS(D4257-D4258)</f>
        <v>22</v>
      </c>
    </row>
    <row r="4258">
      <c r="A4258">
        <v>23313</v>
      </c>
      <c r="B4258" t="str">
        <v>2023-06-16</v>
      </c>
      <c r="C4258" t="str">
        <v>Evening</v>
      </c>
      <c r="D4258">
        <v>23</v>
      </c>
      <c r="E4258" t="str">
        <f>IF(MOD(D4258,2)=0,"EVEN","ODD")</f>
        <v>ODD</v>
      </c>
      <c r="F4258" t="str">
        <f>IF(D4258&lt;=18,"LOW (1-18)","HIGH (19-36)")</f>
        <v>HIGH (19-36)</v>
      </c>
      <c r="G4258">
        <f>INT((D4258-1)/6)+1</f>
        <v>4</v>
      </c>
      <c r="H4258">
        <f>MOD(D4258-1,6)+1</f>
        <v>5</v>
      </c>
      <c r="I4258">
        <f>37-D4258</f>
        <v>14</v>
      </c>
      <c r="J4258">
        <f>ABS(D4258-D4259)</f>
        <v>2</v>
      </c>
    </row>
    <row r="4259">
      <c r="A4259">
        <v>23312</v>
      </c>
      <c r="B4259" t="str">
        <v>2023-06-16</v>
      </c>
      <c r="C4259" t="str">
        <v>Afternoon</v>
      </c>
      <c r="D4259">
        <v>21</v>
      </c>
      <c r="E4259" t="str">
        <f>IF(MOD(D4259,2)=0,"EVEN","ODD")</f>
        <v>ODD</v>
      </c>
      <c r="F4259" t="str">
        <f>IF(D4259&lt;=18,"LOW (1-18)","HIGH (19-36)")</f>
        <v>HIGH (19-36)</v>
      </c>
      <c r="G4259">
        <f>INT((D4259-1)/6)+1</f>
        <v>4</v>
      </c>
      <c r="H4259">
        <f>MOD(D4259-1,6)+1</f>
        <v>3</v>
      </c>
      <c r="I4259">
        <f>37-D4259</f>
        <v>16</v>
      </c>
      <c r="J4259">
        <f>ABS(D4259-D4260)</f>
        <v>14</v>
      </c>
    </row>
    <row r="4260">
      <c r="A4260">
        <v>23311</v>
      </c>
      <c r="B4260" t="str">
        <v>2023-06-16</v>
      </c>
      <c r="C4260" t="str">
        <v>Midday</v>
      </c>
      <c r="D4260">
        <v>35</v>
      </c>
      <c r="E4260" t="str">
        <f>IF(MOD(D4260,2)=0,"EVEN","ODD")</f>
        <v>ODD</v>
      </c>
      <c r="F4260" t="str">
        <f>IF(D4260&lt;=18,"LOW (1-18)","HIGH (19-36)")</f>
        <v>HIGH (19-36)</v>
      </c>
      <c r="G4260">
        <f>INT((D4260-1)/6)+1</f>
        <v>6</v>
      </c>
      <c r="H4260">
        <f>MOD(D4260-1,6)+1</f>
        <v>5</v>
      </c>
      <c r="I4260">
        <f>37-D4260</f>
        <v>2</v>
      </c>
      <c r="J4260">
        <f>ABS(D4260-D4261)</f>
        <v>10</v>
      </c>
    </row>
    <row r="4261">
      <c r="A4261">
        <v>23310</v>
      </c>
      <c r="B4261" t="str">
        <v>2023-06-16</v>
      </c>
      <c r="C4261" t="str">
        <v>Morning</v>
      </c>
      <c r="D4261">
        <v>25</v>
      </c>
      <c r="E4261" t="str">
        <f>IF(MOD(D4261,2)=0,"EVEN","ODD")</f>
        <v>ODD</v>
      </c>
      <c r="F4261" t="str">
        <f>IF(D4261&lt;=18,"LOW (1-18)","HIGH (19-36)")</f>
        <v>HIGH (19-36)</v>
      </c>
      <c r="G4261">
        <f>INT((D4261-1)/6)+1</f>
        <v>5</v>
      </c>
      <c r="H4261">
        <f>MOD(D4261-1,6)+1</f>
        <v>1</v>
      </c>
      <c r="I4261">
        <f>37-D4261</f>
        <v>12</v>
      </c>
      <c r="J4261">
        <f>ABS(D4261-D4262)</f>
        <v>6</v>
      </c>
    </row>
    <row r="4262">
      <c r="A4262">
        <v>23309</v>
      </c>
      <c r="B4262" t="str">
        <v>2023-06-15</v>
      </c>
      <c r="C4262" t="str">
        <v>Evening</v>
      </c>
      <c r="D4262">
        <v>19</v>
      </c>
      <c r="E4262" t="str">
        <f>IF(MOD(D4262,2)=0,"EVEN","ODD")</f>
        <v>ODD</v>
      </c>
      <c r="F4262" t="str">
        <f>IF(D4262&lt;=18,"LOW (1-18)","HIGH (19-36)")</f>
        <v>HIGH (19-36)</v>
      </c>
      <c r="G4262">
        <f>INT((D4262-1)/6)+1</f>
        <v>4</v>
      </c>
      <c r="H4262">
        <f>MOD(D4262-1,6)+1</f>
        <v>1</v>
      </c>
      <c r="I4262">
        <f>37-D4262</f>
        <v>18</v>
      </c>
      <c r="J4262">
        <f>ABS(D4262-D4263)</f>
        <v>13</v>
      </c>
    </row>
    <row r="4263">
      <c r="A4263">
        <v>23308</v>
      </c>
      <c r="B4263" t="str">
        <v>2023-06-15</v>
      </c>
      <c r="C4263" t="str">
        <v>Afternoon</v>
      </c>
      <c r="D4263">
        <v>6</v>
      </c>
      <c r="E4263" t="str">
        <f>IF(MOD(D4263,2)=0,"EVEN","ODD")</f>
        <v>EVEN</v>
      </c>
      <c r="F4263" t="str">
        <f>IF(D4263&lt;=18,"LOW (1-18)","HIGH (19-36)")</f>
        <v>LOW (1-18)</v>
      </c>
      <c r="G4263">
        <f>INT((D4263-1)/6)+1</f>
        <v>1</v>
      </c>
      <c r="H4263">
        <f>MOD(D4263-1,6)+1</f>
        <v>6</v>
      </c>
      <c r="I4263">
        <f>37-D4263</f>
        <v>31</v>
      </c>
      <c r="J4263">
        <f>ABS(D4263-D4264)</f>
        <v>3</v>
      </c>
    </row>
    <row r="4264">
      <c r="A4264">
        <v>23307</v>
      </c>
      <c r="B4264" t="str">
        <v>2023-06-15</v>
      </c>
      <c r="C4264" t="str">
        <v>Midday</v>
      </c>
      <c r="D4264">
        <v>3</v>
      </c>
      <c r="E4264" t="str">
        <f>IF(MOD(D4264,2)=0,"EVEN","ODD")</f>
        <v>ODD</v>
      </c>
      <c r="F4264" t="str">
        <f>IF(D4264&lt;=18,"LOW (1-18)","HIGH (19-36)")</f>
        <v>LOW (1-18)</v>
      </c>
      <c r="G4264">
        <f>INT((D4264-1)/6)+1</f>
        <v>1</v>
      </c>
      <c r="H4264">
        <f>MOD(D4264-1,6)+1</f>
        <v>3</v>
      </c>
      <c r="I4264">
        <f>37-D4264</f>
        <v>34</v>
      </c>
      <c r="J4264">
        <f>ABS(D4264-D4265)</f>
        <v>29</v>
      </c>
    </row>
    <row r="4265">
      <c r="A4265">
        <v>23306</v>
      </c>
      <c r="B4265" t="str">
        <v>2023-06-15</v>
      </c>
      <c r="C4265" t="str">
        <v>Morning</v>
      </c>
      <c r="D4265">
        <v>32</v>
      </c>
      <c r="E4265" t="str">
        <f>IF(MOD(D4265,2)=0,"EVEN","ODD")</f>
        <v>EVEN</v>
      </c>
      <c r="F4265" t="str">
        <f>IF(D4265&lt;=18,"LOW (1-18)","HIGH (19-36)")</f>
        <v>HIGH (19-36)</v>
      </c>
      <c r="G4265">
        <f>INT((D4265-1)/6)+1</f>
        <v>6</v>
      </c>
      <c r="H4265">
        <f>MOD(D4265-1,6)+1</f>
        <v>2</v>
      </c>
      <c r="I4265">
        <f>37-D4265</f>
        <v>5</v>
      </c>
      <c r="J4265">
        <f>ABS(D4265-D4266)</f>
        <v>30</v>
      </c>
    </row>
    <row r="4266">
      <c r="A4266">
        <v>23305</v>
      </c>
      <c r="B4266" t="str">
        <v>2023-06-14</v>
      </c>
      <c r="C4266" t="str">
        <v>Evening</v>
      </c>
      <c r="D4266">
        <v>2</v>
      </c>
      <c r="E4266" t="str">
        <f>IF(MOD(D4266,2)=0,"EVEN","ODD")</f>
        <v>EVEN</v>
      </c>
      <c r="F4266" t="str">
        <f>IF(D4266&lt;=18,"LOW (1-18)","HIGH (19-36)")</f>
        <v>LOW (1-18)</v>
      </c>
      <c r="G4266">
        <f>INT((D4266-1)/6)+1</f>
        <v>1</v>
      </c>
      <c r="H4266">
        <f>MOD(D4266-1,6)+1</f>
        <v>2</v>
      </c>
      <c r="I4266">
        <f>37-D4266</f>
        <v>35</v>
      </c>
      <c r="J4266">
        <f>ABS(D4266-D4267)</f>
        <v>7</v>
      </c>
    </row>
    <row r="4267">
      <c r="A4267">
        <v>23304</v>
      </c>
      <c r="B4267" t="str">
        <v>2023-06-14</v>
      </c>
      <c r="C4267" t="str">
        <v>Afternoon</v>
      </c>
      <c r="D4267">
        <v>9</v>
      </c>
      <c r="E4267" t="str">
        <f>IF(MOD(D4267,2)=0,"EVEN","ODD")</f>
        <v>ODD</v>
      </c>
      <c r="F4267" t="str">
        <f>IF(D4267&lt;=18,"LOW (1-18)","HIGH (19-36)")</f>
        <v>LOW (1-18)</v>
      </c>
      <c r="G4267">
        <f>INT((D4267-1)/6)+1</f>
        <v>2</v>
      </c>
      <c r="H4267">
        <f>MOD(D4267-1,6)+1</f>
        <v>3</v>
      </c>
      <c r="I4267">
        <f>37-D4267</f>
        <v>28</v>
      </c>
      <c r="J4267">
        <f>ABS(D4267-D4268)</f>
        <v>3</v>
      </c>
    </row>
    <row r="4268">
      <c r="A4268">
        <v>23303</v>
      </c>
      <c r="B4268" t="str">
        <v>2023-06-14</v>
      </c>
      <c r="C4268" t="str">
        <v>Midday</v>
      </c>
      <c r="D4268">
        <v>6</v>
      </c>
      <c r="E4268" t="str">
        <f>IF(MOD(D4268,2)=0,"EVEN","ODD")</f>
        <v>EVEN</v>
      </c>
      <c r="F4268" t="str">
        <f>IF(D4268&lt;=18,"LOW (1-18)","HIGH (19-36)")</f>
        <v>LOW (1-18)</v>
      </c>
      <c r="G4268">
        <f>INT((D4268-1)/6)+1</f>
        <v>1</v>
      </c>
      <c r="H4268">
        <f>MOD(D4268-1,6)+1</f>
        <v>6</v>
      </c>
      <c r="I4268">
        <f>37-D4268</f>
        <v>31</v>
      </c>
      <c r="J4268">
        <f>ABS(D4268-D4269)</f>
        <v>3</v>
      </c>
    </row>
    <row r="4269">
      <c r="A4269">
        <v>23302</v>
      </c>
      <c r="B4269" t="str">
        <v>2023-06-14</v>
      </c>
      <c r="C4269" t="str">
        <v>Morning</v>
      </c>
      <c r="D4269">
        <v>3</v>
      </c>
      <c r="E4269" t="str">
        <f>IF(MOD(D4269,2)=0,"EVEN","ODD")</f>
        <v>ODD</v>
      </c>
      <c r="F4269" t="str">
        <f>IF(D4269&lt;=18,"LOW (1-18)","HIGH (19-36)")</f>
        <v>LOW (1-18)</v>
      </c>
      <c r="G4269">
        <f>INT((D4269-1)/6)+1</f>
        <v>1</v>
      </c>
      <c r="H4269">
        <f>MOD(D4269-1,6)+1</f>
        <v>3</v>
      </c>
      <c r="I4269">
        <f>37-D4269</f>
        <v>34</v>
      </c>
      <c r="J4269">
        <f>ABS(D4269-D4270)</f>
        <v>0</v>
      </c>
    </row>
    <row r="4270">
      <c r="A4270">
        <v>23301</v>
      </c>
      <c r="B4270" t="str">
        <v>2023-06-13</v>
      </c>
      <c r="C4270" t="str">
        <v>Evening</v>
      </c>
      <c r="D4270">
        <v>3</v>
      </c>
      <c r="E4270" t="str">
        <f>IF(MOD(D4270,2)=0,"EVEN","ODD")</f>
        <v>ODD</v>
      </c>
      <c r="F4270" t="str">
        <f>IF(D4270&lt;=18,"LOW (1-18)","HIGH (19-36)")</f>
        <v>LOW (1-18)</v>
      </c>
      <c r="G4270">
        <f>INT((D4270-1)/6)+1</f>
        <v>1</v>
      </c>
      <c r="H4270">
        <f>MOD(D4270-1,6)+1</f>
        <v>3</v>
      </c>
      <c r="I4270">
        <f>37-D4270</f>
        <v>34</v>
      </c>
      <c r="J4270">
        <f>ABS(D4270-D4271)</f>
        <v>14</v>
      </c>
    </row>
    <row r="4271">
      <c r="A4271">
        <v>23300</v>
      </c>
      <c r="B4271" t="str">
        <v>2023-06-13</v>
      </c>
      <c r="C4271" t="str">
        <v>Afternoon</v>
      </c>
      <c r="D4271">
        <v>17</v>
      </c>
      <c r="E4271" t="str">
        <f>IF(MOD(D4271,2)=0,"EVEN","ODD")</f>
        <v>ODD</v>
      </c>
      <c r="F4271" t="str">
        <f>IF(D4271&lt;=18,"LOW (1-18)","HIGH (19-36)")</f>
        <v>LOW (1-18)</v>
      </c>
      <c r="G4271">
        <f>INT((D4271-1)/6)+1</f>
        <v>3</v>
      </c>
      <c r="H4271">
        <f>MOD(D4271-1,6)+1</f>
        <v>5</v>
      </c>
      <c r="I4271">
        <f>37-D4271</f>
        <v>20</v>
      </c>
      <c r="J4271">
        <f>ABS(D4271-D4272)</f>
        <v>14</v>
      </c>
    </row>
    <row r="4272">
      <c r="A4272">
        <v>23299</v>
      </c>
      <c r="B4272" t="str">
        <v>2023-06-13</v>
      </c>
      <c r="C4272" t="str">
        <v>Midday</v>
      </c>
      <c r="D4272">
        <v>31</v>
      </c>
      <c r="E4272" t="str">
        <f>IF(MOD(D4272,2)=0,"EVEN","ODD")</f>
        <v>ODD</v>
      </c>
      <c r="F4272" t="str">
        <f>IF(D4272&lt;=18,"LOW (1-18)","HIGH (19-36)")</f>
        <v>HIGH (19-36)</v>
      </c>
      <c r="G4272">
        <f>INT((D4272-1)/6)+1</f>
        <v>6</v>
      </c>
      <c r="H4272">
        <f>MOD(D4272-1,6)+1</f>
        <v>1</v>
      </c>
      <c r="I4272">
        <f>37-D4272</f>
        <v>6</v>
      </c>
      <c r="J4272">
        <f>ABS(D4272-D4273)</f>
        <v>14</v>
      </c>
    </row>
    <row r="4273">
      <c r="A4273">
        <v>23298</v>
      </c>
      <c r="B4273" t="str">
        <v>2023-06-13</v>
      </c>
      <c r="C4273" t="str">
        <v>Morning</v>
      </c>
      <c r="D4273">
        <v>17</v>
      </c>
      <c r="E4273" t="str">
        <f>IF(MOD(D4273,2)=0,"EVEN","ODD")</f>
        <v>ODD</v>
      </c>
      <c r="F4273" t="str">
        <f>IF(D4273&lt;=18,"LOW (1-18)","HIGH (19-36)")</f>
        <v>LOW (1-18)</v>
      </c>
      <c r="G4273">
        <f>INT((D4273-1)/6)+1</f>
        <v>3</v>
      </c>
      <c r="H4273">
        <f>MOD(D4273-1,6)+1</f>
        <v>5</v>
      </c>
      <c r="I4273">
        <f>37-D4273</f>
        <v>20</v>
      </c>
      <c r="J4273">
        <f>ABS(D4273-D4274)</f>
        <v>9</v>
      </c>
    </row>
    <row r="4274">
      <c r="A4274">
        <v>23297</v>
      </c>
      <c r="B4274" t="str">
        <v>2023-06-12</v>
      </c>
      <c r="C4274" t="str">
        <v>Evening</v>
      </c>
      <c r="D4274">
        <v>8</v>
      </c>
      <c r="E4274" t="str">
        <f>IF(MOD(D4274,2)=0,"EVEN","ODD")</f>
        <v>EVEN</v>
      </c>
      <c r="F4274" t="str">
        <f>IF(D4274&lt;=18,"LOW (1-18)","HIGH (19-36)")</f>
        <v>LOW (1-18)</v>
      </c>
      <c r="G4274">
        <f>INT((D4274-1)/6)+1</f>
        <v>2</v>
      </c>
      <c r="H4274">
        <f>MOD(D4274-1,6)+1</f>
        <v>2</v>
      </c>
      <c r="I4274">
        <f>37-D4274</f>
        <v>29</v>
      </c>
      <c r="J4274">
        <f>ABS(D4274-D4275)</f>
        <v>9</v>
      </c>
    </row>
    <row r="4275">
      <c r="A4275">
        <v>23296</v>
      </c>
      <c r="B4275" t="str">
        <v>2023-06-12</v>
      </c>
      <c r="C4275" t="str">
        <v>Afternoon</v>
      </c>
      <c r="D4275">
        <v>17</v>
      </c>
      <c r="E4275" t="str">
        <f>IF(MOD(D4275,2)=0,"EVEN","ODD")</f>
        <v>ODD</v>
      </c>
      <c r="F4275" t="str">
        <f>IF(D4275&lt;=18,"LOW (1-18)","HIGH (19-36)")</f>
        <v>LOW (1-18)</v>
      </c>
      <c r="G4275">
        <f>INT((D4275-1)/6)+1</f>
        <v>3</v>
      </c>
      <c r="H4275">
        <f>MOD(D4275-1,6)+1</f>
        <v>5</v>
      </c>
      <c r="I4275">
        <f>37-D4275</f>
        <v>20</v>
      </c>
      <c r="J4275">
        <f>ABS(D4275-D4276)</f>
        <v>12</v>
      </c>
    </row>
    <row r="4276">
      <c r="A4276">
        <v>23295</v>
      </c>
      <c r="B4276" t="str">
        <v>2023-06-12</v>
      </c>
      <c r="C4276" t="str">
        <v>Midday</v>
      </c>
      <c r="D4276">
        <v>29</v>
      </c>
      <c r="E4276" t="str">
        <f>IF(MOD(D4276,2)=0,"EVEN","ODD")</f>
        <v>ODD</v>
      </c>
      <c r="F4276" t="str">
        <f>IF(D4276&lt;=18,"LOW (1-18)","HIGH (19-36)")</f>
        <v>HIGH (19-36)</v>
      </c>
      <c r="G4276">
        <f>INT((D4276-1)/6)+1</f>
        <v>5</v>
      </c>
      <c r="H4276">
        <f>MOD(D4276-1,6)+1</f>
        <v>5</v>
      </c>
      <c r="I4276">
        <f>37-D4276</f>
        <v>8</v>
      </c>
      <c r="J4276">
        <f>ABS(D4276-D4277)</f>
        <v>11</v>
      </c>
    </row>
    <row r="4277">
      <c r="A4277">
        <v>23294</v>
      </c>
      <c r="B4277" t="str">
        <v>2023-06-12</v>
      </c>
      <c r="C4277" t="str">
        <v>Morning</v>
      </c>
      <c r="D4277">
        <v>18</v>
      </c>
      <c r="E4277" t="str">
        <f>IF(MOD(D4277,2)=0,"EVEN","ODD")</f>
        <v>EVEN</v>
      </c>
      <c r="F4277" t="str">
        <f>IF(D4277&lt;=18,"LOW (1-18)","HIGH (19-36)")</f>
        <v>LOW (1-18)</v>
      </c>
      <c r="G4277">
        <f>INT((D4277-1)/6)+1</f>
        <v>3</v>
      </c>
      <c r="H4277">
        <f>MOD(D4277-1,6)+1</f>
        <v>6</v>
      </c>
      <c r="I4277">
        <f>37-D4277</f>
        <v>19</v>
      </c>
      <c r="J4277">
        <f>ABS(D4277-D4278)</f>
        <v>1</v>
      </c>
    </row>
    <row r="4278">
      <c r="A4278">
        <v>23293</v>
      </c>
      <c r="B4278" t="str">
        <v>2023-06-10</v>
      </c>
      <c r="C4278" t="str">
        <v>Evening</v>
      </c>
      <c r="D4278">
        <v>17</v>
      </c>
      <c r="E4278" t="str">
        <f>IF(MOD(D4278,2)=0,"EVEN","ODD")</f>
        <v>ODD</v>
      </c>
      <c r="F4278" t="str">
        <f>IF(D4278&lt;=18,"LOW (1-18)","HIGH (19-36)")</f>
        <v>LOW (1-18)</v>
      </c>
      <c r="G4278">
        <f>INT((D4278-1)/6)+1</f>
        <v>3</v>
      </c>
      <c r="H4278">
        <f>MOD(D4278-1,6)+1</f>
        <v>5</v>
      </c>
      <c r="I4278">
        <f>37-D4278</f>
        <v>20</v>
      </c>
      <c r="J4278">
        <f>ABS(D4278-D4279)</f>
        <v>6</v>
      </c>
    </row>
    <row r="4279">
      <c r="A4279">
        <v>23292</v>
      </c>
      <c r="B4279" t="str">
        <v>2023-06-10</v>
      </c>
      <c r="C4279" t="str">
        <v>Afternoon</v>
      </c>
      <c r="D4279">
        <v>23</v>
      </c>
      <c r="E4279" t="str">
        <f>IF(MOD(D4279,2)=0,"EVEN","ODD")</f>
        <v>ODD</v>
      </c>
      <c r="F4279" t="str">
        <f>IF(D4279&lt;=18,"LOW (1-18)","HIGH (19-36)")</f>
        <v>HIGH (19-36)</v>
      </c>
      <c r="G4279">
        <f>INT((D4279-1)/6)+1</f>
        <v>4</v>
      </c>
      <c r="H4279">
        <f>MOD(D4279-1,6)+1</f>
        <v>5</v>
      </c>
      <c r="I4279">
        <f>37-D4279</f>
        <v>14</v>
      </c>
      <c r="J4279">
        <f>ABS(D4279-D4280)</f>
        <v>19</v>
      </c>
    </row>
    <row r="4280">
      <c r="A4280">
        <v>23291</v>
      </c>
      <c r="B4280" t="str">
        <v>2023-06-10</v>
      </c>
      <c r="C4280" t="str">
        <v>Midday</v>
      </c>
      <c r="D4280">
        <v>4</v>
      </c>
      <c r="E4280" t="str">
        <f>IF(MOD(D4280,2)=0,"EVEN","ODD")</f>
        <v>EVEN</v>
      </c>
      <c r="F4280" t="str">
        <f>IF(D4280&lt;=18,"LOW (1-18)","HIGH (19-36)")</f>
        <v>LOW (1-18)</v>
      </c>
      <c r="G4280">
        <f>INT((D4280-1)/6)+1</f>
        <v>1</v>
      </c>
      <c r="H4280">
        <f>MOD(D4280-1,6)+1</f>
        <v>4</v>
      </c>
      <c r="I4280">
        <f>37-D4280</f>
        <v>33</v>
      </c>
      <c r="J4280">
        <f>ABS(D4280-D4281)</f>
        <v>10</v>
      </c>
    </row>
    <row r="4281">
      <c r="A4281">
        <v>23290</v>
      </c>
      <c r="B4281" t="str">
        <v>2023-06-10</v>
      </c>
      <c r="C4281" t="str">
        <v>Morning</v>
      </c>
      <c r="D4281">
        <v>14</v>
      </c>
      <c r="E4281" t="str">
        <f>IF(MOD(D4281,2)=0,"EVEN","ODD")</f>
        <v>EVEN</v>
      </c>
      <c r="F4281" t="str">
        <f>IF(D4281&lt;=18,"LOW (1-18)","HIGH (19-36)")</f>
        <v>LOW (1-18)</v>
      </c>
      <c r="G4281">
        <f>INT((D4281-1)/6)+1</f>
        <v>3</v>
      </c>
      <c r="H4281">
        <f>MOD(D4281-1,6)+1</f>
        <v>2</v>
      </c>
      <c r="I4281">
        <f>37-D4281</f>
        <v>23</v>
      </c>
      <c r="J4281">
        <f>ABS(D4281-D4282)</f>
        <v>13</v>
      </c>
    </row>
    <row r="4282">
      <c r="A4282">
        <v>23289</v>
      </c>
      <c r="B4282" t="str">
        <v>2023-06-09</v>
      </c>
      <c r="C4282" t="str">
        <v>Evening</v>
      </c>
      <c r="D4282">
        <v>27</v>
      </c>
      <c r="E4282" t="str">
        <f>IF(MOD(D4282,2)=0,"EVEN","ODD")</f>
        <v>ODD</v>
      </c>
      <c r="F4282" t="str">
        <f>IF(D4282&lt;=18,"LOW (1-18)","HIGH (19-36)")</f>
        <v>HIGH (19-36)</v>
      </c>
      <c r="G4282">
        <f>INT((D4282-1)/6)+1</f>
        <v>5</v>
      </c>
      <c r="H4282">
        <f>MOD(D4282-1,6)+1</f>
        <v>3</v>
      </c>
      <c r="I4282">
        <f>37-D4282</f>
        <v>10</v>
      </c>
      <c r="J4282">
        <f>ABS(D4282-D4283)</f>
        <v>2</v>
      </c>
    </row>
    <row r="4283">
      <c r="A4283">
        <v>23288</v>
      </c>
      <c r="B4283" t="str">
        <v>2023-06-09</v>
      </c>
      <c r="C4283" t="str">
        <v>Afternoon</v>
      </c>
      <c r="D4283">
        <v>29</v>
      </c>
      <c r="E4283" t="str">
        <f>IF(MOD(D4283,2)=0,"EVEN","ODD")</f>
        <v>ODD</v>
      </c>
      <c r="F4283" t="str">
        <f>IF(D4283&lt;=18,"LOW (1-18)","HIGH (19-36)")</f>
        <v>HIGH (19-36)</v>
      </c>
      <c r="G4283">
        <f>INT((D4283-1)/6)+1</f>
        <v>5</v>
      </c>
      <c r="H4283">
        <f>MOD(D4283-1,6)+1</f>
        <v>5</v>
      </c>
      <c r="I4283">
        <f>37-D4283</f>
        <v>8</v>
      </c>
      <c r="J4283">
        <f>ABS(D4283-D4284)</f>
        <v>4</v>
      </c>
    </row>
    <row r="4284">
      <c r="A4284">
        <v>23287</v>
      </c>
      <c r="B4284" t="str">
        <v>2023-06-09</v>
      </c>
      <c r="C4284" t="str">
        <v>Midday</v>
      </c>
      <c r="D4284">
        <v>33</v>
      </c>
      <c r="E4284" t="str">
        <f>IF(MOD(D4284,2)=0,"EVEN","ODD")</f>
        <v>ODD</v>
      </c>
      <c r="F4284" t="str">
        <f>IF(D4284&lt;=18,"LOW (1-18)","HIGH (19-36)")</f>
        <v>HIGH (19-36)</v>
      </c>
      <c r="G4284">
        <f>INT((D4284-1)/6)+1</f>
        <v>6</v>
      </c>
      <c r="H4284">
        <f>MOD(D4284-1,6)+1</f>
        <v>3</v>
      </c>
      <c r="I4284">
        <f>37-D4284</f>
        <v>4</v>
      </c>
      <c r="J4284">
        <f>ABS(D4284-D4285)</f>
        <v>27</v>
      </c>
    </row>
    <row r="4285">
      <c r="A4285">
        <v>23286</v>
      </c>
      <c r="B4285" t="str">
        <v>2023-06-09</v>
      </c>
      <c r="C4285" t="str">
        <v>Morning</v>
      </c>
      <c r="D4285">
        <v>6</v>
      </c>
      <c r="E4285" t="str">
        <f>IF(MOD(D4285,2)=0,"EVEN","ODD")</f>
        <v>EVEN</v>
      </c>
      <c r="F4285" t="str">
        <f>IF(D4285&lt;=18,"LOW (1-18)","HIGH (19-36)")</f>
        <v>LOW (1-18)</v>
      </c>
      <c r="G4285">
        <f>INT((D4285-1)/6)+1</f>
        <v>1</v>
      </c>
      <c r="H4285">
        <f>MOD(D4285-1,6)+1</f>
        <v>6</v>
      </c>
      <c r="I4285">
        <f>37-D4285</f>
        <v>31</v>
      </c>
      <c r="J4285">
        <f>ABS(D4285-D4286)</f>
        <v>27</v>
      </c>
    </row>
    <row r="4286">
      <c r="A4286">
        <v>23285</v>
      </c>
      <c r="B4286" t="str">
        <v>2023-06-07</v>
      </c>
      <c r="C4286" t="str">
        <v>Evening</v>
      </c>
      <c r="D4286">
        <v>33</v>
      </c>
      <c r="E4286" t="str">
        <f>IF(MOD(D4286,2)=0,"EVEN","ODD")</f>
        <v>ODD</v>
      </c>
      <c r="F4286" t="str">
        <f>IF(D4286&lt;=18,"LOW (1-18)","HIGH (19-36)")</f>
        <v>HIGH (19-36)</v>
      </c>
      <c r="G4286">
        <f>INT((D4286-1)/6)+1</f>
        <v>6</v>
      </c>
      <c r="H4286">
        <f>MOD(D4286-1,6)+1</f>
        <v>3</v>
      </c>
      <c r="I4286">
        <f>37-D4286</f>
        <v>4</v>
      </c>
      <c r="J4286">
        <f>ABS(D4286-D4287)</f>
        <v>32</v>
      </c>
    </row>
    <row r="4287">
      <c r="A4287">
        <v>23284</v>
      </c>
      <c r="B4287" t="str">
        <v>2023-06-07</v>
      </c>
      <c r="C4287" t="str">
        <v>Afternoon</v>
      </c>
      <c r="D4287">
        <v>1</v>
      </c>
      <c r="E4287" t="str">
        <f>IF(MOD(D4287,2)=0,"EVEN","ODD")</f>
        <v>ODD</v>
      </c>
      <c r="F4287" t="str">
        <f>IF(D4287&lt;=18,"LOW (1-18)","HIGH (19-36)")</f>
        <v>LOW (1-18)</v>
      </c>
      <c r="G4287">
        <f>INT((D4287-1)/6)+1</f>
        <v>1</v>
      </c>
      <c r="H4287">
        <f>MOD(D4287-1,6)+1</f>
        <v>1</v>
      </c>
      <c r="I4287">
        <f>37-D4287</f>
        <v>36</v>
      </c>
      <c r="J4287">
        <f>ABS(D4287-D4288)</f>
        <v>22</v>
      </c>
    </row>
    <row r="4288">
      <c r="A4288">
        <v>23283</v>
      </c>
      <c r="B4288" t="str">
        <v>2023-06-07</v>
      </c>
      <c r="C4288" t="str">
        <v>Midday</v>
      </c>
      <c r="D4288">
        <v>23</v>
      </c>
      <c r="E4288" t="str">
        <f>IF(MOD(D4288,2)=0,"EVEN","ODD")</f>
        <v>ODD</v>
      </c>
      <c r="F4288" t="str">
        <f>IF(D4288&lt;=18,"LOW (1-18)","HIGH (19-36)")</f>
        <v>HIGH (19-36)</v>
      </c>
      <c r="G4288">
        <f>INT((D4288-1)/6)+1</f>
        <v>4</v>
      </c>
      <c r="H4288">
        <f>MOD(D4288-1,6)+1</f>
        <v>5</v>
      </c>
      <c r="I4288">
        <f>37-D4288</f>
        <v>14</v>
      </c>
      <c r="J4288">
        <f>ABS(D4288-D4289)</f>
        <v>13</v>
      </c>
    </row>
    <row r="4289">
      <c r="A4289">
        <v>23282</v>
      </c>
      <c r="B4289" t="str">
        <v>2023-06-07</v>
      </c>
      <c r="C4289" t="str">
        <v>Morning</v>
      </c>
      <c r="D4289">
        <v>10</v>
      </c>
      <c r="E4289" t="str">
        <f>IF(MOD(D4289,2)=0,"EVEN","ODD")</f>
        <v>EVEN</v>
      </c>
      <c r="F4289" t="str">
        <f>IF(D4289&lt;=18,"LOW (1-18)","HIGH (19-36)")</f>
        <v>LOW (1-18)</v>
      </c>
      <c r="G4289">
        <f>INT((D4289-1)/6)+1</f>
        <v>2</v>
      </c>
      <c r="H4289">
        <f>MOD(D4289-1,6)+1</f>
        <v>4</v>
      </c>
      <c r="I4289">
        <f>37-D4289</f>
        <v>27</v>
      </c>
      <c r="J4289">
        <f>ABS(D4289-D4290)</f>
        <v>15</v>
      </c>
    </row>
    <row r="4290">
      <c r="A4290">
        <v>23281</v>
      </c>
      <c r="B4290" t="str">
        <v>2023-06-06</v>
      </c>
      <c r="C4290" t="str">
        <v>Evening</v>
      </c>
      <c r="D4290">
        <v>25</v>
      </c>
      <c r="E4290" t="str">
        <f>IF(MOD(D4290,2)=0,"EVEN","ODD")</f>
        <v>ODD</v>
      </c>
      <c r="F4290" t="str">
        <f>IF(D4290&lt;=18,"LOW (1-18)","HIGH (19-36)")</f>
        <v>HIGH (19-36)</v>
      </c>
      <c r="G4290">
        <f>INT((D4290-1)/6)+1</f>
        <v>5</v>
      </c>
      <c r="H4290">
        <f>MOD(D4290-1,6)+1</f>
        <v>1</v>
      </c>
      <c r="I4290">
        <f>37-D4290</f>
        <v>12</v>
      </c>
      <c r="J4290">
        <f>ABS(D4290-D4291)</f>
        <v>23</v>
      </c>
    </row>
    <row r="4291">
      <c r="A4291">
        <v>23280</v>
      </c>
      <c r="B4291" t="str">
        <v>2023-06-06</v>
      </c>
      <c r="C4291" t="str">
        <v>Afternoon</v>
      </c>
      <c r="D4291">
        <v>2</v>
      </c>
      <c r="E4291" t="str">
        <f>IF(MOD(D4291,2)=0,"EVEN","ODD")</f>
        <v>EVEN</v>
      </c>
      <c r="F4291" t="str">
        <f>IF(D4291&lt;=18,"LOW (1-18)","HIGH (19-36)")</f>
        <v>LOW (1-18)</v>
      </c>
      <c r="G4291">
        <f>INT((D4291-1)/6)+1</f>
        <v>1</v>
      </c>
      <c r="H4291">
        <f>MOD(D4291-1,6)+1</f>
        <v>2</v>
      </c>
      <c r="I4291">
        <f>37-D4291</f>
        <v>35</v>
      </c>
      <c r="J4291">
        <f>ABS(D4291-D4292)</f>
        <v>26</v>
      </c>
    </row>
    <row r="4292">
      <c r="A4292">
        <v>23279</v>
      </c>
      <c r="B4292" t="str">
        <v>2023-06-06</v>
      </c>
      <c r="C4292" t="str">
        <v>Midday</v>
      </c>
      <c r="D4292">
        <v>28</v>
      </c>
      <c r="E4292" t="str">
        <f>IF(MOD(D4292,2)=0,"EVEN","ODD")</f>
        <v>EVEN</v>
      </c>
      <c r="F4292" t="str">
        <f>IF(D4292&lt;=18,"LOW (1-18)","HIGH (19-36)")</f>
        <v>HIGH (19-36)</v>
      </c>
      <c r="G4292">
        <f>INT((D4292-1)/6)+1</f>
        <v>5</v>
      </c>
      <c r="H4292">
        <f>MOD(D4292-1,6)+1</f>
        <v>4</v>
      </c>
      <c r="I4292">
        <f>37-D4292</f>
        <v>9</v>
      </c>
      <c r="J4292">
        <f>ABS(D4292-D4293)</f>
        <v>25</v>
      </c>
    </row>
    <row r="4293">
      <c r="A4293">
        <v>23278</v>
      </c>
      <c r="B4293" t="str">
        <v>2023-06-06</v>
      </c>
      <c r="C4293" t="str">
        <v>Morning</v>
      </c>
      <c r="D4293">
        <v>3</v>
      </c>
      <c r="E4293" t="str">
        <f>IF(MOD(D4293,2)=0,"EVEN","ODD")</f>
        <v>ODD</v>
      </c>
      <c r="F4293" t="str">
        <f>IF(D4293&lt;=18,"LOW (1-18)","HIGH (19-36)")</f>
        <v>LOW (1-18)</v>
      </c>
      <c r="G4293">
        <f>INT((D4293-1)/6)+1</f>
        <v>1</v>
      </c>
      <c r="H4293">
        <f>MOD(D4293-1,6)+1</f>
        <v>3</v>
      </c>
      <c r="I4293">
        <f>37-D4293</f>
        <v>34</v>
      </c>
      <c r="J4293">
        <f>ABS(D4293-D4294)</f>
        <v>17</v>
      </c>
    </row>
    <row r="4294">
      <c r="A4294">
        <v>23277</v>
      </c>
      <c r="B4294" t="str">
        <v>2023-06-05</v>
      </c>
      <c r="C4294" t="str">
        <v>Evening</v>
      </c>
      <c r="D4294">
        <v>20</v>
      </c>
      <c r="E4294" t="str">
        <f>IF(MOD(D4294,2)=0,"EVEN","ODD")</f>
        <v>EVEN</v>
      </c>
      <c r="F4294" t="str">
        <f>IF(D4294&lt;=18,"LOW (1-18)","HIGH (19-36)")</f>
        <v>HIGH (19-36)</v>
      </c>
      <c r="G4294">
        <f>INT((D4294-1)/6)+1</f>
        <v>4</v>
      </c>
      <c r="H4294">
        <f>MOD(D4294-1,6)+1</f>
        <v>2</v>
      </c>
      <c r="I4294">
        <f>37-D4294</f>
        <v>17</v>
      </c>
      <c r="J4294">
        <f>ABS(D4294-D4295)</f>
        <v>19</v>
      </c>
    </row>
    <row r="4295">
      <c r="A4295">
        <v>23276</v>
      </c>
      <c r="B4295" t="str">
        <v>2023-06-05</v>
      </c>
      <c r="C4295" t="str">
        <v>Afternoon</v>
      </c>
      <c r="D4295">
        <v>1</v>
      </c>
      <c r="E4295" t="str">
        <f>IF(MOD(D4295,2)=0,"EVEN","ODD")</f>
        <v>ODD</v>
      </c>
      <c r="F4295" t="str">
        <f>IF(D4295&lt;=18,"LOW (1-18)","HIGH (19-36)")</f>
        <v>LOW (1-18)</v>
      </c>
      <c r="G4295">
        <f>INT((D4295-1)/6)+1</f>
        <v>1</v>
      </c>
      <c r="H4295">
        <f>MOD(D4295-1,6)+1</f>
        <v>1</v>
      </c>
      <c r="I4295">
        <f>37-D4295</f>
        <v>36</v>
      </c>
      <c r="J4295">
        <f>ABS(D4295-D4296)</f>
        <v>33</v>
      </c>
    </row>
    <row r="4296">
      <c r="A4296">
        <v>23275</v>
      </c>
      <c r="B4296" t="str">
        <v>2023-06-05</v>
      </c>
      <c r="C4296" t="str">
        <v>Midday</v>
      </c>
      <c r="D4296">
        <v>34</v>
      </c>
      <c r="E4296" t="str">
        <f>IF(MOD(D4296,2)=0,"EVEN","ODD")</f>
        <v>EVEN</v>
      </c>
      <c r="F4296" t="str">
        <f>IF(D4296&lt;=18,"LOW (1-18)","HIGH (19-36)")</f>
        <v>HIGH (19-36)</v>
      </c>
      <c r="G4296">
        <f>INT((D4296-1)/6)+1</f>
        <v>6</v>
      </c>
      <c r="H4296">
        <f>MOD(D4296-1,6)+1</f>
        <v>4</v>
      </c>
      <c r="I4296">
        <f>37-D4296</f>
        <v>3</v>
      </c>
      <c r="J4296">
        <f>ABS(D4296-D4297)</f>
        <v>26</v>
      </c>
    </row>
    <row r="4297">
      <c r="A4297">
        <v>23274</v>
      </c>
      <c r="B4297" t="str">
        <v>2023-06-05</v>
      </c>
      <c r="C4297" t="str">
        <v>Morning</v>
      </c>
      <c r="D4297">
        <v>8</v>
      </c>
      <c r="E4297" t="str">
        <f>IF(MOD(D4297,2)=0,"EVEN","ODD")</f>
        <v>EVEN</v>
      </c>
      <c r="F4297" t="str">
        <f>IF(D4297&lt;=18,"LOW (1-18)","HIGH (19-36)")</f>
        <v>LOW (1-18)</v>
      </c>
      <c r="G4297">
        <f>INT((D4297-1)/6)+1</f>
        <v>2</v>
      </c>
      <c r="H4297">
        <f>MOD(D4297-1,6)+1</f>
        <v>2</v>
      </c>
      <c r="I4297">
        <f>37-D4297</f>
        <v>29</v>
      </c>
      <c r="J4297">
        <f>ABS(D4297-D4298)</f>
        <v>7</v>
      </c>
    </row>
    <row r="4298">
      <c r="A4298">
        <v>23273</v>
      </c>
      <c r="B4298" t="str">
        <v>2023-06-03</v>
      </c>
      <c r="C4298" t="str">
        <v>Evening</v>
      </c>
      <c r="D4298">
        <v>15</v>
      </c>
      <c r="E4298" t="str">
        <f>IF(MOD(D4298,2)=0,"EVEN","ODD")</f>
        <v>ODD</v>
      </c>
      <c r="F4298" t="str">
        <f>IF(D4298&lt;=18,"LOW (1-18)","HIGH (19-36)")</f>
        <v>LOW (1-18)</v>
      </c>
      <c r="G4298">
        <f>INT((D4298-1)/6)+1</f>
        <v>3</v>
      </c>
      <c r="H4298">
        <f>MOD(D4298-1,6)+1</f>
        <v>3</v>
      </c>
      <c r="I4298">
        <f>37-D4298</f>
        <v>22</v>
      </c>
      <c r="J4298">
        <f>ABS(D4298-D4299)</f>
        <v>21</v>
      </c>
    </row>
    <row r="4299">
      <c r="A4299">
        <v>23272</v>
      </c>
      <c r="B4299" t="str">
        <v>2023-06-03</v>
      </c>
      <c r="C4299" t="str">
        <v>Afternoon</v>
      </c>
      <c r="D4299">
        <v>36</v>
      </c>
      <c r="E4299" t="str">
        <f>IF(MOD(D4299,2)=0,"EVEN","ODD")</f>
        <v>EVEN</v>
      </c>
      <c r="F4299" t="str">
        <f>IF(D4299&lt;=18,"LOW (1-18)","HIGH (19-36)")</f>
        <v>HIGH (19-36)</v>
      </c>
      <c r="G4299">
        <f>INT((D4299-1)/6)+1</f>
        <v>6</v>
      </c>
      <c r="H4299">
        <f>MOD(D4299-1,6)+1</f>
        <v>6</v>
      </c>
      <c r="I4299">
        <f>37-D4299</f>
        <v>1</v>
      </c>
      <c r="J4299">
        <f>ABS(D4299-D4300)</f>
        <v>1</v>
      </c>
    </row>
    <row r="4300">
      <c r="A4300">
        <v>23271</v>
      </c>
      <c r="B4300" t="str">
        <v>2023-06-03</v>
      </c>
      <c r="C4300" t="str">
        <v>Midday</v>
      </c>
      <c r="D4300">
        <v>35</v>
      </c>
      <c r="E4300" t="str">
        <f>IF(MOD(D4300,2)=0,"EVEN","ODD")</f>
        <v>ODD</v>
      </c>
      <c r="F4300" t="str">
        <f>IF(D4300&lt;=18,"LOW (1-18)","HIGH (19-36)")</f>
        <v>HIGH (19-36)</v>
      </c>
      <c r="G4300">
        <f>INT((D4300-1)/6)+1</f>
        <v>6</v>
      </c>
      <c r="H4300">
        <f>MOD(D4300-1,6)+1</f>
        <v>5</v>
      </c>
      <c r="I4300">
        <f>37-D4300</f>
        <v>2</v>
      </c>
      <c r="J4300">
        <f>ABS(D4300-D4301)</f>
        <v>33</v>
      </c>
    </row>
    <row r="4301">
      <c r="A4301">
        <v>23270</v>
      </c>
      <c r="B4301" t="str">
        <v>2023-06-03</v>
      </c>
      <c r="C4301" t="str">
        <v>Morning</v>
      </c>
      <c r="D4301">
        <v>2</v>
      </c>
      <c r="E4301" t="str">
        <f>IF(MOD(D4301,2)=0,"EVEN","ODD")</f>
        <v>EVEN</v>
      </c>
      <c r="F4301" t="str">
        <f>IF(D4301&lt;=18,"LOW (1-18)","HIGH (19-36)")</f>
        <v>LOW (1-18)</v>
      </c>
      <c r="G4301">
        <f>INT((D4301-1)/6)+1</f>
        <v>1</v>
      </c>
      <c r="H4301">
        <f>MOD(D4301-1,6)+1</f>
        <v>2</v>
      </c>
      <c r="I4301">
        <f>37-D4301</f>
        <v>35</v>
      </c>
      <c r="J4301">
        <f>ABS(D4301-D4302)</f>
        <v>1</v>
      </c>
    </row>
    <row r="4302">
      <c r="A4302">
        <v>23269</v>
      </c>
      <c r="B4302" t="str">
        <v>2023-06-02</v>
      </c>
      <c r="C4302" t="str">
        <v>Evening</v>
      </c>
      <c r="D4302">
        <v>1</v>
      </c>
      <c r="E4302" t="str">
        <f>IF(MOD(D4302,2)=0,"EVEN","ODD")</f>
        <v>ODD</v>
      </c>
      <c r="F4302" t="str">
        <f>IF(D4302&lt;=18,"LOW (1-18)","HIGH (19-36)")</f>
        <v>LOW (1-18)</v>
      </c>
      <c r="G4302">
        <f>INT((D4302-1)/6)+1</f>
        <v>1</v>
      </c>
      <c r="H4302">
        <f>MOD(D4302-1,6)+1</f>
        <v>1</v>
      </c>
      <c r="I4302">
        <f>37-D4302</f>
        <v>36</v>
      </c>
      <c r="J4302">
        <f>ABS(D4302-D4303)</f>
        <v>7</v>
      </c>
    </row>
    <row r="4303">
      <c r="A4303">
        <v>23268</v>
      </c>
      <c r="B4303" t="str">
        <v>2023-06-02</v>
      </c>
      <c r="C4303" t="str">
        <v>Afternoon</v>
      </c>
      <c r="D4303">
        <v>8</v>
      </c>
      <c r="E4303" t="str">
        <f>IF(MOD(D4303,2)=0,"EVEN","ODD")</f>
        <v>EVEN</v>
      </c>
      <c r="F4303" t="str">
        <f>IF(D4303&lt;=18,"LOW (1-18)","HIGH (19-36)")</f>
        <v>LOW (1-18)</v>
      </c>
      <c r="G4303">
        <f>INT((D4303-1)/6)+1</f>
        <v>2</v>
      </c>
      <c r="H4303">
        <f>MOD(D4303-1,6)+1</f>
        <v>2</v>
      </c>
      <c r="I4303">
        <f>37-D4303</f>
        <v>29</v>
      </c>
      <c r="J4303">
        <f>ABS(D4303-D4304)</f>
        <v>23</v>
      </c>
    </row>
    <row r="4304">
      <c r="A4304">
        <v>23267</v>
      </c>
      <c r="B4304" t="str">
        <v>2023-06-02</v>
      </c>
      <c r="C4304" t="str">
        <v>Midday</v>
      </c>
      <c r="D4304">
        <v>31</v>
      </c>
      <c r="E4304" t="str">
        <f>IF(MOD(D4304,2)=0,"EVEN","ODD")</f>
        <v>ODD</v>
      </c>
      <c r="F4304" t="str">
        <f>IF(D4304&lt;=18,"LOW (1-18)","HIGH (19-36)")</f>
        <v>HIGH (19-36)</v>
      </c>
      <c r="G4304">
        <f>INT((D4304-1)/6)+1</f>
        <v>6</v>
      </c>
      <c r="H4304">
        <f>MOD(D4304-1,6)+1</f>
        <v>1</v>
      </c>
      <c r="I4304">
        <f>37-D4304</f>
        <v>6</v>
      </c>
      <c r="J4304">
        <f>ABS(D4304-D4305)</f>
        <v>13</v>
      </c>
    </row>
    <row r="4305">
      <c r="A4305">
        <v>23266</v>
      </c>
      <c r="B4305" t="str">
        <v>2023-06-02</v>
      </c>
      <c r="C4305" t="str">
        <v>Morning</v>
      </c>
      <c r="D4305">
        <v>18</v>
      </c>
      <c r="E4305" t="str">
        <f>IF(MOD(D4305,2)=0,"EVEN","ODD")</f>
        <v>EVEN</v>
      </c>
      <c r="F4305" t="str">
        <f>IF(D4305&lt;=18,"LOW (1-18)","HIGH (19-36)")</f>
        <v>LOW (1-18)</v>
      </c>
      <c r="G4305">
        <f>INT((D4305-1)/6)+1</f>
        <v>3</v>
      </c>
      <c r="H4305">
        <f>MOD(D4305-1,6)+1</f>
        <v>6</v>
      </c>
      <c r="I4305">
        <f>37-D4305</f>
        <v>19</v>
      </c>
      <c r="J4305">
        <f>ABS(D4305-D4306)</f>
        <v>14</v>
      </c>
    </row>
    <row r="4306">
      <c r="A4306">
        <v>23265</v>
      </c>
      <c r="B4306" t="str">
        <v>2023-06-01</v>
      </c>
      <c r="C4306" t="str">
        <v>Evening</v>
      </c>
      <c r="D4306">
        <v>4</v>
      </c>
      <c r="E4306" t="str">
        <f>IF(MOD(D4306,2)=0,"EVEN","ODD")</f>
        <v>EVEN</v>
      </c>
      <c r="F4306" t="str">
        <f>IF(D4306&lt;=18,"LOW (1-18)","HIGH (19-36)")</f>
        <v>LOW (1-18)</v>
      </c>
      <c r="G4306">
        <f>INT((D4306-1)/6)+1</f>
        <v>1</v>
      </c>
      <c r="H4306">
        <f>MOD(D4306-1,6)+1</f>
        <v>4</v>
      </c>
      <c r="I4306">
        <f>37-D4306</f>
        <v>33</v>
      </c>
      <c r="J4306">
        <f>ABS(D4306-D4307)</f>
        <v>20</v>
      </c>
    </row>
    <row r="4307">
      <c r="A4307">
        <v>23264</v>
      </c>
      <c r="B4307" t="str">
        <v>2023-06-01</v>
      </c>
      <c r="C4307" t="str">
        <v>Afternoon</v>
      </c>
      <c r="D4307">
        <v>24</v>
      </c>
      <c r="E4307" t="str">
        <f>IF(MOD(D4307,2)=0,"EVEN","ODD")</f>
        <v>EVEN</v>
      </c>
      <c r="F4307" t="str">
        <f>IF(D4307&lt;=18,"LOW (1-18)","HIGH (19-36)")</f>
        <v>HIGH (19-36)</v>
      </c>
      <c r="G4307">
        <f>INT((D4307-1)/6)+1</f>
        <v>4</v>
      </c>
      <c r="H4307">
        <f>MOD(D4307-1,6)+1</f>
        <v>6</v>
      </c>
      <c r="I4307">
        <f>37-D4307</f>
        <v>13</v>
      </c>
      <c r="J4307">
        <f>ABS(D4307-D4308)</f>
        <v>15</v>
      </c>
    </row>
    <row r="4308">
      <c r="A4308">
        <v>23263</v>
      </c>
      <c r="B4308" t="str">
        <v>2023-06-01</v>
      </c>
      <c r="C4308" t="str">
        <v>Midday</v>
      </c>
      <c r="D4308">
        <v>9</v>
      </c>
      <c r="E4308" t="str">
        <f>IF(MOD(D4308,2)=0,"EVEN","ODD")</f>
        <v>ODD</v>
      </c>
      <c r="F4308" t="str">
        <f>IF(D4308&lt;=18,"LOW (1-18)","HIGH (19-36)")</f>
        <v>LOW (1-18)</v>
      </c>
      <c r="G4308">
        <f>INT((D4308-1)/6)+1</f>
        <v>2</v>
      </c>
      <c r="H4308">
        <f>MOD(D4308-1,6)+1</f>
        <v>3</v>
      </c>
      <c r="I4308">
        <f>37-D4308</f>
        <v>28</v>
      </c>
      <c r="J4308">
        <f>ABS(D4308-D4309)</f>
        <v>4</v>
      </c>
    </row>
    <row r="4309">
      <c r="A4309">
        <v>23262</v>
      </c>
      <c r="B4309" t="str">
        <v>2023-06-01</v>
      </c>
      <c r="C4309" t="str">
        <v>Morning</v>
      </c>
      <c r="D4309">
        <v>5</v>
      </c>
      <c r="E4309" t="str">
        <f>IF(MOD(D4309,2)=0,"EVEN","ODD")</f>
        <v>ODD</v>
      </c>
      <c r="F4309" t="str">
        <f>IF(D4309&lt;=18,"LOW (1-18)","HIGH (19-36)")</f>
        <v>LOW (1-18)</v>
      </c>
      <c r="G4309">
        <f>INT((D4309-1)/6)+1</f>
        <v>1</v>
      </c>
      <c r="H4309">
        <f>MOD(D4309-1,6)+1</f>
        <v>5</v>
      </c>
      <c r="I4309">
        <f>37-D4309</f>
        <v>32</v>
      </c>
      <c r="J4309">
        <f>ABS(D4309-D4310)</f>
        <v>17</v>
      </c>
    </row>
    <row r="4310">
      <c r="A4310">
        <v>23261</v>
      </c>
      <c r="B4310" t="str">
        <v>2023-05-31</v>
      </c>
      <c r="C4310" t="str">
        <v>Evening</v>
      </c>
      <c r="D4310">
        <v>22</v>
      </c>
      <c r="E4310" t="str">
        <f>IF(MOD(D4310,2)=0,"EVEN","ODD")</f>
        <v>EVEN</v>
      </c>
      <c r="F4310" t="str">
        <f>IF(D4310&lt;=18,"LOW (1-18)","HIGH (19-36)")</f>
        <v>HIGH (19-36)</v>
      </c>
      <c r="G4310">
        <f>INT((D4310-1)/6)+1</f>
        <v>4</v>
      </c>
      <c r="H4310">
        <f>MOD(D4310-1,6)+1</f>
        <v>4</v>
      </c>
      <c r="I4310">
        <f>37-D4310</f>
        <v>15</v>
      </c>
      <c r="J4310">
        <f>ABS(D4310-D4311)</f>
        <v>20</v>
      </c>
    </row>
    <row r="4311">
      <c r="A4311">
        <v>23260</v>
      </c>
      <c r="B4311" t="str">
        <v>2023-05-31</v>
      </c>
      <c r="C4311" t="str">
        <v>Afternoon</v>
      </c>
      <c r="D4311">
        <v>2</v>
      </c>
      <c r="E4311" t="str">
        <f>IF(MOD(D4311,2)=0,"EVEN","ODD")</f>
        <v>EVEN</v>
      </c>
      <c r="F4311" t="str">
        <f>IF(D4311&lt;=18,"LOW (1-18)","HIGH (19-36)")</f>
        <v>LOW (1-18)</v>
      </c>
      <c r="G4311">
        <f>INT((D4311-1)/6)+1</f>
        <v>1</v>
      </c>
      <c r="H4311">
        <f>MOD(D4311-1,6)+1</f>
        <v>2</v>
      </c>
      <c r="I4311">
        <f>37-D4311</f>
        <v>35</v>
      </c>
      <c r="J4311">
        <f>ABS(D4311-D4312)</f>
        <v>18</v>
      </c>
    </row>
    <row r="4312">
      <c r="A4312">
        <v>23259</v>
      </c>
      <c r="B4312" t="str">
        <v>2023-05-31</v>
      </c>
      <c r="C4312" t="str">
        <v>Midday</v>
      </c>
      <c r="D4312">
        <v>20</v>
      </c>
      <c r="E4312" t="str">
        <f>IF(MOD(D4312,2)=0,"EVEN","ODD")</f>
        <v>EVEN</v>
      </c>
      <c r="F4312" t="str">
        <f>IF(D4312&lt;=18,"LOW (1-18)","HIGH (19-36)")</f>
        <v>HIGH (19-36)</v>
      </c>
      <c r="G4312">
        <f>INT((D4312-1)/6)+1</f>
        <v>4</v>
      </c>
      <c r="H4312">
        <f>MOD(D4312-1,6)+1</f>
        <v>2</v>
      </c>
      <c r="I4312">
        <f>37-D4312</f>
        <v>17</v>
      </c>
      <c r="J4312">
        <f>ABS(D4312-D4313)</f>
        <v>16</v>
      </c>
    </row>
    <row r="4313">
      <c r="A4313">
        <v>23258</v>
      </c>
      <c r="B4313" t="str">
        <v>2023-05-31</v>
      </c>
      <c r="C4313" t="str">
        <v>Morning</v>
      </c>
      <c r="D4313">
        <v>4</v>
      </c>
      <c r="E4313" t="str">
        <f>IF(MOD(D4313,2)=0,"EVEN","ODD")</f>
        <v>EVEN</v>
      </c>
      <c r="F4313" t="str">
        <f>IF(D4313&lt;=18,"LOW (1-18)","HIGH (19-36)")</f>
        <v>LOW (1-18)</v>
      </c>
      <c r="G4313">
        <f>INT((D4313-1)/6)+1</f>
        <v>1</v>
      </c>
      <c r="H4313">
        <f>MOD(D4313-1,6)+1</f>
        <v>4</v>
      </c>
      <c r="I4313">
        <f>37-D4313</f>
        <v>33</v>
      </c>
      <c r="J4313">
        <f>ABS(D4313-D4314)</f>
        <v>21</v>
      </c>
    </row>
    <row r="4314">
      <c r="A4314">
        <v>23257</v>
      </c>
      <c r="B4314" t="str">
        <v>2023-05-30</v>
      </c>
      <c r="C4314" t="str">
        <v>Evening</v>
      </c>
      <c r="D4314">
        <v>25</v>
      </c>
      <c r="E4314" t="str">
        <f>IF(MOD(D4314,2)=0,"EVEN","ODD")</f>
        <v>ODD</v>
      </c>
      <c r="F4314" t="str">
        <f>IF(D4314&lt;=18,"LOW (1-18)","HIGH (19-36)")</f>
        <v>HIGH (19-36)</v>
      </c>
      <c r="G4314">
        <f>INT((D4314-1)/6)+1</f>
        <v>5</v>
      </c>
      <c r="H4314">
        <f>MOD(D4314-1,6)+1</f>
        <v>1</v>
      </c>
      <c r="I4314">
        <f>37-D4314</f>
        <v>12</v>
      </c>
      <c r="J4314">
        <f>ABS(D4314-D4315)</f>
        <v>3</v>
      </c>
    </row>
    <row r="4315">
      <c r="A4315">
        <v>23256</v>
      </c>
      <c r="B4315" t="str">
        <v>2023-05-30</v>
      </c>
      <c r="C4315" t="str">
        <v>Afternoon</v>
      </c>
      <c r="D4315">
        <v>28</v>
      </c>
      <c r="E4315" t="str">
        <f>IF(MOD(D4315,2)=0,"EVEN","ODD")</f>
        <v>EVEN</v>
      </c>
      <c r="F4315" t="str">
        <f>IF(D4315&lt;=18,"LOW (1-18)","HIGH (19-36)")</f>
        <v>HIGH (19-36)</v>
      </c>
      <c r="G4315">
        <f>INT((D4315-1)/6)+1</f>
        <v>5</v>
      </c>
      <c r="H4315">
        <f>MOD(D4315-1,6)+1</f>
        <v>4</v>
      </c>
      <c r="I4315">
        <f>37-D4315</f>
        <v>9</v>
      </c>
      <c r="J4315">
        <f>ABS(D4315-D4316)</f>
        <v>17</v>
      </c>
    </row>
    <row r="4316">
      <c r="A4316">
        <v>23255</v>
      </c>
      <c r="B4316" t="str">
        <v>2023-05-30</v>
      </c>
      <c r="C4316" t="str">
        <v>Midday</v>
      </c>
      <c r="D4316">
        <v>11</v>
      </c>
      <c r="E4316" t="str">
        <f>IF(MOD(D4316,2)=0,"EVEN","ODD")</f>
        <v>ODD</v>
      </c>
      <c r="F4316" t="str">
        <f>IF(D4316&lt;=18,"LOW (1-18)","HIGH (19-36)")</f>
        <v>LOW (1-18)</v>
      </c>
      <c r="G4316">
        <f>INT((D4316-1)/6)+1</f>
        <v>2</v>
      </c>
      <c r="H4316">
        <f>MOD(D4316-1,6)+1</f>
        <v>5</v>
      </c>
      <c r="I4316">
        <f>37-D4316</f>
        <v>26</v>
      </c>
      <c r="J4316">
        <f>ABS(D4316-D4317)</f>
        <v>16</v>
      </c>
    </row>
    <row r="4317">
      <c r="A4317">
        <v>23254</v>
      </c>
      <c r="B4317" t="str">
        <v>2023-05-30</v>
      </c>
      <c r="C4317" t="str">
        <v>Morning</v>
      </c>
      <c r="D4317">
        <v>27</v>
      </c>
      <c r="E4317" t="str">
        <f>IF(MOD(D4317,2)=0,"EVEN","ODD")</f>
        <v>ODD</v>
      </c>
      <c r="F4317" t="str">
        <f>IF(D4317&lt;=18,"LOW (1-18)","HIGH (19-36)")</f>
        <v>HIGH (19-36)</v>
      </c>
      <c r="G4317">
        <f>INT((D4317-1)/6)+1</f>
        <v>5</v>
      </c>
      <c r="H4317">
        <f>MOD(D4317-1,6)+1</f>
        <v>3</v>
      </c>
      <c r="I4317">
        <f>37-D4317</f>
        <v>10</v>
      </c>
      <c r="J4317">
        <f>ABS(D4317-D4318)</f>
        <v>12</v>
      </c>
    </row>
    <row r="4318">
      <c r="A4318">
        <v>23253</v>
      </c>
      <c r="B4318" t="str">
        <v>2023-05-29</v>
      </c>
      <c r="C4318" t="str">
        <v>Evening</v>
      </c>
      <c r="D4318">
        <v>15</v>
      </c>
      <c r="E4318" t="str">
        <f>IF(MOD(D4318,2)=0,"EVEN","ODD")</f>
        <v>ODD</v>
      </c>
      <c r="F4318" t="str">
        <f>IF(D4318&lt;=18,"LOW (1-18)","HIGH (19-36)")</f>
        <v>LOW (1-18)</v>
      </c>
      <c r="G4318">
        <f>INT((D4318-1)/6)+1</f>
        <v>3</v>
      </c>
      <c r="H4318">
        <f>MOD(D4318-1,6)+1</f>
        <v>3</v>
      </c>
      <c r="I4318">
        <f>37-D4318</f>
        <v>22</v>
      </c>
      <c r="J4318">
        <f>ABS(D4318-D4319)</f>
        <v>13</v>
      </c>
    </row>
    <row r="4319">
      <c r="A4319">
        <v>23252</v>
      </c>
      <c r="B4319" t="str">
        <v>2023-05-29</v>
      </c>
      <c r="C4319" t="str">
        <v>Afternoon</v>
      </c>
      <c r="D4319">
        <v>2</v>
      </c>
      <c r="E4319" t="str">
        <f>IF(MOD(D4319,2)=0,"EVEN","ODD")</f>
        <v>EVEN</v>
      </c>
      <c r="F4319" t="str">
        <f>IF(D4319&lt;=18,"LOW (1-18)","HIGH (19-36)")</f>
        <v>LOW (1-18)</v>
      </c>
      <c r="G4319">
        <f>INT((D4319-1)/6)+1</f>
        <v>1</v>
      </c>
      <c r="H4319">
        <f>MOD(D4319-1,6)+1</f>
        <v>2</v>
      </c>
      <c r="I4319">
        <f>37-D4319</f>
        <v>35</v>
      </c>
      <c r="J4319">
        <f>ABS(D4319-D4320)</f>
        <v>17</v>
      </c>
    </row>
    <row r="4320">
      <c r="A4320">
        <v>23251</v>
      </c>
      <c r="B4320" t="str">
        <v>2023-05-29</v>
      </c>
      <c r="C4320" t="str">
        <v>Midday</v>
      </c>
      <c r="D4320">
        <v>19</v>
      </c>
      <c r="E4320" t="str">
        <f>IF(MOD(D4320,2)=0,"EVEN","ODD")</f>
        <v>ODD</v>
      </c>
      <c r="F4320" t="str">
        <f>IF(D4320&lt;=18,"LOW (1-18)","HIGH (19-36)")</f>
        <v>HIGH (19-36)</v>
      </c>
      <c r="G4320">
        <f>INT((D4320-1)/6)+1</f>
        <v>4</v>
      </c>
      <c r="H4320">
        <f>MOD(D4320-1,6)+1</f>
        <v>1</v>
      </c>
      <c r="I4320">
        <f>37-D4320</f>
        <v>18</v>
      </c>
      <c r="J4320">
        <f>ABS(D4320-D4321)</f>
        <v>11</v>
      </c>
    </row>
    <row r="4321">
      <c r="A4321">
        <v>23250</v>
      </c>
      <c r="B4321" t="str">
        <v>2023-05-29</v>
      </c>
      <c r="C4321" t="str">
        <v>Morning</v>
      </c>
      <c r="D4321">
        <v>30</v>
      </c>
      <c r="E4321" t="str">
        <f>IF(MOD(D4321,2)=0,"EVEN","ODD")</f>
        <v>EVEN</v>
      </c>
      <c r="F4321" t="str">
        <f>IF(D4321&lt;=18,"LOW (1-18)","HIGH (19-36)")</f>
        <v>HIGH (19-36)</v>
      </c>
      <c r="G4321">
        <f>INT((D4321-1)/6)+1</f>
        <v>5</v>
      </c>
      <c r="H4321">
        <f>MOD(D4321-1,6)+1</f>
        <v>6</v>
      </c>
      <c r="I4321">
        <f>37-D4321</f>
        <v>7</v>
      </c>
      <c r="J4321">
        <f>ABS(D4321-D4322)</f>
        <v>1</v>
      </c>
    </row>
    <row r="4322">
      <c r="A4322">
        <v>23249</v>
      </c>
      <c r="B4322" t="str">
        <v>2023-05-27</v>
      </c>
      <c r="C4322" t="str">
        <v>Evening</v>
      </c>
      <c r="D4322">
        <v>31</v>
      </c>
      <c r="E4322" t="str">
        <f>IF(MOD(D4322,2)=0,"EVEN","ODD")</f>
        <v>ODD</v>
      </c>
      <c r="F4322" t="str">
        <f>IF(D4322&lt;=18,"LOW (1-18)","HIGH (19-36)")</f>
        <v>HIGH (19-36)</v>
      </c>
      <c r="G4322">
        <f>INT((D4322-1)/6)+1</f>
        <v>6</v>
      </c>
      <c r="H4322">
        <f>MOD(D4322-1,6)+1</f>
        <v>1</v>
      </c>
      <c r="I4322">
        <f>37-D4322</f>
        <v>6</v>
      </c>
      <c r="J4322">
        <f>ABS(D4322-D4323)</f>
        <v>7</v>
      </c>
    </row>
    <row r="4323">
      <c r="A4323">
        <v>23248</v>
      </c>
      <c r="B4323" t="str">
        <v>2023-05-27</v>
      </c>
      <c r="C4323" t="str">
        <v>Afternoon</v>
      </c>
      <c r="D4323">
        <v>24</v>
      </c>
      <c r="E4323" t="str">
        <f>IF(MOD(D4323,2)=0,"EVEN","ODD")</f>
        <v>EVEN</v>
      </c>
      <c r="F4323" t="str">
        <f>IF(D4323&lt;=18,"LOW (1-18)","HIGH (19-36)")</f>
        <v>HIGH (19-36)</v>
      </c>
      <c r="G4323">
        <f>INT((D4323-1)/6)+1</f>
        <v>4</v>
      </c>
      <c r="H4323">
        <f>MOD(D4323-1,6)+1</f>
        <v>6</v>
      </c>
      <c r="I4323">
        <f>37-D4323</f>
        <v>13</v>
      </c>
      <c r="J4323">
        <f>ABS(D4323-D4324)</f>
        <v>16</v>
      </c>
    </row>
    <row r="4324">
      <c r="A4324">
        <v>23247</v>
      </c>
      <c r="B4324" t="str">
        <v>2023-05-27</v>
      </c>
      <c r="C4324" t="str">
        <v>Midday</v>
      </c>
      <c r="D4324">
        <v>8</v>
      </c>
      <c r="E4324" t="str">
        <f>IF(MOD(D4324,2)=0,"EVEN","ODD")</f>
        <v>EVEN</v>
      </c>
      <c r="F4324" t="str">
        <f>IF(D4324&lt;=18,"LOW (1-18)","HIGH (19-36)")</f>
        <v>LOW (1-18)</v>
      </c>
      <c r="G4324">
        <f>INT((D4324-1)/6)+1</f>
        <v>2</v>
      </c>
      <c r="H4324">
        <f>MOD(D4324-1,6)+1</f>
        <v>2</v>
      </c>
      <c r="I4324">
        <f>37-D4324</f>
        <v>29</v>
      </c>
      <c r="J4324">
        <f>ABS(D4324-D4325)</f>
        <v>3</v>
      </c>
    </row>
    <row r="4325">
      <c r="A4325">
        <v>23246</v>
      </c>
      <c r="B4325" t="str">
        <v>2023-05-27</v>
      </c>
      <c r="C4325" t="str">
        <v>Morning</v>
      </c>
      <c r="D4325">
        <v>11</v>
      </c>
      <c r="E4325" t="str">
        <f>IF(MOD(D4325,2)=0,"EVEN","ODD")</f>
        <v>ODD</v>
      </c>
      <c r="F4325" t="str">
        <f>IF(D4325&lt;=18,"LOW (1-18)","HIGH (19-36)")</f>
        <v>LOW (1-18)</v>
      </c>
      <c r="G4325">
        <f>INT((D4325-1)/6)+1</f>
        <v>2</v>
      </c>
      <c r="H4325">
        <f>MOD(D4325-1,6)+1</f>
        <v>5</v>
      </c>
      <c r="I4325">
        <f>37-D4325</f>
        <v>26</v>
      </c>
      <c r="J4325">
        <f>ABS(D4325-D4326)</f>
        <v>0</v>
      </c>
    </row>
    <row r="4326">
      <c r="A4326">
        <v>23245</v>
      </c>
      <c r="B4326" t="str">
        <v>2023-05-26</v>
      </c>
      <c r="C4326" t="str">
        <v>Evening</v>
      </c>
      <c r="D4326">
        <v>11</v>
      </c>
      <c r="E4326" t="str">
        <f>IF(MOD(D4326,2)=0,"EVEN","ODD")</f>
        <v>ODD</v>
      </c>
      <c r="F4326" t="str">
        <f>IF(D4326&lt;=18,"LOW (1-18)","HIGH (19-36)")</f>
        <v>LOW (1-18)</v>
      </c>
      <c r="G4326">
        <f>INT((D4326-1)/6)+1</f>
        <v>2</v>
      </c>
      <c r="H4326">
        <f>MOD(D4326-1,6)+1</f>
        <v>5</v>
      </c>
      <c r="I4326">
        <f>37-D4326</f>
        <v>26</v>
      </c>
      <c r="J4326">
        <f>ABS(D4326-D4327)</f>
        <v>8</v>
      </c>
    </row>
    <row r="4327">
      <c r="A4327">
        <v>23244</v>
      </c>
      <c r="B4327" t="str">
        <v>2023-05-26</v>
      </c>
      <c r="C4327" t="str">
        <v>Afternoon</v>
      </c>
      <c r="D4327">
        <v>3</v>
      </c>
      <c r="E4327" t="str">
        <f>IF(MOD(D4327,2)=0,"EVEN","ODD")</f>
        <v>ODD</v>
      </c>
      <c r="F4327" t="str">
        <f>IF(D4327&lt;=18,"LOW (1-18)","HIGH (19-36)")</f>
        <v>LOW (1-18)</v>
      </c>
      <c r="G4327">
        <f>INT((D4327-1)/6)+1</f>
        <v>1</v>
      </c>
      <c r="H4327">
        <f>MOD(D4327-1,6)+1</f>
        <v>3</v>
      </c>
      <c r="I4327">
        <f>37-D4327</f>
        <v>34</v>
      </c>
      <c r="J4327">
        <f>ABS(D4327-D4328)</f>
        <v>23</v>
      </c>
    </row>
    <row r="4328">
      <c r="A4328">
        <v>23243</v>
      </c>
      <c r="B4328" t="str">
        <v>2023-05-26</v>
      </c>
      <c r="C4328" t="str">
        <v>Midday</v>
      </c>
      <c r="D4328">
        <v>26</v>
      </c>
      <c r="E4328" t="str">
        <f>IF(MOD(D4328,2)=0,"EVEN","ODD")</f>
        <v>EVEN</v>
      </c>
      <c r="F4328" t="str">
        <f>IF(D4328&lt;=18,"LOW (1-18)","HIGH (19-36)")</f>
        <v>HIGH (19-36)</v>
      </c>
      <c r="G4328">
        <f>INT((D4328-1)/6)+1</f>
        <v>5</v>
      </c>
      <c r="H4328">
        <f>MOD(D4328-1,6)+1</f>
        <v>2</v>
      </c>
      <c r="I4328">
        <f>37-D4328</f>
        <v>11</v>
      </c>
      <c r="J4328">
        <f>ABS(D4328-D4329)</f>
        <v>14</v>
      </c>
    </row>
    <row r="4329">
      <c r="A4329">
        <v>23242</v>
      </c>
      <c r="B4329" t="str">
        <v>2023-05-26</v>
      </c>
      <c r="C4329" t="str">
        <v>Morning</v>
      </c>
      <c r="D4329">
        <v>12</v>
      </c>
      <c r="E4329" t="str">
        <f>IF(MOD(D4329,2)=0,"EVEN","ODD")</f>
        <v>EVEN</v>
      </c>
      <c r="F4329" t="str">
        <f>IF(D4329&lt;=18,"LOW (1-18)","HIGH (19-36)")</f>
        <v>LOW (1-18)</v>
      </c>
      <c r="G4329">
        <f>INT((D4329-1)/6)+1</f>
        <v>2</v>
      </c>
      <c r="H4329">
        <f>MOD(D4329-1,6)+1</f>
        <v>6</v>
      </c>
      <c r="I4329">
        <f>37-D4329</f>
        <v>25</v>
      </c>
      <c r="J4329">
        <f>ABS(D4329-D4330)</f>
        <v>15</v>
      </c>
    </row>
    <row r="4330">
      <c r="A4330">
        <v>23241</v>
      </c>
      <c r="B4330" t="str">
        <v>2023-05-25</v>
      </c>
      <c r="C4330" t="str">
        <v>Evening</v>
      </c>
      <c r="D4330">
        <v>27</v>
      </c>
      <c r="E4330" t="str">
        <f>IF(MOD(D4330,2)=0,"EVEN","ODD")</f>
        <v>ODD</v>
      </c>
      <c r="F4330" t="str">
        <f>IF(D4330&lt;=18,"LOW (1-18)","HIGH (19-36)")</f>
        <v>HIGH (19-36)</v>
      </c>
      <c r="G4330">
        <f>INT((D4330-1)/6)+1</f>
        <v>5</v>
      </c>
      <c r="H4330">
        <f>MOD(D4330-1,6)+1</f>
        <v>3</v>
      </c>
      <c r="I4330">
        <f>37-D4330</f>
        <v>10</v>
      </c>
      <c r="J4330">
        <f>ABS(D4330-D4331)</f>
        <v>18</v>
      </c>
    </row>
    <row r="4331">
      <c r="A4331">
        <v>23240</v>
      </c>
      <c r="B4331" t="str">
        <v>2023-05-25</v>
      </c>
      <c r="C4331" t="str">
        <v>Afternoon</v>
      </c>
      <c r="D4331">
        <v>9</v>
      </c>
      <c r="E4331" t="str">
        <f>IF(MOD(D4331,2)=0,"EVEN","ODD")</f>
        <v>ODD</v>
      </c>
      <c r="F4331" t="str">
        <f>IF(D4331&lt;=18,"LOW (1-18)","HIGH (19-36)")</f>
        <v>LOW (1-18)</v>
      </c>
      <c r="G4331">
        <f>INT((D4331-1)/6)+1</f>
        <v>2</v>
      </c>
      <c r="H4331">
        <f>MOD(D4331-1,6)+1</f>
        <v>3</v>
      </c>
      <c r="I4331">
        <f>37-D4331</f>
        <v>28</v>
      </c>
      <c r="J4331">
        <f>ABS(D4331-D4332)</f>
        <v>18</v>
      </c>
    </row>
    <row r="4332">
      <c r="A4332">
        <v>23239</v>
      </c>
      <c r="B4332" t="str">
        <v>2023-05-25</v>
      </c>
      <c r="C4332" t="str">
        <v>Midday</v>
      </c>
      <c r="D4332">
        <v>27</v>
      </c>
      <c r="E4332" t="str">
        <f>IF(MOD(D4332,2)=0,"EVEN","ODD")</f>
        <v>ODD</v>
      </c>
      <c r="F4332" t="str">
        <f>IF(D4332&lt;=18,"LOW (1-18)","HIGH (19-36)")</f>
        <v>HIGH (19-36)</v>
      </c>
      <c r="G4332">
        <f>INT((D4332-1)/6)+1</f>
        <v>5</v>
      </c>
      <c r="H4332">
        <f>MOD(D4332-1,6)+1</f>
        <v>3</v>
      </c>
      <c r="I4332">
        <f>37-D4332</f>
        <v>10</v>
      </c>
      <c r="J4332">
        <f>ABS(D4332-D4333)</f>
        <v>0</v>
      </c>
    </row>
    <row r="4333">
      <c r="A4333">
        <v>23238</v>
      </c>
      <c r="B4333" t="str">
        <v>2023-05-25</v>
      </c>
      <c r="C4333" t="str">
        <v>Morning</v>
      </c>
      <c r="D4333">
        <v>27</v>
      </c>
      <c r="E4333" t="str">
        <f>IF(MOD(D4333,2)=0,"EVEN","ODD")</f>
        <v>ODD</v>
      </c>
      <c r="F4333" t="str">
        <f>IF(D4333&lt;=18,"LOW (1-18)","HIGH (19-36)")</f>
        <v>HIGH (19-36)</v>
      </c>
      <c r="G4333">
        <f>INT((D4333-1)/6)+1</f>
        <v>5</v>
      </c>
      <c r="H4333">
        <f>MOD(D4333-1,6)+1</f>
        <v>3</v>
      </c>
      <c r="I4333">
        <f>37-D4333</f>
        <v>10</v>
      </c>
      <c r="J4333">
        <f>ABS(D4333-D4334)</f>
        <v>6</v>
      </c>
    </row>
    <row r="4334">
      <c r="A4334">
        <v>23237</v>
      </c>
      <c r="B4334" t="str">
        <v>2023-05-24</v>
      </c>
      <c r="C4334" t="str">
        <v>Evening</v>
      </c>
      <c r="D4334">
        <v>21</v>
      </c>
      <c r="E4334" t="str">
        <f>IF(MOD(D4334,2)=0,"EVEN","ODD")</f>
        <v>ODD</v>
      </c>
      <c r="F4334" t="str">
        <f>IF(D4334&lt;=18,"LOW (1-18)","HIGH (19-36)")</f>
        <v>HIGH (19-36)</v>
      </c>
      <c r="G4334">
        <f>INT((D4334-1)/6)+1</f>
        <v>4</v>
      </c>
      <c r="H4334">
        <f>MOD(D4334-1,6)+1</f>
        <v>3</v>
      </c>
      <c r="I4334">
        <f>37-D4334</f>
        <v>16</v>
      </c>
      <c r="J4334">
        <f>ABS(D4334-D4335)</f>
        <v>16</v>
      </c>
    </row>
    <row r="4335">
      <c r="A4335">
        <v>23236</v>
      </c>
      <c r="B4335" t="str">
        <v>2023-05-24</v>
      </c>
      <c r="C4335" t="str">
        <v>Afternoon</v>
      </c>
      <c r="D4335">
        <v>5</v>
      </c>
      <c r="E4335" t="str">
        <f>IF(MOD(D4335,2)=0,"EVEN","ODD")</f>
        <v>ODD</v>
      </c>
      <c r="F4335" t="str">
        <f>IF(D4335&lt;=18,"LOW (1-18)","HIGH (19-36)")</f>
        <v>LOW (1-18)</v>
      </c>
      <c r="G4335">
        <f>INT((D4335-1)/6)+1</f>
        <v>1</v>
      </c>
      <c r="H4335">
        <f>MOD(D4335-1,6)+1</f>
        <v>5</v>
      </c>
      <c r="I4335">
        <f>37-D4335</f>
        <v>32</v>
      </c>
      <c r="J4335">
        <f>ABS(D4335-D4336)</f>
        <v>27</v>
      </c>
    </row>
    <row r="4336">
      <c r="A4336">
        <v>23235</v>
      </c>
      <c r="B4336" t="str">
        <v>2023-05-24</v>
      </c>
      <c r="C4336" t="str">
        <v>Midday</v>
      </c>
      <c r="D4336">
        <v>32</v>
      </c>
      <c r="E4336" t="str">
        <f>IF(MOD(D4336,2)=0,"EVEN","ODD")</f>
        <v>EVEN</v>
      </c>
      <c r="F4336" t="str">
        <f>IF(D4336&lt;=18,"LOW (1-18)","HIGH (19-36)")</f>
        <v>HIGH (19-36)</v>
      </c>
      <c r="G4336">
        <f>INT((D4336-1)/6)+1</f>
        <v>6</v>
      </c>
      <c r="H4336">
        <f>MOD(D4336-1,6)+1</f>
        <v>2</v>
      </c>
      <c r="I4336">
        <f>37-D4336</f>
        <v>5</v>
      </c>
      <c r="J4336">
        <f>ABS(D4336-D4337)</f>
        <v>19</v>
      </c>
    </row>
    <row r="4337">
      <c r="A4337">
        <v>23234</v>
      </c>
      <c r="B4337" t="str">
        <v>2023-05-24</v>
      </c>
      <c r="C4337" t="str">
        <v>Morning</v>
      </c>
      <c r="D4337">
        <v>13</v>
      </c>
      <c r="E4337" t="str">
        <f>IF(MOD(D4337,2)=0,"EVEN","ODD")</f>
        <v>ODD</v>
      </c>
      <c r="F4337" t="str">
        <f>IF(D4337&lt;=18,"LOW (1-18)","HIGH (19-36)")</f>
        <v>LOW (1-18)</v>
      </c>
      <c r="G4337">
        <f>INT((D4337-1)/6)+1</f>
        <v>3</v>
      </c>
      <c r="H4337">
        <f>MOD(D4337-1,6)+1</f>
        <v>1</v>
      </c>
      <c r="I4337">
        <f>37-D4337</f>
        <v>24</v>
      </c>
      <c r="J4337">
        <f>ABS(D4337-D4338)</f>
        <v>2</v>
      </c>
    </row>
    <row r="4338">
      <c r="A4338">
        <v>23233</v>
      </c>
      <c r="B4338" t="str">
        <v>2023-05-23</v>
      </c>
      <c r="C4338" t="str">
        <v>Evening</v>
      </c>
      <c r="D4338">
        <v>11</v>
      </c>
      <c r="E4338" t="str">
        <f>IF(MOD(D4338,2)=0,"EVEN","ODD")</f>
        <v>ODD</v>
      </c>
      <c r="F4338" t="str">
        <f>IF(D4338&lt;=18,"LOW (1-18)","HIGH (19-36)")</f>
        <v>LOW (1-18)</v>
      </c>
      <c r="G4338">
        <f>INT((D4338-1)/6)+1</f>
        <v>2</v>
      </c>
      <c r="H4338">
        <f>MOD(D4338-1,6)+1</f>
        <v>5</v>
      </c>
      <c r="I4338">
        <f>37-D4338</f>
        <v>26</v>
      </c>
      <c r="J4338">
        <f>ABS(D4338-D4339)</f>
        <v>15</v>
      </c>
    </row>
    <row r="4339">
      <c r="A4339">
        <v>23232</v>
      </c>
      <c r="B4339" t="str">
        <v>2023-05-23</v>
      </c>
      <c r="C4339" t="str">
        <v>Afternoon</v>
      </c>
      <c r="D4339">
        <v>26</v>
      </c>
      <c r="E4339" t="str">
        <f>IF(MOD(D4339,2)=0,"EVEN","ODD")</f>
        <v>EVEN</v>
      </c>
      <c r="F4339" t="str">
        <f>IF(D4339&lt;=18,"LOW (1-18)","HIGH (19-36)")</f>
        <v>HIGH (19-36)</v>
      </c>
      <c r="G4339">
        <f>INT((D4339-1)/6)+1</f>
        <v>5</v>
      </c>
      <c r="H4339">
        <f>MOD(D4339-1,6)+1</f>
        <v>2</v>
      </c>
      <c r="I4339">
        <f>37-D4339</f>
        <v>11</v>
      </c>
      <c r="J4339">
        <f>ABS(D4339-D4340)</f>
        <v>1</v>
      </c>
    </row>
    <row r="4340">
      <c r="A4340">
        <v>23231</v>
      </c>
      <c r="B4340" t="str">
        <v>2023-05-23</v>
      </c>
      <c r="C4340" t="str">
        <v>Midday</v>
      </c>
      <c r="D4340">
        <v>25</v>
      </c>
      <c r="E4340" t="str">
        <f>IF(MOD(D4340,2)=0,"EVEN","ODD")</f>
        <v>ODD</v>
      </c>
      <c r="F4340" t="str">
        <f>IF(D4340&lt;=18,"LOW (1-18)","HIGH (19-36)")</f>
        <v>HIGH (19-36)</v>
      </c>
      <c r="G4340">
        <f>INT((D4340-1)/6)+1</f>
        <v>5</v>
      </c>
      <c r="H4340">
        <f>MOD(D4340-1,6)+1</f>
        <v>1</v>
      </c>
      <c r="I4340">
        <f>37-D4340</f>
        <v>12</v>
      </c>
      <c r="J4340">
        <f>ABS(D4340-D4341)</f>
        <v>9</v>
      </c>
    </row>
    <row r="4341">
      <c r="A4341">
        <v>23230</v>
      </c>
      <c r="B4341" t="str">
        <v>2023-05-23</v>
      </c>
      <c r="C4341" t="str">
        <v>Morning</v>
      </c>
      <c r="D4341">
        <v>34</v>
      </c>
      <c r="E4341" t="str">
        <f>IF(MOD(D4341,2)=0,"EVEN","ODD")</f>
        <v>EVEN</v>
      </c>
      <c r="F4341" t="str">
        <f>IF(D4341&lt;=18,"LOW (1-18)","HIGH (19-36)")</f>
        <v>HIGH (19-36)</v>
      </c>
      <c r="G4341">
        <f>INT((D4341-1)/6)+1</f>
        <v>6</v>
      </c>
      <c r="H4341">
        <f>MOD(D4341-1,6)+1</f>
        <v>4</v>
      </c>
      <c r="I4341">
        <f>37-D4341</f>
        <v>3</v>
      </c>
      <c r="J4341">
        <f>ABS(D4341-D4342)</f>
        <v>9</v>
      </c>
    </row>
    <row r="4342">
      <c r="A4342">
        <v>23229</v>
      </c>
      <c r="B4342" t="str">
        <v>2023-05-22</v>
      </c>
      <c r="C4342" t="str">
        <v>Evening</v>
      </c>
      <c r="D4342">
        <v>25</v>
      </c>
      <c r="E4342" t="str">
        <f>IF(MOD(D4342,2)=0,"EVEN","ODD")</f>
        <v>ODD</v>
      </c>
      <c r="F4342" t="str">
        <f>IF(D4342&lt;=18,"LOW (1-18)","HIGH (19-36)")</f>
        <v>HIGH (19-36)</v>
      </c>
      <c r="G4342">
        <f>INT((D4342-1)/6)+1</f>
        <v>5</v>
      </c>
      <c r="H4342">
        <f>MOD(D4342-1,6)+1</f>
        <v>1</v>
      </c>
      <c r="I4342">
        <f>37-D4342</f>
        <v>12</v>
      </c>
      <c r="J4342">
        <f>ABS(D4342-D4343)</f>
        <v>10</v>
      </c>
    </row>
    <row r="4343">
      <c r="A4343">
        <v>23228</v>
      </c>
      <c r="B4343" t="str">
        <v>2023-05-22</v>
      </c>
      <c r="C4343" t="str">
        <v>Afternoon</v>
      </c>
      <c r="D4343">
        <v>15</v>
      </c>
      <c r="E4343" t="str">
        <f>IF(MOD(D4343,2)=0,"EVEN","ODD")</f>
        <v>ODD</v>
      </c>
      <c r="F4343" t="str">
        <f>IF(D4343&lt;=18,"LOW (1-18)","HIGH (19-36)")</f>
        <v>LOW (1-18)</v>
      </c>
      <c r="G4343">
        <f>INT((D4343-1)/6)+1</f>
        <v>3</v>
      </c>
      <c r="H4343">
        <f>MOD(D4343-1,6)+1</f>
        <v>3</v>
      </c>
      <c r="I4343">
        <f>37-D4343</f>
        <v>22</v>
      </c>
      <c r="J4343">
        <f>ABS(D4343-D4344)</f>
        <v>8</v>
      </c>
    </row>
    <row r="4344">
      <c r="A4344">
        <v>23227</v>
      </c>
      <c r="B4344" t="str">
        <v>2023-05-22</v>
      </c>
      <c r="C4344" t="str">
        <v>Midday</v>
      </c>
      <c r="D4344">
        <v>7</v>
      </c>
      <c r="E4344" t="str">
        <f>IF(MOD(D4344,2)=0,"EVEN","ODD")</f>
        <v>ODD</v>
      </c>
      <c r="F4344" t="str">
        <f>IF(D4344&lt;=18,"LOW (1-18)","HIGH (19-36)")</f>
        <v>LOW (1-18)</v>
      </c>
      <c r="G4344">
        <f>INT((D4344-1)/6)+1</f>
        <v>2</v>
      </c>
      <c r="H4344">
        <f>MOD(D4344-1,6)+1</f>
        <v>1</v>
      </c>
      <c r="I4344">
        <f>37-D4344</f>
        <v>30</v>
      </c>
      <c r="J4344">
        <f>ABS(D4344-D4345)</f>
        <v>14</v>
      </c>
    </row>
    <row r="4345">
      <c r="A4345">
        <v>23226</v>
      </c>
      <c r="B4345" t="str">
        <v>2023-05-22</v>
      </c>
      <c r="C4345" t="str">
        <v>Morning</v>
      </c>
      <c r="D4345">
        <v>21</v>
      </c>
      <c r="E4345" t="str">
        <f>IF(MOD(D4345,2)=0,"EVEN","ODD")</f>
        <v>ODD</v>
      </c>
      <c r="F4345" t="str">
        <f>IF(D4345&lt;=18,"LOW (1-18)","HIGH (19-36)")</f>
        <v>HIGH (19-36)</v>
      </c>
      <c r="G4345">
        <f>INT((D4345-1)/6)+1</f>
        <v>4</v>
      </c>
      <c r="H4345">
        <f>MOD(D4345-1,6)+1</f>
        <v>3</v>
      </c>
      <c r="I4345">
        <f>37-D4345</f>
        <v>16</v>
      </c>
      <c r="J4345">
        <f>ABS(D4345-D4346)</f>
        <v>3</v>
      </c>
    </row>
    <row r="4346">
      <c r="A4346">
        <v>23225</v>
      </c>
      <c r="B4346" t="str">
        <v>2023-05-20</v>
      </c>
      <c r="C4346" t="str">
        <v>Evening</v>
      </c>
      <c r="D4346">
        <v>18</v>
      </c>
      <c r="E4346" t="str">
        <f>IF(MOD(D4346,2)=0,"EVEN","ODD")</f>
        <v>EVEN</v>
      </c>
      <c r="F4346" t="str">
        <f>IF(D4346&lt;=18,"LOW (1-18)","HIGH (19-36)")</f>
        <v>LOW (1-18)</v>
      </c>
      <c r="G4346">
        <f>INT((D4346-1)/6)+1</f>
        <v>3</v>
      </c>
      <c r="H4346">
        <f>MOD(D4346-1,6)+1</f>
        <v>6</v>
      </c>
      <c r="I4346">
        <f>37-D4346</f>
        <v>19</v>
      </c>
      <c r="J4346">
        <f>ABS(D4346-D4347)</f>
        <v>12</v>
      </c>
    </row>
    <row r="4347">
      <c r="A4347">
        <v>23224</v>
      </c>
      <c r="B4347" t="str">
        <v>2023-05-20</v>
      </c>
      <c r="C4347" t="str">
        <v>Afternoon</v>
      </c>
      <c r="D4347">
        <v>30</v>
      </c>
      <c r="E4347" t="str">
        <f>IF(MOD(D4347,2)=0,"EVEN","ODD")</f>
        <v>EVEN</v>
      </c>
      <c r="F4347" t="str">
        <f>IF(D4347&lt;=18,"LOW (1-18)","HIGH (19-36)")</f>
        <v>HIGH (19-36)</v>
      </c>
      <c r="G4347">
        <f>INT((D4347-1)/6)+1</f>
        <v>5</v>
      </c>
      <c r="H4347">
        <f>MOD(D4347-1,6)+1</f>
        <v>6</v>
      </c>
      <c r="I4347">
        <f>37-D4347</f>
        <v>7</v>
      </c>
      <c r="J4347">
        <f>ABS(D4347-D4348)</f>
        <v>11</v>
      </c>
    </row>
    <row r="4348">
      <c r="A4348">
        <v>23223</v>
      </c>
      <c r="B4348" t="str">
        <v>2023-05-20</v>
      </c>
      <c r="C4348" t="str">
        <v>Midday</v>
      </c>
      <c r="D4348">
        <v>19</v>
      </c>
      <c r="E4348" t="str">
        <f>IF(MOD(D4348,2)=0,"EVEN","ODD")</f>
        <v>ODD</v>
      </c>
      <c r="F4348" t="str">
        <f>IF(D4348&lt;=18,"LOW (1-18)","HIGH (19-36)")</f>
        <v>HIGH (19-36)</v>
      </c>
      <c r="G4348">
        <f>INT((D4348-1)/6)+1</f>
        <v>4</v>
      </c>
      <c r="H4348">
        <f>MOD(D4348-1,6)+1</f>
        <v>1</v>
      </c>
      <c r="I4348">
        <f>37-D4348</f>
        <v>18</v>
      </c>
      <c r="J4348">
        <f>ABS(D4348-D4349)</f>
        <v>16</v>
      </c>
    </row>
    <row r="4349">
      <c r="A4349">
        <v>23222</v>
      </c>
      <c r="B4349" t="str">
        <v>2023-05-20</v>
      </c>
      <c r="C4349" t="str">
        <v>Morning</v>
      </c>
      <c r="D4349">
        <v>35</v>
      </c>
      <c r="E4349" t="str">
        <f>IF(MOD(D4349,2)=0,"EVEN","ODD")</f>
        <v>ODD</v>
      </c>
      <c r="F4349" t="str">
        <f>IF(D4349&lt;=18,"LOW (1-18)","HIGH (19-36)")</f>
        <v>HIGH (19-36)</v>
      </c>
      <c r="G4349">
        <f>INT((D4349-1)/6)+1</f>
        <v>6</v>
      </c>
      <c r="H4349">
        <f>MOD(D4349-1,6)+1</f>
        <v>5</v>
      </c>
      <c r="I4349">
        <f>37-D4349</f>
        <v>2</v>
      </c>
      <c r="J4349">
        <f>ABS(D4349-D4350)</f>
        <v>19</v>
      </c>
    </row>
    <row r="4350">
      <c r="A4350">
        <v>23221</v>
      </c>
      <c r="B4350" t="str">
        <v>2023-05-19</v>
      </c>
      <c r="C4350" t="str">
        <v>Evening</v>
      </c>
      <c r="D4350">
        <v>16</v>
      </c>
      <c r="E4350" t="str">
        <f>IF(MOD(D4350,2)=0,"EVEN","ODD")</f>
        <v>EVEN</v>
      </c>
      <c r="F4350" t="str">
        <f>IF(D4350&lt;=18,"LOW (1-18)","HIGH (19-36)")</f>
        <v>LOW (1-18)</v>
      </c>
      <c r="G4350">
        <f>INT((D4350-1)/6)+1</f>
        <v>3</v>
      </c>
      <c r="H4350">
        <f>MOD(D4350-1,6)+1</f>
        <v>4</v>
      </c>
      <c r="I4350">
        <f>37-D4350</f>
        <v>21</v>
      </c>
      <c r="J4350">
        <f>ABS(D4350-D4351)</f>
        <v>1</v>
      </c>
    </row>
    <row r="4351">
      <c r="A4351">
        <v>23220</v>
      </c>
      <c r="B4351" t="str">
        <v>2023-05-19</v>
      </c>
      <c r="C4351" t="str">
        <v>Afternoon</v>
      </c>
      <c r="D4351">
        <v>15</v>
      </c>
      <c r="E4351" t="str">
        <f>IF(MOD(D4351,2)=0,"EVEN","ODD")</f>
        <v>ODD</v>
      </c>
      <c r="F4351" t="str">
        <f>IF(D4351&lt;=18,"LOW (1-18)","HIGH (19-36)")</f>
        <v>LOW (1-18)</v>
      </c>
      <c r="G4351">
        <f>INT((D4351-1)/6)+1</f>
        <v>3</v>
      </c>
      <c r="H4351">
        <f>MOD(D4351-1,6)+1</f>
        <v>3</v>
      </c>
      <c r="I4351">
        <f>37-D4351</f>
        <v>22</v>
      </c>
      <c r="J4351">
        <f>ABS(D4351-D4352)</f>
        <v>18</v>
      </c>
    </row>
    <row r="4352">
      <c r="A4352">
        <v>23219</v>
      </c>
      <c r="B4352" t="str">
        <v>2023-05-19</v>
      </c>
      <c r="C4352" t="str">
        <v>Midday</v>
      </c>
      <c r="D4352">
        <v>33</v>
      </c>
      <c r="E4352" t="str">
        <f>IF(MOD(D4352,2)=0,"EVEN","ODD")</f>
        <v>ODD</v>
      </c>
      <c r="F4352" t="str">
        <f>IF(D4352&lt;=18,"LOW (1-18)","HIGH (19-36)")</f>
        <v>HIGH (19-36)</v>
      </c>
      <c r="G4352">
        <f>INT((D4352-1)/6)+1</f>
        <v>6</v>
      </c>
      <c r="H4352">
        <f>MOD(D4352-1,6)+1</f>
        <v>3</v>
      </c>
      <c r="I4352">
        <f>37-D4352</f>
        <v>4</v>
      </c>
      <c r="J4352">
        <f>ABS(D4352-D4353)</f>
        <v>31</v>
      </c>
    </row>
    <row r="4353">
      <c r="A4353">
        <v>23218</v>
      </c>
      <c r="B4353" t="str">
        <v>2023-05-19</v>
      </c>
      <c r="C4353" t="str">
        <v>Morning</v>
      </c>
      <c r="D4353">
        <v>2</v>
      </c>
      <c r="E4353" t="str">
        <f>IF(MOD(D4353,2)=0,"EVEN","ODD")</f>
        <v>EVEN</v>
      </c>
      <c r="F4353" t="str">
        <f>IF(D4353&lt;=18,"LOW (1-18)","HIGH (19-36)")</f>
        <v>LOW (1-18)</v>
      </c>
      <c r="G4353">
        <f>INT((D4353-1)/6)+1</f>
        <v>1</v>
      </c>
      <c r="H4353">
        <f>MOD(D4353-1,6)+1</f>
        <v>2</v>
      </c>
      <c r="I4353">
        <f>37-D4353</f>
        <v>35</v>
      </c>
      <c r="J4353">
        <f>ABS(D4353-D4354)</f>
        <v>23</v>
      </c>
    </row>
    <row r="4354">
      <c r="A4354">
        <v>23217</v>
      </c>
      <c r="B4354" t="str">
        <v>2023-05-18</v>
      </c>
      <c r="C4354" t="str">
        <v>Evening</v>
      </c>
      <c r="D4354">
        <v>25</v>
      </c>
      <c r="E4354" t="str">
        <f>IF(MOD(D4354,2)=0,"EVEN","ODD")</f>
        <v>ODD</v>
      </c>
      <c r="F4354" t="str">
        <f>IF(D4354&lt;=18,"LOW (1-18)","HIGH (19-36)")</f>
        <v>HIGH (19-36)</v>
      </c>
      <c r="G4354">
        <f>INT((D4354-1)/6)+1</f>
        <v>5</v>
      </c>
      <c r="H4354">
        <f>MOD(D4354-1,6)+1</f>
        <v>1</v>
      </c>
      <c r="I4354">
        <f>37-D4354</f>
        <v>12</v>
      </c>
      <c r="J4354">
        <f>ABS(D4354-D4355)</f>
        <v>19</v>
      </c>
    </row>
    <row r="4355">
      <c r="A4355">
        <v>23216</v>
      </c>
      <c r="B4355" t="str">
        <v>2023-05-18</v>
      </c>
      <c r="C4355" t="str">
        <v>Afternoon</v>
      </c>
      <c r="D4355">
        <v>6</v>
      </c>
      <c r="E4355" t="str">
        <f>IF(MOD(D4355,2)=0,"EVEN","ODD")</f>
        <v>EVEN</v>
      </c>
      <c r="F4355" t="str">
        <f>IF(D4355&lt;=18,"LOW (1-18)","HIGH (19-36)")</f>
        <v>LOW (1-18)</v>
      </c>
      <c r="G4355">
        <f>INT((D4355-1)/6)+1</f>
        <v>1</v>
      </c>
      <c r="H4355">
        <f>MOD(D4355-1,6)+1</f>
        <v>6</v>
      </c>
      <c r="I4355">
        <f>37-D4355</f>
        <v>31</v>
      </c>
      <c r="J4355">
        <f>ABS(D4355-D4356)</f>
        <v>3</v>
      </c>
    </row>
    <row r="4356">
      <c r="A4356">
        <v>23215</v>
      </c>
      <c r="B4356" t="str">
        <v>2023-05-18</v>
      </c>
      <c r="C4356" t="str">
        <v>Midday</v>
      </c>
      <c r="D4356">
        <v>9</v>
      </c>
      <c r="E4356" t="str">
        <f>IF(MOD(D4356,2)=0,"EVEN","ODD")</f>
        <v>ODD</v>
      </c>
      <c r="F4356" t="str">
        <f>IF(D4356&lt;=18,"LOW (1-18)","HIGH (19-36)")</f>
        <v>LOW (1-18)</v>
      </c>
      <c r="G4356">
        <f>INT((D4356-1)/6)+1</f>
        <v>2</v>
      </c>
      <c r="H4356">
        <f>MOD(D4356-1,6)+1</f>
        <v>3</v>
      </c>
      <c r="I4356">
        <f>37-D4356</f>
        <v>28</v>
      </c>
      <c r="J4356">
        <f>ABS(D4356-D4357)</f>
        <v>26</v>
      </c>
    </row>
    <row r="4357">
      <c r="A4357">
        <v>23214</v>
      </c>
      <c r="B4357" t="str">
        <v>2023-05-18</v>
      </c>
      <c r="C4357" t="str">
        <v>Morning</v>
      </c>
      <c r="D4357">
        <v>35</v>
      </c>
      <c r="E4357" t="str">
        <f>IF(MOD(D4357,2)=0,"EVEN","ODD")</f>
        <v>ODD</v>
      </c>
      <c r="F4357" t="str">
        <f>IF(D4357&lt;=18,"LOW (1-18)","HIGH (19-36)")</f>
        <v>HIGH (19-36)</v>
      </c>
      <c r="G4357">
        <f>INT((D4357-1)/6)+1</f>
        <v>6</v>
      </c>
      <c r="H4357">
        <f>MOD(D4357-1,6)+1</f>
        <v>5</v>
      </c>
      <c r="I4357">
        <f>37-D4357</f>
        <v>2</v>
      </c>
      <c r="J4357">
        <f>ABS(D4357-D4358)</f>
        <v>34</v>
      </c>
    </row>
    <row r="4358">
      <c r="A4358">
        <v>23213</v>
      </c>
      <c r="B4358" t="str">
        <v>2023-05-17</v>
      </c>
      <c r="C4358" t="str">
        <v>Evening</v>
      </c>
      <c r="D4358">
        <v>1</v>
      </c>
      <c r="E4358" t="str">
        <f>IF(MOD(D4358,2)=0,"EVEN","ODD")</f>
        <v>ODD</v>
      </c>
      <c r="F4358" t="str">
        <f>IF(D4358&lt;=18,"LOW (1-18)","HIGH (19-36)")</f>
        <v>LOW (1-18)</v>
      </c>
      <c r="G4358">
        <f>INT((D4358-1)/6)+1</f>
        <v>1</v>
      </c>
      <c r="H4358">
        <f>MOD(D4358-1,6)+1</f>
        <v>1</v>
      </c>
      <c r="I4358">
        <f>37-D4358</f>
        <v>36</v>
      </c>
      <c r="J4358">
        <f>ABS(D4358-D4359)</f>
        <v>15</v>
      </c>
    </row>
    <row r="4359">
      <c r="A4359">
        <v>23212</v>
      </c>
      <c r="B4359" t="str">
        <v>2023-05-17</v>
      </c>
      <c r="C4359" t="str">
        <v>Afternoon</v>
      </c>
      <c r="D4359">
        <v>16</v>
      </c>
      <c r="E4359" t="str">
        <f>IF(MOD(D4359,2)=0,"EVEN","ODD")</f>
        <v>EVEN</v>
      </c>
      <c r="F4359" t="str">
        <f>IF(D4359&lt;=18,"LOW (1-18)","HIGH (19-36)")</f>
        <v>LOW (1-18)</v>
      </c>
      <c r="G4359">
        <f>INT((D4359-1)/6)+1</f>
        <v>3</v>
      </c>
      <c r="H4359">
        <f>MOD(D4359-1,6)+1</f>
        <v>4</v>
      </c>
      <c r="I4359">
        <f>37-D4359</f>
        <v>21</v>
      </c>
      <c r="J4359">
        <f>ABS(D4359-D4360)</f>
        <v>15</v>
      </c>
    </row>
    <row r="4360">
      <c r="A4360">
        <v>23211</v>
      </c>
      <c r="B4360" t="str">
        <v>2023-05-17</v>
      </c>
      <c r="C4360" t="str">
        <v>Midday</v>
      </c>
      <c r="D4360">
        <v>1</v>
      </c>
      <c r="E4360" t="str">
        <f>IF(MOD(D4360,2)=0,"EVEN","ODD")</f>
        <v>ODD</v>
      </c>
      <c r="F4360" t="str">
        <f>IF(D4360&lt;=18,"LOW (1-18)","HIGH (19-36)")</f>
        <v>LOW (1-18)</v>
      </c>
      <c r="G4360">
        <f>INT((D4360-1)/6)+1</f>
        <v>1</v>
      </c>
      <c r="H4360">
        <f>MOD(D4360-1,6)+1</f>
        <v>1</v>
      </c>
      <c r="I4360">
        <f>37-D4360</f>
        <v>36</v>
      </c>
      <c r="J4360">
        <f>ABS(D4360-D4361)</f>
        <v>31</v>
      </c>
    </row>
    <row r="4361">
      <c r="A4361">
        <v>23210</v>
      </c>
      <c r="B4361" t="str">
        <v>2023-05-17</v>
      </c>
      <c r="C4361" t="str">
        <v>Morning</v>
      </c>
      <c r="D4361">
        <v>32</v>
      </c>
      <c r="E4361" t="str">
        <f>IF(MOD(D4361,2)=0,"EVEN","ODD")</f>
        <v>EVEN</v>
      </c>
      <c r="F4361" t="str">
        <f>IF(D4361&lt;=18,"LOW (1-18)","HIGH (19-36)")</f>
        <v>HIGH (19-36)</v>
      </c>
      <c r="G4361">
        <f>INT((D4361-1)/6)+1</f>
        <v>6</v>
      </c>
      <c r="H4361">
        <f>MOD(D4361-1,6)+1</f>
        <v>2</v>
      </c>
      <c r="I4361">
        <f>37-D4361</f>
        <v>5</v>
      </c>
      <c r="J4361">
        <f>ABS(D4361-D4362)</f>
        <v>9</v>
      </c>
    </row>
    <row r="4362">
      <c r="A4362">
        <v>23209</v>
      </c>
      <c r="B4362" t="str">
        <v>2023-05-16</v>
      </c>
      <c r="C4362" t="str">
        <v>Evening</v>
      </c>
      <c r="D4362">
        <v>23</v>
      </c>
      <c r="E4362" t="str">
        <f>IF(MOD(D4362,2)=0,"EVEN","ODD")</f>
        <v>ODD</v>
      </c>
      <c r="F4362" t="str">
        <f>IF(D4362&lt;=18,"LOW (1-18)","HIGH (19-36)")</f>
        <v>HIGH (19-36)</v>
      </c>
      <c r="G4362">
        <f>INT((D4362-1)/6)+1</f>
        <v>4</v>
      </c>
      <c r="H4362">
        <f>MOD(D4362-1,6)+1</f>
        <v>5</v>
      </c>
      <c r="I4362">
        <f>37-D4362</f>
        <v>14</v>
      </c>
      <c r="J4362">
        <f>ABS(D4362-D4363)</f>
        <v>6</v>
      </c>
    </row>
    <row r="4363">
      <c r="A4363">
        <v>23208</v>
      </c>
      <c r="B4363" t="str">
        <v>2023-05-16</v>
      </c>
      <c r="C4363" t="str">
        <v>Afternoon</v>
      </c>
      <c r="D4363">
        <v>29</v>
      </c>
      <c r="E4363" t="str">
        <f>IF(MOD(D4363,2)=0,"EVEN","ODD")</f>
        <v>ODD</v>
      </c>
      <c r="F4363" t="str">
        <f>IF(D4363&lt;=18,"LOW (1-18)","HIGH (19-36)")</f>
        <v>HIGH (19-36)</v>
      </c>
      <c r="G4363">
        <f>INT((D4363-1)/6)+1</f>
        <v>5</v>
      </c>
      <c r="H4363">
        <f>MOD(D4363-1,6)+1</f>
        <v>5</v>
      </c>
      <c r="I4363">
        <f>37-D4363</f>
        <v>8</v>
      </c>
      <c r="J4363">
        <f>ABS(D4363-D4364)</f>
        <v>1</v>
      </c>
    </row>
    <row r="4364">
      <c r="A4364">
        <v>23207</v>
      </c>
      <c r="B4364" t="str">
        <v>2023-05-16</v>
      </c>
      <c r="C4364" t="str">
        <v>Midday</v>
      </c>
      <c r="D4364">
        <v>30</v>
      </c>
      <c r="E4364" t="str">
        <f>IF(MOD(D4364,2)=0,"EVEN","ODD")</f>
        <v>EVEN</v>
      </c>
      <c r="F4364" t="str">
        <f>IF(D4364&lt;=18,"LOW (1-18)","HIGH (19-36)")</f>
        <v>HIGH (19-36)</v>
      </c>
      <c r="G4364">
        <f>INT((D4364-1)/6)+1</f>
        <v>5</v>
      </c>
      <c r="H4364">
        <f>MOD(D4364-1,6)+1</f>
        <v>6</v>
      </c>
      <c r="I4364">
        <f>37-D4364</f>
        <v>7</v>
      </c>
      <c r="J4364">
        <f>ABS(D4364-D4365)</f>
        <v>2</v>
      </c>
    </row>
    <row r="4365">
      <c r="A4365">
        <v>23206</v>
      </c>
      <c r="B4365" t="str">
        <v>2023-05-16</v>
      </c>
      <c r="C4365" t="str">
        <v>Morning</v>
      </c>
      <c r="D4365">
        <v>28</v>
      </c>
      <c r="E4365" t="str">
        <f>IF(MOD(D4365,2)=0,"EVEN","ODD")</f>
        <v>EVEN</v>
      </c>
      <c r="F4365" t="str">
        <f>IF(D4365&lt;=18,"LOW (1-18)","HIGH (19-36)")</f>
        <v>HIGH (19-36)</v>
      </c>
      <c r="G4365">
        <f>INT((D4365-1)/6)+1</f>
        <v>5</v>
      </c>
      <c r="H4365">
        <f>MOD(D4365-1,6)+1</f>
        <v>4</v>
      </c>
      <c r="I4365">
        <f>37-D4365</f>
        <v>9</v>
      </c>
      <c r="J4365">
        <f>ABS(D4365-D4366)</f>
        <v>8</v>
      </c>
    </row>
    <row r="4366">
      <c r="A4366">
        <v>23205</v>
      </c>
      <c r="B4366" t="str">
        <v>2023-05-15</v>
      </c>
      <c r="C4366" t="str">
        <v>Evening</v>
      </c>
      <c r="D4366">
        <v>20</v>
      </c>
      <c r="E4366" t="str">
        <f>IF(MOD(D4366,2)=0,"EVEN","ODD")</f>
        <v>EVEN</v>
      </c>
      <c r="F4366" t="str">
        <f>IF(D4366&lt;=18,"LOW (1-18)","HIGH (19-36)")</f>
        <v>HIGH (19-36)</v>
      </c>
      <c r="G4366">
        <f>INT((D4366-1)/6)+1</f>
        <v>4</v>
      </c>
      <c r="H4366">
        <f>MOD(D4366-1,6)+1</f>
        <v>2</v>
      </c>
      <c r="I4366">
        <f>37-D4366</f>
        <v>17</v>
      </c>
      <c r="J4366">
        <f>ABS(D4366-D4367)</f>
        <v>18</v>
      </c>
    </row>
    <row r="4367">
      <c r="A4367">
        <v>23204</v>
      </c>
      <c r="B4367" t="str">
        <v>2023-05-15</v>
      </c>
      <c r="C4367" t="str">
        <v>Afternoon</v>
      </c>
      <c r="D4367">
        <v>2</v>
      </c>
      <c r="E4367" t="str">
        <f>IF(MOD(D4367,2)=0,"EVEN","ODD")</f>
        <v>EVEN</v>
      </c>
      <c r="F4367" t="str">
        <f>IF(D4367&lt;=18,"LOW (1-18)","HIGH (19-36)")</f>
        <v>LOW (1-18)</v>
      </c>
      <c r="G4367">
        <f>INT((D4367-1)/6)+1</f>
        <v>1</v>
      </c>
      <c r="H4367">
        <f>MOD(D4367-1,6)+1</f>
        <v>2</v>
      </c>
      <c r="I4367">
        <f>37-D4367</f>
        <v>35</v>
      </c>
      <c r="J4367">
        <f>ABS(D4367-D4368)</f>
        <v>23</v>
      </c>
    </row>
    <row r="4368">
      <c r="A4368">
        <v>23203</v>
      </c>
      <c r="B4368" t="str">
        <v>2023-05-15</v>
      </c>
      <c r="C4368" t="str">
        <v>Midday</v>
      </c>
      <c r="D4368">
        <v>25</v>
      </c>
      <c r="E4368" t="str">
        <f>IF(MOD(D4368,2)=0,"EVEN","ODD")</f>
        <v>ODD</v>
      </c>
      <c r="F4368" t="str">
        <f>IF(D4368&lt;=18,"LOW (1-18)","HIGH (19-36)")</f>
        <v>HIGH (19-36)</v>
      </c>
      <c r="G4368">
        <f>INT((D4368-1)/6)+1</f>
        <v>5</v>
      </c>
      <c r="H4368">
        <f>MOD(D4368-1,6)+1</f>
        <v>1</v>
      </c>
      <c r="I4368">
        <f>37-D4368</f>
        <v>12</v>
      </c>
      <c r="J4368">
        <f>ABS(D4368-D4369)</f>
        <v>11</v>
      </c>
    </row>
    <row r="4369">
      <c r="A4369">
        <v>23202</v>
      </c>
      <c r="B4369" t="str">
        <v>2023-05-15</v>
      </c>
      <c r="C4369" t="str">
        <v>Morning</v>
      </c>
      <c r="D4369">
        <v>14</v>
      </c>
      <c r="E4369" t="str">
        <f>IF(MOD(D4369,2)=0,"EVEN","ODD")</f>
        <v>EVEN</v>
      </c>
      <c r="F4369" t="str">
        <f>IF(D4369&lt;=18,"LOW (1-18)","HIGH (19-36)")</f>
        <v>LOW (1-18)</v>
      </c>
      <c r="G4369">
        <f>INT((D4369-1)/6)+1</f>
        <v>3</v>
      </c>
      <c r="H4369">
        <f>MOD(D4369-1,6)+1</f>
        <v>2</v>
      </c>
      <c r="I4369">
        <f>37-D4369</f>
        <v>23</v>
      </c>
      <c r="J4369">
        <f>ABS(D4369-D4370)</f>
        <v>10</v>
      </c>
    </row>
    <row r="4370">
      <c r="A4370">
        <v>23201</v>
      </c>
      <c r="B4370" t="str">
        <v>2023-05-13</v>
      </c>
      <c r="C4370" t="str">
        <v>Evening</v>
      </c>
      <c r="D4370">
        <v>4</v>
      </c>
      <c r="E4370" t="str">
        <f>IF(MOD(D4370,2)=0,"EVEN","ODD")</f>
        <v>EVEN</v>
      </c>
      <c r="F4370" t="str">
        <f>IF(D4370&lt;=18,"LOW (1-18)","HIGH (19-36)")</f>
        <v>LOW (1-18)</v>
      </c>
      <c r="G4370">
        <f>INT((D4370-1)/6)+1</f>
        <v>1</v>
      </c>
      <c r="H4370">
        <f>MOD(D4370-1,6)+1</f>
        <v>4</v>
      </c>
      <c r="I4370">
        <f>37-D4370</f>
        <v>33</v>
      </c>
      <c r="J4370">
        <f>ABS(D4370-D4371)</f>
        <v>12</v>
      </c>
    </row>
    <row r="4371">
      <c r="A4371">
        <v>23200</v>
      </c>
      <c r="B4371" t="str">
        <v>2023-05-13</v>
      </c>
      <c r="C4371" t="str">
        <v>Afternoon</v>
      </c>
      <c r="D4371">
        <v>16</v>
      </c>
      <c r="E4371" t="str">
        <f>IF(MOD(D4371,2)=0,"EVEN","ODD")</f>
        <v>EVEN</v>
      </c>
      <c r="F4371" t="str">
        <f>IF(D4371&lt;=18,"LOW (1-18)","HIGH (19-36)")</f>
        <v>LOW (1-18)</v>
      </c>
      <c r="G4371">
        <f>INT((D4371-1)/6)+1</f>
        <v>3</v>
      </c>
      <c r="H4371">
        <f>MOD(D4371-1,6)+1</f>
        <v>4</v>
      </c>
      <c r="I4371">
        <f>37-D4371</f>
        <v>21</v>
      </c>
      <c r="J4371">
        <f>ABS(D4371-D4372)</f>
        <v>19</v>
      </c>
    </row>
    <row r="4372">
      <c r="A4372">
        <v>23199</v>
      </c>
      <c r="B4372" t="str">
        <v>2023-05-13</v>
      </c>
      <c r="C4372" t="str">
        <v>Midday</v>
      </c>
      <c r="D4372">
        <v>35</v>
      </c>
      <c r="E4372" t="str">
        <f>IF(MOD(D4372,2)=0,"EVEN","ODD")</f>
        <v>ODD</v>
      </c>
      <c r="F4372" t="str">
        <f>IF(D4372&lt;=18,"LOW (1-18)","HIGH (19-36)")</f>
        <v>HIGH (19-36)</v>
      </c>
      <c r="G4372">
        <f>INT((D4372-1)/6)+1</f>
        <v>6</v>
      </c>
      <c r="H4372">
        <f>MOD(D4372-1,6)+1</f>
        <v>5</v>
      </c>
      <c r="I4372">
        <f>37-D4372</f>
        <v>2</v>
      </c>
      <c r="J4372">
        <f>ABS(D4372-D4373)</f>
        <v>22</v>
      </c>
    </row>
    <row r="4373">
      <c r="A4373">
        <v>23198</v>
      </c>
      <c r="B4373" t="str">
        <v>2023-05-13</v>
      </c>
      <c r="C4373" t="str">
        <v>Morning</v>
      </c>
      <c r="D4373">
        <v>13</v>
      </c>
      <c r="E4373" t="str">
        <f>IF(MOD(D4373,2)=0,"EVEN","ODD")</f>
        <v>ODD</v>
      </c>
      <c r="F4373" t="str">
        <f>IF(D4373&lt;=18,"LOW (1-18)","HIGH (19-36)")</f>
        <v>LOW (1-18)</v>
      </c>
      <c r="G4373">
        <f>INT((D4373-1)/6)+1</f>
        <v>3</v>
      </c>
      <c r="H4373">
        <f>MOD(D4373-1,6)+1</f>
        <v>1</v>
      </c>
      <c r="I4373">
        <f>37-D4373</f>
        <v>24</v>
      </c>
      <c r="J4373">
        <f>ABS(D4373-D4374)</f>
        <v>3</v>
      </c>
    </row>
    <row r="4374">
      <c r="A4374">
        <v>23197</v>
      </c>
      <c r="B4374" t="str">
        <v>2023-05-12</v>
      </c>
      <c r="C4374" t="str">
        <v>Evening</v>
      </c>
      <c r="D4374">
        <v>10</v>
      </c>
      <c r="E4374" t="str">
        <f>IF(MOD(D4374,2)=0,"EVEN","ODD")</f>
        <v>EVEN</v>
      </c>
      <c r="F4374" t="str">
        <f>IF(D4374&lt;=18,"LOW (1-18)","HIGH (19-36)")</f>
        <v>LOW (1-18)</v>
      </c>
      <c r="G4374">
        <f>INT((D4374-1)/6)+1</f>
        <v>2</v>
      </c>
      <c r="H4374">
        <f>MOD(D4374-1,6)+1</f>
        <v>4</v>
      </c>
      <c r="I4374">
        <f>37-D4374</f>
        <v>27</v>
      </c>
      <c r="J4374">
        <f>ABS(D4374-D4375)</f>
        <v>4</v>
      </c>
    </row>
    <row r="4375">
      <c r="A4375">
        <v>23196</v>
      </c>
      <c r="B4375" t="str">
        <v>2023-05-12</v>
      </c>
      <c r="C4375" t="str">
        <v>Afternoon</v>
      </c>
      <c r="D4375">
        <v>14</v>
      </c>
      <c r="E4375" t="str">
        <f>IF(MOD(D4375,2)=0,"EVEN","ODD")</f>
        <v>EVEN</v>
      </c>
      <c r="F4375" t="str">
        <f>IF(D4375&lt;=18,"LOW (1-18)","HIGH (19-36)")</f>
        <v>LOW (1-18)</v>
      </c>
      <c r="G4375">
        <f>INT((D4375-1)/6)+1</f>
        <v>3</v>
      </c>
      <c r="H4375">
        <f>MOD(D4375-1,6)+1</f>
        <v>2</v>
      </c>
      <c r="I4375">
        <f>37-D4375</f>
        <v>23</v>
      </c>
      <c r="J4375">
        <f>ABS(D4375-D4376)</f>
        <v>21</v>
      </c>
    </row>
    <row r="4376">
      <c r="A4376">
        <v>23195</v>
      </c>
      <c r="B4376" t="str">
        <v>2023-05-12</v>
      </c>
      <c r="C4376" t="str">
        <v>Midday</v>
      </c>
      <c r="D4376">
        <v>35</v>
      </c>
      <c r="E4376" t="str">
        <f>IF(MOD(D4376,2)=0,"EVEN","ODD")</f>
        <v>ODD</v>
      </c>
      <c r="F4376" t="str">
        <f>IF(D4376&lt;=18,"LOW (1-18)","HIGH (19-36)")</f>
        <v>HIGH (19-36)</v>
      </c>
      <c r="G4376">
        <f>INT((D4376-1)/6)+1</f>
        <v>6</v>
      </c>
      <c r="H4376">
        <f>MOD(D4376-1,6)+1</f>
        <v>5</v>
      </c>
      <c r="I4376">
        <f>37-D4376</f>
        <v>2</v>
      </c>
      <c r="J4376">
        <f>ABS(D4376-D4377)</f>
        <v>10</v>
      </c>
    </row>
    <row r="4377">
      <c r="A4377">
        <v>23194</v>
      </c>
      <c r="B4377" t="str">
        <v>2023-05-12</v>
      </c>
      <c r="C4377" t="str">
        <v>Morning</v>
      </c>
      <c r="D4377">
        <v>25</v>
      </c>
      <c r="E4377" t="str">
        <f>IF(MOD(D4377,2)=0,"EVEN","ODD")</f>
        <v>ODD</v>
      </c>
      <c r="F4377" t="str">
        <f>IF(D4377&lt;=18,"LOW (1-18)","HIGH (19-36)")</f>
        <v>HIGH (19-36)</v>
      </c>
      <c r="G4377">
        <f>INT((D4377-1)/6)+1</f>
        <v>5</v>
      </c>
      <c r="H4377">
        <f>MOD(D4377-1,6)+1</f>
        <v>1</v>
      </c>
      <c r="I4377">
        <f>37-D4377</f>
        <v>12</v>
      </c>
      <c r="J4377">
        <f>ABS(D4377-D4378)</f>
        <v>7</v>
      </c>
    </row>
    <row r="4378">
      <c r="A4378">
        <v>23193</v>
      </c>
      <c r="B4378" t="str">
        <v>2023-05-11</v>
      </c>
      <c r="C4378" t="str">
        <v>Evening</v>
      </c>
      <c r="D4378">
        <v>32</v>
      </c>
      <c r="E4378" t="str">
        <f>IF(MOD(D4378,2)=0,"EVEN","ODD")</f>
        <v>EVEN</v>
      </c>
      <c r="F4378" t="str">
        <f>IF(D4378&lt;=18,"LOW (1-18)","HIGH (19-36)")</f>
        <v>HIGH (19-36)</v>
      </c>
      <c r="G4378">
        <f>INT((D4378-1)/6)+1</f>
        <v>6</v>
      </c>
      <c r="H4378">
        <f>MOD(D4378-1,6)+1</f>
        <v>2</v>
      </c>
      <c r="I4378">
        <f>37-D4378</f>
        <v>5</v>
      </c>
      <c r="J4378">
        <f>ABS(D4378-D4379)</f>
        <v>12</v>
      </c>
    </row>
    <row r="4379">
      <c r="A4379">
        <v>23192</v>
      </c>
      <c r="B4379" t="str">
        <v>2023-05-11</v>
      </c>
      <c r="C4379" t="str">
        <v>Afternoon</v>
      </c>
      <c r="D4379">
        <v>20</v>
      </c>
      <c r="E4379" t="str">
        <f>IF(MOD(D4379,2)=0,"EVEN","ODD")</f>
        <v>EVEN</v>
      </c>
      <c r="F4379" t="str">
        <f>IF(D4379&lt;=18,"LOW (1-18)","HIGH (19-36)")</f>
        <v>HIGH (19-36)</v>
      </c>
      <c r="G4379">
        <f>INT((D4379-1)/6)+1</f>
        <v>4</v>
      </c>
      <c r="H4379">
        <f>MOD(D4379-1,6)+1</f>
        <v>2</v>
      </c>
      <c r="I4379">
        <f>37-D4379</f>
        <v>17</v>
      </c>
      <c r="J4379">
        <f>ABS(D4379-D4380)</f>
        <v>12</v>
      </c>
    </row>
    <row r="4380">
      <c r="A4380">
        <v>23191</v>
      </c>
      <c r="B4380" t="str">
        <v>2023-05-11</v>
      </c>
      <c r="C4380" t="str">
        <v>Midday</v>
      </c>
      <c r="D4380">
        <v>32</v>
      </c>
      <c r="E4380" t="str">
        <f>IF(MOD(D4380,2)=0,"EVEN","ODD")</f>
        <v>EVEN</v>
      </c>
      <c r="F4380" t="str">
        <f>IF(D4380&lt;=18,"LOW (1-18)","HIGH (19-36)")</f>
        <v>HIGH (19-36)</v>
      </c>
      <c r="G4380">
        <f>INT((D4380-1)/6)+1</f>
        <v>6</v>
      </c>
      <c r="H4380">
        <f>MOD(D4380-1,6)+1</f>
        <v>2</v>
      </c>
      <c r="I4380">
        <f>37-D4380</f>
        <v>5</v>
      </c>
      <c r="J4380">
        <f>ABS(D4380-D4381)</f>
        <v>0</v>
      </c>
    </row>
    <row r="4381">
      <c r="A4381">
        <v>23190</v>
      </c>
      <c r="B4381" t="str">
        <v>2023-05-11</v>
      </c>
      <c r="C4381" t="str">
        <v>Morning</v>
      </c>
      <c r="D4381">
        <v>32</v>
      </c>
      <c r="E4381" t="str">
        <f>IF(MOD(D4381,2)=0,"EVEN","ODD")</f>
        <v>EVEN</v>
      </c>
      <c r="F4381" t="str">
        <f>IF(D4381&lt;=18,"LOW (1-18)","HIGH (19-36)")</f>
        <v>HIGH (19-36)</v>
      </c>
      <c r="G4381">
        <f>INT((D4381-1)/6)+1</f>
        <v>6</v>
      </c>
      <c r="H4381">
        <f>MOD(D4381-1,6)+1</f>
        <v>2</v>
      </c>
      <c r="I4381">
        <f>37-D4381</f>
        <v>5</v>
      </c>
      <c r="J4381">
        <f>ABS(D4381-D4382)</f>
        <v>20</v>
      </c>
    </row>
    <row r="4382">
      <c r="A4382">
        <v>23189</v>
      </c>
      <c r="B4382" t="str">
        <v>2023-05-10</v>
      </c>
      <c r="C4382" t="str">
        <v>Evening</v>
      </c>
      <c r="D4382">
        <v>12</v>
      </c>
      <c r="E4382" t="str">
        <f>IF(MOD(D4382,2)=0,"EVEN","ODD")</f>
        <v>EVEN</v>
      </c>
      <c r="F4382" t="str">
        <f>IF(D4382&lt;=18,"LOW (1-18)","HIGH (19-36)")</f>
        <v>LOW (1-18)</v>
      </c>
      <c r="G4382">
        <f>INT((D4382-1)/6)+1</f>
        <v>2</v>
      </c>
      <c r="H4382">
        <f>MOD(D4382-1,6)+1</f>
        <v>6</v>
      </c>
      <c r="I4382">
        <f>37-D4382</f>
        <v>25</v>
      </c>
      <c r="J4382">
        <f>ABS(D4382-D4383)</f>
        <v>9</v>
      </c>
    </row>
    <row r="4383">
      <c r="A4383">
        <v>23188</v>
      </c>
      <c r="B4383" t="str">
        <v>2023-05-10</v>
      </c>
      <c r="C4383" t="str">
        <v>Afternoon</v>
      </c>
      <c r="D4383">
        <v>3</v>
      </c>
      <c r="E4383" t="str">
        <f>IF(MOD(D4383,2)=0,"EVEN","ODD")</f>
        <v>ODD</v>
      </c>
      <c r="F4383" t="str">
        <f>IF(D4383&lt;=18,"LOW (1-18)","HIGH (19-36)")</f>
        <v>LOW (1-18)</v>
      </c>
      <c r="G4383">
        <f>INT((D4383-1)/6)+1</f>
        <v>1</v>
      </c>
      <c r="H4383">
        <f>MOD(D4383-1,6)+1</f>
        <v>3</v>
      </c>
      <c r="I4383">
        <f>37-D4383</f>
        <v>34</v>
      </c>
      <c r="J4383">
        <f>ABS(D4383-D4384)</f>
        <v>9</v>
      </c>
    </row>
    <row r="4384">
      <c r="A4384">
        <v>23187</v>
      </c>
      <c r="B4384" t="str">
        <v>2023-05-10</v>
      </c>
      <c r="C4384" t="str">
        <v>Midday</v>
      </c>
      <c r="D4384">
        <v>12</v>
      </c>
      <c r="E4384" t="str">
        <f>IF(MOD(D4384,2)=0,"EVEN","ODD")</f>
        <v>EVEN</v>
      </c>
      <c r="F4384" t="str">
        <f>IF(D4384&lt;=18,"LOW (1-18)","HIGH (19-36)")</f>
        <v>LOW (1-18)</v>
      </c>
      <c r="G4384">
        <f>INT((D4384-1)/6)+1</f>
        <v>2</v>
      </c>
      <c r="H4384">
        <f>MOD(D4384-1,6)+1</f>
        <v>6</v>
      </c>
      <c r="I4384">
        <f>37-D4384</f>
        <v>25</v>
      </c>
      <c r="J4384">
        <f>ABS(D4384-D4385)</f>
        <v>15</v>
      </c>
    </row>
    <row r="4385">
      <c r="A4385">
        <v>23186</v>
      </c>
      <c r="B4385" t="str">
        <v>2023-05-10</v>
      </c>
      <c r="C4385" t="str">
        <v>Morning</v>
      </c>
      <c r="D4385">
        <v>27</v>
      </c>
      <c r="E4385" t="str">
        <f>IF(MOD(D4385,2)=0,"EVEN","ODD")</f>
        <v>ODD</v>
      </c>
      <c r="F4385" t="str">
        <f>IF(D4385&lt;=18,"LOW (1-18)","HIGH (19-36)")</f>
        <v>HIGH (19-36)</v>
      </c>
      <c r="G4385">
        <f>INT((D4385-1)/6)+1</f>
        <v>5</v>
      </c>
      <c r="H4385">
        <f>MOD(D4385-1,6)+1</f>
        <v>3</v>
      </c>
      <c r="I4385">
        <f>37-D4385</f>
        <v>10</v>
      </c>
      <c r="J4385">
        <f>ABS(D4385-D4386)</f>
        <v>11</v>
      </c>
    </row>
    <row r="4386">
      <c r="A4386">
        <v>23185</v>
      </c>
      <c r="B4386" t="str">
        <v>2023-05-09</v>
      </c>
      <c r="C4386" t="str">
        <v>Evening</v>
      </c>
      <c r="D4386">
        <v>16</v>
      </c>
      <c r="E4386" t="str">
        <f>IF(MOD(D4386,2)=0,"EVEN","ODD")</f>
        <v>EVEN</v>
      </c>
      <c r="F4386" t="str">
        <f>IF(D4386&lt;=18,"LOW (1-18)","HIGH (19-36)")</f>
        <v>LOW (1-18)</v>
      </c>
      <c r="G4386">
        <f>INT((D4386-1)/6)+1</f>
        <v>3</v>
      </c>
      <c r="H4386">
        <f>MOD(D4386-1,6)+1</f>
        <v>4</v>
      </c>
      <c r="I4386">
        <f>37-D4386</f>
        <v>21</v>
      </c>
      <c r="J4386">
        <f>ABS(D4386-D4387)</f>
        <v>1</v>
      </c>
    </row>
    <row r="4387">
      <c r="A4387">
        <v>23184</v>
      </c>
      <c r="B4387" t="str">
        <v>2023-05-09</v>
      </c>
      <c r="C4387" t="str">
        <v>Afternoon</v>
      </c>
      <c r="D4387">
        <v>15</v>
      </c>
      <c r="E4387" t="str">
        <f>IF(MOD(D4387,2)=0,"EVEN","ODD")</f>
        <v>ODD</v>
      </c>
      <c r="F4387" t="str">
        <f>IF(D4387&lt;=18,"LOW (1-18)","HIGH (19-36)")</f>
        <v>LOW (1-18)</v>
      </c>
      <c r="G4387">
        <f>INT((D4387-1)/6)+1</f>
        <v>3</v>
      </c>
      <c r="H4387">
        <f>MOD(D4387-1,6)+1</f>
        <v>3</v>
      </c>
      <c r="I4387">
        <f>37-D4387</f>
        <v>22</v>
      </c>
      <c r="J4387">
        <f>ABS(D4387-D4388)</f>
        <v>12</v>
      </c>
    </row>
    <row r="4388">
      <c r="A4388">
        <v>23183</v>
      </c>
      <c r="B4388" t="str">
        <v>2023-05-09</v>
      </c>
      <c r="C4388" t="str">
        <v>Midday</v>
      </c>
      <c r="D4388">
        <v>3</v>
      </c>
      <c r="E4388" t="str">
        <f>IF(MOD(D4388,2)=0,"EVEN","ODD")</f>
        <v>ODD</v>
      </c>
      <c r="F4388" t="str">
        <f>IF(D4388&lt;=18,"LOW (1-18)","HIGH (19-36)")</f>
        <v>LOW (1-18)</v>
      </c>
      <c r="G4388">
        <f>INT((D4388-1)/6)+1</f>
        <v>1</v>
      </c>
      <c r="H4388">
        <f>MOD(D4388-1,6)+1</f>
        <v>3</v>
      </c>
      <c r="I4388">
        <f>37-D4388</f>
        <v>34</v>
      </c>
      <c r="J4388">
        <f>ABS(D4388-D4389)</f>
        <v>31</v>
      </c>
    </row>
    <row r="4389">
      <c r="A4389">
        <v>23182</v>
      </c>
      <c r="B4389" t="str">
        <v>2023-05-09</v>
      </c>
      <c r="C4389" t="str">
        <v>Morning</v>
      </c>
      <c r="D4389">
        <v>34</v>
      </c>
      <c r="E4389" t="str">
        <f>IF(MOD(D4389,2)=0,"EVEN","ODD")</f>
        <v>EVEN</v>
      </c>
      <c r="F4389" t="str">
        <f>IF(D4389&lt;=18,"LOW (1-18)","HIGH (19-36)")</f>
        <v>HIGH (19-36)</v>
      </c>
      <c r="G4389">
        <f>INT((D4389-1)/6)+1</f>
        <v>6</v>
      </c>
      <c r="H4389">
        <f>MOD(D4389-1,6)+1</f>
        <v>4</v>
      </c>
      <c r="I4389">
        <f>37-D4389</f>
        <v>3</v>
      </c>
      <c r="J4389">
        <f>ABS(D4389-D4390)</f>
        <v>2</v>
      </c>
    </row>
    <row r="4390">
      <c r="A4390">
        <v>23181</v>
      </c>
      <c r="B4390" t="str">
        <v>2023-05-08</v>
      </c>
      <c r="C4390" t="str">
        <v>Evening</v>
      </c>
      <c r="D4390">
        <v>36</v>
      </c>
      <c r="E4390" t="str">
        <f>IF(MOD(D4390,2)=0,"EVEN","ODD")</f>
        <v>EVEN</v>
      </c>
      <c r="F4390" t="str">
        <f>IF(D4390&lt;=18,"LOW (1-18)","HIGH (19-36)")</f>
        <v>HIGH (19-36)</v>
      </c>
      <c r="G4390">
        <f>INT((D4390-1)/6)+1</f>
        <v>6</v>
      </c>
      <c r="H4390">
        <f>MOD(D4390-1,6)+1</f>
        <v>6</v>
      </c>
      <c r="I4390">
        <f>37-D4390</f>
        <v>1</v>
      </c>
      <c r="J4390">
        <f>ABS(D4390-D4391)</f>
        <v>30</v>
      </c>
    </row>
    <row r="4391">
      <c r="A4391">
        <v>23180</v>
      </c>
      <c r="B4391" t="str">
        <v>2023-05-08</v>
      </c>
      <c r="C4391" t="str">
        <v>Afternoon</v>
      </c>
      <c r="D4391">
        <v>6</v>
      </c>
      <c r="E4391" t="str">
        <f>IF(MOD(D4391,2)=0,"EVEN","ODD")</f>
        <v>EVEN</v>
      </c>
      <c r="F4391" t="str">
        <f>IF(D4391&lt;=18,"LOW (1-18)","HIGH (19-36)")</f>
        <v>LOW (1-18)</v>
      </c>
      <c r="G4391">
        <f>INT((D4391-1)/6)+1</f>
        <v>1</v>
      </c>
      <c r="H4391">
        <f>MOD(D4391-1,6)+1</f>
        <v>6</v>
      </c>
      <c r="I4391">
        <f>37-D4391</f>
        <v>31</v>
      </c>
      <c r="J4391">
        <f>ABS(D4391-D4392)</f>
        <v>21</v>
      </c>
    </row>
    <row r="4392">
      <c r="A4392">
        <v>23179</v>
      </c>
      <c r="B4392" t="str">
        <v>2023-05-08</v>
      </c>
      <c r="C4392" t="str">
        <v>Midday</v>
      </c>
      <c r="D4392">
        <v>27</v>
      </c>
      <c r="E4392" t="str">
        <f>IF(MOD(D4392,2)=0,"EVEN","ODD")</f>
        <v>ODD</v>
      </c>
      <c r="F4392" t="str">
        <f>IF(D4392&lt;=18,"LOW (1-18)","HIGH (19-36)")</f>
        <v>HIGH (19-36)</v>
      </c>
      <c r="G4392">
        <f>INT((D4392-1)/6)+1</f>
        <v>5</v>
      </c>
      <c r="H4392">
        <f>MOD(D4392-1,6)+1</f>
        <v>3</v>
      </c>
      <c r="I4392">
        <f>37-D4392</f>
        <v>10</v>
      </c>
      <c r="J4392">
        <f>ABS(D4392-D4393)</f>
        <v>2</v>
      </c>
    </row>
    <row r="4393">
      <c r="A4393">
        <v>23178</v>
      </c>
      <c r="B4393" t="str">
        <v>2023-05-08</v>
      </c>
      <c r="C4393" t="str">
        <v>Morning</v>
      </c>
      <c r="D4393">
        <v>29</v>
      </c>
      <c r="E4393" t="str">
        <f>IF(MOD(D4393,2)=0,"EVEN","ODD")</f>
        <v>ODD</v>
      </c>
      <c r="F4393" t="str">
        <f>IF(D4393&lt;=18,"LOW (1-18)","HIGH (19-36)")</f>
        <v>HIGH (19-36)</v>
      </c>
      <c r="G4393">
        <f>INT((D4393-1)/6)+1</f>
        <v>5</v>
      </c>
      <c r="H4393">
        <f>MOD(D4393-1,6)+1</f>
        <v>5</v>
      </c>
      <c r="I4393">
        <f>37-D4393</f>
        <v>8</v>
      </c>
      <c r="J4393">
        <f>ABS(D4393-D4394)</f>
        <v>5</v>
      </c>
    </row>
    <row r="4394">
      <c r="A4394">
        <v>23177</v>
      </c>
      <c r="B4394" t="str">
        <v>2023-05-06</v>
      </c>
      <c r="C4394" t="str">
        <v>Evening</v>
      </c>
      <c r="D4394">
        <v>34</v>
      </c>
      <c r="E4394" t="str">
        <f>IF(MOD(D4394,2)=0,"EVEN","ODD")</f>
        <v>EVEN</v>
      </c>
      <c r="F4394" t="str">
        <f>IF(D4394&lt;=18,"LOW (1-18)","HIGH (19-36)")</f>
        <v>HIGH (19-36)</v>
      </c>
      <c r="G4394">
        <f>INT((D4394-1)/6)+1</f>
        <v>6</v>
      </c>
      <c r="H4394">
        <f>MOD(D4394-1,6)+1</f>
        <v>4</v>
      </c>
      <c r="I4394">
        <f>37-D4394</f>
        <v>3</v>
      </c>
      <c r="J4394">
        <f>ABS(D4394-D4395)</f>
        <v>28</v>
      </c>
    </row>
    <row r="4395">
      <c r="A4395">
        <v>23176</v>
      </c>
      <c r="B4395" t="str">
        <v>2023-05-06</v>
      </c>
      <c r="C4395" t="str">
        <v>Afternoon</v>
      </c>
      <c r="D4395">
        <v>6</v>
      </c>
      <c r="E4395" t="str">
        <f>IF(MOD(D4395,2)=0,"EVEN","ODD")</f>
        <v>EVEN</v>
      </c>
      <c r="F4395" t="str">
        <f>IF(D4395&lt;=18,"LOW (1-18)","HIGH (19-36)")</f>
        <v>LOW (1-18)</v>
      </c>
      <c r="G4395">
        <f>INT((D4395-1)/6)+1</f>
        <v>1</v>
      </c>
      <c r="H4395">
        <f>MOD(D4395-1,6)+1</f>
        <v>6</v>
      </c>
      <c r="I4395">
        <f>37-D4395</f>
        <v>31</v>
      </c>
      <c r="J4395">
        <f>ABS(D4395-D4396)</f>
        <v>2</v>
      </c>
    </row>
    <row r="4396">
      <c r="A4396">
        <v>23175</v>
      </c>
      <c r="B4396" t="str">
        <v>2023-05-06</v>
      </c>
      <c r="C4396" t="str">
        <v>Midday</v>
      </c>
      <c r="D4396">
        <v>8</v>
      </c>
      <c r="E4396" t="str">
        <f>IF(MOD(D4396,2)=0,"EVEN","ODD")</f>
        <v>EVEN</v>
      </c>
      <c r="F4396" t="str">
        <f>IF(D4396&lt;=18,"LOW (1-18)","HIGH (19-36)")</f>
        <v>LOW (1-18)</v>
      </c>
      <c r="G4396">
        <f>INT((D4396-1)/6)+1</f>
        <v>2</v>
      </c>
      <c r="H4396">
        <f>MOD(D4396-1,6)+1</f>
        <v>2</v>
      </c>
      <c r="I4396">
        <f>37-D4396</f>
        <v>29</v>
      </c>
      <c r="J4396">
        <f>ABS(D4396-D4397)</f>
        <v>14</v>
      </c>
    </row>
    <row r="4397">
      <c r="A4397">
        <v>23174</v>
      </c>
      <c r="B4397" t="str">
        <v>2023-05-06</v>
      </c>
      <c r="C4397" t="str">
        <v>Morning</v>
      </c>
      <c r="D4397">
        <v>22</v>
      </c>
      <c r="E4397" t="str">
        <f>IF(MOD(D4397,2)=0,"EVEN","ODD")</f>
        <v>EVEN</v>
      </c>
      <c r="F4397" t="str">
        <f>IF(D4397&lt;=18,"LOW (1-18)","HIGH (19-36)")</f>
        <v>HIGH (19-36)</v>
      </c>
      <c r="G4397">
        <f>INT((D4397-1)/6)+1</f>
        <v>4</v>
      </c>
      <c r="H4397">
        <f>MOD(D4397-1,6)+1</f>
        <v>4</v>
      </c>
      <c r="I4397">
        <f>37-D4397</f>
        <v>15</v>
      </c>
      <c r="J4397">
        <f>ABS(D4397-D4398)</f>
        <v>16</v>
      </c>
    </row>
    <row r="4398">
      <c r="A4398">
        <v>23173</v>
      </c>
      <c r="B4398" t="str">
        <v>2023-05-05</v>
      </c>
      <c r="C4398" t="str">
        <v>Evening</v>
      </c>
      <c r="D4398">
        <v>6</v>
      </c>
      <c r="E4398" t="str">
        <f>IF(MOD(D4398,2)=0,"EVEN","ODD")</f>
        <v>EVEN</v>
      </c>
      <c r="F4398" t="str">
        <f>IF(D4398&lt;=18,"LOW (1-18)","HIGH (19-36)")</f>
        <v>LOW (1-18)</v>
      </c>
      <c r="G4398">
        <f>INT((D4398-1)/6)+1</f>
        <v>1</v>
      </c>
      <c r="H4398">
        <f>MOD(D4398-1,6)+1</f>
        <v>6</v>
      </c>
      <c r="I4398">
        <f>37-D4398</f>
        <v>31</v>
      </c>
      <c r="J4398">
        <f>ABS(D4398-D4399)</f>
        <v>1</v>
      </c>
    </row>
    <row r="4399">
      <c r="A4399">
        <v>23172</v>
      </c>
      <c r="B4399" t="str">
        <v>2023-05-05</v>
      </c>
      <c r="C4399" t="str">
        <v>Afternoon</v>
      </c>
      <c r="D4399">
        <v>5</v>
      </c>
      <c r="E4399" t="str">
        <f>IF(MOD(D4399,2)=0,"EVEN","ODD")</f>
        <v>ODD</v>
      </c>
      <c r="F4399" t="str">
        <f>IF(D4399&lt;=18,"LOW (1-18)","HIGH (19-36)")</f>
        <v>LOW (1-18)</v>
      </c>
      <c r="G4399">
        <f>INT((D4399-1)/6)+1</f>
        <v>1</v>
      </c>
      <c r="H4399">
        <f>MOD(D4399-1,6)+1</f>
        <v>5</v>
      </c>
      <c r="I4399">
        <f>37-D4399</f>
        <v>32</v>
      </c>
      <c r="J4399">
        <f>ABS(D4399-D4400)</f>
        <v>12</v>
      </c>
    </row>
    <row r="4400">
      <c r="A4400">
        <v>23171</v>
      </c>
      <c r="B4400" t="str">
        <v>2023-05-05</v>
      </c>
      <c r="C4400" t="str">
        <v>Midday</v>
      </c>
      <c r="D4400">
        <v>17</v>
      </c>
      <c r="E4400" t="str">
        <f>IF(MOD(D4400,2)=0,"EVEN","ODD")</f>
        <v>ODD</v>
      </c>
      <c r="F4400" t="str">
        <f>IF(D4400&lt;=18,"LOW (1-18)","HIGH (19-36)")</f>
        <v>LOW (1-18)</v>
      </c>
      <c r="G4400">
        <f>INT((D4400-1)/6)+1</f>
        <v>3</v>
      </c>
      <c r="H4400">
        <f>MOD(D4400-1,6)+1</f>
        <v>5</v>
      </c>
      <c r="I4400">
        <f>37-D4400</f>
        <v>20</v>
      </c>
      <c r="J4400">
        <f>ABS(D4400-D4401)</f>
        <v>16</v>
      </c>
    </row>
    <row r="4401">
      <c r="A4401">
        <v>23170</v>
      </c>
      <c r="B4401" t="str">
        <v>2023-05-05</v>
      </c>
      <c r="C4401" t="str">
        <v>Morning</v>
      </c>
      <c r="D4401">
        <v>33</v>
      </c>
      <c r="E4401" t="str">
        <f>IF(MOD(D4401,2)=0,"EVEN","ODD")</f>
        <v>ODD</v>
      </c>
      <c r="F4401" t="str">
        <f>IF(D4401&lt;=18,"LOW (1-18)","HIGH (19-36)")</f>
        <v>HIGH (19-36)</v>
      </c>
      <c r="G4401">
        <f>INT((D4401-1)/6)+1</f>
        <v>6</v>
      </c>
      <c r="H4401">
        <f>MOD(D4401-1,6)+1</f>
        <v>3</v>
      </c>
      <c r="I4401">
        <f>37-D4401</f>
        <v>4</v>
      </c>
      <c r="J4401">
        <f>ABS(D4401-D4402)</f>
        <v>2</v>
      </c>
    </row>
    <row r="4402">
      <c r="A4402">
        <v>23169</v>
      </c>
      <c r="B4402" t="str">
        <v>2023-05-04</v>
      </c>
      <c r="C4402" t="str">
        <v>Evening</v>
      </c>
      <c r="D4402">
        <v>31</v>
      </c>
      <c r="E4402" t="str">
        <f>IF(MOD(D4402,2)=0,"EVEN","ODD")</f>
        <v>ODD</v>
      </c>
      <c r="F4402" t="str">
        <f>IF(D4402&lt;=18,"LOW (1-18)","HIGH (19-36)")</f>
        <v>HIGH (19-36)</v>
      </c>
      <c r="G4402">
        <f>INT((D4402-1)/6)+1</f>
        <v>6</v>
      </c>
      <c r="H4402">
        <f>MOD(D4402-1,6)+1</f>
        <v>1</v>
      </c>
      <c r="I4402">
        <f>37-D4402</f>
        <v>6</v>
      </c>
      <c r="J4402">
        <f>ABS(D4402-D4403)</f>
        <v>8</v>
      </c>
    </row>
    <row r="4403">
      <c r="A4403">
        <v>23168</v>
      </c>
      <c r="B4403" t="str">
        <v>2023-05-04</v>
      </c>
      <c r="C4403" t="str">
        <v>Afternoon</v>
      </c>
      <c r="D4403">
        <v>23</v>
      </c>
      <c r="E4403" t="str">
        <f>IF(MOD(D4403,2)=0,"EVEN","ODD")</f>
        <v>ODD</v>
      </c>
      <c r="F4403" t="str">
        <f>IF(D4403&lt;=18,"LOW (1-18)","HIGH (19-36)")</f>
        <v>HIGH (19-36)</v>
      </c>
      <c r="G4403">
        <f>INT((D4403-1)/6)+1</f>
        <v>4</v>
      </c>
      <c r="H4403">
        <f>MOD(D4403-1,6)+1</f>
        <v>5</v>
      </c>
      <c r="I4403">
        <f>37-D4403</f>
        <v>14</v>
      </c>
      <c r="J4403">
        <f>ABS(D4403-D4404)</f>
        <v>10</v>
      </c>
    </row>
    <row r="4404">
      <c r="A4404">
        <v>23167</v>
      </c>
      <c r="B4404" t="str">
        <v>2023-05-04</v>
      </c>
      <c r="C4404" t="str">
        <v>Midday</v>
      </c>
      <c r="D4404">
        <v>33</v>
      </c>
      <c r="E4404" t="str">
        <f>IF(MOD(D4404,2)=0,"EVEN","ODD")</f>
        <v>ODD</v>
      </c>
      <c r="F4404" t="str">
        <f>IF(D4404&lt;=18,"LOW (1-18)","HIGH (19-36)")</f>
        <v>HIGH (19-36)</v>
      </c>
      <c r="G4404">
        <f>INT((D4404-1)/6)+1</f>
        <v>6</v>
      </c>
      <c r="H4404">
        <f>MOD(D4404-1,6)+1</f>
        <v>3</v>
      </c>
      <c r="I4404">
        <f>37-D4404</f>
        <v>4</v>
      </c>
      <c r="J4404">
        <f>ABS(D4404-D4405)</f>
        <v>1</v>
      </c>
    </row>
    <row r="4405">
      <c r="A4405">
        <v>23166</v>
      </c>
      <c r="B4405" t="str">
        <v>2023-05-04</v>
      </c>
      <c r="C4405" t="str">
        <v>Morning</v>
      </c>
      <c r="D4405">
        <v>32</v>
      </c>
      <c r="E4405" t="str">
        <f>IF(MOD(D4405,2)=0,"EVEN","ODD")</f>
        <v>EVEN</v>
      </c>
      <c r="F4405" t="str">
        <f>IF(D4405&lt;=18,"LOW (1-18)","HIGH (19-36)")</f>
        <v>HIGH (19-36)</v>
      </c>
      <c r="G4405">
        <f>INT((D4405-1)/6)+1</f>
        <v>6</v>
      </c>
      <c r="H4405">
        <f>MOD(D4405-1,6)+1</f>
        <v>2</v>
      </c>
      <c r="I4405">
        <f>37-D4405</f>
        <v>5</v>
      </c>
      <c r="J4405">
        <f>ABS(D4405-D4406)</f>
        <v>17</v>
      </c>
    </row>
    <row r="4406">
      <c r="A4406">
        <v>23165</v>
      </c>
      <c r="B4406" t="str">
        <v>2023-05-03</v>
      </c>
      <c r="C4406" t="str">
        <v>Evening</v>
      </c>
      <c r="D4406">
        <v>15</v>
      </c>
      <c r="E4406" t="str">
        <f>IF(MOD(D4406,2)=0,"EVEN","ODD")</f>
        <v>ODD</v>
      </c>
      <c r="F4406" t="str">
        <f>IF(D4406&lt;=18,"LOW (1-18)","HIGH (19-36)")</f>
        <v>LOW (1-18)</v>
      </c>
      <c r="G4406">
        <f>INT((D4406-1)/6)+1</f>
        <v>3</v>
      </c>
      <c r="H4406">
        <f>MOD(D4406-1,6)+1</f>
        <v>3</v>
      </c>
      <c r="I4406">
        <f>37-D4406</f>
        <v>22</v>
      </c>
      <c r="J4406">
        <f>ABS(D4406-D4407)</f>
        <v>16</v>
      </c>
    </row>
    <row r="4407">
      <c r="A4407">
        <v>23164</v>
      </c>
      <c r="B4407" t="str">
        <v>2023-05-03</v>
      </c>
      <c r="C4407" t="str">
        <v>Afternoon</v>
      </c>
      <c r="D4407">
        <v>31</v>
      </c>
      <c r="E4407" t="str">
        <f>IF(MOD(D4407,2)=0,"EVEN","ODD")</f>
        <v>ODD</v>
      </c>
      <c r="F4407" t="str">
        <f>IF(D4407&lt;=18,"LOW (1-18)","HIGH (19-36)")</f>
        <v>HIGH (19-36)</v>
      </c>
      <c r="G4407">
        <f>INT((D4407-1)/6)+1</f>
        <v>6</v>
      </c>
      <c r="H4407">
        <f>MOD(D4407-1,6)+1</f>
        <v>1</v>
      </c>
      <c r="I4407">
        <f>37-D4407</f>
        <v>6</v>
      </c>
      <c r="J4407">
        <f>ABS(D4407-D4408)</f>
        <v>18</v>
      </c>
    </row>
    <row r="4408">
      <c r="A4408">
        <v>23163</v>
      </c>
      <c r="B4408" t="str">
        <v>2023-05-03</v>
      </c>
      <c r="C4408" t="str">
        <v>Midday</v>
      </c>
      <c r="D4408">
        <v>13</v>
      </c>
      <c r="E4408" t="str">
        <f>IF(MOD(D4408,2)=0,"EVEN","ODD")</f>
        <v>ODD</v>
      </c>
      <c r="F4408" t="str">
        <f>IF(D4408&lt;=18,"LOW (1-18)","HIGH (19-36)")</f>
        <v>LOW (1-18)</v>
      </c>
      <c r="G4408">
        <f>INT((D4408-1)/6)+1</f>
        <v>3</v>
      </c>
      <c r="H4408">
        <f>MOD(D4408-1,6)+1</f>
        <v>1</v>
      </c>
      <c r="I4408">
        <f>37-D4408</f>
        <v>24</v>
      </c>
      <c r="J4408">
        <f>ABS(D4408-D4409)</f>
        <v>10</v>
      </c>
    </row>
    <row r="4409">
      <c r="A4409">
        <v>23162</v>
      </c>
      <c r="B4409" t="str">
        <v>2023-05-03</v>
      </c>
      <c r="C4409" t="str">
        <v>Morning</v>
      </c>
      <c r="D4409">
        <v>23</v>
      </c>
      <c r="E4409" t="str">
        <f>IF(MOD(D4409,2)=0,"EVEN","ODD")</f>
        <v>ODD</v>
      </c>
      <c r="F4409" t="str">
        <f>IF(D4409&lt;=18,"LOW (1-18)","HIGH (19-36)")</f>
        <v>HIGH (19-36)</v>
      </c>
      <c r="G4409">
        <f>INT((D4409-1)/6)+1</f>
        <v>4</v>
      </c>
      <c r="H4409">
        <f>MOD(D4409-1,6)+1</f>
        <v>5</v>
      </c>
      <c r="I4409">
        <f>37-D4409</f>
        <v>14</v>
      </c>
      <c r="J4409">
        <f>ABS(D4409-D4410)</f>
        <v>8</v>
      </c>
    </row>
    <row r="4410">
      <c r="A4410">
        <v>23161</v>
      </c>
      <c r="B4410" t="str">
        <v>2023-05-02</v>
      </c>
      <c r="C4410" t="str">
        <v>Evening</v>
      </c>
      <c r="D4410">
        <v>15</v>
      </c>
      <c r="E4410" t="str">
        <f>IF(MOD(D4410,2)=0,"EVEN","ODD")</f>
        <v>ODD</v>
      </c>
      <c r="F4410" t="str">
        <f>IF(D4410&lt;=18,"LOW (1-18)","HIGH (19-36)")</f>
        <v>LOW (1-18)</v>
      </c>
      <c r="G4410">
        <f>INT((D4410-1)/6)+1</f>
        <v>3</v>
      </c>
      <c r="H4410">
        <f>MOD(D4410-1,6)+1</f>
        <v>3</v>
      </c>
      <c r="I4410">
        <f>37-D4410</f>
        <v>22</v>
      </c>
      <c r="J4410">
        <f>ABS(D4410-D4411)</f>
        <v>11</v>
      </c>
    </row>
    <row r="4411">
      <c r="A4411">
        <v>23160</v>
      </c>
      <c r="B4411" t="str">
        <v>2023-05-02</v>
      </c>
      <c r="C4411" t="str">
        <v>Afternoon</v>
      </c>
      <c r="D4411">
        <v>4</v>
      </c>
      <c r="E4411" t="str">
        <f>IF(MOD(D4411,2)=0,"EVEN","ODD")</f>
        <v>EVEN</v>
      </c>
      <c r="F4411" t="str">
        <f>IF(D4411&lt;=18,"LOW (1-18)","HIGH (19-36)")</f>
        <v>LOW (1-18)</v>
      </c>
      <c r="G4411">
        <f>INT((D4411-1)/6)+1</f>
        <v>1</v>
      </c>
      <c r="H4411">
        <f>MOD(D4411-1,6)+1</f>
        <v>4</v>
      </c>
      <c r="I4411">
        <f>37-D4411</f>
        <v>33</v>
      </c>
      <c r="J4411">
        <f>ABS(D4411-D4412)</f>
        <v>17</v>
      </c>
    </row>
    <row r="4412">
      <c r="A4412">
        <v>23159</v>
      </c>
      <c r="B4412" t="str">
        <v>2023-05-02</v>
      </c>
      <c r="C4412" t="str">
        <v>Midday</v>
      </c>
      <c r="D4412">
        <v>21</v>
      </c>
      <c r="E4412" t="str">
        <f>IF(MOD(D4412,2)=0,"EVEN","ODD")</f>
        <v>ODD</v>
      </c>
      <c r="F4412" t="str">
        <f>IF(D4412&lt;=18,"LOW (1-18)","HIGH (19-36)")</f>
        <v>HIGH (19-36)</v>
      </c>
      <c r="G4412">
        <f>INT((D4412-1)/6)+1</f>
        <v>4</v>
      </c>
      <c r="H4412">
        <f>MOD(D4412-1,6)+1</f>
        <v>3</v>
      </c>
      <c r="I4412">
        <f>37-D4412</f>
        <v>16</v>
      </c>
      <c r="J4412">
        <f>ABS(D4412-D4413)</f>
        <v>15</v>
      </c>
    </row>
    <row r="4413">
      <c r="A4413">
        <v>23158</v>
      </c>
      <c r="B4413" t="str">
        <v>2023-05-02</v>
      </c>
      <c r="C4413" t="str">
        <v>Morning</v>
      </c>
      <c r="D4413">
        <v>6</v>
      </c>
      <c r="E4413" t="str">
        <f>IF(MOD(D4413,2)=0,"EVEN","ODD")</f>
        <v>EVEN</v>
      </c>
      <c r="F4413" t="str">
        <f>IF(D4413&lt;=18,"LOW (1-18)","HIGH (19-36)")</f>
        <v>LOW (1-18)</v>
      </c>
      <c r="G4413">
        <f>INT((D4413-1)/6)+1</f>
        <v>1</v>
      </c>
      <c r="H4413">
        <f>MOD(D4413-1,6)+1</f>
        <v>6</v>
      </c>
      <c r="I4413">
        <f>37-D4413</f>
        <v>31</v>
      </c>
      <c r="J4413">
        <f>ABS(D4413-D4414)</f>
        <v>25</v>
      </c>
    </row>
    <row r="4414">
      <c r="A4414">
        <v>23157</v>
      </c>
      <c r="B4414" t="str">
        <v>2023-05-01</v>
      </c>
      <c r="C4414" t="str">
        <v>Evening</v>
      </c>
      <c r="D4414">
        <v>31</v>
      </c>
      <c r="E4414" t="str">
        <f>IF(MOD(D4414,2)=0,"EVEN","ODD")</f>
        <v>ODD</v>
      </c>
      <c r="F4414" t="str">
        <f>IF(D4414&lt;=18,"LOW (1-18)","HIGH (19-36)")</f>
        <v>HIGH (19-36)</v>
      </c>
      <c r="G4414">
        <f>INT((D4414-1)/6)+1</f>
        <v>6</v>
      </c>
      <c r="H4414">
        <f>MOD(D4414-1,6)+1</f>
        <v>1</v>
      </c>
      <c r="I4414">
        <f>37-D4414</f>
        <v>6</v>
      </c>
      <c r="J4414">
        <f>ABS(D4414-D4415)</f>
        <v>14</v>
      </c>
    </row>
    <row r="4415">
      <c r="A4415">
        <v>23156</v>
      </c>
      <c r="B4415" t="str">
        <v>2023-05-01</v>
      </c>
      <c r="C4415" t="str">
        <v>Afternoon</v>
      </c>
      <c r="D4415">
        <v>17</v>
      </c>
      <c r="E4415" t="str">
        <f>IF(MOD(D4415,2)=0,"EVEN","ODD")</f>
        <v>ODD</v>
      </c>
      <c r="F4415" t="str">
        <f>IF(D4415&lt;=18,"LOW (1-18)","HIGH (19-36)")</f>
        <v>LOW (1-18)</v>
      </c>
      <c r="G4415">
        <f>INT((D4415-1)/6)+1</f>
        <v>3</v>
      </c>
      <c r="H4415">
        <f>MOD(D4415-1,6)+1</f>
        <v>5</v>
      </c>
      <c r="I4415">
        <f>37-D4415</f>
        <v>20</v>
      </c>
      <c r="J4415">
        <f>ABS(D4415-D4416)</f>
        <v>0</v>
      </c>
    </row>
    <row r="4416">
      <c r="A4416">
        <v>23155</v>
      </c>
      <c r="B4416" t="str">
        <v>2023-05-01</v>
      </c>
      <c r="C4416" t="str">
        <v>Midday</v>
      </c>
      <c r="D4416">
        <v>17</v>
      </c>
      <c r="E4416" t="str">
        <f>IF(MOD(D4416,2)=0,"EVEN","ODD")</f>
        <v>ODD</v>
      </c>
      <c r="F4416" t="str">
        <f>IF(D4416&lt;=18,"LOW (1-18)","HIGH (19-36)")</f>
        <v>LOW (1-18)</v>
      </c>
      <c r="G4416">
        <f>INT((D4416-1)/6)+1</f>
        <v>3</v>
      </c>
      <c r="H4416">
        <f>MOD(D4416-1,6)+1</f>
        <v>5</v>
      </c>
      <c r="I4416">
        <f>37-D4416</f>
        <v>20</v>
      </c>
      <c r="J4416">
        <f>ABS(D4416-D4417)</f>
        <v>3</v>
      </c>
    </row>
    <row r="4417">
      <c r="A4417">
        <v>23154</v>
      </c>
      <c r="B4417" t="str">
        <v>2023-05-01</v>
      </c>
      <c r="C4417" t="str">
        <v>Morning</v>
      </c>
      <c r="D4417">
        <v>14</v>
      </c>
      <c r="E4417" t="str">
        <f>IF(MOD(D4417,2)=0,"EVEN","ODD")</f>
        <v>EVEN</v>
      </c>
      <c r="F4417" t="str">
        <f>IF(D4417&lt;=18,"LOW (1-18)","HIGH (19-36)")</f>
        <v>LOW (1-18)</v>
      </c>
      <c r="G4417">
        <f>INT((D4417-1)/6)+1</f>
        <v>3</v>
      </c>
      <c r="H4417">
        <f>MOD(D4417-1,6)+1</f>
        <v>2</v>
      </c>
      <c r="I4417">
        <f>37-D4417</f>
        <v>23</v>
      </c>
      <c r="J4417">
        <f>ABS(D4417-D4418)</f>
        <v>4</v>
      </c>
    </row>
    <row r="4418">
      <c r="A4418">
        <v>23153</v>
      </c>
      <c r="B4418" t="str">
        <v>2023-04-29</v>
      </c>
      <c r="C4418" t="str">
        <v>Evening</v>
      </c>
      <c r="D4418">
        <v>10</v>
      </c>
      <c r="E4418" t="str">
        <f>IF(MOD(D4418,2)=0,"EVEN","ODD")</f>
        <v>EVEN</v>
      </c>
      <c r="F4418" t="str">
        <f>IF(D4418&lt;=18,"LOW (1-18)","HIGH (19-36)")</f>
        <v>LOW (1-18)</v>
      </c>
      <c r="G4418">
        <f>INT((D4418-1)/6)+1</f>
        <v>2</v>
      </c>
      <c r="H4418">
        <f>MOD(D4418-1,6)+1</f>
        <v>4</v>
      </c>
      <c r="I4418">
        <f>37-D4418</f>
        <v>27</v>
      </c>
      <c r="J4418">
        <f>ABS(D4418-D4419)</f>
        <v>4</v>
      </c>
    </row>
    <row r="4419">
      <c r="A4419">
        <v>23152</v>
      </c>
      <c r="B4419" t="str">
        <v>2023-04-29</v>
      </c>
      <c r="C4419" t="str">
        <v>Afternoon</v>
      </c>
      <c r="D4419">
        <v>14</v>
      </c>
      <c r="E4419" t="str">
        <f>IF(MOD(D4419,2)=0,"EVEN","ODD")</f>
        <v>EVEN</v>
      </c>
      <c r="F4419" t="str">
        <f>IF(D4419&lt;=18,"LOW (1-18)","HIGH (19-36)")</f>
        <v>LOW (1-18)</v>
      </c>
      <c r="G4419">
        <f>INT((D4419-1)/6)+1</f>
        <v>3</v>
      </c>
      <c r="H4419">
        <f>MOD(D4419-1,6)+1</f>
        <v>2</v>
      </c>
      <c r="I4419">
        <f>37-D4419</f>
        <v>23</v>
      </c>
      <c r="J4419">
        <f>ABS(D4419-D4420)</f>
        <v>12</v>
      </c>
    </row>
    <row r="4420">
      <c r="A4420">
        <v>23151</v>
      </c>
      <c r="B4420" t="str">
        <v>2023-04-29</v>
      </c>
      <c r="C4420" t="str">
        <v>Midday</v>
      </c>
      <c r="D4420">
        <v>26</v>
      </c>
      <c r="E4420" t="str">
        <f>IF(MOD(D4420,2)=0,"EVEN","ODD")</f>
        <v>EVEN</v>
      </c>
      <c r="F4420" t="str">
        <f>IF(D4420&lt;=18,"LOW (1-18)","HIGH (19-36)")</f>
        <v>HIGH (19-36)</v>
      </c>
      <c r="G4420">
        <f>INT((D4420-1)/6)+1</f>
        <v>5</v>
      </c>
      <c r="H4420">
        <f>MOD(D4420-1,6)+1</f>
        <v>2</v>
      </c>
      <c r="I4420">
        <f>37-D4420</f>
        <v>11</v>
      </c>
      <c r="J4420">
        <f>ABS(D4420-D4421)</f>
        <v>10</v>
      </c>
    </row>
    <row r="4421">
      <c r="A4421">
        <v>23150</v>
      </c>
      <c r="B4421" t="str">
        <v>2023-04-29</v>
      </c>
      <c r="C4421" t="str">
        <v>Morning</v>
      </c>
      <c r="D4421">
        <v>36</v>
      </c>
      <c r="E4421" t="str">
        <f>IF(MOD(D4421,2)=0,"EVEN","ODD")</f>
        <v>EVEN</v>
      </c>
      <c r="F4421" t="str">
        <f>IF(D4421&lt;=18,"LOW (1-18)","HIGH (19-36)")</f>
        <v>HIGH (19-36)</v>
      </c>
      <c r="G4421">
        <f>INT((D4421-1)/6)+1</f>
        <v>6</v>
      </c>
      <c r="H4421">
        <f>MOD(D4421-1,6)+1</f>
        <v>6</v>
      </c>
      <c r="I4421">
        <f>37-D4421</f>
        <v>1</v>
      </c>
      <c r="J4421">
        <f>ABS(D4421-D4422)</f>
        <v>9</v>
      </c>
    </row>
    <row r="4422">
      <c r="A4422">
        <v>23149</v>
      </c>
      <c r="B4422" t="str">
        <v>2023-04-28</v>
      </c>
      <c r="C4422" t="str">
        <v>Evening</v>
      </c>
      <c r="D4422">
        <v>27</v>
      </c>
      <c r="E4422" t="str">
        <f>IF(MOD(D4422,2)=0,"EVEN","ODD")</f>
        <v>ODD</v>
      </c>
      <c r="F4422" t="str">
        <f>IF(D4422&lt;=18,"LOW (1-18)","HIGH (19-36)")</f>
        <v>HIGH (19-36)</v>
      </c>
      <c r="G4422">
        <f>INT((D4422-1)/6)+1</f>
        <v>5</v>
      </c>
      <c r="H4422">
        <f>MOD(D4422-1,6)+1</f>
        <v>3</v>
      </c>
      <c r="I4422">
        <f>37-D4422</f>
        <v>10</v>
      </c>
      <c r="J4422">
        <f>ABS(D4422-D4423)</f>
        <v>8</v>
      </c>
    </row>
    <row r="4423">
      <c r="A4423">
        <v>23148</v>
      </c>
      <c r="B4423" t="str">
        <v>2023-04-28</v>
      </c>
      <c r="C4423" t="str">
        <v>Afternoon</v>
      </c>
      <c r="D4423">
        <v>35</v>
      </c>
      <c r="E4423" t="str">
        <f>IF(MOD(D4423,2)=0,"EVEN","ODD")</f>
        <v>ODD</v>
      </c>
      <c r="F4423" t="str">
        <f>IF(D4423&lt;=18,"LOW (1-18)","HIGH (19-36)")</f>
        <v>HIGH (19-36)</v>
      </c>
      <c r="G4423">
        <f>INT((D4423-1)/6)+1</f>
        <v>6</v>
      </c>
      <c r="H4423">
        <f>MOD(D4423-1,6)+1</f>
        <v>5</v>
      </c>
      <c r="I4423">
        <f>37-D4423</f>
        <v>2</v>
      </c>
      <c r="J4423">
        <f>ABS(D4423-D4424)</f>
        <v>5</v>
      </c>
    </row>
    <row r="4424">
      <c r="A4424">
        <v>23147</v>
      </c>
      <c r="B4424" t="str">
        <v>2023-04-28</v>
      </c>
      <c r="C4424" t="str">
        <v>Midday</v>
      </c>
      <c r="D4424">
        <v>30</v>
      </c>
      <c r="E4424" t="str">
        <f>IF(MOD(D4424,2)=0,"EVEN","ODD")</f>
        <v>EVEN</v>
      </c>
      <c r="F4424" t="str">
        <f>IF(D4424&lt;=18,"LOW (1-18)","HIGH (19-36)")</f>
        <v>HIGH (19-36)</v>
      </c>
      <c r="G4424">
        <f>INT((D4424-1)/6)+1</f>
        <v>5</v>
      </c>
      <c r="H4424">
        <f>MOD(D4424-1,6)+1</f>
        <v>6</v>
      </c>
      <c r="I4424">
        <f>37-D4424</f>
        <v>7</v>
      </c>
      <c r="J4424">
        <f>ABS(D4424-D4425)</f>
        <v>19</v>
      </c>
    </row>
    <row r="4425">
      <c r="A4425">
        <v>23146</v>
      </c>
      <c r="B4425" t="str">
        <v>2023-04-28</v>
      </c>
      <c r="C4425" t="str">
        <v>Morning</v>
      </c>
      <c r="D4425">
        <v>11</v>
      </c>
      <c r="E4425" t="str">
        <f>IF(MOD(D4425,2)=0,"EVEN","ODD")</f>
        <v>ODD</v>
      </c>
      <c r="F4425" t="str">
        <f>IF(D4425&lt;=18,"LOW (1-18)","HIGH (19-36)")</f>
        <v>LOW (1-18)</v>
      </c>
      <c r="G4425">
        <f>INT((D4425-1)/6)+1</f>
        <v>2</v>
      </c>
      <c r="H4425">
        <f>MOD(D4425-1,6)+1</f>
        <v>5</v>
      </c>
      <c r="I4425">
        <f>37-D4425</f>
        <v>26</v>
      </c>
      <c r="J4425">
        <f>ABS(D4425-D4426)</f>
        <v>1</v>
      </c>
    </row>
    <row r="4426">
      <c r="A4426">
        <v>23145</v>
      </c>
      <c r="B4426" t="str">
        <v>2023-04-27</v>
      </c>
      <c r="C4426" t="str">
        <v>Evening</v>
      </c>
      <c r="D4426">
        <v>12</v>
      </c>
      <c r="E4426" t="str">
        <f>IF(MOD(D4426,2)=0,"EVEN","ODD")</f>
        <v>EVEN</v>
      </c>
      <c r="F4426" t="str">
        <f>IF(D4426&lt;=18,"LOW (1-18)","HIGH (19-36)")</f>
        <v>LOW (1-18)</v>
      </c>
      <c r="G4426">
        <f>INT((D4426-1)/6)+1</f>
        <v>2</v>
      </c>
      <c r="H4426">
        <f>MOD(D4426-1,6)+1</f>
        <v>6</v>
      </c>
      <c r="I4426">
        <f>37-D4426</f>
        <v>25</v>
      </c>
      <c r="J4426">
        <f>ABS(D4426-D4427)</f>
        <v>11</v>
      </c>
    </row>
    <row r="4427">
      <c r="A4427">
        <v>23144</v>
      </c>
      <c r="B4427" t="str">
        <v>2023-04-27</v>
      </c>
      <c r="C4427" t="str">
        <v>Afternoon</v>
      </c>
      <c r="D4427">
        <v>23</v>
      </c>
      <c r="E4427" t="str">
        <f>IF(MOD(D4427,2)=0,"EVEN","ODD")</f>
        <v>ODD</v>
      </c>
      <c r="F4427" t="str">
        <f>IF(D4427&lt;=18,"LOW (1-18)","HIGH (19-36)")</f>
        <v>HIGH (19-36)</v>
      </c>
      <c r="G4427">
        <f>INT((D4427-1)/6)+1</f>
        <v>4</v>
      </c>
      <c r="H4427">
        <f>MOD(D4427-1,6)+1</f>
        <v>5</v>
      </c>
      <c r="I4427">
        <f>37-D4427</f>
        <v>14</v>
      </c>
      <c r="J4427">
        <f>ABS(D4427-D4428)</f>
        <v>16</v>
      </c>
    </row>
    <row r="4428">
      <c r="A4428">
        <v>23143</v>
      </c>
      <c r="B4428" t="str">
        <v>2023-04-27</v>
      </c>
      <c r="C4428" t="str">
        <v>Midday</v>
      </c>
      <c r="D4428">
        <v>7</v>
      </c>
      <c r="E4428" t="str">
        <f>IF(MOD(D4428,2)=0,"EVEN","ODD")</f>
        <v>ODD</v>
      </c>
      <c r="F4428" t="str">
        <f>IF(D4428&lt;=18,"LOW (1-18)","HIGH (19-36)")</f>
        <v>LOW (1-18)</v>
      </c>
      <c r="G4428">
        <f>INT((D4428-1)/6)+1</f>
        <v>2</v>
      </c>
      <c r="H4428">
        <f>MOD(D4428-1,6)+1</f>
        <v>1</v>
      </c>
      <c r="I4428">
        <f>37-D4428</f>
        <v>30</v>
      </c>
      <c r="J4428">
        <f>ABS(D4428-D4429)</f>
        <v>6</v>
      </c>
    </row>
    <row r="4429">
      <c r="A4429">
        <v>23142</v>
      </c>
      <c r="B4429" t="str">
        <v>2023-04-27</v>
      </c>
      <c r="C4429" t="str">
        <v>Morning</v>
      </c>
      <c r="D4429">
        <v>1</v>
      </c>
      <c r="E4429" t="str">
        <f>IF(MOD(D4429,2)=0,"EVEN","ODD")</f>
        <v>ODD</v>
      </c>
      <c r="F4429" t="str">
        <f>IF(D4429&lt;=18,"LOW (1-18)","HIGH (19-36)")</f>
        <v>LOW (1-18)</v>
      </c>
      <c r="G4429">
        <f>INT((D4429-1)/6)+1</f>
        <v>1</v>
      </c>
      <c r="H4429">
        <f>MOD(D4429-1,6)+1</f>
        <v>1</v>
      </c>
      <c r="I4429">
        <f>37-D4429</f>
        <v>36</v>
      </c>
      <c r="J4429">
        <f>ABS(D4429-D4430)</f>
        <v>7</v>
      </c>
    </row>
    <row r="4430">
      <c r="A4430">
        <v>23141</v>
      </c>
      <c r="B4430" t="str">
        <v>2023-04-26</v>
      </c>
      <c r="C4430" t="str">
        <v>Evening</v>
      </c>
      <c r="D4430">
        <v>8</v>
      </c>
      <c r="E4430" t="str">
        <f>IF(MOD(D4430,2)=0,"EVEN","ODD")</f>
        <v>EVEN</v>
      </c>
      <c r="F4430" t="str">
        <f>IF(D4430&lt;=18,"LOW (1-18)","HIGH (19-36)")</f>
        <v>LOW (1-18)</v>
      </c>
      <c r="G4430">
        <f>INT((D4430-1)/6)+1</f>
        <v>2</v>
      </c>
      <c r="H4430">
        <f>MOD(D4430-1,6)+1</f>
        <v>2</v>
      </c>
      <c r="I4430">
        <f>37-D4430</f>
        <v>29</v>
      </c>
      <c r="J4430">
        <f>ABS(D4430-D4431)</f>
        <v>7</v>
      </c>
    </row>
    <row r="4431">
      <c r="A4431">
        <v>23140</v>
      </c>
      <c r="B4431" t="str">
        <v>2023-04-26</v>
      </c>
      <c r="C4431" t="str">
        <v>Afternoon</v>
      </c>
      <c r="D4431">
        <v>15</v>
      </c>
      <c r="E4431" t="str">
        <f>IF(MOD(D4431,2)=0,"EVEN","ODD")</f>
        <v>ODD</v>
      </c>
      <c r="F4431" t="str">
        <f>IF(D4431&lt;=18,"LOW (1-18)","HIGH (19-36)")</f>
        <v>LOW (1-18)</v>
      </c>
      <c r="G4431">
        <f>INT((D4431-1)/6)+1</f>
        <v>3</v>
      </c>
      <c r="H4431">
        <f>MOD(D4431-1,6)+1</f>
        <v>3</v>
      </c>
      <c r="I4431">
        <f>37-D4431</f>
        <v>22</v>
      </c>
      <c r="J4431">
        <f>ABS(D4431-D4432)</f>
        <v>12</v>
      </c>
    </row>
    <row r="4432">
      <c r="A4432">
        <v>23139</v>
      </c>
      <c r="B4432" t="str">
        <v>2023-04-26</v>
      </c>
      <c r="C4432" t="str">
        <v>Midday</v>
      </c>
      <c r="D4432">
        <v>27</v>
      </c>
      <c r="E4432" t="str">
        <f>IF(MOD(D4432,2)=0,"EVEN","ODD")</f>
        <v>ODD</v>
      </c>
      <c r="F4432" t="str">
        <f>IF(D4432&lt;=18,"LOW (1-18)","HIGH (19-36)")</f>
        <v>HIGH (19-36)</v>
      </c>
      <c r="G4432">
        <f>INT((D4432-1)/6)+1</f>
        <v>5</v>
      </c>
      <c r="H4432">
        <f>MOD(D4432-1,6)+1</f>
        <v>3</v>
      </c>
      <c r="I4432">
        <f>37-D4432</f>
        <v>10</v>
      </c>
      <c r="J4432">
        <f>ABS(D4432-D4433)</f>
        <v>2</v>
      </c>
    </row>
    <row r="4433">
      <c r="A4433">
        <v>23138</v>
      </c>
      <c r="B4433" t="str">
        <v>2023-04-26</v>
      </c>
      <c r="C4433" t="str">
        <v>Morning</v>
      </c>
      <c r="D4433">
        <v>25</v>
      </c>
      <c r="E4433" t="str">
        <f>IF(MOD(D4433,2)=0,"EVEN","ODD")</f>
        <v>ODD</v>
      </c>
      <c r="F4433" t="str">
        <f>IF(D4433&lt;=18,"LOW (1-18)","HIGH (19-36)")</f>
        <v>HIGH (19-36)</v>
      </c>
      <c r="G4433">
        <f>INT((D4433-1)/6)+1</f>
        <v>5</v>
      </c>
      <c r="H4433">
        <f>MOD(D4433-1,6)+1</f>
        <v>1</v>
      </c>
      <c r="I4433">
        <f>37-D4433</f>
        <v>12</v>
      </c>
      <c r="J4433">
        <f>ABS(D4433-D4434)</f>
        <v>7</v>
      </c>
    </row>
    <row r="4434">
      <c r="A4434">
        <v>23137</v>
      </c>
      <c r="B4434" t="str">
        <v>2023-04-25</v>
      </c>
      <c r="C4434" t="str">
        <v>Evening</v>
      </c>
      <c r="D4434">
        <v>18</v>
      </c>
      <c r="E4434" t="str">
        <f>IF(MOD(D4434,2)=0,"EVEN","ODD")</f>
        <v>EVEN</v>
      </c>
      <c r="F4434" t="str">
        <f>IF(D4434&lt;=18,"LOW (1-18)","HIGH (19-36)")</f>
        <v>LOW (1-18)</v>
      </c>
      <c r="G4434">
        <f>INT((D4434-1)/6)+1</f>
        <v>3</v>
      </c>
      <c r="H4434">
        <f>MOD(D4434-1,6)+1</f>
        <v>6</v>
      </c>
      <c r="I4434">
        <f>37-D4434</f>
        <v>19</v>
      </c>
      <c r="J4434">
        <f>ABS(D4434-D4435)</f>
        <v>1</v>
      </c>
    </row>
    <row r="4435">
      <c r="A4435">
        <v>23136</v>
      </c>
      <c r="B4435" t="str">
        <v>2023-04-25</v>
      </c>
      <c r="C4435" t="str">
        <v>Afternoon</v>
      </c>
      <c r="D4435">
        <v>17</v>
      </c>
      <c r="E4435" t="str">
        <f>IF(MOD(D4435,2)=0,"EVEN","ODD")</f>
        <v>ODD</v>
      </c>
      <c r="F4435" t="str">
        <f>IF(D4435&lt;=18,"LOW (1-18)","HIGH (19-36)")</f>
        <v>LOW (1-18)</v>
      </c>
      <c r="G4435">
        <f>INT((D4435-1)/6)+1</f>
        <v>3</v>
      </c>
      <c r="H4435">
        <f>MOD(D4435-1,6)+1</f>
        <v>5</v>
      </c>
      <c r="I4435">
        <f>37-D4435</f>
        <v>20</v>
      </c>
      <c r="J4435">
        <f>ABS(D4435-D4436)</f>
        <v>3</v>
      </c>
    </row>
    <row r="4436">
      <c r="A4436">
        <v>23135</v>
      </c>
      <c r="B4436" t="str">
        <v>2023-04-25</v>
      </c>
      <c r="C4436" t="str">
        <v>Midday</v>
      </c>
      <c r="D4436">
        <v>14</v>
      </c>
      <c r="E4436" t="str">
        <f>IF(MOD(D4436,2)=0,"EVEN","ODD")</f>
        <v>EVEN</v>
      </c>
      <c r="F4436" t="str">
        <f>IF(D4436&lt;=18,"LOW (1-18)","HIGH (19-36)")</f>
        <v>LOW (1-18)</v>
      </c>
      <c r="G4436">
        <f>INT((D4436-1)/6)+1</f>
        <v>3</v>
      </c>
      <c r="H4436">
        <f>MOD(D4436-1,6)+1</f>
        <v>2</v>
      </c>
      <c r="I4436">
        <f>37-D4436</f>
        <v>23</v>
      </c>
      <c r="J4436">
        <f>ABS(D4436-D4437)</f>
        <v>22</v>
      </c>
    </row>
    <row r="4437">
      <c r="A4437">
        <v>23134</v>
      </c>
      <c r="B4437" t="str">
        <v>2023-04-25</v>
      </c>
      <c r="C4437" t="str">
        <v>Morning</v>
      </c>
      <c r="D4437">
        <v>36</v>
      </c>
      <c r="E4437" t="str">
        <f>IF(MOD(D4437,2)=0,"EVEN","ODD")</f>
        <v>EVEN</v>
      </c>
      <c r="F4437" t="str">
        <f>IF(D4437&lt;=18,"LOW (1-18)","HIGH (19-36)")</f>
        <v>HIGH (19-36)</v>
      </c>
      <c r="G4437">
        <f>INT((D4437-1)/6)+1</f>
        <v>6</v>
      </c>
      <c r="H4437">
        <f>MOD(D4437-1,6)+1</f>
        <v>6</v>
      </c>
      <c r="I4437">
        <f>37-D4437</f>
        <v>1</v>
      </c>
      <c r="J4437">
        <f>ABS(D4437-D4438)</f>
        <v>26</v>
      </c>
    </row>
    <row r="4438">
      <c r="A4438">
        <v>23133</v>
      </c>
      <c r="B4438" t="str">
        <v>2023-04-24</v>
      </c>
      <c r="C4438" t="str">
        <v>Evening</v>
      </c>
      <c r="D4438">
        <v>10</v>
      </c>
      <c r="E4438" t="str">
        <f>IF(MOD(D4438,2)=0,"EVEN","ODD")</f>
        <v>EVEN</v>
      </c>
      <c r="F4438" t="str">
        <f>IF(D4438&lt;=18,"LOW (1-18)","HIGH (19-36)")</f>
        <v>LOW (1-18)</v>
      </c>
      <c r="G4438">
        <f>INT((D4438-1)/6)+1</f>
        <v>2</v>
      </c>
      <c r="H4438">
        <f>MOD(D4438-1,6)+1</f>
        <v>4</v>
      </c>
      <c r="I4438">
        <f>37-D4438</f>
        <v>27</v>
      </c>
      <c r="J4438">
        <f>ABS(D4438-D4439)</f>
        <v>16</v>
      </c>
    </row>
    <row r="4439">
      <c r="A4439">
        <v>23132</v>
      </c>
      <c r="B4439" t="str">
        <v>2023-04-24</v>
      </c>
      <c r="C4439" t="str">
        <v>Afternoon</v>
      </c>
      <c r="D4439">
        <v>26</v>
      </c>
      <c r="E4439" t="str">
        <f>IF(MOD(D4439,2)=0,"EVEN","ODD")</f>
        <v>EVEN</v>
      </c>
      <c r="F4439" t="str">
        <f>IF(D4439&lt;=18,"LOW (1-18)","HIGH (19-36)")</f>
        <v>HIGH (19-36)</v>
      </c>
      <c r="G4439">
        <f>INT((D4439-1)/6)+1</f>
        <v>5</v>
      </c>
      <c r="H4439">
        <f>MOD(D4439-1,6)+1</f>
        <v>2</v>
      </c>
      <c r="I4439">
        <f>37-D4439</f>
        <v>11</v>
      </c>
      <c r="J4439">
        <f>ABS(D4439-D4440)</f>
        <v>10</v>
      </c>
    </row>
    <row r="4440">
      <c r="A4440">
        <v>23131</v>
      </c>
      <c r="B4440" t="str">
        <v>2023-04-24</v>
      </c>
      <c r="C4440" t="str">
        <v>Midday</v>
      </c>
      <c r="D4440">
        <v>16</v>
      </c>
      <c r="E4440" t="str">
        <f>IF(MOD(D4440,2)=0,"EVEN","ODD")</f>
        <v>EVEN</v>
      </c>
      <c r="F4440" t="str">
        <f>IF(D4440&lt;=18,"LOW (1-18)","HIGH (19-36)")</f>
        <v>LOW (1-18)</v>
      </c>
      <c r="G4440">
        <f>INT((D4440-1)/6)+1</f>
        <v>3</v>
      </c>
      <c r="H4440">
        <f>MOD(D4440-1,6)+1</f>
        <v>4</v>
      </c>
      <c r="I4440">
        <f>37-D4440</f>
        <v>21</v>
      </c>
      <c r="J4440">
        <f>ABS(D4440-D4441)</f>
        <v>19</v>
      </c>
    </row>
    <row r="4441">
      <c r="A4441">
        <v>23130</v>
      </c>
      <c r="B4441" t="str">
        <v>2023-04-24</v>
      </c>
      <c r="C4441" t="str">
        <v>Morning</v>
      </c>
      <c r="D4441">
        <v>35</v>
      </c>
      <c r="E4441" t="str">
        <f>IF(MOD(D4441,2)=0,"EVEN","ODD")</f>
        <v>ODD</v>
      </c>
      <c r="F4441" t="str">
        <f>IF(D4441&lt;=18,"LOW (1-18)","HIGH (19-36)")</f>
        <v>HIGH (19-36)</v>
      </c>
      <c r="G4441">
        <f>INT((D4441-1)/6)+1</f>
        <v>6</v>
      </c>
      <c r="H4441">
        <f>MOD(D4441-1,6)+1</f>
        <v>5</v>
      </c>
      <c r="I4441">
        <f>37-D4441</f>
        <v>2</v>
      </c>
      <c r="J4441">
        <f>ABS(D4441-D4442)</f>
        <v>34</v>
      </c>
    </row>
    <row r="4442">
      <c r="A4442">
        <v>23129</v>
      </c>
      <c r="B4442" t="str">
        <v>2023-04-21</v>
      </c>
      <c r="C4442" t="str">
        <v>Evening</v>
      </c>
      <c r="D4442">
        <v>1</v>
      </c>
      <c r="E4442" t="str">
        <f>IF(MOD(D4442,2)=0,"EVEN","ODD")</f>
        <v>ODD</v>
      </c>
      <c r="F4442" t="str">
        <f>IF(D4442&lt;=18,"LOW (1-18)","HIGH (19-36)")</f>
        <v>LOW (1-18)</v>
      </c>
      <c r="G4442">
        <f>INT((D4442-1)/6)+1</f>
        <v>1</v>
      </c>
      <c r="H4442">
        <f>MOD(D4442-1,6)+1</f>
        <v>1</v>
      </c>
      <c r="I4442">
        <f>37-D4442</f>
        <v>36</v>
      </c>
      <c r="J4442">
        <f>ABS(D4442-D4443)</f>
        <v>15</v>
      </c>
    </row>
    <row r="4443">
      <c r="A4443">
        <v>23128</v>
      </c>
      <c r="B4443" t="str">
        <v>2023-04-21</v>
      </c>
      <c r="C4443" t="str">
        <v>Afternoon</v>
      </c>
      <c r="D4443">
        <v>16</v>
      </c>
      <c r="E4443" t="str">
        <f>IF(MOD(D4443,2)=0,"EVEN","ODD")</f>
        <v>EVEN</v>
      </c>
      <c r="F4443" t="str">
        <f>IF(D4443&lt;=18,"LOW (1-18)","HIGH (19-36)")</f>
        <v>LOW (1-18)</v>
      </c>
      <c r="G4443">
        <f>INT((D4443-1)/6)+1</f>
        <v>3</v>
      </c>
      <c r="H4443">
        <f>MOD(D4443-1,6)+1</f>
        <v>4</v>
      </c>
      <c r="I4443">
        <f>37-D4443</f>
        <v>21</v>
      </c>
      <c r="J4443">
        <f>ABS(D4443-D4444)</f>
        <v>8</v>
      </c>
    </row>
    <row r="4444">
      <c r="A4444">
        <v>23127</v>
      </c>
      <c r="B4444" t="str">
        <v>2023-04-21</v>
      </c>
      <c r="C4444" t="str">
        <v>Midday</v>
      </c>
      <c r="D4444">
        <v>24</v>
      </c>
      <c r="E4444" t="str">
        <f>IF(MOD(D4444,2)=0,"EVEN","ODD")</f>
        <v>EVEN</v>
      </c>
      <c r="F4444" t="str">
        <f>IF(D4444&lt;=18,"LOW (1-18)","HIGH (19-36)")</f>
        <v>HIGH (19-36)</v>
      </c>
      <c r="G4444">
        <f>INT((D4444-1)/6)+1</f>
        <v>4</v>
      </c>
      <c r="H4444">
        <f>MOD(D4444-1,6)+1</f>
        <v>6</v>
      </c>
      <c r="I4444">
        <f>37-D4444</f>
        <v>13</v>
      </c>
      <c r="J4444">
        <f>ABS(D4444-D4445)</f>
        <v>8</v>
      </c>
    </row>
    <row r="4445">
      <c r="A4445">
        <v>23126</v>
      </c>
      <c r="B4445" t="str">
        <v>2023-04-21</v>
      </c>
      <c r="C4445" t="str">
        <v>Morning</v>
      </c>
      <c r="D4445">
        <v>16</v>
      </c>
      <c r="E4445" t="str">
        <f>IF(MOD(D4445,2)=0,"EVEN","ODD")</f>
        <v>EVEN</v>
      </c>
      <c r="F4445" t="str">
        <f>IF(D4445&lt;=18,"LOW (1-18)","HIGH (19-36)")</f>
        <v>LOW (1-18)</v>
      </c>
      <c r="G4445">
        <f>INT((D4445-1)/6)+1</f>
        <v>3</v>
      </c>
      <c r="H4445">
        <f>MOD(D4445-1,6)+1</f>
        <v>4</v>
      </c>
      <c r="I4445">
        <f>37-D4445</f>
        <v>21</v>
      </c>
      <c r="J4445">
        <f>ABS(D4445-D4446)</f>
        <v>19</v>
      </c>
    </row>
    <row r="4446">
      <c r="A4446">
        <v>23125</v>
      </c>
      <c r="B4446" t="str">
        <v>2023-04-20</v>
      </c>
      <c r="C4446" t="str">
        <v>Evening</v>
      </c>
      <c r="D4446">
        <v>35</v>
      </c>
      <c r="E4446" t="str">
        <f>IF(MOD(D4446,2)=0,"EVEN","ODD")</f>
        <v>ODD</v>
      </c>
      <c r="F4446" t="str">
        <f>IF(D4446&lt;=18,"LOW (1-18)","HIGH (19-36)")</f>
        <v>HIGH (19-36)</v>
      </c>
      <c r="G4446">
        <f>INT((D4446-1)/6)+1</f>
        <v>6</v>
      </c>
      <c r="H4446">
        <f>MOD(D4446-1,6)+1</f>
        <v>5</v>
      </c>
      <c r="I4446">
        <f>37-D4446</f>
        <v>2</v>
      </c>
      <c r="J4446">
        <f>ABS(D4446-D4447)</f>
        <v>3</v>
      </c>
    </row>
    <row r="4447">
      <c r="A4447">
        <v>23124</v>
      </c>
      <c r="B4447" t="str">
        <v>2023-04-20</v>
      </c>
      <c r="C4447" t="str">
        <v>Afternoon</v>
      </c>
      <c r="D4447">
        <v>32</v>
      </c>
      <c r="E4447" t="str">
        <f>IF(MOD(D4447,2)=0,"EVEN","ODD")</f>
        <v>EVEN</v>
      </c>
      <c r="F4447" t="str">
        <f>IF(D4447&lt;=18,"LOW (1-18)","HIGH (19-36)")</f>
        <v>HIGH (19-36)</v>
      </c>
      <c r="G4447">
        <f>INT((D4447-1)/6)+1</f>
        <v>6</v>
      </c>
      <c r="H4447">
        <f>MOD(D4447-1,6)+1</f>
        <v>2</v>
      </c>
      <c r="I4447">
        <f>37-D4447</f>
        <v>5</v>
      </c>
      <c r="J4447">
        <f>ABS(D4447-D4448)</f>
        <v>27</v>
      </c>
    </row>
    <row r="4448">
      <c r="A4448">
        <v>23123</v>
      </c>
      <c r="B4448" t="str">
        <v>2023-04-20</v>
      </c>
      <c r="C4448" t="str">
        <v>Midday</v>
      </c>
      <c r="D4448">
        <v>5</v>
      </c>
      <c r="E4448" t="str">
        <f>IF(MOD(D4448,2)=0,"EVEN","ODD")</f>
        <v>ODD</v>
      </c>
      <c r="F4448" t="str">
        <f>IF(D4448&lt;=18,"LOW (1-18)","HIGH (19-36)")</f>
        <v>LOW (1-18)</v>
      </c>
      <c r="G4448">
        <f>INT((D4448-1)/6)+1</f>
        <v>1</v>
      </c>
      <c r="H4448">
        <f>MOD(D4448-1,6)+1</f>
        <v>5</v>
      </c>
      <c r="I4448">
        <f>37-D4448</f>
        <v>32</v>
      </c>
      <c r="J4448">
        <f>ABS(D4448-D4449)</f>
        <v>28</v>
      </c>
    </row>
    <row r="4449">
      <c r="A4449">
        <v>23122</v>
      </c>
      <c r="B4449" t="str">
        <v>2023-04-20</v>
      </c>
      <c r="C4449" t="str">
        <v>Morning</v>
      </c>
      <c r="D4449">
        <v>33</v>
      </c>
      <c r="E4449" t="str">
        <f>IF(MOD(D4449,2)=0,"EVEN","ODD")</f>
        <v>ODD</v>
      </c>
      <c r="F4449" t="str">
        <f>IF(D4449&lt;=18,"LOW (1-18)","HIGH (19-36)")</f>
        <v>HIGH (19-36)</v>
      </c>
      <c r="G4449">
        <f>INT((D4449-1)/6)+1</f>
        <v>6</v>
      </c>
      <c r="H4449">
        <f>MOD(D4449-1,6)+1</f>
        <v>3</v>
      </c>
      <c r="I4449">
        <f>37-D4449</f>
        <v>4</v>
      </c>
      <c r="J4449">
        <f>ABS(D4449-D4450)</f>
        <v>19</v>
      </c>
    </row>
    <row r="4450">
      <c r="A4450">
        <v>23121</v>
      </c>
      <c r="B4450" t="str">
        <v>2023-04-19</v>
      </c>
      <c r="C4450" t="str">
        <v>Evening</v>
      </c>
      <c r="D4450">
        <v>14</v>
      </c>
      <c r="E4450" t="str">
        <f>IF(MOD(D4450,2)=0,"EVEN","ODD")</f>
        <v>EVEN</v>
      </c>
      <c r="F4450" t="str">
        <f>IF(D4450&lt;=18,"LOW (1-18)","HIGH (19-36)")</f>
        <v>LOW (1-18)</v>
      </c>
      <c r="G4450">
        <f>INT((D4450-1)/6)+1</f>
        <v>3</v>
      </c>
      <c r="H4450">
        <f>MOD(D4450-1,6)+1</f>
        <v>2</v>
      </c>
      <c r="I4450">
        <f>37-D4450</f>
        <v>23</v>
      </c>
      <c r="J4450">
        <f>ABS(D4450-D4451)</f>
        <v>11</v>
      </c>
    </row>
    <row r="4451">
      <c r="A4451">
        <v>23120</v>
      </c>
      <c r="B4451" t="str">
        <v>2023-04-19</v>
      </c>
      <c r="C4451" t="str">
        <v>Afternoon</v>
      </c>
      <c r="D4451">
        <v>3</v>
      </c>
      <c r="E4451" t="str">
        <f>IF(MOD(D4451,2)=0,"EVEN","ODD")</f>
        <v>ODD</v>
      </c>
      <c r="F4451" t="str">
        <f>IF(D4451&lt;=18,"LOW (1-18)","HIGH (19-36)")</f>
        <v>LOW (1-18)</v>
      </c>
      <c r="G4451">
        <f>INT((D4451-1)/6)+1</f>
        <v>1</v>
      </c>
      <c r="H4451">
        <f>MOD(D4451-1,6)+1</f>
        <v>3</v>
      </c>
      <c r="I4451">
        <f>37-D4451</f>
        <v>34</v>
      </c>
      <c r="J4451">
        <f>ABS(D4451-D4452)</f>
        <v>19</v>
      </c>
    </row>
    <row r="4452">
      <c r="A4452">
        <v>23119</v>
      </c>
      <c r="B4452" t="str">
        <v>2023-04-19</v>
      </c>
      <c r="C4452" t="str">
        <v>Midday</v>
      </c>
      <c r="D4452">
        <v>22</v>
      </c>
      <c r="E4452" t="str">
        <f>IF(MOD(D4452,2)=0,"EVEN","ODD")</f>
        <v>EVEN</v>
      </c>
      <c r="F4452" t="str">
        <f>IF(D4452&lt;=18,"LOW (1-18)","HIGH (19-36)")</f>
        <v>HIGH (19-36)</v>
      </c>
      <c r="G4452">
        <f>INT((D4452-1)/6)+1</f>
        <v>4</v>
      </c>
      <c r="H4452">
        <f>MOD(D4452-1,6)+1</f>
        <v>4</v>
      </c>
      <c r="I4452">
        <f>37-D4452</f>
        <v>15</v>
      </c>
      <c r="J4452">
        <f>ABS(D4452-D4453)</f>
        <v>17</v>
      </c>
    </row>
    <row r="4453">
      <c r="A4453">
        <v>23118</v>
      </c>
      <c r="B4453" t="str">
        <v>2023-04-19</v>
      </c>
      <c r="C4453" t="str">
        <v>Morning</v>
      </c>
      <c r="D4453">
        <v>5</v>
      </c>
      <c r="E4453" t="str">
        <f>IF(MOD(D4453,2)=0,"EVEN","ODD")</f>
        <v>ODD</v>
      </c>
      <c r="F4453" t="str">
        <f>IF(D4453&lt;=18,"LOW (1-18)","HIGH (19-36)")</f>
        <v>LOW (1-18)</v>
      </c>
      <c r="G4453">
        <f>INT((D4453-1)/6)+1</f>
        <v>1</v>
      </c>
      <c r="H4453">
        <f>MOD(D4453-1,6)+1</f>
        <v>5</v>
      </c>
      <c r="I4453">
        <f>37-D4453</f>
        <v>32</v>
      </c>
      <c r="J4453">
        <f>ABS(D4453-D4454)</f>
        <v>1</v>
      </c>
    </row>
    <row r="4454">
      <c r="A4454">
        <v>23117</v>
      </c>
      <c r="B4454" t="str">
        <v>2023-04-18</v>
      </c>
      <c r="C4454" t="str">
        <v>Evening</v>
      </c>
      <c r="D4454">
        <v>6</v>
      </c>
      <c r="E4454" t="str">
        <f>IF(MOD(D4454,2)=0,"EVEN","ODD")</f>
        <v>EVEN</v>
      </c>
      <c r="F4454" t="str">
        <f>IF(D4454&lt;=18,"LOW (1-18)","HIGH (19-36)")</f>
        <v>LOW (1-18)</v>
      </c>
      <c r="G4454">
        <f>INT((D4454-1)/6)+1</f>
        <v>1</v>
      </c>
      <c r="H4454">
        <f>MOD(D4454-1,6)+1</f>
        <v>6</v>
      </c>
      <c r="I4454">
        <f>37-D4454</f>
        <v>31</v>
      </c>
      <c r="J4454">
        <f>ABS(D4454-D4455)</f>
        <v>19</v>
      </c>
    </row>
    <row r="4455">
      <c r="A4455">
        <v>23116</v>
      </c>
      <c r="B4455" t="str">
        <v>2023-04-18</v>
      </c>
      <c r="C4455" t="str">
        <v>Afternoon</v>
      </c>
      <c r="D4455">
        <v>25</v>
      </c>
      <c r="E4455" t="str">
        <f>IF(MOD(D4455,2)=0,"EVEN","ODD")</f>
        <v>ODD</v>
      </c>
      <c r="F4455" t="str">
        <f>IF(D4455&lt;=18,"LOW (1-18)","HIGH (19-36)")</f>
        <v>HIGH (19-36)</v>
      </c>
      <c r="G4455">
        <f>INT((D4455-1)/6)+1</f>
        <v>5</v>
      </c>
      <c r="H4455">
        <f>MOD(D4455-1,6)+1</f>
        <v>1</v>
      </c>
      <c r="I4455">
        <f>37-D4455</f>
        <v>12</v>
      </c>
      <c r="J4455">
        <f>ABS(D4455-D4456)</f>
        <v>3</v>
      </c>
    </row>
    <row r="4456">
      <c r="A4456">
        <v>23115</v>
      </c>
      <c r="B4456" t="str">
        <v>2023-04-18</v>
      </c>
      <c r="C4456" t="str">
        <v>Midday</v>
      </c>
      <c r="D4456">
        <v>28</v>
      </c>
      <c r="E4456" t="str">
        <f>IF(MOD(D4456,2)=0,"EVEN","ODD")</f>
        <v>EVEN</v>
      </c>
      <c r="F4456" t="str">
        <f>IF(D4456&lt;=18,"LOW (1-18)","HIGH (19-36)")</f>
        <v>HIGH (19-36)</v>
      </c>
      <c r="G4456">
        <f>INT((D4456-1)/6)+1</f>
        <v>5</v>
      </c>
      <c r="H4456">
        <f>MOD(D4456-1,6)+1</f>
        <v>4</v>
      </c>
      <c r="I4456">
        <f>37-D4456</f>
        <v>9</v>
      </c>
      <c r="J4456">
        <f>ABS(D4456-D4457)</f>
        <v>4</v>
      </c>
    </row>
    <row r="4457">
      <c r="A4457">
        <v>23114</v>
      </c>
      <c r="B4457" t="str">
        <v>2023-04-18</v>
      </c>
      <c r="C4457" t="str">
        <v>Morning</v>
      </c>
      <c r="D4457">
        <v>24</v>
      </c>
      <c r="E4457" t="str">
        <f>IF(MOD(D4457,2)=0,"EVEN","ODD")</f>
        <v>EVEN</v>
      </c>
      <c r="F4457" t="str">
        <f>IF(D4457&lt;=18,"LOW (1-18)","HIGH (19-36)")</f>
        <v>HIGH (19-36)</v>
      </c>
      <c r="G4457">
        <f>INT((D4457-1)/6)+1</f>
        <v>4</v>
      </c>
      <c r="H4457">
        <f>MOD(D4457-1,6)+1</f>
        <v>6</v>
      </c>
      <c r="I4457">
        <f>37-D4457</f>
        <v>13</v>
      </c>
      <c r="J4457">
        <f>ABS(D4457-D4458)</f>
        <v>6</v>
      </c>
    </row>
    <row r="4458">
      <c r="A4458">
        <v>23113</v>
      </c>
      <c r="B4458" t="str">
        <v>2023-04-17</v>
      </c>
      <c r="C4458" t="str">
        <v>Evening</v>
      </c>
      <c r="D4458">
        <v>18</v>
      </c>
      <c r="E4458" t="str">
        <f>IF(MOD(D4458,2)=0,"EVEN","ODD")</f>
        <v>EVEN</v>
      </c>
      <c r="F4458" t="str">
        <f>IF(D4458&lt;=18,"LOW (1-18)","HIGH (19-36)")</f>
        <v>LOW (1-18)</v>
      </c>
      <c r="G4458">
        <f>INT((D4458-1)/6)+1</f>
        <v>3</v>
      </c>
      <c r="H4458">
        <f>MOD(D4458-1,6)+1</f>
        <v>6</v>
      </c>
      <c r="I4458">
        <f>37-D4458</f>
        <v>19</v>
      </c>
      <c r="J4458">
        <f>ABS(D4458-D4459)</f>
        <v>15</v>
      </c>
    </row>
    <row r="4459">
      <c r="A4459">
        <v>23112</v>
      </c>
      <c r="B4459" t="str">
        <v>2023-04-17</v>
      </c>
      <c r="C4459" t="str">
        <v>Afternoon</v>
      </c>
      <c r="D4459">
        <v>3</v>
      </c>
      <c r="E4459" t="str">
        <f>IF(MOD(D4459,2)=0,"EVEN","ODD")</f>
        <v>ODD</v>
      </c>
      <c r="F4459" t="str">
        <f>IF(D4459&lt;=18,"LOW (1-18)","HIGH (19-36)")</f>
        <v>LOW (1-18)</v>
      </c>
      <c r="G4459">
        <f>INT((D4459-1)/6)+1</f>
        <v>1</v>
      </c>
      <c r="H4459">
        <f>MOD(D4459-1,6)+1</f>
        <v>3</v>
      </c>
      <c r="I4459">
        <f>37-D4459</f>
        <v>34</v>
      </c>
      <c r="J4459">
        <f>ABS(D4459-D4460)</f>
        <v>26</v>
      </c>
    </row>
    <row r="4460">
      <c r="A4460">
        <v>23111</v>
      </c>
      <c r="B4460" t="str">
        <v>2023-04-17</v>
      </c>
      <c r="C4460" t="str">
        <v>Midday</v>
      </c>
      <c r="D4460">
        <v>29</v>
      </c>
      <c r="E4460" t="str">
        <f>IF(MOD(D4460,2)=0,"EVEN","ODD")</f>
        <v>ODD</v>
      </c>
      <c r="F4460" t="str">
        <f>IF(D4460&lt;=18,"LOW (1-18)","HIGH (19-36)")</f>
        <v>HIGH (19-36)</v>
      </c>
      <c r="G4460">
        <f>INT((D4460-1)/6)+1</f>
        <v>5</v>
      </c>
      <c r="H4460">
        <f>MOD(D4460-1,6)+1</f>
        <v>5</v>
      </c>
      <c r="I4460">
        <f>37-D4460</f>
        <v>8</v>
      </c>
      <c r="J4460">
        <f>ABS(D4460-D4461)</f>
        <v>16</v>
      </c>
    </row>
    <row r="4461">
      <c r="A4461">
        <v>23110</v>
      </c>
      <c r="B4461" t="str">
        <v>2023-04-17</v>
      </c>
      <c r="C4461" t="str">
        <v>Morning</v>
      </c>
      <c r="D4461">
        <v>13</v>
      </c>
      <c r="E4461" t="str">
        <f>IF(MOD(D4461,2)=0,"EVEN","ODD")</f>
        <v>ODD</v>
      </c>
      <c r="F4461" t="str">
        <f>IF(D4461&lt;=18,"LOW (1-18)","HIGH (19-36)")</f>
        <v>LOW (1-18)</v>
      </c>
      <c r="G4461">
        <f>INT((D4461-1)/6)+1</f>
        <v>3</v>
      </c>
      <c r="H4461">
        <f>MOD(D4461-1,6)+1</f>
        <v>1</v>
      </c>
      <c r="I4461">
        <f>37-D4461</f>
        <v>24</v>
      </c>
      <c r="J4461">
        <f>ABS(D4461-D4462)</f>
        <v>21</v>
      </c>
    </row>
    <row r="4462">
      <c r="A4462">
        <v>23109</v>
      </c>
      <c r="B4462" t="str">
        <v>2023-04-15</v>
      </c>
      <c r="C4462" t="str">
        <v>Evening</v>
      </c>
      <c r="D4462">
        <v>34</v>
      </c>
      <c r="E4462" t="str">
        <f>IF(MOD(D4462,2)=0,"EVEN","ODD")</f>
        <v>EVEN</v>
      </c>
      <c r="F4462" t="str">
        <f>IF(D4462&lt;=18,"LOW (1-18)","HIGH (19-36)")</f>
        <v>HIGH (19-36)</v>
      </c>
      <c r="G4462">
        <f>INT((D4462-1)/6)+1</f>
        <v>6</v>
      </c>
      <c r="H4462">
        <f>MOD(D4462-1,6)+1</f>
        <v>4</v>
      </c>
      <c r="I4462">
        <f>37-D4462</f>
        <v>3</v>
      </c>
      <c r="J4462">
        <f>ABS(D4462-D4463)</f>
        <v>30</v>
      </c>
    </row>
    <row r="4463">
      <c r="A4463">
        <v>23108</v>
      </c>
      <c r="B4463" t="str">
        <v>2023-04-15</v>
      </c>
      <c r="C4463" t="str">
        <v>Afternoon</v>
      </c>
      <c r="D4463">
        <v>4</v>
      </c>
      <c r="E4463" t="str">
        <f>IF(MOD(D4463,2)=0,"EVEN","ODD")</f>
        <v>EVEN</v>
      </c>
      <c r="F4463" t="str">
        <f>IF(D4463&lt;=18,"LOW (1-18)","HIGH (19-36)")</f>
        <v>LOW (1-18)</v>
      </c>
      <c r="G4463">
        <f>INT((D4463-1)/6)+1</f>
        <v>1</v>
      </c>
      <c r="H4463">
        <f>MOD(D4463-1,6)+1</f>
        <v>4</v>
      </c>
      <c r="I4463">
        <f>37-D4463</f>
        <v>33</v>
      </c>
      <c r="J4463">
        <f>ABS(D4463-D4464)</f>
        <v>23</v>
      </c>
    </row>
    <row r="4464">
      <c r="A4464">
        <v>23107</v>
      </c>
      <c r="B4464" t="str">
        <v>2023-04-15</v>
      </c>
      <c r="C4464" t="str">
        <v>Midday</v>
      </c>
      <c r="D4464">
        <v>27</v>
      </c>
      <c r="E4464" t="str">
        <f>IF(MOD(D4464,2)=0,"EVEN","ODD")</f>
        <v>ODD</v>
      </c>
      <c r="F4464" t="str">
        <f>IF(D4464&lt;=18,"LOW (1-18)","HIGH (19-36)")</f>
        <v>HIGH (19-36)</v>
      </c>
      <c r="G4464">
        <f>INT((D4464-1)/6)+1</f>
        <v>5</v>
      </c>
      <c r="H4464">
        <f>MOD(D4464-1,6)+1</f>
        <v>3</v>
      </c>
      <c r="I4464">
        <f>37-D4464</f>
        <v>10</v>
      </c>
      <c r="J4464">
        <f>ABS(D4464-D4465)</f>
        <v>8</v>
      </c>
    </row>
    <row r="4465">
      <c r="A4465">
        <v>23106</v>
      </c>
      <c r="B4465" t="str">
        <v>2023-04-15</v>
      </c>
      <c r="C4465" t="str">
        <v>Morning</v>
      </c>
      <c r="D4465">
        <v>35</v>
      </c>
      <c r="E4465" t="str">
        <f>IF(MOD(D4465,2)=0,"EVEN","ODD")</f>
        <v>ODD</v>
      </c>
      <c r="F4465" t="str">
        <f>IF(D4465&lt;=18,"LOW (1-18)","HIGH (19-36)")</f>
        <v>HIGH (19-36)</v>
      </c>
      <c r="G4465">
        <f>INT((D4465-1)/6)+1</f>
        <v>6</v>
      </c>
      <c r="H4465">
        <f>MOD(D4465-1,6)+1</f>
        <v>5</v>
      </c>
      <c r="I4465">
        <f>37-D4465</f>
        <v>2</v>
      </c>
      <c r="J4465">
        <f>ABS(D4465-D4466)</f>
        <v>29</v>
      </c>
    </row>
    <row r="4466">
      <c r="A4466">
        <v>23105</v>
      </c>
      <c r="B4466" t="str">
        <v>2023-04-14</v>
      </c>
      <c r="C4466" t="str">
        <v>Evening</v>
      </c>
      <c r="D4466">
        <v>6</v>
      </c>
      <c r="E4466" t="str">
        <f>IF(MOD(D4466,2)=0,"EVEN","ODD")</f>
        <v>EVEN</v>
      </c>
      <c r="F4466" t="str">
        <f>IF(D4466&lt;=18,"LOW (1-18)","HIGH (19-36)")</f>
        <v>LOW (1-18)</v>
      </c>
      <c r="G4466">
        <f>INT((D4466-1)/6)+1</f>
        <v>1</v>
      </c>
      <c r="H4466">
        <f>MOD(D4466-1,6)+1</f>
        <v>6</v>
      </c>
      <c r="I4466">
        <f>37-D4466</f>
        <v>31</v>
      </c>
      <c r="J4466">
        <f>ABS(D4466-D4467)</f>
        <v>24</v>
      </c>
    </row>
    <row r="4467">
      <c r="A4467">
        <v>23104</v>
      </c>
      <c r="B4467" t="str">
        <v>2023-04-14</v>
      </c>
      <c r="C4467" t="str">
        <v>Afternoon</v>
      </c>
      <c r="D4467">
        <v>30</v>
      </c>
      <c r="E4467" t="str">
        <f>IF(MOD(D4467,2)=0,"EVEN","ODD")</f>
        <v>EVEN</v>
      </c>
      <c r="F4467" t="str">
        <f>IF(D4467&lt;=18,"LOW (1-18)","HIGH (19-36)")</f>
        <v>HIGH (19-36)</v>
      </c>
      <c r="G4467">
        <f>INT((D4467-1)/6)+1</f>
        <v>5</v>
      </c>
      <c r="H4467">
        <f>MOD(D4467-1,6)+1</f>
        <v>6</v>
      </c>
      <c r="I4467">
        <f>37-D4467</f>
        <v>7</v>
      </c>
      <c r="J4467">
        <f>ABS(D4467-D4468)</f>
        <v>2</v>
      </c>
    </row>
    <row r="4468">
      <c r="A4468">
        <v>23103</v>
      </c>
      <c r="B4468" t="str">
        <v>2023-04-14</v>
      </c>
      <c r="C4468" t="str">
        <v>Midday</v>
      </c>
      <c r="D4468">
        <v>28</v>
      </c>
      <c r="E4468" t="str">
        <f>IF(MOD(D4468,2)=0,"EVEN","ODD")</f>
        <v>EVEN</v>
      </c>
      <c r="F4468" t="str">
        <f>IF(D4468&lt;=18,"LOW (1-18)","HIGH (19-36)")</f>
        <v>HIGH (19-36)</v>
      </c>
      <c r="G4468">
        <f>INT((D4468-1)/6)+1</f>
        <v>5</v>
      </c>
      <c r="H4468">
        <f>MOD(D4468-1,6)+1</f>
        <v>4</v>
      </c>
      <c r="I4468">
        <f>37-D4468</f>
        <v>9</v>
      </c>
      <c r="J4468">
        <f>ABS(D4468-D4469)</f>
        <v>2</v>
      </c>
    </row>
    <row r="4469">
      <c r="A4469">
        <v>23102</v>
      </c>
      <c r="B4469" t="str">
        <v>2023-04-14</v>
      </c>
      <c r="C4469" t="str">
        <v>Morning</v>
      </c>
      <c r="D4469">
        <v>26</v>
      </c>
      <c r="E4469" t="str">
        <f>IF(MOD(D4469,2)=0,"EVEN","ODD")</f>
        <v>EVEN</v>
      </c>
      <c r="F4469" t="str">
        <f>IF(D4469&lt;=18,"LOW (1-18)","HIGH (19-36)")</f>
        <v>HIGH (19-36)</v>
      </c>
      <c r="G4469">
        <f>INT((D4469-1)/6)+1</f>
        <v>5</v>
      </c>
      <c r="H4469">
        <f>MOD(D4469-1,6)+1</f>
        <v>2</v>
      </c>
      <c r="I4469">
        <f>37-D4469</f>
        <v>11</v>
      </c>
      <c r="J4469">
        <f>ABS(D4469-D4470)</f>
        <v>10</v>
      </c>
    </row>
    <row r="4470">
      <c r="A4470">
        <v>23101</v>
      </c>
      <c r="B4470" t="str">
        <v>2023-04-13</v>
      </c>
      <c r="C4470" t="str">
        <v>Evening</v>
      </c>
      <c r="D4470">
        <v>36</v>
      </c>
      <c r="E4470" t="str">
        <f>IF(MOD(D4470,2)=0,"EVEN","ODD")</f>
        <v>EVEN</v>
      </c>
      <c r="F4470" t="str">
        <f>IF(D4470&lt;=18,"LOW (1-18)","HIGH (19-36)")</f>
        <v>HIGH (19-36)</v>
      </c>
      <c r="G4470">
        <f>INT((D4470-1)/6)+1</f>
        <v>6</v>
      </c>
      <c r="H4470">
        <f>MOD(D4470-1,6)+1</f>
        <v>6</v>
      </c>
      <c r="I4470">
        <f>37-D4470</f>
        <v>1</v>
      </c>
      <c r="J4470">
        <f>ABS(D4470-D4471)</f>
        <v>4</v>
      </c>
    </row>
    <row r="4471">
      <c r="A4471">
        <v>23100</v>
      </c>
      <c r="B4471" t="str">
        <v>2023-04-13</v>
      </c>
      <c r="C4471" t="str">
        <v>Afternoon</v>
      </c>
      <c r="D4471">
        <v>32</v>
      </c>
      <c r="E4471" t="str">
        <f>IF(MOD(D4471,2)=0,"EVEN","ODD")</f>
        <v>EVEN</v>
      </c>
      <c r="F4471" t="str">
        <f>IF(D4471&lt;=18,"LOW (1-18)","HIGH (19-36)")</f>
        <v>HIGH (19-36)</v>
      </c>
      <c r="G4471">
        <f>INT((D4471-1)/6)+1</f>
        <v>6</v>
      </c>
      <c r="H4471">
        <f>MOD(D4471-1,6)+1</f>
        <v>2</v>
      </c>
      <c r="I4471">
        <f>37-D4471</f>
        <v>5</v>
      </c>
      <c r="J4471">
        <f>ABS(D4471-D4472)</f>
        <v>1</v>
      </c>
    </row>
    <row r="4472">
      <c r="A4472">
        <v>23099</v>
      </c>
      <c r="B4472" t="str">
        <v>2023-04-13</v>
      </c>
      <c r="C4472" t="str">
        <v>Midday</v>
      </c>
      <c r="D4472">
        <v>31</v>
      </c>
      <c r="E4472" t="str">
        <f>IF(MOD(D4472,2)=0,"EVEN","ODD")</f>
        <v>ODD</v>
      </c>
      <c r="F4472" t="str">
        <f>IF(D4472&lt;=18,"LOW (1-18)","HIGH (19-36)")</f>
        <v>HIGH (19-36)</v>
      </c>
      <c r="G4472">
        <f>INT((D4472-1)/6)+1</f>
        <v>6</v>
      </c>
      <c r="H4472">
        <f>MOD(D4472-1,6)+1</f>
        <v>1</v>
      </c>
      <c r="I4472">
        <f>37-D4472</f>
        <v>6</v>
      </c>
      <c r="J4472">
        <f>ABS(D4472-D4473)</f>
        <v>24</v>
      </c>
    </row>
    <row r="4473">
      <c r="A4473">
        <v>23098</v>
      </c>
      <c r="B4473" t="str">
        <v>2023-04-13</v>
      </c>
      <c r="C4473" t="str">
        <v>Morning</v>
      </c>
      <c r="D4473">
        <v>7</v>
      </c>
      <c r="E4473" t="str">
        <f>IF(MOD(D4473,2)=0,"EVEN","ODD")</f>
        <v>ODD</v>
      </c>
      <c r="F4473" t="str">
        <f>IF(D4473&lt;=18,"LOW (1-18)","HIGH (19-36)")</f>
        <v>LOW (1-18)</v>
      </c>
      <c r="G4473">
        <f>INT((D4473-1)/6)+1</f>
        <v>2</v>
      </c>
      <c r="H4473">
        <f>MOD(D4473-1,6)+1</f>
        <v>1</v>
      </c>
      <c r="I4473">
        <f>37-D4473</f>
        <v>30</v>
      </c>
      <c r="J4473">
        <f>ABS(D4473-D4474)</f>
        <v>10</v>
      </c>
    </row>
    <row r="4474">
      <c r="A4474">
        <v>23097</v>
      </c>
      <c r="B4474" t="str">
        <v>2023-04-12</v>
      </c>
      <c r="C4474" t="str">
        <v>Evening</v>
      </c>
      <c r="D4474">
        <v>17</v>
      </c>
      <c r="E4474" t="str">
        <f>IF(MOD(D4474,2)=0,"EVEN","ODD")</f>
        <v>ODD</v>
      </c>
      <c r="F4474" t="str">
        <f>IF(D4474&lt;=18,"LOW (1-18)","HIGH (19-36)")</f>
        <v>LOW (1-18)</v>
      </c>
      <c r="G4474">
        <f>INT((D4474-1)/6)+1</f>
        <v>3</v>
      </c>
      <c r="H4474">
        <f>MOD(D4474-1,6)+1</f>
        <v>5</v>
      </c>
      <c r="I4474">
        <f>37-D4474</f>
        <v>20</v>
      </c>
      <c r="J4474">
        <f>ABS(D4474-D4475)</f>
        <v>2</v>
      </c>
    </row>
    <row r="4475">
      <c r="A4475">
        <v>23096</v>
      </c>
      <c r="B4475" t="str">
        <v>2023-04-12</v>
      </c>
      <c r="C4475" t="str">
        <v>Afternoon</v>
      </c>
      <c r="D4475">
        <v>19</v>
      </c>
      <c r="E4475" t="str">
        <f>IF(MOD(D4475,2)=0,"EVEN","ODD")</f>
        <v>ODD</v>
      </c>
      <c r="F4475" t="str">
        <f>IF(D4475&lt;=18,"LOW (1-18)","HIGH (19-36)")</f>
        <v>HIGH (19-36)</v>
      </c>
      <c r="G4475">
        <f>INT((D4475-1)/6)+1</f>
        <v>4</v>
      </c>
      <c r="H4475">
        <f>MOD(D4475-1,6)+1</f>
        <v>1</v>
      </c>
      <c r="I4475">
        <f>37-D4475</f>
        <v>18</v>
      </c>
      <c r="J4475">
        <f>ABS(D4475-D4476)</f>
        <v>8</v>
      </c>
    </row>
    <row r="4476">
      <c r="A4476">
        <v>23095</v>
      </c>
      <c r="B4476" t="str">
        <v>2023-04-12</v>
      </c>
      <c r="C4476" t="str">
        <v>Midday</v>
      </c>
      <c r="D4476">
        <v>27</v>
      </c>
      <c r="E4476" t="str">
        <f>IF(MOD(D4476,2)=0,"EVEN","ODD")</f>
        <v>ODD</v>
      </c>
      <c r="F4476" t="str">
        <f>IF(D4476&lt;=18,"LOW (1-18)","HIGH (19-36)")</f>
        <v>HIGH (19-36)</v>
      </c>
      <c r="G4476">
        <f>INT((D4476-1)/6)+1</f>
        <v>5</v>
      </c>
      <c r="H4476">
        <f>MOD(D4476-1,6)+1</f>
        <v>3</v>
      </c>
      <c r="I4476">
        <f>37-D4476</f>
        <v>10</v>
      </c>
      <c r="J4476">
        <f>ABS(D4476-D4477)</f>
        <v>0</v>
      </c>
    </row>
    <row r="4477">
      <c r="A4477">
        <v>23094</v>
      </c>
      <c r="B4477" t="str">
        <v>2023-04-12</v>
      </c>
      <c r="C4477" t="str">
        <v>Morning</v>
      </c>
      <c r="D4477">
        <v>27</v>
      </c>
      <c r="E4477" t="str">
        <f>IF(MOD(D4477,2)=0,"EVEN","ODD")</f>
        <v>ODD</v>
      </c>
      <c r="F4477" t="str">
        <f>IF(D4477&lt;=18,"LOW (1-18)","HIGH (19-36)")</f>
        <v>HIGH (19-36)</v>
      </c>
      <c r="G4477">
        <f>INT((D4477-1)/6)+1</f>
        <v>5</v>
      </c>
      <c r="H4477">
        <f>MOD(D4477-1,6)+1</f>
        <v>3</v>
      </c>
      <c r="I4477">
        <f>37-D4477</f>
        <v>10</v>
      </c>
      <c r="J4477">
        <f>ABS(D4477-D4478)</f>
        <v>7</v>
      </c>
    </row>
    <row r="4478">
      <c r="A4478">
        <v>23093</v>
      </c>
      <c r="B4478" t="str">
        <v>2023-04-11</v>
      </c>
      <c r="C4478" t="str">
        <v>Evening</v>
      </c>
      <c r="D4478">
        <v>34</v>
      </c>
      <c r="E4478" t="str">
        <f>IF(MOD(D4478,2)=0,"EVEN","ODD")</f>
        <v>EVEN</v>
      </c>
      <c r="F4478" t="str">
        <f>IF(D4478&lt;=18,"LOW (1-18)","HIGH (19-36)")</f>
        <v>HIGH (19-36)</v>
      </c>
      <c r="G4478">
        <f>INT((D4478-1)/6)+1</f>
        <v>6</v>
      </c>
      <c r="H4478">
        <f>MOD(D4478-1,6)+1</f>
        <v>4</v>
      </c>
      <c r="I4478">
        <f>37-D4478</f>
        <v>3</v>
      </c>
      <c r="J4478">
        <f>ABS(D4478-D4479)</f>
        <v>17</v>
      </c>
    </row>
    <row r="4479">
      <c r="A4479">
        <v>23092</v>
      </c>
      <c r="B4479" t="str">
        <v>2023-04-11</v>
      </c>
      <c r="C4479" t="str">
        <v>Afternoon</v>
      </c>
      <c r="D4479">
        <v>17</v>
      </c>
      <c r="E4479" t="str">
        <f>IF(MOD(D4479,2)=0,"EVEN","ODD")</f>
        <v>ODD</v>
      </c>
      <c r="F4479" t="str">
        <f>IF(D4479&lt;=18,"LOW (1-18)","HIGH (19-36)")</f>
        <v>LOW (1-18)</v>
      </c>
      <c r="G4479">
        <f>INT((D4479-1)/6)+1</f>
        <v>3</v>
      </c>
      <c r="H4479">
        <f>MOD(D4479-1,6)+1</f>
        <v>5</v>
      </c>
      <c r="I4479">
        <f>37-D4479</f>
        <v>20</v>
      </c>
      <c r="J4479">
        <f>ABS(D4479-D4480)</f>
        <v>12</v>
      </c>
    </row>
    <row r="4480">
      <c r="A4480">
        <v>23091</v>
      </c>
      <c r="B4480" t="str">
        <v>2023-04-11</v>
      </c>
      <c r="C4480" t="str">
        <v>Midday</v>
      </c>
      <c r="D4480">
        <v>29</v>
      </c>
      <c r="E4480" t="str">
        <f>IF(MOD(D4480,2)=0,"EVEN","ODD")</f>
        <v>ODD</v>
      </c>
      <c r="F4480" t="str">
        <f>IF(D4480&lt;=18,"LOW (1-18)","HIGH (19-36)")</f>
        <v>HIGH (19-36)</v>
      </c>
      <c r="G4480">
        <f>INT((D4480-1)/6)+1</f>
        <v>5</v>
      </c>
      <c r="H4480">
        <f>MOD(D4480-1,6)+1</f>
        <v>5</v>
      </c>
      <c r="I4480">
        <f>37-D4480</f>
        <v>8</v>
      </c>
      <c r="J4480">
        <f>ABS(D4480-D4481)</f>
        <v>14</v>
      </c>
    </row>
    <row r="4481">
      <c r="A4481">
        <v>23090</v>
      </c>
      <c r="B4481" t="str">
        <v>2023-04-11</v>
      </c>
      <c r="C4481" t="str">
        <v>Morning</v>
      </c>
      <c r="D4481">
        <v>15</v>
      </c>
      <c r="E4481" t="str">
        <f>IF(MOD(D4481,2)=0,"EVEN","ODD")</f>
        <v>ODD</v>
      </c>
      <c r="F4481" t="str">
        <f>IF(D4481&lt;=18,"LOW (1-18)","HIGH (19-36)")</f>
        <v>LOW (1-18)</v>
      </c>
      <c r="G4481">
        <f>INT((D4481-1)/6)+1</f>
        <v>3</v>
      </c>
      <c r="H4481">
        <f>MOD(D4481-1,6)+1</f>
        <v>3</v>
      </c>
      <c r="I4481">
        <f>37-D4481</f>
        <v>22</v>
      </c>
      <c r="J4481">
        <f>ABS(D4481-D4482)</f>
        <v>5</v>
      </c>
    </row>
    <row r="4482">
      <c r="A4482">
        <v>23089</v>
      </c>
      <c r="B4482" t="str">
        <v>2023-04-10</v>
      </c>
      <c r="C4482" t="str">
        <v>Evening</v>
      </c>
      <c r="D4482">
        <v>20</v>
      </c>
      <c r="E4482" t="str">
        <f>IF(MOD(D4482,2)=0,"EVEN","ODD")</f>
        <v>EVEN</v>
      </c>
      <c r="F4482" t="str">
        <f>IF(D4482&lt;=18,"LOW (1-18)","HIGH (19-36)")</f>
        <v>HIGH (19-36)</v>
      </c>
      <c r="G4482">
        <f>INT((D4482-1)/6)+1</f>
        <v>4</v>
      </c>
      <c r="H4482">
        <f>MOD(D4482-1,6)+1</f>
        <v>2</v>
      </c>
      <c r="I4482">
        <f>37-D4482</f>
        <v>17</v>
      </c>
      <c r="J4482">
        <f>ABS(D4482-D4483)</f>
        <v>2</v>
      </c>
    </row>
    <row r="4483">
      <c r="A4483">
        <v>23088</v>
      </c>
      <c r="B4483" t="str">
        <v>2023-04-10</v>
      </c>
      <c r="C4483" t="str">
        <v>Afternoon</v>
      </c>
      <c r="D4483">
        <v>22</v>
      </c>
      <c r="E4483" t="str">
        <f>IF(MOD(D4483,2)=0,"EVEN","ODD")</f>
        <v>EVEN</v>
      </c>
      <c r="F4483" t="str">
        <f>IF(D4483&lt;=18,"LOW (1-18)","HIGH (19-36)")</f>
        <v>HIGH (19-36)</v>
      </c>
      <c r="G4483">
        <f>INT((D4483-1)/6)+1</f>
        <v>4</v>
      </c>
      <c r="H4483">
        <f>MOD(D4483-1,6)+1</f>
        <v>4</v>
      </c>
      <c r="I4483">
        <f>37-D4483</f>
        <v>15</v>
      </c>
      <c r="J4483">
        <f>ABS(D4483-D4484)</f>
        <v>19</v>
      </c>
    </row>
    <row r="4484">
      <c r="A4484">
        <v>23087</v>
      </c>
      <c r="B4484" t="str">
        <v>2023-04-10</v>
      </c>
      <c r="C4484" t="str">
        <v>Midday</v>
      </c>
      <c r="D4484">
        <v>3</v>
      </c>
      <c r="E4484" t="str">
        <f>IF(MOD(D4484,2)=0,"EVEN","ODD")</f>
        <v>ODD</v>
      </c>
      <c r="F4484" t="str">
        <f>IF(D4484&lt;=18,"LOW (1-18)","HIGH (19-36)")</f>
        <v>LOW (1-18)</v>
      </c>
      <c r="G4484">
        <f>INT((D4484-1)/6)+1</f>
        <v>1</v>
      </c>
      <c r="H4484">
        <f>MOD(D4484-1,6)+1</f>
        <v>3</v>
      </c>
      <c r="I4484">
        <f>37-D4484</f>
        <v>34</v>
      </c>
      <c r="J4484">
        <f>ABS(D4484-D4485)</f>
        <v>21</v>
      </c>
    </row>
    <row r="4485">
      <c r="A4485">
        <v>23086</v>
      </c>
      <c r="B4485" t="str">
        <v>2023-04-10</v>
      </c>
      <c r="C4485" t="str">
        <v>Morning</v>
      </c>
      <c r="D4485">
        <v>24</v>
      </c>
      <c r="E4485" t="str">
        <f>IF(MOD(D4485,2)=0,"EVEN","ODD")</f>
        <v>EVEN</v>
      </c>
      <c r="F4485" t="str">
        <f>IF(D4485&lt;=18,"LOW (1-18)","HIGH (19-36)")</f>
        <v>HIGH (19-36)</v>
      </c>
      <c r="G4485">
        <f>INT((D4485-1)/6)+1</f>
        <v>4</v>
      </c>
      <c r="H4485">
        <f>MOD(D4485-1,6)+1</f>
        <v>6</v>
      </c>
      <c r="I4485">
        <f>37-D4485</f>
        <v>13</v>
      </c>
      <c r="J4485">
        <f>ABS(D4485-D4486)</f>
        <v>7</v>
      </c>
    </row>
    <row r="4486">
      <c r="A4486">
        <v>23085</v>
      </c>
      <c r="B4486" t="str">
        <v>2023-04-08</v>
      </c>
      <c r="C4486" t="str">
        <v>Evening</v>
      </c>
      <c r="D4486">
        <v>17</v>
      </c>
      <c r="E4486" t="str">
        <f>IF(MOD(D4486,2)=0,"EVEN","ODD")</f>
        <v>ODD</v>
      </c>
      <c r="F4486" t="str">
        <f>IF(D4486&lt;=18,"LOW (1-18)","HIGH (19-36)")</f>
        <v>LOW (1-18)</v>
      </c>
      <c r="G4486">
        <f>INT((D4486-1)/6)+1</f>
        <v>3</v>
      </c>
      <c r="H4486">
        <f>MOD(D4486-1,6)+1</f>
        <v>5</v>
      </c>
      <c r="I4486">
        <f>37-D4486</f>
        <v>20</v>
      </c>
      <c r="J4486">
        <f>ABS(D4486-D4487)</f>
        <v>4</v>
      </c>
    </row>
    <row r="4487">
      <c r="A4487">
        <v>23084</v>
      </c>
      <c r="B4487" t="str">
        <v>2023-04-08</v>
      </c>
      <c r="C4487" t="str">
        <v>Afternoon</v>
      </c>
      <c r="D4487">
        <v>13</v>
      </c>
      <c r="E4487" t="str">
        <f>IF(MOD(D4487,2)=0,"EVEN","ODD")</f>
        <v>ODD</v>
      </c>
      <c r="F4487" t="str">
        <f>IF(D4487&lt;=18,"LOW (1-18)","HIGH (19-36)")</f>
        <v>LOW (1-18)</v>
      </c>
      <c r="G4487">
        <f>INT((D4487-1)/6)+1</f>
        <v>3</v>
      </c>
      <c r="H4487">
        <f>MOD(D4487-1,6)+1</f>
        <v>1</v>
      </c>
      <c r="I4487">
        <f>37-D4487</f>
        <v>24</v>
      </c>
      <c r="J4487">
        <f>ABS(D4487-D4488)</f>
        <v>5</v>
      </c>
    </row>
    <row r="4488">
      <c r="A4488">
        <v>23083</v>
      </c>
      <c r="B4488" t="str">
        <v>2023-04-08</v>
      </c>
      <c r="C4488" t="str">
        <v>Midday</v>
      </c>
      <c r="D4488">
        <v>18</v>
      </c>
      <c r="E4488" t="str">
        <f>IF(MOD(D4488,2)=0,"EVEN","ODD")</f>
        <v>EVEN</v>
      </c>
      <c r="F4488" t="str">
        <f>IF(D4488&lt;=18,"LOW (1-18)","HIGH (19-36)")</f>
        <v>LOW (1-18)</v>
      </c>
      <c r="G4488">
        <f>INT((D4488-1)/6)+1</f>
        <v>3</v>
      </c>
      <c r="H4488">
        <f>MOD(D4488-1,6)+1</f>
        <v>6</v>
      </c>
      <c r="I4488">
        <f>37-D4488</f>
        <v>19</v>
      </c>
      <c r="J4488">
        <f>ABS(D4488-D4489)</f>
        <v>4</v>
      </c>
    </row>
    <row r="4489">
      <c r="A4489">
        <v>23082</v>
      </c>
      <c r="B4489" t="str">
        <v>2023-04-08</v>
      </c>
      <c r="C4489" t="str">
        <v>Morning</v>
      </c>
      <c r="D4489">
        <v>22</v>
      </c>
      <c r="E4489" t="str">
        <f>IF(MOD(D4489,2)=0,"EVEN","ODD")</f>
        <v>EVEN</v>
      </c>
      <c r="F4489" t="str">
        <f>IF(D4489&lt;=18,"LOW (1-18)","HIGH (19-36)")</f>
        <v>HIGH (19-36)</v>
      </c>
      <c r="G4489">
        <f>INT((D4489-1)/6)+1</f>
        <v>4</v>
      </c>
      <c r="H4489">
        <f>MOD(D4489-1,6)+1</f>
        <v>4</v>
      </c>
      <c r="I4489">
        <f>37-D4489</f>
        <v>15</v>
      </c>
      <c r="J4489">
        <f>ABS(D4489-D4490)</f>
        <v>1</v>
      </c>
    </row>
    <row r="4490">
      <c r="A4490">
        <v>23081</v>
      </c>
      <c r="B4490" t="str">
        <v>2023-04-06</v>
      </c>
      <c r="C4490" t="str">
        <v>Evening</v>
      </c>
      <c r="D4490">
        <v>21</v>
      </c>
      <c r="E4490" t="str">
        <f>IF(MOD(D4490,2)=0,"EVEN","ODD")</f>
        <v>ODD</v>
      </c>
      <c r="F4490" t="str">
        <f>IF(D4490&lt;=18,"LOW (1-18)","HIGH (19-36)")</f>
        <v>HIGH (19-36)</v>
      </c>
      <c r="G4490">
        <f>INT((D4490-1)/6)+1</f>
        <v>4</v>
      </c>
      <c r="H4490">
        <f>MOD(D4490-1,6)+1</f>
        <v>3</v>
      </c>
      <c r="I4490">
        <f>37-D4490</f>
        <v>16</v>
      </c>
      <c r="J4490">
        <f>ABS(D4490-D4491)</f>
        <v>13</v>
      </c>
    </row>
    <row r="4491">
      <c r="A4491">
        <v>23080</v>
      </c>
      <c r="B4491" t="str">
        <v>2023-04-06</v>
      </c>
      <c r="C4491" t="str">
        <v>Afternoon</v>
      </c>
      <c r="D4491">
        <v>34</v>
      </c>
      <c r="E4491" t="str">
        <f>IF(MOD(D4491,2)=0,"EVEN","ODD")</f>
        <v>EVEN</v>
      </c>
      <c r="F4491" t="str">
        <f>IF(D4491&lt;=18,"LOW (1-18)","HIGH (19-36)")</f>
        <v>HIGH (19-36)</v>
      </c>
      <c r="G4491">
        <f>INT((D4491-1)/6)+1</f>
        <v>6</v>
      </c>
      <c r="H4491">
        <f>MOD(D4491-1,6)+1</f>
        <v>4</v>
      </c>
      <c r="I4491">
        <f>37-D4491</f>
        <v>3</v>
      </c>
      <c r="J4491">
        <f>ABS(D4491-D4492)</f>
        <v>31</v>
      </c>
    </row>
    <row r="4492">
      <c r="A4492">
        <v>23079</v>
      </c>
      <c r="B4492" t="str">
        <v>2023-04-06</v>
      </c>
      <c r="C4492" t="str">
        <v>Midday</v>
      </c>
      <c r="D4492">
        <v>3</v>
      </c>
      <c r="E4492" t="str">
        <f>IF(MOD(D4492,2)=0,"EVEN","ODD")</f>
        <v>ODD</v>
      </c>
      <c r="F4492" t="str">
        <f>IF(D4492&lt;=18,"LOW (1-18)","HIGH (19-36)")</f>
        <v>LOW (1-18)</v>
      </c>
      <c r="G4492">
        <f>INT((D4492-1)/6)+1</f>
        <v>1</v>
      </c>
      <c r="H4492">
        <f>MOD(D4492-1,6)+1</f>
        <v>3</v>
      </c>
      <c r="I4492">
        <f>37-D4492</f>
        <v>34</v>
      </c>
      <c r="J4492">
        <f>ABS(D4492-D4493)</f>
        <v>14</v>
      </c>
    </row>
    <row r="4493">
      <c r="A4493">
        <v>23078</v>
      </c>
      <c r="B4493" t="str">
        <v>2023-04-06</v>
      </c>
      <c r="C4493" t="str">
        <v>Morning</v>
      </c>
      <c r="D4493">
        <v>17</v>
      </c>
      <c r="E4493" t="str">
        <f>IF(MOD(D4493,2)=0,"EVEN","ODD")</f>
        <v>ODD</v>
      </c>
      <c r="F4493" t="str">
        <f>IF(D4493&lt;=18,"LOW (1-18)","HIGH (19-36)")</f>
        <v>LOW (1-18)</v>
      </c>
      <c r="G4493">
        <f>INT((D4493-1)/6)+1</f>
        <v>3</v>
      </c>
      <c r="H4493">
        <f>MOD(D4493-1,6)+1</f>
        <v>5</v>
      </c>
      <c r="I4493">
        <f>37-D4493</f>
        <v>20</v>
      </c>
      <c r="J4493">
        <f>ABS(D4493-D4494)</f>
        <v>18</v>
      </c>
    </row>
    <row r="4494">
      <c r="A4494">
        <v>23077</v>
      </c>
      <c r="B4494" t="str">
        <v>2023-04-05</v>
      </c>
      <c r="C4494" t="str">
        <v>Evening</v>
      </c>
      <c r="D4494">
        <v>35</v>
      </c>
      <c r="E4494" t="str">
        <f>IF(MOD(D4494,2)=0,"EVEN","ODD")</f>
        <v>ODD</v>
      </c>
      <c r="F4494" t="str">
        <f>IF(D4494&lt;=18,"LOW (1-18)","HIGH (19-36)")</f>
        <v>HIGH (19-36)</v>
      </c>
      <c r="G4494">
        <f>INT((D4494-1)/6)+1</f>
        <v>6</v>
      </c>
      <c r="H4494">
        <f>MOD(D4494-1,6)+1</f>
        <v>5</v>
      </c>
      <c r="I4494">
        <f>37-D4494</f>
        <v>2</v>
      </c>
      <c r="J4494">
        <f>ABS(D4494-D4495)</f>
        <v>31</v>
      </c>
    </row>
    <row r="4495">
      <c r="A4495">
        <v>23076</v>
      </c>
      <c r="B4495" t="str">
        <v>2023-04-05</v>
      </c>
      <c r="C4495" t="str">
        <v>Afternoon</v>
      </c>
      <c r="D4495">
        <v>4</v>
      </c>
      <c r="E4495" t="str">
        <f>IF(MOD(D4495,2)=0,"EVEN","ODD")</f>
        <v>EVEN</v>
      </c>
      <c r="F4495" t="str">
        <f>IF(D4495&lt;=18,"LOW (1-18)","HIGH (19-36)")</f>
        <v>LOW (1-18)</v>
      </c>
      <c r="G4495">
        <f>INT((D4495-1)/6)+1</f>
        <v>1</v>
      </c>
      <c r="H4495">
        <f>MOD(D4495-1,6)+1</f>
        <v>4</v>
      </c>
      <c r="I4495">
        <f>37-D4495</f>
        <v>33</v>
      </c>
      <c r="J4495">
        <f>ABS(D4495-D4496)</f>
        <v>8</v>
      </c>
    </row>
    <row r="4496">
      <c r="A4496">
        <v>23075</v>
      </c>
      <c r="B4496" t="str">
        <v>2023-04-05</v>
      </c>
      <c r="C4496" t="str">
        <v>Midday</v>
      </c>
      <c r="D4496">
        <v>12</v>
      </c>
      <c r="E4496" t="str">
        <f>IF(MOD(D4496,2)=0,"EVEN","ODD")</f>
        <v>EVEN</v>
      </c>
      <c r="F4496" t="str">
        <f>IF(D4496&lt;=18,"LOW (1-18)","HIGH (19-36)")</f>
        <v>LOW (1-18)</v>
      </c>
      <c r="G4496">
        <f>INT((D4496-1)/6)+1</f>
        <v>2</v>
      </c>
      <c r="H4496">
        <f>MOD(D4496-1,6)+1</f>
        <v>6</v>
      </c>
      <c r="I4496">
        <f>37-D4496</f>
        <v>25</v>
      </c>
      <c r="J4496">
        <f>ABS(D4496-D4497)</f>
        <v>23</v>
      </c>
    </row>
    <row r="4497">
      <c r="A4497">
        <v>23074</v>
      </c>
      <c r="B4497" t="str">
        <v>2023-04-05</v>
      </c>
      <c r="C4497" t="str">
        <v>Morning</v>
      </c>
      <c r="D4497">
        <v>35</v>
      </c>
      <c r="E4497" t="str">
        <f>IF(MOD(D4497,2)=0,"EVEN","ODD")</f>
        <v>ODD</v>
      </c>
      <c r="F4497" t="str">
        <f>IF(D4497&lt;=18,"LOW (1-18)","HIGH (19-36)")</f>
        <v>HIGH (19-36)</v>
      </c>
      <c r="G4497">
        <f>INT((D4497-1)/6)+1</f>
        <v>6</v>
      </c>
      <c r="H4497">
        <f>MOD(D4497-1,6)+1</f>
        <v>5</v>
      </c>
      <c r="I4497">
        <f>37-D4497</f>
        <v>2</v>
      </c>
      <c r="J4497">
        <f>ABS(D4497-D4498)</f>
        <v>28</v>
      </c>
    </row>
    <row r="4498">
      <c r="A4498">
        <v>23073</v>
      </c>
      <c r="B4498" t="str">
        <v>2023-04-04</v>
      </c>
      <c r="C4498" t="str">
        <v>Evening</v>
      </c>
      <c r="D4498">
        <v>7</v>
      </c>
      <c r="E4498" t="str">
        <f>IF(MOD(D4498,2)=0,"EVEN","ODD")</f>
        <v>ODD</v>
      </c>
      <c r="F4498" t="str">
        <f>IF(D4498&lt;=18,"LOW (1-18)","HIGH (19-36)")</f>
        <v>LOW (1-18)</v>
      </c>
      <c r="G4498">
        <f>INT((D4498-1)/6)+1</f>
        <v>2</v>
      </c>
      <c r="H4498">
        <f>MOD(D4498-1,6)+1</f>
        <v>1</v>
      </c>
      <c r="I4498">
        <f>37-D4498</f>
        <v>30</v>
      </c>
      <c r="J4498">
        <f>ABS(D4498-D4499)</f>
        <v>21</v>
      </c>
    </row>
    <row r="4499">
      <c r="A4499">
        <v>23072</v>
      </c>
      <c r="B4499" t="str">
        <v>2023-04-04</v>
      </c>
      <c r="C4499" t="str">
        <v>Afternoon</v>
      </c>
      <c r="D4499">
        <v>28</v>
      </c>
      <c r="E4499" t="str">
        <f>IF(MOD(D4499,2)=0,"EVEN","ODD")</f>
        <v>EVEN</v>
      </c>
      <c r="F4499" t="str">
        <f>IF(D4499&lt;=18,"LOW (1-18)","HIGH (19-36)")</f>
        <v>HIGH (19-36)</v>
      </c>
      <c r="G4499">
        <f>INT((D4499-1)/6)+1</f>
        <v>5</v>
      </c>
      <c r="H4499">
        <f>MOD(D4499-1,6)+1</f>
        <v>4</v>
      </c>
      <c r="I4499">
        <f>37-D4499</f>
        <v>9</v>
      </c>
      <c r="J4499">
        <f>ABS(D4499-D4500)</f>
        <v>6</v>
      </c>
    </row>
    <row r="4500">
      <c r="A4500">
        <v>23071</v>
      </c>
      <c r="B4500" t="str">
        <v>2023-04-04</v>
      </c>
      <c r="C4500" t="str">
        <v>Midday</v>
      </c>
      <c r="D4500">
        <v>34</v>
      </c>
      <c r="E4500" t="str">
        <f>IF(MOD(D4500,2)=0,"EVEN","ODD")</f>
        <v>EVEN</v>
      </c>
      <c r="F4500" t="str">
        <f>IF(D4500&lt;=18,"LOW (1-18)","HIGH (19-36)")</f>
        <v>HIGH (19-36)</v>
      </c>
      <c r="G4500">
        <f>INT((D4500-1)/6)+1</f>
        <v>6</v>
      </c>
      <c r="H4500">
        <f>MOD(D4500-1,6)+1</f>
        <v>4</v>
      </c>
      <c r="I4500">
        <f>37-D4500</f>
        <v>3</v>
      </c>
      <c r="J4500">
        <f>ABS(D4500-D4501)</f>
        <v>27</v>
      </c>
    </row>
    <row r="4501">
      <c r="A4501">
        <v>23070</v>
      </c>
      <c r="B4501" t="str">
        <v>2023-04-04</v>
      </c>
      <c r="C4501" t="str">
        <v>Morning</v>
      </c>
      <c r="D4501">
        <v>7</v>
      </c>
      <c r="E4501" t="str">
        <f>IF(MOD(D4501,2)=0,"EVEN","ODD")</f>
        <v>ODD</v>
      </c>
      <c r="F4501" t="str">
        <f>IF(D4501&lt;=18,"LOW (1-18)","HIGH (19-36)")</f>
        <v>LOW (1-18)</v>
      </c>
      <c r="G4501">
        <f>INT((D4501-1)/6)+1</f>
        <v>2</v>
      </c>
      <c r="H4501">
        <f>MOD(D4501-1,6)+1</f>
        <v>1</v>
      </c>
      <c r="I4501">
        <f>37-D4501</f>
        <v>30</v>
      </c>
      <c r="J4501">
        <f>ABS(D4501-D4502)</f>
        <v>12</v>
      </c>
    </row>
    <row r="4502">
      <c r="A4502">
        <v>23069</v>
      </c>
      <c r="B4502" t="str">
        <v>2023-04-03</v>
      </c>
      <c r="C4502" t="str">
        <v>Evening</v>
      </c>
      <c r="D4502">
        <v>19</v>
      </c>
      <c r="E4502" t="str">
        <f>IF(MOD(D4502,2)=0,"EVEN","ODD")</f>
        <v>ODD</v>
      </c>
      <c r="F4502" t="str">
        <f>IF(D4502&lt;=18,"LOW (1-18)","HIGH (19-36)")</f>
        <v>HIGH (19-36)</v>
      </c>
      <c r="G4502">
        <f>INT((D4502-1)/6)+1</f>
        <v>4</v>
      </c>
      <c r="H4502">
        <f>MOD(D4502-1,6)+1</f>
        <v>1</v>
      </c>
      <c r="I4502">
        <f>37-D4502</f>
        <v>18</v>
      </c>
      <c r="J4502">
        <f>ABS(D4502-D4503)</f>
        <v>4</v>
      </c>
    </row>
    <row r="4503">
      <c r="A4503">
        <v>23068</v>
      </c>
      <c r="B4503" t="str">
        <v>2023-04-03</v>
      </c>
      <c r="C4503" t="str">
        <v>Afternoon</v>
      </c>
      <c r="D4503">
        <v>15</v>
      </c>
      <c r="E4503" t="str">
        <f>IF(MOD(D4503,2)=0,"EVEN","ODD")</f>
        <v>ODD</v>
      </c>
      <c r="F4503" t="str">
        <f>IF(D4503&lt;=18,"LOW (1-18)","HIGH (19-36)")</f>
        <v>LOW (1-18)</v>
      </c>
      <c r="G4503">
        <f>INT((D4503-1)/6)+1</f>
        <v>3</v>
      </c>
      <c r="H4503">
        <f>MOD(D4503-1,6)+1</f>
        <v>3</v>
      </c>
      <c r="I4503">
        <f>37-D4503</f>
        <v>22</v>
      </c>
      <c r="J4503">
        <f>ABS(D4503-D4504)</f>
        <v>20</v>
      </c>
    </row>
    <row r="4504">
      <c r="A4504">
        <v>23067</v>
      </c>
      <c r="B4504" t="str">
        <v>2023-04-03</v>
      </c>
      <c r="C4504" t="str">
        <v>Midday</v>
      </c>
      <c r="D4504">
        <v>35</v>
      </c>
      <c r="E4504" t="str">
        <f>IF(MOD(D4504,2)=0,"EVEN","ODD")</f>
        <v>ODD</v>
      </c>
      <c r="F4504" t="str">
        <f>IF(D4504&lt;=18,"LOW (1-18)","HIGH (19-36)")</f>
        <v>HIGH (19-36)</v>
      </c>
      <c r="G4504">
        <f>INT((D4504-1)/6)+1</f>
        <v>6</v>
      </c>
      <c r="H4504">
        <f>MOD(D4504-1,6)+1</f>
        <v>5</v>
      </c>
      <c r="I4504">
        <f>37-D4504</f>
        <v>2</v>
      </c>
      <c r="J4504">
        <f>ABS(D4504-D4505)</f>
        <v>2</v>
      </c>
    </row>
    <row r="4505">
      <c r="A4505">
        <v>23066</v>
      </c>
      <c r="B4505" t="str">
        <v>2023-04-03</v>
      </c>
      <c r="C4505" t="str">
        <v>Morning</v>
      </c>
      <c r="D4505">
        <v>33</v>
      </c>
      <c r="E4505" t="str">
        <f>IF(MOD(D4505,2)=0,"EVEN","ODD")</f>
        <v>ODD</v>
      </c>
      <c r="F4505" t="str">
        <f>IF(D4505&lt;=18,"LOW (1-18)","HIGH (19-36)")</f>
        <v>HIGH (19-36)</v>
      </c>
      <c r="G4505">
        <f>INT((D4505-1)/6)+1</f>
        <v>6</v>
      </c>
      <c r="H4505">
        <f>MOD(D4505-1,6)+1</f>
        <v>3</v>
      </c>
      <c r="I4505">
        <f>37-D4505</f>
        <v>4</v>
      </c>
      <c r="J4505">
        <f>ABS(D4505-D4506)</f>
        <v>22</v>
      </c>
    </row>
    <row r="4506">
      <c r="A4506">
        <v>23065</v>
      </c>
      <c r="B4506" t="str">
        <v>2023-04-01</v>
      </c>
      <c r="C4506" t="str">
        <v>Evening</v>
      </c>
      <c r="D4506">
        <v>11</v>
      </c>
      <c r="E4506" t="str">
        <f>IF(MOD(D4506,2)=0,"EVEN","ODD")</f>
        <v>ODD</v>
      </c>
      <c r="F4506" t="str">
        <f>IF(D4506&lt;=18,"LOW (1-18)","HIGH (19-36)")</f>
        <v>LOW (1-18)</v>
      </c>
      <c r="G4506">
        <f>INT((D4506-1)/6)+1</f>
        <v>2</v>
      </c>
      <c r="H4506">
        <f>MOD(D4506-1,6)+1</f>
        <v>5</v>
      </c>
      <c r="I4506">
        <f>37-D4506</f>
        <v>26</v>
      </c>
      <c r="J4506">
        <f>ABS(D4506-D4507)</f>
        <v>6</v>
      </c>
    </row>
    <row r="4507">
      <c r="A4507">
        <v>23064</v>
      </c>
      <c r="B4507" t="str">
        <v>2023-04-01</v>
      </c>
      <c r="C4507" t="str">
        <v>Afternoon</v>
      </c>
      <c r="D4507">
        <v>5</v>
      </c>
      <c r="E4507" t="str">
        <f>IF(MOD(D4507,2)=0,"EVEN","ODD")</f>
        <v>ODD</v>
      </c>
      <c r="F4507" t="str">
        <f>IF(D4507&lt;=18,"LOW (1-18)","HIGH (19-36)")</f>
        <v>LOW (1-18)</v>
      </c>
      <c r="G4507">
        <f>INT((D4507-1)/6)+1</f>
        <v>1</v>
      </c>
      <c r="H4507">
        <f>MOD(D4507-1,6)+1</f>
        <v>5</v>
      </c>
      <c r="I4507">
        <f>37-D4507</f>
        <v>32</v>
      </c>
      <c r="J4507">
        <f>ABS(D4507-D4508)</f>
        <v>9</v>
      </c>
    </row>
    <row r="4508">
      <c r="A4508">
        <v>23063</v>
      </c>
      <c r="B4508" t="str">
        <v>2023-04-01</v>
      </c>
      <c r="C4508" t="str">
        <v>Midday</v>
      </c>
      <c r="D4508">
        <v>14</v>
      </c>
      <c r="E4508" t="str">
        <f>IF(MOD(D4508,2)=0,"EVEN","ODD")</f>
        <v>EVEN</v>
      </c>
      <c r="F4508" t="str">
        <f>IF(D4508&lt;=18,"LOW (1-18)","HIGH (19-36)")</f>
        <v>LOW (1-18)</v>
      </c>
      <c r="G4508">
        <f>INT((D4508-1)/6)+1</f>
        <v>3</v>
      </c>
      <c r="H4508">
        <f>MOD(D4508-1,6)+1</f>
        <v>2</v>
      </c>
      <c r="I4508">
        <f>37-D4508</f>
        <v>23</v>
      </c>
      <c r="J4508">
        <f>ABS(D4508-D4509)</f>
        <v>11</v>
      </c>
    </row>
    <row r="4509">
      <c r="A4509">
        <v>23062</v>
      </c>
      <c r="B4509" t="str">
        <v>2023-04-01</v>
      </c>
      <c r="C4509" t="str">
        <v>Morning</v>
      </c>
      <c r="D4509">
        <v>3</v>
      </c>
      <c r="E4509" t="str">
        <f>IF(MOD(D4509,2)=0,"EVEN","ODD")</f>
        <v>ODD</v>
      </c>
      <c r="F4509" t="str">
        <f>IF(D4509&lt;=18,"LOW (1-18)","HIGH (19-36)")</f>
        <v>LOW (1-18)</v>
      </c>
      <c r="G4509">
        <f>INT((D4509-1)/6)+1</f>
        <v>1</v>
      </c>
      <c r="H4509">
        <f>MOD(D4509-1,6)+1</f>
        <v>3</v>
      </c>
      <c r="I4509">
        <f>37-D4509</f>
        <v>34</v>
      </c>
      <c r="J4509">
        <f>ABS(D4509-D4510)</f>
        <v>10</v>
      </c>
    </row>
    <row r="4510">
      <c r="A4510">
        <v>23061</v>
      </c>
      <c r="B4510" t="str">
        <v>2023-03-31</v>
      </c>
      <c r="C4510" t="str">
        <v>Evening</v>
      </c>
      <c r="D4510">
        <v>13</v>
      </c>
      <c r="E4510" t="str">
        <f>IF(MOD(D4510,2)=0,"EVEN","ODD")</f>
        <v>ODD</v>
      </c>
      <c r="F4510" t="str">
        <f>IF(D4510&lt;=18,"LOW (1-18)","HIGH (19-36)")</f>
        <v>LOW (1-18)</v>
      </c>
      <c r="G4510">
        <f>INT((D4510-1)/6)+1</f>
        <v>3</v>
      </c>
      <c r="H4510">
        <f>MOD(D4510-1,6)+1</f>
        <v>1</v>
      </c>
      <c r="I4510">
        <f>37-D4510</f>
        <v>24</v>
      </c>
      <c r="J4510">
        <f>ABS(D4510-D4511)</f>
        <v>11</v>
      </c>
    </row>
    <row r="4511">
      <c r="A4511">
        <v>23060</v>
      </c>
      <c r="B4511" t="str">
        <v>2023-03-31</v>
      </c>
      <c r="C4511" t="str">
        <v>Afternoon</v>
      </c>
      <c r="D4511">
        <v>24</v>
      </c>
      <c r="E4511" t="str">
        <f>IF(MOD(D4511,2)=0,"EVEN","ODD")</f>
        <v>EVEN</v>
      </c>
      <c r="F4511" t="str">
        <f>IF(D4511&lt;=18,"LOW (1-18)","HIGH (19-36)")</f>
        <v>HIGH (19-36)</v>
      </c>
      <c r="G4511">
        <f>INT((D4511-1)/6)+1</f>
        <v>4</v>
      </c>
      <c r="H4511">
        <f>MOD(D4511-1,6)+1</f>
        <v>6</v>
      </c>
      <c r="I4511">
        <f>37-D4511</f>
        <v>13</v>
      </c>
      <c r="J4511">
        <f>ABS(D4511-D4512)</f>
        <v>12</v>
      </c>
    </row>
    <row r="4512">
      <c r="A4512">
        <v>23059</v>
      </c>
      <c r="B4512" t="str">
        <v>2023-03-31</v>
      </c>
      <c r="C4512" t="str">
        <v>Midday</v>
      </c>
      <c r="D4512">
        <v>36</v>
      </c>
      <c r="E4512" t="str">
        <f>IF(MOD(D4512,2)=0,"EVEN","ODD")</f>
        <v>EVEN</v>
      </c>
      <c r="F4512" t="str">
        <f>IF(D4512&lt;=18,"LOW (1-18)","HIGH (19-36)")</f>
        <v>HIGH (19-36)</v>
      </c>
      <c r="G4512">
        <f>INT((D4512-1)/6)+1</f>
        <v>6</v>
      </c>
      <c r="H4512">
        <f>MOD(D4512-1,6)+1</f>
        <v>6</v>
      </c>
      <c r="I4512">
        <f>37-D4512</f>
        <v>1</v>
      </c>
      <c r="J4512">
        <f>ABS(D4512-D4513)</f>
        <v>30</v>
      </c>
    </row>
    <row r="4513">
      <c r="A4513">
        <v>23058</v>
      </c>
      <c r="B4513" t="str">
        <v>2023-03-31</v>
      </c>
      <c r="C4513" t="str">
        <v>Morning</v>
      </c>
      <c r="D4513">
        <v>6</v>
      </c>
      <c r="E4513" t="str">
        <f>IF(MOD(D4513,2)=0,"EVEN","ODD")</f>
        <v>EVEN</v>
      </c>
      <c r="F4513" t="str">
        <f>IF(D4513&lt;=18,"LOW (1-18)","HIGH (19-36)")</f>
        <v>LOW (1-18)</v>
      </c>
      <c r="G4513">
        <f>INT((D4513-1)/6)+1</f>
        <v>1</v>
      </c>
      <c r="H4513">
        <f>MOD(D4513-1,6)+1</f>
        <v>6</v>
      </c>
      <c r="I4513">
        <f>37-D4513</f>
        <v>31</v>
      </c>
      <c r="J4513">
        <f>ABS(D4513-D4514)</f>
        <v>19</v>
      </c>
    </row>
    <row r="4514">
      <c r="A4514">
        <v>23057</v>
      </c>
      <c r="B4514" t="str">
        <v>2023-03-29</v>
      </c>
      <c r="C4514" t="str">
        <v>Evening</v>
      </c>
      <c r="D4514">
        <v>25</v>
      </c>
      <c r="E4514" t="str">
        <f>IF(MOD(D4514,2)=0,"EVEN","ODD")</f>
        <v>ODD</v>
      </c>
      <c r="F4514" t="str">
        <f>IF(D4514&lt;=18,"LOW (1-18)","HIGH (19-36)")</f>
        <v>HIGH (19-36)</v>
      </c>
      <c r="G4514">
        <f>INT((D4514-1)/6)+1</f>
        <v>5</v>
      </c>
      <c r="H4514">
        <f>MOD(D4514-1,6)+1</f>
        <v>1</v>
      </c>
      <c r="I4514">
        <f>37-D4514</f>
        <v>12</v>
      </c>
      <c r="J4514">
        <f>ABS(D4514-D4515)</f>
        <v>12</v>
      </c>
    </row>
    <row r="4515">
      <c r="A4515">
        <v>23056</v>
      </c>
      <c r="B4515" t="str">
        <v>2023-03-29</v>
      </c>
      <c r="C4515" t="str">
        <v>Afternoon</v>
      </c>
      <c r="D4515">
        <v>13</v>
      </c>
      <c r="E4515" t="str">
        <f>IF(MOD(D4515,2)=0,"EVEN","ODD")</f>
        <v>ODD</v>
      </c>
      <c r="F4515" t="str">
        <f>IF(D4515&lt;=18,"LOW (1-18)","HIGH (19-36)")</f>
        <v>LOW (1-18)</v>
      </c>
      <c r="G4515">
        <f>INT((D4515-1)/6)+1</f>
        <v>3</v>
      </c>
      <c r="H4515">
        <f>MOD(D4515-1,6)+1</f>
        <v>1</v>
      </c>
      <c r="I4515">
        <f>37-D4515</f>
        <v>24</v>
      </c>
      <c r="J4515">
        <f>ABS(D4515-D4516)</f>
        <v>4</v>
      </c>
    </row>
    <row r="4516">
      <c r="A4516">
        <v>23055</v>
      </c>
      <c r="B4516" t="str">
        <v>2023-03-29</v>
      </c>
      <c r="C4516" t="str">
        <v>Midday</v>
      </c>
      <c r="D4516">
        <v>9</v>
      </c>
      <c r="E4516" t="str">
        <f>IF(MOD(D4516,2)=0,"EVEN","ODD")</f>
        <v>ODD</v>
      </c>
      <c r="F4516" t="str">
        <f>IF(D4516&lt;=18,"LOW (1-18)","HIGH (19-36)")</f>
        <v>LOW (1-18)</v>
      </c>
      <c r="G4516">
        <f>INT((D4516-1)/6)+1</f>
        <v>2</v>
      </c>
      <c r="H4516">
        <f>MOD(D4516-1,6)+1</f>
        <v>3</v>
      </c>
      <c r="I4516">
        <f>37-D4516</f>
        <v>28</v>
      </c>
      <c r="J4516">
        <f>ABS(D4516-D4517)</f>
        <v>0</v>
      </c>
    </row>
    <row r="4517">
      <c r="A4517">
        <v>23054</v>
      </c>
      <c r="B4517" t="str">
        <v>2023-03-29</v>
      </c>
      <c r="C4517" t="str">
        <v>Morning</v>
      </c>
      <c r="D4517">
        <v>9</v>
      </c>
      <c r="E4517" t="str">
        <f>IF(MOD(D4517,2)=0,"EVEN","ODD")</f>
        <v>ODD</v>
      </c>
      <c r="F4517" t="str">
        <f>IF(D4517&lt;=18,"LOW (1-18)","HIGH (19-36)")</f>
        <v>LOW (1-18)</v>
      </c>
      <c r="G4517">
        <f>INT((D4517-1)/6)+1</f>
        <v>2</v>
      </c>
      <c r="H4517">
        <f>MOD(D4517-1,6)+1</f>
        <v>3</v>
      </c>
      <c r="I4517">
        <f>37-D4517</f>
        <v>28</v>
      </c>
      <c r="J4517">
        <f>ABS(D4517-D4518)</f>
        <v>6</v>
      </c>
    </row>
    <row r="4518">
      <c r="A4518">
        <v>23053</v>
      </c>
      <c r="B4518" t="str">
        <v>2023-03-28</v>
      </c>
      <c r="C4518" t="str">
        <v>Evening</v>
      </c>
      <c r="D4518">
        <v>3</v>
      </c>
      <c r="E4518" t="str">
        <f>IF(MOD(D4518,2)=0,"EVEN","ODD")</f>
        <v>ODD</v>
      </c>
      <c r="F4518" t="str">
        <f>IF(D4518&lt;=18,"LOW (1-18)","HIGH (19-36)")</f>
        <v>LOW (1-18)</v>
      </c>
      <c r="G4518">
        <f>INT((D4518-1)/6)+1</f>
        <v>1</v>
      </c>
      <c r="H4518">
        <f>MOD(D4518-1,6)+1</f>
        <v>3</v>
      </c>
      <c r="I4518">
        <f>37-D4518</f>
        <v>34</v>
      </c>
      <c r="J4518">
        <f>ABS(D4518-D4519)</f>
        <v>22</v>
      </c>
    </row>
    <row r="4519">
      <c r="A4519">
        <v>23052</v>
      </c>
      <c r="B4519" t="str">
        <v>2023-03-28</v>
      </c>
      <c r="C4519" t="str">
        <v>Afternoon</v>
      </c>
      <c r="D4519">
        <v>25</v>
      </c>
      <c r="E4519" t="str">
        <f>IF(MOD(D4519,2)=0,"EVEN","ODD")</f>
        <v>ODD</v>
      </c>
      <c r="F4519" t="str">
        <f>IF(D4519&lt;=18,"LOW (1-18)","HIGH (19-36)")</f>
        <v>HIGH (19-36)</v>
      </c>
      <c r="G4519">
        <f>INT((D4519-1)/6)+1</f>
        <v>5</v>
      </c>
      <c r="H4519">
        <f>MOD(D4519-1,6)+1</f>
        <v>1</v>
      </c>
      <c r="I4519">
        <f>37-D4519</f>
        <v>12</v>
      </c>
      <c r="J4519">
        <f>ABS(D4519-D4520)</f>
        <v>3</v>
      </c>
    </row>
    <row r="4520">
      <c r="A4520">
        <v>23051</v>
      </c>
      <c r="B4520" t="str">
        <v>2023-03-28</v>
      </c>
      <c r="C4520" t="str">
        <v>Midday</v>
      </c>
      <c r="D4520">
        <v>28</v>
      </c>
      <c r="E4520" t="str">
        <f>IF(MOD(D4520,2)=0,"EVEN","ODD")</f>
        <v>EVEN</v>
      </c>
      <c r="F4520" t="str">
        <f>IF(D4520&lt;=18,"LOW (1-18)","HIGH (19-36)")</f>
        <v>HIGH (19-36)</v>
      </c>
      <c r="G4520">
        <f>INT((D4520-1)/6)+1</f>
        <v>5</v>
      </c>
      <c r="H4520">
        <f>MOD(D4520-1,6)+1</f>
        <v>4</v>
      </c>
      <c r="I4520">
        <f>37-D4520</f>
        <v>9</v>
      </c>
      <c r="J4520">
        <f>ABS(D4520-D4521)</f>
        <v>15</v>
      </c>
    </row>
    <row r="4521">
      <c r="A4521">
        <v>23050</v>
      </c>
      <c r="B4521" t="str">
        <v>2023-03-28</v>
      </c>
      <c r="C4521" t="str">
        <v>Morning</v>
      </c>
      <c r="D4521">
        <v>13</v>
      </c>
      <c r="E4521" t="str">
        <f>IF(MOD(D4521,2)=0,"EVEN","ODD")</f>
        <v>ODD</v>
      </c>
      <c r="F4521" t="str">
        <f>IF(D4521&lt;=18,"LOW (1-18)","HIGH (19-36)")</f>
        <v>LOW (1-18)</v>
      </c>
      <c r="G4521">
        <f>INT((D4521-1)/6)+1</f>
        <v>3</v>
      </c>
      <c r="H4521">
        <f>MOD(D4521-1,6)+1</f>
        <v>1</v>
      </c>
      <c r="I4521">
        <f>37-D4521</f>
        <v>24</v>
      </c>
      <c r="J4521">
        <f>ABS(D4521-D4522)</f>
        <v>1</v>
      </c>
    </row>
    <row r="4522">
      <c r="A4522">
        <v>23049</v>
      </c>
      <c r="B4522" t="str">
        <v>2023-03-27</v>
      </c>
      <c r="C4522" t="str">
        <v>Evening</v>
      </c>
      <c r="D4522">
        <v>14</v>
      </c>
      <c r="E4522" t="str">
        <f>IF(MOD(D4522,2)=0,"EVEN","ODD")</f>
        <v>EVEN</v>
      </c>
      <c r="F4522" t="str">
        <f>IF(D4522&lt;=18,"LOW (1-18)","HIGH (19-36)")</f>
        <v>LOW (1-18)</v>
      </c>
      <c r="G4522">
        <f>INT((D4522-1)/6)+1</f>
        <v>3</v>
      </c>
      <c r="H4522">
        <f>MOD(D4522-1,6)+1</f>
        <v>2</v>
      </c>
      <c r="I4522">
        <f>37-D4522</f>
        <v>23</v>
      </c>
      <c r="J4522">
        <f>ABS(D4522-D4523)</f>
        <v>16</v>
      </c>
    </row>
    <row r="4523">
      <c r="A4523">
        <v>23048</v>
      </c>
      <c r="B4523" t="str">
        <v>2023-03-27</v>
      </c>
      <c r="C4523" t="str">
        <v>Afternoon</v>
      </c>
      <c r="D4523">
        <v>30</v>
      </c>
      <c r="E4523" t="str">
        <f>IF(MOD(D4523,2)=0,"EVEN","ODD")</f>
        <v>EVEN</v>
      </c>
      <c r="F4523" t="str">
        <f>IF(D4523&lt;=18,"LOW (1-18)","HIGH (19-36)")</f>
        <v>HIGH (19-36)</v>
      </c>
      <c r="G4523">
        <f>INT((D4523-1)/6)+1</f>
        <v>5</v>
      </c>
      <c r="H4523">
        <f>MOD(D4523-1,6)+1</f>
        <v>6</v>
      </c>
      <c r="I4523">
        <f>37-D4523</f>
        <v>7</v>
      </c>
      <c r="J4523">
        <f>ABS(D4523-D4524)</f>
        <v>13</v>
      </c>
    </row>
    <row r="4524">
      <c r="A4524">
        <v>23047</v>
      </c>
      <c r="B4524" t="str">
        <v>2023-03-27</v>
      </c>
      <c r="C4524" t="str">
        <v>Midday</v>
      </c>
      <c r="D4524">
        <v>17</v>
      </c>
      <c r="E4524" t="str">
        <f>IF(MOD(D4524,2)=0,"EVEN","ODD")</f>
        <v>ODD</v>
      </c>
      <c r="F4524" t="str">
        <f>IF(D4524&lt;=18,"LOW (1-18)","HIGH (19-36)")</f>
        <v>LOW (1-18)</v>
      </c>
      <c r="G4524">
        <f>INT((D4524-1)/6)+1</f>
        <v>3</v>
      </c>
      <c r="H4524">
        <f>MOD(D4524-1,6)+1</f>
        <v>5</v>
      </c>
      <c r="I4524">
        <f>37-D4524</f>
        <v>20</v>
      </c>
      <c r="J4524">
        <f>ABS(D4524-D4525)</f>
        <v>6</v>
      </c>
    </row>
    <row r="4525">
      <c r="A4525">
        <v>23046</v>
      </c>
      <c r="B4525" t="str">
        <v>2023-03-27</v>
      </c>
      <c r="C4525" t="str">
        <v>Morning</v>
      </c>
      <c r="D4525">
        <v>11</v>
      </c>
      <c r="E4525" t="str">
        <f>IF(MOD(D4525,2)=0,"EVEN","ODD")</f>
        <v>ODD</v>
      </c>
      <c r="F4525" t="str">
        <f>IF(D4525&lt;=18,"LOW (1-18)","HIGH (19-36)")</f>
        <v>LOW (1-18)</v>
      </c>
      <c r="G4525">
        <f>INT((D4525-1)/6)+1</f>
        <v>2</v>
      </c>
      <c r="H4525">
        <f>MOD(D4525-1,6)+1</f>
        <v>5</v>
      </c>
      <c r="I4525">
        <f>37-D4525</f>
        <v>26</v>
      </c>
      <c r="J4525">
        <f>ABS(D4525-D4526)</f>
        <v>6</v>
      </c>
    </row>
    <row r="4526">
      <c r="A4526">
        <v>23045</v>
      </c>
      <c r="B4526" t="str">
        <v>2023-03-25</v>
      </c>
      <c r="C4526" t="str">
        <v>Evening</v>
      </c>
      <c r="D4526">
        <v>5</v>
      </c>
      <c r="E4526" t="str">
        <f>IF(MOD(D4526,2)=0,"EVEN","ODD")</f>
        <v>ODD</v>
      </c>
      <c r="F4526" t="str">
        <f>IF(D4526&lt;=18,"LOW (1-18)","HIGH (19-36)")</f>
        <v>LOW (1-18)</v>
      </c>
      <c r="G4526">
        <f>INT((D4526-1)/6)+1</f>
        <v>1</v>
      </c>
      <c r="H4526">
        <f>MOD(D4526-1,6)+1</f>
        <v>5</v>
      </c>
      <c r="I4526">
        <f>37-D4526</f>
        <v>32</v>
      </c>
      <c r="J4526">
        <f>ABS(D4526-D4527)</f>
        <v>14</v>
      </c>
    </row>
    <row r="4527">
      <c r="A4527">
        <v>23044</v>
      </c>
      <c r="B4527" t="str">
        <v>2023-03-25</v>
      </c>
      <c r="C4527" t="str">
        <v>Afternoon</v>
      </c>
      <c r="D4527">
        <v>19</v>
      </c>
      <c r="E4527" t="str">
        <f>IF(MOD(D4527,2)=0,"EVEN","ODD")</f>
        <v>ODD</v>
      </c>
      <c r="F4527" t="str">
        <f>IF(D4527&lt;=18,"LOW (1-18)","HIGH (19-36)")</f>
        <v>HIGH (19-36)</v>
      </c>
      <c r="G4527">
        <f>INT((D4527-1)/6)+1</f>
        <v>4</v>
      </c>
      <c r="H4527">
        <f>MOD(D4527-1,6)+1</f>
        <v>1</v>
      </c>
      <c r="I4527">
        <f>37-D4527</f>
        <v>18</v>
      </c>
      <c r="J4527">
        <f>ABS(D4527-D4528)</f>
        <v>0</v>
      </c>
    </row>
    <row r="4528">
      <c r="A4528">
        <v>23043</v>
      </c>
      <c r="B4528" t="str">
        <v>2023-03-25</v>
      </c>
      <c r="C4528" t="str">
        <v>Midday</v>
      </c>
      <c r="D4528">
        <v>19</v>
      </c>
      <c r="E4528" t="str">
        <f>IF(MOD(D4528,2)=0,"EVEN","ODD")</f>
        <v>ODD</v>
      </c>
      <c r="F4528" t="str">
        <f>IF(D4528&lt;=18,"LOW (1-18)","HIGH (19-36)")</f>
        <v>HIGH (19-36)</v>
      </c>
      <c r="G4528">
        <f>INT((D4528-1)/6)+1</f>
        <v>4</v>
      </c>
      <c r="H4528">
        <f>MOD(D4528-1,6)+1</f>
        <v>1</v>
      </c>
      <c r="I4528">
        <f>37-D4528</f>
        <v>18</v>
      </c>
      <c r="J4528">
        <f>ABS(D4528-D4529)</f>
        <v>14</v>
      </c>
    </row>
    <row r="4529">
      <c r="A4529">
        <v>23042</v>
      </c>
      <c r="B4529" t="str">
        <v>2023-03-25</v>
      </c>
      <c r="C4529" t="str">
        <v>Morning</v>
      </c>
      <c r="D4529">
        <v>33</v>
      </c>
      <c r="E4529" t="str">
        <f>IF(MOD(D4529,2)=0,"EVEN","ODD")</f>
        <v>ODD</v>
      </c>
      <c r="F4529" t="str">
        <f>IF(D4529&lt;=18,"LOW (1-18)","HIGH (19-36)")</f>
        <v>HIGH (19-36)</v>
      </c>
      <c r="G4529">
        <f>INT((D4529-1)/6)+1</f>
        <v>6</v>
      </c>
      <c r="H4529">
        <f>MOD(D4529-1,6)+1</f>
        <v>3</v>
      </c>
      <c r="I4529">
        <f>37-D4529</f>
        <v>4</v>
      </c>
      <c r="J4529">
        <f>ABS(D4529-D4530)</f>
        <v>0</v>
      </c>
    </row>
    <row r="4530">
      <c r="A4530">
        <v>23041</v>
      </c>
      <c r="B4530" t="str">
        <v>2023-03-24</v>
      </c>
      <c r="C4530" t="str">
        <v>Evening</v>
      </c>
      <c r="D4530">
        <v>33</v>
      </c>
      <c r="E4530" t="str">
        <f>IF(MOD(D4530,2)=0,"EVEN","ODD")</f>
        <v>ODD</v>
      </c>
      <c r="F4530" t="str">
        <f>IF(D4530&lt;=18,"LOW (1-18)","HIGH (19-36)")</f>
        <v>HIGH (19-36)</v>
      </c>
      <c r="G4530">
        <f>INT((D4530-1)/6)+1</f>
        <v>6</v>
      </c>
      <c r="H4530">
        <f>MOD(D4530-1,6)+1</f>
        <v>3</v>
      </c>
      <c r="I4530">
        <f>37-D4530</f>
        <v>4</v>
      </c>
      <c r="J4530">
        <f>ABS(D4530-D4531)</f>
        <v>11</v>
      </c>
    </row>
    <row r="4531">
      <c r="A4531">
        <v>23040</v>
      </c>
      <c r="B4531" t="str">
        <v>2023-03-24</v>
      </c>
      <c r="C4531" t="str">
        <v>Afternoon</v>
      </c>
      <c r="D4531">
        <v>22</v>
      </c>
      <c r="E4531" t="str">
        <f>IF(MOD(D4531,2)=0,"EVEN","ODD")</f>
        <v>EVEN</v>
      </c>
      <c r="F4531" t="str">
        <f>IF(D4531&lt;=18,"LOW (1-18)","HIGH (19-36)")</f>
        <v>HIGH (19-36)</v>
      </c>
      <c r="G4531">
        <f>INT((D4531-1)/6)+1</f>
        <v>4</v>
      </c>
      <c r="H4531">
        <f>MOD(D4531-1,6)+1</f>
        <v>4</v>
      </c>
      <c r="I4531">
        <f>37-D4531</f>
        <v>15</v>
      </c>
      <c r="J4531">
        <f>ABS(D4531-D4532)</f>
        <v>11</v>
      </c>
    </row>
    <row r="4532">
      <c r="A4532">
        <v>23039</v>
      </c>
      <c r="B4532" t="str">
        <v>2023-03-24</v>
      </c>
      <c r="C4532" t="str">
        <v>Midday</v>
      </c>
      <c r="D4532">
        <v>11</v>
      </c>
      <c r="E4532" t="str">
        <f>IF(MOD(D4532,2)=0,"EVEN","ODD")</f>
        <v>ODD</v>
      </c>
      <c r="F4532" t="str">
        <f>IF(D4532&lt;=18,"LOW (1-18)","HIGH (19-36)")</f>
        <v>LOW (1-18)</v>
      </c>
      <c r="G4532">
        <f>INT((D4532-1)/6)+1</f>
        <v>2</v>
      </c>
      <c r="H4532">
        <f>MOD(D4532-1,6)+1</f>
        <v>5</v>
      </c>
      <c r="I4532">
        <f>37-D4532</f>
        <v>26</v>
      </c>
      <c r="J4532">
        <f>ABS(D4532-D4533)</f>
        <v>21</v>
      </c>
    </row>
    <row r="4533">
      <c r="A4533">
        <v>23038</v>
      </c>
      <c r="B4533" t="str">
        <v>2023-03-24</v>
      </c>
      <c r="C4533" t="str">
        <v>Morning</v>
      </c>
      <c r="D4533">
        <v>32</v>
      </c>
      <c r="E4533" t="str">
        <f>IF(MOD(D4533,2)=0,"EVEN","ODD")</f>
        <v>EVEN</v>
      </c>
      <c r="F4533" t="str">
        <f>IF(D4533&lt;=18,"LOW (1-18)","HIGH (19-36)")</f>
        <v>HIGH (19-36)</v>
      </c>
      <c r="G4533">
        <f>INT((D4533-1)/6)+1</f>
        <v>6</v>
      </c>
      <c r="H4533">
        <f>MOD(D4533-1,6)+1</f>
        <v>2</v>
      </c>
      <c r="I4533">
        <f>37-D4533</f>
        <v>5</v>
      </c>
      <c r="J4533">
        <f>ABS(D4533-D4534)</f>
        <v>2</v>
      </c>
    </row>
    <row r="4534">
      <c r="A4534">
        <v>23037</v>
      </c>
      <c r="B4534" t="str">
        <v>2023-03-23</v>
      </c>
      <c r="C4534" t="str">
        <v>Evening</v>
      </c>
      <c r="D4534">
        <v>30</v>
      </c>
      <c r="E4534" t="str">
        <f>IF(MOD(D4534,2)=0,"EVEN","ODD")</f>
        <v>EVEN</v>
      </c>
      <c r="F4534" t="str">
        <f>IF(D4534&lt;=18,"LOW (1-18)","HIGH (19-36)")</f>
        <v>HIGH (19-36)</v>
      </c>
      <c r="G4534">
        <f>INT((D4534-1)/6)+1</f>
        <v>5</v>
      </c>
      <c r="H4534">
        <f>MOD(D4534-1,6)+1</f>
        <v>6</v>
      </c>
      <c r="I4534">
        <f>37-D4534</f>
        <v>7</v>
      </c>
      <c r="J4534">
        <f>ABS(D4534-D4535)</f>
        <v>22</v>
      </c>
    </row>
    <row r="4535">
      <c r="A4535">
        <v>23036</v>
      </c>
      <c r="B4535" t="str">
        <v>2023-03-23</v>
      </c>
      <c r="C4535" t="str">
        <v>Afternoon</v>
      </c>
      <c r="D4535">
        <v>8</v>
      </c>
      <c r="E4535" t="str">
        <f>IF(MOD(D4535,2)=0,"EVEN","ODD")</f>
        <v>EVEN</v>
      </c>
      <c r="F4535" t="str">
        <f>IF(D4535&lt;=18,"LOW (1-18)","HIGH (19-36)")</f>
        <v>LOW (1-18)</v>
      </c>
      <c r="G4535">
        <f>INT((D4535-1)/6)+1</f>
        <v>2</v>
      </c>
      <c r="H4535">
        <f>MOD(D4535-1,6)+1</f>
        <v>2</v>
      </c>
      <c r="I4535">
        <f>37-D4535</f>
        <v>29</v>
      </c>
      <c r="J4535">
        <f>ABS(D4535-D4536)</f>
        <v>1</v>
      </c>
    </row>
    <row r="4536">
      <c r="A4536">
        <v>23035</v>
      </c>
      <c r="B4536" t="str">
        <v>2023-03-23</v>
      </c>
      <c r="C4536" t="str">
        <v>Midday</v>
      </c>
      <c r="D4536">
        <v>7</v>
      </c>
      <c r="E4536" t="str">
        <f>IF(MOD(D4536,2)=0,"EVEN","ODD")</f>
        <v>ODD</v>
      </c>
      <c r="F4536" t="str">
        <f>IF(D4536&lt;=18,"LOW (1-18)","HIGH (19-36)")</f>
        <v>LOW (1-18)</v>
      </c>
      <c r="G4536">
        <f>INT((D4536-1)/6)+1</f>
        <v>2</v>
      </c>
      <c r="H4536">
        <f>MOD(D4536-1,6)+1</f>
        <v>1</v>
      </c>
      <c r="I4536">
        <f>37-D4536</f>
        <v>30</v>
      </c>
      <c r="J4536">
        <f>ABS(D4536-D4537)</f>
        <v>27</v>
      </c>
    </row>
    <row r="4537">
      <c r="A4537">
        <v>23034</v>
      </c>
      <c r="B4537" t="str">
        <v>2023-03-23</v>
      </c>
      <c r="C4537" t="str">
        <v>Morning</v>
      </c>
      <c r="D4537">
        <v>34</v>
      </c>
      <c r="E4537" t="str">
        <f>IF(MOD(D4537,2)=0,"EVEN","ODD")</f>
        <v>EVEN</v>
      </c>
      <c r="F4537" t="str">
        <f>IF(D4537&lt;=18,"LOW (1-18)","HIGH (19-36)")</f>
        <v>HIGH (19-36)</v>
      </c>
      <c r="G4537">
        <f>INT((D4537-1)/6)+1</f>
        <v>6</v>
      </c>
      <c r="H4537">
        <f>MOD(D4537-1,6)+1</f>
        <v>4</v>
      </c>
      <c r="I4537">
        <f>37-D4537</f>
        <v>3</v>
      </c>
      <c r="J4537">
        <f>ABS(D4537-D4538)</f>
        <v>24</v>
      </c>
    </row>
    <row r="4538">
      <c r="A4538">
        <v>23033</v>
      </c>
      <c r="B4538" t="str">
        <v>2023-03-22</v>
      </c>
      <c r="C4538" t="str">
        <v>Evening</v>
      </c>
      <c r="D4538">
        <v>10</v>
      </c>
      <c r="E4538" t="str">
        <f>IF(MOD(D4538,2)=0,"EVEN","ODD")</f>
        <v>EVEN</v>
      </c>
      <c r="F4538" t="str">
        <f>IF(D4538&lt;=18,"LOW (1-18)","HIGH (19-36)")</f>
        <v>LOW (1-18)</v>
      </c>
      <c r="G4538">
        <f>INT((D4538-1)/6)+1</f>
        <v>2</v>
      </c>
      <c r="H4538">
        <f>MOD(D4538-1,6)+1</f>
        <v>4</v>
      </c>
      <c r="I4538">
        <f>37-D4538</f>
        <v>27</v>
      </c>
      <c r="J4538">
        <f>ABS(D4538-D4539)</f>
        <v>4</v>
      </c>
    </row>
    <row r="4539">
      <c r="A4539">
        <v>23032</v>
      </c>
      <c r="B4539" t="str">
        <v>2023-03-22</v>
      </c>
      <c r="C4539" t="str">
        <v>Afternoon</v>
      </c>
      <c r="D4539">
        <v>14</v>
      </c>
      <c r="E4539" t="str">
        <f>IF(MOD(D4539,2)=0,"EVEN","ODD")</f>
        <v>EVEN</v>
      </c>
      <c r="F4539" t="str">
        <f>IF(D4539&lt;=18,"LOW (1-18)","HIGH (19-36)")</f>
        <v>LOW (1-18)</v>
      </c>
      <c r="G4539">
        <f>INT((D4539-1)/6)+1</f>
        <v>3</v>
      </c>
      <c r="H4539">
        <f>MOD(D4539-1,6)+1</f>
        <v>2</v>
      </c>
      <c r="I4539">
        <f>37-D4539</f>
        <v>23</v>
      </c>
      <c r="J4539">
        <f>ABS(D4539-D4540)</f>
        <v>6</v>
      </c>
    </row>
    <row r="4540">
      <c r="A4540">
        <v>23031</v>
      </c>
      <c r="B4540" t="str">
        <v>2023-03-22</v>
      </c>
      <c r="C4540" t="str">
        <v>Midday</v>
      </c>
      <c r="D4540">
        <v>8</v>
      </c>
      <c r="E4540" t="str">
        <f>IF(MOD(D4540,2)=0,"EVEN","ODD")</f>
        <v>EVEN</v>
      </c>
      <c r="F4540" t="str">
        <f>IF(D4540&lt;=18,"LOW (1-18)","HIGH (19-36)")</f>
        <v>LOW (1-18)</v>
      </c>
      <c r="G4540">
        <f>INT((D4540-1)/6)+1</f>
        <v>2</v>
      </c>
      <c r="H4540">
        <f>MOD(D4540-1,6)+1</f>
        <v>2</v>
      </c>
      <c r="I4540">
        <f>37-D4540</f>
        <v>29</v>
      </c>
      <c r="J4540">
        <f>ABS(D4540-D4541)</f>
        <v>12</v>
      </c>
    </row>
    <row r="4541">
      <c r="A4541">
        <v>23030</v>
      </c>
      <c r="B4541" t="str">
        <v>2023-03-22</v>
      </c>
      <c r="C4541" t="str">
        <v>Morning</v>
      </c>
      <c r="D4541">
        <v>20</v>
      </c>
      <c r="E4541" t="str">
        <f>IF(MOD(D4541,2)=0,"EVEN","ODD")</f>
        <v>EVEN</v>
      </c>
      <c r="F4541" t="str">
        <f>IF(D4541&lt;=18,"LOW (1-18)","HIGH (19-36)")</f>
        <v>HIGH (19-36)</v>
      </c>
      <c r="G4541">
        <f>INT((D4541-1)/6)+1</f>
        <v>4</v>
      </c>
      <c r="H4541">
        <f>MOD(D4541-1,6)+1</f>
        <v>2</v>
      </c>
      <c r="I4541">
        <f>37-D4541</f>
        <v>17</v>
      </c>
      <c r="J4541">
        <f>ABS(D4541-D4542)</f>
        <v>11</v>
      </c>
    </row>
    <row r="4542">
      <c r="A4542">
        <v>23029</v>
      </c>
      <c r="B4542" t="str">
        <v>2023-03-21</v>
      </c>
      <c r="C4542" t="str">
        <v>Evening</v>
      </c>
      <c r="D4542">
        <v>9</v>
      </c>
      <c r="E4542" t="str">
        <f>IF(MOD(D4542,2)=0,"EVEN","ODD")</f>
        <v>ODD</v>
      </c>
      <c r="F4542" t="str">
        <f>IF(D4542&lt;=18,"LOW (1-18)","HIGH (19-36)")</f>
        <v>LOW (1-18)</v>
      </c>
      <c r="G4542">
        <f>INT((D4542-1)/6)+1</f>
        <v>2</v>
      </c>
      <c r="H4542">
        <f>MOD(D4542-1,6)+1</f>
        <v>3</v>
      </c>
      <c r="I4542">
        <f>37-D4542</f>
        <v>28</v>
      </c>
      <c r="J4542">
        <f>ABS(D4542-D4543)</f>
        <v>11</v>
      </c>
    </row>
    <row r="4543">
      <c r="A4543">
        <v>23028</v>
      </c>
      <c r="B4543" t="str">
        <v>2023-03-21</v>
      </c>
      <c r="C4543" t="str">
        <v>Afternoon</v>
      </c>
      <c r="D4543">
        <v>20</v>
      </c>
      <c r="E4543" t="str">
        <f>IF(MOD(D4543,2)=0,"EVEN","ODD")</f>
        <v>EVEN</v>
      </c>
      <c r="F4543" t="str">
        <f>IF(D4543&lt;=18,"LOW (1-18)","HIGH (19-36)")</f>
        <v>HIGH (19-36)</v>
      </c>
      <c r="G4543">
        <f>INT((D4543-1)/6)+1</f>
        <v>4</v>
      </c>
      <c r="H4543">
        <f>MOD(D4543-1,6)+1</f>
        <v>2</v>
      </c>
      <c r="I4543">
        <f>37-D4543</f>
        <v>17</v>
      </c>
      <c r="J4543">
        <f>ABS(D4543-D4544)</f>
        <v>14</v>
      </c>
    </row>
    <row r="4544">
      <c r="A4544">
        <v>23027</v>
      </c>
      <c r="B4544" t="str">
        <v>2023-03-21</v>
      </c>
      <c r="C4544" t="str">
        <v>Midday</v>
      </c>
      <c r="D4544">
        <v>6</v>
      </c>
      <c r="E4544" t="str">
        <f>IF(MOD(D4544,2)=0,"EVEN","ODD")</f>
        <v>EVEN</v>
      </c>
      <c r="F4544" t="str">
        <f>IF(D4544&lt;=18,"LOW (1-18)","HIGH (19-36)")</f>
        <v>LOW (1-18)</v>
      </c>
      <c r="G4544">
        <f>INT((D4544-1)/6)+1</f>
        <v>1</v>
      </c>
      <c r="H4544">
        <f>MOD(D4544-1,6)+1</f>
        <v>6</v>
      </c>
      <c r="I4544">
        <f>37-D4544</f>
        <v>31</v>
      </c>
      <c r="J4544">
        <f>ABS(D4544-D4545)</f>
        <v>24</v>
      </c>
    </row>
    <row r="4545">
      <c r="A4545">
        <v>23026</v>
      </c>
      <c r="B4545" t="str">
        <v>2023-03-21</v>
      </c>
      <c r="C4545" t="str">
        <v>Morning</v>
      </c>
      <c r="D4545">
        <v>30</v>
      </c>
      <c r="E4545" t="str">
        <f>IF(MOD(D4545,2)=0,"EVEN","ODD")</f>
        <v>EVEN</v>
      </c>
      <c r="F4545" t="str">
        <f>IF(D4545&lt;=18,"LOW (1-18)","HIGH (19-36)")</f>
        <v>HIGH (19-36)</v>
      </c>
      <c r="G4545">
        <f>INT((D4545-1)/6)+1</f>
        <v>5</v>
      </c>
      <c r="H4545">
        <f>MOD(D4545-1,6)+1</f>
        <v>6</v>
      </c>
      <c r="I4545">
        <f>37-D4545</f>
        <v>7</v>
      </c>
      <c r="J4545">
        <f>ABS(D4545-D4546)</f>
        <v>1</v>
      </c>
    </row>
    <row r="4546">
      <c r="A4546">
        <v>23025</v>
      </c>
      <c r="B4546" t="str">
        <v>2023-03-20</v>
      </c>
      <c r="C4546" t="str">
        <v>Evening</v>
      </c>
      <c r="D4546">
        <v>31</v>
      </c>
      <c r="E4546" t="str">
        <f>IF(MOD(D4546,2)=0,"EVEN","ODD")</f>
        <v>ODD</v>
      </c>
      <c r="F4546" t="str">
        <f>IF(D4546&lt;=18,"LOW (1-18)","HIGH (19-36)")</f>
        <v>HIGH (19-36)</v>
      </c>
      <c r="G4546">
        <f>INT((D4546-1)/6)+1</f>
        <v>6</v>
      </c>
      <c r="H4546">
        <f>MOD(D4546-1,6)+1</f>
        <v>1</v>
      </c>
      <c r="I4546">
        <f>37-D4546</f>
        <v>6</v>
      </c>
      <c r="J4546">
        <f>ABS(D4546-D4547)</f>
        <v>21</v>
      </c>
    </row>
    <row r="4547">
      <c r="A4547">
        <v>23024</v>
      </c>
      <c r="B4547" t="str">
        <v>2023-03-20</v>
      </c>
      <c r="C4547" t="str">
        <v>Afternoon</v>
      </c>
      <c r="D4547">
        <v>10</v>
      </c>
      <c r="E4547" t="str">
        <f>IF(MOD(D4547,2)=0,"EVEN","ODD")</f>
        <v>EVEN</v>
      </c>
      <c r="F4547" t="str">
        <f>IF(D4547&lt;=18,"LOW (1-18)","HIGH (19-36)")</f>
        <v>LOW (1-18)</v>
      </c>
      <c r="G4547">
        <f>INT((D4547-1)/6)+1</f>
        <v>2</v>
      </c>
      <c r="H4547">
        <f>MOD(D4547-1,6)+1</f>
        <v>4</v>
      </c>
      <c r="I4547">
        <f>37-D4547</f>
        <v>27</v>
      </c>
      <c r="J4547">
        <f>ABS(D4547-D4548)</f>
        <v>1</v>
      </c>
    </row>
    <row r="4548">
      <c r="A4548">
        <v>23023</v>
      </c>
      <c r="B4548" t="str">
        <v>2023-03-20</v>
      </c>
      <c r="C4548" t="str">
        <v>Midday</v>
      </c>
      <c r="D4548">
        <v>11</v>
      </c>
      <c r="E4548" t="str">
        <f>IF(MOD(D4548,2)=0,"EVEN","ODD")</f>
        <v>ODD</v>
      </c>
      <c r="F4548" t="str">
        <f>IF(D4548&lt;=18,"LOW (1-18)","HIGH (19-36)")</f>
        <v>LOW (1-18)</v>
      </c>
      <c r="G4548">
        <f>INT((D4548-1)/6)+1</f>
        <v>2</v>
      </c>
      <c r="H4548">
        <f>MOD(D4548-1,6)+1</f>
        <v>5</v>
      </c>
      <c r="I4548">
        <f>37-D4548</f>
        <v>26</v>
      </c>
      <c r="J4548">
        <f>ABS(D4548-D4549)</f>
        <v>8</v>
      </c>
    </row>
    <row r="4549">
      <c r="A4549">
        <v>23022</v>
      </c>
      <c r="B4549" t="str">
        <v>2023-03-20</v>
      </c>
      <c r="C4549" t="str">
        <v>Morning</v>
      </c>
      <c r="D4549">
        <v>19</v>
      </c>
      <c r="E4549" t="str">
        <f>IF(MOD(D4549,2)=0,"EVEN","ODD")</f>
        <v>ODD</v>
      </c>
      <c r="F4549" t="str">
        <f>IF(D4549&lt;=18,"LOW (1-18)","HIGH (19-36)")</f>
        <v>HIGH (19-36)</v>
      </c>
      <c r="G4549">
        <f>INT((D4549-1)/6)+1</f>
        <v>4</v>
      </c>
      <c r="H4549">
        <f>MOD(D4549-1,6)+1</f>
        <v>1</v>
      </c>
      <c r="I4549">
        <f>37-D4549</f>
        <v>18</v>
      </c>
      <c r="J4549">
        <f>ABS(D4549-D4550)</f>
        <v>17</v>
      </c>
    </row>
    <row r="4550">
      <c r="A4550">
        <v>23021</v>
      </c>
      <c r="B4550" t="str">
        <v>2023-03-18</v>
      </c>
      <c r="C4550" t="str">
        <v>Evening</v>
      </c>
      <c r="D4550">
        <v>2</v>
      </c>
      <c r="E4550" t="str">
        <f>IF(MOD(D4550,2)=0,"EVEN","ODD")</f>
        <v>EVEN</v>
      </c>
      <c r="F4550" t="str">
        <f>IF(D4550&lt;=18,"LOW (1-18)","HIGH (19-36)")</f>
        <v>LOW (1-18)</v>
      </c>
      <c r="G4550">
        <f>INT((D4550-1)/6)+1</f>
        <v>1</v>
      </c>
      <c r="H4550">
        <f>MOD(D4550-1,6)+1</f>
        <v>2</v>
      </c>
      <c r="I4550">
        <f>37-D4550</f>
        <v>35</v>
      </c>
      <c r="J4550">
        <f>ABS(D4550-D4551)</f>
        <v>22</v>
      </c>
    </row>
    <row r="4551">
      <c r="A4551">
        <v>23020</v>
      </c>
      <c r="B4551" t="str">
        <v>2023-03-18</v>
      </c>
      <c r="C4551" t="str">
        <v>Afternoon</v>
      </c>
      <c r="D4551">
        <v>24</v>
      </c>
      <c r="E4551" t="str">
        <f>IF(MOD(D4551,2)=0,"EVEN","ODD")</f>
        <v>EVEN</v>
      </c>
      <c r="F4551" t="str">
        <f>IF(D4551&lt;=18,"LOW (1-18)","HIGH (19-36)")</f>
        <v>HIGH (19-36)</v>
      </c>
      <c r="G4551">
        <f>INT((D4551-1)/6)+1</f>
        <v>4</v>
      </c>
      <c r="H4551">
        <f>MOD(D4551-1,6)+1</f>
        <v>6</v>
      </c>
      <c r="I4551">
        <f>37-D4551</f>
        <v>13</v>
      </c>
      <c r="J4551">
        <f>ABS(D4551-D4552)</f>
        <v>10</v>
      </c>
    </row>
    <row r="4552">
      <c r="A4552">
        <v>23019</v>
      </c>
      <c r="B4552" t="str">
        <v>2023-03-18</v>
      </c>
      <c r="C4552" t="str">
        <v>Midday</v>
      </c>
      <c r="D4552">
        <v>34</v>
      </c>
      <c r="E4552" t="str">
        <f>IF(MOD(D4552,2)=0,"EVEN","ODD")</f>
        <v>EVEN</v>
      </c>
      <c r="F4552" t="str">
        <f>IF(D4552&lt;=18,"LOW (1-18)","HIGH (19-36)")</f>
        <v>HIGH (19-36)</v>
      </c>
      <c r="G4552">
        <f>INT((D4552-1)/6)+1</f>
        <v>6</v>
      </c>
      <c r="H4552">
        <f>MOD(D4552-1,6)+1</f>
        <v>4</v>
      </c>
      <c r="I4552">
        <f>37-D4552</f>
        <v>3</v>
      </c>
      <c r="J4552">
        <f>ABS(D4552-D4553)</f>
        <v>14</v>
      </c>
    </row>
    <row r="4553">
      <c r="A4553">
        <v>23018</v>
      </c>
      <c r="B4553" t="str">
        <v>2023-03-18</v>
      </c>
      <c r="C4553" t="str">
        <v>Morning</v>
      </c>
      <c r="D4553">
        <v>20</v>
      </c>
      <c r="E4553" t="str">
        <f>IF(MOD(D4553,2)=0,"EVEN","ODD")</f>
        <v>EVEN</v>
      </c>
      <c r="F4553" t="str">
        <f>IF(D4553&lt;=18,"LOW (1-18)","HIGH (19-36)")</f>
        <v>HIGH (19-36)</v>
      </c>
      <c r="G4553">
        <f>INT((D4553-1)/6)+1</f>
        <v>4</v>
      </c>
      <c r="H4553">
        <f>MOD(D4553-1,6)+1</f>
        <v>2</v>
      </c>
      <c r="I4553">
        <f>37-D4553</f>
        <v>17</v>
      </c>
      <c r="J4553">
        <f>ABS(D4553-D4554)</f>
        <v>12</v>
      </c>
    </row>
    <row r="4554">
      <c r="A4554">
        <v>23017</v>
      </c>
      <c r="B4554" t="str">
        <v>2023-03-17</v>
      </c>
      <c r="C4554" t="str">
        <v>Evening</v>
      </c>
      <c r="D4554">
        <v>8</v>
      </c>
      <c r="E4554" t="str">
        <f>IF(MOD(D4554,2)=0,"EVEN","ODD")</f>
        <v>EVEN</v>
      </c>
      <c r="F4554" t="str">
        <f>IF(D4554&lt;=18,"LOW (1-18)","HIGH (19-36)")</f>
        <v>LOW (1-18)</v>
      </c>
      <c r="G4554">
        <f>INT((D4554-1)/6)+1</f>
        <v>2</v>
      </c>
      <c r="H4554">
        <f>MOD(D4554-1,6)+1</f>
        <v>2</v>
      </c>
      <c r="I4554">
        <f>37-D4554</f>
        <v>29</v>
      </c>
      <c r="J4554">
        <f>ABS(D4554-D4555)</f>
        <v>2</v>
      </c>
    </row>
    <row r="4555">
      <c r="A4555">
        <v>23016</v>
      </c>
      <c r="B4555" t="str">
        <v>2023-03-17</v>
      </c>
      <c r="C4555" t="str">
        <v>Afternoon</v>
      </c>
      <c r="D4555">
        <v>6</v>
      </c>
      <c r="E4555" t="str">
        <f>IF(MOD(D4555,2)=0,"EVEN","ODD")</f>
        <v>EVEN</v>
      </c>
      <c r="F4555" t="str">
        <f>IF(D4555&lt;=18,"LOW (1-18)","HIGH (19-36)")</f>
        <v>LOW (1-18)</v>
      </c>
      <c r="G4555">
        <f>INT((D4555-1)/6)+1</f>
        <v>1</v>
      </c>
      <c r="H4555">
        <f>MOD(D4555-1,6)+1</f>
        <v>6</v>
      </c>
      <c r="I4555">
        <f>37-D4555</f>
        <v>31</v>
      </c>
      <c r="J4555">
        <f>ABS(D4555-D4556)</f>
        <v>5</v>
      </c>
    </row>
    <row r="4556">
      <c r="A4556">
        <v>23015</v>
      </c>
      <c r="B4556" t="str">
        <v>2023-03-17</v>
      </c>
      <c r="C4556" t="str">
        <v>Midday</v>
      </c>
      <c r="D4556">
        <v>11</v>
      </c>
      <c r="E4556" t="str">
        <f>IF(MOD(D4556,2)=0,"EVEN","ODD")</f>
        <v>ODD</v>
      </c>
      <c r="F4556" t="str">
        <f>IF(D4556&lt;=18,"LOW (1-18)","HIGH (19-36)")</f>
        <v>LOW (1-18)</v>
      </c>
      <c r="G4556">
        <f>INT((D4556-1)/6)+1</f>
        <v>2</v>
      </c>
      <c r="H4556">
        <f>MOD(D4556-1,6)+1</f>
        <v>5</v>
      </c>
      <c r="I4556">
        <f>37-D4556</f>
        <v>26</v>
      </c>
      <c r="J4556">
        <f>ABS(D4556-D4557)</f>
        <v>25</v>
      </c>
    </row>
    <row r="4557">
      <c r="A4557">
        <v>23014</v>
      </c>
      <c r="B4557" t="str">
        <v>2023-03-17</v>
      </c>
      <c r="C4557" t="str">
        <v>Morning</v>
      </c>
      <c r="D4557">
        <v>36</v>
      </c>
      <c r="E4557" t="str">
        <f>IF(MOD(D4557,2)=0,"EVEN","ODD")</f>
        <v>EVEN</v>
      </c>
      <c r="F4557" t="str">
        <f>IF(D4557&lt;=18,"LOW (1-18)","HIGH (19-36)")</f>
        <v>HIGH (19-36)</v>
      </c>
      <c r="G4557">
        <f>INT((D4557-1)/6)+1</f>
        <v>6</v>
      </c>
      <c r="H4557">
        <f>MOD(D4557-1,6)+1</f>
        <v>6</v>
      </c>
      <c r="I4557">
        <f>37-D4557</f>
        <v>1</v>
      </c>
      <c r="J4557">
        <f>ABS(D4557-D4558)</f>
        <v>28</v>
      </c>
    </row>
    <row r="4558">
      <c r="A4558">
        <v>23013</v>
      </c>
      <c r="B4558" t="str">
        <v>2023-03-16</v>
      </c>
      <c r="C4558" t="str">
        <v>Evening</v>
      </c>
      <c r="D4558">
        <v>8</v>
      </c>
      <c r="E4558" t="str">
        <f>IF(MOD(D4558,2)=0,"EVEN","ODD")</f>
        <v>EVEN</v>
      </c>
      <c r="F4558" t="str">
        <f>IF(D4558&lt;=18,"LOW (1-18)","HIGH (19-36)")</f>
        <v>LOW (1-18)</v>
      </c>
      <c r="G4558">
        <f>INT((D4558-1)/6)+1</f>
        <v>2</v>
      </c>
      <c r="H4558">
        <f>MOD(D4558-1,6)+1</f>
        <v>2</v>
      </c>
      <c r="I4558">
        <f>37-D4558</f>
        <v>29</v>
      </c>
      <c r="J4558">
        <f>ABS(D4558-D4559)</f>
        <v>8</v>
      </c>
    </row>
    <row r="4559">
      <c r="A4559">
        <v>23012</v>
      </c>
      <c r="B4559" t="str">
        <v>2023-03-16</v>
      </c>
      <c r="C4559" t="str">
        <v>Afternoon</v>
      </c>
      <c r="D4559">
        <v>16</v>
      </c>
      <c r="E4559" t="str">
        <f>IF(MOD(D4559,2)=0,"EVEN","ODD")</f>
        <v>EVEN</v>
      </c>
      <c r="F4559" t="str">
        <f>IF(D4559&lt;=18,"LOW (1-18)","HIGH (19-36)")</f>
        <v>LOW (1-18)</v>
      </c>
      <c r="G4559">
        <f>INT((D4559-1)/6)+1</f>
        <v>3</v>
      </c>
      <c r="H4559">
        <f>MOD(D4559-1,6)+1</f>
        <v>4</v>
      </c>
      <c r="I4559">
        <f>37-D4559</f>
        <v>21</v>
      </c>
      <c r="J4559">
        <f>ABS(D4559-D4560)</f>
        <v>8</v>
      </c>
    </row>
    <row r="4560">
      <c r="A4560">
        <v>23011</v>
      </c>
      <c r="B4560" t="str">
        <v>2023-03-16</v>
      </c>
      <c r="C4560" t="str">
        <v>Midday</v>
      </c>
      <c r="D4560">
        <v>24</v>
      </c>
      <c r="E4560" t="str">
        <f>IF(MOD(D4560,2)=0,"EVEN","ODD")</f>
        <v>EVEN</v>
      </c>
      <c r="F4560" t="str">
        <f>IF(D4560&lt;=18,"LOW (1-18)","HIGH (19-36)")</f>
        <v>HIGH (19-36)</v>
      </c>
      <c r="G4560">
        <f>INT((D4560-1)/6)+1</f>
        <v>4</v>
      </c>
      <c r="H4560">
        <f>MOD(D4560-1,6)+1</f>
        <v>6</v>
      </c>
      <c r="I4560">
        <f>37-D4560</f>
        <v>13</v>
      </c>
      <c r="J4560">
        <f>ABS(D4560-D4561)</f>
        <v>10</v>
      </c>
    </row>
    <row r="4561">
      <c r="A4561">
        <v>23010</v>
      </c>
      <c r="B4561" t="str">
        <v>2023-03-16</v>
      </c>
      <c r="C4561" t="str">
        <v>Morning</v>
      </c>
      <c r="D4561">
        <v>34</v>
      </c>
      <c r="E4561" t="str">
        <f>IF(MOD(D4561,2)=0,"EVEN","ODD")</f>
        <v>EVEN</v>
      </c>
      <c r="F4561" t="str">
        <f>IF(D4561&lt;=18,"LOW (1-18)","HIGH (19-36)")</f>
        <v>HIGH (19-36)</v>
      </c>
      <c r="G4561">
        <f>INT((D4561-1)/6)+1</f>
        <v>6</v>
      </c>
      <c r="H4561">
        <f>MOD(D4561-1,6)+1</f>
        <v>4</v>
      </c>
      <c r="I4561">
        <f>37-D4561</f>
        <v>3</v>
      </c>
      <c r="J4561">
        <f>ABS(D4561-D4562)</f>
        <v>3</v>
      </c>
    </row>
    <row r="4562">
      <c r="A4562">
        <v>23009</v>
      </c>
      <c r="B4562" t="str">
        <v>2023-03-15</v>
      </c>
      <c r="C4562" t="str">
        <v>Evening</v>
      </c>
      <c r="D4562">
        <v>31</v>
      </c>
      <c r="E4562" t="str">
        <f>IF(MOD(D4562,2)=0,"EVEN","ODD")</f>
        <v>ODD</v>
      </c>
      <c r="F4562" t="str">
        <f>IF(D4562&lt;=18,"LOW (1-18)","HIGH (19-36)")</f>
        <v>HIGH (19-36)</v>
      </c>
      <c r="G4562">
        <f>INT((D4562-1)/6)+1</f>
        <v>6</v>
      </c>
      <c r="H4562">
        <f>MOD(D4562-1,6)+1</f>
        <v>1</v>
      </c>
      <c r="I4562">
        <f>37-D4562</f>
        <v>6</v>
      </c>
      <c r="J4562">
        <f>ABS(D4562-D4563)</f>
        <v>29</v>
      </c>
    </row>
    <row r="4563">
      <c r="A4563">
        <v>23008</v>
      </c>
      <c r="B4563" t="str">
        <v>2023-03-15</v>
      </c>
      <c r="C4563" t="str">
        <v>Afternoon</v>
      </c>
      <c r="D4563">
        <v>2</v>
      </c>
      <c r="E4563" t="str">
        <f>IF(MOD(D4563,2)=0,"EVEN","ODD")</f>
        <v>EVEN</v>
      </c>
      <c r="F4563" t="str">
        <f>IF(D4563&lt;=18,"LOW (1-18)","HIGH (19-36)")</f>
        <v>LOW (1-18)</v>
      </c>
      <c r="G4563">
        <f>INT((D4563-1)/6)+1</f>
        <v>1</v>
      </c>
      <c r="H4563">
        <f>MOD(D4563-1,6)+1</f>
        <v>2</v>
      </c>
      <c r="I4563">
        <f>37-D4563</f>
        <v>35</v>
      </c>
      <c r="J4563">
        <f>ABS(D4563-D4564)</f>
        <v>18</v>
      </c>
    </row>
    <row r="4564">
      <c r="A4564">
        <v>23007</v>
      </c>
      <c r="B4564" t="str">
        <v>2023-03-15</v>
      </c>
      <c r="C4564" t="str">
        <v>Midday</v>
      </c>
      <c r="D4564">
        <v>20</v>
      </c>
      <c r="E4564" t="str">
        <f>IF(MOD(D4564,2)=0,"EVEN","ODD")</f>
        <v>EVEN</v>
      </c>
      <c r="F4564" t="str">
        <f>IF(D4564&lt;=18,"LOW (1-18)","HIGH (19-36)")</f>
        <v>HIGH (19-36)</v>
      </c>
      <c r="G4564">
        <f>INT((D4564-1)/6)+1</f>
        <v>4</v>
      </c>
      <c r="H4564">
        <f>MOD(D4564-1,6)+1</f>
        <v>2</v>
      </c>
      <c r="I4564">
        <f>37-D4564</f>
        <v>17</v>
      </c>
      <c r="J4564">
        <f>ABS(D4564-D4565)</f>
        <v>4</v>
      </c>
    </row>
    <row r="4565">
      <c r="A4565">
        <v>23006</v>
      </c>
      <c r="B4565" t="str">
        <v>2023-03-15</v>
      </c>
      <c r="C4565" t="str">
        <v>Morning</v>
      </c>
      <c r="D4565">
        <v>16</v>
      </c>
      <c r="E4565" t="str">
        <f>IF(MOD(D4565,2)=0,"EVEN","ODD")</f>
        <v>EVEN</v>
      </c>
      <c r="F4565" t="str">
        <f>IF(D4565&lt;=18,"LOW (1-18)","HIGH (19-36)")</f>
        <v>LOW (1-18)</v>
      </c>
      <c r="G4565">
        <f>INT((D4565-1)/6)+1</f>
        <v>3</v>
      </c>
      <c r="H4565">
        <f>MOD(D4565-1,6)+1</f>
        <v>4</v>
      </c>
      <c r="I4565">
        <f>37-D4565</f>
        <v>21</v>
      </c>
      <c r="J4565">
        <f>ABS(D4565-D4566)</f>
        <v>6</v>
      </c>
    </row>
    <row r="4566">
      <c r="A4566">
        <v>23005</v>
      </c>
      <c r="B4566" t="str">
        <v>2023-03-14</v>
      </c>
      <c r="C4566" t="str">
        <v>Evening</v>
      </c>
      <c r="D4566">
        <v>10</v>
      </c>
      <c r="E4566" t="str">
        <f>IF(MOD(D4566,2)=0,"EVEN","ODD")</f>
        <v>EVEN</v>
      </c>
      <c r="F4566" t="str">
        <f>IF(D4566&lt;=18,"LOW (1-18)","HIGH (19-36)")</f>
        <v>LOW (1-18)</v>
      </c>
      <c r="G4566">
        <f>INT((D4566-1)/6)+1</f>
        <v>2</v>
      </c>
      <c r="H4566">
        <f>MOD(D4566-1,6)+1</f>
        <v>4</v>
      </c>
      <c r="I4566">
        <f>37-D4566</f>
        <v>27</v>
      </c>
      <c r="J4566">
        <f>ABS(D4566-D4567)</f>
        <v>23</v>
      </c>
    </row>
    <row r="4567">
      <c r="A4567">
        <v>23004</v>
      </c>
      <c r="B4567" t="str">
        <v>2023-03-14</v>
      </c>
      <c r="C4567" t="str">
        <v>Afternoon</v>
      </c>
      <c r="D4567">
        <v>33</v>
      </c>
      <c r="E4567" t="str">
        <f>IF(MOD(D4567,2)=0,"EVEN","ODD")</f>
        <v>ODD</v>
      </c>
      <c r="F4567" t="str">
        <f>IF(D4567&lt;=18,"LOW (1-18)","HIGH (19-36)")</f>
        <v>HIGH (19-36)</v>
      </c>
      <c r="G4567">
        <f>INT((D4567-1)/6)+1</f>
        <v>6</v>
      </c>
      <c r="H4567">
        <f>MOD(D4567-1,6)+1</f>
        <v>3</v>
      </c>
      <c r="I4567">
        <f>37-D4567</f>
        <v>4</v>
      </c>
      <c r="J4567">
        <f>ABS(D4567-D4568)</f>
        <v>2</v>
      </c>
    </row>
    <row r="4568">
      <c r="A4568">
        <v>23003</v>
      </c>
      <c r="B4568" t="str">
        <v>2023-03-14</v>
      </c>
      <c r="C4568" t="str">
        <v>Midday</v>
      </c>
      <c r="D4568">
        <v>35</v>
      </c>
      <c r="E4568" t="str">
        <f>IF(MOD(D4568,2)=0,"EVEN","ODD")</f>
        <v>ODD</v>
      </c>
      <c r="F4568" t="str">
        <f>IF(D4568&lt;=18,"LOW (1-18)","HIGH (19-36)")</f>
        <v>HIGH (19-36)</v>
      </c>
      <c r="G4568">
        <f>INT((D4568-1)/6)+1</f>
        <v>6</v>
      </c>
      <c r="H4568">
        <f>MOD(D4568-1,6)+1</f>
        <v>5</v>
      </c>
      <c r="I4568">
        <f>37-D4568</f>
        <v>2</v>
      </c>
      <c r="J4568">
        <f>ABS(D4568-D4569)</f>
        <v>17</v>
      </c>
    </row>
    <row r="4569">
      <c r="A4569">
        <v>23002</v>
      </c>
      <c r="B4569" t="str">
        <v>2023-03-14</v>
      </c>
      <c r="C4569" t="str">
        <v>Morning</v>
      </c>
      <c r="D4569">
        <v>18</v>
      </c>
      <c r="E4569" t="str">
        <f>IF(MOD(D4569,2)=0,"EVEN","ODD")</f>
        <v>EVEN</v>
      </c>
      <c r="F4569" t="str">
        <f>IF(D4569&lt;=18,"LOW (1-18)","HIGH (19-36)")</f>
        <v>LOW (1-18)</v>
      </c>
      <c r="G4569">
        <f>INT((D4569-1)/6)+1</f>
        <v>3</v>
      </c>
      <c r="H4569">
        <f>MOD(D4569-1,6)+1</f>
        <v>6</v>
      </c>
      <c r="I4569">
        <f>37-D4569</f>
        <v>19</v>
      </c>
      <c r="J4569">
        <f>ABS(D4569-D4570)</f>
        <v>18</v>
      </c>
    </row>
    <row r="4570">
      <c r="A4570">
        <v>23001</v>
      </c>
      <c r="B4570" t="str">
        <v>2023-03-13</v>
      </c>
      <c r="C4570" t="str">
        <v>Evening</v>
      </c>
      <c r="D4570">
        <v>36</v>
      </c>
      <c r="E4570" t="str">
        <f>IF(MOD(D4570,2)=0,"EVEN","ODD")</f>
        <v>EVEN</v>
      </c>
      <c r="F4570" t="str">
        <f>IF(D4570&lt;=18,"LOW (1-18)","HIGH (19-36)")</f>
        <v>HIGH (19-36)</v>
      </c>
      <c r="G4570">
        <f>INT((D4570-1)/6)+1</f>
        <v>6</v>
      </c>
      <c r="H4570">
        <f>MOD(D4570-1,6)+1</f>
        <v>6</v>
      </c>
      <c r="I4570">
        <f>37-D4570</f>
        <v>1</v>
      </c>
      <c r="J4570">
        <f>ABS(D4570-D4571)</f>
        <v>5</v>
      </c>
    </row>
    <row r="4571">
      <c r="A4571">
        <v>23000</v>
      </c>
      <c r="B4571" t="str">
        <v>2023-03-13</v>
      </c>
      <c r="C4571" t="str">
        <v>Afternoon</v>
      </c>
      <c r="D4571">
        <v>31</v>
      </c>
      <c r="E4571" t="str">
        <f>IF(MOD(D4571,2)=0,"EVEN","ODD")</f>
        <v>ODD</v>
      </c>
      <c r="F4571" t="str">
        <f>IF(D4571&lt;=18,"LOW (1-18)","HIGH (19-36)")</f>
        <v>HIGH (19-36)</v>
      </c>
      <c r="G4571">
        <f>INT((D4571-1)/6)+1</f>
        <v>6</v>
      </c>
      <c r="H4571">
        <f>MOD(D4571-1,6)+1</f>
        <v>1</v>
      </c>
      <c r="I4571">
        <f>37-D4571</f>
        <v>6</v>
      </c>
      <c r="J4571">
        <f>ABS(D4571-D4572)</f>
        <v>1</v>
      </c>
    </row>
    <row r="4572">
      <c r="A4572">
        <v>22999</v>
      </c>
      <c r="B4572" t="str">
        <v>2023-03-13</v>
      </c>
      <c r="C4572" t="str">
        <v>Midday</v>
      </c>
      <c r="D4572">
        <v>30</v>
      </c>
      <c r="E4572" t="str">
        <f>IF(MOD(D4572,2)=0,"EVEN","ODD")</f>
        <v>EVEN</v>
      </c>
      <c r="F4572" t="str">
        <f>IF(D4572&lt;=18,"LOW (1-18)","HIGH (19-36)")</f>
        <v>HIGH (19-36)</v>
      </c>
      <c r="G4572">
        <f>INT((D4572-1)/6)+1</f>
        <v>5</v>
      </c>
      <c r="H4572">
        <f>MOD(D4572-1,6)+1</f>
        <v>6</v>
      </c>
      <c r="I4572">
        <f>37-D4572</f>
        <v>7</v>
      </c>
      <c r="J4572">
        <f>ABS(D4572-D4573)</f>
        <v>4</v>
      </c>
    </row>
    <row r="4573">
      <c r="A4573">
        <v>22998</v>
      </c>
      <c r="B4573" t="str">
        <v>2023-03-13</v>
      </c>
      <c r="C4573" t="str">
        <v>Morning</v>
      </c>
      <c r="D4573">
        <v>26</v>
      </c>
      <c r="E4573" t="str">
        <f>IF(MOD(D4573,2)=0,"EVEN","ODD")</f>
        <v>EVEN</v>
      </c>
      <c r="F4573" t="str">
        <f>IF(D4573&lt;=18,"LOW (1-18)","HIGH (19-36)")</f>
        <v>HIGH (19-36)</v>
      </c>
      <c r="G4573">
        <f>INT((D4573-1)/6)+1</f>
        <v>5</v>
      </c>
      <c r="H4573">
        <f>MOD(D4573-1,6)+1</f>
        <v>2</v>
      </c>
      <c r="I4573">
        <f>37-D4573</f>
        <v>11</v>
      </c>
      <c r="J4573">
        <f>ABS(D4573-D4574)</f>
        <v>4</v>
      </c>
    </row>
    <row r="4574">
      <c r="A4574">
        <v>22997</v>
      </c>
      <c r="B4574" t="str">
        <v>2023-03-11</v>
      </c>
      <c r="C4574" t="str">
        <v>Evening</v>
      </c>
      <c r="D4574">
        <v>22</v>
      </c>
      <c r="E4574" t="str">
        <f>IF(MOD(D4574,2)=0,"EVEN","ODD")</f>
        <v>EVEN</v>
      </c>
      <c r="F4574" t="str">
        <f>IF(D4574&lt;=18,"LOW (1-18)","HIGH (19-36)")</f>
        <v>HIGH (19-36)</v>
      </c>
      <c r="G4574">
        <f>INT((D4574-1)/6)+1</f>
        <v>4</v>
      </c>
      <c r="H4574">
        <f>MOD(D4574-1,6)+1</f>
        <v>4</v>
      </c>
      <c r="I4574">
        <f>37-D4574</f>
        <v>15</v>
      </c>
      <c r="J4574">
        <f>ABS(D4574-D4575)</f>
        <v>0</v>
      </c>
    </row>
    <row r="4575">
      <c r="A4575">
        <v>22996</v>
      </c>
      <c r="B4575" t="str">
        <v>2023-03-11</v>
      </c>
      <c r="C4575" t="str">
        <v>Afternoon</v>
      </c>
      <c r="D4575">
        <v>22</v>
      </c>
      <c r="E4575" t="str">
        <f>IF(MOD(D4575,2)=0,"EVEN","ODD")</f>
        <v>EVEN</v>
      </c>
      <c r="F4575" t="str">
        <f>IF(D4575&lt;=18,"LOW (1-18)","HIGH (19-36)")</f>
        <v>HIGH (19-36)</v>
      </c>
      <c r="G4575">
        <f>INT((D4575-1)/6)+1</f>
        <v>4</v>
      </c>
      <c r="H4575">
        <f>MOD(D4575-1,6)+1</f>
        <v>4</v>
      </c>
      <c r="I4575">
        <f>37-D4575</f>
        <v>15</v>
      </c>
      <c r="J4575">
        <f>ABS(D4575-D4576)</f>
        <v>9</v>
      </c>
    </row>
    <row r="4576">
      <c r="A4576">
        <v>22995</v>
      </c>
      <c r="B4576" t="str">
        <v>2023-03-11</v>
      </c>
      <c r="C4576" t="str">
        <v>Midday</v>
      </c>
      <c r="D4576">
        <v>13</v>
      </c>
      <c r="E4576" t="str">
        <f>IF(MOD(D4576,2)=0,"EVEN","ODD")</f>
        <v>ODD</v>
      </c>
      <c r="F4576" t="str">
        <f>IF(D4576&lt;=18,"LOW (1-18)","HIGH (19-36)")</f>
        <v>LOW (1-18)</v>
      </c>
      <c r="G4576">
        <f>INT((D4576-1)/6)+1</f>
        <v>3</v>
      </c>
      <c r="H4576">
        <f>MOD(D4576-1,6)+1</f>
        <v>1</v>
      </c>
      <c r="I4576">
        <f>37-D4576</f>
        <v>24</v>
      </c>
      <c r="J4576">
        <f>ABS(D4576-D4577)</f>
        <v>17</v>
      </c>
    </row>
    <row r="4577">
      <c r="A4577">
        <v>22994</v>
      </c>
      <c r="B4577" t="str">
        <v>2023-03-11</v>
      </c>
      <c r="C4577" t="str">
        <v>Morning</v>
      </c>
      <c r="D4577">
        <v>30</v>
      </c>
      <c r="E4577" t="str">
        <f>IF(MOD(D4577,2)=0,"EVEN","ODD")</f>
        <v>EVEN</v>
      </c>
      <c r="F4577" t="str">
        <f>IF(D4577&lt;=18,"LOW (1-18)","HIGH (19-36)")</f>
        <v>HIGH (19-36)</v>
      </c>
      <c r="G4577">
        <f>INT((D4577-1)/6)+1</f>
        <v>5</v>
      </c>
      <c r="H4577">
        <f>MOD(D4577-1,6)+1</f>
        <v>6</v>
      </c>
      <c r="I4577">
        <f>37-D4577</f>
        <v>7</v>
      </c>
      <c r="J4577">
        <f>ABS(D4577-D4578)</f>
        <v>20</v>
      </c>
    </row>
    <row r="4578">
      <c r="A4578">
        <v>22993</v>
      </c>
      <c r="B4578" t="str">
        <v>2023-03-10</v>
      </c>
      <c r="C4578" t="str">
        <v>Evening</v>
      </c>
      <c r="D4578">
        <v>10</v>
      </c>
      <c r="E4578" t="str">
        <f>IF(MOD(D4578,2)=0,"EVEN","ODD")</f>
        <v>EVEN</v>
      </c>
      <c r="F4578" t="str">
        <f>IF(D4578&lt;=18,"LOW (1-18)","HIGH (19-36)")</f>
        <v>LOW (1-18)</v>
      </c>
      <c r="G4578">
        <f>INT((D4578-1)/6)+1</f>
        <v>2</v>
      </c>
      <c r="H4578">
        <f>MOD(D4578-1,6)+1</f>
        <v>4</v>
      </c>
      <c r="I4578">
        <f>37-D4578</f>
        <v>27</v>
      </c>
      <c r="J4578">
        <f>ABS(D4578-D4579)</f>
        <v>11</v>
      </c>
    </row>
    <row r="4579">
      <c r="A4579">
        <v>22992</v>
      </c>
      <c r="B4579" t="str">
        <v>2023-03-10</v>
      </c>
      <c r="C4579" t="str">
        <v>Afternoon</v>
      </c>
      <c r="D4579">
        <v>21</v>
      </c>
      <c r="E4579" t="str">
        <f>IF(MOD(D4579,2)=0,"EVEN","ODD")</f>
        <v>ODD</v>
      </c>
      <c r="F4579" t="str">
        <f>IF(D4579&lt;=18,"LOW (1-18)","HIGH (19-36)")</f>
        <v>HIGH (19-36)</v>
      </c>
      <c r="G4579">
        <f>INT((D4579-1)/6)+1</f>
        <v>4</v>
      </c>
      <c r="H4579">
        <f>MOD(D4579-1,6)+1</f>
        <v>3</v>
      </c>
      <c r="I4579">
        <f>37-D4579</f>
        <v>16</v>
      </c>
      <c r="J4579">
        <f>ABS(D4579-D4580)</f>
        <v>14</v>
      </c>
    </row>
    <row r="4580">
      <c r="A4580">
        <v>22991</v>
      </c>
      <c r="B4580" t="str">
        <v>2023-03-10</v>
      </c>
      <c r="C4580" t="str">
        <v>Midday</v>
      </c>
      <c r="D4580">
        <v>7</v>
      </c>
      <c r="E4580" t="str">
        <f>IF(MOD(D4580,2)=0,"EVEN","ODD")</f>
        <v>ODD</v>
      </c>
      <c r="F4580" t="str">
        <f>IF(D4580&lt;=18,"LOW (1-18)","HIGH (19-36)")</f>
        <v>LOW (1-18)</v>
      </c>
      <c r="G4580">
        <f>INT((D4580-1)/6)+1</f>
        <v>2</v>
      </c>
      <c r="H4580">
        <f>MOD(D4580-1,6)+1</f>
        <v>1</v>
      </c>
      <c r="I4580">
        <f>37-D4580</f>
        <v>30</v>
      </c>
      <c r="J4580">
        <f>ABS(D4580-D4581)</f>
        <v>20</v>
      </c>
    </row>
    <row r="4581">
      <c r="A4581">
        <v>22990</v>
      </c>
      <c r="B4581" t="str">
        <v>2023-03-10</v>
      </c>
      <c r="C4581" t="str">
        <v>Morning</v>
      </c>
      <c r="D4581">
        <v>27</v>
      </c>
      <c r="E4581" t="str">
        <f>IF(MOD(D4581,2)=0,"EVEN","ODD")</f>
        <v>ODD</v>
      </c>
      <c r="F4581" t="str">
        <f>IF(D4581&lt;=18,"LOW (1-18)","HIGH (19-36)")</f>
        <v>HIGH (19-36)</v>
      </c>
      <c r="G4581">
        <f>INT((D4581-1)/6)+1</f>
        <v>5</v>
      </c>
      <c r="H4581">
        <f>MOD(D4581-1,6)+1</f>
        <v>3</v>
      </c>
      <c r="I4581">
        <f>37-D4581</f>
        <v>10</v>
      </c>
      <c r="J4581">
        <f>ABS(D4581-D4582)</f>
        <v>9</v>
      </c>
    </row>
    <row r="4582">
      <c r="A4582">
        <v>22989</v>
      </c>
      <c r="B4582" t="str">
        <v>2023-03-09</v>
      </c>
      <c r="C4582" t="str">
        <v>Evening</v>
      </c>
      <c r="D4582">
        <v>36</v>
      </c>
      <c r="E4582" t="str">
        <f>IF(MOD(D4582,2)=0,"EVEN","ODD")</f>
        <v>EVEN</v>
      </c>
      <c r="F4582" t="str">
        <f>IF(D4582&lt;=18,"LOW (1-18)","HIGH (19-36)")</f>
        <v>HIGH (19-36)</v>
      </c>
      <c r="G4582">
        <f>INT((D4582-1)/6)+1</f>
        <v>6</v>
      </c>
      <c r="H4582">
        <f>MOD(D4582-1,6)+1</f>
        <v>6</v>
      </c>
      <c r="I4582">
        <f>37-D4582</f>
        <v>1</v>
      </c>
      <c r="J4582">
        <f>ABS(D4582-D4583)</f>
        <v>31</v>
      </c>
    </row>
    <row r="4583">
      <c r="A4583">
        <v>22988</v>
      </c>
      <c r="B4583" t="str">
        <v>2023-03-09</v>
      </c>
      <c r="C4583" t="str">
        <v>Afternoon</v>
      </c>
      <c r="D4583">
        <v>5</v>
      </c>
      <c r="E4583" t="str">
        <f>IF(MOD(D4583,2)=0,"EVEN","ODD")</f>
        <v>ODD</v>
      </c>
      <c r="F4583" t="str">
        <f>IF(D4583&lt;=18,"LOW (1-18)","HIGH (19-36)")</f>
        <v>LOW (1-18)</v>
      </c>
      <c r="G4583">
        <f>INT((D4583-1)/6)+1</f>
        <v>1</v>
      </c>
      <c r="H4583">
        <f>MOD(D4583-1,6)+1</f>
        <v>5</v>
      </c>
      <c r="I4583">
        <f>37-D4583</f>
        <v>32</v>
      </c>
      <c r="J4583">
        <f>ABS(D4583-D4584)</f>
        <v>18</v>
      </c>
    </row>
    <row r="4584">
      <c r="A4584">
        <v>22987</v>
      </c>
      <c r="B4584" t="str">
        <v>2023-03-09</v>
      </c>
      <c r="C4584" t="str">
        <v>Midday</v>
      </c>
      <c r="D4584">
        <v>23</v>
      </c>
      <c r="E4584" t="str">
        <f>IF(MOD(D4584,2)=0,"EVEN","ODD")</f>
        <v>ODD</v>
      </c>
      <c r="F4584" t="str">
        <f>IF(D4584&lt;=18,"LOW (1-18)","HIGH (19-36)")</f>
        <v>HIGH (19-36)</v>
      </c>
      <c r="G4584">
        <f>INT((D4584-1)/6)+1</f>
        <v>4</v>
      </c>
      <c r="H4584">
        <f>MOD(D4584-1,6)+1</f>
        <v>5</v>
      </c>
      <c r="I4584">
        <f>37-D4584</f>
        <v>14</v>
      </c>
      <c r="J4584">
        <f>ABS(D4584-D4585)</f>
        <v>0</v>
      </c>
    </row>
    <row r="4585">
      <c r="A4585">
        <v>22986</v>
      </c>
      <c r="B4585" t="str">
        <v>2023-03-09</v>
      </c>
      <c r="C4585" t="str">
        <v>Morning</v>
      </c>
      <c r="D4585">
        <v>23</v>
      </c>
      <c r="E4585" t="str">
        <f>IF(MOD(D4585,2)=0,"EVEN","ODD")</f>
        <v>ODD</v>
      </c>
      <c r="F4585" t="str">
        <f>IF(D4585&lt;=18,"LOW (1-18)","HIGH (19-36)")</f>
        <v>HIGH (19-36)</v>
      </c>
      <c r="G4585">
        <f>INT((D4585-1)/6)+1</f>
        <v>4</v>
      </c>
      <c r="H4585">
        <f>MOD(D4585-1,6)+1</f>
        <v>5</v>
      </c>
      <c r="I4585">
        <f>37-D4585</f>
        <v>14</v>
      </c>
      <c r="J4585">
        <f>ABS(D4585-D4586)</f>
        <v>14</v>
      </c>
    </row>
    <row r="4586">
      <c r="A4586">
        <v>22985</v>
      </c>
      <c r="B4586" t="str">
        <v>2023-03-08</v>
      </c>
      <c r="C4586" t="str">
        <v>Evening</v>
      </c>
      <c r="D4586">
        <v>9</v>
      </c>
      <c r="E4586" t="str">
        <f>IF(MOD(D4586,2)=0,"EVEN","ODD")</f>
        <v>ODD</v>
      </c>
      <c r="F4586" t="str">
        <f>IF(D4586&lt;=18,"LOW (1-18)","HIGH (19-36)")</f>
        <v>LOW (1-18)</v>
      </c>
      <c r="G4586">
        <f>INT((D4586-1)/6)+1</f>
        <v>2</v>
      </c>
      <c r="H4586">
        <f>MOD(D4586-1,6)+1</f>
        <v>3</v>
      </c>
      <c r="I4586">
        <f>37-D4586</f>
        <v>28</v>
      </c>
      <c r="J4586">
        <f>ABS(D4586-D4587)</f>
        <v>26</v>
      </c>
    </row>
    <row r="4587">
      <c r="A4587">
        <v>22984</v>
      </c>
      <c r="B4587" t="str">
        <v>2023-03-08</v>
      </c>
      <c r="C4587" t="str">
        <v>Afternoon</v>
      </c>
      <c r="D4587">
        <v>35</v>
      </c>
      <c r="E4587" t="str">
        <f>IF(MOD(D4587,2)=0,"EVEN","ODD")</f>
        <v>ODD</v>
      </c>
      <c r="F4587" t="str">
        <f>IF(D4587&lt;=18,"LOW (1-18)","HIGH (19-36)")</f>
        <v>HIGH (19-36)</v>
      </c>
      <c r="G4587">
        <f>INT((D4587-1)/6)+1</f>
        <v>6</v>
      </c>
      <c r="H4587">
        <f>MOD(D4587-1,6)+1</f>
        <v>5</v>
      </c>
      <c r="I4587">
        <f>37-D4587</f>
        <v>2</v>
      </c>
      <c r="J4587">
        <f>ABS(D4587-D4588)</f>
        <v>34</v>
      </c>
    </row>
    <row r="4588">
      <c r="A4588">
        <v>22983</v>
      </c>
      <c r="B4588" t="str">
        <v>2023-03-08</v>
      </c>
      <c r="C4588" t="str">
        <v>Midday</v>
      </c>
      <c r="D4588">
        <v>1</v>
      </c>
      <c r="E4588" t="str">
        <f>IF(MOD(D4588,2)=0,"EVEN","ODD")</f>
        <v>ODD</v>
      </c>
      <c r="F4588" t="str">
        <f>IF(D4588&lt;=18,"LOW (1-18)","HIGH (19-36)")</f>
        <v>LOW (1-18)</v>
      </c>
      <c r="G4588">
        <f>INT((D4588-1)/6)+1</f>
        <v>1</v>
      </c>
      <c r="H4588">
        <f>MOD(D4588-1,6)+1</f>
        <v>1</v>
      </c>
      <c r="I4588">
        <f>37-D4588</f>
        <v>36</v>
      </c>
      <c r="J4588">
        <f>ABS(D4588-D4589)</f>
        <v>5</v>
      </c>
    </row>
    <row r="4589">
      <c r="A4589">
        <v>22982</v>
      </c>
      <c r="B4589" t="str">
        <v>2023-03-08</v>
      </c>
      <c r="C4589" t="str">
        <v>Morning</v>
      </c>
      <c r="D4589">
        <v>6</v>
      </c>
      <c r="E4589" t="str">
        <f>IF(MOD(D4589,2)=0,"EVEN","ODD")</f>
        <v>EVEN</v>
      </c>
      <c r="F4589" t="str">
        <f>IF(D4589&lt;=18,"LOW (1-18)","HIGH (19-36)")</f>
        <v>LOW (1-18)</v>
      </c>
      <c r="G4589">
        <f>INT((D4589-1)/6)+1</f>
        <v>1</v>
      </c>
      <c r="H4589">
        <f>MOD(D4589-1,6)+1</f>
        <v>6</v>
      </c>
      <c r="I4589">
        <f>37-D4589</f>
        <v>31</v>
      </c>
      <c r="J4589">
        <f>ABS(D4589-D4590)</f>
        <v>26</v>
      </c>
    </row>
    <row r="4590">
      <c r="A4590">
        <v>22981</v>
      </c>
      <c r="B4590" t="str">
        <v>2023-03-07</v>
      </c>
      <c r="C4590" t="str">
        <v>Evening</v>
      </c>
      <c r="D4590">
        <v>32</v>
      </c>
      <c r="E4590" t="str">
        <f>IF(MOD(D4590,2)=0,"EVEN","ODD")</f>
        <v>EVEN</v>
      </c>
      <c r="F4590" t="str">
        <f>IF(D4590&lt;=18,"LOW (1-18)","HIGH (19-36)")</f>
        <v>HIGH (19-36)</v>
      </c>
      <c r="G4590">
        <f>INT((D4590-1)/6)+1</f>
        <v>6</v>
      </c>
      <c r="H4590">
        <f>MOD(D4590-1,6)+1</f>
        <v>2</v>
      </c>
      <c r="I4590">
        <f>37-D4590</f>
        <v>5</v>
      </c>
      <c r="J4590">
        <f>ABS(D4590-D4591)</f>
        <v>5</v>
      </c>
    </row>
    <row r="4591">
      <c r="A4591">
        <v>22980</v>
      </c>
      <c r="B4591" t="str">
        <v>2023-03-07</v>
      </c>
      <c r="C4591" t="str">
        <v>Afternoon</v>
      </c>
      <c r="D4591">
        <v>27</v>
      </c>
      <c r="E4591" t="str">
        <f>IF(MOD(D4591,2)=0,"EVEN","ODD")</f>
        <v>ODD</v>
      </c>
      <c r="F4591" t="str">
        <f>IF(D4591&lt;=18,"LOW (1-18)","HIGH (19-36)")</f>
        <v>HIGH (19-36)</v>
      </c>
      <c r="G4591">
        <f>INT((D4591-1)/6)+1</f>
        <v>5</v>
      </c>
      <c r="H4591">
        <f>MOD(D4591-1,6)+1</f>
        <v>3</v>
      </c>
      <c r="I4591">
        <f>37-D4591</f>
        <v>10</v>
      </c>
      <c r="J4591">
        <f>ABS(D4591-D4592)</f>
        <v>2</v>
      </c>
    </row>
    <row r="4592">
      <c r="A4592">
        <v>22979</v>
      </c>
      <c r="B4592" t="str">
        <v>2023-03-07</v>
      </c>
      <c r="C4592" t="str">
        <v>Midday</v>
      </c>
      <c r="D4592">
        <v>25</v>
      </c>
      <c r="E4592" t="str">
        <f>IF(MOD(D4592,2)=0,"EVEN","ODD")</f>
        <v>ODD</v>
      </c>
      <c r="F4592" t="str">
        <f>IF(D4592&lt;=18,"LOW (1-18)","HIGH (19-36)")</f>
        <v>HIGH (19-36)</v>
      </c>
      <c r="G4592">
        <f>INT((D4592-1)/6)+1</f>
        <v>5</v>
      </c>
      <c r="H4592">
        <f>MOD(D4592-1,6)+1</f>
        <v>1</v>
      </c>
      <c r="I4592">
        <f>37-D4592</f>
        <v>12</v>
      </c>
      <c r="J4592">
        <f>ABS(D4592-D4593)</f>
        <v>5</v>
      </c>
    </row>
    <row r="4593">
      <c r="A4593">
        <v>22978</v>
      </c>
      <c r="B4593" t="str">
        <v>2023-03-07</v>
      </c>
      <c r="C4593" t="str">
        <v>Morning</v>
      </c>
      <c r="D4593">
        <v>20</v>
      </c>
      <c r="E4593" t="str">
        <f>IF(MOD(D4593,2)=0,"EVEN","ODD")</f>
        <v>EVEN</v>
      </c>
      <c r="F4593" t="str">
        <f>IF(D4593&lt;=18,"LOW (1-18)","HIGH (19-36)")</f>
        <v>HIGH (19-36)</v>
      </c>
      <c r="G4593">
        <f>INT((D4593-1)/6)+1</f>
        <v>4</v>
      </c>
      <c r="H4593">
        <f>MOD(D4593-1,6)+1</f>
        <v>2</v>
      </c>
      <c r="I4593">
        <f>37-D4593</f>
        <v>17</v>
      </c>
      <c r="J4593">
        <f>ABS(D4593-D4594)</f>
        <v>14</v>
      </c>
    </row>
    <row r="4594">
      <c r="A4594">
        <v>22977</v>
      </c>
      <c r="B4594" t="str">
        <v>2023-03-06</v>
      </c>
      <c r="C4594" t="str">
        <v>Evening</v>
      </c>
      <c r="D4594">
        <v>34</v>
      </c>
      <c r="E4594" t="str">
        <f>IF(MOD(D4594,2)=0,"EVEN","ODD")</f>
        <v>EVEN</v>
      </c>
      <c r="F4594" t="str">
        <f>IF(D4594&lt;=18,"LOW (1-18)","HIGH (19-36)")</f>
        <v>HIGH (19-36)</v>
      </c>
      <c r="G4594">
        <f>INT((D4594-1)/6)+1</f>
        <v>6</v>
      </c>
      <c r="H4594">
        <f>MOD(D4594-1,6)+1</f>
        <v>4</v>
      </c>
      <c r="I4594">
        <f>37-D4594</f>
        <v>3</v>
      </c>
      <c r="J4594">
        <f>ABS(D4594-D4595)</f>
        <v>7</v>
      </c>
    </row>
    <row r="4595">
      <c r="A4595">
        <v>22976</v>
      </c>
      <c r="B4595" t="str">
        <v>2023-03-06</v>
      </c>
      <c r="C4595" t="str">
        <v>Afternoon</v>
      </c>
      <c r="D4595">
        <v>27</v>
      </c>
      <c r="E4595" t="str">
        <f>IF(MOD(D4595,2)=0,"EVEN","ODD")</f>
        <v>ODD</v>
      </c>
      <c r="F4595" t="str">
        <f>IF(D4595&lt;=18,"LOW (1-18)","HIGH (19-36)")</f>
        <v>HIGH (19-36)</v>
      </c>
      <c r="G4595">
        <f>INT((D4595-1)/6)+1</f>
        <v>5</v>
      </c>
      <c r="H4595">
        <f>MOD(D4595-1,6)+1</f>
        <v>3</v>
      </c>
      <c r="I4595">
        <f>37-D4595</f>
        <v>10</v>
      </c>
      <c r="J4595">
        <f>ABS(D4595-D4596)</f>
        <v>1</v>
      </c>
    </row>
    <row r="4596">
      <c r="A4596">
        <v>22975</v>
      </c>
      <c r="B4596" t="str">
        <v>2023-03-06</v>
      </c>
      <c r="C4596" t="str">
        <v>Midday</v>
      </c>
      <c r="D4596">
        <v>28</v>
      </c>
      <c r="E4596" t="str">
        <f>IF(MOD(D4596,2)=0,"EVEN","ODD")</f>
        <v>EVEN</v>
      </c>
      <c r="F4596" t="str">
        <f>IF(D4596&lt;=18,"LOW (1-18)","HIGH (19-36)")</f>
        <v>HIGH (19-36)</v>
      </c>
      <c r="G4596">
        <f>INT((D4596-1)/6)+1</f>
        <v>5</v>
      </c>
      <c r="H4596">
        <f>MOD(D4596-1,6)+1</f>
        <v>4</v>
      </c>
      <c r="I4596">
        <f>37-D4596</f>
        <v>9</v>
      </c>
      <c r="J4596">
        <f>ABS(D4596-D4597)</f>
        <v>18</v>
      </c>
    </row>
    <row r="4597">
      <c r="A4597">
        <v>22974</v>
      </c>
      <c r="B4597" t="str">
        <v>2023-03-06</v>
      </c>
      <c r="C4597" t="str">
        <v>Morning</v>
      </c>
      <c r="D4597">
        <v>10</v>
      </c>
      <c r="E4597" t="str">
        <f>IF(MOD(D4597,2)=0,"EVEN","ODD")</f>
        <v>EVEN</v>
      </c>
      <c r="F4597" t="str">
        <f>IF(D4597&lt;=18,"LOW (1-18)","HIGH (19-36)")</f>
        <v>LOW (1-18)</v>
      </c>
      <c r="G4597">
        <f>INT((D4597-1)/6)+1</f>
        <v>2</v>
      </c>
      <c r="H4597">
        <f>MOD(D4597-1,6)+1</f>
        <v>4</v>
      </c>
      <c r="I4597">
        <f>37-D4597</f>
        <v>27</v>
      </c>
      <c r="J4597">
        <f>ABS(D4597-D4598)</f>
        <v>2</v>
      </c>
    </row>
    <row r="4598">
      <c r="A4598">
        <v>22973</v>
      </c>
      <c r="B4598" t="str">
        <v>2023-03-04</v>
      </c>
      <c r="C4598" t="str">
        <v>Evening</v>
      </c>
      <c r="D4598">
        <v>12</v>
      </c>
      <c r="E4598" t="str">
        <f>IF(MOD(D4598,2)=0,"EVEN","ODD")</f>
        <v>EVEN</v>
      </c>
      <c r="F4598" t="str">
        <f>IF(D4598&lt;=18,"LOW (1-18)","HIGH (19-36)")</f>
        <v>LOW (1-18)</v>
      </c>
      <c r="G4598">
        <f>INT((D4598-1)/6)+1</f>
        <v>2</v>
      </c>
      <c r="H4598">
        <f>MOD(D4598-1,6)+1</f>
        <v>6</v>
      </c>
      <c r="I4598">
        <f>37-D4598</f>
        <v>25</v>
      </c>
      <c r="J4598">
        <f>ABS(D4598-D4599)</f>
        <v>18</v>
      </c>
    </row>
    <row r="4599">
      <c r="A4599">
        <v>22972</v>
      </c>
      <c r="B4599" t="str">
        <v>2023-03-04</v>
      </c>
      <c r="C4599" t="str">
        <v>Afternoon</v>
      </c>
      <c r="D4599">
        <v>30</v>
      </c>
      <c r="E4599" t="str">
        <f>IF(MOD(D4599,2)=0,"EVEN","ODD")</f>
        <v>EVEN</v>
      </c>
      <c r="F4599" t="str">
        <f>IF(D4599&lt;=18,"LOW (1-18)","HIGH (19-36)")</f>
        <v>HIGH (19-36)</v>
      </c>
      <c r="G4599">
        <f>INT((D4599-1)/6)+1</f>
        <v>5</v>
      </c>
      <c r="H4599">
        <f>MOD(D4599-1,6)+1</f>
        <v>6</v>
      </c>
      <c r="I4599">
        <f>37-D4599</f>
        <v>7</v>
      </c>
      <c r="J4599">
        <f>ABS(D4599-D4600)</f>
        <v>12</v>
      </c>
    </row>
    <row r="4600">
      <c r="A4600">
        <v>22971</v>
      </c>
      <c r="B4600" t="str">
        <v>2023-03-04</v>
      </c>
      <c r="C4600" t="str">
        <v>Midday</v>
      </c>
      <c r="D4600">
        <v>18</v>
      </c>
      <c r="E4600" t="str">
        <f>IF(MOD(D4600,2)=0,"EVEN","ODD")</f>
        <v>EVEN</v>
      </c>
      <c r="F4600" t="str">
        <f>IF(D4600&lt;=18,"LOW (1-18)","HIGH (19-36)")</f>
        <v>LOW (1-18)</v>
      </c>
      <c r="G4600">
        <f>INT((D4600-1)/6)+1</f>
        <v>3</v>
      </c>
      <c r="H4600">
        <f>MOD(D4600-1,6)+1</f>
        <v>6</v>
      </c>
      <c r="I4600">
        <f>37-D4600</f>
        <v>19</v>
      </c>
      <c r="J4600">
        <f>ABS(D4600-D4601)</f>
        <v>4</v>
      </c>
    </row>
    <row r="4601">
      <c r="A4601">
        <v>22970</v>
      </c>
      <c r="B4601" t="str">
        <v>2023-03-04</v>
      </c>
      <c r="C4601" t="str">
        <v>Morning</v>
      </c>
      <c r="D4601">
        <v>14</v>
      </c>
      <c r="E4601" t="str">
        <f>IF(MOD(D4601,2)=0,"EVEN","ODD")</f>
        <v>EVEN</v>
      </c>
      <c r="F4601" t="str">
        <f>IF(D4601&lt;=18,"LOW (1-18)","HIGH (19-36)")</f>
        <v>LOW (1-18)</v>
      </c>
      <c r="G4601">
        <f>INT((D4601-1)/6)+1</f>
        <v>3</v>
      </c>
      <c r="H4601">
        <f>MOD(D4601-1,6)+1</f>
        <v>2</v>
      </c>
      <c r="I4601">
        <f>37-D4601</f>
        <v>23</v>
      </c>
      <c r="J4601">
        <f>ABS(D4601-D4602)</f>
        <v>8</v>
      </c>
    </row>
    <row r="4602">
      <c r="A4602">
        <v>22969</v>
      </c>
      <c r="B4602" t="str">
        <v>2023-03-03</v>
      </c>
      <c r="C4602" t="str">
        <v>Evening</v>
      </c>
      <c r="D4602">
        <v>6</v>
      </c>
      <c r="E4602" t="str">
        <f>IF(MOD(D4602,2)=0,"EVEN","ODD")</f>
        <v>EVEN</v>
      </c>
      <c r="F4602" t="str">
        <f>IF(D4602&lt;=18,"LOW (1-18)","HIGH (19-36)")</f>
        <v>LOW (1-18)</v>
      </c>
      <c r="G4602">
        <f>INT((D4602-1)/6)+1</f>
        <v>1</v>
      </c>
      <c r="H4602">
        <f>MOD(D4602-1,6)+1</f>
        <v>6</v>
      </c>
      <c r="I4602">
        <f>37-D4602</f>
        <v>31</v>
      </c>
      <c r="J4602">
        <f>ABS(D4602-D4603)</f>
        <v>5</v>
      </c>
    </row>
    <row r="4603">
      <c r="A4603">
        <v>22968</v>
      </c>
      <c r="B4603" t="str">
        <v>2023-03-03</v>
      </c>
      <c r="C4603" t="str">
        <v>Afternoon</v>
      </c>
      <c r="D4603">
        <v>1</v>
      </c>
      <c r="E4603" t="str">
        <f>IF(MOD(D4603,2)=0,"EVEN","ODD")</f>
        <v>ODD</v>
      </c>
      <c r="F4603" t="str">
        <f>IF(D4603&lt;=18,"LOW (1-18)","HIGH (19-36)")</f>
        <v>LOW (1-18)</v>
      </c>
      <c r="G4603">
        <f>INT((D4603-1)/6)+1</f>
        <v>1</v>
      </c>
      <c r="H4603">
        <f>MOD(D4603-1,6)+1</f>
        <v>1</v>
      </c>
      <c r="I4603">
        <f>37-D4603</f>
        <v>36</v>
      </c>
      <c r="J4603">
        <f>ABS(D4603-D4604)</f>
        <v>20</v>
      </c>
    </row>
    <row r="4604">
      <c r="A4604">
        <v>22967</v>
      </c>
      <c r="B4604" t="str">
        <v>2023-03-03</v>
      </c>
      <c r="C4604" t="str">
        <v>Midday</v>
      </c>
      <c r="D4604">
        <v>21</v>
      </c>
      <c r="E4604" t="str">
        <f>IF(MOD(D4604,2)=0,"EVEN","ODD")</f>
        <v>ODD</v>
      </c>
      <c r="F4604" t="str">
        <f>IF(D4604&lt;=18,"LOW (1-18)","HIGH (19-36)")</f>
        <v>HIGH (19-36)</v>
      </c>
      <c r="G4604">
        <f>INT((D4604-1)/6)+1</f>
        <v>4</v>
      </c>
      <c r="H4604">
        <f>MOD(D4604-1,6)+1</f>
        <v>3</v>
      </c>
      <c r="I4604">
        <f>37-D4604</f>
        <v>16</v>
      </c>
      <c r="J4604">
        <f>ABS(D4604-D4605)</f>
        <v>13</v>
      </c>
    </row>
    <row r="4605">
      <c r="A4605">
        <v>22966</v>
      </c>
      <c r="B4605" t="str">
        <v>2023-03-03</v>
      </c>
      <c r="C4605" t="str">
        <v>Morning</v>
      </c>
      <c r="D4605">
        <v>8</v>
      </c>
      <c r="E4605" t="str">
        <f>IF(MOD(D4605,2)=0,"EVEN","ODD")</f>
        <v>EVEN</v>
      </c>
      <c r="F4605" t="str">
        <f>IF(D4605&lt;=18,"LOW (1-18)","HIGH (19-36)")</f>
        <v>LOW (1-18)</v>
      </c>
      <c r="G4605">
        <f>INT((D4605-1)/6)+1</f>
        <v>2</v>
      </c>
      <c r="H4605">
        <f>MOD(D4605-1,6)+1</f>
        <v>2</v>
      </c>
      <c r="I4605">
        <f>37-D4605</f>
        <v>29</v>
      </c>
      <c r="J4605">
        <f>ABS(D4605-D4606)</f>
        <v>11</v>
      </c>
    </row>
    <row r="4606">
      <c r="A4606">
        <v>22965</v>
      </c>
      <c r="B4606" t="str">
        <v>2023-03-02</v>
      </c>
      <c r="C4606" t="str">
        <v>Evening</v>
      </c>
      <c r="D4606">
        <v>19</v>
      </c>
      <c r="E4606" t="str">
        <f>IF(MOD(D4606,2)=0,"EVEN","ODD")</f>
        <v>ODD</v>
      </c>
      <c r="F4606" t="str">
        <f>IF(D4606&lt;=18,"LOW (1-18)","HIGH (19-36)")</f>
        <v>HIGH (19-36)</v>
      </c>
      <c r="G4606">
        <f>INT((D4606-1)/6)+1</f>
        <v>4</v>
      </c>
      <c r="H4606">
        <f>MOD(D4606-1,6)+1</f>
        <v>1</v>
      </c>
      <c r="I4606">
        <f>37-D4606</f>
        <v>18</v>
      </c>
      <c r="J4606">
        <f>ABS(D4606-D4607)</f>
        <v>4</v>
      </c>
    </row>
    <row r="4607">
      <c r="A4607">
        <v>22964</v>
      </c>
      <c r="B4607" t="str">
        <v>2023-03-02</v>
      </c>
      <c r="C4607" t="str">
        <v>Afternoon</v>
      </c>
      <c r="D4607">
        <v>15</v>
      </c>
      <c r="E4607" t="str">
        <f>IF(MOD(D4607,2)=0,"EVEN","ODD")</f>
        <v>ODD</v>
      </c>
      <c r="F4607" t="str">
        <f>IF(D4607&lt;=18,"LOW (1-18)","HIGH (19-36)")</f>
        <v>LOW (1-18)</v>
      </c>
      <c r="G4607">
        <f>INT((D4607-1)/6)+1</f>
        <v>3</v>
      </c>
      <c r="H4607">
        <f>MOD(D4607-1,6)+1</f>
        <v>3</v>
      </c>
      <c r="I4607">
        <f>37-D4607</f>
        <v>22</v>
      </c>
      <c r="J4607">
        <f>ABS(D4607-D4608)</f>
        <v>12</v>
      </c>
    </row>
    <row r="4608">
      <c r="A4608">
        <v>22963</v>
      </c>
      <c r="B4608" t="str">
        <v>2023-03-02</v>
      </c>
      <c r="C4608" t="str">
        <v>Midday</v>
      </c>
      <c r="D4608">
        <v>27</v>
      </c>
      <c r="E4608" t="str">
        <f>IF(MOD(D4608,2)=0,"EVEN","ODD")</f>
        <v>ODD</v>
      </c>
      <c r="F4608" t="str">
        <f>IF(D4608&lt;=18,"LOW (1-18)","HIGH (19-36)")</f>
        <v>HIGH (19-36)</v>
      </c>
      <c r="G4608">
        <f>INT((D4608-1)/6)+1</f>
        <v>5</v>
      </c>
      <c r="H4608">
        <f>MOD(D4608-1,6)+1</f>
        <v>3</v>
      </c>
      <c r="I4608">
        <f>37-D4608</f>
        <v>10</v>
      </c>
      <c r="J4608">
        <f>ABS(D4608-D4609)</f>
        <v>5</v>
      </c>
    </row>
    <row r="4609">
      <c r="A4609">
        <v>22962</v>
      </c>
      <c r="B4609" t="str">
        <v>2023-03-02</v>
      </c>
      <c r="C4609" t="str">
        <v>Morning</v>
      </c>
      <c r="D4609">
        <v>32</v>
      </c>
      <c r="E4609" t="str">
        <f>IF(MOD(D4609,2)=0,"EVEN","ODD")</f>
        <v>EVEN</v>
      </c>
      <c r="F4609" t="str">
        <f>IF(D4609&lt;=18,"LOW (1-18)","HIGH (19-36)")</f>
        <v>HIGH (19-36)</v>
      </c>
      <c r="G4609">
        <f>INT((D4609-1)/6)+1</f>
        <v>6</v>
      </c>
      <c r="H4609">
        <f>MOD(D4609-1,6)+1</f>
        <v>2</v>
      </c>
      <c r="I4609">
        <f>37-D4609</f>
        <v>5</v>
      </c>
      <c r="J4609">
        <f>ABS(D4609-D4610)</f>
        <v>17</v>
      </c>
    </row>
    <row r="4610">
      <c r="A4610">
        <v>22961</v>
      </c>
      <c r="B4610" t="str">
        <v>2023-03-01</v>
      </c>
      <c r="C4610" t="str">
        <v>Evening</v>
      </c>
      <c r="D4610">
        <v>15</v>
      </c>
      <c r="E4610" t="str">
        <f>IF(MOD(D4610,2)=0,"EVEN","ODD")</f>
        <v>ODD</v>
      </c>
      <c r="F4610" t="str">
        <f>IF(D4610&lt;=18,"LOW (1-18)","HIGH (19-36)")</f>
        <v>LOW (1-18)</v>
      </c>
      <c r="G4610">
        <f>INT((D4610-1)/6)+1</f>
        <v>3</v>
      </c>
      <c r="H4610">
        <f>MOD(D4610-1,6)+1</f>
        <v>3</v>
      </c>
      <c r="I4610">
        <f>37-D4610</f>
        <v>22</v>
      </c>
      <c r="J4610">
        <f>ABS(D4610-D4611)</f>
        <v>12</v>
      </c>
    </row>
    <row r="4611">
      <c r="A4611">
        <v>22960</v>
      </c>
      <c r="B4611" t="str">
        <v>2023-03-01</v>
      </c>
      <c r="C4611" t="str">
        <v>Afternoon</v>
      </c>
      <c r="D4611">
        <v>3</v>
      </c>
      <c r="E4611" t="str">
        <f>IF(MOD(D4611,2)=0,"EVEN","ODD")</f>
        <v>ODD</v>
      </c>
      <c r="F4611" t="str">
        <f>IF(D4611&lt;=18,"LOW (1-18)","HIGH (19-36)")</f>
        <v>LOW (1-18)</v>
      </c>
      <c r="G4611">
        <f>INT((D4611-1)/6)+1</f>
        <v>1</v>
      </c>
      <c r="H4611">
        <f>MOD(D4611-1,6)+1</f>
        <v>3</v>
      </c>
      <c r="I4611">
        <f>37-D4611</f>
        <v>34</v>
      </c>
      <c r="J4611">
        <f>ABS(D4611-D4612)</f>
        <v>15</v>
      </c>
    </row>
    <row r="4612">
      <c r="A4612">
        <v>22959</v>
      </c>
      <c r="B4612" t="str">
        <v>2023-03-01</v>
      </c>
      <c r="C4612" t="str">
        <v>Midday</v>
      </c>
      <c r="D4612">
        <v>18</v>
      </c>
      <c r="E4612" t="str">
        <f>IF(MOD(D4612,2)=0,"EVEN","ODD")</f>
        <v>EVEN</v>
      </c>
      <c r="F4612" t="str">
        <f>IF(D4612&lt;=18,"LOW (1-18)","HIGH (19-36)")</f>
        <v>LOW (1-18)</v>
      </c>
      <c r="G4612">
        <f>INT((D4612-1)/6)+1</f>
        <v>3</v>
      </c>
      <c r="H4612">
        <f>MOD(D4612-1,6)+1</f>
        <v>6</v>
      </c>
      <c r="I4612">
        <f>37-D4612</f>
        <v>19</v>
      </c>
      <c r="J4612">
        <f>ABS(D4612-D4613)</f>
        <v>6</v>
      </c>
    </row>
    <row r="4613">
      <c r="A4613">
        <v>22958</v>
      </c>
      <c r="B4613" t="str">
        <v>2023-03-01</v>
      </c>
      <c r="C4613" t="str">
        <v>Morning</v>
      </c>
      <c r="D4613">
        <v>12</v>
      </c>
      <c r="E4613" t="str">
        <f>IF(MOD(D4613,2)=0,"EVEN","ODD")</f>
        <v>EVEN</v>
      </c>
      <c r="F4613" t="str">
        <f>IF(D4613&lt;=18,"LOW (1-18)","HIGH (19-36)")</f>
        <v>LOW (1-18)</v>
      </c>
      <c r="G4613">
        <f>INT((D4613-1)/6)+1</f>
        <v>2</v>
      </c>
      <c r="H4613">
        <f>MOD(D4613-1,6)+1</f>
        <v>6</v>
      </c>
      <c r="I4613">
        <f>37-D4613</f>
        <v>25</v>
      </c>
      <c r="J4613">
        <f>ABS(D4613-D4614)</f>
        <v>9</v>
      </c>
    </row>
    <row r="4614">
      <c r="A4614">
        <v>22957</v>
      </c>
      <c r="B4614" t="str">
        <v>2023-02-28</v>
      </c>
      <c r="C4614" t="str">
        <v>Evening</v>
      </c>
      <c r="D4614">
        <v>3</v>
      </c>
      <c r="E4614" t="str">
        <f>IF(MOD(D4614,2)=0,"EVEN","ODD")</f>
        <v>ODD</v>
      </c>
      <c r="F4614" t="str">
        <f>IF(D4614&lt;=18,"LOW (1-18)","HIGH (19-36)")</f>
        <v>LOW (1-18)</v>
      </c>
      <c r="G4614">
        <f>INT((D4614-1)/6)+1</f>
        <v>1</v>
      </c>
      <c r="H4614">
        <f>MOD(D4614-1,6)+1</f>
        <v>3</v>
      </c>
      <c r="I4614">
        <f>37-D4614</f>
        <v>34</v>
      </c>
      <c r="J4614">
        <f>ABS(D4614-D4615)</f>
        <v>1</v>
      </c>
    </row>
    <row r="4615">
      <c r="A4615">
        <v>22956</v>
      </c>
      <c r="B4615" t="str">
        <v>2023-02-28</v>
      </c>
      <c r="C4615" t="str">
        <v>Afternoon</v>
      </c>
      <c r="D4615">
        <v>4</v>
      </c>
      <c r="E4615" t="str">
        <f>IF(MOD(D4615,2)=0,"EVEN","ODD")</f>
        <v>EVEN</v>
      </c>
      <c r="F4615" t="str">
        <f>IF(D4615&lt;=18,"LOW (1-18)","HIGH (19-36)")</f>
        <v>LOW (1-18)</v>
      </c>
      <c r="G4615">
        <f>INT((D4615-1)/6)+1</f>
        <v>1</v>
      </c>
      <c r="H4615">
        <f>MOD(D4615-1,6)+1</f>
        <v>4</v>
      </c>
      <c r="I4615">
        <f>37-D4615</f>
        <v>33</v>
      </c>
      <c r="J4615">
        <f>ABS(D4615-D4616)</f>
        <v>0</v>
      </c>
    </row>
    <row r="4616">
      <c r="A4616">
        <v>22955</v>
      </c>
      <c r="B4616" t="str">
        <v>2023-02-28</v>
      </c>
      <c r="C4616" t="str">
        <v>Midday</v>
      </c>
      <c r="D4616">
        <v>4</v>
      </c>
      <c r="E4616" t="str">
        <f>IF(MOD(D4616,2)=0,"EVEN","ODD")</f>
        <v>EVEN</v>
      </c>
      <c r="F4616" t="str">
        <f>IF(D4616&lt;=18,"LOW (1-18)","HIGH (19-36)")</f>
        <v>LOW (1-18)</v>
      </c>
      <c r="G4616">
        <f>INT((D4616-1)/6)+1</f>
        <v>1</v>
      </c>
      <c r="H4616">
        <f>MOD(D4616-1,6)+1</f>
        <v>4</v>
      </c>
      <c r="I4616">
        <f>37-D4616</f>
        <v>33</v>
      </c>
      <c r="J4616">
        <f>ABS(D4616-D4617)</f>
        <v>17</v>
      </c>
    </row>
    <row r="4617">
      <c r="A4617">
        <v>22954</v>
      </c>
      <c r="B4617" t="str">
        <v>2023-02-28</v>
      </c>
      <c r="C4617" t="str">
        <v>Morning</v>
      </c>
      <c r="D4617">
        <v>21</v>
      </c>
      <c r="E4617" t="str">
        <f>IF(MOD(D4617,2)=0,"EVEN","ODD")</f>
        <v>ODD</v>
      </c>
      <c r="F4617" t="str">
        <f>IF(D4617&lt;=18,"LOW (1-18)","HIGH (19-36)")</f>
        <v>HIGH (19-36)</v>
      </c>
      <c r="G4617">
        <f>INT((D4617-1)/6)+1</f>
        <v>4</v>
      </c>
      <c r="H4617">
        <f>MOD(D4617-1,6)+1</f>
        <v>3</v>
      </c>
      <c r="I4617">
        <f>37-D4617</f>
        <v>16</v>
      </c>
      <c r="J4617">
        <f>ABS(D4617-D4618)</f>
        <v>3</v>
      </c>
    </row>
    <row r="4618">
      <c r="A4618">
        <v>22953</v>
      </c>
      <c r="B4618" t="str">
        <v>2023-02-27</v>
      </c>
      <c r="C4618" t="str">
        <v>Evening</v>
      </c>
      <c r="D4618">
        <v>24</v>
      </c>
      <c r="E4618" t="str">
        <f>IF(MOD(D4618,2)=0,"EVEN","ODD")</f>
        <v>EVEN</v>
      </c>
      <c r="F4618" t="str">
        <f>IF(D4618&lt;=18,"LOW (1-18)","HIGH (19-36)")</f>
        <v>HIGH (19-36)</v>
      </c>
      <c r="G4618">
        <f>INT((D4618-1)/6)+1</f>
        <v>4</v>
      </c>
      <c r="H4618">
        <f>MOD(D4618-1,6)+1</f>
        <v>6</v>
      </c>
      <c r="I4618">
        <f>37-D4618</f>
        <v>13</v>
      </c>
      <c r="J4618">
        <f>ABS(D4618-D4619)</f>
        <v>17</v>
      </c>
    </row>
    <row r="4619">
      <c r="A4619">
        <v>22952</v>
      </c>
      <c r="B4619" t="str">
        <v>2023-02-27</v>
      </c>
      <c r="C4619" t="str">
        <v>Afternoon</v>
      </c>
      <c r="D4619">
        <v>7</v>
      </c>
      <c r="E4619" t="str">
        <f>IF(MOD(D4619,2)=0,"EVEN","ODD")</f>
        <v>ODD</v>
      </c>
      <c r="F4619" t="str">
        <f>IF(D4619&lt;=18,"LOW (1-18)","HIGH (19-36)")</f>
        <v>LOW (1-18)</v>
      </c>
      <c r="G4619">
        <f>INT((D4619-1)/6)+1</f>
        <v>2</v>
      </c>
      <c r="H4619">
        <f>MOD(D4619-1,6)+1</f>
        <v>1</v>
      </c>
      <c r="I4619">
        <f>37-D4619</f>
        <v>30</v>
      </c>
      <c r="J4619">
        <f>ABS(D4619-D4620)</f>
        <v>23</v>
      </c>
    </row>
    <row r="4620">
      <c r="A4620">
        <v>22951</v>
      </c>
      <c r="B4620" t="str">
        <v>2023-02-27</v>
      </c>
      <c r="C4620" t="str">
        <v>Midday</v>
      </c>
      <c r="D4620">
        <v>30</v>
      </c>
      <c r="E4620" t="str">
        <f>IF(MOD(D4620,2)=0,"EVEN","ODD")</f>
        <v>EVEN</v>
      </c>
      <c r="F4620" t="str">
        <f>IF(D4620&lt;=18,"LOW (1-18)","HIGH (19-36)")</f>
        <v>HIGH (19-36)</v>
      </c>
      <c r="G4620">
        <f>INT((D4620-1)/6)+1</f>
        <v>5</v>
      </c>
      <c r="H4620">
        <f>MOD(D4620-1,6)+1</f>
        <v>6</v>
      </c>
      <c r="I4620">
        <f>37-D4620</f>
        <v>7</v>
      </c>
      <c r="J4620">
        <f>ABS(D4620-D4621)</f>
        <v>6</v>
      </c>
    </row>
    <row r="4621">
      <c r="A4621">
        <v>22950</v>
      </c>
      <c r="B4621" t="str">
        <v>2023-02-27</v>
      </c>
      <c r="C4621" t="str">
        <v>Morning</v>
      </c>
      <c r="D4621">
        <v>24</v>
      </c>
      <c r="E4621" t="str">
        <f>IF(MOD(D4621,2)=0,"EVEN","ODD")</f>
        <v>EVEN</v>
      </c>
      <c r="F4621" t="str">
        <f>IF(D4621&lt;=18,"LOW (1-18)","HIGH (19-36)")</f>
        <v>HIGH (19-36)</v>
      </c>
      <c r="G4621">
        <f>INT((D4621-1)/6)+1</f>
        <v>4</v>
      </c>
      <c r="H4621">
        <f>MOD(D4621-1,6)+1</f>
        <v>6</v>
      </c>
      <c r="I4621">
        <f>37-D4621</f>
        <v>13</v>
      </c>
      <c r="J4621">
        <f>ABS(D4621-D4622)</f>
        <v>16</v>
      </c>
    </row>
    <row r="4622">
      <c r="A4622">
        <v>22949</v>
      </c>
      <c r="B4622" t="str">
        <v>2023-02-25</v>
      </c>
      <c r="C4622" t="str">
        <v>Evening</v>
      </c>
      <c r="D4622">
        <v>8</v>
      </c>
      <c r="E4622" t="str">
        <f>IF(MOD(D4622,2)=0,"EVEN","ODD")</f>
        <v>EVEN</v>
      </c>
      <c r="F4622" t="str">
        <f>IF(D4622&lt;=18,"LOW (1-18)","HIGH (19-36)")</f>
        <v>LOW (1-18)</v>
      </c>
      <c r="G4622">
        <f>INT((D4622-1)/6)+1</f>
        <v>2</v>
      </c>
      <c r="H4622">
        <f>MOD(D4622-1,6)+1</f>
        <v>2</v>
      </c>
      <c r="I4622">
        <f>37-D4622</f>
        <v>29</v>
      </c>
      <c r="J4622">
        <f>ABS(D4622-D4623)</f>
        <v>7</v>
      </c>
    </row>
    <row r="4623">
      <c r="A4623">
        <v>22948</v>
      </c>
      <c r="B4623" t="str">
        <v>2023-02-25</v>
      </c>
      <c r="C4623" t="str">
        <v>Afternoon</v>
      </c>
      <c r="D4623">
        <v>1</v>
      </c>
      <c r="E4623" t="str">
        <f>IF(MOD(D4623,2)=0,"EVEN","ODD")</f>
        <v>ODD</v>
      </c>
      <c r="F4623" t="str">
        <f>IF(D4623&lt;=18,"LOW (1-18)","HIGH (19-36)")</f>
        <v>LOW (1-18)</v>
      </c>
      <c r="G4623">
        <f>INT((D4623-1)/6)+1</f>
        <v>1</v>
      </c>
      <c r="H4623">
        <f>MOD(D4623-1,6)+1</f>
        <v>1</v>
      </c>
      <c r="I4623">
        <f>37-D4623</f>
        <v>36</v>
      </c>
      <c r="J4623">
        <f>ABS(D4623-D4624)</f>
        <v>28</v>
      </c>
    </row>
    <row r="4624">
      <c r="A4624">
        <v>22947</v>
      </c>
      <c r="B4624" t="str">
        <v>2023-02-25</v>
      </c>
      <c r="C4624" t="str">
        <v>Midday</v>
      </c>
      <c r="D4624">
        <v>29</v>
      </c>
      <c r="E4624" t="str">
        <f>IF(MOD(D4624,2)=0,"EVEN","ODD")</f>
        <v>ODD</v>
      </c>
      <c r="F4624" t="str">
        <f>IF(D4624&lt;=18,"LOW (1-18)","HIGH (19-36)")</f>
        <v>HIGH (19-36)</v>
      </c>
      <c r="G4624">
        <f>INT((D4624-1)/6)+1</f>
        <v>5</v>
      </c>
      <c r="H4624">
        <f>MOD(D4624-1,6)+1</f>
        <v>5</v>
      </c>
      <c r="I4624">
        <f>37-D4624</f>
        <v>8</v>
      </c>
      <c r="J4624">
        <f>ABS(D4624-D4625)</f>
        <v>19</v>
      </c>
    </row>
    <row r="4625">
      <c r="A4625">
        <v>22946</v>
      </c>
      <c r="B4625" t="str">
        <v>2023-02-25</v>
      </c>
      <c r="C4625" t="str">
        <v>Morning</v>
      </c>
      <c r="D4625">
        <v>10</v>
      </c>
      <c r="E4625" t="str">
        <f>IF(MOD(D4625,2)=0,"EVEN","ODD")</f>
        <v>EVEN</v>
      </c>
      <c r="F4625" t="str">
        <f>IF(D4625&lt;=18,"LOW (1-18)","HIGH (19-36)")</f>
        <v>LOW (1-18)</v>
      </c>
      <c r="G4625">
        <f>INT((D4625-1)/6)+1</f>
        <v>2</v>
      </c>
      <c r="H4625">
        <f>MOD(D4625-1,6)+1</f>
        <v>4</v>
      </c>
      <c r="I4625">
        <f>37-D4625</f>
        <v>27</v>
      </c>
      <c r="J4625">
        <f>ABS(D4625-D4626)</f>
        <v>0</v>
      </c>
    </row>
    <row r="4626">
      <c r="A4626">
        <v>22945</v>
      </c>
      <c r="B4626" t="str">
        <v>2023-02-24</v>
      </c>
      <c r="C4626" t="str">
        <v>Evening</v>
      </c>
      <c r="D4626">
        <v>10</v>
      </c>
      <c r="E4626" t="str">
        <f>IF(MOD(D4626,2)=0,"EVEN","ODD")</f>
        <v>EVEN</v>
      </c>
      <c r="F4626" t="str">
        <f>IF(D4626&lt;=18,"LOW (1-18)","HIGH (19-36)")</f>
        <v>LOW (1-18)</v>
      </c>
      <c r="G4626">
        <f>INT((D4626-1)/6)+1</f>
        <v>2</v>
      </c>
      <c r="H4626">
        <f>MOD(D4626-1,6)+1</f>
        <v>4</v>
      </c>
      <c r="I4626">
        <f>37-D4626</f>
        <v>27</v>
      </c>
      <c r="J4626">
        <f>ABS(D4626-D4627)</f>
        <v>4</v>
      </c>
    </row>
    <row r="4627">
      <c r="A4627">
        <v>22944</v>
      </c>
      <c r="B4627" t="str">
        <v>2023-02-24</v>
      </c>
      <c r="C4627" t="str">
        <v>Afternoon</v>
      </c>
      <c r="D4627">
        <v>14</v>
      </c>
      <c r="E4627" t="str">
        <f>IF(MOD(D4627,2)=0,"EVEN","ODD")</f>
        <v>EVEN</v>
      </c>
      <c r="F4627" t="str">
        <f>IF(D4627&lt;=18,"LOW (1-18)","HIGH (19-36)")</f>
        <v>LOW (1-18)</v>
      </c>
      <c r="G4627">
        <f>INT((D4627-1)/6)+1</f>
        <v>3</v>
      </c>
      <c r="H4627">
        <f>MOD(D4627-1,6)+1</f>
        <v>2</v>
      </c>
      <c r="I4627">
        <f>37-D4627</f>
        <v>23</v>
      </c>
      <c r="J4627">
        <f>ABS(D4627-D4628)</f>
        <v>21</v>
      </c>
    </row>
    <row r="4628">
      <c r="A4628">
        <v>22943</v>
      </c>
      <c r="B4628" t="str">
        <v>2023-02-24</v>
      </c>
      <c r="C4628" t="str">
        <v>Midday</v>
      </c>
      <c r="D4628">
        <v>35</v>
      </c>
      <c r="E4628" t="str">
        <f>IF(MOD(D4628,2)=0,"EVEN","ODD")</f>
        <v>ODD</v>
      </c>
      <c r="F4628" t="str">
        <f>IF(D4628&lt;=18,"LOW (1-18)","HIGH (19-36)")</f>
        <v>HIGH (19-36)</v>
      </c>
      <c r="G4628">
        <f>INT((D4628-1)/6)+1</f>
        <v>6</v>
      </c>
      <c r="H4628">
        <f>MOD(D4628-1,6)+1</f>
        <v>5</v>
      </c>
      <c r="I4628">
        <f>37-D4628</f>
        <v>2</v>
      </c>
      <c r="J4628">
        <f>ABS(D4628-D4629)</f>
        <v>28</v>
      </c>
    </row>
    <row r="4629">
      <c r="A4629">
        <v>22942</v>
      </c>
      <c r="B4629" t="str">
        <v>2023-02-24</v>
      </c>
      <c r="C4629" t="str">
        <v>Morning</v>
      </c>
      <c r="D4629">
        <v>7</v>
      </c>
      <c r="E4629" t="str">
        <f>IF(MOD(D4629,2)=0,"EVEN","ODD")</f>
        <v>ODD</v>
      </c>
      <c r="F4629" t="str">
        <f>IF(D4629&lt;=18,"LOW (1-18)","HIGH (19-36)")</f>
        <v>LOW (1-18)</v>
      </c>
      <c r="G4629">
        <f>INT((D4629-1)/6)+1</f>
        <v>2</v>
      </c>
      <c r="H4629">
        <f>MOD(D4629-1,6)+1</f>
        <v>1</v>
      </c>
      <c r="I4629">
        <f>37-D4629</f>
        <v>30</v>
      </c>
      <c r="J4629">
        <f>ABS(D4629-D4630)</f>
        <v>18</v>
      </c>
    </row>
    <row r="4630">
      <c r="A4630">
        <v>22941</v>
      </c>
      <c r="B4630" t="str">
        <v>2023-02-23</v>
      </c>
      <c r="C4630" t="str">
        <v>Evening</v>
      </c>
      <c r="D4630">
        <v>25</v>
      </c>
      <c r="E4630" t="str">
        <f>IF(MOD(D4630,2)=0,"EVEN","ODD")</f>
        <v>ODD</v>
      </c>
      <c r="F4630" t="str">
        <f>IF(D4630&lt;=18,"LOW (1-18)","HIGH (19-36)")</f>
        <v>HIGH (19-36)</v>
      </c>
      <c r="G4630">
        <f>INT((D4630-1)/6)+1</f>
        <v>5</v>
      </c>
      <c r="H4630">
        <f>MOD(D4630-1,6)+1</f>
        <v>1</v>
      </c>
      <c r="I4630">
        <f>37-D4630</f>
        <v>12</v>
      </c>
      <c r="J4630">
        <f>ABS(D4630-D4631)</f>
        <v>17</v>
      </c>
    </row>
    <row r="4631">
      <c r="A4631">
        <v>22940</v>
      </c>
      <c r="B4631" t="str">
        <v>2023-02-23</v>
      </c>
      <c r="C4631" t="str">
        <v>Afternoon</v>
      </c>
      <c r="D4631">
        <v>8</v>
      </c>
      <c r="E4631" t="str">
        <f>IF(MOD(D4631,2)=0,"EVEN","ODD")</f>
        <v>EVEN</v>
      </c>
      <c r="F4631" t="str">
        <f>IF(D4631&lt;=18,"LOW (1-18)","HIGH (19-36)")</f>
        <v>LOW (1-18)</v>
      </c>
      <c r="G4631">
        <f>INT((D4631-1)/6)+1</f>
        <v>2</v>
      </c>
      <c r="H4631">
        <f>MOD(D4631-1,6)+1</f>
        <v>2</v>
      </c>
      <c r="I4631">
        <f>37-D4631</f>
        <v>29</v>
      </c>
      <c r="J4631">
        <f>ABS(D4631-D4632)</f>
        <v>26</v>
      </c>
    </row>
    <row r="4632">
      <c r="A4632">
        <v>22939</v>
      </c>
      <c r="B4632" t="str">
        <v>2023-02-23</v>
      </c>
      <c r="C4632" t="str">
        <v>Midday</v>
      </c>
      <c r="D4632">
        <v>34</v>
      </c>
      <c r="E4632" t="str">
        <f>IF(MOD(D4632,2)=0,"EVEN","ODD")</f>
        <v>EVEN</v>
      </c>
      <c r="F4632" t="str">
        <f>IF(D4632&lt;=18,"LOW (1-18)","HIGH (19-36)")</f>
        <v>HIGH (19-36)</v>
      </c>
      <c r="G4632">
        <f>INT((D4632-1)/6)+1</f>
        <v>6</v>
      </c>
      <c r="H4632">
        <f>MOD(D4632-1,6)+1</f>
        <v>4</v>
      </c>
      <c r="I4632">
        <f>37-D4632</f>
        <v>3</v>
      </c>
      <c r="J4632">
        <f>ABS(D4632-D4633)</f>
        <v>5</v>
      </c>
    </row>
    <row r="4633">
      <c r="A4633">
        <v>22938</v>
      </c>
      <c r="B4633" t="str">
        <v>2023-02-23</v>
      </c>
      <c r="C4633" t="str">
        <v>Morning</v>
      </c>
      <c r="D4633">
        <v>29</v>
      </c>
      <c r="E4633" t="str">
        <f>IF(MOD(D4633,2)=0,"EVEN","ODD")</f>
        <v>ODD</v>
      </c>
      <c r="F4633" t="str">
        <f>IF(D4633&lt;=18,"LOW (1-18)","HIGH (19-36)")</f>
        <v>HIGH (19-36)</v>
      </c>
      <c r="G4633">
        <f>INT((D4633-1)/6)+1</f>
        <v>5</v>
      </c>
      <c r="H4633">
        <f>MOD(D4633-1,6)+1</f>
        <v>5</v>
      </c>
      <c r="I4633">
        <f>37-D4633</f>
        <v>8</v>
      </c>
      <c r="J4633">
        <f>ABS(D4633-D4634)</f>
        <v>5</v>
      </c>
    </row>
    <row r="4634">
      <c r="A4634">
        <v>22937</v>
      </c>
      <c r="B4634" t="str">
        <v>2023-02-22</v>
      </c>
      <c r="C4634" t="str">
        <v>Evening</v>
      </c>
      <c r="D4634">
        <v>34</v>
      </c>
      <c r="E4634" t="str">
        <f>IF(MOD(D4634,2)=0,"EVEN","ODD")</f>
        <v>EVEN</v>
      </c>
      <c r="F4634" t="str">
        <f>IF(D4634&lt;=18,"LOW (1-18)","HIGH (19-36)")</f>
        <v>HIGH (19-36)</v>
      </c>
      <c r="G4634">
        <f>INT((D4634-1)/6)+1</f>
        <v>6</v>
      </c>
      <c r="H4634">
        <f>MOD(D4634-1,6)+1</f>
        <v>4</v>
      </c>
      <c r="I4634">
        <f>37-D4634</f>
        <v>3</v>
      </c>
      <c r="J4634">
        <f>ABS(D4634-D4635)</f>
        <v>19</v>
      </c>
    </row>
    <row r="4635">
      <c r="A4635">
        <v>22936</v>
      </c>
      <c r="B4635" t="str">
        <v>2023-02-22</v>
      </c>
      <c r="C4635" t="str">
        <v>Afternoon</v>
      </c>
      <c r="D4635">
        <v>15</v>
      </c>
      <c r="E4635" t="str">
        <f>IF(MOD(D4635,2)=0,"EVEN","ODD")</f>
        <v>ODD</v>
      </c>
      <c r="F4635" t="str">
        <f>IF(D4635&lt;=18,"LOW (1-18)","HIGH (19-36)")</f>
        <v>LOW (1-18)</v>
      </c>
      <c r="G4635">
        <f>INT((D4635-1)/6)+1</f>
        <v>3</v>
      </c>
      <c r="H4635">
        <f>MOD(D4635-1,6)+1</f>
        <v>3</v>
      </c>
      <c r="I4635">
        <f>37-D4635</f>
        <v>22</v>
      </c>
      <c r="J4635">
        <f>ABS(D4635-D4636)</f>
        <v>11</v>
      </c>
    </row>
    <row r="4636">
      <c r="A4636">
        <v>22935</v>
      </c>
      <c r="B4636" t="str">
        <v>2023-02-22</v>
      </c>
      <c r="C4636" t="str">
        <v>Midday</v>
      </c>
      <c r="D4636">
        <v>4</v>
      </c>
      <c r="E4636" t="str">
        <f>IF(MOD(D4636,2)=0,"EVEN","ODD")</f>
        <v>EVEN</v>
      </c>
      <c r="F4636" t="str">
        <f>IF(D4636&lt;=18,"LOW (1-18)","HIGH (19-36)")</f>
        <v>LOW (1-18)</v>
      </c>
      <c r="G4636">
        <f>INT((D4636-1)/6)+1</f>
        <v>1</v>
      </c>
      <c r="H4636">
        <f>MOD(D4636-1,6)+1</f>
        <v>4</v>
      </c>
      <c r="I4636">
        <f>37-D4636</f>
        <v>33</v>
      </c>
      <c r="J4636">
        <f>ABS(D4636-D4637)</f>
        <v>24</v>
      </c>
    </row>
    <row r="4637">
      <c r="A4637">
        <v>22934</v>
      </c>
      <c r="B4637" t="str">
        <v>2023-02-22</v>
      </c>
      <c r="C4637" t="str">
        <v>Morning</v>
      </c>
      <c r="D4637">
        <v>28</v>
      </c>
      <c r="E4637" t="str">
        <f>IF(MOD(D4637,2)=0,"EVEN","ODD")</f>
        <v>EVEN</v>
      </c>
      <c r="F4637" t="str">
        <f>IF(D4637&lt;=18,"LOW (1-18)","HIGH (19-36)")</f>
        <v>HIGH (19-36)</v>
      </c>
      <c r="G4637">
        <f>INT((D4637-1)/6)+1</f>
        <v>5</v>
      </c>
      <c r="H4637">
        <f>MOD(D4637-1,6)+1</f>
        <v>4</v>
      </c>
      <c r="I4637">
        <f>37-D4637</f>
        <v>9</v>
      </c>
      <c r="J4637">
        <f>ABS(D4637-D4638)</f>
        <v>12</v>
      </c>
    </row>
    <row r="4638">
      <c r="A4638">
        <v>22933</v>
      </c>
      <c r="B4638" t="str">
        <v>2023-02-21</v>
      </c>
      <c r="C4638" t="str">
        <v>Evening</v>
      </c>
      <c r="D4638">
        <v>16</v>
      </c>
      <c r="E4638" t="str">
        <f>IF(MOD(D4638,2)=0,"EVEN","ODD")</f>
        <v>EVEN</v>
      </c>
      <c r="F4638" t="str">
        <f>IF(D4638&lt;=18,"LOW (1-18)","HIGH (19-36)")</f>
        <v>LOW (1-18)</v>
      </c>
      <c r="G4638">
        <f>INT((D4638-1)/6)+1</f>
        <v>3</v>
      </c>
      <c r="H4638">
        <f>MOD(D4638-1,6)+1</f>
        <v>4</v>
      </c>
      <c r="I4638">
        <f>37-D4638</f>
        <v>21</v>
      </c>
      <c r="J4638">
        <f>ABS(D4638-D4639)</f>
        <v>10</v>
      </c>
    </row>
    <row r="4639">
      <c r="A4639">
        <v>22932</v>
      </c>
      <c r="B4639" t="str">
        <v>2023-02-21</v>
      </c>
      <c r="C4639" t="str">
        <v>Afternoon</v>
      </c>
      <c r="D4639">
        <v>6</v>
      </c>
      <c r="E4639" t="str">
        <f>IF(MOD(D4639,2)=0,"EVEN","ODD")</f>
        <v>EVEN</v>
      </c>
      <c r="F4639" t="str">
        <f>IF(D4639&lt;=18,"LOW (1-18)","HIGH (19-36)")</f>
        <v>LOW (1-18)</v>
      </c>
      <c r="G4639">
        <f>INT((D4639-1)/6)+1</f>
        <v>1</v>
      </c>
      <c r="H4639">
        <f>MOD(D4639-1,6)+1</f>
        <v>6</v>
      </c>
      <c r="I4639">
        <f>37-D4639</f>
        <v>31</v>
      </c>
      <c r="J4639">
        <f>ABS(D4639-D4640)</f>
        <v>24</v>
      </c>
    </row>
    <row r="4640">
      <c r="A4640">
        <v>22931</v>
      </c>
      <c r="B4640" t="str">
        <v>2023-02-21</v>
      </c>
      <c r="C4640" t="str">
        <v>Midday</v>
      </c>
      <c r="D4640">
        <v>30</v>
      </c>
      <c r="E4640" t="str">
        <f>IF(MOD(D4640,2)=0,"EVEN","ODD")</f>
        <v>EVEN</v>
      </c>
      <c r="F4640" t="str">
        <f>IF(D4640&lt;=18,"LOW (1-18)","HIGH (19-36)")</f>
        <v>HIGH (19-36)</v>
      </c>
      <c r="G4640">
        <f>INT((D4640-1)/6)+1</f>
        <v>5</v>
      </c>
      <c r="H4640">
        <f>MOD(D4640-1,6)+1</f>
        <v>6</v>
      </c>
      <c r="I4640">
        <f>37-D4640</f>
        <v>7</v>
      </c>
      <c r="J4640">
        <f>ABS(D4640-D4641)</f>
        <v>1</v>
      </c>
    </row>
    <row r="4641">
      <c r="A4641">
        <v>22930</v>
      </c>
      <c r="B4641" t="str">
        <v>2023-02-21</v>
      </c>
      <c r="C4641" t="str">
        <v>Morning</v>
      </c>
      <c r="D4641">
        <v>29</v>
      </c>
      <c r="E4641" t="str">
        <f>IF(MOD(D4641,2)=0,"EVEN","ODD")</f>
        <v>ODD</v>
      </c>
      <c r="F4641" t="str">
        <f>IF(D4641&lt;=18,"LOW (1-18)","HIGH (19-36)")</f>
        <v>HIGH (19-36)</v>
      </c>
      <c r="G4641">
        <f>INT((D4641-1)/6)+1</f>
        <v>5</v>
      </c>
      <c r="H4641">
        <f>MOD(D4641-1,6)+1</f>
        <v>5</v>
      </c>
      <c r="I4641">
        <f>37-D4641</f>
        <v>8</v>
      </c>
      <c r="J4641">
        <f>ABS(D4641-D4642)</f>
        <v>18</v>
      </c>
    </row>
    <row r="4642">
      <c r="A4642">
        <v>22929</v>
      </c>
      <c r="B4642" t="str">
        <v>2023-02-20</v>
      </c>
      <c r="C4642" t="str">
        <v>Evening</v>
      </c>
      <c r="D4642">
        <v>11</v>
      </c>
      <c r="E4642" t="str">
        <f>IF(MOD(D4642,2)=0,"EVEN","ODD")</f>
        <v>ODD</v>
      </c>
      <c r="F4642" t="str">
        <f>IF(D4642&lt;=18,"LOW (1-18)","HIGH (19-36)")</f>
        <v>LOW (1-18)</v>
      </c>
      <c r="G4642">
        <f>INT((D4642-1)/6)+1</f>
        <v>2</v>
      </c>
      <c r="H4642">
        <f>MOD(D4642-1,6)+1</f>
        <v>5</v>
      </c>
      <c r="I4642">
        <f>37-D4642</f>
        <v>26</v>
      </c>
      <c r="J4642">
        <f>ABS(D4642-D4643)</f>
        <v>2</v>
      </c>
    </row>
    <row r="4643">
      <c r="A4643">
        <v>22928</v>
      </c>
      <c r="B4643" t="str">
        <v>2023-02-20</v>
      </c>
      <c r="C4643" t="str">
        <v>Afternoon</v>
      </c>
      <c r="D4643">
        <v>13</v>
      </c>
      <c r="E4643" t="str">
        <f>IF(MOD(D4643,2)=0,"EVEN","ODD")</f>
        <v>ODD</v>
      </c>
      <c r="F4643" t="str">
        <f>IF(D4643&lt;=18,"LOW (1-18)","HIGH (19-36)")</f>
        <v>LOW (1-18)</v>
      </c>
      <c r="G4643">
        <f>INT((D4643-1)/6)+1</f>
        <v>3</v>
      </c>
      <c r="H4643">
        <f>MOD(D4643-1,6)+1</f>
        <v>1</v>
      </c>
      <c r="I4643">
        <f>37-D4643</f>
        <v>24</v>
      </c>
      <c r="J4643">
        <f>ABS(D4643-D4644)</f>
        <v>5</v>
      </c>
    </row>
    <row r="4644">
      <c r="A4644">
        <v>22927</v>
      </c>
      <c r="B4644" t="str">
        <v>2023-02-20</v>
      </c>
      <c r="C4644" t="str">
        <v>Midday</v>
      </c>
      <c r="D4644">
        <v>18</v>
      </c>
      <c r="E4644" t="str">
        <f>IF(MOD(D4644,2)=0,"EVEN","ODD")</f>
        <v>EVEN</v>
      </c>
      <c r="F4644" t="str">
        <f>IF(D4644&lt;=18,"LOW (1-18)","HIGH (19-36)")</f>
        <v>LOW (1-18)</v>
      </c>
      <c r="G4644">
        <f>INT((D4644-1)/6)+1</f>
        <v>3</v>
      </c>
      <c r="H4644">
        <f>MOD(D4644-1,6)+1</f>
        <v>6</v>
      </c>
      <c r="I4644">
        <f>37-D4644</f>
        <v>19</v>
      </c>
      <c r="J4644">
        <f>ABS(D4644-D4645)</f>
        <v>7</v>
      </c>
    </row>
    <row r="4645">
      <c r="A4645">
        <v>22926</v>
      </c>
      <c r="B4645" t="str">
        <v>2023-02-20</v>
      </c>
      <c r="C4645" t="str">
        <v>Morning</v>
      </c>
      <c r="D4645">
        <v>11</v>
      </c>
      <c r="E4645" t="str">
        <f>IF(MOD(D4645,2)=0,"EVEN","ODD")</f>
        <v>ODD</v>
      </c>
      <c r="F4645" t="str">
        <f>IF(D4645&lt;=18,"LOW (1-18)","HIGH (19-36)")</f>
        <v>LOW (1-18)</v>
      </c>
      <c r="G4645">
        <f>INT((D4645-1)/6)+1</f>
        <v>2</v>
      </c>
      <c r="H4645">
        <f>MOD(D4645-1,6)+1</f>
        <v>5</v>
      </c>
      <c r="I4645">
        <f>37-D4645</f>
        <v>26</v>
      </c>
      <c r="J4645">
        <f>ABS(D4645-D4646)</f>
        <v>14</v>
      </c>
    </row>
    <row r="4646">
      <c r="A4646">
        <v>22925</v>
      </c>
      <c r="B4646" t="str">
        <v>2023-02-18</v>
      </c>
      <c r="C4646" t="str">
        <v>Evening</v>
      </c>
      <c r="D4646">
        <v>25</v>
      </c>
      <c r="E4646" t="str">
        <f>IF(MOD(D4646,2)=0,"EVEN","ODD")</f>
        <v>ODD</v>
      </c>
      <c r="F4646" t="str">
        <f>IF(D4646&lt;=18,"LOW (1-18)","HIGH (19-36)")</f>
        <v>HIGH (19-36)</v>
      </c>
      <c r="G4646">
        <f>INT((D4646-1)/6)+1</f>
        <v>5</v>
      </c>
      <c r="H4646">
        <f>MOD(D4646-1,6)+1</f>
        <v>1</v>
      </c>
      <c r="I4646">
        <f>37-D4646</f>
        <v>12</v>
      </c>
      <c r="J4646">
        <f>ABS(D4646-D4647)</f>
        <v>10</v>
      </c>
    </row>
    <row r="4647">
      <c r="A4647">
        <v>22924</v>
      </c>
      <c r="B4647" t="str">
        <v>2023-02-18</v>
      </c>
      <c r="C4647" t="str">
        <v>Afternoon</v>
      </c>
      <c r="D4647">
        <v>35</v>
      </c>
      <c r="E4647" t="str">
        <f>IF(MOD(D4647,2)=0,"EVEN","ODD")</f>
        <v>ODD</v>
      </c>
      <c r="F4647" t="str">
        <f>IF(D4647&lt;=18,"LOW (1-18)","HIGH (19-36)")</f>
        <v>HIGH (19-36)</v>
      </c>
      <c r="G4647">
        <f>INT((D4647-1)/6)+1</f>
        <v>6</v>
      </c>
      <c r="H4647">
        <f>MOD(D4647-1,6)+1</f>
        <v>5</v>
      </c>
      <c r="I4647">
        <f>37-D4647</f>
        <v>2</v>
      </c>
      <c r="J4647">
        <f>ABS(D4647-D4648)</f>
        <v>19</v>
      </c>
    </row>
    <row r="4648">
      <c r="A4648">
        <v>22923</v>
      </c>
      <c r="B4648" t="str">
        <v>2023-02-18</v>
      </c>
      <c r="C4648" t="str">
        <v>Midday</v>
      </c>
      <c r="D4648">
        <v>16</v>
      </c>
      <c r="E4648" t="str">
        <f>IF(MOD(D4648,2)=0,"EVEN","ODD")</f>
        <v>EVEN</v>
      </c>
      <c r="F4648" t="str">
        <f>IF(D4648&lt;=18,"LOW (1-18)","HIGH (19-36)")</f>
        <v>LOW (1-18)</v>
      </c>
      <c r="G4648">
        <f>INT((D4648-1)/6)+1</f>
        <v>3</v>
      </c>
      <c r="H4648">
        <f>MOD(D4648-1,6)+1</f>
        <v>4</v>
      </c>
      <c r="I4648">
        <f>37-D4648</f>
        <v>21</v>
      </c>
      <c r="J4648">
        <f>ABS(D4648-D4649)</f>
        <v>3</v>
      </c>
    </row>
    <row r="4649">
      <c r="A4649">
        <v>22922</v>
      </c>
      <c r="B4649" t="str">
        <v>2023-02-18</v>
      </c>
      <c r="C4649" t="str">
        <v>Morning</v>
      </c>
      <c r="D4649">
        <v>19</v>
      </c>
      <c r="E4649" t="str">
        <f>IF(MOD(D4649,2)=0,"EVEN","ODD")</f>
        <v>ODD</v>
      </c>
      <c r="F4649" t="str">
        <f>IF(D4649&lt;=18,"LOW (1-18)","HIGH (19-36)")</f>
        <v>HIGH (19-36)</v>
      </c>
      <c r="G4649">
        <f>INT((D4649-1)/6)+1</f>
        <v>4</v>
      </c>
      <c r="H4649">
        <f>MOD(D4649-1,6)+1</f>
        <v>1</v>
      </c>
      <c r="I4649">
        <f>37-D4649</f>
        <v>18</v>
      </c>
      <c r="J4649">
        <f>ABS(D4649-D4650)</f>
        <v>9</v>
      </c>
    </row>
    <row r="4650">
      <c r="A4650">
        <v>22921</v>
      </c>
      <c r="B4650" t="str">
        <v>2023-02-17</v>
      </c>
      <c r="C4650" t="str">
        <v>Evening</v>
      </c>
      <c r="D4650">
        <v>28</v>
      </c>
      <c r="E4650" t="str">
        <f>IF(MOD(D4650,2)=0,"EVEN","ODD")</f>
        <v>EVEN</v>
      </c>
      <c r="F4650" t="str">
        <f>IF(D4650&lt;=18,"LOW (1-18)","HIGH (19-36)")</f>
        <v>HIGH (19-36)</v>
      </c>
      <c r="G4650">
        <f>INT((D4650-1)/6)+1</f>
        <v>5</v>
      </c>
      <c r="H4650">
        <f>MOD(D4650-1,6)+1</f>
        <v>4</v>
      </c>
      <c r="I4650">
        <f>37-D4650</f>
        <v>9</v>
      </c>
      <c r="J4650">
        <f>ABS(D4650-D4651)</f>
        <v>2</v>
      </c>
    </row>
    <row r="4651">
      <c r="A4651">
        <v>22920</v>
      </c>
      <c r="B4651" t="str">
        <v>2023-02-17</v>
      </c>
      <c r="C4651" t="str">
        <v>Afternoon</v>
      </c>
      <c r="D4651">
        <v>30</v>
      </c>
      <c r="E4651" t="str">
        <f>IF(MOD(D4651,2)=0,"EVEN","ODD")</f>
        <v>EVEN</v>
      </c>
      <c r="F4651" t="str">
        <f>IF(D4651&lt;=18,"LOW (1-18)","HIGH (19-36)")</f>
        <v>HIGH (19-36)</v>
      </c>
      <c r="G4651">
        <f>INT((D4651-1)/6)+1</f>
        <v>5</v>
      </c>
      <c r="H4651">
        <f>MOD(D4651-1,6)+1</f>
        <v>6</v>
      </c>
      <c r="I4651">
        <f>37-D4651</f>
        <v>7</v>
      </c>
      <c r="J4651">
        <f>ABS(D4651-D4652)</f>
        <v>6</v>
      </c>
    </row>
    <row r="4652">
      <c r="A4652">
        <v>22919</v>
      </c>
      <c r="B4652" t="str">
        <v>2023-02-17</v>
      </c>
      <c r="C4652" t="str">
        <v>Midday</v>
      </c>
      <c r="D4652">
        <v>36</v>
      </c>
      <c r="E4652" t="str">
        <f>IF(MOD(D4652,2)=0,"EVEN","ODD")</f>
        <v>EVEN</v>
      </c>
      <c r="F4652" t="str">
        <f>IF(D4652&lt;=18,"LOW (1-18)","HIGH (19-36)")</f>
        <v>HIGH (19-36)</v>
      </c>
      <c r="G4652">
        <f>INT((D4652-1)/6)+1</f>
        <v>6</v>
      </c>
      <c r="H4652">
        <f>MOD(D4652-1,6)+1</f>
        <v>6</v>
      </c>
      <c r="I4652">
        <f>37-D4652</f>
        <v>1</v>
      </c>
      <c r="J4652">
        <f>ABS(D4652-D4653)</f>
        <v>14</v>
      </c>
    </row>
    <row r="4653">
      <c r="A4653">
        <v>22918</v>
      </c>
      <c r="B4653" t="str">
        <v>2023-02-17</v>
      </c>
      <c r="C4653" t="str">
        <v>Morning</v>
      </c>
      <c r="D4653">
        <v>22</v>
      </c>
      <c r="E4653" t="str">
        <f>IF(MOD(D4653,2)=0,"EVEN","ODD")</f>
        <v>EVEN</v>
      </c>
      <c r="F4653" t="str">
        <f>IF(D4653&lt;=18,"LOW (1-18)","HIGH (19-36)")</f>
        <v>HIGH (19-36)</v>
      </c>
      <c r="G4653">
        <f>INT((D4653-1)/6)+1</f>
        <v>4</v>
      </c>
      <c r="H4653">
        <f>MOD(D4653-1,6)+1</f>
        <v>4</v>
      </c>
      <c r="I4653">
        <f>37-D4653</f>
        <v>15</v>
      </c>
      <c r="J4653">
        <f>ABS(D4653-D4654)</f>
        <v>19</v>
      </c>
    </row>
    <row r="4654">
      <c r="A4654">
        <v>22917</v>
      </c>
      <c r="B4654" t="str">
        <v>2023-02-16</v>
      </c>
      <c r="C4654" t="str">
        <v>Evening</v>
      </c>
      <c r="D4654">
        <v>3</v>
      </c>
      <c r="E4654" t="str">
        <f>IF(MOD(D4654,2)=0,"EVEN","ODD")</f>
        <v>ODD</v>
      </c>
      <c r="F4654" t="str">
        <f>IF(D4654&lt;=18,"LOW (1-18)","HIGH (19-36)")</f>
        <v>LOW (1-18)</v>
      </c>
      <c r="G4654">
        <f>INT((D4654-1)/6)+1</f>
        <v>1</v>
      </c>
      <c r="H4654">
        <f>MOD(D4654-1,6)+1</f>
        <v>3</v>
      </c>
      <c r="I4654">
        <f>37-D4654</f>
        <v>34</v>
      </c>
      <c r="J4654">
        <f>ABS(D4654-D4655)</f>
        <v>11</v>
      </c>
    </row>
    <row r="4655">
      <c r="A4655">
        <v>22916</v>
      </c>
      <c r="B4655" t="str">
        <v>2023-02-16</v>
      </c>
      <c r="C4655" t="str">
        <v>Afternoon</v>
      </c>
      <c r="D4655">
        <v>14</v>
      </c>
      <c r="E4655" t="str">
        <f>IF(MOD(D4655,2)=0,"EVEN","ODD")</f>
        <v>EVEN</v>
      </c>
      <c r="F4655" t="str">
        <f>IF(D4655&lt;=18,"LOW (1-18)","HIGH (19-36)")</f>
        <v>LOW (1-18)</v>
      </c>
      <c r="G4655">
        <f>INT((D4655-1)/6)+1</f>
        <v>3</v>
      </c>
      <c r="H4655">
        <f>MOD(D4655-1,6)+1</f>
        <v>2</v>
      </c>
      <c r="I4655">
        <f>37-D4655</f>
        <v>23</v>
      </c>
      <c r="J4655">
        <f>ABS(D4655-D4656)</f>
        <v>12</v>
      </c>
    </row>
    <row r="4656">
      <c r="A4656">
        <v>22915</v>
      </c>
      <c r="B4656" t="str">
        <v>2023-02-16</v>
      </c>
      <c r="C4656" t="str">
        <v>Midday</v>
      </c>
      <c r="D4656">
        <v>2</v>
      </c>
      <c r="E4656" t="str">
        <f>IF(MOD(D4656,2)=0,"EVEN","ODD")</f>
        <v>EVEN</v>
      </c>
      <c r="F4656" t="str">
        <f>IF(D4656&lt;=18,"LOW (1-18)","HIGH (19-36)")</f>
        <v>LOW (1-18)</v>
      </c>
      <c r="G4656">
        <f>INT((D4656-1)/6)+1</f>
        <v>1</v>
      </c>
      <c r="H4656">
        <f>MOD(D4656-1,6)+1</f>
        <v>2</v>
      </c>
      <c r="I4656">
        <f>37-D4656</f>
        <v>35</v>
      </c>
      <c r="J4656">
        <f>ABS(D4656-D4657)</f>
        <v>3</v>
      </c>
    </row>
    <row r="4657">
      <c r="A4657">
        <v>22914</v>
      </c>
      <c r="B4657" t="str">
        <v>2023-02-16</v>
      </c>
      <c r="C4657" t="str">
        <v>Morning</v>
      </c>
      <c r="D4657">
        <v>5</v>
      </c>
      <c r="E4657" t="str">
        <f>IF(MOD(D4657,2)=0,"EVEN","ODD")</f>
        <v>ODD</v>
      </c>
      <c r="F4657" t="str">
        <f>IF(D4657&lt;=18,"LOW (1-18)","HIGH (19-36)")</f>
        <v>LOW (1-18)</v>
      </c>
      <c r="G4657">
        <f>INT((D4657-1)/6)+1</f>
        <v>1</v>
      </c>
      <c r="H4657">
        <f>MOD(D4657-1,6)+1</f>
        <v>5</v>
      </c>
      <c r="I4657">
        <f>37-D4657</f>
        <v>32</v>
      </c>
      <c r="J4657">
        <f>ABS(D4657-D4658)</f>
        <v>17</v>
      </c>
    </row>
    <row r="4658">
      <c r="A4658">
        <v>22913</v>
      </c>
      <c r="B4658" t="str">
        <v>2023-02-15</v>
      </c>
      <c r="C4658" t="str">
        <v>Evening</v>
      </c>
      <c r="D4658">
        <v>22</v>
      </c>
      <c r="E4658" t="str">
        <f>IF(MOD(D4658,2)=0,"EVEN","ODD")</f>
        <v>EVEN</v>
      </c>
      <c r="F4658" t="str">
        <f>IF(D4658&lt;=18,"LOW (1-18)","HIGH (19-36)")</f>
        <v>HIGH (19-36)</v>
      </c>
      <c r="G4658">
        <f>INT((D4658-1)/6)+1</f>
        <v>4</v>
      </c>
      <c r="H4658">
        <f>MOD(D4658-1,6)+1</f>
        <v>4</v>
      </c>
      <c r="I4658">
        <f>37-D4658</f>
        <v>15</v>
      </c>
      <c r="J4658">
        <f>ABS(D4658-D4659)</f>
        <v>13</v>
      </c>
    </row>
    <row r="4659">
      <c r="A4659">
        <v>22912</v>
      </c>
      <c r="B4659" t="str">
        <v>2023-02-15</v>
      </c>
      <c r="C4659" t="str">
        <v>Afternoon</v>
      </c>
      <c r="D4659">
        <v>35</v>
      </c>
      <c r="E4659" t="str">
        <f>IF(MOD(D4659,2)=0,"EVEN","ODD")</f>
        <v>ODD</v>
      </c>
      <c r="F4659" t="str">
        <f>IF(D4659&lt;=18,"LOW (1-18)","HIGH (19-36)")</f>
        <v>HIGH (19-36)</v>
      </c>
      <c r="G4659">
        <f>INT((D4659-1)/6)+1</f>
        <v>6</v>
      </c>
      <c r="H4659">
        <f>MOD(D4659-1,6)+1</f>
        <v>5</v>
      </c>
      <c r="I4659">
        <f>37-D4659</f>
        <v>2</v>
      </c>
      <c r="J4659">
        <f>ABS(D4659-D4660)</f>
        <v>11</v>
      </c>
    </row>
    <row r="4660">
      <c r="A4660">
        <v>22911</v>
      </c>
      <c r="B4660" t="str">
        <v>2023-02-15</v>
      </c>
      <c r="C4660" t="str">
        <v>Midday</v>
      </c>
      <c r="D4660">
        <v>24</v>
      </c>
      <c r="E4660" t="str">
        <f>IF(MOD(D4660,2)=0,"EVEN","ODD")</f>
        <v>EVEN</v>
      </c>
      <c r="F4660" t="str">
        <f>IF(D4660&lt;=18,"LOW (1-18)","HIGH (19-36)")</f>
        <v>HIGH (19-36)</v>
      </c>
      <c r="G4660">
        <f>INT((D4660-1)/6)+1</f>
        <v>4</v>
      </c>
      <c r="H4660">
        <f>MOD(D4660-1,6)+1</f>
        <v>6</v>
      </c>
      <c r="I4660">
        <f>37-D4660</f>
        <v>13</v>
      </c>
      <c r="J4660">
        <f>ABS(D4660-D4661)</f>
        <v>4</v>
      </c>
    </row>
    <row r="4661">
      <c r="A4661">
        <v>22910</v>
      </c>
      <c r="B4661" t="str">
        <v>2023-02-15</v>
      </c>
      <c r="C4661" t="str">
        <v>Morning</v>
      </c>
      <c r="D4661">
        <v>28</v>
      </c>
      <c r="E4661" t="str">
        <f>IF(MOD(D4661,2)=0,"EVEN","ODD")</f>
        <v>EVEN</v>
      </c>
      <c r="F4661" t="str">
        <f>IF(D4661&lt;=18,"LOW (1-18)","HIGH (19-36)")</f>
        <v>HIGH (19-36)</v>
      </c>
      <c r="G4661">
        <f>INT((D4661-1)/6)+1</f>
        <v>5</v>
      </c>
      <c r="H4661">
        <f>MOD(D4661-1,6)+1</f>
        <v>4</v>
      </c>
      <c r="I4661">
        <f>37-D4661</f>
        <v>9</v>
      </c>
      <c r="J4661">
        <f>ABS(D4661-D4662)</f>
        <v>12</v>
      </c>
    </row>
    <row r="4662">
      <c r="A4662">
        <v>22909</v>
      </c>
      <c r="B4662" t="str">
        <v>2023-02-14</v>
      </c>
      <c r="C4662" t="str">
        <v>Evening</v>
      </c>
      <c r="D4662">
        <v>16</v>
      </c>
      <c r="E4662" t="str">
        <f>IF(MOD(D4662,2)=0,"EVEN","ODD")</f>
        <v>EVEN</v>
      </c>
      <c r="F4662" t="str">
        <f>IF(D4662&lt;=18,"LOW (1-18)","HIGH (19-36)")</f>
        <v>LOW (1-18)</v>
      </c>
      <c r="G4662">
        <f>INT((D4662-1)/6)+1</f>
        <v>3</v>
      </c>
      <c r="H4662">
        <f>MOD(D4662-1,6)+1</f>
        <v>4</v>
      </c>
      <c r="I4662">
        <f>37-D4662</f>
        <v>21</v>
      </c>
      <c r="J4662">
        <f>ABS(D4662-D4663)</f>
        <v>5</v>
      </c>
    </row>
    <row r="4663">
      <c r="A4663">
        <v>22908</v>
      </c>
      <c r="B4663" t="str">
        <v>2023-02-14</v>
      </c>
      <c r="C4663" t="str">
        <v>Afternoon</v>
      </c>
      <c r="D4663">
        <v>21</v>
      </c>
      <c r="E4663" t="str">
        <f>IF(MOD(D4663,2)=0,"EVEN","ODD")</f>
        <v>ODD</v>
      </c>
      <c r="F4663" t="str">
        <f>IF(D4663&lt;=18,"LOW (1-18)","HIGH (19-36)")</f>
        <v>HIGH (19-36)</v>
      </c>
      <c r="G4663">
        <f>INT((D4663-1)/6)+1</f>
        <v>4</v>
      </c>
      <c r="H4663">
        <f>MOD(D4663-1,6)+1</f>
        <v>3</v>
      </c>
      <c r="I4663">
        <f>37-D4663</f>
        <v>16</v>
      </c>
      <c r="J4663">
        <f>ABS(D4663-D4664)</f>
        <v>1</v>
      </c>
    </row>
    <row r="4664">
      <c r="A4664">
        <v>22907</v>
      </c>
      <c r="B4664" t="str">
        <v>2023-02-14</v>
      </c>
      <c r="C4664" t="str">
        <v>Midday</v>
      </c>
      <c r="D4664">
        <v>20</v>
      </c>
      <c r="E4664" t="str">
        <f>IF(MOD(D4664,2)=0,"EVEN","ODD")</f>
        <v>EVEN</v>
      </c>
      <c r="F4664" t="str">
        <f>IF(D4664&lt;=18,"LOW (1-18)","HIGH (19-36)")</f>
        <v>HIGH (19-36)</v>
      </c>
      <c r="G4664">
        <f>INT((D4664-1)/6)+1</f>
        <v>4</v>
      </c>
      <c r="H4664">
        <f>MOD(D4664-1,6)+1</f>
        <v>2</v>
      </c>
      <c r="I4664">
        <f>37-D4664</f>
        <v>17</v>
      </c>
      <c r="J4664">
        <f>ABS(D4664-D4665)</f>
        <v>2</v>
      </c>
    </row>
    <row r="4665">
      <c r="A4665">
        <v>22906</v>
      </c>
      <c r="B4665" t="str">
        <v>2023-02-14</v>
      </c>
      <c r="C4665" t="str">
        <v>Morning</v>
      </c>
      <c r="D4665">
        <v>18</v>
      </c>
      <c r="E4665" t="str">
        <f>IF(MOD(D4665,2)=0,"EVEN","ODD")</f>
        <v>EVEN</v>
      </c>
      <c r="F4665" t="str">
        <f>IF(D4665&lt;=18,"LOW (1-18)","HIGH (19-36)")</f>
        <v>LOW (1-18)</v>
      </c>
      <c r="G4665">
        <f>INT((D4665-1)/6)+1</f>
        <v>3</v>
      </c>
      <c r="H4665">
        <f>MOD(D4665-1,6)+1</f>
        <v>6</v>
      </c>
      <c r="I4665">
        <f>37-D4665</f>
        <v>19</v>
      </c>
      <c r="J4665">
        <f>ABS(D4665-D4666)</f>
        <v>8</v>
      </c>
    </row>
    <row r="4666">
      <c r="A4666">
        <v>22905</v>
      </c>
      <c r="B4666" t="str">
        <v>2023-02-13</v>
      </c>
      <c r="C4666" t="str">
        <v>Evening</v>
      </c>
      <c r="D4666">
        <v>10</v>
      </c>
      <c r="E4666" t="str">
        <f>IF(MOD(D4666,2)=0,"EVEN","ODD")</f>
        <v>EVEN</v>
      </c>
      <c r="F4666" t="str">
        <f>IF(D4666&lt;=18,"LOW (1-18)","HIGH (19-36)")</f>
        <v>LOW (1-18)</v>
      </c>
      <c r="G4666">
        <f>INT((D4666-1)/6)+1</f>
        <v>2</v>
      </c>
      <c r="H4666">
        <f>MOD(D4666-1,6)+1</f>
        <v>4</v>
      </c>
      <c r="I4666">
        <f>37-D4666</f>
        <v>27</v>
      </c>
      <c r="J4666">
        <f>ABS(D4666-D4667)</f>
        <v>17</v>
      </c>
    </row>
    <row r="4667">
      <c r="A4667">
        <v>22904</v>
      </c>
      <c r="B4667" t="str">
        <v>2023-02-13</v>
      </c>
      <c r="C4667" t="str">
        <v>Afternoon</v>
      </c>
      <c r="D4667">
        <v>27</v>
      </c>
      <c r="E4667" t="str">
        <f>IF(MOD(D4667,2)=0,"EVEN","ODD")</f>
        <v>ODD</v>
      </c>
      <c r="F4667" t="str">
        <f>IF(D4667&lt;=18,"LOW (1-18)","HIGH (19-36)")</f>
        <v>HIGH (19-36)</v>
      </c>
      <c r="G4667">
        <f>INT((D4667-1)/6)+1</f>
        <v>5</v>
      </c>
      <c r="H4667">
        <f>MOD(D4667-1,6)+1</f>
        <v>3</v>
      </c>
      <c r="I4667">
        <f>37-D4667</f>
        <v>10</v>
      </c>
      <c r="J4667">
        <f>ABS(D4667-D4668)</f>
        <v>23</v>
      </c>
    </row>
    <row r="4668">
      <c r="A4668">
        <v>22903</v>
      </c>
      <c r="B4668" t="str">
        <v>2023-02-13</v>
      </c>
      <c r="C4668" t="str">
        <v>Midday</v>
      </c>
      <c r="D4668">
        <v>4</v>
      </c>
      <c r="E4668" t="str">
        <f>IF(MOD(D4668,2)=0,"EVEN","ODD")</f>
        <v>EVEN</v>
      </c>
      <c r="F4668" t="str">
        <f>IF(D4668&lt;=18,"LOW (1-18)","HIGH (19-36)")</f>
        <v>LOW (1-18)</v>
      </c>
      <c r="G4668">
        <f>INT((D4668-1)/6)+1</f>
        <v>1</v>
      </c>
      <c r="H4668">
        <f>MOD(D4668-1,6)+1</f>
        <v>4</v>
      </c>
      <c r="I4668">
        <f>37-D4668</f>
        <v>33</v>
      </c>
      <c r="J4668">
        <f>ABS(D4668-D4669)</f>
        <v>25</v>
      </c>
    </row>
    <row r="4669">
      <c r="A4669">
        <v>22902</v>
      </c>
      <c r="B4669" t="str">
        <v>2023-02-13</v>
      </c>
      <c r="C4669" t="str">
        <v>Morning</v>
      </c>
      <c r="D4669">
        <v>29</v>
      </c>
      <c r="E4669" t="str">
        <f>IF(MOD(D4669,2)=0,"EVEN","ODD")</f>
        <v>ODD</v>
      </c>
      <c r="F4669" t="str">
        <f>IF(D4669&lt;=18,"LOW (1-18)","HIGH (19-36)")</f>
        <v>HIGH (19-36)</v>
      </c>
      <c r="G4669">
        <f>INT((D4669-1)/6)+1</f>
        <v>5</v>
      </c>
      <c r="H4669">
        <f>MOD(D4669-1,6)+1</f>
        <v>5</v>
      </c>
      <c r="I4669">
        <f>37-D4669</f>
        <v>8</v>
      </c>
      <c r="J4669">
        <f>ABS(D4669-D4670)</f>
        <v>19</v>
      </c>
    </row>
    <row r="4670">
      <c r="A4670">
        <v>22901</v>
      </c>
      <c r="B4670" t="str">
        <v>2023-02-11</v>
      </c>
      <c r="C4670" t="str">
        <v>Evening</v>
      </c>
      <c r="D4670">
        <v>10</v>
      </c>
      <c r="E4670" t="str">
        <f>IF(MOD(D4670,2)=0,"EVEN","ODD")</f>
        <v>EVEN</v>
      </c>
      <c r="F4670" t="str">
        <f>IF(D4670&lt;=18,"LOW (1-18)","HIGH (19-36)")</f>
        <v>LOW (1-18)</v>
      </c>
      <c r="G4670">
        <f>INT((D4670-1)/6)+1</f>
        <v>2</v>
      </c>
      <c r="H4670">
        <f>MOD(D4670-1,6)+1</f>
        <v>4</v>
      </c>
      <c r="I4670">
        <f>37-D4670</f>
        <v>27</v>
      </c>
      <c r="J4670">
        <f>ABS(D4670-D4671)</f>
        <v>0</v>
      </c>
    </row>
    <row r="4671">
      <c r="A4671">
        <v>22900</v>
      </c>
      <c r="B4671" t="str">
        <v>2023-02-11</v>
      </c>
      <c r="C4671" t="str">
        <v>Afternoon</v>
      </c>
      <c r="D4671">
        <v>10</v>
      </c>
      <c r="E4671" t="str">
        <f>IF(MOD(D4671,2)=0,"EVEN","ODD")</f>
        <v>EVEN</v>
      </c>
      <c r="F4671" t="str">
        <f>IF(D4671&lt;=18,"LOW (1-18)","HIGH (19-36)")</f>
        <v>LOW (1-18)</v>
      </c>
      <c r="G4671">
        <f>INT((D4671-1)/6)+1</f>
        <v>2</v>
      </c>
      <c r="H4671">
        <f>MOD(D4671-1,6)+1</f>
        <v>4</v>
      </c>
      <c r="I4671">
        <f>37-D4671</f>
        <v>27</v>
      </c>
      <c r="J4671">
        <f>ABS(D4671-D4672)</f>
        <v>25</v>
      </c>
    </row>
    <row r="4672">
      <c r="A4672">
        <v>22899</v>
      </c>
      <c r="B4672" t="str">
        <v>2023-02-11</v>
      </c>
      <c r="C4672" t="str">
        <v>Midday</v>
      </c>
      <c r="D4672">
        <v>35</v>
      </c>
      <c r="E4672" t="str">
        <f>IF(MOD(D4672,2)=0,"EVEN","ODD")</f>
        <v>ODD</v>
      </c>
      <c r="F4672" t="str">
        <f>IF(D4672&lt;=18,"LOW (1-18)","HIGH (19-36)")</f>
        <v>HIGH (19-36)</v>
      </c>
      <c r="G4672">
        <f>INT((D4672-1)/6)+1</f>
        <v>6</v>
      </c>
      <c r="H4672">
        <f>MOD(D4672-1,6)+1</f>
        <v>5</v>
      </c>
      <c r="I4672">
        <f>37-D4672</f>
        <v>2</v>
      </c>
      <c r="J4672">
        <f>ABS(D4672-D4673)</f>
        <v>5</v>
      </c>
    </row>
    <row r="4673">
      <c r="A4673">
        <v>22898</v>
      </c>
      <c r="B4673" t="str">
        <v>2023-02-11</v>
      </c>
      <c r="C4673" t="str">
        <v>Morning</v>
      </c>
      <c r="D4673">
        <v>30</v>
      </c>
      <c r="E4673" t="str">
        <f>IF(MOD(D4673,2)=0,"EVEN","ODD")</f>
        <v>EVEN</v>
      </c>
      <c r="F4673" t="str">
        <f>IF(D4673&lt;=18,"LOW (1-18)","HIGH (19-36)")</f>
        <v>HIGH (19-36)</v>
      </c>
      <c r="G4673">
        <f>INT((D4673-1)/6)+1</f>
        <v>5</v>
      </c>
      <c r="H4673">
        <f>MOD(D4673-1,6)+1</f>
        <v>6</v>
      </c>
      <c r="I4673">
        <f>37-D4673</f>
        <v>7</v>
      </c>
      <c r="J4673">
        <f>ABS(D4673-D4674)</f>
        <v>21</v>
      </c>
    </row>
    <row r="4674">
      <c r="A4674">
        <v>22897</v>
      </c>
      <c r="B4674" t="str">
        <v>2023-02-10</v>
      </c>
      <c r="C4674" t="str">
        <v>Evening</v>
      </c>
      <c r="D4674">
        <v>9</v>
      </c>
      <c r="E4674" t="str">
        <f>IF(MOD(D4674,2)=0,"EVEN","ODD")</f>
        <v>ODD</v>
      </c>
      <c r="F4674" t="str">
        <f>IF(D4674&lt;=18,"LOW (1-18)","HIGH (19-36)")</f>
        <v>LOW (1-18)</v>
      </c>
      <c r="G4674">
        <f>INT((D4674-1)/6)+1</f>
        <v>2</v>
      </c>
      <c r="H4674">
        <f>MOD(D4674-1,6)+1</f>
        <v>3</v>
      </c>
      <c r="I4674">
        <f>37-D4674</f>
        <v>28</v>
      </c>
      <c r="J4674">
        <f>ABS(D4674-D4675)</f>
        <v>12</v>
      </c>
    </row>
    <row r="4675">
      <c r="A4675">
        <v>22896</v>
      </c>
      <c r="B4675" t="str">
        <v>2023-02-10</v>
      </c>
      <c r="C4675" t="str">
        <v>Afternoon</v>
      </c>
      <c r="D4675">
        <v>21</v>
      </c>
      <c r="E4675" t="str">
        <f>IF(MOD(D4675,2)=0,"EVEN","ODD")</f>
        <v>ODD</v>
      </c>
      <c r="F4675" t="str">
        <f>IF(D4675&lt;=18,"LOW (1-18)","HIGH (19-36)")</f>
        <v>HIGH (19-36)</v>
      </c>
      <c r="G4675">
        <f>INT((D4675-1)/6)+1</f>
        <v>4</v>
      </c>
      <c r="H4675">
        <f>MOD(D4675-1,6)+1</f>
        <v>3</v>
      </c>
      <c r="I4675">
        <f>37-D4675</f>
        <v>16</v>
      </c>
      <c r="J4675">
        <f>ABS(D4675-D4676)</f>
        <v>10</v>
      </c>
    </row>
    <row r="4676">
      <c r="A4676">
        <v>22895</v>
      </c>
      <c r="B4676" t="str">
        <v>2023-02-10</v>
      </c>
      <c r="C4676" t="str">
        <v>Midday</v>
      </c>
      <c r="D4676">
        <v>31</v>
      </c>
      <c r="E4676" t="str">
        <f>IF(MOD(D4676,2)=0,"EVEN","ODD")</f>
        <v>ODD</v>
      </c>
      <c r="F4676" t="str">
        <f>IF(D4676&lt;=18,"LOW (1-18)","HIGH (19-36)")</f>
        <v>HIGH (19-36)</v>
      </c>
      <c r="G4676">
        <f>INT((D4676-1)/6)+1</f>
        <v>6</v>
      </c>
      <c r="H4676">
        <f>MOD(D4676-1,6)+1</f>
        <v>1</v>
      </c>
      <c r="I4676">
        <f>37-D4676</f>
        <v>6</v>
      </c>
      <c r="J4676">
        <f>ABS(D4676-D4677)</f>
        <v>24</v>
      </c>
    </row>
    <row r="4677">
      <c r="A4677">
        <v>22894</v>
      </c>
      <c r="B4677" t="str">
        <v>2023-02-10</v>
      </c>
      <c r="C4677" t="str">
        <v>Morning</v>
      </c>
      <c r="D4677">
        <v>7</v>
      </c>
      <c r="E4677" t="str">
        <f>IF(MOD(D4677,2)=0,"EVEN","ODD")</f>
        <v>ODD</v>
      </c>
      <c r="F4677" t="str">
        <f>IF(D4677&lt;=18,"LOW (1-18)","HIGH (19-36)")</f>
        <v>LOW (1-18)</v>
      </c>
      <c r="G4677">
        <f>INT((D4677-1)/6)+1</f>
        <v>2</v>
      </c>
      <c r="H4677">
        <f>MOD(D4677-1,6)+1</f>
        <v>1</v>
      </c>
      <c r="I4677">
        <f>37-D4677</f>
        <v>30</v>
      </c>
      <c r="J4677">
        <f>ABS(D4677-D4678)</f>
        <v>4</v>
      </c>
    </row>
    <row r="4678">
      <c r="A4678">
        <v>22893</v>
      </c>
      <c r="B4678" t="str">
        <v>2023-02-09</v>
      </c>
      <c r="C4678" t="str">
        <v>Evening</v>
      </c>
      <c r="D4678">
        <v>3</v>
      </c>
      <c r="E4678" t="str">
        <f>IF(MOD(D4678,2)=0,"EVEN","ODD")</f>
        <v>ODD</v>
      </c>
      <c r="F4678" t="str">
        <f>IF(D4678&lt;=18,"LOW (1-18)","HIGH (19-36)")</f>
        <v>LOW (1-18)</v>
      </c>
      <c r="G4678">
        <f>INT((D4678-1)/6)+1</f>
        <v>1</v>
      </c>
      <c r="H4678">
        <f>MOD(D4678-1,6)+1</f>
        <v>3</v>
      </c>
      <c r="I4678">
        <f>37-D4678</f>
        <v>34</v>
      </c>
      <c r="J4678">
        <f>ABS(D4678-D4679)</f>
        <v>3</v>
      </c>
    </row>
    <row r="4679">
      <c r="A4679">
        <v>22892</v>
      </c>
      <c r="B4679" t="str">
        <v>2023-02-09</v>
      </c>
      <c r="C4679" t="str">
        <v>Afternoon</v>
      </c>
      <c r="D4679">
        <v>6</v>
      </c>
      <c r="E4679" t="str">
        <f>IF(MOD(D4679,2)=0,"EVEN","ODD")</f>
        <v>EVEN</v>
      </c>
      <c r="F4679" t="str">
        <f>IF(D4679&lt;=18,"LOW (1-18)","HIGH (19-36)")</f>
        <v>LOW (1-18)</v>
      </c>
      <c r="G4679">
        <f>INT((D4679-1)/6)+1</f>
        <v>1</v>
      </c>
      <c r="H4679">
        <f>MOD(D4679-1,6)+1</f>
        <v>6</v>
      </c>
      <c r="I4679">
        <f>37-D4679</f>
        <v>31</v>
      </c>
      <c r="J4679">
        <f>ABS(D4679-D4680)</f>
        <v>28</v>
      </c>
    </row>
    <row r="4680">
      <c r="A4680">
        <v>22891</v>
      </c>
      <c r="B4680" t="str">
        <v>2023-02-09</v>
      </c>
      <c r="C4680" t="str">
        <v>Midday</v>
      </c>
      <c r="D4680">
        <v>34</v>
      </c>
      <c r="E4680" t="str">
        <f>IF(MOD(D4680,2)=0,"EVEN","ODD")</f>
        <v>EVEN</v>
      </c>
      <c r="F4680" t="str">
        <f>IF(D4680&lt;=18,"LOW (1-18)","HIGH (19-36)")</f>
        <v>HIGH (19-36)</v>
      </c>
      <c r="G4680">
        <f>INT((D4680-1)/6)+1</f>
        <v>6</v>
      </c>
      <c r="H4680">
        <f>MOD(D4680-1,6)+1</f>
        <v>4</v>
      </c>
      <c r="I4680">
        <f>37-D4680</f>
        <v>3</v>
      </c>
      <c r="J4680">
        <f>ABS(D4680-D4681)</f>
        <v>7</v>
      </c>
    </row>
    <row r="4681">
      <c r="A4681">
        <v>22890</v>
      </c>
      <c r="B4681" t="str">
        <v>2023-02-09</v>
      </c>
      <c r="C4681" t="str">
        <v>Morning</v>
      </c>
      <c r="D4681">
        <v>27</v>
      </c>
      <c r="E4681" t="str">
        <f>IF(MOD(D4681,2)=0,"EVEN","ODD")</f>
        <v>ODD</v>
      </c>
      <c r="F4681" t="str">
        <f>IF(D4681&lt;=18,"LOW (1-18)","HIGH (19-36)")</f>
        <v>HIGH (19-36)</v>
      </c>
      <c r="G4681">
        <f>INT((D4681-1)/6)+1</f>
        <v>5</v>
      </c>
      <c r="H4681">
        <f>MOD(D4681-1,6)+1</f>
        <v>3</v>
      </c>
      <c r="I4681">
        <f>37-D4681</f>
        <v>10</v>
      </c>
      <c r="J4681">
        <f>ABS(D4681-D4682)</f>
        <v>7</v>
      </c>
    </row>
    <row r="4682">
      <c r="A4682">
        <v>22889</v>
      </c>
      <c r="B4682" t="str">
        <v>2023-02-08</v>
      </c>
      <c r="C4682" t="str">
        <v>Evening</v>
      </c>
      <c r="D4682">
        <v>20</v>
      </c>
      <c r="E4682" t="str">
        <f>IF(MOD(D4682,2)=0,"EVEN","ODD")</f>
        <v>EVEN</v>
      </c>
      <c r="F4682" t="str">
        <f>IF(D4682&lt;=18,"LOW (1-18)","HIGH (19-36)")</f>
        <v>HIGH (19-36)</v>
      </c>
      <c r="G4682">
        <f>INT((D4682-1)/6)+1</f>
        <v>4</v>
      </c>
      <c r="H4682">
        <f>MOD(D4682-1,6)+1</f>
        <v>2</v>
      </c>
      <c r="I4682">
        <f>37-D4682</f>
        <v>17</v>
      </c>
      <c r="J4682">
        <f>ABS(D4682-D4683)</f>
        <v>11</v>
      </c>
    </row>
    <row r="4683">
      <c r="A4683">
        <v>22888</v>
      </c>
      <c r="B4683" t="str">
        <v>2023-02-08</v>
      </c>
      <c r="C4683" t="str">
        <v>Afternoon</v>
      </c>
      <c r="D4683">
        <v>31</v>
      </c>
      <c r="E4683" t="str">
        <f>IF(MOD(D4683,2)=0,"EVEN","ODD")</f>
        <v>ODD</v>
      </c>
      <c r="F4683" t="str">
        <f>IF(D4683&lt;=18,"LOW (1-18)","HIGH (19-36)")</f>
        <v>HIGH (19-36)</v>
      </c>
      <c r="G4683">
        <f>INT((D4683-1)/6)+1</f>
        <v>6</v>
      </c>
      <c r="H4683">
        <f>MOD(D4683-1,6)+1</f>
        <v>1</v>
      </c>
      <c r="I4683">
        <f>37-D4683</f>
        <v>6</v>
      </c>
      <c r="J4683">
        <f>ABS(D4683-D4684)</f>
        <v>18</v>
      </c>
    </row>
    <row r="4684">
      <c r="A4684">
        <v>22887</v>
      </c>
      <c r="B4684" t="str">
        <v>2023-02-08</v>
      </c>
      <c r="C4684" t="str">
        <v>Midday</v>
      </c>
      <c r="D4684">
        <v>13</v>
      </c>
      <c r="E4684" t="str">
        <f>IF(MOD(D4684,2)=0,"EVEN","ODD")</f>
        <v>ODD</v>
      </c>
      <c r="F4684" t="str">
        <f>IF(D4684&lt;=18,"LOW (1-18)","HIGH (19-36)")</f>
        <v>LOW (1-18)</v>
      </c>
      <c r="G4684">
        <f>INT((D4684-1)/6)+1</f>
        <v>3</v>
      </c>
      <c r="H4684">
        <f>MOD(D4684-1,6)+1</f>
        <v>1</v>
      </c>
      <c r="I4684">
        <f>37-D4684</f>
        <v>24</v>
      </c>
      <c r="J4684">
        <f>ABS(D4684-D4685)</f>
        <v>9</v>
      </c>
    </row>
    <row r="4685">
      <c r="A4685">
        <v>22886</v>
      </c>
      <c r="B4685" t="str">
        <v>2023-02-08</v>
      </c>
      <c r="C4685" t="str">
        <v>Morning</v>
      </c>
      <c r="D4685">
        <v>22</v>
      </c>
      <c r="E4685" t="str">
        <f>IF(MOD(D4685,2)=0,"EVEN","ODD")</f>
        <v>EVEN</v>
      </c>
      <c r="F4685" t="str">
        <f>IF(D4685&lt;=18,"LOW (1-18)","HIGH (19-36)")</f>
        <v>HIGH (19-36)</v>
      </c>
      <c r="G4685">
        <f>INT((D4685-1)/6)+1</f>
        <v>4</v>
      </c>
      <c r="H4685">
        <f>MOD(D4685-1,6)+1</f>
        <v>4</v>
      </c>
      <c r="I4685">
        <f>37-D4685</f>
        <v>15</v>
      </c>
      <c r="J4685">
        <f>ABS(D4685-D4686)</f>
        <v>21</v>
      </c>
    </row>
    <row r="4686">
      <c r="A4686">
        <v>22885</v>
      </c>
      <c r="B4686" t="str">
        <v>2023-02-07</v>
      </c>
      <c r="C4686" t="str">
        <v>Evening</v>
      </c>
      <c r="D4686">
        <v>1</v>
      </c>
      <c r="E4686" t="str">
        <f>IF(MOD(D4686,2)=0,"EVEN","ODD")</f>
        <v>ODD</v>
      </c>
      <c r="F4686" t="str">
        <f>IF(D4686&lt;=18,"LOW (1-18)","HIGH (19-36)")</f>
        <v>LOW (1-18)</v>
      </c>
      <c r="G4686">
        <f>INT((D4686-1)/6)+1</f>
        <v>1</v>
      </c>
      <c r="H4686">
        <f>MOD(D4686-1,6)+1</f>
        <v>1</v>
      </c>
      <c r="I4686">
        <f>37-D4686</f>
        <v>36</v>
      </c>
      <c r="J4686">
        <f>ABS(D4686-D4687)</f>
        <v>13</v>
      </c>
    </row>
    <row r="4687">
      <c r="A4687">
        <v>22884</v>
      </c>
      <c r="B4687" t="str">
        <v>2023-02-07</v>
      </c>
      <c r="C4687" t="str">
        <v>Afternoon</v>
      </c>
      <c r="D4687">
        <v>14</v>
      </c>
      <c r="E4687" t="str">
        <f>IF(MOD(D4687,2)=0,"EVEN","ODD")</f>
        <v>EVEN</v>
      </c>
      <c r="F4687" t="str">
        <f>IF(D4687&lt;=18,"LOW (1-18)","HIGH (19-36)")</f>
        <v>LOW (1-18)</v>
      </c>
      <c r="G4687">
        <f>INT((D4687-1)/6)+1</f>
        <v>3</v>
      </c>
      <c r="H4687">
        <f>MOD(D4687-1,6)+1</f>
        <v>2</v>
      </c>
      <c r="I4687">
        <f>37-D4687</f>
        <v>23</v>
      </c>
      <c r="J4687">
        <f>ABS(D4687-D4688)</f>
        <v>7</v>
      </c>
    </row>
    <row r="4688">
      <c r="A4688">
        <v>22883</v>
      </c>
      <c r="B4688" t="str">
        <v>2023-02-07</v>
      </c>
      <c r="C4688" t="str">
        <v>Midday</v>
      </c>
      <c r="D4688">
        <v>21</v>
      </c>
      <c r="E4688" t="str">
        <f>IF(MOD(D4688,2)=0,"EVEN","ODD")</f>
        <v>ODD</v>
      </c>
      <c r="F4688" t="str">
        <f>IF(D4688&lt;=18,"LOW (1-18)","HIGH (19-36)")</f>
        <v>HIGH (19-36)</v>
      </c>
      <c r="G4688">
        <f>INT((D4688-1)/6)+1</f>
        <v>4</v>
      </c>
      <c r="H4688">
        <f>MOD(D4688-1,6)+1</f>
        <v>3</v>
      </c>
      <c r="I4688">
        <f>37-D4688</f>
        <v>16</v>
      </c>
      <c r="J4688">
        <f>ABS(D4688-D4689)</f>
        <v>3</v>
      </c>
    </row>
    <row r="4689">
      <c r="A4689">
        <v>22882</v>
      </c>
      <c r="B4689" t="str">
        <v>2023-02-07</v>
      </c>
      <c r="C4689" t="str">
        <v>Morning</v>
      </c>
      <c r="D4689">
        <v>18</v>
      </c>
      <c r="E4689" t="str">
        <f>IF(MOD(D4689,2)=0,"EVEN","ODD")</f>
        <v>EVEN</v>
      </c>
      <c r="F4689" t="str">
        <f>IF(D4689&lt;=18,"LOW (1-18)","HIGH (19-36)")</f>
        <v>LOW (1-18)</v>
      </c>
      <c r="G4689">
        <f>INT((D4689-1)/6)+1</f>
        <v>3</v>
      </c>
      <c r="H4689">
        <f>MOD(D4689-1,6)+1</f>
        <v>6</v>
      </c>
      <c r="I4689">
        <f>37-D4689</f>
        <v>19</v>
      </c>
      <c r="J4689">
        <f>ABS(D4689-D4690)</f>
        <v>14</v>
      </c>
    </row>
    <row r="4690">
      <c r="A4690">
        <v>22881</v>
      </c>
      <c r="B4690" t="str">
        <v>2023-02-06</v>
      </c>
      <c r="C4690" t="str">
        <v>Evening</v>
      </c>
      <c r="D4690">
        <v>32</v>
      </c>
      <c r="E4690" t="str">
        <f>IF(MOD(D4690,2)=0,"EVEN","ODD")</f>
        <v>EVEN</v>
      </c>
      <c r="F4690" t="str">
        <f>IF(D4690&lt;=18,"LOW (1-18)","HIGH (19-36)")</f>
        <v>HIGH (19-36)</v>
      </c>
      <c r="G4690">
        <f>INT((D4690-1)/6)+1</f>
        <v>6</v>
      </c>
      <c r="H4690">
        <f>MOD(D4690-1,6)+1</f>
        <v>2</v>
      </c>
      <c r="I4690">
        <f>37-D4690</f>
        <v>5</v>
      </c>
      <c r="J4690">
        <f>ABS(D4690-D4691)</f>
        <v>30</v>
      </c>
    </row>
    <row r="4691">
      <c r="A4691">
        <v>22880</v>
      </c>
      <c r="B4691" t="str">
        <v>2023-02-06</v>
      </c>
      <c r="C4691" t="str">
        <v>Afternoon</v>
      </c>
      <c r="D4691">
        <v>2</v>
      </c>
      <c r="E4691" t="str">
        <f>IF(MOD(D4691,2)=0,"EVEN","ODD")</f>
        <v>EVEN</v>
      </c>
      <c r="F4691" t="str">
        <f>IF(D4691&lt;=18,"LOW (1-18)","HIGH (19-36)")</f>
        <v>LOW (1-18)</v>
      </c>
      <c r="G4691">
        <f>INT((D4691-1)/6)+1</f>
        <v>1</v>
      </c>
      <c r="H4691">
        <f>MOD(D4691-1,6)+1</f>
        <v>2</v>
      </c>
      <c r="I4691">
        <f>37-D4691</f>
        <v>35</v>
      </c>
      <c r="J4691">
        <f>ABS(D4691-D4692)</f>
        <v>10</v>
      </c>
    </row>
    <row r="4692">
      <c r="A4692">
        <v>22879</v>
      </c>
      <c r="B4692" t="str">
        <v>2023-02-06</v>
      </c>
      <c r="C4692" t="str">
        <v>Midday</v>
      </c>
      <c r="D4692">
        <v>12</v>
      </c>
      <c r="E4692" t="str">
        <f>IF(MOD(D4692,2)=0,"EVEN","ODD")</f>
        <v>EVEN</v>
      </c>
      <c r="F4692" t="str">
        <f>IF(D4692&lt;=18,"LOW (1-18)","HIGH (19-36)")</f>
        <v>LOW (1-18)</v>
      </c>
      <c r="G4692">
        <f>INT((D4692-1)/6)+1</f>
        <v>2</v>
      </c>
      <c r="H4692">
        <f>MOD(D4692-1,6)+1</f>
        <v>6</v>
      </c>
      <c r="I4692">
        <f>37-D4692</f>
        <v>25</v>
      </c>
      <c r="J4692">
        <f>ABS(D4692-D4693)</f>
        <v>8</v>
      </c>
    </row>
    <row r="4693">
      <c r="A4693">
        <v>22878</v>
      </c>
      <c r="B4693" t="str">
        <v>2023-02-06</v>
      </c>
      <c r="C4693" t="str">
        <v>Morning</v>
      </c>
      <c r="D4693">
        <v>4</v>
      </c>
      <c r="E4693" t="str">
        <f>IF(MOD(D4693,2)=0,"EVEN","ODD")</f>
        <v>EVEN</v>
      </c>
      <c r="F4693" t="str">
        <f>IF(D4693&lt;=18,"LOW (1-18)","HIGH (19-36)")</f>
        <v>LOW (1-18)</v>
      </c>
      <c r="G4693">
        <f>INT((D4693-1)/6)+1</f>
        <v>1</v>
      </c>
      <c r="H4693">
        <f>MOD(D4693-1,6)+1</f>
        <v>4</v>
      </c>
      <c r="I4693">
        <f>37-D4693</f>
        <v>33</v>
      </c>
      <c r="J4693">
        <f>ABS(D4693-D4694)</f>
        <v>9</v>
      </c>
    </row>
    <row r="4694">
      <c r="A4694">
        <v>22877</v>
      </c>
      <c r="B4694" t="str">
        <v>2023-02-04</v>
      </c>
      <c r="C4694" t="str">
        <v>Evening</v>
      </c>
      <c r="D4694">
        <v>13</v>
      </c>
      <c r="E4694" t="str">
        <f>IF(MOD(D4694,2)=0,"EVEN","ODD")</f>
        <v>ODD</v>
      </c>
      <c r="F4694" t="str">
        <f>IF(D4694&lt;=18,"LOW (1-18)","HIGH (19-36)")</f>
        <v>LOW (1-18)</v>
      </c>
      <c r="G4694">
        <f>INT((D4694-1)/6)+1</f>
        <v>3</v>
      </c>
      <c r="H4694">
        <f>MOD(D4694-1,6)+1</f>
        <v>1</v>
      </c>
      <c r="I4694">
        <f>37-D4694</f>
        <v>24</v>
      </c>
      <c r="J4694">
        <f>ABS(D4694-D4695)</f>
        <v>4</v>
      </c>
    </row>
    <row r="4695">
      <c r="A4695">
        <v>22876</v>
      </c>
      <c r="B4695" t="str">
        <v>2023-02-04</v>
      </c>
      <c r="C4695" t="str">
        <v>Afternoon</v>
      </c>
      <c r="D4695">
        <v>9</v>
      </c>
      <c r="E4695" t="str">
        <f>IF(MOD(D4695,2)=0,"EVEN","ODD")</f>
        <v>ODD</v>
      </c>
      <c r="F4695" t="str">
        <f>IF(D4695&lt;=18,"LOW (1-18)","HIGH (19-36)")</f>
        <v>LOW (1-18)</v>
      </c>
      <c r="G4695">
        <f>INT((D4695-1)/6)+1</f>
        <v>2</v>
      </c>
      <c r="H4695">
        <f>MOD(D4695-1,6)+1</f>
        <v>3</v>
      </c>
      <c r="I4695">
        <f>37-D4695</f>
        <v>28</v>
      </c>
      <c r="J4695">
        <f>ABS(D4695-D4696)</f>
        <v>5</v>
      </c>
    </row>
    <row r="4696">
      <c r="A4696">
        <v>22875</v>
      </c>
      <c r="B4696" t="str">
        <v>2023-02-04</v>
      </c>
      <c r="C4696" t="str">
        <v>Midday</v>
      </c>
      <c r="D4696">
        <v>14</v>
      </c>
      <c r="E4696" t="str">
        <f>IF(MOD(D4696,2)=0,"EVEN","ODD")</f>
        <v>EVEN</v>
      </c>
      <c r="F4696" t="str">
        <f>IF(D4696&lt;=18,"LOW (1-18)","HIGH (19-36)")</f>
        <v>LOW (1-18)</v>
      </c>
      <c r="G4696">
        <f>INT((D4696-1)/6)+1</f>
        <v>3</v>
      </c>
      <c r="H4696">
        <f>MOD(D4696-1,6)+1</f>
        <v>2</v>
      </c>
      <c r="I4696">
        <f>37-D4696</f>
        <v>23</v>
      </c>
      <c r="J4696">
        <f>ABS(D4696-D4697)</f>
        <v>16</v>
      </c>
    </row>
    <row r="4697">
      <c r="A4697">
        <v>22874</v>
      </c>
      <c r="B4697" t="str">
        <v>2023-02-04</v>
      </c>
      <c r="C4697" t="str">
        <v>Morning</v>
      </c>
      <c r="D4697">
        <v>30</v>
      </c>
      <c r="E4697" t="str">
        <f>IF(MOD(D4697,2)=0,"EVEN","ODD")</f>
        <v>EVEN</v>
      </c>
      <c r="F4697" t="str">
        <f>IF(D4697&lt;=18,"LOW (1-18)","HIGH (19-36)")</f>
        <v>HIGH (19-36)</v>
      </c>
      <c r="G4697">
        <f>INT((D4697-1)/6)+1</f>
        <v>5</v>
      </c>
      <c r="H4697">
        <f>MOD(D4697-1,6)+1</f>
        <v>6</v>
      </c>
      <c r="I4697">
        <f>37-D4697</f>
        <v>7</v>
      </c>
      <c r="J4697">
        <f>ABS(D4697-D4698)</f>
        <v>2</v>
      </c>
    </row>
    <row r="4698">
      <c r="A4698">
        <v>22873</v>
      </c>
      <c r="B4698" t="str">
        <v>2023-02-03</v>
      </c>
      <c r="C4698" t="str">
        <v>Evening</v>
      </c>
      <c r="D4698">
        <v>32</v>
      </c>
      <c r="E4698" t="str">
        <f>IF(MOD(D4698,2)=0,"EVEN","ODD")</f>
        <v>EVEN</v>
      </c>
      <c r="F4698" t="str">
        <f>IF(D4698&lt;=18,"LOW (1-18)","HIGH (19-36)")</f>
        <v>HIGH (19-36)</v>
      </c>
      <c r="G4698">
        <f>INT((D4698-1)/6)+1</f>
        <v>6</v>
      </c>
      <c r="H4698">
        <f>MOD(D4698-1,6)+1</f>
        <v>2</v>
      </c>
      <c r="I4698">
        <f>37-D4698</f>
        <v>5</v>
      </c>
      <c r="J4698">
        <f>ABS(D4698-D4699)</f>
        <v>3</v>
      </c>
    </row>
    <row r="4699">
      <c r="A4699">
        <v>22872</v>
      </c>
      <c r="B4699" t="str">
        <v>2023-02-03</v>
      </c>
      <c r="C4699" t="str">
        <v>Afternoon</v>
      </c>
      <c r="D4699">
        <v>35</v>
      </c>
      <c r="E4699" t="str">
        <f>IF(MOD(D4699,2)=0,"EVEN","ODD")</f>
        <v>ODD</v>
      </c>
      <c r="F4699" t="str">
        <f>IF(D4699&lt;=18,"LOW (1-18)","HIGH (19-36)")</f>
        <v>HIGH (19-36)</v>
      </c>
      <c r="G4699">
        <f>INT((D4699-1)/6)+1</f>
        <v>6</v>
      </c>
      <c r="H4699">
        <f>MOD(D4699-1,6)+1</f>
        <v>5</v>
      </c>
      <c r="I4699">
        <f>37-D4699</f>
        <v>2</v>
      </c>
      <c r="J4699">
        <f>ABS(D4699-D4700)</f>
        <v>12</v>
      </c>
    </row>
    <row r="4700">
      <c r="A4700">
        <v>22871</v>
      </c>
      <c r="B4700" t="str">
        <v>2023-02-03</v>
      </c>
      <c r="C4700" t="str">
        <v>Midday</v>
      </c>
      <c r="D4700">
        <v>23</v>
      </c>
      <c r="E4700" t="str">
        <f>IF(MOD(D4700,2)=0,"EVEN","ODD")</f>
        <v>ODD</v>
      </c>
      <c r="F4700" t="str">
        <f>IF(D4700&lt;=18,"LOW (1-18)","HIGH (19-36)")</f>
        <v>HIGH (19-36)</v>
      </c>
      <c r="G4700">
        <f>INT((D4700-1)/6)+1</f>
        <v>4</v>
      </c>
      <c r="H4700">
        <f>MOD(D4700-1,6)+1</f>
        <v>5</v>
      </c>
      <c r="I4700">
        <f>37-D4700</f>
        <v>14</v>
      </c>
      <c r="J4700">
        <f>ABS(D4700-D4701)</f>
        <v>0</v>
      </c>
    </row>
    <row r="4701">
      <c r="A4701">
        <v>22870</v>
      </c>
      <c r="B4701" t="str">
        <v>2023-02-03</v>
      </c>
      <c r="C4701" t="str">
        <v>Morning</v>
      </c>
      <c r="D4701">
        <v>23</v>
      </c>
      <c r="E4701" t="str">
        <f>IF(MOD(D4701,2)=0,"EVEN","ODD")</f>
        <v>ODD</v>
      </c>
      <c r="F4701" t="str">
        <f>IF(D4701&lt;=18,"LOW (1-18)","HIGH (19-36)")</f>
        <v>HIGH (19-36)</v>
      </c>
      <c r="G4701">
        <f>INT((D4701-1)/6)+1</f>
        <v>4</v>
      </c>
      <c r="H4701">
        <f>MOD(D4701-1,6)+1</f>
        <v>5</v>
      </c>
      <c r="I4701">
        <f>37-D4701</f>
        <v>14</v>
      </c>
      <c r="J4701">
        <f>ABS(D4701-D4702)</f>
        <v>10</v>
      </c>
    </row>
    <row r="4702">
      <c r="A4702">
        <v>22869</v>
      </c>
      <c r="B4702" t="str">
        <v>2023-02-02</v>
      </c>
      <c r="C4702" t="str">
        <v>Evening</v>
      </c>
      <c r="D4702">
        <v>33</v>
      </c>
      <c r="E4702" t="str">
        <f>IF(MOD(D4702,2)=0,"EVEN","ODD")</f>
        <v>ODD</v>
      </c>
      <c r="F4702" t="str">
        <f>IF(D4702&lt;=18,"LOW (1-18)","HIGH (19-36)")</f>
        <v>HIGH (19-36)</v>
      </c>
      <c r="G4702">
        <f>INT((D4702-1)/6)+1</f>
        <v>6</v>
      </c>
      <c r="H4702">
        <f>MOD(D4702-1,6)+1</f>
        <v>3</v>
      </c>
      <c r="I4702">
        <f>37-D4702</f>
        <v>4</v>
      </c>
      <c r="J4702">
        <f>ABS(D4702-D4703)</f>
        <v>4</v>
      </c>
    </row>
    <row r="4703">
      <c r="A4703">
        <v>22868</v>
      </c>
      <c r="B4703" t="str">
        <v>2023-02-02</v>
      </c>
      <c r="C4703" t="str">
        <v>Afternoon</v>
      </c>
      <c r="D4703">
        <v>29</v>
      </c>
      <c r="E4703" t="str">
        <f>IF(MOD(D4703,2)=0,"EVEN","ODD")</f>
        <v>ODD</v>
      </c>
      <c r="F4703" t="str">
        <f>IF(D4703&lt;=18,"LOW (1-18)","HIGH (19-36)")</f>
        <v>HIGH (19-36)</v>
      </c>
      <c r="G4703">
        <f>INT((D4703-1)/6)+1</f>
        <v>5</v>
      </c>
      <c r="H4703">
        <f>MOD(D4703-1,6)+1</f>
        <v>5</v>
      </c>
      <c r="I4703">
        <f>37-D4703</f>
        <v>8</v>
      </c>
      <c r="J4703">
        <f>ABS(D4703-D4704)</f>
        <v>7</v>
      </c>
    </row>
    <row r="4704">
      <c r="A4704">
        <v>22867</v>
      </c>
      <c r="B4704" t="str">
        <v>2023-02-02</v>
      </c>
      <c r="C4704" t="str">
        <v>Midday</v>
      </c>
      <c r="D4704">
        <v>36</v>
      </c>
      <c r="E4704" t="str">
        <f>IF(MOD(D4704,2)=0,"EVEN","ODD")</f>
        <v>EVEN</v>
      </c>
      <c r="F4704" t="str">
        <f>IF(D4704&lt;=18,"LOW (1-18)","HIGH (19-36)")</f>
        <v>HIGH (19-36)</v>
      </c>
      <c r="G4704">
        <f>INT((D4704-1)/6)+1</f>
        <v>6</v>
      </c>
      <c r="H4704">
        <f>MOD(D4704-1,6)+1</f>
        <v>6</v>
      </c>
      <c r="I4704">
        <f>37-D4704</f>
        <v>1</v>
      </c>
      <c r="J4704">
        <f>ABS(D4704-D4705)</f>
        <v>5</v>
      </c>
    </row>
    <row r="4705">
      <c r="A4705">
        <v>22866</v>
      </c>
      <c r="B4705" t="str">
        <v>2023-02-02</v>
      </c>
      <c r="C4705" t="str">
        <v>Morning</v>
      </c>
      <c r="D4705">
        <v>31</v>
      </c>
      <c r="E4705" t="str">
        <f>IF(MOD(D4705,2)=0,"EVEN","ODD")</f>
        <v>ODD</v>
      </c>
      <c r="F4705" t="str">
        <f>IF(D4705&lt;=18,"LOW (1-18)","HIGH (19-36)")</f>
        <v>HIGH (19-36)</v>
      </c>
      <c r="G4705">
        <f>INT((D4705-1)/6)+1</f>
        <v>6</v>
      </c>
      <c r="H4705">
        <f>MOD(D4705-1,6)+1</f>
        <v>1</v>
      </c>
      <c r="I4705">
        <f>37-D4705</f>
        <v>6</v>
      </c>
      <c r="J4705">
        <f>ABS(D4705-D4706)</f>
        <v>18</v>
      </c>
    </row>
    <row r="4706">
      <c r="A4706">
        <v>22865</v>
      </c>
      <c r="B4706" t="str">
        <v>2023-02-01</v>
      </c>
      <c r="C4706" t="str">
        <v>Evening</v>
      </c>
      <c r="D4706">
        <v>13</v>
      </c>
      <c r="E4706" t="str">
        <f>IF(MOD(D4706,2)=0,"EVEN","ODD")</f>
        <v>ODD</v>
      </c>
      <c r="F4706" t="str">
        <f>IF(D4706&lt;=18,"LOW (1-18)","HIGH (19-36)")</f>
        <v>LOW (1-18)</v>
      </c>
      <c r="G4706">
        <f>INT((D4706-1)/6)+1</f>
        <v>3</v>
      </c>
      <c r="H4706">
        <f>MOD(D4706-1,6)+1</f>
        <v>1</v>
      </c>
      <c r="I4706">
        <f>37-D4706</f>
        <v>24</v>
      </c>
      <c r="J4706">
        <f>ABS(D4706-D4707)</f>
        <v>3</v>
      </c>
    </row>
    <row r="4707">
      <c r="A4707">
        <v>22864</v>
      </c>
      <c r="B4707" t="str">
        <v>2023-02-01</v>
      </c>
      <c r="C4707" t="str">
        <v>Afternoon</v>
      </c>
      <c r="D4707">
        <v>16</v>
      </c>
      <c r="E4707" t="str">
        <f>IF(MOD(D4707,2)=0,"EVEN","ODD")</f>
        <v>EVEN</v>
      </c>
      <c r="F4707" t="str">
        <f>IF(D4707&lt;=18,"LOW (1-18)","HIGH (19-36)")</f>
        <v>LOW (1-18)</v>
      </c>
      <c r="G4707">
        <f>INT((D4707-1)/6)+1</f>
        <v>3</v>
      </c>
      <c r="H4707">
        <f>MOD(D4707-1,6)+1</f>
        <v>4</v>
      </c>
      <c r="I4707">
        <f>37-D4707</f>
        <v>21</v>
      </c>
      <c r="J4707">
        <f>ABS(D4707-D4708)</f>
        <v>11</v>
      </c>
    </row>
    <row r="4708">
      <c r="A4708">
        <v>22863</v>
      </c>
      <c r="B4708" t="str">
        <v>2023-02-01</v>
      </c>
      <c r="C4708" t="str">
        <v>Midday</v>
      </c>
      <c r="D4708">
        <v>27</v>
      </c>
      <c r="E4708" t="str">
        <f>IF(MOD(D4708,2)=0,"EVEN","ODD")</f>
        <v>ODD</v>
      </c>
      <c r="F4708" t="str">
        <f>IF(D4708&lt;=18,"LOW (1-18)","HIGH (19-36)")</f>
        <v>HIGH (19-36)</v>
      </c>
      <c r="G4708">
        <f>INT((D4708-1)/6)+1</f>
        <v>5</v>
      </c>
      <c r="H4708">
        <f>MOD(D4708-1,6)+1</f>
        <v>3</v>
      </c>
      <c r="I4708">
        <f>37-D4708</f>
        <v>10</v>
      </c>
      <c r="J4708">
        <f>ABS(D4708-D4709)</f>
        <v>16</v>
      </c>
    </row>
    <row r="4709">
      <c r="A4709">
        <v>22862</v>
      </c>
      <c r="B4709" t="str">
        <v>2023-02-01</v>
      </c>
      <c r="C4709" t="str">
        <v>Morning</v>
      </c>
      <c r="D4709">
        <v>11</v>
      </c>
      <c r="E4709" t="str">
        <f>IF(MOD(D4709,2)=0,"EVEN","ODD")</f>
        <v>ODD</v>
      </c>
      <c r="F4709" t="str">
        <f>IF(D4709&lt;=18,"LOW (1-18)","HIGH (19-36)")</f>
        <v>LOW (1-18)</v>
      </c>
      <c r="G4709">
        <f>INT((D4709-1)/6)+1</f>
        <v>2</v>
      </c>
      <c r="H4709">
        <f>MOD(D4709-1,6)+1</f>
        <v>5</v>
      </c>
      <c r="I4709">
        <f>37-D4709</f>
        <v>26</v>
      </c>
      <c r="J4709">
        <f>ABS(D4709-D4710)</f>
        <v>7</v>
      </c>
    </row>
    <row r="4710">
      <c r="A4710">
        <v>22861</v>
      </c>
      <c r="B4710" t="str">
        <v>2023-01-31</v>
      </c>
      <c r="C4710" t="str">
        <v>Evening</v>
      </c>
      <c r="D4710">
        <v>18</v>
      </c>
      <c r="E4710" t="str">
        <f>IF(MOD(D4710,2)=0,"EVEN","ODD")</f>
        <v>EVEN</v>
      </c>
      <c r="F4710" t="str">
        <f>IF(D4710&lt;=18,"LOW (1-18)","HIGH (19-36)")</f>
        <v>LOW (1-18)</v>
      </c>
      <c r="G4710">
        <f>INT((D4710-1)/6)+1</f>
        <v>3</v>
      </c>
      <c r="H4710">
        <f>MOD(D4710-1,6)+1</f>
        <v>6</v>
      </c>
      <c r="I4710">
        <f>37-D4710</f>
        <v>19</v>
      </c>
      <c r="J4710">
        <f>ABS(D4710-D4711)</f>
        <v>4</v>
      </c>
    </row>
    <row r="4711">
      <c r="A4711">
        <v>22860</v>
      </c>
      <c r="B4711" t="str">
        <v>2023-01-31</v>
      </c>
      <c r="C4711" t="str">
        <v>Afternoon</v>
      </c>
      <c r="D4711">
        <v>14</v>
      </c>
      <c r="E4711" t="str">
        <f>IF(MOD(D4711,2)=0,"EVEN","ODD")</f>
        <v>EVEN</v>
      </c>
      <c r="F4711" t="str">
        <f>IF(D4711&lt;=18,"LOW (1-18)","HIGH (19-36)")</f>
        <v>LOW (1-18)</v>
      </c>
      <c r="G4711">
        <f>INT((D4711-1)/6)+1</f>
        <v>3</v>
      </c>
      <c r="H4711">
        <f>MOD(D4711-1,6)+1</f>
        <v>2</v>
      </c>
      <c r="I4711">
        <f>37-D4711</f>
        <v>23</v>
      </c>
      <c r="J4711">
        <f>ABS(D4711-D4712)</f>
        <v>21</v>
      </c>
    </row>
    <row r="4712">
      <c r="A4712">
        <v>22859</v>
      </c>
      <c r="B4712" t="str">
        <v>2023-01-31</v>
      </c>
      <c r="C4712" t="str">
        <v>Midday</v>
      </c>
      <c r="D4712">
        <v>35</v>
      </c>
      <c r="E4712" t="str">
        <f>IF(MOD(D4712,2)=0,"EVEN","ODD")</f>
        <v>ODD</v>
      </c>
      <c r="F4712" t="str">
        <f>IF(D4712&lt;=18,"LOW (1-18)","HIGH (19-36)")</f>
        <v>HIGH (19-36)</v>
      </c>
      <c r="G4712">
        <f>INT((D4712-1)/6)+1</f>
        <v>6</v>
      </c>
      <c r="H4712">
        <f>MOD(D4712-1,6)+1</f>
        <v>5</v>
      </c>
      <c r="I4712">
        <f>37-D4712</f>
        <v>2</v>
      </c>
      <c r="J4712">
        <f>ABS(D4712-D4713)</f>
        <v>24</v>
      </c>
    </row>
    <row r="4713">
      <c r="A4713">
        <v>22858</v>
      </c>
      <c r="B4713" t="str">
        <v>2023-01-31</v>
      </c>
      <c r="C4713" t="str">
        <v>Morning</v>
      </c>
      <c r="D4713">
        <v>11</v>
      </c>
      <c r="E4713" t="str">
        <f>IF(MOD(D4713,2)=0,"EVEN","ODD")</f>
        <v>ODD</v>
      </c>
      <c r="F4713" t="str">
        <f>IF(D4713&lt;=18,"LOW (1-18)","HIGH (19-36)")</f>
        <v>LOW (1-18)</v>
      </c>
      <c r="G4713">
        <f>INT((D4713-1)/6)+1</f>
        <v>2</v>
      </c>
      <c r="H4713">
        <f>MOD(D4713-1,6)+1</f>
        <v>5</v>
      </c>
      <c r="I4713">
        <f>37-D4713</f>
        <v>26</v>
      </c>
      <c r="J4713">
        <f>ABS(D4713-D4714)</f>
        <v>6</v>
      </c>
    </row>
    <row r="4714">
      <c r="A4714">
        <v>22857</v>
      </c>
      <c r="B4714" t="str">
        <v>2023-01-30</v>
      </c>
      <c r="C4714" t="str">
        <v>Evening</v>
      </c>
      <c r="D4714">
        <v>5</v>
      </c>
      <c r="E4714" t="str">
        <f>IF(MOD(D4714,2)=0,"EVEN","ODD")</f>
        <v>ODD</v>
      </c>
      <c r="F4714" t="str">
        <f>IF(D4714&lt;=18,"LOW (1-18)","HIGH (19-36)")</f>
        <v>LOW (1-18)</v>
      </c>
      <c r="G4714">
        <f>INT((D4714-1)/6)+1</f>
        <v>1</v>
      </c>
      <c r="H4714">
        <f>MOD(D4714-1,6)+1</f>
        <v>5</v>
      </c>
      <c r="I4714">
        <f>37-D4714</f>
        <v>32</v>
      </c>
      <c r="J4714">
        <f>ABS(D4714-D4715)</f>
        <v>21</v>
      </c>
    </row>
    <row r="4715">
      <c r="A4715">
        <v>22856</v>
      </c>
      <c r="B4715" t="str">
        <v>2023-01-30</v>
      </c>
      <c r="C4715" t="str">
        <v>Afternoon</v>
      </c>
      <c r="D4715">
        <v>26</v>
      </c>
      <c r="E4715" t="str">
        <f>IF(MOD(D4715,2)=0,"EVEN","ODD")</f>
        <v>EVEN</v>
      </c>
      <c r="F4715" t="str">
        <f>IF(D4715&lt;=18,"LOW (1-18)","HIGH (19-36)")</f>
        <v>HIGH (19-36)</v>
      </c>
      <c r="G4715">
        <f>INT((D4715-1)/6)+1</f>
        <v>5</v>
      </c>
      <c r="H4715">
        <f>MOD(D4715-1,6)+1</f>
        <v>2</v>
      </c>
      <c r="I4715">
        <f>37-D4715</f>
        <v>11</v>
      </c>
      <c r="J4715">
        <f>ABS(D4715-D4716)</f>
        <v>7</v>
      </c>
    </row>
    <row r="4716">
      <c r="A4716">
        <v>22855</v>
      </c>
      <c r="B4716" t="str">
        <v>2023-01-30</v>
      </c>
      <c r="C4716" t="str">
        <v>Midday</v>
      </c>
      <c r="D4716">
        <v>19</v>
      </c>
      <c r="E4716" t="str">
        <f>IF(MOD(D4716,2)=0,"EVEN","ODD")</f>
        <v>ODD</v>
      </c>
      <c r="F4716" t="str">
        <f>IF(D4716&lt;=18,"LOW (1-18)","HIGH (19-36)")</f>
        <v>HIGH (19-36)</v>
      </c>
      <c r="G4716">
        <f>INT((D4716-1)/6)+1</f>
        <v>4</v>
      </c>
      <c r="H4716">
        <f>MOD(D4716-1,6)+1</f>
        <v>1</v>
      </c>
      <c r="I4716">
        <f>37-D4716</f>
        <v>18</v>
      </c>
      <c r="J4716">
        <f>ABS(D4716-D4717)</f>
        <v>6</v>
      </c>
    </row>
    <row r="4717">
      <c r="A4717">
        <v>22854</v>
      </c>
      <c r="B4717" t="str">
        <v>2023-01-30</v>
      </c>
      <c r="C4717" t="str">
        <v>Morning</v>
      </c>
      <c r="D4717">
        <v>25</v>
      </c>
      <c r="E4717" t="str">
        <f>IF(MOD(D4717,2)=0,"EVEN","ODD")</f>
        <v>ODD</v>
      </c>
      <c r="F4717" t="str">
        <f>IF(D4717&lt;=18,"LOW (1-18)","HIGH (19-36)")</f>
        <v>HIGH (19-36)</v>
      </c>
      <c r="G4717">
        <f>INT((D4717-1)/6)+1</f>
        <v>5</v>
      </c>
      <c r="H4717">
        <f>MOD(D4717-1,6)+1</f>
        <v>1</v>
      </c>
      <c r="I4717">
        <f>37-D4717</f>
        <v>12</v>
      </c>
      <c r="J4717">
        <f>ABS(D4717-D4718)</f>
        <v>11</v>
      </c>
    </row>
    <row r="4718">
      <c r="A4718">
        <v>22853</v>
      </c>
      <c r="B4718" t="str">
        <v>2023-01-28</v>
      </c>
      <c r="C4718" t="str">
        <v>Evening</v>
      </c>
      <c r="D4718">
        <v>14</v>
      </c>
      <c r="E4718" t="str">
        <f>IF(MOD(D4718,2)=0,"EVEN","ODD")</f>
        <v>EVEN</v>
      </c>
      <c r="F4718" t="str">
        <f>IF(D4718&lt;=18,"LOW (1-18)","HIGH (19-36)")</f>
        <v>LOW (1-18)</v>
      </c>
      <c r="G4718">
        <f>INT((D4718-1)/6)+1</f>
        <v>3</v>
      </c>
      <c r="H4718">
        <f>MOD(D4718-1,6)+1</f>
        <v>2</v>
      </c>
      <c r="I4718">
        <f>37-D4718</f>
        <v>23</v>
      </c>
      <c r="J4718">
        <f>ABS(D4718-D4719)</f>
        <v>13</v>
      </c>
    </row>
    <row r="4719">
      <c r="A4719">
        <v>22852</v>
      </c>
      <c r="B4719" t="str">
        <v>2023-01-28</v>
      </c>
      <c r="C4719" t="str">
        <v>Afternoon</v>
      </c>
      <c r="D4719">
        <v>27</v>
      </c>
      <c r="E4719" t="str">
        <f>IF(MOD(D4719,2)=0,"EVEN","ODD")</f>
        <v>ODD</v>
      </c>
      <c r="F4719" t="str">
        <f>IF(D4719&lt;=18,"LOW (1-18)","HIGH (19-36)")</f>
        <v>HIGH (19-36)</v>
      </c>
      <c r="G4719">
        <f>INT((D4719-1)/6)+1</f>
        <v>5</v>
      </c>
      <c r="H4719">
        <f>MOD(D4719-1,6)+1</f>
        <v>3</v>
      </c>
      <c r="I4719">
        <f>37-D4719</f>
        <v>10</v>
      </c>
      <c r="J4719">
        <f>ABS(D4719-D4720)</f>
        <v>25</v>
      </c>
    </row>
    <row r="4720">
      <c r="A4720">
        <v>22851</v>
      </c>
      <c r="B4720" t="str">
        <v>2023-01-28</v>
      </c>
      <c r="C4720" t="str">
        <v>Midday</v>
      </c>
      <c r="D4720">
        <v>2</v>
      </c>
      <c r="E4720" t="str">
        <f>IF(MOD(D4720,2)=0,"EVEN","ODD")</f>
        <v>EVEN</v>
      </c>
      <c r="F4720" t="str">
        <f>IF(D4720&lt;=18,"LOW (1-18)","HIGH (19-36)")</f>
        <v>LOW (1-18)</v>
      </c>
      <c r="G4720">
        <f>INT((D4720-1)/6)+1</f>
        <v>1</v>
      </c>
      <c r="H4720">
        <f>MOD(D4720-1,6)+1</f>
        <v>2</v>
      </c>
      <c r="I4720">
        <f>37-D4720</f>
        <v>35</v>
      </c>
      <c r="J4720">
        <f>ABS(D4720-D4721)</f>
        <v>0</v>
      </c>
    </row>
    <row r="4721">
      <c r="A4721">
        <v>22850</v>
      </c>
      <c r="B4721" t="str">
        <v>2023-01-28</v>
      </c>
      <c r="C4721" t="str">
        <v>Morning</v>
      </c>
      <c r="D4721">
        <v>2</v>
      </c>
      <c r="E4721" t="str">
        <f>IF(MOD(D4721,2)=0,"EVEN","ODD")</f>
        <v>EVEN</v>
      </c>
      <c r="F4721" t="str">
        <f>IF(D4721&lt;=18,"LOW (1-18)","HIGH (19-36)")</f>
        <v>LOW (1-18)</v>
      </c>
      <c r="G4721">
        <f>INT((D4721-1)/6)+1</f>
        <v>1</v>
      </c>
      <c r="H4721">
        <f>MOD(D4721-1,6)+1</f>
        <v>2</v>
      </c>
      <c r="I4721">
        <f>37-D4721</f>
        <v>35</v>
      </c>
      <c r="J4721">
        <f>ABS(D4721-D4722)</f>
        <v>11</v>
      </c>
    </row>
    <row r="4722">
      <c r="A4722">
        <v>22849</v>
      </c>
      <c r="B4722" t="str">
        <v>2023-01-27</v>
      </c>
      <c r="C4722" t="str">
        <v>Evening</v>
      </c>
      <c r="D4722">
        <v>13</v>
      </c>
      <c r="E4722" t="str">
        <f>IF(MOD(D4722,2)=0,"EVEN","ODD")</f>
        <v>ODD</v>
      </c>
      <c r="F4722" t="str">
        <f>IF(D4722&lt;=18,"LOW (1-18)","HIGH (19-36)")</f>
        <v>LOW (1-18)</v>
      </c>
      <c r="G4722">
        <f>INT((D4722-1)/6)+1</f>
        <v>3</v>
      </c>
      <c r="H4722">
        <f>MOD(D4722-1,6)+1</f>
        <v>1</v>
      </c>
      <c r="I4722">
        <f>37-D4722</f>
        <v>24</v>
      </c>
      <c r="J4722">
        <f>ABS(D4722-D4723)</f>
        <v>2</v>
      </c>
    </row>
    <row r="4723">
      <c r="A4723">
        <v>22848</v>
      </c>
      <c r="B4723" t="str">
        <v>2023-01-27</v>
      </c>
      <c r="C4723" t="str">
        <v>Afternoon</v>
      </c>
      <c r="D4723">
        <v>11</v>
      </c>
      <c r="E4723" t="str">
        <f>IF(MOD(D4723,2)=0,"EVEN","ODD")</f>
        <v>ODD</v>
      </c>
      <c r="F4723" t="str">
        <f>IF(D4723&lt;=18,"LOW (1-18)","HIGH (19-36)")</f>
        <v>LOW (1-18)</v>
      </c>
      <c r="G4723">
        <f>INT((D4723-1)/6)+1</f>
        <v>2</v>
      </c>
      <c r="H4723">
        <f>MOD(D4723-1,6)+1</f>
        <v>5</v>
      </c>
      <c r="I4723">
        <f>37-D4723</f>
        <v>26</v>
      </c>
      <c r="J4723">
        <f>ABS(D4723-D4724)</f>
        <v>5</v>
      </c>
    </row>
    <row r="4724">
      <c r="A4724">
        <v>22847</v>
      </c>
      <c r="B4724" t="str">
        <v>2023-01-27</v>
      </c>
      <c r="C4724" t="str">
        <v>Midday</v>
      </c>
      <c r="D4724">
        <v>6</v>
      </c>
      <c r="E4724" t="str">
        <f>IF(MOD(D4724,2)=0,"EVEN","ODD")</f>
        <v>EVEN</v>
      </c>
      <c r="F4724" t="str">
        <f>IF(D4724&lt;=18,"LOW (1-18)","HIGH (19-36)")</f>
        <v>LOW (1-18)</v>
      </c>
      <c r="G4724">
        <f>INT((D4724-1)/6)+1</f>
        <v>1</v>
      </c>
      <c r="H4724">
        <f>MOD(D4724-1,6)+1</f>
        <v>6</v>
      </c>
      <c r="I4724">
        <f>37-D4724</f>
        <v>31</v>
      </c>
      <c r="J4724">
        <f>ABS(D4724-D4725)</f>
        <v>20</v>
      </c>
    </row>
    <row r="4725">
      <c r="A4725">
        <v>22846</v>
      </c>
      <c r="B4725" t="str">
        <v>2023-01-27</v>
      </c>
      <c r="C4725" t="str">
        <v>Morning</v>
      </c>
      <c r="D4725">
        <v>26</v>
      </c>
      <c r="E4725" t="str">
        <f>IF(MOD(D4725,2)=0,"EVEN","ODD")</f>
        <v>EVEN</v>
      </c>
      <c r="F4725" t="str">
        <f>IF(D4725&lt;=18,"LOW (1-18)","HIGH (19-36)")</f>
        <v>HIGH (19-36)</v>
      </c>
      <c r="G4725">
        <f>INT((D4725-1)/6)+1</f>
        <v>5</v>
      </c>
      <c r="H4725">
        <f>MOD(D4725-1,6)+1</f>
        <v>2</v>
      </c>
      <c r="I4725">
        <f>37-D4725</f>
        <v>11</v>
      </c>
      <c r="J4725">
        <f>ABS(D4725-D4726)</f>
        <v>9</v>
      </c>
    </row>
    <row r="4726">
      <c r="A4726">
        <v>22845</v>
      </c>
      <c r="B4726" t="str">
        <v>2023-01-26</v>
      </c>
      <c r="C4726" t="str">
        <v>Evening</v>
      </c>
      <c r="D4726">
        <v>17</v>
      </c>
      <c r="E4726" t="str">
        <f>IF(MOD(D4726,2)=0,"EVEN","ODD")</f>
        <v>ODD</v>
      </c>
      <c r="F4726" t="str">
        <f>IF(D4726&lt;=18,"LOW (1-18)","HIGH (19-36)")</f>
        <v>LOW (1-18)</v>
      </c>
      <c r="G4726">
        <f>INT((D4726-1)/6)+1</f>
        <v>3</v>
      </c>
      <c r="H4726">
        <f>MOD(D4726-1,6)+1</f>
        <v>5</v>
      </c>
      <c r="I4726">
        <f>37-D4726</f>
        <v>20</v>
      </c>
      <c r="J4726">
        <f>ABS(D4726-D4727)</f>
        <v>15</v>
      </c>
    </row>
    <row r="4727">
      <c r="A4727">
        <v>22844</v>
      </c>
      <c r="B4727" t="str">
        <v>2023-01-26</v>
      </c>
      <c r="C4727" t="str">
        <v>Afternoon</v>
      </c>
      <c r="D4727">
        <v>32</v>
      </c>
      <c r="E4727" t="str">
        <f>IF(MOD(D4727,2)=0,"EVEN","ODD")</f>
        <v>EVEN</v>
      </c>
      <c r="F4727" t="str">
        <f>IF(D4727&lt;=18,"LOW (1-18)","HIGH (19-36)")</f>
        <v>HIGH (19-36)</v>
      </c>
      <c r="G4727">
        <f>INT((D4727-1)/6)+1</f>
        <v>6</v>
      </c>
      <c r="H4727">
        <f>MOD(D4727-1,6)+1</f>
        <v>2</v>
      </c>
      <c r="I4727">
        <f>37-D4727</f>
        <v>5</v>
      </c>
      <c r="J4727">
        <f>ABS(D4727-D4728)</f>
        <v>27</v>
      </c>
    </row>
    <row r="4728">
      <c r="A4728">
        <v>22843</v>
      </c>
      <c r="B4728" t="str">
        <v>2023-01-26</v>
      </c>
      <c r="C4728" t="str">
        <v>Midday</v>
      </c>
      <c r="D4728">
        <v>5</v>
      </c>
      <c r="E4728" t="str">
        <f>IF(MOD(D4728,2)=0,"EVEN","ODD")</f>
        <v>ODD</v>
      </c>
      <c r="F4728" t="str">
        <f>IF(D4728&lt;=18,"LOW (1-18)","HIGH (19-36)")</f>
        <v>LOW (1-18)</v>
      </c>
      <c r="G4728">
        <f>INT((D4728-1)/6)+1</f>
        <v>1</v>
      </c>
      <c r="H4728">
        <f>MOD(D4728-1,6)+1</f>
        <v>5</v>
      </c>
      <c r="I4728">
        <f>37-D4728</f>
        <v>32</v>
      </c>
      <c r="J4728">
        <f>ABS(D4728-D4729)</f>
        <v>29</v>
      </c>
    </row>
    <row r="4729">
      <c r="A4729">
        <v>22842</v>
      </c>
      <c r="B4729" t="str">
        <v>2023-01-26</v>
      </c>
      <c r="C4729" t="str">
        <v>Morning</v>
      </c>
      <c r="D4729">
        <v>34</v>
      </c>
      <c r="E4729" t="str">
        <f>IF(MOD(D4729,2)=0,"EVEN","ODD")</f>
        <v>EVEN</v>
      </c>
      <c r="F4729" t="str">
        <f>IF(D4729&lt;=18,"LOW (1-18)","HIGH (19-36)")</f>
        <v>HIGH (19-36)</v>
      </c>
      <c r="G4729">
        <f>INT((D4729-1)/6)+1</f>
        <v>6</v>
      </c>
      <c r="H4729">
        <f>MOD(D4729-1,6)+1</f>
        <v>4</v>
      </c>
      <c r="I4729">
        <f>37-D4729</f>
        <v>3</v>
      </c>
      <c r="J4729">
        <f>ABS(D4729-D4730)</f>
        <v>13</v>
      </c>
    </row>
    <row r="4730">
      <c r="A4730">
        <v>22841</v>
      </c>
      <c r="B4730" t="str">
        <v>2023-01-25</v>
      </c>
      <c r="C4730" t="str">
        <v>Evening</v>
      </c>
      <c r="D4730">
        <v>21</v>
      </c>
      <c r="E4730" t="str">
        <f>IF(MOD(D4730,2)=0,"EVEN","ODD")</f>
        <v>ODD</v>
      </c>
      <c r="F4730" t="str">
        <f>IF(D4730&lt;=18,"LOW (1-18)","HIGH (19-36)")</f>
        <v>HIGH (19-36)</v>
      </c>
      <c r="G4730">
        <f>INT((D4730-1)/6)+1</f>
        <v>4</v>
      </c>
      <c r="H4730">
        <f>MOD(D4730-1,6)+1</f>
        <v>3</v>
      </c>
      <c r="I4730">
        <f>37-D4730</f>
        <v>16</v>
      </c>
      <c r="J4730">
        <f>ABS(D4730-D4731)</f>
        <v>6</v>
      </c>
    </row>
    <row r="4731">
      <c r="A4731">
        <v>22840</v>
      </c>
      <c r="B4731" t="str">
        <v>2023-01-25</v>
      </c>
      <c r="C4731" t="str">
        <v>Afternoon</v>
      </c>
      <c r="D4731">
        <v>15</v>
      </c>
      <c r="E4731" t="str">
        <f>IF(MOD(D4731,2)=0,"EVEN","ODD")</f>
        <v>ODD</v>
      </c>
      <c r="F4731" t="str">
        <f>IF(D4731&lt;=18,"LOW (1-18)","HIGH (19-36)")</f>
        <v>LOW (1-18)</v>
      </c>
      <c r="G4731">
        <f>INT((D4731-1)/6)+1</f>
        <v>3</v>
      </c>
      <c r="H4731">
        <f>MOD(D4731-1,6)+1</f>
        <v>3</v>
      </c>
      <c r="I4731">
        <f>37-D4731</f>
        <v>22</v>
      </c>
      <c r="J4731">
        <f>ABS(D4731-D4732)</f>
        <v>7</v>
      </c>
    </row>
    <row r="4732">
      <c r="A4732">
        <v>22839</v>
      </c>
      <c r="B4732" t="str">
        <v>2023-01-25</v>
      </c>
      <c r="C4732" t="str">
        <v>Midday</v>
      </c>
      <c r="D4732">
        <v>8</v>
      </c>
      <c r="E4732" t="str">
        <f>IF(MOD(D4732,2)=0,"EVEN","ODD")</f>
        <v>EVEN</v>
      </c>
      <c r="F4732" t="str">
        <f>IF(D4732&lt;=18,"LOW (1-18)","HIGH (19-36)")</f>
        <v>LOW (1-18)</v>
      </c>
      <c r="G4732">
        <f>INT((D4732-1)/6)+1</f>
        <v>2</v>
      </c>
      <c r="H4732">
        <f>MOD(D4732-1,6)+1</f>
        <v>2</v>
      </c>
      <c r="I4732">
        <f>37-D4732</f>
        <v>29</v>
      </c>
      <c r="J4732">
        <f>ABS(D4732-D4733)</f>
        <v>21</v>
      </c>
    </row>
    <row r="4733">
      <c r="A4733">
        <v>22838</v>
      </c>
      <c r="B4733" t="str">
        <v>2023-01-25</v>
      </c>
      <c r="C4733" t="str">
        <v>Morning</v>
      </c>
      <c r="D4733">
        <v>29</v>
      </c>
      <c r="E4733" t="str">
        <f>IF(MOD(D4733,2)=0,"EVEN","ODD")</f>
        <v>ODD</v>
      </c>
      <c r="F4733" t="str">
        <f>IF(D4733&lt;=18,"LOW (1-18)","HIGH (19-36)")</f>
        <v>HIGH (19-36)</v>
      </c>
      <c r="G4733">
        <f>INT((D4733-1)/6)+1</f>
        <v>5</v>
      </c>
      <c r="H4733">
        <f>MOD(D4733-1,6)+1</f>
        <v>5</v>
      </c>
      <c r="I4733">
        <f>37-D4733</f>
        <v>8</v>
      </c>
      <c r="J4733">
        <f>ABS(D4733-D4734)</f>
        <v>8</v>
      </c>
    </row>
    <row r="4734">
      <c r="A4734">
        <v>22837</v>
      </c>
      <c r="B4734" t="str">
        <v>2023-01-24</v>
      </c>
      <c r="C4734" t="str">
        <v>Evening</v>
      </c>
      <c r="D4734">
        <v>21</v>
      </c>
      <c r="E4734" t="str">
        <f>IF(MOD(D4734,2)=0,"EVEN","ODD")</f>
        <v>ODD</v>
      </c>
      <c r="F4734" t="str">
        <f>IF(D4734&lt;=18,"LOW (1-18)","HIGH (19-36)")</f>
        <v>HIGH (19-36)</v>
      </c>
      <c r="G4734">
        <f>INT((D4734-1)/6)+1</f>
        <v>4</v>
      </c>
      <c r="H4734">
        <f>MOD(D4734-1,6)+1</f>
        <v>3</v>
      </c>
      <c r="I4734">
        <f>37-D4734</f>
        <v>16</v>
      </c>
      <c r="J4734">
        <f>ABS(D4734-D4735)</f>
        <v>9</v>
      </c>
    </row>
    <row r="4735">
      <c r="A4735">
        <v>22836</v>
      </c>
      <c r="B4735" t="str">
        <v>2023-01-24</v>
      </c>
      <c r="C4735" t="str">
        <v>Afternoon</v>
      </c>
      <c r="D4735">
        <v>12</v>
      </c>
      <c r="E4735" t="str">
        <f>IF(MOD(D4735,2)=0,"EVEN","ODD")</f>
        <v>EVEN</v>
      </c>
      <c r="F4735" t="str">
        <f>IF(D4735&lt;=18,"LOW (1-18)","HIGH (19-36)")</f>
        <v>LOW (1-18)</v>
      </c>
      <c r="G4735">
        <f>INT((D4735-1)/6)+1</f>
        <v>2</v>
      </c>
      <c r="H4735">
        <f>MOD(D4735-1,6)+1</f>
        <v>6</v>
      </c>
      <c r="I4735">
        <f>37-D4735</f>
        <v>25</v>
      </c>
      <c r="J4735">
        <f>ABS(D4735-D4736)</f>
        <v>2</v>
      </c>
    </row>
    <row r="4736">
      <c r="A4736">
        <v>22835</v>
      </c>
      <c r="B4736" t="str">
        <v>2023-01-24</v>
      </c>
      <c r="C4736" t="str">
        <v>Midday</v>
      </c>
      <c r="D4736">
        <v>10</v>
      </c>
      <c r="E4736" t="str">
        <f>IF(MOD(D4736,2)=0,"EVEN","ODD")</f>
        <v>EVEN</v>
      </c>
      <c r="F4736" t="str">
        <f>IF(D4736&lt;=18,"LOW (1-18)","HIGH (19-36)")</f>
        <v>LOW (1-18)</v>
      </c>
      <c r="G4736">
        <f>INT((D4736-1)/6)+1</f>
        <v>2</v>
      </c>
      <c r="H4736">
        <f>MOD(D4736-1,6)+1</f>
        <v>4</v>
      </c>
      <c r="I4736">
        <f>37-D4736</f>
        <v>27</v>
      </c>
      <c r="J4736">
        <f>ABS(D4736-D4737)</f>
        <v>1</v>
      </c>
    </row>
    <row r="4737">
      <c r="A4737">
        <v>22834</v>
      </c>
      <c r="B4737" t="str">
        <v>2023-01-24</v>
      </c>
      <c r="C4737" t="str">
        <v>Morning</v>
      </c>
      <c r="D4737">
        <v>9</v>
      </c>
      <c r="E4737" t="str">
        <f>IF(MOD(D4737,2)=0,"EVEN","ODD")</f>
        <v>ODD</v>
      </c>
      <c r="F4737" t="str">
        <f>IF(D4737&lt;=18,"LOW (1-18)","HIGH (19-36)")</f>
        <v>LOW (1-18)</v>
      </c>
      <c r="G4737">
        <f>INT((D4737-1)/6)+1</f>
        <v>2</v>
      </c>
      <c r="H4737">
        <f>MOD(D4737-1,6)+1</f>
        <v>3</v>
      </c>
      <c r="I4737">
        <f>37-D4737</f>
        <v>28</v>
      </c>
      <c r="J4737">
        <f>ABS(D4737-D4738)</f>
        <v>1</v>
      </c>
    </row>
    <row r="4738">
      <c r="A4738">
        <v>22833</v>
      </c>
      <c r="B4738" t="str">
        <v>2023-01-23</v>
      </c>
      <c r="C4738" t="str">
        <v>Evening</v>
      </c>
      <c r="D4738">
        <v>10</v>
      </c>
      <c r="E4738" t="str">
        <f>IF(MOD(D4738,2)=0,"EVEN","ODD")</f>
        <v>EVEN</v>
      </c>
      <c r="F4738" t="str">
        <f>IF(D4738&lt;=18,"LOW (1-18)","HIGH (19-36)")</f>
        <v>LOW (1-18)</v>
      </c>
      <c r="G4738">
        <f>INT((D4738-1)/6)+1</f>
        <v>2</v>
      </c>
      <c r="H4738">
        <f>MOD(D4738-1,6)+1</f>
        <v>4</v>
      </c>
      <c r="I4738">
        <f>37-D4738</f>
        <v>27</v>
      </c>
      <c r="J4738">
        <f>ABS(D4738-D4739)</f>
        <v>26</v>
      </c>
    </row>
    <row r="4739">
      <c r="A4739">
        <v>22832</v>
      </c>
      <c r="B4739" t="str">
        <v>2023-01-23</v>
      </c>
      <c r="C4739" t="str">
        <v>Afternoon</v>
      </c>
      <c r="D4739">
        <v>36</v>
      </c>
      <c r="E4739" t="str">
        <f>IF(MOD(D4739,2)=0,"EVEN","ODD")</f>
        <v>EVEN</v>
      </c>
      <c r="F4739" t="str">
        <f>IF(D4739&lt;=18,"LOW (1-18)","HIGH (19-36)")</f>
        <v>HIGH (19-36)</v>
      </c>
      <c r="G4739">
        <f>INT((D4739-1)/6)+1</f>
        <v>6</v>
      </c>
      <c r="H4739">
        <f>MOD(D4739-1,6)+1</f>
        <v>6</v>
      </c>
      <c r="I4739">
        <f>37-D4739</f>
        <v>1</v>
      </c>
      <c r="J4739">
        <f>ABS(D4739-D4740)</f>
        <v>16</v>
      </c>
    </row>
    <row r="4740">
      <c r="A4740">
        <v>22831</v>
      </c>
      <c r="B4740" t="str">
        <v>2023-01-23</v>
      </c>
      <c r="C4740" t="str">
        <v>Midday</v>
      </c>
      <c r="D4740">
        <v>20</v>
      </c>
      <c r="E4740" t="str">
        <f>IF(MOD(D4740,2)=0,"EVEN","ODD")</f>
        <v>EVEN</v>
      </c>
      <c r="F4740" t="str">
        <f>IF(D4740&lt;=18,"LOW (1-18)","HIGH (19-36)")</f>
        <v>HIGH (19-36)</v>
      </c>
      <c r="G4740">
        <f>INT((D4740-1)/6)+1</f>
        <v>4</v>
      </c>
      <c r="H4740">
        <f>MOD(D4740-1,6)+1</f>
        <v>2</v>
      </c>
      <c r="I4740">
        <f>37-D4740</f>
        <v>17</v>
      </c>
      <c r="J4740">
        <f>ABS(D4740-D4741)</f>
        <v>16</v>
      </c>
    </row>
    <row r="4741">
      <c r="A4741">
        <v>22830</v>
      </c>
      <c r="B4741" t="str">
        <v>2023-01-23</v>
      </c>
      <c r="C4741" t="str">
        <v>Morning</v>
      </c>
      <c r="D4741">
        <v>4</v>
      </c>
      <c r="E4741" t="str">
        <f>IF(MOD(D4741,2)=0,"EVEN","ODD")</f>
        <v>EVEN</v>
      </c>
      <c r="F4741" t="str">
        <f>IF(D4741&lt;=18,"LOW (1-18)","HIGH (19-36)")</f>
        <v>LOW (1-18)</v>
      </c>
      <c r="G4741">
        <f>INT((D4741-1)/6)+1</f>
        <v>1</v>
      </c>
      <c r="H4741">
        <f>MOD(D4741-1,6)+1</f>
        <v>4</v>
      </c>
      <c r="I4741">
        <f>37-D4741</f>
        <v>33</v>
      </c>
      <c r="J4741">
        <f>ABS(D4741-D4742)</f>
        <v>28</v>
      </c>
    </row>
    <row r="4742">
      <c r="A4742">
        <v>22829</v>
      </c>
      <c r="B4742" t="str">
        <v>2023-01-21</v>
      </c>
      <c r="C4742" t="str">
        <v>Evening</v>
      </c>
      <c r="D4742">
        <v>32</v>
      </c>
      <c r="E4742" t="str">
        <f>IF(MOD(D4742,2)=0,"EVEN","ODD")</f>
        <v>EVEN</v>
      </c>
      <c r="F4742" t="str">
        <f>IF(D4742&lt;=18,"LOW (1-18)","HIGH (19-36)")</f>
        <v>HIGH (19-36)</v>
      </c>
      <c r="G4742">
        <f>INT((D4742-1)/6)+1</f>
        <v>6</v>
      </c>
      <c r="H4742">
        <f>MOD(D4742-1,6)+1</f>
        <v>2</v>
      </c>
      <c r="I4742">
        <f>37-D4742</f>
        <v>5</v>
      </c>
      <c r="J4742">
        <f>ABS(D4742-D4743)</f>
        <v>29</v>
      </c>
    </row>
    <row r="4743">
      <c r="A4743">
        <v>22828</v>
      </c>
      <c r="B4743" t="str">
        <v>2023-01-21</v>
      </c>
      <c r="C4743" t="str">
        <v>Afternoon</v>
      </c>
      <c r="D4743">
        <v>3</v>
      </c>
      <c r="E4743" t="str">
        <f>IF(MOD(D4743,2)=0,"EVEN","ODD")</f>
        <v>ODD</v>
      </c>
      <c r="F4743" t="str">
        <f>IF(D4743&lt;=18,"LOW (1-18)","HIGH (19-36)")</f>
        <v>LOW (1-18)</v>
      </c>
      <c r="G4743">
        <f>INT((D4743-1)/6)+1</f>
        <v>1</v>
      </c>
      <c r="H4743">
        <f>MOD(D4743-1,6)+1</f>
        <v>3</v>
      </c>
      <c r="I4743">
        <f>37-D4743</f>
        <v>34</v>
      </c>
      <c r="J4743">
        <f>ABS(D4743-D4744)</f>
        <v>27</v>
      </c>
    </row>
    <row r="4744">
      <c r="A4744">
        <v>22827</v>
      </c>
      <c r="B4744" t="str">
        <v>2023-01-21</v>
      </c>
      <c r="C4744" t="str">
        <v>Midday</v>
      </c>
      <c r="D4744">
        <v>30</v>
      </c>
      <c r="E4744" t="str">
        <f>IF(MOD(D4744,2)=0,"EVEN","ODD")</f>
        <v>EVEN</v>
      </c>
      <c r="F4744" t="str">
        <f>IF(D4744&lt;=18,"LOW (1-18)","HIGH (19-36)")</f>
        <v>HIGH (19-36)</v>
      </c>
      <c r="G4744">
        <f>INT((D4744-1)/6)+1</f>
        <v>5</v>
      </c>
      <c r="H4744">
        <f>MOD(D4744-1,6)+1</f>
        <v>6</v>
      </c>
      <c r="I4744">
        <f>37-D4744</f>
        <v>7</v>
      </c>
      <c r="J4744">
        <f>ABS(D4744-D4745)</f>
        <v>6</v>
      </c>
    </row>
    <row r="4745">
      <c r="A4745">
        <v>22826</v>
      </c>
      <c r="B4745" t="str">
        <v>2023-01-21</v>
      </c>
      <c r="C4745" t="str">
        <v>Morning</v>
      </c>
      <c r="D4745">
        <v>24</v>
      </c>
      <c r="E4745" t="str">
        <f>IF(MOD(D4745,2)=0,"EVEN","ODD")</f>
        <v>EVEN</v>
      </c>
      <c r="F4745" t="str">
        <f>IF(D4745&lt;=18,"LOW (1-18)","HIGH (19-36)")</f>
        <v>HIGH (19-36)</v>
      </c>
      <c r="G4745">
        <f>INT((D4745-1)/6)+1</f>
        <v>4</v>
      </c>
      <c r="H4745">
        <f>MOD(D4745-1,6)+1</f>
        <v>6</v>
      </c>
      <c r="I4745">
        <f>37-D4745</f>
        <v>13</v>
      </c>
      <c r="J4745">
        <f>ABS(D4745-D4746)</f>
        <v>4</v>
      </c>
    </row>
    <row r="4746">
      <c r="A4746">
        <v>22825</v>
      </c>
      <c r="B4746" t="str">
        <v>2023-01-20</v>
      </c>
      <c r="C4746" t="str">
        <v>Evening</v>
      </c>
      <c r="D4746">
        <v>28</v>
      </c>
      <c r="E4746" t="str">
        <f>IF(MOD(D4746,2)=0,"EVEN","ODD")</f>
        <v>EVEN</v>
      </c>
      <c r="F4746" t="str">
        <f>IF(D4746&lt;=18,"LOW (1-18)","HIGH (19-36)")</f>
        <v>HIGH (19-36)</v>
      </c>
      <c r="G4746">
        <f>INT((D4746-1)/6)+1</f>
        <v>5</v>
      </c>
      <c r="H4746">
        <f>MOD(D4746-1,6)+1</f>
        <v>4</v>
      </c>
      <c r="I4746">
        <f>37-D4746</f>
        <v>9</v>
      </c>
      <c r="J4746">
        <f>ABS(D4746-D4747)</f>
        <v>10</v>
      </c>
    </row>
    <row r="4747">
      <c r="A4747">
        <v>22824</v>
      </c>
      <c r="B4747" t="str">
        <v>2023-01-20</v>
      </c>
      <c r="C4747" t="str">
        <v>Afternoon</v>
      </c>
      <c r="D4747">
        <v>18</v>
      </c>
      <c r="E4747" t="str">
        <f>IF(MOD(D4747,2)=0,"EVEN","ODD")</f>
        <v>EVEN</v>
      </c>
      <c r="F4747" t="str">
        <f>IF(D4747&lt;=18,"LOW (1-18)","HIGH (19-36)")</f>
        <v>LOW (1-18)</v>
      </c>
      <c r="G4747">
        <f>INT((D4747-1)/6)+1</f>
        <v>3</v>
      </c>
      <c r="H4747">
        <f>MOD(D4747-1,6)+1</f>
        <v>6</v>
      </c>
      <c r="I4747">
        <f>37-D4747</f>
        <v>19</v>
      </c>
      <c r="J4747">
        <f>ABS(D4747-D4748)</f>
        <v>1</v>
      </c>
    </row>
    <row r="4748">
      <c r="A4748">
        <v>22823</v>
      </c>
      <c r="B4748" t="str">
        <v>2023-01-20</v>
      </c>
      <c r="C4748" t="str">
        <v>Midday</v>
      </c>
      <c r="D4748">
        <v>19</v>
      </c>
      <c r="E4748" t="str">
        <f>IF(MOD(D4748,2)=0,"EVEN","ODD")</f>
        <v>ODD</v>
      </c>
      <c r="F4748" t="str">
        <f>IF(D4748&lt;=18,"LOW (1-18)","HIGH (19-36)")</f>
        <v>HIGH (19-36)</v>
      </c>
      <c r="G4748">
        <f>INT((D4748-1)/6)+1</f>
        <v>4</v>
      </c>
      <c r="H4748">
        <f>MOD(D4748-1,6)+1</f>
        <v>1</v>
      </c>
      <c r="I4748">
        <f>37-D4748</f>
        <v>18</v>
      </c>
      <c r="J4748">
        <f>ABS(D4748-D4749)</f>
        <v>9</v>
      </c>
    </row>
    <row r="4749">
      <c r="A4749">
        <v>22822</v>
      </c>
      <c r="B4749" t="str">
        <v>2023-01-20</v>
      </c>
      <c r="C4749" t="str">
        <v>Morning</v>
      </c>
      <c r="D4749">
        <v>10</v>
      </c>
      <c r="E4749" t="str">
        <f>IF(MOD(D4749,2)=0,"EVEN","ODD")</f>
        <v>EVEN</v>
      </c>
      <c r="F4749" t="str">
        <f>IF(D4749&lt;=18,"LOW (1-18)","HIGH (19-36)")</f>
        <v>LOW (1-18)</v>
      </c>
      <c r="G4749">
        <f>INT((D4749-1)/6)+1</f>
        <v>2</v>
      </c>
      <c r="H4749">
        <f>MOD(D4749-1,6)+1</f>
        <v>4</v>
      </c>
      <c r="I4749">
        <f>37-D4749</f>
        <v>27</v>
      </c>
      <c r="J4749">
        <f>ABS(D4749-D4750)</f>
        <v>4</v>
      </c>
    </row>
    <row r="4750">
      <c r="A4750">
        <v>22821</v>
      </c>
      <c r="B4750" t="str">
        <v>2023-01-19</v>
      </c>
      <c r="C4750" t="str">
        <v>Evening</v>
      </c>
      <c r="D4750">
        <v>14</v>
      </c>
      <c r="E4750" t="str">
        <f>IF(MOD(D4750,2)=0,"EVEN","ODD")</f>
        <v>EVEN</v>
      </c>
      <c r="F4750" t="str">
        <f>IF(D4750&lt;=18,"LOW (1-18)","HIGH (19-36)")</f>
        <v>LOW (1-18)</v>
      </c>
      <c r="G4750">
        <f>INT((D4750-1)/6)+1</f>
        <v>3</v>
      </c>
      <c r="H4750">
        <f>MOD(D4750-1,6)+1</f>
        <v>2</v>
      </c>
      <c r="I4750">
        <f>37-D4750</f>
        <v>23</v>
      </c>
      <c r="J4750">
        <f>ABS(D4750-D4751)</f>
        <v>13</v>
      </c>
    </row>
    <row r="4751">
      <c r="A4751">
        <v>22820</v>
      </c>
      <c r="B4751" t="str">
        <v>2023-01-19</v>
      </c>
      <c r="C4751" t="str">
        <v>Afternoon</v>
      </c>
      <c r="D4751">
        <v>1</v>
      </c>
      <c r="E4751" t="str">
        <f>IF(MOD(D4751,2)=0,"EVEN","ODD")</f>
        <v>ODD</v>
      </c>
      <c r="F4751" t="str">
        <f>IF(D4751&lt;=18,"LOW (1-18)","HIGH (19-36)")</f>
        <v>LOW (1-18)</v>
      </c>
      <c r="G4751">
        <f>INT((D4751-1)/6)+1</f>
        <v>1</v>
      </c>
      <c r="H4751">
        <f>MOD(D4751-1,6)+1</f>
        <v>1</v>
      </c>
      <c r="I4751">
        <f>37-D4751</f>
        <v>36</v>
      </c>
      <c r="J4751">
        <f>ABS(D4751-D4752)</f>
        <v>11</v>
      </c>
    </row>
    <row r="4752">
      <c r="A4752">
        <v>22819</v>
      </c>
      <c r="B4752" t="str">
        <v>2023-01-19</v>
      </c>
      <c r="C4752" t="str">
        <v>Midday</v>
      </c>
      <c r="D4752">
        <v>12</v>
      </c>
      <c r="E4752" t="str">
        <f>IF(MOD(D4752,2)=0,"EVEN","ODD")</f>
        <v>EVEN</v>
      </c>
      <c r="F4752" t="str">
        <f>IF(D4752&lt;=18,"LOW (1-18)","HIGH (19-36)")</f>
        <v>LOW (1-18)</v>
      </c>
      <c r="G4752">
        <f>INT((D4752-1)/6)+1</f>
        <v>2</v>
      </c>
      <c r="H4752">
        <f>MOD(D4752-1,6)+1</f>
        <v>6</v>
      </c>
      <c r="I4752">
        <f>37-D4752</f>
        <v>25</v>
      </c>
      <c r="J4752">
        <f>ABS(D4752-D4753)</f>
        <v>1</v>
      </c>
    </row>
    <row r="4753">
      <c r="A4753">
        <v>22818</v>
      </c>
      <c r="B4753" t="str">
        <v>2023-01-19</v>
      </c>
      <c r="C4753" t="str">
        <v>Morning</v>
      </c>
      <c r="D4753">
        <v>13</v>
      </c>
      <c r="E4753" t="str">
        <f>IF(MOD(D4753,2)=0,"EVEN","ODD")</f>
        <v>ODD</v>
      </c>
      <c r="F4753" t="str">
        <f>IF(D4753&lt;=18,"LOW (1-18)","HIGH (19-36)")</f>
        <v>LOW (1-18)</v>
      </c>
      <c r="G4753">
        <f>INT((D4753-1)/6)+1</f>
        <v>3</v>
      </c>
      <c r="H4753">
        <f>MOD(D4753-1,6)+1</f>
        <v>1</v>
      </c>
      <c r="I4753">
        <f>37-D4753</f>
        <v>24</v>
      </c>
      <c r="J4753">
        <f>ABS(D4753-D4754)</f>
        <v>9</v>
      </c>
    </row>
    <row r="4754">
      <c r="A4754">
        <v>22817</v>
      </c>
      <c r="B4754" t="str">
        <v>2023-01-18</v>
      </c>
      <c r="C4754" t="str">
        <v>Evening</v>
      </c>
      <c r="D4754">
        <v>4</v>
      </c>
      <c r="E4754" t="str">
        <f>IF(MOD(D4754,2)=0,"EVEN","ODD")</f>
        <v>EVEN</v>
      </c>
      <c r="F4754" t="str">
        <f>IF(D4754&lt;=18,"LOW (1-18)","HIGH (19-36)")</f>
        <v>LOW (1-18)</v>
      </c>
      <c r="G4754">
        <f>INT((D4754-1)/6)+1</f>
        <v>1</v>
      </c>
      <c r="H4754">
        <f>MOD(D4754-1,6)+1</f>
        <v>4</v>
      </c>
      <c r="I4754">
        <f>37-D4754</f>
        <v>33</v>
      </c>
      <c r="J4754">
        <f>ABS(D4754-D4755)</f>
        <v>26</v>
      </c>
    </row>
    <row r="4755">
      <c r="A4755">
        <v>22816</v>
      </c>
      <c r="B4755" t="str">
        <v>2023-01-18</v>
      </c>
      <c r="C4755" t="str">
        <v>Afternoon</v>
      </c>
      <c r="D4755">
        <v>30</v>
      </c>
      <c r="E4755" t="str">
        <f>IF(MOD(D4755,2)=0,"EVEN","ODD")</f>
        <v>EVEN</v>
      </c>
      <c r="F4755" t="str">
        <f>IF(D4755&lt;=18,"LOW (1-18)","HIGH (19-36)")</f>
        <v>HIGH (19-36)</v>
      </c>
      <c r="G4755">
        <f>INT((D4755-1)/6)+1</f>
        <v>5</v>
      </c>
      <c r="H4755">
        <f>MOD(D4755-1,6)+1</f>
        <v>6</v>
      </c>
      <c r="I4755">
        <f>37-D4755</f>
        <v>7</v>
      </c>
      <c r="J4755">
        <f>ABS(D4755-D4756)</f>
        <v>4</v>
      </c>
    </row>
    <row r="4756">
      <c r="A4756">
        <v>22815</v>
      </c>
      <c r="B4756" t="str">
        <v>2023-01-18</v>
      </c>
      <c r="C4756" t="str">
        <v>Midday</v>
      </c>
      <c r="D4756">
        <v>26</v>
      </c>
      <c r="E4756" t="str">
        <f>IF(MOD(D4756,2)=0,"EVEN","ODD")</f>
        <v>EVEN</v>
      </c>
      <c r="F4756" t="str">
        <f>IF(D4756&lt;=18,"LOW (1-18)","HIGH (19-36)")</f>
        <v>HIGH (19-36)</v>
      </c>
      <c r="G4756">
        <f>INT((D4756-1)/6)+1</f>
        <v>5</v>
      </c>
      <c r="H4756">
        <f>MOD(D4756-1,6)+1</f>
        <v>2</v>
      </c>
      <c r="I4756">
        <f>37-D4756</f>
        <v>11</v>
      </c>
      <c r="J4756">
        <f>ABS(D4756-D4757)</f>
        <v>6</v>
      </c>
    </row>
    <row r="4757">
      <c r="A4757">
        <v>22814</v>
      </c>
      <c r="B4757" t="str">
        <v>2023-01-18</v>
      </c>
      <c r="C4757" t="str">
        <v>Morning</v>
      </c>
      <c r="D4757">
        <v>20</v>
      </c>
      <c r="E4757" t="str">
        <f>IF(MOD(D4757,2)=0,"EVEN","ODD")</f>
        <v>EVEN</v>
      </c>
      <c r="F4757" t="str">
        <f>IF(D4757&lt;=18,"LOW (1-18)","HIGH (19-36)")</f>
        <v>HIGH (19-36)</v>
      </c>
      <c r="G4757">
        <f>INT((D4757-1)/6)+1</f>
        <v>4</v>
      </c>
      <c r="H4757">
        <f>MOD(D4757-1,6)+1</f>
        <v>2</v>
      </c>
      <c r="I4757">
        <f>37-D4757</f>
        <v>17</v>
      </c>
      <c r="J4757">
        <f>ABS(D4757-D4758)</f>
        <v>2</v>
      </c>
    </row>
    <row r="4758">
      <c r="A4758">
        <v>22813</v>
      </c>
      <c r="B4758" t="str">
        <v>2023-01-17</v>
      </c>
      <c r="C4758" t="str">
        <v>Evening</v>
      </c>
      <c r="D4758">
        <v>22</v>
      </c>
      <c r="E4758" t="str">
        <f>IF(MOD(D4758,2)=0,"EVEN","ODD")</f>
        <v>EVEN</v>
      </c>
      <c r="F4758" t="str">
        <f>IF(D4758&lt;=18,"LOW (1-18)","HIGH (19-36)")</f>
        <v>HIGH (19-36)</v>
      </c>
      <c r="G4758">
        <f>INT((D4758-1)/6)+1</f>
        <v>4</v>
      </c>
      <c r="H4758">
        <f>MOD(D4758-1,6)+1</f>
        <v>4</v>
      </c>
      <c r="I4758">
        <f>37-D4758</f>
        <v>15</v>
      </c>
      <c r="J4758">
        <f>ABS(D4758-D4759)</f>
        <v>7</v>
      </c>
    </row>
    <row r="4759">
      <c r="A4759">
        <v>22812</v>
      </c>
      <c r="B4759" t="str">
        <v>2023-01-17</v>
      </c>
      <c r="C4759" t="str">
        <v>Afternoon</v>
      </c>
      <c r="D4759">
        <v>15</v>
      </c>
      <c r="E4759" t="str">
        <f>IF(MOD(D4759,2)=0,"EVEN","ODD")</f>
        <v>ODD</v>
      </c>
      <c r="F4759" t="str">
        <f>IF(D4759&lt;=18,"LOW (1-18)","HIGH (19-36)")</f>
        <v>LOW (1-18)</v>
      </c>
      <c r="G4759">
        <f>INT((D4759-1)/6)+1</f>
        <v>3</v>
      </c>
      <c r="H4759">
        <f>MOD(D4759-1,6)+1</f>
        <v>3</v>
      </c>
      <c r="I4759">
        <f>37-D4759</f>
        <v>22</v>
      </c>
      <c r="J4759">
        <f>ABS(D4759-D4760)</f>
        <v>12</v>
      </c>
    </row>
    <row r="4760">
      <c r="A4760">
        <v>22811</v>
      </c>
      <c r="B4760" t="str">
        <v>2023-01-17</v>
      </c>
      <c r="C4760" t="str">
        <v>Midday</v>
      </c>
      <c r="D4760">
        <v>3</v>
      </c>
      <c r="E4760" t="str">
        <f>IF(MOD(D4760,2)=0,"EVEN","ODD")</f>
        <v>ODD</v>
      </c>
      <c r="F4760" t="str">
        <f>IF(D4760&lt;=18,"LOW (1-18)","HIGH (19-36)")</f>
        <v>LOW (1-18)</v>
      </c>
      <c r="G4760">
        <f>INT((D4760-1)/6)+1</f>
        <v>1</v>
      </c>
      <c r="H4760">
        <f>MOD(D4760-1,6)+1</f>
        <v>3</v>
      </c>
      <c r="I4760">
        <f>37-D4760</f>
        <v>34</v>
      </c>
      <c r="J4760">
        <f>ABS(D4760-D4761)</f>
        <v>30</v>
      </c>
    </row>
    <row r="4761">
      <c r="A4761">
        <v>22810</v>
      </c>
      <c r="B4761" t="str">
        <v>2023-01-17</v>
      </c>
      <c r="C4761" t="str">
        <v>Morning</v>
      </c>
      <c r="D4761">
        <v>33</v>
      </c>
      <c r="E4761" t="str">
        <f>IF(MOD(D4761,2)=0,"EVEN","ODD")</f>
        <v>ODD</v>
      </c>
      <c r="F4761" t="str">
        <f>IF(D4761&lt;=18,"LOW (1-18)","HIGH (19-36)")</f>
        <v>HIGH (19-36)</v>
      </c>
      <c r="G4761">
        <f>INT((D4761-1)/6)+1</f>
        <v>6</v>
      </c>
      <c r="H4761">
        <f>MOD(D4761-1,6)+1</f>
        <v>3</v>
      </c>
      <c r="I4761">
        <f>37-D4761</f>
        <v>4</v>
      </c>
      <c r="J4761">
        <f>ABS(D4761-D4762)</f>
        <v>23</v>
      </c>
    </row>
    <row r="4762">
      <c r="A4762">
        <v>22809</v>
      </c>
      <c r="B4762" t="str">
        <v>2023-01-16</v>
      </c>
      <c r="C4762" t="str">
        <v>Evening</v>
      </c>
      <c r="D4762">
        <v>10</v>
      </c>
      <c r="E4762" t="str">
        <f>IF(MOD(D4762,2)=0,"EVEN","ODD")</f>
        <v>EVEN</v>
      </c>
      <c r="F4762" t="str">
        <f>IF(D4762&lt;=18,"LOW (1-18)","HIGH (19-36)")</f>
        <v>LOW (1-18)</v>
      </c>
      <c r="G4762">
        <f>INT((D4762-1)/6)+1</f>
        <v>2</v>
      </c>
      <c r="H4762">
        <f>MOD(D4762-1,6)+1</f>
        <v>4</v>
      </c>
      <c r="I4762">
        <f>37-D4762</f>
        <v>27</v>
      </c>
      <c r="J4762">
        <f>ABS(D4762-D4763)</f>
        <v>4</v>
      </c>
    </row>
    <row r="4763">
      <c r="A4763">
        <v>22808</v>
      </c>
      <c r="B4763" t="str">
        <v>2023-01-16</v>
      </c>
      <c r="C4763" t="str">
        <v>Afternoon</v>
      </c>
      <c r="D4763">
        <v>6</v>
      </c>
      <c r="E4763" t="str">
        <f>IF(MOD(D4763,2)=0,"EVEN","ODD")</f>
        <v>EVEN</v>
      </c>
      <c r="F4763" t="str">
        <f>IF(D4763&lt;=18,"LOW (1-18)","HIGH (19-36)")</f>
        <v>LOW (1-18)</v>
      </c>
      <c r="G4763">
        <f>INT((D4763-1)/6)+1</f>
        <v>1</v>
      </c>
      <c r="H4763">
        <f>MOD(D4763-1,6)+1</f>
        <v>6</v>
      </c>
      <c r="I4763">
        <f>37-D4763</f>
        <v>31</v>
      </c>
      <c r="J4763">
        <f>ABS(D4763-D4764)</f>
        <v>7</v>
      </c>
    </row>
    <row r="4764">
      <c r="A4764">
        <v>22807</v>
      </c>
      <c r="B4764" t="str">
        <v>2023-01-16</v>
      </c>
      <c r="C4764" t="str">
        <v>Midday</v>
      </c>
      <c r="D4764">
        <v>13</v>
      </c>
      <c r="E4764" t="str">
        <f>IF(MOD(D4764,2)=0,"EVEN","ODD")</f>
        <v>ODD</v>
      </c>
      <c r="F4764" t="str">
        <f>IF(D4764&lt;=18,"LOW (1-18)","HIGH (19-36)")</f>
        <v>LOW (1-18)</v>
      </c>
      <c r="G4764">
        <f>INT((D4764-1)/6)+1</f>
        <v>3</v>
      </c>
      <c r="H4764">
        <f>MOD(D4764-1,6)+1</f>
        <v>1</v>
      </c>
      <c r="I4764">
        <f>37-D4764</f>
        <v>24</v>
      </c>
      <c r="J4764">
        <f>ABS(D4764-D4765)</f>
        <v>7</v>
      </c>
    </row>
    <row r="4765">
      <c r="A4765">
        <v>22806</v>
      </c>
      <c r="B4765" t="str">
        <v>2023-01-16</v>
      </c>
      <c r="C4765" t="str">
        <v>Morning</v>
      </c>
      <c r="D4765">
        <v>6</v>
      </c>
      <c r="E4765" t="str">
        <f>IF(MOD(D4765,2)=0,"EVEN","ODD")</f>
        <v>EVEN</v>
      </c>
      <c r="F4765" t="str">
        <f>IF(D4765&lt;=18,"LOW (1-18)","HIGH (19-36)")</f>
        <v>LOW (1-18)</v>
      </c>
      <c r="G4765">
        <f>INT((D4765-1)/6)+1</f>
        <v>1</v>
      </c>
      <c r="H4765">
        <f>MOD(D4765-1,6)+1</f>
        <v>6</v>
      </c>
      <c r="I4765">
        <f>37-D4765</f>
        <v>31</v>
      </c>
      <c r="J4765">
        <f>ABS(D4765-D4766)</f>
        <v>13</v>
      </c>
    </row>
    <row r="4766">
      <c r="A4766">
        <v>22805</v>
      </c>
      <c r="B4766" t="str">
        <v>2023-01-14</v>
      </c>
      <c r="C4766" t="str">
        <v>Evening</v>
      </c>
      <c r="D4766">
        <v>19</v>
      </c>
      <c r="E4766" t="str">
        <f>IF(MOD(D4766,2)=0,"EVEN","ODD")</f>
        <v>ODD</v>
      </c>
      <c r="F4766" t="str">
        <f>IF(D4766&lt;=18,"LOW (1-18)","HIGH (19-36)")</f>
        <v>HIGH (19-36)</v>
      </c>
      <c r="G4766">
        <f>INT((D4766-1)/6)+1</f>
        <v>4</v>
      </c>
      <c r="H4766">
        <f>MOD(D4766-1,6)+1</f>
        <v>1</v>
      </c>
      <c r="I4766">
        <f>37-D4766</f>
        <v>18</v>
      </c>
      <c r="J4766">
        <f>ABS(D4766-D4767)</f>
        <v>7</v>
      </c>
    </row>
    <row r="4767">
      <c r="A4767">
        <v>22804</v>
      </c>
      <c r="B4767" t="str">
        <v>2023-01-14</v>
      </c>
      <c r="C4767" t="str">
        <v>Afternoon</v>
      </c>
      <c r="D4767">
        <v>12</v>
      </c>
      <c r="E4767" t="str">
        <f>IF(MOD(D4767,2)=0,"EVEN","ODD")</f>
        <v>EVEN</v>
      </c>
      <c r="F4767" t="str">
        <f>IF(D4767&lt;=18,"LOW (1-18)","HIGH (19-36)")</f>
        <v>LOW (1-18)</v>
      </c>
      <c r="G4767">
        <f>INT((D4767-1)/6)+1</f>
        <v>2</v>
      </c>
      <c r="H4767">
        <f>MOD(D4767-1,6)+1</f>
        <v>6</v>
      </c>
      <c r="I4767">
        <f>37-D4767</f>
        <v>25</v>
      </c>
      <c r="J4767">
        <f>ABS(D4767-D4768)</f>
        <v>1</v>
      </c>
    </row>
    <row r="4768">
      <c r="A4768">
        <v>22803</v>
      </c>
      <c r="B4768" t="str">
        <v>2023-01-14</v>
      </c>
      <c r="C4768" t="str">
        <v>Midday</v>
      </c>
      <c r="D4768">
        <v>11</v>
      </c>
      <c r="E4768" t="str">
        <f>IF(MOD(D4768,2)=0,"EVEN","ODD")</f>
        <v>ODD</v>
      </c>
      <c r="F4768" t="str">
        <f>IF(D4768&lt;=18,"LOW (1-18)","HIGH (19-36)")</f>
        <v>LOW (1-18)</v>
      </c>
      <c r="G4768">
        <f>INT((D4768-1)/6)+1</f>
        <v>2</v>
      </c>
      <c r="H4768">
        <f>MOD(D4768-1,6)+1</f>
        <v>5</v>
      </c>
      <c r="I4768">
        <f>37-D4768</f>
        <v>26</v>
      </c>
      <c r="J4768">
        <f>ABS(D4768-D4769)</f>
        <v>7</v>
      </c>
    </row>
    <row r="4769">
      <c r="A4769">
        <v>22802</v>
      </c>
      <c r="B4769" t="str">
        <v>2023-01-14</v>
      </c>
      <c r="C4769" t="str">
        <v>Morning</v>
      </c>
      <c r="D4769">
        <v>18</v>
      </c>
      <c r="E4769" t="str">
        <f>IF(MOD(D4769,2)=0,"EVEN","ODD")</f>
        <v>EVEN</v>
      </c>
      <c r="F4769" t="str">
        <f>IF(D4769&lt;=18,"LOW (1-18)","HIGH (19-36)")</f>
        <v>LOW (1-18)</v>
      </c>
      <c r="G4769">
        <f>INT((D4769-1)/6)+1</f>
        <v>3</v>
      </c>
      <c r="H4769">
        <f>MOD(D4769-1,6)+1</f>
        <v>6</v>
      </c>
      <c r="I4769">
        <f>37-D4769</f>
        <v>19</v>
      </c>
      <c r="J4769">
        <f>ABS(D4769-D4770)</f>
        <v>10</v>
      </c>
    </row>
    <row r="4770">
      <c r="A4770">
        <v>22801</v>
      </c>
      <c r="B4770" t="str">
        <v>2023-01-13</v>
      </c>
      <c r="C4770" t="str">
        <v>Evening</v>
      </c>
      <c r="D4770">
        <v>8</v>
      </c>
      <c r="E4770" t="str">
        <f>IF(MOD(D4770,2)=0,"EVEN","ODD")</f>
        <v>EVEN</v>
      </c>
      <c r="F4770" t="str">
        <f>IF(D4770&lt;=18,"LOW (1-18)","HIGH (19-36)")</f>
        <v>LOW (1-18)</v>
      </c>
      <c r="G4770">
        <f>INT((D4770-1)/6)+1</f>
        <v>2</v>
      </c>
      <c r="H4770">
        <f>MOD(D4770-1,6)+1</f>
        <v>2</v>
      </c>
      <c r="I4770">
        <f>37-D4770</f>
        <v>29</v>
      </c>
      <c r="J4770">
        <f>ABS(D4770-D4771)</f>
        <v>11</v>
      </c>
    </row>
    <row r="4771">
      <c r="A4771">
        <v>22800</v>
      </c>
      <c r="B4771" t="str">
        <v>2023-01-13</v>
      </c>
      <c r="C4771" t="str">
        <v>Afternoon</v>
      </c>
      <c r="D4771">
        <v>19</v>
      </c>
      <c r="E4771" t="str">
        <f>IF(MOD(D4771,2)=0,"EVEN","ODD")</f>
        <v>ODD</v>
      </c>
      <c r="F4771" t="str">
        <f>IF(D4771&lt;=18,"LOW (1-18)","HIGH (19-36)")</f>
        <v>HIGH (19-36)</v>
      </c>
      <c r="G4771">
        <f>INT((D4771-1)/6)+1</f>
        <v>4</v>
      </c>
      <c r="H4771">
        <f>MOD(D4771-1,6)+1</f>
        <v>1</v>
      </c>
      <c r="I4771">
        <f>37-D4771</f>
        <v>18</v>
      </c>
      <c r="J4771">
        <f>ABS(D4771-D4772)</f>
        <v>2</v>
      </c>
    </row>
    <row r="4772">
      <c r="A4772">
        <v>22799</v>
      </c>
      <c r="B4772" t="str">
        <v>2023-01-13</v>
      </c>
      <c r="C4772" t="str">
        <v>Midday</v>
      </c>
      <c r="D4772">
        <v>21</v>
      </c>
      <c r="E4772" t="str">
        <f>IF(MOD(D4772,2)=0,"EVEN","ODD")</f>
        <v>ODD</v>
      </c>
      <c r="F4772" t="str">
        <f>IF(D4772&lt;=18,"LOW (1-18)","HIGH (19-36)")</f>
        <v>HIGH (19-36)</v>
      </c>
      <c r="G4772">
        <f>INT((D4772-1)/6)+1</f>
        <v>4</v>
      </c>
      <c r="H4772">
        <f>MOD(D4772-1,6)+1</f>
        <v>3</v>
      </c>
      <c r="I4772">
        <f>37-D4772</f>
        <v>16</v>
      </c>
      <c r="J4772">
        <f>ABS(D4772-D4773)</f>
        <v>13</v>
      </c>
    </row>
    <row r="4773">
      <c r="A4773">
        <v>22798</v>
      </c>
      <c r="B4773" t="str">
        <v>2023-01-13</v>
      </c>
      <c r="C4773" t="str">
        <v>Morning</v>
      </c>
      <c r="D4773">
        <v>34</v>
      </c>
      <c r="E4773" t="str">
        <f>IF(MOD(D4773,2)=0,"EVEN","ODD")</f>
        <v>EVEN</v>
      </c>
      <c r="F4773" t="str">
        <f>IF(D4773&lt;=18,"LOW (1-18)","HIGH (19-36)")</f>
        <v>HIGH (19-36)</v>
      </c>
      <c r="G4773">
        <f>INT((D4773-1)/6)+1</f>
        <v>6</v>
      </c>
      <c r="H4773">
        <f>MOD(D4773-1,6)+1</f>
        <v>4</v>
      </c>
      <c r="I4773">
        <f>37-D4773</f>
        <v>3</v>
      </c>
      <c r="J4773">
        <f>ABS(D4773-D4774)</f>
        <v>1</v>
      </c>
    </row>
    <row r="4774">
      <c r="A4774">
        <v>22797</v>
      </c>
      <c r="B4774" t="str">
        <v>2023-01-12</v>
      </c>
      <c r="C4774" t="str">
        <v>Evening</v>
      </c>
      <c r="D4774">
        <v>33</v>
      </c>
      <c r="E4774" t="str">
        <f>IF(MOD(D4774,2)=0,"EVEN","ODD")</f>
        <v>ODD</v>
      </c>
      <c r="F4774" t="str">
        <f>IF(D4774&lt;=18,"LOW (1-18)","HIGH (19-36)")</f>
        <v>HIGH (19-36)</v>
      </c>
      <c r="G4774">
        <f>INT((D4774-1)/6)+1</f>
        <v>6</v>
      </c>
      <c r="H4774">
        <f>MOD(D4774-1,6)+1</f>
        <v>3</v>
      </c>
      <c r="I4774">
        <f>37-D4774</f>
        <v>4</v>
      </c>
      <c r="J4774">
        <f>ABS(D4774-D4775)</f>
        <v>5</v>
      </c>
    </row>
    <row r="4775">
      <c r="A4775">
        <v>22796</v>
      </c>
      <c r="B4775" t="str">
        <v>2023-01-12</v>
      </c>
      <c r="C4775" t="str">
        <v>Afternoon</v>
      </c>
      <c r="D4775">
        <v>28</v>
      </c>
      <c r="E4775" t="str">
        <f>IF(MOD(D4775,2)=0,"EVEN","ODD")</f>
        <v>EVEN</v>
      </c>
      <c r="F4775" t="str">
        <f>IF(D4775&lt;=18,"LOW (1-18)","HIGH (19-36)")</f>
        <v>HIGH (19-36)</v>
      </c>
      <c r="G4775">
        <f>INT((D4775-1)/6)+1</f>
        <v>5</v>
      </c>
      <c r="H4775">
        <f>MOD(D4775-1,6)+1</f>
        <v>4</v>
      </c>
      <c r="I4775">
        <f>37-D4775</f>
        <v>9</v>
      </c>
      <c r="J4775">
        <f>ABS(D4775-D4776)</f>
        <v>5</v>
      </c>
    </row>
    <row r="4776">
      <c r="A4776">
        <v>22795</v>
      </c>
      <c r="B4776" t="str">
        <v>2023-01-12</v>
      </c>
      <c r="C4776" t="str">
        <v>Midday</v>
      </c>
      <c r="D4776">
        <v>33</v>
      </c>
      <c r="E4776" t="str">
        <f>IF(MOD(D4776,2)=0,"EVEN","ODD")</f>
        <v>ODD</v>
      </c>
      <c r="F4776" t="str">
        <f>IF(D4776&lt;=18,"LOW (1-18)","HIGH (19-36)")</f>
        <v>HIGH (19-36)</v>
      </c>
      <c r="G4776">
        <f>INT((D4776-1)/6)+1</f>
        <v>6</v>
      </c>
      <c r="H4776">
        <f>MOD(D4776-1,6)+1</f>
        <v>3</v>
      </c>
      <c r="I4776">
        <f>37-D4776</f>
        <v>4</v>
      </c>
      <c r="J4776">
        <f>ABS(D4776-D4777)</f>
        <v>20</v>
      </c>
    </row>
    <row r="4777">
      <c r="A4777">
        <v>22794</v>
      </c>
      <c r="B4777" t="str">
        <v>2023-01-12</v>
      </c>
      <c r="C4777" t="str">
        <v>Morning</v>
      </c>
      <c r="D4777">
        <v>13</v>
      </c>
      <c r="E4777" t="str">
        <f>IF(MOD(D4777,2)=0,"EVEN","ODD")</f>
        <v>ODD</v>
      </c>
      <c r="F4777" t="str">
        <f>IF(D4777&lt;=18,"LOW (1-18)","HIGH (19-36)")</f>
        <v>LOW (1-18)</v>
      </c>
      <c r="G4777">
        <f>INT((D4777-1)/6)+1</f>
        <v>3</v>
      </c>
      <c r="H4777">
        <f>MOD(D4777-1,6)+1</f>
        <v>1</v>
      </c>
      <c r="I4777">
        <f>37-D4777</f>
        <v>24</v>
      </c>
      <c r="J4777">
        <f>ABS(D4777-D4778)</f>
        <v>2</v>
      </c>
    </row>
    <row r="4778">
      <c r="A4778">
        <v>22793</v>
      </c>
      <c r="B4778" t="str">
        <v>2023-01-11</v>
      </c>
      <c r="C4778" t="str">
        <v>Evening</v>
      </c>
      <c r="D4778">
        <v>11</v>
      </c>
      <c r="E4778" t="str">
        <f>IF(MOD(D4778,2)=0,"EVEN","ODD")</f>
        <v>ODD</v>
      </c>
      <c r="F4778" t="str">
        <f>IF(D4778&lt;=18,"LOW (1-18)","HIGH (19-36)")</f>
        <v>LOW (1-18)</v>
      </c>
      <c r="G4778">
        <f>INT((D4778-1)/6)+1</f>
        <v>2</v>
      </c>
      <c r="H4778">
        <f>MOD(D4778-1,6)+1</f>
        <v>5</v>
      </c>
      <c r="I4778">
        <f>37-D4778</f>
        <v>26</v>
      </c>
      <c r="J4778">
        <f>ABS(D4778-D4779)</f>
        <v>22</v>
      </c>
    </row>
    <row r="4779">
      <c r="A4779">
        <v>22792</v>
      </c>
      <c r="B4779" t="str">
        <v>2023-01-11</v>
      </c>
      <c r="C4779" t="str">
        <v>Afternoon</v>
      </c>
      <c r="D4779">
        <v>33</v>
      </c>
      <c r="E4779" t="str">
        <f>IF(MOD(D4779,2)=0,"EVEN","ODD")</f>
        <v>ODD</v>
      </c>
      <c r="F4779" t="str">
        <f>IF(D4779&lt;=18,"LOW (1-18)","HIGH (19-36)")</f>
        <v>HIGH (19-36)</v>
      </c>
      <c r="G4779">
        <f>INT((D4779-1)/6)+1</f>
        <v>6</v>
      </c>
      <c r="H4779">
        <f>MOD(D4779-1,6)+1</f>
        <v>3</v>
      </c>
      <c r="I4779">
        <f>37-D4779</f>
        <v>4</v>
      </c>
      <c r="J4779">
        <f>ABS(D4779-D4780)</f>
        <v>16</v>
      </c>
    </row>
    <row r="4780">
      <c r="A4780">
        <v>22791</v>
      </c>
      <c r="B4780" t="str">
        <v>2023-01-11</v>
      </c>
      <c r="C4780" t="str">
        <v>Midday</v>
      </c>
      <c r="D4780">
        <v>17</v>
      </c>
      <c r="E4780" t="str">
        <f>IF(MOD(D4780,2)=0,"EVEN","ODD")</f>
        <v>ODD</v>
      </c>
      <c r="F4780" t="str">
        <f>IF(D4780&lt;=18,"LOW (1-18)","HIGH (19-36)")</f>
        <v>LOW (1-18)</v>
      </c>
      <c r="G4780">
        <f>INT((D4780-1)/6)+1</f>
        <v>3</v>
      </c>
      <c r="H4780">
        <f>MOD(D4780-1,6)+1</f>
        <v>5</v>
      </c>
      <c r="I4780">
        <f>37-D4780</f>
        <v>20</v>
      </c>
      <c r="J4780">
        <f>ABS(D4780-D4781)</f>
        <v>13</v>
      </c>
    </row>
    <row r="4781">
      <c r="A4781">
        <v>22790</v>
      </c>
      <c r="B4781" t="str">
        <v>2023-01-11</v>
      </c>
      <c r="C4781" t="str">
        <v>Morning</v>
      </c>
      <c r="D4781">
        <v>30</v>
      </c>
      <c r="E4781" t="str">
        <f>IF(MOD(D4781,2)=0,"EVEN","ODD")</f>
        <v>EVEN</v>
      </c>
      <c r="F4781" t="str">
        <f>IF(D4781&lt;=18,"LOW (1-18)","HIGH (19-36)")</f>
        <v>HIGH (19-36)</v>
      </c>
      <c r="G4781">
        <f>INT((D4781-1)/6)+1</f>
        <v>5</v>
      </c>
      <c r="H4781">
        <f>MOD(D4781-1,6)+1</f>
        <v>6</v>
      </c>
      <c r="I4781">
        <f>37-D4781</f>
        <v>7</v>
      </c>
      <c r="J4781">
        <f>ABS(D4781-D4782)</f>
        <v>26</v>
      </c>
    </row>
    <row r="4782">
      <c r="A4782">
        <v>22789</v>
      </c>
      <c r="B4782" t="str">
        <v>2023-01-10</v>
      </c>
      <c r="C4782" t="str">
        <v>Evening</v>
      </c>
      <c r="D4782">
        <v>4</v>
      </c>
      <c r="E4782" t="str">
        <f>IF(MOD(D4782,2)=0,"EVEN","ODD")</f>
        <v>EVEN</v>
      </c>
      <c r="F4782" t="str">
        <f>IF(D4782&lt;=18,"LOW (1-18)","HIGH (19-36)")</f>
        <v>LOW (1-18)</v>
      </c>
      <c r="G4782">
        <f>INT((D4782-1)/6)+1</f>
        <v>1</v>
      </c>
      <c r="H4782">
        <f>MOD(D4782-1,6)+1</f>
        <v>4</v>
      </c>
      <c r="I4782">
        <f>37-D4782</f>
        <v>33</v>
      </c>
      <c r="J4782">
        <f>ABS(D4782-D4783)</f>
        <v>31</v>
      </c>
    </row>
    <row r="4783">
      <c r="A4783">
        <v>22788</v>
      </c>
      <c r="B4783" t="str">
        <v>2023-01-10</v>
      </c>
      <c r="C4783" t="str">
        <v>Afternoon</v>
      </c>
      <c r="D4783">
        <v>35</v>
      </c>
      <c r="E4783" t="str">
        <f>IF(MOD(D4783,2)=0,"EVEN","ODD")</f>
        <v>ODD</v>
      </c>
      <c r="F4783" t="str">
        <f>IF(D4783&lt;=18,"LOW (1-18)","HIGH (19-36)")</f>
        <v>HIGH (19-36)</v>
      </c>
      <c r="G4783">
        <f>INT((D4783-1)/6)+1</f>
        <v>6</v>
      </c>
      <c r="H4783">
        <f>MOD(D4783-1,6)+1</f>
        <v>5</v>
      </c>
      <c r="I4783">
        <f>37-D4783</f>
        <v>2</v>
      </c>
      <c r="J4783">
        <f>ABS(D4783-D4784)</f>
        <v>30</v>
      </c>
    </row>
    <row r="4784">
      <c r="A4784">
        <v>22787</v>
      </c>
      <c r="B4784" t="str">
        <v>2023-01-10</v>
      </c>
      <c r="C4784" t="str">
        <v>Midday</v>
      </c>
      <c r="D4784">
        <v>5</v>
      </c>
      <c r="E4784" t="str">
        <f>IF(MOD(D4784,2)=0,"EVEN","ODD")</f>
        <v>ODD</v>
      </c>
      <c r="F4784" t="str">
        <f>IF(D4784&lt;=18,"LOW (1-18)","HIGH (19-36)")</f>
        <v>LOW (1-18)</v>
      </c>
      <c r="G4784">
        <f>INT((D4784-1)/6)+1</f>
        <v>1</v>
      </c>
      <c r="H4784">
        <f>MOD(D4784-1,6)+1</f>
        <v>5</v>
      </c>
      <c r="I4784">
        <f>37-D4784</f>
        <v>32</v>
      </c>
      <c r="J4784">
        <f>ABS(D4784-D4785)</f>
        <v>13</v>
      </c>
    </row>
    <row r="4785">
      <c r="A4785">
        <v>22786</v>
      </c>
      <c r="B4785" t="str">
        <v>2023-01-10</v>
      </c>
      <c r="C4785" t="str">
        <v>Morning</v>
      </c>
      <c r="D4785">
        <v>18</v>
      </c>
      <c r="E4785" t="str">
        <f>IF(MOD(D4785,2)=0,"EVEN","ODD")</f>
        <v>EVEN</v>
      </c>
      <c r="F4785" t="str">
        <f>IF(D4785&lt;=18,"LOW (1-18)","HIGH (19-36)")</f>
        <v>LOW (1-18)</v>
      </c>
      <c r="G4785">
        <f>INT((D4785-1)/6)+1</f>
        <v>3</v>
      </c>
      <c r="H4785">
        <f>MOD(D4785-1,6)+1</f>
        <v>6</v>
      </c>
      <c r="I4785">
        <f>37-D4785</f>
        <v>19</v>
      </c>
      <c r="J4785">
        <f>ABS(D4785-D4786)</f>
        <v>3</v>
      </c>
    </row>
    <row r="4786">
      <c r="A4786">
        <v>22785</v>
      </c>
      <c r="B4786" t="str">
        <v>2023-01-09</v>
      </c>
      <c r="C4786" t="str">
        <v>Evening</v>
      </c>
      <c r="D4786">
        <v>21</v>
      </c>
      <c r="E4786" t="str">
        <f>IF(MOD(D4786,2)=0,"EVEN","ODD")</f>
        <v>ODD</v>
      </c>
      <c r="F4786" t="str">
        <f>IF(D4786&lt;=18,"LOW (1-18)","HIGH (19-36)")</f>
        <v>HIGH (19-36)</v>
      </c>
      <c r="G4786">
        <f>INT((D4786-1)/6)+1</f>
        <v>4</v>
      </c>
      <c r="H4786">
        <f>MOD(D4786-1,6)+1</f>
        <v>3</v>
      </c>
      <c r="I4786">
        <f>37-D4786</f>
        <v>16</v>
      </c>
      <c r="J4786">
        <f>ABS(D4786-D4787)</f>
        <v>16</v>
      </c>
    </row>
    <row r="4787">
      <c r="A4787">
        <v>22784</v>
      </c>
      <c r="B4787" t="str">
        <v>2023-01-09</v>
      </c>
      <c r="C4787" t="str">
        <v>Afternoon</v>
      </c>
      <c r="D4787">
        <v>5</v>
      </c>
      <c r="E4787" t="str">
        <f>IF(MOD(D4787,2)=0,"EVEN","ODD")</f>
        <v>ODD</v>
      </c>
      <c r="F4787" t="str">
        <f>IF(D4787&lt;=18,"LOW (1-18)","HIGH (19-36)")</f>
        <v>LOW (1-18)</v>
      </c>
      <c r="G4787">
        <f>INT((D4787-1)/6)+1</f>
        <v>1</v>
      </c>
      <c r="H4787">
        <f>MOD(D4787-1,6)+1</f>
        <v>5</v>
      </c>
      <c r="I4787">
        <f>37-D4787</f>
        <v>32</v>
      </c>
      <c r="J4787">
        <f>ABS(D4787-D4788)</f>
        <v>8</v>
      </c>
    </row>
    <row r="4788">
      <c r="A4788">
        <v>22783</v>
      </c>
      <c r="B4788" t="str">
        <v>2023-01-09</v>
      </c>
      <c r="C4788" t="str">
        <v>Midday</v>
      </c>
      <c r="D4788">
        <v>13</v>
      </c>
      <c r="E4788" t="str">
        <f>IF(MOD(D4788,2)=0,"EVEN","ODD")</f>
        <v>ODD</v>
      </c>
      <c r="F4788" t="str">
        <f>IF(D4788&lt;=18,"LOW (1-18)","HIGH (19-36)")</f>
        <v>LOW (1-18)</v>
      </c>
      <c r="G4788">
        <f>INT((D4788-1)/6)+1</f>
        <v>3</v>
      </c>
      <c r="H4788">
        <f>MOD(D4788-1,6)+1</f>
        <v>1</v>
      </c>
      <c r="I4788">
        <f>37-D4788</f>
        <v>24</v>
      </c>
      <c r="J4788">
        <f>ABS(D4788-D4789)</f>
        <v>19</v>
      </c>
    </row>
    <row r="4789">
      <c r="A4789">
        <v>22782</v>
      </c>
      <c r="B4789" t="str">
        <v>2023-01-09</v>
      </c>
      <c r="C4789" t="str">
        <v>Morning</v>
      </c>
      <c r="D4789">
        <v>32</v>
      </c>
      <c r="E4789" t="str">
        <f>IF(MOD(D4789,2)=0,"EVEN","ODD")</f>
        <v>EVEN</v>
      </c>
      <c r="F4789" t="str">
        <f>IF(D4789&lt;=18,"LOW (1-18)","HIGH (19-36)")</f>
        <v>HIGH (19-36)</v>
      </c>
      <c r="G4789">
        <f>INT((D4789-1)/6)+1</f>
        <v>6</v>
      </c>
      <c r="H4789">
        <f>MOD(D4789-1,6)+1</f>
        <v>2</v>
      </c>
      <c r="I4789">
        <f>37-D4789</f>
        <v>5</v>
      </c>
      <c r="J4789">
        <f>ABS(D4789-D4790)</f>
        <v>12</v>
      </c>
    </row>
    <row r="4790">
      <c r="A4790">
        <v>22781</v>
      </c>
      <c r="B4790" t="str">
        <v>2023-01-07</v>
      </c>
      <c r="C4790" t="str">
        <v>Evening</v>
      </c>
      <c r="D4790">
        <v>20</v>
      </c>
      <c r="E4790" t="str">
        <f>IF(MOD(D4790,2)=0,"EVEN","ODD")</f>
        <v>EVEN</v>
      </c>
      <c r="F4790" t="str">
        <f>IF(D4790&lt;=18,"LOW (1-18)","HIGH (19-36)")</f>
        <v>HIGH (19-36)</v>
      </c>
      <c r="G4790">
        <f>INT((D4790-1)/6)+1</f>
        <v>4</v>
      </c>
      <c r="H4790">
        <f>MOD(D4790-1,6)+1</f>
        <v>2</v>
      </c>
      <c r="I4790">
        <f>37-D4790</f>
        <v>17</v>
      </c>
      <c r="J4790">
        <f>ABS(D4790-D4791)</f>
        <v>15</v>
      </c>
    </row>
    <row r="4791">
      <c r="A4791">
        <v>22780</v>
      </c>
      <c r="B4791" t="str">
        <v>2023-01-07</v>
      </c>
      <c r="C4791" t="str">
        <v>Afternoon</v>
      </c>
      <c r="D4791">
        <v>5</v>
      </c>
      <c r="E4791" t="str">
        <f>IF(MOD(D4791,2)=0,"EVEN","ODD")</f>
        <v>ODD</v>
      </c>
      <c r="F4791" t="str">
        <f>IF(D4791&lt;=18,"LOW (1-18)","HIGH (19-36)")</f>
        <v>LOW (1-18)</v>
      </c>
      <c r="G4791">
        <f>INT((D4791-1)/6)+1</f>
        <v>1</v>
      </c>
      <c r="H4791">
        <f>MOD(D4791-1,6)+1</f>
        <v>5</v>
      </c>
      <c r="I4791">
        <f>37-D4791</f>
        <v>32</v>
      </c>
      <c r="J4791">
        <f>ABS(D4791-D4792)</f>
        <v>31</v>
      </c>
    </row>
    <row r="4792">
      <c r="A4792">
        <v>22779</v>
      </c>
      <c r="B4792" t="str">
        <v>2023-01-07</v>
      </c>
      <c r="C4792" t="str">
        <v>Midday</v>
      </c>
      <c r="D4792">
        <v>36</v>
      </c>
      <c r="E4792" t="str">
        <f>IF(MOD(D4792,2)=0,"EVEN","ODD")</f>
        <v>EVEN</v>
      </c>
      <c r="F4792" t="str">
        <f>IF(D4792&lt;=18,"LOW (1-18)","HIGH (19-36)")</f>
        <v>HIGH (19-36)</v>
      </c>
      <c r="G4792">
        <f>INT((D4792-1)/6)+1</f>
        <v>6</v>
      </c>
      <c r="H4792">
        <f>MOD(D4792-1,6)+1</f>
        <v>6</v>
      </c>
      <c r="I4792">
        <f>37-D4792</f>
        <v>1</v>
      </c>
      <c r="J4792">
        <f>ABS(D4792-D4793)</f>
        <v>0</v>
      </c>
    </row>
    <row r="4793">
      <c r="A4793">
        <v>22778</v>
      </c>
      <c r="B4793" t="str">
        <v>2023-01-07</v>
      </c>
      <c r="C4793" t="str">
        <v>Morning</v>
      </c>
      <c r="D4793">
        <v>36</v>
      </c>
      <c r="E4793" t="str">
        <f>IF(MOD(D4793,2)=0,"EVEN","ODD")</f>
        <v>EVEN</v>
      </c>
      <c r="F4793" t="str">
        <f>IF(D4793&lt;=18,"LOW (1-18)","HIGH (19-36)")</f>
        <v>HIGH (19-36)</v>
      </c>
      <c r="G4793">
        <f>INT((D4793-1)/6)+1</f>
        <v>6</v>
      </c>
      <c r="H4793">
        <f>MOD(D4793-1,6)+1</f>
        <v>6</v>
      </c>
      <c r="I4793">
        <f>37-D4793</f>
        <v>1</v>
      </c>
      <c r="J4793">
        <f>ABS(D4793-D4794)</f>
        <v>16</v>
      </c>
    </row>
    <row r="4794">
      <c r="A4794">
        <v>22777</v>
      </c>
      <c r="B4794" t="str">
        <v>2023-01-06</v>
      </c>
      <c r="C4794" t="str">
        <v>Evening</v>
      </c>
      <c r="D4794">
        <v>20</v>
      </c>
      <c r="E4794" t="str">
        <f>IF(MOD(D4794,2)=0,"EVEN","ODD")</f>
        <v>EVEN</v>
      </c>
      <c r="F4794" t="str">
        <f>IF(D4794&lt;=18,"LOW (1-18)","HIGH (19-36)")</f>
        <v>HIGH (19-36)</v>
      </c>
      <c r="G4794">
        <f>INT((D4794-1)/6)+1</f>
        <v>4</v>
      </c>
      <c r="H4794">
        <f>MOD(D4794-1,6)+1</f>
        <v>2</v>
      </c>
      <c r="I4794">
        <f>37-D4794</f>
        <v>17</v>
      </c>
      <c r="J4794">
        <f>ABS(D4794-D4795)</f>
        <v>18</v>
      </c>
    </row>
    <row r="4795">
      <c r="A4795">
        <v>22776</v>
      </c>
      <c r="B4795" t="str">
        <v>2023-01-06</v>
      </c>
      <c r="C4795" t="str">
        <v>Afternoon</v>
      </c>
      <c r="D4795">
        <v>2</v>
      </c>
      <c r="E4795" t="str">
        <f>IF(MOD(D4795,2)=0,"EVEN","ODD")</f>
        <v>EVEN</v>
      </c>
      <c r="F4795" t="str">
        <f>IF(D4795&lt;=18,"LOW (1-18)","HIGH (19-36)")</f>
        <v>LOW (1-18)</v>
      </c>
      <c r="G4795">
        <f>INT((D4795-1)/6)+1</f>
        <v>1</v>
      </c>
      <c r="H4795">
        <f>MOD(D4795-1,6)+1</f>
        <v>2</v>
      </c>
      <c r="I4795">
        <f>37-D4795</f>
        <v>35</v>
      </c>
      <c r="J4795">
        <f>ABS(D4795-D4796)</f>
        <v>10</v>
      </c>
    </row>
    <row r="4796">
      <c r="A4796">
        <v>22775</v>
      </c>
      <c r="B4796" t="str">
        <v>2023-01-06</v>
      </c>
      <c r="C4796" t="str">
        <v>Midday</v>
      </c>
      <c r="D4796">
        <v>12</v>
      </c>
      <c r="E4796" t="str">
        <f>IF(MOD(D4796,2)=0,"EVEN","ODD")</f>
        <v>EVEN</v>
      </c>
      <c r="F4796" t="str">
        <f>IF(D4796&lt;=18,"LOW (1-18)","HIGH (19-36)")</f>
        <v>LOW (1-18)</v>
      </c>
      <c r="G4796">
        <f>INT((D4796-1)/6)+1</f>
        <v>2</v>
      </c>
      <c r="H4796">
        <f>MOD(D4796-1,6)+1</f>
        <v>6</v>
      </c>
      <c r="I4796">
        <f>37-D4796</f>
        <v>25</v>
      </c>
      <c r="J4796">
        <f>ABS(D4796-D4797)</f>
        <v>7</v>
      </c>
    </row>
    <row r="4797">
      <c r="A4797">
        <v>22774</v>
      </c>
      <c r="B4797" t="str">
        <v>2023-01-06</v>
      </c>
      <c r="C4797" t="str">
        <v>Morning</v>
      </c>
      <c r="D4797">
        <v>19</v>
      </c>
      <c r="E4797" t="str">
        <f>IF(MOD(D4797,2)=0,"EVEN","ODD")</f>
        <v>ODD</v>
      </c>
      <c r="F4797" t="str">
        <f>IF(D4797&lt;=18,"LOW (1-18)","HIGH (19-36)")</f>
        <v>HIGH (19-36)</v>
      </c>
      <c r="G4797">
        <f>INT((D4797-1)/6)+1</f>
        <v>4</v>
      </c>
      <c r="H4797">
        <f>MOD(D4797-1,6)+1</f>
        <v>1</v>
      </c>
      <c r="I4797">
        <f>37-D4797</f>
        <v>18</v>
      </c>
      <c r="J4797">
        <f>ABS(D4797-D4798)</f>
        <v>8</v>
      </c>
    </row>
    <row r="4798">
      <c r="A4798">
        <v>22773</v>
      </c>
      <c r="B4798" t="str">
        <v>2023-01-05</v>
      </c>
      <c r="C4798" t="str">
        <v>Evening</v>
      </c>
      <c r="D4798">
        <v>11</v>
      </c>
      <c r="E4798" t="str">
        <f>IF(MOD(D4798,2)=0,"EVEN","ODD")</f>
        <v>ODD</v>
      </c>
      <c r="F4798" t="str">
        <f>IF(D4798&lt;=18,"LOW (1-18)","HIGH (19-36)")</f>
        <v>LOW (1-18)</v>
      </c>
      <c r="G4798">
        <f>INT((D4798-1)/6)+1</f>
        <v>2</v>
      </c>
      <c r="H4798">
        <f>MOD(D4798-1,6)+1</f>
        <v>5</v>
      </c>
      <c r="I4798">
        <f>37-D4798</f>
        <v>26</v>
      </c>
      <c r="J4798">
        <f>ABS(D4798-D4799)</f>
        <v>4</v>
      </c>
    </row>
    <row r="4799">
      <c r="A4799">
        <v>22772</v>
      </c>
      <c r="B4799" t="str">
        <v>2023-01-05</v>
      </c>
      <c r="C4799" t="str">
        <v>Afternoon</v>
      </c>
      <c r="D4799">
        <v>15</v>
      </c>
      <c r="E4799" t="str">
        <f>IF(MOD(D4799,2)=0,"EVEN","ODD")</f>
        <v>ODD</v>
      </c>
      <c r="F4799" t="str">
        <f>IF(D4799&lt;=18,"LOW (1-18)","HIGH (19-36)")</f>
        <v>LOW (1-18)</v>
      </c>
      <c r="G4799">
        <f>INT((D4799-1)/6)+1</f>
        <v>3</v>
      </c>
      <c r="H4799">
        <f>MOD(D4799-1,6)+1</f>
        <v>3</v>
      </c>
      <c r="I4799">
        <f>37-D4799</f>
        <v>22</v>
      </c>
      <c r="J4799">
        <f>ABS(D4799-D4800)</f>
        <v>3</v>
      </c>
    </row>
    <row r="4800">
      <c r="A4800">
        <v>22771</v>
      </c>
      <c r="B4800" t="str">
        <v>2023-01-05</v>
      </c>
      <c r="C4800" t="str">
        <v>Midday</v>
      </c>
      <c r="D4800">
        <v>12</v>
      </c>
      <c r="E4800" t="str">
        <f>IF(MOD(D4800,2)=0,"EVEN","ODD")</f>
        <v>EVEN</v>
      </c>
      <c r="F4800" t="str">
        <f>IF(D4800&lt;=18,"LOW (1-18)","HIGH (19-36)")</f>
        <v>LOW (1-18)</v>
      </c>
      <c r="G4800">
        <f>INT((D4800-1)/6)+1</f>
        <v>2</v>
      </c>
      <c r="H4800">
        <f>MOD(D4800-1,6)+1</f>
        <v>6</v>
      </c>
      <c r="I4800">
        <f>37-D4800</f>
        <v>25</v>
      </c>
      <c r="J4800">
        <f>ABS(D4800-D4801)</f>
        <v>6</v>
      </c>
    </row>
    <row r="4801">
      <c r="A4801">
        <v>22770</v>
      </c>
      <c r="B4801" t="str">
        <v>2023-01-05</v>
      </c>
      <c r="C4801" t="str">
        <v>Morning</v>
      </c>
      <c r="D4801">
        <v>18</v>
      </c>
      <c r="E4801" t="str">
        <f>IF(MOD(D4801,2)=0,"EVEN","ODD")</f>
        <v>EVEN</v>
      </c>
      <c r="F4801" t="str">
        <f>IF(D4801&lt;=18,"LOW (1-18)","HIGH (19-36)")</f>
        <v>LOW (1-18)</v>
      </c>
      <c r="G4801">
        <f>INT((D4801-1)/6)+1</f>
        <v>3</v>
      </c>
      <c r="H4801">
        <f>MOD(D4801-1,6)+1</f>
        <v>6</v>
      </c>
      <c r="I4801">
        <f>37-D4801</f>
        <v>19</v>
      </c>
      <c r="J4801">
        <f>ABS(D4801-D4802)</f>
        <v>17</v>
      </c>
    </row>
    <row r="4802">
      <c r="A4802">
        <v>22769</v>
      </c>
      <c r="B4802" t="str">
        <v>2023-01-04</v>
      </c>
      <c r="C4802" t="str">
        <v>Evening</v>
      </c>
      <c r="D4802">
        <v>35</v>
      </c>
      <c r="E4802" t="str">
        <f>IF(MOD(D4802,2)=0,"EVEN","ODD")</f>
        <v>ODD</v>
      </c>
      <c r="F4802" t="str">
        <f>IF(D4802&lt;=18,"LOW (1-18)","HIGH (19-36)")</f>
        <v>HIGH (19-36)</v>
      </c>
      <c r="G4802">
        <f>INT((D4802-1)/6)+1</f>
        <v>6</v>
      </c>
      <c r="H4802">
        <f>MOD(D4802-1,6)+1</f>
        <v>5</v>
      </c>
      <c r="I4802">
        <f>37-D4802</f>
        <v>2</v>
      </c>
      <c r="J4802">
        <f>ABS(D4802-D4803)</f>
        <v>3</v>
      </c>
    </row>
    <row r="4803">
      <c r="A4803">
        <v>22768</v>
      </c>
      <c r="B4803" t="str">
        <v>2023-01-04</v>
      </c>
      <c r="C4803" t="str">
        <v>Afternoon</v>
      </c>
      <c r="D4803">
        <v>32</v>
      </c>
      <c r="E4803" t="str">
        <f>IF(MOD(D4803,2)=0,"EVEN","ODD")</f>
        <v>EVEN</v>
      </c>
      <c r="F4803" t="str">
        <f>IF(D4803&lt;=18,"LOW (1-18)","HIGH (19-36)")</f>
        <v>HIGH (19-36)</v>
      </c>
      <c r="G4803">
        <f>INT((D4803-1)/6)+1</f>
        <v>6</v>
      </c>
      <c r="H4803">
        <f>MOD(D4803-1,6)+1</f>
        <v>2</v>
      </c>
      <c r="I4803">
        <f>37-D4803</f>
        <v>5</v>
      </c>
      <c r="J4803">
        <f>ABS(D4803-D4804)</f>
        <v>27</v>
      </c>
    </row>
    <row r="4804">
      <c r="A4804">
        <v>22767</v>
      </c>
      <c r="B4804" t="str">
        <v>2023-01-04</v>
      </c>
      <c r="C4804" t="str">
        <v>Midday</v>
      </c>
      <c r="D4804">
        <v>5</v>
      </c>
      <c r="E4804" t="str">
        <f>IF(MOD(D4804,2)=0,"EVEN","ODD")</f>
        <v>ODD</v>
      </c>
      <c r="F4804" t="str">
        <f>IF(D4804&lt;=18,"LOW (1-18)","HIGH (19-36)")</f>
        <v>LOW (1-18)</v>
      </c>
      <c r="G4804">
        <f>INT((D4804-1)/6)+1</f>
        <v>1</v>
      </c>
      <c r="H4804">
        <f>MOD(D4804-1,6)+1</f>
        <v>5</v>
      </c>
      <c r="I4804">
        <f>37-D4804</f>
        <v>32</v>
      </c>
      <c r="J4804">
        <f>ABS(D4804-D4805)</f>
        <v>22</v>
      </c>
    </row>
    <row r="4805">
      <c r="A4805">
        <v>22766</v>
      </c>
      <c r="B4805" t="str">
        <v>2023-01-04</v>
      </c>
      <c r="C4805" t="str">
        <v>Morning</v>
      </c>
      <c r="D4805">
        <v>27</v>
      </c>
      <c r="E4805" t="str">
        <f>IF(MOD(D4805,2)=0,"EVEN","ODD")</f>
        <v>ODD</v>
      </c>
      <c r="F4805" t="str">
        <f>IF(D4805&lt;=18,"LOW (1-18)","HIGH (19-36)")</f>
        <v>HIGH (19-36)</v>
      </c>
      <c r="G4805">
        <f>INT((D4805-1)/6)+1</f>
        <v>5</v>
      </c>
      <c r="H4805">
        <f>MOD(D4805-1,6)+1</f>
        <v>3</v>
      </c>
      <c r="I4805">
        <f>37-D4805</f>
        <v>10</v>
      </c>
      <c r="J4805">
        <f>ABS(D4805-D4806)</f>
        <v>5</v>
      </c>
    </row>
    <row r="4806">
      <c r="A4806">
        <v>22765</v>
      </c>
      <c r="B4806" t="str">
        <v>2023-01-03</v>
      </c>
      <c r="C4806" t="str">
        <v>Evening</v>
      </c>
      <c r="D4806">
        <v>22</v>
      </c>
      <c r="E4806" t="str">
        <f>IF(MOD(D4806,2)=0,"EVEN","ODD")</f>
        <v>EVEN</v>
      </c>
      <c r="F4806" t="str">
        <f>IF(D4806&lt;=18,"LOW (1-18)","HIGH (19-36)")</f>
        <v>HIGH (19-36)</v>
      </c>
      <c r="G4806">
        <f>INT((D4806-1)/6)+1</f>
        <v>4</v>
      </c>
      <c r="H4806">
        <f>MOD(D4806-1,6)+1</f>
        <v>4</v>
      </c>
      <c r="I4806">
        <f>37-D4806</f>
        <v>15</v>
      </c>
      <c r="J4806">
        <f>ABS(D4806-D4807)</f>
        <v>10</v>
      </c>
    </row>
    <row r="4807">
      <c r="A4807">
        <v>22764</v>
      </c>
      <c r="B4807" t="str">
        <v>2023-01-03</v>
      </c>
      <c r="C4807" t="str">
        <v>Afternoon</v>
      </c>
      <c r="D4807">
        <v>32</v>
      </c>
      <c r="E4807" t="str">
        <f>IF(MOD(D4807,2)=0,"EVEN","ODD")</f>
        <v>EVEN</v>
      </c>
      <c r="F4807" t="str">
        <f>IF(D4807&lt;=18,"LOW (1-18)","HIGH (19-36)")</f>
        <v>HIGH (19-36)</v>
      </c>
      <c r="G4807">
        <f>INT((D4807-1)/6)+1</f>
        <v>6</v>
      </c>
      <c r="H4807">
        <f>MOD(D4807-1,6)+1</f>
        <v>2</v>
      </c>
      <c r="I4807">
        <f>37-D4807</f>
        <v>5</v>
      </c>
      <c r="J4807">
        <f>ABS(D4807-D4808)</f>
        <v>17</v>
      </c>
    </row>
    <row r="4808">
      <c r="A4808">
        <v>22763</v>
      </c>
      <c r="B4808" t="str">
        <v>2023-01-03</v>
      </c>
      <c r="C4808" t="str">
        <v>Midday</v>
      </c>
      <c r="D4808">
        <v>15</v>
      </c>
      <c r="E4808" t="str">
        <f>IF(MOD(D4808,2)=0,"EVEN","ODD")</f>
        <v>ODD</v>
      </c>
      <c r="F4808" t="str">
        <f>IF(D4808&lt;=18,"LOW (1-18)","HIGH (19-36)")</f>
        <v>LOW (1-18)</v>
      </c>
      <c r="G4808">
        <f>INT((D4808-1)/6)+1</f>
        <v>3</v>
      </c>
      <c r="H4808">
        <f>MOD(D4808-1,6)+1</f>
        <v>3</v>
      </c>
      <c r="I4808">
        <f>37-D4808</f>
        <v>22</v>
      </c>
      <c r="J4808">
        <f>ABS(D4808-D4809)</f>
        <v>13</v>
      </c>
    </row>
    <row r="4809">
      <c r="A4809">
        <v>22762</v>
      </c>
      <c r="B4809" t="str">
        <v>2023-01-03</v>
      </c>
      <c r="C4809" t="str">
        <v>Morning</v>
      </c>
      <c r="D4809">
        <v>2</v>
      </c>
      <c r="E4809" t="str">
        <f>IF(MOD(D4809,2)=0,"EVEN","ODD")</f>
        <v>EVEN</v>
      </c>
      <c r="F4809" t="str">
        <f>IF(D4809&lt;=18,"LOW (1-18)","HIGH (19-36)")</f>
        <v>LOW (1-18)</v>
      </c>
      <c r="G4809">
        <f>INT((D4809-1)/6)+1</f>
        <v>1</v>
      </c>
      <c r="H4809">
        <f>MOD(D4809-1,6)+1</f>
        <v>2</v>
      </c>
      <c r="I4809">
        <f>37-D4809</f>
        <v>35</v>
      </c>
      <c r="J4809">
        <f>ABS(D4809-D4810)</f>
        <v>1</v>
      </c>
    </row>
    <row r="4810">
      <c r="A4810">
        <v>22761</v>
      </c>
      <c r="B4810" t="str">
        <v>2023-01-02</v>
      </c>
      <c r="C4810" t="str">
        <v>Evening</v>
      </c>
      <c r="D4810">
        <v>1</v>
      </c>
      <c r="E4810" t="str">
        <f>IF(MOD(D4810,2)=0,"EVEN","ODD")</f>
        <v>ODD</v>
      </c>
      <c r="F4810" t="str">
        <f>IF(D4810&lt;=18,"LOW (1-18)","HIGH (19-36)")</f>
        <v>LOW (1-18)</v>
      </c>
      <c r="G4810">
        <f>INT((D4810-1)/6)+1</f>
        <v>1</v>
      </c>
      <c r="H4810">
        <f>MOD(D4810-1,6)+1</f>
        <v>1</v>
      </c>
      <c r="I4810">
        <f>37-D4810</f>
        <v>36</v>
      </c>
      <c r="J4810">
        <f>ABS(D4810-D4811)</f>
        <v>3</v>
      </c>
    </row>
    <row r="4811">
      <c r="A4811">
        <v>22760</v>
      </c>
      <c r="B4811" t="str">
        <v>2023-01-02</v>
      </c>
      <c r="C4811" t="str">
        <v>Afternoon</v>
      </c>
      <c r="D4811">
        <v>4</v>
      </c>
      <c r="E4811" t="str">
        <f>IF(MOD(D4811,2)=0,"EVEN","ODD")</f>
        <v>EVEN</v>
      </c>
      <c r="F4811" t="str">
        <f>IF(D4811&lt;=18,"LOW (1-18)","HIGH (19-36)")</f>
        <v>LOW (1-18)</v>
      </c>
      <c r="G4811">
        <f>INT((D4811-1)/6)+1</f>
        <v>1</v>
      </c>
      <c r="H4811">
        <f>MOD(D4811-1,6)+1</f>
        <v>4</v>
      </c>
      <c r="I4811">
        <f>37-D4811</f>
        <v>33</v>
      </c>
      <c r="J4811">
        <f>ABS(D4811-D4812)</f>
        <v>17</v>
      </c>
    </row>
    <row r="4812">
      <c r="A4812">
        <v>22759</v>
      </c>
      <c r="B4812" t="str">
        <v>2023-01-02</v>
      </c>
      <c r="C4812" t="str">
        <v>Midday</v>
      </c>
      <c r="D4812">
        <v>21</v>
      </c>
      <c r="E4812" t="str">
        <f>IF(MOD(D4812,2)=0,"EVEN","ODD")</f>
        <v>ODD</v>
      </c>
      <c r="F4812" t="str">
        <f>IF(D4812&lt;=18,"LOW (1-18)","HIGH (19-36)")</f>
        <v>HIGH (19-36)</v>
      </c>
      <c r="G4812">
        <f>INT((D4812-1)/6)+1</f>
        <v>4</v>
      </c>
      <c r="H4812">
        <f>MOD(D4812-1,6)+1</f>
        <v>3</v>
      </c>
      <c r="I4812">
        <f>37-D4812</f>
        <v>16</v>
      </c>
      <c r="J4812">
        <f>ABS(D4812-D4813)</f>
        <v>12</v>
      </c>
    </row>
    <row r="4813">
      <c r="A4813">
        <v>22758</v>
      </c>
      <c r="B4813" t="str">
        <v>2023-01-02</v>
      </c>
      <c r="C4813" t="str">
        <v>Morning</v>
      </c>
      <c r="D4813">
        <v>33</v>
      </c>
      <c r="E4813" t="str">
        <f>IF(MOD(D4813,2)=0,"EVEN","ODD")</f>
        <v>ODD</v>
      </c>
      <c r="F4813" t="str">
        <f>IF(D4813&lt;=18,"LOW (1-18)","HIGH (19-36)")</f>
        <v>HIGH (19-36)</v>
      </c>
      <c r="G4813">
        <f>INT((D4813-1)/6)+1</f>
        <v>6</v>
      </c>
      <c r="H4813">
        <f>MOD(D4813-1,6)+1</f>
        <v>3</v>
      </c>
      <c r="I4813">
        <f>37-D4813</f>
        <v>4</v>
      </c>
      <c r="J4813">
        <f>ABS(D4813-D4814)</f>
        <v>11</v>
      </c>
    </row>
    <row r="4814">
      <c r="A4814">
        <v>22757</v>
      </c>
      <c r="B4814" t="str">
        <v>2022-12-31</v>
      </c>
      <c r="C4814" t="str">
        <v>Evening</v>
      </c>
      <c r="D4814">
        <v>22</v>
      </c>
      <c r="E4814" t="str">
        <f>IF(MOD(D4814,2)=0,"EVEN","ODD")</f>
        <v>EVEN</v>
      </c>
      <c r="F4814" t="str">
        <f>IF(D4814&lt;=18,"LOW (1-18)","HIGH (19-36)")</f>
        <v>HIGH (19-36)</v>
      </c>
      <c r="G4814">
        <f>INT((D4814-1)/6)+1</f>
        <v>4</v>
      </c>
      <c r="H4814">
        <f>MOD(D4814-1,6)+1</f>
        <v>4</v>
      </c>
      <c r="I4814">
        <f>37-D4814</f>
        <v>15</v>
      </c>
      <c r="J4814">
        <f>ABS(D4814-D4815)</f>
        <v>6</v>
      </c>
    </row>
    <row r="4815">
      <c r="A4815">
        <v>22756</v>
      </c>
      <c r="B4815" t="str">
        <v>2022-12-31</v>
      </c>
      <c r="C4815" t="str">
        <v>Afternoon</v>
      </c>
      <c r="D4815">
        <v>28</v>
      </c>
      <c r="E4815" t="str">
        <f>IF(MOD(D4815,2)=0,"EVEN","ODD")</f>
        <v>EVEN</v>
      </c>
      <c r="F4815" t="str">
        <f>IF(D4815&lt;=18,"LOW (1-18)","HIGH (19-36)")</f>
        <v>HIGH (19-36)</v>
      </c>
      <c r="G4815">
        <f>INT((D4815-1)/6)+1</f>
        <v>5</v>
      </c>
      <c r="H4815">
        <f>MOD(D4815-1,6)+1</f>
        <v>4</v>
      </c>
      <c r="I4815">
        <f>37-D4815</f>
        <v>9</v>
      </c>
      <c r="J4815">
        <f>ABS(D4815-D4816)</f>
        <v>7</v>
      </c>
    </row>
    <row r="4816">
      <c r="A4816">
        <v>22755</v>
      </c>
      <c r="B4816" t="str">
        <v>2022-12-31</v>
      </c>
      <c r="C4816" t="str">
        <v>Midday</v>
      </c>
      <c r="D4816">
        <v>35</v>
      </c>
      <c r="E4816" t="str">
        <f>IF(MOD(D4816,2)=0,"EVEN","ODD")</f>
        <v>ODD</v>
      </c>
      <c r="F4816" t="str">
        <f>IF(D4816&lt;=18,"LOW (1-18)","HIGH (19-36)")</f>
        <v>HIGH (19-36)</v>
      </c>
      <c r="G4816">
        <f>INT((D4816-1)/6)+1</f>
        <v>6</v>
      </c>
      <c r="H4816">
        <f>MOD(D4816-1,6)+1</f>
        <v>5</v>
      </c>
      <c r="I4816">
        <f>37-D4816</f>
        <v>2</v>
      </c>
      <c r="J4816">
        <f>ABS(D4816-D4817)</f>
        <v>25</v>
      </c>
    </row>
    <row r="4817">
      <c r="A4817">
        <v>22754</v>
      </c>
      <c r="B4817" t="str">
        <v>2022-12-31</v>
      </c>
      <c r="C4817" t="str">
        <v>Morning</v>
      </c>
      <c r="D4817">
        <v>10</v>
      </c>
      <c r="E4817" t="str">
        <f>IF(MOD(D4817,2)=0,"EVEN","ODD")</f>
        <v>EVEN</v>
      </c>
      <c r="F4817" t="str">
        <f>IF(D4817&lt;=18,"LOW (1-18)","HIGH (19-36)")</f>
        <v>LOW (1-18)</v>
      </c>
      <c r="G4817">
        <f>INT((D4817-1)/6)+1</f>
        <v>2</v>
      </c>
      <c r="H4817">
        <f>MOD(D4817-1,6)+1</f>
        <v>4</v>
      </c>
      <c r="I4817">
        <f>37-D4817</f>
        <v>27</v>
      </c>
      <c r="J4817">
        <f>ABS(D4817-D4818)</f>
        <v>9</v>
      </c>
    </row>
    <row r="4818">
      <c r="A4818">
        <v>22753</v>
      </c>
      <c r="B4818" t="str">
        <v>2022-12-30</v>
      </c>
      <c r="C4818" t="str">
        <v>Evening</v>
      </c>
      <c r="D4818">
        <v>1</v>
      </c>
      <c r="E4818" t="str">
        <f>IF(MOD(D4818,2)=0,"EVEN","ODD")</f>
        <v>ODD</v>
      </c>
      <c r="F4818" t="str">
        <f>IF(D4818&lt;=18,"LOW (1-18)","HIGH (19-36)")</f>
        <v>LOW (1-18)</v>
      </c>
      <c r="G4818">
        <f>INT((D4818-1)/6)+1</f>
        <v>1</v>
      </c>
      <c r="H4818">
        <f>MOD(D4818-1,6)+1</f>
        <v>1</v>
      </c>
      <c r="I4818">
        <f>37-D4818</f>
        <v>36</v>
      </c>
      <c r="J4818">
        <f>ABS(D4818-D4819)</f>
        <v>29</v>
      </c>
    </row>
    <row r="4819">
      <c r="A4819">
        <v>22752</v>
      </c>
      <c r="B4819" t="str">
        <v>2022-12-30</v>
      </c>
      <c r="C4819" t="str">
        <v>Afternoon</v>
      </c>
      <c r="D4819">
        <v>30</v>
      </c>
      <c r="E4819" t="str">
        <f>IF(MOD(D4819,2)=0,"EVEN","ODD")</f>
        <v>EVEN</v>
      </c>
      <c r="F4819" t="str">
        <f>IF(D4819&lt;=18,"LOW (1-18)","HIGH (19-36)")</f>
        <v>HIGH (19-36)</v>
      </c>
      <c r="G4819">
        <f>INT((D4819-1)/6)+1</f>
        <v>5</v>
      </c>
      <c r="H4819">
        <f>MOD(D4819-1,6)+1</f>
        <v>6</v>
      </c>
      <c r="I4819">
        <f>37-D4819</f>
        <v>7</v>
      </c>
      <c r="J4819">
        <f>ABS(D4819-D4820)</f>
        <v>20</v>
      </c>
    </row>
    <row r="4820">
      <c r="A4820">
        <v>22751</v>
      </c>
      <c r="B4820" t="str">
        <v>2022-12-30</v>
      </c>
      <c r="C4820" t="str">
        <v>Midday</v>
      </c>
      <c r="D4820">
        <v>10</v>
      </c>
      <c r="E4820" t="str">
        <f>IF(MOD(D4820,2)=0,"EVEN","ODD")</f>
        <v>EVEN</v>
      </c>
      <c r="F4820" t="str">
        <f>IF(D4820&lt;=18,"LOW (1-18)","HIGH (19-36)")</f>
        <v>LOW (1-18)</v>
      </c>
      <c r="G4820">
        <f>INT((D4820-1)/6)+1</f>
        <v>2</v>
      </c>
      <c r="H4820">
        <f>MOD(D4820-1,6)+1</f>
        <v>4</v>
      </c>
      <c r="I4820">
        <f>37-D4820</f>
        <v>27</v>
      </c>
      <c r="J4820">
        <f>ABS(D4820-D4821)</f>
        <v>15</v>
      </c>
    </row>
    <row r="4821">
      <c r="A4821">
        <v>22750</v>
      </c>
      <c r="B4821" t="str">
        <v>2022-12-30</v>
      </c>
      <c r="C4821" t="str">
        <v>Morning</v>
      </c>
      <c r="D4821">
        <v>25</v>
      </c>
      <c r="E4821" t="str">
        <f>IF(MOD(D4821,2)=0,"EVEN","ODD")</f>
        <v>ODD</v>
      </c>
      <c r="F4821" t="str">
        <f>IF(D4821&lt;=18,"LOW (1-18)","HIGH (19-36)")</f>
        <v>HIGH (19-36)</v>
      </c>
      <c r="G4821">
        <f>INT((D4821-1)/6)+1</f>
        <v>5</v>
      </c>
      <c r="H4821">
        <f>MOD(D4821-1,6)+1</f>
        <v>1</v>
      </c>
      <c r="I4821">
        <f>37-D4821</f>
        <v>12</v>
      </c>
      <c r="J4821">
        <f>ABS(D4821-D4822)</f>
        <v>11</v>
      </c>
    </row>
    <row r="4822">
      <c r="A4822">
        <v>22749</v>
      </c>
      <c r="B4822" t="str">
        <v>2022-12-29</v>
      </c>
      <c r="C4822" t="str">
        <v>Evening</v>
      </c>
      <c r="D4822">
        <v>14</v>
      </c>
      <c r="E4822" t="str">
        <f>IF(MOD(D4822,2)=0,"EVEN","ODD")</f>
        <v>EVEN</v>
      </c>
      <c r="F4822" t="str">
        <f>IF(D4822&lt;=18,"LOW (1-18)","HIGH (19-36)")</f>
        <v>LOW (1-18)</v>
      </c>
      <c r="G4822">
        <f>INT((D4822-1)/6)+1</f>
        <v>3</v>
      </c>
      <c r="H4822">
        <f>MOD(D4822-1,6)+1</f>
        <v>2</v>
      </c>
      <c r="I4822">
        <f>37-D4822</f>
        <v>23</v>
      </c>
      <c r="J4822">
        <f>ABS(D4822-D4823)</f>
        <v>18</v>
      </c>
    </row>
    <row r="4823">
      <c r="A4823">
        <v>22748</v>
      </c>
      <c r="B4823" t="str">
        <v>2022-12-29</v>
      </c>
      <c r="C4823" t="str">
        <v>Afternoon</v>
      </c>
      <c r="D4823">
        <v>32</v>
      </c>
      <c r="E4823" t="str">
        <f>IF(MOD(D4823,2)=0,"EVEN","ODD")</f>
        <v>EVEN</v>
      </c>
      <c r="F4823" t="str">
        <f>IF(D4823&lt;=18,"LOW (1-18)","HIGH (19-36)")</f>
        <v>HIGH (19-36)</v>
      </c>
      <c r="G4823">
        <f>INT((D4823-1)/6)+1</f>
        <v>6</v>
      </c>
      <c r="H4823">
        <f>MOD(D4823-1,6)+1</f>
        <v>2</v>
      </c>
      <c r="I4823">
        <f>37-D4823</f>
        <v>5</v>
      </c>
      <c r="J4823">
        <f>ABS(D4823-D4824)</f>
        <v>19</v>
      </c>
    </row>
    <row r="4824">
      <c r="A4824">
        <v>22747</v>
      </c>
      <c r="B4824" t="str">
        <v>2022-12-29</v>
      </c>
      <c r="C4824" t="str">
        <v>Midday</v>
      </c>
      <c r="D4824">
        <v>13</v>
      </c>
      <c r="E4824" t="str">
        <f>IF(MOD(D4824,2)=0,"EVEN","ODD")</f>
        <v>ODD</v>
      </c>
      <c r="F4824" t="str">
        <f>IF(D4824&lt;=18,"LOW (1-18)","HIGH (19-36)")</f>
        <v>LOW (1-18)</v>
      </c>
      <c r="G4824">
        <f>INT((D4824-1)/6)+1</f>
        <v>3</v>
      </c>
      <c r="H4824">
        <f>MOD(D4824-1,6)+1</f>
        <v>1</v>
      </c>
      <c r="I4824">
        <f>37-D4824</f>
        <v>24</v>
      </c>
      <c r="J4824">
        <f>ABS(D4824-D4825)</f>
        <v>11</v>
      </c>
    </row>
    <row r="4825">
      <c r="A4825">
        <v>22746</v>
      </c>
      <c r="B4825" t="str">
        <v>2022-12-29</v>
      </c>
      <c r="C4825" t="str">
        <v>Morning</v>
      </c>
      <c r="D4825">
        <v>24</v>
      </c>
      <c r="E4825" t="str">
        <f>IF(MOD(D4825,2)=0,"EVEN","ODD")</f>
        <v>EVEN</v>
      </c>
      <c r="F4825" t="str">
        <f>IF(D4825&lt;=18,"LOW (1-18)","HIGH (19-36)")</f>
        <v>HIGH (19-36)</v>
      </c>
      <c r="G4825">
        <f>INT((D4825-1)/6)+1</f>
        <v>4</v>
      </c>
      <c r="H4825">
        <f>MOD(D4825-1,6)+1</f>
        <v>6</v>
      </c>
      <c r="I4825">
        <f>37-D4825</f>
        <v>13</v>
      </c>
      <c r="J4825">
        <f>ABS(D4825-D4826)</f>
        <v>15</v>
      </c>
    </row>
    <row r="4826">
      <c r="A4826">
        <v>22745</v>
      </c>
      <c r="B4826" t="str">
        <v>2022-12-28</v>
      </c>
      <c r="C4826" t="str">
        <v>Evening</v>
      </c>
      <c r="D4826">
        <v>9</v>
      </c>
      <c r="E4826" t="str">
        <f>IF(MOD(D4826,2)=0,"EVEN","ODD")</f>
        <v>ODD</v>
      </c>
      <c r="F4826" t="str">
        <f>IF(D4826&lt;=18,"LOW (1-18)","HIGH (19-36)")</f>
        <v>LOW (1-18)</v>
      </c>
      <c r="G4826">
        <f>INT((D4826-1)/6)+1</f>
        <v>2</v>
      </c>
      <c r="H4826">
        <f>MOD(D4826-1,6)+1</f>
        <v>3</v>
      </c>
      <c r="I4826">
        <f>37-D4826</f>
        <v>28</v>
      </c>
      <c r="J4826">
        <f>ABS(D4826-D4827)</f>
        <v>4</v>
      </c>
    </row>
    <row r="4827">
      <c r="A4827">
        <v>22744</v>
      </c>
      <c r="B4827" t="str">
        <v>2022-12-28</v>
      </c>
      <c r="C4827" t="str">
        <v>Afternoon</v>
      </c>
      <c r="D4827">
        <v>13</v>
      </c>
      <c r="E4827" t="str">
        <f>IF(MOD(D4827,2)=0,"EVEN","ODD")</f>
        <v>ODD</v>
      </c>
      <c r="F4827" t="str">
        <f>IF(D4827&lt;=18,"LOW (1-18)","HIGH (19-36)")</f>
        <v>LOW (1-18)</v>
      </c>
      <c r="G4827">
        <f>INT((D4827-1)/6)+1</f>
        <v>3</v>
      </c>
      <c r="H4827">
        <f>MOD(D4827-1,6)+1</f>
        <v>1</v>
      </c>
      <c r="I4827">
        <f>37-D4827</f>
        <v>24</v>
      </c>
      <c r="J4827">
        <f>ABS(D4827-D4828)</f>
        <v>10</v>
      </c>
    </row>
    <row r="4828">
      <c r="A4828">
        <v>22743</v>
      </c>
      <c r="B4828" t="str">
        <v>2022-12-28</v>
      </c>
      <c r="C4828" t="str">
        <v>Midday</v>
      </c>
      <c r="D4828">
        <v>23</v>
      </c>
      <c r="E4828" t="str">
        <f>IF(MOD(D4828,2)=0,"EVEN","ODD")</f>
        <v>ODD</v>
      </c>
      <c r="F4828" t="str">
        <f>IF(D4828&lt;=18,"LOW (1-18)","HIGH (19-36)")</f>
        <v>HIGH (19-36)</v>
      </c>
      <c r="G4828">
        <f>INT((D4828-1)/6)+1</f>
        <v>4</v>
      </c>
      <c r="H4828">
        <f>MOD(D4828-1,6)+1</f>
        <v>5</v>
      </c>
      <c r="I4828">
        <f>37-D4828</f>
        <v>14</v>
      </c>
      <c r="J4828">
        <f>ABS(D4828-D4829)</f>
        <v>6</v>
      </c>
    </row>
    <row r="4829">
      <c r="A4829">
        <v>22742</v>
      </c>
      <c r="B4829" t="str">
        <v>2022-12-28</v>
      </c>
      <c r="C4829" t="str">
        <v>Morning</v>
      </c>
      <c r="D4829">
        <v>17</v>
      </c>
      <c r="E4829" t="str">
        <f>IF(MOD(D4829,2)=0,"EVEN","ODD")</f>
        <v>ODD</v>
      </c>
      <c r="F4829" t="str">
        <f>IF(D4829&lt;=18,"LOW (1-18)","HIGH (19-36)")</f>
        <v>LOW (1-18)</v>
      </c>
      <c r="G4829">
        <f>INT((D4829-1)/6)+1</f>
        <v>3</v>
      </c>
      <c r="H4829">
        <f>MOD(D4829-1,6)+1</f>
        <v>5</v>
      </c>
      <c r="I4829">
        <f>37-D4829</f>
        <v>20</v>
      </c>
      <c r="J4829">
        <f>ABS(D4829-D4830)</f>
        <v>1</v>
      </c>
    </row>
    <row r="4830">
      <c r="A4830">
        <v>22741</v>
      </c>
      <c r="B4830" t="str">
        <v>2022-12-27</v>
      </c>
      <c r="C4830" t="str">
        <v>Evening</v>
      </c>
      <c r="D4830">
        <v>16</v>
      </c>
      <c r="E4830" t="str">
        <f>IF(MOD(D4830,2)=0,"EVEN","ODD")</f>
        <v>EVEN</v>
      </c>
      <c r="F4830" t="str">
        <f>IF(D4830&lt;=18,"LOW (1-18)","HIGH (19-36)")</f>
        <v>LOW (1-18)</v>
      </c>
      <c r="G4830">
        <f>INT((D4830-1)/6)+1</f>
        <v>3</v>
      </c>
      <c r="H4830">
        <f>MOD(D4830-1,6)+1</f>
        <v>4</v>
      </c>
      <c r="I4830">
        <f>37-D4830</f>
        <v>21</v>
      </c>
      <c r="J4830">
        <f>ABS(D4830-D4831)</f>
        <v>14</v>
      </c>
    </row>
    <row r="4831">
      <c r="A4831">
        <v>22740</v>
      </c>
      <c r="B4831" t="str">
        <v>2022-12-27</v>
      </c>
      <c r="C4831" t="str">
        <v>Afternoon</v>
      </c>
      <c r="D4831">
        <v>2</v>
      </c>
      <c r="E4831" t="str">
        <f>IF(MOD(D4831,2)=0,"EVEN","ODD")</f>
        <v>EVEN</v>
      </c>
      <c r="F4831" t="str">
        <f>IF(D4831&lt;=18,"LOW (1-18)","HIGH (19-36)")</f>
        <v>LOW (1-18)</v>
      </c>
      <c r="G4831">
        <f>INT((D4831-1)/6)+1</f>
        <v>1</v>
      </c>
      <c r="H4831">
        <f>MOD(D4831-1,6)+1</f>
        <v>2</v>
      </c>
      <c r="I4831">
        <f>37-D4831</f>
        <v>35</v>
      </c>
      <c r="J4831">
        <f>ABS(D4831-D4832)</f>
        <v>29</v>
      </c>
    </row>
    <row r="4832">
      <c r="A4832">
        <v>22739</v>
      </c>
      <c r="B4832" t="str">
        <v>2022-12-27</v>
      </c>
      <c r="C4832" t="str">
        <v>Midday</v>
      </c>
      <c r="D4832">
        <v>31</v>
      </c>
      <c r="E4832" t="str">
        <f>IF(MOD(D4832,2)=0,"EVEN","ODD")</f>
        <v>ODD</v>
      </c>
      <c r="F4832" t="str">
        <f>IF(D4832&lt;=18,"LOW (1-18)","HIGH (19-36)")</f>
        <v>HIGH (19-36)</v>
      </c>
      <c r="G4832">
        <f>INT((D4832-1)/6)+1</f>
        <v>6</v>
      </c>
      <c r="H4832">
        <f>MOD(D4832-1,6)+1</f>
        <v>1</v>
      </c>
      <c r="I4832">
        <f>37-D4832</f>
        <v>6</v>
      </c>
      <c r="J4832">
        <f>ABS(D4832-D4833)</f>
        <v>22</v>
      </c>
    </row>
    <row r="4833">
      <c r="A4833">
        <v>22738</v>
      </c>
      <c r="B4833" t="str">
        <v>2022-12-27</v>
      </c>
      <c r="C4833" t="str">
        <v>Morning</v>
      </c>
      <c r="D4833">
        <v>9</v>
      </c>
      <c r="E4833" t="str">
        <f>IF(MOD(D4833,2)=0,"EVEN","ODD")</f>
        <v>ODD</v>
      </c>
      <c r="F4833" t="str">
        <f>IF(D4833&lt;=18,"LOW (1-18)","HIGH (19-36)")</f>
        <v>LOW (1-18)</v>
      </c>
      <c r="G4833">
        <f>INT((D4833-1)/6)+1</f>
        <v>2</v>
      </c>
      <c r="H4833">
        <f>MOD(D4833-1,6)+1</f>
        <v>3</v>
      </c>
      <c r="I4833">
        <f>37-D4833</f>
        <v>28</v>
      </c>
      <c r="J4833">
        <f>ABS(D4833-D4834)</f>
        <v>22</v>
      </c>
    </row>
    <row r="4834">
      <c r="A4834">
        <v>22737</v>
      </c>
      <c r="B4834" t="str">
        <v>2022-12-26</v>
      </c>
      <c r="C4834" t="str">
        <v>Evening</v>
      </c>
      <c r="D4834">
        <v>31</v>
      </c>
      <c r="E4834" t="str">
        <f>IF(MOD(D4834,2)=0,"EVEN","ODD")</f>
        <v>ODD</v>
      </c>
      <c r="F4834" t="str">
        <f>IF(D4834&lt;=18,"LOW (1-18)","HIGH (19-36)")</f>
        <v>HIGH (19-36)</v>
      </c>
      <c r="G4834">
        <f>INT((D4834-1)/6)+1</f>
        <v>6</v>
      </c>
      <c r="H4834">
        <f>MOD(D4834-1,6)+1</f>
        <v>1</v>
      </c>
      <c r="I4834">
        <f>37-D4834</f>
        <v>6</v>
      </c>
      <c r="J4834">
        <f>ABS(D4834-D4835)</f>
        <v>9</v>
      </c>
    </row>
    <row r="4835">
      <c r="A4835">
        <v>22736</v>
      </c>
      <c r="B4835" t="str">
        <v>2022-12-26</v>
      </c>
      <c r="C4835" t="str">
        <v>Afternoon</v>
      </c>
      <c r="D4835">
        <v>22</v>
      </c>
      <c r="E4835" t="str">
        <f>IF(MOD(D4835,2)=0,"EVEN","ODD")</f>
        <v>EVEN</v>
      </c>
      <c r="F4835" t="str">
        <f>IF(D4835&lt;=18,"LOW (1-18)","HIGH (19-36)")</f>
        <v>HIGH (19-36)</v>
      </c>
      <c r="G4835">
        <f>INT((D4835-1)/6)+1</f>
        <v>4</v>
      </c>
      <c r="H4835">
        <f>MOD(D4835-1,6)+1</f>
        <v>4</v>
      </c>
      <c r="I4835">
        <f>37-D4835</f>
        <v>15</v>
      </c>
      <c r="J4835">
        <f>ABS(D4835-D4836)</f>
        <v>13</v>
      </c>
    </row>
    <row r="4836">
      <c r="A4836">
        <v>22735</v>
      </c>
      <c r="B4836" t="str">
        <v>2022-12-26</v>
      </c>
      <c r="C4836" t="str">
        <v>Midday</v>
      </c>
      <c r="D4836">
        <v>35</v>
      </c>
      <c r="E4836" t="str">
        <f>IF(MOD(D4836,2)=0,"EVEN","ODD")</f>
        <v>ODD</v>
      </c>
      <c r="F4836" t="str">
        <f>IF(D4836&lt;=18,"LOW (1-18)","HIGH (19-36)")</f>
        <v>HIGH (19-36)</v>
      </c>
      <c r="G4836">
        <f>INT((D4836-1)/6)+1</f>
        <v>6</v>
      </c>
      <c r="H4836">
        <f>MOD(D4836-1,6)+1</f>
        <v>5</v>
      </c>
      <c r="I4836">
        <f>37-D4836</f>
        <v>2</v>
      </c>
      <c r="J4836">
        <f>ABS(D4836-D4837)</f>
        <v>21</v>
      </c>
    </row>
    <row r="4837">
      <c r="A4837">
        <v>22734</v>
      </c>
      <c r="B4837" t="str">
        <v>2022-12-26</v>
      </c>
      <c r="C4837" t="str">
        <v>Morning</v>
      </c>
      <c r="D4837">
        <v>14</v>
      </c>
      <c r="E4837" t="str">
        <f>IF(MOD(D4837,2)=0,"EVEN","ODD")</f>
        <v>EVEN</v>
      </c>
      <c r="F4837" t="str">
        <f>IF(D4837&lt;=18,"LOW (1-18)","HIGH (19-36)")</f>
        <v>LOW (1-18)</v>
      </c>
      <c r="G4837">
        <f>INT((D4837-1)/6)+1</f>
        <v>3</v>
      </c>
      <c r="H4837">
        <f>MOD(D4837-1,6)+1</f>
        <v>2</v>
      </c>
      <c r="I4837">
        <f>37-D4837</f>
        <v>23</v>
      </c>
      <c r="J4837">
        <f>ABS(D4837-D4838)</f>
        <v>4</v>
      </c>
    </row>
    <row r="4838">
      <c r="A4838">
        <v>22733</v>
      </c>
      <c r="B4838" t="str">
        <v>2022-12-24</v>
      </c>
      <c r="C4838" t="str">
        <v>Evening</v>
      </c>
      <c r="D4838">
        <v>18</v>
      </c>
      <c r="E4838" t="str">
        <f>IF(MOD(D4838,2)=0,"EVEN","ODD")</f>
        <v>EVEN</v>
      </c>
      <c r="F4838" t="str">
        <f>IF(D4838&lt;=18,"LOW (1-18)","HIGH (19-36)")</f>
        <v>LOW (1-18)</v>
      </c>
      <c r="G4838">
        <f>INT((D4838-1)/6)+1</f>
        <v>3</v>
      </c>
      <c r="H4838">
        <f>MOD(D4838-1,6)+1</f>
        <v>6</v>
      </c>
      <c r="I4838">
        <f>37-D4838</f>
        <v>19</v>
      </c>
      <c r="J4838">
        <f>ABS(D4838-D4839)</f>
        <v>17</v>
      </c>
    </row>
    <row r="4839">
      <c r="A4839">
        <v>22732</v>
      </c>
      <c r="B4839" t="str">
        <v>2022-12-24</v>
      </c>
      <c r="C4839" t="str">
        <v>Afternoon</v>
      </c>
      <c r="D4839">
        <v>1</v>
      </c>
      <c r="E4839" t="str">
        <f>IF(MOD(D4839,2)=0,"EVEN","ODD")</f>
        <v>ODD</v>
      </c>
      <c r="F4839" t="str">
        <f>IF(D4839&lt;=18,"LOW (1-18)","HIGH (19-36)")</f>
        <v>LOW (1-18)</v>
      </c>
      <c r="G4839">
        <f>INT((D4839-1)/6)+1</f>
        <v>1</v>
      </c>
      <c r="H4839">
        <f>MOD(D4839-1,6)+1</f>
        <v>1</v>
      </c>
      <c r="I4839">
        <f>37-D4839</f>
        <v>36</v>
      </c>
      <c r="J4839">
        <f>ABS(D4839-D4840)</f>
        <v>7</v>
      </c>
    </row>
    <row r="4840">
      <c r="A4840">
        <v>22731</v>
      </c>
      <c r="B4840" t="str">
        <v>2022-12-24</v>
      </c>
      <c r="C4840" t="str">
        <v>Midday</v>
      </c>
      <c r="D4840">
        <v>8</v>
      </c>
      <c r="E4840" t="str">
        <f>IF(MOD(D4840,2)=0,"EVEN","ODD")</f>
        <v>EVEN</v>
      </c>
      <c r="F4840" t="str">
        <f>IF(D4840&lt;=18,"LOW (1-18)","HIGH (19-36)")</f>
        <v>LOW (1-18)</v>
      </c>
      <c r="G4840">
        <f>INT((D4840-1)/6)+1</f>
        <v>2</v>
      </c>
      <c r="H4840">
        <f>MOD(D4840-1,6)+1</f>
        <v>2</v>
      </c>
      <c r="I4840">
        <f>37-D4840</f>
        <v>29</v>
      </c>
      <c r="J4840">
        <f>ABS(D4840-D4841)</f>
        <v>16</v>
      </c>
    </row>
    <row r="4841">
      <c r="A4841">
        <v>22730</v>
      </c>
      <c r="B4841" t="str">
        <v>2022-12-24</v>
      </c>
      <c r="C4841" t="str">
        <v>Morning</v>
      </c>
      <c r="D4841">
        <v>24</v>
      </c>
      <c r="E4841" t="str">
        <f>IF(MOD(D4841,2)=0,"EVEN","ODD")</f>
        <v>EVEN</v>
      </c>
      <c r="F4841" t="str">
        <f>IF(D4841&lt;=18,"LOW (1-18)","HIGH (19-36)")</f>
        <v>HIGH (19-36)</v>
      </c>
      <c r="G4841">
        <f>INT((D4841-1)/6)+1</f>
        <v>4</v>
      </c>
      <c r="H4841">
        <f>MOD(D4841-1,6)+1</f>
        <v>6</v>
      </c>
      <c r="I4841">
        <f>37-D4841</f>
        <v>13</v>
      </c>
      <c r="J4841">
        <f>ABS(D4841-D4842)</f>
        <v>1</v>
      </c>
    </row>
    <row r="4842">
      <c r="A4842">
        <v>22729</v>
      </c>
      <c r="B4842" t="str">
        <v>2022-12-23</v>
      </c>
      <c r="C4842" t="str">
        <v>Evening</v>
      </c>
      <c r="D4842">
        <v>23</v>
      </c>
      <c r="E4842" t="str">
        <f>IF(MOD(D4842,2)=0,"EVEN","ODD")</f>
        <v>ODD</v>
      </c>
      <c r="F4842" t="str">
        <f>IF(D4842&lt;=18,"LOW (1-18)","HIGH (19-36)")</f>
        <v>HIGH (19-36)</v>
      </c>
      <c r="G4842">
        <f>INT((D4842-1)/6)+1</f>
        <v>4</v>
      </c>
      <c r="H4842">
        <f>MOD(D4842-1,6)+1</f>
        <v>5</v>
      </c>
      <c r="I4842">
        <f>37-D4842</f>
        <v>14</v>
      </c>
      <c r="J4842">
        <f>ABS(D4842-D4843)</f>
        <v>5</v>
      </c>
    </row>
    <row r="4843">
      <c r="A4843">
        <v>22728</v>
      </c>
      <c r="B4843" t="str">
        <v>2022-12-23</v>
      </c>
      <c r="C4843" t="str">
        <v>Afternoon</v>
      </c>
      <c r="D4843">
        <v>18</v>
      </c>
      <c r="E4843" t="str">
        <f>IF(MOD(D4843,2)=0,"EVEN","ODD")</f>
        <v>EVEN</v>
      </c>
      <c r="F4843" t="str">
        <f>IF(D4843&lt;=18,"LOW (1-18)","HIGH (19-36)")</f>
        <v>LOW (1-18)</v>
      </c>
      <c r="G4843">
        <f>INT((D4843-1)/6)+1</f>
        <v>3</v>
      </c>
      <c r="H4843">
        <f>MOD(D4843-1,6)+1</f>
        <v>6</v>
      </c>
      <c r="I4843">
        <f>37-D4843</f>
        <v>19</v>
      </c>
      <c r="J4843">
        <f>ABS(D4843-D4844)</f>
        <v>3</v>
      </c>
    </row>
    <row r="4844">
      <c r="A4844">
        <v>22727</v>
      </c>
      <c r="B4844" t="str">
        <v>2022-12-23</v>
      </c>
      <c r="C4844" t="str">
        <v>Midday</v>
      </c>
      <c r="D4844">
        <v>21</v>
      </c>
      <c r="E4844" t="str">
        <f>IF(MOD(D4844,2)=0,"EVEN","ODD")</f>
        <v>ODD</v>
      </c>
      <c r="F4844" t="str">
        <f>IF(D4844&lt;=18,"LOW (1-18)","HIGH (19-36)")</f>
        <v>HIGH (19-36)</v>
      </c>
      <c r="G4844">
        <f>INT((D4844-1)/6)+1</f>
        <v>4</v>
      </c>
      <c r="H4844">
        <f>MOD(D4844-1,6)+1</f>
        <v>3</v>
      </c>
      <c r="I4844">
        <f>37-D4844</f>
        <v>16</v>
      </c>
      <c r="J4844">
        <f>ABS(D4844-D4845)</f>
        <v>5</v>
      </c>
    </row>
    <row r="4845">
      <c r="A4845">
        <v>22726</v>
      </c>
      <c r="B4845" t="str">
        <v>2022-12-23</v>
      </c>
      <c r="C4845" t="str">
        <v>Morning</v>
      </c>
      <c r="D4845">
        <v>26</v>
      </c>
      <c r="E4845" t="str">
        <f>IF(MOD(D4845,2)=0,"EVEN","ODD")</f>
        <v>EVEN</v>
      </c>
      <c r="F4845" t="str">
        <f>IF(D4845&lt;=18,"LOW (1-18)","HIGH (19-36)")</f>
        <v>HIGH (19-36)</v>
      </c>
      <c r="G4845">
        <f>INT((D4845-1)/6)+1</f>
        <v>5</v>
      </c>
      <c r="H4845">
        <f>MOD(D4845-1,6)+1</f>
        <v>2</v>
      </c>
      <c r="I4845">
        <f>37-D4845</f>
        <v>11</v>
      </c>
      <c r="J4845">
        <f>ABS(D4845-D4846)</f>
        <v>4</v>
      </c>
    </row>
    <row r="4846">
      <c r="A4846">
        <v>22725</v>
      </c>
      <c r="B4846" t="str">
        <v>2022-12-22</v>
      </c>
      <c r="C4846" t="str">
        <v>Evening</v>
      </c>
      <c r="D4846">
        <v>30</v>
      </c>
      <c r="E4846" t="str">
        <f>IF(MOD(D4846,2)=0,"EVEN","ODD")</f>
        <v>EVEN</v>
      </c>
      <c r="F4846" t="str">
        <f>IF(D4846&lt;=18,"LOW (1-18)","HIGH (19-36)")</f>
        <v>HIGH (19-36)</v>
      </c>
      <c r="G4846">
        <f>INT((D4846-1)/6)+1</f>
        <v>5</v>
      </c>
      <c r="H4846">
        <f>MOD(D4846-1,6)+1</f>
        <v>6</v>
      </c>
      <c r="I4846">
        <f>37-D4846</f>
        <v>7</v>
      </c>
      <c r="J4846">
        <f>ABS(D4846-D4847)</f>
        <v>4</v>
      </c>
    </row>
    <row r="4847">
      <c r="A4847">
        <v>22724</v>
      </c>
      <c r="B4847" t="str">
        <v>2022-12-22</v>
      </c>
      <c r="C4847" t="str">
        <v>Afternoon</v>
      </c>
      <c r="D4847">
        <v>34</v>
      </c>
      <c r="E4847" t="str">
        <f>IF(MOD(D4847,2)=0,"EVEN","ODD")</f>
        <v>EVEN</v>
      </c>
      <c r="F4847" t="str">
        <f>IF(D4847&lt;=18,"LOW (1-18)","HIGH (19-36)")</f>
        <v>HIGH (19-36)</v>
      </c>
      <c r="G4847">
        <f>INT((D4847-1)/6)+1</f>
        <v>6</v>
      </c>
      <c r="H4847">
        <f>MOD(D4847-1,6)+1</f>
        <v>4</v>
      </c>
      <c r="I4847">
        <f>37-D4847</f>
        <v>3</v>
      </c>
      <c r="J4847">
        <f>ABS(D4847-D4848)</f>
        <v>27</v>
      </c>
    </row>
    <row r="4848">
      <c r="A4848">
        <v>22723</v>
      </c>
      <c r="B4848" t="str">
        <v>2022-12-22</v>
      </c>
      <c r="C4848" t="str">
        <v>Midday</v>
      </c>
      <c r="D4848">
        <v>7</v>
      </c>
      <c r="E4848" t="str">
        <f>IF(MOD(D4848,2)=0,"EVEN","ODD")</f>
        <v>ODD</v>
      </c>
      <c r="F4848" t="str">
        <f>IF(D4848&lt;=18,"LOW (1-18)","HIGH (19-36)")</f>
        <v>LOW (1-18)</v>
      </c>
      <c r="G4848">
        <f>INT((D4848-1)/6)+1</f>
        <v>2</v>
      </c>
      <c r="H4848">
        <f>MOD(D4848-1,6)+1</f>
        <v>1</v>
      </c>
      <c r="I4848">
        <f>37-D4848</f>
        <v>30</v>
      </c>
      <c r="J4848">
        <f>ABS(D4848-D4849)</f>
        <v>1</v>
      </c>
    </row>
    <row r="4849">
      <c r="A4849">
        <v>22722</v>
      </c>
      <c r="B4849" t="str">
        <v>2022-12-22</v>
      </c>
      <c r="C4849" t="str">
        <v>Morning</v>
      </c>
      <c r="D4849">
        <v>8</v>
      </c>
      <c r="E4849" t="str">
        <f>IF(MOD(D4849,2)=0,"EVEN","ODD")</f>
        <v>EVEN</v>
      </c>
      <c r="F4849" t="str">
        <f>IF(D4849&lt;=18,"LOW (1-18)","HIGH (19-36)")</f>
        <v>LOW (1-18)</v>
      </c>
      <c r="G4849">
        <f>INT((D4849-1)/6)+1</f>
        <v>2</v>
      </c>
      <c r="H4849">
        <f>MOD(D4849-1,6)+1</f>
        <v>2</v>
      </c>
      <c r="I4849">
        <f>37-D4849</f>
        <v>29</v>
      </c>
      <c r="J4849">
        <f>ABS(D4849-D4850)</f>
        <v>7</v>
      </c>
    </row>
    <row r="4850">
      <c r="A4850">
        <v>22721</v>
      </c>
      <c r="B4850" t="str">
        <v>2022-12-21</v>
      </c>
      <c r="C4850" t="str">
        <v>Evening</v>
      </c>
      <c r="D4850">
        <v>15</v>
      </c>
      <c r="E4850" t="str">
        <f>IF(MOD(D4850,2)=0,"EVEN","ODD")</f>
        <v>ODD</v>
      </c>
      <c r="F4850" t="str">
        <f>IF(D4850&lt;=18,"LOW (1-18)","HIGH (19-36)")</f>
        <v>LOW (1-18)</v>
      </c>
      <c r="G4850">
        <f>INT((D4850-1)/6)+1</f>
        <v>3</v>
      </c>
      <c r="H4850">
        <f>MOD(D4850-1,6)+1</f>
        <v>3</v>
      </c>
      <c r="I4850">
        <f>37-D4850</f>
        <v>22</v>
      </c>
      <c r="J4850">
        <f>ABS(D4850-D4851)</f>
        <v>7</v>
      </c>
    </row>
    <row r="4851">
      <c r="A4851">
        <v>22720</v>
      </c>
      <c r="B4851" t="str">
        <v>2022-12-21</v>
      </c>
      <c r="C4851" t="str">
        <v>Afternoon</v>
      </c>
      <c r="D4851">
        <v>8</v>
      </c>
      <c r="E4851" t="str">
        <f>IF(MOD(D4851,2)=0,"EVEN","ODD")</f>
        <v>EVEN</v>
      </c>
      <c r="F4851" t="str">
        <f>IF(D4851&lt;=18,"LOW (1-18)","HIGH (19-36)")</f>
        <v>LOW (1-18)</v>
      </c>
      <c r="G4851">
        <f>INT((D4851-1)/6)+1</f>
        <v>2</v>
      </c>
      <c r="H4851">
        <f>MOD(D4851-1,6)+1</f>
        <v>2</v>
      </c>
      <c r="I4851">
        <f>37-D4851</f>
        <v>29</v>
      </c>
      <c r="J4851">
        <f>ABS(D4851-D4852)</f>
        <v>8</v>
      </c>
    </row>
    <row r="4852">
      <c r="A4852">
        <v>22719</v>
      </c>
      <c r="B4852" t="str">
        <v>2022-12-21</v>
      </c>
      <c r="C4852" t="str">
        <v>Midday</v>
      </c>
      <c r="D4852">
        <v>16</v>
      </c>
      <c r="E4852" t="str">
        <f>IF(MOD(D4852,2)=0,"EVEN","ODD")</f>
        <v>EVEN</v>
      </c>
      <c r="F4852" t="str">
        <f>IF(D4852&lt;=18,"LOW (1-18)","HIGH (19-36)")</f>
        <v>LOW (1-18)</v>
      </c>
      <c r="G4852">
        <f>INT((D4852-1)/6)+1</f>
        <v>3</v>
      </c>
      <c r="H4852">
        <f>MOD(D4852-1,6)+1</f>
        <v>4</v>
      </c>
      <c r="I4852">
        <f>37-D4852</f>
        <v>21</v>
      </c>
      <c r="J4852">
        <f>ABS(D4852-D4853)</f>
        <v>6</v>
      </c>
    </row>
    <row r="4853">
      <c r="A4853">
        <v>22718</v>
      </c>
      <c r="B4853" t="str">
        <v>2022-12-21</v>
      </c>
      <c r="C4853" t="str">
        <v>Morning</v>
      </c>
      <c r="D4853">
        <v>10</v>
      </c>
      <c r="E4853" t="str">
        <f>IF(MOD(D4853,2)=0,"EVEN","ODD")</f>
        <v>EVEN</v>
      </c>
      <c r="F4853" t="str">
        <f>IF(D4853&lt;=18,"LOW (1-18)","HIGH (19-36)")</f>
        <v>LOW (1-18)</v>
      </c>
      <c r="G4853">
        <f>INT((D4853-1)/6)+1</f>
        <v>2</v>
      </c>
      <c r="H4853">
        <f>MOD(D4853-1,6)+1</f>
        <v>4</v>
      </c>
      <c r="I4853">
        <f>37-D4853</f>
        <v>27</v>
      </c>
      <c r="J4853">
        <f>ABS(D4853-D4854)</f>
        <v>20</v>
      </c>
    </row>
    <row r="4854">
      <c r="A4854">
        <v>22717</v>
      </c>
      <c r="B4854" t="str">
        <v>2022-12-20</v>
      </c>
      <c r="C4854" t="str">
        <v>Evening</v>
      </c>
      <c r="D4854">
        <v>30</v>
      </c>
      <c r="E4854" t="str">
        <f>IF(MOD(D4854,2)=0,"EVEN","ODD")</f>
        <v>EVEN</v>
      </c>
      <c r="F4854" t="str">
        <f>IF(D4854&lt;=18,"LOW (1-18)","HIGH (19-36)")</f>
        <v>HIGH (19-36)</v>
      </c>
      <c r="G4854">
        <f>INT((D4854-1)/6)+1</f>
        <v>5</v>
      </c>
      <c r="H4854">
        <f>MOD(D4854-1,6)+1</f>
        <v>6</v>
      </c>
      <c r="I4854">
        <f>37-D4854</f>
        <v>7</v>
      </c>
      <c r="J4854">
        <f>ABS(D4854-D4855)</f>
        <v>18</v>
      </c>
    </row>
    <row r="4855">
      <c r="A4855">
        <v>22716</v>
      </c>
      <c r="B4855" t="str">
        <v>2022-12-20</v>
      </c>
      <c r="C4855" t="str">
        <v>Afternoon</v>
      </c>
      <c r="D4855">
        <v>12</v>
      </c>
      <c r="E4855" t="str">
        <f>IF(MOD(D4855,2)=0,"EVEN","ODD")</f>
        <v>EVEN</v>
      </c>
      <c r="F4855" t="str">
        <f>IF(D4855&lt;=18,"LOW (1-18)","HIGH (19-36)")</f>
        <v>LOW (1-18)</v>
      </c>
      <c r="G4855">
        <f>INT((D4855-1)/6)+1</f>
        <v>2</v>
      </c>
      <c r="H4855">
        <f>MOD(D4855-1,6)+1</f>
        <v>6</v>
      </c>
      <c r="I4855">
        <f>37-D4855</f>
        <v>25</v>
      </c>
      <c r="J4855">
        <f>ABS(D4855-D4856)</f>
        <v>3</v>
      </c>
    </row>
    <row r="4856">
      <c r="A4856">
        <v>22715</v>
      </c>
      <c r="B4856" t="str">
        <v>2022-12-20</v>
      </c>
      <c r="C4856" t="str">
        <v>Midday</v>
      </c>
      <c r="D4856">
        <v>15</v>
      </c>
      <c r="E4856" t="str">
        <f>IF(MOD(D4856,2)=0,"EVEN","ODD")</f>
        <v>ODD</v>
      </c>
      <c r="F4856" t="str">
        <f>IF(D4856&lt;=18,"LOW (1-18)","HIGH (19-36)")</f>
        <v>LOW (1-18)</v>
      </c>
      <c r="G4856">
        <f>INT((D4856-1)/6)+1</f>
        <v>3</v>
      </c>
      <c r="H4856">
        <f>MOD(D4856-1,6)+1</f>
        <v>3</v>
      </c>
      <c r="I4856">
        <f>37-D4856</f>
        <v>22</v>
      </c>
      <c r="J4856">
        <f>ABS(D4856-D4857)</f>
        <v>9</v>
      </c>
    </row>
    <row r="4857">
      <c r="A4857">
        <v>22714</v>
      </c>
      <c r="B4857" t="str">
        <v>2022-12-20</v>
      </c>
      <c r="C4857" t="str">
        <v>Morning</v>
      </c>
      <c r="D4857">
        <v>6</v>
      </c>
      <c r="E4857" t="str">
        <f>IF(MOD(D4857,2)=0,"EVEN","ODD")</f>
        <v>EVEN</v>
      </c>
      <c r="F4857" t="str">
        <f>IF(D4857&lt;=18,"LOW (1-18)","HIGH (19-36)")</f>
        <v>LOW (1-18)</v>
      </c>
      <c r="G4857">
        <f>INT((D4857-1)/6)+1</f>
        <v>1</v>
      </c>
      <c r="H4857">
        <f>MOD(D4857-1,6)+1</f>
        <v>6</v>
      </c>
      <c r="I4857">
        <f>37-D4857</f>
        <v>31</v>
      </c>
      <c r="J4857">
        <f>ABS(D4857-D4858)</f>
        <v>18</v>
      </c>
    </row>
    <row r="4858">
      <c r="A4858">
        <v>22713</v>
      </c>
      <c r="B4858" t="str">
        <v>2022-12-19</v>
      </c>
      <c r="C4858" t="str">
        <v>Evening</v>
      </c>
      <c r="D4858">
        <v>24</v>
      </c>
      <c r="E4858" t="str">
        <f>IF(MOD(D4858,2)=0,"EVEN","ODD")</f>
        <v>EVEN</v>
      </c>
      <c r="F4858" t="str">
        <f>IF(D4858&lt;=18,"LOW (1-18)","HIGH (19-36)")</f>
        <v>HIGH (19-36)</v>
      </c>
      <c r="G4858">
        <f>INT((D4858-1)/6)+1</f>
        <v>4</v>
      </c>
      <c r="H4858">
        <f>MOD(D4858-1,6)+1</f>
        <v>6</v>
      </c>
      <c r="I4858">
        <f>37-D4858</f>
        <v>13</v>
      </c>
      <c r="J4858">
        <f>ABS(D4858-D4859)</f>
        <v>3</v>
      </c>
    </row>
    <row r="4859">
      <c r="A4859">
        <v>22712</v>
      </c>
      <c r="B4859" t="str">
        <v>2022-12-19</v>
      </c>
      <c r="C4859" t="str">
        <v>Afternoon</v>
      </c>
      <c r="D4859">
        <v>21</v>
      </c>
      <c r="E4859" t="str">
        <f>IF(MOD(D4859,2)=0,"EVEN","ODD")</f>
        <v>ODD</v>
      </c>
      <c r="F4859" t="str">
        <f>IF(D4859&lt;=18,"LOW (1-18)","HIGH (19-36)")</f>
        <v>HIGH (19-36)</v>
      </c>
      <c r="G4859">
        <f>INT((D4859-1)/6)+1</f>
        <v>4</v>
      </c>
      <c r="H4859">
        <f>MOD(D4859-1,6)+1</f>
        <v>3</v>
      </c>
      <c r="I4859">
        <f>37-D4859</f>
        <v>16</v>
      </c>
      <c r="J4859">
        <f>ABS(D4859-D4860)</f>
        <v>5</v>
      </c>
    </row>
    <row r="4860">
      <c r="A4860">
        <v>22711</v>
      </c>
      <c r="B4860" t="str">
        <v>2022-12-19</v>
      </c>
      <c r="C4860" t="str">
        <v>Midday</v>
      </c>
      <c r="D4860">
        <v>26</v>
      </c>
      <c r="E4860" t="str">
        <f>IF(MOD(D4860,2)=0,"EVEN","ODD")</f>
        <v>EVEN</v>
      </c>
      <c r="F4860" t="str">
        <f>IF(D4860&lt;=18,"LOW (1-18)","HIGH (19-36)")</f>
        <v>HIGH (19-36)</v>
      </c>
      <c r="G4860">
        <f>INT((D4860-1)/6)+1</f>
        <v>5</v>
      </c>
      <c r="H4860">
        <f>MOD(D4860-1,6)+1</f>
        <v>2</v>
      </c>
      <c r="I4860">
        <f>37-D4860</f>
        <v>11</v>
      </c>
      <c r="J4860">
        <f>ABS(D4860-D4861)</f>
        <v>9</v>
      </c>
    </row>
    <row r="4861">
      <c r="A4861">
        <v>22710</v>
      </c>
      <c r="B4861" t="str">
        <v>2022-12-19</v>
      </c>
      <c r="C4861" t="str">
        <v>Morning</v>
      </c>
      <c r="D4861">
        <v>17</v>
      </c>
      <c r="E4861" t="str">
        <f>IF(MOD(D4861,2)=0,"EVEN","ODD")</f>
        <v>ODD</v>
      </c>
      <c r="F4861" t="str">
        <f>IF(D4861&lt;=18,"LOW (1-18)","HIGH (19-36)")</f>
        <v>LOW (1-18)</v>
      </c>
      <c r="G4861">
        <f>INT((D4861-1)/6)+1</f>
        <v>3</v>
      </c>
      <c r="H4861">
        <f>MOD(D4861-1,6)+1</f>
        <v>5</v>
      </c>
      <c r="I4861">
        <f>37-D4861</f>
        <v>20</v>
      </c>
      <c r="J4861">
        <f>ABS(D4861-D4862)</f>
        <v>7</v>
      </c>
    </row>
    <row r="4862">
      <c r="A4862">
        <v>22709</v>
      </c>
      <c r="B4862" t="str">
        <v>2022-12-17</v>
      </c>
      <c r="C4862" t="str">
        <v>Evening</v>
      </c>
      <c r="D4862">
        <v>10</v>
      </c>
      <c r="E4862" t="str">
        <f>IF(MOD(D4862,2)=0,"EVEN","ODD")</f>
        <v>EVEN</v>
      </c>
      <c r="F4862" t="str">
        <f>IF(D4862&lt;=18,"LOW (1-18)","HIGH (19-36)")</f>
        <v>LOW (1-18)</v>
      </c>
      <c r="G4862">
        <f>INT((D4862-1)/6)+1</f>
        <v>2</v>
      </c>
      <c r="H4862">
        <f>MOD(D4862-1,6)+1</f>
        <v>4</v>
      </c>
      <c r="I4862">
        <f>37-D4862</f>
        <v>27</v>
      </c>
      <c r="J4862">
        <f>ABS(D4862-D4863)</f>
        <v>23</v>
      </c>
    </row>
    <row r="4863">
      <c r="A4863">
        <v>22708</v>
      </c>
      <c r="B4863" t="str">
        <v>2022-12-17</v>
      </c>
      <c r="C4863" t="str">
        <v>Afternoon</v>
      </c>
      <c r="D4863">
        <v>33</v>
      </c>
      <c r="E4863" t="str">
        <f>IF(MOD(D4863,2)=0,"EVEN","ODD")</f>
        <v>ODD</v>
      </c>
      <c r="F4863" t="str">
        <f>IF(D4863&lt;=18,"LOW (1-18)","HIGH (19-36)")</f>
        <v>HIGH (19-36)</v>
      </c>
      <c r="G4863">
        <f>INT((D4863-1)/6)+1</f>
        <v>6</v>
      </c>
      <c r="H4863">
        <f>MOD(D4863-1,6)+1</f>
        <v>3</v>
      </c>
      <c r="I4863">
        <f>37-D4863</f>
        <v>4</v>
      </c>
      <c r="J4863">
        <f>ABS(D4863-D4864)</f>
        <v>1</v>
      </c>
    </row>
    <row r="4864">
      <c r="A4864">
        <v>22707</v>
      </c>
      <c r="B4864" t="str">
        <v>2022-12-17</v>
      </c>
      <c r="C4864" t="str">
        <v>Midday</v>
      </c>
      <c r="D4864">
        <v>32</v>
      </c>
      <c r="E4864" t="str">
        <f>IF(MOD(D4864,2)=0,"EVEN","ODD")</f>
        <v>EVEN</v>
      </c>
      <c r="F4864" t="str">
        <f>IF(D4864&lt;=18,"LOW (1-18)","HIGH (19-36)")</f>
        <v>HIGH (19-36)</v>
      </c>
      <c r="G4864">
        <f>INT((D4864-1)/6)+1</f>
        <v>6</v>
      </c>
      <c r="H4864">
        <f>MOD(D4864-1,6)+1</f>
        <v>2</v>
      </c>
      <c r="I4864">
        <f>37-D4864</f>
        <v>5</v>
      </c>
      <c r="J4864">
        <f>ABS(D4864-D4865)</f>
        <v>11</v>
      </c>
    </row>
    <row r="4865">
      <c r="A4865">
        <v>22706</v>
      </c>
      <c r="B4865" t="str">
        <v>2022-12-17</v>
      </c>
      <c r="C4865" t="str">
        <v>Morning</v>
      </c>
      <c r="D4865">
        <v>21</v>
      </c>
      <c r="E4865" t="str">
        <f>IF(MOD(D4865,2)=0,"EVEN","ODD")</f>
        <v>ODD</v>
      </c>
      <c r="F4865" t="str">
        <f>IF(D4865&lt;=18,"LOW (1-18)","HIGH (19-36)")</f>
        <v>HIGH (19-36)</v>
      </c>
      <c r="G4865">
        <f>INT((D4865-1)/6)+1</f>
        <v>4</v>
      </c>
      <c r="H4865">
        <f>MOD(D4865-1,6)+1</f>
        <v>3</v>
      </c>
      <c r="I4865">
        <f>37-D4865</f>
        <v>16</v>
      </c>
      <c r="J4865">
        <f>ABS(D4865-D4866)</f>
        <v>0</v>
      </c>
    </row>
    <row r="4866">
      <c r="A4866">
        <v>22705</v>
      </c>
      <c r="B4866" t="str">
        <v>2022-12-16</v>
      </c>
      <c r="C4866" t="str">
        <v>Evening</v>
      </c>
      <c r="D4866">
        <v>21</v>
      </c>
      <c r="E4866" t="str">
        <f>IF(MOD(D4866,2)=0,"EVEN","ODD")</f>
        <v>ODD</v>
      </c>
      <c r="F4866" t="str">
        <f>IF(D4866&lt;=18,"LOW (1-18)","HIGH (19-36)")</f>
        <v>HIGH (19-36)</v>
      </c>
      <c r="G4866">
        <f>INT((D4866-1)/6)+1</f>
        <v>4</v>
      </c>
      <c r="H4866">
        <f>MOD(D4866-1,6)+1</f>
        <v>3</v>
      </c>
      <c r="I4866">
        <f>37-D4866</f>
        <v>16</v>
      </c>
      <c r="J4866">
        <f>ABS(D4866-D4867)</f>
        <v>10</v>
      </c>
    </row>
    <row r="4867">
      <c r="A4867">
        <v>22704</v>
      </c>
      <c r="B4867" t="str">
        <v>2022-12-16</v>
      </c>
      <c r="C4867" t="str">
        <v>Afternoon</v>
      </c>
      <c r="D4867">
        <v>11</v>
      </c>
      <c r="E4867" t="str">
        <f>IF(MOD(D4867,2)=0,"EVEN","ODD")</f>
        <v>ODD</v>
      </c>
      <c r="F4867" t="str">
        <f>IF(D4867&lt;=18,"LOW (1-18)","HIGH (19-36)")</f>
        <v>LOW (1-18)</v>
      </c>
      <c r="G4867">
        <f>INT((D4867-1)/6)+1</f>
        <v>2</v>
      </c>
      <c r="H4867">
        <f>MOD(D4867-1,6)+1</f>
        <v>5</v>
      </c>
      <c r="I4867">
        <f>37-D4867</f>
        <v>26</v>
      </c>
      <c r="J4867">
        <f>ABS(D4867-D4868)</f>
        <v>10</v>
      </c>
    </row>
    <row r="4868">
      <c r="A4868">
        <v>22703</v>
      </c>
      <c r="B4868" t="str">
        <v>2022-12-16</v>
      </c>
      <c r="C4868" t="str">
        <v>Midday</v>
      </c>
      <c r="D4868">
        <v>1</v>
      </c>
      <c r="E4868" t="str">
        <f>IF(MOD(D4868,2)=0,"EVEN","ODD")</f>
        <v>ODD</v>
      </c>
      <c r="F4868" t="str">
        <f>IF(D4868&lt;=18,"LOW (1-18)","HIGH (19-36)")</f>
        <v>LOW (1-18)</v>
      </c>
      <c r="G4868">
        <f>INT((D4868-1)/6)+1</f>
        <v>1</v>
      </c>
      <c r="H4868">
        <f>MOD(D4868-1,6)+1</f>
        <v>1</v>
      </c>
      <c r="I4868">
        <f>37-D4868</f>
        <v>36</v>
      </c>
      <c r="J4868">
        <f>ABS(D4868-D4869)</f>
        <v>15</v>
      </c>
    </row>
    <row r="4869">
      <c r="A4869">
        <v>22702</v>
      </c>
      <c r="B4869" t="str">
        <v>2022-12-16</v>
      </c>
      <c r="C4869" t="str">
        <v>Morning</v>
      </c>
      <c r="D4869">
        <v>16</v>
      </c>
      <c r="E4869" t="str">
        <f>IF(MOD(D4869,2)=0,"EVEN","ODD")</f>
        <v>EVEN</v>
      </c>
      <c r="F4869" t="str">
        <f>IF(D4869&lt;=18,"LOW (1-18)","HIGH (19-36)")</f>
        <v>LOW (1-18)</v>
      </c>
      <c r="G4869">
        <f>INT((D4869-1)/6)+1</f>
        <v>3</v>
      </c>
      <c r="H4869">
        <f>MOD(D4869-1,6)+1</f>
        <v>4</v>
      </c>
      <c r="I4869">
        <f>37-D4869</f>
        <v>21</v>
      </c>
      <c r="J4869">
        <f>ABS(D4869-D4870)</f>
        <v>4</v>
      </c>
    </row>
    <row r="4870">
      <c r="A4870">
        <v>22701</v>
      </c>
      <c r="B4870" t="str">
        <v>2022-12-15</v>
      </c>
      <c r="C4870" t="str">
        <v>Evening</v>
      </c>
      <c r="D4870">
        <v>20</v>
      </c>
      <c r="E4870" t="str">
        <f>IF(MOD(D4870,2)=0,"EVEN","ODD")</f>
        <v>EVEN</v>
      </c>
      <c r="F4870" t="str">
        <f>IF(D4870&lt;=18,"LOW (1-18)","HIGH (19-36)")</f>
        <v>HIGH (19-36)</v>
      </c>
      <c r="G4870">
        <f>INT((D4870-1)/6)+1</f>
        <v>4</v>
      </c>
      <c r="H4870">
        <f>MOD(D4870-1,6)+1</f>
        <v>2</v>
      </c>
      <c r="I4870">
        <f>37-D4870</f>
        <v>17</v>
      </c>
      <c r="J4870">
        <f>ABS(D4870-D4871)</f>
        <v>14</v>
      </c>
    </row>
    <row r="4871">
      <c r="A4871">
        <v>22700</v>
      </c>
      <c r="B4871" t="str">
        <v>2022-12-15</v>
      </c>
      <c r="C4871" t="str">
        <v>Afternoon</v>
      </c>
      <c r="D4871">
        <v>34</v>
      </c>
      <c r="E4871" t="str">
        <f>IF(MOD(D4871,2)=0,"EVEN","ODD")</f>
        <v>EVEN</v>
      </c>
      <c r="F4871" t="str">
        <f>IF(D4871&lt;=18,"LOW (1-18)","HIGH (19-36)")</f>
        <v>HIGH (19-36)</v>
      </c>
      <c r="G4871">
        <f>INT((D4871-1)/6)+1</f>
        <v>6</v>
      </c>
      <c r="H4871">
        <f>MOD(D4871-1,6)+1</f>
        <v>4</v>
      </c>
      <c r="I4871">
        <f>37-D4871</f>
        <v>3</v>
      </c>
      <c r="J4871">
        <f>ABS(D4871-D4872)</f>
        <v>7</v>
      </c>
    </row>
    <row r="4872">
      <c r="A4872">
        <v>22699</v>
      </c>
      <c r="B4872" t="str">
        <v>2022-12-15</v>
      </c>
      <c r="C4872" t="str">
        <v>Midday</v>
      </c>
      <c r="D4872">
        <v>27</v>
      </c>
      <c r="E4872" t="str">
        <f>IF(MOD(D4872,2)=0,"EVEN","ODD")</f>
        <v>ODD</v>
      </c>
      <c r="F4872" t="str">
        <f>IF(D4872&lt;=18,"LOW (1-18)","HIGH (19-36)")</f>
        <v>HIGH (19-36)</v>
      </c>
      <c r="G4872">
        <f>INT((D4872-1)/6)+1</f>
        <v>5</v>
      </c>
      <c r="H4872">
        <f>MOD(D4872-1,6)+1</f>
        <v>3</v>
      </c>
      <c r="I4872">
        <f>37-D4872</f>
        <v>10</v>
      </c>
      <c r="J4872">
        <f>ABS(D4872-D4873)</f>
        <v>1</v>
      </c>
    </row>
    <row r="4873">
      <c r="A4873">
        <v>22698</v>
      </c>
      <c r="B4873" t="str">
        <v>2022-12-15</v>
      </c>
      <c r="C4873" t="str">
        <v>Morning</v>
      </c>
      <c r="D4873">
        <v>26</v>
      </c>
      <c r="E4873" t="str">
        <f>IF(MOD(D4873,2)=0,"EVEN","ODD")</f>
        <v>EVEN</v>
      </c>
      <c r="F4873" t="str">
        <f>IF(D4873&lt;=18,"LOW (1-18)","HIGH (19-36)")</f>
        <v>HIGH (19-36)</v>
      </c>
      <c r="G4873">
        <f>INT((D4873-1)/6)+1</f>
        <v>5</v>
      </c>
      <c r="H4873">
        <f>MOD(D4873-1,6)+1</f>
        <v>2</v>
      </c>
      <c r="I4873">
        <f>37-D4873</f>
        <v>11</v>
      </c>
      <c r="J4873">
        <f>ABS(D4873-D4874)</f>
        <v>2</v>
      </c>
    </row>
    <row r="4874">
      <c r="A4874">
        <v>22697</v>
      </c>
      <c r="B4874" t="str">
        <v>2022-12-14</v>
      </c>
      <c r="C4874" t="str">
        <v>Evening</v>
      </c>
      <c r="D4874">
        <v>28</v>
      </c>
      <c r="E4874" t="str">
        <f>IF(MOD(D4874,2)=0,"EVEN","ODD")</f>
        <v>EVEN</v>
      </c>
      <c r="F4874" t="str">
        <f>IF(D4874&lt;=18,"LOW (1-18)","HIGH (19-36)")</f>
        <v>HIGH (19-36)</v>
      </c>
      <c r="G4874">
        <f>INT((D4874-1)/6)+1</f>
        <v>5</v>
      </c>
      <c r="H4874">
        <f>MOD(D4874-1,6)+1</f>
        <v>4</v>
      </c>
      <c r="I4874">
        <f>37-D4874</f>
        <v>9</v>
      </c>
      <c r="J4874">
        <f>ABS(D4874-D4875)</f>
        <v>5</v>
      </c>
    </row>
    <row r="4875">
      <c r="A4875">
        <v>22696</v>
      </c>
      <c r="B4875" t="str">
        <v>2022-12-14</v>
      </c>
      <c r="C4875" t="str">
        <v>Afternoon</v>
      </c>
      <c r="D4875">
        <v>33</v>
      </c>
      <c r="E4875" t="str">
        <f>IF(MOD(D4875,2)=0,"EVEN","ODD")</f>
        <v>ODD</v>
      </c>
      <c r="F4875" t="str">
        <f>IF(D4875&lt;=18,"LOW (1-18)","HIGH (19-36)")</f>
        <v>HIGH (19-36)</v>
      </c>
      <c r="G4875">
        <f>INT((D4875-1)/6)+1</f>
        <v>6</v>
      </c>
      <c r="H4875">
        <f>MOD(D4875-1,6)+1</f>
        <v>3</v>
      </c>
      <c r="I4875">
        <f>37-D4875</f>
        <v>4</v>
      </c>
      <c r="J4875">
        <f>ABS(D4875-D4876)</f>
        <v>8</v>
      </c>
    </row>
    <row r="4876">
      <c r="A4876">
        <v>22695</v>
      </c>
      <c r="B4876" t="str">
        <v>2022-12-14</v>
      </c>
      <c r="C4876" t="str">
        <v>Midday</v>
      </c>
      <c r="D4876">
        <v>25</v>
      </c>
      <c r="E4876" t="str">
        <f>IF(MOD(D4876,2)=0,"EVEN","ODD")</f>
        <v>ODD</v>
      </c>
      <c r="F4876" t="str">
        <f>IF(D4876&lt;=18,"LOW (1-18)","HIGH (19-36)")</f>
        <v>HIGH (19-36)</v>
      </c>
      <c r="G4876">
        <f>INT((D4876-1)/6)+1</f>
        <v>5</v>
      </c>
      <c r="H4876">
        <f>MOD(D4876-1,6)+1</f>
        <v>1</v>
      </c>
      <c r="I4876">
        <f>37-D4876</f>
        <v>12</v>
      </c>
      <c r="J4876">
        <f>ABS(D4876-D4877)</f>
        <v>16</v>
      </c>
    </row>
    <row r="4877">
      <c r="A4877">
        <v>22694</v>
      </c>
      <c r="B4877" t="str">
        <v>2022-12-14</v>
      </c>
      <c r="C4877" t="str">
        <v>Morning</v>
      </c>
      <c r="D4877">
        <v>9</v>
      </c>
      <c r="E4877" t="str">
        <f>IF(MOD(D4877,2)=0,"EVEN","ODD")</f>
        <v>ODD</v>
      </c>
      <c r="F4877" t="str">
        <f>IF(D4877&lt;=18,"LOW (1-18)","HIGH (19-36)")</f>
        <v>LOW (1-18)</v>
      </c>
      <c r="G4877">
        <f>INT((D4877-1)/6)+1</f>
        <v>2</v>
      </c>
      <c r="H4877">
        <f>MOD(D4877-1,6)+1</f>
        <v>3</v>
      </c>
      <c r="I4877">
        <f>37-D4877</f>
        <v>28</v>
      </c>
      <c r="J4877">
        <f>ABS(D4877-D4878)</f>
        <v>2</v>
      </c>
    </row>
    <row r="4878">
      <c r="A4878">
        <v>22693</v>
      </c>
      <c r="B4878" t="str">
        <v>2022-12-13</v>
      </c>
      <c r="C4878" t="str">
        <v>Evening</v>
      </c>
      <c r="D4878">
        <v>11</v>
      </c>
      <c r="E4878" t="str">
        <f>IF(MOD(D4878,2)=0,"EVEN","ODD")</f>
        <v>ODD</v>
      </c>
      <c r="F4878" t="str">
        <f>IF(D4878&lt;=18,"LOW (1-18)","HIGH (19-36)")</f>
        <v>LOW (1-18)</v>
      </c>
      <c r="G4878">
        <f>INT((D4878-1)/6)+1</f>
        <v>2</v>
      </c>
      <c r="H4878">
        <f>MOD(D4878-1,6)+1</f>
        <v>5</v>
      </c>
      <c r="I4878">
        <f>37-D4878</f>
        <v>26</v>
      </c>
      <c r="J4878">
        <f>ABS(D4878-D4879)</f>
        <v>6</v>
      </c>
    </row>
    <row r="4879">
      <c r="A4879">
        <v>22692</v>
      </c>
      <c r="B4879" t="str">
        <v>2022-12-13</v>
      </c>
      <c r="C4879" t="str">
        <v>Afternoon</v>
      </c>
      <c r="D4879">
        <v>17</v>
      </c>
      <c r="E4879" t="str">
        <f>IF(MOD(D4879,2)=0,"EVEN","ODD")</f>
        <v>ODD</v>
      </c>
      <c r="F4879" t="str">
        <f>IF(D4879&lt;=18,"LOW (1-18)","HIGH (19-36)")</f>
        <v>LOW (1-18)</v>
      </c>
      <c r="G4879">
        <f>INT((D4879-1)/6)+1</f>
        <v>3</v>
      </c>
      <c r="H4879">
        <f>MOD(D4879-1,6)+1</f>
        <v>5</v>
      </c>
      <c r="I4879">
        <f>37-D4879</f>
        <v>20</v>
      </c>
      <c r="J4879">
        <f>ABS(D4879-D4880)</f>
        <v>9</v>
      </c>
    </row>
    <row r="4880">
      <c r="A4880">
        <v>22691</v>
      </c>
      <c r="B4880" t="str">
        <v>2022-12-13</v>
      </c>
      <c r="C4880" t="str">
        <v>Midday</v>
      </c>
      <c r="D4880">
        <v>26</v>
      </c>
      <c r="E4880" t="str">
        <f>IF(MOD(D4880,2)=0,"EVEN","ODD")</f>
        <v>EVEN</v>
      </c>
      <c r="F4880" t="str">
        <f>IF(D4880&lt;=18,"LOW (1-18)","HIGH (19-36)")</f>
        <v>HIGH (19-36)</v>
      </c>
      <c r="G4880">
        <f>INT((D4880-1)/6)+1</f>
        <v>5</v>
      </c>
      <c r="H4880">
        <f>MOD(D4880-1,6)+1</f>
        <v>2</v>
      </c>
      <c r="I4880">
        <f>37-D4880</f>
        <v>11</v>
      </c>
      <c r="J4880">
        <f>ABS(D4880-D4881)</f>
        <v>13</v>
      </c>
    </row>
    <row r="4881">
      <c r="A4881">
        <v>22690</v>
      </c>
      <c r="B4881" t="str">
        <v>2022-12-13</v>
      </c>
      <c r="C4881" t="str">
        <v>Morning</v>
      </c>
      <c r="D4881">
        <v>13</v>
      </c>
      <c r="E4881" t="str">
        <f>IF(MOD(D4881,2)=0,"EVEN","ODD")</f>
        <v>ODD</v>
      </c>
      <c r="F4881" t="str">
        <f>IF(D4881&lt;=18,"LOW (1-18)","HIGH (19-36)")</f>
        <v>LOW (1-18)</v>
      </c>
      <c r="G4881">
        <f>INT((D4881-1)/6)+1</f>
        <v>3</v>
      </c>
      <c r="H4881">
        <f>MOD(D4881-1,6)+1</f>
        <v>1</v>
      </c>
      <c r="I4881">
        <f>37-D4881</f>
        <v>24</v>
      </c>
      <c r="J4881">
        <f>ABS(D4881-D4882)</f>
        <v>14</v>
      </c>
    </row>
    <row r="4882">
      <c r="A4882">
        <v>22689</v>
      </c>
      <c r="B4882" t="str">
        <v>2022-12-12</v>
      </c>
      <c r="C4882" t="str">
        <v>Evening</v>
      </c>
      <c r="D4882">
        <v>27</v>
      </c>
      <c r="E4882" t="str">
        <f>IF(MOD(D4882,2)=0,"EVEN","ODD")</f>
        <v>ODD</v>
      </c>
      <c r="F4882" t="str">
        <f>IF(D4882&lt;=18,"LOW (1-18)","HIGH (19-36)")</f>
        <v>HIGH (19-36)</v>
      </c>
      <c r="G4882">
        <f>INT((D4882-1)/6)+1</f>
        <v>5</v>
      </c>
      <c r="H4882">
        <f>MOD(D4882-1,6)+1</f>
        <v>3</v>
      </c>
      <c r="I4882">
        <f>37-D4882</f>
        <v>10</v>
      </c>
      <c r="J4882">
        <f>ABS(D4882-D4883)</f>
        <v>0</v>
      </c>
    </row>
    <row r="4883">
      <c r="A4883">
        <v>22688</v>
      </c>
      <c r="B4883" t="str">
        <v>2022-12-12</v>
      </c>
      <c r="C4883" t="str">
        <v>Afternoon</v>
      </c>
      <c r="D4883">
        <v>27</v>
      </c>
      <c r="E4883" t="str">
        <f>IF(MOD(D4883,2)=0,"EVEN","ODD")</f>
        <v>ODD</v>
      </c>
      <c r="F4883" t="str">
        <f>IF(D4883&lt;=18,"LOW (1-18)","HIGH (19-36)")</f>
        <v>HIGH (19-36)</v>
      </c>
      <c r="G4883">
        <f>INT((D4883-1)/6)+1</f>
        <v>5</v>
      </c>
      <c r="H4883">
        <f>MOD(D4883-1,6)+1</f>
        <v>3</v>
      </c>
      <c r="I4883">
        <f>37-D4883</f>
        <v>10</v>
      </c>
      <c r="J4883">
        <f>ABS(D4883-D4884)</f>
        <v>16</v>
      </c>
    </row>
    <row r="4884">
      <c r="A4884">
        <v>22687</v>
      </c>
      <c r="B4884" t="str">
        <v>2022-12-12</v>
      </c>
      <c r="C4884" t="str">
        <v>Midday</v>
      </c>
      <c r="D4884">
        <v>11</v>
      </c>
      <c r="E4884" t="str">
        <f>IF(MOD(D4884,2)=0,"EVEN","ODD")</f>
        <v>ODD</v>
      </c>
      <c r="F4884" t="str">
        <f>IF(D4884&lt;=18,"LOW (1-18)","HIGH (19-36)")</f>
        <v>LOW (1-18)</v>
      </c>
      <c r="G4884">
        <f>INT((D4884-1)/6)+1</f>
        <v>2</v>
      </c>
      <c r="H4884">
        <f>MOD(D4884-1,6)+1</f>
        <v>5</v>
      </c>
      <c r="I4884">
        <f>37-D4884</f>
        <v>26</v>
      </c>
      <c r="J4884">
        <f>ABS(D4884-D4885)</f>
        <v>2</v>
      </c>
    </row>
    <row r="4885">
      <c r="A4885">
        <v>22686</v>
      </c>
      <c r="B4885" t="str">
        <v>2022-12-12</v>
      </c>
      <c r="C4885" t="str">
        <v>Morning</v>
      </c>
      <c r="D4885">
        <v>9</v>
      </c>
      <c r="E4885" t="str">
        <f>IF(MOD(D4885,2)=0,"EVEN","ODD")</f>
        <v>ODD</v>
      </c>
      <c r="F4885" t="str">
        <f>IF(D4885&lt;=18,"LOW (1-18)","HIGH (19-36)")</f>
        <v>LOW (1-18)</v>
      </c>
      <c r="G4885">
        <f>INT((D4885-1)/6)+1</f>
        <v>2</v>
      </c>
      <c r="H4885">
        <f>MOD(D4885-1,6)+1</f>
        <v>3</v>
      </c>
      <c r="I4885">
        <f>37-D4885</f>
        <v>28</v>
      </c>
      <c r="J4885">
        <f>ABS(D4885-D4886)</f>
        <v>9</v>
      </c>
    </row>
    <row r="4886">
      <c r="A4886">
        <v>22685</v>
      </c>
      <c r="B4886" t="str">
        <v>2022-12-10</v>
      </c>
      <c r="C4886" t="str">
        <v>Evening</v>
      </c>
      <c r="D4886">
        <v>18</v>
      </c>
      <c r="E4886" t="str">
        <f>IF(MOD(D4886,2)=0,"EVEN","ODD")</f>
        <v>EVEN</v>
      </c>
      <c r="F4886" t="str">
        <f>IF(D4886&lt;=18,"LOW (1-18)","HIGH (19-36)")</f>
        <v>LOW (1-18)</v>
      </c>
      <c r="G4886">
        <f>INT((D4886-1)/6)+1</f>
        <v>3</v>
      </c>
      <c r="H4886">
        <f>MOD(D4886-1,6)+1</f>
        <v>6</v>
      </c>
      <c r="I4886">
        <f>37-D4886</f>
        <v>19</v>
      </c>
      <c r="J4886">
        <f>ABS(D4886-D4887)</f>
        <v>8</v>
      </c>
    </row>
    <row r="4887">
      <c r="A4887">
        <v>22684</v>
      </c>
      <c r="B4887" t="str">
        <v>2022-12-10</v>
      </c>
      <c r="C4887" t="str">
        <v>Afternoon</v>
      </c>
      <c r="D4887">
        <v>26</v>
      </c>
      <c r="E4887" t="str">
        <f>IF(MOD(D4887,2)=0,"EVEN","ODD")</f>
        <v>EVEN</v>
      </c>
      <c r="F4887" t="str">
        <f>IF(D4887&lt;=18,"LOW (1-18)","HIGH (19-36)")</f>
        <v>HIGH (19-36)</v>
      </c>
      <c r="G4887">
        <f>INT((D4887-1)/6)+1</f>
        <v>5</v>
      </c>
      <c r="H4887">
        <f>MOD(D4887-1,6)+1</f>
        <v>2</v>
      </c>
      <c r="I4887">
        <f>37-D4887</f>
        <v>11</v>
      </c>
      <c r="J4887">
        <f>ABS(D4887-D4888)</f>
        <v>17</v>
      </c>
    </row>
    <row r="4888">
      <c r="A4888">
        <v>22683</v>
      </c>
      <c r="B4888" t="str">
        <v>2022-12-10</v>
      </c>
      <c r="C4888" t="str">
        <v>Midday</v>
      </c>
      <c r="D4888">
        <v>9</v>
      </c>
      <c r="E4888" t="str">
        <f>IF(MOD(D4888,2)=0,"EVEN","ODD")</f>
        <v>ODD</v>
      </c>
      <c r="F4888" t="str">
        <f>IF(D4888&lt;=18,"LOW (1-18)","HIGH (19-36)")</f>
        <v>LOW (1-18)</v>
      </c>
      <c r="G4888">
        <f>INT((D4888-1)/6)+1</f>
        <v>2</v>
      </c>
      <c r="H4888">
        <f>MOD(D4888-1,6)+1</f>
        <v>3</v>
      </c>
      <c r="I4888">
        <f>37-D4888</f>
        <v>28</v>
      </c>
      <c r="J4888">
        <f>ABS(D4888-D4889)</f>
        <v>4</v>
      </c>
    </row>
    <row r="4889">
      <c r="A4889">
        <v>22682</v>
      </c>
      <c r="B4889" t="str">
        <v>2022-12-10</v>
      </c>
      <c r="C4889" t="str">
        <v>Morning</v>
      </c>
      <c r="D4889">
        <v>5</v>
      </c>
      <c r="E4889" t="str">
        <f>IF(MOD(D4889,2)=0,"EVEN","ODD")</f>
        <v>ODD</v>
      </c>
      <c r="F4889" t="str">
        <f>IF(D4889&lt;=18,"LOW (1-18)","HIGH (19-36)")</f>
        <v>LOW (1-18)</v>
      </c>
      <c r="G4889">
        <f>INT((D4889-1)/6)+1</f>
        <v>1</v>
      </c>
      <c r="H4889">
        <f>MOD(D4889-1,6)+1</f>
        <v>5</v>
      </c>
      <c r="I4889">
        <f>37-D4889</f>
        <v>32</v>
      </c>
      <c r="J4889">
        <f>ABS(D4889-D4890)</f>
        <v>23</v>
      </c>
    </row>
    <row r="4890">
      <c r="A4890">
        <v>22681</v>
      </c>
      <c r="B4890" t="str">
        <v>2022-12-09</v>
      </c>
      <c r="C4890" t="str">
        <v>Evening</v>
      </c>
      <c r="D4890">
        <v>28</v>
      </c>
      <c r="E4890" t="str">
        <f>IF(MOD(D4890,2)=0,"EVEN","ODD")</f>
        <v>EVEN</v>
      </c>
      <c r="F4890" t="str">
        <f>IF(D4890&lt;=18,"LOW (1-18)","HIGH (19-36)")</f>
        <v>HIGH (19-36)</v>
      </c>
      <c r="G4890">
        <f>INT((D4890-1)/6)+1</f>
        <v>5</v>
      </c>
      <c r="H4890">
        <f>MOD(D4890-1,6)+1</f>
        <v>4</v>
      </c>
      <c r="I4890">
        <f>37-D4890</f>
        <v>9</v>
      </c>
      <c r="J4890">
        <f>ABS(D4890-D4891)</f>
        <v>6</v>
      </c>
    </row>
    <row r="4891">
      <c r="A4891">
        <v>22680</v>
      </c>
      <c r="B4891" t="str">
        <v>2022-12-09</v>
      </c>
      <c r="C4891" t="str">
        <v>Afternoon</v>
      </c>
      <c r="D4891">
        <v>34</v>
      </c>
      <c r="E4891" t="str">
        <f>IF(MOD(D4891,2)=0,"EVEN","ODD")</f>
        <v>EVEN</v>
      </c>
      <c r="F4891" t="str">
        <f>IF(D4891&lt;=18,"LOW (1-18)","HIGH (19-36)")</f>
        <v>HIGH (19-36)</v>
      </c>
      <c r="G4891">
        <f>INT((D4891-1)/6)+1</f>
        <v>6</v>
      </c>
      <c r="H4891">
        <f>MOD(D4891-1,6)+1</f>
        <v>4</v>
      </c>
      <c r="I4891">
        <f>37-D4891</f>
        <v>3</v>
      </c>
      <c r="J4891">
        <f>ABS(D4891-D4892)</f>
        <v>29</v>
      </c>
    </row>
    <row r="4892">
      <c r="A4892">
        <v>22679</v>
      </c>
      <c r="B4892" t="str">
        <v>2022-12-09</v>
      </c>
      <c r="C4892" t="str">
        <v>Midday</v>
      </c>
      <c r="D4892">
        <v>5</v>
      </c>
      <c r="E4892" t="str">
        <f>IF(MOD(D4892,2)=0,"EVEN","ODD")</f>
        <v>ODD</v>
      </c>
      <c r="F4892" t="str">
        <f>IF(D4892&lt;=18,"LOW (1-18)","HIGH (19-36)")</f>
        <v>LOW (1-18)</v>
      </c>
      <c r="G4892">
        <f>INT((D4892-1)/6)+1</f>
        <v>1</v>
      </c>
      <c r="H4892">
        <f>MOD(D4892-1,6)+1</f>
        <v>5</v>
      </c>
      <c r="I4892">
        <f>37-D4892</f>
        <v>32</v>
      </c>
      <c r="J4892">
        <f>ABS(D4892-D4893)</f>
        <v>31</v>
      </c>
    </row>
    <row r="4893">
      <c r="A4893">
        <v>22678</v>
      </c>
      <c r="B4893" t="str">
        <v>2022-12-09</v>
      </c>
      <c r="C4893" t="str">
        <v>Morning</v>
      </c>
      <c r="D4893">
        <v>36</v>
      </c>
      <c r="E4893" t="str">
        <f>IF(MOD(D4893,2)=0,"EVEN","ODD")</f>
        <v>EVEN</v>
      </c>
      <c r="F4893" t="str">
        <f>IF(D4893&lt;=18,"LOW (1-18)","HIGH (19-36)")</f>
        <v>HIGH (19-36)</v>
      </c>
      <c r="G4893">
        <f>INT((D4893-1)/6)+1</f>
        <v>6</v>
      </c>
      <c r="H4893">
        <f>MOD(D4893-1,6)+1</f>
        <v>6</v>
      </c>
      <c r="I4893">
        <f>37-D4893</f>
        <v>1</v>
      </c>
      <c r="J4893">
        <f>ABS(D4893-D4894)</f>
        <v>30</v>
      </c>
    </row>
    <row r="4894">
      <c r="A4894">
        <v>22677</v>
      </c>
      <c r="B4894" t="str">
        <v>2022-12-08</v>
      </c>
      <c r="C4894" t="str">
        <v>Evening</v>
      </c>
      <c r="D4894">
        <v>6</v>
      </c>
      <c r="E4894" t="str">
        <f>IF(MOD(D4894,2)=0,"EVEN","ODD")</f>
        <v>EVEN</v>
      </c>
      <c r="F4894" t="str">
        <f>IF(D4894&lt;=18,"LOW (1-18)","HIGH (19-36)")</f>
        <v>LOW (1-18)</v>
      </c>
      <c r="G4894">
        <f>INT((D4894-1)/6)+1</f>
        <v>1</v>
      </c>
      <c r="H4894">
        <f>MOD(D4894-1,6)+1</f>
        <v>6</v>
      </c>
      <c r="I4894">
        <f>37-D4894</f>
        <v>31</v>
      </c>
      <c r="J4894">
        <f>ABS(D4894-D4895)</f>
        <v>28</v>
      </c>
    </row>
    <row r="4895">
      <c r="A4895">
        <v>22676</v>
      </c>
      <c r="B4895" t="str">
        <v>2022-12-08</v>
      </c>
      <c r="C4895" t="str">
        <v>Afternoon</v>
      </c>
      <c r="D4895">
        <v>34</v>
      </c>
      <c r="E4895" t="str">
        <f>IF(MOD(D4895,2)=0,"EVEN","ODD")</f>
        <v>EVEN</v>
      </c>
      <c r="F4895" t="str">
        <f>IF(D4895&lt;=18,"LOW (1-18)","HIGH (19-36)")</f>
        <v>HIGH (19-36)</v>
      </c>
      <c r="G4895">
        <f>INT((D4895-1)/6)+1</f>
        <v>6</v>
      </c>
      <c r="H4895">
        <f>MOD(D4895-1,6)+1</f>
        <v>4</v>
      </c>
      <c r="I4895">
        <f>37-D4895</f>
        <v>3</v>
      </c>
      <c r="J4895">
        <f>ABS(D4895-D4896)</f>
        <v>12</v>
      </c>
    </row>
    <row r="4896">
      <c r="A4896">
        <v>22675</v>
      </c>
      <c r="B4896" t="str">
        <v>2022-12-08</v>
      </c>
      <c r="C4896" t="str">
        <v>Midday</v>
      </c>
      <c r="D4896">
        <v>22</v>
      </c>
      <c r="E4896" t="str">
        <f>IF(MOD(D4896,2)=0,"EVEN","ODD")</f>
        <v>EVEN</v>
      </c>
      <c r="F4896" t="str">
        <f>IF(D4896&lt;=18,"LOW (1-18)","HIGH (19-36)")</f>
        <v>HIGH (19-36)</v>
      </c>
      <c r="G4896">
        <f>INT((D4896-1)/6)+1</f>
        <v>4</v>
      </c>
      <c r="H4896">
        <f>MOD(D4896-1,6)+1</f>
        <v>4</v>
      </c>
      <c r="I4896">
        <f>37-D4896</f>
        <v>15</v>
      </c>
      <c r="J4896">
        <f>ABS(D4896-D4897)</f>
        <v>5</v>
      </c>
    </row>
    <row r="4897">
      <c r="A4897">
        <v>22674</v>
      </c>
      <c r="B4897" t="str">
        <v>2022-12-08</v>
      </c>
      <c r="C4897" t="str">
        <v>Morning</v>
      </c>
      <c r="D4897">
        <v>17</v>
      </c>
      <c r="E4897" t="str">
        <f>IF(MOD(D4897,2)=0,"EVEN","ODD")</f>
        <v>ODD</v>
      </c>
      <c r="F4897" t="str">
        <f>IF(D4897&lt;=18,"LOW (1-18)","HIGH (19-36)")</f>
        <v>LOW (1-18)</v>
      </c>
      <c r="G4897">
        <f>INT((D4897-1)/6)+1</f>
        <v>3</v>
      </c>
      <c r="H4897">
        <f>MOD(D4897-1,6)+1</f>
        <v>5</v>
      </c>
      <c r="I4897">
        <f>37-D4897</f>
        <v>20</v>
      </c>
      <c r="J4897">
        <f>ABS(D4897-D4898)</f>
        <v>15</v>
      </c>
    </row>
    <row r="4898">
      <c r="A4898">
        <v>22673</v>
      </c>
      <c r="B4898" t="str">
        <v>2022-12-07</v>
      </c>
      <c r="C4898" t="str">
        <v>Evening</v>
      </c>
      <c r="D4898">
        <v>2</v>
      </c>
      <c r="E4898" t="str">
        <f>IF(MOD(D4898,2)=0,"EVEN","ODD")</f>
        <v>EVEN</v>
      </c>
      <c r="F4898" t="str">
        <f>IF(D4898&lt;=18,"LOW (1-18)","HIGH (19-36)")</f>
        <v>LOW (1-18)</v>
      </c>
      <c r="G4898">
        <f>INT((D4898-1)/6)+1</f>
        <v>1</v>
      </c>
      <c r="H4898">
        <f>MOD(D4898-1,6)+1</f>
        <v>2</v>
      </c>
      <c r="I4898">
        <f>37-D4898</f>
        <v>35</v>
      </c>
      <c r="J4898">
        <f>ABS(D4898-D4899)</f>
        <v>1</v>
      </c>
    </row>
    <row r="4899">
      <c r="A4899">
        <v>22672</v>
      </c>
      <c r="B4899" t="str">
        <v>2022-12-07</v>
      </c>
      <c r="C4899" t="str">
        <v>Afternoon</v>
      </c>
      <c r="D4899">
        <v>1</v>
      </c>
      <c r="E4899" t="str">
        <f>IF(MOD(D4899,2)=0,"EVEN","ODD")</f>
        <v>ODD</v>
      </c>
      <c r="F4899" t="str">
        <f>IF(D4899&lt;=18,"LOW (1-18)","HIGH (19-36)")</f>
        <v>LOW (1-18)</v>
      </c>
      <c r="G4899">
        <f>INT((D4899-1)/6)+1</f>
        <v>1</v>
      </c>
      <c r="H4899">
        <f>MOD(D4899-1,6)+1</f>
        <v>1</v>
      </c>
      <c r="I4899">
        <f>37-D4899</f>
        <v>36</v>
      </c>
      <c r="J4899">
        <f>ABS(D4899-D4900)</f>
        <v>29</v>
      </c>
    </row>
    <row r="4900">
      <c r="A4900">
        <v>22671</v>
      </c>
      <c r="B4900" t="str">
        <v>2022-12-07</v>
      </c>
      <c r="C4900" t="str">
        <v>Midday</v>
      </c>
      <c r="D4900">
        <v>30</v>
      </c>
      <c r="E4900" t="str">
        <f>IF(MOD(D4900,2)=0,"EVEN","ODD")</f>
        <v>EVEN</v>
      </c>
      <c r="F4900" t="str">
        <f>IF(D4900&lt;=18,"LOW (1-18)","HIGH (19-36)")</f>
        <v>HIGH (19-36)</v>
      </c>
      <c r="G4900">
        <f>INT((D4900-1)/6)+1</f>
        <v>5</v>
      </c>
      <c r="H4900">
        <f>MOD(D4900-1,6)+1</f>
        <v>6</v>
      </c>
      <c r="I4900">
        <f>37-D4900</f>
        <v>7</v>
      </c>
      <c r="J4900">
        <f>ABS(D4900-D4901)</f>
        <v>15</v>
      </c>
    </row>
    <row r="4901">
      <c r="A4901">
        <v>22670</v>
      </c>
      <c r="B4901" t="str">
        <v>2022-12-07</v>
      </c>
      <c r="C4901" t="str">
        <v>Morning</v>
      </c>
      <c r="D4901">
        <v>15</v>
      </c>
      <c r="E4901" t="str">
        <f>IF(MOD(D4901,2)=0,"EVEN","ODD")</f>
        <v>ODD</v>
      </c>
      <c r="F4901" t="str">
        <f>IF(D4901&lt;=18,"LOW (1-18)","HIGH (19-36)")</f>
        <v>LOW (1-18)</v>
      </c>
      <c r="G4901">
        <f>INT((D4901-1)/6)+1</f>
        <v>3</v>
      </c>
      <c r="H4901">
        <f>MOD(D4901-1,6)+1</f>
        <v>3</v>
      </c>
      <c r="I4901">
        <f>37-D4901</f>
        <v>22</v>
      </c>
      <c r="J4901">
        <f>ABS(D4901-D4902)</f>
        <v>6</v>
      </c>
    </row>
    <row r="4902">
      <c r="A4902">
        <v>22669</v>
      </c>
      <c r="B4902" t="str">
        <v>2022-12-06</v>
      </c>
      <c r="C4902" t="str">
        <v>Evening</v>
      </c>
      <c r="D4902">
        <v>9</v>
      </c>
      <c r="E4902" t="str">
        <f>IF(MOD(D4902,2)=0,"EVEN","ODD")</f>
        <v>ODD</v>
      </c>
      <c r="F4902" t="str">
        <f>IF(D4902&lt;=18,"LOW (1-18)","HIGH (19-36)")</f>
        <v>LOW (1-18)</v>
      </c>
      <c r="G4902">
        <f>INT((D4902-1)/6)+1</f>
        <v>2</v>
      </c>
      <c r="H4902">
        <f>MOD(D4902-1,6)+1</f>
        <v>3</v>
      </c>
      <c r="I4902">
        <f>37-D4902</f>
        <v>28</v>
      </c>
      <c r="J4902">
        <f>ABS(D4902-D4903)</f>
        <v>11</v>
      </c>
    </row>
    <row r="4903">
      <c r="A4903">
        <v>22668</v>
      </c>
      <c r="B4903" t="str">
        <v>2022-12-06</v>
      </c>
      <c r="C4903" t="str">
        <v>Afternoon</v>
      </c>
      <c r="D4903">
        <v>20</v>
      </c>
      <c r="E4903" t="str">
        <f>IF(MOD(D4903,2)=0,"EVEN","ODD")</f>
        <v>EVEN</v>
      </c>
      <c r="F4903" t="str">
        <f>IF(D4903&lt;=18,"LOW (1-18)","HIGH (19-36)")</f>
        <v>HIGH (19-36)</v>
      </c>
      <c r="G4903">
        <f>INT((D4903-1)/6)+1</f>
        <v>4</v>
      </c>
      <c r="H4903">
        <f>MOD(D4903-1,6)+1</f>
        <v>2</v>
      </c>
      <c r="I4903">
        <f>37-D4903</f>
        <v>17</v>
      </c>
      <c r="J4903">
        <f>ABS(D4903-D4904)</f>
        <v>12</v>
      </c>
    </row>
    <row r="4904">
      <c r="A4904">
        <v>22667</v>
      </c>
      <c r="B4904" t="str">
        <v>2022-12-06</v>
      </c>
      <c r="C4904" t="str">
        <v>Midday</v>
      </c>
      <c r="D4904">
        <v>32</v>
      </c>
      <c r="E4904" t="str">
        <f>IF(MOD(D4904,2)=0,"EVEN","ODD")</f>
        <v>EVEN</v>
      </c>
      <c r="F4904" t="str">
        <f>IF(D4904&lt;=18,"LOW (1-18)","HIGH (19-36)")</f>
        <v>HIGH (19-36)</v>
      </c>
      <c r="G4904">
        <f>INT((D4904-1)/6)+1</f>
        <v>6</v>
      </c>
      <c r="H4904">
        <f>MOD(D4904-1,6)+1</f>
        <v>2</v>
      </c>
      <c r="I4904">
        <f>37-D4904</f>
        <v>5</v>
      </c>
      <c r="J4904">
        <f>ABS(D4904-D4905)</f>
        <v>30</v>
      </c>
    </row>
    <row r="4905">
      <c r="A4905">
        <v>22666</v>
      </c>
      <c r="B4905" t="str">
        <v>2022-12-06</v>
      </c>
      <c r="C4905" t="str">
        <v>Morning</v>
      </c>
      <c r="D4905">
        <v>2</v>
      </c>
      <c r="E4905" t="str">
        <f>IF(MOD(D4905,2)=0,"EVEN","ODD")</f>
        <v>EVEN</v>
      </c>
      <c r="F4905" t="str">
        <f>IF(D4905&lt;=18,"LOW (1-18)","HIGH (19-36)")</f>
        <v>LOW (1-18)</v>
      </c>
      <c r="G4905">
        <f>INT((D4905-1)/6)+1</f>
        <v>1</v>
      </c>
      <c r="H4905">
        <f>MOD(D4905-1,6)+1</f>
        <v>2</v>
      </c>
      <c r="I4905">
        <f>37-D4905</f>
        <v>35</v>
      </c>
      <c r="J4905">
        <f>ABS(D4905-D4906)</f>
        <v>1</v>
      </c>
    </row>
    <row r="4906">
      <c r="A4906">
        <v>22665</v>
      </c>
      <c r="B4906" t="str">
        <v>2022-12-05</v>
      </c>
      <c r="C4906" t="str">
        <v>Evening</v>
      </c>
      <c r="D4906">
        <v>1</v>
      </c>
      <c r="E4906" t="str">
        <f>IF(MOD(D4906,2)=0,"EVEN","ODD")</f>
        <v>ODD</v>
      </c>
      <c r="F4906" t="str">
        <f>IF(D4906&lt;=18,"LOW (1-18)","HIGH (19-36)")</f>
        <v>LOW (1-18)</v>
      </c>
      <c r="G4906">
        <f>INT((D4906-1)/6)+1</f>
        <v>1</v>
      </c>
      <c r="H4906">
        <f>MOD(D4906-1,6)+1</f>
        <v>1</v>
      </c>
      <c r="I4906">
        <f>37-D4906</f>
        <v>36</v>
      </c>
      <c r="J4906">
        <f>ABS(D4906-D4907)</f>
        <v>8</v>
      </c>
    </row>
    <row r="4907">
      <c r="A4907">
        <v>22664</v>
      </c>
      <c r="B4907" t="str">
        <v>2022-12-05</v>
      </c>
      <c r="C4907" t="str">
        <v>Afternoon</v>
      </c>
      <c r="D4907">
        <v>9</v>
      </c>
      <c r="E4907" t="str">
        <f>IF(MOD(D4907,2)=0,"EVEN","ODD")</f>
        <v>ODD</v>
      </c>
      <c r="F4907" t="str">
        <f>IF(D4907&lt;=18,"LOW (1-18)","HIGH (19-36)")</f>
        <v>LOW (1-18)</v>
      </c>
      <c r="G4907">
        <f>INT((D4907-1)/6)+1</f>
        <v>2</v>
      </c>
      <c r="H4907">
        <f>MOD(D4907-1,6)+1</f>
        <v>3</v>
      </c>
      <c r="I4907">
        <f>37-D4907</f>
        <v>28</v>
      </c>
      <c r="J4907">
        <f>ABS(D4907-D4908)</f>
        <v>27</v>
      </c>
    </row>
    <row r="4908">
      <c r="A4908">
        <v>22663</v>
      </c>
      <c r="B4908" t="str">
        <v>2022-12-05</v>
      </c>
      <c r="C4908" t="str">
        <v>Midday</v>
      </c>
      <c r="D4908">
        <v>36</v>
      </c>
      <c r="E4908" t="str">
        <f>IF(MOD(D4908,2)=0,"EVEN","ODD")</f>
        <v>EVEN</v>
      </c>
      <c r="F4908" t="str">
        <f>IF(D4908&lt;=18,"LOW (1-18)","HIGH (19-36)")</f>
        <v>HIGH (19-36)</v>
      </c>
      <c r="G4908">
        <f>INT((D4908-1)/6)+1</f>
        <v>6</v>
      </c>
      <c r="H4908">
        <f>MOD(D4908-1,6)+1</f>
        <v>6</v>
      </c>
      <c r="I4908">
        <f>37-D4908</f>
        <v>1</v>
      </c>
      <c r="J4908">
        <f>ABS(D4908-D4909)</f>
        <v>17</v>
      </c>
    </row>
    <row r="4909">
      <c r="A4909">
        <v>22662</v>
      </c>
      <c r="B4909" t="str">
        <v>2022-12-05</v>
      </c>
      <c r="C4909" t="str">
        <v>Morning</v>
      </c>
      <c r="D4909">
        <v>19</v>
      </c>
      <c r="E4909" t="str">
        <f>IF(MOD(D4909,2)=0,"EVEN","ODD")</f>
        <v>ODD</v>
      </c>
      <c r="F4909" t="str">
        <f>IF(D4909&lt;=18,"LOW (1-18)","HIGH (19-36)")</f>
        <v>HIGH (19-36)</v>
      </c>
      <c r="G4909">
        <f>INT((D4909-1)/6)+1</f>
        <v>4</v>
      </c>
      <c r="H4909">
        <f>MOD(D4909-1,6)+1</f>
        <v>1</v>
      </c>
      <c r="I4909">
        <f>37-D4909</f>
        <v>18</v>
      </c>
      <c r="J4909">
        <f>ABS(D4909-D4910)</f>
        <v>13</v>
      </c>
    </row>
    <row r="4910">
      <c r="A4910">
        <v>22661</v>
      </c>
      <c r="B4910" t="str">
        <v>2022-12-03</v>
      </c>
      <c r="C4910" t="str">
        <v>Evening</v>
      </c>
      <c r="D4910">
        <v>32</v>
      </c>
      <c r="E4910" t="str">
        <f>IF(MOD(D4910,2)=0,"EVEN","ODD")</f>
        <v>EVEN</v>
      </c>
      <c r="F4910" t="str">
        <f>IF(D4910&lt;=18,"LOW (1-18)","HIGH (19-36)")</f>
        <v>HIGH (19-36)</v>
      </c>
      <c r="G4910">
        <f>INT((D4910-1)/6)+1</f>
        <v>6</v>
      </c>
      <c r="H4910">
        <f>MOD(D4910-1,6)+1</f>
        <v>2</v>
      </c>
      <c r="I4910">
        <f>37-D4910</f>
        <v>5</v>
      </c>
      <c r="J4910">
        <f>ABS(D4910-D4911)</f>
        <v>21</v>
      </c>
    </row>
    <row r="4911">
      <c r="A4911">
        <v>22660</v>
      </c>
      <c r="B4911" t="str">
        <v>2022-12-03</v>
      </c>
      <c r="C4911" t="str">
        <v>Afternoon</v>
      </c>
      <c r="D4911">
        <v>11</v>
      </c>
      <c r="E4911" t="str">
        <f>IF(MOD(D4911,2)=0,"EVEN","ODD")</f>
        <v>ODD</v>
      </c>
      <c r="F4911" t="str">
        <f>IF(D4911&lt;=18,"LOW (1-18)","HIGH (19-36)")</f>
        <v>LOW (1-18)</v>
      </c>
      <c r="G4911">
        <f>INT((D4911-1)/6)+1</f>
        <v>2</v>
      </c>
      <c r="H4911">
        <f>MOD(D4911-1,6)+1</f>
        <v>5</v>
      </c>
      <c r="I4911">
        <f>37-D4911</f>
        <v>26</v>
      </c>
      <c r="J4911">
        <f>ABS(D4911-D4912)</f>
        <v>0</v>
      </c>
    </row>
    <row r="4912">
      <c r="A4912">
        <v>22659</v>
      </c>
      <c r="B4912" t="str">
        <v>2022-12-03</v>
      </c>
      <c r="C4912" t="str">
        <v>Midday</v>
      </c>
      <c r="D4912">
        <v>11</v>
      </c>
      <c r="E4912" t="str">
        <f>IF(MOD(D4912,2)=0,"EVEN","ODD")</f>
        <v>ODD</v>
      </c>
      <c r="F4912" t="str">
        <f>IF(D4912&lt;=18,"LOW (1-18)","HIGH (19-36)")</f>
        <v>LOW (1-18)</v>
      </c>
      <c r="G4912">
        <f>INT((D4912-1)/6)+1</f>
        <v>2</v>
      </c>
      <c r="H4912">
        <f>MOD(D4912-1,6)+1</f>
        <v>5</v>
      </c>
      <c r="I4912">
        <f>37-D4912</f>
        <v>26</v>
      </c>
      <c r="J4912">
        <f>ABS(D4912-D4913)</f>
        <v>19</v>
      </c>
    </row>
    <row r="4913">
      <c r="A4913">
        <v>22658</v>
      </c>
      <c r="B4913" t="str">
        <v>2022-12-03</v>
      </c>
      <c r="C4913" t="str">
        <v>Morning</v>
      </c>
      <c r="D4913">
        <v>30</v>
      </c>
      <c r="E4913" t="str">
        <f>IF(MOD(D4913,2)=0,"EVEN","ODD")</f>
        <v>EVEN</v>
      </c>
      <c r="F4913" t="str">
        <f>IF(D4913&lt;=18,"LOW (1-18)","HIGH (19-36)")</f>
        <v>HIGH (19-36)</v>
      </c>
      <c r="G4913">
        <f>INT((D4913-1)/6)+1</f>
        <v>5</v>
      </c>
      <c r="H4913">
        <f>MOD(D4913-1,6)+1</f>
        <v>6</v>
      </c>
      <c r="I4913">
        <f>37-D4913</f>
        <v>7</v>
      </c>
      <c r="J4913">
        <f>ABS(D4913-D4914)</f>
        <v>16</v>
      </c>
    </row>
    <row r="4914">
      <c r="A4914">
        <v>22657</v>
      </c>
      <c r="B4914" t="str">
        <v>2022-12-02</v>
      </c>
      <c r="C4914" t="str">
        <v>Evening</v>
      </c>
      <c r="D4914">
        <v>14</v>
      </c>
      <c r="E4914" t="str">
        <f>IF(MOD(D4914,2)=0,"EVEN","ODD")</f>
        <v>EVEN</v>
      </c>
      <c r="F4914" t="str">
        <f>IF(D4914&lt;=18,"LOW (1-18)","HIGH (19-36)")</f>
        <v>LOW (1-18)</v>
      </c>
      <c r="G4914">
        <f>INT((D4914-1)/6)+1</f>
        <v>3</v>
      </c>
      <c r="H4914">
        <f>MOD(D4914-1,6)+1</f>
        <v>2</v>
      </c>
      <c r="I4914">
        <f>37-D4914</f>
        <v>23</v>
      </c>
      <c r="J4914">
        <f>ABS(D4914-D4915)</f>
        <v>12</v>
      </c>
    </row>
    <row r="4915">
      <c r="A4915">
        <v>22656</v>
      </c>
      <c r="B4915" t="str">
        <v>2022-12-02</v>
      </c>
      <c r="C4915" t="str">
        <v>Afternoon</v>
      </c>
      <c r="D4915">
        <v>26</v>
      </c>
      <c r="E4915" t="str">
        <f>IF(MOD(D4915,2)=0,"EVEN","ODD")</f>
        <v>EVEN</v>
      </c>
      <c r="F4915" t="str">
        <f>IF(D4915&lt;=18,"LOW (1-18)","HIGH (19-36)")</f>
        <v>HIGH (19-36)</v>
      </c>
      <c r="G4915">
        <f>INT((D4915-1)/6)+1</f>
        <v>5</v>
      </c>
      <c r="H4915">
        <f>MOD(D4915-1,6)+1</f>
        <v>2</v>
      </c>
      <c r="I4915">
        <f>37-D4915</f>
        <v>11</v>
      </c>
      <c r="J4915">
        <f>ABS(D4915-D4916)</f>
        <v>3</v>
      </c>
    </row>
    <row r="4916">
      <c r="A4916">
        <v>22655</v>
      </c>
      <c r="B4916" t="str">
        <v>2022-12-02</v>
      </c>
      <c r="C4916" t="str">
        <v>Midday</v>
      </c>
      <c r="D4916">
        <v>29</v>
      </c>
      <c r="E4916" t="str">
        <f>IF(MOD(D4916,2)=0,"EVEN","ODD")</f>
        <v>ODD</v>
      </c>
      <c r="F4916" t="str">
        <f>IF(D4916&lt;=18,"LOW (1-18)","HIGH (19-36)")</f>
        <v>HIGH (19-36)</v>
      </c>
      <c r="G4916">
        <f>INT((D4916-1)/6)+1</f>
        <v>5</v>
      </c>
      <c r="H4916">
        <f>MOD(D4916-1,6)+1</f>
        <v>5</v>
      </c>
      <c r="I4916">
        <f>37-D4916</f>
        <v>8</v>
      </c>
      <c r="J4916">
        <f>ABS(D4916-D4917)</f>
        <v>11</v>
      </c>
    </row>
    <row r="4917">
      <c r="A4917">
        <v>22654</v>
      </c>
      <c r="B4917" t="str">
        <v>2022-12-02</v>
      </c>
      <c r="C4917" t="str">
        <v>Morning</v>
      </c>
      <c r="D4917">
        <v>18</v>
      </c>
      <c r="E4917" t="str">
        <f>IF(MOD(D4917,2)=0,"EVEN","ODD")</f>
        <v>EVEN</v>
      </c>
      <c r="F4917" t="str">
        <f>IF(D4917&lt;=18,"LOW (1-18)","HIGH (19-36)")</f>
        <v>LOW (1-18)</v>
      </c>
      <c r="G4917">
        <f>INT((D4917-1)/6)+1</f>
        <v>3</v>
      </c>
      <c r="H4917">
        <f>MOD(D4917-1,6)+1</f>
        <v>6</v>
      </c>
      <c r="I4917">
        <f>37-D4917</f>
        <v>19</v>
      </c>
      <c r="J4917">
        <f>ABS(D4917-D4918)</f>
        <v>5</v>
      </c>
    </row>
    <row r="4918">
      <c r="A4918">
        <v>22653</v>
      </c>
      <c r="B4918" t="str">
        <v>2022-12-01</v>
      </c>
      <c r="C4918" t="str">
        <v>Evening</v>
      </c>
      <c r="D4918">
        <v>13</v>
      </c>
      <c r="E4918" t="str">
        <f>IF(MOD(D4918,2)=0,"EVEN","ODD")</f>
        <v>ODD</v>
      </c>
      <c r="F4918" t="str">
        <f>IF(D4918&lt;=18,"LOW (1-18)","HIGH (19-36)")</f>
        <v>LOW (1-18)</v>
      </c>
      <c r="G4918">
        <f>INT((D4918-1)/6)+1</f>
        <v>3</v>
      </c>
      <c r="H4918">
        <f>MOD(D4918-1,6)+1</f>
        <v>1</v>
      </c>
      <c r="I4918">
        <f>37-D4918</f>
        <v>24</v>
      </c>
      <c r="J4918">
        <f>ABS(D4918-D4919)</f>
        <v>12</v>
      </c>
    </row>
    <row r="4919">
      <c r="A4919">
        <v>22652</v>
      </c>
      <c r="B4919" t="str">
        <v>2022-12-01</v>
      </c>
      <c r="C4919" t="str">
        <v>Afternoon</v>
      </c>
      <c r="D4919">
        <v>25</v>
      </c>
      <c r="E4919" t="str">
        <f>IF(MOD(D4919,2)=0,"EVEN","ODD")</f>
        <v>ODD</v>
      </c>
      <c r="F4919" t="str">
        <f>IF(D4919&lt;=18,"LOW (1-18)","HIGH (19-36)")</f>
        <v>HIGH (19-36)</v>
      </c>
      <c r="G4919">
        <f>INT((D4919-1)/6)+1</f>
        <v>5</v>
      </c>
      <c r="H4919">
        <f>MOD(D4919-1,6)+1</f>
        <v>1</v>
      </c>
      <c r="I4919">
        <f>37-D4919</f>
        <v>12</v>
      </c>
      <c r="J4919">
        <f>ABS(D4919-D4920)</f>
        <v>6</v>
      </c>
    </row>
    <row r="4920">
      <c r="A4920">
        <v>22651</v>
      </c>
      <c r="B4920" t="str">
        <v>2022-12-01</v>
      </c>
      <c r="C4920" t="str">
        <v>Midday</v>
      </c>
      <c r="D4920">
        <v>31</v>
      </c>
      <c r="E4920" t="str">
        <f>IF(MOD(D4920,2)=0,"EVEN","ODD")</f>
        <v>ODD</v>
      </c>
      <c r="F4920" t="str">
        <f>IF(D4920&lt;=18,"LOW (1-18)","HIGH (19-36)")</f>
        <v>HIGH (19-36)</v>
      </c>
      <c r="G4920">
        <f>INT((D4920-1)/6)+1</f>
        <v>6</v>
      </c>
      <c r="H4920">
        <f>MOD(D4920-1,6)+1</f>
        <v>1</v>
      </c>
      <c r="I4920">
        <f>37-D4920</f>
        <v>6</v>
      </c>
      <c r="J4920">
        <f>ABS(D4920-D4921)</f>
        <v>26</v>
      </c>
    </row>
    <row r="4921">
      <c r="A4921">
        <v>22650</v>
      </c>
      <c r="B4921" t="str">
        <v>2022-12-01</v>
      </c>
      <c r="C4921" t="str">
        <v>Morning</v>
      </c>
      <c r="D4921">
        <v>5</v>
      </c>
      <c r="E4921" t="str">
        <f>IF(MOD(D4921,2)=0,"EVEN","ODD")</f>
        <v>ODD</v>
      </c>
      <c r="F4921" t="str">
        <f>IF(D4921&lt;=18,"LOW (1-18)","HIGH (19-36)")</f>
        <v>LOW (1-18)</v>
      </c>
      <c r="G4921">
        <f>INT((D4921-1)/6)+1</f>
        <v>1</v>
      </c>
      <c r="H4921">
        <f>MOD(D4921-1,6)+1</f>
        <v>5</v>
      </c>
      <c r="I4921">
        <f>37-D4921</f>
        <v>32</v>
      </c>
      <c r="J4921">
        <f>ABS(D4921-D4922)</f>
        <v>5</v>
      </c>
    </row>
    <row r="4922">
      <c r="A4922">
        <v>22649</v>
      </c>
      <c r="B4922" t="str">
        <v>2022-11-30</v>
      </c>
      <c r="C4922" t="str">
        <v>Evening</v>
      </c>
      <c r="D4922">
        <v>10</v>
      </c>
      <c r="E4922" t="str">
        <f>IF(MOD(D4922,2)=0,"EVEN","ODD")</f>
        <v>EVEN</v>
      </c>
      <c r="F4922" t="str">
        <f>IF(D4922&lt;=18,"LOW (1-18)","HIGH (19-36)")</f>
        <v>LOW (1-18)</v>
      </c>
      <c r="G4922">
        <f>INT((D4922-1)/6)+1</f>
        <v>2</v>
      </c>
      <c r="H4922">
        <f>MOD(D4922-1,6)+1</f>
        <v>4</v>
      </c>
      <c r="I4922">
        <f>37-D4922</f>
        <v>27</v>
      </c>
      <c r="J4922">
        <f>ABS(D4922-D4923)</f>
        <v>7</v>
      </c>
    </row>
    <row r="4923">
      <c r="A4923">
        <v>22648</v>
      </c>
      <c r="B4923" t="str">
        <v>2022-11-30</v>
      </c>
      <c r="C4923" t="str">
        <v>Afternoon</v>
      </c>
      <c r="D4923">
        <v>17</v>
      </c>
      <c r="E4923" t="str">
        <f>IF(MOD(D4923,2)=0,"EVEN","ODD")</f>
        <v>ODD</v>
      </c>
      <c r="F4923" t="str">
        <f>IF(D4923&lt;=18,"LOW (1-18)","HIGH (19-36)")</f>
        <v>LOW (1-18)</v>
      </c>
      <c r="G4923">
        <f>INT((D4923-1)/6)+1</f>
        <v>3</v>
      </c>
      <c r="H4923">
        <f>MOD(D4923-1,6)+1</f>
        <v>5</v>
      </c>
      <c r="I4923">
        <f>37-D4923</f>
        <v>20</v>
      </c>
      <c r="J4923">
        <f>ABS(D4923-D4924)</f>
        <v>6</v>
      </c>
    </row>
    <row r="4924">
      <c r="A4924">
        <v>22647</v>
      </c>
      <c r="B4924" t="str">
        <v>2022-11-30</v>
      </c>
      <c r="C4924" t="str">
        <v>Midday</v>
      </c>
      <c r="D4924">
        <v>11</v>
      </c>
      <c r="E4924" t="str">
        <f>IF(MOD(D4924,2)=0,"EVEN","ODD")</f>
        <v>ODD</v>
      </c>
      <c r="F4924" t="str">
        <f>IF(D4924&lt;=18,"LOW (1-18)","HIGH (19-36)")</f>
        <v>LOW (1-18)</v>
      </c>
      <c r="G4924">
        <f>INT((D4924-1)/6)+1</f>
        <v>2</v>
      </c>
      <c r="H4924">
        <f>MOD(D4924-1,6)+1</f>
        <v>5</v>
      </c>
      <c r="I4924">
        <f>37-D4924</f>
        <v>26</v>
      </c>
      <c r="J4924">
        <f>ABS(D4924-D4925)</f>
        <v>2</v>
      </c>
    </row>
    <row r="4925">
      <c r="A4925">
        <v>22646</v>
      </c>
      <c r="B4925" t="str">
        <v>2022-11-30</v>
      </c>
      <c r="C4925" t="str">
        <v>Morning</v>
      </c>
      <c r="D4925">
        <v>13</v>
      </c>
      <c r="E4925" t="str">
        <f>IF(MOD(D4925,2)=0,"EVEN","ODD")</f>
        <v>ODD</v>
      </c>
      <c r="F4925" t="str">
        <f>IF(D4925&lt;=18,"LOW (1-18)","HIGH (19-36)")</f>
        <v>LOW (1-18)</v>
      </c>
      <c r="G4925">
        <f>INT((D4925-1)/6)+1</f>
        <v>3</v>
      </c>
      <c r="H4925">
        <f>MOD(D4925-1,6)+1</f>
        <v>1</v>
      </c>
      <c r="I4925">
        <f>37-D4925</f>
        <v>24</v>
      </c>
      <c r="J4925">
        <f>ABS(D4925-D4926)</f>
        <v>5</v>
      </c>
    </row>
    <row r="4926">
      <c r="A4926">
        <v>22645</v>
      </c>
      <c r="B4926" t="str">
        <v>2022-11-29</v>
      </c>
      <c r="C4926" t="str">
        <v>Evening</v>
      </c>
      <c r="D4926">
        <v>8</v>
      </c>
      <c r="E4926" t="str">
        <f>IF(MOD(D4926,2)=0,"EVEN","ODD")</f>
        <v>EVEN</v>
      </c>
      <c r="F4926" t="str">
        <f>IF(D4926&lt;=18,"LOW (1-18)","HIGH (19-36)")</f>
        <v>LOW (1-18)</v>
      </c>
      <c r="G4926">
        <f>INT((D4926-1)/6)+1</f>
        <v>2</v>
      </c>
      <c r="H4926">
        <f>MOD(D4926-1,6)+1</f>
        <v>2</v>
      </c>
      <c r="I4926">
        <f>37-D4926</f>
        <v>29</v>
      </c>
      <c r="J4926">
        <f>ABS(D4926-D4927)</f>
        <v>7</v>
      </c>
    </row>
    <row r="4927">
      <c r="A4927">
        <v>22644</v>
      </c>
      <c r="B4927" t="str">
        <v>2022-11-29</v>
      </c>
      <c r="C4927" t="str">
        <v>Afternoon</v>
      </c>
      <c r="D4927">
        <v>15</v>
      </c>
      <c r="E4927" t="str">
        <f>IF(MOD(D4927,2)=0,"EVEN","ODD")</f>
        <v>ODD</v>
      </c>
      <c r="F4927" t="str">
        <f>IF(D4927&lt;=18,"LOW (1-18)","HIGH (19-36)")</f>
        <v>LOW (1-18)</v>
      </c>
      <c r="G4927">
        <f>INT((D4927-1)/6)+1</f>
        <v>3</v>
      </c>
      <c r="H4927">
        <f>MOD(D4927-1,6)+1</f>
        <v>3</v>
      </c>
      <c r="I4927">
        <f>37-D4927</f>
        <v>22</v>
      </c>
      <c r="J4927">
        <f>ABS(D4927-D4928)</f>
        <v>12</v>
      </c>
    </row>
    <row r="4928">
      <c r="A4928">
        <v>22643</v>
      </c>
      <c r="B4928" t="str">
        <v>2022-11-29</v>
      </c>
      <c r="C4928" t="str">
        <v>Midday</v>
      </c>
      <c r="D4928">
        <v>3</v>
      </c>
      <c r="E4928" t="str">
        <f>IF(MOD(D4928,2)=0,"EVEN","ODD")</f>
        <v>ODD</v>
      </c>
      <c r="F4928" t="str">
        <f>IF(D4928&lt;=18,"LOW (1-18)","HIGH (19-36)")</f>
        <v>LOW (1-18)</v>
      </c>
      <c r="G4928">
        <f>INT((D4928-1)/6)+1</f>
        <v>1</v>
      </c>
      <c r="H4928">
        <f>MOD(D4928-1,6)+1</f>
        <v>3</v>
      </c>
      <c r="I4928">
        <f>37-D4928</f>
        <v>34</v>
      </c>
      <c r="J4928">
        <f>ABS(D4928-D4929)</f>
        <v>9</v>
      </c>
    </row>
    <row r="4929">
      <c r="A4929">
        <v>22642</v>
      </c>
      <c r="B4929" t="str">
        <v>2022-11-29</v>
      </c>
      <c r="C4929" t="str">
        <v>Morning</v>
      </c>
      <c r="D4929">
        <v>12</v>
      </c>
      <c r="E4929" t="str">
        <f>IF(MOD(D4929,2)=0,"EVEN","ODD")</f>
        <v>EVEN</v>
      </c>
      <c r="F4929" t="str">
        <f>IF(D4929&lt;=18,"LOW (1-18)","HIGH (19-36)")</f>
        <v>LOW (1-18)</v>
      </c>
      <c r="G4929">
        <f>INT((D4929-1)/6)+1</f>
        <v>2</v>
      </c>
      <c r="H4929">
        <f>MOD(D4929-1,6)+1</f>
        <v>6</v>
      </c>
      <c r="I4929">
        <f>37-D4929</f>
        <v>25</v>
      </c>
      <c r="J4929">
        <f>ABS(D4929-D4930)</f>
        <v>1</v>
      </c>
    </row>
    <row r="4930">
      <c r="A4930">
        <v>22641</v>
      </c>
      <c r="B4930" t="str">
        <v>2022-11-28</v>
      </c>
      <c r="C4930" t="str">
        <v>Evening</v>
      </c>
      <c r="D4930">
        <v>13</v>
      </c>
      <c r="E4930" t="str">
        <f>IF(MOD(D4930,2)=0,"EVEN","ODD")</f>
        <v>ODD</v>
      </c>
      <c r="F4930" t="str">
        <f>IF(D4930&lt;=18,"LOW (1-18)","HIGH (19-36)")</f>
        <v>LOW (1-18)</v>
      </c>
      <c r="G4930">
        <f>INT((D4930-1)/6)+1</f>
        <v>3</v>
      </c>
      <c r="H4930">
        <f>MOD(D4930-1,6)+1</f>
        <v>1</v>
      </c>
      <c r="I4930">
        <f>37-D4930</f>
        <v>24</v>
      </c>
      <c r="J4930">
        <f>ABS(D4930-D4931)</f>
        <v>16</v>
      </c>
    </row>
    <row r="4931">
      <c r="A4931">
        <v>22640</v>
      </c>
      <c r="B4931" t="str">
        <v>2022-11-28</v>
      </c>
      <c r="C4931" t="str">
        <v>Afternoon</v>
      </c>
      <c r="D4931">
        <v>29</v>
      </c>
      <c r="E4931" t="str">
        <f>IF(MOD(D4931,2)=0,"EVEN","ODD")</f>
        <v>ODD</v>
      </c>
      <c r="F4931" t="str">
        <f>IF(D4931&lt;=18,"LOW (1-18)","HIGH (19-36)")</f>
        <v>HIGH (19-36)</v>
      </c>
      <c r="G4931">
        <f>INT((D4931-1)/6)+1</f>
        <v>5</v>
      </c>
      <c r="H4931">
        <f>MOD(D4931-1,6)+1</f>
        <v>5</v>
      </c>
      <c r="I4931">
        <f>37-D4931</f>
        <v>8</v>
      </c>
      <c r="J4931">
        <f>ABS(D4931-D4932)</f>
        <v>23</v>
      </c>
    </row>
    <row r="4932">
      <c r="A4932">
        <v>22639</v>
      </c>
      <c r="B4932" t="str">
        <v>2022-11-28</v>
      </c>
      <c r="C4932" t="str">
        <v>Midday</v>
      </c>
      <c r="D4932">
        <v>6</v>
      </c>
      <c r="E4932" t="str">
        <f>IF(MOD(D4932,2)=0,"EVEN","ODD")</f>
        <v>EVEN</v>
      </c>
      <c r="F4932" t="str">
        <f>IF(D4932&lt;=18,"LOW (1-18)","HIGH (19-36)")</f>
        <v>LOW (1-18)</v>
      </c>
      <c r="G4932">
        <f>INT((D4932-1)/6)+1</f>
        <v>1</v>
      </c>
      <c r="H4932">
        <f>MOD(D4932-1,6)+1</f>
        <v>6</v>
      </c>
      <c r="I4932">
        <f>37-D4932</f>
        <v>31</v>
      </c>
      <c r="J4932">
        <f>ABS(D4932-D4933)</f>
        <v>12</v>
      </c>
    </row>
    <row r="4933">
      <c r="A4933">
        <v>22638</v>
      </c>
      <c r="B4933" t="str">
        <v>2022-11-28</v>
      </c>
      <c r="C4933" t="str">
        <v>Morning</v>
      </c>
      <c r="D4933">
        <v>18</v>
      </c>
      <c r="E4933" t="str">
        <f>IF(MOD(D4933,2)=0,"EVEN","ODD")</f>
        <v>EVEN</v>
      </c>
      <c r="F4933" t="str">
        <f>IF(D4933&lt;=18,"LOW (1-18)","HIGH (19-36)")</f>
        <v>LOW (1-18)</v>
      </c>
      <c r="G4933">
        <f>INT((D4933-1)/6)+1</f>
        <v>3</v>
      </c>
      <c r="H4933">
        <f>MOD(D4933-1,6)+1</f>
        <v>6</v>
      </c>
      <c r="I4933">
        <f>37-D4933</f>
        <v>19</v>
      </c>
      <c r="J4933">
        <f>ABS(D4933-D4934)</f>
        <v>13</v>
      </c>
    </row>
    <row r="4934">
      <c r="A4934">
        <v>22637</v>
      </c>
      <c r="B4934" t="str">
        <v>2022-11-26</v>
      </c>
      <c r="C4934" t="str">
        <v>Evening</v>
      </c>
      <c r="D4934">
        <v>5</v>
      </c>
      <c r="E4934" t="str">
        <f>IF(MOD(D4934,2)=0,"EVEN","ODD")</f>
        <v>ODD</v>
      </c>
      <c r="F4934" t="str">
        <f>IF(D4934&lt;=18,"LOW (1-18)","HIGH (19-36)")</f>
        <v>LOW (1-18)</v>
      </c>
      <c r="G4934">
        <f>INT((D4934-1)/6)+1</f>
        <v>1</v>
      </c>
      <c r="H4934">
        <f>MOD(D4934-1,6)+1</f>
        <v>5</v>
      </c>
      <c r="I4934">
        <f>37-D4934</f>
        <v>32</v>
      </c>
      <c r="J4934">
        <f>ABS(D4934-D4935)</f>
        <v>14</v>
      </c>
    </row>
    <row r="4935">
      <c r="A4935">
        <v>22636</v>
      </c>
      <c r="B4935" t="str">
        <v>2022-11-26</v>
      </c>
      <c r="C4935" t="str">
        <v>Afternoon</v>
      </c>
      <c r="D4935">
        <v>19</v>
      </c>
      <c r="E4935" t="str">
        <f>IF(MOD(D4935,2)=0,"EVEN","ODD")</f>
        <v>ODD</v>
      </c>
      <c r="F4935" t="str">
        <f>IF(D4935&lt;=18,"LOW (1-18)","HIGH (19-36)")</f>
        <v>HIGH (19-36)</v>
      </c>
      <c r="G4935">
        <f>INT((D4935-1)/6)+1</f>
        <v>4</v>
      </c>
      <c r="H4935">
        <f>MOD(D4935-1,6)+1</f>
        <v>1</v>
      </c>
      <c r="I4935">
        <f>37-D4935</f>
        <v>18</v>
      </c>
      <c r="J4935">
        <f>ABS(D4935-D4936)</f>
        <v>13</v>
      </c>
    </row>
    <row r="4936">
      <c r="A4936">
        <v>22635</v>
      </c>
      <c r="B4936" t="str">
        <v>2022-11-26</v>
      </c>
      <c r="C4936" t="str">
        <v>Midday</v>
      </c>
      <c r="D4936">
        <v>6</v>
      </c>
      <c r="E4936" t="str">
        <f>IF(MOD(D4936,2)=0,"EVEN","ODD")</f>
        <v>EVEN</v>
      </c>
      <c r="F4936" t="str">
        <f>IF(D4936&lt;=18,"LOW (1-18)","HIGH (19-36)")</f>
        <v>LOW (1-18)</v>
      </c>
      <c r="G4936">
        <f>INT((D4936-1)/6)+1</f>
        <v>1</v>
      </c>
      <c r="H4936">
        <f>MOD(D4936-1,6)+1</f>
        <v>6</v>
      </c>
      <c r="I4936">
        <f>37-D4936</f>
        <v>31</v>
      </c>
      <c r="J4936">
        <f>ABS(D4936-D4937)</f>
        <v>13</v>
      </c>
    </row>
    <row r="4937">
      <c r="A4937">
        <v>22634</v>
      </c>
      <c r="B4937" t="str">
        <v>2022-11-26</v>
      </c>
      <c r="C4937" t="str">
        <v>Morning</v>
      </c>
      <c r="D4937">
        <v>19</v>
      </c>
      <c r="E4937" t="str">
        <f>IF(MOD(D4937,2)=0,"EVEN","ODD")</f>
        <v>ODD</v>
      </c>
      <c r="F4937" t="str">
        <f>IF(D4937&lt;=18,"LOW (1-18)","HIGH (19-36)")</f>
        <v>HIGH (19-36)</v>
      </c>
      <c r="G4937">
        <f>INT((D4937-1)/6)+1</f>
        <v>4</v>
      </c>
      <c r="H4937">
        <f>MOD(D4937-1,6)+1</f>
        <v>1</v>
      </c>
      <c r="I4937">
        <f>37-D4937</f>
        <v>18</v>
      </c>
      <c r="J4937">
        <f>ABS(D4937-D4938)</f>
        <v>3</v>
      </c>
    </row>
    <row r="4938">
      <c r="A4938">
        <v>22633</v>
      </c>
      <c r="B4938" t="str">
        <v>2022-11-25</v>
      </c>
      <c r="C4938" t="str">
        <v>Evening</v>
      </c>
      <c r="D4938">
        <v>16</v>
      </c>
      <c r="E4938" t="str">
        <f>IF(MOD(D4938,2)=0,"EVEN","ODD")</f>
        <v>EVEN</v>
      </c>
      <c r="F4938" t="str">
        <f>IF(D4938&lt;=18,"LOW (1-18)","HIGH (19-36)")</f>
        <v>LOW (1-18)</v>
      </c>
      <c r="G4938">
        <f>INT((D4938-1)/6)+1</f>
        <v>3</v>
      </c>
      <c r="H4938">
        <f>MOD(D4938-1,6)+1</f>
        <v>4</v>
      </c>
      <c r="I4938">
        <f>37-D4938</f>
        <v>21</v>
      </c>
      <c r="J4938">
        <f>ABS(D4938-D4939)</f>
        <v>18</v>
      </c>
    </row>
    <row r="4939">
      <c r="A4939">
        <v>22632</v>
      </c>
      <c r="B4939" t="str">
        <v>2022-11-25</v>
      </c>
      <c r="C4939" t="str">
        <v>Afternoon</v>
      </c>
      <c r="D4939">
        <v>34</v>
      </c>
      <c r="E4939" t="str">
        <f>IF(MOD(D4939,2)=0,"EVEN","ODD")</f>
        <v>EVEN</v>
      </c>
      <c r="F4939" t="str">
        <f>IF(D4939&lt;=18,"LOW (1-18)","HIGH (19-36)")</f>
        <v>HIGH (19-36)</v>
      </c>
      <c r="G4939">
        <f>INT((D4939-1)/6)+1</f>
        <v>6</v>
      </c>
      <c r="H4939">
        <f>MOD(D4939-1,6)+1</f>
        <v>4</v>
      </c>
      <c r="I4939">
        <f>37-D4939</f>
        <v>3</v>
      </c>
      <c r="J4939">
        <f>ABS(D4939-D4940)</f>
        <v>6</v>
      </c>
    </row>
    <row r="4940">
      <c r="A4940">
        <v>22631</v>
      </c>
      <c r="B4940" t="str">
        <v>2022-11-25</v>
      </c>
      <c r="C4940" t="str">
        <v>Midday</v>
      </c>
      <c r="D4940">
        <v>28</v>
      </c>
      <c r="E4940" t="str">
        <f>IF(MOD(D4940,2)=0,"EVEN","ODD")</f>
        <v>EVEN</v>
      </c>
      <c r="F4940" t="str">
        <f>IF(D4940&lt;=18,"LOW (1-18)","HIGH (19-36)")</f>
        <v>HIGH (19-36)</v>
      </c>
      <c r="G4940">
        <f>INT((D4940-1)/6)+1</f>
        <v>5</v>
      </c>
      <c r="H4940">
        <f>MOD(D4940-1,6)+1</f>
        <v>4</v>
      </c>
      <c r="I4940">
        <f>37-D4940</f>
        <v>9</v>
      </c>
      <c r="J4940">
        <f>ABS(D4940-D4941)</f>
        <v>25</v>
      </c>
    </row>
    <row r="4941">
      <c r="A4941">
        <v>22630</v>
      </c>
      <c r="B4941" t="str">
        <v>2022-11-25</v>
      </c>
      <c r="C4941" t="str">
        <v>Morning</v>
      </c>
      <c r="D4941">
        <v>3</v>
      </c>
      <c r="E4941" t="str">
        <f>IF(MOD(D4941,2)=0,"EVEN","ODD")</f>
        <v>ODD</v>
      </c>
      <c r="F4941" t="str">
        <f>IF(D4941&lt;=18,"LOW (1-18)","HIGH (19-36)")</f>
        <v>LOW (1-18)</v>
      </c>
      <c r="G4941">
        <f>INT((D4941-1)/6)+1</f>
        <v>1</v>
      </c>
      <c r="H4941">
        <f>MOD(D4941-1,6)+1</f>
        <v>3</v>
      </c>
      <c r="I4941">
        <f>37-D4941</f>
        <v>34</v>
      </c>
      <c r="J4941">
        <f>ABS(D4941-D4942)</f>
        <v>5</v>
      </c>
    </row>
    <row r="4942">
      <c r="A4942">
        <v>22629</v>
      </c>
      <c r="B4942" t="str">
        <v>2022-11-24</v>
      </c>
      <c r="C4942" t="str">
        <v>Evening</v>
      </c>
      <c r="D4942">
        <v>8</v>
      </c>
      <c r="E4942" t="str">
        <f>IF(MOD(D4942,2)=0,"EVEN","ODD")</f>
        <v>EVEN</v>
      </c>
      <c r="F4942" t="str">
        <f>IF(D4942&lt;=18,"LOW (1-18)","HIGH (19-36)")</f>
        <v>LOW (1-18)</v>
      </c>
      <c r="G4942">
        <f>INT((D4942-1)/6)+1</f>
        <v>2</v>
      </c>
      <c r="H4942">
        <f>MOD(D4942-1,6)+1</f>
        <v>2</v>
      </c>
      <c r="I4942">
        <f>37-D4942</f>
        <v>29</v>
      </c>
      <c r="J4942">
        <f>ABS(D4942-D4943)</f>
        <v>0</v>
      </c>
    </row>
    <row r="4943">
      <c r="A4943">
        <v>22628</v>
      </c>
      <c r="B4943" t="str">
        <v>2022-11-24</v>
      </c>
      <c r="C4943" t="str">
        <v>Afternoon</v>
      </c>
      <c r="D4943">
        <v>8</v>
      </c>
      <c r="E4943" t="str">
        <f>IF(MOD(D4943,2)=0,"EVEN","ODD")</f>
        <v>EVEN</v>
      </c>
      <c r="F4943" t="str">
        <f>IF(D4943&lt;=18,"LOW (1-18)","HIGH (19-36)")</f>
        <v>LOW (1-18)</v>
      </c>
      <c r="G4943">
        <f>INT((D4943-1)/6)+1</f>
        <v>2</v>
      </c>
      <c r="H4943">
        <f>MOD(D4943-1,6)+1</f>
        <v>2</v>
      </c>
      <c r="I4943">
        <f>37-D4943</f>
        <v>29</v>
      </c>
      <c r="J4943">
        <f>ABS(D4943-D4944)</f>
        <v>3</v>
      </c>
    </row>
    <row r="4944">
      <c r="A4944">
        <v>22627</v>
      </c>
      <c r="B4944" t="str">
        <v>2022-11-24</v>
      </c>
      <c r="C4944" t="str">
        <v>Midday</v>
      </c>
      <c r="D4944">
        <v>5</v>
      </c>
      <c r="E4944" t="str">
        <f>IF(MOD(D4944,2)=0,"EVEN","ODD")</f>
        <v>ODD</v>
      </c>
      <c r="F4944" t="str">
        <f>IF(D4944&lt;=18,"LOW (1-18)","HIGH (19-36)")</f>
        <v>LOW (1-18)</v>
      </c>
      <c r="G4944">
        <f>INT((D4944-1)/6)+1</f>
        <v>1</v>
      </c>
      <c r="H4944">
        <f>MOD(D4944-1,6)+1</f>
        <v>5</v>
      </c>
      <c r="I4944">
        <f>37-D4944</f>
        <v>32</v>
      </c>
      <c r="J4944">
        <f>ABS(D4944-D4945)</f>
        <v>18</v>
      </c>
    </row>
    <row r="4945">
      <c r="A4945">
        <v>22626</v>
      </c>
      <c r="B4945" t="str">
        <v>2022-11-24</v>
      </c>
      <c r="C4945" t="str">
        <v>Morning</v>
      </c>
      <c r="D4945">
        <v>23</v>
      </c>
      <c r="E4945" t="str">
        <f>IF(MOD(D4945,2)=0,"EVEN","ODD")</f>
        <v>ODD</v>
      </c>
      <c r="F4945" t="str">
        <f>IF(D4945&lt;=18,"LOW (1-18)","HIGH (19-36)")</f>
        <v>HIGH (19-36)</v>
      </c>
      <c r="G4945">
        <f>INT((D4945-1)/6)+1</f>
        <v>4</v>
      </c>
      <c r="H4945">
        <f>MOD(D4945-1,6)+1</f>
        <v>5</v>
      </c>
      <c r="I4945">
        <f>37-D4945</f>
        <v>14</v>
      </c>
      <c r="J4945">
        <f>ABS(D4945-D4946)</f>
        <v>21</v>
      </c>
    </row>
    <row r="4946">
      <c r="A4946">
        <v>22625</v>
      </c>
      <c r="B4946" t="str">
        <v>2022-11-23</v>
      </c>
      <c r="C4946" t="str">
        <v>Evening</v>
      </c>
      <c r="D4946">
        <v>2</v>
      </c>
      <c r="E4946" t="str">
        <f>IF(MOD(D4946,2)=0,"EVEN","ODD")</f>
        <v>EVEN</v>
      </c>
      <c r="F4946" t="str">
        <f>IF(D4946&lt;=18,"LOW (1-18)","HIGH (19-36)")</f>
        <v>LOW (1-18)</v>
      </c>
      <c r="G4946">
        <f>INT((D4946-1)/6)+1</f>
        <v>1</v>
      </c>
      <c r="H4946">
        <f>MOD(D4946-1,6)+1</f>
        <v>2</v>
      </c>
      <c r="I4946">
        <f>37-D4946</f>
        <v>35</v>
      </c>
      <c r="J4946">
        <f>ABS(D4946-D4947)</f>
        <v>12</v>
      </c>
    </row>
    <row r="4947">
      <c r="A4947">
        <v>22624</v>
      </c>
      <c r="B4947" t="str">
        <v>2022-11-23</v>
      </c>
      <c r="C4947" t="str">
        <v>Afternoon</v>
      </c>
      <c r="D4947">
        <v>14</v>
      </c>
      <c r="E4947" t="str">
        <f>IF(MOD(D4947,2)=0,"EVEN","ODD")</f>
        <v>EVEN</v>
      </c>
      <c r="F4947" t="str">
        <f>IF(D4947&lt;=18,"LOW (1-18)","HIGH (19-36)")</f>
        <v>LOW (1-18)</v>
      </c>
      <c r="G4947">
        <f>INT((D4947-1)/6)+1</f>
        <v>3</v>
      </c>
      <c r="H4947">
        <f>MOD(D4947-1,6)+1</f>
        <v>2</v>
      </c>
      <c r="I4947">
        <f>37-D4947</f>
        <v>23</v>
      </c>
      <c r="J4947">
        <f>ABS(D4947-D4948)</f>
        <v>19</v>
      </c>
    </row>
    <row r="4948">
      <c r="A4948">
        <v>22623</v>
      </c>
      <c r="B4948" t="str">
        <v>2022-11-23</v>
      </c>
      <c r="C4948" t="str">
        <v>Midday</v>
      </c>
      <c r="D4948">
        <v>33</v>
      </c>
      <c r="E4948" t="str">
        <f>IF(MOD(D4948,2)=0,"EVEN","ODD")</f>
        <v>ODD</v>
      </c>
      <c r="F4948" t="str">
        <f>IF(D4948&lt;=18,"LOW (1-18)","HIGH (19-36)")</f>
        <v>HIGH (19-36)</v>
      </c>
      <c r="G4948">
        <f>INT((D4948-1)/6)+1</f>
        <v>6</v>
      </c>
      <c r="H4948">
        <f>MOD(D4948-1,6)+1</f>
        <v>3</v>
      </c>
      <c r="I4948">
        <f>37-D4948</f>
        <v>4</v>
      </c>
      <c r="J4948">
        <f>ABS(D4948-D4949)</f>
        <v>7</v>
      </c>
    </row>
    <row r="4949">
      <c r="A4949">
        <v>22622</v>
      </c>
      <c r="B4949" t="str">
        <v>2022-11-23</v>
      </c>
      <c r="C4949" t="str">
        <v>Morning</v>
      </c>
      <c r="D4949">
        <v>26</v>
      </c>
      <c r="E4949" t="str">
        <f>IF(MOD(D4949,2)=0,"EVEN","ODD")</f>
        <v>EVEN</v>
      </c>
      <c r="F4949" t="str">
        <f>IF(D4949&lt;=18,"LOW (1-18)","HIGH (19-36)")</f>
        <v>HIGH (19-36)</v>
      </c>
      <c r="G4949">
        <f>INT((D4949-1)/6)+1</f>
        <v>5</v>
      </c>
      <c r="H4949">
        <f>MOD(D4949-1,6)+1</f>
        <v>2</v>
      </c>
      <c r="I4949">
        <f>37-D4949</f>
        <v>11</v>
      </c>
      <c r="J4949">
        <f>ABS(D4949-D4950)</f>
        <v>8</v>
      </c>
    </row>
    <row r="4950">
      <c r="A4950">
        <v>22621</v>
      </c>
      <c r="B4950" t="str">
        <v>2022-11-22</v>
      </c>
      <c r="C4950" t="str">
        <v>Evening</v>
      </c>
      <c r="D4950">
        <v>18</v>
      </c>
      <c r="E4950" t="str">
        <f>IF(MOD(D4950,2)=0,"EVEN","ODD")</f>
        <v>EVEN</v>
      </c>
      <c r="F4950" t="str">
        <f>IF(D4950&lt;=18,"LOW (1-18)","HIGH (19-36)")</f>
        <v>LOW (1-18)</v>
      </c>
      <c r="G4950">
        <f>INT((D4950-1)/6)+1</f>
        <v>3</v>
      </c>
      <c r="H4950">
        <f>MOD(D4950-1,6)+1</f>
        <v>6</v>
      </c>
      <c r="I4950">
        <f>37-D4950</f>
        <v>19</v>
      </c>
      <c r="J4950">
        <f>ABS(D4950-D4951)</f>
        <v>18</v>
      </c>
    </row>
    <row r="4951">
      <c r="A4951">
        <v>22620</v>
      </c>
      <c r="B4951" t="str">
        <v>2022-11-22</v>
      </c>
      <c r="C4951" t="str">
        <v>Afternoon</v>
      </c>
      <c r="D4951">
        <v>36</v>
      </c>
      <c r="E4951" t="str">
        <f>IF(MOD(D4951,2)=0,"EVEN","ODD")</f>
        <v>EVEN</v>
      </c>
      <c r="F4951" t="str">
        <f>IF(D4951&lt;=18,"LOW (1-18)","HIGH (19-36)")</f>
        <v>HIGH (19-36)</v>
      </c>
      <c r="G4951">
        <f>INT((D4951-1)/6)+1</f>
        <v>6</v>
      </c>
      <c r="H4951">
        <f>MOD(D4951-1,6)+1</f>
        <v>6</v>
      </c>
      <c r="I4951">
        <f>37-D4951</f>
        <v>1</v>
      </c>
      <c r="J4951">
        <f>ABS(D4951-D4952)</f>
        <v>14</v>
      </c>
    </row>
    <row r="4952">
      <c r="A4952">
        <v>22619</v>
      </c>
      <c r="B4952" t="str">
        <v>2022-11-22</v>
      </c>
      <c r="C4952" t="str">
        <v>Midday</v>
      </c>
      <c r="D4952">
        <v>22</v>
      </c>
      <c r="E4952" t="str">
        <f>IF(MOD(D4952,2)=0,"EVEN","ODD")</f>
        <v>EVEN</v>
      </c>
      <c r="F4952" t="str">
        <f>IF(D4952&lt;=18,"LOW (1-18)","HIGH (19-36)")</f>
        <v>HIGH (19-36)</v>
      </c>
      <c r="G4952">
        <f>INT((D4952-1)/6)+1</f>
        <v>4</v>
      </c>
      <c r="H4952">
        <f>MOD(D4952-1,6)+1</f>
        <v>4</v>
      </c>
      <c r="I4952">
        <f>37-D4952</f>
        <v>15</v>
      </c>
      <c r="J4952">
        <f>ABS(D4952-D4953)</f>
        <v>15</v>
      </c>
    </row>
    <row r="4953">
      <c r="A4953">
        <v>22618</v>
      </c>
      <c r="B4953" t="str">
        <v>2022-11-22</v>
      </c>
      <c r="C4953" t="str">
        <v>Morning</v>
      </c>
      <c r="D4953">
        <v>7</v>
      </c>
      <c r="E4953" t="str">
        <f>IF(MOD(D4953,2)=0,"EVEN","ODD")</f>
        <v>ODD</v>
      </c>
      <c r="F4953" t="str">
        <f>IF(D4953&lt;=18,"LOW (1-18)","HIGH (19-36)")</f>
        <v>LOW (1-18)</v>
      </c>
      <c r="G4953">
        <f>INT((D4953-1)/6)+1</f>
        <v>2</v>
      </c>
      <c r="H4953">
        <f>MOD(D4953-1,6)+1</f>
        <v>1</v>
      </c>
      <c r="I4953">
        <f>37-D4953</f>
        <v>30</v>
      </c>
      <c r="J4953">
        <f>ABS(D4953-D4954)</f>
        <v>27</v>
      </c>
    </row>
    <row r="4954">
      <c r="A4954">
        <v>22617</v>
      </c>
      <c r="B4954" t="str">
        <v>2022-11-21</v>
      </c>
      <c r="C4954" t="str">
        <v>Evening</v>
      </c>
      <c r="D4954">
        <v>34</v>
      </c>
      <c r="E4954" t="str">
        <f>IF(MOD(D4954,2)=0,"EVEN","ODD")</f>
        <v>EVEN</v>
      </c>
      <c r="F4954" t="str">
        <f>IF(D4954&lt;=18,"LOW (1-18)","HIGH (19-36)")</f>
        <v>HIGH (19-36)</v>
      </c>
      <c r="G4954">
        <f>INT((D4954-1)/6)+1</f>
        <v>6</v>
      </c>
      <c r="H4954">
        <f>MOD(D4954-1,6)+1</f>
        <v>4</v>
      </c>
      <c r="I4954">
        <f>37-D4954</f>
        <v>3</v>
      </c>
      <c r="J4954">
        <f>ABS(D4954-D4955)</f>
        <v>33</v>
      </c>
    </row>
    <row r="4955">
      <c r="A4955">
        <v>22616</v>
      </c>
      <c r="B4955" t="str">
        <v>2022-11-21</v>
      </c>
      <c r="C4955" t="str">
        <v>Afternoon</v>
      </c>
      <c r="D4955">
        <v>1</v>
      </c>
      <c r="E4955" t="str">
        <f>IF(MOD(D4955,2)=0,"EVEN","ODD")</f>
        <v>ODD</v>
      </c>
      <c r="F4955" t="str">
        <f>IF(D4955&lt;=18,"LOW (1-18)","HIGH (19-36)")</f>
        <v>LOW (1-18)</v>
      </c>
      <c r="G4955">
        <f>INT((D4955-1)/6)+1</f>
        <v>1</v>
      </c>
      <c r="H4955">
        <f>MOD(D4955-1,6)+1</f>
        <v>1</v>
      </c>
      <c r="I4955">
        <f>37-D4955</f>
        <v>36</v>
      </c>
      <c r="J4955">
        <f>ABS(D4955-D4956)</f>
        <v>6</v>
      </c>
    </row>
    <row r="4956">
      <c r="A4956">
        <v>22615</v>
      </c>
      <c r="B4956" t="str">
        <v>2022-11-21</v>
      </c>
      <c r="C4956" t="str">
        <v>Midday</v>
      </c>
      <c r="D4956">
        <v>7</v>
      </c>
      <c r="E4956" t="str">
        <f>IF(MOD(D4956,2)=0,"EVEN","ODD")</f>
        <v>ODD</v>
      </c>
      <c r="F4956" t="str">
        <f>IF(D4956&lt;=18,"LOW (1-18)","HIGH (19-36)")</f>
        <v>LOW (1-18)</v>
      </c>
      <c r="G4956">
        <f>INT((D4956-1)/6)+1</f>
        <v>2</v>
      </c>
      <c r="H4956">
        <f>MOD(D4956-1,6)+1</f>
        <v>1</v>
      </c>
      <c r="I4956">
        <f>37-D4956</f>
        <v>30</v>
      </c>
      <c r="J4956">
        <f>ABS(D4956-D4957)</f>
        <v>8</v>
      </c>
    </row>
    <row r="4957">
      <c r="A4957">
        <v>22614</v>
      </c>
      <c r="B4957" t="str">
        <v>2022-11-21</v>
      </c>
      <c r="C4957" t="str">
        <v>Morning</v>
      </c>
      <c r="D4957">
        <v>15</v>
      </c>
      <c r="E4957" t="str">
        <f>IF(MOD(D4957,2)=0,"EVEN","ODD")</f>
        <v>ODD</v>
      </c>
      <c r="F4957" t="str">
        <f>IF(D4957&lt;=18,"LOW (1-18)","HIGH (19-36)")</f>
        <v>LOW (1-18)</v>
      </c>
      <c r="G4957">
        <f>INT((D4957-1)/6)+1</f>
        <v>3</v>
      </c>
      <c r="H4957">
        <f>MOD(D4957-1,6)+1</f>
        <v>3</v>
      </c>
      <c r="I4957">
        <f>37-D4957</f>
        <v>22</v>
      </c>
      <c r="J4957">
        <f>ABS(D4957-D4958)</f>
        <v>5</v>
      </c>
    </row>
    <row r="4958">
      <c r="A4958">
        <v>22613</v>
      </c>
      <c r="B4958" t="str">
        <v>2022-11-19</v>
      </c>
      <c r="C4958" t="str">
        <v>Evening</v>
      </c>
      <c r="D4958">
        <v>10</v>
      </c>
      <c r="E4958" t="str">
        <f>IF(MOD(D4958,2)=0,"EVEN","ODD")</f>
        <v>EVEN</v>
      </c>
      <c r="F4958" t="str">
        <f>IF(D4958&lt;=18,"LOW (1-18)","HIGH (19-36)")</f>
        <v>LOW (1-18)</v>
      </c>
      <c r="G4958">
        <f>INT((D4958-1)/6)+1</f>
        <v>2</v>
      </c>
      <c r="H4958">
        <f>MOD(D4958-1,6)+1</f>
        <v>4</v>
      </c>
      <c r="I4958">
        <f>37-D4958</f>
        <v>27</v>
      </c>
      <c r="J4958">
        <f>ABS(D4958-D4959)</f>
        <v>12</v>
      </c>
    </row>
    <row r="4959">
      <c r="A4959">
        <v>22612</v>
      </c>
      <c r="B4959" t="str">
        <v>2022-11-19</v>
      </c>
      <c r="C4959" t="str">
        <v>Afternoon</v>
      </c>
      <c r="D4959">
        <v>22</v>
      </c>
      <c r="E4959" t="str">
        <f>IF(MOD(D4959,2)=0,"EVEN","ODD")</f>
        <v>EVEN</v>
      </c>
      <c r="F4959" t="str">
        <f>IF(D4959&lt;=18,"LOW (1-18)","HIGH (19-36)")</f>
        <v>HIGH (19-36)</v>
      </c>
      <c r="G4959">
        <f>INT((D4959-1)/6)+1</f>
        <v>4</v>
      </c>
      <c r="H4959">
        <f>MOD(D4959-1,6)+1</f>
        <v>4</v>
      </c>
      <c r="I4959">
        <f>37-D4959</f>
        <v>15</v>
      </c>
      <c r="J4959">
        <f>ABS(D4959-D4960)</f>
        <v>5</v>
      </c>
    </row>
    <row r="4960">
      <c r="A4960">
        <v>22611</v>
      </c>
      <c r="B4960" t="str">
        <v>2022-11-19</v>
      </c>
      <c r="C4960" t="str">
        <v>Midday</v>
      </c>
      <c r="D4960">
        <v>27</v>
      </c>
      <c r="E4960" t="str">
        <f>IF(MOD(D4960,2)=0,"EVEN","ODD")</f>
        <v>ODD</v>
      </c>
      <c r="F4960" t="str">
        <f>IF(D4960&lt;=18,"LOW (1-18)","HIGH (19-36)")</f>
        <v>HIGH (19-36)</v>
      </c>
      <c r="G4960">
        <f>INT((D4960-1)/6)+1</f>
        <v>5</v>
      </c>
      <c r="H4960">
        <f>MOD(D4960-1,6)+1</f>
        <v>3</v>
      </c>
      <c r="I4960">
        <f>37-D4960</f>
        <v>10</v>
      </c>
      <c r="J4960">
        <f>ABS(D4960-D4961)</f>
        <v>17</v>
      </c>
    </row>
    <row r="4961">
      <c r="A4961">
        <v>22610</v>
      </c>
      <c r="B4961" t="str">
        <v>2022-11-19</v>
      </c>
      <c r="C4961" t="str">
        <v>Morning</v>
      </c>
      <c r="D4961">
        <v>10</v>
      </c>
      <c r="E4961" t="str">
        <f>IF(MOD(D4961,2)=0,"EVEN","ODD")</f>
        <v>EVEN</v>
      </c>
      <c r="F4961" t="str">
        <f>IF(D4961&lt;=18,"LOW (1-18)","HIGH (19-36)")</f>
        <v>LOW (1-18)</v>
      </c>
      <c r="G4961">
        <f>INT((D4961-1)/6)+1</f>
        <v>2</v>
      </c>
      <c r="H4961">
        <f>MOD(D4961-1,6)+1</f>
        <v>4</v>
      </c>
      <c r="I4961">
        <f>37-D4961</f>
        <v>27</v>
      </c>
      <c r="J4961">
        <f>ABS(D4961-D4962)</f>
        <v>6</v>
      </c>
    </row>
    <row r="4962">
      <c r="A4962">
        <v>22609</v>
      </c>
      <c r="B4962" t="str">
        <v>2022-11-18</v>
      </c>
      <c r="C4962" t="str">
        <v>Evening</v>
      </c>
      <c r="D4962">
        <v>16</v>
      </c>
      <c r="E4962" t="str">
        <f>IF(MOD(D4962,2)=0,"EVEN","ODD")</f>
        <v>EVEN</v>
      </c>
      <c r="F4962" t="str">
        <f>IF(D4962&lt;=18,"LOW (1-18)","HIGH (19-36)")</f>
        <v>LOW (1-18)</v>
      </c>
      <c r="G4962">
        <f>INT((D4962-1)/6)+1</f>
        <v>3</v>
      </c>
      <c r="H4962">
        <f>MOD(D4962-1,6)+1</f>
        <v>4</v>
      </c>
      <c r="I4962">
        <f>37-D4962</f>
        <v>21</v>
      </c>
      <c r="J4962">
        <f>ABS(D4962-D4963)</f>
        <v>3</v>
      </c>
    </row>
    <row r="4963">
      <c r="A4963">
        <v>22608</v>
      </c>
      <c r="B4963" t="str">
        <v>2022-11-18</v>
      </c>
      <c r="C4963" t="str">
        <v>Afternoon</v>
      </c>
      <c r="D4963">
        <v>13</v>
      </c>
      <c r="E4963" t="str">
        <f>IF(MOD(D4963,2)=0,"EVEN","ODD")</f>
        <v>ODD</v>
      </c>
      <c r="F4963" t="str">
        <f>IF(D4963&lt;=18,"LOW (1-18)","HIGH (19-36)")</f>
        <v>LOW (1-18)</v>
      </c>
      <c r="G4963">
        <f>INT((D4963-1)/6)+1</f>
        <v>3</v>
      </c>
      <c r="H4963">
        <f>MOD(D4963-1,6)+1</f>
        <v>1</v>
      </c>
      <c r="I4963">
        <f>37-D4963</f>
        <v>24</v>
      </c>
      <c r="J4963">
        <f>ABS(D4963-D4964)</f>
        <v>4</v>
      </c>
    </row>
    <row r="4964">
      <c r="A4964">
        <v>22607</v>
      </c>
      <c r="B4964" t="str">
        <v>2022-11-18</v>
      </c>
      <c r="C4964" t="str">
        <v>Midday</v>
      </c>
      <c r="D4964">
        <v>9</v>
      </c>
      <c r="E4964" t="str">
        <f>IF(MOD(D4964,2)=0,"EVEN","ODD")</f>
        <v>ODD</v>
      </c>
      <c r="F4964" t="str">
        <f>IF(D4964&lt;=18,"LOW (1-18)","HIGH (19-36)")</f>
        <v>LOW (1-18)</v>
      </c>
      <c r="G4964">
        <f>INT((D4964-1)/6)+1</f>
        <v>2</v>
      </c>
      <c r="H4964">
        <f>MOD(D4964-1,6)+1</f>
        <v>3</v>
      </c>
      <c r="I4964">
        <f>37-D4964</f>
        <v>28</v>
      </c>
      <c r="J4964">
        <f>ABS(D4964-D4965)</f>
        <v>12</v>
      </c>
    </row>
    <row r="4965">
      <c r="A4965">
        <v>22606</v>
      </c>
      <c r="B4965" t="str">
        <v>2022-11-18</v>
      </c>
      <c r="C4965" t="str">
        <v>Morning</v>
      </c>
      <c r="D4965">
        <v>21</v>
      </c>
      <c r="E4965" t="str">
        <f>IF(MOD(D4965,2)=0,"EVEN","ODD")</f>
        <v>ODD</v>
      </c>
      <c r="F4965" t="str">
        <f>IF(D4965&lt;=18,"LOW (1-18)","HIGH (19-36)")</f>
        <v>HIGH (19-36)</v>
      </c>
      <c r="G4965">
        <f>INT((D4965-1)/6)+1</f>
        <v>4</v>
      </c>
      <c r="H4965">
        <f>MOD(D4965-1,6)+1</f>
        <v>3</v>
      </c>
      <c r="I4965">
        <f>37-D4965</f>
        <v>16</v>
      </c>
      <c r="J4965">
        <f>ABS(D4965-D4966)</f>
        <v>20</v>
      </c>
    </row>
    <row r="4966">
      <c r="A4966">
        <v>22605</v>
      </c>
      <c r="B4966" t="str">
        <v>2022-11-17</v>
      </c>
      <c r="C4966" t="str">
        <v>Evening</v>
      </c>
      <c r="D4966">
        <v>1</v>
      </c>
      <c r="E4966" t="str">
        <f>IF(MOD(D4966,2)=0,"EVEN","ODD")</f>
        <v>ODD</v>
      </c>
      <c r="F4966" t="str">
        <f>IF(D4966&lt;=18,"LOW (1-18)","HIGH (19-36)")</f>
        <v>LOW (1-18)</v>
      </c>
      <c r="G4966">
        <f>INT((D4966-1)/6)+1</f>
        <v>1</v>
      </c>
      <c r="H4966">
        <f>MOD(D4966-1,6)+1</f>
        <v>1</v>
      </c>
      <c r="I4966">
        <f>37-D4966</f>
        <v>36</v>
      </c>
      <c r="J4966">
        <f>ABS(D4966-D4967)</f>
        <v>1</v>
      </c>
    </row>
    <row r="4967">
      <c r="A4967">
        <v>22604</v>
      </c>
      <c r="B4967" t="str">
        <v>2022-11-17</v>
      </c>
      <c r="C4967" t="str">
        <v>Afternoon</v>
      </c>
      <c r="D4967">
        <v>2</v>
      </c>
      <c r="E4967" t="str">
        <f>IF(MOD(D4967,2)=0,"EVEN","ODD")</f>
        <v>EVEN</v>
      </c>
      <c r="F4967" t="str">
        <f>IF(D4967&lt;=18,"LOW (1-18)","HIGH (19-36)")</f>
        <v>LOW (1-18)</v>
      </c>
      <c r="G4967">
        <f>INT((D4967-1)/6)+1</f>
        <v>1</v>
      </c>
      <c r="H4967">
        <f>MOD(D4967-1,6)+1</f>
        <v>2</v>
      </c>
      <c r="I4967">
        <f>37-D4967</f>
        <v>35</v>
      </c>
      <c r="J4967">
        <f>ABS(D4967-D4968)</f>
        <v>26</v>
      </c>
    </row>
    <row r="4968">
      <c r="A4968">
        <v>22603</v>
      </c>
      <c r="B4968" t="str">
        <v>2022-11-17</v>
      </c>
      <c r="C4968" t="str">
        <v>Midday</v>
      </c>
      <c r="D4968">
        <v>28</v>
      </c>
      <c r="E4968" t="str">
        <f>IF(MOD(D4968,2)=0,"EVEN","ODD")</f>
        <v>EVEN</v>
      </c>
      <c r="F4968" t="str">
        <f>IF(D4968&lt;=18,"LOW (1-18)","HIGH (19-36)")</f>
        <v>HIGH (19-36)</v>
      </c>
      <c r="G4968">
        <f>INT((D4968-1)/6)+1</f>
        <v>5</v>
      </c>
      <c r="H4968">
        <f>MOD(D4968-1,6)+1</f>
        <v>4</v>
      </c>
      <c r="I4968">
        <f>37-D4968</f>
        <v>9</v>
      </c>
      <c r="J4968">
        <f>ABS(D4968-D4969)</f>
        <v>8</v>
      </c>
    </row>
    <row r="4969">
      <c r="A4969">
        <v>22602</v>
      </c>
      <c r="B4969" t="str">
        <v>2022-11-17</v>
      </c>
      <c r="C4969" t="str">
        <v>Morning</v>
      </c>
      <c r="D4969">
        <v>36</v>
      </c>
      <c r="E4969" t="str">
        <f>IF(MOD(D4969,2)=0,"EVEN","ODD")</f>
        <v>EVEN</v>
      </c>
      <c r="F4969" t="str">
        <f>IF(D4969&lt;=18,"LOW (1-18)","HIGH (19-36)")</f>
        <v>HIGH (19-36)</v>
      </c>
      <c r="G4969">
        <f>INT((D4969-1)/6)+1</f>
        <v>6</v>
      </c>
      <c r="H4969">
        <f>MOD(D4969-1,6)+1</f>
        <v>6</v>
      </c>
      <c r="I4969">
        <f>37-D4969</f>
        <v>1</v>
      </c>
      <c r="J4969">
        <f>ABS(D4969-D4970)</f>
        <v>9</v>
      </c>
    </row>
    <row r="4970">
      <c r="A4970">
        <v>22601</v>
      </c>
      <c r="B4970" t="str">
        <v>2022-11-16</v>
      </c>
      <c r="C4970" t="str">
        <v>Evening</v>
      </c>
      <c r="D4970">
        <v>27</v>
      </c>
      <c r="E4970" t="str">
        <f>IF(MOD(D4970,2)=0,"EVEN","ODD")</f>
        <v>ODD</v>
      </c>
      <c r="F4970" t="str">
        <f>IF(D4970&lt;=18,"LOW (1-18)","HIGH (19-36)")</f>
        <v>HIGH (19-36)</v>
      </c>
      <c r="G4970">
        <f>INT((D4970-1)/6)+1</f>
        <v>5</v>
      </c>
      <c r="H4970">
        <f>MOD(D4970-1,6)+1</f>
        <v>3</v>
      </c>
      <c r="I4970">
        <f>37-D4970</f>
        <v>10</v>
      </c>
      <c r="J4970">
        <f>ABS(D4970-D4971)</f>
        <v>4</v>
      </c>
    </row>
    <row r="4971">
      <c r="A4971">
        <v>22600</v>
      </c>
      <c r="B4971" t="str">
        <v>2022-11-16</v>
      </c>
      <c r="C4971" t="str">
        <v>Afternoon</v>
      </c>
      <c r="D4971">
        <v>23</v>
      </c>
      <c r="E4971" t="str">
        <f>IF(MOD(D4971,2)=0,"EVEN","ODD")</f>
        <v>ODD</v>
      </c>
      <c r="F4971" t="str">
        <f>IF(D4971&lt;=18,"LOW (1-18)","HIGH (19-36)")</f>
        <v>HIGH (19-36)</v>
      </c>
      <c r="G4971">
        <f>INT((D4971-1)/6)+1</f>
        <v>4</v>
      </c>
      <c r="H4971">
        <f>MOD(D4971-1,6)+1</f>
        <v>5</v>
      </c>
      <c r="I4971">
        <f>37-D4971</f>
        <v>14</v>
      </c>
      <c r="J4971">
        <f>ABS(D4971-D4972)</f>
        <v>17</v>
      </c>
    </row>
    <row r="4972">
      <c r="A4972">
        <v>22599</v>
      </c>
      <c r="B4972" t="str">
        <v>2022-11-16</v>
      </c>
      <c r="C4972" t="str">
        <v>Midday</v>
      </c>
      <c r="D4972">
        <v>6</v>
      </c>
      <c r="E4972" t="str">
        <f>IF(MOD(D4972,2)=0,"EVEN","ODD")</f>
        <v>EVEN</v>
      </c>
      <c r="F4972" t="str">
        <f>IF(D4972&lt;=18,"LOW (1-18)","HIGH (19-36)")</f>
        <v>LOW (1-18)</v>
      </c>
      <c r="G4972">
        <f>INT((D4972-1)/6)+1</f>
        <v>1</v>
      </c>
      <c r="H4972">
        <f>MOD(D4972-1,6)+1</f>
        <v>6</v>
      </c>
      <c r="I4972">
        <f>37-D4972</f>
        <v>31</v>
      </c>
      <c r="J4972">
        <f>ABS(D4972-D4973)</f>
        <v>23</v>
      </c>
    </row>
    <row r="4973">
      <c r="A4973">
        <v>22598</v>
      </c>
      <c r="B4973" t="str">
        <v>2022-11-16</v>
      </c>
      <c r="C4973" t="str">
        <v>Morning</v>
      </c>
      <c r="D4973">
        <v>29</v>
      </c>
      <c r="E4973" t="str">
        <f>IF(MOD(D4973,2)=0,"EVEN","ODD")</f>
        <v>ODD</v>
      </c>
      <c r="F4973" t="str">
        <f>IF(D4973&lt;=18,"LOW (1-18)","HIGH (19-36)")</f>
        <v>HIGH (19-36)</v>
      </c>
      <c r="G4973">
        <f>INT((D4973-1)/6)+1</f>
        <v>5</v>
      </c>
      <c r="H4973">
        <f>MOD(D4973-1,6)+1</f>
        <v>5</v>
      </c>
      <c r="I4973">
        <f>37-D4973</f>
        <v>8</v>
      </c>
      <c r="J4973">
        <f>ABS(D4973-D4974)</f>
        <v>2</v>
      </c>
    </row>
    <row r="4974">
      <c r="A4974">
        <v>22597</v>
      </c>
      <c r="B4974" t="str">
        <v>2022-11-15</v>
      </c>
      <c r="C4974" t="str">
        <v>Evening</v>
      </c>
      <c r="D4974">
        <v>31</v>
      </c>
      <c r="E4974" t="str">
        <f>IF(MOD(D4974,2)=0,"EVEN","ODD")</f>
        <v>ODD</v>
      </c>
      <c r="F4974" t="str">
        <f>IF(D4974&lt;=18,"LOW (1-18)","HIGH (19-36)")</f>
        <v>HIGH (19-36)</v>
      </c>
      <c r="G4974">
        <f>INT((D4974-1)/6)+1</f>
        <v>6</v>
      </c>
      <c r="H4974">
        <f>MOD(D4974-1,6)+1</f>
        <v>1</v>
      </c>
      <c r="I4974">
        <f>37-D4974</f>
        <v>6</v>
      </c>
      <c r="J4974">
        <f>ABS(D4974-D4975)</f>
        <v>9</v>
      </c>
    </row>
    <row r="4975">
      <c r="A4975">
        <v>22596</v>
      </c>
      <c r="B4975" t="str">
        <v>2022-11-15</v>
      </c>
      <c r="C4975" t="str">
        <v>Afternoon</v>
      </c>
      <c r="D4975">
        <v>22</v>
      </c>
      <c r="E4975" t="str">
        <f>IF(MOD(D4975,2)=0,"EVEN","ODD")</f>
        <v>EVEN</v>
      </c>
      <c r="F4975" t="str">
        <f>IF(D4975&lt;=18,"LOW (1-18)","HIGH (19-36)")</f>
        <v>HIGH (19-36)</v>
      </c>
      <c r="G4975">
        <f>INT((D4975-1)/6)+1</f>
        <v>4</v>
      </c>
      <c r="H4975">
        <f>MOD(D4975-1,6)+1</f>
        <v>4</v>
      </c>
      <c r="I4975">
        <f>37-D4975</f>
        <v>15</v>
      </c>
      <c r="J4975">
        <f>ABS(D4975-D4976)</f>
        <v>8</v>
      </c>
    </row>
    <row r="4976">
      <c r="A4976">
        <v>22595</v>
      </c>
      <c r="B4976" t="str">
        <v>2022-11-15</v>
      </c>
      <c r="C4976" t="str">
        <v>Midday</v>
      </c>
      <c r="D4976">
        <v>14</v>
      </c>
      <c r="E4976" t="str">
        <f>IF(MOD(D4976,2)=0,"EVEN","ODD")</f>
        <v>EVEN</v>
      </c>
      <c r="F4976" t="str">
        <f>IF(D4976&lt;=18,"LOW (1-18)","HIGH (19-36)")</f>
        <v>LOW (1-18)</v>
      </c>
      <c r="G4976">
        <f>INT((D4976-1)/6)+1</f>
        <v>3</v>
      </c>
      <c r="H4976">
        <f>MOD(D4976-1,6)+1</f>
        <v>2</v>
      </c>
      <c r="I4976">
        <f>37-D4976</f>
        <v>23</v>
      </c>
      <c r="J4976">
        <f>ABS(D4976-D4977)</f>
        <v>6</v>
      </c>
    </row>
    <row r="4977">
      <c r="A4977">
        <v>22594</v>
      </c>
      <c r="B4977" t="str">
        <v>2022-11-15</v>
      </c>
      <c r="C4977" t="str">
        <v>Morning</v>
      </c>
      <c r="D4977">
        <v>20</v>
      </c>
      <c r="E4977" t="str">
        <f>IF(MOD(D4977,2)=0,"EVEN","ODD")</f>
        <v>EVEN</v>
      </c>
      <c r="F4977" t="str">
        <f>IF(D4977&lt;=18,"LOW (1-18)","HIGH (19-36)")</f>
        <v>HIGH (19-36)</v>
      </c>
      <c r="G4977">
        <f>INT((D4977-1)/6)+1</f>
        <v>4</v>
      </c>
      <c r="H4977">
        <f>MOD(D4977-1,6)+1</f>
        <v>2</v>
      </c>
      <c r="I4977">
        <f>37-D4977</f>
        <v>17</v>
      </c>
      <c r="J4977">
        <f>ABS(D4977-D4978)</f>
        <v>8</v>
      </c>
    </row>
    <row r="4978">
      <c r="A4978">
        <v>22593</v>
      </c>
      <c r="B4978" t="str">
        <v>2022-11-14</v>
      </c>
      <c r="C4978" t="str">
        <v>Evening</v>
      </c>
      <c r="D4978">
        <v>28</v>
      </c>
      <c r="E4978" t="str">
        <f>IF(MOD(D4978,2)=0,"EVEN","ODD")</f>
        <v>EVEN</v>
      </c>
      <c r="F4978" t="str">
        <f>IF(D4978&lt;=18,"LOW (1-18)","HIGH (19-36)")</f>
        <v>HIGH (19-36)</v>
      </c>
      <c r="G4978">
        <f>INT((D4978-1)/6)+1</f>
        <v>5</v>
      </c>
      <c r="H4978">
        <f>MOD(D4978-1,6)+1</f>
        <v>4</v>
      </c>
      <c r="I4978">
        <f>37-D4978</f>
        <v>9</v>
      </c>
      <c r="J4978">
        <f>ABS(D4978-D4979)</f>
        <v>3</v>
      </c>
    </row>
    <row r="4979">
      <c r="A4979">
        <v>22592</v>
      </c>
      <c r="B4979" t="str">
        <v>2022-11-14</v>
      </c>
      <c r="C4979" t="str">
        <v>Afternoon</v>
      </c>
      <c r="D4979">
        <v>25</v>
      </c>
      <c r="E4979" t="str">
        <f>IF(MOD(D4979,2)=0,"EVEN","ODD")</f>
        <v>ODD</v>
      </c>
      <c r="F4979" t="str">
        <f>IF(D4979&lt;=18,"LOW (1-18)","HIGH (19-36)")</f>
        <v>HIGH (19-36)</v>
      </c>
      <c r="G4979">
        <f>INT((D4979-1)/6)+1</f>
        <v>5</v>
      </c>
      <c r="H4979">
        <f>MOD(D4979-1,6)+1</f>
        <v>1</v>
      </c>
      <c r="I4979">
        <f>37-D4979</f>
        <v>12</v>
      </c>
      <c r="J4979">
        <f>ABS(D4979-D4980)</f>
        <v>8</v>
      </c>
    </row>
    <row r="4980">
      <c r="A4980">
        <v>22591</v>
      </c>
      <c r="B4980" t="str">
        <v>2022-11-14</v>
      </c>
      <c r="C4980" t="str">
        <v>Midday</v>
      </c>
      <c r="D4980">
        <v>33</v>
      </c>
      <c r="E4980" t="str">
        <f>IF(MOD(D4980,2)=0,"EVEN","ODD")</f>
        <v>ODD</v>
      </c>
      <c r="F4980" t="str">
        <f>IF(D4980&lt;=18,"LOW (1-18)","HIGH (19-36)")</f>
        <v>HIGH (19-36)</v>
      </c>
      <c r="G4980">
        <f>INT((D4980-1)/6)+1</f>
        <v>6</v>
      </c>
      <c r="H4980">
        <f>MOD(D4980-1,6)+1</f>
        <v>3</v>
      </c>
      <c r="I4980">
        <f>37-D4980</f>
        <v>4</v>
      </c>
      <c r="J4980">
        <f>ABS(D4980-D4981)</f>
        <v>8</v>
      </c>
    </row>
    <row r="4981">
      <c r="A4981">
        <v>22590</v>
      </c>
      <c r="B4981" t="str">
        <v>2022-11-14</v>
      </c>
      <c r="C4981" t="str">
        <v>Morning</v>
      </c>
      <c r="D4981">
        <v>25</v>
      </c>
      <c r="E4981" t="str">
        <f>IF(MOD(D4981,2)=0,"EVEN","ODD")</f>
        <v>ODD</v>
      </c>
      <c r="F4981" t="str">
        <f>IF(D4981&lt;=18,"LOW (1-18)","HIGH (19-36)")</f>
        <v>HIGH (19-36)</v>
      </c>
      <c r="G4981">
        <f>INT((D4981-1)/6)+1</f>
        <v>5</v>
      </c>
      <c r="H4981">
        <f>MOD(D4981-1,6)+1</f>
        <v>1</v>
      </c>
      <c r="I4981">
        <f>37-D4981</f>
        <v>12</v>
      </c>
      <c r="J4981">
        <f>ABS(D4981-D4982)</f>
        <v>15</v>
      </c>
    </row>
    <row r="4982">
      <c r="A4982">
        <v>22589</v>
      </c>
      <c r="B4982" t="str">
        <v>2022-11-12</v>
      </c>
      <c r="C4982" t="str">
        <v>Evening</v>
      </c>
      <c r="D4982">
        <v>10</v>
      </c>
      <c r="E4982" t="str">
        <f>IF(MOD(D4982,2)=0,"EVEN","ODD")</f>
        <v>EVEN</v>
      </c>
      <c r="F4982" t="str">
        <f>IF(D4982&lt;=18,"LOW (1-18)","HIGH (19-36)")</f>
        <v>LOW (1-18)</v>
      </c>
      <c r="G4982">
        <f>INT((D4982-1)/6)+1</f>
        <v>2</v>
      </c>
      <c r="H4982">
        <f>MOD(D4982-1,6)+1</f>
        <v>4</v>
      </c>
      <c r="I4982">
        <f>37-D4982</f>
        <v>27</v>
      </c>
      <c r="J4982">
        <f>ABS(D4982-D4983)</f>
        <v>14</v>
      </c>
    </row>
    <row r="4983">
      <c r="A4983">
        <v>22588</v>
      </c>
      <c r="B4983" t="str">
        <v>2022-11-12</v>
      </c>
      <c r="C4983" t="str">
        <v>Afternoon</v>
      </c>
      <c r="D4983">
        <v>24</v>
      </c>
      <c r="E4983" t="str">
        <f>IF(MOD(D4983,2)=0,"EVEN","ODD")</f>
        <v>EVEN</v>
      </c>
      <c r="F4983" t="str">
        <f>IF(D4983&lt;=18,"LOW (1-18)","HIGH (19-36)")</f>
        <v>HIGH (19-36)</v>
      </c>
      <c r="G4983">
        <f>INT((D4983-1)/6)+1</f>
        <v>4</v>
      </c>
      <c r="H4983">
        <f>MOD(D4983-1,6)+1</f>
        <v>6</v>
      </c>
      <c r="I4983">
        <f>37-D4983</f>
        <v>13</v>
      </c>
      <c r="J4983">
        <f>ABS(D4983-D4984)</f>
        <v>9</v>
      </c>
    </row>
    <row r="4984">
      <c r="A4984">
        <v>22587</v>
      </c>
      <c r="B4984" t="str">
        <v>2022-11-12</v>
      </c>
      <c r="C4984" t="str">
        <v>Midday</v>
      </c>
      <c r="D4984">
        <v>33</v>
      </c>
      <c r="E4984" t="str">
        <f>IF(MOD(D4984,2)=0,"EVEN","ODD")</f>
        <v>ODD</v>
      </c>
      <c r="F4984" t="str">
        <f>IF(D4984&lt;=18,"LOW (1-18)","HIGH (19-36)")</f>
        <v>HIGH (19-36)</v>
      </c>
      <c r="G4984">
        <f>INT((D4984-1)/6)+1</f>
        <v>6</v>
      </c>
      <c r="H4984">
        <f>MOD(D4984-1,6)+1</f>
        <v>3</v>
      </c>
      <c r="I4984">
        <f>37-D4984</f>
        <v>4</v>
      </c>
      <c r="J4984">
        <f>ABS(D4984-D4985)</f>
        <v>1</v>
      </c>
    </row>
    <row r="4985">
      <c r="A4985">
        <v>22586</v>
      </c>
      <c r="B4985" t="str">
        <v>2022-11-12</v>
      </c>
      <c r="C4985" t="str">
        <v>Morning</v>
      </c>
      <c r="D4985">
        <v>34</v>
      </c>
      <c r="E4985" t="str">
        <f>IF(MOD(D4985,2)=0,"EVEN","ODD")</f>
        <v>EVEN</v>
      </c>
      <c r="F4985" t="str">
        <f>IF(D4985&lt;=18,"LOW (1-18)","HIGH (19-36)")</f>
        <v>HIGH (19-36)</v>
      </c>
      <c r="G4985">
        <f>INT((D4985-1)/6)+1</f>
        <v>6</v>
      </c>
      <c r="H4985">
        <f>MOD(D4985-1,6)+1</f>
        <v>4</v>
      </c>
      <c r="I4985">
        <f>37-D4985</f>
        <v>3</v>
      </c>
      <c r="J4985">
        <f>ABS(D4985-D4986)</f>
        <v>17</v>
      </c>
    </row>
    <row r="4986">
      <c r="A4986">
        <v>22585</v>
      </c>
      <c r="B4986" t="str">
        <v>2022-11-11</v>
      </c>
      <c r="C4986" t="str">
        <v>Evening</v>
      </c>
      <c r="D4986">
        <v>17</v>
      </c>
      <c r="E4986" t="str">
        <f>IF(MOD(D4986,2)=0,"EVEN","ODD")</f>
        <v>ODD</v>
      </c>
      <c r="F4986" t="str">
        <f>IF(D4986&lt;=18,"LOW (1-18)","HIGH (19-36)")</f>
        <v>LOW (1-18)</v>
      </c>
      <c r="G4986">
        <f>INT((D4986-1)/6)+1</f>
        <v>3</v>
      </c>
      <c r="H4986">
        <f>MOD(D4986-1,6)+1</f>
        <v>5</v>
      </c>
      <c r="I4986">
        <f>37-D4986</f>
        <v>20</v>
      </c>
      <c r="J4986">
        <f>ABS(D4986-D4987)</f>
        <v>12</v>
      </c>
    </row>
    <row r="4987">
      <c r="A4987">
        <v>22584</v>
      </c>
      <c r="B4987" t="str">
        <v>2022-11-11</v>
      </c>
      <c r="C4987" t="str">
        <v>Afternoon</v>
      </c>
      <c r="D4987">
        <v>29</v>
      </c>
      <c r="E4987" t="str">
        <f>IF(MOD(D4987,2)=0,"EVEN","ODD")</f>
        <v>ODD</v>
      </c>
      <c r="F4987" t="str">
        <f>IF(D4987&lt;=18,"LOW (1-18)","HIGH (19-36)")</f>
        <v>HIGH (19-36)</v>
      </c>
      <c r="G4987">
        <f>INT((D4987-1)/6)+1</f>
        <v>5</v>
      </c>
      <c r="H4987">
        <f>MOD(D4987-1,6)+1</f>
        <v>5</v>
      </c>
      <c r="I4987">
        <f>37-D4987</f>
        <v>8</v>
      </c>
      <c r="J4987">
        <f>ABS(D4987-D4988)</f>
        <v>25</v>
      </c>
    </row>
    <row r="4988">
      <c r="A4988">
        <v>22583</v>
      </c>
      <c r="B4988" t="str">
        <v>2022-11-11</v>
      </c>
      <c r="C4988" t="str">
        <v>Midday</v>
      </c>
      <c r="D4988">
        <v>4</v>
      </c>
      <c r="E4988" t="str">
        <f>IF(MOD(D4988,2)=0,"EVEN","ODD")</f>
        <v>EVEN</v>
      </c>
      <c r="F4988" t="str">
        <f>IF(D4988&lt;=18,"LOW (1-18)","HIGH (19-36)")</f>
        <v>LOW (1-18)</v>
      </c>
      <c r="G4988">
        <f>INT((D4988-1)/6)+1</f>
        <v>1</v>
      </c>
      <c r="H4988">
        <f>MOD(D4988-1,6)+1</f>
        <v>4</v>
      </c>
      <c r="I4988">
        <f>37-D4988</f>
        <v>33</v>
      </c>
      <c r="J4988">
        <f>ABS(D4988-D4989)</f>
        <v>25</v>
      </c>
    </row>
    <row r="4989">
      <c r="A4989">
        <v>22582</v>
      </c>
      <c r="B4989" t="str">
        <v>2022-11-11</v>
      </c>
      <c r="C4989" t="str">
        <v>Morning</v>
      </c>
      <c r="D4989">
        <v>29</v>
      </c>
      <c r="E4989" t="str">
        <f>IF(MOD(D4989,2)=0,"EVEN","ODD")</f>
        <v>ODD</v>
      </c>
      <c r="F4989" t="str">
        <f>IF(D4989&lt;=18,"LOW (1-18)","HIGH (19-36)")</f>
        <v>HIGH (19-36)</v>
      </c>
      <c r="G4989">
        <f>INT((D4989-1)/6)+1</f>
        <v>5</v>
      </c>
      <c r="H4989">
        <f>MOD(D4989-1,6)+1</f>
        <v>5</v>
      </c>
      <c r="I4989">
        <f>37-D4989</f>
        <v>8</v>
      </c>
      <c r="J4989">
        <f>ABS(D4989-D4990)</f>
        <v>7</v>
      </c>
    </row>
    <row r="4990">
      <c r="A4990">
        <v>22581</v>
      </c>
      <c r="B4990" t="str">
        <v>2022-11-10</v>
      </c>
      <c r="C4990" t="str">
        <v>Evening</v>
      </c>
      <c r="D4990">
        <v>36</v>
      </c>
      <c r="E4990" t="str">
        <f>IF(MOD(D4990,2)=0,"EVEN","ODD")</f>
        <v>EVEN</v>
      </c>
      <c r="F4990" t="str">
        <f>IF(D4990&lt;=18,"LOW (1-18)","HIGH (19-36)")</f>
        <v>HIGH (19-36)</v>
      </c>
      <c r="G4990">
        <f>INT((D4990-1)/6)+1</f>
        <v>6</v>
      </c>
      <c r="H4990">
        <f>MOD(D4990-1,6)+1</f>
        <v>6</v>
      </c>
      <c r="I4990">
        <f>37-D4990</f>
        <v>1</v>
      </c>
      <c r="J4990">
        <f>ABS(D4990-D4991)</f>
        <v>22</v>
      </c>
    </row>
    <row r="4991">
      <c r="A4991">
        <v>22580</v>
      </c>
      <c r="B4991" t="str">
        <v>2022-11-10</v>
      </c>
      <c r="C4991" t="str">
        <v>Afternoon</v>
      </c>
      <c r="D4991">
        <v>14</v>
      </c>
      <c r="E4991" t="str">
        <f>IF(MOD(D4991,2)=0,"EVEN","ODD")</f>
        <v>EVEN</v>
      </c>
      <c r="F4991" t="str">
        <f>IF(D4991&lt;=18,"LOW (1-18)","HIGH (19-36)")</f>
        <v>LOW (1-18)</v>
      </c>
      <c r="G4991">
        <f>INT((D4991-1)/6)+1</f>
        <v>3</v>
      </c>
      <c r="H4991">
        <f>MOD(D4991-1,6)+1</f>
        <v>2</v>
      </c>
      <c r="I4991">
        <f>37-D4991</f>
        <v>23</v>
      </c>
      <c r="J4991">
        <f>ABS(D4991-D4992)</f>
        <v>1</v>
      </c>
    </row>
    <row r="4992">
      <c r="A4992">
        <v>22579</v>
      </c>
      <c r="B4992" t="str">
        <v>2022-11-10</v>
      </c>
      <c r="C4992" t="str">
        <v>Midday</v>
      </c>
      <c r="D4992">
        <v>13</v>
      </c>
      <c r="E4992" t="str">
        <f>IF(MOD(D4992,2)=0,"EVEN","ODD")</f>
        <v>ODD</v>
      </c>
      <c r="F4992" t="str">
        <f>IF(D4992&lt;=18,"LOW (1-18)","HIGH (19-36)")</f>
        <v>LOW (1-18)</v>
      </c>
      <c r="G4992">
        <f>INT((D4992-1)/6)+1</f>
        <v>3</v>
      </c>
      <c r="H4992">
        <f>MOD(D4992-1,6)+1</f>
        <v>1</v>
      </c>
      <c r="I4992">
        <f>37-D4992</f>
        <v>24</v>
      </c>
      <c r="J4992">
        <f>ABS(D4992-D4993)</f>
        <v>2</v>
      </c>
    </row>
    <row r="4993">
      <c r="A4993">
        <v>22578</v>
      </c>
      <c r="B4993" t="str">
        <v>2022-11-10</v>
      </c>
      <c r="C4993" t="str">
        <v>Morning</v>
      </c>
      <c r="D4993">
        <v>15</v>
      </c>
      <c r="E4993" t="str">
        <f>IF(MOD(D4993,2)=0,"EVEN","ODD")</f>
        <v>ODD</v>
      </c>
      <c r="F4993" t="str">
        <f>IF(D4993&lt;=18,"LOW (1-18)","HIGH (19-36)")</f>
        <v>LOW (1-18)</v>
      </c>
      <c r="G4993">
        <f>INT((D4993-1)/6)+1</f>
        <v>3</v>
      </c>
      <c r="H4993">
        <f>MOD(D4993-1,6)+1</f>
        <v>3</v>
      </c>
      <c r="I4993">
        <f>37-D4993</f>
        <v>22</v>
      </c>
      <c r="J4993">
        <f>ABS(D4993-D4994)</f>
        <v>2</v>
      </c>
    </row>
    <row r="4994">
      <c r="A4994">
        <v>22577</v>
      </c>
      <c r="B4994" t="str">
        <v>2022-11-09</v>
      </c>
      <c r="C4994" t="str">
        <v>Evening</v>
      </c>
      <c r="D4994">
        <v>17</v>
      </c>
      <c r="E4994" t="str">
        <f>IF(MOD(D4994,2)=0,"EVEN","ODD")</f>
        <v>ODD</v>
      </c>
      <c r="F4994" t="str">
        <f>IF(D4994&lt;=18,"LOW (1-18)","HIGH (19-36)")</f>
        <v>LOW (1-18)</v>
      </c>
      <c r="G4994">
        <f>INT((D4994-1)/6)+1</f>
        <v>3</v>
      </c>
      <c r="H4994">
        <f>MOD(D4994-1,6)+1</f>
        <v>5</v>
      </c>
      <c r="I4994">
        <f>37-D4994</f>
        <v>20</v>
      </c>
      <c r="J4994">
        <f>ABS(D4994-D4995)</f>
        <v>14</v>
      </c>
    </row>
    <row r="4995">
      <c r="A4995">
        <v>22576</v>
      </c>
      <c r="B4995" t="str">
        <v>2022-11-09</v>
      </c>
      <c r="C4995" t="str">
        <v>Afternoon</v>
      </c>
      <c r="D4995">
        <v>31</v>
      </c>
      <c r="E4995" t="str">
        <f>IF(MOD(D4995,2)=0,"EVEN","ODD")</f>
        <v>ODD</v>
      </c>
      <c r="F4995" t="str">
        <f>IF(D4995&lt;=18,"LOW (1-18)","HIGH (19-36)")</f>
        <v>HIGH (19-36)</v>
      </c>
      <c r="G4995">
        <f>INT((D4995-1)/6)+1</f>
        <v>6</v>
      </c>
      <c r="H4995">
        <f>MOD(D4995-1,6)+1</f>
        <v>1</v>
      </c>
      <c r="I4995">
        <f>37-D4995</f>
        <v>6</v>
      </c>
      <c r="J4995">
        <f>ABS(D4995-D4996)</f>
        <v>29</v>
      </c>
    </row>
    <row r="4996">
      <c r="A4996">
        <v>22575</v>
      </c>
      <c r="B4996" t="str">
        <v>2022-11-09</v>
      </c>
      <c r="C4996" t="str">
        <v>Midday</v>
      </c>
      <c r="D4996">
        <v>2</v>
      </c>
      <c r="E4996" t="str">
        <f>IF(MOD(D4996,2)=0,"EVEN","ODD")</f>
        <v>EVEN</v>
      </c>
      <c r="F4996" t="str">
        <f>IF(D4996&lt;=18,"LOW (1-18)","HIGH (19-36)")</f>
        <v>LOW (1-18)</v>
      </c>
      <c r="G4996">
        <f>INT((D4996-1)/6)+1</f>
        <v>1</v>
      </c>
      <c r="H4996">
        <f>MOD(D4996-1,6)+1</f>
        <v>2</v>
      </c>
      <c r="I4996">
        <f>37-D4996</f>
        <v>35</v>
      </c>
      <c r="J4996">
        <f>ABS(D4996-D4997)</f>
        <v>8</v>
      </c>
    </row>
    <row r="4997">
      <c r="A4997">
        <v>22574</v>
      </c>
      <c r="B4997" t="str">
        <v>2022-11-09</v>
      </c>
      <c r="C4997" t="str">
        <v>Morning</v>
      </c>
      <c r="D4997">
        <v>10</v>
      </c>
      <c r="E4997" t="str">
        <f>IF(MOD(D4997,2)=0,"EVEN","ODD")</f>
        <v>EVEN</v>
      </c>
      <c r="F4997" t="str">
        <f>IF(D4997&lt;=18,"LOW (1-18)","HIGH (19-36)")</f>
        <v>LOW (1-18)</v>
      </c>
      <c r="G4997">
        <f>INT((D4997-1)/6)+1</f>
        <v>2</v>
      </c>
      <c r="H4997">
        <f>MOD(D4997-1,6)+1</f>
        <v>4</v>
      </c>
      <c r="I4997">
        <f>37-D4997</f>
        <v>27</v>
      </c>
      <c r="J4997">
        <f>ABS(D4997-D4998)</f>
        <v>6</v>
      </c>
    </row>
    <row r="4998">
      <c r="A4998">
        <v>22573</v>
      </c>
      <c r="B4998" t="str">
        <v>2022-11-08</v>
      </c>
      <c r="C4998" t="str">
        <v>Evening</v>
      </c>
      <c r="D4998">
        <v>4</v>
      </c>
      <c r="E4998" t="str">
        <f>IF(MOD(D4998,2)=0,"EVEN","ODD")</f>
        <v>EVEN</v>
      </c>
      <c r="F4998" t="str">
        <f>IF(D4998&lt;=18,"LOW (1-18)","HIGH (19-36)")</f>
        <v>LOW (1-18)</v>
      </c>
      <c r="G4998">
        <f>INT((D4998-1)/6)+1</f>
        <v>1</v>
      </c>
      <c r="H4998">
        <f>MOD(D4998-1,6)+1</f>
        <v>4</v>
      </c>
      <c r="I4998">
        <f>37-D4998</f>
        <v>33</v>
      </c>
      <c r="J4998">
        <f>ABS(D4998-D4999)</f>
        <v>9</v>
      </c>
    </row>
    <row r="4999">
      <c r="A4999">
        <v>22572</v>
      </c>
      <c r="B4999" t="str">
        <v>2022-11-08</v>
      </c>
      <c r="C4999" t="str">
        <v>Afternoon</v>
      </c>
      <c r="D4999">
        <v>13</v>
      </c>
      <c r="E4999" t="str">
        <f>IF(MOD(D4999,2)=0,"EVEN","ODD")</f>
        <v>ODD</v>
      </c>
      <c r="F4999" t="str">
        <f>IF(D4999&lt;=18,"LOW (1-18)","HIGH (19-36)")</f>
        <v>LOW (1-18)</v>
      </c>
      <c r="G4999">
        <f>INT((D4999-1)/6)+1</f>
        <v>3</v>
      </c>
      <c r="H4999">
        <f>MOD(D4999-1,6)+1</f>
        <v>1</v>
      </c>
      <c r="I4999">
        <f>37-D4999</f>
        <v>24</v>
      </c>
      <c r="J4999">
        <f>ABS(D4999-D5000)</f>
        <v>4</v>
      </c>
    </row>
    <row r="5000">
      <c r="A5000">
        <v>22571</v>
      </c>
      <c r="B5000" t="str">
        <v>2022-11-08</v>
      </c>
      <c r="C5000" t="str">
        <v>Midday</v>
      </c>
      <c r="D5000">
        <v>17</v>
      </c>
      <c r="E5000" t="str">
        <f>IF(MOD(D5000,2)=0,"EVEN","ODD")</f>
        <v>ODD</v>
      </c>
      <c r="F5000" t="str">
        <f>IF(D5000&lt;=18,"LOW (1-18)","HIGH (19-36)")</f>
        <v>LOW (1-18)</v>
      </c>
      <c r="G5000">
        <f>INT((D5000-1)/6)+1</f>
        <v>3</v>
      </c>
      <c r="H5000">
        <f>MOD(D5000-1,6)+1</f>
        <v>5</v>
      </c>
      <c r="I5000">
        <f>37-D5000</f>
        <v>20</v>
      </c>
      <c r="J5000">
        <f>ABS(D5000-D5001)</f>
        <v>7</v>
      </c>
    </row>
    <row r="5001">
      <c r="A5001">
        <v>22570</v>
      </c>
      <c r="B5001" t="str">
        <v>2022-11-08</v>
      </c>
      <c r="C5001" t="str">
        <v>Morning</v>
      </c>
      <c r="D5001">
        <v>24</v>
      </c>
      <c r="E5001" t="str">
        <f>IF(MOD(D5001,2)=0,"EVEN","ODD")</f>
        <v>EVEN</v>
      </c>
      <c r="F5001" t="str">
        <f>IF(D5001&lt;=18,"LOW (1-18)","HIGH (19-36)")</f>
        <v>HIGH (19-36)</v>
      </c>
      <c r="G5001">
        <f>INT((D5001-1)/6)+1</f>
        <v>4</v>
      </c>
      <c r="H5001">
        <f>MOD(D5001-1,6)+1</f>
        <v>6</v>
      </c>
      <c r="I5001">
        <f>37-D5001</f>
        <v>13</v>
      </c>
      <c r="J5001">
        <f>ABS(D5001-D5002)</f>
        <v>10</v>
      </c>
    </row>
    <row r="5002">
      <c r="A5002">
        <v>22569</v>
      </c>
      <c r="B5002" t="str">
        <v>2022-11-07</v>
      </c>
      <c r="C5002" t="str">
        <v>Evening</v>
      </c>
      <c r="D5002">
        <v>34</v>
      </c>
      <c r="E5002" t="str">
        <f>IF(MOD(D5002,2)=0,"EVEN","ODD")</f>
        <v>EVEN</v>
      </c>
      <c r="F5002" t="str">
        <f>IF(D5002&lt;=18,"LOW (1-18)","HIGH (19-36)")</f>
        <v>HIGH (19-36)</v>
      </c>
      <c r="G5002">
        <f>INT((D5002-1)/6)+1</f>
        <v>6</v>
      </c>
      <c r="H5002">
        <f>MOD(D5002-1,6)+1</f>
        <v>4</v>
      </c>
      <c r="I5002">
        <f>37-D5002</f>
        <v>3</v>
      </c>
      <c r="J5002">
        <f>ABS(D5002-D5003)</f>
        <v>2</v>
      </c>
    </row>
    <row r="5003">
      <c r="A5003">
        <v>22568</v>
      </c>
      <c r="B5003" t="str">
        <v>2022-11-07</v>
      </c>
      <c r="C5003" t="str">
        <v>Afternoon</v>
      </c>
      <c r="D5003">
        <v>32</v>
      </c>
      <c r="E5003" t="str">
        <f>IF(MOD(D5003,2)=0,"EVEN","ODD")</f>
        <v>EVEN</v>
      </c>
      <c r="F5003" t="str">
        <f>IF(D5003&lt;=18,"LOW (1-18)","HIGH (19-36)")</f>
        <v>HIGH (19-36)</v>
      </c>
      <c r="G5003">
        <f>INT((D5003-1)/6)+1</f>
        <v>6</v>
      </c>
      <c r="H5003">
        <f>MOD(D5003-1,6)+1</f>
        <v>2</v>
      </c>
      <c r="I5003">
        <f>37-D5003</f>
        <v>5</v>
      </c>
      <c r="J5003">
        <f>ABS(D5003-D5004)</f>
        <v>30</v>
      </c>
    </row>
    <row r="5004">
      <c r="A5004">
        <v>22567</v>
      </c>
      <c r="B5004" t="str">
        <v>2022-11-07</v>
      </c>
      <c r="C5004" t="str">
        <v>Midday</v>
      </c>
      <c r="D5004">
        <v>2</v>
      </c>
      <c r="E5004" t="str">
        <f>IF(MOD(D5004,2)=0,"EVEN","ODD")</f>
        <v>EVEN</v>
      </c>
      <c r="F5004" t="str">
        <f>IF(D5004&lt;=18,"LOW (1-18)","HIGH (19-36)")</f>
        <v>LOW (1-18)</v>
      </c>
      <c r="G5004">
        <f>INT((D5004-1)/6)+1</f>
        <v>1</v>
      </c>
      <c r="H5004">
        <f>MOD(D5004-1,6)+1</f>
        <v>2</v>
      </c>
      <c r="I5004">
        <f>37-D5004</f>
        <v>35</v>
      </c>
      <c r="J5004">
        <f>ABS(D5004-D5005)</f>
        <v>17</v>
      </c>
    </row>
    <row r="5005">
      <c r="A5005">
        <v>22566</v>
      </c>
      <c r="B5005" t="str">
        <v>2022-11-07</v>
      </c>
      <c r="C5005" t="str">
        <v>Morning</v>
      </c>
      <c r="D5005">
        <v>19</v>
      </c>
      <c r="E5005" t="str">
        <f>IF(MOD(D5005,2)=0,"EVEN","ODD")</f>
        <v>ODD</v>
      </c>
      <c r="F5005" t="str">
        <f>IF(D5005&lt;=18,"LOW (1-18)","HIGH (19-36)")</f>
        <v>HIGH (19-36)</v>
      </c>
      <c r="G5005">
        <f>INT((D5005-1)/6)+1</f>
        <v>4</v>
      </c>
      <c r="H5005">
        <f>MOD(D5005-1,6)+1</f>
        <v>1</v>
      </c>
      <c r="I5005">
        <f>37-D5005</f>
        <v>18</v>
      </c>
      <c r="J5005">
        <f>ABS(D5005-D5006)</f>
        <v>2</v>
      </c>
    </row>
    <row r="5006">
      <c r="A5006">
        <v>22565</v>
      </c>
      <c r="B5006" t="str">
        <v>2022-11-05</v>
      </c>
      <c r="C5006" t="str">
        <v>Evening</v>
      </c>
      <c r="D5006">
        <v>17</v>
      </c>
      <c r="E5006" t="str">
        <f>IF(MOD(D5006,2)=0,"EVEN","ODD")</f>
        <v>ODD</v>
      </c>
      <c r="F5006" t="str">
        <f>IF(D5006&lt;=18,"LOW (1-18)","HIGH (19-36)")</f>
        <v>LOW (1-18)</v>
      </c>
      <c r="G5006">
        <f>INT((D5006-1)/6)+1</f>
        <v>3</v>
      </c>
      <c r="H5006">
        <f>MOD(D5006-1,6)+1</f>
        <v>5</v>
      </c>
      <c r="I5006">
        <f>37-D5006</f>
        <v>20</v>
      </c>
      <c r="J5006">
        <f>ABS(D5006-D5007)</f>
        <v>16</v>
      </c>
    </row>
    <row r="5007">
      <c r="A5007">
        <v>22564</v>
      </c>
      <c r="B5007" t="str">
        <v>2022-11-05</v>
      </c>
      <c r="C5007" t="str">
        <v>Afternoon</v>
      </c>
      <c r="D5007">
        <v>1</v>
      </c>
      <c r="E5007" t="str">
        <f>IF(MOD(D5007,2)=0,"EVEN","ODD")</f>
        <v>ODD</v>
      </c>
      <c r="F5007" t="str">
        <f>IF(D5007&lt;=18,"LOW (1-18)","HIGH (19-36)")</f>
        <v>LOW (1-18)</v>
      </c>
      <c r="G5007">
        <f>INT((D5007-1)/6)+1</f>
        <v>1</v>
      </c>
      <c r="H5007">
        <f>MOD(D5007-1,6)+1</f>
        <v>1</v>
      </c>
      <c r="I5007">
        <f>37-D5007</f>
        <v>36</v>
      </c>
      <c r="J5007">
        <f>ABS(D5007-D5008)</f>
        <v>27</v>
      </c>
    </row>
    <row r="5008">
      <c r="A5008">
        <v>22563</v>
      </c>
      <c r="B5008" t="str">
        <v>2022-11-05</v>
      </c>
      <c r="C5008" t="str">
        <v>Midday</v>
      </c>
      <c r="D5008">
        <v>28</v>
      </c>
      <c r="E5008" t="str">
        <f>IF(MOD(D5008,2)=0,"EVEN","ODD")</f>
        <v>EVEN</v>
      </c>
      <c r="F5008" t="str">
        <f>IF(D5008&lt;=18,"LOW (1-18)","HIGH (19-36)")</f>
        <v>HIGH (19-36)</v>
      </c>
      <c r="G5008">
        <f>INT((D5008-1)/6)+1</f>
        <v>5</v>
      </c>
      <c r="H5008">
        <f>MOD(D5008-1,6)+1</f>
        <v>4</v>
      </c>
      <c r="I5008">
        <f>37-D5008</f>
        <v>9</v>
      </c>
      <c r="J5008">
        <f>ABS(D5008-D5009)</f>
        <v>2</v>
      </c>
    </row>
    <row r="5009">
      <c r="A5009">
        <v>22562</v>
      </c>
      <c r="B5009" t="str">
        <v>2022-11-05</v>
      </c>
      <c r="C5009" t="str">
        <v>Morning</v>
      </c>
      <c r="D5009">
        <v>26</v>
      </c>
      <c r="E5009" t="str">
        <f>IF(MOD(D5009,2)=0,"EVEN","ODD")</f>
        <v>EVEN</v>
      </c>
      <c r="F5009" t="str">
        <f>IF(D5009&lt;=18,"LOW (1-18)","HIGH (19-36)")</f>
        <v>HIGH (19-36)</v>
      </c>
      <c r="G5009">
        <f>INT((D5009-1)/6)+1</f>
        <v>5</v>
      </c>
      <c r="H5009">
        <f>MOD(D5009-1,6)+1</f>
        <v>2</v>
      </c>
      <c r="I5009">
        <f>37-D5009</f>
        <v>11</v>
      </c>
      <c r="J5009">
        <f>ABS(D5009-D5010)</f>
        <v>3</v>
      </c>
    </row>
    <row r="5010">
      <c r="A5010">
        <v>22561</v>
      </c>
      <c r="B5010" t="str">
        <v>2022-11-04</v>
      </c>
      <c r="C5010" t="str">
        <v>Evening</v>
      </c>
      <c r="D5010">
        <v>29</v>
      </c>
      <c r="E5010" t="str">
        <f>IF(MOD(D5010,2)=0,"EVEN","ODD")</f>
        <v>ODD</v>
      </c>
      <c r="F5010" t="str">
        <f>IF(D5010&lt;=18,"LOW (1-18)","HIGH (19-36)")</f>
        <v>HIGH (19-36)</v>
      </c>
      <c r="G5010">
        <f>INT((D5010-1)/6)+1</f>
        <v>5</v>
      </c>
      <c r="H5010">
        <f>MOD(D5010-1,6)+1</f>
        <v>5</v>
      </c>
      <c r="I5010">
        <f>37-D5010</f>
        <v>8</v>
      </c>
      <c r="J5010">
        <f>ABS(D5010-D5011)</f>
        <v>9</v>
      </c>
    </row>
    <row r="5011">
      <c r="A5011">
        <v>22560</v>
      </c>
      <c r="B5011" t="str">
        <v>2022-11-04</v>
      </c>
      <c r="C5011" t="str">
        <v>Afternoon</v>
      </c>
      <c r="D5011">
        <v>20</v>
      </c>
      <c r="E5011" t="str">
        <f>IF(MOD(D5011,2)=0,"EVEN","ODD")</f>
        <v>EVEN</v>
      </c>
      <c r="F5011" t="str">
        <f>IF(D5011&lt;=18,"LOW (1-18)","HIGH (19-36)")</f>
        <v>HIGH (19-36)</v>
      </c>
      <c r="G5011">
        <f>INT((D5011-1)/6)+1</f>
        <v>4</v>
      </c>
      <c r="H5011">
        <f>MOD(D5011-1,6)+1</f>
        <v>2</v>
      </c>
      <c r="I5011">
        <f>37-D5011</f>
        <v>17</v>
      </c>
      <c r="J5011">
        <f>ABS(D5011-D5012)</f>
        <v>3</v>
      </c>
    </row>
    <row r="5012">
      <c r="A5012">
        <v>22559</v>
      </c>
      <c r="B5012" t="str">
        <v>2022-11-04</v>
      </c>
      <c r="C5012" t="str">
        <v>Midday</v>
      </c>
      <c r="D5012">
        <v>23</v>
      </c>
      <c r="E5012" t="str">
        <f>IF(MOD(D5012,2)=0,"EVEN","ODD")</f>
        <v>ODD</v>
      </c>
      <c r="F5012" t="str">
        <f>IF(D5012&lt;=18,"LOW (1-18)","HIGH (19-36)")</f>
        <v>HIGH (19-36)</v>
      </c>
      <c r="G5012">
        <f>INT((D5012-1)/6)+1</f>
        <v>4</v>
      </c>
      <c r="H5012">
        <f>MOD(D5012-1,6)+1</f>
        <v>5</v>
      </c>
      <c r="I5012">
        <f>37-D5012</f>
        <v>14</v>
      </c>
      <c r="J5012">
        <f>ABS(D5012-D5013)</f>
        <v>10</v>
      </c>
    </row>
    <row r="5013">
      <c r="A5013">
        <v>22558</v>
      </c>
      <c r="B5013" t="str">
        <v>2022-11-04</v>
      </c>
      <c r="C5013" t="str">
        <v>Morning</v>
      </c>
      <c r="D5013">
        <v>33</v>
      </c>
      <c r="E5013" t="str">
        <f>IF(MOD(D5013,2)=0,"EVEN","ODD")</f>
        <v>ODD</v>
      </c>
      <c r="F5013" t="str">
        <f>IF(D5013&lt;=18,"LOW (1-18)","HIGH (19-36)")</f>
        <v>HIGH (19-36)</v>
      </c>
      <c r="G5013">
        <f>INT((D5013-1)/6)+1</f>
        <v>6</v>
      </c>
      <c r="H5013">
        <f>MOD(D5013-1,6)+1</f>
        <v>3</v>
      </c>
      <c r="I5013">
        <f>37-D5013</f>
        <v>4</v>
      </c>
      <c r="J5013">
        <f>ABS(D5013-D5014)</f>
        <v>4</v>
      </c>
    </row>
    <row r="5014">
      <c r="A5014">
        <v>22557</v>
      </c>
      <c r="B5014" t="str">
        <v>2022-11-03</v>
      </c>
      <c r="C5014" t="str">
        <v>Evening</v>
      </c>
      <c r="D5014">
        <v>29</v>
      </c>
      <c r="E5014" t="str">
        <f>IF(MOD(D5014,2)=0,"EVEN","ODD")</f>
        <v>ODD</v>
      </c>
      <c r="F5014" t="str">
        <f>IF(D5014&lt;=18,"LOW (1-18)","HIGH (19-36)")</f>
        <v>HIGH (19-36)</v>
      </c>
      <c r="G5014">
        <f>INT((D5014-1)/6)+1</f>
        <v>5</v>
      </c>
      <c r="H5014">
        <f>MOD(D5014-1,6)+1</f>
        <v>5</v>
      </c>
      <c r="I5014">
        <f>37-D5014</f>
        <v>8</v>
      </c>
      <c r="J5014">
        <f>ABS(D5014-D5015)</f>
        <v>7</v>
      </c>
    </row>
    <row r="5015">
      <c r="A5015">
        <v>22556</v>
      </c>
      <c r="B5015" t="str">
        <v>2022-11-03</v>
      </c>
      <c r="C5015" t="str">
        <v>Afternoon</v>
      </c>
      <c r="D5015">
        <v>36</v>
      </c>
      <c r="E5015" t="str">
        <f>IF(MOD(D5015,2)=0,"EVEN","ODD")</f>
        <v>EVEN</v>
      </c>
      <c r="F5015" t="str">
        <f>IF(D5015&lt;=18,"LOW (1-18)","HIGH (19-36)")</f>
        <v>HIGH (19-36)</v>
      </c>
      <c r="G5015">
        <f>INT((D5015-1)/6)+1</f>
        <v>6</v>
      </c>
      <c r="H5015">
        <f>MOD(D5015-1,6)+1</f>
        <v>6</v>
      </c>
      <c r="I5015">
        <f>37-D5015</f>
        <v>1</v>
      </c>
      <c r="J5015">
        <f>ABS(D5015-D5016)</f>
        <v>9</v>
      </c>
    </row>
    <row r="5016">
      <c r="A5016">
        <v>22555</v>
      </c>
      <c r="B5016" t="str">
        <v>2022-11-03</v>
      </c>
      <c r="C5016" t="str">
        <v>Midday</v>
      </c>
      <c r="D5016">
        <v>27</v>
      </c>
      <c r="E5016" t="str">
        <f>IF(MOD(D5016,2)=0,"EVEN","ODD")</f>
        <v>ODD</v>
      </c>
      <c r="F5016" t="str">
        <f>IF(D5016&lt;=18,"LOW (1-18)","HIGH (19-36)")</f>
        <v>HIGH (19-36)</v>
      </c>
      <c r="G5016">
        <f>INT((D5016-1)/6)+1</f>
        <v>5</v>
      </c>
      <c r="H5016">
        <f>MOD(D5016-1,6)+1</f>
        <v>3</v>
      </c>
      <c r="I5016">
        <f>37-D5016</f>
        <v>10</v>
      </c>
      <c r="J5016">
        <f>ABS(D5016-D5017)</f>
        <v>21</v>
      </c>
    </row>
    <row r="5017">
      <c r="A5017">
        <v>22554</v>
      </c>
      <c r="B5017" t="str">
        <v>2022-11-03</v>
      </c>
      <c r="C5017" t="str">
        <v>Morning</v>
      </c>
      <c r="D5017">
        <v>6</v>
      </c>
      <c r="E5017" t="str">
        <f>IF(MOD(D5017,2)=0,"EVEN","ODD")</f>
        <v>EVEN</v>
      </c>
      <c r="F5017" t="str">
        <f>IF(D5017&lt;=18,"LOW (1-18)","HIGH (19-36)")</f>
        <v>LOW (1-18)</v>
      </c>
      <c r="G5017">
        <f>INT((D5017-1)/6)+1</f>
        <v>1</v>
      </c>
      <c r="H5017">
        <f>MOD(D5017-1,6)+1</f>
        <v>6</v>
      </c>
      <c r="I5017">
        <f>37-D5017</f>
        <v>31</v>
      </c>
      <c r="J5017">
        <f>ABS(D5017-D5018)</f>
        <v>6</v>
      </c>
    </row>
    <row r="5018">
      <c r="A5018">
        <v>22553</v>
      </c>
      <c r="B5018" t="str">
        <v>2022-11-02</v>
      </c>
      <c r="C5018" t="str">
        <v>Evening</v>
      </c>
      <c r="D5018">
        <v>12</v>
      </c>
      <c r="E5018" t="str">
        <f>IF(MOD(D5018,2)=0,"EVEN","ODD")</f>
        <v>EVEN</v>
      </c>
      <c r="F5018" t="str">
        <f>IF(D5018&lt;=18,"LOW (1-18)","HIGH (19-36)")</f>
        <v>LOW (1-18)</v>
      </c>
      <c r="G5018">
        <f>INT((D5018-1)/6)+1</f>
        <v>2</v>
      </c>
      <c r="H5018">
        <f>MOD(D5018-1,6)+1</f>
        <v>6</v>
      </c>
      <c r="I5018">
        <f>37-D5018</f>
        <v>25</v>
      </c>
      <c r="J5018">
        <f>ABS(D5018-D5019)</f>
        <v>9</v>
      </c>
    </row>
    <row r="5019">
      <c r="A5019">
        <v>22552</v>
      </c>
      <c r="B5019" t="str">
        <v>2022-11-02</v>
      </c>
      <c r="C5019" t="str">
        <v>Afternoon</v>
      </c>
      <c r="D5019">
        <v>21</v>
      </c>
      <c r="E5019" t="str">
        <f>IF(MOD(D5019,2)=0,"EVEN","ODD")</f>
        <v>ODD</v>
      </c>
      <c r="F5019" t="str">
        <f>IF(D5019&lt;=18,"LOW (1-18)","HIGH (19-36)")</f>
        <v>HIGH (19-36)</v>
      </c>
      <c r="G5019">
        <f>INT((D5019-1)/6)+1</f>
        <v>4</v>
      </c>
      <c r="H5019">
        <f>MOD(D5019-1,6)+1</f>
        <v>3</v>
      </c>
      <c r="I5019">
        <f>37-D5019</f>
        <v>16</v>
      </c>
      <c r="J5019">
        <f>ABS(D5019-D5020)</f>
        <v>8</v>
      </c>
    </row>
    <row r="5020">
      <c r="A5020">
        <v>22551</v>
      </c>
      <c r="B5020" t="str">
        <v>2022-11-02</v>
      </c>
      <c r="C5020" t="str">
        <v>Midday</v>
      </c>
      <c r="D5020">
        <v>29</v>
      </c>
      <c r="E5020" t="str">
        <f>IF(MOD(D5020,2)=0,"EVEN","ODD")</f>
        <v>ODD</v>
      </c>
      <c r="F5020" t="str">
        <f>IF(D5020&lt;=18,"LOW (1-18)","HIGH (19-36)")</f>
        <v>HIGH (19-36)</v>
      </c>
      <c r="G5020">
        <f>INT((D5020-1)/6)+1</f>
        <v>5</v>
      </c>
      <c r="H5020">
        <f>MOD(D5020-1,6)+1</f>
        <v>5</v>
      </c>
      <c r="I5020">
        <f>37-D5020</f>
        <v>8</v>
      </c>
      <c r="J5020">
        <f>ABS(D5020-D5021)</f>
        <v>6</v>
      </c>
    </row>
    <row r="5021">
      <c r="A5021">
        <v>22550</v>
      </c>
      <c r="B5021" t="str">
        <v>2022-11-02</v>
      </c>
      <c r="C5021" t="str">
        <v>Morning</v>
      </c>
      <c r="D5021">
        <v>35</v>
      </c>
      <c r="E5021" t="str">
        <f>IF(MOD(D5021,2)=0,"EVEN","ODD")</f>
        <v>ODD</v>
      </c>
      <c r="F5021" t="str">
        <f>IF(D5021&lt;=18,"LOW (1-18)","HIGH (19-36)")</f>
        <v>HIGH (19-36)</v>
      </c>
      <c r="G5021">
        <f>INT((D5021-1)/6)+1</f>
        <v>6</v>
      </c>
      <c r="H5021">
        <f>MOD(D5021-1,6)+1</f>
        <v>5</v>
      </c>
      <c r="I5021">
        <f>37-D5021</f>
        <v>2</v>
      </c>
      <c r="J5021">
        <f>ABS(D5021-D5022)</f>
        <v>29</v>
      </c>
    </row>
    <row r="5022">
      <c r="A5022">
        <v>22549</v>
      </c>
      <c r="B5022" t="str">
        <v>2022-11-01</v>
      </c>
      <c r="C5022" t="str">
        <v>Evening</v>
      </c>
      <c r="D5022">
        <v>6</v>
      </c>
      <c r="E5022" t="str">
        <f>IF(MOD(D5022,2)=0,"EVEN","ODD")</f>
        <v>EVEN</v>
      </c>
      <c r="F5022" t="str">
        <f>IF(D5022&lt;=18,"LOW (1-18)","HIGH (19-36)")</f>
        <v>LOW (1-18)</v>
      </c>
      <c r="G5022">
        <f>INT((D5022-1)/6)+1</f>
        <v>1</v>
      </c>
      <c r="H5022">
        <f>MOD(D5022-1,6)+1</f>
        <v>6</v>
      </c>
      <c r="I5022">
        <f>37-D5022</f>
        <v>31</v>
      </c>
      <c r="J5022">
        <f>ABS(D5022-D5023)</f>
        <v>20</v>
      </c>
    </row>
    <row r="5023">
      <c r="A5023">
        <v>22548</v>
      </c>
      <c r="B5023" t="str">
        <v>2022-11-01</v>
      </c>
      <c r="C5023" t="str">
        <v>Afternoon</v>
      </c>
      <c r="D5023">
        <v>26</v>
      </c>
      <c r="E5023" t="str">
        <f>IF(MOD(D5023,2)=0,"EVEN","ODD")</f>
        <v>EVEN</v>
      </c>
      <c r="F5023" t="str">
        <f>IF(D5023&lt;=18,"LOW (1-18)","HIGH (19-36)")</f>
        <v>HIGH (19-36)</v>
      </c>
      <c r="G5023">
        <f>INT((D5023-1)/6)+1</f>
        <v>5</v>
      </c>
      <c r="H5023">
        <f>MOD(D5023-1,6)+1</f>
        <v>2</v>
      </c>
      <c r="I5023">
        <f>37-D5023</f>
        <v>11</v>
      </c>
      <c r="J5023">
        <f>ABS(D5023-D5024)</f>
        <v>6</v>
      </c>
    </row>
    <row r="5024">
      <c r="A5024">
        <v>22547</v>
      </c>
      <c r="B5024" t="str">
        <v>2022-11-01</v>
      </c>
      <c r="C5024" t="str">
        <v>Midday</v>
      </c>
      <c r="D5024">
        <v>32</v>
      </c>
      <c r="E5024" t="str">
        <f>IF(MOD(D5024,2)=0,"EVEN","ODD")</f>
        <v>EVEN</v>
      </c>
      <c r="F5024" t="str">
        <f>IF(D5024&lt;=18,"LOW (1-18)","HIGH (19-36)")</f>
        <v>HIGH (19-36)</v>
      </c>
      <c r="G5024">
        <f>INT((D5024-1)/6)+1</f>
        <v>6</v>
      </c>
      <c r="H5024">
        <f>MOD(D5024-1,6)+1</f>
        <v>2</v>
      </c>
      <c r="I5024">
        <f>37-D5024</f>
        <v>5</v>
      </c>
      <c r="J5024">
        <f>ABS(D5024-D5025)</f>
        <v>15</v>
      </c>
    </row>
    <row r="5025">
      <c r="A5025">
        <v>22546</v>
      </c>
      <c r="B5025" t="str">
        <v>2022-11-01</v>
      </c>
      <c r="C5025" t="str">
        <v>Morning</v>
      </c>
      <c r="D5025">
        <v>17</v>
      </c>
      <c r="E5025" t="str">
        <f>IF(MOD(D5025,2)=0,"EVEN","ODD")</f>
        <v>ODD</v>
      </c>
      <c r="F5025" t="str">
        <f>IF(D5025&lt;=18,"LOW (1-18)","HIGH (19-36)")</f>
        <v>LOW (1-18)</v>
      </c>
      <c r="G5025">
        <f>INT((D5025-1)/6)+1</f>
        <v>3</v>
      </c>
      <c r="H5025">
        <f>MOD(D5025-1,6)+1</f>
        <v>5</v>
      </c>
      <c r="I5025">
        <f>37-D5025</f>
        <v>20</v>
      </c>
      <c r="J5025">
        <f>ABS(D5025-D5026)</f>
        <v>7</v>
      </c>
    </row>
    <row r="5026">
      <c r="A5026">
        <v>22545</v>
      </c>
      <c r="B5026" t="str">
        <v>2022-10-31</v>
      </c>
      <c r="C5026" t="str">
        <v>Evening</v>
      </c>
      <c r="D5026">
        <v>24</v>
      </c>
      <c r="E5026" t="str">
        <f>IF(MOD(D5026,2)=0,"EVEN","ODD")</f>
        <v>EVEN</v>
      </c>
      <c r="F5026" t="str">
        <f>IF(D5026&lt;=18,"LOW (1-18)","HIGH (19-36)")</f>
        <v>HIGH (19-36)</v>
      </c>
      <c r="G5026">
        <f>INT((D5026-1)/6)+1</f>
        <v>4</v>
      </c>
      <c r="H5026">
        <f>MOD(D5026-1,6)+1</f>
        <v>6</v>
      </c>
      <c r="I5026">
        <f>37-D5026</f>
        <v>13</v>
      </c>
      <c r="J5026">
        <f>ABS(D5026-D5027)</f>
        <v>15</v>
      </c>
    </row>
    <row r="5027">
      <c r="A5027">
        <v>22544</v>
      </c>
      <c r="B5027" t="str">
        <v>2022-10-31</v>
      </c>
      <c r="C5027" t="str">
        <v>Afternoon</v>
      </c>
      <c r="D5027">
        <v>9</v>
      </c>
      <c r="E5027" t="str">
        <f>IF(MOD(D5027,2)=0,"EVEN","ODD")</f>
        <v>ODD</v>
      </c>
      <c r="F5027" t="str">
        <f>IF(D5027&lt;=18,"LOW (1-18)","HIGH (19-36)")</f>
        <v>LOW (1-18)</v>
      </c>
      <c r="G5027">
        <f>INT((D5027-1)/6)+1</f>
        <v>2</v>
      </c>
      <c r="H5027">
        <f>MOD(D5027-1,6)+1</f>
        <v>3</v>
      </c>
      <c r="I5027">
        <f>37-D5027</f>
        <v>28</v>
      </c>
      <c r="J5027">
        <f>ABS(D5027-D5028)</f>
        <v>13</v>
      </c>
    </row>
    <row r="5028">
      <c r="A5028">
        <v>22543</v>
      </c>
      <c r="B5028" t="str">
        <v>2022-10-31</v>
      </c>
      <c r="C5028" t="str">
        <v>Midday</v>
      </c>
      <c r="D5028">
        <v>22</v>
      </c>
      <c r="E5028" t="str">
        <f>IF(MOD(D5028,2)=0,"EVEN","ODD")</f>
        <v>EVEN</v>
      </c>
      <c r="F5028" t="str">
        <f>IF(D5028&lt;=18,"LOW (1-18)","HIGH (19-36)")</f>
        <v>HIGH (19-36)</v>
      </c>
      <c r="G5028">
        <f>INT((D5028-1)/6)+1</f>
        <v>4</v>
      </c>
      <c r="H5028">
        <f>MOD(D5028-1,6)+1</f>
        <v>4</v>
      </c>
      <c r="I5028">
        <f>37-D5028</f>
        <v>15</v>
      </c>
      <c r="J5028">
        <f>ABS(D5028-D5029)</f>
        <v>20</v>
      </c>
    </row>
    <row r="5029">
      <c r="A5029">
        <v>22542</v>
      </c>
      <c r="B5029" t="str">
        <v>2022-10-31</v>
      </c>
      <c r="C5029" t="str">
        <v>Morning</v>
      </c>
      <c r="D5029">
        <v>2</v>
      </c>
      <c r="E5029" t="str">
        <f>IF(MOD(D5029,2)=0,"EVEN","ODD")</f>
        <v>EVEN</v>
      </c>
      <c r="F5029" t="str">
        <f>IF(D5029&lt;=18,"LOW (1-18)","HIGH (19-36)")</f>
        <v>LOW (1-18)</v>
      </c>
      <c r="G5029">
        <f>INT((D5029-1)/6)+1</f>
        <v>1</v>
      </c>
      <c r="H5029">
        <f>MOD(D5029-1,6)+1</f>
        <v>2</v>
      </c>
      <c r="I5029">
        <f>37-D5029</f>
        <v>35</v>
      </c>
      <c r="J5029">
        <f>ABS(D5029-D5030)</f>
        <v>32</v>
      </c>
    </row>
    <row r="5030">
      <c r="A5030">
        <v>22541</v>
      </c>
      <c r="B5030" t="str">
        <v>2022-10-29</v>
      </c>
      <c r="C5030" t="str">
        <v>Evening</v>
      </c>
      <c r="D5030">
        <v>34</v>
      </c>
      <c r="E5030" t="str">
        <f>IF(MOD(D5030,2)=0,"EVEN","ODD")</f>
        <v>EVEN</v>
      </c>
      <c r="F5030" t="str">
        <f>IF(D5030&lt;=18,"LOW (1-18)","HIGH (19-36)")</f>
        <v>HIGH (19-36)</v>
      </c>
      <c r="G5030">
        <f>INT((D5030-1)/6)+1</f>
        <v>6</v>
      </c>
      <c r="H5030">
        <f>MOD(D5030-1,6)+1</f>
        <v>4</v>
      </c>
      <c r="I5030">
        <f>37-D5030</f>
        <v>3</v>
      </c>
      <c r="J5030">
        <f>ABS(D5030-D5031)</f>
        <v>14</v>
      </c>
    </row>
    <row r="5031">
      <c r="A5031">
        <v>22540</v>
      </c>
      <c r="B5031" t="str">
        <v>2022-10-29</v>
      </c>
      <c r="C5031" t="str">
        <v>Afternoon</v>
      </c>
      <c r="D5031">
        <v>20</v>
      </c>
      <c r="E5031" t="str">
        <f>IF(MOD(D5031,2)=0,"EVEN","ODD")</f>
        <v>EVEN</v>
      </c>
      <c r="F5031" t="str">
        <f>IF(D5031&lt;=18,"LOW (1-18)","HIGH (19-36)")</f>
        <v>HIGH (19-36)</v>
      </c>
      <c r="G5031">
        <f>INT((D5031-1)/6)+1</f>
        <v>4</v>
      </c>
      <c r="H5031">
        <f>MOD(D5031-1,6)+1</f>
        <v>2</v>
      </c>
      <c r="I5031">
        <f>37-D5031</f>
        <v>17</v>
      </c>
      <c r="J5031">
        <f>ABS(D5031-D5032)</f>
        <v>6</v>
      </c>
    </row>
    <row r="5032">
      <c r="A5032">
        <v>22539</v>
      </c>
      <c r="B5032" t="str">
        <v>2022-10-29</v>
      </c>
      <c r="C5032" t="str">
        <v>Midday</v>
      </c>
      <c r="D5032">
        <v>26</v>
      </c>
      <c r="E5032" t="str">
        <f>IF(MOD(D5032,2)=0,"EVEN","ODD")</f>
        <v>EVEN</v>
      </c>
      <c r="F5032" t="str">
        <f>IF(D5032&lt;=18,"LOW (1-18)","HIGH (19-36)")</f>
        <v>HIGH (19-36)</v>
      </c>
      <c r="G5032">
        <f>INT((D5032-1)/6)+1</f>
        <v>5</v>
      </c>
      <c r="H5032">
        <f>MOD(D5032-1,6)+1</f>
        <v>2</v>
      </c>
      <c r="I5032">
        <f>37-D5032</f>
        <v>11</v>
      </c>
      <c r="J5032">
        <f>ABS(D5032-D5033)</f>
        <v>0</v>
      </c>
    </row>
    <row r="5033">
      <c r="A5033">
        <v>22538</v>
      </c>
      <c r="B5033" t="str">
        <v>2022-10-29</v>
      </c>
      <c r="C5033" t="str">
        <v>Morning</v>
      </c>
      <c r="D5033">
        <v>26</v>
      </c>
      <c r="E5033" t="str">
        <f>IF(MOD(D5033,2)=0,"EVEN","ODD")</f>
        <v>EVEN</v>
      </c>
      <c r="F5033" t="str">
        <f>IF(D5033&lt;=18,"LOW (1-18)","HIGH (19-36)")</f>
        <v>HIGH (19-36)</v>
      </c>
      <c r="G5033">
        <f>INT((D5033-1)/6)+1</f>
        <v>5</v>
      </c>
      <c r="H5033">
        <f>MOD(D5033-1,6)+1</f>
        <v>2</v>
      </c>
      <c r="I5033">
        <f>37-D5033</f>
        <v>11</v>
      </c>
      <c r="J5033">
        <f>ABS(D5033-D5034)</f>
        <v>4</v>
      </c>
    </row>
    <row r="5034">
      <c r="A5034">
        <v>22537</v>
      </c>
      <c r="B5034" t="str">
        <v>2022-10-28</v>
      </c>
      <c r="C5034" t="str">
        <v>Evening</v>
      </c>
      <c r="D5034">
        <v>22</v>
      </c>
      <c r="E5034" t="str">
        <f>IF(MOD(D5034,2)=0,"EVEN","ODD")</f>
        <v>EVEN</v>
      </c>
      <c r="F5034" t="str">
        <f>IF(D5034&lt;=18,"LOW (1-18)","HIGH (19-36)")</f>
        <v>HIGH (19-36)</v>
      </c>
      <c r="G5034">
        <f>INT((D5034-1)/6)+1</f>
        <v>4</v>
      </c>
      <c r="H5034">
        <f>MOD(D5034-1,6)+1</f>
        <v>4</v>
      </c>
      <c r="I5034">
        <f>37-D5034</f>
        <v>15</v>
      </c>
      <c r="J5034">
        <f>ABS(D5034-D5035)</f>
        <v>11</v>
      </c>
    </row>
    <row r="5035">
      <c r="A5035">
        <v>22536</v>
      </c>
      <c r="B5035" t="str">
        <v>2022-10-28</v>
      </c>
      <c r="C5035" t="str">
        <v>Afternoon</v>
      </c>
      <c r="D5035">
        <v>11</v>
      </c>
      <c r="E5035" t="str">
        <f>IF(MOD(D5035,2)=0,"EVEN","ODD")</f>
        <v>ODD</v>
      </c>
      <c r="F5035" t="str">
        <f>IF(D5035&lt;=18,"LOW (1-18)","HIGH (19-36)")</f>
        <v>LOW (1-18)</v>
      </c>
      <c r="G5035">
        <f>INT((D5035-1)/6)+1</f>
        <v>2</v>
      </c>
      <c r="H5035">
        <f>MOD(D5035-1,6)+1</f>
        <v>5</v>
      </c>
      <c r="I5035">
        <f>37-D5035</f>
        <v>26</v>
      </c>
      <c r="J5035">
        <f>ABS(D5035-D5036)</f>
        <v>8</v>
      </c>
    </row>
    <row r="5036">
      <c r="A5036">
        <v>22535</v>
      </c>
      <c r="B5036" t="str">
        <v>2022-10-28</v>
      </c>
      <c r="C5036" t="str">
        <v>Midday</v>
      </c>
      <c r="D5036">
        <v>3</v>
      </c>
      <c r="E5036" t="str">
        <f>IF(MOD(D5036,2)=0,"EVEN","ODD")</f>
        <v>ODD</v>
      </c>
      <c r="F5036" t="str">
        <f>IF(D5036&lt;=18,"LOW (1-18)","HIGH (19-36)")</f>
        <v>LOW (1-18)</v>
      </c>
      <c r="G5036">
        <f>INT((D5036-1)/6)+1</f>
        <v>1</v>
      </c>
      <c r="H5036">
        <f>MOD(D5036-1,6)+1</f>
        <v>3</v>
      </c>
      <c r="I5036">
        <f>37-D5036</f>
        <v>34</v>
      </c>
      <c r="J5036">
        <f>ABS(D5036-D5037)</f>
        <v>19</v>
      </c>
    </row>
    <row r="5037">
      <c r="A5037">
        <v>22534</v>
      </c>
      <c r="B5037" t="str">
        <v>2022-10-28</v>
      </c>
      <c r="C5037" t="str">
        <v>Morning</v>
      </c>
      <c r="D5037">
        <v>22</v>
      </c>
      <c r="E5037" t="str">
        <f>IF(MOD(D5037,2)=0,"EVEN","ODD")</f>
        <v>EVEN</v>
      </c>
      <c r="F5037" t="str">
        <f>IF(D5037&lt;=18,"LOW (1-18)","HIGH (19-36)")</f>
        <v>HIGH (19-36)</v>
      </c>
      <c r="G5037">
        <f>INT((D5037-1)/6)+1</f>
        <v>4</v>
      </c>
      <c r="H5037">
        <f>MOD(D5037-1,6)+1</f>
        <v>4</v>
      </c>
      <c r="I5037">
        <f>37-D5037</f>
        <v>15</v>
      </c>
      <c r="J5037">
        <f>ABS(D5037-D5038)</f>
        <v>2</v>
      </c>
    </row>
    <row r="5038">
      <c r="A5038">
        <v>22533</v>
      </c>
      <c r="B5038" t="str">
        <v>2022-10-27</v>
      </c>
      <c r="C5038" t="str">
        <v>Evening</v>
      </c>
      <c r="D5038">
        <v>24</v>
      </c>
      <c r="E5038" t="str">
        <f>IF(MOD(D5038,2)=0,"EVEN","ODD")</f>
        <v>EVEN</v>
      </c>
      <c r="F5038" t="str">
        <f>IF(D5038&lt;=18,"LOW (1-18)","HIGH (19-36)")</f>
        <v>HIGH (19-36)</v>
      </c>
      <c r="G5038">
        <f>INT((D5038-1)/6)+1</f>
        <v>4</v>
      </c>
      <c r="H5038">
        <f>MOD(D5038-1,6)+1</f>
        <v>6</v>
      </c>
      <c r="I5038">
        <f>37-D5038</f>
        <v>13</v>
      </c>
      <c r="J5038">
        <f>ABS(D5038-D5039)</f>
        <v>12</v>
      </c>
    </row>
    <row r="5039">
      <c r="A5039">
        <v>22532</v>
      </c>
      <c r="B5039" t="str">
        <v>2022-10-27</v>
      </c>
      <c r="C5039" t="str">
        <v>Afternoon</v>
      </c>
      <c r="D5039">
        <v>12</v>
      </c>
      <c r="E5039" t="str">
        <f>IF(MOD(D5039,2)=0,"EVEN","ODD")</f>
        <v>EVEN</v>
      </c>
      <c r="F5039" t="str">
        <f>IF(D5039&lt;=18,"LOW (1-18)","HIGH (19-36)")</f>
        <v>LOW (1-18)</v>
      </c>
      <c r="G5039">
        <f>INT((D5039-1)/6)+1</f>
        <v>2</v>
      </c>
      <c r="H5039">
        <f>MOD(D5039-1,6)+1</f>
        <v>6</v>
      </c>
      <c r="I5039">
        <f>37-D5039</f>
        <v>25</v>
      </c>
      <c r="J5039">
        <f>ABS(D5039-D5040)</f>
        <v>22</v>
      </c>
    </row>
    <row r="5040">
      <c r="A5040">
        <v>22531</v>
      </c>
      <c r="B5040" t="str">
        <v>2022-10-27</v>
      </c>
      <c r="C5040" t="str">
        <v>Midday</v>
      </c>
      <c r="D5040">
        <v>34</v>
      </c>
      <c r="E5040" t="str">
        <f>IF(MOD(D5040,2)=0,"EVEN","ODD")</f>
        <v>EVEN</v>
      </c>
      <c r="F5040" t="str">
        <f>IF(D5040&lt;=18,"LOW (1-18)","HIGH (19-36)")</f>
        <v>HIGH (19-36)</v>
      </c>
      <c r="G5040">
        <f>INT((D5040-1)/6)+1</f>
        <v>6</v>
      </c>
      <c r="H5040">
        <f>MOD(D5040-1,6)+1</f>
        <v>4</v>
      </c>
      <c r="I5040">
        <f>37-D5040</f>
        <v>3</v>
      </c>
      <c r="J5040">
        <f>ABS(D5040-D5041)</f>
        <v>32</v>
      </c>
    </row>
    <row r="5041">
      <c r="A5041">
        <v>22530</v>
      </c>
      <c r="B5041" t="str">
        <v>2022-10-27</v>
      </c>
      <c r="C5041" t="str">
        <v>Morning</v>
      </c>
      <c r="D5041">
        <v>2</v>
      </c>
      <c r="E5041" t="str">
        <f>IF(MOD(D5041,2)=0,"EVEN","ODD")</f>
        <v>EVEN</v>
      </c>
      <c r="F5041" t="str">
        <f>IF(D5041&lt;=18,"LOW (1-18)","HIGH (19-36)")</f>
        <v>LOW (1-18)</v>
      </c>
      <c r="G5041">
        <f>INT((D5041-1)/6)+1</f>
        <v>1</v>
      </c>
      <c r="H5041">
        <f>MOD(D5041-1,6)+1</f>
        <v>2</v>
      </c>
      <c r="I5041">
        <f>37-D5041</f>
        <v>35</v>
      </c>
      <c r="J5041">
        <f>ABS(D5041-D5042)</f>
        <v>24</v>
      </c>
    </row>
    <row r="5042">
      <c r="A5042">
        <v>22529</v>
      </c>
      <c r="B5042" t="str">
        <v>2022-10-26</v>
      </c>
      <c r="C5042" t="str">
        <v>Evening</v>
      </c>
      <c r="D5042">
        <v>26</v>
      </c>
      <c r="E5042" t="str">
        <f>IF(MOD(D5042,2)=0,"EVEN","ODD")</f>
        <v>EVEN</v>
      </c>
      <c r="F5042" t="str">
        <f>IF(D5042&lt;=18,"LOW (1-18)","HIGH (19-36)")</f>
        <v>HIGH (19-36)</v>
      </c>
      <c r="G5042">
        <f>INT((D5042-1)/6)+1</f>
        <v>5</v>
      </c>
      <c r="H5042">
        <f>MOD(D5042-1,6)+1</f>
        <v>2</v>
      </c>
      <c r="I5042">
        <f>37-D5042</f>
        <v>11</v>
      </c>
      <c r="J5042">
        <f>ABS(D5042-D5043)</f>
        <v>2</v>
      </c>
    </row>
    <row r="5043">
      <c r="A5043">
        <v>22528</v>
      </c>
      <c r="B5043" t="str">
        <v>2022-10-26</v>
      </c>
      <c r="C5043" t="str">
        <v>Afternoon</v>
      </c>
      <c r="D5043">
        <v>24</v>
      </c>
      <c r="E5043" t="str">
        <f>IF(MOD(D5043,2)=0,"EVEN","ODD")</f>
        <v>EVEN</v>
      </c>
      <c r="F5043" t="str">
        <f>IF(D5043&lt;=18,"LOW (1-18)","HIGH (19-36)")</f>
        <v>HIGH (19-36)</v>
      </c>
      <c r="G5043">
        <f>INT((D5043-1)/6)+1</f>
        <v>4</v>
      </c>
      <c r="H5043">
        <f>MOD(D5043-1,6)+1</f>
        <v>6</v>
      </c>
      <c r="I5043">
        <f>37-D5043</f>
        <v>13</v>
      </c>
      <c r="J5043">
        <f>ABS(D5043-D5044)</f>
        <v>7</v>
      </c>
    </row>
    <row r="5044">
      <c r="A5044">
        <v>22527</v>
      </c>
      <c r="B5044" t="str">
        <v>2022-10-26</v>
      </c>
      <c r="C5044" t="str">
        <v>Midday</v>
      </c>
      <c r="D5044">
        <v>31</v>
      </c>
      <c r="E5044" t="str">
        <f>IF(MOD(D5044,2)=0,"EVEN","ODD")</f>
        <v>ODD</v>
      </c>
      <c r="F5044" t="str">
        <f>IF(D5044&lt;=18,"LOW (1-18)","HIGH (19-36)")</f>
        <v>HIGH (19-36)</v>
      </c>
      <c r="G5044">
        <f>INT((D5044-1)/6)+1</f>
        <v>6</v>
      </c>
      <c r="H5044">
        <f>MOD(D5044-1,6)+1</f>
        <v>1</v>
      </c>
      <c r="I5044">
        <f>37-D5044</f>
        <v>6</v>
      </c>
      <c r="J5044">
        <f>ABS(D5044-D5045)</f>
        <v>21</v>
      </c>
    </row>
    <row r="5045">
      <c r="A5045">
        <v>22526</v>
      </c>
      <c r="B5045" t="str">
        <v>2022-10-26</v>
      </c>
      <c r="C5045" t="str">
        <v>Morning</v>
      </c>
      <c r="D5045">
        <v>10</v>
      </c>
      <c r="E5045" t="str">
        <f>IF(MOD(D5045,2)=0,"EVEN","ODD")</f>
        <v>EVEN</v>
      </c>
      <c r="F5045" t="str">
        <f>IF(D5045&lt;=18,"LOW (1-18)","HIGH (19-36)")</f>
        <v>LOW (1-18)</v>
      </c>
      <c r="G5045">
        <f>INT((D5045-1)/6)+1</f>
        <v>2</v>
      </c>
      <c r="H5045">
        <f>MOD(D5045-1,6)+1</f>
        <v>4</v>
      </c>
      <c r="I5045">
        <f>37-D5045</f>
        <v>27</v>
      </c>
      <c r="J5045">
        <f>ABS(D5045-D5046)</f>
        <v>5</v>
      </c>
    </row>
    <row r="5046">
      <c r="A5046">
        <v>22525</v>
      </c>
      <c r="B5046" t="str">
        <v>2022-10-25</v>
      </c>
      <c r="C5046" t="str">
        <v>Evening</v>
      </c>
      <c r="D5046">
        <v>5</v>
      </c>
      <c r="E5046" t="str">
        <f>IF(MOD(D5046,2)=0,"EVEN","ODD")</f>
        <v>ODD</v>
      </c>
      <c r="F5046" t="str">
        <f>IF(D5046&lt;=18,"LOW (1-18)","HIGH (19-36)")</f>
        <v>LOW (1-18)</v>
      </c>
      <c r="G5046">
        <f>INT((D5046-1)/6)+1</f>
        <v>1</v>
      </c>
      <c r="H5046">
        <f>MOD(D5046-1,6)+1</f>
        <v>5</v>
      </c>
      <c r="I5046">
        <f>37-D5046</f>
        <v>32</v>
      </c>
      <c r="J5046">
        <f>ABS(D5046-D5047)</f>
        <v>16</v>
      </c>
    </row>
    <row r="5047">
      <c r="A5047">
        <v>22524</v>
      </c>
      <c r="B5047" t="str">
        <v>2022-10-25</v>
      </c>
      <c r="C5047" t="str">
        <v>Afternoon</v>
      </c>
      <c r="D5047">
        <v>21</v>
      </c>
      <c r="E5047" t="str">
        <f>IF(MOD(D5047,2)=0,"EVEN","ODD")</f>
        <v>ODD</v>
      </c>
      <c r="F5047" t="str">
        <f>IF(D5047&lt;=18,"LOW (1-18)","HIGH (19-36)")</f>
        <v>HIGH (19-36)</v>
      </c>
      <c r="G5047">
        <f>INT((D5047-1)/6)+1</f>
        <v>4</v>
      </c>
      <c r="H5047">
        <f>MOD(D5047-1,6)+1</f>
        <v>3</v>
      </c>
      <c r="I5047">
        <f>37-D5047</f>
        <v>16</v>
      </c>
      <c r="J5047">
        <f>ABS(D5047-D5048)</f>
        <v>17</v>
      </c>
    </row>
    <row r="5048">
      <c r="A5048">
        <v>22523</v>
      </c>
      <c r="B5048" t="str">
        <v>2022-10-25</v>
      </c>
      <c r="C5048" t="str">
        <v>Midday</v>
      </c>
      <c r="D5048">
        <v>4</v>
      </c>
      <c r="E5048" t="str">
        <f>IF(MOD(D5048,2)=0,"EVEN","ODD")</f>
        <v>EVEN</v>
      </c>
      <c r="F5048" t="str">
        <f>IF(D5048&lt;=18,"LOW (1-18)","HIGH (19-36)")</f>
        <v>LOW (1-18)</v>
      </c>
      <c r="G5048">
        <f>INT((D5048-1)/6)+1</f>
        <v>1</v>
      </c>
      <c r="H5048">
        <f>MOD(D5048-1,6)+1</f>
        <v>4</v>
      </c>
      <c r="I5048">
        <f>37-D5048</f>
        <v>33</v>
      </c>
      <c r="J5048">
        <f>ABS(D5048-D5049)</f>
        <v>22</v>
      </c>
    </row>
    <row r="5049">
      <c r="A5049">
        <v>22522</v>
      </c>
      <c r="B5049" t="str">
        <v>2022-10-25</v>
      </c>
      <c r="C5049" t="str">
        <v>Morning</v>
      </c>
      <c r="D5049">
        <v>26</v>
      </c>
      <c r="E5049" t="str">
        <f>IF(MOD(D5049,2)=0,"EVEN","ODD")</f>
        <v>EVEN</v>
      </c>
      <c r="F5049" t="str">
        <f>IF(D5049&lt;=18,"LOW (1-18)","HIGH (19-36)")</f>
        <v>HIGH (19-36)</v>
      </c>
      <c r="G5049">
        <f>INT((D5049-1)/6)+1</f>
        <v>5</v>
      </c>
      <c r="H5049">
        <f>MOD(D5049-1,6)+1</f>
        <v>2</v>
      </c>
      <c r="I5049">
        <f>37-D5049</f>
        <v>11</v>
      </c>
      <c r="J5049">
        <f>ABS(D5049-D5050)</f>
        <v>6</v>
      </c>
    </row>
    <row r="5050">
      <c r="A5050">
        <v>22521</v>
      </c>
      <c r="B5050" t="str">
        <v>2022-10-22</v>
      </c>
      <c r="C5050" t="str">
        <v>Evening</v>
      </c>
      <c r="D5050">
        <v>32</v>
      </c>
      <c r="E5050" t="str">
        <f>IF(MOD(D5050,2)=0,"EVEN","ODD")</f>
        <v>EVEN</v>
      </c>
      <c r="F5050" t="str">
        <f>IF(D5050&lt;=18,"LOW (1-18)","HIGH (19-36)")</f>
        <v>HIGH (19-36)</v>
      </c>
      <c r="G5050">
        <f>INT((D5050-1)/6)+1</f>
        <v>6</v>
      </c>
      <c r="H5050">
        <f>MOD(D5050-1,6)+1</f>
        <v>2</v>
      </c>
      <c r="I5050">
        <f>37-D5050</f>
        <v>5</v>
      </c>
      <c r="J5050">
        <f>ABS(D5050-D5051)</f>
        <v>13</v>
      </c>
    </row>
    <row r="5051">
      <c r="A5051">
        <v>22520</v>
      </c>
      <c r="B5051" t="str">
        <v>2022-10-22</v>
      </c>
      <c r="C5051" t="str">
        <v>Afternoon</v>
      </c>
      <c r="D5051">
        <v>19</v>
      </c>
      <c r="E5051" t="str">
        <f>IF(MOD(D5051,2)=0,"EVEN","ODD")</f>
        <v>ODD</v>
      </c>
      <c r="F5051" t="str">
        <f>IF(D5051&lt;=18,"LOW (1-18)","HIGH (19-36)")</f>
        <v>HIGH (19-36)</v>
      </c>
      <c r="G5051">
        <f>INT((D5051-1)/6)+1</f>
        <v>4</v>
      </c>
      <c r="H5051">
        <f>MOD(D5051-1,6)+1</f>
        <v>1</v>
      </c>
      <c r="I5051">
        <f>37-D5051</f>
        <v>18</v>
      </c>
      <c r="J5051">
        <f>ABS(D5051-D5052)</f>
        <v>14</v>
      </c>
    </row>
    <row r="5052">
      <c r="A5052">
        <v>22519</v>
      </c>
      <c r="B5052" t="str">
        <v>2022-10-22</v>
      </c>
      <c r="C5052" t="str">
        <v>Midday</v>
      </c>
      <c r="D5052">
        <v>33</v>
      </c>
      <c r="E5052" t="str">
        <f>IF(MOD(D5052,2)=0,"EVEN","ODD")</f>
        <v>ODD</v>
      </c>
      <c r="F5052" t="str">
        <f>IF(D5052&lt;=18,"LOW (1-18)","HIGH (19-36)")</f>
        <v>HIGH (19-36)</v>
      </c>
      <c r="G5052">
        <f>INT((D5052-1)/6)+1</f>
        <v>6</v>
      </c>
      <c r="H5052">
        <f>MOD(D5052-1,6)+1</f>
        <v>3</v>
      </c>
      <c r="I5052">
        <f>37-D5052</f>
        <v>4</v>
      </c>
      <c r="J5052">
        <f>ABS(D5052-D5053)</f>
        <v>1</v>
      </c>
    </row>
    <row r="5053">
      <c r="A5053">
        <v>22518</v>
      </c>
      <c r="B5053" t="str">
        <v>2022-10-22</v>
      </c>
      <c r="C5053" t="str">
        <v>Morning</v>
      </c>
      <c r="D5053">
        <v>34</v>
      </c>
      <c r="E5053" t="str">
        <f>IF(MOD(D5053,2)=0,"EVEN","ODD")</f>
        <v>EVEN</v>
      </c>
      <c r="F5053" t="str">
        <f>IF(D5053&lt;=18,"LOW (1-18)","HIGH (19-36)")</f>
        <v>HIGH (19-36)</v>
      </c>
      <c r="G5053">
        <f>INT((D5053-1)/6)+1</f>
        <v>6</v>
      </c>
      <c r="H5053">
        <f>MOD(D5053-1,6)+1</f>
        <v>4</v>
      </c>
      <c r="I5053">
        <f>37-D5053</f>
        <v>3</v>
      </c>
      <c r="J5053">
        <f>ABS(D5053-D5054)</f>
        <v>33</v>
      </c>
    </row>
    <row r="5054">
      <c r="A5054">
        <v>22517</v>
      </c>
      <c r="B5054" t="str">
        <v>2022-10-21</v>
      </c>
      <c r="C5054" t="str">
        <v>Evening</v>
      </c>
      <c r="D5054">
        <v>1</v>
      </c>
      <c r="E5054" t="str">
        <f>IF(MOD(D5054,2)=0,"EVEN","ODD")</f>
        <v>ODD</v>
      </c>
      <c r="F5054" t="str">
        <f>IF(D5054&lt;=18,"LOW (1-18)","HIGH (19-36)")</f>
        <v>LOW (1-18)</v>
      </c>
      <c r="G5054">
        <f>INT((D5054-1)/6)+1</f>
        <v>1</v>
      </c>
      <c r="H5054">
        <f>MOD(D5054-1,6)+1</f>
        <v>1</v>
      </c>
      <c r="I5054">
        <f>37-D5054</f>
        <v>36</v>
      </c>
      <c r="J5054">
        <f>ABS(D5054-D5055)</f>
        <v>31</v>
      </c>
    </row>
    <row r="5055">
      <c r="A5055">
        <v>22516</v>
      </c>
      <c r="B5055" t="str">
        <v>2022-10-21</v>
      </c>
      <c r="C5055" t="str">
        <v>Afternoon</v>
      </c>
      <c r="D5055">
        <v>32</v>
      </c>
      <c r="E5055" t="str">
        <f>IF(MOD(D5055,2)=0,"EVEN","ODD")</f>
        <v>EVEN</v>
      </c>
      <c r="F5055" t="str">
        <f>IF(D5055&lt;=18,"LOW (1-18)","HIGH (19-36)")</f>
        <v>HIGH (19-36)</v>
      </c>
      <c r="G5055">
        <f>INT((D5055-1)/6)+1</f>
        <v>6</v>
      </c>
      <c r="H5055">
        <f>MOD(D5055-1,6)+1</f>
        <v>2</v>
      </c>
      <c r="I5055">
        <f>37-D5055</f>
        <v>5</v>
      </c>
      <c r="J5055">
        <f>ABS(D5055-D5056)</f>
        <v>13</v>
      </c>
    </row>
    <row r="5056">
      <c r="A5056">
        <v>22515</v>
      </c>
      <c r="B5056" t="str">
        <v>2022-10-21</v>
      </c>
      <c r="C5056" t="str">
        <v>Midday</v>
      </c>
      <c r="D5056">
        <v>19</v>
      </c>
      <c r="E5056" t="str">
        <f>IF(MOD(D5056,2)=0,"EVEN","ODD")</f>
        <v>ODD</v>
      </c>
      <c r="F5056" t="str">
        <f>IF(D5056&lt;=18,"LOW (1-18)","HIGH (19-36)")</f>
        <v>HIGH (19-36)</v>
      </c>
      <c r="G5056">
        <f>INT((D5056-1)/6)+1</f>
        <v>4</v>
      </c>
      <c r="H5056">
        <f>MOD(D5056-1,6)+1</f>
        <v>1</v>
      </c>
      <c r="I5056">
        <f>37-D5056</f>
        <v>18</v>
      </c>
      <c r="J5056">
        <f>ABS(D5056-D5057)</f>
        <v>11</v>
      </c>
    </row>
    <row r="5057">
      <c r="A5057">
        <v>22514</v>
      </c>
      <c r="B5057" t="str">
        <v>2022-10-21</v>
      </c>
      <c r="C5057" t="str">
        <v>Morning</v>
      </c>
      <c r="D5057">
        <v>8</v>
      </c>
      <c r="E5057" t="str">
        <f>IF(MOD(D5057,2)=0,"EVEN","ODD")</f>
        <v>EVEN</v>
      </c>
      <c r="F5057" t="str">
        <f>IF(D5057&lt;=18,"LOW (1-18)","HIGH (19-36)")</f>
        <v>LOW (1-18)</v>
      </c>
      <c r="G5057">
        <f>INT((D5057-1)/6)+1</f>
        <v>2</v>
      </c>
      <c r="H5057">
        <f>MOD(D5057-1,6)+1</f>
        <v>2</v>
      </c>
      <c r="I5057">
        <f>37-D5057</f>
        <v>29</v>
      </c>
      <c r="J5057">
        <f>ABS(D5057-D5058)</f>
        <v>3</v>
      </c>
    </row>
    <row r="5058">
      <c r="A5058">
        <v>22513</v>
      </c>
      <c r="B5058" t="str">
        <v>2022-10-20</v>
      </c>
      <c r="C5058" t="str">
        <v>Evening</v>
      </c>
      <c r="D5058">
        <v>5</v>
      </c>
      <c r="E5058" t="str">
        <f>IF(MOD(D5058,2)=0,"EVEN","ODD")</f>
        <v>ODD</v>
      </c>
      <c r="F5058" t="str">
        <f>IF(D5058&lt;=18,"LOW (1-18)","HIGH (19-36)")</f>
        <v>LOW (1-18)</v>
      </c>
      <c r="G5058">
        <f>INT((D5058-1)/6)+1</f>
        <v>1</v>
      </c>
      <c r="H5058">
        <f>MOD(D5058-1,6)+1</f>
        <v>5</v>
      </c>
      <c r="I5058">
        <f>37-D5058</f>
        <v>32</v>
      </c>
      <c r="J5058">
        <f>ABS(D5058-D5059)</f>
        <v>4</v>
      </c>
    </row>
    <row r="5059">
      <c r="A5059">
        <v>22512</v>
      </c>
      <c r="B5059" t="str">
        <v>2022-10-20</v>
      </c>
      <c r="C5059" t="str">
        <v>Afternoon</v>
      </c>
      <c r="D5059">
        <v>1</v>
      </c>
      <c r="E5059" t="str">
        <f>IF(MOD(D5059,2)=0,"EVEN","ODD")</f>
        <v>ODD</v>
      </c>
      <c r="F5059" t="str">
        <f>IF(D5059&lt;=18,"LOW (1-18)","HIGH (19-36)")</f>
        <v>LOW (1-18)</v>
      </c>
      <c r="G5059">
        <f>INT((D5059-1)/6)+1</f>
        <v>1</v>
      </c>
      <c r="H5059">
        <f>MOD(D5059-1,6)+1</f>
        <v>1</v>
      </c>
      <c r="I5059">
        <f>37-D5059</f>
        <v>36</v>
      </c>
      <c r="J5059">
        <f>ABS(D5059-D5060)</f>
        <v>23</v>
      </c>
    </row>
    <row r="5060">
      <c r="A5060">
        <v>22511</v>
      </c>
      <c r="B5060" t="str">
        <v>2022-10-20</v>
      </c>
      <c r="C5060" t="str">
        <v>Midday</v>
      </c>
      <c r="D5060">
        <v>24</v>
      </c>
      <c r="E5060" t="str">
        <f>IF(MOD(D5060,2)=0,"EVEN","ODD")</f>
        <v>EVEN</v>
      </c>
      <c r="F5060" t="str">
        <f>IF(D5060&lt;=18,"LOW (1-18)","HIGH (19-36)")</f>
        <v>HIGH (19-36)</v>
      </c>
      <c r="G5060">
        <f>INT((D5060-1)/6)+1</f>
        <v>4</v>
      </c>
      <c r="H5060">
        <f>MOD(D5060-1,6)+1</f>
        <v>6</v>
      </c>
      <c r="I5060">
        <f>37-D5060</f>
        <v>13</v>
      </c>
      <c r="J5060">
        <f>ABS(D5060-D5061)</f>
        <v>7</v>
      </c>
    </row>
    <row r="5061">
      <c r="A5061">
        <v>22510</v>
      </c>
      <c r="B5061" t="str">
        <v>2022-10-20</v>
      </c>
      <c r="C5061" t="str">
        <v>Morning</v>
      </c>
      <c r="D5061">
        <v>17</v>
      </c>
      <c r="E5061" t="str">
        <f>IF(MOD(D5061,2)=0,"EVEN","ODD")</f>
        <v>ODD</v>
      </c>
      <c r="F5061" t="str">
        <f>IF(D5061&lt;=18,"LOW (1-18)","HIGH (19-36)")</f>
        <v>LOW (1-18)</v>
      </c>
      <c r="G5061">
        <f>INT((D5061-1)/6)+1</f>
        <v>3</v>
      </c>
      <c r="H5061">
        <f>MOD(D5061-1,6)+1</f>
        <v>5</v>
      </c>
      <c r="I5061">
        <f>37-D5061</f>
        <v>20</v>
      </c>
      <c r="J5061">
        <f>ABS(D5061-D5062)</f>
        <v>7</v>
      </c>
    </row>
    <row r="5062">
      <c r="A5062">
        <v>22509</v>
      </c>
      <c r="B5062" t="str">
        <v>2022-10-19</v>
      </c>
      <c r="C5062" t="str">
        <v>Evening</v>
      </c>
      <c r="D5062">
        <v>24</v>
      </c>
      <c r="E5062" t="str">
        <f>IF(MOD(D5062,2)=0,"EVEN","ODD")</f>
        <v>EVEN</v>
      </c>
      <c r="F5062" t="str">
        <f>IF(D5062&lt;=18,"LOW (1-18)","HIGH (19-36)")</f>
        <v>HIGH (19-36)</v>
      </c>
      <c r="G5062">
        <f>INT((D5062-1)/6)+1</f>
        <v>4</v>
      </c>
      <c r="H5062">
        <f>MOD(D5062-1,6)+1</f>
        <v>6</v>
      </c>
      <c r="I5062">
        <f>37-D5062</f>
        <v>13</v>
      </c>
      <c r="J5062">
        <f>ABS(D5062-D5063)</f>
        <v>20</v>
      </c>
    </row>
    <row r="5063">
      <c r="A5063">
        <v>22508</v>
      </c>
      <c r="B5063" t="str">
        <v>2022-10-19</v>
      </c>
      <c r="C5063" t="str">
        <v>Afternoon</v>
      </c>
      <c r="D5063">
        <v>4</v>
      </c>
      <c r="E5063" t="str">
        <f>IF(MOD(D5063,2)=0,"EVEN","ODD")</f>
        <v>EVEN</v>
      </c>
      <c r="F5063" t="str">
        <f>IF(D5063&lt;=18,"LOW (1-18)","HIGH (19-36)")</f>
        <v>LOW (1-18)</v>
      </c>
      <c r="G5063">
        <f>INT((D5063-1)/6)+1</f>
        <v>1</v>
      </c>
      <c r="H5063">
        <f>MOD(D5063-1,6)+1</f>
        <v>4</v>
      </c>
      <c r="I5063">
        <f>37-D5063</f>
        <v>33</v>
      </c>
      <c r="J5063">
        <f>ABS(D5063-D5064)</f>
        <v>9</v>
      </c>
    </row>
    <row r="5064">
      <c r="A5064">
        <v>22507</v>
      </c>
      <c r="B5064" t="str">
        <v>2022-10-19</v>
      </c>
      <c r="C5064" t="str">
        <v>Midday</v>
      </c>
      <c r="D5064">
        <v>13</v>
      </c>
      <c r="E5064" t="str">
        <f>IF(MOD(D5064,2)=0,"EVEN","ODD")</f>
        <v>ODD</v>
      </c>
      <c r="F5064" t="str">
        <f>IF(D5064&lt;=18,"LOW (1-18)","HIGH (19-36)")</f>
        <v>LOW (1-18)</v>
      </c>
      <c r="G5064">
        <f>INT((D5064-1)/6)+1</f>
        <v>3</v>
      </c>
      <c r="H5064">
        <f>MOD(D5064-1,6)+1</f>
        <v>1</v>
      </c>
      <c r="I5064">
        <f>37-D5064</f>
        <v>24</v>
      </c>
      <c r="J5064">
        <f>ABS(D5064-D5065)</f>
        <v>11</v>
      </c>
    </row>
    <row r="5065">
      <c r="A5065">
        <v>22506</v>
      </c>
      <c r="B5065" t="str">
        <v>2022-10-19</v>
      </c>
      <c r="C5065" t="str">
        <v>Morning</v>
      </c>
      <c r="D5065">
        <v>2</v>
      </c>
      <c r="E5065" t="str">
        <f>IF(MOD(D5065,2)=0,"EVEN","ODD")</f>
        <v>EVEN</v>
      </c>
      <c r="F5065" t="str">
        <f>IF(D5065&lt;=18,"LOW (1-18)","HIGH (19-36)")</f>
        <v>LOW (1-18)</v>
      </c>
      <c r="G5065">
        <f>INT((D5065-1)/6)+1</f>
        <v>1</v>
      </c>
      <c r="H5065">
        <f>MOD(D5065-1,6)+1</f>
        <v>2</v>
      </c>
      <c r="I5065">
        <f>37-D5065</f>
        <v>35</v>
      </c>
      <c r="J5065">
        <f>ABS(D5065-D5066)</f>
        <v>6</v>
      </c>
    </row>
    <row r="5066">
      <c r="A5066">
        <v>22505</v>
      </c>
      <c r="B5066" t="str">
        <v>2022-10-18</v>
      </c>
      <c r="C5066" t="str">
        <v>Evening</v>
      </c>
      <c r="D5066">
        <v>8</v>
      </c>
      <c r="E5066" t="str">
        <f>IF(MOD(D5066,2)=0,"EVEN","ODD")</f>
        <v>EVEN</v>
      </c>
      <c r="F5066" t="str">
        <f>IF(D5066&lt;=18,"LOW (1-18)","HIGH (19-36)")</f>
        <v>LOW (1-18)</v>
      </c>
      <c r="G5066">
        <f>INT((D5066-1)/6)+1</f>
        <v>2</v>
      </c>
      <c r="H5066">
        <f>MOD(D5066-1,6)+1</f>
        <v>2</v>
      </c>
      <c r="I5066">
        <f>37-D5066</f>
        <v>29</v>
      </c>
      <c r="J5066">
        <f>ABS(D5066-D5067)</f>
        <v>11</v>
      </c>
    </row>
    <row r="5067">
      <c r="A5067">
        <v>22504</v>
      </c>
      <c r="B5067" t="str">
        <v>2022-10-18</v>
      </c>
      <c r="C5067" t="str">
        <v>Afternoon</v>
      </c>
      <c r="D5067">
        <v>19</v>
      </c>
      <c r="E5067" t="str">
        <f>IF(MOD(D5067,2)=0,"EVEN","ODD")</f>
        <v>ODD</v>
      </c>
      <c r="F5067" t="str">
        <f>IF(D5067&lt;=18,"LOW (1-18)","HIGH (19-36)")</f>
        <v>HIGH (19-36)</v>
      </c>
      <c r="G5067">
        <f>INT((D5067-1)/6)+1</f>
        <v>4</v>
      </c>
      <c r="H5067">
        <f>MOD(D5067-1,6)+1</f>
        <v>1</v>
      </c>
      <c r="I5067">
        <f>37-D5067</f>
        <v>18</v>
      </c>
      <c r="J5067">
        <f>ABS(D5067-D5068)</f>
        <v>8</v>
      </c>
    </row>
    <row r="5068">
      <c r="A5068">
        <v>22503</v>
      </c>
      <c r="B5068" t="str">
        <v>2022-10-18</v>
      </c>
      <c r="C5068" t="str">
        <v>Midday</v>
      </c>
      <c r="D5068">
        <v>27</v>
      </c>
      <c r="E5068" t="str">
        <f>IF(MOD(D5068,2)=0,"EVEN","ODD")</f>
        <v>ODD</v>
      </c>
      <c r="F5068" t="str">
        <f>IF(D5068&lt;=18,"LOW (1-18)","HIGH (19-36)")</f>
        <v>HIGH (19-36)</v>
      </c>
      <c r="G5068">
        <f>INT((D5068-1)/6)+1</f>
        <v>5</v>
      </c>
      <c r="H5068">
        <f>MOD(D5068-1,6)+1</f>
        <v>3</v>
      </c>
      <c r="I5068">
        <f>37-D5068</f>
        <v>10</v>
      </c>
      <c r="J5068">
        <f>ABS(D5068-D5069)</f>
        <v>0</v>
      </c>
    </row>
    <row r="5069">
      <c r="A5069">
        <v>22502</v>
      </c>
      <c r="B5069" t="str">
        <v>2022-10-18</v>
      </c>
      <c r="C5069" t="str">
        <v>Morning</v>
      </c>
      <c r="D5069">
        <v>27</v>
      </c>
      <c r="E5069" t="str">
        <f>IF(MOD(D5069,2)=0,"EVEN","ODD")</f>
        <v>ODD</v>
      </c>
      <c r="F5069" t="str">
        <f>IF(D5069&lt;=18,"LOW (1-18)","HIGH (19-36)")</f>
        <v>HIGH (19-36)</v>
      </c>
      <c r="G5069">
        <f>INT((D5069-1)/6)+1</f>
        <v>5</v>
      </c>
      <c r="H5069">
        <f>MOD(D5069-1,6)+1</f>
        <v>3</v>
      </c>
      <c r="I5069">
        <f>37-D5069</f>
        <v>10</v>
      </c>
      <c r="J5069">
        <f>ABS(D5069-D5070)</f>
        <v>25</v>
      </c>
    </row>
    <row r="5070">
      <c r="A5070">
        <v>22501</v>
      </c>
      <c r="B5070" t="str">
        <v>2022-10-17</v>
      </c>
      <c r="C5070" t="str">
        <v>Evening</v>
      </c>
      <c r="D5070">
        <v>2</v>
      </c>
      <c r="E5070" t="str">
        <f>IF(MOD(D5070,2)=0,"EVEN","ODD")</f>
        <v>EVEN</v>
      </c>
      <c r="F5070" t="str">
        <f>IF(D5070&lt;=18,"LOW (1-18)","HIGH (19-36)")</f>
        <v>LOW (1-18)</v>
      </c>
      <c r="G5070">
        <f>INT((D5070-1)/6)+1</f>
        <v>1</v>
      </c>
      <c r="H5070">
        <f>MOD(D5070-1,6)+1</f>
        <v>2</v>
      </c>
      <c r="I5070">
        <f>37-D5070</f>
        <v>35</v>
      </c>
      <c r="J5070">
        <f>ABS(D5070-D5071)</f>
        <v>24</v>
      </c>
    </row>
    <row r="5071">
      <c r="A5071">
        <v>22500</v>
      </c>
      <c r="B5071" t="str">
        <v>2022-10-17</v>
      </c>
      <c r="C5071" t="str">
        <v>Afternoon</v>
      </c>
      <c r="D5071">
        <v>26</v>
      </c>
      <c r="E5071" t="str">
        <f>IF(MOD(D5071,2)=0,"EVEN","ODD")</f>
        <v>EVEN</v>
      </c>
      <c r="F5071" t="str">
        <f>IF(D5071&lt;=18,"LOW (1-18)","HIGH (19-36)")</f>
        <v>HIGH (19-36)</v>
      </c>
      <c r="G5071">
        <f>INT((D5071-1)/6)+1</f>
        <v>5</v>
      </c>
      <c r="H5071">
        <f>MOD(D5071-1,6)+1</f>
        <v>2</v>
      </c>
      <c r="I5071">
        <f>37-D5071</f>
        <v>11</v>
      </c>
      <c r="J5071">
        <f>ABS(D5071-D5072)</f>
        <v>20</v>
      </c>
    </row>
    <row r="5072">
      <c r="A5072">
        <v>22499</v>
      </c>
      <c r="B5072" t="str">
        <v>2022-10-17</v>
      </c>
      <c r="C5072" t="str">
        <v>Midday</v>
      </c>
      <c r="D5072">
        <v>6</v>
      </c>
      <c r="E5072" t="str">
        <f>IF(MOD(D5072,2)=0,"EVEN","ODD")</f>
        <v>EVEN</v>
      </c>
      <c r="F5072" t="str">
        <f>IF(D5072&lt;=18,"LOW (1-18)","HIGH (19-36)")</f>
        <v>LOW (1-18)</v>
      </c>
      <c r="G5072">
        <f>INT((D5072-1)/6)+1</f>
        <v>1</v>
      </c>
      <c r="H5072">
        <f>MOD(D5072-1,6)+1</f>
        <v>6</v>
      </c>
      <c r="I5072">
        <f>37-D5072</f>
        <v>31</v>
      </c>
      <c r="J5072">
        <f>ABS(D5072-D5073)</f>
        <v>8</v>
      </c>
    </row>
    <row r="5073">
      <c r="A5073">
        <v>22498</v>
      </c>
      <c r="B5073" t="str">
        <v>2022-10-17</v>
      </c>
      <c r="C5073" t="str">
        <v>Morning</v>
      </c>
      <c r="D5073">
        <v>14</v>
      </c>
      <c r="E5073" t="str">
        <f>IF(MOD(D5073,2)=0,"EVEN","ODD")</f>
        <v>EVEN</v>
      </c>
      <c r="F5073" t="str">
        <f>IF(D5073&lt;=18,"LOW (1-18)","HIGH (19-36)")</f>
        <v>LOW (1-18)</v>
      </c>
      <c r="G5073">
        <f>INT((D5073-1)/6)+1</f>
        <v>3</v>
      </c>
      <c r="H5073">
        <f>MOD(D5073-1,6)+1</f>
        <v>2</v>
      </c>
      <c r="I5073">
        <f>37-D5073</f>
        <v>23</v>
      </c>
      <c r="J5073">
        <f>ABS(D5073-D5074)</f>
        <v>22</v>
      </c>
    </row>
    <row r="5074">
      <c r="A5074">
        <v>22497</v>
      </c>
      <c r="B5074" t="str">
        <v>2022-10-15</v>
      </c>
      <c r="C5074" t="str">
        <v>Evening</v>
      </c>
      <c r="D5074">
        <v>36</v>
      </c>
      <c r="E5074" t="str">
        <f>IF(MOD(D5074,2)=0,"EVEN","ODD")</f>
        <v>EVEN</v>
      </c>
      <c r="F5074" t="str">
        <f>IF(D5074&lt;=18,"LOW (1-18)","HIGH (19-36)")</f>
        <v>HIGH (19-36)</v>
      </c>
      <c r="G5074">
        <f>INT((D5074-1)/6)+1</f>
        <v>6</v>
      </c>
      <c r="H5074">
        <f>MOD(D5074-1,6)+1</f>
        <v>6</v>
      </c>
      <c r="I5074">
        <f>37-D5074</f>
        <v>1</v>
      </c>
      <c r="J5074">
        <f>ABS(D5074-D5075)</f>
        <v>29</v>
      </c>
    </row>
    <row r="5075">
      <c r="A5075">
        <v>22496</v>
      </c>
      <c r="B5075" t="str">
        <v>2022-10-15</v>
      </c>
      <c r="C5075" t="str">
        <v>Afternoon</v>
      </c>
      <c r="D5075">
        <v>7</v>
      </c>
      <c r="E5075" t="str">
        <f>IF(MOD(D5075,2)=0,"EVEN","ODD")</f>
        <v>ODD</v>
      </c>
      <c r="F5075" t="str">
        <f>IF(D5075&lt;=18,"LOW (1-18)","HIGH (19-36)")</f>
        <v>LOW (1-18)</v>
      </c>
      <c r="G5075">
        <f>INT((D5075-1)/6)+1</f>
        <v>2</v>
      </c>
      <c r="H5075">
        <f>MOD(D5075-1,6)+1</f>
        <v>1</v>
      </c>
      <c r="I5075">
        <f>37-D5075</f>
        <v>30</v>
      </c>
      <c r="J5075">
        <f>ABS(D5075-D5076)</f>
        <v>24</v>
      </c>
    </row>
    <row r="5076">
      <c r="A5076">
        <v>22495</v>
      </c>
      <c r="B5076" t="str">
        <v>2022-10-15</v>
      </c>
      <c r="C5076" t="str">
        <v>Midday</v>
      </c>
      <c r="D5076">
        <v>31</v>
      </c>
      <c r="E5076" t="str">
        <f>IF(MOD(D5076,2)=0,"EVEN","ODD")</f>
        <v>ODD</v>
      </c>
      <c r="F5076" t="str">
        <f>IF(D5076&lt;=18,"LOW (1-18)","HIGH (19-36)")</f>
        <v>HIGH (19-36)</v>
      </c>
      <c r="G5076">
        <f>INT((D5076-1)/6)+1</f>
        <v>6</v>
      </c>
      <c r="H5076">
        <f>MOD(D5076-1,6)+1</f>
        <v>1</v>
      </c>
      <c r="I5076">
        <f>37-D5076</f>
        <v>6</v>
      </c>
      <c r="J5076">
        <f>ABS(D5076-D5077)</f>
        <v>22</v>
      </c>
    </row>
    <row r="5077">
      <c r="A5077">
        <v>22494</v>
      </c>
      <c r="B5077" t="str">
        <v>2022-10-15</v>
      </c>
      <c r="C5077" t="str">
        <v>Morning</v>
      </c>
      <c r="D5077">
        <v>9</v>
      </c>
      <c r="E5077" t="str">
        <f>IF(MOD(D5077,2)=0,"EVEN","ODD")</f>
        <v>ODD</v>
      </c>
      <c r="F5077" t="str">
        <f>IF(D5077&lt;=18,"LOW (1-18)","HIGH (19-36)")</f>
        <v>LOW (1-18)</v>
      </c>
      <c r="G5077">
        <f>INT((D5077-1)/6)+1</f>
        <v>2</v>
      </c>
      <c r="H5077">
        <f>MOD(D5077-1,6)+1</f>
        <v>3</v>
      </c>
      <c r="I5077">
        <f>37-D5077</f>
        <v>28</v>
      </c>
      <c r="J5077">
        <f>ABS(D5077-D5078)</f>
        <v>5</v>
      </c>
    </row>
    <row r="5078">
      <c r="A5078">
        <v>22493</v>
      </c>
      <c r="B5078" t="str">
        <v>2022-10-14</v>
      </c>
      <c r="C5078" t="str">
        <v>Evening</v>
      </c>
      <c r="D5078">
        <v>14</v>
      </c>
      <c r="E5078" t="str">
        <f>IF(MOD(D5078,2)=0,"EVEN","ODD")</f>
        <v>EVEN</v>
      </c>
      <c r="F5078" t="str">
        <f>IF(D5078&lt;=18,"LOW (1-18)","HIGH (19-36)")</f>
        <v>LOW (1-18)</v>
      </c>
      <c r="G5078">
        <f>INT((D5078-1)/6)+1</f>
        <v>3</v>
      </c>
      <c r="H5078">
        <f>MOD(D5078-1,6)+1</f>
        <v>2</v>
      </c>
      <c r="I5078">
        <f>37-D5078</f>
        <v>23</v>
      </c>
      <c r="J5078">
        <f>ABS(D5078-D5079)</f>
        <v>6</v>
      </c>
    </row>
    <row r="5079">
      <c r="A5079">
        <v>22492</v>
      </c>
      <c r="B5079" t="str">
        <v>2022-10-14</v>
      </c>
      <c r="C5079" t="str">
        <v>Afternoon</v>
      </c>
      <c r="D5079">
        <v>20</v>
      </c>
      <c r="E5079" t="str">
        <f>IF(MOD(D5079,2)=0,"EVEN","ODD")</f>
        <v>EVEN</v>
      </c>
      <c r="F5079" t="str">
        <f>IF(D5079&lt;=18,"LOW (1-18)","HIGH (19-36)")</f>
        <v>HIGH (19-36)</v>
      </c>
      <c r="G5079">
        <f>INT((D5079-1)/6)+1</f>
        <v>4</v>
      </c>
      <c r="H5079">
        <f>MOD(D5079-1,6)+1</f>
        <v>2</v>
      </c>
      <c r="I5079">
        <f>37-D5079</f>
        <v>17</v>
      </c>
      <c r="J5079">
        <f>ABS(D5079-D5080)</f>
        <v>0</v>
      </c>
    </row>
    <row r="5080">
      <c r="A5080">
        <v>22491</v>
      </c>
      <c r="B5080" t="str">
        <v>2022-10-14</v>
      </c>
      <c r="C5080" t="str">
        <v>Midday</v>
      </c>
      <c r="D5080">
        <v>20</v>
      </c>
      <c r="E5080" t="str">
        <f>IF(MOD(D5080,2)=0,"EVEN","ODD")</f>
        <v>EVEN</v>
      </c>
      <c r="F5080" t="str">
        <f>IF(D5080&lt;=18,"LOW (1-18)","HIGH (19-36)")</f>
        <v>HIGH (19-36)</v>
      </c>
      <c r="G5080">
        <f>INT((D5080-1)/6)+1</f>
        <v>4</v>
      </c>
      <c r="H5080">
        <f>MOD(D5080-1,6)+1</f>
        <v>2</v>
      </c>
      <c r="I5080">
        <f>37-D5080</f>
        <v>17</v>
      </c>
      <c r="J5080">
        <f>ABS(D5080-D5081)</f>
        <v>18</v>
      </c>
    </row>
    <row r="5081">
      <c r="A5081">
        <v>22490</v>
      </c>
      <c r="B5081" t="str">
        <v>2022-10-14</v>
      </c>
      <c r="C5081" t="str">
        <v>Morning</v>
      </c>
      <c r="D5081">
        <v>2</v>
      </c>
      <c r="E5081" t="str">
        <f>IF(MOD(D5081,2)=0,"EVEN","ODD")</f>
        <v>EVEN</v>
      </c>
      <c r="F5081" t="str">
        <f>IF(D5081&lt;=18,"LOW (1-18)","HIGH (19-36)")</f>
        <v>LOW (1-18)</v>
      </c>
      <c r="G5081">
        <f>INT((D5081-1)/6)+1</f>
        <v>1</v>
      </c>
      <c r="H5081">
        <f>MOD(D5081-1,6)+1</f>
        <v>2</v>
      </c>
      <c r="I5081">
        <f>37-D5081</f>
        <v>35</v>
      </c>
      <c r="J5081">
        <f>ABS(D5081-D5082)</f>
        <v>17</v>
      </c>
    </row>
    <row r="5082">
      <c r="A5082">
        <v>22489</v>
      </c>
      <c r="B5082" t="str">
        <v>2022-10-13</v>
      </c>
      <c r="C5082" t="str">
        <v>Evening</v>
      </c>
      <c r="D5082">
        <v>19</v>
      </c>
      <c r="E5082" t="str">
        <f>IF(MOD(D5082,2)=0,"EVEN","ODD")</f>
        <v>ODD</v>
      </c>
      <c r="F5082" t="str">
        <f>IF(D5082&lt;=18,"LOW (1-18)","HIGH (19-36)")</f>
        <v>HIGH (19-36)</v>
      </c>
      <c r="G5082">
        <f>INT((D5082-1)/6)+1</f>
        <v>4</v>
      </c>
      <c r="H5082">
        <f>MOD(D5082-1,6)+1</f>
        <v>1</v>
      </c>
      <c r="I5082">
        <f>37-D5082</f>
        <v>18</v>
      </c>
      <c r="J5082">
        <f>ABS(D5082-D5083)</f>
        <v>13</v>
      </c>
    </row>
    <row r="5083">
      <c r="A5083">
        <v>22488</v>
      </c>
      <c r="B5083" t="str">
        <v>2022-10-13</v>
      </c>
      <c r="C5083" t="str">
        <v>Afternoon</v>
      </c>
      <c r="D5083">
        <v>32</v>
      </c>
      <c r="E5083" t="str">
        <f>IF(MOD(D5083,2)=0,"EVEN","ODD")</f>
        <v>EVEN</v>
      </c>
      <c r="F5083" t="str">
        <f>IF(D5083&lt;=18,"LOW (1-18)","HIGH (19-36)")</f>
        <v>HIGH (19-36)</v>
      </c>
      <c r="G5083">
        <f>INT((D5083-1)/6)+1</f>
        <v>6</v>
      </c>
      <c r="H5083">
        <f>MOD(D5083-1,6)+1</f>
        <v>2</v>
      </c>
      <c r="I5083">
        <f>37-D5083</f>
        <v>5</v>
      </c>
      <c r="J5083">
        <f>ABS(D5083-D5084)</f>
        <v>18</v>
      </c>
    </row>
    <row r="5084">
      <c r="A5084">
        <v>22487</v>
      </c>
      <c r="B5084" t="str">
        <v>2022-10-13</v>
      </c>
      <c r="C5084" t="str">
        <v>Midday</v>
      </c>
      <c r="D5084">
        <v>14</v>
      </c>
      <c r="E5084" t="str">
        <f>IF(MOD(D5084,2)=0,"EVEN","ODD")</f>
        <v>EVEN</v>
      </c>
      <c r="F5084" t="str">
        <f>IF(D5084&lt;=18,"LOW (1-18)","HIGH (19-36)")</f>
        <v>LOW (1-18)</v>
      </c>
      <c r="G5084">
        <f>INT((D5084-1)/6)+1</f>
        <v>3</v>
      </c>
      <c r="H5084">
        <f>MOD(D5084-1,6)+1</f>
        <v>2</v>
      </c>
      <c r="I5084">
        <f>37-D5084</f>
        <v>23</v>
      </c>
      <c r="J5084">
        <f>ABS(D5084-D5085)</f>
        <v>8</v>
      </c>
    </row>
    <row r="5085">
      <c r="A5085">
        <v>22486</v>
      </c>
      <c r="B5085" t="str">
        <v>2022-10-13</v>
      </c>
      <c r="C5085" t="str">
        <v>Morning</v>
      </c>
      <c r="D5085">
        <v>6</v>
      </c>
      <c r="E5085" t="str">
        <f>IF(MOD(D5085,2)=0,"EVEN","ODD")</f>
        <v>EVEN</v>
      </c>
      <c r="F5085" t="str">
        <f>IF(D5085&lt;=18,"LOW (1-18)","HIGH (19-36)")</f>
        <v>LOW (1-18)</v>
      </c>
      <c r="G5085">
        <f>INT((D5085-1)/6)+1</f>
        <v>1</v>
      </c>
      <c r="H5085">
        <f>MOD(D5085-1,6)+1</f>
        <v>6</v>
      </c>
      <c r="I5085">
        <f>37-D5085</f>
        <v>31</v>
      </c>
      <c r="J5085">
        <f>ABS(D5085-D5086)</f>
        <v>28</v>
      </c>
    </row>
    <row r="5086">
      <c r="A5086">
        <v>22485</v>
      </c>
      <c r="B5086" t="str">
        <v>2022-10-12</v>
      </c>
      <c r="C5086" t="str">
        <v>Evening</v>
      </c>
      <c r="D5086">
        <v>34</v>
      </c>
      <c r="E5086" t="str">
        <f>IF(MOD(D5086,2)=0,"EVEN","ODD")</f>
        <v>EVEN</v>
      </c>
      <c r="F5086" t="str">
        <f>IF(D5086&lt;=18,"LOW (1-18)","HIGH (19-36)")</f>
        <v>HIGH (19-36)</v>
      </c>
      <c r="G5086">
        <f>INT((D5086-1)/6)+1</f>
        <v>6</v>
      </c>
      <c r="H5086">
        <f>MOD(D5086-1,6)+1</f>
        <v>4</v>
      </c>
      <c r="I5086">
        <f>37-D5086</f>
        <v>3</v>
      </c>
      <c r="J5086">
        <f>ABS(D5086-D5087)</f>
        <v>13</v>
      </c>
    </row>
    <row r="5087">
      <c r="A5087">
        <v>22484</v>
      </c>
      <c r="B5087" t="str">
        <v>2022-10-12</v>
      </c>
      <c r="C5087" t="str">
        <v>Afternoon</v>
      </c>
      <c r="D5087">
        <v>21</v>
      </c>
      <c r="E5087" t="str">
        <f>IF(MOD(D5087,2)=0,"EVEN","ODD")</f>
        <v>ODD</v>
      </c>
      <c r="F5087" t="str">
        <f>IF(D5087&lt;=18,"LOW (1-18)","HIGH (19-36)")</f>
        <v>HIGH (19-36)</v>
      </c>
      <c r="G5087">
        <f>INT((D5087-1)/6)+1</f>
        <v>4</v>
      </c>
      <c r="H5087">
        <f>MOD(D5087-1,6)+1</f>
        <v>3</v>
      </c>
      <c r="I5087">
        <f>37-D5087</f>
        <v>16</v>
      </c>
      <c r="J5087">
        <f>ABS(D5087-D5088)</f>
        <v>18</v>
      </c>
    </row>
    <row r="5088">
      <c r="A5088">
        <v>22483</v>
      </c>
      <c r="B5088" t="str">
        <v>2022-10-12</v>
      </c>
      <c r="C5088" t="str">
        <v>Midday</v>
      </c>
      <c r="D5088">
        <v>3</v>
      </c>
      <c r="E5088" t="str">
        <f>IF(MOD(D5088,2)=0,"EVEN","ODD")</f>
        <v>ODD</v>
      </c>
      <c r="F5088" t="str">
        <f>IF(D5088&lt;=18,"LOW (1-18)","HIGH (19-36)")</f>
        <v>LOW (1-18)</v>
      </c>
      <c r="G5088">
        <f>INT((D5088-1)/6)+1</f>
        <v>1</v>
      </c>
      <c r="H5088">
        <f>MOD(D5088-1,6)+1</f>
        <v>3</v>
      </c>
      <c r="I5088">
        <f>37-D5088</f>
        <v>34</v>
      </c>
      <c r="J5088">
        <f>ABS(D5088-D5089)</f>
        <v>5</v>
      </c>
    </row>
    <row r="5089">
      <c r="A5089">
        <v>22482</v>
      </c>
      <c r="B5089" t="str">
        <v>2022-10-12</v>
      </c>
      <c r="C5089" t="str">
        <v>Morning</v>
      </c>
      <c r="D5089">
        <v>8</v>
      </c>
      <c r="E5089" t="str">
        <f>IF(MOD(D5089,2)=0,"EVEN","ODD")</f>
        <v>EVEN</v>
      </c>
      <c r="F5089" t="str">
        <f>IF(D5089&lt;=18,"LOW (1-18)","HIGH (19-36)")</f>
        <v>LOW (1-18)</v>
      </c>
      <c r="G5089">
        <f>INT((D5089-1)/6)+1</f>
        <v>2</v>
      </c>
      <c r="H5089">
        <f>MOD(D5089-1,6)+1</f>
        <v>2</v>
      </c>
      <c r="I5089">
        <f>37-D5089</f>
        <v>29</v>
      </c>
      <c r="J5089">
        <f>ABS(D5089-D5090)</f>
        <v>5</v>
      </c>
    </row>
    <row r="5090">
      <c r="A5090">
        <v>22481</v>
      </c>
      <c r="B5090" t="str">
        <v>2022-10-11</v>
      </c>
      <c r="C5090" t="str">
        <v>Evening</v>
      </c>
      <c r="D5090">
        <v>13</v>
      </c>
      <c r="E5090" t="str">
        <f>IF(MOD(D5090,2)=0,"EVEN","ODD")</f>
        <v>ODD</v>
      </c>
      <c r="F5090" t="str">
        <f>IF(D5090&lt;=18,"LOW (1-18)","HIGH (19-36)")</f>
        <v>LOW (1-18)</v>
      </c>
      <c r="G5090">
        <f>INT((D5090-1)/6)+1</f>
        <v>3</v>
      </c>
      <c r="H5090">
        <f>MOD(D5090-1,6)+1</f>
        <v>1</v>
      </c>
      <c r="I5090">
        <f>37-D5090</f>
        <v>24</v>
      </c>
      <c r="J5090">
        <f>ABS(D5090-D5091)</f>
        <v>12</v>
      </c>
    </row>
    <row r="5091">
      <c r="A5091">
        <v>22480</v>
      </c>
      <c r="B5091" t="str">
        <v>2022-10-11</v>
      </c>
      <c r="C5091" t="str">
        <v>Afternoon</v>
      </c>
      <c r="D5091">
        <v>25</v>
      </c>
      <c r="E5091" t="str">
        <f>IF(MOD(D5091,2)=0,"EVEN","ODD")</f>
        <v>ODD</v>
      </c>
      <c r="F5091" t="str">
        <f>IF(D5091&lt;=18,"LOW (1-18)","HIGH (19-36)")</f>
        <v>HIGH (19-36)</v>
      </c>
      <c r="G5091">
        <f>INT((D5091-1)/6)+1</f>
        <v>5</v>
      </c>
      <c r="H5091">
        <f>MOD(D5091-1,6)+1</f>
        <v>1</v>
      </c>
      <c r="I5091">
        <f>37-D5091</f>
        <v>12</v>
      </c>
      <c r="J5091">
        <f>ABS(D5091-D5092)</f>
        <v>14</v>
      </c>
    </row>
    <row r="5092">
      <c r="A5092">
        <v>22479</v>
      </c>
      <c r="B5092" t="str">
        <v>2022-10-11</v>
      </c>
      <c r="C5092" t="str">
        <v>Midday</v>
      </c>
      <c r="D5092">
        <v>11</v>
      </c>
      <c r="E5092" t="str">
        <f>IF(MOD(D5092,2)=0,"EVEN","ODD")</f>
        <v>ODD</v>
      </c>
      <c r="F5092" t="str">
        <f>IF(D5092&lt;=18,"LOW (1-18)","HIGH (19-36)")</f>
        <v>LOW (1-18)</v>
      </c>
      <c r="G5092">
        <f>INT((D5092-1)/6)+1</f>
        <v>2</v>
      </c>
      <c r="H5092">
        <f>MOD(D5092-1,6)+1</f>
        <v>5</v>
      </c>
      <c r="I5092">
        <f>37-D5092</f>
        <v>26</v>
      </c>
      <c r="J5092">
        <f>ABS(D5092-D5093)</f>
        <v>3</v>
      </c>
    </row>
    <row r="5093">
      <c r="A5093">
        <v>22478</v>
      </c>
      <c r="B5093" t="str">
        <v>2022-10-11</v>
      </c>
      <c r="C5093" t="str">
        <v>Morning</v>
      </c>
      <c r="D5093">
        <v>14</v>
      </c>
      <c r="E5093" t="str">
        <f>IF(MOD(D5093,2)=0,"EVEN","ODD")</f>
        <v>EVEN</v>
      </c>
      <c r="F5093" t="str">
        <f>IF(D5093&lt;=18,"LOW (1-18)","HIGH (19-36)")</f>
        <v>LOW (1-18)</v>
      </c>
      <c r="G5093">
        <f>INT((D5093-1)/6)+1</f>
        <v>3</v>
      </c>
      <c r="H5093">
        <f>MOD(D5093-1,6)+1</f>
        <v>2</v>
      </c>
      <c r="I5093">
        <f>37-D5093</f>
        <v>23</v>
      </c>
      <c r="J5093">
        <f>ABS(D5093-D5094)</f>
        <v>12</v>
      </c>
    </row>
    <row r="5094">
      <c r="A5094">
        <v>22477</v>
      </c>
      <c r="B5094" t="str">
        <v>2022-10-10</v>
      </c>
      <c r="C5094" t="str">
        <v>Evening</v>
      </c>
      <c r="D5094">
        <v>26</v>
      </c>
      <c r="E5094" t="str">
        <f>IF(MOD(D5094,2)=0,"EVEN","ODD")</f>
        <v>EVEN</v>
      </c>
      <c r="F5094" t="str">
        <f>IF(D5094&lt;=18,"LOW (1-18)","HIGH (19-36)")</f>
        <v>HIGH (19-36)</v>
      </c>
      <c r="G5094">
        <f>INT((D5094-1)/6)+1</f>
        <v>5</v>
      </c>
      <c r="H5094">
        <f>MOD(D5094-1,6)+1</f>
        <v>2</v>
      </c>
      <c r="I5094">
        <f>37-D5094</f>
        <v>11</v>
      </c>
      <c r="J5094">
        <f>ABS(D5094-D5095)</f>
        <v>1</v>
      </c>
    </row>
    <row r="5095">
      <c r="A5095">
        <v>22476</v>
      </c>
      <c r="B5095" t="str">
        <v>2022-10-10</v>
      </c>
      <c r="C5095" t="str">
        <v>Afternoon</v>
      </c>
      <c r="D5095">
        <v>25</v>
      </c>
      <c r="E5095" t="str">
        <f>IF(MOD(D5095,2)=0,"EVEN","ODD")</f>
        <v>ODD</v>
      </c>
      <c r="F5095" t="str">
        <f>IF(D5095&lt;=18,"LOW (1-18)","HIGH (19-36)")</f>
        <v>HIGH (19-36)</v>
      </c>
      <c r="G5095">
        <f>INT((D5095-1)/6)+1</f>
        <v>5</v>
      </c>
      <c r="H5095">
        <f>MOD(D5095-1,6)+1</f>
        <v>1</v>
      </c>
      <c r="I5095">
        <f>37-D5095</f>
        <v>12</v>
      </c>
      <c r="J5095">
        <f>ABS(D5095-D5096)</f>
        <v>18</v>
      </c>
    </row>
    <row r="5096">
      <c r="A5096">
        <v>22475</v>
      </c>
      <c r="B5096" t="str">
        <v>2022-10-10</v>
      </c>
      <c r="C5096" t="str">
        <v>Midday</v>
      </c>
      <c r="D5096">
        <v>7</v>
      </c>
      <c r="E5096" t="str">
        <f>IF(MOD(D5096,2)=0,"EVEN","ODD")</f>
        <v>ODD</v>
      </c>
      <c r="F5096" t="str">
        <f>IF(D5096&lt;=18,"LOW (1-18)","HIGH (19-36)")</f>
        <v>LOW (1-18)</v>
      </c>
      <c r="G5096">
        <f>INT((D5096-1)/6)+1</f>
        <v>2</v>
      </c>
      <c r="H5096">
        <f>MOD(D5096-1,6)+1</f>
        <v>1</v>
      </c>
      <c r="I5096">
        <f>37-D5096</f>
        <v>30</v>
      </c>
      <c r="J5096">
        <f>ABS(D5096-D5097)</f>
        <v>15</v>
      </c>
    </row>
    <row r="5097">
      <c r="A5097">
        <v>22474</v>
      </c>
      <c r="B5097" t="str">
        <v>2022-10-10</v>
      </c>
      <c r="C5097" t="str">
        <v>Morning</v>
      </c>
      <c r="D5097">
        <v>22</v>
      </c>
      <c r="E5097" t="str">
        <f>IF(MOD(D5097,2)=0,"EVEN","ODD")</f>
        <v>EVEN</v>
      </c>
      <c r="F5097" t="str">
        <f>IF(D5097&lt;=18,"LOW (1-18)","HIGH (19-36)")</f>
        <v>HIGH (19-36)</v>
      </c>
      <c r="G5097">
        <f>INT((D5097-1)/6)+1</f>
        <v>4</v>
      </c>
      <c r="H5097">
        <f>MOD(D5097-1,6)+1</f>
        <v>4</v>
      </c>
      <c r="I5097">
        <f>37-D5097</f>
        <v>15</v>
      </c>
      <c r="J5097">
        <f>ABS(D5097-D5098)</f>
        <v>18</v>
      </c>
    </row>
    <row r="5098">
      <c r="A5098">
        <v>22473</v>
      </c>
      <c r="B5098" t="str">
        <v>2022-10-08</v>
      </c>
      <c r="C5098" t="str">
        <v>Evening</v>
      </c>
      <c r="D5098">
        <v>4</v>
      </c>
      <c r="E5098" t="str">
        <f>IF(MOD(D5098,2)=0,"EVEN","ODD")</f>
        <v>EVEN</v>
      </c>
      <c r="F5098" t="str">
        <f>IF(D5098&lt;=18,"LOW (1-18)","HIGH (19-36)")</f>
        <v>LOW (1-18)</v>
      </c>
      <c r="G5098">
        <f>INT((D5098-1)/6)+1</f>
        <v>1</v>
      </c>
      <c r="H5098">
        <f>MOD(D5098-1,6)+1</f>
        <v>4</v>
      </c>
      <c r="I5098">
        <f>37-D5098</f>
        <v>33</v>
      </c>
      <c r="J5098">
        <f>ABS(D5098-D5099)</f>
        <v>2</v>
      </c>
    </row>
    <row r="5099">
      <c r="A5099">
        <v>22472</v>
      </c>
      <c r="B5099" t="str">
        <v>2022-10-08</v>
      </c>
      <c r="C5099" t="str">
        <v>Afternoon</v>
      </c>
      <c r="D5099">
        <v>2</v>
      </c>
      <c r="E5099" t="str">
        <f>IF(MOD(D5099,2)=0,"EVEN","ODD")</f>
        <v>EVEN</v>
      </c>
      <c r="F5099" t="str">
        <f>IF(D5099&lt;=18,"LOW (1-18)","HIGH (19-36)")</f>
        <v>LOW (1-18)</v>
      </c>
      <c r="G5099">
        <f>INT((D5099-1)/6)+1</f>
        <v>1</v>
      </c>
      <c r="H5099">
        <f>MOD(D5099-1,6)+1</f>
        <v>2</v>
      </c>
      <c r="I5099">
        <f>37-D5099</f>
        <v>35</v>
      </c>
      <c r="J5099">
        <f>ABS(D5099-D5100)</f>
        <v>21</v>
      </c>
    </row>
    <row r="5100">
      <c r="A5100">
        <v>22471</v>
      </c>
      <c r="B5100" t="str">
        <v>2022-10-08</v>
      </c>
      <c r="C5100" t="str">
        <v>Midday</v>
      </c>
      <c r="D5100">
        <v>23</v>
      </c>
      <c r="E5100" t="str">
        <f>IF(MOD(D5100,2)=0,"EVEN","ODD")</f>
        <v>ODD</v>
      </c>
      <c r="F5100" t="str">
        <f>IF(D5100&lt;=18,"LOW (1-18)","HIGH (19-36)")</f>
        <v>HIGH (19-36)</v>
      </c>
      <c r="G5100">
        <f>INT((D5100-1)/6)+1</f>
        <v>4</v>
      </c>
      <c r="H5100">
        <f>MOD(D5100-1,6)+1</f>
        <v>5</v>
      </c>
      <c r="I5100">
        <f>37-D5100</f>
        <v>14</v>
      </c>
      <c r="J5100">
        <f>ABS(D5100-D5101)</f>
        <v>10</v>
      </c>
    </row>
    <row r="5101">
      <c r="A5101">
        <v>22470</v>
      </c>
      <c r="B5101" t="str">
        <v>2022-10-08</v>
      </c>
      <c r="C5101" t="str">
        <v>Morning</v>
      </c>
      <c r="D5101">
        <v>13</v>
      </c>
      <c r="E5101" t="str">
        <f>IF(MOD(D5101,2)=0,"EVEN","ODD")</f>
        <v>ODD</v>
      </c>
      <c r="F5101" t="str">
        <f>IF(D5101&lt;=18,"LOW (1-18)","HIGH (19-36)")</f>
        <v>LOW (1-18)</v>
      </c>
      <c r="G5101">
        <f>INT((D5101-1)/6)+1</f>
        <v>3</v>
      </c>
      <c r="H5101">
        <f>MOD(D5101-1,6)+1</f>
        <v>1</v>
      </c>
      <c r="I5101">
        <f>37-D5101</f>
        <v>24</v>
      </c>
      <c r="J5101">
        <f>ABS(D5101-D5102)</f>
        <v>18</v>
      </c>
    </row>
    <row r="5102">
      <c r="A5102">
        <v>22469</v>
      </c>
      <c r="B5102" t="str">
        <v>2022-10-07</v>
      </c>
      <c r="C5102" t="str">
        <v>Evening</v>
      </c>
      <c r="D5102">
        <v>31</v>
      </c>
      <c r="E5102" t="str">
        <f>IF(MOD(D5102,2)=0,"EVEN","ODD")</f>
        <v>ODD</v>
      </c>
      <c r="F5102" t="str">
        <f>IF(D5102&lt;=18,"LOW (1-18)","HIGH (19-36)")</f>
        <v>HIGH (19-36)</v>
      </c>
      <c r="G5102">
        <f>INT((D5102-1)/6)+1</f>
        <v>6</v>
      </c>
      <c r="H5102">
        <f>MOD(D5102-1,6)+1</f>
        <v>1</v>
      </c>
      <c r="I5102">
        <f>37-D5102</f>
        <v>6</v>
      </c>
      <c r="J5102">
        <f>ABS(D5102-D5103)</f>
        <v>18</v>
      </c>
    </row>
    <row r="5103">
      <c r="A5103">
        <v>22468</v>
      </c>
      <c r="B5103" t="str">
        <v>2022-10-07</v>
      </c>
      <c r="C5103" t="str">
        <v>Afternoon</v>
      </c>
      <c r="D5103">
        <v>13</v>
      </c>
      <c r="E5103" t="str">
        <f>IF(MOD(D5103,2)=0,"EVEN","ODD")</f>
        <v>ODD</v>
      </c>
      <c r="F5103" t="str">
        <f>IF(D5103&lt;=18,"LOW (1-18)","HIGH (19-36)")</f>
        <v>LOW (1-18)</v>
      </c>
      <c r="G5103">
        <f>INT((D5103-1)/6)+1</f>
        <v>3</v>
      </c>
      <c r="H5103">
        <f>MOD(D5103-1,6)+1</f>
        <v>1</v>
      </c>
      <c r="I5103">
        <f>37-D5103</f>
        <v>24</v>
      </c>
      <c r="J5103">
        <f>ABS(D5103-D5104)</f>
        <v>20</v>
      </c>
    </row>
    <row r="5104">
      <c r="A5104">
        <v>22467</v>
      </c>
      <c r="B5104" t="str">
        <v>2022-10-07</v>
      </c>
      <c r="C5104" t="str">
        <v>Midday</v>
      </c>
      <c r="D5104">
        <v>33</v>
      </c>
      <c r="E5104" t="str">
        <f>IF(MOD(D5104,2)=0,"EVEN","ODD")</f>
        <v>ODD</v>
      </c>
      <c r="F5104" t="str">
        <f>IF(D5104&lt;=18,"LOW (1-18)","HIGH (19-36)")</f>
        <v>HIGH (19-36)</v>
      </c>
      <c r="G5104">
        <f>INT((D5104-1)/6)+1</f>
        <v>6</v>
      </c>
      <c r="H5104">
        <f>MOD(D5104-1,6)+1</f>
        <v>3</v>
      </c>
      <c r="I5104">
        <f>37-D5104</f>
        <v>4</v>
      </c>
      <c r="J5104">
        <f>ABS(D5104-D5105)</f>
        <v>15</v>
      </c>
    </row>
    <row r="5105">
      <c r="A5105">
        <v>22466</v>
      </c>
      <c r="B5105" t="str">
        <v>2022-10-07</v>
      </c>
      <c r="C5105" t="str">
        <v>Morning</v>
      </c>
      <c r="D5105">
        <v>18</v>
      </c>
      <c r="E5105" t="str">
        <f>IF(MOD(D5105,2)=0,"EVEN","ODD")</f>
        <v>EVEN</v>
      </c>
      <c r="F5105" t="str">
        <f>IF(D5105&lt;=18,"LOW (1-18)","HIGH (19-36)")</f>
        <v>LOW (1-18)</v>
      </c>
      <c r="G5105">
        <f>INT((D5105-1)/6)+1</f>
        <v>3</v>
      </c>
      <c r="H5105">
        <f>MOD(D5105-1,6)+1</f>
        <v>6</v>
      </c>
      <c r="I5105">
        <f>37-D5105</f>
        <v>19</v>
      </c>
      <c r="J5105">
        <f>ABS(D5105-D5106)</f>
        <v>9</v>
      </c>
    </row>
    <row r="5106">
      <c r="A5106">
        <v>22465</v>
      </c>
      <c r="B5106" t="str">
        <v>2022-10-06</v>
      </c>
      <c r="C5106" t="str">
        <v>Evening</v>
      </c>
      <c r="D5106">
        <v>9</v>
      </c>
      <c r="E5106" t="str">
        <f>IF(MOD(D5106,2)=0,"EVEN","ODD")</f>
        <v>ODD</v>
      </c>
      <c r="F5106" t="str">
        <f>IF(D5106&lt;=18,"LOW (1-18)","HIGH (19-36)")</f>
        <v>LOW (1-18)</v>
      </c>
      <c r="G5106">
        <f>INT((D5106-1)/6)+1</f>
        <v>2</v>
      </c>
      <c r="H5106">
        <f>MOD(D5106-1,6)+1</f>
        <v>3</v>
      </c>
      <c r="I5106">
        <f>37-D5106</f>
        <v>28</v>
      </c>
      <c r="J5106">
        <f>ABS(D5106-D5107)</f>
        <v>9</v>
      </c>
    </row>
    <row r="5107">
      <c r="A5107">
        <v>22464</v>
      </c>
      <c r="B5107" t="str">
        <v>2022-10-06</v>
      </c>
      <c r="C5107" t="str">
        <v>Afternoon</v>
      </c>
      <c r="D5107">
        <v>18</v>
      </c>
      <c r="E5107" t="str">
        <f>IF(MOD(D5107,2)=0,"EVEN","ODD")</f>
        <v>EVEN</v>
      </c>
      <c r="F5107" t="str">
        <f>IF(D5107&lt;=18,"LOW (1-18)","HIGH (19-36)")</f>
        <v>LOW (1-18)</v>
      </c>
      <c r="G5107">
        <f>INT((D5107-1)/6)+1</f>
        <v>3</v>
      </c>
      <c r="H5107">
        <f>MOD(D5107-1,6)+1</f>
        <v>6</v>
      </c>
      <c r="I5107">
        <f>37-D5107</f>
        <v>19</v>
      </c>
      <c r="J5107">
        <f>ABS(D5107-D5108)</f>
        <v>3</v>
      </c>
    </row>
    <row r="5108">
      <c r="A5108">
        <v>22463</v>
      </c>
      <c r="B5108" t="str">
        <v>2022-10-06</v>
      </c>
      <c r="C5108" t="str">
        <v>Midday</v>
      </c>
      <c r="D5108">
        <v>21</v>
      </c>
      <c r="E5108" t="str">
        <f>IF(MOD(D5108,2)=0,"EVEN","ODD")</f>
        <v>ODD</v>
      </c>
      <c r="F5108" t="str">
        <f>IF(D5108&lt;=18,"LOW (1-18)","HIGH (19-36)")</f>
        <v>HIGH (19-36)</v>
      </c>
      <c r="G5108">
        <f>INT((D5108-1)/6)+1</f>
        <v>4</v>
      </c>
      <c r="H5108">
        <f>MOD(D5108-1,6)+1</f>
        <v>3</v>
      </c>
      <c r="I5108">
        <f>37-D5108</f>
        <v>16</v>
      </c>
      <c r="J5108">
        <f>ABS(D5108-D5109)</f>
        <v>6</v>
      </c>
    </row>
    <row r="5109">
      <c r="A5109">
        <v>22462</v>
      </c>
      <c r="B5109" t="str">
        <v>2022-10-06</v>
      </c>
      <c r="C5109" t="str">
        <v>Morning</v>
      </c>
      <c r="D5109">
        <v>15</v>
      </c>
      <c r="E5109" t="str">
        <f>IF(MOD(D5109,2)=0,"EVEN","ODD")</f>
        <v>ODD</v>
      </c>
      <c r="F5109" t="str">
        <f>IF(D5109&lt;=18,"LOW (1-18)","HIGH (19-36)")</f>
        <v>LOW (1-18)</v>
      </c>
      <c r="G5109">
        <f>INT((D5109-1)/6)+1</f>
        <v>3</v>
      </c>
      <c r="H5109">
        <f>MOD(D5109-1,6)+1</f>
        <v>3</v>
      </c>
      <c r="I5109">
        <f>37-D5109</f>
        <v>22</v>
      </c>
      <c r="J5109">
        <f>ABS(D5109-D5110)</f>
        <v>2</v>
      </c>
    </row>
    <row r="5110">
      <c r="A5110">
        <v>22461</v>
      </c>
      <c r="B5110" t="str">
        <v>2022-10-05</v>
      </c>
      <c r="C5110" t="str">
        <v>Evening</v>
      </c>
      <c r="D5110">
        <v>13</v>
      </c>
      <c r="E5110" t="str">
        <f>IF(MOD(D5110,2)=0,"EVEN","ODD")</f>
        <v>ODD</v>
      </c>
      <c r="F5110" t="str">
        <f>IF(D5110&lt;=18,"LOW (1-18)","HIGH (19-36)")</f>
        <v>LOW (1-18)</v>
      </c>
      <c r="G5110">
        <f>INT((D5110-1)/6)+1</f>
        <v>3</v>
      </c>
      <c r="H5110">
        <f>MOD(D5110-1,6)+1</f>
        <v>1</v>
      </c>
      <c r="I5110">
        <f>37-D5110</f>
        <v>24</v>
      </c>
      <c r="J5110">
        <f>ABS(D5110-D5111)</f>
        <v>12</v>
      </c>
    </row>
    <row r="5111">
      <c r="A5111">
        <v>22460</v>
      </c>
      <c r="B5111" t="str">
        <v>2022-10-05</v>
      </c>
      <c r="C5111" t="str">
        <v>Afternoon</v>
      </c>
      <c r="D5111">
        <v>25</v>
      </c>
      <c r="E5111" t="str">
        <f>IF(MOD(D5111,2)=0,"EVEN","ODD")</f>
        <v>ODD</v>
      </c>
      <c r="F5111" t="str">
        <f>IF(D5111&lt;=18,"LOW (1-18)","HIGH (19-36)")</f>
        <v>HIGH (19-36)</v>
      </c>
      <c r="G5111">
        <f>INT((D5111-1)/6)+1</f>
        <v>5</v>
      </c>
      <c r="H5111">
        <f>MOD(D5111-1,6)+1</f>
        <v>1</v>
      </c>
      <c r="I5111">
        <f>37-D5111</f>
        <v>12</v>
      </c>
      <c r="J5111">
        <f>ABS(D5111-D5112)</f>
        <v>11</v>
      </c>
    </row>
    <row r="5112">
      <c r="A5112">
        <v>22459</v>
      </c>
      <c r="B5112" t="str">
        <v>2022-10-05</v>
      </c>
      <c r="C5112" t="str">
        <v>Midday</v>
      </c>
      <c r="D5112">
        <v>36</v>
      </c>
      <c r="E5112" t="str">
        <f>IF(MOD(D5112,2)=0,"EVEN","ODD")</f>
        <v>EVEN</v>
      </c>
      <c r="F5112" t="str">
        <f>IF(D5112&lt;=18,"LOW (1-18)","HIGH (19-36)")</f>
        <v>HIGH (19-36)</v>
      </c>
      <c r="G5112">
        <f>INT((D5112-1)/6)+1</f>
        <v>6</v>
      </c>
      <c r="H5112">
        <f>MOD(D5112-1,6)+1</f>
        <v>6</v>
      </c>
      <c r="I5112">
        <f>37-D5112</f>
        <v>1</v>
      </c>
      <c r="J5112">
        <f>ABS(D5112-D5113)</f>
        <v>2</v>
      </c>
    </row>
    <row r="5113">
      <c r="A5113">
        <v>22458</v>
      </c>
      <c r="B5113" t="str">
        <v>2022-10-05</v>
      </c>
      <c r="C5113" t="str">
        <v>Morning</v>
      </c>
      <c r="D5113">
        <v>34</v>
      </c>
      <c r="E5113" t="str">
        <f>IF(MOD(D5113,2)=0,"EVEN","ODD")</f>
        <v>EVEN</v>
      </c>
      <c r="F5113" t="str">
        <f>IF(D5113&lt;=18,"LOW (1-18)","HIGH (19-36)")</f>
        <v>HIGH (19-36)</v>
      </c>
      <c r="G5113">
        <f>INT((D5113-1)/6)+1</f>
        <v>6</v>
      </c>
      <c r="H5113">
        <f>MOD(D5113-1,6)+1</f>
        <v>4</v>
      </c>
      <c r="I5113">
        <f>37-D5113</f>
        <v>3</v>
      </c>
      <c r="J5113">
        <f>ABS(D5113-D5114)</f>
        <v>14</v>
      </c>
    </row>
    <row r="5114">
      <c r="A5114">
        <v>22457</v>
      </c>
      <c r="B5114" t="str">
        <v>2022-10-04</v>
      </c>
      <c r="C5114" t="str">
        <v>Evening</v>
      </c>
      <c r="D5114">
        <v>20</v>
      </c>
      <c r="E5114" t="str">
        <f>IF(MOD(D5114,2)=0,"EVEN","ODD")</f>
        <v>EVEN</v>
      </c>
      <c r="F5114" t="str">
        <f>IF(D5114&lt;=18,"LOW (1-18)","HIGH (19-36)")</f>
        <v>HIGH (19-36)</v>
      </c>
      <c r="G5114">
        <f>INT((D5114-1)/6)+1</f>
        <v>4</v>
      </c>
      <c r="H5114">
        <f>MOD(D5114-1,6)+1</f>
        <v>2</v>
      </c>
      <c r="I5114">
        <f>37-D5114</f>
        <v>17</v>
      </c>
      <c r="J5114">
        <f>ABS(D5114-D5115)</f>
        <v>6</v>
      </c>
    </row>
    <row r="5115">
      <c r="A5115">
        <v>22456</v>
      </c>
      <c r="B5115" t="str">
        <v>2022-10-04</v>
      </c>
      <c r="C5115" t="str">
        <v>Afternoon</v>
      </c>
      <c r="D5115">
        <v>14</v>
      </c>
      <c r="E5115" t="str">
        <f>IF(MOD(D5115,2)=0,"EVEN","ODD")</f>
        <v>EVEN</v>
      </c>
      <c r="F5115" t="str">
        <f>IF(D5115&lt;=18,"LOW (1-18)","HIGH (19-36)")</f>
        <v>LOW (1-18)</v>
      </c>
      <c r="G5115">
        <f>INT((D5115-1)/6)+1</f>
        <v>3</v>
      </c>
      <c r="H5115">
        <f>MOD(D5115-1,6)+1</f>
        <v>2</v>
      </c>
      <c r="I5115">
        <f>37-D5115</f>
        <v>23</v>
      </c>
      <c r="J5115">
        <f>ABS(D5115-D5116)</f>
        <v>2</v>
      </c>
    </row>
    <row r="5116">
      <c r="A5116">
        <v>22455</v>
      </c>
      <c r="B5116" t="str">
        <v>2022-10-04</v>
      </c>
      <c r="C5116" t="str">
        <v>Midday</v>
      </c>
      <c r="D5116">
        <v>16</v>
      </c>
      <c r="E5116" t="str">
        <f>IF(MOD(D5116,2)=0,"EVEN","ODD")</f>
        <v>EVEN</v>
      </c>
      <c r="F5116" t="str">
        <f>IF(D5116&lt;=18,"LOW (1-18)","HIGH (19-36)")</f>
        <v>LOW (1-18)</v>
      </c>
      <c r="G5116">
        <f>INT((D5116-1)/6)+1</f>
        <v>3</v>
      </c>
      <c r="H5116">
        <f>MOD(D5116-1,6)+1</f>
        <v>4</v>
      </c>
      <c r="I5116">
        <f>37-D5116</f>
        <v>21</v>
      </c>
      <c r="J5116">
        <f>ABS(D5116-D5117)</f>
        <v>2</v>
      </c>
    </row>
    <row r="5117">
      <c r="A5117">
        <v>22454</v>
      </c>
      <c r="B5117" t="str">
        <v>2022-10-04</v>
      </c>
      <c r="C5117" t="str">
        <v>Morning</v>
      </c>
      <c r="D5117">
        <v>18</v>
      </c>
      <c r="E5117" t="str">
        <f>IF(MOD(D5117,2)=0,"EVEN","ODD")</f>
        <v>EVEN</v>
      </c>
      <c r="F5117" t="str">
        <f>IF(D5117&lt;=18,"LOW (1-18)","HIGH (19-36)")</f>
        <v>LOW (1-18)</v>
      </c>
      <c r="G5117">
        <f>INT((D5117-1)/6)+1</f>
        <v>3</v>
      </c>
      <c r="H5117">
        <f>MOD(D5117-1,6)+1</f>
        <v>6</v>
      </c>
      <c r="I5117">
        <f>37-D5117</f>
        <v>19</v>
      </c>
      <c r="J5117">
        <f>ABS(D5117-D5118)</f>
        <v>7</v>
      </c>
    </row>
    <row r="5118">
      <c r="A5118">
        <v>22453</v>
      </c>
      <c r="B5118" t="str">
        <v>2022-10-03</v>
      </c>
      <c r="C5118" t="str">
        <v>Evening</v>
      </c>
      <c r="D5118">
        <v>25</v>
      </c>
      <c r="E5118" t="str">
        <f>IF(MOD(D5118,2)=0,"EVEN","ODD")</f>
        <v>ODD</v>
      </c>
      <c r="F5118" t="str">
        <f>IF(D5118&lt;=18,"LOW (1-18)","HIGH (19-36)")</f>
        <v>HIGH (19-36)</v>
      </c>
      <c r="G5118">
        <f>INT((D5118-1)/6)+1</f>
        <v>5</v>
      </c>
      <c r="H5118">
        <f>MOD(D5118-1,6)+1</f>
        <v>1</v>
      </c>
      <c r="I5118">
        <f>37-D5118</f>
        <v>12</v>
      </c>
      <c r="J5118">
        <f>ABS(D5118-D5119)</f>
        <v>8</v>
      </c>
    </row>
    <row r="5119">
      <c r="A5119">
        <v>22452</v>
      </c>
      <c r="B5119" t="str">
        <v>2022-10-03</v>
      </c>
      <c r="C5119" t="str">
        <v>Afternoon</v>
      </c>
      <c r="D5119">
        <v>33</v>
      </c>
      <c r="E5119" t="str">
        <f>IF(MOD(D5119,2)=0,"EVEN","ODD")</f>
        <v>ODD</v>
      </c>
      <c r="F5119" t="str">
        <f>IF(D5119&lt;=18,"LOW (1-18)","HIGH (19-36)")</f>
        <v>HIGH (19-36)</v>
      </c>
      <c r="G5119">
        <f>INT((D5119-1)/6)+1</f>
        <v>6</v>
      </c>
      <c r="H5119">
        <f>MOD(D5119-1,6)+1</f>
        <v>3</v>
      </c>
      <c r="I5119">
        <f>37-D5119</f>
        <v>4</v>
      </c>
      <c r="J5119">
        <f>ABS(D5119-D5120)</f>
        <v>9</v>
      </c>
    </row>
    <row r="5120">
      <c r="A5120">
        <v>22451</v>
      </c>
      <c r="B5120" t="str">
        <v>2022-10-03</v>
      </c>
      <c r="C5120" t="str">
        <v>Midday</v>
      </c>
      <c r="D5120">
        <v>24</v>
      </c>
      <c r="E5120" t="str">
        <f>IF(MOD(D5120,2)=0,"EVEN","ODD")</f>
        <v>EVEN</v>
      </c>
      <c r="F5120" t="str">
        <f>IF(D5120&lt;=18,"LOW (1-18)","HIGH (19-36)")</f>
        <v>HIGH (19-36)</v>
      </c>
      <c r="G5120">
        <f>INT((D5120-1)/6)+1</f>
        <v>4</v>
      </c>
      <c r="H5120">
        <f>MOD(D5120-1,6)+1</f>
        <v>6</v>
      </c>
      <c r="I5120">
        <f>37-D5120</f>
        <v>13</v>
      </c>
      <c r="J5120">
        <f>ABS(D5120-D5121)</f>
        <v>1</v>
      </c>
    </row>
    <row r="5121">
      <c r="A5121">
        <v>22450</v>
      </c>
      <c r="B5121" t="str">
        <v>2022-10-03</v>
      </c>
      <c r="C5121" t="str">
        <v>Morning</v>
      </c>
      <c r="D5121">
        <v>25</v>
      </c>
      <c r="E5121" t="str">
        <f>IF(MOD(D5121,2)=0,"EVEN","ODD")</f>
        <v>ODD</v>
      </c>
      <c r="F5121" t="str">
        <f>IF(D5121&lt;=18,"LOW (1-18)","HIGH (19-36)")</f>
        <v>HIGH (19-36)</v>
      </c>
      <c r="G5121">
        <f>INT((D5121-1)/6)+1</f>
        <v>5</v>
      </c>
      <c r="H5121">
        <f>MOD(D5121-1,6)+1</f>
        <v>1</v>
      </c>
      <c r="I5121">
        <f>37-D5121</f>
        <v>12</v>
      </c>
      <c r="J5121">
        <f>ABS(D5121-D5122)</f>
        <v>3</v>
      </c>
    </row>
    <row r="5122">
      <c r="A5122">
        <v>22449</v>
      </c>
      <c r="B5122" t="str">
        <v>2022-10-01</v>
      </c>
      <c r="C5122" t="str">
        <v>Evening</v>
      </c>
      <c r="D5122">
        <v>22</v>
      </c>
      <c r="E5122" t="str">
        <f>IF(MOD(D5122,2)=0,"EVEN","ODD")</f>
        <v>EVEN</v>
      </c>
      <c r="F5122" t="str">
        <f>IF(D5122&lt;=18,"LOW (1-18)","HIGH (19-36)")</f>
        <v>HIGH (19-36)</v>
      </c>
      <c r="G5122">
        <f>INT((D5122-1)/6)+1</f>
        <v>4</v>
      </c>
      <c r="H5122">
        <f>MOD(D5122-1,6)+1</f>
        <v>4</v>
      </c>
      <c r="I5122">
        <f>37-D5122</f>
        <v>15</v>
      </c>
      <c r="J5122">
        <f>ABS(D5122-D5123)</f>
        <v>1</v>
      </c>
    </row>
    <row r="5123">
      <c r="A5123">
        <v>22448</v>
      </c>
      <c r="B5123" t="str">
        <v>2022-10-01</v>
      </c>
      <c r="C5123" t="str">
        <v>Afternoon</v>
      </c>
      <c r="D5123">
        <v>23</v>
      </c>
      <c r="E5123" t="str">
        <f>IF(MOD(D5123,2)=0,"EVEN","ODD")</f>
        <v>ODD</v>
      </c>
      <c r="F5123" t="str">
        <f>IF(D5123&lt;=18,"LOW (1-18)","HIGH (19-36)")</f>
        <v>HIGH (19-36)</v>
      </c>
      <c r="G5123">
        <f>INT((D5123-1)/6)+1</f>
        <v>4</v>
      </c>
      <c r="H5123">
        <f>MOD(D5123-1,6)+1</f>
        <v>5</v>
      </c>
      <c r="I5123">
        <f>37-D5123</f>
        <v>14</v>
      </c>
      <c r="J5123">
        <f>ABS(D5123-D5124)</f>
        <v>9</v>
      </c>
    </row>
    <row r="5124">
      <c r="A5124">
        <v>22447</v>
      </c>
      <c r="B5124" t="str">
        <v>2022-10-01</v>
      </c>
      <c r="C5124" t="str">
        <v>Midday</v>
      </c>
      <c r="D5124">
        <v>14</v>
      </c>
      <c r="E5124" t="str">
        <f>IF(MOD(D5124,2)=0,"EVEN","ODD")</f>
        <v>EVEN</v>
      </c>
      <c r="F5124" t="str">
        <f>IF(D5124&lt;=18,"LOW (1-18)","HIGH (19-36)")</f>
        <v>LOW (1-18)</v>
      </c>
      <c r="G5124">
        <f>INT((D5124-1)/6)+1</f>
        <v>3</v>
      </c>
      <c r="H5124">
        <f>MOD(D5124-1,6)+1</f>
        <v>2</v>
      </c>
      <c r="I5124">
        <f>37-D5124</f>
        <v>23</v>
      </c>
      <c r="J5124">
        <f>ABS(D5124-D5125)</f>
        <v>18</v>
      </c>
    </row>
    <row r="5125">
      <c r="A5125">
        <v>22446</v>
      </c>
      <c r="B5125" t="str">
        <v>2022-10-01</v>
      </c>
      <c r="C5125" t="str">
        <v>Morning</v>
      </c>
      <c r="D5125">
        <v>32</v>
      </c>
      <c r="E5125" t="str">
        <f>IF(MOD(D5125,2)=0,"EVEN","ODD")</f>
        <v>EVEN</v>
      </c>
      <c r="F5125" t="str">
        <f>IF(D5125&lt;=18,"LOW (1-18)","HIGH (19-36)")</f>
        <v>HIGH (19-36)</v>
      </c>
      <c r="G5125">
        <f>INT((D5125-1)/6)+1</f>
        <v>6</v>
      </c>
      <c r="H5125">
        <f>MOD(D5125-1,6)+1</f>
        <v>2</v>
      </c>
      <c r="I5125">
        <f>37-D5125</f>
        <v>5</v>
      </c>
      <c r="J5125">
        <f>ABS(D5125-D5126)</f>
        <v>2</v>
      </c>
    </row>
    <row r="5126">
      <c r="A5126">
        <v>22445</v>
      </c>
      <c r="B5126" t="str">
        <v>2022-09-30</v>
      </c>
      <c r="C5126" t="str">
        <v>Evening</v>
      </c>
      <c r="D5126">
        <v>34</v>
      </c>
      <c r="E5126" t="str">
        <f>IF(MOD(D5126,2)=0,"EVEN","ODD")</f>
        <v>EVEN</v>
      </c>
      <c r="F5126" t="str">
        <f>IF(D5126&lt;=18,"LOW (1-18)","HIGH (19-36)")</f>
        <v>HIGH (19-36)</v>
      </c>
      <c r="G5126">
        <f>INT((D5126-1)/6)+1</f>
        <v>6</v>
      </c>
      <c r="H5126">
        <f>MOD(D5126-1,6)+1</f>
        <v>4</v>
      </c>
      <c r="I5126">
        <f>37-D5126</f>
        <v>3</v>
      </c>
      <c r="J5126">
        <f>ABS(D5126-D5127)</f>
        <v>8</v>
      </c>
    </row>
    <row r="5127">
      <c r="A5127">
        <v>22444</v>
      </c>
      <c r="B5127" t="str">
        <v>2022-09-30</v>
      </c>
      <c r="C5127" t="str">
        <v>Afternoon</v>
      </c>
      <c r="D5127">
        <v>26</v>
      </c>
      <c r="E5127" t="str">
        <f>IF(MOD(D5127,2)=0,"EVEN","ODD")</f>
        <v>EVEN</v>
      </c>
      <c r="F5127" t="str">
        <f>IF(D5127&lt;=18,"LOW (1-18)","HIGH (19-36)")</f>
        <v>HIGH (19-36)</v>
      </c>
      <c r="G5127">
        <f>INT((D5127-1)/6)+1</f>
        <v>5</v>
      </c>
      <c r="H5127">
        <f>MOD(D5127-1,6)+1</f>
        <v>2</v>
      </c>
      <c r="I5127">
        <f>37-D5127</f>
        <v>11</v>
      </c>
      <c r="J5127">
        <f>ABS(D5127-D5128)</f>
        <v>19</v>
      </c>
    </row>
    <row r="5128">
      <c r="A5128">
        <v>22443</v>
      </c>
      <c r="B5128" t="str">
        <v>2022-09-30</v>
      </c>
      <c r="C5128" t="str">
        <v>Midday</v>
      </c>
      <c r="D5128">
        <v>7</v>
      </c>
      <c r="E5128" t="str">
        <f>IF(MOD(D5128,2)=0,"EVEN","ODD")</f>
        <v>ODD</v>
      </c>
      <c r="F5128" t="str">
        <f>IF(D5128&lt;=18,"LOW (1-18)","HIGH (19-36)")</f>
        <v>LOW (1-18)</v>
      </c>
      <c r="G5128">
        <f>INT((D5128-1)/6)+1</f>
        <v>2</v>
      </c>
      <c r="H5128">
        <f>MOD(D5128-1,6)+1</f>
        <v>1</v>
      </c>
      <c r="I5128">
        <f>37-D5128</f>
        <v>30</v>
      </c>
      <c r="J5128">
        <f>ABS(D5128-D5129)</f>
        <v>10</v>
      </c>
    </row>
    <row r="5129">
      <c r="A5129">
        <v>22442</v>
      </c>
      <c r="B5129" t="str">
        <v>2022-09-30</v>
      </c>
      <c r="C5129" t="str">
        <v>Morning</v>
      </c>
      <c r="D5129">
        <v>17</v>
      </c>
      <c r="E5129" t="str">
        <f>IF(MOD(D5129,2)=0,"EVEN","ODD")</f>
        <v>ODD</v>
      </c>
      <c r="F5129" t="str">
        <f>IF(D5129&lt;=18,"LOW (1-18)","HIGH (19-36)")</f>
        <v>LOW (1-18)</v>
      </c>
      <c r="G5129">
        <f>INT((D5129-1)/6)+1</f>
        <v>3</v>
      </c>
      <c r="H5129">
        <f>MOD(D5129-1,6)+1</f>
        <v>5</v>
      </c>
      <c r="I5129">
        <f>37-D5129</f>
        <v>20</v>
      </c>
      <c r="J5129">
        <f>ABS(D5129-D5130)</f>
        <v>12</v>
      </c>
    </row>
    <row r="5130">
      <c r="A5130">
        <v>22441</v>
      </c>
      <c r="B5130" t="str">
        <v>2022-09-29</v>
      </c>
      <c r="C5130" t="str">
        <v>Evening</v>
      </c>
      <c r="D5130">
        <v>29</v>
      </c>
      <c r="E5130" t="str">
        <f>IF(MOD(D5130,2)=0,"EVEN","ODD")</f>
        <v>ODD</v>
      </c>
      <c r="F5130" t="str">
        <f>IF(D5130&lt;=18,"LOW (1-18)","HIGH (19-36)")</f>
        <v>HIGH (19-36)</v>
      </c>
      <c r="G5130">
        <f>INT((D5130-1)/6)+1</f>
        <v>5</v>
      </c>
      <c r="H5130">
        <f>MOD(D5130-1,6)+1</f>
        <v>5</v>
      </c>
      <c r="I5130">
        <f>37-D5130</f>
        <v>8</v>
      </c>
      <c r="J5130">
        <f>ABS(D5130-D5131)</f>
        <v>9</v>
      </c>
    </row>
    <row r="5131">
      <c r="A5131">
        <v>22440</v>
      </c>
      <c r="B5131" t="str">
        <v>2022-09-29</v>
      </c>
      <c r="C5131" t="str">
        <v>Afternoon</v>
      </c>
      <c r="D5131">
        <v>20</v>
      </c>
      <c r="E5131" t="str">
        <f>IF(MOD(D5131,2)=0,"EVEN","ODD")</f>
        <v>EVEN</v>
      </c>
      <c r="F5131" t="str">
        <f>IF(D5131&lt;=18,"LOW (1-18)","HIGH (19-36)")</f>
        <v>HIGH (19-36)</v>
      </c>
      <c r="G5131">
        <f>INT((D5131-1)/6)+1</f>
        <v>4</v>
      </c>
      <c r="H5131">
        <f>MOD(D5131-1,6)+1</f>
        <v>2</v>
      </c>
      <c r="I5131">
        <f>37-D5131</f>
        <v>17</v>
      </c>
      <c r="J5131">
        <f>ABS(D5131-D5132)</f>
        <v>13</v>
      </c>
    </row>
    <row r="5132">
      <c r="A5132">
        <v>22439</v>
      </c>
      <c r="B5132" t="str">
        <v>2022-09-29</v>
      </c>
      <c r="C5132" t="str">
        <v>Midday</v>
      </c>
      <c r="D5132">
        <v>7</v>
      </c>
      <c r="E5132" t="str">
        <f>IF(MOD(D5132,2)=0,"EVEN","ODD")</f>
        <v>ODD</v>
      </c>
      <c r="F5132" t="str">
        <f>IF(D5132&lt;=18,"LOW (1-18)","HIGH (19-36)")</f>
        <v>LOW (1-18)</v>
      </c>
      <c r="G5132">
        <f>INT((D5132-1)/6)+1</f>
        <v>2</v>
      </c>
      <c r="H5132">
        <f>MOD(D5132-1,6)+1</f>
        <v>1</v>
      </c>
      <c r="I5132">
        <f>37-D5132</f>
        <v>30</v>
      </c>
      <c r="J5132">
        <f>ABS(D5132-D5133)</f>
        <v>5</v>
      </c>
    </row>
    <row r="5133">
      <c r="A5133">
        <v>22438</v>
      </c>
      <c r="B5133" t="str">
        <v>2022-09-29</v>
      </c>
      <c r="C5133" t="str">
        <v>Morning</v>
      </c>
      <c r="D5133">
        <v>2</v>
      </c>
      <c r="E5133" t="str">
        <f>IF(MOD(D5133,2)=0,"EVEN","ODD")</f>
        <v>EVEN</v>
      </c>
      <c r="F5133" t="str">
        <f>IF(D5133&lt;=18,"LOW (1-18)","HIGH (19-36)")</f>
        <v>LOW (1-18)</v>
      </c>
      <c r="G5133">
        <f>INT((D5133-1)/6)+1</f>
        <v>1</v>
      </c>
      <c r="H5133">
        <f>MOD(D5133-1,6)+1</f>
        <v>2</v>
      </c>
      <c r="I5133">
        <f>37-D5133</f>
        <v>35</v>
      </c>
      <c r="J5133">
        <f>ABS(D5133-D5134)</f>
        <v>26</v>
      </c>
    </row>
    <row r="5134">
      <c r="A5134">
        <v>22437</v>
      </c>
      <c r="B5134" t="str">
        <v>2022-09-28</v>
      </c>
      <c r="C5134" t="str">
        <v>Evening</v>
      </c>
      <c r="D5134">
        <v>28</v>
      </c>
      <c r="E5134" t="str">
        <f>IF(MOD(D5134,2)=0,"EVEN","ODD")</f>
        <v>EVEN</v>
      </c>
      <c r="F5134" t="str">
        <f>IF(D5134&lt;=18,"LOW (1-18)","HIGH (19-36)")</f>
        <v>HIGH (19-36)</v>
      </c>
      <c r="G5134">
        <f>INT((D5134-1)/6)+1</f>
        <v>5</v>
      </c>
      <c r="H5134">
        <f>MOD(D5134-1,6)+1</f>
        <v>4</v>
      </c>
      <c r="I5134">
        <f>37-D5134</f>
        <v>9</v>
      </c>
      <c r="J5134">
        <f>ABS(D5134-D5135)</f>
        <v>4</v>
      </c>
    </row>
    <row r="5135">
      <c r="A5135">
        <v>22436</v>
      </c>
      <c r="B5135" t="str">
        <v>2022-09-28</v>
      </c>
      <c r="C5135" t="str">
        <v>Afternoon</v>
      </c>
      <c r="D5135">
        <v>32</v>
      </c>
      <c r="E5135" t="str">
        <f>IF(MOD(D5135,2)=0,"EVEN","ODD")</f>
        <v>EVEN</v>
      </c>
      <c r="F5135" t="str">
        <f>IF(D5135&lt;=18,"LOW (1-18)","HIGH (19-36)")</f>
        <v>HIGH (19-36)</v>
      </c>
      <c r="G5135">
        <f>INT((D5135-1)/6)+1</f>
        <v>6</v>
      </c>
      <c r="H5135">
        <f>MOD(D5135-1,6)+1</f>
        <v>2</v>
      </c>
      <c r="I5135">
        <f>37-D5135</f>
        <v>5</v>
      </c>
      <c r="J5135">
        <f>ABS(D5135-D5136)</f>
        <v>4</v>
      </c>
    </row>
    <row r="5136">
      <c r="A5136">
        <v>22435</v>
      </c>
      <c r="B5136" t="str">
        <v>2022-09-28</v>
      </c>
      <c r="C5136" t="str">
        <v>Midday</v>
      </c>
      <c r="D5136">
        <v>28</v>
      </c>
      <c r="E5136" t="str">
        <f>IF(MOD(D5136,2)=0,"EVEN","ODD")</f>
        <v>EVEN</v>
      </c>
      <c r="F5136" t="str">
        <f>IF(D5136&lt;=18,"LOW (1-18)","HIGH (19-36)")</f>
        <v>HIGH (19-36)</v>
      </c>
      <c r="G5136">
        <f>INT((D5136-1)/6)+1</f>
        <v>5</v>
      </c>
      <c r="H5136">
        <f>MOD(D5136-1,6)+1</f>
        <v>4</v>
      </c>
      <c r="I5136">
        <f>37-D5136</f>
        <v>9</v>
      </c>
      <c r="J5136">
        <f>ABS(D5136-D5137)</f>
        <v>3</v>
      </c>
    </row>
    <row r="5137">
      <c r="A5137">
        <v>22434</v>
      </c>
      <c r="B5137" t="str">
        <v>2022-09-28</v>
      </c>
      <c r="C5137" t="str">
        <v>Morning</v>
      </c>
      <c r="D5137">
        <v>31</v>
      </c>
      <c r="E5137" t="str">
        <f>IF(MOD(D5137,2)=0,"EVEN","ODD")</f>
        <v>ODD</v>
      </c>
      <c r="F5137" t="str">
        <f>IF(D5137&lt;=18,"LOW (1-18)","HIGH (19-36)")</f>
        <v>HIGH (19-36)</v>
      </c>
      <c r="G5137">
        <f>INT((D5137-1)/6)+1</f>
        <v>6</v>
      </c>
      <c r="H5137">
        <f>MOD(D5137-1,6)+1</f>
        <v>1</v>
      </c>
      <c r="I5137">
        <f>37-D5137</f>
        <v>6</v>
      </c>
      <c r="J5137">
        <f>ABS(D5137-D5138)</f>
        <v>14</v>
      </c>
    </row>
    <row r="5138">
      <c r="A5138">
        <v>22433</v>
      </c>
      <c r="B5138" t="str">
        <v>2022-09-27</v>
      </c>
      <c r="C5138" t="str">
        <v>Evening</v>
      </c>
      <c r="D5138">
        <v>17</v>
      </c>
      <c r="E5138" t="str">
        <f>IF(MOD(D5138,2)=0,"EVEN","ODD")</f>
        <v>ODD</v>
      </c>
      <c r="F5138" t="str">
        <f>IF(D5138&lt;=18,"LOW (1-18)","HIGH (19-36)")</f>
        <v>LOW (1-18)</v>
      </c>
      <c r="G5138">
        <f>INT((D5138-1)/6)+1</f>
        <v>3</v>
      </c>
      <c r="H5138">
        <f>MOD(D5138-1,6)+1</f>
        <v>5</v>
      </c>
      <c r="I5138">
        <f>37-D5138</f>
        <v>20</v>
      </c>
      <c r="J5138">
        <f>ABS(D5138-D5139)</f>
        <v>14</v>
      </c>
    </row>
    <row r="5139">
      <c r="A5139">
        <v>22432</v>
      </c>
      <c r="B5139" t="str">
        <v>2022-09-27</v>
      </c>
      <c r="C5139" t="str">
        <v>Afternoon</v>
      </c>
      <c r="D5139">
        <v>31</v>
      </c>
      <c r="E5139" t="str">
        <f>IF(MOD(D5139,2)=0,"EVEN","ODD")</f>
        <v>ODD</v>
      </c>
      <c r="F5139" t="str">
        <f>IF(D5139&lt;=18,"LOW (1-18)","HIGH (19-36)")</f>
        <v>HIGH (19-36)</v>
      </c>
      <c r="G5139">
        <f>INT((D5139-1)/6)+1</f>
        <v>6</v>
      </c>
      <c r="H5139">
        <f>MOD(D5139-1,6)+1</f>
        <v>1</v>
      </c>
      <c r="I5139">
        <f>37-D5139</f>
        <v>6</v>
      </c>
      <c r="J5139">
        <f>ABS(D5139-D5140)</f>
        <v>30</v>
      </c>
    </row>
    <row r="5140">
      <c r="A5140">
        <v>22431</v>
      </c>
      <c r="B5140" t="str">
        <v>2022-09-27</v>
      </c>
      <c r="C5140" t="str">
        <v>Midday</v>
      </c>
      <c r="D5140">
        <v>1</v>
      </c>
      <c r="E5140" t="str">
        <f>IF(MOD(D5140,2)=0,"EVEN","ODD")</f>
        <v>ODD</v>
      </c>
      <c r="F5140" t="str">
        <f>IF(D5140&lt;=18,"LOW (1-18)","HIGH (19-36)")</f>
        <v>LOW (1-18)</v>
      </c>
      <c r="G5140">
        <f>INT((D5140-1)/6)+1</f>
        <v>1</v>
      </c>
      <c r="H5140">
        <f>MOD(D5140-1,6)+1</f>
        <v>1</v>
      </c>
      <c r="I5140">
        <f>37-D5140</f>
        <v>36</v>
      </c>
      <c r="J5140">
        <f>ABS(D5140-D5141)</f>
        <v>6</v>
      </c>
    </row>
    <row r="5141">
      <c r="A5141">
        <v>22430</v>
      </c>
      <c r="B5141" t="str">
        <v>2022-09-27</v>
      </c>
      <c r="C5141" t="str">
        <v>Morning</v>
      </c>
      <c r="D5141">
        <v>7</v>
      </c>
      <c r="E5141" t="str">
        <f>IF(MOD(D5141,2)=0,"EVEN","ODD")</f>
        <v>ODD</v>
      </c>
      <c r="F5141" t="str">
        <f>IF(D5141&lt;=18,"LOW (1-18)","HIGH (19-36)")</f>
        <v>LOW (1-18)</v>
      </c>
      <c r="G5141">
        <f>INT((D5141-1)/6)+1</f>
        <v>2</v>
      </c>
      <c r="H5141">
        <f>MOD(D5141-1,6)+1</f>
        <v>1</v>
      </c>
      <c r="I5141">
        <f>37-D5141</f>
        <v>30</v>
      </c>
      <c r="J5141">
        <f>ABS(D5141-D5142)</f>
        <v>11</v>
      </c>
    </row>
    <row r="5142">
      <c r="A5142">
        <v>22429</v>
      </c>
      <c r="B5142" t="str">
        <v>2022-09-26</v>
      </c>
      <c r="C5142" t="str">
        <v>Evening</v>
      </c>
      <c r="D5142">
        <v>18</v>
      </c>
      <c r="E5142" t="str">
        <f>IF(MOD(D5142,2)=0,"EVEN","ODD")</f>
        <v>EVEN</v>
      </c>
      <c r="F5142" t="str">
        <f>IF(D5142&lt;=18,"LOW (1-18)","HIGH (19-36)")</f>
        <v>LOW (1-18)</v>
      </c>
      <c r="G5142">
        <f>INT((D5142-1)/6)+1</f>
        <v>3</v>
      </c>
      <c r="H5142">
        <f>MOD(D5142-1,6)+1</f>
        <v>6</v>
      </c>
      <c r="I5142">
        <f>37-D5142</f>
        <v>19</v>
      </c>
      <c r="J5142">
        <f>ABS(D5142-D5143)</f>
        <v>12</v>
      </c>
    </row>
    <row r="5143">
      <c r="A5143">
        <v>22428</v>
      </c>
      <c r="B5143" t="str">
        <v>2022-09-26</v>
      </c>
      <c r="C5143" t="str">
        <v>Afternoon</v>
      </c>
      <c r="D5143">
        <v>30</v>
      </c>
      <c r="E5143" t="str">
        <f>IF(MOD(D5143,2)=0,"EVEN","ODD")</f>
        <v>EVEN</v>
      </c>
      <c r="F5143" t="str">
        <f>IF(D5143&lt;=18,"LOW (1-18)","HIGH (19-36)")</f>
        <v>HIGH (19-36)</v>
      </c>
      <c r="G5143">
        <f>INT((D5143-1)/6)+1</f>
        <v>5</v>
      </c>
      <c r="H5143">
        <f>MOD(D5143-1,6)+1</f>
        <v>6</v>
      </c>
      <c r="I5143">
        <f>37-D5143</f>
        <v>7</v>
      </c>
      <c r="J5143">
        <f>ABS(D5143-D5144)</f>
        <v>16</v>
      </c>
    </row>
    <row r="5144">
      <c r="A5144">
        <v>22427</v>
      </c>
      <c r="B5144" t="str">
        <v>2022-09-26</v>
      </c>
      <c r="C5144" t="str">
        <v>Midday</v>
      </c>
      <c r="D5144">
        <v>14</v>
      </c>
      <c r="E5144" t="str">
        <f>IF(MOD(D5144,2)=0,"EVEN","ODD")</f>
        <v>EVEN</v>
      </c>
      <c r="F5144" t="str">
        <f>IF(D5144&lt;=18,"LOW (1-18)","HIGH (19-36)")</f>
        <v>LOW (1-18)</v>
      </c>
      <c r="G5144">
        <f>INT((D5144-1)/6)+1</f>
        <v>3</v>
      </c>
      <c r="H5144">
        <f>MOD(D5144-1,6)+1</f>
        <v>2</v>
      </c>
      <c r="I5144">
        <f>37-D5144</f>
        <v>23</v>
      </c>
      <c r="J5144">
        <f>ABS(D5144-D5145)</f>
        <v>6</v>
      </c>
    </row>
    <row r="5145">
      <c r="A5145">
        <v>22426</v>
      </c>
      <c r="B5145" t="str">
        <v>2022-09-26</v>
      </c>
      <c r="C5145" t="str">
        <v>Morning</v>
      </c>
      <c r="D5145">
        <v>8</v>
      </c>
      <c r="E5145" t="str">
        <f>IF(MOD(D5145,2)=0,"EVEN","ODD")</f>
        <v>EVEN</v>
      </c>
      <c r="F5145" t="str">
        <f>IF(D5145&lt;=18,"LOW (1-18)","HIGH (19-36)")</f>
        <v>LOW (1-18)</v>
      </c>
      <c r="G5145">
        <f>INT((D5145-1)/6)+1</f>
        <v>2</v>
      </c>
      <c r="H5145">
        <f>MOD(D5145-1,6)+1</f>
        <v>2</v>
      </c>
      <c r="I5145">
        <f>37-D5145</f>
        <v>29</v>
      </c>
      <c r="J5145">
        <f>ABS(D5145-D5146)</f>
        <v>11</v>
      </c>
    </row>
    <row r="5146">
      <c r="A5146">
        <v>22425</v>
      </c>
      <c r="B5146" t="str">
        <v>2022-09-24</v>
      </c>
      <c r="C5146" t="str">
        <v>Evening</v>
      </c>
      <c r="D5146">
        <v>19</v>
      </c>
      <c r="E5146" t="str">
        <f>IF(MOD(D5146,2)=0,"EVEN","ODD")</f>
        <v>ODD</v>
      </c>
      <c r="F5146" t="str">
        <f>IF(D5146&lt;=18,"LOW (1-18)","HIGH (19-36)")</f>
        <v>HIGH (19-36)</v>
      </c>
      <c r="G5146">
        <f>INT((D5146-1)/6)+1</f>
        <v>4</v>
      </c>
      <c r="H5146">
        <f>MOD(D5146-1,6)+1</f>
        <v>1</v>
      </c>
      <c r="I5146">
        <f>37-D5146</f>
        <v>18</v>
      </c>
      <c r="J5146">
        <f>ABS(D5146-D5147)</f>
        <v>15</v>
      </c>
    </row>
    <row r="5147">
      <c r="A5147">
        <v>22424</v>
      </c>
      <c r="B5147" t="str">
        <v>2022-09-24</v>
      </c>
      <c r="C5147" t="str">
        <v>Afternoon</v>
      </c>
      <c r="D5147">
        <v>4</v>
      </c>
      <c r="E5147" t="str">
        <f>IF(MOD(D5147,2)=0,"EVEN","ODD")</f>
        <v>EVEN</v>
      </c>
      <c r="F5147" t="str">
        <f>IF(D5147&lt;=18,"LOW (1-18)","HIGH (19-36)")</f>
        <v>LOW (1-18)</v>
      </c>
      <c r="G5147">
        <f>INT((D5147-1)/6)+1</f>
        <v>1</v>
      </c>
      <c r="H5147">
        <f>MOD(D5147-1,6)+1</f>
        <v>4</v>
      </c>
      <c r="I5147">
        <f>37-D5147</f>
        <v>33</v>
      </c>
      <c r="J5147">
        <f>ABS(D5147-D5148)</f>
        <v>32</v>
      </c>
    </row>
    <row r="5148">
      <c r="A5148">
        <v>22423</v>
      </c>
      <c r="B5148" t="str">
        <v>2022-09-24</v>
      </c>
      <c r="C5148" t="str">
        <v>Midday</v>
      </c>
      <c r="D5148">
        <v>36</v>
      </c>
      <c r="E5148" t="str">
        <f>IF(MOD(D5148,2)=0,"EVEN","ODD")</f>
        <v>EVEN</v>
      </c>
      <c r="F5148" t="str">
        <f>IF(D5148&lt;=18,"LOW (1-18)","HIGH (19-36)")</f>
        <v>HIGH (19-36)</v>
      </c>
      <c r="G5148">
        <f>INT((D5148-1)/6)+1</f>
        <v>6</v>
      </c>
      <c r="H5148">
        <f>MOD(D5148-1,6)+1</f>
        <v>6</v>
      </c>
      <c r="I5148">
        <f>37-D5148</f>
        <v>1</v>
      </c>
      <c r="J5148">
        <f>ABS(D5148-D5149)</f>
        <v>32</v>
      </c>
    </row>
    <row r="5149">
      <c r="A5149">
        <v>22422</v>
      </c>
      <c r="B5149" t="str">
        <v>2022-09-24</v>
      </c>
      <c r="C5149" t="str">
        <v>Morning</v>
      </c>
      <c r="D5149">
        <v>4</v>
      </c>
      <c r="E5149" t="str">
        <f>IF(MOD(D5149,2)=0,"EVEN","ODD")</f>
        <v>EVEN</v>
      </c>
      <c r="F5149" t="str">
        <f>IF(D5149&lt;=18,"LOW (1-18)","HIGH (19-36)")</f>
        <v>LOW (1-18)</v>
      </c>
      <c r="G5149">
        <f>INT((D5149-1)/6)+1</f>
        <v>1</v>
      </c>
      <c r="H5149">
        <f>MOD(D5149-1,6)+1</f>
        <v>4</v>
      </c>
      <c r="I5149">
        <f>37-D5149</f>
        <v>33</v>
      </c>
      <c r="J5149">
        <f>ABS(D5149-D5150)</f>
        <v>5</v>
      </c>
    </row>
    <row r="5150">
      <c r="A5150">
        <v>22421</v>
      </c>
      <c r="B5150" t="str">
        <v>2022-09-23</v>
      </c>
      <c r="C5150" t="str">
        <v>Evening</v>
      </c>
      <c r="D5150">
        <v>9</v>
      </c>
      <c r="E5150" t="str">
        <f>IF(MOD(D5150,2)=0,"EVEN","ODD")</f>
        <v>ODD</v>
      </c>
      <c r="F5150" t="str">
        <f>IF(D5150&lt;=18,"LOW (1-18)","HIGH (19-36)")</f>
        <v>LOW (1-18)</v>
      </c>
      <c r="G5150">
        <f>INT((D5150-1)/6)+1</f>
        <v>2</v>
      </c>
      <c r="H5150">
        <f>MOD(D5150-1,6)+1</f>
        <v>3</v>
      </c>
      <c r="I5150">
        <f>37-D5150</f>
        <v>28</v>
      </c>
      <c r="J5150">
        <f>ABS(D5150-D5151)</f>
        <v>26</v>
      </c>
    </row>
    <row r="5151">
      <c r="A5151">
        <v>22420</v>
      </c>
      <c r="B5151" t="str">
        <v>2022-09-23</v>
      </c>
      <c r="C5151" t="str">
        <v>Afternoon</v>
      </c>
      <c r="D5151">
        <v>35</v>
      </c>
      <c r="E5151" t="str">
        <f>IF(MOD(D5151,2)=0,"EVEN","ODD")</f>
        <v>ODD</v>
      </c>
      <c r="F5151" t="str">
        <f>IF(D5151&lt;=18,"LOW (1-18)","HIGH (19-36)")</f>
        <v>HIGH (19-36)</v>
      </c>
      <c r="G5151">
        <f>INT((D5151-1)/6)+1</f>
        <v>6</v>
      </c>
      <c r="H5151">
        <f>MOD(D5151-1,6)+1</f>
        <v>5</v>
      </c>
      <c r="I5151">
        <f>37-D5151</f>
        <v>2</v>
      </c>
      <c r="J5151">
        <f>ABS(D5151-D5152)</f>
        <v>7</v>
      </c>
    </row>
    <row r="5152">
      <c r="A5152">
        <v>22419</v>
      </c>
      <c r="B5152" t="str">
        <v>2022-09-23</v>
      </c>
      <c r="C5152" t="str">
        <v>Midday</v>
      </c>
      <c r="D5152">
        <v>28</v>
      </c>
      <c r="E5152" t="str">
        <f>IF(MOD(D5152,2)=0,"EVEN","ODD")</f>
        <v>EVEN</v>
      </c>
      <c r="F5152" t="str">
        <f>IF(D5152&lt;=18,"LOW (1-18)","HIGH (19-36)")</f>
        <v>HIGH (19-36)</v>
      </c>
      <c r="G5152">
        <f>INT((D5152-1)/6)+1</f>
        <v>5</v>
      </c>
      <c r="H5152">
        <f>MOD(D5152-1,6)+1</f>
        <v>4</v>
      </c>
      <c r="I5152">
        <f>37-D5152</f>
        <v>9</v>
      </c>
      <c r="J5152">
        <f>ABS(D5152-D5153)</f>
        <v>15</v>
      </c>
    </row>
    <row r="5153">
      <c r="A5153">
        <v>22418</v>
      </c>
      <c r="B5153" t="str">
        <v>2022-09-23</v>
      </c>
      <c r="C5153" t="str">
        <v>Morning</v>
      </c>
      <c r="D5153">
        <v>13</v>
      </c>
      <c r="E5153" t="str">
        <f>IF(MOD(D5153,2)=0,"EVEN","ODD")</f>
        <v>ODD</v>
      </c>
      <c r="F5153" t="str">
        <f>IF(D5153&lt;=18,"LOW (1-18)","HIGH (19-36)")</f>
        <v>LOW (1-18)</v>
      </c>
      <c r="G5153">
        <f>INT((D5153-1)/6)+1</f>
        <v>3</v>
      </c>
      <c r="H5153">
        <f>MOD(D5153-1,6)+1</f>
        <v>1</v>
      </c>
      <c r="I5153">
        <f>37-D5153</f>
        <v>24</v>
      </c>
      <c r="J5153">
        <f>ABS(D5153-D5154)</f>
        <v>8</v>
      </c>
    </row>
    <row r="5154">
      <c r="A5154">
        <v>22417</v>
      </c>
      <c r="B5154" t="str">
        <v>2022-09-22</v>
      </c>
      <c r="C5154" t="str">
        <v>Evening</v>
      </c>
      <c r="D5154">
        <v>5</v>
      </c>
      <c r="E5154" t="str">
        <f>IF(MOD(D5154,2)=0,"EVEN","ODD")</f>
        <v>ODD</v>
      </c>
      <c r="F5154" t="str">
        <f>IF(D5154&lt;=18,"LOW (1-18)","HIGH (19-36)")</f>
        <v>LOW (1-18)</v>
      </c>
      <c r="G5154">
        <f>INT((D5154-1)/6)+1</f>
        <v>1</v>
      </c>
      <c r="H5154">
        <f>MOD(D5154-1,6)+1</f>
        <v>5</v>
      </c>
      <c r="I5154">
        <f>37-D5154</f>
        <v>32</v>
      </c>
      <c r="J5154">
        <f>ABS(D5154-D5155)</f>
        <v>30</v>
      </c>
    </row>
    <row r="5155">
      <c r="A5155">
        <v>22416</v>
      </c>
      <c r="B5155" t="str">
        <v>2022-09-22</v>
      </c>
      <c r="C5155" t="str">
        <v>Afternoon</v>
      </c>
      <c r="D5155">
        <v>35</v>
      </c>
      <c r="E5155" t="str">
        <f>IF(MOD(D5155,2)=0,"EVEN","ODD")</f>
        <v>ODD</v>
      </c>
      <c r="F5155" t="str">
        <f>IF(D5155&lt;=18,"LOW (1-18)","HIGH (19-36)")</f>
        <v>HIGH (19-36)</v>
      </c>
      <c r="G5155">
        <f>INT((D5155-1)/6)+1</f>
        <v>6</v>
      </c>
      <c r="H5155">
        <f>MOD(D5155-1,6)+1</f>
        <v>5</v>
      </c>
      <c r="I5155">
        <f>37-D5155</f>
        <v>2</v>
      </c>
      <c r="J5155">
        <f>ABS(D5155-D5156)</f>
        <v>9</v>
      </c>
    </row>
    <row r="5156">
      <c r="A5156">
        <v>22415</v>
      </c>
      <c r="B5156" t="str">
        <v>2022-09-22</v>
      </c>
      <c r="C5156" t="str">
        <v>Midday</v>
      </c>
      <c r="D5156">
        <v>26</v>
      </c>
      <c r="E5156" t="str">
        <f>IF(MOD(D5156,2)=0,"EVEN","ODD")</f>
        <v>EVEN</v>
      </c>
      <c r="F5156" t="str">
        <f>IF(D5156&lt;=18,"LOW (1-18)","HIGH (19-36)")</f>
        <v>HIGH (19-36)</v>
      </c>
      <c r="G5156">
        <f>INT((D5156-1)/6)+1</f>
        <v>5</v>
      </c>
      <c r="H5156">
        <f>MOD(D5156-1,6)+1</f>
        <v>2</v>
      </c>
      <c r="I5156">
        <f>37-D5156</f>
        <v>11</v>
      </c>
      <c r="J5156">
        <f>ABS(D5156-D5157)</f>
        <v>9</v>
      </c>
    </row>
    <row r="5157">
      <c r="A5157">
        <v>22414</v>
      </c>
      <c r="B5157" t="str">
        <v>2022-09-22</v>
      </c>
      <c r="C5157" t="str">
        <v>Morning</v>
      </c>
      <c r="D5157">
        <v>35</v>
      </c>
      <c r="E5157" t="str">
        <f>IF(MOD(D5157,2)=0,"EVEN","ODD")</f>
        <v>ODD</v>
      </c>
      <c r="F5157" t="str">
        <f>IF(D5157&lt;=18,"LOW (1-18)","HIGH (19-36)")</f>
        <v>HIGH (19-36)</v>
      </c>
      <c r="G5157">
        <f>INT((D5157-1)/6)+1</f>
        <v>6</v>
      </c>
      <c r="H5157">
        <f>MOD(D5157-1,6)+1</f>
        <v>5</v>
      </c>
      <c r="I5157">
        <f>37-D5157</f>
        <v>2</v>
      </c>
      <c r="J5157">
        <f>ABS(D5157-D5158)</f>
        <v>31</v>
      </c>
    </row>
    <row r="5158">
      <c r="A5158">
        <v>22413</v>
      </c>
      <c r="B5158" t="str">
        <v>2022-09-21</v>
      </c>
      <c r="C5158" t="str">
        <v>Evening</v>
      </c>
      <c r="D5158">
        <v>4</v>
      </c>
      <c r="E5158" t="str">
        <f>IF(MOD(D5158,2)=0,"EVEN","ODD")</f>
        <v>EVEN</v>
      </c>
      <c r="F5158" t="str">
        <f>IF(D5158&lt;=18,"LOW (1-18)","HIGH (19-36)")</f>
        <v>LOW (1-18)</v>
      </c>
      <c r="G5158">
        <f>INT((D5158-1)/6)+1</f>
        <v>1</v>
      </c>
      <c r="H5158">
        <f>MOD(D5158-1,6)+1</f>
        <v>4</v>
      </c>
      <c r="I5158">
        <f>37-D5158</f>
        <v>33</v>
      </c>
      <c r="J5158">
        <f>ABS(D5158-D5159)</f>
        <v>28</v>
      </c>
    </row>
    <row r="5159">
      <c r="A5159">
        <v>22412</v>
      </c>
      <c r="B5159" t="str">
        <v>2022-09-21</v>
      </c>
      <c r="C5159" t="str">
        <v>Afternoon</v>
      </c>
      <c r="D5159">
        <v>32</v>
      </c>
      <c r="E5159" t="str">
        <f>IF(MOD(D5159,2)=0,"EVEN","ODD")</f>
        <v>EVEN</v>
      </c>
      <c r="F5159" t="str">
        <f>IF(D5159&lt;=18,"LOW (1-18)","HIGH (19-36)")</f>
        <v>HIGH (19-36)</v>
      </c>
      <c r="G5159">
        <f>INT((D5159-1)/6)+1</f>
        <v>6</v>
      </c>
      <c r="H5159">
        <f>MOD(D5159-1,6)+1</f>
        <v>2</v>
      </c>
      <c r="I5159">
        <f>37-D5159</f>
        <v>5</v>
      </c>
      <c r="J5159">
        <f>ABS(D5159-D5160)</f>
        <v>9</v>
      </c>
    </row>
    <row r="5160">
      <c r="A5160">
        <v>22411</v>
      </c>
      <c r="B5160" t="str">
        <v>2022-09-21</v>
      </c>
      <c r="C5160" t="str">
        <v>Midday</v>
      </c>
      <c r="D5160">
        <v>23</v>
      </c>
      <c r="E5160" t="str">
        <f>IF(MOD(D5160,2)=0,"EVEN","ODD")</f>
        <v>ODD</v>
      </c>
      <c r="F5160" t="str">
        <f>IF(D5160&lt;=18,"LOW (1-18)","HIGH (19-36)")</f>
        <v>HIGH (19-36)</v>
      </c>
      <c r="G5160">
        <f>INT((D5160-1)/6)+1</f>
        <v>4</v>
      </c>
      <c r="H5160">
        <f>MOD(D5160-1,6)+1</f>
        <v>5</v>
      </c>
      <c r="I5160">
        <f>37-D5160</f>
        <v>14</v>
      </c>
      <c r="J5160">
        <f>ABS(D5160-D5161)</f>
        <v>13</v>
      </c>
    </row>
    <row r="5161">
      <c r="A5161">
        <v>22410</v>
      </c>
      <c r="B5161" t="str">
        <v>2022-09-21</v>
      </c>
      <c r="C5161" t="str">
        <v>Morning</v>
      </c>
      <c r="D5161">
        <v>36</v>
      </c>
      <c r="E5161" t="str">
        <f>IF(MOD(D5161,2)=0,"EVEN","ODD")</f>
        <v>EVEN</v>
      </c>
      <c r="F5161" t="str">
        <f>IF(D5161&lt;=18,"LOW (1-18)","HIGH (19-36)")</f>
        <v>HIGH (19-36)</v>
      </c>
      <c r="G5161">
        <f>INT((D5161-1)/6)+1</f>
        <v>6</v>
      </c>
      <c r="H5161">
        <f>MOD(D5161-1,6)+1</f>
        <v>6</v>
      </c>
      <c r="I5161">
        <f>37-D5161</f>
        <v>1</v>
      </c>
      <c r="J5161">
        <f>ABS(D5161-D5162)</f>
        <v>27</v>
      </c>
    </row>
    <row r="5162">
      <c r="A5162">
        <v>22409</v>
      </c>
      <c r="B5162" t="str">
        <v>2022-09-20</v>
      </c>
      <c r="C5162" t="str">
        <v>Evening</v>
      </c>
      <c r="D5162">
        <v>9</v>
      </c>
      <c r="E5162" t="str">
        <f>IF(MOD(D5162,2)=0,"EVEN","ODD")</f>
        <v>ODD</v>
      </c>
      <c r="F5162" t="str">
        <f>IF(D5162&lt;=18,"LOW (1-18)","HIGH (19-36)")</f>
        <v>LOW (1-18)</v>
      </c>
      <c r="G5162">
        <f>INT((D5162-1)/6)+1</f>
        <v>2</v>
      </c>
      <c r="H5162">
        <f>MOD(D5162-1,6)+1</f>
        <v>3</v>
      </c>
      <c r="I5162">
        <f>37-D5162</f>
        <v>28</v>
      </c>
      <c r="J5162">
        <f>ABS(D5162-D5163)</f>
        <v>27</v>
      </c>
    </row>
    <row r="5163">
      <c r="A5163">
        <v>22408</v>
      </c>
      <c r="B5163" t="str">
        <v>2022-09-20</v>
      </c>
      <c r="C5163" t="str">
        <v>Afternoon</v>
      </c>
      <c r="D5163">
        <v>36</v>
      </c>
      <c r="E5163" t="str">
        <f>IF(MOD(D5163,2)=0,"EVEN","ODD")</f>
        <v>EVEN</v>
      </c>
      <c r="F5163" t="str">
        <f>IF(D5163&lt;=18,"LOW (1-18)","HIGH (19-36)")</f>
        <v>HIGH (19-36)</v>
      </c>
      <c r="G5163">
        <f>INT((D5163-1)/6)+1</f>
        <v>6</v>
      </c>
      <c r="H5163">
        <f>MOD(D5163-1,6)+1</f>
        <v>6</v>
      </c>
      <c r="I5163">
        <f>37-D5163</f>
        <v>1</v>
      </c>
      <c r="J5163">
        <f>ABS(D5163-D5164)</f>
        <v>17</v>
      </c>
    </row>
    <row r="5164">
      <c r="A5164">
        <v>22407</v>
      </c>
      <c r="B5164" t="str">
        <v>2022-09-20</v>
      </c>
      <c r="C5164" t="str">
        <v>Midday</v>
      </c>
      <c r="D5164">
        <v>19</v>
      </c>
      <c r="E5164" t="str">
        <f>IF(MOD(D5164,2)=0,"EVEN","ODD")</f>
        <v>ODD</v>
      </c>
      <c r="F5164" t="str">
        <f>IF(D5164&lt;=18,"LOW (1-18)","HIGH (19-36)")</f>
        <v>HIGH (19-36)</v>
      </c>
      <c r="G5164">
        <f>INT((D5164-1)/6)+1</f>
        <v>4</v>
      </c>
      <c r="H5164">
        <f>MOD(D5164-1,6)+1</f>
        <v>1</v>
      </c>
      <c r="I5164">
        <f>37-D5164</f>
        <v>18</v>
      </c>
      <c r="J5164">
        <f>ABS(D5164-D5165)</f>
        <v>13</v>
      </c>
    </row>
    <row r="5165">
      <c r="A5165">
        <v>22406</v>
      </c>
      <c r="B5165" t="str">
        <v>2022-09-20</v>
      </c>
      <c r="C5165" t="str">
        <v>Morning</v>
      </c>
      <c r="D5165">
        <v>6</v>
      </c>
      <c r="E5165" t="str">
        <f>IF(MOD(D5165,2)=0,"EVEN","ODD")</f>
        <v>EVEN</v>
      </c>
      <c r="F5165" t="str">
        <f>IF(D5165&lt;=18,"LOW (1-18)","HIGH (19-36)")</f>
        <v>LOW (1-18)</v>
      </c>
      <c r="G5165">
        <f>INT((D5165-1)/6)+1</f>
        <v>1</v>
      </c>
      <c r="H5165">
        <f>MOD(D5165-1,6)+1</f>
        <v>6</v>
      </c>
      <c r="I5165">
        <f>37-D5165</f>
        <v>31</v>
      </c>
      <c r="J5165">
        <f>ABS(D5165-D5166)</f>
        <v>27</v>
      </c>
    </row>
    <row r="5166">
      <c r="A5166">
        <v>22405</v>
      </c>
      <c r="B5166" t="str">
        <v>2022-09-19</v>
      </c>
      <c r="C5166" t="str">
        <v>Evening</v>
      </c>
      <c r="D5166">
        <v>33</v>
      </c>
      <c r="E5166" t="str">
        <f>IF(MOD(D5166,2)=0,"EVEN","ODD")</f>
        <v>ODD</v>
      </c>
      <c r="F5166" t="str">
        <f>IF(D5166&lt;=18,"LOW (1-18)","HIGH (19-36)")</f>
        <v>HIGH (19-36)</v>
      </c>
      <c r="G5166">
        <f>INT((D5166-1)/6)+1</f>
        <v>6</v>
      </c>
      <c r="H5166">
        <f>MOD(D5166-1,6)+1</f>
        <v>3</v>
      </c>
      <c r="I5166">
        <f>37-D5166</f>
        <v>4</v>
      </c>
      <c r="J5166">
        <f>ABS(D5166-D5167)</f>
        <v>18</v>
      </c>
    </row>
    <row r="5167">
      <c r="A5167">
        <v>22404</v>
      </c>
      <c r="B5167" t="str">
        <v>2022-09-19</v>
      </c>
      <c r="C5167" t="str">
        <v>Afternoon</v>
      </c>
      <c r="D5167">
        <v>15</v>
      </c>
      <c r="E5167" t="str">
        <f>IF(MOD(D5167,2)=0,"EVEN","ODD")</f>
        <v>ODD</v>
      </c>
      <c r="F5167" t="str">
        <f>IF(D5167&lt;=18,"LOW (1-18)","HIGH (19-36)")</f>
        <v>LOW (1-18)</v>
      </c>
      <c r="G5167">
        <f>INT((D5167-1)/6)+1</f>
        <v>3</v>
      </c>
      <c r="H5167">
        <f>MOD(D5167-1,6)+1</f>
        <v>3</v>
      </c>
      <c r="I5167">
        <f>37-D5167</f>
        <v>22</v>
      </c>
      <c r="J5167">
        <f>ABS(D5167-D5168)</f>
        <v>3</v>
      </c>
    </row>
    <row r="5168">
      <c r="A5168">
        <v>22403</v>
      </c>
      <c r="B5168" t="str">
        <v>2022-09-19</v>
      </c>
      <c r="C5168" t="str">
        <v>Midday</v>
      </c>
      <c r="D5168">
        <v>18</v>
      </c>
      <c r="E5168" t="str">
        <f>IF(MOD(D5168,2)=0,"EVEN","ODD")</f>
        <v>EVEN</v>
      </c>
      <c r="F5168" t="str">
        <f>IF(D5168&lt;=18,"LOW (1-18)","HIGH (19-36)")</f>
        <v>LOW (1-18)</v>
      </c>
      <c r="G5168">
        <f>INT((D5168-1)/6)+1</f>
        <v>3</v>
      </c>
      <c r="H5168">
        <f>MOD(D5168-1,6)+1</f>
        <v>6</v>
      </c>
      <c r="I5168">
        <f>37-D5168</f>
        <v>19</v>
      </c>
      <c r="J5168">
        <f>ABS(D5168-D5169)</f>
        <v>2</v>
      </c>
    </row>
    <row r="5169">
      <c r="A5169">
        <v>22402</v>
      </c>
      <c r="B5169" t="str">
        <v>2022-09-19</v>
      </c>
      <c r="C5169" t="str">
        <v>Morning</v>
      </c>
      <c r="D5169">
        <v>20</v>
      </c>
      <c r="E5169" t="str">
        <f>IF(MOD(D5169,2)=0,"EVEN","ODD")</f>
        <v>EVEN</v>
      </c>
      <c r="F5169" t="str">
        <f>IF(D5169&lt;=18,"LOW (1-18)","HIGH (19-36)")</f>
        <v>HIGH (19-36)</v>
      </c>
      <c r="G5169">
        <f>INT((D5169-1)/6)+1</f>
        <v>4</v>
      </c>
      <c r="H5169">
        <f>MOD(D5169-1,6)+1</f>
        <v>2</v>
      </c>
      <c r="I5169">
        <f>37-D5169</f>
        <v>17</v>
      </c>
      <c r="J5169">
        <f>ABS(D5169-D5170)</f>
        <v>0</v>
      </c>
    </row>
    <row r="5170">
      <c r="A5170">
        <v>22401</v>
      </c>
      <c r="B5170" t="str">
        <v>2022-09-17</v>
      </c>
      <c r="C5170" t="str">
        <v>Evening</v>
      </c>
      <c r="D5170">
        <v>20</v>
      </c>
      <c r="E5170" t="str">
        <f>IF(MOD(D5170,2)=0,"EVEN","ODD")</f>
        <v>EVEN</v>
      </c>
      <c r="F5170" t="str">
        <f>IF(D5170&lt;=18,"LOW (1-18)","HIGH (19-36)")</f>
        <v>HIGH (19-36)</v>
      </c>
      <c r="G5170">
        <f>INT((D5170-1)/6)+1</f>
        <v>4</v>
      </c>
      <c r="H5170">
        <f>MOD(D5170-1,6)+1</f>
        <v>2</v>
      </c>
      <c r="I5170">
        <f>37-D5170</f>
        <v>17</v>
      </c>
      <c r="J5170">
        <f>ABS(D5170-D5171)</f>
        <v>8</v>
      </c>
    </row>
    <row r="5171">
      <c r="A5171">
        <v>22400</v>
      </c>
      <c r="B5171" t="str">
        <v>2022-09-17</v>
      </c>
      <c r="C5171" t="str">
        <v>Afternoon</v>
      </c>
      <c r="D5171">
        <v>12</v>
      </c>
      <c r="E5171" t="str">
        <f>IF(MOD(D5171,2)=0,"EVEN","ODD")</f>
        <v>EVEN</v>
      </c>
      <c r="F5171" t="str">
        <f>IF(D5171&lt;=18,"LOW (1-18)","HIGH (19-36)")</f>
        <v>LOW (1-18)</v>
      </c>
      <c r="G5171">
        <f>INT((D5171-1)/6)+1</f>
        <v>2</v>
      </c>
      <c r="H5171">
        <f>MOD(D5171-1,6)+1</f>
        <v>6</v>
      </c>
      <c r="I5171">
        <f>37-D5171</f>
        <v>25</v>
      </c>
      <c r="J5171">
        <f>ABS(D5171-D5172)</f>
        <v>4</v>
      </c>
    </row>
    <row r="5172">
      <c r="A5172">
        <v>22399</v>
      </c>
      <c r="B5172" t="str">
        <v>2022-09-17</v>
      </c>
      <c r="C5172" t="str">
        <v>Midday</v>
      </c>
      <c r="D5172">
        <v>16</v>
      </c>
      <c r="E5172" t="str">
        <f>IF(MOD(D5172,2)=0,"EVEN","ODD")</f>
        <v>EVEN</v>
      </c>
      <c r="F5172" t="str">
        <f>IF(D5172&lt;=18,"LOW (1-18)","HIGH (19-36)")</f>
        <v>LOW (1-18)</v>
      </c>
      <c r="G5172">
        <f>INT((D5172-1)/6)+1</f>
        <v>3</v>
      </c>
      <c r="H5172">
        <f>MOD(D5172-1,6)+1</f>
        <v>4</v>
      </c>
      <c r="I5172">
        <f>37-D5172</f>
        <v>21</v>
      </c>
      <c r="J5172">
        <f>ABS(D5172-D5173)</f>
        <v>17</v>
      </c>
    </row>
    <row r="5173">
      <c r="A5173">
        <v>22398</v>
      </c>
      <c r="B5173" t="str">
        <v>2022-09-17</v>
      </c>
      <c r="C5173" t="str">
        <v>Morning</v>
      </c>
      <c r="D5173">
        <v>33</v>
      </c>
      <c r="E5173" t="str">
        <f>IF(MOD(D5173,2)=0,"EVEN","ODD")</f>
        <v>ODD</v>
      </c>
      <c r="F5173" t="str">
        <f>IF(D5173&lt;=18,"LOW (1-18)","HIGH (19-36)")</f>
        <v>HIGH (19-36)</v>
      </c>
      <c r="G5173">
        <f>INT((D5173-1)/6)+1</f>
        <v>6</v>
      </c>
      <c r="H5173">
        <f>MOD(D5173-1,6)+1</f>
        <v>3</v>
      </c>
      <c r="I5173">
        <f>37-D5173</f>
        <v>4</v>
      </c>
      <c r="J5173">
        <f>ABS(D5173-D5174)</f>
        <v>22</v>
      </c>
    </row>
    <row r="5174">
      <c r="A5174">
        <v>22397</v>
      </c>
      <c r="B5174" t="str">
        <v>2022-09-16</v>
      </c>
      <c r="C5174" t="str">
        <v>Evening</v>
      </c>
      <c r="D5174">
        <v>11</v>
      </c>
      <c r="E5174" t="str">
        <f>IF(MOD(D5174,2)=0,"EVEN","ODD")</f>
        <v>ODD</v>
      </c>
      <c r="F5174" t="str">
        <f>IF(D5174&lt;=18,"LOW (1-18)","HIGH (19-36)")</f>
        <v>LOW (1-18)</v>
      </c>
      <c r="G5174">
        <f>INT((D5174-1)/6)+1</f>
        <v>2</v>
      </c>
      <c r="H5174">
        <f>MOD(D5174-1,6)+1</f>
        <v>5</v>
      </c>
      <c r="I5174">
        <f>37-D5174</f>
        <v>26</v>
      </c>
      <c r="J5174">
        <f>ABS(D5174-D5175)</f>
        <v>23</v>
      </c>
    </row>
    <row r="5175">
      <c r="A5175">
        <v>22396</v>
      </c>
      <c r="B5175" t="str">
        <v>2022-09-16</v>
      </c>
      <c r="C5175" t="str">
        <v>Afternoon</v>
      </c>
      <c r="D5175">
        <v>34</v>
      </c>
      <c r="E5175" t="str">
        <f>IF(MOD(D5175,2)=0,"EVEN","ODD")</f>
        <v>EVEN</v>
      </c>
      <c r="F5175" t="str">
        <f>IF(D5175&lt;=18,"LOW (1-18)","HIGH (19-36)")</f>
        <v>HIGH (19-36)</v>
      </c>
      <c r="G5175">
        <f>INT((D5175-1)/6)+1</f>
        <v>6</v>
      </c>
      <c r="H5175">
        <f>MOD(D5175-1,6)+1</f>
        <v>4</v>
      </c>
      <c r="I5175">
        <f>37-D5175</f>
        <v>3</v>
      </c>
      <c r="J5175">
        <f>ABS(D5175-D5176)</f>
        <v>12</v>
      </c>
    </row>
    <row r="5176">
      <c r="A5176">
        <v>22395</v>
      </c>
      <c r="B5176" t="str">
        <v>2022-09-16</v>
      </c>
      <c r="C5176" t="str">
        <v>Midday</v>
      </c>
      <c r="D5176">
        <v>22</v>
      </c>
      <c r="E5176" t="str">
        <f>IF(MOD(D5176,2)=0,"EVEN","ODD")</f>
        <v>EVEN</v>
      </c>
      <c r="F5176" t="str">
        <f>IF(D5176&lt;=18,"LOW (1-18)","HIGH (19-36)")</f>
        <v>HIGH (19-36)</v>
      </c>
      <c r="G5176">
        <f>INT((D5176-1)/6)+1</f>
        <v>4</v>
      </c>
      <c r="H5176">
        <f>MOD(D5176-1,6)+1</f>
        <v>4</v>
      </c>
      <c r="I5176">
        <f>37-D5176</f>
        <v>15</v>
      </c>
      <c r="J5176">
        <f>ABS(D5176-D5177)</f>
        <v>19</v>
      </c>
    </row>
    <row r="5177">
      <c r="A5177">
        <v>22394</v>
      </c>
      <c r="B5177" t="str">
        <v>2022-09-16</v>
      </c>
      <c r="C5177" t="str">
        <v>Morning</v>
      </c>
      <c r="D5177">
        <v>3</v>
      </c>
      <c r="E5177" t="str">
        <f>IF(MOD(D5177,2)=0,"EVEN","ODD")</f>
        <v>ODD</v>
      </c>
      <c r="F5177" t="str">
        <f>IF(D5177&lt;=18,"LOW (1-18)","HIGH (19-36)")</f>
        <v>LOW (1-18)</v>
      </c>
      <c r="G5177">
        <f>INT((D5177-1)/6)+1</f>
        <v>1</v>
      </c>
      <c r="H5177">
        <f>MOD(D5177-1,6)+1</f>
        <v>3</v>
      </c>
      <c r="I5177">
        <f>37-D5177</f>
        <v>34</v>
      </c>
      <c r="J5177">
        <f>ABS(D5177-D5178)</f>
        <v>24</v>
      </c>
    </row>
    <row r="5178">
      <c r="A5178">
        <v>22393</v>
      </c>
      <c r="B5178" t="str">
        <v>2022-09-15</v>
      </c>
      <c r="C5178" t="str">
        <v>Evening</v>
      </c>
      <c r="D5178">
        <v>27</v>
      </c>
      <c r="E5178" t="str">
        <f>IF(MOD(D5178,2)=0,"EVEN","ODD")</f>
        <v>ODD</v>
      </c>
      <c r="F5178" t="str">
        <f>IF(D5178&lt;=18,"LOW (1-18)","HIGH (19-36)")</f>
        <v>HIGH (19-36)</v>
      </c>
      <c r="G5178">
        <f>INT((D5178-1)/6)+1</f>
        <v>5</v>
      </c>
      <c r="H5178">
        <f>MOD(D5178-1,6)+1</f>
        <v>3</v>
      </c>
      <c r="I5178">
        <f>37-D5178</f>
        <v>10</v>
      </c>
      <c r="J5178">
        <f>ABS(D5178-D5179)</f>
        <v>7</v>
      </c>
    </row>
    <row r="5179">
      <c r="A5179">
        <v>22392</v>
      </c>
      <c r="B5179" t="str">
        <v>2022-09-15</v>
      </c>
      <c r="C5179" t="str">
        <v>Afternoon</v>
      </c>
      <c r="D5179">
        <v>20</v>
      </c>
      <c r="E5179" t="str">
        <f>IF(MOD(D5179,2)=0,"EVEN","ODD")</f>
        <v>EVEN</v>
      </c>
      <c r="F5179" t="str">
        <f>IF(D5179&lt;=18,"LOW (1-18)","HIGH (19-36)")</f>
        <v>HIGH (19-36)</v>
      </c>
      <c r="G5179">
        <f>INT((D5179-1)/6)+1</f>
        <v>4</v>
      </c>
      <c r="H5179">
        <f>MOD(D5179-1,6)+1</f>
        <v>2</v>
      </c>
      <c r="I5179">
        <f>37-D5179</f>
        <v>17</v>
      </c>
      <c r="J5179">
        <f>ABS(D5179-D5180)</f>
        <v>14</v>
      </c>
    </row>
    <row r="5180">
      <c r="A5180">
        <v>22391</v>
      </c>
      <c r="B5180" t="str">
        <v>2022-09-15</v>
      </c>
      <c r="C5180" t="str">
        <v>Midday</v>
      </c>
      <c r="D5180">
        <v>34</v>
      </c>
      <c r="E5180" t="str">
        <f>IF(MOD(D5180,2)=0,"EVEN","ODD")</f>
        <v>EVEN</v>
      </c>
      <c r="F5180" t="str">
        <f>IF(D5180&lt;=18,"LOW (1-18)","HIGH (19-36)")</f>
        <v>HIGH (19-36)</v>
      </c>
      <c r="G5180">
        <f>INT((D5180-1)/6)+1</f>
        <v>6</v>
      </c>
      <c r="H5180">
        <f>MOD(D5180-1,6)+1</f>
        <v>4</v>
      </c>
      <c r="I5180">
        <f>37-D5180</f>
        <v>3</v>
      </c>
      <c r="J5180">
        <f>ABS(D5180-D5181)</f>
        <v>6</v>
      </c>
    </row>
    <row r="5181">
      <c r="A5181">
        <v>22390</v>
      </c>
      <c r="B5181" t="str">
        <v>2022-09-15</v>
      </c>
      <c r="C5181" t="str">
        <v>Morning</v>
      </c>
      <c r="D5181">
        <v>28</v>
      </c>
      <c r="E5181" t="str">
        <f>IF(MOD(D5181,2)=0,"EVEN","ODD")</f>
        <v>EVEN</v>
      </c>
      <c r="F5181" t="str">
        <f>IF(D5181&lt;=18,"LOW (1-18)","HIGH (19-36)")</f>
        <v>HIGH (19-36)</v>
      </c>
      <c r="G5181">
        <f>INT((D5181-1)/6)+1</f>
        <v>5</v>
      </c>
      <c r="H5181">
        <f>MOD(D5181-1,6)+1</f>
        <v>4</v>
      </c>
      <c r="I5181">
        <f>37-D5181</f>
        <v>9</v>
      </c>
      <c r="J5181">
        <f>ABS(D5181-D5182)</f>
        <v>27</v>
      </c>
    </row>
    <row r="5182">
      <c r="A5182">
        <v>22389</v>
      </c>
      <c r="B5182" t="str">
        <v>2022-09-14</v>
      </c>
      <c r="C5182" t="str">
        <v>Evening</v>
      </c>
      <c r="D5182">
        <v>1</v>
      </c>
      <c r="E5182" t="str">
        <f>IF(MOD(D5182,2)=0,"EVEN","ODD")</f>
        <v>ODD</v>
      </c>
      <c r="F5182" t="str">
        <f>IF(D5182&lt;=18,"LOW (1-18)","HIGH (19-36)")</f>
        <v>LOW (1-18)</v>
      </c>
      <c r="G5182">
        <f>INT((D5182-1)/6)+1</f>
        <v>1</v>
      </c>
      <c r="H5182">
        <f>MOD(D5182-1,6)+1</f>
        <v>1</v>
      </c>
      <c r="I5182">
        <f>37-D5182</f>
        <v>36</v>
      </c>
      <c r="J5182">
        <f>ABS(D5182-D5183)</f>
        <v>26</v>
      </c>
    </row>
    <row r="5183">
      <c r="A5183">
        <v>22388</v>
      </c>
      <c r="B5183" t="str">
        <v>2022-09-14</v>
      </c>
      <c r="C5183" t="str">
        <v>Afternoon</v>
      </c>
      <c r="D5183">
        <v>27</v>
      </c>
      <c r="E5183" t="str">
        <f>IF(MOD(D5183,2)=0,"EVEN","ODD")</f>
        <v>ODD</v>
      </c>
      <c r="F5183" t="str">
        <f>IF(D5183&lt;=18,"LOW (1-18)","HIGH (19-36)")</f>
        <v>HIGH (19-36)</v>
      </c>
      <c r="G5183">
        <f>INT((D5183-1)/6)+1</f>
        <v>5</v>
      </c>
      <c r="H5183">
        <f>MOD(D5183-1,6)+1</f>
        <v>3</v>
      </c>
      <c r="I5183">
        <f>37-D5183</f>
        <v>10</v>
      </c>
      <c r="J5183">
        <f>ABS(D5183-D5184)</f>
        <v>4</v>
      </c>
    </row>
    <row r="5184">
      <c r="A5184">
        <v>22387</v>
      </c>
      <c r="B5184" t="str">
        <v>2022-09-14</v>
      </c>
      <c r="C5184" t="str">
        <v>Midday</v>
      </c>
      <c r="D5184">
        <v>31</v>
      </c>
      <c r="E5184" t="str">
        <f>IF(MOD(D5184,2)=0,"EVEN","ODD")</f>
        <v>ODD</v>
      </c>
      <c r="F5184" t="str">
        <f>IF(D5184&lt;=18,"LOW (1-18)","HIGH (19-36)")</f>
        <v>HIGH (19-36)</v>
      </c>
      <c r="G5184">
        <f>INT((D5184-1)/6)+1</f>
        <v>6</v>
      </c>
      <c r="H5184">
        <f>MOD(D5184-1,6)+1</f>
        <v>1</v>
      </c>
      <c r="I5184">
        <f>37-D5184</f>
        <v>6</v>
      </c>
      <c r="J5184">
        <f>ABS(D5184-D5185)</f>
        <v>14</v>
      </c>
    </row>
    <row r="5185">
      <c r="A5185">
        <v>22386</v>
      </c>
      <c r="B5185" t="str">
        <v>2022-09-14</v>
      </c>
      <c r="C5185" t="str">
        <v>Morning</v>
      </c>
      <c r="D5185">
        <v>17</v>
      </c>
      <c r="E5185" t="str">
        <f>IF(MOD(D5185,2)=0,"EVEN","ODD")</f>
        <v>ODD</v>
      </c>
      <c r="F5185" t="str">
        <f>IF(D5185&lt;=18,"LOW (1-18)","HIGH (19-36)")</f>
        <v>LOW (1-18)</v>
      </c>
      <c r="G5185">
        <f>INT((D5185-1)/6)+1</f>
        <v>3</v>
      </c>
      <c r="H5185">
        <f>MOD(D5185-1,6)+1</f>
        <v>5</v>
      </c>
      <c r="I5185">
        <f>37-D5185</f>
        <v>20</v>
      </c>
      <c r="J5185">
        <f>ABS(D5185-D5186)</f>
        <v>1</v>
      </c>
    </row>
    <row r="5186">
      <c r="A5186">
        <v>22385</v>
      </c>
      <c r="B5186" t="str">
        <v>2022-09-13</v>
      </c>
      <c r="C5186" t="str">
        <v>Evening</v>
      </c>
      <c r="D5186">
        <v>18</v>
      </c>
      <c r="E5186" t="str">
        <f>IF(MOD(D5186,2)=0,"EVEN","ODD")</f>
        <v>EVEN</v>
      </c>
      <c r="F5186" t="str">
        <f>IF(D5186&lt;=18,"LOW (1-18)","HIGH (19-36)")</f>
        <v>LOW (1-18)</v>
      </c>
      <c r="G5186">
        <f>INT((D5186-1)/6)+1</f>
        <v>3</v>
      </c>
      <c r="H5186">
        <f>MOD(D5186-1,6)+1</f>
        <v>6</v>
      </c>
      <c r="I5186">
        <f>37-D5186</f>
        <v>19</v>
      </c>
      <c r="J5186">
        <f>ABS(D5186-D5187)</f>
        <v>6</v>
      </c>
    </row>
    <row r="5187">
      <c r="A5187">
        <v>22384</v>
      </c>
      <c r="B5187" t="str">
        <v>2022-09-13</v>
      </c>
      <c r="C5187" t="str">
        <v>Afternoon</v>
      </c>
      <c r="D5187">
        <v>12</v>
      </c>
      <c r="E5187" t="str">
        <f>IF(MOD(D5187,2)=0,"EVEN","ODD")</f>
        <v>EVEN</v>
      </c>
      <c r="F5187" t="str">
        <f>IF(D5187&lt;=18,"LOW (1-18)","HIGH (19-36)")</f>
        <v>LOW (1-18)</v>
      </c>
      <c r="G5187">
        <f>INT((D5187-1)/6)+1</f>
        <v>2</v>
      </c>
      <c r="H5187">
        <f>MOD(D5187-1,6)+1</f>
        <v>6</v>
      </c>
      <c r="I5187">
        <f>37-D5187</f>
        <v>25</v>
      </c>
      <c r="J5187">
        <f>ABS(D5187-D5188)</f>
        <v>10</v>
      </c>
    </row>
    <row r="5188">
      <c r="A5188">
        <v>22383</v>
      </c>
      <c r="B5188" t="str">
        <v>2022-09-13</v>
      </c>
      <c r="C5188" t="str">
        <v>Midday</v>
      </c>
      <c r="D5188">
        <v>2</v>
      </c>
      <c r="E5188" t="str">
        <f>IF(MOD(D5188,2)=0,"EVEN","ODD")</f>
        <v>EVEN</v>
      </c>
      <c r="F5188" t="str">
        <f>IF(D5188&lt;=18,"LOW (1-18)","HIGH (19-36)")</f>
        <v>LOW (1-18)</v>
      </c>
      <c r="G5188">
        <f>INT((D5188-1)/6)+1</f>
        <v>1</v>
      </c>
      <c r="H5188">
        <f>MOD(D5188-1,6)+1</f>
        <v>2</v>
      </c>
      <c r="I5188">
        <f>37-D5188</f>
        <v>35</v>
      </c>
      <c r="J5188">
        <f>ABS(D5188-D5189)</f>
        <v>33</v>
      </c>
    </row>
    <row r="5189">
      <c r="A5189">
        <v>22382</v>
      </c>
      <c r="B5189" t="str">
        <v>2022-09-13</v>
      </c>
      <c r="C5189" t="str">
        <v>Morning</v>
      </c>
      <c r="D5189">
        <v>35</v>
      </c>
      <c r="E5189" t="str">
        <f>IF(MOD(D5189,2)=0,"EVEN","ODD")</f>
        <v>ODD</v>
      </c>
      <c r="F5189" t="str">
        <f>IF(D5189&lt;=18,"LOW (1-18)","HIGH (19-36)")</f>
        <v>HIGH (19-36)</v>
      </c>
      <c r="G5189">
        <f>INT((D5189-1)/6)+1</f>
        <v>6</v>
      </c>
      <c r="H5189">
        <f>MOD(D5189-1,6)+1</f>
        <v>5</v>
      </c>
      <c r="I5189">
        <f>37-D5189</f>
        <v>2</v>
      </c>
      <c r="J5189">
        <f>ABS(D5189-D5190)</f>
        <v>13</v>
      </c>
    </row>
    <row r="5190">
      <c r="A5190">
        <v>22381</v>
      </c>
      <c r="B5190" t="str">
        <v>2022-09-12</v>
      </c>
      <c r="C5190" t="str">
        <v>Evening</v>
      </c>
      <c r="D5190">
        <v>22</v>
      </c>
      <c r="E5190" t="str">
        <f>IF(MOD(D5190,2)=0,"EVEN","ODD")</f>
        <v>EVEN</v>
      </c>
      <c r="F5190" t="str">
        <f>IF(D5190&lt;=18,"LOW (1-18)","HIGH (19-36)")</f>
        <v>HIGH (19-36)</v>
      </c>
      <c r="G5190">
        <f>INT((D5190-1)/6)+1</f>
        <v>4</v>
      </c>
      <c r="H5190">
        <f>MOD(D5190-1,6)+1</f>
        <v>4</v>
      </c>
      <c r="I5190">
        <f>37-D5190</f>
        <v>15</v>
      </c>
      <c r="J5190">
        <f>ABS(D5190-D5191)</f>
        <v>8</v>
      </c>
    </row>
    <row r="5191">
      <c r="A5191">
        <v>22380</v>
      </c>
      <c r="B5191" t="str">
        <v>2022-09-12</v>
      </c>
      <c r="C5191" t="str">
        <v>Afternoon</v>
      </c>
      <c r="D5191">
        <v>30</v>
      </c>
      <c r="E5191" t="str">
        <f>IF(MOD(D5191,2)=0,"EVEN","ODD")</f>
        <v>EVEN</v>
      </c>
      <c r="F5191" t="str">
        <f>IF(D5191&lt;=18,"LOW (1-18)","HIGH (19-36)")</f>
        <v>HIGH (19-36)</v>
      </c>
      <c r="G5191">
        <f>INT((D5191-1)/6)+1</f>
        <v>5</v>
      </c>
      <c r="H5191">
        <f>MOD(D5191-1,6)+1</f>
        <v>6</v>
      </c>
      <c r="I5191">
        <f>37-D5191</f>
        <v>7</v>
      </c>
      <c r="J5191">
        <f>ABS(D5191-D5192)</f>
        <v>14</v>
      </c>
    </row>
    <row r="5192">
      <c r="A5192">
        <v>22379</v>
      </c>
      <c r="B5192" t="str">
        <v>2022-09-12</v>
      </c>
      <c r="C5192" t="str">
        <v>Midday</v>
      </c>
      <c r="D5192">
        <v>16</v>
      </c>
      <c r="E5192" t="str">
        <f>IF(MOD(D5192,2)=0,"EVEN","ODD")</f>
        <v>EVEN</v>
      </c>
      <c r="F5192" t="str">
        <f>IF(D5192&lt;=18,"LOW (1-18)","HIGH (19-36)")</f>
        <v>LOW (1-18)</v>
      </c>
      <c r="G5192">
        <f>INT((D5192-1)/6)+1</f>
        <v>3</v>
      </c>
      <c r="H5192">
        <f>MOD(D5192-1,6)+1</f>
        <v>4</v>
      </c>
      <c r="I5192">
        <f>37-D5192</f>
        <v>21</v>
      </c>
      <c r="J5192">
        <f>ABS(D5192-D5193)</f>
        <v>10</v>
      </c>
    </row>
    <row r="5193">
      <c r="A5193">
        <v>22378</v>
      </c>
      <c r="B5193" t="str">
        <v>2022-09-12</v>
      </c>
      <c r="C5193" t="str">
        <v>Morning</v>
      </c>
      <c r="D5193">
        <v>26</v>
      </c>
      <c r="E5193" t="str">
        <f>IF(MOD(D5193,2)=0,"EVEN","ODD")</f>
        <v>EVEN</v>
      </c>
      <c r="F5193" t="str">
        <f>IF(D5193&lt;=18,"LOW (1-18)","HIGH (19-36)")</f>
        <v>HIGH (19-36)</v>
      </c>
      <c r="G5193">
        <f>INT((D5193-1)/6)+1</f>
        <v>5</v>
      </c>
      <c r="H5193">
        <f>MOD(D5193-1,6)+1</f>
        <v>2</v>
      </c>
      <c r="I5193">
        <f>37-D5193</f>
        <v>11</v>
      </c>
      <c r="J5193">
        <f>ABS(D5193-D5194)</f>
        <v>14</v>
      </c>
    </row>
    <row r="5194">
      <c r="A5194">
        <v>22377</v>
      </c>
      <c r="B5194" t="str">
        <v>2022-09-10</v>
      </c>
      <c r="C5194" t="str">
        <v>Evening</v>
      </c>
      <c r="D5194">
        <v>12</v>
      </c>
      <c r="E5194" t="str">
        <f>IF(MOD(D5194,2)=0,"EVEN","ODD")</f>
        <v>EVEN</v>
      </c>
      <c r="F5194" t="str">
        <f>IF(D5194&lt;=18,"LOW (1-18)","HIGH (19-36)")</f>
        <v>LOW (1-18)</v>
      </c>
      <c r="G5194">
        <f>INT((D5194-1)/6)+1</f>
        <v>2</v>
      </c>
      <c r="H5194">
        <f>MOD(D5194-1,6)+1</f>
        <v>6</v>
      </c>
      <c r="I5194">
        <f>37-D5194</f>
        <v>25</v>
      </c>
      <c r="J5194">
        <f>ABS(D5194-D5195)</f>
        <v>19</v>
      </c>
    </row>
    <row r="5195">
      <c r="A5195">
        <v>22376</v>
      </c>
      <c r="B5195" t="str">
        <v>2022-09-10</v>
      </c>
      <c r="C5195" t="str">
        <v>Afternoon</v>
      </c>
      <c r="D5195">
        <v>31</v>
      </c>
      <c r="E5195" t="str">
        <f>IF(MOD(D5195,2)=0,"EVEN","ODD")</f>
        <v>ODD</v>
      </c>
      <c r="F5195" t="str">
        <f>IF(D5195&lt;=18,"LOW (1-18)","HIGH (19-36)")</f>
        <v>HIGH (19-36)</v>
      </c>
      <c r="G5195">
        <f>INT((D5195-1)/6)+1</f>
        <v>6</v>
      </c>
      <c r="H5195">
        <f>MOD(D5195-1,6)+1</f>
        <v>1</v>
      </c>
      <c r="I5195">
        <f>37-D5195</f>
        <v>6</v>
      </c>
      <c r="J5195">
        <f>ABS(D5195-D5196)</f>
        <v>5</v>
      </c>
    </row>
    <row r="5196">
      <c r="A5196">
        <v>22375</v>
      </c>
      <c r="B5196" t="str">
        <v>2022-09-10</v>
      </c>
      <c r="C5196" t="str">
        <v>Midday</v>
      </c>
      <c r="D5196">
        <v>26</v>
      </c>
      <c r="E5196" t="str">
        <f>IF(MOD(D5196,2)=0,"EVEN","ODD")</f>
        <v>EVEN</v>
      </c>
      <c r="F5196" t="str">
        <f>IF(D5196&lt;=18,"LOW (1-18)","HIGH (19-36)")</f>
        <v>HIGH (19-36)</v>
      </c>
      <c r="G5196">
        <f>INT((D5196-1)/6)+1</f>
        <v>5</v>
      </c>
      <c r="H5196">
        <f>MOD(D5196-1,6)+1</f>
        <v>2</v>
      </c>
      <c r="I5196">
        <f>37-D5196</f>
        <v>11</v>
      </c>
      <c r="J5196">
        <f>ABS(D5196-D5197)</f>
        <v>1</v>
      </c>
    </row>
    <row r="5197">
      <c r="A5197">
        <v>22374</v>
      </c>
      <c r="B5197" t="str">
        <v>2022-09-10</v>
      </c>
      <c r="C5197" t="str">
        <v>Morning</v>
      </c>
      <c r="D5197">
        <v>27</v>
      </c>
      <c r="E5197" t="str">
        <f>IF(MOD(D5197,2)=0,"EVEN","ODD")</f>
        <v>ODD</v>
      </c>
      <c r="F5197" t="str">
        <f>IF(D5197&lt;=18,"LOW (1-18)","HIGH (19-36)")</f>
        <v>HIGH (19-36)</v>
      </c>
      <c r="G5197">
        <f>INT((D5197-1)/6)+1</f>
        <v>5</v>
      </c>
      <c r="H5197">
        <f>MOD(D5197-1,6)+1</f>
        <v>3</v>
      </c>
      <c r="I5197">
        <f>37-D5197</f>
        <v>10</v>
      </c>
      <c r="J5197">
        <f>ABS(D5197-D5198)</f>
        <v>2</v>
      </c>
    </row>
    <row r="5198">
      <c r="A5198">
        <v>22373</v>
      </c>
      <c r="B5198" t="str">
        <v>2022-09-09</v>
      </c>
      <c r="C5198" t="str">
        <v>Evening</v>
      </c>
      <c r="D5198">
        <v>25</v>
      </c>
      <c r="E5198" t="str">
        <f>IF(MOD(D5198,2)=0,"EVEN","ODD")</f>
        <v>ODD</v>
      </c>
      <c r="F5198" t="str">
        <f>IF(D5198&lt;=18,"LOW (1-18)","HIGH (19-36)")</f>
        <v>HIGH (19-36)</v>
      </c>
      <c r="G5198">
        <f>INT((D5198-1)/6)+1</f>
        <v>5</v>
      </c>
      <c r="H5198">
        <f>MOD(D5198-1,6)+1</f>
        <v>1</v>
      </c>
      <c r="I5198">
        <f>37-D5198</f>
        <v>12</v>
      </c>
      <c r="J5198">
        <f>ABS(D5198-D5199)</f>
        <v>9</v>
      </c>
    </row>
    <row r="5199">
      <c r="A5199">
        <v>22372</v>
      </c>
      <c r="B5199" t="str">
        <v>2022-09-09</v>
      </c>
      <c r="C5199" t="str">
        <v>Afternoon</v>
      </c>
      <c r="D5199">
        <v>34</v>
      </c>
      <c r="E5199" t="str">
        <f>IF(MOD(D5199,2)=0,"EVEN","ODD")</f>
        <v>EVEN</v>
      </c>
      <c r="F5199" t="str">
        <f>IF(D5199&lt;=18,"LOW (1-18)","HIGH (19-36)")</f>
        <v>HIGH (19-36)</v>
      </c>
      <c r="G5199">
        <f>INT((D5199-1)/6)+1</f>
        <v>6</v>
      </c>
      <c r="H5199">
        <f>MOD(D5199-1,6)+1</f>
        <v>4</v>
      </c>
      <c r="I5199">
        <f>37-D5199</f>
        <v>3</v>
      </c>
      <c r="J5199">
        <f>ABS(D5199-D5200)</f>
        <v>0</v>
      </c>
    </row>
    <row r="5200">
      <c r="A5200">
        <v>22371</v>
      </c>
      <c r="B5200" t="str">
        <v>2022-09-09</v>
      </c>
      <c r="C5200" t="str">
        <v>Midday</v>
      </c>
      <c r="D5200">
        <v>34</v>
      </c>
      <c r="E5200" t="str">
        <f>IF(MOD(D5200,2)=0,"EVEN","ODD")</f>
        <v>EVEN</v>
      </c>
      <c r="F5200" t="str">
        <f>IF(D5200&lt;=18,"LOW (1-18)","HIGH (19-36)")</f>
        <v>HIGH (19-36)</v>
      </c>
      <c r="G5200">
        <f>INT((D5200-1)/6)+1</f>
        <v>6</v>
      </c>
      <c r="H5200">
        <f>MOD(D5200-1,6)+1</f>
        <v>4</v>
      </c>
      <c r="I5200">
        <f>37-D5200</f>
        <v>3</v>
      </c>
      <c r="J5200">
        <f>ABS(D5200-D5201)</f>
        <v>8</v>
      </c>
    </row>
    <row r="5201">
      <c r="A5201">
        <v>22370</v>
      </c>
      <c r="B5201" t="str">
        <v>2022-09-09</v>
      </c>
      <c r="C5201" t="str">
        <v>Morning</v>
      </c>
      <c r="D5201">
        <v>26</v>
      </c>
      <c r="E5201" t="str">
        <f>IF(MOD(D5201,2)=0,"EVEN","ODD")</f>
        <v>EVEN</v>
      </c>
      <c r="F5201" t="str">
        <f>IF(D5201&lt;=18,"LOW (1-18)","HIGH (19-36)")</f>
        <v>HIGH (19-36)</v>
      </c>
      <c r="G5201">
        <f>INT((D5201-1)/6)+1</f>
        <v>5</v>
      </c>
      <c r="H5201">
        <f>MOD(D5201-1,6)+1</f>
        <v>2</v>
      </c>
      <c r="I5201">
        <f>37-D5201</f>
        <v>11</v>
      </c>
      <c r="J5201">
        <f>ABS(D5201-D5202)</f>
        <v>14</v>
      </c>
    </row>
    <row r="5202">
      <c r="A5202">
        <v>22369</v>
      </c>
      <c r="B5202" t="str">
        <v>2022-09-08</v>
      </c>
      <c r="C5202" t="str">
        <v>Evening</v>
      </c>
      <c r="D5202">
        <v>12</v>
      </c>
      <c r="E5202" t="str">
        <f>IF(MOD(D5202,2)=0,"EVEN","ODD")</f>
        <v>EVEN</v>
      </c>
      <c r="F5202" t="str">
        <f>IF(D5202&lt;=18,"LOW (1-18)","HIGH (19-36)")</f>
        <v>LOW (1-18)</v>
      </c>
      <c r="G5202">
        <f>INT((D5202-1)/6)+1</f>
        <v>2</v>
      </c>
      <c r="H5202">
        <f>MOD(D5202-1,6)+1</f>
        <v>6</v>
      </c>
      <c r="I5202">
        <f>37-D5202</f>
        <v>25</v>
      </c>
      <c r="J5202">
        <f>ABS(D5202-D5203)</f>
        <v>4</v>
      </c>
    </row>
    <row r="5203">
      <c r="A5203">
        <v>22368</v>
      </c>
      <c r="B5203" t="str">
        <v>2022-09-08</v>
      </c>
      <c r="C5203" t="str">
        <v>Afternoon</v>
      </c>
      <c r="D5203">
        <v>16</v>
      </c>
      <c r="E5203" t="str">
        <f>IF(MOD(D5203,2)=0,"EVEN","ODD")</f>
        <v>EVEN</v>
      </c>
      <c r="F5203" t="str">
        <f>IF(D5203&lt;=18,"LOW (1-18)","HIGH (19-36)")</f>
        <v>LOW (1-18)</v>
      </c>
      <c r="G5203">
        <f>INT((D5203-1)/6)+1</f>
        <v>3</v>
      </c>
      <c r="H5203">
        <f>MOD(D5203-1,6)+1</f>
        <v>4</v>
      </c>
      <c r="I5203">
        <f>37-D5203</f>
        <v>21</v>
      </c>
      <c r="J5203">
        <f>ABS(D5203-D5204)</f>
        <v>12</v>
      </c>
    </row>
    <row r="5204">
      <c r="A5204">
        <v>22367</v>
      </c>
      <c r="B5204" t="str">
        <v>2022-09-08</v>
      </c>
      <c r="C5204" t="str">
        <v>Midday</v>
      </c>
      <c r="D5204">
        <v>4</v>
      </c>
      <c r="E5204" t="str">
        <f>IF(MOD(D5204,2)=0,"EVEN","ODD")</f>
        <v>EVEN</v>
      </c>
      <c r="F5204" t="str">
        <f>IF(D5204&lt;=18,"LOW (1-18)","HIGH (19-36)")</f>
        <v>LOW (1-18)</v>
      </c>
      <c r="G5204">
        <f>INT((D5204-1)/6)+1</f>
        <v>1</v>
      </c>
      <c r="H5204">
        <f>MOD(D5204-1,6)+1</f>
        <v>4</v>
      </c>
      <c r="I5204">
        <f>37-D5204</f>
        <v>33</v>
      </c>
      <c r="J5204">
        <f>ABS(D5204-D5205)</f>
        <v>0</v>
      </c>
    </row>
    <row r="5205">
      <c r="A5205">
        <v>22366</v>
      </c>
      <c r="B5205" t="str">
        <v>2022-09-08</v>
      </c>
      <c r="C5205" t="str">
        <v>Morning</v>
      </c>
      <c r="D5205">
        <v>4</v>
      </c>
      <c r="E5205" t="str">
        <f>IF(MOD(D5205,2)=0,"EVEN","ODD")</f>
        <v>EVEN</v>
      </c>
      <c r="F5205" t="str">
        <f>IF(D5205&lt;=18,"LOW (1-18)","HIGH (19-36)")</f>
        <v>LOW (1-18)</v>
      </c>
      <c r="G5205">
        <f>INT((D5205-1)/6)+1</f>
        <v>1</v>
      </c>
      <c r="H5205">
        <f>MOD(D5205-1,6)+1</f>
        <v>4</v>
      </c>
      <c r="I5205">
        <f>37-D5205</f>
        <v>33</v>
      </c>
      <c r="J5205">
        <f>ABS(D5205-D5206)</f>
        <v>9</v>
      </c>
    </row>
    <row r="5206">
      <c r="A5206">
        <v>22365</v>
      </c>
      <c r="B5206" t="str">
        <v>2022-09-07</v>
      </c>
      <c r="C5206" t="str">
        <v>Evening</v>
      </c>
      <c r="D5206">
        <v>13</v>
      </c>
      <c r="E5206" t="str">
        <f>IF(MOD(D5206,2)=0,"EVEN","ODD")</f>
        <v>ODD</v>
      </c>
      <c r="F5206" t="str">
        <f>IF(D5206&lt;=18,"LOW (1-18)","HIGH (19-36)")</f>
        <v>LOW (1-18)</v>
      </c>
      <c r="G5206">
        <f>INT((D5206-1)/6)+1</f>
        <v>3</v>
      </c>
      <c r="H5206">
        <f>MOD(D5206-1,6)+1</f>
        <v>1</v>
      </c>
      <c r="I5206">
        <f>37-D5206</f>
        <v>24</v>
      </c>
      <c r="J5206">
        <f>ABS(D5206-D5207)</f>
        <v>0</v>
      </c>
    </row>
    <row r="5207">
      <c r="A5207">
        <v>22364</v>
      </c>
      <c r="B5207" t="str">
        <v>2022-09-07</v>
      </c>
      <c r="C5207" t="str">
        <v>Afternoon</v>
      </c>
      <c r="D5207">
        <v>13</v>
      </c>
      <c r="E5207" t="str">
        <f>IF(MOD(D5207,2)=0,"EVEN","ODD")</f>
        <v>ODD</v>
      </c>
      <c r="F5207" t="str">
        <f>IF(D5207&lt;=18,"LOW (1-18)","HIGH (19-36)")</f>
        <v>LOW (1-18)</v>
      </c>
      <c r="G5207">
        <f>INT((D5207-1)/6)+1</f>
        <v>3</v>
      </c>
      <c r="H5207">
        <f>MOD(D5207-1,6)+1</f>
        <v>1</v>
      </c>
      <c r="I5207">
        <f>37-D5207</f>
        <v>24</v>
      </c>
      <c r="J5207">
        <f>ABS(D5207-D5208)</f>
        <v>11</v>
      </c>
    </row>
    <row r="5208">
      <c r="A5208">
        <v>22363</v>
      </c>
      <c r="B5208" t="str">
        <v>2022-09-07</v>
      </c>
      <c r="C5208" t="str">
        <v>Midday</v>
      </c>
      <c r="D5208">
        <v>24</v>
      </c>
      <c r="E5208" t="str">
        <f>IF(MOD(D5208,2)=0,"EVEN","ODD")</f>
        <v>EVEN</v>
      </c>
      <c r="F5208" t="str">
        <f>IF(D5208&lt;=18,"LOW (1-18)","HIGH (19-36)")</f>
        <v>HIGH (19-36)</v>
      </c>
      <c r="G5208">
        <f>INT((D5208-1)/6)+1</f>
        <v>4</v>
      </c>
      <c r="H5208">
        <f>MOD(D5208-1,6)+1</f>
        <v>6</v>
      </c>
      <c r="I5208">
        <f>37-D5208</f>
        <v>13</v>
      </c>
      <c r="J5208">
        <f>ABS(D5208-D5209)</f>
        <v>21</v>
      </c>
    </row>
    <row r="5209">
      <c r="A5209">
        <v>22362</v>
      </c>
      <c r="B5209" t="str">
        <v>2022-09-07</v>
      </c>
      <c r="C5209" t="str">
        <v>Morning</v>
      </c>
      <c r="D5209">
        <v>3</v>
      </c>
      <c r="E5209" t="str">
        <f>IF(MOD(D5209,2)=0,"EVEN","ODD")</f>
        <v>ODD</v>
      </c>
      <c r="F5209" t="str">
        <f>IF(D5209&lt;=18,"LOW (1-18)","HIGH (19-36)")</f>
        <v>LOW (1-18)</v>
      </c>
      <c r="G5209">
        <f>INT((D5209-1)/6)+1</f>
        <v>1</v>
      </c>
      <c r="H5209">
        <f>MOD(D5209-1,6)+1</f>
        <v>3</v>
      </c>
      <c r="I5209">
        <f>37-D5209</f>
        <v>34</v>
      </c>
      <c r="J5209">
        <f>ABS(D5209-D5210)</f>
        <v>23</v>
      </c>
    </row>
    <row r="5210">
      <c r="A5210">
        <v>22361</v>
      </c>
      <c r="B5210" t="str">
        <v>2022-09-06</v>
      </c>
      <c r="C5210" t="str">
        <v>Evening</v>
      </c>
      <c r="D5210">
        <v>26</v>
      </c>
      <c r="E5210" t="str">
        <f>IF(MOD(D5210,2)=0,"EVEN","ODD")</f>
        <v>EVEN</v>
      </c>
      <c r="F5210" t="str">
        <f>IF(D5210&lt;=18,"LOW (1-18)","HIGH (19-36)")</f>
        <v>HIGH (19-36)</v>
      </c>
      <c r="G5210">
        <f>INT((D5210-1)/6)+1</f>
        <v>5</v>
      </c>
      <c r="H5210">
        <f>MOD(D5210-1,6)+1</f>
        <v>2</v>
      </c>
      <c r="I5210">
        <f>37-D5210</f>
        <v>11</v>
      </c>
      <c r="J5210">
        <f>ABS(D5210-D5211)</f>
        <v>17</v>
      </c>
    </row>
    <row r="5211">
      <c r="A5211">
        <v>22360</v>
      </c>
      <c r="B5211" t="str">
        <v>2022-09-06</v>
      </c>
      <c r="C5211" t="str">
        <v>Afternoon</v>
      </c>
      <c r="D5211">
        <v>9</v>
      </c>
      <c r="E5211" t="str">
        <f>IF(MOD(D5211,2)=0,"EVEN","ODD")</f>
        <v>ODD</v>
      </c>
      <c r="F5211" t="str">
        <f>IF(D5211&lt;=18,"LOW (1-18)","HIGH (19-36)")</f>
        <v>LOW (1-18)</v>
      </c>
      <c r="G5211">
        <f>INT((D5211-1)/6)+1</f>
        <v>2</v>
      </c>
      <c r="H5211">
        <f>MOD(D5211-1,6)+1</f>
        <v>3</v>
      </c>
      <c r="I5211">
        <f>37-D5211</f>
        <v>28</v>
      </c>
      <c r="J5211">
        <f>ABS(D5211-D5212)</f>
        <v>19</v>
      </c>
    </row>
    <row r="5212">
      <c r="A5212">
        <v>22359</v>
      </c>
      <c r="B5212" t="str">
        <v>2022-09-06</v>
      </c>
      <c r="C5212" t="str">
        <v>Midday</v>
      </c>
      <c r="D5212">
        <v>28</v>
      </c>
      <c r="E5212" t="str">
        <f>IF(MOD(D5212,2)=0,"EVEN","ODD")</f>
        <v>EVEN</v>
      </c>
      <c r="F5212" t="str">
        <f>IF(D5212&lt;=18,"LOW (1-18)","HIGH (19-36)")</f>
        <v>HIGH (19-36)</v>
      </c>
      <c r="G5212">
        <f>INT((D5212-1)/6)+1</f>
        <v>5</v>
      </c>
      <c r="H5212">
        <f>MOD(D5212-1,6)+1</f>
        <v>4</v>
      </c>
      <c r="I5212">
        <f>37-D5212</f>
        <v>9</v>
      </c>
      <c r="J5212">
        <f>ABS(D5212-D5213)</f>
        <v>12</v>
      </c>
    </row>
    <row r="5213">
      <c r="A5213">
        <v>22358</v>
      </c>
      <c r="B5213" t="str">
        <v>2022-09-06</v>
      </c>
      <c r="C5213" t="str">
        <v>Morning</v>
      </c>
      <c r="D5213">
        <v>16</v>
      </c>
      <c r="E5213" t="str">
        <f>IF(MOD(D5213,2)=0,"EVEN","ODD")</f>
        <v>EVEN</v>
      </c>
      <c r="F5213" t="str">
        <f>IF(D5213&lt;=18,"LOW (1-18)","HIGH (19-36)")</f>
        <v>LOW (1-18)</v>
      </c>
      <c r="G5213">
        <f>INT((D5213-1)/6)+1</f>
        <v>3</v>
      </c>
      <c r="H5213">
        <f>MOD(D5213-1,6)+1</f>
        <v>4</v>
      </c>
      <c r="I5213">
        <f>37-D5213</f>
        <v>21</v>
      </c>
      <c r="J5213">
        <f>ABS(D5213-D5214)</f>
        <v>14</v>
      </c>
    </row>
    <row r="5214">
      <c r="A5214">
        <v>22357</v>
      </c>
      <c r="B5214" t="str">
        <v>2022-09-05</v>
      </c>
      <c r="C5214" t="str">
        <v>Evening</v>
      </c>
      <c r="D5214">
        <v>2</v>
      </c>
      <c r="E5214" t="str">
        <f>IF(MOD(D5214,2)=0,"EVEN","ODD")</f>
        <v>EVEN</v>
      </c>
      <c r="F5214" t="str">
        <f>IF(D5214&lt;=18,"LOW (1-18)","HIGH (19-36)")</f>
        <v>LOW (1-18)</v>
      </c>
      <c r="G5214">
        <f>INT((D5214-1)/6)+1</f>
        <v>1</v>
      </c>
      <c r="H5214">
        <f>MOD(D5214-1,6)+1</f>
        <v>2</v>
      </c>
      <c r="I5214">
        <f>37-D5214</f>
        <v>35</v>
      </c>
      <c r="J5214">
        <f>ABS(D5214-D5215)</f>
        <v>1</v>
      </c>
    </row>
    <row r="5215">
      <c r="A5215">
        <v>22356</v>
      </c>
      <c r="B5215" t="str">
        <v>2022-09-05</v>
      </c>
      <c r="C5215" t="str">
        <v>Afternoon</v>
      </c>
      <c r="D5215">
        <v>1</v>
      </c>
      <c r="E5215" t="str">
        <f>IF(MOD(D5215,2)=0,"EVEN","ODD")</f>
        <v>ODD</v>
      </c>
      <c r="F5215" t="str">
        <f>IF(D5215&lt;=18,"LOW (1-18)","HIGH (19-36)")</f>
        <v>LOW (1-18)</v>
      </c>
      <c r="G5215">
        <f>INT((D5215-1)/6)+1</f>
        <v>1</v>
      </c>
      <c r="H5215">
        <f>MOD(D5215-1,6)+1</f>
        <v>1</v>
      </c>
      <c r="I5215">
        <f>37-D5215</f>
        <v>36</v>
      </c>
      <c r="J5215">
        <f>ABS(D5215-D5216)</f>
        <v>7</v>
      </c>
    </row>
    <row r="5216">
      <c r="A5216">
        <v>22355</v>
      </c>
      <c r="B5216" t="str">
        <v>2022-09-05</v>
      </c>
      <c r="C5216" t="str">
        <v>Midday</v>
      </c>
      <c r="D5216">
        <v>8</v>
      </c>
      <c r="E5216" t="str">
        <f>IF(MOD(D5216,2)=0,"EVEN","ODD")</f>
        <v>EVEN</v>
      </c>
      <c r="F5216" t="str">
        <f>IF(D5216&lt;=18,"LOW (1-18)","HIGH (19-36)")</f>
        <v>LOW (1-18)</v>
      </c>
      <c r="G5216">
        <f>INT((D5216-1)/6)+1</f>
        <v>2</v>
      </c>
      <c r="H5216">
        <f>MOD(D5216-1,6)+1</f>
        <v>2</v>
      </c>
      <c r="I5216">
        <f>37-D5216</f>
        <v>29</v>
      </c>
      <c r="J5216">
        <f>ABS(D5216-D5217)</f>
        <v>13</v>
      </c>
    </row>
    <row r="5217">
      <c r="A5217">
        <v>22354</v>
      </c>
      <c r="B5217" t="str">
        <v>2022-09-05</v>
      </c>
      <c r="C5217" t="str">
        <v>Morning</v>
      </c>
      <c r="D5217">
        <v>21</v>
      </c>
      <c r="E5217" t="str">
        <f>IF(MOD(D5217,2)=0,"EVEN","ODD")</f>
        <v>ODD</v>
      </c>
      <c r="F5217" t="str">
        <f>IF(D5217&lt;=18,"LOW (1-18)","HIGH (19-36)")</f>
        <v>HIGH (19-36)</v>
      </c>
      <c r="G5217">
        <f>INT((D5217-1)/6)+1</f>
        <v>4</v>
      </c>
      <c r="H5217">
        <f>MOD(D5217-1,6)+1</f>
        <v>3</v>
      </c>
      <c r="I5217">
        <f>37-D5217</f>
        <v>16</v>
      </c>
      <c r="J5217">
        <f>ABS(D5217-D5218)</f>
        <v>1</v>
      </c>
    </row>
    <row r="5218">
      <c r="A5218">
        <v>22353</v>
      </c>
      <c r="B5218" t="str">
        <v>2022-09-03</v>
      </c>
      <c r="C5218" t="str">
        <v>Evening</v>
      </c>
      <c r="D5218">
        <v>20</v>
      </c>
      <c r="E5218" t="str">
        <f>IF(MOD(D5218,2)=0,"EVEN","ODD")</f>
        <v>EVEN</v>
      </c>
      <c r="F5218" t="str">
        <f>IF(D5218&lt;=18,"LOW (1-18)","HIGH (19-36)")</f>
        <v>HIGH (19-36)</v>
      </c>
      <c r="G5218">
        <f>INT((D5218-1)/6)+1</f>
        <v>4</v>
      </c>
      <c r="H5218">
        <f>MOD(D5218-1,6)+1</f>
        <v>2</v>
      </c>
      <c r="I5218">
        <f>37-D5218</f>
        <v>17</v>
      </c>
      <c r="J5218">
        <f>ABS(D5218-D5219)</f>
        <v>2</v>
      </c>
    </row>
    <row r="5219">
      <c r="A5219">
        <v>22352</v>
      </c>
      <c r="B5219" t="str">
        <v>2022-09-03</v>
      </c>
      <c r="C5219" t="str">
        <v>Afternoon</v>
      </c>
      <c r="D5219">
        <v>18</v>
      </c>
      <c r="E5219" t="str">
        <f>IF(MOD(D5219,2)=0,"EVEN","ODD")</f>
        <v>EVEN</v>
      </c>
      <c r="F5219" t="str">
        <f>IF(D5219&lt;=18,"LOW (1-18)","HIGH (19-36)")</f>
        <v>LOW (1-18)</v>
      </c>
      <c r="G5219">
        <f>INT((D5219-1)/6)+1</f>
        <v>3</v>
      </c>
      <c r="H5219">
        <f>MOD(D5219-1,6)+1</f>
        <v>6</v>
      </c>
      <c r="I5219">
        <f>37-D5219</f>
        <v>19</v>
      </c>
      <c r="J5219">
        <f>ABS(D5219-D5220)</f>
        <v>3</v>
      </c>
    </row>
    <row r="5220">
      <c r="A5220">
        <v>22351</v>
      </c>
      <c r="B5220" t="str">
        <v>2022-09-03</v>
      </c>
      <c r="C5220" t="str">
        <v>Midday</v>
      </c>
      <c r="D5220">
        <v>21</v>
      </c>
      <c r="E5220" t="str">
        <f>IF(MOD(D5220,2)=0,"EVEN","ODD")</f>
        <v>ODD</v>
      </c>
      <c r="F5220" t="str">
        <f>IF(D5220&lt;=18,"LOW (1-18)","HIGH (19-36)")</f>
        <v>HIGH (19-36)</v>
      </c>
      <c r="G5220">
        <f>INT((D5220-1)/6)+1</f>
        <v>4</v>
      </c>
      <c r="H5220">
        <f>MOD(D5220-1,6)+1</f>
        <v>3</v>
      </c>
      <c r="I5220">
        <f>37-D5220</f>
        <v>16</v>
      </c>
      <c r="J5220">
        <f>ABS(D5220-D5221)</f>
        <v>15</v>
      </c>
    </row>
    <row r="5221">
      <c r="A5221">
        <v>22350</v>
      </c>
      <c r="B5221" t="str">
        <v>2022-09-03</v>
      </c>
      <c r="C5221" t="str">
        <v>Morning</v>
      </c>
      <c r="D5221">
        <v>6</v>
      </c>
      <c r="E5221" t="str">
        <f>IF(MOD(D5221,2)=0,"EVEN","ODD")</f>
        <v>EVEN</v>
      </c>
      <c r="F5221" t="str">
        <f>IF(D5221&lt;=18,"LOW (1-18)","HIGH (19-36)")</f>
        <v>LOW (1-18)</v>
      </c>
      <c r="G5221">
        <f>INT((D5221-1)/6)+1</f>
        <v>1</v>
      </c>
      <c r="H5221">
        <f>MOD(D5221-1,6)+1</f>
        <v>6</v>
      </c>
      <c r="I5221">
        <f>37-D5221</f>
        <v>31</v>
      </c>
      <c r="J5221">
        <f>ABS(D5221-D5222)</f>
        <v>20</v>
      </c>
    </row>
    <row r="5222">
      <c r="A5222">
        <v>22349</v>
      </c>
      <c r="B5222" t="str">
        <v>2022-09-02</v>
      </c>
      <c r="C5222" t="str">
        <v>Evening</v>
      </c>
      <c r="D5222">
        <v>26</v>
      </c>
      <c r="E5222" t="str">
        <f>IF(MOD(D5222,2)=0,"EVEN","ODD")</f>
        <v>EVEN</v>
      </c>
      <c r="F5222" t="str">
        <f>IF(D5222&lt;=18,"LOW (1-18)","HIGH (19-36)")</f>
        <v>HIGH (19-36)</v>
      </c>
      <c r="G5222">
        <f>INT((D5222-1)/6)+1</f>
        <v>5</v>
      </c>
      <c r="H5222">
        <f>MOD(D5222-1,6)+1</f>
        <v>2</v>
      </c>
      <c r="I5222">
        <f>37-D5222</f>
        <v>11</v>
      </c>
      <c r="J5222">
        <f>ABS(D5222-D5223)</f>
        <v>5</v>
      </c>
    </row>
    <row r="5223">
      <c r="A5223">
        <v>22348</v>
      </c>
      <c r="B5223" t="str">
        <v>2022-09-02</v>
      </c>
      <c r="C5223" t="str">
        <v>Afternoon</v>
      </c>
      <c r="D5223">
        <v>21</v>
      </c>
      <c r="E5223" t="str">
        <f>IF(MOD(D5223,2)=0,"EVEN","ODD")</f>
        <v>ODD</v>
      </c>
      <c r="F5223" t="str">
        <f>IF(D5223&lt;=18,"LOW (1-18)","HIGH (19-36)")</f>
        <v>HIGH (19-36)</v>
      </c>
      <c r="G5223">
        <f>INT((D5223-1)/6)+1</f>
        <v>4</v>
      </c>
      <c r="H5223">
        <f>MOD(D5223-1,6)+1</f>
        <v>3</v>
      </c>
      <c r="I5223">
        <f>37-D5223</f>
        <v>16</v>
      </c>
      <c r="J5223">
        <f>ABS(D5223-D5224)</f>
        <v>16</v>
      </c>
    </row>
    <row r="5224">
      <c r="A5224">
        <v>22347</v>
      </c>
      <c r="B5224" t="str">
        <v>2022-09-02</v>
      </c>
      <c r="C5224" t="str">
        <v>Midday</v>
      </c>
      <c r="D5224">
        <v>5</v>
      </c>
      <c r="E5224" t="str">
        <f>IF(MOD(D5224,2)=0,"EVEN","ODD")</f>
        <v>ODD</v>
      </c>
      <c r="F5224" t="str">
        <f>IF(D5224&lt;=18,"LOW (1-18)","HIGH (19-36)")</f>
        <v>LOW (1-18)</v>
      </c>
      <c r="G5224">
        <f>INT((D5224-1)/6)+1</f>
        <v>1</v>
      </c>
      <c r="H5224">
        <f>MOD(D5224-1,6)+1</f>
        <v>5</v>
      </c>
      <c r="I5224">
        <f>37-D5224</f>
        <v>32</v>
      </c>
      <c r="J5224">
        <f>ABS(D5224-D5225)</f>
        <v>5</v>
      </c>
    </row>
    <row r="5225">
      <c r="A5225">
        <v>22346</v>
      </c>
      <c r="B5225" t="str">
        <v>2022-09-02</v>
      </c>
      <c r="C5225" t="str">
        <v>Morning</v>
      </c>
      <c r="D5225">
        <v>10</v>
      </c>
      <c r="E5225" t="str">
        <f>IF(MOD(D5225,2)=0,"EVEN","ODD")</f>
        <v>EVEN</v>
      </c>
      <c r="F5225" t="str">
        <f>IF(D5225&lt;=18,"LOW (1-18)","HIGH (19-36)")</f>
        <v>LOW (1-18)</v>
      </c>
      <c r="G5225">
        <f>INT((D5225-1)/6)+1</f>
        <v>2</v>
      </c>
      <c r="H5225">
        <f>MOD(D5225-1,6)+1</f>
        <v>4</v>
      </c>
      <c r="I5225">
        <f>37-D5225</f>
        <v>27</v>
      </c>
      <c r="J5225">
        <f>ABS(D5225-D5226)</f>
        <v>5</v>
      </c>
    </row>
    <row r="5226">
      <c r="A5226">
        <v>22345</v>
      </c>
      <c r="B5226" t="str">
        <v>2022-09-01</v>
      </c>
      <c r="C5226" t="str">
        <v>Evening</v>
      </c>
      <c r="D5226">
        <v>15</v>
      </c>
      <c r="E5226" t="str">
        <f>IF(MOD(D5226,2)=0,"EVEN","ODD")</f>
        <v>ODD</v>
      </c>
      <c r="F5226" t="str">
        <f>IF(D5226&lt;=18,"LOW (1-18)","HIGH (19-36)")</f>
        <v>LOW (1-18)</v>
      </c>
      <c r="G5226">
        <f>INT((D5226-1)/6)+1</f>
        <v>3</v>
      </c>
      <c r="H5226">
        <f>MOD(D5226-1,6)+1</f>
        <v>3</v>
      </c>
      <c r="I5226">
        <f>37-D5226</f>
        <v>22</v>
      </c>
      <c r="J5226">
        <f>ABS(D5226-D5227)</f>
        <v>15</v>
      </c>
    </row>
    <row r="5227">
      <c r="A5227">
        <v>22344</v>
      </c>
      <c r="B5227" t="str">
        <v>2022-09-01</v>
      </c>
      <c r="C5227" t="str">
        <v>Afternoon</v>
      </c>
      <c r="D5227">
        <v>30</v>
      </c>
      <c r="E5227" t="str">
        <f>IF(MOD(D5227,2)=0,"EVEN","ODD")</f>
        <v>EVEN</v>
      </c>
      <c r="F5227" t="str">
        <f>IF(D5227&lt;=18,"LOW (1-18)","HIGH (19-36)")</f>
        <v>HIGH (19-36)</v>
      </c>
      <c r="G5227">
        <f>INT((D5227-1)/6)+1</f>
        <v>5</v>
      </c>
      <c r="H5227">
        <f>MOD(D5227-1,6)+1</f>
        <v>6</v>
      </c>
      <c r="I5227">
        <f>37-D5227</f>
        <v>7</v>
      </c>
      <c r="J5227">
        <f>ABS(D5227-D5228)</f>
        <v>0</v>
      </c>
    </row>
    <row r="5228">
      <c r="A5228">
        <v>22343</v>
      </c>
      <c r="B5228" t="str">
        <v>2022-09-01</v>
      </c>
      <c r="C5228" t="str">
        <v>Midday</v>
      </c>
      <c r="D5228">
        <v>30</v>
      </c>
      <c r="E5228" t="str">
        <f>IF(MOD(D5228,2)=0,"EVEN","ODD")</f>
        <v>EVEN</v>
      </c>
      <c r="F5228" t="str">
        <f>IF(D5228&lt;=18,"LOW (1-18)","HIGH (19-36)")</f>
        <v>HIGH (19-36)</v>
      </c>
      <c r="G5228">
        <f>INT((D5228-1)/6)+1</f>
        <v>5</v>
      </c>
      <c r="H5228">
        <f>MOD(D5228-1,6)+1</f>
        <v>6</v>
      </c>
      <c r="I5228">
        <f>37-D5228</f>
        <v>7</v>
      </c>
      <c r="J5228">
        <f>ABS(D5228-D5229)</f>
        <v>4</v>
      </c>
    </row>
    <row r="5229">
      <c r="A5229">
        <v>22342</v>
      </c>
      <c r="B5229" t="str">
        <v>2022-09-01</v>
      </c>
      <c r="C5229" t="str">
        <v>Morning</v>
      </c>
      <c r="D5229">
        <v>34</v>
      </c>
      <c r="E5229" t="str">
        <f>IF(MOD(D5229,2)=0,"EVEN","ODD")</f>
        <v>EVEN</v>
      </c>
      <c r="F5229" t="str">
        <f>IF(D5229&lt;=18,"LOW (1-18)","HIGH (19-36)")</f>
        <v>HIGH (19-36)</v>
      </c>
      <c r="G5229">
        <f>INT((D5229-1)/6)+1</f>
        <v>6</v>
      </c>
      <c r="H5229">
        <f>MOD(D5229-1,6)+1</f>
        <v>4</v>
      </c>
      <c r="I5229">
        <f>37-D5229</f>
        <v>3</v>
      </c>
      <c r="J5229">
        <f>ABS(D5229-D5230)</f>
        <v>17</v>
      </c>
    </row>
    <row r="5230">
      <c r="A5230">
        <v>22341</v>
      </c>
      <c r="B5230" t="str">
        <v>2022-08-31</v>
      </c>
      <c r="C5230" t="str">
        <v>Evening</v>
      </c>
      <c r="D5230">
        <v>17</v>
      </c>
      <c r="E5230" t="str">
        <f>IF(MOD(D5230,2)=0,"EVEN","ODD")</f>
        <v>ODD</v>
      </c>
      <c r="F5230" t="str">
        <f>IF(D5230&lt;=18,"LOW (1-18)","HIGH (19-36)")</f>
        <v>LOW (1-18)</v>
      </c>
      <c r="G5230">
        <f>INT((D5230-1)/6)+1</f>
        <v>3</v>
      </c>
      <c r="H5230">
        <f>MOD(D5230-1,6)+1</f>
        <v>5</v>
      </c>
      <c r="I5230">
        <f>37-D5230</f>
        <v>20</v>
      </c>
      <c r="J5230">
        <f>ABS(D5230-D5231)</f>
        <v>12</v>
      </c>
    </row>
    <row r="5231">
      <c r="A5231">
        <v>22340</v>
      </c>
      <c r="B5231" t="str">
        <v>2022-08-31</v>
      </c>
      <c r="C5231" t="str">
        <v>Afternoon</v>
      </c>
      <c r="D5231">
        <v>5</v>
      </c>
      <c r="E5231" t="str">
        <f>IF(MOD(D5231,2)=0,"EVEN","ODD")</f>
        <v>ODD</v>
      </c>
      <c r="F5231" t="str">
        <f>IF(D5231&lt;=18,"LOW (1-18)","HIGH (19-36)")</f>
        <v>LOW (1-18)</v>
      </c>
      <c r="G5231">
        <f>INT((D5231-1)/6)+1</f>
        <v>1</v>
      </c>
      <c r="H5231">
        <f>MOD(D5231-1,6)+1</f>
        <v>5</v>
      </c>
      <c r="I5231">
        <f>37-D5231</f>
        <v>32</v>
      </c>
      <c r="J5231">
        <f>ABS(D5231-D5232)</f>
        <v>1</v>
      </c>
    </row>
    <row r="5232">
      <c r="A5232">
        <v>22339</v>
      </c>
      <c r="B5232" t="str">
        <v>2022-08-31</v>
      </c>
      <c r="C5232" t="str">
        <v>Midday</v>
      </c>
      <c r="D5232">
        <v>6</v>
      </c>
      <c r="E5232" t="str">
        <f>IF(MOD(D5232,2)=0,"EVEN","ODD")</f>
        <v>EVEN</v>
      </c>
      <c r="F5232" t="str">
        <f>IF(D5232&lt;=18,"LOW (1-18)","HIGH (19-36)")</f>
        <v>LOW (1-18)</v>
      </c>
      <c r="G5232">
        <f>INT((D5232-1)/6)+1</f>
        <v>1</v>
      </c>
      <c r="H5232">
        <f>MOD(D5232-1,6)+1</f>
        <v>6</v>
      </c>
      <c r="I5232">
        <f>37-D5232</f>
        <v>31</v>
      </c>
      <c r="J5232">
        <f>ABS(D5232-D5233)</f>
        <v>5</v>
      </c>
    </row>
    <row r="5233">
      <c r="A5233">
        <v>22338</v>
      </c>
      <c r="B5233" t="str">
        <v>2022-08-31</v>
      </c>
      <c r="C5233" t="str">
        <v>Morning</v>
      </c>
      <c r="D5233">
        <v>1</v>
      </c>
      <c r="E5233" t="str">
        <f>IF(MOD(D5233,2)=0,"EVEN","ODD")</f>
        <v>ODD</v>
      </c>
      <c r="F5233" t="str">
        <f>IF(D5233&lt;=18,"LOW (1-18)","HIGH (19-36)")</f>
        <v>LOW (1-18)</v>
      </c>
      <c r="G5233">
        <f>INT((D5233-1)/6)+1</f>
        <v>1</v>
      </c>
      <c r="H5233">
        <f>MOD(D5233-1,6)+1</f>
        <v>1</v>
      </c>
      <c r="I5233">
        <f>37-D5233</f>
        <v>36</v>
      </c>
      <c r="J5233">
        <f>ABS(D5233-D5234)</f>
        <v>6</v>
      </c>
    </row>
    <row r="5234">
      <c r="A5234">
        <v>22337</v>
      </c>
      <c r="B5234" t="str">
        <v>2022-08-30</v>
      </c>
      <c r="C5234" t="str">
        <v>Evening</v>
      </c>
      <c r="D5234">
        <v>7</v>
      </c>
      <c r="E5234" t="str">
        <f>IF(MOD(D5234,2)=0,"EVEN","ODD")</f>
        <v>ODD</v>
      </c>
      <c r="F5234" t="str">
        <f>IF(D5234&lt;=18,"LOW (1-18)","HIGH (19-36)")</f>
        <v>LOW (1-18)</v>
      </c>
      <c r="G5234">
        <f>INT((D5234-1)/6)+1</f>
        <v>2</v>
      </c>
      <c r="H5234">
        <f>MOD(D5234-1,6)+1</f>
        <v>1</v>
      </c>
      <c r="I5234">
        <f>37-D5234</f>
        <v>30</v>
      </c>
      <c r="J5234">
        <f>ABS(D5234-D5235)</f>
        <v>28</v>
      </c>
    </row>
    <row r="5235">
      <c r="A5235">
        <v>22336</v>
      </c>
      <c r="B5235" t="str">
        <v>2022-08-30</v>
      </c>
      <c r="C5235" t="str">
        <v>Afternoon</v>
      </c>
      <c r="D5235">
        <v>35</v>
      </c>
      <c r="E5235" t="str">
        <f>IF(MOD(D5235,2)=0,"EVEN","ODD")</f>
        <v>ODD</v>
      </c>
      <c r="F5235" t="str">
        <f>IF(D5235&lt;=18,"LOW (1-18)","HIGH (19-36)")</f>
        <v>HIGH (19-36)</v>
      </c>
      <c r="G5235">
        <f>INT((D5235-1)/6)+1</f>
        <v>6</v>
      </c>
      <c r="H5235">
        <f>MOD(D5235-1,6)+1</f>
        <v>5</v>
      </c>
      <c r="I5235">
        <f>37-D5235</f>
        <v>2</v>
      </c>
      <c r="J5235">
        <f>ABS(D5235-D5236)</f>
        <v>13</v>
      </c>
    </row>
    <row r="5236">
      <c r="A5236">
        <v>22335</v>
      </c>
      <c r="B5236" t="str">
        <v>2022-08-30</v>
      </c>
      <c r="C5236" t="str">
        <v>Midday</v>
      </c>
      <c r="D5236">
        <v>22</v>
      </c>
      <c r="E5236" t="str">
        <f>IF(MOD(D5236,2)=0,"EVEN","ODD")</f>
        <v>EVEN</v>
      </c>
      <c r="F5236" t="str">
        <f>IF(D5236&lt;=18,"LOW (1-18)","HIGH (19-36)")</f>
        <v>HIGH (19-36)</v>
      </c>
      <c r="G5236">
        <f>INT((D5236-1)/6)+1</f>
        <v>4</v>
      </c>
      <c r="H5236">
        <f>MOD(D5236-1,6)+1</f>
        <v>4</v>
      </c>
      <c r="I5236">
        <f>37-D5236</f>
        <v>15</v>
      </c>
      <c r="J5236">
        <f>ABS(D5236-D5237)</f>
        <v>7</v>
      </c>
    </row>
    <row r="5237">
      <c r="A5237">
        <v>22334</v>
      </c>
      <c r="B5237" t="str">
        <v>2022-08-30</v>
      </c>
      <c r="C5237" t="str">
        <v>Morning</v>
      </c>
      <c r="D5237">
        <v>29</v>
      </c>
      <c r="E5237" t="str">
        <f>IF(MOD(D5237,2)=0,"EVEN","ODD")</f>
        <v>ODD</v>
      </c>
      <c r="F5237" t="str">
        <f>IF(D5237&lt;=18,"LOW (1-18)","HIGH (19-36)")</f>
        <v>HIGH (19-36)</v>
      </c>
      <c r="G5237">
        <f>INT((D5237-1)/6)+1</f>
        <v>5</v>
      </c>
      <c r="H5237">
        <f>MOD(D5237-1,6)+1</f>
        <v>5</v>
      </c>
      <c r="I5237">
        <f>37-D5237</f>
        <v>8</v>
      </c>
      <c r="J5237">
        <f>ABS(D5237-D5238)</f>
        <v>18</v>
      </c>
    </row>
    <row r="5238">
      <c r="A5238">
        <v>22333</v>
      </c>
      <c r="B5238" t="str">
        <v>2022-08-29</v>
      </c>
      <c r="C5238" t="str">
        <v>Evening</v>
      </c>
      <c r="D5238">
        <v>11</v>
      </c>
      <c r="E5238" t="str">
        <f>IF(MOD(D5238,2)=0,"EVEN","ODD")</f>
        <v>ODD</v>
      </c>
      <c r="F5238" t="str">
        <f>IF(D5238&lt;=18,"LOW (1-18)","HIGH (19-36)")</f>
        <v>LOW (1-18)</v>
      </c>
      <c r="G5238">
        <f>INT((D5238-1)/6)+1</f>
        <v>2</v>
      </c>
      <c r="H5238">
        <f>MOD(D5238-1,6)+1</f>
        <v>5</v>
      </c>
      <c r="I5238">
        <f>37-D5238</f>
        <v>26</v>
      </c>
      <c r="J5238">
        <f>ABS(D5238-D5239)</f>
        <v>23</v>
      </c>
    </row>
    <row r="5239">
      <c r="A5239">
        <v>22332</v>
      </c>
      <c r="B5239" t="str">
        <v>2022-08-29</v>
      </c>
      <c r="C5239" t="str">
        <v>Afternoon</v>
      </c>
      <c r="D5239">
        <v>34</v>
      </c>
      <c r="E5239" t="str">
        <f>IF(MOD(D5239,2)=0,"EVEN","ODD")</f>
        <v>EVEN</v>
      </c>
      <c r="F5239" t="str">
        <f>IF(D5239&lt;=18,"LOW (1-18)","HIGH (19-36)")</f>
        <v>HIGH (19-36)</v>
      </c>
      <c r="G5239">
        <f>INT((D5239-1)/6)+1</f>
        <v>6</v>
      </c>
      <c r="H5239">
        <f>MOD(D5239-1,6)+1</f>
        <v>4</v>
      </c>
      <c r="I5239">
        <f>37-D5239</f>
        <v>3</v>
      </c>
      <c r="J5239">
        <f>ABS(D5239-D5240)</f>
        <v>23</v>
      </c>
    </row>
    <row r="5240">
      <c r="A5240">
        <v>22331</v>
      </c>
      <c r="B5240" t="str">
        <v>2022-08-29</v>
      </c>
      <c r="C5240" t="str">
        <v>Midday</v>
      </c>
      <c r="D5240">
        <v>11</v>
      </c>
      <c r="E5240" t="str">
        <f>IF(MOD(D5240,2)=0,"EVEN","ODD")</f>
        <v>ODD</v>
      </c>
      <c r="F5240" t="str">
        <f>IF(D5240&lt;=18,"LOW (1-18)","HIGH (19-36)")</f>
        <v>LOW (1-18)</v>
      </c>
      <c r="G5240">
        <f>INT((D5240-1)/6)+1</f>
        <v>2</v>
      </c>
      <c r="H5240">
        <f>MOD(D5240-1,6)+1</f>
        <v>5</v>
      </c>
      <c r="I5240">
        <f>37-D5240</f>
        <v>26</v>
      </c>
      <c r="J5240">
        <f>ABS(D5240-D5241)</f>
        <v>1</v>
      </c>
    </row>
    <row r="5241">
      <c r="A5241">
        <v>22330</v>
      </c>
      <c r="B5241" t="str">
        <v>2022-08-29</v>
      </c>
      <c r="C5241" t="str">
        <v>Morning</v>
      </c>
      <c r="D5241">
        <v>12</v>
      </c>
      <c r="E5241" t="str">
        <f>IF(MOD(D5241,2)=0,"EVEN","ODD")</f>
        <v>EVEN</v>
      </c>
      <c r="F5241" t="str">
        <f>IF(D5241&lt;=18,"LOW (1-18)","HIGH (19-36)")</f>
        <v>LOW (1-18)</v>
      </c>
      <c r="G5241">
        <f>INT((D5241-1)/6)+1</f>
        <v>2</v>
      </c>
      <c r="H5241">
        <f>MOD(D5241-1,6)+1</f>
        <v>6</v>
      </c>
      <c r="I5241">
        <f>37-D5241</f>
        <v>25</v>
      </c>
      <c r="J5241">
        <f>ABS(D5241-D5242)</f>
        <v>4</v>
      </c>
    </row>
    <row r="5242">
      <c r="A5242">
        <v>22329</v>
      </c>
      <c r="B5242" t="str">
        <v>2022-08-27</v>
      </c>
      <c r="C5242" t="str">
        <v>Evening</v>
      </c>
      <c r="D5242">
        <v>16</v>
      </c>
      <c r="E5242" t="str">
        <f>IF(MOD(D5242,2)=0,"EVEN","ODD")</f>
        <v>EVEN</v>
      </c>
      <c r="F5242" t="str">
        <f>IF(D5242&lt;=18,"LOW (1-18)","HIGH (19-36)")</f>
        <v>LOW (1-18)</v>
      </c>
      <c r="G5242">
        <f>INT((D5242-1)/6)+1</f>
        <v>3</v>
      </c>
      <c r="H5242">
        <f>MOD(D5242-1,6)+1</f>
        <v>4</v>
      </c>
      <c r="I5242">
        <f>37-D5242</f>
        <v>21</v>
      </c>
      <c r="J5242">
        <f>ABS(D5242-D5243)</f>
        <v>6</v>
      </c>
    </row>
    <row r="5243">
      <c r="A5243">
        <v>22328</v>
      </c>
      <c r="B5243" t="str">
        <v>2022-08-27</v>
      </c>
      <c r="C5243" t="str">
        <v>Afternoon</v>
      </c>
      <c r="D5243">
        <v>22</v>
      </c>
      <c r="E5243" t="str">
        <f>IF(MOD(D5243,2)=0,"EVEN","ODD")</f>
        <v>EVEN</v>
      </c>
      <c r="F5243" t="str">
        <f>IF(D5243&lt;=18,"LOW (1-18)","HIGH (19-36)")</f>
        <v>HIGH (19-36)</v>
      </c>
      <c r="G5243">
        <f>INT((D5243-1)/6)+1</f>
        <v>4</v>
      </c>
      <c r="H5243">
        <f>MOD(D5243-1,6)+1</f>
        <v>4</v>
      </c>
      <c r="I5243">
        <f>37-D5243</f>
        <v>15</v>
      </c>
      <c r="J5243">
        <f>ABS(D5243-D5244)</f>
        <v>1</v>
      </c>
    </row>
    <row r="5244">
      <c r="A5244">
        <v>22327</v>
      </c>
      <c r="B5244" t="str">
        <v>2022-08-27</v>
      </c>
      <c r="C5244" t="str">
        <v>Midday</v>
      </c>
      <c r="D5244">
        <v>23</v>
      </c>
      <c r="E5244" t="str">
        <f>IF(MOD(D5244,2)=0,"EVEN","ODD")</f>
        <v>ODD</v>
      </c>
      <c r="F5244" t="str">
        <f>IF(D5244&lt;=18,"LOW (1-18)","HIGH (19-36)")</f>
        <v>HIGH (19-36)</v>
      </c>
      <c r="G5244">
        <f>INT((D5244-1)/6)+1</f>
        <v>4</v>
      </c>
      <c r="H5244">
        <f>MOD(D5244-1,6)+1</f>
        <v>5</v>
      </c>
      <c r="I5244">
        <f>37-D5244</f>
        <v>14</v>
      </c>
      <c r="J5244">
        <f>ABS(D5244-D5245)</f>
        <v>21</v>
      </c>
    </row>
    <row r="5245">
      <c r="A5245">
        <v>22326</v>
      </c>
      <c r="B5245" t="str">
        <v>2022-08-27</v>
      </c>
      <c r="C5245" t="str">
        <v>Morning</v>
      </c>
      <c r="D5245">
        <v>2</v>
      </c>
      <c r="E5245" t="str">
        <f>IF(MOD(D5245,2)=0,"EVEN","ODD")</f>
        <v>EVEN</v>
      </c>
      <c r="F5245" t="str">
        <f>IF(D5245&lt;=18,"LOW (1-18)","HIGH (19-36)")</f>
        <v>LOW (1-18)</v>
      </c>
      <c r="G5245">
        <f>INT((D5245-1)/6)+1</f>
        <v>1</v>
      </c>
      <c r="H5245">
        <f>MOD(D5245-1,6)+1</f>
        <v>2</v>
      </c>
      <c r="I5245">
        <f>37-D5245</f>
        <v>35</v>
      </c>
      <c r="J5245">
        <f>ABS(D5245-D5246)</f>
        <v>34</v>
      </c>
    </row>
    <row r="5246">
      <c r="A5246">
        <v>22325</v>
      </c>
      <c r="B5246" t="str">
        <v>2022-08-26</v>
      </c>
      <c r="C5246" t="str">
        <v>Evening</v>
      </c>
      <c r="D5246">
        <v>36</v>
      </c>
      <c r="E5246" t="str">
        <f>IF(MOD(D5246,2)=0,"EVEN","ODD")</f>
        <v>EVEN</v>
      </c>
      <c r="F5246" t="str">
        <f>IF(D5246&lt;=18,"LOW (1-18)","HIGH (19-36)")</f>
        <v>HIGH (19-36)</v>
      </c>
      <c r="G5246">
        <f>INT((D5246-1)/6)+1</f>
        <v>6</v>
      </c>
      <c r="H5246">
        <f>MOD(D5246-1,6)+1</f>
        <v>6</v>
      </c>
      <c r="I5246">
        <f>37-D5246</f>
        <v>1</v>
      </c>
      <c r="J5246">
        <f>ABS(D5246-D5247)</f>
        <v>28</v>
      </c>
    </row>
    <row r="5247">
      <c r="A5247">
        <v>22324</v>
      </c>
      <c r="B5247" t="str">
        <v>2022-08-26</v>
      </c>
      <c r="C5247" t="str">
        <v>Afternoon</v>
      </c>
      <c r="D5247">
        <v>8</v>
      </c>
      <c r="E5247" t="str">
        <f>IF(MOD(D5247,2)=0,"EVEN","ODD")</f>
        <v>EVEN</v>
      </c>
      <c r="F5247" t="str">
        <f>IF(D5247&lt;=18,"LOW (1-18)","HIGH (19-36)")</f>
        <v>LOW (1-18)</v>
      </c>
      <c r="G5247">
        <f>INT((D5247-1)/6)+1</f>
        <v>2</v>
      </c>
      <c r="H5247">
        <f>MOD(D5247-1,6)+1</f>
        <v>2</v>
      </c>
      <c r="I5247">
        <f>37-D5247</f>
        <v>29</v>
      </c>
      <c r="J5247">
        <f>ABS(D5247-D5248)</f>
        <v>10</v>
      </c>
    </row>
    <row r="5248">
      <c r="A5248">
        <v>22323</v>
      </c>
      <c r="B5248" t="str">
        <v>2022-08-26</v>
      </c>
      <c r="C5248" t="str">
        <v>Midday</v>
      </c>
      <c r="D5248">
        <v>18</v>
      </c>
      <c r="E5248" t="str">
        <f>IF(MOD(D5248,2)=0,"EVEN","ODD")</f>
        <v>EVEN</v>
      </c>
      <c r="F5248" t="str">
        <f>IF(D5248&lt;=18,"LOW (1-18)","HIGH (19-36)")</f>
        <v>LOW (1-18)</v>
      </c>
      <c r="G5248">
        <f>INT((D5248-1)/6)+1</f>
        <v>3</v>
      </c>
      <c r="H5248">
        <f>MOD(D5248-1,6)+1</f>
        <v>6</v>
      </c>
      <c r="I5248">
        <f>37-D5248</f>
        <v>19</v>
      </c>
      <c r="J5248">
        <f>ABS(D5248-D5249)</f>
        <v>16</v>
      </c>
    </row>
    <row r="5249">
      <c r="A5249">
        <v>22322</v>
      </c>
      <c r="B5249" t="str">
        <v>2022-08-26</v>
      </c>
      <c r="C5249" t="str">
        <v>Morning</v>
      </c>
      <c r="D5249">
        <v>34</v>
      </c>
      <c r="E5249" t="str">
        <f>IF(MOD(D5249,2)=0,"EVEN","ODD")</f>
        <v>EVEN</v>
      </c>
      <c r="F5249" t="str">
        <f>IF(D5249&lt;=18,"LOW (1-18)","HIGH (19-36)")</f>
        <v>HIGH (19-36)</v>
      </c>
      <c r="G5249">
        <f>INT((D5249-1)/6)+1</f>
        <v>6</v>
      </c>
      <c r="H5249">
        <f>MOD(D5249-1,6)+1</f>
        <v>4</v>
      </c>
      <c r="I5249">
        <f>37-D5249</f>
        <v>3</v>
      </c>
      <c r="J5249">
        <f>ABS(D5249-D5250)</f>
        <v>11</v>
      </c>
    </row>
    <row r="5250">
      <c r="A5250">
        <v>22321</v>
      </c>
      <c r="B5250" t="str">
        <v>2022-08-25</v>
      </c>
      <c r="C5250" t="str">
        <v>Evening</v>
      </c>
      <c r="D5250">
        <v>23</v>
      </c>
      <c r="E5250" t="str">
        <f>IF(MOD(D5250,2)=0,"EVEN","ODD")</f>
        <v>ODD</v>
      </c>
      <c r="F5250" t="str">
        <f>IF(D5250&lt;=18,"LOW (1-18)","HIGH (19-36)")</f>
        <v>HIGH (19-36)</v>
      </c>
      <c r="G5250">
        <f>INT((D5250-1)/6)+1</f>
        <v>4</v>
      </c>
      <c r="H5250">
        <f>MOD(D5250-1,6)+1</f>
        <v>5</v>
      </c>
      <c r="I5250">
        <f>37-D5250</f>
        <v>14</v>
      </c>
      <c r="J5250">
        <f>ABS(D5250-D5251)</f>
        <v>21</v>
      </c>
    </row>
    <row r="5251">
      <c r="A5251">
        <v>22320</v>
      </c>
      <c r="B5251" t="str">
        <v>2022-08-25</v>
      </c>
      <c r="C5251" t="str">
        <v>Afternoon</v>
      </c>
      <c r="D5251">
        <v>2</v>
      </c>
      <c r="E5251" t="str">
        <f>IF(MOD(D5251,2)=0,"EVEN","ODD")</f>
        <v>EVEN</v>
      </c>
      <c r="F5251" t="str">
        <f>IF(D5251&lt;=18,"LOW (1-18)","HIGH (19-36)")</f>
        <v>LOW (1-18)</v>
      </c>
      <c r="G5251">
        <f>INT((D5251-1)/6)+1</f>
        <v>1</v>
      </c>
      <c r="H5251">
        <f>MOD(D5251-1,6)+1</f>
        <v>2</v>
      </c>
      <c r="I5251">
        <f>37-D5251</f>
        <v>35</v>
      </c>
      <c r="J5251">
        <f>ABS(D5251-D5252)</f>
        <v>6</v>
      </c>
    </row>
    <row r="5252">
      <c r="A5252">
        <v>22319</v>
      </c>
      <c r="B5252" t="str">
        <v>2022-08-25</v>
      </c>
      <c r="C5252" t="str">
        <v>Midday</v>
      </c>
      <c r="D5252">
        <v>8</v>
      </c>
      <c r="E5252" t="str">
        <f>IF(MOD(D5252,2)=0,"EVEN","ODD")</f>
        <v>EVEN</v>
      </c>
      <c r="F5252" t="str">
        <f>IF(D5252&lt;=18,"LOW (1-18)","HIGH (19-36)")</f>
        <v>LOW (1-18)</v>
      </c>
      <c r="G5252">
        <f>INT((D5252-1)/6)+1</f>
        <v>2</v>
      </c>
      <c r="H5252">
        <f>MOD(D5252-1,6)+1</f>
        <v>2</v>
      </c>
      <c r="I5252">
        <f>37-D5252</f>
        <v>29</v>
      </c>
      <c r="J5252">
        <f>ABS(D5252-D5253)</f>
        <v>0</v>
      </c>
    </row>
    <row r="5253">
      <c r="A5253">
        <v>22318</v>
      </c>
      <c r="B5253" t="str">
        <v>2022-08-25</v>
      </c>
      <c r="C5253" t="str">
        <v>Morning</v>
      </c>
      <c r="D5253">
        <v>8</v>
      </c>
      <c r="E5253" t="str">
        <f>IF(MOD(D5253,2)=0,"EVEN","ODD")</f>
        <v>EVEN</v>
      </c>
      <c r="F5253" t="str">
        <f>IF(D5253&lt;=18,"LOW (1-18)","HIGH (19-36)")</f>
        <v>LOW (1-18)</v>
      </c>
      <c r="G5253">
        <f>INT((D5253-1)/6)+1</f>
        <v>2</v>
      </c>
      <c r="H5253">
        <f>MOD(D5253-1,6)+1</f>
        <v>2</v>
      </c>
      <c r="I5253">
        <f>37-D5253</f>
        <v>29</v>
      </c>
      <c r="J5253">
        <f>ABS(D5253-D5254)</f>
        <v>3</v>
      </c>
    </row>
    <row r="5254">
      <c r="A5254">
        <v>22317</v>
      </c>
      <c r="B5254" t="str">
        <v>2022-08-24</v>
      </c>
      <c r="C5254" t="str">
        <v>Evening</v>
      </c>
      <c r="D5254">
        <v>5</v>
      </c>
      <c r="E5254" t="str">
        <f>IF(MOD(D5254,2)=0,"EVEN","ODD")</f>
        <v>ODD</v>
      </c>
      <c r="F5254" t="str">
        <f>IF(D5254&lt;=18,"LOW (1-18)","HIGH (19-36)")</f>
        <v>LOW (1-18)</v>
      </c>
      <c r="G5254">
        <f>INT((D5254-1)/6)+1</f>
        <v>1</v>
      </c>
      <c r="H5254">
        <f>MOD(D5254-1,6)+1</f>
        <v>5</v>
      </c>
      <c r="I5254">
        <f>37-D5254</f>
        <v>32</v>
      </c>
      <c r="J5254">
        <f>ABS(D5254-D5255)</f>
        <v>5</v>
      </c>
    </row>
    <row r="5255">
      <c r="A5255">
        <v>22316</v>
      </c>
      <c r="B5255" t="str">
        <v>2022-08-24</v>
      </c>
      <c r="C5255" t="str">
        <v>Afternoon</v>
      </c>
      <c r="D5255">
        <v>10</v>
      </c>
      <c r="E5255" t="str">
        <f>IF(MOD(D5255,2)=0,"EVEN","ODD")</f>
        <v>EVEN</v>
      </c>
      <c r="F5255" t="str">
        <f>IF(D5255&lt;=18,"LOW (1-18)","HIGH (19-36)")</f>
        <v>LOW (1-18)</v>
      </c>
      <c r="G5255">
        <f>INT((D5255-1)/6)+1</f>
        <v>2</v>
      </c>
      <c r="H5255">
        <f>MOD(D5255-1,6)+1</f>
        <v>4</v>
      </c>
      <c r="I5255">
        <f>37-D5255</f>
        <v>27</v>
      </c>
      <c r="J5255">
        <f>ABS(D5255-D5256)</f>
        <v>11</v>
      </c>
    </row>
    <row r="5256">
      <c r="A5256">
        <v>22315</v>
      </c>
      <c r="B5256" t="str">
        <v>2022-08-24</v>
      </c>
      <c r="C5256" t="str">
        <v>Midday</v>
      </c>
      <c r="D5256">
        <v>21</v>
      </c>
      <c r="E5256" t="str">
        <f>IF(MOD(D5256,2)=0,"EVEN","ODD")</f>
        <v>ODD</v>
      </c>
      <c r="F5256" t="str">
        <f>IF(D5256&lt;=18,"LOW (1-18)","HIGH (19-36)")</f>
        <v>HIGH (19-36)</v>
      </c>
      <c r="G5256">
        <f>INT((D5256-1)/6)+1</f>
        <v>4</v>
      </c>
      <c r="H5256">
        <f>MOD(D5256-1,6)+1</f>
        <v>3</v>
      </c>
      <c r="I5256">
        <f>37-D5256</f>
        <v>16</v>
      </c>
      <c r="J5256">
        <f>ABS(D5256-D5257)</f>
        <v>13</v>
      </c>
    </row>
    <row r="5257">
      <c r="A5257">
        <v>22314</v>
      </c>
      <c r="B5257" t="str">
        <v>2022-08-24</v>
      </c>
      <c r="C5257" t="str">
        <v>Morning</v>
      </c>
      <c r="D5257">
        <v>34</v>
      </c>
      <c r="E5257" t="str">
        <f>IF(MOD(D5257,2)=0,"EVEN","ODD")</f>
        <v>EVEN</v>
      </c>
      <c r="F5257" t="str">
        <f>IF(D5257&lt;=18,"LOW (1-18)","HIGH (19-36)")</f>
        <v>HIGH (19-36)</v>
      </c>
      <c r="G5257">
        <f>INT((D5257-1)/6)+1</f>
        <v>6</v>
      </c>
      <c r="H5257">
        <f>MOD(D5257-1,6)+1</f>
        <v>4</v>
      </c>
      <c r="I5257">
        <f>37-D5257</f>
        <v>3</v>
      </c>
      <c r="J5257">
        <f>ABS(D5257-D5258)</f>
        <v>29</v>
      </c>
    </row>
    <row r="5258">
      <c r="A5258">
        <v>22313</v>
      </c>
      <c r="B5258" t="str">
        <v>2022-08-23</v>
      </c>
      <c r="C5258" t="str">
        <v>Evening</v>
      </c>
      <c r="D5258">
        <v>5</v>
      </c>
      <c r="E5258" t="str">
        <f>IF(MOD(D5258,2)=0,"EVEN","ODD")</f>
        <v>ODD</v>
      </c>
      <c r="F5258" t="str">
        <f>IF(D5258&lt;=18,"LOW (1-18)","HIGH (19-36)")</f>
        <v>LOW (1-18)</v>
      </c>
      <c r="G5258">
        <f>INT((D5258-1)/6)+1</f>
        <v>1</v>
      </c>
      <c r="H5258">
        <f>MOD(D5258-1,6)+1</f>
        <v>5</v>
      </c>
      <c r="I5258">
        <f>37-D5258</f>
        <v>32</v>
      </c>
      <c r="J5258">
        <f>ABS(D5258-D5259)</f>
        <v>9</v>
      </c>
    </row>
    <row r="5259">
      <c r="A5259">
        <v>22312</v>
      </c>
      <c r="B5259" t="str">
        <v>2022-08-23</v>
      </c>
      <c r="C5259" t="str">
        <v>Afternoon</v>
      </c>
      <c r="D5259">
        <v>14</v>
      </c>
      <c r="E5259" t="str">
        <f>IF(MOD(D5259,2)=0,"EVEN","ODD")</f>
        <v>EVEN</v>
      </c>
      <c r="F5259" t="str">
        <f>IF(D5259&lt;=18,"LOW (1-18)","HIGH (19-36)")</f>
        <v>LOW (1-18)</v>
      </c>
      <c r="G5259">
        <f>INT((D5259-1)/6)+1</f>
        <v>3</v>
      </c>
      <c r="H5259">
        <f>MOD(D5259-1,6)+1</f>
        <v>2</v>
      </c>
      <c r="I5259">
        <f>37-D5259</f>
        <v>23</v>
      </c>
      <c r="J5259">
        <f>ABS(D5259-D5260)</f>
        <v>9</v>
      </c>
    </row>
    <row r="5260">
      <c r="A5260">
        <v>22311</v>
      </c>
      <c r="B5260" t="str">
        <v>2022-08-23</v>
      </c>
      <c r="C5260" t="str">
        <v>Midday</v>
      </c>
      <c r="D5260">
        <v>5</v>
      </c>
      <c r="E5260" t="str">
        <f>IF(MOD(D5260,2)=0,"EVEN","ODD")</f>
        <v>ODD</v>
      </c>
      <c r="F5260" t="str">
        <f>IF(D5260&lt;=18,"LOW (1-18)","HIGH (19-36)")</f>
        <v>LOW (1-18)</v>
      </c>
      <c r="G5260">
        <f>INT((D5260-1)/6)+1</f>
        <v>1</v>
      </c>
      <c r="H5260">
        <f>MOD(D5260-1,6)+1</f>
        <v>5</v>
      </c>
      <c r="I5260">
        <f>37-D5260</f>
        <v>32</v>
      </c>
      <c r="J5260">
        <f>ABS(D5260-D5261)</f>
        <v>13</v>
      </c>
    </row>
    <row r="5261">
      <c r="A5261">
        <v>22310</v>
      </c>
      <c r="B5261" t="str">
        <v>2022-08-23</v>
      </c>
      <c r="C5261" t="str">
        <v>Morning</v>
      </c>
      <c r="D5261">
        <v>18</v>
      </c>
      <c r="E5261" t="str">
        <f>IF(MOD(D5261,2)=0,"EVEN","ODD")</f>
        <v>EVEN</v>
      </c>
      <c r="F5261" t="str">
        <f>IF(D5261&lt;=18,"LOW (1-18)","HIGH (19-36)")</f>
        <v>LOW (1-18)</v>
      </c>
      <c r="G5261">
        <f>INT((D5261-1)/6)+1</f>
        <v>3</v>
      </c>
      <c r="H5261">
        <f>MOD(D5261-1,6)+1</f>
        <v>6</v>
      </c>
      <c r="I5261">
        <f>37-D5261</f>
        <v>19</v>
      </c>
      <c r="J5261">
        <f>ABS(D5261-D5262)</f>
        <v>6</v>
      </c>
    </row>
    <row r="5262">
      <c r="A5262">
        <v>22309</v>
      </c>
      <c r="B5262" t="str">
        <v>2022-08-22</v>
      </c>
      <c r="C5262" t="str">
        <v>Evening</v>
      </c>
      <c r="D5262">
        <v>12</v>
      </c>
      <c r="E5262" t="str">
        <f>IF(MOD(D5262,2)=0,"EVEN","ODD")</f>
        <v>EVEN</v>
      </c>
      <c r="F5262" t="str">
        <f>IF(D5262&lt;=18,"LOW (1-18)","HIGH (19-36)")</f>
        <v>LOW (1-18)</v>
      </c>
      <c r="G5262">
        <f>INT((D5262-1)/6)+1</f>
        <v>2</v>
      </c>
      <c r="H5262">
        <f>MOD(D5262-1,6)+1</f>
        <v>6</v>
      </c>
      <c r="I5262">
        <f>37-D5262</f>
        <v>25</v>
      </c>
      <c r="J5262">
        <f>ABS(D5262-D5263)</f>
        <v>24</v>
      </c>
    </row>
    <row r="5263">
      <c r="A5263">
        <v>22308</v>
      </c>
      <c r="B5263" t="str">
        <v>2022-08-22</v>
      </c>
      <c r="C5263" t="str">
        <v>Afternoon</v>
      </c>
      <c r="D5263">
        <v>36</v>
      </c>
      <c r="E5263" t="str">
        <f>IF(MOD(D5263,2)=0,"EVEN","ODD")</f>
        <v>EVEN</v>
      </c>
      <c r="F5263" t="str">
        <f>IF(D5263&lt;=18,"LOW (1-18)","HIGH (19-36)")</f>
        <v>HIGH (19-36)</v>
      </c>
      <c r="G5263">
        <f>INT((D5263-1)/6)+1</f>
        <v>6</v>
      </c>
      <c r="H5263">
        <f>MOD(D5263-1,6)+1</f>
        <v>6</v>
      </c>
      <c r="I5263">
        <f>37-D5263</f>
        <v>1</v>
      </c>
      <c r="J5263">
        <f>ABS(D5263-D5264)</f>
        <v>28</v>
      </c>
    </row>
    <row r="5264">
      <c r="A5264">
        <v>22307</v>
      </c>
      <c r="B5264" t="str">
        <v>2022-08-22</v>
      </c>
      <c r="C5264" t="str">
        <v>Midday</v>
      </c>
      <c r="D5264">
        <v>8</v>
      </c>
      <c r="E5264" t="str">
        <f>IF(MOD(D5264,2)=0,"EVEN","ODD")</f>
        <v>EVEN</v>
      </c>
      <c r="F5264" t="str">
        <f>IF(D5264&lt;=18,"LOW (1-18)","HIGH (19-36)")</f>
        <v>LOW (1-18)</v>
      </c>
      <c r="G5264">
        <f>INT((D5264-1)/6)+1</f>
        <v>2</v>
      </c>
      <c r="H5264">
        <f>MOD(D5264-1,6)+1</f>
        <v>2</v>
      </c>
      <c r="I5264">
        <f>37-D5264</f>
        <v>29</v>
      </c>
      <c r="J5264">
        <f>ABS(D5264-D5265)</f>
        <v>15</v>
      </c>
    </row>
    <row r="5265">
      <c r="A5265">
        <v>22306</v>
      </c>
      <c r="B5265" t="str">
        <v>2022-08-22</v>
      </c>
      <c r="C5265" t="str">
        <v>Morning</v>
      </c>
      <c r="D5265">
        <v>23</v>
      </c>
      <c r="E5265" t="str">
        <f>IF(MOD(D5265,2)=0,"EVEN","ODD")</f>
        <v>ODD</v>
      </c>
      <c r="F5265" t="str">
        <f>IF(D5265&lt;=18,"LOW (1-18)","HIGH (19-36)")</f>
        <v>HIGH (19-36)</v>
      </c>
      <c r="G5265">
        <f>INT((D5265-1)/6)+1</f>
        <v>4</v>
      </c>
      <c r="H5265">
        <f>MOD(D5265-1,6)+1</f>
        <v>5</v>
      </c>
      <c r="I5265">
        <f>37-D5265</f>
        <v>14</v>
      </c>
      <c r="J5265">
        <f>ABS(D5265-D5266)</f>
        <v>1</v>
      </c>
    </row>
    <row r="5266">
      <c r="A5266">
        <v>22305</v>
      </c>
      <c r="B5266" t="str">
        <v>2022-08-20</v>
      </c>
      <c r="C5266" t="str">
        <v>Evening</v>
      </c>
      <c r="D5266">
        <v>24</v>
      </c>
      <c r="E5266" t="str">
        <f>IF(MOD(D5266,2)=0,"EVEN","ODD")</f>
        <v>EVEN</v>
      </c>
      <c r="F5266" t="str">
        <f>IF(D5266&lt;=18,"LOW (1-18)","HIGH (19-36)")</f>
        <v>HIGH (19-36)</v>
      </c>
      <c r="G5266">
        <f>INT((D5266-1)/6)+1</f>
        <v>4</v>
      </c>
      <c r="H5266">
        <f>MOD(D5266-1,6)+1</f>
        <v>6</v>
      </c>
      <c r="I5266">
        <f>37-D5266</f>
        <v>13</v>
      </c>
      <c r="J5266">
        <f>ABS(D5266-D5267)</f>
        <v>5</v>
      </c>
    </row>
    <row r="5267">
      <c r="A5267">
        <v>22304</v>
      </c>
      <c r="B5267" t="str">
        <v>2022-08-20</v>
      </c>
      <c r="C5267" t="str">
        <v>Afternoon</v>
      </c>
      <c r="D5267">
        <v>19</v>
      </c>
      <c r="E5267" t="str">
        <f>IF(MOD(D5267,2)=0,"EVEN","ODD")</f>
        <v>ODD</v>
      </c>
      <c r="F5267" t="str">
        <f>IF(D5267&lt;=18,"LOW (1-18)","HIGH (19-36)")</f>
        <v>HIGH (19-36)</v>
      </c>
      <c r="G5267">
        <f>INT((D5267-1)/6)+1</f>
        <v>4</v>
      </c>
      <c r="H5267">
        <f>MOD(D5267-1,6)+1</f>
        <v>1</v>
      </c>
      <c r="I5267">
        <f>37-D5267</f>
        <v>18</v>
      </c>
      <c r="J5267">
        <f>ABS(D5267-D5268)</f>
        <v>11</v>
      </c>
    </row>
    <row r="5268">
      <c r="A5268">
        <v>22303</v>
      </c>
      <c r="B5268" t="str">
        <v>2022-08-20</v>
      </c>
      <c r="C5268" t="str">
        <v>Midday</v>
      </c>
      <c r="D5268">
        <v>30</v>
      </c>
      <c r="E5268" t="str">
        <f>IF(MOD(D5268,2)=0,"EVEN","ODD")</f>
        <v>EVEN</v>
      </c>
      <c r="F5268" t="str">
        <f>IF(D5268&lt;=18,"LOW (1-18)","HIGH (19-36)")</f>
        <v>HIGH (19-36)</v>
      </c>
      <c r="G5268">
        <f>INT((D5268-1)/6)+1</f>
        <v>5</v>
      </c>
      <c r="H5268">
        <f>MOD(D5268-1,6)+1</f>
        <v>6</v>
      </c>
      <c r="I5268">
        <f>37-D5268</f>
        <v>7</v>
      </c>
      <c r="J5268">
        <f>ABS(D5268-D5269)</f>
        <v>20</v>
      </c>
    </row>
    <row r="5269">
      <c r="A5269">
        <v>22302</v>
      </c>
      <c r="B5269" t="str">
        <v>2022-08-20</v>
      </c>
      <c r="C5269" t="str">
        <v>Morning</v>
      </c>
      <c r="D5269">
        <v>10</v>
      </c>
      <c r="E5269" t="str">
        <f>IF(MOD(D5269,2)=0,"EVEN","ODD")</f>
        <v>EVEN</v>
      </c>
      <c r="F5269" t="str">
        <f>IF(D5269&lt;=18,"LOW (1-18)","HIGH (19-36)")</f>
        <v>LOW (1-18)</v>
      </c>
      <c r="G5269">
        <f>INT((D5269-1)/6)+1</f>
        <v>2</v>
      </c>
      <c r="H5269">
        <f>MOD(D5269-1,6)+1</f>
        <v>4</v>
      </c>
      <c r="I5269">
        <f>37-D5269</f>
        <v>27</v>
      </c>
      <c r="J5269">
        <f>ABS(D5269-D5270)</f>
        <v>5</v>
      </c>
    </row>
    <row r="5270">
      <c r="A5270">
        <v>22301</v>
      </c>
      <c r="B5270" t="str">
        <v>2022-08-19</v>
      </c>
      <c r="C5270" t="str">
        <v>Evening</v>
      </c>
      <c r="D5270">
        <v>5</v>
      </c>
      <c r="E5270" t="str">
        <f>IF(MOD(D5270,2)=0,"EVEN","ODD")</f>
        <v>ODD</v>
      </c>
      <c r="F5270" t="str">
        <f>IF(D5270&lt;=18,"LOW (1-18)","HIGH (19-36)")</f>
        <v>LOW (1-18)</v>
      </c>
      <c r="G5270">
        <f>INT((D5270-1)/6)+1</f>
        <v>1</v>
      </c>
      <c r="H5270">
        <f>MOD(D5270-1,6)+1</f>
        <v>5</v>
      </c>
      <c r="I5270">
        <f>37-D5270</f>
        <v>32</v>
      </c>
      <c r="J5270">
        <f>ABS(D5270-D5271)</f>
        <v>7</v>
      </c>
    </row>
    <row r="5271">
      <c r="A5271">
        <v>22300</v>
      </c>
      <c r="B5271" t="str">
        <v>2022-08-19</v>
      </c>
      <c r="C5271" t="str">
        <v>Afternoon</v>
      </c>
      <c r="D5271">
        <v>12</v>
      </c>
      <c r="E5271" t="str">
        <f>IF(MOD(D5271,2)=0,"EVEN","ODD")</f>
        <v>EVEN</v>
      </c>
      <c r="F5271" t="str">
        <f>IF(D5271&lt;=18,"LOW (1-18)","HIGH (19-36)")</f>
        <v>LOW (1-18)</v>
      </c>
      <c r="G5271">
        <f>INT((D5271-1)/6)+1</f>
        <v>2</v>
      </c>
      <c r="H5271">
        <f>MOD(D5271-1,6)+1</f>
        <v>6</v>
      </c>
      <c r="I5271">
        <f>37-D5271</f>
        <v>25</v>
      </c>
      <c r="J5271">
        <f>ABS(D5271-D5272)</f>
        <v>18</v>
      </c>
    </row>
    <row r="5272">
      <c r="A5272">
        <v>22299</v>
      </c>
      <c r="B5272" t="str">
        <v>2022-08-19</v>
      </c>
      <c r="C5272" t="str">
        <v>Midday</v>
      </c>
      <c r="D5272">
        <v>30</v>
      </c>
      <c r="E5272" t="str">
        <f>IF(MOD(D5272,2)=0,"EVEN","ODD")</f>
        <v>EVEN</v>
      </c>
      <c r="F5272" t="str">
        <f>IF(D5272&lt;=18,"LOW (1-18)","HIGH (19-36)")</f>
        <v>HIGH (19-36)</v>
      </c>
      <c r="G5272">
        <f>INT((D5272-1)/6)+1</f>
        <v>5</v>
      </c>
      <c r="H5272">
        <f>MOD(D5272-1,6)+1</f>
        <v>6</v>
      </c>
      <c r="I5272">
        <f>37-D5272</f>
        <v>7</v>
      </c>
      <c r="J5272">
        <f>ABS(D5272-D5273)</f>
        <v>2</v>
      </c>
    </row>
    <row r="5273">
      <c r="A5273">
        <v>22298</v>
      </c>
      <c r="B5273" t="str">
        <v>2022-08-19</v>
      </c>
      <c r="C5273" t="str">
        <v>Morning</v>
      </c>
      <c r="D5273">
        <v>28</v>
      </c>
      <c r="E5273" t="str">
        <f>IF(MOD(D5273,2)=0,"EVEN","ODD")</f>
        <v>EVEN</v>
      </c>
      <c r="F5273" t="str">
        <f>IF(D5273&lt;=18,"LOW (1-18)","HIGH (19-36)")</f>
        <v>HIGH (19-36)</v>
      </c>
      <c r="G5273">
        <f>INT((D5273-1)/6)+1</f>
        <v>5</v>
      </c>
      <c r="H5273">
        <f>MOD(D5273-1,6)+1</f>
        <v>4</v>
      </c>
      <c r="I5273">
        <f>37-D5273</f>
        <v>9</v>
      </c>
      <c r="J5273">
        <f>ABS(D5273-D5274)</f>
        <v>15</v>
      </c>
    </row>
    <row r="5274">
      <c r="A5274">
        <v>22297</v>
      </c>
      <c r="B5274" t="str">
        <v>2022-08-18</v>
      </c>
      <c r="C5274" t="str">
        <v>Evening</v>
      </c>
      <c r="D5274">
        <v>13</v>
      </c>
      <c r="E5274" t="str">
        <f>IF(MOD(D5274,2)=0,"EVEN","ODD")</f>
        <v>ODD</v>
      </c>
      <c r="F5274" t="str">
        <f>IF(D5274&lt;=18,"LOW (1-18)","HIGH (19-36)")</f>
        <v>LOW (1-18)</v>
      </c>
      <c r="G5274">
        <f>INT((D5274-1)/6)+1</f>
        <v>3</v>
      </c>
      <c r="H5274">
        <f>MOD(D5274-1,6)+1</f>
        <v>1</v>
      </c>
      <c r="I5274">
        <f>37-D5274</f>
        <v>24</v>
      </c>
      <c r="J5274">
        <f>ABS(D5274-D5275)</f>
        <v>11</v>
      </c>
    </row>
    <row r="5275">
      <c r="A5275">
        <v>22296</v>
      </c>
      <c r="B5275" t="str">
        <v>2022-08-18</v>
      </c>
      <c r="C5275" t="str">
        <v>Afternoon</v>
      </c>
      <c r="D5275">
        <v>2</v>
      </c>
      <c r="E5275" t="str">
        <f>IF(MOD(D5275,2)=0,"EVEN","ODD")</f>
        <v>EVEN</v>
      </c>
      <c r="F5275" t="str">
        <f>IF(D5275&lt;=18,"LOW (1-18)","HIGH (19-36)")</f>
        <v>LOW (1-18)</v>
      </c>
      <c r="G5275">
        <f>INT((D5275-1)/6)+1</f>
        <v>1</v>
      </c>
      <c r="H5275">
        <f>MOD(D5275-1,6)+1</f>
        <v>2</v>
      </c>
      <c r="I5275">
        <f>37-D5275</f>
        <v>35</v>
      </c>
      <c r="J5275">
        <f>ABS(D5275-D5276)</f>
        <v>24</v>
      </c>
    </row>
    <row r="5276">
      <c r="A5276">
        <v>22295</v>
      </c>
      <c r="B5276" t="str">
        <v>2022-08-18</v>
      </c>
      <c r="C5276" t="str">
        <v>Midday</v>
      </c>
      <c r="D5276">
        <v>26</v>
      </c>
      <c r="E5276" t="str">
        <f>IF(MOD(D5276,2)=0,"EVEN","ODD")</f>
        <v>EVEN</v>
      </c>
      <c r="F5276" t="str">
        <f>IF(D5276&lt;=18,"LOW (1-18)","HIGH (19-36)")</f>
        <v>HIGH (19-36)</v>
      </c>
      <c r="G5276">
        <f>INT((D5276-1)/6)+1</f>
        <v>5</v>
      </c>
      <c r="H5276">
        <f>MOD(D5276-1,6)+1</f>
        <v>2</v>
      </c>
      <c r="I5276">
        <f>37-D5276</f>
        <v>11</v>
      </c>
      <c r="J5276">
        <f>ABS(D5276-D5277)</f>
        <v>6</v>
      </c>
    </row>
    <row r="5277">
      <c r="A5277">
        <v>22294</v>
      </c>
      <c r="B5277" t="str">
        <v>2022-08-18</v>
      </c>
      <c r="C5277" t="str">
        <v>Morning</v>
      </c>
      <c r="D5277">
        <v>20</v>
      </c>
      <c r="E5277" t="str">
        <f>IF(MOD(D5277,2)=0,"EVEN","ODD")</f>
        <v>EVEN</v>
      </c>
      <c r="F5277" t="str">
        <f>IF(D5277&lt;=18,"LOW (1-18)","HIGH (19-36)")</f>
        <v>HIGH (19-36)</v>
      </c>
      <c r="G5277">
        <f>INT((D5277-1)/6)+1</f>
        <v>4</v>
      </c>
      <c r="H5277">
        <f>MOD(D5277-1,6)+1</f>
        <v>2</v>
      </c>
      <c r="I5277">
        <f>37-D5277</f>
        <v>17</v>
      </c>
      <c r="J5277">
        <f>ABS(D5277-D5278)</f>
        <v>4</v>
      </c>
    </row>
    <row r="5278">
      <c r="A5278">
        <v>22293</v>
      </c>
      <c r="B5278" t="str">
        <v>2022-08-17</v>
      </c>
      <c r="C5278" t="str">
        <v>Evening</v>
      </c>
      <c r="D5278">
        <v>24</v>
      </c>
      <c r="E5278" t="str">
        <f>IF(MOD(D5278,2)=0,"EVEN","ODD")</f>
        <v>EVEN</v>
      </c>
      <c r="F5278" t="str">
        <f>IF(D5278&lt;=18,"LOW (1-18)","HIGH (19-36)")</f>
        <v>HIGH (19-36)</v>
      </c>
      <c r="G5278">
        <f>INT((D5278-1)/6)+1</f>
        <v>4</v>
      </c>
      <c r="H5278">
        <f>MOD(D5278-1,6)+1</f>
        <v>6</v>
      </c>
      <c r="I5278">
        <f>37-D5278</f>
        <v>13</v>
      </c>
      <c r="J5278">
        <f>ABS(D5278-D5279)</f>
        <v>4</v>
      </c>
    </row>
    <row r="5279">
      <c r="A5279">
        <v>22292</v>
      </c>
      <c r="B5279" t="str">
        <v>2022-08-17</v>
      </c>
      <c r="C5279" t="str">
        <v>Afternoon</v>
      </c>
      <c r="D5279">
        <v>28</v>
      </c>
      <c r="E5279" t="str">
        <f>IF(MOD(D5279,2)=0,"EVEN","ODD")</f>
        <v>EVEN</v>
      </c>
      <c r="F5279" t="str">
        <f>IF(D5279&lt;=18,"LOW (1-18)","HIGH (19-36)")</f>
        <v>HIGH (19-36)</v>
      </c>
      <c r="G5279">
        <f>INT((D5279-1)/6)+1</f>
        <v>5</v>
      </c>
      <c r="H5279">
        <f>MOD(D5279-1,6)+1</f>
        <v>4</v>
      </c>
      <c r="I5279">
        <f>37-D5279</f>
        <v>9</v>
      </c>
      <c r="J5279">
        <f>ABS(D5279-D5280)</f>
        <v>8</v>
      </c>
    </row>
    <row r="5280">
      <c r="A5280">
        <v>22291</v>
      </c>
      <c r="B5280" t="str">
        <v>2022-08-17</v>
      </c>
      <c r="C5280" t="str">
        <v>Midday</v>
      </c>
      <c r="D5280">
        <v>20</v>
      </c>
      <c r="E5280" t="str">
        <f>IF(MOD(D5280,2)=0,"EVEN","ODD")</f>
        <v>EVEN</v>
      </c>
      <c r="F5280" t="str">
        <f>IF(D5280&lt;=18,"LOW (1-18)","HIGH (19-36)")</f>
        <v>HIGH (19-36)</v>
      </c>
      <c r="G5280">
        <f>INT((D5280-1)/6)+1</f>
        <v>4</v>
      </c>
      <c r="H5280">
        <f>MOD(D5280-1,6)+1</f>
        <v>2</v>
      </c>
      <c r="I5280">
        <f>37-D5280</f>
        <v>17</v>
      </c>
      <c r="J5280">
        <f>ABS(D5280-D5281)</f>
        <v>2</v>
      </c>
    </row>
    <row r="5281">
      <c r="A5281">
        <v>22290</v>
      </c>
      <c r="B5281" t="str">
        <v>2022-08-17</v>
      </c>
      <c r="C5281" t="str">
        <v>Morning</v>
      </c>
      <c r="D5281">
        <v>18</v>
      </c>
      <c r="E5281" t="str">
        <f>IF(MOD(D5281,2)=0,"EVEN","ODD")</f>
        <v>EVEN</v>
      </c>
      <c r="F5281" t="str">
        <f>IF(D5281&lt;=18,"LOW (1-18)","HIGH (19-36)")</f>
        <v>LOW (1-18)</v>
      </c>
      <c r="G5281">
        <f>INT((D5281-1)/6)+1</f>
        <v>3</v>
      </c>
      <c r="H5281">
        <f>MOD(D5281-1,6)+1</f>
        <v>6</v>
      </c>
      <c r="I5281">
        <f>37-D5281</f>
        <v>19</v>
      </c>
      <c r="J5281">
        <f>ABS(D5281-D5282)</f>
        <v>3</v>
      </c>
    </row>
    <row r="5282">
      <c r="A5282">
        <v>22289</v>
      </c>
      <c r="B5282" t="str">
        <v>2022-08-16</v>
      </c>
      <c r="C5282" t="str">
        <v>Evening</v>
      </c>
      <c r="D5282">
        <v>21</v>
      </c>
      <c r="E5282" t="str">
        <f>IF(MOD(D5282,2)=0,"EVEN","ODD")</f>
        <v>ODD</v>
      </c>
      <c r="F5282" t="str">
        <f>IF(D5282&lt;=18,"LOW (1-18)","HIGH (19-36)")</f>
        <v>HIGH (19-36)</v>
      </c>
      <c r="G5282">
        <f>INT((D5282-1)/6)+1</f>
        <v>4</v>
      </c>
      <c r="H5282">
        <f>MOD(D5282-1,6)+1</f>
        <v>3</v>
      </c>
      <c r="I5282">
        <f>37-D5282</f>
        <v>16</v>
      </c>
      <c r="J5282">
        <f>ABS(D5282-D5283)</f>
        <v>1</v>
      </c>
    </row>
    <row r="5283">
      <c r="A5283">
        <v>22288</v>
      </c>
      <c r="B5283" t="str">
        <v>2022-08-16</v>
      </c>
      <c r="C5283" t="str">
        <v>Afternoon</v>
      </c>
      <c r="D5283">
        <v>20</v>
      </c>
      <c r="E5283" t="str">
        <f>IF(MOD(D5283,2)=0,"EVEN","ODD")</f>
        <v>EVEN</v>
      </c>
      <c r="F5283" t="str">
        <f>IF(D5283&lt;=18,"LOW (1-18)","HIGH (19-36)")</f>
        <v>HIGH (19-36)</v>
      </c>
      <c r="G5283">
        <f>INT((D5283-1)/6)+1</f>
        <v>4</v>
      </c>
      <c r="H5283">
        <f>MOD(D5283-1,6)+1</f>
        <v>2</v>
      </c>
      <c r="I5283">
        <f>37-D5283</f>
        <v>17</v>
      </c>
      <c r="J5283">
        <f>ABS(D5283-D5284)</f>
        <v>1</v>
      </c>
    </row>
    <row r="5284">
      <c r="A5284">
        <v>22287</v>
      </c>
      <c r="B5284" t="str">
        <v>2022-08-16</v>
      </c>
      <c r="C5284" t="str">
        <v>Midday</v>
      </c>
      <c r="D5284">
        <v>19</v>
      </c>
      <c r="E5284" t="str">
        <f>IF(MOD(D5284,2)=0,"EVEN","ODD")</f>
        <v>ODD</v>
      </c>
      <c r="F5284" t="str">
        <f>IF(D5284&lt;=18,"LOW (1-18)","HIGH (19-36)")</f>
        <v>HIGH (19-36)</v>
      </c>
      <c r="G5284">
        <f>INT((D5284-1)/6)+1</f>
        <v>4</v>
      </c>
      <c r="H5284">
        <f>MOD(D5284-1,6)+1</f>
        <v>1</v>
      </c>
      <c r="I5284">
        <f>37-D5284</f>
        <v>18</v>
      </c>
      <c r="J5284">
        <f>ABS(D5284-D5285)</f>
        <v>6</v>
      </c>
    </row>
    <row r="5285">
      <c r="A5285">
        <v>22286</v>
      </c>
      <c r="B5285" t="str">
        <v>2022-08-16</v>
      </c>
      <c r="C5285" t="str">
        <v>Morning</v>
      </c>
      <c r="D5285">
        <v>13</v>
      </c>
      <c r="E5285" t="str">
        <f>IF(MOD(D5285,2)=0,"EVEN","ODD")</f>
        <v>ODD</v>
      </c>
      <c r="F5285" t="str">
        <f>IF(D5285&lt;=18,"LOW (1-18)","HIGH (19-36)")</f>
        <v>LOW (1-18)</v>
      </c>
      <c r="G5285">
        <f>INT((D5285-1)/6)+1</f>
        <v>3</v>
      </c>
      <c r="H5285">
        <f>MOD(D5285-1,6)+1</f>
        <v>1</v>
      </c>
      <c r="I5285">
        <f>37-D5285</f>
        <v>24</v>
      </c>
      <c r="J5285">
        <f>ABS(D5285-D5286)</f>
        <v>12</v>
      </c>
    </row>
    <row r="5286">
      <c r="A5286">
        <v>22285</v>
      </c>
      <c r="B5286" t="str">
        <v>2022-08-15</v>
      </c>
      <c r="C5286" t="str">
        <v>Evening</v>
      </c>
      <c r="D5286">
        <v>1</v>
      </c>
      <c r="E5286" t="str">
        <f>IF(MOD(D5286,2)=0,"EVEN","ODD")</f>
        <v>ODD</v>
      </c>
      <c r="F5286" t="str">
        <f>IF(D5286&lt;=18,"LOW (1-18)","HIGH (19-36)")</f>
        <v>LOW (1-18)</v>
      </c>
      <c r="G5286">
        <f>INT((D5286-1)/6)+1</f>
        <v>1</v>
      </c>
      <c r="H5286">
        <f>MOD(D5286-1,6)+1</f>
        <v>1</v>
      </c>
      <c r="I5286">
        <f>37-D5286</f>
        <v>36</v>
      </c>
      <c r="J5286">
        <f>ABS(D5286-D5287)</f>
        <v>5</v>
      </c>
    </row>
    <row r="5287">
      <c r="A5287">
        <v>22284</v>
      </c>
      <c r="B5287" t="str">
        <v>2022-08-15</v>
      </c>
      <c r="C5287" t="str">
        <v>Afternoon</v>
      </c>
      <c r="D5287">
        <v>6</v>
      </c>
      <c r="E5287" t="str">
        <f>IF(MOD(D5287,2)=0,"EVEN","ODD")</f>
        <v>EVEN</v>
      </c>
      <c r="F5287" t="str">
        <f>IF(D5287&lt;=18,"LOW (1-18)","HIGH (19-36)")</f>
        <v>LOW (1-18)</v>
      </c>
      <c r="G5287">
        <f>INT((D5287-1)/6)+1</f>
        <v>1</v>
      </c>
      <c r="H5287">
        <f>MOD(D5287-1,6)+1</f>
        <v>6</v>
      </c>
      <c r="I5287">
        <f>37-D5287</f>
        <v>31</v>
      </c>
      <c r="J5287">
        <f>ABS(D5287-D5288)</f>
        <v>17</v>
      </c>
    </row>
    <row r="5288">
      <c r="A5288">
        <v>22283</v>
      </c>
      <c r="B5288" t="str">
        <v>2022-08-15</v>
      </c>
      <c r="C5288" t="str">
        <v>Midday</v>
      </c>
      <c r="D5288">
        <v>23</v>
      </c>
      <c r="E5288" t="str">
        <f>IF(MOD(D5288,2)=0,"EVEN","ODD")</f>
        <v>ODD</v>
      </c>
      <c r="F5288" t="str">
        <f>IF(D5288&lt;=18,"LOW (1-18)","HIGH (19-36)")</f>
        <v>HIGH (19-36)</v>
      </c>
      <c r="G5288">
        <f>INT((D5288-1)/6)+1</f>
        <v>4</v>
      </c>
      <c r="H5288">
        <f>MOD(D5288-1,6)+1</f>
        <v>5</v>
      </c>
      <c r="I5288">
        <f>37-D5288</f>
        <v>14</v>
      </c>
      <c r="J5288">
        <f>ABS(D5288-D5289)</f>
        <v>21</v>
      </c>
    </row>
    <row r="5289">
      <c r="A5289">
        <v>22282</v>
      </c>
      <c r="B5289" t="str">
        <v>2022-08-15</v>
      </c>
      <c r="C5289" t="str">
        <v>Morning</v>
      </c>
      <c r="D5289">
        <v>2</v>
      </c>
      <c r="E5289" t="str">
        <f>IF(MOD(D5289,2)=0,"EVEN","ODD")</f>
        <v>EVEN</v>
      </c>
      <c r="F5289" t="str">
        <f>IF(D5289&lt;=18,"LOW (1-18)","HIGH (19-36)")</f>
        <v>LOW (1-18)</v>
      </c>
      <c r="G5289">
        <f>INT((D5289-1)/6)+1</f>
        <v>1</v>
      </c>
      <c r="H5289">
        <f>MOD(D5289-1,6)+1</f>
        <v>2</v>
      </c>
      <c r="I5289">
        <f>37-D5289</f>
        <v>35</v>
      </c>
      <c r="J5289">
        <f>ABS(D5289-D5290)</f>
        <v>27</v>
      </c>
    </row>
    <row r="5290">
      <c r="A5290">
        <v>22281</v>
      </c>
      <c r="B5290" t="str">
        <v>2022-08-13</v>
      </c>
      <c r="C5290" t="str">
        <v>Evening</v>
      </c>
      <c r="D5290">
        <v>29</v>
      </c>
      <c r="E5290" t="str">
        <f>IF(MOD(D5290,2)=0,"EVEN","ODD")</f>
        <v>ODD</v>
      </c>
      <c r="F5290" t="str">
        <f>IF(D5290&lt;=18,"LOW (1-18)","HIGH (19-36)")</f>
        <v>HIGH (19-36)</v>
      </c>
      <c r="G5290">
        <f>INT((D5290-1)/6)+1</f>
        <v>5</v>
      </c>
      <c r="H5290">
        <f>MOD(D5290-1,6)+1</f>
        <v>5</v>
      </c>
      <c r="I5290">
        <f>37-D5290</f>
        <v>8</v>
      </c>
      <c r="J5290">
        <f>ABS(D5290-D5291)</f>
        <v>28</v>
      </c>
    </row>
    <row r="5291">
      <c r="A5291">
        <v>22280</v>
      </c>
      <c r="B5291" t="str">
        <v>2022-08-13</v>
      </c>
      <c r="C5291" t="str">
        <v>Afternoon</v>
      </c>
      <c r="D5291">
        <v>1</v>
      </c>
      <c r="E5291" t="str">
        <f>IF(MOD(D5291,2)=0,"EVEN","ODD")</f>
        <v>ODD</v>
      </c>
      <c r="F5291" t="str">
        <f>IF(D5291&lt;=18,"LOW (1-18)","HIGH (19-36)")</f>
        <v>LOW (1-18)</v>
      </c>
      <c r="G5291">
        <f>INT((D5291-1)/6)+1</f>
        <v>1</v>
      </c>
      <c r="H5291">
        <f>MOD(D5291-1,6)+1</f>
        <v>1</v>
      </c>
      <c r="I5291">
        <f>37-D5291</f>
        <v>36</v>
      </c>
      <c r="J5291">
        <f>ABS(D5291-D5292)</f>
        <v>14</v>
      </c>
    </row>
    <row r="5292">
      <c r="A5292">
        <v>22279</v>
      </c>
      <c r="B5292" t="str">
        <v>2022-08-13</v>
      </c>
      <c r="C5292" t="str">
        <v>Midday</v>
      </c>
      <c r="D5292">
        <v>15</v>
      </c>
      <c r="E5292" t="str">
        <f>IF(MOD(D5292,2)=0,"EVEN","ODD")</f>
        <v>ODD</v>
      </c>
      <c r="F5292" t="str">
        <f>IF(D5292&lt;=18,"LOW (1-18)","HIGH (19-36)")</f>
        <v>LOW (1-18)</v>
      </c>
      <c r="G5292">
        <f>INT((D5292-1)/6)+1</f>
        <v>3</v>
      </c>
      <c r="H5292">
        <f>MOD(D5292-1,6)+1</f>
        <v>3</v>
      </c>
      <c r="I5292">
        <f>37-D5292</f>
        <v>22</v>
      </c>
      <c r="J5292">
        <f>ABS(D5292-D5293)</f>
        <v>16</v>
      </c>
    </row>
    <row r="5293">
      <c r="A5293">
        <v>22278</v>
      </c>
      <c r="B5293" t="str">
        <v>2022-08-13</v>
      </c>
      <c r="C5293" t="str">
        <v>Morning</v>
      </c>
      <c r="D5293">
        <v>31</v>
      </c>
      <c r="E5293" t="str">
        <f>IF(MOD(D5293,2)=0,"EVEN","ODD")</f>
        <v>ODD</v>
      </c>
      <c r="F5293" t="str">
        <f>IF(D5293&lt;=18,"LOW (1-18)","HIGH (19-36)")</f>
        <v>HIGH (19-36)</v>
      </c>
      <c r="G5293">
        <f>INT((D5293-1)/6)+1</f>
        <v>6</v>
      </c>
      <c r="H5293">
        <f>MOD(D5293-1,6)+1</f>
        <v>1</v>
      </c>
      <c r="I5293">
        <f>37-D5293</f>
        <v>6</v>
      </c>
      <c r="J5293">
        <f>ABS(D5293-D5294)</f>
        <v>24</v>
      </c>
    </row>
    <row r="5294">
      <c r="A5294">
        <v>22277</v>
      </c>
      <c r="B5294" t="str">
        <v>2022-08-12</v>
      </c>
      <c r="C5294" t="str">
        <v>Evening</v>
      </c>
      <c r="D5294">
        <v>7</v>
      </c>
      <c r="E5294" t="str">
        <f>IF(MOD(D5294,2)=0,"EVEN","ODD")</f>
        <v>ODD</v>
      </c>
      <c r="F5294" t="str">
        <f>IF(D5294&lt;=18,"LOW (1-18)","HIGH (19-36)")</f>
        <v>LOW (1-18)</v>
      </c>
      <c r="G5294">
        <f>INT((D5294-1)/6)+1</f>
        <v>2</v>
      </c>
      <c r="H5294">
        <f>MOD(D5294-1,6)+1</f>
        <v>1</v>
      </c>
      <c r="I5294">
        <f>37-D5294</f>
        <v>30</v>
      </c>
      <c r="J5294">
        <f>ABS(D5294-D5295)</f>
        <v>18</v>
      </c>
    </row>
    <row r="5295">
      <c r="A5295">
        <v>22276</v>
      </c>
      <c r="B5295" t="str">
        <v>2022-08-12</v>
      </c>
      <c r="C5295" t="str">
        <v>Afternoon</v>
      </c>
      <c r="D5295">
        <v>25</v>
      </c>
      <c r="E5295" t="str">
        <f>IF(MOD(D5295,2)=0,"EVEN","ODD")</f>
        <v>ODD</v>
      </c>
      <c r="F5295" t="str">
        <f>IF(D5295&lt;=18,"LOW (1-18)","HIGH (19-36)")</f>
        <v>HIGH (19-36)</v>
      </c>
      <c r="G5295">
        <f>INT((D5295-1)/6)+1</f>
        <v>5</v>
      </c>
      <c r="H5295">
        <f>MOD(D5295-1,6)+1</f>
        <v>1</v>
      </c>
      <c r="I5295">
        <f>37-D5295</f>
        <v>12</v>
      </c>
      <c r="J5295">
        <f>ABS(D5295-D5296)</f>
        <v>6</v>
      </c>
    </row>
    <row r="5296">
      <c r="A5296">
        <v>22275</v>
      </c>
      <c r="B5296" t="str">
        <v>2022-08-12</v>
      </c>
      <c r="C5296" t="str">
        <v>Midday</v>
      </c>
      <c r="D5296">
        <v>19</v>
      </c>
      <c r="E5296" t="str">
        <f>IF(MOD(D5296,2)=0,"EVEN","ODD")</f>
        <v>ODD</v>
      </c>
      <c r="F5296" t="str">
        <f>IF(D5296&lt;=18,"LOW (1-18)","HIGH (19-36)")</f>
        <v>HIGH (19-36)</v>
      </c>
      <c r="G5296">
        <f>INT((D5296-1)/6)+1</f>
        <v>4</v>
      </c>
      <c r="H5296">
        <f>MOD(D5296-1,6)+1</f>
        <v>1</v>
      </c>
      <c r="I5296">
        <f>37-D5296</f>
        <v>18</v>
      </c>
      <c r="J5296">
        <f>ABS(D5296-D5297)</f>
        <v>14</v>
      </c>
    </row>
    <row r="5297">
      <c r="A5297">
        <v>22274</v>
      </c>
      <c r="B5297" t="str">
        <v>2022-08-12</v>
      </c>
      <c r="C5297" t="str">
        <v>Morning</v>
      </c>
      <c r="D5297">
        <v>33</v>
      </c>
      <c r="E5297" t="str">
        <f>IF(MOD(D5297,2)=0,"EVEN","ODD")</f>
        <v>ODD</v>
      </c>
      <c r="F5297" t="str">
        <f>IF(D5297&lt;=18,"LOW (1-18)","HIGH (19-36)")</f>
        <v>HIGH (19-36)</v>
      </c>
      <c r="G5297">
        <f>INT((D5297-1)/6)+1</f>
        <v>6</v>
      </c>
      <c r="H5297">
        <f>MOD(D5297-1,6)+1</f>
        <v>3</v>
      </c>
      <c r="I5297">
        <f>37-D5297</f>
        <v>4</v>
      </c>
      <c r="J5297">
        <f>ABS(D5297-D5298)</f>
        <v>1</v>
      </c>
    </row>
    <row r="5298">
      <c r="A5298">
        <v>22273</v>
      </c>
      <c r="B5298" t="str">
        <v>2022-08-11</v>
      </c>
      <c r="C5298" t="str">
        <v>Evening</v>
      </c>
      <c r="D5298">
        <v>32</v>
      </c>
      <c r="E5298" t="str">
        <f>IF(MOD(D5298,2)=0,"EVEN","ODD")</f>
        <v>EVEN</v>
      </c>
      <c r="F5298" t="str">
        <f>IF(D5298&lt;=18,"LOW (1-18)","HIGH (19-36)")</f>
        <v>HIGH (19-36)</v>
      </c>
      <c r="G5298">
        <f>INT((D5298-1)/6)+1</f>
        <v>6</v>
      </c>
      <c r="H5298">
        <f>MOD(D5298-1,6)+1</f>
        <v>2</v>
      </c>
      <c r="I5298">
        <f>37-D5298</f>
        <v>5</v>
      </c>
      <c r="J5298">
        <f>ABS(D5298-D5299)</f>
        <v>3</v>
      </c>
    </row>
    <row r="5299">
      <c r="A5299">
        <v>22272</v>
      </c>
      <c r="B5299" t="str">
        <v>2022-08-11</v>
      </c>
      <c r="C5299" t="str">
        <v>Afternoon</v>
      </c>
      <c r="D5299">
        <v>29</v>
      </c>
      <c r="E5299" t="str">
        <f>IF(MOD(D5299,2)=0,"EVEN","ODD")</f>
        <v>ODD</v>
      </c>
      <c r="F5299" t="str">
        <f>IF(D5299&lt;=18,"LOW (1-18)","HIGH (19-36)")</f>
        <v>HIGH (19-36)</v>
      </c>
      <c r="G5299">
        <f>INT((D5299-1)/6)+1</f>
        <v>5</v>
      </c>
      <c r="H5299">
        <f>MOD(D5299-1,6)+1</f>
        <v>5</v>
      </c>
      <c r="I5299">
        <f>37-D5299</f>
        <v>8</v>
      </c>
      <c r="J5299">
        <f>ABS(D5299-D5300)</f>
        <v>13</v>
      </c>
    </row>
    <row r="5300">
      <c r="A5300">
        <v>22271</v>
      </c>
      <c r="B5300" t="str">
        <v>2022-08-11</v>
      </c>
      <c r="C5300" t="str">
        <v>Midday</v>
      </c>
      <c r="D5300">
        <v>16</v>
      </c>
      <c r="E5300" t="str">
        <f>IF(MOD(D5300,2)=0,"EVEN","ODD")</f>
        <v>EVEN</v>
      </c>
      <c r="F5300" t="str">
        <f>IF(D5300&lt;=18,"LOW (1-18)","HIGH (19-36)")</f>
        <v>LOW (1-18)</v>
      </c>
      <c r="G5300">
        <f>INT((D5300-1)/6)+1</f>
        <v>3</v>
      </c>
      <c r="H5300">
        <f>MOD(D5300-1,6)+1</f>
        <v>4</v>
      </c>
      <c r="I5300">
        <f>37-D5300</f>
        <v>21</v>
      </c>
      <c r="J5300">
        <f>ABS(D5300-D5301)</f>
        <v>5</v>
      </c>
    </row>
    <row r="5301">
      <c r="A5301">
        <v>22270</v>
      </c>
      <c r="B5301" t="str">
        <v>2022-08-11</v>
      </c>
      <c r="C5301" t="str">
        <v>Morning</v>
      </c>
      <c r="D5301">
        <v>21</v>
      </c>
      <c r="E5301" t="str">
        <f>IF(MOD(D5301,2)=0,"EVEN","ODD")</f>
        <v>ODD</v>
      </c>
      <c r="F5301" t="str">
        <f>IF(D5301&lt;=18,"LOW (1-18)","HIGH (19-36)")</f>
        <v>HIGH (19-36)</v>
      </c>
      <c r="G5301">
        <f>INT((D5301-1)/6)+1</f>
        <v>4</v>
      </c>
      <c r="H5301">
        <f>MOD(D5301-1,6)+1</f>
        <v>3</v>
      </c>
      <c r="I5301">
        <f>37-D5301</f>
        <v>16</v>
      </c>
      <c r="J5301">
        <f>ABS(D5301-D5302)</f>
        <v>14</v>
      </c>
    </row>
    <row r="5302">
      <c r="A5302">
        <v>22269</v>
      </c>
      <c r="B5302" t="str">
        <v>2022-08-10</v>
      </c>
      <c r="C5302" t="str">
        <v>Evening</v>
      </c>
      <c r="D5302">
        <v>35</v>
      </c>
      <c r="E5302" t="str">
        <f>IF(MOD(D5302,2)=0,"EVEN","ODD")</f>
        <v>ODD</v>
      </c>
      <c r="F5302" t="str">
        <f>IF(D5302&lt;=18,"LOW (1-18)","HIGH (19-36)")</f>
        <v>HIGH (19-36)</v>
      </c>
      <c r="G5302">
        <f>INT((D5302-1)/6)+1</f>
        <v>6</v>
      </c>
      <c r="H5302">
        <f>MOD(D5302-1,6)+1</f>
        <v>5</v>
      </c>
      <c r="I5302">
        <f>37-D5302</f>
        <v>2</v>
      </c>
      <c r="J5302">
        <f>ABS(D5302-D5303)</f>
        <v>30</v>
      </c>
    </row>
    <row r="5303">
      <c r="A5303">
        <v>22268</v>
      </c>
      <c r="B5303" t="str">
        <v>2022-08-10</v>
      </c>
      <c r="C5303" t="str">
        <v>Afternoon</v>
      </c>
      <c r="D5303">
        <v>5</v>
      </c>
      <c r="E5303" t="str">
        <f>IF(MOD(D5303,2)=0,"EVEN","ODD")</f>
        <v>ODD</v>
      </c>
      <c r="F5303" t="str">
        <f>IF(D5303&lt;=18,"LOW (1-18)","HIGH (19-36)")</f>
        <v>LOW (1-18)</v>
      </c>
      <c r="G5303">
        <f>INT((D5303-1)/6)+1</f>
        <v>1</v>
      </c>
      <c r="H5303">
        <f>MOD(D5303-1,6)+1</f>
        <v>5</v>
      </c>
      <c r="I5303">
        <f>37-D5303</f>
        <v>32</v>
      </c>
      <c r="J5303">
        <f>ABS(D5303-D5304)</f>
        <v>2</v>
      </c>
    </row>
    <row r="5304">
      <c r="A5304">
        <v>22267</v>
      </c>
      <c r="B5304" t="str">
        <v>2022-08-10</v>
      </c>
      <c r="C5304" t="str">
        <v>Midday</v>
      </c>
      <c r="D5304">
        <v>7</v>
      </c>
      <c r="E5304" t="str">
        <f>IF(MOD(D5304,2)=0,"EVEN","ODD")</f>
        <v>ODD</v>
      </c>
      <c r="F5304" t="str">
        <f>IF(D5304&lt;=18,"LOW (1-18)","HIGH (19-36)")</f>
        <v>LOW (1-18)</v>
      </c>
      <c r="G5304">
        <f>INT((D5304-1)/6)+1</f>
        <v>2</v>
      </c>
      <c r="H5304">
        <f>MOD(D5304-1,6)+1</f>
        <v>1</v>
      </c>
      <c r="I5304">
        <f>37-D5304</f>
        <v>30</v>
      </c>
      <c r="J5304">
        <f>ABS(D5304-D5305)</f>
        <v>13</v>
      </c>
    </row>
    <row r="5305">
      <c r="A5305">
        <v>22266</v>
      </c>
      <c r="B5305" t="str">
        <v>2022-08-10</v>
      </c>
      <c r="C5305" t="str">
        <v>Morning</v>
      </c>
      <c r="D5305">
        <v>20</v>
      </c>
      <c r="E5305" t="str">
        <f>IF(MOD(D5305,2)=0,"EVEN","ODD")</f>
        <v>EVEN</v>
      </c>
      <c r="F5305" t="str">
        <f>IF(D5305&lt;=18,"LOW (1-18)","HIGH (19-36)")</f>
        <v>HIGH (19-36)</v>
      </c>
      <c r="G5305">
        <f>INT((D5305-1)/6)+1</f>
        <v>4</v>
      </c>
      <c r="H5305">
        <f>MOD(D5305-1,6)+1</f>
        <v>2</v>
      </c>
      <c r="I5305">
        <f>37-D5305</f>
        <v>17</v>
      </c>
      <c r="J5305">
        <f>ABS(D5305-D5306)</f>
        <v>9</v>
      </c>
    </row>
    <row r="5306">
      <c r="A5306">
        <v>22265</v>
      </c>
      <c r="B5306" t="str">
        <v>2022-08-09</v>
      </c>
      <c r="C5306" t="str">
        <v>Evening</v>
      </c>
      <c r="D5306">
        <v>11</v>
      </c>
      <c r="E5306" t="str">
        <f>IF(MOD(D5306,2)=0,"EVEN","ODD")</f>
        <v>ODD</v>
      </c>
      <c r="F5306" t="str">
        <f>IF(D5306&lt;=18,"LOW (1-18)","HIGH (19-36)")</f>
        <v>LOW (1-18)</v>
      </c>
      <c r="G5306">
        <f>INT((D5306-1)/6)+1</f>
        <v>2</v>
      </c>
      <c r="H5306">
        <f>MOD(D5306-1,6)+1</f>
        <v>5</v>
      </c>
      <c r="I5306">
        <f>37-D5306</f>
        <v>26</v>
      </c>
      <c r="J5306">
        <f>ABS(D5306-D5307)</f>
        <v>4</v>
      </c>
    </row>
    <row r="5307">
      <c r="A5307">
        <v>22264</v>
      </c>
      <c r="B5307" t="str">
        <v>2022-08-09</v>
      </c>
      <c r="C5307" t="str">
        <v>Afternoon</v>
      </c>
      <c r="D5307">
        <v>7</v>
      </c>
      <c r="E5307" t="str">
        <f>IF(MOD(D5307,2)=0,"EVEN","ODD")</f>
        <v>ODD</v>
      </c>
      <c r="F5307" t="str">
        <f>IF(D5307&lt;=18,"LOW (1-18)","HIGH (19-36)")</f>
        <v>LOW (1-18)</v>
      </c>
      <c r="G5307">
        <f>INT((D5307-1)/6)+1</f>
        <v>2</v>
      </c>
      <c r="H5307">
        <f>MOD(D5307-1,6)+1</f>
        <v>1</v>
      </c>
      <c r="I5307">
        <f>37-D5307</f>
        <v>30</v>
      </c>
      <c r="J5307">
        <f>ABS(D5307-D5308)</f>
        <v>3</v>
      </c>
    </row>
    <row r="5308">
      <c r="A5308">
        <v>22263</v>
      </c>
      <c r="B5308" t="str">
        <v>2022-08-09</v>
      </c>
      <c r="C5308" t="str">
        <v>Midday</v>
      </c>
      <c r="D5308">
        <v>4</v>
      </c>
      <c r="E5308" t="str">
        <f>IF(MOD(D5308,2)=0,"EVEN","ODD")</f>
        <v>EVEN</v>
      </c>
      <c r="F5308" t="str">
        <f>IF(D5308&lt;=18,"LOW (1-18)","HIGH (19-36)")</f>
        <v>LOW (1-18)</v>
      </c>
      <c r="G5308">
        <f>INT((D5308-1)/6)+1</f>
        <v>1</v>
      </c>
      <c r="H5308">
        <f>MOD(D5308-1,6)+1</f>
        <v>4</v>
      </c>
      <c r="I5308">
        <f>37-D5308</f>
        <v>33</v>
      </c>
      <c r="J5308">
        <f>ABS(D5308-D5309)</f>
        <v>5</v>
      </c>
    </row>
    <row r="5309">
      <c r="A5309">
        <v>22262</v>
      </c>
      <c r="B5309" t="str">
        <v>2022-08-09</v>
      </c>
      <c r="C5309" t="str">
        <v>Morning</v>
      </c>
      <c r="D5309">
        <v>9</v>
      </c>
      <c r="E5309" t="str">
        <f>IF(MOD(D5309,2)=0,"EVEN","ODD")</f>
        <v>ODD</v>
      </c>
      <c r="F5309" t="str">
        <f>IF(D5309&lt;=18,"LOW (1-18)","HIGH (19-36)")</f>
        <v>LOW (1-18)</v>
      </c>
      <c r="G5309">
        <f>INT((D5309-1)/6)+1</f>
        <v>2</v>
      </c>
      <c r="H5309">
        <f>MOD(D5309-1,6)+1</f>
        <v>3</v>
      </c>
      <c r="I5309">
        <f>37-D5309</f>
        <v>28</v>
      </c>
      <c r="J5309">
        <f>ABS(D5309-D5310)</f>
        <v>5</v>
      </c>
    </row>
    <row r="5310">
      <c r="A5310">
        <v>22261</v>
      </c>
      <c r="B5310" t="str">
        <v>2022-08-08</v>
      </c>
      <c r="C5310" t="str">
        <v>Evening</v>
      </c>
      <c r="D5310">
        <v>4</v>
      </c>
      <c r="E5310" t="str">
        <f>IF(MOD(D5310,2)=0,"EVEN","ODD")</f>
        <v>EVEN</v>
      </c>
      <c r="F5310" t="str">
        <f>IF(D5310&lt;=18,"LOW (1-18)","HIGH (19-36)")</f>
        <v>LOW (1-18)</v>
      </c>
      <c r="G5310">
        <f>INT((D5310-1)/6)+1</f>
        <v>1</v>
      </c>
      <c r="H5310">
        <f>MOD(D5310-1,6)+1</f>
        <v>4</v>
      </c>
      <c r="I5310">
        <f>37-D5310</f>
        <v>33</v>
      </c>
      <c r="J5310">
        <f>ABS(D5310-D5311)</f>
        <v>29</v>
      </c>
    </row>
    <row r="5311">
      <c r="A5311">
        <v>22260</v>
      </c>
      <c r="B5311" t="str">
        <v>2022-08-08</v>
      </c>
      <c r="C5311" t="str">
        <v>Afternoon</v>
      </c>
      <c r="D5311">
        <v>33</v>
      </c>
      <c r="E5311" t="str">
        <f>IF(MOD(D5311,2)=0,"EVEN","ODD")</f>
        <v>ODD</v>
      </c>
      <c r="F5311" t="str">
        <f>IF(D5311&lt;=18,"LOW (1-18)","HIGH (19-36)")</f>
        <v>HIGH (19-36)</v>
      </c>
      <c r="G5311">
        <f>INT((D5311-1)/6)+1</f>
        <v>6</v>
      </c>
      <c r="H5311">
        <f>MOD(D5311-1,6)+1</f>
        <v>3</v>
      </c>
      <c r="I5311">
        <f>37-D5311</f>
        <v>4</v>
      </c>
      <c r="J5311">
        <f>ABS(D5311-D5312)</f>
        <v>3</v>
      </c>
    </row>
    <row r="5312">
      <c r="A5312">
        <v>22259</v>
      </c>
      <c r="B5312" t="str">
        <v>2022-08-08</v>
      </c>
      <c r="C5312" t="str">
        <v>Midday</v>
      </c>
      <c r="D5312">
        <v>36</v>
      </c>
      <c r="E5312" t="str">
        <f>IF(MOD(D5312,2)=0,"EVEN","ODD")</f>
        <v>EVEN</v>
      </c>
      <c r="F5312" t="str">
        <f>IF(D5312&lt;=18,"LOW (1-18)","HIGH (19-36)")</f>
        <v>HIGH (19-36)</v>
      </c>
      <c r="G5312">
        <f>INT((D5312-1)/6)+1</f>
        <v>6</v>
      </c>
      <c r="H5312">
        <f>MOD(D5312-1,6)+1</f>
        <v>6</v>
      </c>
      <c r="I5312">
        <f>37-D5312</f>
        <v>1</v>
      </c>
      <c r="J5312">
        <f>ABS(D5312-D5313)</f>
        <v>11</v>
      </c>
    </row>
    <row r="5313">
      <c r="A5313">
        <v>22258</v>
      </c>
      <c r="B5313" t="str">
        <v>2022-08-08</v>
      </c>
      <c r="C5313" t="str">
        <v>Morning</v>
      </c>
      <c r="D5313">
        <v>25</v>
      </c>
      <c r="E5313" t="str">
        <f>IF(MOD(D5313,2)=0,"EVEN","ODD")</f>
        <v>ODD</v>
      </c>
      <c r="F5313" t="str">
        <f>IF(D5313&lt;=18,"LOW (1-18)","HIGH (19-36)")</f>
        <v>HIGH (19-36)</v>
      </c>
      <c r="G5313">
        <f>INT((D5313-1)/6)+1</f>
        <v>5</v>
      </c>
      <c r="H5313">
        <f>MOD(D5313-1,6)+1</f>
        <v>1</v>
      </c>
      <c r="I5313">
        <f>37-D5313</f>
        <v>12</v>
      </c>
      <c r="J5313">
        <f>ABS(D5313-D5314)</f>
        <v>0</v>
      </c>
    </row>
    <row r="5314">
      <c r="A5314">
        <v>22257</v>
      </c>
      <c r="B5314" t="str">
        <v>2022-08-06</v>
      </c>
      <c r="C5314" t="str">
        <v>Evening</v>
      </c>
      <c r="D5314">
        <v>25</v>
      </c>
      <c r="E5314" t="str">
        <f>IF(MOD(D5314,2)=0,"EVEN","ODD")</f>
        <v>ODD</v>
      </c>
      <c r="F5314" t="str">
        <f>IF(D5314&lt;=18,"LOW (1-18)","HIGH (19-36)")</f>
        <v>HIGH (19-36)</v>
      </c>
      <c r="G5314">
        <f>INT((D5314-1)/6)+1</f>
        <v>5</v>
      </c>
      <c r="H5314">
        <f>MOD(D5314-1,6)+1</f>
        <v>1</v>
      </c>
      <c r="I5314">
        <f>37-D5314</f>
        <v>12</v>
      </c>
      <c r="J5314">
        <f>ABS(D5314-D5315)</f>
        <v>8</v>
      </c>
    </row>
    <row r="5315">
      <c r="A5315">
        <v>22256</v>
      </c>
      <c r="B5315" t="str">
        <v>2022-08-06</v>
      </c>
      <c r="C5315" t="str">
        <v>Afternoon</v>
      </c>
      <c r="D5315">
        <v>33</v>
      </c>
      <c r="E5315" t="str">
        <f>IF(MOD(D5315,2)=0,"EVEN","ODD")</f>
        <v>ODD</v>
      </c>
      <c r="F5315" t="str">
        <f>IF(D5315&lt;=18,"LOW (1-18)","HIGH (19-36)")</f>
        <v>HIGH (19-36)</v>
      </c>
      <c r="G5315">
        <f>INT((D5315-1)/6)+1</f>
        <v>6</v>
      </c>
      <c r="H5315">
        <f>MOD(D5315-1,6)+1</f>
        <v>3</v>
      </c>
      <c r="I5315">
        <f>37-D5315</f>
        <v>4</v>
      </c>
      <c r="J5315">
        <f>ABS(D5315-D5316)</f>
        <v>0</v>
      </c>
    </row>
    <row r="5316">
      <c r="A5316">
        <v>22255</v>
      </c>
      <c r="B5316" t="str">
        <v>2022-08-06</v>
      </c>
      <c r="C5316" t="str">
        <v>Midday</v>
      </c>
      <c r="D5316">
        <v>33</v>
      </c>
      <c r="E5316" t="str">
        <f>IF(MOD(D5316,2)=0,"EVEN","ODD")</f>
        <v>ODD</v>
      </c>
      <c r="F5316" t="str">
        <f>IF(D5316&lt;=18,"LOW (1-18)","HIGH (19-36)")</f>
        <v>HIGH (19-36)</v>
      </c>
      <c r="G5316">
        <f>INT((D5316-1)/6)+1</f>
        <v>6</v>
      </c>
      <c r="H5316">
        <f>MOD(D5316-1,6)+1</f>
        <v>3</v>
      </c>
      <c r="I5316">
        <f>37-D5316</f>
        <v>4</v>
      </c>
      <c r="J5316">
        <f>ABS(D5316-D5317)</f>
        <v>2</v>
      </c>
    </row>
    <row r="5317">
      <c r="A5317">
        <v>22254</v>
      </c>
      <c r="B5317" t="str">
        <v>2022-08-06</v>
      </c>
      <c r="C5317" t="str">
        <v>Morning</v>
      </c>
      <c r="D5317">
        <v>31</v>
      </c>
      <c r="E5317" t="str">
        <f>IF(MOD(D5317,2)=0,"EVEN","ODD")</f>
        <v>ODD</v>
      </c>
      <c r="F5317" t="str">
        <f>IF(D5317&lt;=18,"LOW (1-18)","HIGH (19-36)")</f>
        <v>HIGH (19-36)</v>
      </c>
      <c r="G5317">
        <f>INT((D5317-1)/6)+1</f>
        <v>6</v>
      </c>
      <c r="H5317">
        <f>MOD(D5317-1,6)+1</f>
        <v>1</v>
      </c>
      <c r="I5317">
        <f>37-D5317</f>
        <v>6</v>
      </c>
      <c r="J5317">
        <f>ABS(D5317-D5318)</f>
        <v>2</v>
      </c>
    </row>
    <row r="5318">
      <c r="A5318">
        <v>22253</v>
      </c>
      <c r="B5318" t="str">
        <v>2022-08-05</v>
      </c>
      <c r="C5318" t="str">
        <v>Evening</v>
      </c>
      <c r="D5318">
        <v>29</v>
      </c>
      <c r="E5318" t="str">
        <f>IF(MOD(D5318,2)=0,"EVEN","ODD")</f>
        <v>ODD</v>
      </c>
      <c r="F5318" t="str">
        <f>IF(D5318&lt;=18,"LOW (1-18)","HIGH (19-36)")</f>
        <v>HIGH (19-36)</v>
      </c>
      <c r="G5318">
        <f>INT((D5318-1)/6)+1</f>
        <v>5</v>
      </c>
      <c r="H5318">
        <f>MOD(D5318-1,6)+1</f>
        <v>5</v>
      </c>
      <c r="I5318">
        <f>37-D5318</f>
        <v>8</v>
      </c>
      <c r="J5318">
        <f>ABS(D5318-D5319)</f>
        <v>3</v>
      </c>
    </row>
    <row r="5319">
      <c r="A5319">
        <v>22252</v>
      </c>
      <c r="B5319" t="str">
        <v>2022-08-05</v>
      </c>
      <c r="C5319" t="str">
        <v>Afternoon</v>
      </c>
      <c r="D5319">
        <v>26</v>
      </c>
      <c r="E5319" t="str">
        <f>IF(MOD(D5319,2)=0,"EVEN","ODD")</f>
        <v>EVEN</v>
      </c>
      <c r="F5319" t="str">
        <f>IF(D5319&lt;=18,"LOW (1-18)","HIGH (19-36)")</f>
        <v>HIGH (19-36)</v>
      </c>
      <c r="G5319">
        <f>INT((D5319-1)/6)+1</f>
        <v>5</v>
      </c>
      <c r="H5319">
        <f>MOD(D5319-1,6)+1</f>
        <v>2</v>
      </c>
      <c r="I5319">
        <f>37-D5319</f>
        <v>11</v>
      </c>
      <c r="J5319">
        <f>ABS(D5319-D5320)</f>
        <v>7</v>
      </c>
    </row>
    <row r="5320">
      <c r="A5320">
        <v>22251</v>
      </c>
      <c r="B5320" t="str">
        <v>2022-08-05</v>
      </c>
      <c r="C5320" t="str">
        <v>Midday</v>
      </c>
      <c r="D5320">
        <v>33</v>
      </c>
      <c r="E5320" t="str">
        <f>IF(MOD(D5320,2)=0,"EVEN","ODD")</f>
        <v>ODD</v>
      </c>
      <c r="F5320" t="str">
        <f>IF(D5320&lt;=18,"LOW (1-18)","HIGH (19-36)")</f>
        <v>HIGH (19-36)</v>
      </c>
      <c r="G5320">
        <f>INT((D5320-1)/6)+1</f>
        <v>6</v>
      </c>
      <c r="H5320">
        <f>MOD(D5320-1,6)+1</f>
        <v>3</v>
      </c>
      <c r="I5320">
        <f>37-D5320</f>
        <v>4</v>
      </c>
      <c r="J5320">
        <f>ABS(D5320-D5321)</f>
        <v>25</v>
      </c>
    </row>
    <row r="5321">
      <c r="A5321">
        <v>22250</v>
      </c>
      <c r="B5321" t="str">
        <v>2022-08-05</v>
      </c>
      <c r="C5321" t="str">
        <v>Morning</v>
      </c>
      <c r="D5321">
        <v>8</v>
      </c>
      <c r="E5321" t="str">
        <f>IF(MOD(D5321,2)=0,"EVEN","ODD")</f>
        <v>EVEN</v>
      </c>
      <c r="F5321" t="str">
        <f>IF(D5321&lt;=18,"LOW (1-18)","HIGH (19-36)")</f>
        <v>LOW (1-18)</v>
      </c>
      <c r="G5321">
        <f>INT((D5321-1)/6)+1</f>
        <v>2</v>
      </c>
      <c r="H5321">
        <f>MOD(D5321-1,6)+1</f>
        <v>2</v>
      </c>
      <c r="I5321">
        <f>37-D5321</f>
        <v>29</v>
      </c>
      <c r="J5321">
        <f>ABS(D5321-D5322)</f>
        <v>1</v>
      </c>
    </row>
    <row r="5322">
      <c r="A5322">
        <v>22249</v>
      </c>
      <c r="B5322" t="str">
        <v>2022-08-04</v>
      </c>
      <c r="C5322" t="str">
        <v>Evening</v>
      </c>
      <c r="D5322">
        <v>7</v>
      </c>
      <c r="E5322" t="str">
        <f>IF(MOD(D5322,2)=0,"EVEN","ODD")</f>
        <v>ODD</v>
      </c>
      <c r="F5322" t="str">
        <f>IF(D5322&lt;=18,"LOW (1-18)","HIGH (19-36)")</f>
        <v>LOW (1-18)</v>
      </c>
      <c r="G5322">
        <f>INT((D5322-1)/6)+1</f>
        <v>2</v>
      </c>
      <c r="H5322">
        <f>MOD(D5322-1,6)+1</f>
        <v>1</v>
      </c>
      <c r="I5322">
        <f>37-D5322</f>
        <v>30</v>
      </c>
      <c r="J5322">
        <f>ABS(D5322-D5323)</f>
        <v>11</v>
      </c>
    </row>
    <row r="5323">
      <c r="A5323">
        <v>22248</v>
      </c>
      <c r="B5323" t="str">
        <v>2022-08-04</v>
      </c>
      <c r="C5323" t="str">
        <v>Afternoon</v>
      </c>
      <c r="D5323">
        <v>18</v>
      </c>
      <c r="E5323" t="str">
        <f>IF(MOD(D5323,2)=0,"EVEN","ODD")</f>
        <v>EVEN</v>
      </c>
      <c r="F5323" t="str">
        <f>IF(D5323&lt;=18,"LOW (1-18)","HIGH (19-36)")</f>
        <v>LOW (1-18)</v>
      </c>
      <c r="G5323">
        <f>INT((D5323-1)/6)+1</f>
        <v>3</v>
      </c>
      <c r="H5323">
        <f>MOD(D5323-1,6)+1</f>
        <v>6</v>
      </c>
      <c r="I5323">
        <f>37-D5323</f>
        <v>19</v>
      </c>
      <c r="J5323">
        <f>ABS(D5323-D5324)</f>
        <v>6</v>
      </c>
    </row>
    <row r="5324">
      <c r="A5324">
        <v>22247</v>
      </c>
      <c r="B5324" t="str">
        <v>2022-08-04</v>
      </c>
      <c r="C5324" t="str">
        <v>Midday</v>
      </c>
      <c r="D5324">
        <v>12</v>
      </c>
      <c r="E5324" t="str">
        <f>IF(MOD(D5324,2)=0,"EVEN","ODD")</f>
        <v>EVEN</v>
      </c>
      <c r="F5324" t="str">
        <f>IF(D5324&lt;=18,"LOW (1-18)","HIGH (19-36)")</f>
        <v>LOW (1-18)</v>
      </c>
      <c r="G5324">
        <f>INT((D5324-1)/6)+1</f>
        <v>2</v>
      </c>
      <c r="H5324">
        <f>MOD(D5324-1,6)+1</f>
        <v>6</v>
      </c>
      <c r="I5324">
        <f>37-D5324</f>
        <v>25</v>
      </c>
      <c r="J5324">
        <f>ABS(D5324-D5325)</f>
        <v>17</v>
      </c>
    </row>
    <row r="5325">
      <c r="A5325">
        <v>22246</v>
      </c>
      <c r="B5325" t="str">
        <v>2022-08-04</v>
      </c>
      <c r="C5325" t="str">
        <v>Morning</v>
      </c>
      <c r="D5325">
        <v>29</v>
      </c>
      <c r="E5325" t="str">
        <f>IF(MOD(D5325,2)=0,"EVEN","ODD")</f>
        <v>ODD</v>
      </c>
      <c r="F5325" t="str">
        <f>IF(D5325&lt;=18,"LOW (1-18)","HIGH (19-36)")</f>
        <v>HIGH (19-36)</v>
      </c>
      <c r="G5325">
        <f>INT((D5325-1)/6)+1</f>
        <v>5</v>
      </c>
      <c r="H5325">
        <f>MOD(D5325-1,6)+1</f>
        <v>5</v>
      </c>
      <c r="I5325">
        <f>37-D5325</f>
        <v>8</v>
      </c>
      <c r="J5325">
        <f>ABS(D5325-D5326)</f>
        <v>9</v>
      </c>
    </row>
    <row r="5326">
      <c r="A5326">
        <v>22245</v>
      </c>
      <c r="B5326" t="str">
        <v>2022-08-03</v>
      </c>
      <c r="C5326" t="str">
        <v>Evening</v>
      </c>
      <c r="D5326">
        <v>20</v>
      </c>
      <c r="E5326" t="str">
        <f>IF(MOD(D5326,2)=0,"EVEN","ODD")</f>
        <v>EVEN</v>
      </c>
      <c r="F5326" t="str">
        <f>IF(D5326&lt;=18,"LOW (1-18)","HIGH (19-36)")</f>
        <v>HIGH (19-36)</v>
      </c>
      <c r="G5326">
        <f>INT((D5326-1)/6)+1</f>
        <v>4</v>
      </c>
      <c r="H5326">
        <f>MOD(D5326-1,6)+1</f>
        <v>2</v>
      </c>
      <c r="I5326">
        <f>37-D5326</f>
        <v>17</v>
      </c>
      <c r="J5326">
        <f>ABS(D5326-D5327)</f>
        <v>14</v>
      </c>
    </row>
    <row r="5327">
      <c r="A5327">
        <v>22244</v>
      </c>
      <c r="B5327" t="str">
        <v>2022-08-03</v>
      </c>
      <c r="C5327" t="str">
        <v>Afternoon</v>
      </c>
      <c r="D5327">
        <v>6</v>
      </c>
      <c r="E5327" t="str">
        <f>IF(MOD(D5327,2)=0,"EVEN","ODD")</f>
        <v>EVEN</v>
      </c>
      <c r="F5327" t="str">
        <f>IF(D5327&lt;=18,"LOW (1-18)","HIGH (19-36)")</f>
        <v>LOW (1-18)</v>
      </c>
      <c r="G5327">
        <f>INT((D5327-1)/6)+1</f>
        <v>1</v>
      </c>
      <c r="H5327">
        <f>MOD(D5327-1,6)+1</f>
        <v>6</v>
      </c>
      <c r="I5327">
        <f>37-D5327</f>
        <v>31</v>
      </c>
      <c r="J5327">
        <f>ABS(D5327-D5328)</f>
        <v>9</v>
      </c>
    </row>
    <row r="5328">
      <c r="A5328">
        <v>22243</v>
      </c>
      <c r="B5328" t="str">
        <v>2022-08-03</v>
      </c>
      <c r="C5328" t="str">
        <v>Midday</v>
      </c>
      <c r="D5328">
        <v>15</v>
      </c>
      <c r="E5328" t="str">
        <f>IF(MOD(D5328,2)=0,"EVEN","ODD")</f>
        <v>ODD</v>
      </c>
      <c r="F5328" t="str">
        <f>IF(D5328&lt;=18,"LOW (1-18)","HIGH (19-36)")</f>
        <v>LOW (1-18)</v>
      </c>
      <c r="G5328">
        <f>INT((D5328-1)/6)+1</f>
        <v>3</v>
      </c>
      <c r="H5328">
        <f>MOD(D5328-1,6)+1</f>
        <v>3</v>
      </c>
      <c r="I5328">
        <f>37-D5328</f>
        <v>22</v>
      </c>
      <c r="J5328">
        <f>ABS(D5328-D5329)</f>
        <v>10</v>
      </c>
    </row>
    <row r="5329">
      <c r="A5329">
        <v>22242</v>
      </c>
      <c r="B5329" t="str">
        <v>2022-08-03</v>
      </c>
      <c r="C5329" t="str">
        <v>Morning</v>
      </c>
      <c r="D5329">
        <v>5</v>
      </c>
      <c r="E5329" t="str">
        <f>IF(MOD(D5329,2)=0,"EVEN","ODD")</f>
        <v>ODD</v>
      </c>
      <c r="F5329" t="str">
        <f>IF(D5329&lt;=18,"LOW (1-18)","HIGH (19-36)")</f>
        <v>LOW (1-18)</v>
      </c>
      <c r="G5329">
        <f>INT((D5329-1)/6)+1</f>
        <v>1</v>
      </c>
      <c r="H5329">
        <f>MOD(D5329-1,6)+1</f>
        <v>5</v>
      </c>
      <c r="I5329">
        <f>37-D5329</f>
        <v>32</v>
      </c>
      <c r="J5329">
        <f>ABS(D5329-D5330)</f>
        <v>3</v>
      </c>
    </row>
    <row r="5330">
      <c r="A5330">
        <v>22241</v>
      </c>
      <c r="B5330" t="str">
        <v>2022-08-02</v>
      </c>
      <c r="C5330" t="str">
        <v>Evening</v>
      </c>
      <c r="D5330">
        <v>8</v>
      </c>
      <c r="E5330" t="str">
        <f>IF(MOD(D5330,2)=0,"EVEN","ODD")</f>
        <v>EVEN</v>
      </c>
      <c r="F5330" t="str">
        <f>IF(D5330&lt;=18,"LOW (1-18)","HIGH (19-36)")</f>
        <v>LOW (1-18)</v>
      </c>
      <c r="G5330">
        <f>INT((D5330-1)/6)+1</f>
        <v>2</v>
      </c>
      <c r="H5330">
        <f>MOD(D5330-1,6)+1</f>
        <v>2</v>
      </c>
      <c r="I5330">
        <f>37-D5330</f>
        <v>29</v>
      </c>
      <c r="J5330">
        <f>ABS(D5330-D5331)</f>
        <v>26</v>
      </c>
    </row>
    <row r="5331">
      <c r="A5331">
        <v>22240</v>
      </c>
      <c r="B5331" t="str">
        <v>2022-08-02</v>
      </c>
      <c r="C5331" t="str">
        <v>Afternoon</v>
      </c>
      <c r="D5331">
        <v>34</v>
      </c>
      <c r="E5331" t="str">
        <f>IF(MOD(D5331,2)=0,"EVEN","ODD")</f>
        <v>EVEN</v>
      </c>
      <c r="F5331" t="str">
        <f>IF(D5331&lt;=18,"LOW (1-18)","HIGH (19-36)")</f>
        <v>HIGH (19-36)</v>
      </c>
      <c r="G5331">
        <f>INT((D5331-1)/6)+1</f>
        <v>6</v>
      </c>
      <c r="H5331">
        <f>MOD(D5331-1,6)+1</f>
        <v>4</v>
      </c>
      <c r="I5331">
        <f>37-D5331</f>
        <v>3</v>
      </c>
      <c r="J5331">
        <f>ABS(D5331-D5332)</f>
        <v>30</v>
      </c>
    </row>
    <row r="5332">
      <c r="A5332">
        <v>22239</v>
      </c>
      <c r="B5332" t="str">
        <v>2022-08-02</v>
      </c>
      <c r="C5332" t="str">
        <v>Midday</v>
      </c>
      <c r="D5332">
        <v>4</v>
      </c>
      <c r="E5332" t="str">
        <f>IF(MOD(D5332,2)=0,"EVEN","ODD")</f>
        <v>EVEN</v>
      </c>
      <c r="F5332" t="str">
        <f>IF(D5332&lt;=18,"LOW (1-18)","HIGH (19-36)")</f>
        <v>LOW (1-18)</v>
      </c>
      <c r="G5332">
        <f>INT((D5332-1)/6)+1</f>
        <v>1</v>
      </c>
      <c r="H5332">
        <f>MOD(D5332-1,6)+1</f>
        <v>4</v>
      </c>
      <c r="I5332">
        <f>37-D5332</f>
        <v>33</v>
      </c>
      <c r="J5332">
        <f>ABS(D5332-D5333)</f>
        <v>22</v>
      </c>
    </row>
    <row r="5333">
      <c r="A5333">
        <v>22238</v>
      </c>
      <c r="B5333" t="str">
        <v>2022-08-02</v>
      </c>
      <c r="C5333" t="str">
        <v>Morning</v>
      </c>
      <c r="D5333">
        <v>26</v>
      </c>
      <c r="E5333" t="str">
        <f>IF(MOD(D5333,2)=0,"EVEN","ODD")</f>
        <v>EVEN</v>
      </c>
      <c r="F5333" t="str">
        <f>IF(D5333&lt;=18,"LOW (1-18)","HIGH (19-36)")</f>
        <v>HIGH (19-36)</v>
      </c>
      <c r="G5333">
        <f>INT((D5333-1)/6)+1</f>
        <v>5</v>
      </c>
      <c r="H5333">
        <f>MOD(D5333-1,6)+1</f>
        <v>2</v>
      </c>
      <c r="I5333">
        <f>37-D5333</f>
        <v>11</v>
      </c>
      <c r="J5333">
        <f>ABS(D5333-D5334)</f>
        <v>21</v>
      </c>
    </row>
    <row r="5334">
      <c r="A5334">
        <v>22237</v>
      </c>
      <c r="B5334" t="str">
        <v>2022-08-01</v>
      </c>
      <c r="C5334" t="str">
        <v>Evening</v>
      </c>
      <c r="D5334">
        <v>5</v>
      </c>
      <c r="E5334" t="str">
        <f>IF(MOD(D5334,2)=0,"EVEN","ODD")</f>
        <v>ODD</v>
      </c>
      <c r="F5334" t="str">
        <f>IF(D5334&lt;=18,"LOW (1-18)","HIGH (19-36)")</f>
        <v>LOW (1-18)</v>
      </c>
      <c r="G5334">
        <f>INT((D5334-1)/6)+1</f>
        <v>1</v>
      </c>
      <c r="H5334">
        <f>MOD(D5334-1,6)+1</f>
        <v>5</v>
      </c>
      <c r="I5334">
        <f>37-D5334</f>
        <v>32</v>
      </c>
      <c r="J5334">
        <f>ABS(D5334-D5335)</f>
        <v>15</v>
      </c>
    </row>
    <row r="5335">
      <c r="A5335">
        <v>22236</v>
      </c>
      <c r="B5335" t="str">
        <v>2022-08-01</v>
      </c>
      <c r="C5335" t="str">
        <v>Afternoon</v>
      </c>
      <c r="D5335">
        <v>20</v>
      </c>
      <c r="E5335" t="str">
        <f>IF(MOD(D5335,2)=0,"EVEN","ODD")</f>
        <v>EVEN</v>
      </c>
      <c r="F5335" t="str">
        <f>IF(D5335&lt;=18,"LOW (1-18)","HIGH (19-36)")</f>
        <v>HIGH (19-36)</v>
      </c>
      <c r="G5335">
        <f>INT((D5335-1)/6)+1</f>
        <v>4</v>
      </c>
      <c r="H5335">
        <f>MOD(D5335-1,6)+1</f>
        <v>2</v>
      </c>
      <c r="I5335">
        <f>37-D5335</f>
        <v>17</v>
      </c>
      <c r="J5335">
        <f>ABS(D5335-D5336)</f>
        <v>11</v>
      </c>
    </row>
    <row r="5336">
      <c r="A5336">
        <v>22235</v>
      </c>
      <c r="B5336" t="str">
        <v>2022-08-01</v>
      </c>
      <c r="C5336" t="str">
        <v>Midday</v>
      </c>
      <c r="D5336">
        <v>9</v>
      </c>
      <c r="E5336" t="str">
        <f>IF(MOD(D5336,2)=0,"EVEN","ODD")</f>
        <v>ODD</v>
      </c>
      <c r="F5336" t="str">
        <f>IF(D5336&lt;=18,"LOW (1-18)","HIGH (19-36)")</f>
        <v>LOW (1-18)</v>
      </c>
      <c r="G5336">
        <f>INT((D5336-1)/6)+1</f>
        <v>2</v>
      </c>
      <c r="H5336">
        <f>MOD(D5336-1,6)+1</f>
        <v>3</v>
      </c>
      <c r="I5336">
        <f>37-D5336</f>
        <v>28</v>
      </c>
      <c r="J5336">
        <f>ABS(D5336-D5337)</f>
        <v>19</v>
      </c>
    </row>
    <row r="5337">
      <c r="A5337">
        <v>22234</v>
      </c>
      <c r="B5337" t="str">
        <v>2022-08-01</v>
      </c>
      <c r="C5337" t="str">
        <v>Morning</v>
      </c>
      <c r="D5337">
        <v>28</v>
      </c>
      <c r="E5337" t="str">
        <f>IF(MOD(D5337,2)=0,"EVEN","ODD")</f>
        <v>EVEN</v>
      </c>
      <c r="F5337" t="str">
        <f>IF(D5337&lt;=18,"LOW (1-18)","HIGH (19-36)")</f>
        <v>HIGH (19-36)</v>
      </c>
      <c r="G5337">
        <f>INT((D5337-1)/6)+1</f>
        <v>5</v>
      </c>
      <c r="H5337">
        <f>MOD(D5337-1,6)+1</f>
        <v>4</v>
      </c>
      <c r="I5337">
        <f>37-D5337</f>
        <v>9</v>
      </c>
      <c r="J5337">
        <f>ABS(D5337-D5338)</f>
        <v>6</v>
      </c>
    </row>
    <row r="5338">
      <c r="A5338">
        <v>22233</v>
      </c>
      <c r="B5338" t="str">
        <v>2022-07-30</v>
      </c>
      <c r="C5338" t="str">
        <v>Evening</v>
      </c>
      <c r="D5338">
        <v>22</v>
      </c>
      <c r="E5338" t="str">
        <f>IF(MOD(D5338,2)=0,"EVEN","ODD")</f>
        <v>EVEN</v>
      </c>
      <c r="F5338" t="str">
        <f>IF(D5338&lt;=18,"LOW (1-18)","HIGH (19-36)")</f>
        <v>HIGH (19-36)</v>
      </c>
      <c r="G5338">
        <f>INT((D5338-1)/6)+1</f>
        <v>4</v>
      </c>
      <c r="H5338">
        <f>MOD(D5338-1,6)+1</f>
        <v>4</v>
      </c>
      <c r="I5338">
        <f>37-D5338</f>
        <v>15</v>
      </c>
      <c r="J5338">
        <f>ABS(D5338-D5339)</f>
        <v>7</v>
      </c>
    </row>
    <row r="5339">
      <c r="A5339">
        <v>22232</v>
      </c>
      <c r="B5339" t="str">
        <v>2022-07-30</v>
      </c>
      <c r="C5339" t="str">
        <v>Afternoon</v>
      </c>
      <c r="D5339">
        <v>15</v>
      </c>
      <c r="E5339" t="str">
        <f>IF(MOD(D5339,2)=0,"EVEN","ODD")</f>
        <v>ODD</v>
      </c>
      <c r="F5339" t="str">
        <f>IF(D5339&lt;=18,"LOW (1-18)","HIGH (19-36)")</f>
        <v>LOW (1-18)</v>
      </c>
      <c r="G5339">
        <f>INT((D5339-1)/6)+1</f>
        <v>3</v>
      </c>
      <c r="H5339">
        <f>MOD(D5339-1,6)+1</f>
        <v>3</v>
      </c>
      <c r="I5339">
        <f>37-D5339</f>
        <v>22</v>
      </c>
      <c r="J5339">
        <f>ABS(D5339-D5340)</f>
        <v>4</v>
      </c>
    </row>
    <row r="5340">
      <c r="A5340">
        <v>22231</v>
      </c>
      <c r="B5340" t="str">
        <v>2022-07-30</v>
      </c>
      <c r="C5340" t="str">
        <v>Midday</v>
      </c>
      <c r="D5340">
        <v>11</v>
      </c>
      <c r="E5340" t="str">
        <f>IF(MOD(D5340,2)=0,"EVEN","ODD")</f>
        <v>ODD</v>
      </c>
      <c r="F5340" t="str">
        <f>IF(D5340&lt;=18,"LOW (1-18)","HIGH (19-36)")</f>
        <v>LOW (1-18)</v>
      </c>
      <c r="G5340">
        <f>INT((D5340-1)/6)+1</f>
        <v>2</v>
      </c>
      <c r="H5340">
        <f>MOD(D5340-1,6)+1</f>
        <v>5</v>
      </c>
      <c r="I5340">
        <f>37-D5340</f>
        <v>26</v>
      </c>
      <c r="J5340">
        <f>ABS(D5340-D5341)</f>
        <v>4</v>
      </c>
    </row>
    <row r="5341">
      <c r="A5341">
        <v>22230</v>
      </c>
      <c r="B5341" t="str">
        <v>2022-07-30</v>
      </c>
      <c r="C5341" t="str">
        <v>Morning</v>
      </c>
      <c r="D5341">
        <v>7</v>
      </c>
      <c r="E5341" t="str">
        <f>IF(MOD(D5341,2)=0,"EVEN","ODD")</f>
        <v>ODD</v>
      </c>
      <c r="F5341" t="str">
        <f>IF(D5341&lt;=18,"LOW (1-18)","HIGH (19-36)")</f>
        <v>LOW (1-18)</v>
      </c>
      <c r="G5341">
        <f>INT((D5341-1)/6)+1</f>
        <v>2</v>
      </c>
      <c r="H5341">
        <f>MOD(D5341-1,6)+1</f>
        <v>1</v>
      </c>
      <c r="I5341">
        <f>37-D5341</f>
        <v>30</v>
      </c>
      <c r="J5341">
        <f>ABS(D5341-D5342)</f>
        <v>1</v>
      </c>
    </row>
    <row r="5342">
      <c r="A5342">
        <v>22229</v>
      </c>
      <c r="B5342" t="str">
        <v>2022-07-29</v>
      </c>
      <c r="C5342" t="str">
        <v>Evening</v>
      </c>
      <c r="D5342">
        <v>8</v>
      </c>
      <c r="E5342" t="str">
        <f>IF(MOD(D5342,2)=0,"EVEN","ODD")</f>
        <v>EVEN</v>
      </c>
      <c r="F5342" t="str">
        <f>IF(D5342&lt;=18,"LOW (1-18)","HIGH (19-36)")</f>
        <v>LOW (1-18)</v>
      </c>
      <c r="G5342">
        <f>INT((D5342-1)/6)+1</f>
        <v>2</v>
      </c>
      <c r="H5342">
        <f>MOD(D5342-1,6)+1</f>
        <v>2</v>
      </c>
      <c r="I5342">
        <f>37-D5342</f>
        <v>29</v>
      </c>
      <c r="J5342">
        <f>ABS(D5342-D5343)</f>
        <v>9</v>
      </c>
    </row>
    <row r="5343">
      <c r="A5343">
        <v>22228</v>
      </c>
      <c r="B5343" t="str">
        <v>2022-07-29</v>
      </c>
      <c r="C5343" t="str">
        <v>Afternoon</v>
      </c>
      <c r="D5343">
        <v>17</v>
      </c>
      <c r="E5343" t="str">
        <f>IF(MOD(D5343,2)=0,"EVEN","ODD")</f>
        <v>ODD</v>
      </c>
      <c r="F5343" t="str">
        <f>IF(D5343&lt;=18,"LOW (1-18)","HIGH (19-36)")</f>
        <v>LOW (1-18)</v>
      </c>
      <c r="G5343">
        <f>INT((D5343-1)/6)+1</f>
        <v>3</v>
      </c>
      <c r="H5343">
        <f>MOD(D5343-1,6)+1</f>
        <v>5</v>
      </c>
      <c r="I5343">
        <f>37-D5343</f>
        <v>20</v>
      </c>
      <c r="J5343">
        <f>ABS(D5343-D5344)</f>
        <v>11</v>
      </c>
    </row>
    <row r="5344">
      <c r="A5344">
        <v>22227</v>
      </c>
      <c r="B5344" t="str">
        <v>2022-07-29</v>
      </c>
      <c r="C5344" t="str">
        <v>Midday</v>
      </c>
      <c r="D5344">
        <v>28</v>
      </c>
      <c r="E5344" t="str">
        <f>IF(MOD(D5344,2)=0,"EVEN","ODD")</f>
        <v>EVEN</v>
      </c>
      <c r="F5344" t="str">
        <f>IF(D5344&lt;=18,"LOW (1-18)","HIGH (19-36)")</f>
        <v>HIGH (19-36)</v>
      </c>
      <c r="G5344">
        <f>INT((D5344-1)/6)+1</f>
        <v>5</v>
      </c>
      <c r="H5344">
        <f>MOD(D5344-1,6)+1</f>
        <v>4</v>
      </c>
      <c r="I5344">
        <f>37-D5344</f>
        <v>9</v>
      </c>
      <c r="J5344">
        <f>ABS(D5344-D5345)</f>
        <v>24</v>
      </c>
    </row>
    <row r="5345">
      <c r="A5345">
        <v>22226</v>
      </c>
      <c r="B5345" t="str">
        <v>2022-07-29</v>
      </c>
      <c r="C5345" t="str">
        <v>Morning</v>
      </c>
      <c r="D5345">
        <v>4</v>
      </c>
      <c r="E5345" t="str">
        <f>IF(MOD(D5345,2)=0,"EVEN","ODD")</f>
        <v>EVEN</v>
      </c>
      <c r="F5345" t="str">
        <f>IF(D5345&lt;=18,"LOW (1-18)","HIGH (19-36)")</f>
        <v>LOW (1-18)</v>
      </c>
      <c r="G5345">
        <f>INT((D5345-1)/6)+1</f>
        <v>1</v>
      </c>
      <c r="H5345">
        <f>MOD(D5345-1,6)+1</f>
        <v>4</v>
      </c>
      <c r="I5345">
        <f>37-D5345</f>
        <v>33</v>
      </c>
      <c r="J5345">
        <f>ABS(D5345-D5346)</f>
        <v>14</v>
      </c>
    </row>
    <row r="5346">
      <c r="A5346">
        <v>22225</v>
      </c>
      <c r="B5346" t="str">
        <v>2022-07-28</v>
      </c>
      <c r="C5346" t="str">
        <v>Evening</v>
      </c>
      <c r="D5346">
        <v>18</v>
      </c>
      <c r="E5346" t="str">
        <f>IF(MOD(D5346,2)=0,"EVEN","ODD")</f>
        <v>EVEN</v>
      </c>
      <c r="F5346" t="str">
        <f>IF(D5346&lt;=18,"LOW (1-18)","HIGH (19-36)")</f>
        <v>LOW (1-18)</v>
      </c>
      <c r="G5346">
        <f>INT((D5346-1)/6)+1</f>
        <v>3</v>
      </c>
      <c r="H5346">
        <f>MOD(D5346-1,6)+1</f>
        <v>6</v>
      </c>
      <c r="I5346">
        <f>37-D5346</f>
        <v>19</v>
      </c>
      <c r="J5346">
        <f>ABS(D5346-D5347)</f>
        <v>7</v>
      </c>
    </row>
    <row r="5347">
      <c r="A5347">
        <v>22224</v>
      </c>
      <c r="B5347" t="str">
        <v>2022-07-28</v>
      </c>
      <c r="C5347" t="str">
        <v>Afternoon</v>
      </c>
      <c r="D5347">
        <v>11</v>
      </c>
      <c r="E5347" t="str">
        <f>IF(MOD(D5347,2)=0,"EVEN","ODD")</f>
        <v>ODD</v>
      </c>
      <c r="F5347" t="str">
        <f>IF(D5347&lt;=18,"LOW (1-18)","HIGH (19-36)")</f>
        <v>LOW (1-18)</v>
      </c>
      <c r="G5347">
        <f>INT((D5347-1)/6)+1</f>
        <v>2</v>
      </c>
      <c r="H5347">
        <f>MOD(D5347-1,6)+1</f>
        <v>5</v>
      </c>
      <c r="I5347">
        <f>37-D5347</f>
        <v>26</v>
      </c>
      <c r="J5347">
        <f>ABS(D5347-D5348)</f>
        <v>10</v>
      </c>
    </row>
    <row r="5348">
      <c r="A5348">
        <v>22223</v>
      </c>
      <c r="B5348" t="str">
        <v>2022-07-28</v>
      </c>
      <c r="C5348" t="str">
        <v>Midday</v>
      </c>
      <c r="D5348">
        <v>21</v>
      </c>
      <c r="E5348" t="str">
        <f>IF(MOD(D5348,2)=0,"EVEN","ODD")</f>
        <v>ODD</v>
      </c>
      <c r="F5348" t="str">
        <f>IF(D5348&lt;=18,"LOW (1-18)","HIGH (19-36)")</f>
        <v>HIGH (19-36)</v>
      </c>
      <c r="G5348">
        <f>INT((D5348-1)/6)+1</f>
        <v>4</v>
      </c>
      <c r="H5348">
        <f>MOD(D5348-1,6)+1</f>
        <v>3</v>
      </c>
      <c r="I5348">
        <f>37-D5348</f>
        <v>16</v>
      </c>
      <c r="J5348">
        <f>ABS(D5348-D5349)</f>
        <v>0</v>
      </c>
    </row>
    <row r="5349">
      <c r="A5349">
        <v>22222</v>
      </c>
      <c r="B5349" t="str">
        <v>2022-07-28</v>
      </c>
      <c r="C5349" t="str">
        <v>Morning</v>
      </c>
      <c r="D5349">
        <v>21</v>
      </c>
      <c r="E5349" t="str">
        <f>IF(MOD(D5349,2)=0,"EVEN","ODD")</f>
        <v>ODD</v>
      </c>
      <c r="F5349" t="str">
        <f>IF(D5349&lt;=18,"LOW (1-18)","HIGH (19-36)")</f>
        <v>HIGH (19-36)</v>
      </c>
      <c r="G5349">
        <f>INT((D5349-1)/6)+1</f>
        <v>4</v>
      </c>
      <c r="H5349">
        <f>MOD(D5349-1,6)+1</f>
        <v>3</v>
      </c>
      <c r="I5349">
        <f>37-D5349</f>
        <v>16</v>
      </c>
      <c r="J5349">
        <f>ABS(D5349-D5350)</f>
        <v>7</v>
      </c>
    </row>
    <row r="5350">
      <c r="A5350">
        <v>22221</v>
      </c>
      <c r="B5350" t="str">
        <v>2022-07-27</v>
      </c>
      <c r="C5350" t="str">
        <v>Evening</v>
      </c>
      <c r="D5350">
        <v>28</v>
      </c>
      <c r="E5350" t="str">
        <f>IF(MOD(D5350,2)=0,"EVEN","ODD")</f>
        <v>EVEN</v>
      </c>
      <c r="F5350" t="str">
        <f>IF(D5350&lt;=18,"LOW (1-18)","HIGH (19-36)")</f>
        <v>HIGH (19-36)</v>
      </c>
      <c r="G5350">
        <f>INT((D5350-1)/6)+1</f>
        <v>5</v>
      </c>
      <c r="H5350">
        <f>MOD(D5350-1,6)+1</f>
        <v>4</v>
      </c>
      <c r="I5350">
        <f>37-D5350</f>
        <v>9</v>
      </c>
      <c r="J5350">
        <f>ABS(D5350-D5351)</f>
        <v>23</v>
      </c>
    </row>
    <row r="5351">
      <c r="A5351">
        <v>22220</v>
      </c>
      <c r="B5351" t="str">
        <v>2022-07-27</v>
      </c>
      <c r="C5351" t="str">
        <v>Afternoon</v>
      </c>
      <c r="D5351">
        <v>5</v>
      </c>
      <c r="E5351" t="str">
        <f>IF(MOD(D5351,2)=0,"EVEN","ODD")</f>
        <v>ODD</v>
      </c>
      <c r="F5351" t="str">
        <f>IF(D5351&lt;=18,"LOW (1-18)","HIGH (19-36)")</f>
        <v>LOW (1-18)</v>
      </c>
      <c r="G5351">
        <f>INT((D5351-1)/6)+1</f>
        <v>1</v>
      </c>
      <c r="H5351">
        <f>MOD(D5351-1,6)+1</f>
        <v>5</v>
      </c>
      <c r="I5351">
        <f>37-D5351</f>
        <v>32</v>
      </c>
      <c r="J5351">
        <f>ABS(D5351-D5352)</f>
        <v>1</v>
      </c>
    </row>
    <row r="5352">
      <c r="A5352">
        <v>22219</v>
      </c>
      <c r="B5352" t="str">
        <v>2022-07-27</v>
      </c>
      <c r="C5352" t="str">
        <v>Midday</v>
      </c>
      <c r="D5352">
        <v>6</v>
      </c>
      <c r="E5352" t="str">
        <f>IF(MOD(D5352,2)=0,"EVEN","ODD")</f>
        <v>EVEN</v>
      </c>
      <c r="F5352" t="str">
        <f>IF(D5352&lt;=18,"LOW (1-18)","HIGH (19-36)")</f>
        <v>LOW (1-18)</v>
      </c>
      <c r="G5352">
        <f>INT((D5352-1)/6)+1</f>
        <v>1</v>
      </c>
      <c r="H5352">
        <f>MOD(D5352-1,6)+1</f>
        <v>6</v>
      </c>
      <c r="I5352">
        <f>37-D5352</f>
        <v>31</v>
      </c>
      <c r="J5352">
        <f>ABS(D5352-D5353)</f>
        <v>5</v>
      </c>
    </row>
    <row r="5353">
      <c r="A5353">
        <v>22218</v>
      </c>
      <c r="B5353" t="str">
        <v>2022-07-27</v>
      </c>
      <c r="C5353" t="str">
        <v>Morning</v>
      </c>
      <c r="D5353">
        <v>1</v>
      </c>
      <c r="E5353" t="str">
        <f>IF(MOD(D5353,2)=0,"EVEN","ODD")</f>
        <v>ODD</v>
      </c>
      <c r="F5353" t="str">
        <f>IF(D5353&lt;=18,"LOW (1-18)","HIGH (19-36)")</f>
        <v>LOW (1-18)</v>
      </c>
      <c r="G5353">
        <f>INT((D5353-1)/6)+1</f>
        <v>1</v>
      </c>
      <c r="H5353">
        <f>MOD(D5353-1,6)+1</f>
        <v>1</v>
      </c>
      <c r="I5353">
        <f>37-D5353</f>
        <v>36</v>
      </c>
      <c r="J5353">
        <f>ABS(D5353-D5354)</f>
        <v>21</v>
      </c>
    </row>
    <row r="5354">
      <c r="A5354">
        <v>22217</v>
      </c>
      <c r="B5354" t="str">
        <v>2022-07-26</v>
      </c>
      <c r="C5354" t="str">
        <v>Evening</v>
      </c>
      <c r="D5354">
        <v>22</v>
      </c>
      <c r="E5354" t="str">
        <f>IF(MOD(D5354,2)=0,"EVEN","ODD")</f>
        <v>EVEN</v>
      </c>
      <c r="F5354" t="str">
        <f>IF(D5354&lt;=18,"LOW (1-18)","HIGH (19-36)")</f>
        <v>HIGH (19-36)</v>
      </c>
      <c r="G5354">
        <f>INT((D5354-1)/6)+1</f>
        <v>4</v>
      </c>
      <c r="H5354">
        <f>MOD(D5354-1,6)+1</f>
        <v>4</v>
      </c>
      <c r="I5354">
        <f>37-D5354</f>
        <v>15</v>
      </c>
      <c r="J5354">
        <f>ABS(D5354-D5355)</f>
        <v>13</v>
      </c>
    </row>
    <row r="5355">
      <c r="A5355">
        <v>22216</v>
      </c>
      <c r="B5355" t="str">
        <v>2022-07-26</v>
      </c>
      <c r="C5355" t="str">
        <v>Afternoon</v>
      </c>
      <c r="D5355">
        <v>35</v>
      </c>
      <c r="E5355" t="str">
        <f>IF(MOD(D5355,2)=0,"EVEN","ODD")</f>
        <v>ODD</v>
      </c>
      <c r="F5355" t="str">
        <f>IF(D5355&lt;=18,"LOW (1-18)","HIGH (19-36)")</f>
        <v>HIGH (19-36)</v>
      </c>
      <c r="G5355">
        <f>INT((D5355-1)/6)+1</f>
        <v>6</v>
      </c>
      <c r="H5355">
        <f>MOD(D5355-1,6)+1</f>
        <v>5</v>
      </c>
      <c r="I5355">
        <f>37-D5355</f>
        <v>2</v>
      </c>
      <c r="J5355">
        <f>ABS(D5355-D5356)</f>
        <v>7</v>
      </c>
    </row>
    <row r="5356">
      <c r="A5356">
        <v>22215</v>
      </c>
      <c r="B5356" t="str">
        <v>2022-07-26</v>
      </c>
      <c r="C5356" t="str">
        <v>Midday</v>
      </c>
      <c r="D5356">
        <v>28</v>
      </c>
      <c r="E5356" t="str">
        <f>IF(MOD(D5356,2)=0,"EVEN","ODD")</f>
        <v>EVEN</v>
      </c>
      <c r="F5356" t="str">
        <f>IF(D5356&lt;=18,"LOW (1-18)","HIGH (19-36)")</f>
        <v>HIGH (19-36)</v>
      </c>
      <c r="G5356">
        <f>INT((D5356-1)/6)+1</f>
        <v>5</v>
      </c>
      <c r="H5356">
        <f>MOD(D5356-1,6)+1</f>
        <v>4</v>
      </c>
      <c r="I5356">
        <f>37-D5356</f>
        <v>9</v>
      </c>
      <c r="J5356">
        <f>ABS(D5356-D5357)</f>
        <v>3</v>
      </c>
    </row>
    <row r="5357">
      <c r="A5357">
        <v>22214</v>
      </c>
      <c r="B5357" t="str">
        <v>2022-07-26</v>
      </c>
      <c r="C5357" t="str">
        <v>Morning</v>
      </c>
      <c r="D5357">
        <v>25</v>
      </c>
      <c r="E5357" t="str">
        <f>IF(MOD(D5357,2)=0,"EVEN","ODD")</f>
        <v>ODD</v>
      </c>
      <c r="F5357" t="str">
        <f>IF(D5357&lt;=18,"LOW (1-18)","HIGH (19-36)")</f>
        <v>HIGH (19-36)</v>
      </c>
      <c r="G5357">
        <f>INT((D5357-1)/6)+1</f>
        <v>5</v>
      </c>
      <c r="H5357">
        <f>MOD(D5357-1,6)+1</f>
        <v>1</v>
      </c>
      <c r="I5357">
        <f>37-D5357</f>
        <v>12</v>
      </c>
      <c r="J5357">
        <f>ABS(D5357-D5358)</f>
        <v>7</v>
      </c>
    </row>
    <row r="5358">
      <c r="A5358">
        <v>22213</v>
      </c>
      <c r="B5358" t="str">
        <v>2022-07-25</v>
      </c>
      <c r="C5358" t="str">
        <v>Evening</v>
      </c>
      <c r="D5358">
        <v>32</v>
      </c>
      <c r="E5358" t="str">
        <f>IF(MOD(D5358,2)=0,"EVEN","ODD")</f>
        <v>EVEN</v>
      </c>
      <c r="F5358" t="str">
        <f>IF(D5358&lt;=18,"LOW (1-18)","HIGH (19-36)")</f>
        <v>HIGH (19-36)</v>
      </c>
      <c r="G5358">
        <f>INT((D5358-1)/6)+1</f>
        <v>6</v>
      </c>
      <c r="H5358">
        <f>MOD(D5358-1,6)+1</f>
        <v>2</v>
      </c>
      <c r="I5358">
        <f>37-D5358</f>
        <v>5</v>
      </c>
      <c r="J5358">
        <f>ABS(D5358-D5359)</f>
        <v>26</v>
      </c>
    </row>
    <row r="5359">
      <c r="A5359">
        <v>22212</v>
      </c>
      <c r="B5359" t="str">
        <v>2022-07-25</v>
      </c>
      <c r="C5359" t="str">
        <v>Afternoon</v>
      </c>
      <c r="D5359">
        <v>6</v>
      </c>
      <c r="E5359" t="str">
        <f>IF(MOD(D5359,2)=0,"EVEN","ODD")</f>
        <v>EVEN</v>
      </c>
      <c r="F5359" t="str">
        <f>IF(D5359&lt;=18,"LOW (1-18)","HIGH (19-36)")</f>
        <v>LOW (1-18)</v>
      </c>
      <c r="G5359">
        <f>INT((D5359-1)/6)+1</f>
        <v>1</v>
      </c>
      <c r="H5359">
        <f>MOD(D5359-1,6)+1</f>
        <v>6</v>
      </c>
      <c r="I5359">
        <f>37-D5359</f>
        <v>31</v>
      </c>
      <c r="J5359">
        <f>ABS(D5359-D5360)</f>
        <v>9</v>
      </c>
    </row>
    <row r="5360">
      <c r="A5360">
        <v>22211</v>
      </c>
      <c r="B5360" t="str">
        <v>2022-07-25</v>
      </c>
      <c r="C5360" t="str">
        <v>Midday</v>
      </c>
      <c r="D5360">
        <v>15</v>
      </c>
      <c r="E5360" t="str">
        <f>IF(MOD(D5360,2)=0,"EVEN","ODD")</f>
        <v>ODD</v>
      </c>
      <c r="F5360" t="str">
        <f>IF(D5360&lt;=18,"LOW (1-18)","HIGH (19-36)")</f>
        <v>LOW (1-18)</v>
      </c>
      <c r="G5360">
        <f>INT((D5360-1)/6)+1</f>
        <v>3</v>
      </c>
      <c r="H5360">
        <f>MOD(D5360-1,6)+1</f>
        <v>3</v>
      </c>
      <c r="I5360">
        <f>37-D5360</f>
        <v>22</v>
      </c>
      <c r="J5360">
        <f>ABS(D5360-D5361)</f>
        <v>4</v>
      </c>
    </row>
    <row r="5361">
      <c r="A5361">
        <v>22210</v>
      </c>
      <c r="B5361" t="str">
        <v>2022-07-25</v>
      </c>
      <c r="C5361" t="str">
        <v>Morning</v>
      </c>
      <c r="D5361">
        <v>11</v>
      </c>
      <c r="E5361" t="str">
        <f>IF(MOD(D5361,2)=0,"EVEN","ODD")</f>
        <v>ODD</v>
      </c>
      <c r="F5361" t="str">
        <f>IF(D5361&lt;=18,"LOW (1-18)","HIGH (19-36)")</f>
        <v>LOW (1-18)</v>
      </c>
      <c r="G5361">
        <f>INT((D5361-1)/6)+1</f>
        <v>2</v>
      </c>
      <c r="H5361">
        <f>MOD(D5361-1,6)+1</f>
        <v>5</v>
      </c>
      <c r="I5361">
        <f>37-D5361</f>
        <v>26</v>
      </c>
      <c r="J5361">
        <f>ABS(D5361-D5362)</f>
        <v>5</v>
      </c>
    </row>
    <row r="5362">
      <c r="A5362">
        <v>22209</v>
      </c>
      <c r="B5362" t="str">
        <v>2022-07-23</v>
      </c>
      <c r="C5362" t="str">
        <v>Evening</v>
      </c>
      <c r="D5362">
        <v>16</v>
      </c>
      <c r="E5362" t="str">
        <f>IF(MOD(D5362,2)=0,"EVEN","ODD")</f>
        <v>EVEN</v>
      </c>
      <c r="F5362" t="str">
        <f>IF(D5362&lt;=18,"LOW (1-18)","HIGH (19-36)")</f>
        <v>LOW (1-18)</v>
      </c>
      <c r="G5362">
        <f>INT((D5362-1)/6)+1</f>
        <v>3</v>
      </c>
      <c r="H5362">
        <f>MOD(D5362-1,6)+1</f>
        <v>4</v>
      </c>
      <c r="I5362">
        <f>37-D5362</f>
        <v>21</v>
      </c>
      <c r="J5362">
        <f>ABS(D5362-D5363)</f>
        <v>0</v>
      </c>
    </row>
    <row r="5363">
      <c r="A5363">
        <v>22208</v>
      </c>
      <c r="B5363" t="str">
        <v>2022-07-23</v>
      </c>
      <c r="C5363" t="str">
        <v>Afternoon</v>
      </c>
      <c r="D5363">
        <v>16</v>
      </c>
      <c r="E5363" t="str">
        <f>IF(MOD(D5363,2)=0,"EVEN","ODD")</f>
        <v>EVEN</v>
      </c>
      <c r="F5363" t="str">
        <f>IF(D5363&lt;=18,"LOW (1-18)","HIGH (19-36)")</f>
        <v>LOW (1-18)</v>
      </c>
      <c r="G5363">
        <f>INT((D5363-1)/6)+1</f>
        <v>3</v>
      </c>
      <c r="H5363">
        <f>MOD(D5363-1,6)+1</f>
        <v>4</v>
      </c>
      <c r="I5363">
        <f>37-D5363</f>
        <v>21</v>
      </c>
      <c r="J5363">
        <f>ABS(D5363-D5364)</f>
        <v>4</v>
      </c>
    </row>
    <row r="5364">
      <c r="A5364">
        <v>22207</v>
      </c>
      <c r="B5364" t="str">
        <v>2022-07-23</v>
      </c>
      <c r="C5364" t="str">
        <v>Midday</v>
      </c>
      <c r="D5364">
        <v>12</v>
      </c>
      <c r="E5364" t="str">
        <f>IF(MOD(D5364,2)=0,"EVEN","ODD")</f>
        <v>EVEN</v>
      </c>
      <c r="F5364" t="str">
        <f>IF(D5364&lt;=18,"LOW (1-18)","HIGH (19-36)")</f>
        <v>LOW (1-18)</v>
      </c>
      <c r="G5364">
        <f>INT((D5364-1)/6)+1</f>
        <v>2</v>
      </c>
      <c r="H5364">
        <f>MOD(D5364-1,6)+1</f>
        <v>6</v>
      </c>
      <c r="I5364">
        <f>37-D5364</f>
        <v>25</v>
      </c>
      <c r="J5364">
        <f>ABS(D5364-D5365)</f>
        <v>8</v>
      </c>
    </row>
    <row r="5365">
      <c r="A5365">
        <v>22206</v>
      </c>
      <c r="B5365" t="str">
        <v>2022-07-23</v>
      </c>
      <c r="C5365" t="str">
        <v>Morning</v>
      </c>
      <c r="D5365">
        <v>4</v>
      </c>
      <c r="E5365" t="str">
        <f>IF(MOD(D5365,2)=0,"EVEN","ODD")</f>
        <v>EVEN</v>
      </c>
      <c r="F5365" t="str">
        <f>IF(D5365&lt;=18,"LOW (1-18)","HIGH (19-36)")</f>
        <v>LOW (1-18)</v>
      </c>
      <c r="G5365">
        <f>INT((D5365-1)/6)+1</f>
        <v>1</v>
      </c>
      <c r="H5365">
        <f>MOD(D5365-1,6)+1</f>
        <v>4</v>
      </c>
      <c r="I5365">
        <f>37-D5365</f>
        <v>33</v>
      </c>
      <c r="J5365">
        <f>ABS(D5365-D5366)</f>
        <v>4</v>
      </c>
    </row>
    <row r="5366">
      <c r="A5366">
        <v>22205</v>
      </c>
      <c r="B5366" t="str">
        <v>2022-07-22</v>
      </c>
      <c r="C5366" t="str">
        <v>Evening</v>
      </c>
      <c r="D5366">
        <v>8</v>
      </c>
      <c r="E5366" t="str">
        <f>IF(MOD(D5366,2)=0,"EVEN","ODD")</f>
        <v>EVEN</v>
      </c>
      <c r="F5366" t="str">
        <f>IF(D5366&lt;=18,"LOW (1-18)","HIGH (19-36)")</f>
        <v>LOW (1-18)</v>
      </c>
      <c r="G5366">
        <f>INT((D5366-1)/6)+1</f>
        <v>2</v>
      </c>
      <c r="H5366">
        <f>MOD(D5366-1,6)+1</f>
        <v>2</v>
      </c>
      <c r="I5366">
        <f>37-D5366</f>
        <v>29</v>
      </c>
      <c r="J5366">
        <f>ABS(D5366-D5367)</f>
        <v>27</v>
      </c>
    </row>
    <row r="5367">
      <c r="A5367">
        <v>22204</v>
      </c>
      <c r="B5367" t="str">
        <v>2022-07-22</v>
      </c>
      <c r="C5367" t="str">
        <v>Afternoon</v>
      </c>
      <c r="D5367">
        <v>35</v>
      </c>
      <c r="E5367" t="str">
        <f>IF(MOD(D5367,2)=0,"EVEN","ODD")</f>
        <v>ODD</v>
      </c>
      <c r="F5367" t="str">
        <f>IF(D5367&lt;=18,"LOW (1-18)","HIGH (19-36)")</f>
        <v>HIGH (19-36)</v>
      </c>
      <c r="G5367">
        <f>INT((D5367-1)/6)+1</f>
        <v>6</v>
      </c>
      <c r="H5367">
        <f>MOD(D5367-1,6)+1</f>
        <v>5</v>
      </c>
      <c r="I5367">
        <f>37-D5367</f>
        <v>2</v>
      </c>
      <c r="J5367">
        <f>ABS(D5367-D5368)</f>
        <v>15</v>
      </c>
    </row>
    <row r="5368">
      <c r="A5368">
        <v>22203</v>
      </c>
      <c r="B5368" t="str">
        <v>2022-07-22</v>
      </c>
      <c r="C5368" t="str">
        <v>Midday</v>
      </c>
      <c r="D5368">
        <v>20</v>
      </c>
      <c r="E5368" t="str">
        <f>IF(MOD(D5368,2)=0,"EVEN","ODD")</f>
        <v>EVEN</v>
      </c>
      <c r="F5368" t="str">
        <f>IF(D5368&lt;=18,"LOW (1-18)","HIGH (19-36)")</f>
        <v>HIGH (19-36)</v>
      </c>
      <c r="G5368">
        <f>INT((D5368-1)/6)+1</f>
        <v>4</v>
      </c>
      <c r="H5368">
        <f>MOD(D5368-1,6)+1</f>
        <v>2</v>
      </c>
      <c r="I5368">
        <f>37-D5368</f>
        <v>17</v>
      </c>
      <c r="J5368">
        <f>ABS(D5368-D5369)</f>
        <v>14</v>
      </c>
    </row>
    <row r="5369">
      <c r="A5369">
        <v>22202</v>
      </c>
      <c r="B5369" t="str">
        <v>2022-07-22</v>
      </c>
      <c r="C5369" t="str">
        <v>Morning</v>
      </c>
      <c r="D5369">
        <v>34</v>
      </c>
      <c r="E5369" t="str">
        <f>IF(MOD(D5369,2)=0,"EVEN","ODD")</f>
        <v>EVEN</v>
      </c>
      <c r="F5369" t="str">
        <f>IF(D5369&lt;=18,"LOW (1-18)","HIGH (19-36)")</f>
        <v>HIGH (19-36)</v>
      </c>
      <c r="G5369">
        <f>INT((D5369-1)/6)+1</f>
        <v>6</v>
      </c>
      <c r="H5369">
        <f>MOD(D5369-1,6)+1</f>
        <v>4</v>
      </c>
      <c r="I5369">
        <f>37-D5369</f>
        <v>3</v>
      </c>
      <c r="J5369">
        <f>ABS(D5369-D5370)</f>
        <v>24</v>
      </c>
    </row>
    <row r="5370">
      <c r="A5370">
        <v>22201</v>
      </c>
      <c r="B5370" t="str">
        <v>2022-07-21</v>
      </c>
      <c r="C5370" t="str">
        <v>Evening</v>
      </c>
      <c r="D5370">
        <v>10</v>
      </c>
      <c r="E5370" t="str">
        <f>IF(MOD(D5370,2)=0,"EVEN","ODD")</f>
        <v>EVEN</v>
      </c>
      <c r="F5370" t="str">
        <f>IF(D5370&lt;=18,"LOW (1-18)","HIGH (19-36)")</f>
        <v>LOW (1-18)</v>
      </c>
      <c r="G5370">
        <f>INT((D5370-1)/6)+1</f>
        <v>2</v>
      </c>
      <c r="H5370">
        <f>MOD(D5370-1,6)+1</f>
        <v>4</v>
      </c>
      <c r="I5370">
        <f>37-D5370</f>
        <v>27</v>
      </c>
      <c r="J5370">
        <f>ABS(D5370-D5371)</f>
        <v>16</v>
      </c>
    </row>
    <row r="5371">
      <c r="A5371">
        <v>22200</v>
      </c>
      <c r="B5371" t="str">
        <v>2022-07-21</v>
      </c>
      <c r="C5371" t="str">
        <v>Afternoon</v>
      </c>
      <c r="D5371">
        <v>26</v>
      </c>
      <c r="E5371" t="str">
        <f>IF(MOD(D5371,2)=0,"EVEN","ODD")</f>
        <v>EVEN</v>
      </c>
      <c r="F5371" t="str">
        <f>IF(D5371&lt;=18,"LOW (1-18)","HIGH (19-36)")</f>
        <v>HIGH (19-36)</v>
      </c>
      <c r="G5371">
        <f>INT((D5371-1)/6)+1</f>
        <v>5</v>
      </c>
      <c r="H5371">
        <f>MOD(D5371-1,6)+1</f>
        <v>2</v>
      </c>
      <c r="I5371">
        <f>37-D5371</f>
        <v>11</v>
      </c>
      <c r="J5371">
        <f>ABS(D5371-D5372)</f>
        <v>9</v>
      </c>
    </row>
    <row r="5372">
      <c r="A5372">
        <v>22199</v>
      </c>
      <c r="B5372" t="str">
        <v>2022-07-21</v>
      </c>
      <c r="C5372" t="str">
        <v>Midday</v>
      </c>
      <c r="D5372">
        <v>35</v>
      </c>
      <c r="E5372" t="str">
        <f>IF(MOD(D5372,2)=0,"EVEN","ODD")</f>
        <v>ODD</v>
      </c>
      <c r="F5372" t="str">
        <f>IF(D5372&lt;=18,"LOW (1-18)","HIGH (19-36)")</f>
        <v>HIGH (19-36)</v>
      </c>
      <c r="G5372">
        <f>INT((D5372-1)/6)+1</f>
        <v>6</v>
      </c>
      <c r="H5372">
        <f>MOD(D5372-1,6)+1</f>
        <v>5</v>
      </c>
      <c r="I5372">
        <f>37-D5372</f>
        <v>2</v>
      </c>
      <c r="J5372">
        <f>ABS(D5372-D5373)</f>
        <v>30</v>
      </c>
    </row>
    <row r="5373">
      <c r="A5373">
        <v>22198</v>
      </c>
      <c r="B5373" t="str">
        <v>2022-07-21</v>
      </c>
      <c r="C5373" t="str">
        <v>Morning</v>
      </c>
      <c r="D5373">
        <v>5</v>
      </c>
      <c r="E5373" t="str">
        <f>IF(MOD(D5373,2)=0,"EVEN","ODD")</f>
        <v>ODD</v>
      </c>
      <c r="F5373" t="str">
        <f>IF(D5373&lt;=18,"LOW (1-18)","HIGH (19-36)")</f>
        <v>LOW (1-18)</v>
      </c>
      <c r="G5373">
        <f>INT((D5373-1)/6)+1</f>
        <v>1</v>
      </c>
      <c r="H5373">
        <f>MOD(D5373-1,6)+1</f>
        <v>5</v>
      </c>
      <c r="I5373">
        <f>37-D5373</f>
        <v>32</v>
      </c>
      <c r="J5373">
        <f>ABS(D5373-D5374)</f>
        <v>25</v>
      </c>
    </row>
    <row r="5374">
      <c r="A5374">
        <v>22197</v>
      </c>
      <c r="B5374" t="str">
        <v>2022-07-20</v>
      </c>
      <c r="C5374" t="str">
        <v>Evening</v>
      </c>
      <c r="D5374">
        <v>30</v>
      </c>
      <c r="E5374" t="str">
        <f>IF(MOD(D5374,2)=0,"EVEN","ODD")</f>
        <v>EVEN</v>
      </c>
      <c r="F5374" t="str">
        <f>IF(D5374&lt;=18,"LOW (1-18)","HIGH (19-36)")</f>
        <v>HIGH (19-36)</v>
      </c>
      <c r="G5374">
        <f>INT((D5374-1)/6)+1</f>
        <v>5</v>
      </c>
      <c r="H5374">
        <f>MOD(D5374-1,6)+1</f>
        <v>6</v>
      </c>
      <c r="I5374">
        <f>37-D5374</f>
        <v>7</v>
      </c>
      <c r="J5374">
        <f>ABS(D5374-D5375)</f>
        <v>28</v>
      </c>
    </row>
    <row r="5375">
      <c r="A5375">
        <v>22196</v>
      </c>
      <c r="B5375" t="str">
        <v>2022-07-20</v>
      </c>
      <c r="C5375" t="str">
        <v>Afternoon</v>
      </c>
      <c r="D5375">
        <v>2</v>
      </c>
      <c r="E5375" t="str">
        <f>IF(MOD(D5375,2)=0,"EVEN","ODD")</f>
        <v>EVEN</v>
      </c>
      <c r="F5375" t="str">
        <f>IF(D5375&lt;=18,"LOW (1-18)","HIGH (19-36)")</f>
        <v>LOW (1-18)</v>
      </c>
      <c r="G5375">
        <f>INT((D5375-1)/6)+1</f>
        <v>1</v>
      </c>
      <c r="H5375">
        <f>MOD(D5375-1,6)+1</f>
        <v>2</v>
      </c>
      <c r="I5375">
        <f>37-D5375</f>
        <v>35</v>
      </c>
      <c r="J5375">
        <f>ABS(D5375-D5376)</f>
        <v>24</v>
      </c>
    </row>
    <row r="5376">
      <c r="A5376">
        <v>22195</v>
      </c>
      <c r="B5376" t="str">
        <v>2022-07-20</v>
      </c>
      <c r="C5376" t="str">
        <v>Midday</v>
      </c>
      <c r="D5376">
        <v>26</v>
      </c>
      <c r="E5376" t="str">
        <f>IF(MOD(D5376,2)=0,"EVEN","ODD")</f>
        <v>EVEN</v>
      </c>
      <c r="F5376" t="str">
        <f>IF(D5376&lt;=18,"LOW (1-18)","HIGH (19-36)")</f>
        <v>HIGH (19-36)</v>
      </c>
      <c r="G5376">
        <f>INT((D5376-1)/6)+1</f>
        <v>5</v>
      </c>
      <c r="H5376">
        <f>MOD(D5376-1,6)+1</f>
        <v>2</v>
      </c>
      <c r="I5376">
        <f>37-D5376</f>
        <v>11</v>
      </c>
      <c r="J5376">
        <f>ABS(D5376-D5377)</f>
        <v>8</v>
      </c>
    </row>
    <row r="5377">
      <c r="A5377">
        <v>22194</v>
      </c>
      <c r="B5377" t="str">
        <v>2022-07-20</v>
      </c>
      <c r="C5377" t="str">
        <v>Morning</v>
      </c>
      <c r="D5377">
        <v>34</v>
      </c>
      <c r="E5377" t="str">
        <f>IF(MOD(D5377,2)=0,"EVEN","ODD")</f>
        <v>EVEN</v>
      </c>
      <c r="F5377" t="str">
        <f>IF(D5377&lt;=18,"LOW (1-18)","HIGH (19-36)")</f>
        <v>HIGH (19-36)</v>
      </c>
      <c r="G5377">
        <f>INT((D5377-1)/6)+1</f>
        <v>6</v>
      </c>
      <c r="H5377">
        <f>MOD(D5377-1,6)+1</f>
        <v>4</v>
      </c>
      <c r="I5377">
        <f>37-D5377</f>
        <v>3</v>
      </c>
      <c r="J5377">
        <f>ABS(D5377-D5378)</f>
        <v>1</v>
      </c>
    </row>
    <row r="5378">
      <c r="A5378">
        <v>22193</v>
      </c>
      <c r="B5378" t="str">
        <v>2022-07-19</v>
      </c>
      <c r="C5378" t="str">
        <v>Evening</v>
      </c>
      <c r="D5378">
        <v>35</v>
      </c>
      <c r="E5378" t="str">
        <f>IF(MOD(D5378,2)=0,"EVEN","ODD")</f>
        <v>ODD</v>
      </c>
      <c r="F5378" t="str">
        <f>IF(D5378&lt;=18,"LOW (1-18)","HIGH (19-36)")</f>
        <v>HIGH (19-36)</v>
      </c>
      <c r="G5378">
        <f>INT((D5378-1)/6)+1</f>
        <v>6</v>
      </c>
      <c r="H5378">
        <f>MOD(D5378-1,6)+1</f>
        <v>5</v>
      </c>
      <c r="I5378">
        <f>37-D5378</f>
        <v>2</v>
      </c>
      <c r="J5378">
        <f>ABS(D5378-D5379)</f>
        <v>17</v>
      </c>
    </row>
    <row r="5379">
      <c r="A5379">
        <v>22192</v>
      </c>
      <c r="B5379" t="str">
        <v>2022-07-19</v>
      </c>
      <c r="C5379" t="str">
        <v>Afternoon</v>
      </c>
      <c r="D5379">
        <v>18</v>
      </c>
      <c r="E5379" t="str">
        <f>IF(MOD(D5379,2)=0,"EVEN","ODD")</f>
        <v>EVEN</v>
      </c>
      <c r="F5379" t="str">
        <f>IF(D5379&lt;=18,"LOW (1-18)","HIGH (19-36)")</f>
        <v>LOW (1-18)</v>
      </c>
      <c r="G5379">
        <f>INT((D5379-1)/6)+1</f>
        <v>3</v>
      </c>
      <c r="H5379">
        <f>MOD(D5379-1,6)+1</f>
        <v>6</v>
      </c>
      <c r="I5379">
        <f>37-D5379</f>
        <v>19</v>
      </c>
      <c r="J5379">
        <f>ABS(D5379-D5380)</f>
        <v>15</v>
      </c>
    </row>
    <row r="5380">
      <c r="A5380">
        <v>22191</v>
      </c>
      <c r="B5380" t="str">
        <v>2022-07-19</v>
      </c>
      <c r="C5380" t="str">
        <v>Midday</v>
      </c>
      <c r="D5380">
        <v>33</v>
      </c>
      <c r="E5380" t="str">
        <f>IF(MOD(D5380,2)=0,"EVEN","ODD")</f>
        <v>ODD</v>
      </c>
      <c r="F5380" t="str">
        <f>IF(D5380&lt;=18,"LOW (1-18)","HIGH (19-36)")</f>
        <v>HIGH (19-36)</v>
      </c>
      <c r="G5380">
        <f>INT((D5380-1)/6)+1</f>
        <v>6</v>
      </c>
      <c r="H5380">
        <f>MOD(D5380-1,6)+1</f>
        <v>3</v>
      </c>
      <c r="I5380">
        <f>37-D5380</f>
        <v>4</v>
      </c>
      <c r="J5380">
        <f>ABS(D5380-D5381)</f>
        <v>7</v>
      </c>
    </row>
    <row r="5381">
      <c r="A5381">
        <v>22190</v>
      </c>
      <c r="B5381" t="str">
        <v>2022-07-19</v>
      </c>
      <c r="C5381" t="str">
        <v>Morning</v>
      </c>
      <c r="D5381">
        <v>26</v>
      </c>
      <c r="E5381" t="str">
        <f>IF(MOD(D5381,2)=0,"EVEN","ODD")</f>
        <v>EVEN</v>
      </c>
      <c r="F5381" t="str">
        <f>IF(D5381&lt;=18,"LOW (1-18)","HIGH (19-36)")</f>
        <v>HIGH (19-36)</v>
      </c>
      <c r="G5381">
        <f>INT((D5381-1)/6)+1</f>
        <v>5</v>
      </c>
      <c r="H5381">
        <f>MOD(D5381-1,6)+1</f>
        <v>2</v>
      </c>
      <c r="I5381">
        <f>37-D5381</f>
        <v>11</v>
      </c>
      <c r="J5381">
        <f>ABS(D5381-D5382)</f>
        <v>10</v>
      </c>
    </row>
    <row r="5382">
      <c r="A5382">
        <v>22189</v>
      </c>
      <c r="B5382" t="str">
        <v>2022-07-18</v>
      </c>
      <c r="C5382" t="str">
        <v>Evening</v>
      </c>
      <c r="D5382">
        <v>16</v>
      </c>
      <c r="E5382" t="str">
        <f>IF(MOD(D5382,2)=0,"EVEN","ODD")</f>
        <v>EVEN</v>
      </c>
      <c r="F5382" t="str">
        <f>IF(D5382&lt;=18,"LOW (1-18)","HIGH (19-36)")</f>
        <v>LOW (1-18)</v>
      </c>
      <c r="G5382">
        <f>INT((D5382-1)/6)+1</f>
        <v>3</v>
      </c>
      <c r="H5382">
        <f>MOD(D5382-1,6)+1</f>
        <v>4</v>
      </c>
      <c r="I5382">
        <f>37-D5382</f>
        <v>21</v>
      </c>
      <c r="J5382">
        <f>ABS(D5382-D5383)</f>
        <v>12</v>
      </c>
    </row>
    <row r="5383">
      <c r="A5383">
        <v>22188</v>
      </c>
      <c r="B5383" t="str">
        <v>2022-07-18</v>
      </c>
      <c r="C5383" t="str">
        <v>Afternoon</v>
      </c>
      <c r="D5383">
        <v>28</v>
      </c>
      <c r="E5383" t="str">
        <f>IF(MOD(D5383,2)=0,"EVEN","ODD")</f>
        <v>EVEN</v>
      </c>
      <c r="F5383" t="str">
        <f>IF(D5383&lt;=18,"LOW (1-18)","HIGH (19-36)")</f>
        <v>HIGH (19-36)</v>
      </c>
      <c r="G5383">
        <f>INT((D5383-1)/6)+1</f>
        <v>5</v>
      </c>
      <c r="H5383">
        <f>MOD(D5383-1,6)+1</f>
        <v>4</v>
      </c>
      <c r="I5383">
        <f>37-D5383</f>
        <v>9</v>
      </c>
      <c r="J5383">
        <f>ABS(D5383-D5384)</f>
        <v>4</v>
      </c>
    </row>
    <row r="5384">
      <c r="A5384">
        <v>22187</v>
      </c>
      <c r="B5384" t="str">
        <v>2022-07-18</v>
      </c>
      <c r="C5384" t="str">
        <v>Midday</v>
      </c>
      <c r="D5384">
        <v>24</v>
      </c>
      <c r="E5384" t="str">
        <f>IF(MOD(D5384,2)=0,"EVEN","ODD")</f>
        <v>EVEN</v>
      </c>
      <c r="F5384" t="str">
        <f>IF(D5384&lt;=18,"LOW (1-18)","HIGH (19-36)")</f>
        <v>HIGH (19-36)</v>
      </c>
      <c r="G5384">
        <f>INT((D5384-1)/6)+1</f>
        <v>4</v>
      </c>
      <c r="H5384">
        <f>MOD(D5384-1,6)+1</f>
        <v>6</v>
      </c>
      <c r="I5384">
        <f>37-D5384</f>
        <v>13</v>
      </c>
      <c r="J5384">
        <f>ABS(D5384-D5385)</f>
        <v>9</v>
      </c>
    </row>
    <row r="5385">
      <c r="A5385">
        <v>22186</v>
      </c>
      <c r="B5385" t="str">
        <v>2022-07-18</v>
      </c>
      <c r="C5385" t="str">
        <v>Morning</v>
      </c>
      <c r="D5385">
        <v>15</v>
      </c>
      <c r="E5385" t="str">
        <f>IF(MOD(D5385,2)=0,"EVEN","ODD")</f>
        <v>ODD</v>
      </c>
      <c r="F5385" t="str">
        <f>IF(D5385&lt;=18,"LOW (1-18)","HIGH (19-36)")</f>
        <v>LOW (1-18)</v>
      </c>
      <c r="G5385">
        <f>INT((D5385-1)/6)+1</f>
        <v>3</v>
      </c>
      <c r="H5385">
        <f>MOD(D5385-1,6)+1</f>
        <v>3</v>
      </c>
      <c r="I5385">
        <f>37-D5385</f>
        <v>22</v>
      </c>
      <c r="J5385">
        <f>ABS(D5385-D5386)</f>
        <v>17</v>
      </c>
    </row>
    <row r="5386">
      <c r="A5386">
        <v>22185</v>
      </c>
      <c r="B5386" t="str">
        <v>2022-07-16</v>
      </c>
      <c r="C5386" t="str">
        <v>Evening</v>
      </c>
      <c r="D5386">
        <v>32</v>
      </c>
      <c r="E5386" t="str">
        <f>IF(MOD(D5386,2)=0,"EVEN","ODD")</f>
        <v>EVEN</v>
      </c>
      <c r="F5386" t="str">
        <f>IF(D5386&lt;=18,"LOW (1-18)","HIGH (19-36)")</f>
        <v>HIGH (19-36)</v>
      </c>
      <c r="G5386">
        <f>INT((D5386-1)/6)+1</f>
        <v>6</v>
      </c>
      <c r="H5386">
        <f>MOD(D5386-1,6)+1</f>
        <v>2</v>
      </c>
      <c r="I5386">
        <f>37-D5386</f>
        <v>5</v>
      </c>
      <c r="J5386">
        <f>ABS(D5386-D5387)</f>
        <v>22</v>
      </c>
    </row>
    <row r="5387">
      <c r="A5387">
        <v>22184</v>
      </c>
      <c r="B5387" t="str">
        <v>2022-07-16</v>
      </c>
      <c r="C5387" t="str">
        <v>Afternoon</v>
      </c>
      <c r="D5387">
        <v>10</v>
      </c>
      <c r="E5387" t="str">
        <f>IF(MOD(D5387,2)=0,"EVEN","ODD")</f>
        <v>EVEN</v>
      </c>
      <c r="F5387" t="str">
        <f>IF(D5387&lt;=18,"LOW (1-18)","HIGH (19-36)")</f>
        <v>LOW (1-18)</v>
      </c>
      <c r="G5387">
        <f>INT((D5387-1)/6)+1</f>
        <v>2</v>
      </c>
      <c r="H5387">
        <f>MOD(D5387-1,6)+1</f>
        <v>4</v>
      </c>
      <c r="I5387">
        <f>37-D5387</f>
        <v>27</v>
      </c>
      <c r="J5387">
        <f>ABS(D5387-D5388)</f>
        <v>16</v>
      </c>
    </row>
    <row r="5388">
      <c r="A5388">
        <v>22183</v>
      </c>
      <c r="B5388" t="str">
        <v>2022-07-16</v>
      </c>
      <c r="C5388" t="str">
        <v>Midday</v>
      </c>
      <c r="D5388">
        <v>26</v>
      </c>
      <c r="E5388" t="str">
        <f>IF(MOD(D5388,2)=0,"EVEN","ODD")</f>
        <v>EVEN</v>
      </c>
      <c r="F5388" t="str">
        <f>IF(D5388&lt;=18,"LOW (1-18)","HIGH (19-36)")</f>
        <v>HIGH (19-36)</v>
      </c>
      <c r="G5388">
        <f>INT((D5388-1)/6)+1</f>
        <v>5</v>
      </c>
      <c r="H5388">
        <f>MOD(D5388-1,6)+1</f>
        <v>2</v>
      </c>
      <c r="I5388">
        <f>37-D5388</f>
        <v>11</v>
      </c>
      <c r="J5388">
        <f>ABS(D5388-D5389)</f>
        <v>18</v>
      </c>
    </row>
    <row r="5389">
      <c r="A5389">
        <v>22182</v>
      </c>
      <c r="B5389" t="str">
        <v>2022-07-16</v>
      </c>
      <c r="C5389" t="str">
        <v>Morning</v>
      </c>
      <c r="D5389">
        <v>8</v>
      </c>
      <c r="E5389" t="str">
        <f>IF(MOD(D5389,2)=0,"EVEN","ODD")</f>
        <v>EVEN</v>
      </c>
      <c r="F5389" t="str">
        <f>IF(D5389&lt;=18,"LOW (1-18)","HIGH (19-36)")</f>
        <v>LOW (1-18)</v>
      </c>
      <c r="G5389">
        <f>INT((D5389-1)/6)+1</f>
        <v>2</v>
      </c>
      <c r="H5389">
        <f>MOD(D5389-1,6)+1</f>
        <v>2</v>
      </c>
      <c r="I5389">
        <f>37-D5389</f>
        <v>29</v>
      </c>
      <c r="J5389">
        <f>ABS(D5389-D5390)</f>
        <v>4</v>
      </c>
    </row>
    <row r="5390">
      <c r="A5390">
        <v>22181</v>
      </c>
      <c r="B5390" t="str">
        <v>2022-07-15</v>
      </c>
      <c r="C5390" t="str">
        <v>Evening</v>
      </c>
      <c r="D5390">
        <v>12</v>
      </c>
      <c r="E5390" t="str">
        <f>IF(MOD(D5390,2)=0,"EVEN","ODD")</f>
        <v>EVEN</v>
      </c>
      <c r="F5390" t="str">
        <f>IF(D5390&lt;=18,"LOW (1-18)","HIGH (19-36)")</f>
        <v>LOW (1-18)</v>
      </c>
      <c r="G5390">
        <f>INT((D5390-1)/6)+1</f>
        <v>2</v>
      </c>
      <c r="H5390">
        <f>MOD(D5390-1,6)+1</f>
        <v>6</v>
      </c>
      <c r="I5390">
        <f>37-D5390</f>
        <v>25</v>
      </c>
      <c r="J5390">
        <f>ABS(D5390-D5391)</f>
        <v>8</v>
      </c>
    </row>
    <row r="5391">
      <c r="A5391">
        <v>22180</v>
      </c>
      <c r="B5391" t="str">
        <v>2022-07-15</v>
      </c>
      <c r="C5391" t="str">
        <v>Afternoon</v>
      </c>
      <c r="D5391">
        <v>20</v>
      </c>
      <c r="E5391" t="str">
        <f>IF(MOD(D5391,2)=0,"EVEN","ODD")</f>
        <v>EVEN</v>
      </c>
      <c r="F5391" t="str">
        <f>IF(D5391&lt;=18,"LOW (1-18)","HIGH (19-36)")</f>
        <v>HIGH (19-36)</v>
      </c>
      <c r="G5391">
        <f>INT((D5391-1)/6)+1</f>
        <v>4</v>
      </c>
      <c r="H5391">
        <f>MOD(D5391-1,6)+1</f>
        <v>2</v>
      </c>
      <c r="I5391">
        <f>37-D5391</f>
        <v>17</v>
      </c>
      <c r="J5391">
        <f>ABS(D5391-D5392)</f>
        <v>16</v>
      </c>
    </row>
    <row r="5392">
      <c r="A5392">
        <v>22179</v>
      </c>
      <c r="B5392" t="str">
        <v>2022-07-15</v>
      </c>
      <c r="C5392" t="str">
        <v>Midday</v>
      </c>
      <c r="D5392">
        <v>4</v>
      </c>
      <c r="E5392" t="str">
        <f>IF(MOD(D5392,2)=0,"EVEN","ODD")</f>
        <v>EVEN</v>
      </c>
      <c r="F5392" t="str">
        <f>IF(D5392&lt;=18,"LOW (1-18)","HIGH (19-36)")</f>
        <v>LOW (1-18)</v>
      </c>
      <c r="G5392">
        <f>INT((D5392-1)/6)+1</f>
        <v>1</v>
      </c>
      <c r="H5392">
        <f>MOD(D5392-1,6)+1</f>
        <v>4</v>
      </c>
      <c r="I5392">
        <f>37-D5392</f>
        <v>33</v>
      </c>
      <c r="J5392">
        <f>ABS(D5392-D5393)</f>
        <v>7</v>
      </c>
    </row>
    <row r="5393">
      <c r="A5393">
        <v>22178</v>
      </c>
      <c r="B5393" t="str">
        <v>2022-07-15</v>
      </c>
      <c r="C5393" t="str">
        <v>Morning</v>
      </c>
      <c r="D5393">
        <v>11</v>
      </c>
      <c r="E5393" t="str">
        <f>IF(MOD(D5393,2)=0,"EVEN","ODD")</f>
        <v>ODD</v>
      </c>
      <c r="F5393" t="str">
        <f>IF(D5393&lt;=18,"LOW (1-18)","HIGH (19-36)")</f>
        <v>LOW (1-18)</v>
      </c>
      <c r="G5393">
        <f>INT((D5393-1)/6)+1</f>
        <v>2</v>
      </c>
      <c r="H5393">
        <f>MOD(D5393-1,6)+1</f>
        <v>5</v>
      </c>
      <c r="I5393">
        <f>37-D5393</f>
        <v>26</v>
      </c>
      <c r="J5393">
        <f>ABS(D5393-D5394)</f>
        <v>13</v>
      </c>
    </row>
    <row r="5394">
      <c r="A5394">
        <v>22177</v>
      </c>
      <c r="B5394" t="str">
        <v>2022-07-14</v>
      </c>
      <c r="C5394" t="str">
        <v>Evening</v>
      </c>
      <c r="D5394">
        <v>24</v>
      </c>
      <c r="E5394" t="str">
        <f>IF(MOD(D5394,2)=0,"EVEN","ODD")</f>
        <v>EVEN</v>
      </c>
      <c r="F5394" t="str">
        <f>IF(D5394&lt;=18,"LOW (1-18)","HIGH (19-36)")</f>
        <v>HIGH (19-36)</v>
      </c>
      <c r="G5394">
        <f>INT((D5394-1)/6)+1</f>
        <v>4</v>
      </c>
      <c r="H5394">
        <f>MOD(D5394-1,6)+1</f>
        <v>6</v>
      </c>
      <c r="I5394">
        <f>37-D5394</f>
        <v>13</v>
      </c>
      <c r="J5394">
        <f>ABS(D5394-D5395)</f>
        <v>3</v>
      </c>
    </row>
    <row r="5395">
      <c r="A5395">
        <v>22176</v>
      </c>
      <c r="B5395" t="str">
        <v>2022-07-14</v>
      </c>
      <c r="C5395" t="str">
        <v>Afternoon</v>
      </c>
      <c r="D5395">
        <v>21</v>
      </c>
      <c r="E5395" t="str">
        <f>IF(MOD(D5395,2)=0,"EVEN","ODD")</f>
        <v>ODD</v>
      </c>
      <c r="F5395" t="str">
        <f>IF(D5395&lt;=18,"LOW (1-18)","HIGH (19-36)")</f>
        <v>HIGH (19-36)</v>
      </c>
      <c r="G5395">
        <f>INT((D5395-1)/6)+1</f>
        <v>4</v>
      </c>
      <c r="H5395">
        <f>MOD(D5395-1,6)+1</f>
        <v>3</v>
      </c>
      <c r="I5395">
        <f>37-D5395</f>
        <v>16</v>
      </c>
      <c r="J5395">
        <f>ABS(D5395-D5396)</f>
        <v>5</v>
      </c>
    </row>
    <row r="5396">
      <c r="A5396">
        <v>22175</v>
      </c>
      <c r="B5396" t="str">
        <v>2022-07-14</v>
      </c>
      <c r="C5396" t="str">
        <v>Midday</v>
      </c>
      <c r="D5396">
        <v>16</v>
      </c>
      <c r="E5396" t="str">
        <f>IF(MOD(D5396,2)=0,"EVEN","ODD")</f>
        <v>EVEN</v>
      </c>
      <c r="F5396" t="str">
        <f>IF(D5396&lt;=18,"LOW (1-18)","HIGH (19-36)")</f>
        <v>LOW (1-18)</v>
      </c>
      <c r="G5396">
        <f>INT((D5396-1)/6)+1</f>
        <v>3</v>
      </c>
      <c r="H5396">
        <f>MOD(D5396-1,6)+1</f>
        <v>4</v>
      </c>
      <c r="I5396">
        <f>37-D5396</f>
        <v>21</v>
      </c>
      <c r="J5396">
        <f>ABS(D5396-D5397)</f>
        <v>20</v>
      </c>
    </row>
    <row r="5397">
      <c r="A5397">
        <v>22174</v>
      </c>
      <c r="B5397" t="str">
        <v>2022-07-14</v>
      </c>
      <c r="C5397" t="str">
        <v>Morning</v>
      </c>
      <c r="D5397">
        <v>36</v>
      </c>
      <c r="E5397" t="str">
        <f>IF(MOD(D5397,2)=0,"EVEN","ODD")</f>
        <v>EVEN</v>
      </c>
      <c r="F5397" t="str">
        <f>IF(D5397&lt;=18,"LOW (1-18)","HIGH (19-36)")</f>
        <v>HIGH (19-36)</v>
      </c>
      <c r="G5397">
        <f>INT((D5397-1)/6)+1</f>
        <v>6</v>
      </c>
      <c r="H5397">
        <f>MOD(D5397-1,6)+1</f>
        <v>6</v>
      </c>
      <c r="I5397">
        <f>37-D5397</f>
        <v>1</v>
      </c>
      <c r="J5397">
        <f>ABS(D5397-D5398)</f>
        <v>24</v>
      </c>
    </row>
    <row r="5398">
      <c r="A5398">
        <v>22173</v>
      </c>
      <c r="B5398" t="str">
        <v>2022-07-13</v>
      </c>
      <c r="C5398" t="str">
        <v>Evening</v>
      </c>
      <c r="D5398">
        <v>12</v>
      </c>
      <c r="E5398" t="str">
        <f>IF(MOD(D5398,2)=0,"EVEN","ODD")</f>
        <v>EVEN</v>
      </c>
      <c r="F5398" t="str">
        <f>IF(D5398&lt;=18,"LOW (1-18)","HIGH (19-36)")</f>
        <v>LOW (1-18)</v>
      </c>
      <c r="G5398">
        <f>INT((D5398-1)/6)+1</f>
        <v>2</v>
      </c>
      <c r="H5398">
        <f>MOD(D5398-1,6)+1</f>
        <v>6</v>
      </c>
      <c r="I5398">
        <f>37-D5398</f>
        <v>25</v>
      </c>
      <c r="J5398">
        <f>ABS(D5398-D5399)</f>
        <v>6</v>
      </c>
    </row>
    <row r="5399">
      <c r="A5399">
        <v>22172</v>
      </c>
      <c r="B5399" t="str">
        <v>2022-07-13</v>
      </c>
      <c r="C5399" t="str">
        <v>Afternoon</v>
      </c>
      <c r="D5399">
        <v>18</v>
      </c>
      <c r="E5399" t="str">
        <f>IF(MOD(D5399,2)=0,"EVEN","ODD")</f>
        <v>EVEN</v>
      </c>
      <c r="F5399" t="str">
        <f>IF(D5399&lt;=18,"LOW (1-18)","HIGH (19-36)")</f>
        <v>LOW (1-18)</v>
      </c>
      <c r="G5399">
        <f>INT((D5399-1)/6)+1</f>
        <v>3</v>
      </c>
      <c r="H5399">
        <f>MOD(D5399-1,6)+1</f>
        <v>6</v>
      </c>
      <c r="I5399">
        <f>37-D5399</f>
        <v>19</v>
      </c>
      <c r="J5399">
        <f>ABS(D5399-D5400)</f>
        <v>3</v>
      </c>
    </row>
    <row r="5400">
      <c r="A5400">
        <v>22171</v>
      </c>
      <c r="B5400" t="str">
        <v>2022-07-13</v>
      </c>
      <c r="C5400" t="str">
        <v>Midday</v>
      </c>
      <c r="D5400">
        <v>15</v>
      </c>
      <c r="E5400" t="str">
        <f>IF(MOD(D5400,2)=0,"EVEN","ODD")</f>
        <v>ODD</v>
      </c>
      <c r="F5400" t="str">
        <f>IF(D5400&lt;=18,"LOW (1-18)","HIGH (19-36)")</f>
        <v>LOW (1-18)</v>
      </c>
      <c r="G5400">
        <f>INT((D5400-1)/6)+1</f>
        <v>3</v>
      </c>
      <c r="H5400">
        <f>MOD(D5400-1,6)+1</f>
        <v>3</v>
      </c>
      <c r="I5400">
        <f>37-D5400</f>
        <v>22</v>
      </c>
      <c r="J5400">
        <f>ABS(D5400-D5401)</f>
        <v>3</v>
      </c>
    </row>
    <row r="5401">
      <c r="A5401">
        <v>22170</v>
      </c>
      <c r="B5401" t="str">
        <v>2022-07-13</v>
      </c>
      <c r="C5401" t="str">
        <v>Morning</v>
      </c>
      <c r="D5401">
        <v>18</v>
      </c>
      <c r="E5401" t="str">
        <f>IF(MOD(D5401,2)=0,"EVEN","ODD")</f>
        <v>EVEN</v>
      </c>
      <c r="F5401" t="str">
        <f>IF(D5401&lt;=18,"LOW (1-18)","HIGH (19-36)")</f>
        <v>LOW (1-18)</v>
      </c>
      <c r="G5401">
        <f>INT((D5401-1)/6)+1</f>
        <v>3</v>
      </c>
      <c r="H5401">
        <f>MOD(D5401-1,6)+1</f>
        <v>6</v>
      </c>
      <c r="I5401">
        <f>37-D5401</f>
        <v>19</v>
      </c>
      <c r="J5401">
        <f>ABS(D5401-D5402)</f>
        <v>12</v>
      </c>
    </row>
    <row r="5402">
      <c r="A5402">
        <v>22169</v>
      </c>
      <c r="B5402" t="str">
        <v>2022-07-12</v>
      </c>
      <c r="C5402" t="str">
        <v>Evening</v>
      </c>
      <c r="D5402">
        <v>30</v>
      </c>
      <c r="E5402" t="str">
        <f>IF(MOD(D5402,2)=0,"EVEN","ODD")</f>
        <v>EVEN</v>
      </c>
      <c r="F5402" t="str">
        <f>IF(D5402&lt;=18,"LOW (1-18)","HIGH (19-36)")</f>
        <v>HIGH (19-36)</v>
      </c>
      <c r="G5402">
        <f>INT((D5402-1)/6)+1</f>
        <v>5</v>
      </c>
      <c r="H5402">
        <f>MOD(D5402-1,6)+1</f>
        <v>6</v>
      </c>
      <c r="I5402">
        <f>37-D5402</f>
        <v>7</v>
      </c>
      <c r="J5402">
        <f>ABS(D5402-D5403)</f>
        <v>5</v>
      </c>
    </row>
    <row r="5403">
      <c r="A5403">
        <v>22168</v>
      </c>
      <c r="B5403" t="str">
        <v>2022-07-12</v>
      </c>
      <c r="C5403" t="str">
        <v>Afternoon</v>
      </c>
      <c r="D5403">
        <v>25</v>
      </c>
      <c r="E5403" t="str">
        <f>IF(MOD(D5403,2)=0,"EVEN","ODD")</f>
        <v>ODD</v>
      </c>
      <c r="F5403" t="str">
        <f>IF(D5403&lt;=18,"LOW (1-18)","HIGH (19-36)")</f>
        <v>HIGH (19-36)</v>
      </c>
      <c r="G5403">
        <f>INT((D5403-1)/6)+1</f>
        <v>5</v>
      </c>
      <c r="H5403">
        <f>MOD(D5403-1,6)+1</f>
        <v>1</v>
      </c>
      <c r="I5403">
        <f>37-D5403</f>
        <v>12</v>
      </c>
      <c r="J5403">
        <f>ABS(D5403-D5404)</f>
        <v>22</v>
      </c>
    </row>
    <row r="5404">
      <c r="A5404">
        <v>22167</v>
      </c>
      <c r="B5404" t="str">
        <v>2022-07-12</v>
      </c>
      <c r="C5404" t="str">
        <v>Midday</v>
      </c>
      <c r="D5404">
        <v>3</v>
      </c>
      <c r="E5404" t="str">
        <f>IF(MOD(D5404,2)=0,"EVEN","ODD")</f>
        <v>ODD</v>
      </c>
      <c r="F5404" t="str">
        <f>IF(D5404&lt;=18,"LOW (1-18)","HIGH (19-36)")</f>
        <v>LOW (1-18)</v>
      </c>
      <c r="G5404">
        <f>INT((D5404-1)/6)+1</f>
        <v>1</v>
      </c>
      <c r="H5404">
        <f>MOD(D5404-1,6)+1</f>
        <v>3</v>
      </c>
      <c r="I5404">
        <f>37-D5404</f>
        <v>34</v>
      </c>
      <c r="J5404">
        <f>ABS(D5404-D5405)</f>
        <v>7</v>
      </c>
    </row>
    <row r="5405">
      <c r="A5405">
        <v>22166</v>
      </c>
      <c r="B5405" t="str">
        <v>2022-07-12</v>
      </c>
      <c r="C5405" t="str">
        <v>Morning</v>
      </c>
      <c r="D5405">
        <v>10</v>
      </c>
      <c r="E5405" t="str">
        <f>IF(MOD(D5405,2)=0,"EVEN","ODD")</f>
        <v>EVEN</v>
      </c>
      <c r="F5405" t="str">
        <f>IF(D5405&lt;=18,"LOW (1-18)","HIGH (19-36)")</f>
        <v>LOW (1-18)</v>
      </c>
      <c r="G5405">
        <f>INT((D5405-1)/6)+1</f>
        <v>2</v>
      </c>
      <c r="H5405">
        <f>MOD(D5405-1,6)+1</f>
        <v>4</v>
      </c>
      <c r="I5405">
        <f>37-D5405</f>
        <v>27</v>
      </c>
      <c r="J5405">
        <f>ABS(D5405-D5406)</f>
        <v>17</v>
      </c>
    </row>
    <row r="5406">
      <c r="A5406">
        <v>22165</v>
      </c>
      <c r="B5406" t="str">
        <v>2022-07-11</v>
      </c>
      <c r="C5406" t="str">
        <v>Evening</v>
      </c>
      <c r="D5406">
        <v>27</v>
      </c>
      <c r="E5406" t="str">
        <f>IF(MOD(D5406,2)=0,"EVEN","ODD")</f>
        <v>ODD</v>
      </c>
      <c r="F5406" t="str">
        <f>IF(D5406&lt;=18,"LOW (1-18)","HIGH (19-36)")</f>
        <v>HIGH (19-36)</v>
      </c>
      <c r="G5406">
        <f>INT((D5406-1)/6)+1</f>
        <v>5</v>
      </c>
      <c r="H5406">
        <f>MOD(D5406-1,6)+1</f>
        <v>3</v>
      </c>
      <c r="I5406">
        <f>37-D5406</f>
        <v>10</v>
      </c>
      <c r="J5406">
        <f>ABS(D5406-D5407)</f>
        <v>5</v>
      </c>
    </row>
    <row r="5407">
      <c r="A5407">
        <v>22164</v>
      </c>
      <c r="B5407" t="str">
        <v>2022-07-11</v>
      </c>
      <c r="C5407" t="str">
        <v>Afternoon</v>
      </c>
      <c r="D5407">
        <v>32</v>
      </c>
      <c r="E5407" t="str">
        <f>IF(MOD(D5407,2)=0,"EVEN","ODD")</f>
        <v>EVEN</v>
      </c>
      <c r="F5407" t="str">
        <f>IF(D5407&lt;=18,"LOW (1-18)","HIGH (19-36)")</f>
        <v>HIGH (19-36)</v>
      </c>
      <c r="G5407">
        <f>INT((D5407-1)/6)+1</f>
        <v>6</v>
      </c>
      <c r="H5407">
        <f>MOD(D5407-1,6)+1</f>
        <v>2</v>
      </c>
      <c r="I5407">
        <f>37-D5407</f>
        <v>5</v>
      </c>
      <c r="J5407">
        <f>ABS(D5407-D5408)</f>
        <v>25</v>
      </c>
    </row>
    <row r="5408">
      <c r="A5408">
        <v>22163</v>
      </c>
      <c r="B5408" t="str">
        <v>2022-07-11</v>
      </c>
      <c r="C5408" t="str">
        <v>Midday</v>
      </c>
      <c r="D5408">
        <v>7</v>
      </c>
      <c r="E5408" t="str">
        <f>IF(MOD(D5408,2)=0,"EVEN","ODD")</f>
        <v>ODD</v>
      </c>
      <c r="F5408" t="str">
        <f>IF(D5408&lt;=18,"LOW (1-18)","HIGH (19-36)")</f>
        <v>LOW (1-18)</v>
      </c>
      <c r="G5408">
        <f>INT((D5408-1)/6)+1</f>
        <v>2</v>
      </c>
      <c r="H5408">
        <f>MOD(D5408-1,6)+1</f>
        <v>1</v>
      </c>
      <c r="I5408">
        <f>37-D5408</f>
        <v>30</v>
      </c>
      <c r="J5408">
        <f>ABS(D5408-D5409)</f>
        <v>10</v>
      </c>
    </row>
    <row r="5409">
      <c r="A5409">
        <v>22162</v>
      </c>
      <c r="B5409" t="str">
        <v>2022-07-11</v>
      </c>
      <c r="C5409" t="str">
        <v>Morning</v>
      </c>
      <c r="D5409">
        <v>17</v>
      </c>
      <c r="E5409" t="str">
        <f>IF(MOD(D5409,2)=0,"EVEN","ODD")</f>
        <v>ODD</v>
      </c>
      <c r="F5409" t="str">
        <f>IF(D5409&lt;=18,"LOW (1-18)","HIGH (19-36)")</f>
        <v>LOW (1-18)</v>
      </c>
      <c r="G5409">
        <f>INT((D5409-1)/6)+1</f>
        <v>3</v>
      </c>
      <c r="H5409">
        <f>MOD(D5409-1,6)+1</f>
        <v>5</v>
      </c>
      <c r="I5409">
        <f>37-D5409</f>
        <v>20</v>
      </c>
      <c r="J5409">
        <f>ABS(D5409-D5410)</f>
        <v>5</v>
      </c>
    </row>
    <row r="5410">
      <c r="A5410">
        <v>22161</v>
      </c>
      <c r="B5410" t="str">
        <v>2022-07-09</v>
      </c>
      <c r="C5410" t="str">
        <v>Evening</v>
      </c>
      <c r="D5410">
        <v>12</v>
      </c>
      <c r="E5410" t="str">
        <f>IF(MOD(D5410,2)=0,"EVEN","ODD")</f>
        <v>EVEN</v>
      </c>
      <c r="F5410" t="str">
        <f>IF(D5410&lt;=18,"LOW (1-18)","HIGH (19-36)")</f>
        <v>LOW (1-18)</v>
      </c>
      <c r="G5410">
        <f>INT((D5410-1)/6)+1</f>
        <v>2</v>
      </c>
      <c r="H5410">
        <f>MOD(D5410-1,6)+1</f>
        <v>6</v>
      </c>
      <c r="I5410">
        <f>37-D5410</f>
        <v>25</v>
      </c>
      <c r="J5410">
        <f>ABS(D5410-D5411)</f>
        <v>9</v>
      </c>
    </row>
    <row r="5411">
      <c r="A5411">
        <v>22160</v>
      </c>
      <c r="B5411" t="str">
        <v>2022-07-09</v>
      </c>
      <c r="C5411" t="str">
        <v>Afternoon</v>
      </c>
      <c r="D5411">
        <v>3</v>
      </c>
      <c r="E5411" t="str">
        <f>IF(MOD(D5411,2)=0,"EVEN","ODD")</f>
        <v>ODD</v>
      </c>
      <c r="F5411" t="str">
        <f>IF(D5411&lt;=18,"LOW (1-18)","HIGH (19-36)")</f>
        <v>LOW (1-18)</v>
      </c>
      <c r="G5411">
        <f>INT((D5411-1)/6)+1</f>
        <v>1</v>
      </c>
      <c r="H5411">
        <f>MOD(D5411-1,6)+1</f>
        <v>3</v>
      </c>
      <c r="I5411">
        <f>37-D5411</f>
        <v>34</v>
      </c>
      <c r="J5411">
        <f>ABS(D5411-D5412)</f>
        <v>24</v>
      </c>
    </row>
    <row r="5412">
      <c r="A5412">
        <v>22159</v>
      </c>
      <c r="B5412" t="str">
        <v>2022-07-09</v>
      </c>
      <c r="C5412" t="str">
        <v>Midday</v>
      </c>
      <c r="D5412">
        <v>27</v>
      </c>
      <c r="E5412" t="str">
        <f>IF(MOD(D5412,2)=0,"EVEN","ODD")</f>
        <v>ODD</v>
      </c>
      <c r="F5412" t="str">
        <f>IF(D5412&lt;=18,"LOW (1-18)","HIGH (19-36)")</f>
        <v>HIGH (19-36)</v>
      </c>
      <c r="G5412">
        <f>INT((D5412-1)/6)+1</f>
        <v>5</v>
      </c>
      <c r="H5412">
        <f>MOD(D5412-1,6)+1</f>
        <v>3</v>
      </c>
      <c r="I5412">
        <f>37-D5412</f>
        <v>10</v>
      </c>
      <c r="J5412">
        <f>ABS(D5412-D5413)</f>
        <v>8</v>
      </c>
    </row>
    <row r="5413">
      <c r="A5413">
        <v>22158</v>
      </c>
      <c r="B5413" t="str">
        <v>2022-07-09</v>
      </c>
      <c r="C5413" t="str">
        <v>Morning</v>
      </c>
      <c r="D5413">
        <v>35</v>
      </c>
      <c r="E5413" t="str">
        <f>IF(MOD(D5413,2)=0,"EVEN","ODD")</f>
        <v>ODD</v>
      </c>
      <c r="F5413" t="str">
        <f>IF(D5413&lt;=18,"LOW (1-18)","HIGH (19-36)")</f>
        <v>HIGH (19-36)</v>
      </c>
      <c r="G5413">
        <f>INT((D5413-1)/6)+1</f>
        <v>6</v>
      </c>
      <c r="H5413">
        <f>MOD(D5413-1,6)+1</f>
        <v>5</v>
      </c>
      <c r="I5413">
        <f>37-D5413</f>
        <v>2</v>
      </c>
      <c r="J5413">
        <f>ABS(D5413-D5414)</f>
        <v>24</v>
      </c>
    </row>
    <row r="5414">
      <c r="A5414">
        <v>22157</v>
      </c>
      <c r="B5414" t="str">
        <v>2022-07-08</v>
      </c>
      <c r="C5414" t="str">
        <v>Evening</v>
      </c>
      <c r="D5414">
        <v>11</v>
      </c>
      <c r="E5414" t="str">
        <f>IF(MOD(D5414,2)=0,"EVEN","ODD")</f>
        <v>ODD</v>
      </c>
      <c r="F5414" t="str">
        <f>IF(D5414&lt;=18,"LOW (1-18)","HIGH (19-36)")</f>
        <v>LOW (1-18)</v>
      </c>
      <c r="G5414">
        <f>INT((D5414-1)/6)+1</f>
        <v>2</v>
      </c>
      <c r="H5414">
        <f>MOD(D5414-1,6)+1</f>
        <v>5</v>
      </c>
      <c r="I5414">
        <f>37-D5414</f>
        <v>26</v>
      </c>
      <c r="J5414">
        <f>ABS(D5414-D5415)</f>
        <v>14</v>
      </c>
    </row>
    <row r="5415">
      <c r="A5415">
        <v>22156</v>
      </c>
      <c r="B5415" t="str">
        <v>2022-07-08</v>
      </c>
      <c r="C5415" t="str">
        <v>Afternoon</v>
      </c>
      <c r="D5415">
        <v>25</v>
      </c>
      <c r="E5415" t="str">
        <f>IF(MOD(D5415,2)=0,"EVEN","ODD")</f>
        <v>ODD</v>
      </c>
      <c r="F5415" t="str">
        <f>IF(D5415&lt;=18,"LOW (1-18)","HIGH (19-36)")</f>
        <v>HIGH (19-36)</v>
      </c>
      <c r="G5415">
        <f>INT((D5415-1)/6)+1</f>
        <v>5</v>
      </c>
      <c r="H5415">
        <f>MOD(D5415-1,6)+1</f>
        <v>1</v>
      </c>
      <c r="I5415">
        <f>37-D5415</f>
        <v>12</v>
      </c>
      <c r="J5415">
        <f>ABS(D5415-D5416)</f>
        <v>17</v>
      </c>
    </row>
    <row r="5416">
      <c r="A5416">
        <v>22155</v>
      </c>
      <c r="B5416" t="str">
        <v>2022-07-08</v>
      </c>
      <c r="C5416" t="str">
        <v>Midday</v>
      </c>
      <c r="D5416">
        <v>8</v>
      </c>
      <c r="E5416" t="str">
        <f>IF(MOD(D5416,2)=0,"EVEN","ODD")</f>
        <v>EVEN</v>
      </c>
      <c r="F5416" t="str">
        <f>IF(D5416&lt;=18,"LOW (1-18)","HIGH (19-36)")</f>
        <v>LOW (1-18)</v>
      </c>
      <c r="G5416">
        <f>INT((D5416-1)/6)+1</f>
        <v>2</v>
      </c>
      <c r="H5416">
        <f>MOD(D5416-1,6)+1</f>
        <v>2</v>
      </c>
      <c r="I5416">
        <f>37-D5416</f>
        <v>29</v>
      </c>
      <c r="J5416">
        <f>ABS(D5416-D5417)</f>
        <v>2</v>
      </c>
    </row>
    <row r="5417">
      <c r="A5417">
        <v>22154</v>
      </c>
      <c r="B5417" t="str">
        <v>2022-07-08</v>
      </c>
      <c r="C5417" t="str">
        <v>Morning</v>
      </c>
      <c r="D5417">
        <v>6</v>
      </c>
      <c r="E5417" t="str">
        <f>IF(MOD(D5417,2)=0,"EVEN","ODD")</f>
        <v>EVEN</v>
      </c>
      <c r="F5417" t="str">
        <f>IF(D5417&lt;=18,"LOW (1-18)","HIGH (19-36)")</f>
        <v>LOW (1-18)</v>
      </c>
      <c r="G5417">
        <f>INT((D5417-1)/6)+1</f>
        <v>1</v>
      </c>
      <c r="H5417">
        <f>MOD(D5417-1,6)+1</f>
        <v>6</v>
      </c>
      <c r="I5417">
        <f>37-D5417</f>
        <v>31</v>
      </c>
      <c r="J5417">
        <f>ABS(D5417-D5418)</f>
        <v>11</v>
      </c>
    </row>
    <row r="5418">
      <c r="A5418">
        <v>22153</v>
      </c>
      <c r="B5418" t="str">
        <v>2022-07-07</v>
      </c>
      <c r="C5418" t="str">
        <v>Evening</v>
      </c>
      <c r="D5418">
        <v>17</v>
      </c>
      <c r="E5418" t="str">
        <f>IF(MOD(D5418,2)=0,"EVEN","ODD")</f>
        <v>ODD</v>
      </c>
      <c r="F5418" t="str">
        <f>IF(D5418&lt;=18,"LOW (1-18)","HIGH (19-36)")</f>
        <v>LOW (1-18)</v>
      </c>
      <c r="G5418">
        <f>INT((D5418-1)/6)+1</f>
        <v>3</v>
      </c>
      <c r="H5418">
        <f>MOD(D5418-1,6)+1</f>
        <v>5</v>
      </c>
      <c r="I5418">
        <f>37-D5418</f>
        <v>20</v>
      </c>
      <c r="J5418">
        <f>ABS(D5418-D5419)</f>
        <v>13</v>
      </c>
    </row>
    <row r="5419">
      <c r="A5419">
        <v>22152</v>
      </c>
      <c r="B5419" t="str">
        <v>2022-07-07</v>
      </c>
      <c r="C5419" t="str">
        <v>Afternoon</v>
      </c>
      <c r="D5419">
        <v>30</v>
      </c>
      <c r="E5419" t="str">
        <f>IF(MOD(D5419,2)=0,"EVEN","ODD")</f>
        <v>EVEN</v>
      </c>
      <c r="F5419" t="str">
        <f>IF(D5419&lt;=18,"LOW (1-18)","HIGH (19-36)")</f>
        <v>HIGH (19-36)</v>
      </c>
      <c r="G5419">
        <f>INT((D5419-1)/6)+1</f>
        <v>5</v>
      </c>
      <c r="H5419">
        <f>MOD(D5419-1,6)+1</f>
        <v>6</v>
      </c>
      <c r="I5419">
        <f>37-D5419</f>
        <v>7</v>
      </c>
      <c r="J5419">
        <f>ABS(D5419-D5420)</f>
        <v>6</v>
      </c>
    </row>
    <row r="5420">
      <c r="A5420">
        <v>22151</v>
      </c>
      <c r="B5420" t="str">
        <v>2022-07-07</v>
      </c>
      <c r="C5420" t="str">
        <v>Midday</v>
      </c>
      <c r="D5420">
        <v>36</v>
      </c>
      <c r="E5420" t="str">
        <f>IF(MOD(D5420,2)=0,"EVEN","ODD")</f>
        <v>EVEN</v>
      </c>
      <c r="F5420" t="str">
        <f>IF(D5420&lt;=18,"LOW (1-18)","HIGH (19-36)")</f>
        <v>HIGH (19-36)</v>
      </c>
      <c r="G5420">
        <f>INT((D5420-1)/6)+1</f>
        <v>6</v>
      </c>
      <c r="H5420">
        <f>MOD(D5420-1,6)+1</f>
        <v>6</v>
      </c>
      <c r="I5420">
        <f>37-D5420</f>
        <v>1</v>
      </c>
      <c r="J5420">
        <f>ABS(D5420-D5421)</f>
        <v>14</v>
      </c>
    </row>
    <row r="5421">
      <c r="A5421">
        <v>22150</v>
      </c>
      <c r="B5421" t="str">
        <v>2022-07-07</v>
      </c>
      <c r="C5421" t="str">
        <v>Morning</v>
      </c>
      <c r="D5421">
        <v>22</v>
      </c>
      <c r="E5421" t="str">
        <f>IF(MOD(D5421,2)=0,"EVEN","ODD")</f>
        <v>EVEN</v>
      </c>
      <c r="F5421" t="str">
        <f>IF(D5421&lt;=18,"LOW (1-18)","HIGH (19-36)")</f>
        <v>HIGH (19-36)</v>
      </c>
      <c r="G5421">
        <f>INT((D5421-1)/6)+1</f>
        <v>4</v>
      </c>
      <c r="H5421">
        <f>MOD(D5421-1,6)+1</f>
        <v>4</v>
      </c>
      <c r="I5421">
        <f>37-D5421</f>
        <v>15</v>
      </c>
      <c r="J5421">
        <f>ABS(D5421-D5422)</f>
        <v>10</v>
      </c>
    </row>
    <row r="5422">
      <c r="A5422">
        <v>22149</v>
      </c>
      <c r="B5422" t="str">
        <v>2022-07-06</v>
      </c>
      <c r="C5422" t="str">
        <v>Evening</v>
      </c>
      <c r="D5422">
        <v>12</v>
      </c>
      <c r="E5422" t="str">
        <f>IF(MOD(D5422,2)=0,"EVEN","ODD")</f>
        <v>EVEN</v>
      </c>
      <c r="F5422" t="str">
        <f>IF(D5422&lt;=18,"LOW (1-18)","HIGH (19-36)")</f>
        <v>LOW (1-18)</v>
      </c>
      <c r="G5422">
        <f>INT((D5422-1)/6)+1</f>
        <v>2</v>
      </c>
      <c r="H5422">
        <f>MOD(D5422-1,6)+1</f>
        <v>6</v>
      </c>
      <c r="I5422">
        <f>37-D5422</f>
        <v>25</v>
      </c>
      <c r="J5422">
        <f>ABS(D5422-D5423)</f>
        <v>18</v>
      </c>
    </row>
    <row r="5423">
      <c r="A5423">
        <v>22148</v>
      </c>
      <c r="B5423" t="str">
        <v>2022-07-06</v>
      </c>
      <c r="C5423" t="str">
        <v>Afternoon</v>
      </c>
      <c r="D5423">
        <v>30</v>
      </c>
      <c r="E5423" t="str">
        <f>IF(MOD(D5423,2)=0,"EVEN","ODD")</f>
        <v>EVEN</v>
      </c>
      <c r="F5423" t="str">
        <f>IF(D5423&lt;=18,"LOW (1-18)","HIGH (19-36)")</f>
        <v>HIGH (19-36)</v>
      </c>
      <c r="G5423">
        <f>INT((D5423-1)/6)+1</f>
        <v>5</v>
      </c>
      <c r="H5423">
        <f>MOD(D5423-1,6)+1</f>
        <v>6</v>
      </c>
      <c r="I5423">
        <f>37-D5423</f>
        <v>7</v>
      </c>
      <c r="J5423">
        <f>ABS(D5423-D5424)</f>
        <v>11</v>
      </c>
    </row>
    <row r="5424">
      <c r="A5424">
        <v>22147</v>
      </c>
      <c r="B5424" t="str">
        <v>2022-07-06</v>
      </c>
      <c r="C5424" t="str">
        <v>Midday</v>
      </c>
      <c r="D5424">
        <v>19</v>
      </c>
      <c r="E5424" t="str">
        <f>IF(MOD(D5424,2)=0,"EVEN","ODD")</f>
        <v>ODD</v>
      </c>
      <c r="F5424" t="str">
        <f>IF(D5424&lt;=18,"LOW (1-18)","HIGH (19-36)")</f>
        <v>HIGH (19-36)</v>
      </c>
      <c r="G5424">
        <f>INT((D5424-1)/6)+1</f>
        <v>4</v>
      </c>
      <c r="H5424">
        <f>MOD(D5424-1,6)+1</f>
        <v>1</v>
      </c>
      <c r="I5424">
        <f>37-D5424</f>
        <v>18</v>
      </c>
      <c r="J5424">
        <f>ABS(D5424-D5425)</f>
        <v>2</v>
      </c>
    </row>
    <row r="5425">
      <c r="A5425">
        <v>22146</v>
      </c>
      <c r="B5425" t="str">
        <v>2022-07-06</v>
      </c>
      <c r="C5425" t="str">
        <v>Morning</v>
      </c>
      <c r="D5425">
        <v>17</v>
      </c>
      <c r="E5425" t="str">
        <f>IF(MOD(D5425,2)=0,"EVEN","ODD")</f>
        <v>ODD</v>
      </c>
      <c r="F5425" t="str">
        <f>IF(D5425&lt;=18,"LOW (1-18)","HIGH (19-36)")</f>
        <v>LOW (1-18)</v>
      </c>
      <c r="G5425">
        <f>INT((D5425-1)/6)+1</f>
        <v>3</v>
      </c>
      <c r="H5425">
        <f>MOD(D5425-1,6)+1</f>
        <v>5</v>
      </c>
      <c r="I5425">
        <f>37-D5425</f>
        <v>20</v>
      </c>
      <c r="J5425">
        <f>ABS(D5425-D5426)</f>
        <v>9</v>
      </c>
    </row>
    <row r="5426">
      <c r="A5426">
        <v>22145</v>
      </c>
      <c r="B5426" t="str">
        <v>2022-07-05</v>
      </c>
      <c r="C5426" t="str">
        <v>Evening</v>
      </c>
      <c r="D5426">
        <v>8</v>
      </c>
      <c r="E5426" t="str">
        <f>IF(MOD(D5426,2)=0,"EVEN","ODD")</f>
        <v>EVEN</v>
      </c>
      <c r="F5426" t="str">
        <f>IF(D5426&lt;=18,"LOW (1-18)","HIGH (19-36)")</f>
        <v>LOW (1-18)</v>
      </c>
      <c r="G5426">
        <f>INT((D5426-1)/6)+1</f>
        <v>2</v>
      </c>
      <c r="H5426">
        <f>MOD(D5426-1,6)+1</f>
        <v>2</v>
      </c>
      <c r="I5426">
        <f>37-D5426</f>
        <v>29</v>
      </c>
      <c r="J5426">
        <f>ABS(D5426-D5427)</f>
        <v>12</v>
      </c>
    </row>
    <row r="5427">
      <c r="A5427">
        <v>22144</v>
      </c>
      <c r="B5427" t="str">
        <v>2022-07-05</v>
      </c>
      <c r="C5427" t="str">
        <v>Afternoon</v>
      </c>
      <c r="D5427">
        <v>20</v>
      </c>
      <c r="E5427" t="str">
        <f>IF(MOD(D5427,2)=0,"EVEN","ODD")</f>
        <v>EVEN</v>
      </c>
      <c r="F5427" t="str">
        <f>IF(D5427&lt;=18,"LOW (1-18)","HIGH (19-36)")</f>
        <v>HIGH (19-36)</v>
      </c>
      <c r="G5427">
        <f>INT((D5427-1)/6)+1</f>
        <v>4</v>
      </c>
      <c r="H5427">
        <f>MOD(D5427-1,6)+1</f>
        <v>2</v>
      </c>
      <c r="I5427">
        <f>37-D5427</f>
        <v>17</v>
      </c>
      <c r="J5427">
        <f>ABS(D5427-D5428)</f>
        <v>6</v>
      </c>
    </row>
    <row r="5428">
      <c r="A5428">
        <v>22143</v>
      </c>
      <c r="B5428" t="str">
        <v>2022-07-05</v>
      </c>
      <c r="C5428" t="str">
        <v>Midday</v>
      </c>
      <c r="D5428">
        <v>26</v>
      </c>
      <c r="E5428" t="str">
        <f>IF(MOD(D5428,2)=0,"EVEN","ODD")</f>
        <v>EVEN</v>
      </c>
      <c r="F5428" t="str">
        <f>IF(D5428&lt;=18,"LOW (1-18)","HIGH (19-36)")</f>
        <v>HIGH (19-36)</v>
      </c>
      <c r="G5428">
        <f>INT((D5428-1)/6)+1</f>
        <v>5</v>
      </c>
      <c r="H5428">
        <f>MOD(D5428-1,6)+1</f>
        <v>2</v>
      </c>
      <c r="I5428">
        <f>37-D5428</f>
        <v>11</v>
      </c>
      <c r="J5428">
        <f>ABS(D5428-D5429)</f>
        <v>9</v>
      </c>
    </row>
    <row r="5429">
      <c r="A5429">
        <v>22142</v>
      </c>
      <c r="B5429" t="str">
        <v>2022-07-05</v>
      </c>
      <c r="C5429" t="str">
        <v>Morning</v>
      </c>
      <c r="D5429">
        <v>17</v>
      </c>
      <c r="E5429" t="str">
        <f>IF(MOD(D5429,2)=0,"EVEN","ODD")</f>
        <v>ODD</v>
      </c>
      <c r="F5429" t="str">
        <f>IF(D5429&lt;=18,"LOW (1-18)","HIGH (19-36)")</f>
        <v>LOW (1-18)</v>
      </c>
      <c r="G5429">
        <f>INT((D5429-1)/6)+1</f>
        <v>3</v>
      </c>
      <c r="H5429">
        <f>MOD(D5429-1,6)+1</f>
        <v>5</v>
      </c>
      <c r="I5429">
        <f>37-D5429</f>
        <v>20</v>
      </c>
      <c r="J5429">
        <f>ABS(D5429-D5430)</f>
        <v>16</v>
      </c>
    </row>
    <row r="5430">
      <c r="A5430">
        <v>22141</v>
      </c>
      <c r="B5430" t="str">
        <v>2022-07-04</v>
      </c>
      <c r="C5430" t="str">
        <v>Evening</v>
      </c>
      <c r="D5430">
        <v>1</v>
      </c>
      <c r="E5430" t="str">
        <f>IF(MOD(D5430,2)=0,"EVEN","ODD")</f>
        <v>ODD</v>
      </c>
      <c r="F5430" t="str">
        <f>IF(D5430&lt;=18,"LOW (1-18)","HIGH (19-36)")</f>
        <v>LOW (1-18)</v>
      </c>
      <c r="G5430">
        <f>INT((D5430-1)/6)+1</f>
        <v>1</v>
      </c>
      <c r="H5430">
        <f>MOD(D5430-1,6)+1</f>
        <v>1</v>
      </c>
      <c r="I5430">
        <f>37-D5430</f>
        <v>36</v>
      </c>
      <c r="J5430">
        <f>ABS(D5430-D5431)</f>
        <v>32</v>
      </c>
    </row>
    <row r="5431">
      <c r="A5431">
        <v>22140</v>
      </c>
      <c r="B5431" t="str">
        <v>2022-07-04</v>
      </c>
      <c r="C5431" t="str">
        <v>Afternoon</v>
      </c>
      <c r="D5431">
        <v>33</v>
      </c>
      <c r="E5431" t="str">
        <f>IF(MOD(D5431,2)=0,"EVEN","ODD")</f>
        <v>ODD</v>
      </c>
      <c r="F5431" t="str">
        <f>IF(D5431&lt;=18,"LOW (1-18)","HIGH (19-36)")</f>
        <v>HIGH (19-36)</v>
      </c>
      <c r="G5431">
        <f>INT((D5431-1)/6)+1</f>
        <v>6</v>
      </c>
      <c r="H5431">
        <f>MOD(D5431-1,6)+1</f>
        <v>3</v>
      </c>
      <c r="I5431">
        <f>37-D5431</f>
        <v>4</v>
      </c>
      <c r="J5431">
        <f>ABS(D5431-D5432)</f>
        <v>3</v>
      </c>
    </row>
    <row r="5432">
      <c r="A5432">
        <v>22139</v>
      </c>
      <c r="B5432" t="str">
        <v>2022-07-04</v>
      </c>
      <c r="C5432" t="str">
        <v>Midday</v>
      </c>
      <c r="D5432">
        <v>36</v>
      </c>
      <c r="E5432" t="str">
        <f>IF(MOD(D5432,2)=0,"EVEN","ODD")</f>
        <v>EVEN</v>
      </c>
      <c r="F5432" t="str">
        <f>IF(D5432&lt;=18,"LOW (1-18)","HIGH (19-36)")</f>
        <v>HIGH (19-36)</v>
      </c>
      <c r="G5432">
        <f>INT((D5432-1)/6)+1</f>
        <v>6</v>
      </c>
      <c r="H5432">
        <f>MOD(D5432-1,6)+1</f>
        <v>6</v>
      </c>
      <c r="I5432">
        <f>37-D5432</f>
        <v>1</v>
      </c>
      <c r="J5432">
        <f>ABS(D5432-D5433)</f>
        <v>20</v>
      </c>
    </row>
    <row r="5433">
      <c r="A5433">
        <v>22138</v>
      </c>
      <c r="B5433" t="str">
        <v>2022-07-04</v>
      </c>
      <c r="C5433" t="str">
        <v>Morning</v>
      </c>
      <c r="D5433">
        <v>16</v>
      </c>
      <c r="E5433" t="str">
        <f>IF(MOD(D5433,2)=0,"EVEN","ODD")</f>
        <v>EVEN</v>
      </c>
      <c r="F5433" t="str">
        <f>IF(D5433&lt;=18,"LOW (1-18)","HIGH (19-36)")</f>
        <v>LOW (1-18)</v>
      </c>
      <c r="G5433">
        <f>INT((D5433-1)/6)+1</f>
        <v>3</v>
      </c>
      <c r="H5433">
        <f>MOD(D5433-1,6)+1</f>
        <v>4</v>
      </c>
      <c r="I5433">
        <f>37-D5433</f>
        <v>21</v>
      </c>
      <c r="J5433">
        <f>ABS(D5433-D5434)</f>
        <v>12</v>
      </c>
    </row>
    <row r="5434">
      <c r="A5434">
        <v>22137</v>
      </c>
      <c r="B5434" t="str">
        <v>2022-07-02</v>
      </c>
      <c r="C5434" t="str">
        <v>Evening</v>
      </c>
      <c r="D5434">
        <v>4</v>
      </c>
      <c r="E5434" t="str">
        <f>IF(MOD(D5434,2)=0,"EVEN","ODD")</f>
        <v>EVEN</v>
      </c>
      <c r="F5434" t="str">
        <f>IF(D5434&lt;=18,"LOW (1-18)","HIGH (19-36)")</f>
        <v>LOW (1-18)</v>
      </c>
      <c r="G5434">
        <f>INT((D5434-1)/6)+1</f>
        <v>1</v>
      </c>
      <c r="H5434">
        <f>MOD(D5434-1,6)+1</f>
        <v>4</v>
      </c>
      <c r="I5434">
        <f>37-D5434</f>
        <v>33</v>
      </c>
      <c r="J5434">
        <f>ABS(D5434-D5435)</f>
        <v>4</v>
      </c>
    </row>
    <row r="5435">
      <c r="A5435">
        <v>22136</v>
      </c>
      <c r="B5435" t="str">
        <v>2022-07-02</v>
      </c>
      <c r="C5435" t="str">
        <v>Afternoon</v>
      </c>
      <c r="D5435">
        <v>8</v>
      </c>
      <c r="E5435" t="str">
        <f>IF(MOD(D5435,2)=0,"EVEN","ODD")</f>
        <v>EVEN</v>
      </c>
      <c r="F5435" t="str">
        <f>IF(D5435&lt;=18,"LOW (1-18)","HIGH (19-36)")</f>
        <v>LOW (1-18)</v>
      </c>
      <c r="G5435">
        <f>INT((D5435-1)/6)+1</f>
        <v>2</v>
      </c>
      <c r="H5435">
        <f>MOD(D5435-1,6)+1</f>
        <v>2</v>
      </c>
      <c r="I5435">
        <f>37-D5435</f>
        <v>29</v>
      </c>
      <c r="J5435">
        <f>ABS(D5435-D5436)</f>
        <v>17</v>
      </c>
    </row>
    <row r="5436">
      <c r="A5436">
        <v>22135</v>
      </c>
      <c r="B5436" t="str">
        <v>2022-07-02</v>
      </c>
      <c r="C5436" t="str">
        <v>Midday</v>
      </c>
      <c r="D5436">
        <v>25</v>
      </c>
      <c r="E5436" t="str">
        <f>IF(MOD(D5436,2)=0,"EVEN","ODD")</f>
        <v>ODD</v>
      </c>
      <c r="F5436" t="str">
        <f>IF(D5436&lt;=18,"LOW (1-18)","HIGH (19-36)")</f>
        <v>HIGH (19-36)</v>
      </c>
      <c r="G5436">
        <f>INT((D5436-1)/6)+1</f>
        <v>5</v>
      </c>
      <c r="H5436">
        <f>MOD(D5436-1,6)+1</f>
        <v>1</v>
      </c>
      <c r="I5436">
        <f>37-D5436</f>
        <v>12</v>
      </c>
      <c r="J5436">
        <f>ABS(D5436-D5437)</f>
        <v>5</v>
      </c>
    </row>
    <row r="5437">
      <c r="A5437">
        <v>22134</v>
      </c>
      <c r="B5437" t="str">
        <v>2022-07-02</v>
      </c>
      <c r="C5437" t="str">
        <v>Morning</v>
      </c>
      <c r="D5437">
        <v>30</v>
      </c>
      <c r="E5437" t="str">
        <f>IF(MOD(D5437,2)=0,"EVEN","ODD")</f>
        <v>EVEN</v>
      </c>
      <c r="F5437" t="str">
        <f>IF(D5437&lt;=18,"LOW (1-18)","HIGH (19-36)")</f>
        <v>HIGH (19-36)</v>
      </c>
      <c r="G5437">
        <f>INT((D5437-1)/6)+1</f>
        <v>5</v>
      </c>
      <c r="H5437">
        <f>MOD(D5437-1,6)+1</f>
        <v>6</v>
      </c>
      <c r="I5437">
        <f>37-D5437</f>
        <v>7</v>
      </c>
      <c r="J5437">
        <f>ABS(D5437-D5438)</f>
        <v>4</v>
      </c>
    </row>
    <row r="5438">
      <c r="A5438">
        <v>22133</v>
      </c>
      <c r="B5438" t="str">
        <v>2022-07-01</v>
      </c>
      <c r="C5438" t="str">
        <v>Evening</v>
      </c>
      <c r="D5438">
        <v>34</v>
      </c>
      <c r="E5438" t="str">
        <f>IF(MOD(D5438,2)=0,"EVEN","ODD")</f>
        <v>EVEN</v>
      </c>
      <c r="F5438" t="str">
        <f>IF(D5438&lt;=18,"LOW (1-18)","HIGH (19-36)")</f>
        <v>HIGH (19-36)</v>
      </c>
      <c r="G5438">
        <f>INT((D5438-1)/6)+1</f>
        <v>6</v>
      </c>
      <c r="H5438">
        <f>MOD(D5438-1,6)+1</f>
        <v>4</v>
      </c>
      <c r="I5438">
        <f>37-D5438</f>
        <v>3</v>
      </c>
      <c r="J5438">
        <f>ABS(D5438-D5439)</f>
        <v>6</v>
      </c>
    </row>
    <row r="5439">
      <c r="A5439">
        <v>22132</v>
      </c>
      <c r="B5439" t="str">
        <v>2022-07-01</v>
      </c>
      <c r="C5439" t="str">
        <v>Afternoon</v>
      </c>
      <c r="D5439">
        <v>28</v>
      </c>
      <c r="E5439" t="str">
        <f>IF(MOD(D5439,2)=0,"EVEN","ODD")</f>
        <v>EVEN</v>
      </c>
      <c r="F5439" t="str">
        <f>IF(D5439&lt;=18,"LOW (1-18)","HIGH (19-36)")</f>
        <v>HIGH (19-36)</v>
      </c>
      <c r="G5439">
        <f>INT((D5439-1)/6)+1</f>
        <v>5</v>
      </c>
      <c r="H5439">
        <f>MOD(D5439-1,6)+1</f>
        <v>4</v>
      </c>
      <c r="I5439">
        <f>37-D5439</f>
        <v>9</v>
      </c>
      <c r="J5439">
        <f>ABS(D5439-D5440)</f>
        <v>5</v>
      </c>
    </row>
    <row r="5440">
      <c r="A5440">
        <v>22131</v>
      </c>
      <c r="B5440" t="str">
        <v>2022-07-01</v>
      </c>
      <c r="C5440" t="str">
        <v>Midday</v>
      </c>
      <c r="D5440">
        <v>23</v>
      </c>
      <c r="E5440" t="str">
        <f>IF(MOD(D5440,2)=0,"EVEN","ODD")</f>
        <v>ODD</v>
      </c>
      <c r="F5440" t="str">
        <f>IF(D5440&lt;=18,"LOW (1-18)","HIGH (19-36)")</f>
        <v>HIGH (19-36)</v>
      </c>
      <c r="G5440">
        <f>INT((D5440-1)/6)+1</f>
        <v>4</v>
      </c>
      <c r="H5440">
        <f>MOD(D5440-1,6)+1</f>
        <v>5</v>
      </c>
      <c r="I5440">
        <f>37-D5440</f>
        <v>14</v>
      </c>
      <c r="J5440">
        <f>ABS(D5440-D5441)</f>
        <v>9</v>
      </c>
    </row>
    <row r="5441">
      <c r="A5441">
        <v>22130</v>
      </c>
      <c r="B5441" t="str">
        <v>2022-07-01</v>
      </c>
      <c r="C5441" t="str">
        <v>Morning</v>
      </c>
      <c r="D5441">
        <v>14</v>
      </c>
      <c r="E5441" t="str">
        <f>IF(MOD(D5441,2)=0,"EVEN","ODD")</f>
        <v>EVEN</v>
      </c>
      <c r="F5441" t="str">
        <f>IF(D5441&lt;=18,"LOW (1-18)","HIGH (19-36)")</f>
        <v>LOW (1-18)</v>
      </c>
      <c r="G5441">
        <f>INT((D5441-1)/6)+1</f>
        <v>3</v>
      </c>
      <c r="H5441">
        <f>MOD(D5441-1,6)+1</f>
        <v>2</v>
      </c>
      <c r="I5441">
        <f>37-D5441</f>
        <v>23</v>
      </c>
      <c r="J5441">
        <f>ABS(D5441-D5442)</f>
        <v>7</v>
      </c>
    </row>
    <row r="5442">
      <c r="A5442">
        <v>22129</v>
      </c>
      <c r="B5442" t="str">
        <v>2022-06-30</v>
      </c>
      <c r="C5442" t="str">
        <v>Evening</v>
      </c>
      <c r="D5442">
        <v>21</v>
      </c>
      <c r="E5442" t="str">
        <f>IF(MOD(D5442,2)=0,"EVEN","ODD")</f>
        <v>ODD</v>
      </c>
      <c r="F5442" t="str">
        <f>IF(D5442&lt;=18,"LOW (1-18)","HIGH (19-36)")</f>
        <v>HIGH (19-36)</v>
      </c>
      <c r="G5442">
        <f>INT((D5442-1)/6)+1</f>
        <v>4</v>
      </c>
      <c r="H5442">
        <f>MOD(D5442-1,6)+1</f>
        <v>3</v>
      </c>
      <c r="I5442">
        <f>37-D5442</f>
        <v>16</v>
      </c>
      <c r="J5442">
        <f>ABS(D5442-D5443)</f>
        <v>6</v>
      </c>
    </row>
    <row r="5443">
      <c r="A5443">
        <v>22128</v>
      </c>
      <c r="B5443" t="str">
        <v>2022-06-30</v>
      </c>
      <c r="C5443" t="str">
        <v>Afternoon</v>
      </c>
      <c r="D5443">
        <v>15</v>
      </c>
      <c r="E5443" t="str">
        <f>IF(MOD(D5443,2)=0,"EVEN","ODD")</f>
        <v>ODD</v>
      </c>
      <c r="F5443" t="str">
        <f>IF(D5443&lt;=18,"LOW (1-18)","HIGH (19-36)")</f>
        <v>LOW (1-18)</v>
      </c>
      <c r="G5443">
        <f>INT((D5443-1)/6)+1</f>
        <v>3</v>
      </c>
      <c r="H5443">
        <f>MOD(D5443-1,6)+1</f>
        <v>3</v>
      </c>
      <c r="I5443">
        <f>37-D5443</f>
        <v>22</v>
      </c>
      <c r="J5443">
        <f>ABS(D5443-D5444)</f>
        <v>15</v>
      </c>
    </row>
    <row r="5444">
      <c r="A5444">
        <v>22127</v>
      </c>
      <c r="B5444" t="str">
        <v>2022-06-30</v>
      </c>
      <c r="C5444" t="str">
        <v>Midday</v>
      </c>
      <c r="D5444">
        <v>30</v>
      </c>
      <c r="E5444" t="str">
        <f>IF(MOD(D5444,2)=0,"EVEN","ODD")</f>
        <v>EVEN</v>
      </c>
      <c r="F5444" t="str">
        <f>IF(D5444&lt;=18,"LOW (1-18)","HIGH (19-36)")</f>
        <v>HIGH (19-36)</v>
      </c>
      <c r="G5444">
        <f>INT((D5444-1)/6)+1</f>
        <v>5</v>
      </c>
      <c r="H5444">
        <f>MOD(D5444-1,6)+1</f>
        <v>6</v>
      </c>
      <c r="I5444">
        <f>37-D5444</f>
        <v>7</v>
      </c>
      <c r="J5444">
        <f>ABS(D5444-D5445)</f>
        <v>13</v>
      </c>
    </row>
    <row r="5445">
      <c r="A5445">
        <v>22126</v>
      </c>
      <c r="B5445" t="str">
        <v>2022-06-30</v>
      </c>
      <c r="C5445" t="str">
        <v>Morning</v>
      </c>
      <c r="D5445">
        <v>17</v>
      </c>
      <c r="E5445" t="str">
        <f>IF(MOD(D5445,2)=0,"EVEN","ODD")</f>
        <v>ODD</v>
      </c>
      <c r="F5445" t="str">
        <f>IF(D5445&lt;=18,"LOW (1-18)","HIGH (19-36)")</f>
        <v>LOW (1-18)</v>
      </c>
      <c r="G5445">
        <f>INT((D5445-1)/6)+1</f>
        <v>3</v>
      </c>
      <c r="H5445">
        <f>MOD(D5445-1,6)+1</f>
        <v>5</v>
      </c>
      <c r="I5445">
        <f>37-D5445</f>
        <v>20</v>
      </c>
      <c r="J5445">
        <f>ABS(D5445-D5446)</f>
        <v>3</v>
      </c>
    </row>
    <row r="5446">
      <c r="A5446">
        <v>22125</v>
      </c>
      <c r="B5446" t="str">
        <v>2022-06-29</v>
      </c>
      <c r="C5446" t="str">
        <v>Evening</v>
      </c>
      <c r="D5446">
        <v>14</v>
      </c>
      <c r="E5446" t="str">
        <f>IF(MOD(D5446,2)=0,"EVEN","ODD")</f>
        <v>EVEN</v>
      </c>
      <c r="F5446" t="str">
        <f>IF(D5446&lt;=18,"LOW (1-18)","HIGH (19-36)")</f>
        <v>LOW (1-18)</v>
      </c>
      <c r="G5446">
        <f>INT((D5446-1)/6)+1</f>
        <v>3</v>
      </c>
      <c r="H5446">
        <f>MOD(D5446-1,6)+1</f>
        <v>2</v>
      </c>
      <c r="I5446">
        <f>37-D5446</f>
        <v>23</v>
      </c>
      <c r="J5446">
        <f>ABS(D5446-D5447)</f>
        <v>0</v>
      </c>
    </row>
    <row r="5447">
      <c r="A5447">
        <v>22124</v>
      </c>
      <c r="B5447" t="str">
        <v>2022-06-29</v>
      </c>
      <c r="C5447" t="str">
        <v>Afternoon</v>
      </c>
      <c r="D5447">
        <v>14</v>
      </c>
      <c r="E5447" t="str">
        <f>IF(MOD(D5447,2)=0,"EVEN","ODD")</f>
        <v>EVEN</v>
      </c>
      <c r="F5447" t="str">
        <f>IF(D5447&lt;=18,"LOW (1-18)","HIGH (19-36)")</f>
        <v>LOW (1-18)</v>
      </c>
      <c r="G5447">
        <f>INT((D5447-1)/6)+1</f>
        <v>3</v>
      </c>
      <c r="H5447">
        <f>MOD(D5447-1,6)+1</f>
        <v>2</v>
      </c>
      <c r="I5447">
        <f>37-D5447</f>
        <v>23</v>
      </c>
      <c r="J5447">
        <f>ABS(D5447-D5448)</f>
        <v>10</v>
      </c>
    </row>
    <row r="5448">
      <c r="A5448">
        <v>22123</v>
      </c>
      <c r="B5448" t="str">
        <v>2022-06-29</v>
      </c>
      <c r="C5448" t="str">
        <v>Midday</v>
      </c>
      <c r="D5448">
        <v>4</v>
      </c>
      <c r="E5448" t="str">
        <f>IF(MOD(D5448,2)=0,"EVEN","ODD")</f>
        <v>EVEN</v>
      </c>
      <c r="F5448" t="str">
        <f>IF(D5448&lt;=18,"LOW (1-18)","HIGH (19-36)")</f>
        <v>LOW (1-18)</v>
      </c>
      <c r="G5448">
        <f>INT((D5448-1)/6)+1</f>
        <v>1</v>
      </c>
      <c r="H5448">
        <f>MOD(D5448-1,6)+1</f>
        <v>4</v>
      </c>
      <c r="I5448">
        <f>37-D5448</f>
        <v>33</v>
      </c>
      <c r="J5448">
        <f>ABS(D5448-D5449)</f>
        <v>7</v>
      </c>
    </row>
    <row r="5449">
      <c r="A5449">
        <v>22122</v>
      </c>
      <c r="B5449" t="str">
        <v>2022-06-29</v>
      </c>
      <c r="C5449" t="str">
        <v>Morning</v>
      </c>
      <c r="D5449">
        <v>11</v>
      </c>
      <c r="E5449" t="str">
        <f>IF(MOD(D5449,2)=0,"EVEN","ODD")</f>
        <v>ODD</v>
      </c>
      <c r="F5449" t="str">
        <f>IF(D5449&lt;=18,"LOW (1-18)","HIGH (19-36)")</f>
        <v>LOW (1-18)</v>
      </c>
      <c r="G5449">
        <f>INT((D5449-1)/6)+1</f>
        <v>2</v>
      </c>
      <c r="H5449">
        <f>MOD(D5449-1,6)+1</f>
        <v>5</v>
      </c>
      <c r="I5449">
        <f>37-D5449</f>
        <v>26</v>
      </c>
      <c r="J5449">
        <f>ABS(D5449-D5450)</f>
        <v>2</v>
      </c>
    </row>
    <row r="5450">
      <c r="A5450">
        <v>22121</v>
      </c>
      <c r="B5450" t="str">
        <v>2022-06-28</v>
      </c>
      <c r="C5450" t="str">
        <v>Evening</v>
      </c>
      <c r="D5450">
        <v>9</v>
      </c>
      <c r="E5450" t="str">
        <f>IF(MOD(D5450,2)=0,"EVEN","ODD")</f>
        <v>ODD</v>
      </c>
      <c r="F5450" t="str">
        <f>IF(D5450&lt;=18,"LOW (1-18)","HIGH (19-36)")</f>
        <v>LOW (1-18)</v>
      </c>
      <c r="G5450">
        <f>INT((D5450-1)/6)+1</f>
        <v>2</v>
      </c>
      <c r="H5450">
        <f>MOD(D5450-1,6)+1</f>
        <v>3</v>
      </c>
      <c r="I5450">
        <f>37-D5450</f>
        <v>28</v>
      </c>
      <c r="J5450">
        <f>ABS(D5450-D5451)</f>
        <v>23</v>
      </c>
    </row>
    <row r="5451">
      <c r="A5451">
        <v>22120</v>
      </c>
      <c r="B5451" t="str">
        <v>2022-06-28</v>
      </c>
      <c r="C5451" t="str">
        <v>Afternoon</v>
      </c>
      <c r="D5451">
        <v>32</v>
      </c>
      <c r="E5451" t="str">
        <f>IF(MOD(D5451,2)=0,"EVEN","ODD")</f>
        <v>EVEN</v>
      </c>
      <c r="F5451" t="str">
        <f>IF(D5451&lt;=18,"LOW (1-18)","HIGH (19-36)")</f>
        <v>HIGH (19-36)</v>
      </c>
      <c r="G5451">
        <f>INT((D5451-1)/6)+1</f>
        <v>6</v>
      </c>
      <c r="H5451">
        <f>MOD(D5451-1,6)+1</f>
        <v>2</v>
      </c>
      <c r="I5451">
        <f>37-D5451</f>
        <v>5</v>
      </c>
      <c r="J5451">
        <f>ABS(D5451-D5452)</f>
        <v>7</v>
      </c>
    </row>
    <row r="5452">
      <c r="A5452">
        <v>22119</v>
      </c>
      <c r="B5452" t="str">
        <v>2022-06-28</v>
      </c>
      <c r="C5452" t="str">
        <v>Midday</v>
      </c>
      <c r="D5452">
        <v>25</v>
      </c>
      <c r="E5452" t="str">
        <f>IF(MOD(D5452,2)=0,"EVEN","ODD")</f>
        <v>ODD</v>
      </c>
      <c r="F5452" t="str">
        <f>IF(D5452&lt;=18,"LOW (1-18)","HIGH (19-36)")</f>
        <v>HIGH (19-36)</v>
      </c>
      <c r="G5452">
        <f>INT((D5452-1)/6)+1</f>
        <v>5</v>
      </c>
      <c r="H5452">
        <f>MOD(D5452-1,6)+1</f>
        <v>1</v>
      </c>
      <c r="I5452">
        <f>37-D5452</f>
        <v>12</v>
      </c>
      <c r="J5452">
        <f>ABS(D5452-D5453)</f>
        <v>7</v>
      </c>
    </row>
    <row r="5453">
      <c r="A5453">
        <v>22118</v>
      </c>
      <c r="B5453" t="str">
        <v>2022-06-28</v>
      </c>
      <c r="C5453" t="str">
        <v>Morning</v>
      </c>
      <c r="D5453">
        <v>18</v>
      </c>
      <c r="E5453" t="str">
        <f>IF(MOD(D5453,2)=0,"EVEN","ODD")</f>
        <v>EVEN</v>
      </c>
      <c r="F5453" t="str">
        <f>IF(D5453&lt;=18,"LOW (1-18)","HIGH (19-36)")</f>
        <v>LOW (1-18)</v>
      </c>
      <c r="G5453">
        <f>INT((D5453-1)/6)+1</f>
        <v>3</v>
      </c>
      <c r="H5453">
        <f>MOD(D5453-1,6)+1</f>
        <v>6</v>
      </c>
      <c r="I5453">
        <f>37-D5453</f>
        <v>19</v>
      </c>
      <c r="J5453">
        <f>ABS(D5453-D5454)</f>
        <v>3</v>
      </c>
    </row>
    <row r="5454">
      <c r="A5454">
        <v>22117</v>
      </c>
      <c r="B5454" t="str">
        <v>2022-06-27</v>
      </c>
      <c r="C5454" t="str">
        <v>Evening</v>
      </c>
      <c r="D5454">
        <v>21</v>
      </c>
      <c r="E5454" t="str">
        <f>IF(MOD(D5454,2)=0,"EVEN","ODD")</f>
        <v>ODD</v>
      </c>
      <c r="F5454" t="str">
        <f>IF(D5454&lt;=18,"LOW (1-18)","HIGH (19-36)")</f>
        <v>HIGH (19-36)</v>
      </c>
      <c r="G5454">
        <f>INT((D5454-1)/6)+1</f>
        <v>4</v>
      </c>
      <c r="H5454">
        <f>MOD(D5454-1,6)+1</f>
        <v>3</v>
      </c>
      <c r="I5454">
        <f>37-D5454</f>
        <v>16</v>
      </c>
      <c r="J5454">
        <f>ABS(D5454-D5455)</f>
        <v>19</v>
      </c>
    </row>
    <row r="5455">
      <c r="A5455">
        <v>22116</v>
      </c>
      <c r="B5455" t="str">
        <v>2022-06-27</v>
      </c>
      <c r="C5455" t="str">
        <v>Afternoon</v>
      </c>
      <c r="D5455">
        <v>2</v>
      </c>
      <c r="E5455" t="str">
        <f>IF(MOD(D5455,2)=0,"EVEN","ODD")</f>
        <v>EVEN</v>
      </c>
      <c r="F5455" t="str">
        <f>IF(D5455&lt;=18,"LOW (1-18)","HIGH (19-36)")</f>
        <v>LOW (1-18)</v>
      </c>
      <c r="G5455">
        <f>INT((D5455-1)/6)+1</f>
        <v>1</v>
      </c>
      <c r="H5455">
        <f>MOD(D5455-1,6)+1</f>
        <v>2</v>
      </c>
      <c r="I5455">
        <f>37-D5455</f>
        <v>35</v>
      </c>
      <c r="J5455">
        <f>ABS(D5455-D5456)</f>
        <v>10</v>
      </c>
    </row>
    <row r="5456">
      <c r="A5456">
        <v>22115</v>
      </c>
      <c r="B5456" t="str">
        <v>2022-06-27</v>
      </c>
      <c r="C5456" t="str">
        <v>Midday</v>
      </c>
      <c r="D5456">
        <v>12</v>
      </c>
      <c r="E5456" t="str">
        <f>IF(MOD(D5456,2)=0,"EVEN","ODD")</f>
        <v>EVEN</v>
      </c>
      <c r="F5456" t="str">
        <f>IF(D5456&lt;=18,"LOW (1-18)","HIGH (19-36)")</f>
        <v>LOW (1-18)</v>
      </c>
      <c r="G5456">
        <f>INT((D5456-1)/6)+1</f>
        <v>2</v>
      </c>
      <c r="H5456">
        <f>MOD(D5456-1,6)+1</f>
        <v>6</v>
      </c>
      <c r="I5456">
        <f>37-D5456</f>
        <v>25</v>
      </c>
      <c r="J5456">
        <f>ABS(D5456-D5457)</f>
        <v>3</v>
      </c>
    </row>
    <row r="5457">
      <c r="A5457">
        <v>22114</v>
      </c>
      <c r="B5457" t="str">
        <v>2022-06-27</v>
      </c>
      <c r="C5457" t="str">
        <v>Morning</v>
      </c>
      <c r="D5457">
        <v>9</v>
      </c>
      <c r="E5457" t="str">
        <f>IF(MOD(D5457,2)=0,"EVEN","ODD")</f>
        <v>ODD</v>
      </c>
      <c r="F5457" t="str">
        <f>IF(D5457&lt;=18,"LOW (1-18)","HIGH (19-36)")</f>
        <v>LOW (1-18)</v>
      </c>
      <c r="G5457">
        <f>INT((D5457-1)/6)+1</f>
        <v>2</v>
      </c>
      <c r="H5457">
        <f>MOD(D5457-1,6)+1</f>
        <v>3</v>
      </c>
      <c r="I5457">
        <f>37-D5457</f>
        <v>28</v>
      </c>
      <c r="J5457">
        <f>ABS(D5457-D5458)</f>
        <v>3</v>
      </c>
    </row>
    <row r="5458">
      <c r="A5458">
        <v>22113</v>
      </c>
      <c r="B5458" t="str">
        <v>2022-06-25</v>
      </c>
      <c r="C5458" t="str">
        <v>Evening</v>
      </c>
      <c r="D5458">
        <v>12</v>
      </c>
      <c r="E5458" t="str">
        <f>IF(MOD(D5458,2)=0,"EVEN","ODD")</f>
        <v>EVEN</v>
      </c>
      <c r="F5458" t="str">
        <f>IF(D5458&lt;=18,"LOW (1-18)","HIGH (19-36)")</f>
        <v>LOW (1-18)</v>
      </c>
      <c r="G5458">
        <f>INT((D5458-1)/6)+1</f>
        <v>2</v>
      </c>
      <c r="H5458">
        <f>MOD(D5458-1,6)+1</f>
        <v>6</v>
      </c>
      <c r="I5458">
        <f>37-D5458</f>
        <v>25</v>
      </c>
      <c r="J5458">
        <f>ABS(D5458-D5459)</f>
        <v>7</v>
      </c>
    </row>
    <row r="5459">
      <c r="A5459">
        <v>22112</v>
      </c>
      <c r="B5459" t="str">
        <v>2022-06-25</v>
      </c>
      <c r="C5459" t="str">
        <v>Afternoon</v>
      </c>
      <c r="D5459">
        <v>5</v>
      </c>
      <c r="E5459" t="str">
        <f>IF(MOD(D5459,2)=0,"EVEN","ODD")</f>
        <v>ODD</v>
      </c>
      <c r="F5459" t="str">
        <f>IF(D5459&lt;=18,"LOW (1-18)","HIGH (19-36)")</f>
        <v>LOW (1-18)</v>
      </c>
      <c r="G5459">
        <f>INT((D5459-1)/6)+1</f>
        <v>1</v>
      </c>
      <c r="H5459">
        <f>MOD(D5459-1,6)+1</f>
        <v>5</v>
      </c>
      <c r="I5459">
        <f>37-D5459</f>
        <v>32</v>
      </c>
      <c r="J5459">
        <f>ABS(D5459-D5460)</f>
        <v>14</v>
      </c>
    </row>
    <row r="5460">
      <c r="A5460">
        <v>22111</v>
      </c>
      <c r="B5460" t="str">
        <v>2022-06-25</v>
      </c>
      <c r="C5460" t="str">
        <v>Midday</v>
      </c>
      <c r="D5460">
        <v>19</v>
      </c>
      <c r="E5460" t="str">
        <f>IF(MOD(D5460,2)=0,"EVEN","ODD")</f>
        <v>ODD</v>
      </c>
      <c r="F5460" t="str">
        <f>IF(D5460&lt;=18,"LOW (1-18)","HIGH (19-36)")</f>
        <v>HIGH (19-36)</v>
      </c>
      <c r="G5460">
        <f>INT((D5460-1)/6)+1</f>
        <v>4</v>
      </c>
      <c r="H5460">
        <f>MOD(D5460-1,6)+1</f>
        <v>1</v>
      </c>
      <c r="I5460">
        <f>37-D5460</f>
        <v>18</v>
      </c>
      <c r="J5460">
        <f>ABS(D5460-D5461)</f>
        <v>18</v>
      </c>
    </row>
    <row r="5461">
      <c r="A5461">
        <v>22110</v>
      </c>
      <c r="B5461" t="str">
        <v>2022-06-25</v>
      </c>
      <c r="C5461" t="str">
        <v>Morning</v>
      </c>
      <c r="D5461">
        <v>1</v>
      </c>
      <c r="E5461" t="str">
        <f>IF(MOD(D5461,2)=0,"EVEN","ODD")</f>
        <v>ODD</v>
      </c>
      <c r="F5461" t="str">
        <f>IF(D5461&lt;=18,"LOW (1-18)","HIGH (19-36)")</f>
        <v>LOW (1-18)</v>
      </c>
      <c r="G5461">
        <f>INT((D5461-1)/6)+1</f>
        <v>1</v>
      </c>
      <c r="H5461">
        <f>MOD(D5461-1,6)+1</f>
        <v>1</v>
      </c>
      <c r="I5461">
        <f>37-D5461</f>
        <v>36</v>
      </c>
      <c r="J5461">
        <f>ABS(D5461-D5462)</f>
        <v>15</v>
      </c>
    </row>
    <row r="5462">
      <c r="A5462">
        <v>22109</v>
      </c>
      <c r="B5462" t="str">
        <v>2022-06-24</v>
      </c>
      <c r="C5462" t="str">
        <v>Evening</v>
      </c>
      <c r="D5462">
        <v>16</v>
      </c>
      <c r="E5462" t="str">
        <f>IF(MOD(D5462,2)=0,"EVEN","ODD")</f>
        <v>EVEN</v>
      </c>
      <c r="F5462" t="str">
        <f>IF(D5462&lt;=18,"LOW (1-18)","HIGH (19-36)")</f>
        <v>LOW (1-18)</v>
      </c>
      <c r="G5462">
        <f>INT((D5462-1)/6)+1</f>
        <v>3</v>
      </c>
      <c r="H5462">
        <f>MOD(D5462-1,6)+1</f>
        <v>4</v>
      </c>
      <c r="I5462">
        <f>37-D5462</f>
        <v>21</v>
      </c>
      <c r="J5462">
        <f>ABS(D5462-D5463)</f>
        <v>7</v>
      </c>
    </row>
    <row r="5463">
      <c r="A5463">
        <v>22108</v>
      </c>
      <c r="B5463" t="str">
        <v>2022-06-24</v>
      </c>
      <c r="C5463" t="str">
        <v>Afternoon</v>
      </c>
      <c r="D5463">
        <v>9</v>
      </c>
      <c r="E5463" t="str">
        <f>IF(MOD(D5463,2)=0,"EVEN","ODD")</f>
        <v>ODD</v>
      </c>
      <c r="F5463" t="str">
        <f>IF(D5463&lt;=18,"LOW (1-18)","HIGH (19-36)")</f>
        <v>LOW (1-18)</v>
      </c>
      <c r="G5463">
        <f>INT((D5463-1)/6)+1</f>
        <v>2</v>
      </c>
      <c r="H5463">
        <f>MOD(D5463-1,6)+1</f>
        <v>3</v>
      </c>
      <c r="I5463">
        <f>37-D5463</f>
        <v>28</v>
      </c>
      <c r="J5463">
        <f>ABS(D5463-D5464)</f>
        <v>7</v>
      </c>
    </row>
    <row r="5464">
      <c r="A5464">
        <v>22107</v>
      </c>
      <c r="B5464" t="str">
        <v>2022-06-24</v>
      </c>
      <c r="C5464" t="str">
        <v>Midday</v>
      </c>
      <c r="D5464">
        <v>16</v>
      </c>
      <c r="E5464" t="str">
        <f>IF(MOD(D5464,2)=0,"EVEN","ODD")</f>
        <v>EVEN</v>
      </c>
      <c r="F5464" t="str">
        <f>IF(D5464&lt;=18,"LOW (1-18)","HIGH (19-36)")</f>
        <v>LOW (1-18)</v>
      </c>
      <c r="G5464">
        <f>INT((D5464-1)/6)+1</f>
        <v>3</v>
      </c>
      <c r="H5464">
        <f>MOD(D5464-1,6)+1</f>
        <v>4</v>
      </c>
      <c r="I5464">
        <f>37-D5464</f>
        <v>21</v>
      </c>
      <c r="J5464">
        <f>ABS(D5464-D5465)</f>
        <v>9</v>
      </c>
    </row>
    <row r="5465">
      <c r="A5465">
        <v>22106</v>
      </c>
      <c r="B5465" t="str">
        <v>2022-06-24</v>
      </c>
      <c r="C5465" t="str">
        <v>Morning</v>
      </c>
      <c r="D5465">
        <v>25</v>
      </c>
      <c r="E5465" t="str">
        <f>IF(MOD(D5465,2)=0,"EVEN","ODD")</f>
        <v>ODD</v>
      </c>
      <c r="F5465" t="str">
        <f>IF(D5465&lt;=18,"LOW (1-18)","HIGH (19-36)")</f>
        <v>HIGH (19-36)</v>
      </c>
      <c r="G5465">
        <f>INT((D5465-1)/6)+1</f>
        <v>5</v>
      </c>
      <c r="H5465">
        <f>MOD(D5465-1,6)+1</f>
        <v>1</v>
      </c>
      <c r="I5465">
        <f>37-D5465</f>
        <v>12</v>
      </c>
      <c r="J5465">
        <f>ABS(D5465-D5466)</f>
        <v>23</v>
      </c>
    </row>
    <row r="5466">
      <c r="A5466">
        <v>22105</v>
      </c>
      <c r="B5466" t="str">
        <v>2022-06-23</v>
      </c>
      <c r="C5466" t="str">
        <v>Evening</v>
      </c>
      <c r="D5466">
        <v>2</v>
      </c>
      <c r="E5466" t="str">
        <f>IF(MOD(D5466,2)=0,"EVEN","ODD")</f>
        <v>EVEN</v>
      </c>
      <c r="F5466" t="str">
        <f>IF(D5466&lt;=18,"LOW (1-18)","HIGH (19-36)")</f>
        <v>LOW (1-18)</v>
      </c>
      <c r="G5466">
        <f>INT((D5466-1)/6)+1</f>
        <v>1</v>
      </c>
      <c r="H5466">
        <f>MOD(D5466-1,6)+1</f>
        <v>2</v>
      </c>
      <c r="I5466">
        <f>37-D5466</f>
        <v>35</v>
      </c>
      <c r="J5466">
        <f>ABS(D5466-D5467)</f>
        <v>27</v>
      </c>
    </row>
    <row r="5467">
      <c r="A5467">
        <v>22104</v>
      </c>
      <c r="B5467" t="str">
        <v>2022-06-23</v>
      </c>
      <c r="C5467" t="str">
        <v>Afternoon</v>
      </c>
      <c r="D5467">
        <v>29</v>
      </c>
      <c r="E5467" t="str">
        <f>IF(MOD(D5467,2)=0,"EVEN","ODD")</f>
        <v>ODD</v>
      </c>
      <c r="F5467" t="str">
        <f>IF(D5467&lt;=18,"LOW (1-18)","HIGH (19-36)")</f>
        <v>HIGH (19-36)</v>
      </c>
      <c r="G5467">
        <f>INT((D5467-1)/6)+1</f>
        <v>5</v>
      </c>
      <c r="H5467">
        <f>MOD(D5467-1,6)+1</f>
        <v>5</v>
      </c>
      <c r="I5467">
        <f>37-D5467</f>
        <v>8</v>
      </c>
      <c r="J5467">
        <f>ABS(D5467-D5468)</f>
        <v>24</v>
      </c>
    </row>
    <row r="5468">
      <c r="A5468">
        <v>22103</v>
      </c>
      <c r="B5468" t="str">
        <v>2022-06-23</v>
      </c>
      <c r="C5468" t="str">
        <v>Midday</v>
      </c>
      <c r="D5468">
        <v>5</v>
      </c>
      <c r="E5468" t="str">
        <f>IF(MOD(D5468,2)=0,"EVEN","ODD")</f>
        <v>ODD</v>
      </c>
      <c r="F5468" t="str">
        <f>IF(D5468&lt;=18,"LOW (1-18)","HIGH (19-36)")</f>
        <v>LOW (1-18)</v>
      </c>
      <c r="G5468">
        <f>INT((D5468-1)/6)+1</f>
        <v>1</v>
      </c>
      <c r="H5468">
        <f>MOD(D5468-1,6)+1</f>
        <v>5</v>
      </c>
      <c r="I5468">
        <f>37-D5468</f>
        <v>32</v>
      </c>
      <c r="J5468">
        <f>ABS(D5468-D5469)</f>
        <v>19</v>
      </c>
    </row>
    <row r="5469">
      <c r="A5469">
        <v>22102</v>
      </c>
      <c r="B5469" t="str">
        <v>2022-06-23</v>
      </c>
      <c r="C5469" t="str">
        <v>Morning</v>
      </c>
      <c r="D5469">
        <v>24</v>
      </c>
      <c r="E5469" t="str">
        <f>IF(MOD(D5469,2)=0,"EVEN","ODD")</f>
        <v>EVEN</v>
      </c>
      <c r="F5469" t="str">
        <f>IF(D5469&lt;=18,"LOW (1-18)","HIGH (19-36)")</f>
        <v>HIGH (19-36)</v>
      </c>
      <c r="G5469">
        <f>INT((D5469-1)/6)+1</f>
        <v>4</v>
      </c>
      <c r="H5469">
        <f>MOD(D5469-1,6)+1</f>
        <v>6</v>
      </c>
      <c r="I5469">
        <f>37-D5469</f>
        <v>13</v>
      </c>
      <c r="J5469">
        <f>ABS(D5469-D5470)</f>
        <v>18</v>
      </c>
    </row>
    <row r="5470">
      <c r="A5470">
        <v>22101</v>
      </c>
      <c r="B5470" t="str">
        <v>2022-06-22</v>
      </c>
      <c r="C5470" t="str">
        <v>Evening</v>
      </c>
      <c r="D5470">
        <v>6</v>
      </c>
      <c r="E5470" t="str">
        <f>IF(MOD(D5470,2)=0,"EVEN","ODD")</f>
        <v>EVEN</v>
      </c>
      <c r="F5470" t="str">
        <f>IF(D5470&lt;=18,"LOW (1-18)","HIGH (19-36)")</f>
        <v>LOW (1-18)</v>
      </c>
      <c r="G5470">
        <f>INT((D5470-1)/6)+1</f>
        <v>1</v>
      </c>
      <c r="H5470">
        <f>MOD(D5470-1,6)+1</f>
        <v>6</v>
      </c>
      <c r="I5470">
        <f>37-D5470</f>
        <v>31</v>
      </c>
      <c r="J5470">
        <f>ABS(D5470-D5471)</f>
        <v>28</v>
      </c>
    </row>
    <row r="5471">
      <c r="A5471">
        <v>22100</v>
      </c>
      <c r="B5471" t="str">
        <v>2022-06-22</v>
      </c>
      <c r="C5471" t="str">
        <v>Afternoon</v>
      </c>
      <c r="D5471">
        <v>34</v>
      </c>
      <c r="E5471" t="str">
        <f>IF(MOD(D5471,2)=0,"EVEN","ODD")</f>
        <v>EVEN</v>
      </c>
      <c r="F5471" t="str">
        <f>IF(D5471&lt;=18,"LOW (1-18)","HIGH (19-36)")</f>
        <v>HIGH (19-36)</v>
      </c>
      <c r="G5471">
        <f>INT((D5471-1)/6)+1</f>
        <v>6</v>
      </c>
      <c r="H5471">
        <f>MOD(D5471-1,6)+1</f>
        <v>4</v>
      </c>
      <c r="I5471">
        <f>37-D5471</f>
        <v>3</v>
      </c>
      <c r="J5471">
        <f>ABS(D5471-D5472)</f>
        <v>23</v>
      </c>
    </row>
    <row r="5472">
      <c r="A5472">
        <v>22099</v>
      </c>
      <c r="B5472" t="str">
        <v>2022-06-22</v>
      </c>
      <c r="C5472" t="str">
        <v>Midday</v>
      </c>
      <c r="D5472">
        <v>11</v>
      </c>
      <c r="E5472" t="str">
        <f>IF(MOD(D5472,2)=0,"EVEN","ODD")</f>
        <v>ODD</v>
      </c>
      <c r="F5472" t="str">
        <f>IF(D5472&lt;=18,"LOW (1-18)","HIGH (19-36)")</f>
        <v>LOW (1-18)</v>
      </c>
      <c r="G5472">
        <f>INT((D5472-1)/6)+1</f>
        <v>2</v>
      </c>
      <c r="H5472">
        <f>MOD(D5472-1,6)+1</f>
        <v>5</v>
      </c>
      <c r="I5472">
        <f>37-D5472</f>
        <v>26</v>
      </c>
      <c r="J5472">
        <f>ABS(D5472-D5473)</f>
        <v>16</v>
      </c>
    </row>
    <row r="5473">
      <c r="A5473">
        <v>22098</v>
      </c>
      <c r="B5473" t="str">
        <v>2022-06-22</v>
      </c>
      <c r="C5473" t="str">
        <v>Morning</v>
      </c>
      <c r="D5473">
        <v>27</v>
      </c>
      <c r="E5473" t="str">
        <f>IF(MOD(D5473,2)=0,"EVEN","ODD")</f>
        <v>ODD</v>
      </c>
      <c r="F5473" t="str">
        <f>IF(D5473&lt;=18,"LOW (1-18)","HIGH (19-36)")</f>
        <v>HIGH (19-36)</v>
      </c>
      <c r="G5473">
        <f>INT((D5473-1)/6)+1</f>
        <v>5</v>
      </c>
      <c r="H5473">
        <f>MOD(D5473-1,6)+1</f>
        <v>3</v>
      </c>
      <c r="I5473">
        <f>37-D5473</f>
        <v>10</v>
      </c>
      <c r="J5473">
        <f>ABS(D5473-D5474)</f>
        <v>1</v>
      </c>
    </row>
    <row r="5474">
      <c r="A5474">
        <v>22097</v>
      </c>
      <c r="B5474" t="str">
        <v>2022-06-21</v>
      </c>
      <c r="C5474" t="str">
        <v>Evening</v>
      </c>
      <c r="D5474">
        <v>26</v>
      </c>
      <c r="E5474" t="str">
        <f>IF(MOD(D5474,2)=0,"EVEN","ODD")</f>
        <v>EVEN</v>
      </c>
      <c r="F5474" t="str">
        <f>IF(D5474&lt;=18,"LOW (1-18)","HIGH (19-36)")</f>
        <v>HIGH (19-36)</v>
      </c>
      <c r="G5474">
        <f>INT((D5474-1)/6)+1</f>
        <v>5</v>
      </c>
      <c r="H5474">
        <f>MOD(D5474-1,6)+1</f>
        <v>2</v>
      </c>
      <c r="I5474">
        <f>37-D5474</f>
        <v>11</v>
      </c>
      <c r="J5474">
        <f>ABS(D5474-D5475)</f>
        <v>9</v>
      </c>
    </row>
    <row r="5475">
      <c r="A5475">
        <v>22096</v>
      </c>
      <c r="B5475" t="str">
        <v>2022-06-21</v>
      </c>
      <c r="C5475" t="str">
        <v>Afternoon</v>
      </c>
      <c r="D5475">
        <v>17</v>
      </c>
      <c r="E5475" t="str">
        <f>IF(MOD(D5475,2)=0,"EVEN","ODD")</f>
        <v>ODD</v>
      </c>
      <c r="F5475" t="str">
        <f>IF(D5475&lt;=18,"LOW (1-18)","HIGH (19-36)")</f>
        <v>LOW (1-18)</v>
      </c>
      <c r="G5475">
        <f>INT((D5475-1)/6)+1</f>
        <v>3</v>
      </c>
      <c r="H5475">
        <f>MOD(D5475-1,6)+1</f>
        <v>5</v>
      </c>
      <c r="I5475">
        <f>37-D5475</f>
        <v>20</v>
      </c>
      <c r="J5475">
        <f>ABS(D5475-D5476)</f>
        <v>10</v>
      </c>
    </row>
    <row r="5476">
      <c r="A5476">
        <v>22095</v>
      </c>
      <c r="B5476" t="str">
        <v>2022-06-21</v>
      </c>
      <c r="C5476" t="str">
        <v>Midday</v>
      </c>
      <c r="D5476">
        <v>7</v>
      </c>
      <c r="E5476" t="str">
        <f>IF(MOD(D5476,2)=0,"EVEN","ODD")</f>
        <v>ODD</v>
      </c>
      <c r="F5476" t="str">
        <f>IF(D5476&lt;=18,"LOW (1-18)","HIGH (19-36)")</f>
        <v>LOW (1-18)</v>
      </c>
      <c r="G5476">
        <f>INT((D5476-1)/6)+1</f>
        <v>2</v>
      </c>
      <c r="H5476">
        <f>MOD(D5476-1,6)+1</f>
        <v>1</v>
      </c>
      <c r="I5476">
        <f>37-D5476</f>
        <v>30</v>
      </c>
      <c r="J5476">
        <f>ABS(D5476-D5477)</f>
        <v>2</v>
      </c>
    </row>
    <row r="5477">
      <c r="A5477">
        <v>22094</v>
      </c>
      <c r="B5477" t="str">
        <v>2022-06-21</v>
      </c>
      <c r="C5477" t="str">
        <v>Morning</v>
      </c>
      <c r="D5477">
        <v>5</v>
      </c>
      <c r="E5477" t="str">
        <f>IF(MOD(D5477,2)=0,"EVEN","ODD")</f>
        <v>ODD</v>
      </c>
      <c r="F5477" t="str">
        <f>IF(D5477&lt;=18,"LOW (1-18)","HIGH (19-36)")</f>
        <v>LOW (1-18)</v>
      </c>
      <c r="G5477">
        <f>INT((D5477-1)/6)+1</f>
        <v>1</v>
      </c>
      <c r="H5477">
        <f>MOD(D5477-1,6)+1</f>
        <v>5</v>
      </c>
      <c r="I5477">
        <f>37-D5477</f>
        <v>32</v>
      </c>
      <c r="J5477">
        <f>ABS(D5477-D5478)</f>
        <v>30</v>
      </c>
    </row>
    <row r="5478">
      <c r="A5478">
        <v>22093</v>
      </c>
      <c r="B5478" t="str">
        <v>2022-06-20</v>
      </c>
      <c r="C5478" t="str">
        <v>Evening</v>
      </c>
      <c r="D5478">
        <v>35</v>
      </c>
      <c r="E5478" t="str">
        <f>IF(MOD(D5478,2)=0,"EVEN","ODD")</f>
        <v>ODD</v>
      </c>
      <c r="F5478" t="str">
        <f>IF(D5478&lt;=18,"LOW (1-18)","HIGH (19-36)")</f>
        <v>HIGH (19-36)</v>
      </c>
      <c r="G5478">
        <f>INT((D5478-1)/6)+1</f>
        <v>6</v>
      </c>
      <c r="H5478">
        <f>MOD(D5478-1,6)+1</f>
        <v>5</v>
      </c>
      <c r="I5478">
        <f>37-D5478</f>
        <v>2</v>
      </c>
      <c r="J5478">
        <f>ABS(D5478-D5479)</f>
        <v>1</v>
      </c>
    </row>
    <row r="5479">
      <c r="A5479">
        <v>22092</v>
      </c>
      <c r="B5479" t="str">
        <v>2022-06-20</v>
      </c>
      <c r="C5479" t="str">
        <v>Afternoon</v>
      </c>
      <c r="D5479">
        <v>34</v>
      </c>
      <c r="E5479" t="str">
        <f>IF(MOD(D5479,2)=0,"EVEN","ODD")</f>
        <v>EVEN</v>
      </c>
      <c r="F5479" t="str">
        <f>IF(D5479&lt;=18,"LOW (1-18)","HIGH (19-36)")</f>
        <v>HIGH (19-36)</v>
      </c>
      <c r="G5479">
        <f>INT((D5479-1)/6)+1</f>
        <v>6</v>
      </c>
      <c r="H5479">
        <f>MOD(D5479-1,6)+1</f>
        <v>4</v>
      </c>
      <c r="I5479">
        <f>37-D5479</f>
        <v>3</v>
      </c>
      <c r="J5479">
        <f>ABS(D5479-D5480)</f>
        <v>2</v>
      </c>
    </row>
    <row r="5480">
      <c r="A5480">
        <v>22091</v>
      </c>
      <c r="B5480" t="str">
        <v>2022-06-20</v>
      </c>
      <c r="C5480" t="str">
        <v>Midday</v>
      </c>
      <c r="D5480">
        <v>36</v>
      </c>
      <c r="E5480" t="str">
        <f>IF(MOD(D5480,2)=0,"EVEN","ODD")</f>
        <v>EVEN</v>
      </c>
      <c r="F5480" t="str">
        <f>IF(D5480&lt;=18,"LOW (1-18)","HIGH (19-36)")</f>
        <v>HIGH (19-36)</v>
      </c>
      <c r="G5480">
        <f>INT((D5480-1)/6)+1</f>
        <v>6</v>
      </c>
      <c r="H5480">
        <f>MOD(D5480-1,6)+1</f>
        <v>6</v>
      </c>
      <c r="I5480">
        <f>37-D5480</f>
        <v>1</v>
      </c>
      <c r="J5480">
        <f>ABS(D5480-D5481)</f>
        <v>13</v>
      </c>
    </row>
    <row r="5481">
      <c r="A5481">
        <v>22090</v>
      </c>
      <c r="B5481" t="str">
        <v>2022-06-20</v>
      </c>
      <c r="C5481" t="str">
        <v>Morning</v>
      </c>
      <c r="D5481">
        <v>23</v>
      </c>
      <c r="E5481" t="str">
        <f>IF(MOD(D5481,2)=0,"EVEN","ODD")</f>
        <v>ODD</v>
      </c>
      <c r="F5481" t="str">
        <f>IF(D5481&lt;=18,"LOW (1-18)","HIGH (19-36)")</f>
        <v>HIGH (19-36)</v>
      </c>
      <c r="G5481">
        <f>INT((D5481-1)/6)+1</f>
        <v>4</v>
      </c>
      <c r="H5481">
        <f>MOD(D5481-1,6)+1</f>
        <v>5</v>
      </c>
      <c r="I5481">
        <f>37-D5481</f>
        <v>14</v>
      </c>
      <c r="J5481">
        <f>ABS(D5481-D5482)</f>
        <v>10</v>
      </c>
    </row>
    <row r="5482">
      <c r="A5482">
        <v>22089</v>
      </c>
      <c r="B5482" t="str">
        <v>2022-06-18</v>
      </c>
      <c r="C5482" t="str">
        <v>Evening</v>
      </c>
      <c r="D5482">
        <v>33</v>
      </c>
      <c r="E5482" t="str">
        <f>IF(MOD(D5482,2)=0,"EVEN","ODD")</f>
        <v>ODD</v>
      </c>
      <c r="F5482" t="str">
        <f>IF(D5482&lt;=18,"LOW (1-18)","HIGH (19-36)")</f>
        <v>HIGH (19-36)</v>
      </c>
      <c r="G5482">
        <f>INT((D5482-1)/6)+1</f>
        <v>6</v>
      </c>
      <c r="H5482">
        <f>MOD(D5482-1,6)+1</f>
        <v>3</v>
      </c>
      <c r="I5482">
        <f>37-D5482</f>
        <v>4</v>
      </c>
      <c r="J5482">
        <f>ABS(D5482-D5483)</f>
        <v>3</v>
      </c>
    </row>
    <row r="5483">
      <c r="A5483">
        <v>22088</v>
      </c>
      <c r="B5483" t="str">
        <v>2022-06-18</v>
      </c>
      <c r="C5483" t="str">
        <v>Afternoon</v>
      </c>
      <c r="D5483">
        <v>36</v>
      </c>
      <c r="E5483" t="str">
        <f>IF(MOD(D5483,2)=0,"EVEN","ODD")</f>
        <v>EVEN</v>
      </c>
      <c r="F5483" t="str">
        <f>IF(D5483&lt;=18,"LOW (1-18)","HIGH (19-36)")</f>
        <v>HIGH (19-36)</v>
      </c>
      <c r="G5483">
        <f>INT((D5483-1)/6)+1</f>
        <v>6</v>
      </c>
      <c r="H5483">
        <f>MOD(D5483-1,6)+1</f>
        <v>6</v>
      </c>
      <c r="I5483">
        <f>37-D5483</f>
        <v>1</v>
      </c>
      <c r="J5483">
        <f>ABS(D5483-D5484)</f>
        <v>34</v>
      </c>
    </row>
    <row r="5484">
      <c r="A5484">
        <v>22087</v>
      </c>
      <c r="B5484" t="str">
        <v>2022-06-18</v>
      </c>
      <c r="C5484" t="str">
        <v>Midday</v>
      </c>
      <c r="D5484">
        <v>2</v>
      </c>
      <c r="E5484" t="str">
        <f>IF(MOD(D5484,2)=0,"EVEN","ODD")</f>
        <v>EVEN</v>
      </c>
      <c r="F5484" t="str">
        <f>IF(D5484&lt;=18,"LOW (1-18)","HIGH (19-36)")</f>
        <v>LOW (1-18)</v>
      </c>
      <c r="G5484">
        <f>INT((D5484-1)/6)+1</f>
        <v>1</v>
      </c>
      <c r="H5484">
        <f>MOD(D5484-1,6)+1</f>
        <v>2</v>
      </c>
      <c r="I5484">
        <f>37-D5484</f>
        <v>35</v>
      </c>
      <c r="J5484">
        <f>ABS(D5484-D5485)</f>
        <v>5</v>
      </c>
    </row>
    <row r="5485">
      <c r="A5485">
        <v>22086</v>
      </c>
      <c r="B5485" t="str">
        <v>2022-06-18</v>
      </c>
      <c r="C5485" t="str">
        <v>Morning</v>
      </c>
      <c r="D5485">
        <v>7</v>
      </c>
      <c r="E5485" t="str">
        <f>IF(MOD(D5485,2)=0,"EVEN","ODD")</f>
        <v>ODD</v>
      </c>
      <c r="F5485" t="str">
        <f>IF(D5485&lt;=18,"LOW (1-18)","HIGH (19-36)")</f>
        <v>LOW (1-18)</v>
      </c>
      <c r="G5485">
        <f>INT((D5485-1)/6)+1</f>
        <v>2</v>
      </c>
      <c r="H5485">
        <f>MOD(D5485-1,6)+1</f>
        <v>1</v>
      </c>
      <c r="I5485">
        <f>37-D5485</f>
        <v>30</v>
      </c>
      <c r="J5485">
        <f>ABS(D5485-D5486)</f>
        <v>24</v>
      </c>
    </row>
    <row r="5486">
      <c r="A5486">
        <v>22085</v>
      </c>
      <c r="B5486" t="str">
        <v>2022-06-17</v>
      </c>
      <c r="C5486" t="str">
        <v>Evening</v>
      </c>
      <c r="D5486">
        <v>31</v>
      </c>
      <c r="E5486" t="str">
        <f>IF(MOD(D5486,2)=0,"EVEN","ODD")</f>
        <v>ODD</v>
      </c>
      <c r="F5486" t="str">
        <f>IF(D5486&lt;=18,"LOW (1-18)","HIGH (19-36)")</f>
        <v>HIGH (19-36)</v>
      </c>
      <c r="G5486">
        <f>INT((D5486-1)/6)+1</f>
        <v>6</v>
      </c>
      <c r="H5486">
        <f>MOD(D5486-1,6)+1</f>
        <v>1</v>
      </c>
      <c r="I5486">
        <f>37-D5486</f>
        <v>6</v>
      </c>
      <c r="J5486">
        <f>ABS(D5486-D5487)</f>
        <v>3</v>
      </c>
    </row>
    <row r="5487">
      <c r="A5487">
        <v>22084</v>
      </c>
      <c r="B5487" t="str">
        <v>2022-06-17</v>
      </c>
      <c r="C5487" t="str">
        <v>Afternoon</v>
      </c>
      <c r="D5487">
        <v>28</v>
      </c>
      <c r="E5487" t="str">
        <f>IF(MOD(D5487,2)=0,"EVEN","ODD")</f>
        <v>EVEN</v>
      </c>
      <c r="F5487" t="str">
        <f>IF(D5487&lt;=18,"LOW (1-18)","HIGH (19-36)")</f>
        <v>HIGH (19-36)</v>
      </c>
      <c r="G5487">
        <f>INT((D5487-1)/6)+1</f>
        <v>5</v>
      </c>
      <c r="H5487">
        <f>MOD(D5487-1,6)+1</f>
        <v>4</v>
      </c>
      <c r="I5487">
        <f>37-D5487</f>
        <v>9</v>
      </c>
      <c r="J5487">
        <f>ABS(D5487-D5488)</f>
        <v>22</v>
      </c>
    </row>
    <row r="5488">
      <c r="A5488">
        <v>22083</v>
      </c>
      <c r="B5488" t="str">
        <v>2022-06-17</v>
      </c>
      <c r="C5488" t="str">
        <v>Midday</v>
      </c>
      <c r="D5488">
        <v>6</v>
      </c>
      <c r="E5488" t="str">
        <f>IF(MOD(D5488,2)=0,"EVEN","ODD")</f>
        <v>EVEN</v>
      </c>
      <c r="F5488" t="str">
        <f>IF(D5488&lt;=18,"LOW (1-18)","HIGH (19-36)")</f>
        <v>LOW (1-18)</v>
      </c>
      <c r="G5488">
        <f>INT((D5488-1)/6)+1</f>
        <v>1</v>
      </c>
      <c r="H5488">
        <f>MOD(D5488-1,6)+1</f>
        <v>6</v>
      </c>
      <c r="I5488">
        <f>37-D5488</f>
        <v>31</v>
      </c>
      <c r="J5488">
        <f>ABS(D5488-D5489)</f>
        <v>29</v>
      </c>
    </row>
    <row r="5489">
      <c r="A5489">
        <v>22082</v>
      </c>
      <c r="B5489" t="str">
        <v>2022-06-17</v>
      </c>
      <c r="C5489" t="str">
        <v>Morning</v>
      </c>
      <c r="D5489">
        <v>35</v>
      </c>
      <c r="E5489" t="str">
        <f>IF(MOD(D5489,2)=0,"EVEN","ODD")</f>
        <v>ODD</v>
      </c>
      <c r="F5489" t="str">
        <f>IF(D5489&lt;=18,"LOW (1-18)","HIGH (19-36)")</f>
        <v>HIGH (19-36)</v>
      </c>
      <c r="G5489">
        <f>INT((D5489-1)/6)+1</f>
        <v>6</v>
      </c>
      <c r="H5489">
        <f>MOD(D5489-1,6)+1</f>
        <v>5</v>
      </c>
      <c r="I5489">
        <f>37-D5489</f>
        <v>2</v>
      </c>
      <c r="J5489">
        <f>ABS(D5489-D5490)</f>
        <v>21</v>
      </c>
    </row>
    <row r="5490">
      <c r="A5490">
        <v>22081</v>
      </c>
      <c r="B5490" t="str">
        <v>2022-06-15</v>
      </c>
      <c r="C5490" t="str">
        <v>Evening</v>
      </c>
      <c r="D5490">
        <v>14</v>
      </c>
      <c r="E5490" t="str">
        <f>IF(MOD(D5490,2)=0,"EVEN","ODD")</f>
        <v>EVEN</v>
      </c>
      <c r="F5490" t="str">
        <f>IF(D5490&lt;=18,"LOW (1-18)","HIGH (19-36)")</f>
        <v>LOW (1-18)</v>
      </c>
      <c r="G5490">
        <f>INT((D5490-1)/6)+1</f>
        <v>3</v>
      </c>
      <c r="H5490">
        <f>MOD(D5490-1,6)+1</f>
        <v>2</v>
      </c>
      <c r="I5490">
        <f>37-D5490</f>
        <v>23</v>
      </c>
      <c r="J5490">
        <f>ABS(D5490-D5491)</f>
        <v>5</v>
      </c>
    </row>
    <row r="5491">
      <c r="A5491">
        <v>22080</v>
      </c>
      <c r="B5491" t="str">
        <v>2022-06-15</v>
      </c>
      <c r="C5491" t="str">
        <v>Afternoon</v>
      </c>
      <c r="D5491">
        <v>19</v>
      </c>
      <c r="E5491" t="str">
        <f>IF(MOD(D5491,2)=0,"EVEN","ODD")</f>
        <v>ODD</v>
      </c>
      <c r="F5491" t="str">
        <f>IF(D5491&lt;=18,"LOW (1-18)","HIGH (19-36)")</f>
        <v>HIGH (19-36)</v>
      </c>
      <c r="G5491">
        <f>INT((D5491-1)/6)+1</f>
        <v>4</v>
      </c>
      <c r="H5491">
        <f>MOD(D5491-1,6)+1</f>
        <v>1</v>
      </c>
      <c r="I5491">
        <f>37-D5491</f>
        <v>18</v>
      </c>
      <c r="J5491">
        <f>ABS(D5491-D5492)</f>
        <v>11</v>
      </c>
    </row>
    <row r="5492">
      <c r="A5492">
        <v>22079</v>
      </c>
      <c r="B5492" t="str">
        <v>2022-06-15</v>
      </c>
      <c r="C5492" t="str">
        <v>Midday</v>
      </c>
      <c r="D5492">
        <v>8</v>
      </c>
      <c r="E5492" t="str">
        <f>IF(MOD(D5492,2)=0,"EVEN","ODD")</f>
        <v>EVEN</v>
      </c>
      <c r="F5492" t="str">
        <f>IF(D5492&lt;=18,"LOW (1-18)","HIGH (19-36)")</f>
        <v>LOW (1-18)</v>
      </c>
      <c r="G5492">
        <f>INT((D5492-1)/6)+1</f>
        <v>2</v>
      </c>
      <c r="H5492">
        <f>MOD(D5492-1,6)+1</f>
        <v>2</v>
      </c>
      <c r="I5492">
        <f>37-D5492</f>
        <v>29</v>
      </c>
      <c r="J5492">
        <f>ABS(D5492-D5493)</f>
        <v>6</v>
      </c>
    </row>
    <row r="5493">
      <c r="A5493">
        <v>22078</v>
      </c>
      <c r="B5493" t="str">
        <v>2022-06-15</v>
      </c>
      <c r="C5493" t="str">
        <v>Morning</v>
      </c>
      <c r="D5493">
        <v>14</v>
      </c>
      <c r="E5493" t="str">
        <f>IF(MOD(D5493,2)=0,"EVEN","ODD")</f>
        <v>EVEN</v>
      </c>
      <c r="F5493" t="str">
        <f>IF(D5493&lt;=18,"LOW (1-18)","HIGH (19-36)")</f>
        <v>LOW (1-18)</v>
      </c>
      <c r="G5493">
        <f>INT((D5493-1)/6)+1</f>
        <v>3</v>
      </c>
      <c r="H5493">
        <f>MOD(D5493-1,6)+1</f>
        <v>2</v>
      </c>
      <c r="I5493">
        <f>37-D5493</f>
        <v>23</v>
      </c>
      <c r="J5493">
        <f>ABS(D5493-D5494)</f>
        <v>16</v>
      </c>
    </row>
    <row r="5494">
      <c r="A5494">
        <v>22077</v>
      </c>
      <c r="B5494" t="str">
        <v>2022-06-14</v>
      </c>
      <c r="C5494" t="str">
        <v>Evening</v>
      </c>
      <c r="D5494">
        <v>30</v>
      </c>
      <c r="E5494" t="str">
        <f>IF(MOD(D5494,2)=0,"EVEN","ODD")</f>
        <v>EVEN</v>
      </c>
      <c r="F5494" t="str">
        <f>IF(D5494&lt;=18,"LOW (1-18)","HIGH (19-36)")</f>
        <v>HIGH (19-36)</v>
      </c>
      <c r="G5494">
        <f>INT((D5494-1)/6)+1</f>
        <v>5</v>
      </c>
      <c r="H5494">
        <f>MOD(D5494-1,6)+1</f>
        <v>6</v>
      </c>
      <c r="I5494">
        <f>37-D5494</f>
        <v>7</v>
      </c>
      <c r="J5494">
        <f>ABS(D5494-D5495)</f>
        <v>1</v>
      </c>
    </row>
    <row r="5495">
      <c r="A5495">
        <v>22076</v>
      </c>
      <c r="B5495" t="str">
        <v>2022-06-14</v>
      </c>
      <c r="C5495" t="str">
        <v>Afternoon</v>
      </c>
      <c r="D5495">
        <v>31</v>
      </c>
      <c r="E5495" t="str">
        <f>IF(MOD(D5495,2)=0,"EVEN","ODD")</f>
        <v>ODD</v>
      </c>
      <c r="F5495" t="str">
        <f>IF(D5495&lt;=18,"LOW (1-18)","HIGH (19-36)")</f>
        <v>HIGH (19-36)</v>
      </c>
      <c r="G5495">
        <f>INT((D5495-1)/6)+1</f>
        <v>6</v>
      </c>
      <c r="H5495">
        <f>MOD(D5495-1,6)+1</f>
        <v>1</v>
      </c>
      <c r="I5495">
        <f>37-D5495</f>
        <v>6</v>
      </c>
      <c r="J5495">
        <f>ABS(D5495-D5496)</f>
        <v>6</v>
      </c>
    </row>
    <row r="5496">
      <c r="A5496">
        <v>22075</v>
      </c>
      <c r="B5496" t="str">
        <v>2022-06-14</v>
      </c>
      <c r="C5496" t="str">
        <v>Midday</v>
      </c>
      <c r="D5496">
        <v>25</v>
      </c>
      <c r="E5496" t="str">
        <f>IF(MOD(D5496,2)=0,"EVEN","ODD")</f>
        <v>ODD</v>
      </c>
      <c r="F5496" t="str">
        <f>IF(D5496&lt;=18,"LOW (1-18)","HIGH (19-36)")</f>
        <v>HIGH (19-36)</v>
      </c>
      <c r="G5496">
        <f>INT((D5496-1)/6)+1</f>
        <v>5</v>
      </c>
      <c r="H5496">
        <f>MOD(D5496-1,6)+1</f>
        <v>1</v>
      </c>
      <c r="I5496">
        <f>37-D5496</f>
        <v>12</v>
      </c>
      <c r="J5496">
        <f>ABS(D5496-D5497)</f>
        <v>1</v>
      </c>
    </row>
    <row r="5497">
      <c r="A5497">
        <v>22074</v>
      </c>
      <c r="B5497" t="str">
        <v>2022-06-14</v>
      </c>
      <c r="C5497" t="str">
        <v>Morning</v>
      </c>
      <c r="D5497">
        <v>24</v>
      </c>
      <c r="E5497" t="str">
        <f>IF(MOD(D5497,2)=0,"EVEN","ODD")</f>
        <v>EVEN</v>
      </c>
      <c r="F5497" t="str">
        <f>IF(D5497&lt;=18,"LOW (1-18)","HIGH (19-36)")</f>
        <v>HIGH (19-36)</v>
      </c>
      <c r="G5497">
        <f>INT((D5497-1)/6)+1</f>
        <v>4</v>
      </c>
      <c r="H5497">
        <f>MOD(D5497-1,6)+1</f>
        <v>6</v>
      </c>
      <c r="I5497">
        <f>37-D5497</f>
        <v>13</v>
      </c>
      <c r="J5497">
        <f>ABS(D5497-D5498)</f>
        <v>22</v>
      </c>
    </row>
    <row r="5498">
      <c r="A5498">
        <v>22073</v>
      </c>
      <c r="B5498" t="str">
        <v>2022-06-13</v>
      </c>
      <c r="C5498" t="str">
        <v>Evening</v>
      </c>
      <c r="D5498">
        <v>2</v>
      </c>
      <c r="E5498" t="str">
        <f>IF(MOD(D5498,2)=0,"EVEN","ODD")</f>
        <v>EVEN</v>
      </c>
      <c r="F5498" t="str">
        <f>IF(D5498&lt;=18,"LOW (1-18)","HIGH (19-36)")</f>
        <v>LOW (1-18)</v>
      </c>
      <c r="G5498">
        <f>INT((D5498-1)/6)+1</f>
        <v>1</v>
      </c>
      <c r="H5498">
        <f>MOD(D5498-1,6)+1</f>
        <v>2</v>
      </c>
      <c r="I5498">
        <f>37-D5498</f>
        <v>35</v>
      </c>
      <c r="J5498">
        <f>ABS(D5498-D5499)</f>
        <v>14</v>
      </c>
    </row>
    <row r="5499">
      <c r="A5499">
        <v>22072</v>
      </c>
      <c r="B5499" t="str">
        <v>2022-06-13</v>
      </c>
      <c r="C5499" t="str">
        <v>Afternoon</v>
      </c>
      <c r="D5499">
        <v>16</v>
      </c>
      <c r="E5499" t="str">
        <f>IF(MOD(D5499,2)=0,"EVEN","ODD")</f>
        <v>EVEN</v>
      </c>
      <c r="F5499" t="str">
        <f>IF(D5499&lt;=18,"LOW (1-18)","HIGH (19-36)")</f>
        <v>LOW (1-18)</v>
      </c>
      <c r="G5499">
        <f>INT((D5499-1)/6)+1</f>
        <v>3</v>
      </c>
      <c r="H5499">
        <f>MOD(D5499-1,6)+1</f>
        <v>4</v>
      </c>
      <c r="I5499">
        <f>37-D5499</f>
        <v>21</v>
      </c>
      <c r="J5499">
        <f>ABS(D5499-D5500)</f>
        <v>14</v>
      </c>
    </row>
    <row r="5500">
      <c r="A5500">
        <v>22071</v>
      </c>
      <c r="B5500" t="str">
        <v>2022-06-13</v>
      </c>
      <c r="C5500" t="str">
        <v>Midday</v>
      </c>
      <c r="D5500">
        <v>30</v>
      </c>
      <c r="E5500" t="str">
        <f>IF(MOD(D5500,2)=0,"EVEN","ODD")</f>
        <v>EVEN</v>
      </c>
      <c r="F5500" t="str">
        <f>IF(D5500&lt;=18,"LOW (1-18)","HIGH (19-36)")</f>
        <v>HIGH (19-36)</v>
      </c>
      <c r="G5500">
        <f>INT((D5500-1)/6)+1</f>
        <v>5</v>
      </c>
      <c r="H5500">
        <f>MOD(D5500-1,6)+1</f>
        <v>6</v>
      </c>
      <c r="I5500">
        <f>37-D5500</f>
        <v>7</v>
      </c>
      <c r="J5500">
        <f>ABS(D5500-D5501)</f>
        <v>16</v>
      </c>
    </row>
    <row r="5501">
      <c r="A5501">
        <v>22070</v>
      </c>
      <c r="B5501" t="str">
        <v>2022-06-13</v>
      </c>
      <c r="C5501" t="str">
        <v>Morning</v>
      </c>
      <c r="D5501">
        <v>14</v>
      </c>
      <c r="E5501" t="str">
        <f>IF(MOD(D5501,2)=0,"EVEN","ODD")</f>
        <v>EVEN</v>
      </c>
      <c r="F5501" t="str">
        <f>IF(D5501&lt;=18,"LOW (1-18)","HIGH (19-36)")</f>
        <v>LOW (1-18)</v>
      </c>
      <c r="G5501">
        <f>INT((D5501-1)/6)+1</f>
        <v>3</v>
      </c>
      <c r="H5501">
        <f>MOD(D5501-1,6)+1</f>
        <v>2</v>
      </c>
      <c r="I5501">
        <f>37-D5501</f>
        <v>23</v>
      </c>
      <c r="J5501">
        <f>ABS(D5501-D5502)</f>
        <v>12</v>
      </c>
    </row>
    <row r="5502">
      <c r="A5502">
        <v>22069</v>
      </c>
      <c r="B5502" t="str">
        <v>2022-06-11</v>
      </c>
      <c r="C5502" t="str">
        <v>Evening</v>
      </c>
      <c r="D5502">
        <v>26</v>
      </c>
      <c r="E5502" t="str">
        <f>IF(MOD(D5502,2)=0,"EVEN","ODD")</f>
        <v>EVEN</v>
      </c>
      <c r="F5502" t="str">
        <f>IF(D5502&lt;=18,"LOW (1-18)","HIGH (19-36)")</f>
        <v>HIGH (19-36)</v>
      </c>
      <c r="G5502">
        <f>INT((D5502-1)/6)+1</f>
        <v>5</v>
      </c>
      <c r="H5502">
        <f>MOD(D5502-1,6)+1</f>
        <v>2</v>
      </c>
      <c r="I5502">
        <f>37-D5502</f>
        <v>11</v>
      </c>
      <c r="J5502">
        <f>ABS(D5502-D5503)</f>
        <v>3</v>
      </c>
    </row>
    <row r="5503">
      <c r="A5503">
        <v>22068</v>
      </c>
      <c r="B5503" t="str">
        <v>2022-06-11</v>
      </c>
      <c r="C5503" t="str">
        <v>Afternoon</v>
      </c>
      <c r="D5503">
        <v>23</v>
      </c>
      <c r="E5503" t="str">
        <f>IF(MOD(D5503,2)=0,"EVEN","ODD")</f>
        <v>ODD</v>
      </c>
      <c r="F5503" t="str">
        <f>IF(D5503&lt;=18,"LOW (1-18)","HIGH (19-36)")</f>
        <v>HIGH (19-36)</v>
      </c>
      <c r="G5503">
        <f>INT((D5503-1)/6)+1</f>
        <v>4</v>
      </c>
      <c r="H5503">
        <f>MOD(D5503-1,6)+1</f>
        <v>5</v>
      </c>
      <c r="I5503">
        <f>37-D5503</f>
        <v>14</v>
      </c>
      <c r="J5503">
        <f>ABS(D5503-D5504)</f>
        <v>18</v>
      </c>
    </row>
    <row r="5504">
      <c r="A5504">
        <v>22067</v>
      </c>
      <c r="B5504" t="str">
        <v>2022-06-11</v>
      </c>
      <c r="C5504" t="str">
        <v>Midday</v>
      </c>
      <c r="D5504">
        <v>5</v>
      </c>
      <c r="E5504" t="str">
        <f>IF(MOD(D5504,2)=0,"EVEN","ODD")</f>
        <v>ODD</v>
      </c>
      <c r="F5504" t="str">
        <f>IF(D5504&lt;=18,"LOW (1-18)","HIGH (19-36)")</f>
        <v>LOW (1-18)</v>
      </c>
      <c r="G5504">
        <f>INT((D5504-1)/6)+1</f>
        <v>1</v>
      </c>
      <c r="H5504">
        <f>MOD(D5504-1,6)+1</f>
        <v>5</v>
      </c>
      <c r="I5504">
        <f>37-D5504</f>
        <v>32</v>
      </c>
      <c r="J5504">
        <f>ABS(D5504-D5505)</f>
        <v>23</v>
      </c>
    </row>
    <row r="5505">
      <c r="A5505">
        <v>22066</v>
      </c>
      <c r="B5505" t="str">
        <v>2022-06-11</v>
      </c>
      <c r="C5505" t="str">
        <v>Morning</v>
      </c>
      <c r="D5505">
        <v>28</v>
      </c>
      <c r="E5505" t="str">
        <f>IF(MOD(D5505,2)=0,"EVEN","ODD")</f>
        <v>EVEN</v>
      </c>
      <c r="F5505" t="str">
        <f>IF(D5505&lt;=18,"LOW (1-18)","HIGH (19-36)")</f>
        <v>HIGH (19-36)</v>
      </c>
      <c r="G5505">
        <f>INT((D5505-1)/6)+1</f>
        <v>5</v>
      </c>
      <c r="H5505">
        <f>MOD(D5505-1,6)+1</f>
        <v>4</v>
      </c>
      <c r="I5505">
        <f>37-D5505</f>
        <v>9</v>
      </c>
      <c r="J5505">
        <f>ABS(D5505-D5506)</f>
        <v>5</v>
      </c>
    </row>
    <row r="5506">
      <c r="A5506">
        <v>22065</v>
      </c>
      <c r="B5506" t="str">
        <v>2022-06-10</v>
      </c>
      <c r="C5506" t="str">
        <v>Evening</v>
      </c>
      <c r="D5506">
        <v>23</v>
      </c>
      <c r="E5506" t="str">
        <f>IF(MOD(D5506,2)=0,"EVEN","ODD")</f>
        <v>ODD</v>
      </c>
      <c r="F5506" t="str">
        <f>IF(D5506&lt;=18,"LOW (1-18)","HIGH (19-36)")</f>
        <v>HIGH (19-36)</v>
      </c>
      <c r="G5506">
        <f>INT((D5506-1)/6)+1</f>
        <v>4</v>
      </c>
      <c r="H5506">
        <f>MOD(D5506-1,6)+1</f>
        <v>5</v>
      </c>
      <c r="I5506">
        <f>37-D5506</f>
        <v>14</v>
      </c>
      <c r="J5506">
        <f>ABS(D5506-D5507)</f>
        <v>15</v>
      </c>
    </row>
    <row r="5507">
      <c r="A5507">
        <v>22064</v>
      </c>
      <c r="B5507" t="str">
        <v>2022-06-10</v>
      </c>
      <c r="C5507" t="str">
        <v>Afternoon</v>
      </c>
      <c r="D5507">
        <v>8</v>
      </c>
      <c r="E5507" t="str">
        <f>IF(MOD(D5507,2)=0,"EVEN","ODD")</f>
        <v>EVEN</v>
      </c>
      <c r="F5507" t="str">
        <f>IF(D5507&lt;=18,"LOW (1-18)","HIGH (19-36)")</f>
        <v>LOW (1-18)</v>
      </c>
      <c r="G5507">
        <f>INT((D5507-1)/6)+1</f>
        <v>2</v>
      </c>
      <c r="H5507">
        <f>MOD(D5507-1,6)+1</f>
        <v>2</v>
      </c>
      <c r="I5507">
        <f>37-D5507</f>
        <v>29</v>
      </c>
      <c r="J5507">
        <f>ABS(D5507-D5508)</f>
        <v>5</v>
      </c>
    </row>
    <row r="5508">
      <c r="A5508">
        <v>22063</v>
      </c>
      <c r="B5508" t="str">
        <v>2022-06-10</v>
      </c>
      <c r="C5508" t="str">
        <v>Midday</v>
      </c>
      <c r="D5508">
        <v>13</v>
      </c>
      <c r="E5508" t="str">
        <f>IF(MOD(D5508,2)=0,"EVEN","ODD")</f>
        <v>ODD</v>
      </c>
      <c r="F5508" t="str">
        <f>IF(D5508&lt;=18,"LOW (1-18)","HIGH (19-36)")</f>
        <v>LOW (1-18)</v>
      </c>
      <c r="G5508">
        <f>INT((D5508-1)/6)+1</f>
        <v>3</v>
      </c>
      <c r="H5508">
        <f>MOD(D5508-1,6)+1</f>
        <v>1</v>
      </c>
      <c r="I5508">
        <f>37-D5508</f>
        <v>24</v>
      </c>
      <c r="J5508">
        <f>ABS(D5508-D5509)</f>
        <v>9</v>
      </c>
    </row>
    <row r="5509">
      <c r="A5509">
        <v>22062</v>
      </c>
      <c r="B5509" t="str">
        <v>2022-06-10</v>
      </c>
      <c r="C5509" t="str">
        <v>Morning</v>
      </c>
      <c r="D5509">
        <v>22</v>
      </c>
      <c r="E5509" t="str">
        <f>IF(MOD(D5509,2)=0,"EVEN","ODD")</f>
        <v>EVEN</v>
      </c>
      <c r="F5509" t="str">
        <f>IF(D5509&lt;=18,"LOW (1-18)","HIGH (19-36)")</f>
        <v>HIGH (19-36)</v>
      </c>
      <c r="G5509">
        <f>INT((D5509-1)/6)+1</f>
        <v>4</v>
      </c>
      <c r="H5509">
        <f>MOD(D5509-1,6)+1</f>
        <v>4</v>
      </c>
      <c r="I5509">
        <f>37-D5509</f>
        <v>15</v>
      </c>
      <c r="J5509">
        <f>ABS(D5509-D5510)</f>
        <v>2</v>
      </c>
    </row>
    <row r="5510">
      <c r="A5510">
        <v>22061</v>
      </c>
      <c r="B5510" t="str">
        <v>2022-06-09</v>
      </c>
      <c r="C5510" t="str">
        <v>Evening</v>
      </c>
      <c r="D5510">
        <v>24</v>
      </c>
      <c r="E5510" t="str">
        <f>IF(MOD(D5510,2)=0,"EVEN","ODD")</f>
        <v>EVEN</v>
      </c>
      <c r="F5510" t="str">
        <f>IF(D5510&lt;=18,"LOW (1-18)","HIGH (19-36)")</f>
        <v>HIGH (19-36)</v>
      </c>
      <c r="G5510">
        <f>INT((D5510-1)/6)+1</f>
        <v>4</v>
      </c>
      <c r="H5510">
        <f>MOD(D5510-1,6)+1</f>
        <v>6</v>
      </c>
      <c r="I5510">
        <f>37-D5510</f>
        <v>13</v>
      </c>
      <c r="J5510">
        <f>ABS(D5510-D5511)</f>
        <v>6</v>
      </c>
    </row>
    <row r="5511">
      <c r="A5511">
        <v>22060</v>
      </c>
      <c r="B5511" t="str">
        <v>2022-06-09</v>
      </c>
      <c r="C5511" t="str">
        <v>Afternoon</v>
      </c>
      <c r="D5511">
        <v>30</v>
      </c>
      <c r="E5511" t="str">
        <f>IF(MOD(D5511,2)=0,"EVEN","ODD")</f>
        <v>EVEN</v>
      </c>
      <c r="F5511" t="str">
        <f>IF(D5511&lt;=18,"LOW (1-18)","HIGH (19-36)")</f>
        <v>HIGH (19-36)</v>
      </c>
      <c r="G5511">
        <f>INT((D5511-1)/6)+1</f>
        <v>5</v>
      </c>
      <c r="H5511">
        <f>MOD(D5511-1,6)+1</f>
        <v>6</v>
      </c>
      <c r="I5511">
        <f>37-D5511</f>
        <v>7</v>
      </c>
      <c r="J5511">
        <f>ABS(D5511-D5512)</f>
        <v>2</v>
      </c>
    </row>
    <row r="5512">
      <c r="A5512">
        <v>22059</v>
      </c>
      <c r="B5512" t="str">
        <v>2022-06-09</v>
      </c>
      <c r="C5512" t="str">
        <v>Midday</v>
      </c>
      <c r="D5512">
        <v>32</v>
      </c>
      <c r="E5512" t="str">
        <f>IF(MOD(D5512,2)=0,"EVEN","ODD")</f>
        <v>EVEN</v>
      </c>
      <c r="F5512" t="str">
        <f>IF(D5512&lt;=18,"LOW (1-18)","HIGH (19-36)")</f>
        <v>HIGH (19-36)</v>
      </c>
      <c r="G5512">
        <f>INT((D5512-1)/6)+1</f>
        <v>6</v>
      </c>
      <c r="H5512">
        <f>MOD(D5512-1,6)+1</f>
        <v>2</v>
      </c>
      <c r="I5512">
        <f>37-D5512</f>
        <v>5</v>
      </c>
      <c r="J5512">
        <f>ABS(D5512-D5513)</f>
        <v>27</v>
      </c>
    </row>
    <row r="5513">
      <c r="A5513">
        <v>22058</v>
      </c>
      <c r="B5513" t="str">
        <v>2022-06-09</v>
      </c>
      <c r="C5513" t="str">
        <v>Morning</v>
      </c>
      <c r="D5513">
        <v>5</v>
      </c>
      <c r="E5513" t="str">
        <f>IF(MOD(D5513,2)=0,"EVEN","ODD")</f>
        <v>ODD</v>
      </c>
      <c r="F5513" t="str">
        <f>IF(D5513&lt;=18,"LOW (1-18)","HIGH (19-36)")</f>
        <v>LOW (1-18)</v>
      </c>
      <c r="G5513">
        <f>INT((D5513-1)/6)+1</f>
        <v>1</v>
      </c>
      <c r="H5513">
        <f>MOD(D5513-1,6)+1</f>
        <v>5</v>
      </c>
      <c r="I5513">
        <f>37-D5513</f>
        <v>32</v>
      </c>
      <c r="J5513">
        <f>ABS(D5513-D5514)</f>
        <v>28</v>
      </c>
    </row>
    <row r="5514">
      <c r="A5514">
        <v>22057</v>
      </c>
      <c r="B5514" t="str">
        <v>2022-06-08</v>
      </c>
      <c r="C5514" t="str">
        <v>Evening</v>
      </c>
      <c r="D5514">
        <v>33</v>
      </c>
      <c r="E5514" t="str">
        <f>IF(MOD(D5514,2)=0,"EVEN","ODD")</f>
        <v>ODD</v>
      </c>
      <c r="F5514" t="str">
        <f>IF(D5514&lt;=18,"LOW (1-18)","HIGH (19-36)")</f>
        <v>HIGH (19-36)</v>
      </c>
      <c r="G5514">
        <f>INT((D5514-1)/6)+1</f>
        <v>6</v>
      </c>
      <c r="H5514">
        <f>MOD(D5514-1,6)+1</f>
        <v>3</v>
      </c>
      <c r="I5514">
        <f>37-D5514</f>
        <v>4</v>
      </c>
      <c r="J5514">
        <f>ABS(D5514-D5515)</f>
        <v>1</v>
      </c>
    </row>
    <row r="5515">
      <c r="A5515">
        <v>22056</v>
      </c>
      <c r="B5515" t="str">
        <v>2022-06-08</v>
      </c>
      <c r="C5515" t="str">
        <v>Afternoon</v>
      </c>
      <c r="D5515">
        <v>34</v>
      </c>
      <c r="E5515" t="str">
        <f>IF(MOD(D5515,2)=0,"EVEN","ODD")</f>
        <v>EVEN</v>
      </c>
      <c r="F5515" t="str">
        <f>IF(D5515&lt;=18,"LOW (1-18)","HIGH (19-36)")</f>
        <v>HIGH (19-36)</v>
      </c>
      <c r="G5515">
        <f>INT((D5515-1)/6)+1</f>
        <v>6</v>
      </c>
      <c r="H5515">
        <f>MOD(D5515-1,6)+1</f>
        <v>4</v>
      </c>
      <c r="I5515">
        <f>37-D5515</f>
        <v>3</v>
      </c>
      <c r="J5515">
        <f>ABS(D5515-D5516)</f>
        <v>21</v>
      </c>
    </row>
    <row r="5516">
      <c r="A5516">
        <v>22055</v>
      </c>
      <c r="B5516" t="str">
        <v>2022-06-08</v>
      </c>
      <c r="C5516" t="str">
        <v>Midday</v>
      </c>
      <c r="D5516">
        <v>13</v>
      </c>
      <c r="E5516" t="str">
        <f>IF(MOD(D5516,2)=0,"EVEN","ODD")</f>
        <v>ODD</v>
      </c>
      <c r="F5516" t="str">
        <f>IF(D5516&lt;=18,"LOW (1-18)","HIGH (19-36)")</f>
        <v>LOW (1-18)</v>
      </c>
      <c r="G5516">
        <f>INT((D5516-1)/6)+1</f>
        <v>3</v>
      </c>
      <c r="H5516">
        <f>MOD(D5516-1,6)+1</f>
        <v>1</v>
      </c>
      <c r="I5516">
        <f>37-D5516</f>
        <v>24</v>
      </c>
      <c r="J5516">
        <f>ABS(D5516-D5517)</f>
        <v>9</v>
      </c>
    </row>
    <row r="5517">
      <c r="A5517">
        <v>22054</v>
      </c>
      <c r="B5517" t="str">
        <v>2022-06-08</v>
      </c>
      <c r="C5517" t="str">
        <v>Morning</v>
      </c>
      <c r="D5517">
        <v>22</v>
      </c>
      <c r="E5517" t="str">
        <f>IF(MOD(D5517,2)=0,"EVEN","ODD")</f>
        <v>EVEN</v>
      </c>
      <c r="F5517" t="str">
        <f>IF(D5517&lt;=18,"LOW (1-18)","HIGH (19-36)")</f>
        <v>HIGH (19-36)</v>
      </c>
      <c r="G5517">
        <f>INT((D5517-1)/6)+1</f>
        <v>4</v>
      </c>
      <c r="H5517">
        <f>MOD(D5517-1,6)+1</f>
        <v>4</v>
      </c>
      <c r="I5517">
        <f>37-D5517</f>
        <v>15</v>
      </c>
      <c r="J5517">
        <f>ABS(D5517-D5518)</f>
        <v>8</v>
      </c>
    </row>
    <row r="5518">
      <c r="A5518">
        <v>22053</v>
      </c>
      <c r="B5518" t="str">
        <v>2022-06-07</v>
      </c>
      <c r="C5518" t="str">
        <v>Evening</v>
      </c>
      <c r="D5518">
        <v>30</v>
      </c>
      <c r="E5518" t="str">
        <f>IF(MOD(D5518,2)=0,"EVEN","ODD")</f>
        <v>EVEN</v>
      </c>
      <c r="F5518" t="str">
        <f>IF(D5518&lt;=18,"LOW (1-18)","HIGH (19-36)")</f>
        <v>HIGH (19-36)</v>
      </c>
      <c r="G5518">
        <f>INT((D5518-1)/6)+1</f>
        <v>5</v>
      </c>
      <c r="H5518">
        <f>MOD(D5518-1,6)+1</f>
        <v>6</v>
      </c>
      <c r="I5518">
        <f>37-D5518</f>
        <v>7</v>
      </c>
      <c r="J5518">
        <f>ABS(D5518-D5519)</f>
        <v>3</v>
      </c>
    </row>
    <row r="5519">
      <c r="A5519">
        <v>22052</v>
      </c>
      <c r="B5519" t="str">
        <v>2022-06-07</v>
      </c>
      <c r="C5519" t="str">
        <v>Afternoon</v>
      </c>
      <c r="D5519">
        <v>27</v>
      </c>
      <c r="E5519" t="str">
        <f>IF(MOD(D5519,2)=0,"EVEN","ODD")</f>
        <v>ODD</v>
      </c>
      <c r="F5519" t="str">
        <f>IF(D5519&lt;=18,"LOW (1-18)","HIGH (19-36)")</f>
        <v>HIGH (19-36)</v>
      </c>
      <c r="G5519">
        <f>INT((D5519-1)/6)+1</f>
        <v>5</v>
      </c>
      <c r="H5519">
        <f>MOD(D5519-1,6)+1</f>
        <v>3</v>
      </c>
      <c r="I5519">
        <f>37-D5519</f>
        <v>10</v>
      </c>
      <c r="J5519">
        <f>ABS(D5519-D5520)</f>
        <v>18</v>
      </c>
    </row>
    <row r="5520">
      <c r="A5520">
        <v>22051</v>
      </c>
      <c r="B5520" t="str">
        <v>2022-06-07</v>
      </c>
      <c r="C5520" t="str">
        <v>Midday</v>
      </c>
      <c r="D5520">
        <v>9</v>
      </c>
      <c r="E5520" t="str">
        <f>IF(MOD(D5520,2)=0,"EVEN","ODD")</f>
        <v>ODD</v>
      </c>
      <c r="F5520" t="str">
        <f>IF(D5520&lt;=18,"LOW (1-18)","HIGH (19-36)")</f>
        <v>LOW (1-18)</v>
      </c>
      <c r="G5520">
        <f>INT((D5520-1)/6)+1</f>
        <v>2</v>
      </c>
      <c r="H5520">
        <f>MOD(D5520-1,6)+1</f>
        <v>3</v>
      </c>
      <c r="I5520">
        <f>37-D5520</f>
        <v>28</v>
      </c>
      <c r="J5520">
        <f>ABS(D5520-D5521)</f>
        <v>4</v>
      </c>
    </row>
    <row r="5521">
      <c r="A5521">
        <v>22050</v>
      </c>
      <c r="B5521" t="str">
        <v>2022-06-07</v>
      </c>
      <c r="C5521" t="str">
        <v>Morning</v>
      </c>
      <c r="D5521">
        <v>13</v>
      </c>
      <c r="E5521" t="str">
        <f>IF(MOD(D5521,2)=0,"EVEN","ODD")</f>
        <v>ODD</v>
      </c>
      <c r="F5521" t="str">
        <f>IF(D5521&lt;=18,"LOW (1-18)","HIGH (19-36)")</f>
        <v>LOW (1-18)</v>
      </c>
      <c r="G5521">
        <f>INT((D5521-1)/6)+1</f>
        <v>3</v>
      </c>
      <c r="H5521">
        <f>MOD(D5521-1,6)+1</f>
        <v>1</v>
      </c>
      <c r="I5521">
        <f>37-D5521</f>
        <v>24</v>
      </c>
      <c r="J5521">
        <f>ABS(D5521-D5522)</f>
        <v>3</v>
      </c>
    </row>
    <row r="5522">
      <c r="A5522">
        <v>22049</v>
      </c>
      <c r="B5522" t="str">
        <v>2022-06-06</v>
      </c>
      <c r="C5522" t="str">
        <v>Evening</v>
      </c>
      <c r="D5522">
        <v>16</v>
      </c>
      <c r="E5522" t="str">
        <f>IF(MOD(D5522,2)=0,"EVEN","ODD")</f>
        <v>EVEN</v>
      </c>
      <c r="F5522" t="str">
        <f>IF(D5522&lt;=18,"LOW (1-18)","HIGH (19-36)")</f>
        <v>LOW (1-18)</v>
      </c>
      <c r="G5522">
        <f>INT((D5522-1)/6)+1</f>
        <v>3</v>
      </c>
      <c r="H5522">
        <f>MOD(D5522-1,6)+1</f>
        <v>4</v>
      </c>
      <c r="I5522">
        <f>37-D5522</f>
        <v>21</v>
      </c>
      <c r="J5522">
        <f>ABS(D5522-D5523)</f>
        <v>19</v>
      </c>
    </row>
    <row r="5523">
      <c r="A5523">
        <v>22048</v>
      </c>
      <c r="B5523" t="str">
        <v>2022-06-06</v>
      </c>
      <c r="C5523" t="str">
        <v>Afternoon</v>
      </c>
      <c r="D5523">
        <v>35</v>
      </c>
      <c r="E5523" t="str">
        <f>IF(MOD(D5523,2)=0,"EVEN","ODD")</f>
        <v>ODD</v>
      </c>
      <c r="F5523" t="str">
        <f>IF(D5523&lt;=18,"LOW (1-18)","HIGH (19-36)")</f>
        <v>HIGH (19-36)</v>
      </c>
      <c r="G5523">
        <f>INT((D5523-1)/6)+1</f>
        <v>6</v>
      </c>
      <c r="H5523">
        <f>MOD(D5523-1,6)+1</f>
        <v>5</v>
      </c>
      <c r="I5523">
        <f>37-D5523</f>
        <v>2</v>
      </c>
      <c r="J5523">
        <f>ABS(D5523-D5524)</f>
        <v>22</v>
      </c>
    </row>
    <row r="5524">
      <c r="A5524">
        <v>22047</v>
      </c>
      <c r="B5524" t="str">
        <v>2022-06-06</v>
      </c>
      <c r="C5524" t="str">
        <v>Midday</v>
      </c>
      <c r="D5524">
        <v>13</v>
      </c>
      <c r="E5524" t="str">
        <f>IF(MOD(D5524,2)=0,"EVEN","ODD")</f>
        <v>ODD</v>
      </c>
      <c r="F5524" t="str">
        <f>IF(D5524&lt;=18,"LOW (1-18)","HIGH (19-36)")</f>
        <v>LOW (1-18)</v>
      </c>
      <c r="G5524">
        <f>INT((D5524-1)/6)+1</f>
        <v>3</v>
      </c>
      <c r="H5524">
        <f>MOD(D5524-1,6)+1</f>
        <v>1</v>
      </c>
      <c r="I5524">
        <f>37-D5524</f>
        <v>24</v>
      </c>
      <c r="J5524">
        <f>ABS(D5524-D5525)</f>
        <v>1</v>
      </c>
    </row>
    <row r="5525">
      <c r="A5525">
        <v>22046</v>
      </c>
      <c r="B5525" t="str">
        <v>2022-06-06</v>
      </c>
      <c r="C5525" t="str">
        <v>Morning</v>
      </c>
      <c r="D5525">
        <v>14</v>
      </c>
      <c r="E5525" t="str">
        <f>IF(MOD(D5525,2)=0,"EVEN","ODD")</f>
        <v>EVEN</v>
      </c>
      <c r="F5525" t="str">
        <f>IF(D5525&lt;=18,"LOW (1-18)","HIGH (19-36)")</f>
        <v>LOW (1-18)</v>
      </c>
      <c r="G5525">
        <f>INT((D5525-1)/6)+1</f>
        <v>3</v>
      </c>
      <c r="H5525">
        <f>MOD(D5525-1,6)+1</f>
        <v>2</v>
      </c>
      <c r="I5525">
        <f>37-D5525</f>
        <v>23</v>
      </c>
      <c r="J5525">
        <f>ABS(D5525-D5526)</f>
        <v>4</v>
      </c>
    </row>
    <row r="5526">
      <c r="A5526">
        <v>22045</v>
      </c>
      <c r="B5526" t="str">
        <v>2022-06-04</v>
      </c>
      <c r="C5526" t="str">
        <v>Evening</v>
      </c>
      <c r="D5526">
        <v>10</v>
      </c>
      <c r="E5526" t="str">
        <f>IF(MOD(D5526,2)=0,"EVEN","ODD")</f>
        <v>EVEN</v>
      </c>
      <c r="F5526" t="str">
        <f>IF(D5526&lt;=18,"LOW (1-18)","HIGH (19-36)")</f>
        <v>LOW (1-18)</v>
      </c>
      <c r="G5526">
        <f>INT((D5526-1)/6)+1</f>
        <v>2</v>
      </c>
      <c r="H5526">
        <f>MOD(D5526-1,6)+1</f>
        <v>4</v>
      </c>
      <c r="I5526">
        <f>37-D5526</f>
        <v>27</v>
      </c>
      <c r="J5526">
        <f>ABS(D5526-D5527)</f>
        <v>5</v>
      </c>
    </row>
    <row r="5527">
      <c r="A5527">
        <v>22044</v>
      </c>
      <c r="B5527" t="str">
        <v>2022-06-04</v>
      </c>
      <c r="C5527" t="str">
        <v>Afternoon</v>
      </c>
      <c r="D5527">
        <v>15</v>
      </c>
      <c r="E5527" t="str">
        <f>IF(MOD(D5527,2)=0,"EVEN","ODD")</f>
        <v>ODD</v>
      </c>
      <c r="F5527" t="str">
        <f>IF(D5527&lt;=18,"LOW (1-18)","HIGH (19-36)")</f>
        <v>LOW (1-18)</v>
      </c>
      <c r="G5527">
        <f>INT((D5527-1)/6)+1</f>
        <v>3</v>
      </c>
      <c r="H5527">
        <f>MOD(D5527-1,6)+1</f>
        <v>3</v>
      </c>
      <c r="I5527">
        <f>37-D5527</f>
        <v>22</v>
      </c>
      <c r="J5527">
        <f>ABS(D5527-D5528)</f>
        <v>14</v>
      </c>
    </row>
    <row r="5528">
      <c r="A5528">
        <v>22043</v>
      </c>
      <c r="B5528" t="str">
        <v>2022-06-04</v>
      </c>
      <c r="C5528" t="str">
        <v>Midday</v>
      </c>
      <c r="D5528">
        <v>1</v>
      </c>
      <c r="E5528" t="str">
        <f>IF(MOD(D5528,2)=0,"EVEN","ODD")</f>
        <v>ODD</v>
      </c>
      <c r="F5528" t="str">
        <f>IF(D5528&lt;=18,"LOW (1-18)","HIGH (19-36)")</f>
        <v>LOW (1-18)</v>
      </c>
      <c r="G5528">
        <f>INT((D5528-1)/6)+1</f>
        <v>1</v>
      </c>
      <c r="H5528">
        <f>MOD(D5528-1,6)+1</f>
        <v>1</v>
      </c>
      <c r="I5528">
        <f>37-D5528</f>
        <v>36</v>
      </c>
      <c r="J5528">
        <f>ABS(D5528-D5529)</f>
        <v>6</v>
      </c>
    </row>
    <row r="5529">
      <c r="A5529">
        <v>22042</v>
      </c>
      <c r="B5529" t="str">
        <v>2022-06-04</v>
      </c>
      <c r="C5529" t="str">
        <v>Morning</v>
      </c>
      <c r="D5529">
        <v>7</v>
      </c>
      <c r="E5529" t="str">
        <f>IF(MOD(D5529,2)=0,"EVEN","ODD")</f>
        <v>ODD</v>
      </c>
      <c r="F5529" t="str">
        <f>IF(D5529&lt;=18,"LOW (1-18)","HIGH (19-36)")</f>
        <v>LOW (1-18)</v>
      </c>
      <c r="G5529">
        <f>INT((D5529-1)/6)+1</f>
        <v>2</v>
      </c>
      <c r="H5529">
        <f>MOD(D5529-1,6)+1</f>
        <v>1</v>
      </c>
      <c r="I5529">
        <f>37-D5529</f>
        <v>30</v>
      </c>
      <c r="J5529">
        <f>ABS(D5529-D5530)</f>
        <v>12</v>
      </c>
    </row>
    <row r="5530">
      <c r="A5530">
        <v>22041</v>
      </c>
      <c r="B5530" t="str">
        <v>2022-06-03</v>
      </c>
      <c r="C5530" t="str">
        <v>Evening</v>
      </c>
      <c r="D5530">
        <v>19</v>
      </c>
      <c r="E5530" t="str">
        <f>IF(MOD(D5530,2)=0,"EVEN","ODD")</f>
        <v>ODD</v>
      </c>
      <c r="F5530" t="str">
        <f>IF(D5530&lt;=18,"LOW (1-18)","HIGH (19-36)")</f>
        <v>HIGH (19-36)</v>
      </c>
      <c r="G5530">
        <f>INT((D5530-1)/6)+1</f>
        <v>4</v>
      </c>
      <c r="H5530">
        <f>MOD(D5530-1,6)+1</f>
        <v>1</v>
      </c>
      <c r="I5530">
        <f>37-D5530</f>
        <v>18</v>
      </c>
      <c r="J5530">
        <f>ABS(D5530-D5531)</f>
        <v>16</v>
      </c>
    </row>
    <row r="5531">
      <c r="A5531">
        <v>22040</v>
      </c>
      <c r="B5531" t="str">
        <v>2022-06-03</v>
      </c>
      <c r="C5531" t="str">
        <v>Afternoon</v>
      </c>
      <c r="D5531">
        <v>3</v>
      </c>
      <c r="E5531" t="str">
        <f>IF(MOD(D5531,2)=0,"EVEN","ODD")</f>
        <v>ODD</v>
      </c>
      <c r="F5531" t="str">
        <f>IF(D5531&lt;=18,"LOW (1-18)","HIGH (19-36)")</f>
        <v>LOW (1-18)</v>
      </c>
      <c r="G5531">
        <f>INT((D5531-1)/6)+1</f>
        <v>1</v>
      </c>
      <c r="H5531">
        <f>MOD(D5531-1,6)+1</f>
        <v>3</v>
      </c>
      <c r="I5531">
        <f>37-D5531</f>
        <v>34</v>
      </c>
      <c r="J5531">
        <f>ABS(D5531-D5532)</f>
        <v>25</v>
      </c>
    </row>
    <row r="5532">
      <c r="A5532">
        <v>22039</v>
      </c>
      <c r="B5532" t="str">
        <v>2022-06-03</v>
      </c>
      <c r="C5532" t="str">
        <v>Midday</v>
      </c>
      <c r="D5532">
        <v>28</v>
      </c>
      <c r="E5532" t="str">
        <f>IF(MOD(D5532,2)=0,"EVEN","ODD")</f>
        <v>EVEN</v>
      </c>
      <c r="F5532" t="str">
        <f>IF(D5532&lt;=18,"LOW (1-18)","HIGH (19-36)")</f>
        <v>HIGH (19-36)</v>
      </c>
      <c r="G5532">
        <f>INT((D5532-1)/6)+1</f>
        <v>5</v>
      </c>
      <c r="H5532">
        <f>MOD(D5532-1,6)+1</f>
        <v>4</v>
      </c>
      <c r="I5532">
        <f>37-D5532</f>
        <v>9</v>
      </c>
      <c r="J5532">
        <f>ABS(D5532-D5533)</f>
        <v>18</v>
      </c>
    </row>
    <row r="5533">
      <c r="A5533">
        <v>22038</v>
      </c>
      <c r="B5533" t="str">
        <v>2022-06-03</v>
      </c>
      <c r="C5533" t="str">
        <v>Morning</v>
      </c>
      <c r="D5533">
        <v>10</v>
      </c>
      <c r="E5533" t="str">
        <f>IF(MOD(D5533,2)=0,"EVEN","ODD")</f>
        <v>EVEN</v>
      </c>
      <c r="F5533" t="str">
        <f>IF(D5533&lt;=18,"LOW (1-18)","HIGH (19-36)")</f>
        <v>LOW (1-18)</v>
      </c>
      <c r="G5533">
        <f>INT((D5533-1)/6)+1</f>
        <v>2</v>
      </c>
      <c r="H5533">
        <f>MOD(D5533-1,6)+1</f>
        <v>4</v>
      </c>
      <c r="I5533">
        <f>37-D5533</f>
        <v>27</v>
      </c>
      <c r="J5533">
        <f>ABS(D5533-D5534)</f>
        <v>15</v>
      </c>
    </row>
    <row r="5534">
      <c r="A5534">
        <v>22037</v>
      </c>
      <c r="B5534" t="str">
        <v>2022-06-02</v>
      </c>
      <c r="C5534" t="str">
        <v>Evening</v>
      </c>
      <c r="D5534">
        <v>25</v>
      </c>
      <c r="E5534" t="str">
        <f>IF(MOD(D5534,2)=0,"EVEN","ODD")</f>
        <v>ODD</v>
      </c>
      <c r="F5534" t="str">
        <f>IF(D5534&lt;=18,"LOW (1-18)","HIGH (19-36)")</f>
        <v>HIGH (19-36)</v>
      </c>
      <c r="G5534">
        <f>INT((D5534-1)/6)+1</f>
        <v>5</v>
      </c>
      <c r="H5534">
        <f>MOD(D5534-1,6)+1</f>
        <v>1</v>
      </c>
      <c r="I5534">
        <f>37-D5534</f>
        <v>12</v>
      </c>
      <c r="J5534">
        <f>ABS(D5534-D5535)</f>
        <v>22</v>
      </c>
    </row>
    <row r="5535">
      <c r="A5535">
        <v>22036</v>
      </c>
      <c r="B5535" t="str">
        <v>2022-06-02</v>
      </c>
      <c r="C5535" t="str">
        <v>Afternoon</v>
      </c>
      <c r="D5535">
        <v>3</v>
      </c>
      <c r="E5535" t="str">
        <f>IF(MOD(D5535,2)=0,"EVEN","ODD")</f>
        <v>ODD</v>
      </c>
      <c r="F5535" t="str">
        <f>IF(D5535&lt;=18,"LOW (1-18)","HIGH (19-36)")</f>
        <v>LOW (1-18)</v>
      </c>
      <c r="G5535">
        <f>INT((D5535-1)/6)+1</f>
        <v>1</v>
      </c>
      <c r="H5535">
        <f>MOD(D5535-1,6)+1</f>
        <v>3</v>
      </c>
      <c r="I5535">
        <f>37-D5535</f>
        <v>34</v>
      </c>
      <c r="J5535">
        <f>ABS(D5535-D5536)</f>
        <v>21</v>
      </c>
    </row>
    <row r="5536">
      <c r="A5536">
        <v>22035</v>
      </c>
      <c r="B5536" t="str">
        <v>2022-06-02</v>
      </c>
      <c r="C5536" t="str">
        <v>Midday</v>
      </c>
      <c r="D5536">
        <v>24</v>
      </c>
      <c r="E5536" t="str">
        <f>IF(MOD(D5536,2)=0,"EVEN","ODD")</f>
        <v>EVEN</v>
      </c>
      <c r="F5536" t="str">
        <f>IF(D5536&lt;=18,"LOW (1-18)","HIGH (19-36)")</f>
        <v>HIGH (19-36)</v>
      </c>
      <c r="G5536">
        <f>INT((D5536-1)/6)+1</f>
        <v>4</v>
      </c>
      <c r="H5536">
        <f>MOD(D5536-1,6)+1</f>
        <v>6</v>
      </c>
      <c r="I5536">
        <f>37-D5536</f>
        <v>13</v>
      </c>
      <c r="J5536">
        <f>ABS(D5536-D5537)</f>
        <v>2</v>
      </c>
    </row>
    <row r="5537">
      <c r="A5537">
        <v>22034</v>
      </c>
      <c r="B5537" t="str">
        <v>2022-06-02</v>
      </c>
      <c r="C5537" t="str">
        <v>Morning</v>
      </c>
      <c r="D5537">
        <v>22</v>
      </c>
      <c r="E5537" t="str">
        <f>IF(MOD(D5537,2)=0,"EVEN","ODD")</f>
        <v>EVEN</v>
      </c>
      <c r="F5537" t="str">
        <f>IF(D5537&lt;=18,"LOW (1-18)","HIGH (19-36)")</f>
        <v>HIGH (19-36)</v>
      </c>
      <c r="G5537">
        <f>INT((D5537-1)/6)+1</f>
        <v>4</v>
      </c>
      <c r="H5537">
        <f>MOD(D5537-1,6)+1</f>
        <v>4</v>
      </c>
      <c r="I5537">
        <f>37-D5537</f>
        <v>15</v>
      </c>
      <c r="J5537">
        <f>ABS(D5537-D5538)</f>
        <v>4</v>
      </c>
    </row>
    <row r="5538">
      <c r="A5538">
        <v>22033</v>
      </c>
      <c r="B5538" t="str">
        <v>2022-06-01</v>
      </c>
      <c r="C5538" t="str">
        <v>Evening</v>
      </c>
      <c r="D5538">
        <v>26</v>
      </c>
      <c r="E5538" t="str">
        <f>IF(MOD(D5538,2)=0,"EVEN","ODD")</f>
        <v>EVEN</v>
      </c>
      <c r="F5538" t="str">
        <f>IF(D5538&lt;=18,"LOW (1-18)","HIGH (19-36)")</f>
        <v>HIGH (19-36)</v>
      </c>
      <c r="G5538">
        <f>INT((D5538-1)/6)+1</f>
        <v>5</v>
      </c>
      <c r="H5538">
        <f>MOD(D5538-1,6)+1</f>
        <v>2</v>
      </c>
      <c r="I5538">
        <f>37-D5538</f>
        <v>11</v>
      </c>
      <c r="J5538">
        <f>ABS(D5538-D5539)</f>
        <v>2</v>
      </c>
    </row>
    <row r="5539">
      <c r="A5539">
        <v>22032</v>
      </c>
      <c r="B5539" t="str">
        <v>2022-06-01</v>
      </c>
      <c r="C5539" t="str">
        <v>Afternoon</v>
      </c>
      <c r="D5539">
        <v>28</v>
      </c>
      <c r="E5539" t="str">
        <f>IF(MOD(D5539,2)=0,"EVEN","ODD")</f>
        <v>EVEN</v>
      </c>
      <c r="F5539" t="str">
        <f>IF(D5539&lt;=18,"LOW (1-18)","HIGH (19-36)")</f>
        <v>HIGH (19-36)</v>
      </c>
      <c r="G5539">
        <f>INT((D5539-1)/6)+1</f>
        <v>5</v>
      </c>
      <c r="H5539">
        <f>MOD(D5539-1,6)+1</f>
        <v>4</v>
      </c>
      <c r="I5539">
        <f>37-D5539</f>
        <v>9</v>
      </c>
      <c r="J5539">
        <f>ABS(D5539-D5540)</f>
        <v>23</v>
      </c>
    </row>
    <row r="5540">
      <c r="A5540">
        <v>22031</v>
      </c>
      <c r="B5540" t="str">
        <v>2022-06-01</v>
      </c>
      <c r="C5540" t="str">
        <v>Midday</v>
      </c>
      <c r="D5540">
        <v>5</v>
      </c>
      <c r="E5540" t="str">
        <f>IF(MOD(D5540,2)=0,"EVEN","ODD")</f>
        <v>ODD</v>
      </c>
      <c r="F5540" t="str">
        <f>IF(D5540&lt;=18,"LOW (1-18)","HIGH (19-36)")</f>
        <v>LOW (1-18)</v>
      </c>
      <c r="G5540">
        <f>INT((D5540-1)/6)+1</f>
        <v>1</v>
      </c>
      <c r="H5540">
        <f>MOD(D5540-1,6)+1</f>
        <v>5</v>
      </c>
      <c r="I5540">
        <f>37-D5540</f>
        <v>32</v>
      </c>
      <c r="J5540">
        <f>ABS(D5540-D5541)</f>
        <v>15</v>
      </c>
    </row>
    <row r="5541">
      <c r="A5541">
        <v>22030</v>
      </c>
      <c r="B5541" t="str">
        <v>2022-06-01</v>
      </c>
      <c r="C5541" t="str">
        <v>Morning</v>
      </c>
      <c r="D5541">
        <v>20</v>
      </c>
      <c r="E5541" t="str">
        <f>IF(MOD(D5541,2)=0,"EVEN","ODD")</f>
        <v>EVEN</v>
      </c>
      <c r="F5541" t="str">
        <f>IF(D5541&lt;=18,"LOW (1-18)","HIGH (19-36)")</f>
        <v>HIGH (19-36)</v>
      </c>
      <c r="G5541">
        <f>INT((D5541-1)/6)+1</f>
        <v>4</v>
      </c>
      <c r="H5541">
        <f>MOD(D5541-1,6)+1</f>
        <v>2</v>
      </c>
      <c r="I5541">
        <f>37-D5541</f>
        <v>17</v>
      </c>
      <c r="J5541">
        <f>ABS(D5541-D5542)</f>
        <v>13</v>
      </c>
    </row>
    <row r="5542">
      <c r="A5542">
        <v>22029</v>
      </c>
      <c r="B5542" t="str">
        <v>2022-05-31</v>
      </c>
      <c r="C5542" t="str">
        <v>Evening</v>
      </c>
      <c r="D5542">
        <v>33</v>
      </c>
      <c r="E5542" t="str">
        <f>IF(MOD(D5542,2)=0,"EVEN","ODD")</f>
        <v>ODD</v>
      </c>
      <c r="F5542" t="str">
        <f>IF(D5542&lt;=18,"LOW (1-18)","HIGH (19-36)")</f>
        <v>HIGH (19-36)</v>
      </c>
      <c r="G5542">
        <f>INT((D5542-1)/6)+1</f>
        <v>6</v>
      </c>
      <c r="H5542">
        <f>MOD(D5542-1,6)+1</f>
        <v>3</v>
      </c>
      <c r="I5542">
        <f>37-D5542</f>
        <v>4</v>
      </c>
      <c r="J5542">
        <f>ABS(D5542-D5543)</f>
        <v>26</v>
      </c>
    </row>
    <row r="5543">
      <c r="A5543">
        <v>22028</v>
      </c>
      <c r="B5543" t="str">
        <v>2022-05-31</v>
      </c>
      <c r="C5543" t="str">
        <v>Afternoon</v>
      </c>
      <c r="D5543">
        <v>7</v>
      </c>
      <c r="E5543" t="str">
        <f>IF(MOD(D5543,2)=0,"EVEN","ODD")</f>
        <v>ODD</v>
      </c>
      <c r="F5543" t="str">
        <f>IF(D5543&lt;=18,"LOW (1-18)","HIGH (19-36)")</f>
        <v>LOW (1-18)</v>
      </c>
      <c r="G5543">
        <f>INT((D5543-1)/6)+1</f>
        <v>2</v>
      </c>
      <c r="H5543">
        <f>MOD(D5543-1,6)+1</f>
        <v>1</v>
      </c>
      <c r="I5543">
        <f>37-D5543</f>
        <v>30</v>
      </c>
      <c r="J5543">
        <f>ABS(D5543-D5544)</f>
        <v>17</v>
      </c>
    </row>
    <row r="5544">
      <c r="A5544">
        <v>22027</v>
      </c>
      <c r="B5544" t="str">
        <v>2022-05-31</v>
      </c>
      <c r="C5544" t="str">
        <v>Midday</v>
      </c>
      <c r="D5544">
        <v>24</v>
      </c>
      <c r="E5544" t="str">
        <f>IF(MOD(D5544,2)=0,"EVEN","ODD")</f>
        <v>EVEN</v>
      </c>
      <c r="F5544" t="str">
        <f>IF(D5544&lt;=18,"LOW (1-18)","HIGH (19-36)")</f>
        <v>HIGH (19-36)</v>
      </c>
      <c r="G5544">
        <f>INT((D5544-1)/6)+1</f>
        <v>4</v>
      </c>
      <c r="H5544">
        <f>MOD(D5544-1,6)+1</f>
        <v>6</v>
      </c>
      <c r="I5544">
        <f>37-D5544</f>
        <v>13</v>
      </c>
      <c r="J5544">
        <f>ABS(D5544-D5545)</f>
        <v>22</v>
      </c>
    </row>
    <row r="5545">
      <c r="A5545">
        <v>22026</v>
      </c>
      <c r="B5545" t="str">
        <v>2022-05-31</v>
      </c>
      <c r="C5545" t="str">
        <v>Morning</v>
      </c>
      <c r="D5545">
        <v>2</v>
      </c>
      <c r="E5545" t="str">
        <f>IF(MOD(D5545,2)=0,"EVEN","ODD")</f>
        <v>EVEN</v>
      </c>
      <c r="F5545" t="str">
        <f>IF(D5545&lt;=18,"LOW (1-18)","HIGH (19-36)")</f>
        <v>LOW (1-18)</v>
      </c>
      <c r="G5545">
        <f>INT((D5545-1)/6)+1</f>
        <v>1</v>
      </c>
      <c r="H5545">
        <f>MOD(D5545-1,6)+1</f>
        <v>2</v>
      </c>
      <c r="I5545">
        <f>37-D5545</f>
        <v>35</v>
      </c>
      <c r="J5545">
        <f>ABS(D5545-D5546)</f>
        <v>32</v>
      </c>
    </row>
    <row r="5546">
      <c r="A5546">
        <v>22025</v>
      </c>
      <c r="B5546" t="str">
        <v>2022-05-30</v>
      </c>
      <c r="C5546" t="str">
        <v>Evening</v>
      </c>
      <c r="D5546">
        <v>34</v>
      </c>
      <c r="E5546" t="str">
        <f>IF(MOD(D5546,2)=0,"EVEN","ODD")</f>
        <v>EVEN</v>
      </c>
      <c r="F5546" t="str">
        <f>IF(D5546&lt;=18,"LOW (1-18)","HIGH (19-36)")</f>
        <v>HIGH (19-36)</v>
      </c>
      <c r="G5546">
        <f>INT((D5546-1)/6)+1</f>
        <v>6</v>
      </c>
      <c r="H5546">
        <f>MOD(D5546-1,6)+1</f>
        <v>4</v>
      </c>
      <c r="I5546">
        <f>37-D5546</f>
        <v>3</v>
      </c>
      <c r="J5546">
        <f>ABS(D5546-D5547)</f>
        <v>2</v>
      </c>
    </row>
    <row r="5547">
      <c r="A5547">
        <v>22024</v>
      </c>
      <c r="B5547" t="str">
        <v>2022-05-30</v>
      </c>
      <c r="C5547" t="str">
        <v>Afternoon</v>
      </c>
      <c r="D5547">
        <v>32</v>
      </c>
      <c r="E5547" t="str">
        <f>IF(MOD(D5547,2)=0,"EVEN","ODD")</f>
        <v>EVEN</v>
      </c>
      <c r="F5547" t="str">
        <f>IF(D5547&lt;=18,"LOW (1-18)","HIGH (19-36)")</f>
        <v>HIGH (19-36)</v>
      </c>
      <c r="G5547">
        <f>INT((D5547-1)/6)+1</f>
        <v>6</v>
      </c>
      <c r="H5547">
        <f>MOD(D5547-1,6)+1</f>
        <v>2</v>
      </c>
      <c r="I5547">
        <f>37-D5547</f>
        <v>5</v>
      </c>
      <c r="J5547">
        <f>ABS(D5547-D5548)</f>
        <v>1</v>
      </c>
    </row>
    <row r="5548">
      <c r="A5548">
        <v>22023</v>
      </c>
      <c r="B5548" t="str">
        <v>2022-05-30</v>
      </c>
      <c r="C5548" t="str">
        <v>Midday</v>
      </c>
      <c r="D5548">
        <v>31</v>
      </c>
      <c r="E5548" t="str">
        <f>IF(MOD(D5548,2)=0,"EVEN","ODD")</f>
        <v>ODD</v>
      </c>
      <c r="F5548" t="str">
        <f>IF(D5548&lt;=18,"LOW (1-18)","HIGH (19-36)")</f>
        <v>HIGH (19-36)</v>
      </c>
      <c r="G5548">
        <f>INT((D5548-1)/6)+1</f>
        <v>6</v>
      </c>
      <c r="H5548">
        <f>MOD(D5548-1,6)+1</f>
        <v>1</v>
      </c>
      <c r="I5548">
        <f>37-D5548</f>
        <v>6</v>
      </c>
      <c r="J5548">
        <f>ABS(D5548-D5549)</f>
        <v>2</v>
      </c>
    </row>
    <row r="5549">
      <c r="A5549">
        <v>22022</v>
      </c>
      <c r="B5549" t="str">
        <v>2022-05-30</v>
      </c>
      <c r="C5549" t="str">
        <v>Morning</v>
      </c>
      <c r="D5549">
        <v>33</v>
      </c>
      <c r="E5549" t="str">
        <f>IF(MOD(D5549,2)=0,"EVEN","ODD")</f>
        <v>ODD</v>
      </c>
      <c r="F5549" t="str">
        <f>IF(D5549&lt;=18,"LOW (1-18)","HIGH (19-36)")</f>
        <v>HIGH (19-36)</v>
      </c>
      <c r="G5549">
        <f>INT((D5549-1)/6)+1</f>
        <v>6</v>
      </c>
      <c r="H5549">
        <f>MOD(D5549-1,6)+1</f>
        <v>3</v>
      </c>
      <c r="I5549">
        <f>37-D5549</f>
        <v>4</v>
      </c>
      <c r="J5549">
        <f>ABS(D5549-D5550)</f>
        <v>23</v>
      </c>
    </row>
    <row r="5550">
      <c r="A5550">
        <v>22021</v>
      </c>
      <c r="B5550" t="str">
        <v>2022-05-28</v>
      </c>
      <c r="C5550" t="str">
        <v>Evening</v>
      </c>
      <c r="D5550">
        <v>10</v>
      </c>
      <c r="E5550" t="str">
        <f>IF(MOD(D5550,2)=0,"EVEN","ODD")</f>
        <v>EVEN</v>
      </c>
      <c r="F5550" t="str">
        <f>IF(D5550&lt;=18,"LOW (1-18)","HIGH (19-36)")</f>
        <v>LOW (1-18)</v>
      </c>
      <c r="G5550">
        <f>INT((D5550-1)/6)+1</f>
        <v>2</v>
      </c>
      <c r="H5550">
        <f>MOD(D5550-1,6)+1</f>
        <v>4</v>
      </c>
      <c r="I5550">
        <f>37-D5550</f>
        <v>27</v>
      </c>
      <c r="J5550">
        <f>ABS(D5550-D5551)</f>
        <v>15</v>
      </c>
    </row>
    <row r="5551">
      <c r="A5551">
        <v>22020</v>
      </c>
      <c r="B5551" t="str">
        <v>2022-05-28</v>
      </c>
      <c r="C5551" t="str">
        <v>Afternoon</v>
      </c>
      <c r="D5551">
        <v>25</v>
      </c>
      <c r="E5551" t="str">
        <f>IF(MOD(D5551,2)=0,"EVEN","ODD")</f>
        <v>ODD</v>
      </c>
      <c r="F5551" t="str">
        <f>IF(D5551&lt;=18,"LOW (1-18)","HIGH (19-36)")</f>
        <v>HIGH (19-36)</v>
      </c>
      <c r="G5551">
        <f>INT((D5551-1)/6)+1</f>
        <v>5</v>
      </c>
      <c r="H5551">
        <f>MOD(D5551-1,6)+1</f>
        <v>1</v>
      </c>
      <c r="I5551">
        <f>37-D5551</f>
        <v>12</v>
      </c>
      <c r="J5551">
        <f>ABS(D5551-D5552)</f>
        <v>18</v>
      </c>
    </row>
    <row r="5552">
      <c r="A5552">
        <v>22019</v>
      </c>
      <c r="B5552" t="str">
        <v>2022-05-28</v>
      </c>
      <c r="C5552" t="str">
        <v>Midday</v>
      </c>
      <c r="D5552">
        <v>7</v>
      </c>
      <c r="E5552" t="str">
        <f>IF(MOD(D5552,2)=0,"EVEN","ODD")</f>
        <v>ODD</v>
      </c>
      <c r="F5552" t="str">
        <f>IF(D5552&lt;=18,"LOW (1-18)","HIGH (19-36)")</f>
        <v>LOW (1-18)</v>
      </c>
      <c r="G5552">
        <f>INT((D5552-1)/6)+1</f>
        <v>2</v>
      </c>
      <c r="H5552">
        <f>MOD(D5552-1,6)+1</f>
        <v>1</v>
      </c>
      <c r="I5552">
        <f>37-D5552</f>
        <v>30</v>
      </c>
      <c r="J5552">
        <f>ABS(D5552-D5553)</f>
        <v>6</v>
      </c>
    </row>
    <row r="5553">
      <c r="A5553">
        <v>22018</v>
      </c>
      <c r="B5553" t="str">
        <v>2022-05-28</v>
      </c>
      <c r="C5553" t="str">
        <v>Morning</v>
      </c>
      <c r="D5553">
        <v>13</v>
      </c>
      <c r="E5553" t="str">
        <f>IF(MOD(D5553,2)=0,"EVEN","ODD")</f>
        <v>ODD</v>
      </c>
      <c r="F5553" t="str">
        <f>IF(D5553&lt;=18,"LOW (1-18)","HIGH (19-36)")</f>
        <v>LOW (1-18)</v>
      </c>
      <c r="G5553">
        <f>INT((D5553-1)/6)+1</f>
        <v>3</v>
      </c>
      <c r="H5553">
        <f>MOD(D5553-1,6)+1</f>
        <v>1</v>
      </c>
      <c r="I5553">
        <f>37-D5553</f>
        <v>24</v>
      </c>
      <c r="J5553">
        <f>ABS(D5553-D5554)</f>
        <v>1</v>
      </c>
    </row>
    <row r="5554">
      <c r="A5554">
        <v>22017</v>
      </c>
      <c r="B5554" t="str">
        <v>2022-05-27</v>
      </c>
      <c r="C5554" t="str">
        <v>Evening</v>
      </c>
      <c r="D5554">
        <v>12</v>
      </c>
      <c r="E5554" t="str">
        <f>IF(MOD(D5554,2)=0,"EVEN","ODD")</f>
        <v>EVEN</v>
      </c>
      <c r="F5554" t="str">
        <f>IF(D5554&lt;=18,"LOW (1-18)","HIGH (19-36)")</f>
        <v>LOW (1-18)</v>
      </c>
      <c r="G5554">
        <f>INT((D5554-1)/6)+1</f>
        <v>2</v>
      </c>
      <c r="H5554">
        <f>MOD(D5554-1,6)+1</f>
        <v>6</v>
      </c>
      <c r="I5554">
        <f>37-D5554</f>
        <v>25</v>
      </c>
      <c r="J5554">
        <f>ABS(D5554-D5555)</f>
        <v>10</v>
      </c>
    </row>
    <row r="5555">
      <c r="A5555">
        <v>22016</v>
      </c>
      <c r="B5555" t="str">
        <v>2022-05-27</v>
      </c>
      <c r="C5555" t="str">
        <v>Afternoon</v>
      </c>
      <c r="D5555">
        <v>22</v>
      </c>
      <c r="E5555" t="str">
        <f>IF(MOD(D5555,2)=0,"EVEN","ODD")</f>
        <v>EVEN</v>
      </c>
      <c r="F5555" t="str">
        <f>IF(D5555&lt;=18,"LOW (1-18)","HIGH (19-36)")</f>
        <v>HIGH (19-36)</v>
      </c>
      <c r="G5555">
        <f>INT((D5555-1)/6)+1</f>
        <v>4</v>
      </c>
      <c r="H5555">
        <f>MOD(D5555-1,6)+1</f>
        <v>4</v>
      </c>
      <c r="I5555">
        <f>37-D5555</f>
        <v>15</v>
      </c>
      <c r="J5555">
        <f>ABS(D5555-D5556)</f>
        <v>11</v>
      </c>
    </row>
    <row r="5556">
      <c r="A5556">
        <v>22015</v>
      </c>
      <c r="B5556" t="str">
        <v>2022-05-27</v>
      </c>
      <c r="C5556" t="str">
        <v>Midday</v>
      </c>
      <c r="D5556">
        <v>33</v>
      </c>
      <c r="E5556" t="str">
        <f>IF(MOD(D5556,2)=0,"EVEN","ODD")</f>
        <v>ODD</v>
      </c>
      <c r="F5556" t="str">
        <f>IF(D5556&lt;=18,"LOW (1-18)","HIGH (19-36)")</f>
        <v>HIGH (19-36)</v>
      </c>
      <c r="G5556">
        <f>INT((D5556-1)/6)+1</f>
        <v>6</v>
      </c>
      <c r="H5556">
        <f>MOD(D5556-1,6)+1</f>
        <v>3</v>
      </c>
      <c r="I5556">
        <f>37-D5556</f>
        <v>4</v>
      </c>
      <c r="J5556">
        <f>ABS(D5556-D5557)</f>
        <v>27</v>
      </c>
    </row>
    <row r="5557">
      <c r="A5557">
        <v>22014</v>
      </c>
      <c r="B5557" t="str">
        <v>2022-05-27</v>
      </c>
      <c r="C5557" t="str">
        <v>Morning</v>
      </c>
      <c r="D5557">
        <v>6</v>
      </c>
      <c r="E5557" t="str">
        <f>IF(MOD(D5557,2)=0,"EVEN","ODD")</f>
        <v>EVEN</v>
      </c>
      <c r="F5557" t="str">
        <f>IF(D5557&lt;=18,"LOW (1-18)","HIGH (19-36)")</f>
        <v>LOW (1-18)</v>
      </c>
      <c r="G5557">
        <f>INT((D5557-1)/6)+1</f>
        <v>1</v>
      </c>
      <c r="H5557">
        <f>MOD(D5557-1,6)+1</f>
        <v>6</v>
      </c>
      <c r="I5557">
        <f>37-D5557</f>
        <v>31</v>
      </c>
      <c r="J5557">
        <f>ABS(D5557-D5558)</f>
        <v>10</v>
      </c>
    </row>
    <row r="5558">
      <c r="A5558">
        <v>22013</v>
      </c>
      <c r="B5558" t="str">
        <v>2022-05-26</v>
      </c>
      <c r="C5558" t="str">
        <v>Evening</v>
      </c>
      <c r="D5558">
        <v>16</v>
      </c>
      <c r="E5558" t="str">
        <f>IF(MOD(D5558,2)=0,"EVEN","ODD")</f>
        <v>EVEN</v>
      </c>
      <c r="F5558" t="str">
        <f>IF(D5558&lt;=18,"LOW (1-18)","HIGH (19-36)")</f>
        <v>LOW (1-18)</v>
      </c>
      <c r="G5558">
        <f>INT((D5558-1)/6)+1</f>
        <v>3</v>
      </c>
      <c r="H5558">
        <f>MOD(D5558-1,6)+1</f>
        <v>4</v>
      </c>
      <c r="I5558">
        <f>37-D5558</f>
        <v>21</v>
      </c>
      <c r="J5558">
        <f>ABS(D5558-D5559)</f>
        <v>10</v>
      </c>
    </row>
    <row r="5559">
      <c r="A5559">
        <v>22012</v>
      </c>
      <c r="B5559" t="str">
        <v>2022-05-26</v>
      </c>
      <c r="C5559" t="str">
        <v>Afternoon</v>
      </c>
      <c r="D5559">
        <v>26</v>
      </c>
      <c r="E5559" t="str">
        <f>IF(MOD(D5559,2)=0,"EVEN","ODD")</f>
        <v>EVEN</v>
      </c>
      <c r="F5559" t="str">
        <f>IF(D5559&lt;=18,"LOW (1-18)","HIGH (19-36)")</f>
        <v>HIGH (19-36)</v>
      </c>
      <c r="G5559">
        <f>INT((D5559-1)/6)+1</f>
        <v>5</v>
      </c>
      <c r="H5559">
        <f>MOD(D5559-1,6)+1</f>
        <v>2</v>
      </c>
      <c r="I5559">
        <f>37-D5559</f>
        <v>11</v>
      </c>
      <c r="J5559">
        <f>ABS(D5559-D5560)</f>
        <v>9</v>
      </c>
    </row>
    <row r="5560">
      <c r="A5560">
        <v>22011</v>
      </c>
      <c r="B5560" t="str">
        <v>2022-05-26</v>
      </c>
      <c r="C5560" t="str">
        <v>Midday</v>
      </c>
      <c r="D5560">
        <v>17</v>
      </c>
      <c r="E5560" t="str">
        <f>IF(MOD(D5560,2)=0,"EVEN","ODD")</f>
        <v>ODD</v>
      </c>
      <c r="F5560" t="str">
        <f>IF(D5560&lt;=18,"LOW (1-18)","HIGH (19-36)")</f>
        <v>LOW (1-18)</v>
      </c>
      <c r="G5560">
        <f>INT((D5560-1)/6)+1</f>
        <v>3</v>
      </c>
      <c r="H5560">
        <f>MOD(D5560-1,6)+1</f>
        <v>5</v>
      </c>
      <c r="I5560">
        <f>37-D5560</f>
        <v>20</v>
      </c>
      <c r="J5560">
        <f>ABS(D5560-D5561)</f>
        <v>17</v>
      </c>
    </row>
    <row r="5561">
      <c r="A5561">
        <v>22010</v>
      </c>
      <c r="B5561" t="str">
        <v>2022-05-26</v>
      </c>
      <c r="C5561" t="str">
        <v>Morning</v>
      </c>
      <c r="D5561">
        <v>34</v>
      </c>
      <c r="E5561" t="str">
        <f>IF(MOD(D5561,2)=0,"EVEN","ODD")</f>
        <v>EVEN</v>
      </c>
      <c r="F5561" t="str">
        <f>IF(D5561&lt;=18,"LOW (1-18)","HIGH (19-36)")</f>
        <v>HIGH (19-36)</v>
      </c>
      <c r="G5561">
        <f>INT((D5561-1)/6)+1</f>
        <v>6</v>
      </c>
      <c r="H5561">
        <f>MOD(D5561-1,6)+1</f>
        <v>4</v>
      </c>
      <c r="I5561">
        <f>37-D5561</f>
        <v>3</v>
      </c>
      <c r="J5561">
        <f>ABS(D5561-D5562)</f>
        <v>25</v>
      </c>
    </row>
    <row r="5562">
      <c r="A5562">
        <v>22009</v>
      </c>
      <c r="B5562" t="str">
        <v>2022-05-25</v>
      </c>
      <c r="C5562" t="str">
        <v>Evening</v>
      </c>
      <c r="D5562">
        <v>9</v>
      </c>
      <c r="E5562" t="str">
        <f>IF(MOD(D5562,2)=0,"EVEN","ODD")</f>
        <v>ODD</v>
      </c>
      <c r="F5562" t="str">
        <f>IF(D5562&lt;=18,"LOW (1-18)","HIGH (19-36)")</f>
        <v>LOW (1-18)</v>
      </c>
      <c r="G5562">
        <f>INT((D5562-1)/6)+1</f>
        <v>2</v>
      </c>
      <c r="H5562">
        <f>MOD(D5562-1,6)+1</f>
        <v>3</v>
      </c>
      <c r="I5562">
        <f>37-D5562</f>
        <v>28</v>
      </c>
      <c r="J5562">
        <f>ABS(D5562-D5563)</f>
        <v>8</v>
      </c>
    </row>
    <row r="5563">
      <c r="A5563">
        <v>22008</v>
      </c>
      <c r="B5563" t="str">
        <v>2022-05-25</v>
      </c>
      <c r="C5563" t="str">
        <v>Afternoon</v>
      </c>
      <c r="D5563">
        <v>1</v>
      </c>
      <c r="E5563" t="str">
        <f>IF(MOD(D5563,2)=0,"EVEN","ODD")</f>
        <v>ODD</v>
      </c>
      <c r="F5563" t="str">
        <f>IF(D5563&lt;=18,"LOW (1-18)","HIGH (19-36)")</f>
        <v>LOW (1-18)</v>
      </c>
      <c r="G5563">
        <f>INT((D5563-1)/6)+1</f>
        <v>1</v>
      </c>
      <c r="H5563">
        <f>MOD(D5563-1,6)+1</f>
        <v>1</v>
      </c>
      <c r="I5563">
        <f>37-D5563</f>
        <v>36</v>
      </c>
      <c r="J5563">
        <f>ABS(D5563-D5564)</f>
        <v>19</v>
      </c>
    </row>
    <row r="5564">
      <c r="A5564">
        <v>22007</v>
      </c>
      <c r="B5564" t="str">
        <v>2022-05-25</v>
      </c>
      <c r="C5564" t="str">
        <v>Midday</v>
      </c>
      <c r="D5564">
        <v>20</v>
      </c>
      <c r="E5564" t="str">
        <f>IF(MOD(D5564,2)=0,"EVEN","ODD")</f>
        <v>EVEN</v>
      </c>
      <c r="F5564" t="str">
        <f>IF(D5564&lt;=18,"LOW (1-18)","HIGH (19-36)")</f>
        <v>HIGH (19-36)</v>
      </c>
      <c r="G5564">
        <f>INT((D5564-1)/6)+1</f>
        <v>4</v>
      </c>
      <c r="H5564">
        <f>MOD(D5564-1,6)+1</f>
        <v>2</v>
      </c>
      <c r="I5564">
        <f>37-D5564</f>
        <v>17</v>
      </c>
      <c r="J5564">
        <f>ABS(D5564-D5565)</f>
        <v>2</v>
      </c>
    </row>
    <row r="5565">
      <c r="A5565">
        <v>22006</v>
      </c>
      <c r="B5565" t="str">
        <v>2022-05-25</v>
      </c>
      <c r="C5565" t="str">
        <v>Morning</v>
      </c>
      <c r="D5565">
        <v>22</v>
      </c>
      <c r="E5565" t="str">
        <f>IF(MOD(D5565,2)=0,"EVEN","ODD")</f>
        <v>EVEN</v>
      </c>
      <c r="F5565" t="str">
        <f>IF(D5565&lt;=18,"LOW (1-18)","HIGH (19-36)")</f>
        <v>HIGH (19-36)</v>
      </c>
      <c r="G5565">
        <f>INT((D5565-1)/6)+1</f>
        <v>4</v>
      </c>
      <c r="H5565">
        <f>MOD(D5565-1,6)+1</f>
        <v>4</v>
      </c>
      <c r="I5565">
        <f>37-D5565</f>
        <v>15</v>
      </c>
      <c r="J5565">
        <f>ABS(D5565-D5566)</f>
        <v>2</v>
      </c>
    </row>
    <row r="5566">
      <c r="A5566">
        <v>22005</v>
      </c>
      <c r="B5566" t="str">
        <v>2022-05-24</v>
      </c>
      <c r="C5566" t="str">
        <v>Evening</v>
      </c>
      <c r="D5566">
        <v>20</v>
      </c>
      <c r="E5566" t="str">
        <f>IF(MOD(D5566,2)=0,"EVEN","ODD")</f>
        <v>EVEN</v>
      </c>
      <c r="F5566" t="str">
        <f>IF(D5566&lt;=18,"LOW (1-18)","HIGH (19-36)")</f>
        <v>HIGH (19-36)</v>
      </c>
      <c r="G5566">
        <f>INT((D5566-1)/6)+1</f>
        <v>4</v>
      </c>
      <c r="H5566">
        <f>MOD(D5566-1,6)+1</f>
        <v>2</v>
      </c>
      <c r="I5566">
        <f>37-D5566</f>
        <v>17</v>
      </c>
      <c r="J5566">
        <f>ABS(D5566-D5567)</f>
        <v>2</v>
      </c>
    </row>
    <row r="5567">
      <c r="A5567">
        <v>22004</v>
      </c>
      <c r="B5567" t="str">
        <v>2022-05-24</v>
      </c>
      <c r="C5567" t="str">
        <v>Afternoon</v>
      </c>
      <c r="D5567">
        <v>22</v>
      </c>
      <c r="E5567" t="str">
        <f>IF(MOD(D5567,2)=0,"EVEN","ODD")</f>
        <v>EVEN</v>
      </c>
      <c r="F5567" t="str">
        <f>IF(D5567&lt;=18,"LOW (1-18)","HIGH (19-36)")</f>
        <v>HIGH (19-36)</v>
      </c>
      <c r="G5567">
        <f>INT((D5567-1)/6)+1</f>
        <v>4</v>
      </c>
      <c r="H5567">
        <f>MOD(D5567-1,6)+1</f>
        <v>4</v>
      </c>
      <c r="I5567">
        <f>37-D5567</f>
        <v>15</v>
      </c>
      <c r="J5567">
        <f>ABS(D5567-D5568)</f>
        <v>2</v>
      </c>
    </row>
    <row r="5568">
      <c r="A5568">
        <v>22003</v>
      </c>
      <c r="B5568" t="str">
        <v>2022-05-24</v>
      </c>
      <c r="C5568" t="str">
        <v>Midday</v>
      </c>
      <c r="D5568">
        <v>20</v>
      </c>
      <c r="E5568" t="str">
        <f>IF(MOD(D5568,2)=0,"EVEN","ODD")</f>
        <v>EVEN</v>
      </c>
      <c r="F5568" t="str">
        <f>IF(D5568&lt;=18,"LOW (1-18)","HIGH (19-36)")</f>
        <v>HIGH (19-36)</v>
      </c>
      <c r="G5568">
        <f>INT((D5568-1)/6)+1</f>
        <v>4</v>
      </c>
      <c r="H5568">
        <f>MOD(D5568-1,6)+1</f>
        <v>2</v>
      </c>
      <c r="I5568">
        <f>37-D5568</f>
        <v>17</v>
      </c>
      <c r="J5568">
        <f>ABS(D5568-D5569)</f>
        <v>16</v>
      </c>
    </row>
    <row r="5569">
      <c r="A5569">
        <v>22002</v>
      </c>
      <c r="B5569" t="str">
        <v>2022-05-24</v>
      </c>
      <c r="C5569" t="str">
        <v>Morning</v>
      </c>
      <c r="D5569">
        <v>4</v>
      </c>
      <c r="E5569" t="str">
        <f>IF(MOD(D5569,2)=0,"EVEN","ODD")</f>
        <v>EVEN</v>
      </c>
      <c r="F5569" t="str">
        <f>IF(D5569&lt;=18,"LOW (1-18)","HIGH (19-36)")</f>
        <v>LOW (1-18)</v>
      </c>
      <c r="G5569">
        <f>INT((D5569-1)/6)+1</f>
        <v>1</v>
      </c>
      <c r="H5569">
        <f>MOD(D5569-1,6)+1</f>
        <v>4</v>
      </c>
      <c r="I5569">
        <f>37-D5569</f>
        <v>33</v>
      </c>
      <c r="J5569">
        <f>ABS(D5569-D5570)</f>
        <v>4</v>
      </c>
    </row>
    <row r="5570">
      <c r="A5570">
        <v>22001</v>
      </c>
      <c r="B5570" t="str">
        <v>2022-05-23</v>
      </c>
      <c r="C5570" t="str">
        <v>Evening</v>
      </c>
      <c r="D5570">
        <v>8</v>
      </c>
      <c r="E5570" t="str">
        <f>IF(MOD(D5570,2)=0,"EVEN","ODD")</f>
        <v>EVEN</v>
      </c>
      <c r="F5570" t="str">
        <f>IF(D5570&lt;=18,"LOW (1-18)","HIGH (19-36)")</f>
        <v>LOW (1-18)</v>
      </c>
      <c r="G5570">
        <f>INT((D5570-1)/6)+1</f>
        <v>2</v>
      </c>
      <c r="H5570">
        <f>MOD(D5570-1,6)+1</f>
        <v>2</v>
      </c>
      <c r="I5570">
        <f>37-D5570</f>
        <v>29</v>
      </c>
      <c r="J5570">
        <f>ABS(D5570-D5571)</f>
        <v>7</v>
      </c>
    </row>
    <row r="5571">
      <c r="A5571">
        <v>22000</v>
      </c>
      <c r="B5571" t="str">
        <v>2022-05-23</v>
      </c>
      <c r="C5571" t="str">
        <v>Afternoon</v>
      </c>
      <c r="D5571">
        <v>15</v>
      </c>
      <c r="E5571" t="str">
        <f>IF(MOD(D5571,2)=0,"EVEN","ODD")</f>
        <v>ODD</v>
      </c>
      <c r="F5571" t="str">
        <f>IF(D5571&lt;=18,"LOW (1-18)","HIGH (19-36)")</f>
        <v>LOW (1-18)</v>
      </c>
      <c r="G5571">
        <f>INT((D5571-1)/6)+1</f>
        <v>3</v>
      </c>
      <c r="H5571">
        <f>MOD(D5571-1,6)+1</f>
        <v>3</v>
      </c>
      <c r="I5571">
        <f>37-D5571</f>
        <v>22</v>
      </c>
      <c r="J5571">
        <f>ABS(D5571-D5572)</f>
        <v>5</v>
      </c>
    </row>
    <row r="5572">
      <c r="A5572">
        <v>21999</v>
      </c>
      <c r="B5572" t="str">
        <v>2022-05-23</v>
      </c>
      <c r="C5572" t="str">
        <v>Midday</v>
      </c>
      <c r="D5572">
        <v>10</v>
      </c>
      <c r="E5572" t="str">
        <f>IF(MOD(D5572,2)=0,"EVEN","ODD")</f>
        <v>EVEN</v>
      </c>
      <c r="F5572" t="str">
        <f>IF(D5572&lt;=18,"LOW (1-18)","HIGH (19-36)")</f>
        <v>LOW (1-18)</v>
      </c>
      <c r="G5572">
        <f>INT((D5572-1)/6)+1</f>
        <v>2</v>
      </c>
      <c r="H5572">
        <f>MOD(D5572-1,6)+1</f>
        <v>4</v>
      </c>
      <c r="I5572">
        <f>37-D5572</f>
        <v>27</v>
      </c>
      <c r="J5572">
        <f>ABS(D5572-D5573)</f>
        <v>19</v>
      </c>
    </row>
    <row r="5573">
      <c r="A5573">
        <v>21998</v>
      </c>
      <c r="B5573" t="str">
        <v>2022-05-23</v>
      </c>
      <c r="C5573" t="str">
        <v>Morning</v>
      </c>
      <c r="D5573">
        <v>29</v>
      </c>
      <c r="E5573" t="str">
        <f>IF(MOD(D5573,2)=0,"EVEN","ODD")</f>
        <v>ODD</v>
      </c>
      <c r="F5573" t="str">
        <f>IF(D5573&lt;=18,"LOW (1-18)","HIGH (19-36)")</f>
        <v>HIGH (19-36)</v>
      </c>
      <c r="G5573">
        <f>INT((D5573-1)/6)+1</f>
        <v>5</v>
      </c>
      <c r="H5573">
        <f>MOD(D5573-1,6)+1</f>
        <v>5</v>
      </c>
      <c r="I5573">
        <f>37-D5573</f>
        <v>8</v>
      </c>
      <c r="J5573">
        <f>ABS(D5573-D5574)</f>
        <v>1</v>
      </c>
    </row>
    <row r="5574">
      <c r="A5574">
        <v>21997</v>
      </c>
      <c r="B5574" t="str">
        <v>2022-05-21</v>
      </c>
      <c r="C5574" t="str">
        <v>Evening</v>
      </c>
      <c r="D5574">
        <v>28</v>
      </c>
      <c r="E5574" t="str">
        <f>IF(MOD(D5574,2)=0,"EVEN","ODD")</f>
        <v>EVEN</v>
      </c>
      <c r="F5574" t="str">
        <f>IF(D5574&lt;=18,"LOW (1-18)","HIGH (19-36)")</f>
        <v>HIGH (19-36)</v>
      </c>
      <c r="G5574">
        <f>INT((D5574-1)/6)+1</f>
        <v>5</v>
      </c>
      <c r="H5574">
        <f>MOD(D5574-1,6)+1</f>
        <v>4</v>
      </c>
      <c r="I5574">
        <f>37-D5574</f>
        <v>9</v>
      </c>
      <c r="J5574">
        <f>ABS(D5574-D5575)</f>
        <v>8</v>
      </c>
    </row>
    <row r="5575">
      <c r="A5575">
        <v>21996</v>
      </c>
      <c r="B5575" t="str">
        <v>2022-05-21</v>
      </c>
      <c r="C5575" t="str">
        <v>Afternoon</v>
      </c>
      <c r="D5575">
        <v>20</v>
      </c>
      <c r="E5575" t="str">
        <f>IF(MOD(D5575,2)=0,"EVEN","ODD")</f>
        <v>EVEN</v>
      </c>
      <c r="F5575" t="str">
        <f>IF(D5575&lt;=18,"LOW (1-18)","HIGH (19-36)")</f>
        <v>HIGH (19-36)</v>
      </c>
      <c r="G5575">
        <f>INT((D5575-1)/6)+1</f>
        <v>4</v>
      </c>
      <c r="H5575">
        <f>MOD(D5575-1,6)+1</f>
        <v>2</v>
      </c>
      <c r="I5575">
        <f>37-D5575</f>
        <v>17</v>
      </c>
      <c r="J5575">
        <f>ABS(D5575-D5576)</f>
        <v>5</v>
      </c>
    </row>
    <row r="5576">
      <c r="A5576">
        <v>21995</v>
      </c>
      <c r="B5576" t="str">
        <v>2022-05-21</v>
      </c>
      <c r="C5576" t="str">
        <v>Midday</v>
      </c>
      <c r="D5576">
        <v>25</v>
      </c>
      <c r="E5576" t="str">
        <f>IF(MOD(D5576,2)=0,"EVEN","ODD")</f>
        <v>ODD</v>
      </c>
      <c r="F5576" t="str">
        <f>IF(D5576&lt;=18,"LOW (1-18)","HIGH (19-36)")</f>
        <v>HIGH (19-36)</v>
      </c>
      <c r="G5576">
        <f>INT((D5576-1)/6)+1</f>
        <v>5</v>
      </c>
      <c r="H5576">
        <f>MOD(D5576-1,6)+1</f>
        <v>1</v>
      </c>
      <c r="I5576">
        <f>37-D5576</f>
        <v>12</v>
      </c>
      <c r="J5576">
        <f>ABS(D5576-D5577)</f>
        <v>21</v>
      </c>
    </row>
    <row r="5577">
      <c r="A5577">
        <v>21994</v>
      </c>
      <c r="B5577" t="str">
        <v>2022-05-21</v>
      </c>
      <c r="C5577" t="str">
        <v>Morning</v>
      </c>
      <c r="D5577">
        <v>4</v>
      </c>
      <c r="E5577" t="str">
        <f>IF(MOD(D5577,2)=0,"EVEN","ODD")</f>
        <v>EVEN</v>
      </c>
      <c r="F5577" t="str">
        <f>IF(D5577&lt;=18,"LOW (1-18)","HIGH (19-36)")</f>
        <v>LOW (1-18)</v>
      </c>
      <c r="G5577">
        <f>INT((D5577-1)/6)+1</f>
        <v>1</v>
      </c>
      <c r="H5577">
        <f>MOD(D5577-1,6)+1</f>
        <v>4</v>
      </c>
      <c r="I5577">
        <f>37-D5577</f>
        <v>33</v>
      </c>
      <c r="J5577">
        <f>ABS(D5577-D5578)</f>
        <v>13</v>
      </c>
    </row>
    <row r="5578">
      <c r="A5578">
        <v>21993</v>
      </c>
      <c r="B5578" t="str">
        <v>2022-05-20</v>
      </c>
      <c r="C5578" t="str">
        <v>Evening</v>
      </c>
      <c r="D5578">
        <v>17</v>
      </c>
      <c r="E5578" t="str">
        <f>IF(MOD(D5578,2)=0,"EVEN","ODD")</f>
        <v>ODD</v>
      </c>
      <c r="F5578" t="str">
        <f>IF(D5578&lt;=18,"LOW (1-18)","HIGH (19-36)")</f>
        <v>LOW (1-18)</v>
      </c>
      <c r="G5578">
        <f>INT((D5578-1)/6)+1</f>
        <v>3</v>
      </c>
      <c r="H5578">
        <f>MOD(D5578-1,6)+1</f>
        <v>5</v>
      </c>
      <c r="I5578">
        <f>37-D5578</f>
        <v>20</v>
      </c>
      <c r="J5578">
        <f>ABS(D5578-D5579)</f>
        <v>8</v>
      </c>
    </row>
    <row r="5579">
      <c r="A5579">
        <v>21992</v>
      </c>
      <c r="B5579" t="str">
        <v>2022-05-20</v>
      </c>
      <c r="C5579" t="str">
        <v>Afternoon</v>
      </c>
      <c r="D5579">
        <v>9</v>
      </c>
      <c r="E5579" t="str">
        <f>IF(MOD(D5579,2)=0,"EVEN","ODD")</f>
        <v>ODD</v>
      </c>
      <c r="F5579" t="str">
        <f>IF(D5579&lt;=18,"LOW (1-18)","HIGH (19-36)")</f>
        <v>LOW (1-18)</v>
      </c>
      <c r="G5579">
        <f>INT((D5579-1)/6)+1</f>
        <v>2</v>
      </c>
      <c r="H5579">
        <f>MOD(D5579-1,6)+1</f>
        <v>3</v>
      </c>
      <c r="I5579">
        <f>37-D5579</f>
        <v>28</v>
      </c>
      <c r="J5579">
        <f>ABS(D5579-D5580)</f>
        <v>3</v>
      </c>
    </row>
    <row r="5580">
      <c r="A5580">
        <v>21991</v>
      </c>
      <c r="B5580" t="str">
        <v>2022-05-20</v>
      </c>
      <c r="C5580" t="str">
        <v>Midday</v>
      </c>
      <c r="D5580">
        <v>12</v>
      </c>
      <c r="E5580" t="str">
        <f>IF(MOD(D5580,2)=0,"EVEN","ODD")</f>
        <v>EVEN</v>
      </c>
      <c r="F5580" t="str">
        <f>IF(D5580&lt;=18,"LOW (1-18)","HIGH (19-36)")</f>
        <v>LOW (1-18)</v>
      </c>
      <c r="G5580">
        <f>INT((D5580-1)/6)+1</f>
        <v>2</v>
      </c>
      <c r="H5580">
        <f>MOD(D5580-1,6)+1</f>
        <v>6</v>
      </c>
      <c r="I5580">
        <f>37-D5580</f>
        <v>25</v>
      </c>
      <c r="J5580">
        <f>ABS(D5580-D5581)</f>
        <v>17</v>
      </c>
    </row>
    <row r="5581">
      <c r="A5581">
        <v>21990</v>
      </c>
      <c r="B5581" t="str">
        <v>2022-05-20</v>
      </c>
      <c r="C5581" t="str">
        <v>Morning</v>
      </c>
      <c r="D5581">
        <v>29</v>
      </c>
      <c r="E5581" t="str">
        <f>IF(MOD(D5581,2)=0,"EVEN","ODD")</f>
        <v>ODD</v>
      </c>
      <c r="F5581" t="str">
        <f>IF(D5581&lt;=18,"LOW (1-18)","HIGH (19-36)")</f>
        <v>HIGH (19-36)</v>
      </c>
      <c r="G5581">
        <f>INT((D5581-1)/6)+1</f>
        <v>5</v>
      </c>
      <c r="H5581">
        <f>MOD(D5581-1,6)+1</f>
        <v>5</v>
      </c>
      <c r="I5581">
        <f>37-D5581</f>
        <v>8</v>
      </c>
      <c r="J5581">
        <f>ABS(D5581-D5582)</f>
        <v>1</v>
      </c>
    </row>
    <row r="5582">
      <c r="A5582">
        <v>21989</v>
      </c>
      <c r="B5582" t="str">
        <v>2022-05-19</v>
      </c>
      <c r="C5582" t="str">
        <v>Evening</v>
      </c>
      <c r="D5582">
        <v>28</v>
      </c>
      <c r="E5582" t="str">
        <f>IF(MOD(D5582,2)=0,"EVEN","ODD")</f>
        <v>EVEN</v>
      </c>
      <c r="F5582" t="str">
        <f>IF(D5582&lt;=18,"LOW (1-18)","HIGH (19-36)")</f>
        <v>HIGH (19-36)</v>
      </c>
      <c r="G5582">
        <f>INT((D5582-1)/6)+1</f>
        <v>5</v>
      </c>
      <c r="H5582">
        <f>MOD(D5582-1,6)+1</f>
        <v>4</v>
      </c>
      <c r="I5582">
        <f>37-D5582</f>
        <v>9</v>
      </c>
      <c r="J5582">
        <f>ABS(D5582-D5583)</f>
        <v>19</v>
      </c>
    </row>
    <row r="5583">
      <c r="A5583">
        <v>21988</v>
      </c>
      <c r="B5583" t="str">
        <v>2022-05-19</v>
      </c>
      <c r="C5583" t="str">
        <v>Afternoon</v>
      </c>
      <c r="D5583">
        <v>9</v>
      </c>
      <c r="E5583" t="str">
        <f>IF(MOD(D5583,2)=0,"EVEN","ODD")</f>
        <v>ODD</v>
      </c>
      <c r="F5583" t="str">
        <f>IF(D5583&lt;=18,"LOW (1-18)","HIGH (19-36)")</f>
        <v>LOW (1-18)</v>
      </c>
      <c r="G5583">
        <f>INT((D5583-1)/6)+1</f>
        <v>2</v>
      </c>
      <c r="H5583">
        <f>MOD(D5583-1,6)+1</f>
        <v>3</v>
      </c>
      <c r="I5583">
        <f>37-D5583</f>
        <v>28</v>
      </c>
      <c r="J5583">
        <f>ABS(D5583-D5584)</f>
        <v>17</v>
      </c>
    </row>
    <row r="5584">
      <c r="A5584">
        <v>21987</v>
      </c>
      <c r="B5584" t="str">
        <v>2022-05-19</v>
      </c>
      <c r="C5584" t="str">
        <v>Midday</v>
      </c>
      <c r="D5584">
        <v>26</v>
      </c>
      <c r="E5584" t="str">
        <f>IF(MOD(D5584,2)=0,"EVEN","ODD")</f>
        <v>EVEN</v>
      </c>
      <c r="F5584" t="str">
        <f>IF(D5584&lt;=18,"LOW (1-18)","HIGH (19-36)")</f>
        <v>HIGH (19-36)</v>
      </c>
      <c r="G5584">
        <f>INT((D5584-1)/6)+1</f>
        <v>5</v>
      </c>
      <c r="H5584">
        <f>MOD(D5584-1,6)+1</f>
        <v>2</v>
      </c>
      <c r="I5584">
        <f>37-D5584</f>
        <v>11</v>
      </c>
      <c r="J5584">
        <f>ABS(D5584-D5585)</f>
        <v>6</v>
      </c>
    </row>
    <row r="5585">
      <c r="A5585">
        <v>21986</v>
      </c>
      <c r="B5585" t="str">
        <v>2022-05-19</v>
      </c>
      <c r="C5585" t="str">
        <v>Morning</v>
      </c>
      <c r="D5585">
        <v>32</v>
      </c>
      <c r="E5585" t="str">
        <f>IF(MOD(D5585,2)=0,"EVEN","ODD")</f>
        <v>EVEN</v>
      </c>
      <c r="F5585" t="str">
        <f>IF(D5585&lt;=18,"LOW (1-18)","HIGH (19-36)")</f>
        <v>HIGH (19-36)</v>
      </c>
      <c r="G5585">
        <f>INT((D5585-1)/6)+1</f>
        <v>6</v>
      </c>
      <c r="H5585">
        <f>MOD(D5585-1,6)+1</f>
        <v>2</v>
      </c>
      <c r="I5585">
        <f>37-D5585</f>
        <v>5</v>
      </c>
      <c r="J5585">
        <f>ABS(D5585-D5586)</f>
        <v>2</v>
      </c>
    </row>
    <row r="5586">
      <c r="A5586">
        <v>21985</v>
      </c>
      <c r="B5586" t="str">
        <v>2022-05-18</v>
      </c>
      <c r="C5586" t="str">
        <v>Evening</v>
      </c>
      <c r="D5586">
        <v>30</v>
      </c>
      <c r="E5586" t="str">
        <f>IF(MOD(D5586,2)=0,"EVEN","ODD")</f>
        <v>EVEN</v>
      </c>
      <c r="F5586" t="str">
        <f>IF(D5586&lt;=18,"LOW (1-18)","HIGH (19-36)")</f>
        <v>HIGH (19-36)</v>
      </c>
      <c r="G5586">
        <f>INT((D5586-1)/6)+1</f>
        <v>5</v>
      </c>
      <c r="H5586">
        <f>MOD(D5586-1,6)+1</f>
        <v>6</v>
      </c>
      <c r="I5586">
        <f>37-D5586</f>
        <v>7</v>
      </c>
      <c r="J5586">
        <f>ABS(D5586-D5587)</f>
        <v>5</v>
      </c>
    </row>
    <row r="5587">
      <c r="A5587">
        <v>21984</v>
      </c>
      <c r="B5587" t="str">
        <v>2022-05-18</v>
      </c>
      <c r="C5587" t="str">
        <v>Afternoon</v>
      </c>
      <c r="D5587">
        <v>25</v>
      </c>
      <c r="E5587" t="str">
        <f>IF(MOD(D5587,2)=0,"EVEN","ODD")</f>
        <v>ODD</v>
      </c>
      <c r="F5587" t="str">
        <f>IF(D5587&lt;=18,"LOW (1-18)","HIGH (19-36)")</f>
        <v>HIGH (19-36)</v>
      </c>
      <c r="G5587">
        <f>INT((D5587-1)/6)+1</f>
        <v>5</v>
      </c>
      <c r="H5587">
        <f>MOD(D5587-1,6)+1</f>
        <v>1</v>
      </c>
      <c r="I5587">
        <f>37-D5587</f>
        <v>12</v>
      </c>
      <c r="J5587">
        <f>ABS(D5587-D5588)</f>
        <v>24</v>
      </c>
    </row>
    <row r="5588">
      <c r="A5588">
        <v>21983</v>
      </c>
      <c r="B5588" t="str">
        <v>2022-05-18</v>
      </c>
      <c r="C5588" t="str">
        <v>Midday</v>
      </c>
      <c r="D5588">
        <v>1</v>
      </c>
      <c r="E5588" t="str">
        <f>IF(MOD(D5588,2)=0,"EVEN","ODD")</f>
        <v>ODD</v>
      </c>
      <c r="F5588" t="str">
        <f>IF(D5588&lt;=18,"LOW (1-18)","HIGH (19-36)")</f>
        <v>LOW (1-18)</v>
      </c>
      <c r="G5588">
        <f>INT((D5588-1)/6)+1</f>
        <v>1</v>
      </c>
      <c r="H5588">
        <f>MOD(D5588-1,6)+1</f>
        <v>1</v>
      </c>
      <c r="I5588">
        <f>37-D5588</f>
        <v>36</v>
      </c>
      <c r="J5588">
        <f>ABS(D5588-D5589)</f>
        <v>14</v>
      </c>
    </row>
    <row r="5589">
      <c r="A5589">
        <v>21982</v>
      </c>
      <c r="B5589" t="str">
        <v>2022-05-18</v>
      </c>
      <c r="C5589" t="str">
        <v>Morning</v>
      </c>
      <c r="D5589">
        <v>15</v>
      </c>
      <c r="E5589" t="str">
        <f>IF(MOD(D5589,2)=0,"EVEN","ODD")</f>
        <v>ODD</v>
      </c>
      <c r="F5589" t="str">
        <f>IF(D5589&lt;=18,"LOW (1-18)","HIGH (19-36)")</f>
        <v>LOW (1-18)</v>
      </c>
      <c r="G5589">
        <f>INT((D5589-1)/6)+1</f>
        <v>3</v>
      </c>
      <c r="H5589">
        <f>MOD(D5589-1,6)+1</f>
        <v>3</v>
      </c>
      <c r="I5589">
        <f>37-D5589</f>
        <v>22</v>
      </c>
      <c r="J5589">
        <f>ABS(D5589-D5590)</f>
        <v>4</v>
      </c>
    </row>
    <row r="5590">
      <c r="A5590">
        <v>21981</v>
      </c>
      <c r="B5590" t="str">
        <v>2022-05-17</v>
      </c>
      <c r="C5590" t="str">
        <v>Evening</v>
      </c>
      <c r="D5590">
        <v>19</v>
      </c>
      <c r="E5590" t="str">
        <f>IF(MOD(D5590,2)=0,"EVEN","ODD")</f>
        <v>ODD</v>
      </c>
      <c r="F5590" t="str">
        <f>IF(D5590&lt;=18,"LOW (1-18)","HIGH (19-36)")</f>
        <v>HIGH (19-36)</v>
      </c>
      <c r="G5590">
        <f>INT((D5590-1)/6)+1</f>
        <v>4</v>
      </c>
      <c r="H5590">
        <f>MOD(D5590-1,6)+1</f>
        <v>1</v>
      </c>
      <c r="I5590">
        <f>37-D5590</f>
        <v>18</v>
      </c>
      <c r="J5590">
        <f>ABS(D5590-D5591)</f>
        <v>6</v>
      </c>
    </row>
    <row r="5591">
      <c r="A5591">
        <v>21980</v>
      </c>
      <c r="B5591" t="str">
        <v>2022-05-17</v>
      </c>
      <c r="C5591" t="str">
        <v>Afternoon</v>
      </c>
      <c r="D5591">
        <v>13</v>
      </c>
      <c r="E5591" t="str">
        <f>IF(MOD(D5591,2)=0,"EVEN","ODD")</f>
        <v>ODD</v>
      </c>
      <c r="F5591" t="str">
        <f>IF(D5591&lt;=18,"LOW (1-18)","HIGH (19-36)")</f>
        <v>LOW (1-18)</v>
      </c>
      <c r="G5591">
        <f>INT((D5591-1)/6)+1</f>
        <v>3</v>
      </c>
      <c r="H5591">
        <f>MOD(D5591-1,6)+1</f>
        <v>1</v>
      </c>
      <c r="I5591">
        <f>37-D5591</f>
        <v>24</v>
      </c>
      <c r="J5591">
        <f>ABS(D5591-D5592)</f>
        <v>11</v>
      </c>
    </row>
    <row r="5592">
      <c r="A5592">
        <v>21979</v>
      </c>
      <c r="B5592" t="str">
        <v>2022-05-17</v>
      </c>
      <c r="C5592" t="str">
        <v>Midday</v>
      </c>
      <c r="D5592">
        <v>24</v>
      </c>
      <c r="E5592" t="str">
        <f>IF(MOD(D5592,2)=0,"EVEN","ODD")</f>
        <v>EVEN</v>
      </c>
      <c r="F5592" t="str">
        <f>IF(D5592&lt;=18,"LOW (1-18)","HIGH (19-36)")</f>
        <v>HIGH (19-36)</v>
      </c>
      <c r="G5592">
        <f>INT((D5592-1)/6)+1</f>
        <v>4</v>
      </c>
      <c r="H5592">
        <f>MOD(D5592-1,6)+1</f>
        <v>6</v>
      </c>
      <c r="I5592">
        <f>37-D5592</f>
        <v>13</v>
      </c>
      <c r="J5592">
        <f>ABS(D5592-D5593)</f>
        <v>4</v>
      </c>
    </row>
    <row r="5593">
      <c r="A5593">
        <v>21978</v>
      </c>
      <c r="B5593" t="str">
        <v>2022-05-17</v>
      </c>
      <c r="C5593" t="str">
        <v>Morning</v>
      </c>
      <c r="D5593">
        <v>28</v>
      </c>
      <c r="E5593" t="str">
        <f>IF(MOD(D5593,2)=0,"EVEN","ODD")</f>
        <v>EVEN</v>
      </c>
      <c r="F5593" t="str">
        <f>IF(D5593&lt;=18,"LOW (1-18)","HIGH (19-36)")</f>
        <v>HIGH (19-36)</v>
      </c>
      <c r="G5593">
        <f>INT((D5593-1)/6)+1</f>
        <v>5</v>
      </c>
      <c r="H5593">
        <f>MOD(D5593-1,6)+1</f>
        <v>4</v>
      </c>
      <c r="I5593">
        <f>37-D5593</f>
        <v>9</v>
      </c>
      <c r="J5593">
        <f>ABS(D5593-D5594)</f>
        <v>15</v>
      </c>
    </row>
    <row r="5594">
      <c r="A5594">
        <v>21977</v>
      </c>
      <c r="B5594" t="str">
        <v>2022-05-16</v>
      </c>
      <c r="C5594" t="str">
        <v>Evening</v>
      </c>
      <c r="D5594">
        <v>13</v>
      </c>
      <c r="E5594" t="str">
        <f>IF(MOD(D5594,2)=0,"EVEN","ODD")</f>
        <v>ODD</v>
      </c>
      <c r="F5594" t="str">
        <f>IF(D5594&lt;=18,"LOW (1-18)","HIGH (19-36)")</f>
        <v>LOW (1-18)</v>
      </c>
      <c r="G5594">
        <f>INT((D5594-1)/6)+1</f>
        <v>3</v>
      </c>
      <c r="H5594">
        <f>MOD(D5594-1,6)+1</f>
        <v>1</v>
      </c>
      <c r="I5594">
        <f>37-D5594</f>
        <v>24</v>
      </c>
      <c r="J5594">
        <f>ABS(D5594-D5595)</f>
        <v>1</v>
      </c>
    </row>
    <row r="5595">
      <c r="A5595">
        <v>21976</v>
      </c>
      <c r="B5595" t="str">
        <v>2022-05-16</v>
      </c>
      <c r="C5595" t="str">
        <v>Afternoon</v>
      </c>
      <c r="D5595">
        <v>12</v>
      </c>
      <c r="E5595" t="str">
        <f>IF(MOD(D5595,2)=0,"EVEN","ODD")</f>
        <v>EVEN</v>
      </c>
      <c r="F5595" t="str">
        <f>IF(D5595&lt;=18,"LOW (1-18)","HIGH (19-36)")</f>
        <v>LOW (1-18)</v>
      </c>
      <c r="G5595">
        <f>INT((D5595-1)/6)+1</f>
        <v>2</v>
      </c>
      <c r="H5595">
        <f>MOD(D5595-1,6)+1</f>
        <v>6</v>
      </c>
      <c r="I5595">
        <f>37-D5595</f>
        <v>25</v>
      </c>
      <c r="J5595">
        <f>ABS(D5595-D5596)</f>
        <v>12</v>
      </c>
    </row>
    <row r="5596">
      <c r="A5596">
        <v>21975</v>
      </c>
      <c r="B5596" t="str">
        <v>2022-05-16</v>
      </c>
      <c r="C5596" t="str">
        <v>Midday</v>
      </c>
      <c r="D5596">
        <v>24</v>
      </c>
      <c r="E5596" t="str">
        <f>IF(MOD(D5596,2)=0,"EVEN","ODD")</f>
        <v>EVEN</v>
      </c>
      <c r="F5596" t="str">
        <f>IF(D5596&lt;=18,"LOW (1-18)","HIGH (19-36)")</f>
        <v>HIGH (19-36)</v>
      </c>
      <c r="G5596">
        <f>INT((D5596-1)/6)+1</f>
        <v>4</v>
      </c>
      <c r="H5596">
        <f>MOD(D5596-1,6)+1</f>
        <v>6</v>
      </c>
      <c r="I5596">
        <f>37-D5596</f>
        <v>13</v>
      </c>
      <c r="J5596">
        <f>ABS(D5596-D5597)</f>
        <v>23</v>
      </c>
    </row>
    <row r="5597">
      <c r="A5597">
        <v>21974</v>
      </c>
      <c r="B5597" t="str">
        <v>2022-05-16</v>
      </c>
      <c r="C5597" t="str">
        <v>Morning</v>
      </c>
      <c r="D5597">
        <v>1</v>
      </c>
      <c r="E5597" t="str">
        <f>IF(MOD(D5597,2)=0,"EVEN","ODD")</f>
        <v>ODD</v>
      </c>
      <c r="F5597" t="str">
        <f>IF(D5597&lt;=18,"LOW (1-18)","HIGH (19-36)")</f>
        <v>LOW (1-18)</v>
      </c>
      <c r="G5597">
        <f>INT((D5597-1)/6)+1</f>
        <v>1</v>
      </c>
      <c r="H5597">
        <f>MOD(D5597-1,6)+1</f>
        <v>1</v>
      </c>
      <c r="I5597">
        <f>37-D5597</f>
        <v>36</v>
      </c>
      <c r="J5597">
        <f>ABS(D5597-D5598)</f>
        <v>23</v>
      </c>
    </row>
    <row r="5598">
      <c r="A5598">
        <v>21973</v>
      </c>
      <c r="B5598" t="str">
        <v>2022-05-14</v>
      </c>
      <c r="C5598" t="str">
        <v>Evening</v>
      </c>
      <c r="D5598">
        <v>24</v>
      </c>
      <c r="E5598" t="str">
        <f>IF(MOD(D5598,2)=0,"EVEN","ODD")</f>
        <v>EVEN</v>
      </c>
      <c r="F5598" t="str">
        <f>IF(D5598&lt;=18,"LOW (1-18)","HIGH (19-36)")</f>
        <v>HIGH (19-36)</v>
      </c>
      <c r="G5598">
        <f>INT((D5598-1)/6)+1</f>
        <v>4</v>
      </c>
      <c r="H5598">
        <f>MOD(D5598-1,6)+1</f>
        <v>6</v>
      </c>
      <c r="I5598">
        <f>37-D5598</f>
        <v>13</v>
      </c>
      <c r="J5598">
        <f>ABS(D5598-D5599)</f>
        <v>20</v>
      </c>
    </row>
    <row r="5599">
      <c r="A5599">
        <v>21972</v>
      </c>
      <c r="B5599" t="str">
        <v>2022-05-14</v>
      </c>
      <c r="C5599" t="str">
        <v>Afternoon</v>
      </c>
      <c r="D5599">
        <v>4</v>
      </c>
      <c r="E5599" t="str">
        <f>IF(MOD(D5599,2)=0,"EVEN","ODD")</f>
        <v>EVEN</v>
      </c>
      <c r="F5599" t="str">
        <f>IF(D5599&lt;=18,"LOW (1-18)","HIGH (19-36)")</f>
        <v>LOW (1-18)</v>
      </c>
      <c r="G5599">
        <f>INT((D5599-1)/6)+1</f>
        <v>1</v>
      </c>
      <c r="H5599">
        <f>MOD(D5599-1,6)+1</f>
        <v>4</v>
      </c>
      <c r="I5599">
        <f>37-D5599</f>
        <v>33</v>
      </c>
      <c r="J5599">
        <f>ABS(D5599-D5600)</f>
        <v>11</v>
      </c>
    </row>
    <row r="5600">
      <c r="A5600">
        <v>21971</v>
      </c>
      <c r="B5600" t="str">
        <v>2022-05-14</v>
      </c>
      <c r="C5600" t="str">
        <v>Midday</v>
      </c>
      <c r="D5600">
        <v>15</v>
      </c>
      <c r="E5600" t="str">
        <f>IF(MOD(D5600,2)=0,"EVEN","ODD")</f>
        <v>ODD</v>
      </c>
      <c r="F5600" t="str">
        <f>IF(D5600&lt;=18,"LOW (1-18)","HIGH (19-36)")</f>
        <v>LOW (1-18)</v>
      </c>
      <c r="G5600">
        <f>INT((D5600-1)/6)+1</f>
        <v>3</v>
      </c>
      <c r="H5600">
        <f>MOD(D5600-1,6)+1</f>
        <v>3</v>
      </c>
      <c r="I5600">
        <f>37-D5600</f>
        <v>22</v>
      </c>
      <c r="J5600">
        <f>ABS(D5600-D5601)</f>
        <v>7</v>
      </c>
    </row>
    <row r="5601">
      <c r="A5601">
        <v>21970</v>
      </c>
      <c r="B5601" t="str">
        <v>2022-05-14</v>
      </c>
      <c r="C5601" t="str">
        <v>Morning</v>
      </c>
      <c r="D5601">
        <v>8</v>
      </c>
      <c r="E5601" t="str">
        <f>IF(MOD(D5601,2)=0,"EVEN","ODD")</f>
        <v>EVEN</v>
      </c>
      <c r="F5601" t="str">
        <f>IF(D5601&lt;=18,"LOW (1-18)","HIGH (19-36)")</f>
        <v>LOW (1-18)</v>
      </c>
      <c r="G5601">
        <f>INT((D5601-1)/6)+1</f>
        <v>2</v>
      </c>
      <c r="H5601">
        <f>MOD(D5601-1,6)+1</f>
        <v>2</v>
      </c>
      <c r="I5601">
        <f>37-D5601</f>
        <v>29</v>
      </c>
      <c r="J5601">
        <f>ABS(D5601-D5602)</f>
        <v>21</v>
      </c>
    </row>
    <row r="5602">
      <c r="A5602">
        <v>21969</v>
      </c>
      <c r="B5602" t="str">
        <v>2022-05-13</v>
      </c>
      <c r="C5602" t="str">
        <v>Evening</v>
      </c>
      <c r="D5602">
        <v>29</v>
      </c>
      <c r="E5602" t="str">
        <f>IF(MOD(D5602,2)=0,"EVEN","ODD")</f>
        <v>ODD</v>
      </c>
      <c r="F5602" t="str">
        <f>IF(D5602&lt;=18,"LOW (1-18)","HIGH (19-36)")</f>
        <v>HIGH (19-36)</v>
      </c>
      <c r="G5602">
        <f>INT((D5602-1)/6)+1</f>
        <v>5</v>
      </c>
      <c r="H5602">
        <f>MOD(D5602-1,6)+1</f>
        <v>5</v>
      </c>
      <c r="I5602">
        <f>37-D5602</f>
        <v>8</v>
      </c>
      <c r="J5602">
        <f>ABS(D5602-D5603)</f>
        <v>17</v>
      </c>
    </row>
    <row r="5603">
      <c r="A5603">
        <v>21968</v>
      </c>
      <c r="B5603" t="str">
        <v>2022-05-13</v>
      </c>
      <c r="C5603" t="str">
        <v>Afternoon</v>
      </c>
      <c r="D5603">
        <v>12</v>
      </c>
      <c r="E5603" t="str">
        <f>IF(MOD(D5603,2)=0,"EVEN","ODD")</f>
        <v>EVEN</v>
      </c>
      <c r="F5603" t="str">
        <f>IF(D5603&lt;=18,"LOW (1-18)","HIGH (19-36)")</f>
        <v>LOW (1-18)</v>
      </c>
      <c r="G5603">
        <f>INT((D5603-1)/6)+1</f>
        <v>2</v>
      </c>
      <c r="H5603">
        <f>MOD(D5603-1,6)+1</f>
        <v>6</v>
      </c>
      <c r="I5603">
        <f>37-D5603</f>
        <v>25</v>
      </c>
      <c r="J5603">
        <f>ABS(D5603-D5604)</f>
        <v>14</v>
      </c>
    </row>
    <row r="5604">
      <c r="A5604">
        <v>21967</v>
      </c>
      <c r="B5604" t="str">
        <v>2022-05-13</v>
      </c>
      <c r="C5604" t="str">
        <v>Midday</v>
      </c>
      <c r="D5604">
        <v>26</v>
      </c>
      <c r="E5604" t="str">
        <f>IF(MOD(D5604,2)=0,"EVEN","ODD")</f>
        <v>EVEN</v>
      </c>
      <c r="F5604" t="str">
        <f>IF(D5604&lt;=18,"LOW (1-18)","HIGH (19-36)")</f>
        <v>HIGH (19-36)</v>
      </c>
      <c r="G5604">
        <f>INT((D5604-1)/6)+1</f>
        <v>5</v>
      </c>
      <c r="H5604">
        <f>MOD(D5604-1,6)+1</f>
        <v>2</v>
      </c>
      <c r="I5604">
        <f>37-D5604</f>
        <v>11</v>
      </c>
      <c r="J5604">
        <f>ABS(D5604-D5605)</f>
        <v>8</v>
      </c>
    </row>
    <row r="5605">
      <c r="A5605">
        <v>21966</v>
      </c>
      <c r="B5605" t="str">
        <v>2022-05-13</v>
      </c>
      <c r="C5605" t="str">
        <v>Morning</v>
      </c>
      <c r="D5605">
        <v>34</v>
      </c>
      <c r="E5605" t="str">
        <f>IF(MOD(D5605,2)=0,"EVEN","ODD")</f>
        <v>EVEN</v>
      </c>
      <c r="F5605" t="str">
        <f>IF(D5605&lt;=18,"LOW (1-18)","HIGH (19-36)")</f>
        <v>HIGH (19-36)</v>
      </c>
      <c r="G5605">
        <f>INT((D5605-1)/6)+1</f>
        <v>6</v>
      </c>
      <c r="H5605">
        <f>MOD(D5605-1,6)+1</f>
        <v>4</v>
      </c>
      <c r="I5605">
        <f>37-D5605</f>
        <v>3</v>
      </c>
      <c r="J5605">
        <f>ABS(D5605-D5606)</f>
        <v>20</v>
      </c>
    </row>
    <row r="5606">
      <c r="A5606">
        <v>21965</v>
      </c>
      <c r="B5606" t="str">
        <v>2022-05-12</v>
      </c>
      <c r="C5606" t="str">
        <v>Evening</v>
      </c>
      <c r="D5606">
        <v>14</v>
      </c>
      <c r="E5606" t="str">
        <f>IF(MOD(D5606,2)=0,"EVEN","ODD")</f>
        <v>EVEN</v>
      </c>
      <c r="F5606" t="str">
        <f>IF(D5606&lt;=18,"LOW (1-18)","HIGH (19-36)")</f>
        <v>LOW (1-18)</v>
      </c>
      <c r="G5606">
        <f>INT((D5606-1)/6)+1</f>
        <v>3</v>
      </c>
      <c r="H5606">
        <f>MOD(D5606-1,6)+1</f>
        <v>2</v>
      </c>
      <c r="I5606">
        <f>37-D5606</f>
        <v>23</v>
      </c>
      <c r="J5606">
        <f>ABS(D5606-D5607)</f>
        <v>6</v>
      </c>
    </row>
    <row r="5607">
      <c r="A5607">
        <v>21964</v>
      </c>
      <c r="B5607" t="str">
        <v>2022-05-12</v>
      </c>
      <c r="C5607" t="str">
        <v>Afternoon</v>
      </c>
      <c r="D5607">
        <v>8</v>
      </c>
      <c r="E5607" t="str">
        <f>IF(MOD(D5607,2)=0,"EVEN","ODD")</f>
        <v>EVEN</v>
      </c>
      <c r="F5607" t="str">
        <f>IF(D5607&lt;=18,"LOW (1-18)","HIGH (19-36)")</f>
        <v>LOW (1-18)</v>
      </c>
      <c r="G5607">
        <f>INT((D5607-1)/6)+1</f>
        <v>2</v>
      </c>
      <c r="H5607">
        <f>MOD(D5607-1,6)+1</f>
        <v>2</v>
      </c>
      <c r="I5607">
        <f>37-D5607</f>
        <v>29</v>
      </c>
      <c r="J5607">
        <f>ABS(D5607-D5608)</f>
        <v>23</v>
      </c>
    </row>
    <row r="5608">
      <c r="A5608">
        <v>21963</v>
      </c>
      <c r="B5608" t="str">
        <v>2022-05-12</v>
      </c>
      <c r="C5608" t="str">
        <v>Midday</v>
      </c>
      <c r="D5608">
        <v>31</v>
      </c>
      <c r="E5608" t="str">
        <f>IF(MOD(D5608,2)=0,"EVEN","ODD")</f>
        <v>ODD</v>
      </c>
      <c r="F5608" t="str">
        <f>IF(D5608&lt;=18,"LOW (1-18)","HIGH (19-36)")</f>
        <v>HIGH (19-36)</v>
      </c>
      <c r="G5608">
        <f>INT((D5608-1)/6)+1</f>
        <v>6</v>
      </c>
      <c r="H5608">
        <f>MOD(D5608-1,6)+1</f>
        <v>1</v>
      </c>
      <c r="I5608">
        <f>37-D5608</f>
        <v>6</v>
      </c>
      <c r="J5608">
        <f>ABS(D5608-D5609)</f>
        <v>2</v>
      </c>
    </row>
    <row r="5609">
      <c r="A5609">
        <v>21962</v>
      </c>
      <c r="B5609" t="str">
        <v>2022-05-12</v>
      </c>
      <c r="C5609" t="str">
        <v>Morning</v>
      </c>
      <c r="D5609">
        <v>33</v>
      </c>
      <c r="E5609" t="str">
        <f>IF(MOD(D5609,2)=0,"EVEN","ODD")</f>
        <v>ODD</v>
      </c>
      <c r="F5609" t="str">
        <f>IF(D5609&lt;=18,"LOW (1-18)","HIGH (19-36)")</f>
        <v>HIGH (19-36)</v>
      </c>
      <c r="G5609">
        <f>INT((D5609-1)/6)+1</f>
        <v>6</v>
      </c>
      <c r="H5609">
        <f>MOD(D5609-1,6)+1</f>
        <v>3</v>
      </c>
      <c r="I5609">
        <f>37-D5609</f>
        <v>4</v>
      </c>
      <c r="J5609">
        <f>ABS(D5609-D5610)</f>
        <v>31</v>
      </c>
    </row>
    <row r="5610">
      <c r="A5610">
        <v>21961</v>
      </c>
      <c r="B5610" t="str">
        <v>2022-05-11</v>
      </c>
      <c r="C5610" t="str">
        <v>Evening</v>
      </c>
      <c r="D5610">
        <v>2</v>
      </c>
      <c r="E5610" t="str">
        <f>IF(MOD(D5610,2)=0,"EVEN","ODD")</f>
        <v>EVEN</v>
      </c>
      <c r="F5610" t="str">
        <f>IF(D5610&lt;=18,"LOW (1-18)","HIGH (19-36)")</f>
        <v>LOW (1-18)</v>
      </c>
      <c r="G5610">
        <f>INT((D5610-1)/6)+1</f>
        <v>1</v>
      </c>
      <c r="H5610">
        <f>MOD(D5610-1,6)+1</f>
        <v>2</v>
      </c>
      <c r="I5610">
        <f>37-D5610</f>
        <v>35</v>
      </c>
      <c r="J5610">
        <f>ABS(D5610-D5611)</f>
        <v>2</v>
      </c>
    </row>
    <row r="5611">
      <c r="A5611">
        <v>21960</v>
      </c>
      <c r="B5611" t="str">
        <v>2022-05-11</v>
      </c>
      <c r="C5611" t="str">
        <v>Afternoon</v>
      </c>
      <c r="D5611">
        <v>4</v>
      </c>
      <c r="E5611" t="str">
        <f>IF(MOD(D5611,2)=0,"EVEN","ODD")</f>
        <v>EVEN</v>
      </c>
      <c r="F5611" t="str">
        <f>IF(D5611&lt;=18,"LOW (1-18)","HIGH (19-36)")</f>
        <v>LOW (1-18)</v>
      </c>
      <c r="G5611">
        <f>INT((D5611-1)/6)+1</f>
        <v>1</v>
      </c>
      <c r="H5611">
        <f>MOD(D5611-1,6)+1</f>
        <v>4</v>
      </c>
      <c r="I5611">
        <f>37-D5611</f>
        <v>33</v>
      </c>
      <c r="J5611">
        <f>ABS(D5611-D5612)</f>
        <v>28</v>
      </c>
    </row>
    <row r="5612">
      <c r="A5612">
        <v>21959</v>
      </c>
      <c r="B5612" t="str">
        <v>2022-05-11</v>
      </c>
      <c r="C5612" t="str">
        <v>Midday</v>
      </c>
      <c r="D5612">
        <v>32</v>
      </c>
      <c r="E5612" t="str">
        <f>IF(MOD(D5612,2)=0,"EVEN","ODD")</f>
        <v>EVEN</v>
      </c>
      <c r="F5612" t="str">
        <f>IF(D5612&lt;=18,"LOW (1-18)","HIGH (19-36)")</f>
        <v>HIGH (19-36)</v>
      </c>
      <c r="G5612">
        <f>INT((D5612-1)/6)+1</f>
        <v>6</v>
      </c>
      <c r="H5612">
        <f>MOD(D5612-1,6)+1</f>
        <v>2</v>
      </c>
      <c r="I5612">
        <f>37-D5612</f>
        <v>5</v>
      </c>
      <c r="J5612">
        <f>ABS(D5612-D5613)</f>
        <v>22</v>
      </c>
    </row>
    <row r="5613">
      <c r="A5613">
        <v>21958</v>
      </c>
      <c r="B5613" t="str">
        <v>2022-05-11</v>
      </c>
      <c r="C5613" t="str">
        <v>Morning</v>
      </c>
      <c r="D5613">
        <v>10</v>
      </c>
      <c r="E5613" t="str">
        <f>IF(MOD(D5613,2)=0,"EVEN","ODD")</f>
        <v>EVEN</v>
      </c>
      <c r="F5613" t="str">
        <f>IF(D5613&lt;=18,"LOW (1-18)","HIGH (19-36)")</f>
        <v>LOW (1-18)</v>
      </c>
      <c r="G5613">
        <f>INT((D5613-1)/6)+1</f>
        <v>2</v>
      </c>
      <c r="H5613">
        <f>MOD(D5613-1,6)+1</f>
        <v>4</v>
      </c>
      <c r="I5613">
        <f>37-D5613</f>
        <v>27</v>
      </c>
      <c r="J5613">
        <f>ABS(D5613-D5614)</f>
        <v>7</v>
      </c>
    </row>
    <row r="5614">
      <c r="A5614">
        <v>21957</v>
      </c>
      <c r="B5614" t="str">
        <v>2022-05-10</v>
      </c>
      <c r="C5614" t="str">
        <v>Evening</v>
      </c>
      <c r="D5614">
        <v>3</v>
      </c>
      <c r="E5614" t="str">
        <f>IF(MOD(D5614,2)=0,"EVEN","ODD")</f>
        <v>ODD</v>
      </c>
      <c r="F5614" t="str">
        <f>IF(D5614&lt;=18,"LOW (1-18)","HIGH (19-36)")</f>
        <v>LOW (1-18)</v>
      </c>
      <c r="G5614">
        <f>INT((D5614-1)/6)+1</f>
        <v>1</v>
      </c>
      <c r="H5614">
        <f>MOD(D5614-1,6)+1</f>
        <v>3</v>
      </c>
      <c r="I5614">
        <f>37-D5614</f>
        <v>34</v>
      </c>
      <c r="J5614">
        <f>ABS(D5614-D5615)</f>
        <v>12</v>
      </c>
    </row>
    <row r="5615">
      <c r="A5615">
        <v>21956</v>
      </c>
      <c r="B5615" t="str">
        <v>2022-05-10</v>
      </c>
      <c r="C5615" t="str">
        <v>Afternoon</v>
      </c>
      <c r="D5615">
        <v>15</v>
      </c>
      <c r="E5615" t="str">
        <f>IF(MOD(D5615,2)=0,"EVEN","ODD")</f>
        <v>ODD</v>
      </c>
      <c r="F5615" t="str">
        <f>IF(D5615&lt;=18,"LOW (1-18)","HIGH (19-36)")</f>
        <v>LOW (1-18)</v>
      </c>
      <c r="G5615">
        <f>INT((D5615-1)/6)+1</f>
        <v>3</v>
      </c>
      <c r="H5615">
        <f>MOD(D5615-1,6)+1</f>
        <v>3</v>
      </c>
      <c r="I5615">
        <f>37-D5615</f>
        <v>22</v>
      </c>
      <c r="J5615">
        <f>ABS(D5615-D5616)</f>
        <v>9</v>
      </c>
    </row>
    <row r="5616">
      <c r="A5616">
        <v>21955</v>
      </c>
      <c r="B5616" t="str">
        <v>2022-05-10</v>
      </c>
      <c r="C5616" t="str">
        <v>Midday</v>
      </c>
      <c r="D5616">
        <v>24</v>
      </c>
      <c r="E5616" t="str">
        <f>IF(MOD(D5616,2)=0,"EVEN","ODD")</f>
        <v>EVEN</v>
      </c>
      <c r="F5616" t="str">
        <f>IF(D5616&lt;=18,"LOW (1-18)","HIGH (19-36)")</f>
        <v>HIGH (19-36)</v>
      </c>
      <c r="G5616">
        <f>INT((D5616-1)/6)+1</f>
        <v>4</v>
      </c>
      <c r="H5616">
        <f>MOD(D5616-1,6)+1</f>
        <v>6</v>
      </c>
      <c r="I5616">
        <f>37-D5616</f>
        <v>13</v>
      </c>
      <c r="J5616">
        <f>ABS(D5616-D5617)</f>
        <v>17</v>
      </c>
    </row>
    <row r="5617">
      <c r="A5617">
        <v>21954</v>
      </c>
      <c r="B5617" t="str">
        <v>2022-05-10</v>
      </c>
      <c r="C5617" t="str">
        <v>Morning</v>
      </c>
      <c r="D5617">
        <v>7</v>
      </c>
      <c r="E5617" t="str">
        <f>IF(MOD(D5617,2)=0,"EVEN","ODD")</f>
        <v>ODD</v>
      </c>
      <c r="F5617" t="str">
        <f>IF(D5617&lt;=18,"LOW (1-18)","HIGH (19-36)")</f>
        <v>LOW (1-18)</v>
      </c>
      <c r="G5617">
        <f>INT((D5617-1)/6)+1</f>
        <v>2</v>
      </c>
      <c r="H5617">
        <f>MOD(D5617-1,6)+1</f>
        <v>1</v>
      </c>
      <c r="I5617">
        <f>37-D5617</f>
        <v>30</v>
      </c>
      <c r="J5617">
        <f>ABS(D5617-D5618)</f>
        <v>16</v>
      </c>
    </row>
    <row r="5618">
      <c r="A5618">
        <v>21953</v>
      </c>
      <c r="B5618" t="str">
        <v>2022-05-09</v>
      </c>
      <c r="C5618" t="str">
        <v>Evening</v>
      </c>
      <c r="D5618">
        <v>23</v>
      </c>
      <c r="E5618" t="str">
        <f>IF(MOD(D5618,2)=0,"EVEN","ODD")</f>
        <v>ODD</v>
      </c>
      <c r="F5618" t="str">
        <f>IF(D5618&lt;=18,"LOW (1-18)","HIGH (19-36)")</f>
        <v>HIGH (19-36)</v>
      </c>
      <c r="G5618">
        <f>INT((D5618-1)/6)+1</f>
        <v>4</v>
      </c>
      <c r="H5618">
        <f>MOD(D5618-1,6)+1</f>
        <v>5</v>
      </c>
      <c r="I5618">
        <f>37-D5618</f>
        <v>14</v>
      </c>
      <c r="J5618">
        <f>ABS(D5618-D5619)</f>
        <v>20</v>
      </c>
    </row>
    <row r="5619">
      <c r="A5619">
        <v>21952</v>
      </c>
      <c r="B5619" t="str">
        <v>2022-05-09</v>
      </c>
      <c r="C5619" t="str">
        <v>Afternoon</v>
      </c>
      <c r="D5619">
        <v>3</v>
      </c>
      <c r="E5619" t="str">
        <f>IF(MOD(D5619,2)=0,"EVEN","ODD")</f>
        <v>ODD</v>
      </c>
      <c r="F5619" t="str">
        <f>IF(D5619&lt;=18,"LOW (1-18)","HIGH (19-36)")</f>
        <v>LOW (1-18)</v>
      </c>
      <c r="G5619">
        <f>INT((D5619-1)/6)+1</f>
        <v>1</v>
      </c>
      <c r="H5619">
        <f>MOD(D5619-1,6)+1</f>
        <v>3</v>
      </c>
      <c r="I5619">
        <f>37-D5619</f>
        <v>34</v>
      </c>
      <c r="J5619">
        <f>ABS(D5619-D5620)</f>
        <v>2</v>
      </c>
    </row>
    <row r="5620">
      <c r="A5620">
        <v>21951</v>
      </c>
      <c r="B5620" t="str">
        <v>2022-05-09</v>
      </c>
      <c r="C5620" t="str">
        <v>Midday</v>
      </c>
      <c r="D5620">
        <v>5</v>
      </c>
      <c r="E5620" t="str">
        <f>IF(MOD(D5620,2)=0,"EVEN","ODD")</f>
        <v>ODD</v>
      </c>
      <c r="F5620" t="str">
        <f>IF(D5620&lt;=18,"LOW (1-18)","HIGH (19-36)")</f>
        <v>LOW (1-18)</v>
      </c>
      <c r="G5620">
        <f>INT((D5620-1)/6)+1</f>
        <v>1</v>
      </c>
      <c r="H5620">
        <f>MOD(D5620-1,6)+1</f>
        <v>5</v>
      </c>
      <c r="I5620">
        <f>37-D5620</f>
        <v>32</v>
      </c>
      <c r="J5620">
        <f>ABS(D5620-D5621)</f>
        <v>13</v>
      </c>
    </row>
    <row r="5621">
      <c r="A5621">
        <v>21950</v>
      </c>
      <c r="B5621" t="str">
        <v>2022-05-09</v>
      </c>
      <c r="C5621" t="str">
        <v>Morning</v>
      </c>
      <c r="D5621">
        <v>18</v>
      </c>
      <c r="E5621" t="str">
        <f>IF(MOD(D5621,2)=0,"EVEN","ODD")</f>
        <v>EVEN</v>
      </c>
      <c r="F5621" t="str">
        <f>IF(D5621&lt;=18,"LOW (1-18)","HIGH (19-36)")</f>
        <v>LOW (1-18)</v>
      </c>
      <c r="G5621">
        <f>INT((D5621-1)/6)+1</f>
        <v>3</v>
      </c>
      <c r="H5621">
        <f>MOD(D5621-1,6)+1</f>
        <v>6</v>
      </c>
      <c r="I5621">
        <f>37-D5621</f>
        <v>19</v>
      </c>
      <c r="J5621">
        <f>ABS(D5621-D5622)</f>
        <v>4</v>
      </c>
    </row>
    <row r="5622">
      <c r="A5622">
        <v>21949</v>
      </c>
      <c r="B5622" t="str">
        <v>2022-05-07</v>
      </c>
      <c r="C5622" t="str">
        <v>Evening</v>
      </c>
      <c r="D5622">
        <v>14</v>
      </c>
      <c r="E5622" t="str">
        <f>IF(MOD(D5622,2)=0,"EVEN","ODD")</f>
        <v>EVEN</v>
      </c>
      <c r="F5622" t="str">
        <f>IF(D5622&lt;=18,"LOW (1-18)","HIGH (19-36)")</f>
        <v>LOW (1-18)</v>
      </c>
      <c r="G5622">
        <f>INT((D5622-1)/6)+1</f>
        <v>3</v>
      </c>
      <c r="H5622">
        <f>MOD(D5622-1,6)+1</f>
        <v>2</v>
      </c>
      <c r="I5622">
        <f>37-D5622</f>
        <v>23</v>
      </c>
      <c r="J5622">
        <f>ABS(D5622-D5623)</f>
        <v>1</v>
      </c>
    </row>
    <row r="5623">
      <c r="A5623">
        <v>21948</v>
      </c>
      <c r="B5623" t="str">
        <v>2022-05-07</v>
      </c>
      <c r="C5623" t="str">
        <v>Afternoon</v>
      </c>
      <c r="D5623">
        <v>15</v>
      </c>
      <c r="E5623" t="str">
        <f>IF(MOD(D5623,2)=0,"EVEN","ODD")</f>
        <v>ODD</v>
      </c>
      <c r="F5623" t="str">
        <f>IF(D5623&lt;=18,"LOW (1-18)","HIGH (19-36)")</f>
        <v>LOW (1-18)</v>
      </c>
      <c r="G5623">
        <f>INT((D5623-1)/6)+1</f>
        <v>3</v>
      </c>
      <c r="H5623">
        <f>MOD(D5623-1,6)+1</f>
        <v>3</v>
      </c>
      <c r="I5623">
        <f>37-D5623</f>
        <v>22</v>
      </c>
      <c r="J5623">
        <f>ABS(D5623-D5624)</f>
        <v>10</v>
      </c>
    </row>
    <row r="5624">
      <c r="A5624">
        <v>21947</v>
      </c>
      <c r="B5624" t="str">
        <v>2022-05-07</v>
      </c>
      <c r="C5624" t="str">
        <v>Midday</v>
      </c>
      <c r="D5624">
        <v>5</v>
      </c>
      <c r="E5624" t="str">
        <f>IF(MOD(D5624,2)=0,"EVEN","ODD")</f>
        <v>ODD</v>
      </c>
      <c r="F5624" t="str">
        <f>IF(D5624&lt;=18,"LOW (1-18)","HIGH (19-36)")</f>
        <v>LOW (1-18)</v>
      </c>
      <c r="G5624">
        <f>INT((D5624-1)/6)+1</f>
        <v>1</v>
      </c>
      <c r="H5624">
        <f>MOD(D5624-1,6)+1</f>
        <v>5</v>
      </c>
      <c r="I5624">
        <f>37-D5624</f>
        <v>32</v>
      </c>
      <c r="J5624">
        <f>ABS(D5624-D5625)</f>
        <v>25</v>
      </c>
    </row>
    <row r="5625">
      <c r="A5625">
        <v>21946</v>
      </c>
      <c r="B5625" t="str">
        <v>2022-05-07</v>
      </c>
      <c r="C5625" t="str">
        <v>Morning</v>
      </c>
      <c r="D5625">
        <v>30</v>
      </c>
      <c r="E5625" t="str">
        <f>IF(MOD(D5625,2)=0,"EVEN","ODD")</f>
        <v>EVEN</v>
      </c>
      <c r="F5625" t="str">
        <f>IF(D5625&lt;=18,"LOW (1-18)","HIGH (19-36)")</f>
        <v>HIGH (19-36)</v>
      </c>
      <c r="G5625">
        <f>INT((D5625-1)/6)+1</f>
        <v>5</v>
      </c>
      <c r="H5625">
        <f>MOD(D5625-1,6)+1</f>
        <v>6</v>
      </c>
      <c r="I5625">
        <f>37-D5625</f>
        <v>7</v>
      </c>
      <c r="J5625">
        <f>ABS(D5625-D5626)</f>
        <v>12</v>
      </c>
    </row>
    <row r="5626">
      <c r="A5626">
        <v>21945</v>
      </c>
      <c r="B5626" t="str">
        <v>2022-05-06</v>
      </c>
      <c r="C5626" t="str">
        <v>Evening</v>
      </c>
      <c r="D5626">
        <v>18</v>
      </c>
      <c r="E5626" t="str">
        <f>IF(MOD(D5626,2)=0,"EVEN","ODD")</f>
        <v>EVEN</v>
      </c>
      <c r="F5626" t="str">
        <f>IF(D5626&lt;=18,"LOW (1-18)","HIGH (19-36)")</f>
        <v>LOW (1-18)</v>
      </c>
      <c r="G5626">
        <f>INT((D5626-1)/6)+1</f>
        <v>3</v>
      </c>
      <c r="H5626">
        <f>MOD(D5626-1,6)+1</f>
        <v>6</v>
      </c>
      <c r="I5626">
        <f>37-D5626</f>
        <v>19</v>
      </c>
      <c r="J5626">
        <f>ABS(D5626-D5627)</f>
        <v>1</v>
      </c>
    </row>
    <row r="5627">
      <c r="A5627">
        <v>21944</v>
      </c>
      <c r="B5627" t="str">
        <v>2022-05-06</v>
      </c>
      <c r="C5627" t="str">
        <v>Afternoon</v>
      </c>
      <c r="D5627">
        <v>17</v>
      </c>
      <c r="E5627" t="str">
        <f>IF(MOD(D5627,2)=0,"EVEN","ODD")</f>
        <v>ODD</v>
      </c>
      <c r="F5627" t="str">
        <f>IF(D5627&lt;=18,"LOW (1-18)","HIGH (19-36)")</f>
        <v>LOW (1-18)</v>
      </c>
      <c r="G5627">
        <f>INT((D5627-1)/6)+1</f>
        <v>3</v>
      </c>
      <c r="H5627">
        <f>MOD(D5627-1,6)+1</f>
        <v>5</v>
      </c>
      <c r="I5627">
        <f>37-D5627</f>
        <v>20</v>
      </c>
      <c r="J5627">
        <f>ABS(D5627-D5628)</f>
        <v>7</v>
      </c>
    </row>
    <row r="5628">
      <c r="A5628">
        <v>21943</v>
      </c>
      <c r="B5628" t="str">
        <v>2022-05-06</v>
      </c>
      <c r="C5628" t="str">
        <v>Midday</v>
      </c>
      <c r="D5628">
        <v>10</v>
      </c>
      <c r="E5628" t="str">
        <f>IF(MOD(D5628,2)=0,"EVEN","ODD")</f>
        <v>EVEN</v>
      </c>
      <c r="F5628" t="str">
        <f>IF(D5628&lt;=18,"LOW (1-18)","HIGH (19-36)")</f>
        <v>LOW (1-18)</v>
      </c>
      <c r="G5628">
        <f>INT((D5628-1)/6)+1</f>
        <v>2</v>
      </c>
      <c r="H5628">
        <f>MOD(D5628-1,6)+1</f>
        <v>4</v>
      </c>
      <c r="I5628">
        <f>37-D5628</f>
        <v>27</v>
      </c>
      <c r="J5628">
        <f>ABS(D5628-D5629)</f>
        <v>9</v>
      </c>
    </row>
    <row r="5629">
      <c r="A5629">
        <v>21942</v>
      </c>
      <c r="B5629" t="str">
        <v>2022-05-06</v>
      </c>
      <c r="C5629" t="str">
        <v>Morning</v>
      </c>
      <c r="D5629">
        <v>1</v>
      </c>
      <c r="E5629" t="str">
        <f>IF(MOD(D5629,2)=0,"EVEN","ODD")</f>
        <v>ODD</v>
      </c>
      <c r="F5629" t="str">
        <f>IF(D5629&lt;=18,"LOW (1-18)","HIGH (19-36)")</f>
        <v>LOW (1-18)</v>
      </c>
      <c r="G5629">
        <f>INT((D5629-1)/6)+1</f>
        <v>1</v>
      </c>
      <c r="H5629">
        <f>MOD(D5629-1,6)+1</f>
        <v>1</v>
      </c>
      <c r="I5629">
        <f>37-D5629</f>
        <v>36</v>
      </c>
      <c r="J5629">
        <f>ABS(D5629-D5630)</f>
        <v>11</v>
      </c>
    </row>
    <row r="5630">
      <c r="A5630">
        <v>21941</v>
      </c>
      <c r="B5630" t="str">
        <v>2022-05-05</v>
      </c>
      <c r="C5630" t="str">
        <v>Evening</v>
      </c>
      <c r="D5630">
        <v>12</v>
      </c>
      <c r="E5630" t="str">
        <f>IF(MOD(D5630,2)=0,"EVEN","ODD")</f>
        <v>EVEN</v>
      </c>
      <c r="F5630" t="str">
        <f>IF(D5630&lt;=18,"LOW (1-18)","HIGH (19-36)")</f>
        <v>LOW (1-18)</v>
      </c>
      <c r="G5630">
        <f>INT((D5630-1)/6)+1</f>
        <v>2</v>
      </c>
      <c r="H5630">
        <f>MOD(D5630-1,6)+1</f>
        <v>6</v>
      </c>
      <c r="I5630">
        <f>37-D5630</f>
        <v>25</v>
      </c>
      <c r="J5630">
        <f>ABS(D5630-D5631)</f>
        <v>16</v>
      </c>
    </row>
    <row r="5631">
      <c r="A5631">
        <v>21940</v>
      </c>
      <c r="B5631" t="str">
        <v>2022-05-05</v>
      </c>
      <c r="C5631" t="str">
        <v>Afternoon</v>
      </c>
      <c r="D5631">
        <v>28</v>
      </c>
      <c r="E5631" t="str">
        <f>IF(MOD(D5631,2)=0,"EVEN","ODD")</f>
        <v>EVEN</v>
      </c>
      <c r="F5631" t="str">
        <f>IF(D5631&lt;=18,"LOW (1-18)","HIGH (19-36)")</f>
        <v>HIGH (19-36)</v>
      </c>
      <c r="G5631">
        <f>INT((D5631-1)/6)+1</f>
        <v>5</v>
      </c>
      <c r="H5631">
        <f>MOD(D5631-1,6)+1</f>
        <v>4</v>
      </c>
      <c r="I5631">
        <f>37-D5631</f>
        <v>9</v>
      </c>
      <c r="J5631">
        <f>ABS(D5631-D5632)</f>
        <v>6</v>
      </c>
    </row>
    <row r="5632">
      <c r="A5632">
        <v>21939</v>
      </c>
      <c r="B5632" t="str">
        <v>2022-05-05</v>
      </c>
      <c r="C5632" t="str">
        <v>Midday</v>
      </c>
      <c r="D5632">
        <v>22</v>
      </c>
      <c r="E5632" t="str">
        <f>IF(MOD(D5632,2)=0,"EVEN","ODD")</f>
        <v>EVEN</v>
      </c>
      <c r="F5632" t="str">
        <f>IF(D5632&lt;=18,"LOW (1-18)","HIGH (19-36)")</f>
        <v>HIGH (19-36)</v>
      </c>
      <c r="G5632">
        <f>INT((D5632-1)/6)+1</f>
        <v>4</v>
      </c>
      <c r="H5632">
        <f>MOD(D5632-1,6)+1</f>
        <v>4</v>
      </c>
      <c r="I5632">
        <f>37-D5632</f>
        <v>15</v>
      </c>
      <c r="J5632">
        <f>ABS(D5632-D5633)</f>
        <v>4</v>
      </c>
    </row>
    <row r="5633">
      <c r="A5633">
        <v>21938</v>
      </c>
      <c r="B5633" t="str">
        <v>2022-05-05</v>
      </c>
      <c r="C5633" t="str">
        <v>Morning</v>
      </c>
      <c r="D5633">
        <v>18</v>
      </c>
      <c r="E5633" t="str">
        <f>IF(MOD(D5633,2)=0,"EVEN","ODD")</f>
        <v>EVEN</v>
      </c>
      <c r="F5633" t="str">
        <f>IF(D5633&lt;=18,"LOW (1-18)","HIGH (19-36)")</f>
        <v>LOW (1-18)</v>
      </c>
      <c r="G5633">
        <f>INT((D5633-1)/6)+1</f>
        <v>3</v>
      </c>
      <c r="H5633">
        <f>MOD(D5633-1,6)+1</f>
        <v>6</v>
      </c>
      <c r="I5633">
        <f>37-D5633</f>
        <v>19</v>
      </c>
      <c r="J5633">
        <f>ABS(D5633-D5634)</f>
        <v>13</v>
      </c>
    </row>
    <row r="5634">
      <c r="A5634">
        <v>21937</v>
      </c>
      <c r="B5634" t="str">
        <v>2022-05-04</v>
      </c>
      <c r="C5634" t="str">
        <v>Evening</v>
      </c>
      <c r="D5634">
        <v>31</v>
      </c>
      <c r="E5634" t="str">
        <f>IF(MOD(D5634,2)=0,"EVEN","ODD")</f>
        <v>ODD</v>
      </c>
      <c r="F5634" t="str">
        <f>IF(D5634&lt;=18,"LOW (1-18)","HIGH (19-36)")</f>
        <v>HIGH (19-36)</v>
      </c>
      <c r="G5634">
        <f>INT((D5634-1)/6)+1</f>
        <v>6</v>
      </c>
      <c r="H5634">
        <f>MOD(D5634-1,6)+1</f>
        <v>1</v>
      </c>
      <c r="I5634">
        <f>37-D5634</f>
        <v>6</v>
      </c>
      <c r="J5634">
        <f>ABS(D5634-D5635)</f>
        <v>1</v>
      </c>
    </row>
    <row r="5635">
      <c r="A5635">
        <v>21936</v>
      </c>
      <c r="B5635" t="str">
        <v>2022-05-04</v>
      </c>
      <c r="C5635" t="str">
        <v>Afternoon</v>
      </c>
      <c r="D5635">
        <v>32</v>
      </c>
      <c r="E5635" t="str">
        <f>IF(MOD(D5635,2)=0,"EVEN","ODD")</f>
        <v>EVEN</v>
      </c>
      <c r="F5635" t="str">
        <f>IF(D5635&lt;=18,"LOW (1-18)","HIGH (19-36)")</f>
        <v>HIGH (19-36)</v>
      </c>
      <c r="G5635">
        <f>INT((D5635-1)/6)+1</f>
        <v>6</v>
      </c>
      <c r="H5635">
        <f>MOD(D5635-1,6)+1</f>
        <v>2</v>
      </c>
      <c r="I5635">
        <f>37-D5635</f>
        <v>5</v>
      </c>
      <c r="J5635">
        <f>ABS(D5635-D5636)</f>
        <v>31</v>
      </c>
    </row>
    <row r="5636">
      <c r="A5636">
        <v>21935</v>
      </c>
      <c r="B5636" t="str">
        <v>2022-05-04</v>
      </c>
      <c r="C5636" t="str">
        <v>Midday</v>
      </c>
      <c r="D5636">
        <v>1</v>
      </c>
      <c r="E5636" t="str">
        <f>IF(MOD(D5636,2)=0,"EVEN","ODD")</f>
        <v>ODD</v>
      </c>
      <c r="F5636" t="str">
        <f>IF(D5636&lt;=18,"LOW (1-18)","HIGH (19-36)")</f>
        <v>LOW (1-18)</v>
      </c>
      <c r="G5636">
        <f>INT((D5636-1)/6)+1</f>
        <v>1</v>
      </c>
      <c r="H5636">
        <f>MOD(D5636-1,6)+1</f>
        <v>1</v>
      </c>
      <c r="I5636">
        <f>37-D5636</f>
        <v>36</v>
      </c>
      <c r="J5636">
        <f>ABS(D5636-D5637)</f>
        <v>34</v>
      </c>
    </row>
    <row r="5637">
      <c r="A5637">
        <v>21934</v>
      </c>
      <c r="B5637" t="str">
        <v>2022-05-04</v>
      </c>
      <c r="C5637" t="str">
        <v>Morning</v>
      </c>
      <c r="D5637">
        <v>35</v>
      </c>
      <c r="E5637" t="str">
        <f>IF(MOD(D5637,2)=0,"EVEN","ODD")</f>
        <v>ODD</v>
      </c>
      <c r="F5637" t="str">
        <f>IF(D5637&lt;=18,"LOW (1-18)","HIGH (19-36)")</f>
        <v>HIGH (19-36)</v>
      </c>
      <c r="G5637">
        <f>INT((D5637-1)/6)+1</f>
        <v>6</v>
      </c>
      <c r="H5637">
        <f>MOD(D5637-1,6)+1</f>
        <v>5</v>
      </c>
      <c r="I5637">
        <f>37-D5637</f>
        <v>2</v>
      </c>
      <c r="J5637">
        <f>ABS(D5637-D5638)</f>
        <v>31</v>
      </c>
    </row>
    <row r="5638">
      <c r="A5638">
        <v>21933</v>
      </c>
      <c r="B5638" t="str">
        <v>2022-05-03</v>
      </c>
      <c r="C5638" t="str">
        <v>Evening</v>
      </c>
      <c r="D5638">
        <v>4</v>
      </c>
      <c r="E5638" t="str">
        <f>IF(MOD(D5638,2)=0,"EVEN","ODD")</f>
        <v>EVEN</v>
      </c>
      <c r="F5638" t="str">
        <f>IF(D5638&lt;=18,"LOW (1-18)","HIGH (19-36)")</f>
        <v>LOW (1-18)</v>
      </c>
      <c r="G5638">
        <f>INT((D5638-1)/6)+1</f>
        <v>1</v>
      </c>
      <c r="H5638">
        <f>MOD(D5638-1,6)+1</f>
        <v>4</v>
      </c>
      <c r="I5638">
        <f>37-D5638</f>
        <v>33</v>
      </c>
      <c r="J5638">
        <f>ABS(D5638-D5639)</f>
        <v>25</v>
      </c>
    </row>
    <row r="5639">
      <c r="A5639">
        <v>21932</v>
      </c>
      <c r="B5639" t="str">
        <v>2022-05-03</v>
      </c>
      <c r="C5639" t="str">
        <v>Afternoon</v>
      </c>
      <c r="D5639">
        <v>29</v>
      </c>
      <c r="E5639" t="str">
        <f>IF(MOD(D5639,2)=0,"EVEN","ODD")</f>
        <v>ODD</v>
      </c>
      <c r="F5639" t="str">
        <f>IF(D5639&lt;=18,"LOW (1-18)","HIGH (19-36)")</f>
        <v>HIGH (19-36)</v>
      </c>
      <c r="G5639">
        <f>INT((D5639-1)/6)+1</f>
        <v>5</v>
      </c>
      <c r="H5639">
        <f>MOD(D5639-1,6)+1</f>
        <v>5</v>
      </c>
      <c r="I5639">
        <f>37-D5639</f>
        <v>8</v>
      </c>
      <c r="J5639">
        <f>ABS(D5639-D5640)</f>
        <v>3</v>
      </c>
    </row>
    <row r="5640">
      <c r="A5640">
        <v>21931</v>
      </c>
      <c r="B5640" t="str">
        <v>2022-05-03</v>
      </c>
      <c r="C5640" t="str">
        <v>Midday</v>
      </c>
      <c r="D5640">
        <v>32</v>
      </c>
      <c r="E5640" t="str">
        <f>IF(MOD(D5640,2)=0,"EVEN","ODD")</f>
        <v>EVEN</v>
      </c>
      <c r="F5640" t="str">
        <f>IF(D5640&lt;=18,"LOW (1-18)","HIGH (19-36)")</f>
        <v>HIGH (19-36)</v>
      </c>
      <c r="G5640">
        <f>INT((D5640-1)/6)+1</f>
        <v>6</v>
      </c>
      <c r="H5640">
        <f>MOD(D5640-1,6)+1</f>
        <v>2</v>
      </c>
      <c r="I5640">
        <f>37-D5640</f>
        <v>5</v>
      </c>
      <c r="J5640">
        <f>ABS(D5640-D5641)</f>
        <v>7</v>
      </c>
    </row>
    <row r="5641">
      <c r="A5641">
        <v>21930</v>
      </c>
      <c r="B5641" t="str">
        <v>2022-05-03</v>
      </c>
      <c r="C5641" t="str">
        <v>Morning</v>
      </c>
      <c r="D5641">
        <v>25</v>
      </c>
      <c r="E5641" t="str">
        <f>IF(MOD(D5641,2)=0,"EVEN","ODD")</f>
        <v>ODD</v>
      </c>
      <c r="F5641" t="str">
        <f>IF(D5641&lt;=18,"LOW (1-18)","HIGH (19-36)")</f>
        <v>HIGH (19-36)</v>
      </c>
      <c r="G5641">
        <f>INT((D5641-1)/6)+1</f>
        <v>5</v>
      </c>
      <c r="H5641">
        <f>MOD(D5641-1,6)+1</f>
        <v>1</v>
      </c>
      <c r="I5641">
        <f>37-D5641</f>
        <v>12</v>
      </c>
      <c r="J5641">
        <f>ABS(D5641-D5642)</f>
        <v>23</v>
      </c>
    </row>
    <row r="5642">
      <c r="A5642">
        <v>21929</v>
      </c>
      <c r="B5642" t="str">
        <v>2022-04-30</v>
      </c>
      <c r="C5642" t="str">
        <v>Evening</v>
      </c>
      <c r="D5642">
        <v>2</v>
      </c>
      <c r="E5642" t="str">
        <f>IF(MOD(D5642,2)=0,"EVEN","ODD")</f>
        <v>EVEN</v>
      </c>
      <c r="F5642" t="str">
        <f>IF(D5642&lt;=18,"LOW (1-18)","HIGH (19-36)")</f>
        <v>LOW (1-18)</v>
      </c>
      <c r="G5642">
        <f>INT((D5642-1)/6)+1</f>
        <v>1</v>
      </c>
      <c r="H5642">
        <f>MOD(D5642-1,6)+1</f>
        <v>2</v>
      </c>
      <c r="I5642">
        <f>37-D5642</f>
        <v>35</v>
      </c>
      <c r="J5642">
        <f>ABS(D5642-D5643)</f>
        <v>12</v>
      </c>
    </row>
    <row r="5643">
      <c r="A5643">
        <v>21928</v>
      </c>
      <c r="B5643" t="str">
        <v>2022-04-30</v>
      </c>
      <c r="C5643" t="str">
        <v>Afternoon</v>
      </c>
      <c r="D5643">
        <v>14</v>
      </c>
      <c r="E5643" t="str">
        <f>IF(MOD(D5643,2)=0,"EVEN","ODD")</f>
        <v>EVEN</v>
      </c>
      <c r="F5643" t="str">
        <f>IF(D5643&lt;=18,"LOW (1-18)","HIGH (19-36)")</f>
        <v>LOW (1-18)</v>
      </c>
      <c r="G5643">
        <f>INT((D5643-1)/6)+1</f>
        <v>3</v>
      </c>
      <c r="H5643">
        <f>MOD(D5643-1,6)+1</f>
        <v>2</v>
      </c>
      <c r="I5643">
        <f>37-D5643</f>
        <v>23</v>
      </c>
      <c r="J5643">
        <f>ABS(D5643-D5644)</f>
        <v>5</v>
      </c>
    </row>
    <row r="5644">
      <c r="A5644">
        <v>21927</v>
      </c>
      <c r="B5644" t="str">
        <v>2022-04-30</v>
      </c>
      <c r="C5644" t="str">
        <v>Midday</v>
      </c>
      <c r="D5644">
        <v>19</v>
      </c>
      <c r="E5644" t="str">
        <f>IF(MOD(D5644,2)=0,"EVEN","ODD")</f>
        <v>ODD</v>
      </c>
      <c r="F5644" t="str">
        <f>IF(D5644&lt;=18,"LOW (1-18)","HIGH (19-36)")</f>
        <v>HIGH (19-36)</v>
      </c>
      <c r="G5644">
        <f>INT((D5644-1)/6)+1</f>
        <v>4</v>
      </c>
      <c r="H5644">
        <f>MOD(D5644-1,6)+1</f>
        <v>1</v>
      </c>
      <c r="I5644">
        <f>37-D5644</f>
        <v>18</v>
      </c>
      <c r="J5644">
        <f>ABS(D5644-D5645)</f>
        <v>2</v>
      </c>
    </row>
    <row r="5645">
      <c r="A5645">
        <v>21926</v>
      </c>
      <c r="B5645" t="str">
        <v>2022-04-30</v>
      </c>
      <c r="C5645" t="str">
        <v>Morning</v>
      </c>
      <c r="D5645">
        <v>21</v>
      </c>
      <c r="E5645" t="str">
        <f>IF(MOD(D5645,2)=0,"EVEN","ODD")</f>
        <v>ODD</v>
      </c>
      <c r="F5645" t="str">
        <f>IF(D5645&lt;=18,"LOW (1-18)","HIGH (19-36)")</f>
        <v>HIGH (19-36)</v>
      </c>
      <c r="G5645">
        <f>INT((D5645-1)/6)+1</f>
        <v>4</v>
      </c>
      <c r="H5645">
        <f>MOD(D5645-1,6)+1</f>
        <v>3</v>
      </c>
      <c r="I5645">
        <f>37-D5645</f>
        <v>16</v>
      </c>
      <c r="J5645">
        <f>ABS(D5645-D5646)</f>
        <v>10</v>
      </c>
    </row>
    <row r="5646">
      <c r="A5646">
        <v>21925</v>
      </c>
      <c r="B5646" t="str">
        <v>2022-04-29</v>
      </c>
      <c r="C5646" t="str">
        <v>Evening</v>
      </c>
      <c r="D5646">
        <v>11</v>
      </c>
      <c r="E5646" t="str">
        <f>IF(MOD(D5646,2)=0,"EVEN","ODD")</f>
        <v>ODD</v>
      </c>
      <c r="F5646" t="str">
        <f>IF(D5646&lt;=18,"LOW (1-18)","HIGH (19-36)")</f>
        <v>LOW (1-18)</v>
      </c>
      <c r="G5646">
        <f>INT((D5646-1)/6)+1</f>
        <v>2</v>
      </c>
      <c r="H5646">
        <f>MOD(D5646-1,6)+1</f>
        <v>5</v>
      </c>
      <c r="I5646">
        <f>37-D5646</f>
        <v>26</v>
      </c>
      <c r="J5646">
        <f>ABS(D5646-D5647)</f>
        <v>24</v>
      </c>
    </row>
    <row r="5647">
      <c r="A5647">
        <v>21924</v>
      </c>
      <c r="B5647" t="str">
        <v>2022-04-29</v>
      </c>
      <c r="C5647" t="str">
        <v>Afternoon</v>
      </c>
      <c r="D5647">
        <v>35</v>
      </c>
      <c r="E5647" t="str">
        <f>IF(MOD(D5647,2)=0,"EVEN","ODD")</f>
        <v>ODD</v>
      </c>
      <c r="F5647" t="str">
        <f>IF(D5647&lt;=18,"LOW (1-18)","HIGH (19-36)")</f>
        <v>HIGH (19-36)</v>
      </c>
      <c r="G5647">
        <f>INT((D5647-1)/6)+1</f>
        <v>6</v>
      </c>
      <c r="H5647">
        <f>MOD(D5647-1,6)+1</f>
        <v>5</v>
      </c>
      <c r="I5647">
        <f>37-D5647</f>
        <v>2</v>
      </c>
      <c r="J5647">
        <f>ABS(D5647-D5648)</f>
        <v>22</v>
      </c>
    </row>
    <row r="5648">
      <c r="A5648">
        <v>21923</v>
      </c>
      <c r="B5648" t="str">
        <v>2022-04-29</v>
      </c>
      <c r="C5648" t="str">
        <v>Midday</v>
      </c>
      <c r="D5648">
        <v>13</v>
      </c>
      <c r="E5648" t="str">
        <f>IF(MOD(D5648,2)=0,"EVEN","ODD")</f>
        <v>ODD</v>
      </c>
      <c r="F5648" t="str">
        <f>IF(D5648&lt;=18,"LOW (1-18)","HIGH (19-36)")</f>
        <v>LOW (1-18)</v>
      </c>
      <c r="G5648">
        <f>INT((D5648-1)/6)+1</f>
        <v>3</v>
      </c>
      <c r="H5648">
        <f>MOD(D5648-1,6)+1</f>
        <v>1</v>
      </c>
      <c r="I5648">
        <f>37-D5648</f>
        <v>24</v>
      </c>
      <c r="J5648">
        <f>ABS(D5648-D5649)</f>
        <v>10</v>
      </c>
    </row>
    <row r="5649">
      <c r="A5649">
        <v>21922</v>
      </c>
      <c r="B5649" t="str">
        <v>2022-04-29</v>
      </c>
      <c r="C5649" t="str">
        <v>Morning</v>
      </c>
      <c r="D5649">
        <v>23</v>
      </c>
      <c r="E5649" t="str">
        <f>IF(MOD(D5649,2)=0,"EVEN","ODD")</f>
        <v>ODD</v>
      </c>
      <c r="F5649" t="str">
        <f>IF(D5649&lt;=18,"LOW (1-18)","HIGH (19-36)")</f>
        <v>HIGH (19-36)</v>
      </c>
      <c r="G5649">
        <f>INT((D5649-1)/6)+1</f>
        <v>4</v>
      </c>
      <c r="H5649">
        <f>MOD(D5649-1,6)+1</f>
        <v>5</v>
      </c>
      <c r="I5649">
        <f>37-D5649</f>
        <v>14</v>
      </c>
      <c r="J5649">
        <f>ABS(D5649-D5650)</f>
        <v>19</v>
      </c>
    </row>
    <row r="5650">
      <c r="A5650">
        <v>21921</v>
      </c>
      <c r="B5650" t="str">
        <v>2022-04-28</v>
      </c>
      <c r="C5650" t="str">
        <v>Evening</v>
      </c>
      <c r="D5650">
        <v>4</v>
      </c>
      <c r="E5650" t="str">
        <f>IF(MOD(D5650,2)=0,"EVEN","ODD")</f>
        <v>EVEN</v>
      </c>
      <c r="F5650" t="str">
        <f>IF(D5650&lt;=18,"LOW (1-18)","HIGH (19-36)")</f>
        <v>LOW (1-18)</v>
      </c>
      <c r="G5650">
        <f>INT((D5650-1)/6)+1</f>
        <v>1</v>
      </c>
      <c r="H5650">
        <f>MOD(D5650-1,6)+1</f>
        <v>4</v>
      </c>
      <c r="I5650">
        <f>37-D5650</f>
        <v>33</v>
      </c>
      <c r="J5650">
        <f>ABS(D5650-D5651)</f>
        <v>1</v>
      </c>
    </row>
    <row r="5651">
      <c r="A5651">
        <v>21920</v>
      </c>
      <c r="B5651" t="str">
        <v>2022-04-28</v>
      </c>
      <c r="C5651" t="str">
        <v>Afternoon</v>
      </c>
      <c r="D5651">
        <v>3</v>
      </c>
      <c r="E5651" t="str">
        <f>IF(MOD(D5651,2)=0,"EVEN","ODD")</f>
        <v>ODD</v>
      </c>
      <c r="F5651" t="str">
        <f>IF(D5651&lt;=18,"LOW (1-18)","HIGH (19-36)")</f>
        <v>LOW (1-18)</v>
      </c>
      <c r="G5651">
        <f>INT((D5651-1)/6)+1</f>
        <v>1</v>
      </c>
      <c r="H5651">
        <f>MOD(D5651-1,6)+1</f>
        <v>3</v>
      </c>
      <c r="I5651">
        <f>37-D5651</f>
        <v>34</v>
      </c>
      <c r="J5651">
        <f>ABS(D5651-D5652)</f>
        <v>22</v>
      </c>
    </row>
    <row r="5652">
      <c r="A5652">
        <v>21919</v>
      </c>
      <c r="B5652" t="str">
        <v>2022-04-28</v>
      </c>
      <c r="C5652" t="str">
        <v>Midday</v>
      </c>
      <c r="D5652">
        <v>25</v>
      </c>
      <c r="E5652" t="str">
        <f>IF(MOD(D5652,2)=0,"EVEN","ODD")</f>
        <v>ODD</v>
      </c>
      <c r="F5652" t="str">
        <f>IF(D5652&lt;=18,"LOW (1-18)","HIGH (19-36)")</f>
        <v>HIGH (19-36)</v>
      </c>
      <c r="G5652">
        <f>INT((D5652-1)/6)+1</f>
        <v>5</v>
      </c>
      <c r="H5652">
        <f>MOD(D5652-1,6)+1</f>
        <v>1</v>
      </c>
      <c r="I5652">
        <f>37-D5652</f>
        <v>12</v>
      </c>
      <c r="J5652">
        <f>ABS(D5652-D5653)</f>
        <v>1</v>
      </c>
    </row>
    <row r="5653">
      <c r="A5653">
        <v>21918</v>
      </c>
      <c r="B5653" t="str">
        <v>2022-04-28</v>
      </c>
      <c r="C5653" t="str">
        <v>Morning</v>
      </c>
      <c r="D5653">
        <v>24</v>
      </c>
      <c r="E5653" t="str">
        <f>IF(MOD(D5653,2)=0,"EVEN","ODD")</f>
        <v>EVEN</v>
      </c>
      <c r="F5653" t="str">
        <f>IF(D5653&lt;=18,"LOW (1-18)","HIGH (19-36)")</f>
        <v>HIGH (19-36)</v>
      </c>
      <c r="G5653">
        <f>INT((D5653-1)/6)+1</f>
        <v>4</v>
      </c>
      <c r="H5653">
        <f>MOD(D5653-1,6)+1</f>
        <v>6</v>
      </c>
      <c r="I5653">
        <f>37-D5653</f>
        <v>13</v>
      </c>
      <c r="J5653">
        <f>ABS(D5653-D5654)</f>
        <v>15</v>
      </c>
    </row>
    <row r="5654">
      <c r="A5654">
        <v>21917</v>
      </c>
      <c r="B5654" t="str">
        <v>2022-04-27</v>
      </c>
      <c r="C5654" t="str">
        <v>Evening</v>
      </c>
      <c r="D5654">
        <v>9</v>
      </c>
      <c r="E5654" t="str">
        <f>IF(MOD(D5654,2)=0,"EVEN","ODD")</f>
        <v>ODD</v>
      </c>
      <c r="F5654" t="str">
        <f>IF(D5654&lt;=18,"LOW (1-18)","HIGH (19-36)")</f>
        <v>LOW (1-18)</v>
      </c>
      <c r="G5654">
        <f>INT((D5654-1)/6)+1</f>
        <v>2</v>
      </c>
      <c r="H5654">
        <f>MOD(D5654-1,6)+1</f>
        <v>3</v>
      </c>
      <c r="I5654">
        <f>37-D5654</f>
        <v>28</v>
      </c>
      <c r="J5654">
        <f>ABS(D5654-D5655)</f>
        <v>2</v>
      </c>
    </row>
    <row r="5655">
      <c r="A5655">
        <v>21916</v>
      </c>
      <c r="B5655" t="str">
        <v>2022-04-27</v>
      </c>
      <c r="C5655" t="str">
        <v>Afternoon</v>
      </c>
      <c r="D5655">
        <v>11</v>
      </c>
      <c r="E5655" t="str">
        <f>IF(MOD(D5655,2)=0,"EVEN","ODD")</f>
        <v>ODD</v>
      </c>
      <c r="F5655" t="str">
        <f>IF(D5655&lt;=18,"LOW (1-18)","HIGH (19-36)")</f>
        <v>LOW (1-18)</v>
      </c>
      <c r="G5655">
        <f>INT((D5655-1)/6)+1</f>
        <v>2</v>
      </c>
      <c r="H5655">
        <f>MOD(D5655-1,6)+1</f>
        <v>5</v>
      </c>
      <c r="I5655">
        <f>37-D5655</f>
        <v>26</v>
      </c>
      <c r="J5655">
        <f>ABS(D5655-D5656)</f>
        <v>2</v>
      </c>
    </row>
    <row r="5656">
      <c r="A5656">
        <v>21915</v>
      </c>
      <c r="B5656" t="str">
        <v>2022-04-27</v>
      </c>
      <c r="C5656" t="str">
        <v>Midday</v>
      </c>
      <c r="D5656">
        <v>9</v>
      </c>
      <c r="E5656" t="str">
        <f>IF(MOD(D5656,2)=0,"EVEN","ODD")</f>
        <v>ODD</v>
      </c>
      <c r="F5656" t="str">
        <f>IF(D5656&lt;=18,"LOW (1-18)","HIGH (19-36)")</f>
        <v>LOW (1-18)</v>
      </c>
      <c r="G5656">
        <f>INT((D5656-1)/6)+1</f>
        <v>2</v>
      </c>
      <c r="H5656">
        <f>MOD(D5656-1,6)+1</f>
        <v>3</v>
      </c>
      <c r="I5656">
        <f>37-D5656</f>
        <v>28</v>
      </c>
      <c r="J5656">
        <f>ABS(D5656-D5657)</f>
        <v>4</v>
      </c>
    </row>
    <row r="5657">
      <c r="A5657">
        <v>21914</v>
      </c>
      <c r="B5657" t="str">
        <v>2022-04-27</v>
      </c>
      <c r="C5657" t="str">
        <v>Morning</v>
      </c>
      <c r="D5657">
        <v>13</v>
      </c>
      <c r="E5657" t="str">
        <f>IF(MOD(D5657,2)=0,"EVEN","ODD")</f>
        <v>ODD</v>
      </c>
      <c r="F5657" t="str">
        <f>IF(D5657&lt;=18,"LOW (1-18)","HIGH (19-36)")</f>
        <v>LOW (1-18)</v>
      </c>
      <c r="G5657">
        <f>INT((D5657-1)/6)+1</f>
        <v>3</v>
      </c>
      <c r="H5657">
        <f>MOD(D5657-1,6)+1</f>
        <v>1</v>
      </c>
      <c r="I5657">
        <f>37-D5657</f>
        <v>24</v>
      </c>
      <c r="J5657">
        <f>ABS(D5657-D5658)</f>
        <v>21</v>
      </c>
    </row>
    <row r="5658">
      <c r="A5658">
        <v>21913</v>
      </c>
      <c r="B5658" t="str">
        <v>2022-04-26</v>
      </c>
      <c r="C5658" t="str">
        <v>Evening</v>
      </c>
      <c r="D5658">
        <v>34</v>
      </c>
      <c r="E5658" t="str">
        <f>IF(MOD(D5658,2)=0,"EVEN","ODD")</f>
        <v>EVEN</v>
      </c>
      <c r="F5658" t="str">
        <f>IF(D5658&lt;=18,"LOW (1-18)","HIGH (19-36)")</f>
        <v>HIGH (19-36)</v>
      </c>
      <c r="G5658">
        <f>INT((D5658-1)/6)+1</f>
        <v>6</v>
      </c>
      <c r="H5658">
        <f>MOD(D5658-1,6)+1</f>
        <v>4</v>
      </c>
      <c r="I5658">
        <f>37-D5658</f>
        <v>3</v>
      </c>
      <c r="J5658">
        <f>ABS(D5658-D5659)</f>
        <v>5</v>
      </c>
    </row>
    <row r="5659">
      <c r="A5659">
        <v>21912</v>
      </c>
      <c r="B5659" t="str">
        <v>2022-04-26</v>
      </c>
      <c r="C5659" t="str">
        <v>Afternoon</v>
      </c>
      <c r="D5659">
        <v>29</v>
      </c>
      <c r="E5659" t="str">
        <f>IF(MOD(D5659,2)=0,"EVEN","ODD")</f>
        <v>ODD</v>
      </c>
      <c r="F5659" t="str">
        <f>IF(D5659&lt;=18,"LOW (1-18)","HIGH (19-36)")</f>
        <v>HIGH (19-36)</v>
      </c>
      <c r="G5659">
        <f>INT((D5659-1)/6)+1</f>
        <v>5</v>
      </c>
      <c r="H5659">
        <f>MOD(D5659-1,6)+1</f>
        <v>5</v>
      </c>
      <c r="I5659">
        <f>37-D5659</f>
        <v>8</v>
      </c>
      <c r="J5659">
        <f>ABS(D5659-D5660)</f>
        <v>18</v>
      </c>
    </row>
    <row r="5660">
      <c r="A5660">
        <v>21911</v>
      </c>
      <c r="B5660" t="str">
        <v>2022-04-26</v>
      </c>
      <c r="C5660" t="str">
        <v>Midday</v>
      </c>
      <c r="D5660">
        <v>11</v>
      </c>
      <c r="E5660" t="str">
        <f>IF(MOD(D5660,2)=0,"EVEN","ODD")</f>
        <v>ODD</v>
      </c>
      <c r="F5660" t="str">
        <f>IF(D5660&lt;=18,"LOW (1-18)","HIGH (19-36)")</f>
        <v>LOW (1-18)</v>
      </c>
      <c r="G5660">
        <f>INT((D5660-1)/6)+1</f>
        <v>2</v>
      </c>
      <c r="H5660">
        <f>MOD(D5660-1,6)+1</f>
        <v>5</v>
      </c>
      <c r="I5660">
        <f>37-D5660</f>
        <v>26</v>
      </c>
      <c r="J5660">
        <f>ABS(D5660-D5661)</f>
        <v>4</v>
      </c>
    </row>
    <row r="5661">
      <c r="A5661">
        <v>21910</v>
      </c>
      <c r="B5661" t="str">
        <v>2022-04-26</v>
      </c>
      <c r="C5661" t="str">
        <v>Morning</v>
      </c>
      <c r="D5661">
        <v>15</v>
      </c>
      <c r="E5661" t="str">
        <f>IF(MOD(D5661,2)=0,"EVEN","ODD")</f>
        <v>ODD</v>
      </c>
      <c r="F5661" t="str">
        <f>IF(D5661&lt;=18,"LOW (1-18)","HIGH (19-36)")</f>
        <v>LOW (1-18)</v>
      </c>
      <c r="G5661">
        <f>INT((D5661-1)/6)+1</f>
        <v>3</v>
      </c>
      <c r="H5661">
        <f>MOD(D5661-1,6)+1</f>
        <v>3</v>
      </c>
      <c r="I5661">
        <f>37-D5661</f>
        <v>22</v>
      </c>
      <c r="J5661">
        <f>ABS(D5661-D5662)</f>
        <v>8</v>
      </c>
    </row>
    <row r="5662">
      <c r="A5662">
        <v>21909</v>
      </c>
      <c r="B5662" t="str">
        <v>2022-04-25</v>
      </c>
      <c r="C5662" t="str">
        <v>Evening</v>
      </c>
      <c r="D5662">
        <v>7</v>
      </c>
      <c r="E5662" t="str">
        <f>IF(MOD(D5662,2)=0,"EVEN","ODD")</f>
        <v>ODD</v>
      </c>
      <c r="F5662" t="str">
        <f>IF(D5662&lt;=18,"LOW (1-18)","HIGH (19-36)")</f>
        <v>LOW (1-18)</v>
      </c>
      <c r="G5662">
        <f>INT((D5662-1)/6)+1</f>
        <v>2</v>
      </c>
      <c r="H5662">
        <f>MOD(D5662-1,6)+1</f>
        <v>1</v>
      </c>
      <c r="I5662">
        <f>37-D5662</f>
        <v>30</v>
      </c>
      <c r="J5662">
        <f>ABS(D5662-D5663)</f>
        <v>22</v>
      </c>
    </row>
    <row r="5663">
      <c r="A5663">
        <v>21908</v>
      </c>
      <c r="B5663" t="str">
        <v>2022-04-25</v>
      </c>
      <c r="C5663" t="str">
        <v>Afternoon</v>
      </c>
      <c r="D5663">
        <v>29</v>
      </c>
      <c r="E5663" t="str">
        <f>IF(MOD(D5663,2)=0,"EVEN","ODD")</f>
        <v>ODD</v>
      </c>
      <c r="F5663" t="str">
        <f>IF(D5663&lt;=18,"LOW (1-18)","HIGH (19-36)")</f>
        <v>HIGH (19-36)</v>
      </c>
      <c r="G5663">
        <f>INT((D5663-1)/6)+1</f>
        <v>5</v>
      </c>
      <c r="H5663">
        <f>MOD(D5663-1,6)+1</f>
        <v>5</v>
      </c>
      <c r="I5663">
        <f>37-D5663</f>
        <v>8</v>
      </c>
      <c r="J5663">
        <f>ABS(D5663-D5664)</f>
        <v>26</v>
      </c>
    </row>
    <row r="5664">
      <c r="A5664">
        <v>21907</v>
      </c>
      <c r="B5664" t="str">
        <v>2022-04-25</v>
      </c>
      <c r="C5664" t="str">
        <v>Midday</v>
      </c>
      <c r="D5664">
        <v>3</v>
      </c>
      <c r="E5664" t="str">
        <f>IF(MOD(D5664,2)=0,"EVEN","ODD")</f>
        <v>ODD</v>
      </c>
      <c r="F5664" t="str">
        <f>IF(D5664&lt;=18,"LOW (1-18)","HIGH (19-36)")</f>
        <v>LOW (1-18)</v>
      </c>
      <c r="G5664">
        <f>INT((D5664-1)/6)+1</f>
        <v>1</v>
      </c>
      <c r="H5664">
        <f>MOD(D5664-1,6)+1</f>
        <v>3</v>
      </c>
      <c r="I5664">
        <f>37-D5664</f>
        <v>34</v>
      </c>
      <c r="J5664">
        <f>ABS(D5664-D5665)</f>
        <v>18</v>
      </c>
    </row>
    <row r="5665">
      <c r="A5665">
        <v>21906</v>
      </c>
      <c r="B5665" t="str">
        <v>2022-04-25</v>
      </c>
      <c r="C5665" t="str">
        <v>Morning</v>
      </c>
      <c r="D5665">
        <v>21</v>
      </c>
      <c r="E5665" t="str">
        <f>IF(MOD(D5665,2)=0,"EVEN","ODD")</f>
        <v>ODD</v>
      </c>
      <c r="F5665" t="str">
        <f>IF(D5665&lt;=18,"LOW (1-18)","HIGH (19-36)")</f>
        <v>HIGH (19-36)</v>
      </c>
      <c r="G5665">
        <f>INT((D5665-1)/6)+1</f>
        <v>4</v>
      </c>
      <c r="H5665">
        <f>MOD(D5665-1,6)+1</f>
        <v>3</v>
      </c>
      <c r="I5665">
        <f>37-D5665</f>
        <v>16</v>
      </c>
      <c r="J5665">
        <f>ABS(D5665-D5666)</f>
        <v>17</v>
      </c>
    </row>
    <row r="5666">
      <c r="A5666">
        <v>21905</v>
      </c>
      <c r="B5666" t="str">
        <v>2022-04-23</v>
      </c>
      <c r="C5666" t="str">
        <v>Evening</v>
      </c>
      <c r="D5666">
        <v>4</v>
      </c>
      <c r="E5666" t="str">
        <f>IF(MOD(D5666,2)=0,"EVEN","ODD")</f>
        <v>EVEN</v>
      </c>
      <c r="F5666" t="str">
        <f>IF(D5666&lt;=18,"LOW (1-18)","HIGH (19-36)")</f>
        <v>LOW (1-18)</v>
      </c>
      <c r="G5666">
        <f>INT((D5666-1)/6)+1</f>
        <v>1</v>
      </c>
      <c r="H5666">
        <f>MOD(D5666-1,6)+1</f>
        <v>4</v>
      </c>
      <c r="I5666">
        <f>37-D5666</f>
        <v>33</v>
      </c>
      <c r="J5666">
        <f>ABS(D5666-D5667)</f>
        <v>20</v>
      </c>
    </row>
    <row r="5667">
      <c r="A5667">
        <v>21904</v>
      </c>
      <c r="B5667" t="str">
        <v>2022-04-23</v>
      </c>
      <c r="C5667" t="str">
        <v>Afternoon</v>
      </c>
      <c r="D5667">
        <v>24</v>
      </c>
      <c r="E5667" t="str">
        <f>IF(MOD(D5667,2)=0,"EVEN","ODD")</f>
        <v>EVEN</v>
      </c>
      <c r="F5667" t="str">
        <f>IF(D5667&lt;=18,"LOW (1-18)","HIGH (19-36)")</f>
        <v>HIGH (19-36)</v>
      </c>
      <c r="G5667">
        <f>INT((D5667-1)/6)+1</f>
        <v>4</v>
      </c>
      <c r="H5667">
        <f>MOD(D5667-1,6)+1</f>
        <v>6</v>
      </c>
      <c r="I5667">
        <f>37-D5667</f>
        <v>13</v>
      </c>
      <c r="J5667">
        <f>ABS(D5667-D5668)</f>
        <v>23</v>
      </c>
    </row>
    <row r="5668">
      <c r="A5668">
        <v>21903</v>
      </c>
      <c r="B5668" t="str">
        <v>2022-04-23</v>
      </c>
      <c r="C5668" t="str">
        <v>Midday</v>
      </c>
      <c r="D5668">
        <v>1</v>
      </c>
      <c r="E5668" t="str">
        <f>IF(MOD(D5668,2)=0,"EVEN","ODD")</f>
        <v>ODD</v>
      </c>
      <c r="F5668" t="str">
        <f>IF(D5668&lt;=18,"LOW (1-18)","HIGH (19-36)")</f>
        <v>LOW (1-18)</v>
      </c>
      <c r="G5668">
        <f>INT((D5668-1)/6)+1</f>
        <v>1</v>
      </c>
      <c r="H5668">
        <f>MOD(D5668-1,6)+1</f>
        <v>1</v>
      </c>
      <c r="I5668">
        <f>37-D5668</f>
        <v>36</v>
      </c>
      <c r="J5668">
        <f>ABS(D5668-D5669)</f>
        <v>0</v>
      </c>
    </row>
    <row r="5669">
      <c r="A5669">
        <v>21902</v>
      </c>
      <c r="B5669" t="str">
        <v>2022-04-23</v>
      </c>
      <c r="C5669" t="str">
        <v>Morning</v>
      </c>
      <c r="D5669">
        <v>1</v>
      </c>
      <c r="E5669" t="str">
        <f>IF(MOD(D5669,2)=0,"EVEN","ODD")</f>
        <v>ODD</v>
      </c>
      <c r="F5669" t="str">
        <f>IF(D5669&lt;=18,"LOW (1-18)","HIGH (19-36)")</f>
        <v>LOW (1-18)</v>
      </c>
      <c r="G5669">
        <f>INT((D5669-1)/6)+1</f>
        <v>1</v>
      </c>
      <c r="H5669">
        <f>MOD(D5669-1,6)+1</f>
        <v>1</v>
      </c>
      <c r="I5669">
        <f>37-D5669</f>
        <v>36</v>
      </c>
      <c r="J5669">
        <f>ABS(D5669-D5670)</f>
        <v>19</v>
      </c>
    </row>
    <row r="5670">
      <c r="A5670">
        <v>21901</v>
      </c>
      <c r="B5670" t="str">
        <v>2022-04-22</v>
      </c>
      <c r="C5670" t="str">
        <v>Evening</v>
      </c>
      <c r="D5670">
        <v>20</v>
      </c>
      <c r="E5670" t="str">
        <f>IF(MOD(D5670,2)=0,"EVEN","ODD")</f>
        <v>EVEN</v>
      </c>
      <c r="F5670" t="str">
        <f>IF(D5670&lt;=18,"LOW (1-18)","HIGH (19-36)")</f>
        <v>HIGH (19-36)</v>
      </c>
      <c r="G5670">
        <f>INT((D5670-1)/6)+1</f>
        <v>4</v>
      </c>
      <c r="H5670">
        <f>MOD(D5670-1,6)+1</f>
        <v>2</v>
      </c>
      <c r="I5670">
        <f>37-D5670</f>
        <v>17</v>
      </c>
      <c r="J5670">
        <f>ABS(D5670-D5671)</f>
        <v>10</v>
      </c>
    </row>
    <row r="5671">
      <c r="A5671">
        <v>21900</v>
      </c>
      <c r="B5671" t="str">
        <v>2022-04-22</v>
      </c>
      <c r="C5671" t="str">
        <v>Afternoon</v>
      </c>
      <c r="D5671">
        <v>10</v>
      </c>
      <c r="E5671" t="str">
        <f>IF(MOD(D5671,2)=0,"EVEN","ODD")</f>
        <v>EVEN</v>
      </c>
      <c r="F5671" t="str">
        <f>IF(D5671&lt;=18,"LOW (1-18)","HIGH (19-36)")</f>
        <v>LOW (1-18)</v>
      </c>
      <c r="G5671">
        <f>INT((D5671-1)/6)+1</f>
        <v>2</v>
      </c>
      <c r="H5671">
        <f>MOD(D5671-1,6)+1</f>
        <v>4</v>
      </c>
      <c r="I5671">
        <f>37-D5671</f>
        <v>27</v>
      </c>
      <c r="J5671">
        <f>ABS(D5671-D5672)</f>
        <v>4</v>
      </c>
    </row>
    <row r="5672">
      <c r="A5672">
        <v>21899</v>
      </c>
      <c r="B5672" t="str">
        <v>2022-04-22</v>
      </c>
      <c r="C5672" t="str">
        <v>Midday</v>
      </c>
      <c r="D5672">
        <v>6</v>
      </c>
      <c r="E5672" t="str">
        <f>IF(MOD(D5672,2)=0,"EVEN","ODD")</f>
        <v>EVEN</v>
      </c>
      <c r="F5672" t="str">
        <f>IF(D5672&lt;=18,"LOW (1-18)","HIGH (19-36)")</f>
        <v>LOW (1-18)</v>
      </c>
      <c r="G5672">
        <f>INT((D5672-1)/6)+1</f>
        <v>1</v>
      </c>
      <c r="H5672">
        <f>MOD(D5672-1,6)+1</f>
        <v>6</v>
      </c>
      <c r="I5672">
        <f>37-D5672</f>
        <v>31</v>
      </c>
      <c r="J5672">
        <f>ABS(D5672-D5673)</f>
        <v>26</v>
      </c>
    </row>
    <row r="5673">
      <c r="A5673">
        <v>21898</v>
      </c>
      <c r="B5673" t="str">
        <v>2022-04-22</v>
      </c>
      <c r="C5673" t="str">
        <v>Morning</v>
      </c>
      <c r="D5673">
        <v>32</v>
      </c>
      <c r="E5673" t="str">
        <f>IF(MOD(D5673,2)=0,"EVEN","ODD")</f>
        <v>EVEN</v>
      </c>
      <c r="F5673" t="str">
        <f>IF(D5673&lt;=18,"LOW (1-18)","HIGH (19-36)")</f>
        <v>HIGH (19-36)</v>
      </c>
      <c r="G5673">
        <f>INT((D5673-1)/6)+1</f>
        <v>6</v>
      </c>
      <c r="H5673">
        <f>MOD(D5673-1,6)+1</f>
        <v>2</v>
      </c>
      <c r="I5673">
        <f>37-D5673</f>
        <v>5</v>
      </c>
      <c r="J5673">
        <f>ABS(D5673-D5674)</f>
        <v>0</v>
      </c>
    </row>
    <row r="5674">
      <c r="A5674">
        <v>21897</v>
      </c>
      <c r="B5674" t="str">
        <v>2022-04-21</v>
      </c>
      <c r="C5674" t="str">
        <v>Evening</v>
      </c>
      <c r="D5674">
        <v>32</v>
      </c>
      <c r="E5674" t="str">
        <f>IF(MOD(D5674,2)=0,"EVEN","ODD")</f>
        <v>EVEN</v>
      </c>
      <c r="F5674" t="str">
        <f>IF(D5674&lt;=18,"LOW (1-18)","HIGH (19-36)")</f>
        <v>HIGH (19-36)</v>
      </c>
      <c r="G5674">
        <f>INT((D5674-1)/6)+1</f>
        <v>6</v>
      </c>
      <c r="H5674">
        <f>MOD(D5674-1,6)+1</f>
        <v>2</v>
      </c>
      <c r="I5674">
        <f>37-D5674</f>
        <v>5</v>
      </c>
      <c r="J5674">
        <f>ABS(D5674-D5675)</f>
        <v>6</v>
      </c>
    </row>
    <row r="5675">
      <c r="A5675">
        <v>21896</v>
      </c>
      <c r="B5675" t="str">
        <v>2022-04-21</v>
      </c>
      <c r="C5675" t="str">
        <v>Afternoon</v>
      </c>
      <c r="D5675">
        <v>26</v>
      </c>
      <c r="E5675" t="str">
        <f>IF(MOD(D5675,2)=0,"EVEN","ODD")</f>
        <v>EVEN</v>
      </c>
      <c r="F5675" t="str">
        <f>IF(D5675&lt;=18,"LOW (1-18)","HIGH (19-36)")</f>
        <v>HIGH (19-36)</v>
      </c>
      <c r="G5675">
        <f>INT((D5675-1)/6)+1</f>
        <v>5</v>
      </c>
      <c r="H5675">
        <f>MOD(D5675-1,6)+1</f>
        <v>2</v>
      </c>
      <c r="I5675">
        <f>37-D5675</f>
        <v>11</v>
      </c>
      <c r="J5675">
        <f>ABS(D5675-D5676)</f>
        <v>14</v>
      </c>
    </row>
    <row r="5676">
      <c r="A5676">
        <v>21895</v>
      </c>
      <c r="B5676" t="str">
        <v>2022-04-21</v>
      </c>
      <c r="C5676" t="str">
        <v>Midday</v>
      </c>
      <c r="D5676">
        <v>12</v>
      </c>
      <c r="E5676" t="str">
        <f>IF(MOD(D5676,2)=0,"EVEN","ODD")</f>
        <v>EVEN</v>
      </c>
      <c r="F5676" t="str">
        <f>IF(D5676&lt;=18,"LOW (1-18)","HIGH (19-36)")</f>
        <v>LOW (1-18)</v>
      </c>
      <c r="G5676">
        <f>INT((D5676-1)/6)+1</f>
        <v>2</v>
      </c>
      <c r="H5676">
        <f>MOD(D5676-1,6)+1</f>
        <v>6</v>
      </c>
      <c r="I5676">
        <f>37-D5676</f>
        <v>25</v>
      </c>
      <c r="J5676">
        <f>ABS(D5676-D5677)</f>
        <v>6</v>
      </c>
    </row>
    <row r="5677">
      <c r="A5677">
        <v>21894</v>
      </c>
      <c r="B5677" t="str">
        <v>2022-04-21</v>
      </c>
      <c r="C5677" t="str">
        <v>Morning</v>
      </c>
      <c r="D5677">
        <v>6</v>
      </c>
      <c r="E5677" t="str">
        <f>IF(MOD(D5677,2)=0,"EVEN","ODD")</f>
        <v>EVEN</v>
      </c>
      <c r="F5677" t="str">
        <f>IF(D5677&lt;=18,"LOW (1-18)","HIGH (19-36)")</f>
        <v>LOW (1-18)</v>
      </c>
      <c r="G5677">
        <f>INT((D5677-1)/6)+1</f>
        <v>1</v>
      </c>
      <c r="H5677">
        <f>MOD(D5677-1,6)+1</f>
        <v>6</v>
      </c>
      <c r="I5677">
        <f>37-D5677</f>
        <v>31</v>
      </c>
      <c r="J5677">
        <f>ABS(D5677-D5678)</f>
        <v>19</v>
      </c>
    </row>
    <row r="5678">
      <c r="A5678">
        <v>21893</v>
      </c>
      <c r="B5678" t="str">
        <v>2022-04-20</v>
      </c>
      <c r="C5678" t="str">
        <v>Evening</v>
      </c>
      <c r="D5678">
        <v>25</v>
      </c>
      <c r="E5678" t="str">
        <f>IF(MOD(D5678,2)=0,"EVEN","ODD")</f>
        <v>ODD</v>
      </c>
      <c r="F5678" t="str">
        <f>IF(D5678&lt;=18,"LOW (1-18)","HIGH (19-36)")</f>
        <v>HIGH (19-36)</v>
      </c>
      <c r="G5678">
        <f>INT((D5678-1)/6)+1</f>
        <v>5</v>
      </c>
      <c r="H5678">
        <f>MOD(D5678-1,6)+1</f>
        <v>1</v>
      </c>
      <c r="I5678">
        <f>37-D5678</f>
        <v>12</v>
      </c>
      <c r="J5678">
        <f>ABS(D5678-D5679)</f>
        <v>10</v>
      </c>
    </row>
    <row r="5679">
      <c r="A5679">
        <v>21892</v>
      </c>
      <c r="B5679" t="str">
        <v>2022-04-20</v>
      </c>
      <c r="C5679" t="str">
        <v>Afternoon</v>
      </c>
      <c r="D5679">
        <v>35</v>
      </c>
      <c r="E5679" t="str">
        <f>IF(MOD(D5679,2)=0,"EVEN","ODD")</f>
        <v>ODD</v>
      </c>
      <c r="F5679" t="str">
        <f>IF(D5679&lt;=18,"LOW (1-18)","HIGH (19-36)")</f>
        <v>HIGH (19-36)</v>
      </c>
      <c r="G5679">
        <f>INT((D5679-1)/6)+1</f>
        <v>6</v>
      </c>
      <c r="H5679">
        <f>MOD(D5679-1,6)+1</f>
        <v>5</v>
      </c>
      <c r="I5679">
        <f>37-D5679</f>
        <v>2</v>
      </c>
      <c r="J5679">
        <f>ABS(D5679-D5680)</f>
        <v>0</v>
      </c>
    </row>
    <row r="5680">
      <c r="A5680">
        <v>21891</v>
      </c>
      <c r="B5680" t="str">
        <v>2022-04-20</v>
      </c>
      <c r="C5680" t="str">
        <v>Midday</v>
      </c>
      <c r="D5680">
        <v>35</v>
      </c>
      <c r="E5680" t="str">
        <f>IF(MOD(D5680,2)=0,"EVEN","ODD")</f>
        <v>ODD</v>
      </c>
      <c r="F5680" t="str">
        <f>IF(D5680&lt;=18,"LOW (1-18)","HIGH (19-36)")</f>
        <v>HIGH (19-36)</v>
      </c>
      <c r="G5680">
        <f>INT((D5680-1)/6)+1</f>
        <v>6</v>
      </c>
      <c r="H5680">
        <f>MOD(D5680-1,6)+1</f>
        <v>5</v>
      </c>
      <c r="I5680">
        <f>37-D5680</f>
        <v>2</v>
      </c>
      <c r="J5680">
        <f>ABS(D5680-D5681)</f>
        <v>25</v>
      </c>
    </row>
    <row r="5681">
      <c r="A5681">
        <v>21890</v>
      </c>
      <c r="B5681" t="str">
        <v>2022-04-20</v>
      </c>
      <c r="C5681" t="str">
        <v>Morning</v>
      </c>
      <c r="D5681">
        <v>10</v>
      </c>
      <c r="E5681" t="str">
        <f>IF(MOD(D5681,2)=0,"EVEN","ODD")</f>
        <v>EVEN</v>
      </c>
      <c r="F5681" t="str">
        <f>IF(D5681&lt;=18,"LOW (1-18)","HIGH (19-36)")</f>
        <v>LOW (1-18)</v>
      </c>
      <c r="G5681">
        <f>INT((D5681-1)/6)+1</f>
        <v>2</v>
      </c>
      <c r="H5681">
        <f>MOD(D5681-1,6)+1</f>
        <v>4</v>
      </c>
      <c r="I5681">
        <f>37-D5681</f>
        <v>27</v>
      </c>
      <c r="J5681">
        <f>ABS(D5681-D5682)</f>
        <v>3</v>
      </c>
    </row>
    <row r="5682">
      <c r="A5682">
        <v>21889</v>
      </c>
      <c r="B5682" t="str">
        <v>2022-04-19</v>
      </c>
      <c r="C5682" t="str">
        <v>Evening</v>
      </c>
      <c r="D5682">
        <v>7</v>
      </c>
      <c r="E5682" t="str">
        <f>IF(MOD(D5682,2)=0,"EVEN","ODD")</f>
        <v>ODD</v>
      </c>
      <c r="F5682" t="str">
        <f>IF(D5682&lt;=18,"LOW (1-18)","HIGH (19-36)")</f>
        <v>LOW (1-18)</v>
      </c>
      <c r="G5682">
        <f>INT((D5682-1)/6)+1</f>
        <v>2</v>
      </c>
      <c r="H5682">
        <f>MOD(D5682-1,6)+1</f>
        <v>1</v>
      </c>
      <c r="I5682">
        <f>37-D5682</f>
        <v>30</v>
      </c>
      <c r="J5682">
        <f>ABS(D5682-D5683)</f>
        <v>5</v>
      </c>
    </row>
    <row r="5683">
      <c r="A5683">
        <v>21888</v>
      </c>
      <c r="B5683" t="str">
        <v>2022-04-19</v>
      </c>
      <c r="C5683" t="str">
        <v>Afternoon</v>
      </c>
      <c r="D5683">
        <v>2</v>
      </c>
      <c r="E5683" t="str">
        <f>IF(MOD(D5683,2)=0,"EVEN","ODD")</f>
        <v>EVEN</v>
      </c>
      <c r="F5683" t="str">
        <f>IF(D5683&lt;=18,"LOW (1-18)","HIGH (19-36)")</f>
        <v>LOW (1-18)</v>
      </c>
      <c r="G5683">
        <f>INT((D5683-1)/6)+1</f>
        <v>1</v>
      </c>
      <c r="H5683">
        <f>MOD(D5683-1,6)+1</f>
        <v>2</v>
      </c>
      <c r="I5683">
        <f>37-D5683</f>
        <v>35</v>
      </c>
      <c r="J5683">
        <f>ABS(D5683-D5684)</f>
        <v>32</v>
      </c>
    </row>
    <row r="5684">
      <c r="A5684">
        <v>21887</v>
      </c>
      <c r="B5684" t="str">
        <v>2022-04-19</v>
      </c>
      <c r="C5684" t="str">
        <v>Midday</v>
      </c>
      <c r="D5684">
        <v>34</v>
      </c>
      <c r="E5684" t="str">
        <f>IF(MOD(D5684,2)=0,"EVEN","ODD")</f>
        <v>EVEN</v>
      </c>
      <c r="F5684" t="str">
        <f>IF(D5684&lt;=18,"LOW (1-18)","HIGH (19-36)")</f>
        <v>HIGH (19-36)</v>
      </c>
      <c r="G5684">
        <f>INT((D5684-1)/6)+1</f>
        <v>6</v>
      </c>
      <c r="H5684">
        <f>MOD(D5684-1,6)+1</f>
        <v>4</v>
      </c>
      <c r="I5684">
        <f>37-D5684</f>
        <v>3</v>
      </c>
      <c r="J5684">
        <f>ABS(D5684-D5685)</f>
        <v>18</v>
      </c>
    </row>
    <row r="5685">
      <c r="A5685">
        <v>21886</v>
      </c>
      <c r="B5685" t="str">
        <v>2022-04-19</v>
      </c>
      <c r="C5685" t="str">
        <v>Morning</v>
      </c>
      <c r="D5685">
        <v>16</v>
      </c>
      <c r="E5685" t="str">
        <f>IF(MOD(D5685,2)=0,"EVEN","ODD")</f>
        <v>EVEN</v>
      </c>
      <c r="F5685" t="str">
        <f>IF(D5685&lt;=18,"LOW (1-18)","HIGH (19-36)")</f>
        <v>LOW (1-18)</v>
      </c>
      <c r="G5685">
        <f>INT((D5685-1)/6)+1</f>
        <v>3</v>
      </c>
      <c r="H5685">
        <f>MOD(D5685-1,6)+1</f>
        <v>4</v>
      </c>
      <c r="I5685">
        <f>37-D5685</f>
        <v>21</v>
      </c>
      <c r="J5685">
        <f>ABS(D5685-D5686)</f>
        <v>12</v>
      </c>
    </row>
    <row r="5686">
      <c r="A5686">
        <v>21885</v>
      </c>
      <c r="B5686" t="str">
        <v>2022-04-18</v>
      </c>
      <c r="C5686" t="str">
        <v>Evening</v>
      </c>
      <c r="D5686">
        <v>28</v>
      </c>
      <c r="E5686" t="str">
        <f>IF(MOD(D5686,2)=0,"EVEN","ODD")</f>
        <v>EVEN</v>
      </c>
      <c r="F5686" t="str">
        <f>IF(D5686&lt;=18,"LOW (1-18)","HIGH (19-36)")</f>
        <v>HIGH (19-36)</v>
      </c>
      <c r="G5686">
        <f>INT((D5686-1)/6)+1</f>
        <v>5</v>
      </c>
      <c r="H5686">
        <f>MOD(D5686-1,6)+1</f>
        <v>4</v>
      </c>
      <c r="I5686">
        <f>37-D5686</f>
        <v>9</v>
      </c>
      <c r="J5686">
        <f>ABS(D5686-D5687)</f>
        <v>24</v>
      </c>
    </row>
    <row r="5687">
      <c r="A5687">
        <v>21884</v>
      </c>
      <c r="B5687" t="str">
        <v>2022-04-18</v>
      </c>
      <c r="C5687" t="str">
        <v>Afternoon</v>
      </c>
      <c r="D5687">
        <v>4</v>
      </c>
      <c r="E5687" t="str">
        <f>IF(MOD(D5687,2)=0,"EVEN","ODD")</f>
        <v>EVEN</v>
      </c>
      <c r="F5687" t="str">
        <f>IF(D5687&lt;=18,"LOW (1-18)","HIGH (19-36)")</f>
        <v>LOW (1-18)</v>
      </c>
      <c r="G5687">
        <f>INT((D5687-1)/6)+1</f>
        <v>1</v>
      </c>
      <c r="H5687">
        <f>MOD(D5687-1,6)+1</f>
        <v>4</v>
      </c>
      <c r="I5687">
        <f>37-D5687</f>
        <v>33</v>
      </c>
      <c r="J5687">
        <f>ABS(D5687-D5688)</f>
        <v>29</v>
      </c>
    </row>
    <row r="5688">
      <c r="A5688">
        <v>21883</v>
      </c>
      <c r="B5688" t="str">
        <v>2022-04-18</v>
      </c>
      <c r="C5688" t="str">
        <v>Midday</v>
      </c>
      <c r="D5688">
        <v>33</v>
      </c>
      <c r="E5688" t="str">
        <f>IF(MOD(D5688,2)=0,"EVEN","ODD")</f>
        <v>ODD</v>
      </c>
      <c r="F5688" t="str">
        <f>IF(D5688&lt;=18,"LOW (1-18)","HIGH (19-36)")</f>
        <v>HIGH (19-36)</v>
      </c>
      <c r="G5688">
        <f>INT((D5688-1)/6)+1</f>
        <v>6</v>
      </c>
      <c r="H5688">
        <f>MOD(D5688-1,6)+1</f>
        <v>3</v>
      </c>
      <c r="I5688">
        <f>37-D5688</f>
        <v>4</v>
      </c>
      <c r="J5688">
        <f>ABS(D5688-D5689)</f>
        <v>2</v>
      </c>
    </row>
    <row r="5689">
      <c r="A5689">
        <v>21882</v>
      </c>
      <c r="B5689" t="str">
        <v>2022-04-18</v>
      </c>
      <c r="C5689" t="str">
        <v>Morning</v>
      </c>
      <c r="D5689">
        <v>35</v>
      </c>
      <c r="E5689" t="str">
        <f>IF(MOD(D5689,2)=0,"EVEN","ODD")</f>
        <v>ODD</v>
      </c>
      <c r="F5689" t="str">
        <f>IF(D5689&lt;=18,"LOW (1-18)","HIGH (19-36)")</f>
        <v>HIGH (19-36)</v>
      </c>
      <c r="G5689">
        <f>INT((D5689-1)/6)+1</f>
        <v>6</v>
      </c>
      <c r="H5689">
        <f>MOD(D5689-1,6)+1</f>
        <v>5</v>
      </c>
      <c r="I5689">
        <f>37-D5689</f>
        <v>2</v>
      </c>
      <c r="J5689">
        <f>ABS(D5689-D5690)</f>
        <v>32</v>
      </c>
    </row>
    <row r="5690">
      <c r="A5690">
        <v>21881</v>
      </c>
      <c r="B5690" t="str">
        <v>2022-04-16</v>
      </c>
      <c r="C5690" t="str">
        <v>Evening</v>
      </c>
      <c r="D5690">
        <v>3</v>
      </c>
      <c r="E5690" t="str">
        <f>IF(MOD(D5690,2)=0,"EVEN","ODD")</f>
        <v>ODD</v>
      </c>
      <c r="F5690" t="str">
        <f>IF(D5690&lt;=18,"LOW (1-18)","HIGH (19-36)")</f>
        <v>LOW (1-18)</v>
      </c>
      <c r="G5690">
        <f>INT((D5690-1)/6)+1</f>
        <v>1</v>
      </c>
      <c r="H5690">
        <f>MOD(D5690-1,6)+1</f>
        <v>3</v>
      </c>
      <c r="I5690">
        <f>37-D5690</f>
        <v>34</v>
      </c>
      <c r="J5690">
        <f>ABS(D5690-D5691)</f>
        <v>21</v>
      </c>
    </row>
    <row r="5691">
      <c r="A5691">
        <v>21880</v>
      </c>
      <c r="B5691" t="str">
        <v>2022-04-16</v>
      </c>
      <c r="C5691" t="str">
        <v>Afternoon</v>
      </c>
      <c r="D5691">
        <v>24</v>
      </c>
      <c r="E5691" t="str">
        <f>IF(MOD(D5691,2)=0,"EVEN","ODD")</f>
        <v>EVEN</v>
      </c>
      <c r="F5691" t="str">
        <f>IF(D5691&lt;=18,"LOW (1-18)","HIGH (19-36)")</f>
        <v>HIGH (19-36)</v>
      </c>
      <c r="G5691">
        <f>INT((D5691-1)/6)+1</f>
        <v>4</v>
      </c>
      <c r="H5691">
        <f>MOD(D5691-1,6)+1</f>
        <v>6</v>
      </c>
      <c r="I5691">
        <f>37-D5691</f>
        <v>13</v>
      </c>
      <c r="J5691">
        <f>ABS(D5691-D5692)</f>
        <v>23</v>
      </c>
    </row>
    <row r="5692">
      <c r="A5692">
        <v>21879</v>
      </c>
      <c r="B5692" t="str">
        <v>2022-04-16</v>
      </c>
      <c r="C5692" t="str">
        <v>Midday</v>
      </c>
      <c r="D5692">
        <v>1</v>
      </c>
      <c r="E5692" t="str">
        <f>IF(MOD(D5692,2)=0,"EVEN","ODD")</f>
        <v>ODD</v>
      </c>
      <c r="F5692" t="str">
        <f>IF(D5692&lt;=18,"LOW (1-18)","HIGH (19-36)")</f>
        <v>LOW (1-18)</v>
      </c>
      <c r="G5692">
        <f>INT((D5692-1)/6)+1</f>
        <v>1</v>
      </c>
      <c r="H5692">
        <f>MOD(D5692-1,6)+1</f>
        <v>1</v>
      </c>
      <c r="I5692">
        <f>37-D5692</f>
        <v>36</v>
      </c>
      <c r="J5692">
        <f>ABS(D5692-D5693)</f>
        <v>5</v>
      </c>
    </row>
    <row r="5693">
      <c r="A5693">
        <v>21878</v>
      </c>
      <c r="B5693" t="str">
        <v>2022-04-16</v>
      </c>
      <c r="C5693" t="str">
        <v>Morning</v>
      </c>
      <c r="D5693">
        <v>6</v>
      </c>
      <c r="E5693" t="str">
        <f>IF(MOD(D5693,2)=0,"EVEN","ODD")</f>
        <v>EVEN</v>
      </c>
      <c r="F5693" t="str">
        <f>IF(D5693&lt;=18,"LOW (1-18)","HIGH (19-36)")</f>
        <v>LOW (1-18)</v>
      </c>
      <c r="G5693">
        <f>INT((D5693-1)/6)+1</f>
        <v>1</v>
      </c>
      <c r="H5693">
        <f>MOD(D5693-1,6)+1</f>
        <v>6</v>
      </c>
      <c r="I5693">
        <f>37-D5693</f>
        <v>31</v>
      </c>
      <c r="J5693">
        <f>ABS(D5693-D5694)</f>
        <v>8</v>
      </c>
    </row>
    <row r="5694">
      <c r="A5694">
        <v>21877</v>
      </c>
      <c r="B5694" t="str">
        <v>2022-04-14</v>
      </c>
      <c r="C5694" t="str">
        <v>Evening</v>
      </c>
      <c r="D5694">
        <v>14</v>
      </c>
      <c r="E5694" t="str">
        <f>IF(MOD(D5694,2)=0,"EVEN","ODD")</f>
        <v>EVEN</v>
      </c>
      <c r="F5694" t="str">
        <f>IF(D5694&lt;=18,"LOW (1-18)","HIGH (19-36)")</f>
        <v>LOW (1-18)</v>
      </c>
      <c r="G5694">
        <f>INT((D5694-1)/6)+1</f>
        <v>3</v>
      </c>
      <c r="H5694">
        <f>MOD(D5694-1,6)+1</f>
        <v>2</v>
      </c>
      <c r="I5694">
        <f>37-D5694</f>
        <v>23</v>
      </c>
      <c r="J5694">
        <f>ABS(D5694-D5695)</f>
        <v>6</v>
      </c>
    </row>
    <row r="5695">
      <c r="A5695">
        <v>21876</v>
      </c>
      <c r="B5695" t="str">
        <v>2022-04-14</v>
      </c>
      <c r="C5695" t="str">
        <v>Afternoon</v>
      </c>
      <c r="D5695">
        <v>20</v>
      </c>
      <c r="E5695" t="str">
        <f>IF(MOD(D5695,2)=0,"EVEN","ODD")</f>
        <v>EVEN</v>
      </c>
      <c r="F5695" t="str">
        <f>IF(D5695&lt;=18,"LOW (1-18)","HIGH (19-36)")</f>
        <v>HIGH (19-36)</v>
      </c>
      <c r="G5695">
        <f>INT((D5695-1)/6)+1</f>
        <v>4</v>
      </c>
      <c r="H5695">
        <f>MOD(D5695-1,6)+1</f>
        <v>2</v>
      </c>
      <c r="I5695">
        <f>37-D5695</f>
        <v>17</v>
      </c>
      <c r="J5695">
        <f>ABS(D5695-D5696)</f>
        <v>10</v>
      </c>
    </row>
    <row r="5696">
      <c r="A5696">
        <v>21875</v>
      </c>
      <c r="B5696" t="str">
        <v>2022-04-14</v>
      </c>
      <c r="C5696" t="str">
        <v>Midday</v>
      </c>
      <c r="D5696">
        <v>10</v>
      </c>
      <c r="E5696" t="str">
        <f>IF(MOD(D5696,2)=0,"EVEN","ODD")</f>
        <v>EVEN</v>
      </c>
      <c r="F5696" t="str">
        <f>IF(D5696&lt;=18,"LOW (1-18)","HIGH (19-36)")</f>
        <v>LOW (1-18)</v>
      </c>
      <c r="G5696">
        <f>INT((D5696-1)/6)+1</f>
        <v>2</v>
      </c>
      <c r="H5696">
        <f>MOD(D5696-1,6)+1</f>
        <v>4</v>
      </c>
      <c r="I5696">
        <f>37-D5696</f>
        <v>27</v>
      </c>
      <c r="J5696">
        <f>ABS(D5696-D5697)</f>
        <v>4</v>
      </c>
    </row>
    <row r="5697">
      <c r="A5697">
        <v>21874</v>
      </c>
      <c r="B5697" t="str">
        <v>2022-04-14</v>
      </c>
      <c r="C5697" t="str">
        <v>Morning</v>
      </c>
      <c r="D5697">
        <v>6</v>
      </c>
      <c r="E5697" t="str">
        <f>IF(MOD(D5697,2)=0,"EVEN","ODD")</f>
        <v>EVEN</v>
      </c>
      <c r="F5697" t="str">
        <f>IF(D5697&lt;=18,"LOW (1-18)","HIGH (19-36)")</f>
        <v>LOW (1-18)</v>
      </c>
      <c r="G5697">
        <f>INT((D5697-1)/6)+1</f>
        <v>1</v>
      </c>
      <c r="H5697">
        <f>MOD(D5697-1,6)+1</f>
        <v>6</v>
      </c>
      <c r="I5697">
        <f>37-D5697</f>
        <v>31</v>
      </c>
      <c r="J5697">
        <f>ABS(D5697-D5698)</f>
        <v>29</v>
      </c>
    </row>
    <row r="5698">
      <c r="A5698">
        <v>21873</v>
      </c>
      <c r="B5698" t="str">
        <v>2022-04-13</v>
      </c>
      <c r="C5698" t="str">
        <v>Evening</v>
      </c>
      <c r="D5698">
        <v>35</v>
      </c>
      <c r="E5698" t="str">
        <f>IF(MOD(D5698,2)=0,"EVEN","ODD")</f>
        <v>ODD</v>
      </c>
      <c r="F5698" t="str">
        <f>IF(D5698&lt;=18,"LOW (1-18)","HIGH (19-36)")</f>
        <v>HIGH (19-36)</v>
      </c>
      <c r="G5698">
        <f>INT((D5698-1)/6)+1</f>
        <v>6</v>
      </c>
      <c r="H5698">
        <f>MOD(D5698-1,6)+1</f>
        <v>5</v>
      </c>
      <c r="I5698">
        <f>37-D5698</f>
        <v>2</v>
      </c>
      <c r="J5698">
        <f>ABS(D5698-D5699)</f>
        <v>29</v>
      </c>
    </row>
    <row r="5699">
      <c r="A5699">
        <v>21872</v>
      </c>
      <c r="B5699" t="str">
        <v>2022-04-13</v>
      </c>
      <c r="C5699" t="str">
        <v>Afternoon</v>
      </c>
      <c r="D5699">
        <v>6</v>
      </c>
      <c r="E5699" t="str">
        <f>IF(MOD(D5699,2)=0,"EVEN","ODD")</f>
        <v>EVEN</v>
      </c>
      <c r="F5699" t="str">
        <f>IF(D5699&lt;=18,"LOW (1-18)","HIGH (19-36)")</f>
        <v>LOW (1-18)</v>
      </c>
      <c r="G5699">
        <f>INT((D5699-1)/6)+1</f>
        <v>1</v>
      </c>
      <c r="H5699">
        <f>MOD(D5699-1,6)+1</f>
        <v>6</v>
      </c>
      <c r="I5699">
        <f>37-D5699</f>
        <v>31</v>
      </c>
      <c r="J5699">
        <f>ABS(D5699-D5700)</f>
        <v>2</v>
      </c>
    </row>
    <row r="5700">
      <c r="A5700">
        <v>21871</v>
      </c>
      <c r="B5700" t="str">
        <v>2022-04-13</v>
      </c>
      <c r="C5700" t="str">
        <v>Midday</v>
      </c>
      <c r="D5700">
        <v>8</v>
      </c>
      <c r="E5700" t="str">
        <f>IF(MOD(D5700,2)=0,"EVEN","ODD")</f>
        <v>EVEN</v>
      </c>
      <c r="F5700" t="str">
        <f>IF(D5700&lt;=18,"LOW (1-18)","HIGH (19-36)")</f>
        <v>LOW (1-18)</v>
      </c>
      <c r="G5700">
        <f>INT((D5700-1)/6)+1</f>
        <v>2</v>
      </c>
      <c r="H5700">
        <f>MOD(D5700-1,6)+1</f>
        <v>2</v>
      </c>
      <c r="I5700">
        <f>37-D5700</f>
        <v>29</v>
      </c>
      <c r="J5700">
        <f>ABS(D5700-D5701)</f>
        <v>1</v>
      </c>
    </row>
    <row r="5701">
      <c r="A5701">
        <v>21870</v>
      </c>
      <c r="B5701" t="str">
        <v>2022-04-13</v>
      </c>
      <c r="C5701" t="str">
        <v>Morning</v>
      </c>
      <c r="D5701">
        <v>9</v>
      </c>
      <c r="E5701" t="str">
        <f>IF(MOD(D5701,2)=0,"EVEN","ODD")</f>
        <v>ODD</v>
      </c>
      <c r="F5701" t="str">
        <f>IF(D5701&lt;=18,"LOW (1-18)","HIGH (19-36)")</f>
        <v>LOW (1-18)</v>
      </c>
      <c r="G5701">
        <f>INT((D5701-1)/6)+1</f>
        <v>2</v>
      </c>
      <c r="H5701">
        <f>MOD(D5701-1,6)+1</f>
        <v>3</v>
      </c>
      <c r="I5701">
        <f>37-D5701</f>
        <v>28</v>
      </c>
      <c r="J5701">
        <f>ABS(D5701-D5702)</f>
        <v>5</v>
      </c>
    </row>
    <row r="5702">
      <c r="A5702">
        <v>21869</v>
      </c>
      <c r="B5702" t="str">
        <v>2022-04-12</v>
      </c>
      <c r="C5702" t="str">
        <v>Evening</v>
      </c>
      <c r="D5702">
        <v>4</v>
      </c>
      <c r="E5702" t="str">
        <f>IF(MOD(D5702,2)=0,"EVEN","ODD")</f>
        <v>EVEN</v>
      </c>
      <c r="F5702" t="str">
        <f>IF(D5702&lt;=18,"LOW (1-18)","HIGH (19-36)")</f>
        <v>LOW (1-18)</v>
      </c>
      <c r="G5702">
        <f>INT((D5702-1)/6)+1</f>
        <v>1</v>
      </c>
      <c r="H5702">
        <f>MOD(D5702-1,6)+1</f>
        <v>4</v>
      </c>
      <c r="I5702">
        <f>37-D5702</f>
        <v>33</v>
      </c>
      <c r="J5702">
        <f>ABS(D5702-D5703)</f>
        <v>29</v>
      </c>
    </row>
    <row r="5703">
      <c r="A5703">
        <v>21868</v>
      </c>
      <c r="B5703" t="str">
        <v>2022-04-12</v>
      </c>
      <c r="C5703" t="str">
        <v>Afternoon</v>
      </c>
      <c r="D5703">
        <v>33</v>
      </c>
      <c r="E5703" t="str">
        <f>IF(MOD(D5703,2)=0,"EVEN","ODD")</f>
        <v>ODD</v>
      </c>
      <c r="F5703" t="str">
        <f>IF(D5703&lt;=18,"LOW (1-18)","HIGH (19-36)")</f>
        <v>HIGH (19-36)</v>
      </c>
      <c r="G5703">
        <f>INT((D5703-1)/6)+1</f>
        <v>6</v>
      </c>
      <c r="H5703">
        <f>MOD(D5703-1,6)+1</f>
        <v>3</v>
      </c>
      <c r="I5703">
        <f>37-D5703</f>
        <v>4</v>
      </c>
      <c r="J5703">
        <f>ABS(D5703-D5704)</f>
        <v>24</v>
      </c>
    </row>
    <row r="5704">
      <c r="A5704">
        <v>21867</v>
      </c>
      <c r="B5704" t="str">
        <v>2022-04-12</v>
      </c>
      <c r="C5704" t="str">
        <v>Midday</v>
      </c>
      <c r="D5704">
        <v>9</v>
      </c>
      <c r="E5704" t="str">
        <f>IF(MOD(D5704,2)=0,"EVEN","ODD")</f>
        <v>ODD</v>
      </c>
      <c r="F5704" t="str">
        <f>IF(D5704&lt;=18,"LOW (1-18)","HIGH (19-36)")</f>
        <v>LOW (1-18)</v>
      </c>
      <c r="G5704">
        <f>INT((D5704-1)/6)+1</f>
        <v>2</v>
      </c>
      <c r="H5704">
        <f>MOD(D5704-1,6)+1</f>
        <v>3</v>
      </c>
      <c r="I5704">
        <f>37-D5704</f>
        <v>28</v>
      </c>
      <c r="J5704">
        <f>ABS(D5704-D5705)</f>
        <v>4</v>
      </c>
    </row>
    <row r="5705">
      <c r="A5705">
        <v>21866</v>
      </c>
      <c r="B5705" t="str">
        <v>2022-04-12</v>
      </c>
      <c r="C5705" t="str">
        <v>Morning</v>
      </c>
      <c r="D5705">
        <v>5</v>
      </c>
      <c r="E5705" t="str">
        <f>IF(MOD(D5705,2)=0,"EVEN","ODD")</f>
        <v>ODD</v>
      </c>
      <c r="F5705" t="str">
        <f>IF(D5705&lt;=18,"LOW (1-18)","HIGH (19-36)")</f>
        <v>LOW (1-18)</v>
      </c>
      <c r="G5705">
        <f>INT((D5705-1)/6)+1</f>
        <v>1</v>
      </c>
      <c r="H5705">
        <f>MOD(D5705-1,6)+1</f>
        <v>5</v>
      </c>
      <c r="I5705">
        <f>37-D5705</f>
        <v>32</v>
      </c>
      <c r="J5705">
        <f>ABS(D5705-D5706)</f>
        <v>31</v>
      </c>
    </row>
    <row r="5706">
      <c r="A5706">
        <v>21865</v>
      </c>
      <c r="B5706" t="str">
        <v>2022-04-11</v>
      </c>
      <c r="C5706" t="str">
        <v>Evening</v>
      </c>
      <c r="D5706">
        <v>36</v>
      </c>
      <c r="E5706" t="str">
        <f>IF(MOD(D5706,2)=0,"EVEN","ODD")</f>
        <v>EVEN</v>
      </c>
      <c r="F5706" t="str">
        <f>IF(D5706&lt;=18,"LOW (1-18)","HIGH (19-36)")</f>
        <v>HIGH (19-36)</v>
      </c>
      <c r="G5706">
        <f>INT((D5706-1)/6)+1</f>
        <v>6</v>
      </c>
      <c r="H5706">
        <f>MOD(D5706-1,6)+1</f>
        <v>6</v>
      </c>
      <c r="I5706">
        <f>37-D5706</f>
        <v>1</v>
      </c>
      <c r="J5706">
        <f>ABS(D5706-D5707)</f>
        <v>34</v>
      </c>
    </row>
    <row r="5707">
      <c r="A5707">
        <v>21864</v>
      </c>
      <c r="B5707" t="str">
        <v>2022-04-11</v>
      </c>
      <c r="C5707" t="str">
        <v>Afternoon</v>
      </c>
      <c r="D5707">
        <v>2</v>
      </c>
      <c r="E5707" t="str">
        <f>IF(MOD(D5707,2)=0,"EVEN","ODD")</f>
        <v>EVEN</v>
      </c>
      <c r="F5707" t="str">
        <f>IF(D5707&lt;=18,"LOW (1-18)","HIGH (19-36)")</f>
        <v>LOW (1-18)</v>
      </c>
      <c r="G5707">
        <f>INT((D5707-1)/6)+1</f>
        <v>1</v>
      </c>
      <c r="H5707">
        <f>MOD(D5707-1,6)+1</f>
        <v>2</v>
      </c>
      <c r="I5707">
        <f>37-D5707</f>
        <v>35</v>
      </c>
      <c r="J5707">
        <f>ABS(D5707-D5708)</f>
        <v>23</v>
      </c>
    </row>
    <row r="5708">
      <c r="A5708">
        <v>21863</v>
      </c>
      <c r="B5708" t="str">
        <v>2022-04-11</v>
      </c>
      <c r="C5708" t="str">
        <v>Midday</v>
      </c>
      <c r="D5708">
        <v>25</v>
      </c>
      <c r="E5708" t="str">
        <f>IF(MOD(D5708,2)=0,"EVEN","ODD")</f>
        <v>ODD</v>
      </c>
      <c r="F5708" t="str">
        <f>IF(D5708&lt;=18,"LOW (1-18)","HIGH (19-36)")</f>
        <v>HIGH (19-36)</v>
      </c>
      <c r="G5708">
        <f>INT((D5708-1)/6)+1</f>
        <v>5</v>
      </c>
      <c r="H5708">
        <f>MOD(D5708-1,6)+1</f>
        <v>1</v>
      </c>
      <c r="I5708">
        <f>37-D5708</f>
        <v>12</v>
      </c>
      <c r="J5708">
        <f>ABS(D5708-D5709)</f>
        <v>11</v>
      </c>
    </row>
    <row r="5709">
      <c r="A5709">
        <v>21862</v>
      </c>
      <c r="B5709" t="str">
        <v>2022-04-11</v>
      </c>
      <c r="C5709" t="str">
        <v>Morning</v>
      </c>
      <c r="D5709">
        <v>36</v>
      </c>
      <c r="E5709" t="str">
        <f>IF(MOD(D5709,2)=0,"EVEN","ODD")</f>
        <v>EVEN</v>
      </c>
      <c r="F5709" t="str">
        <f>IF(D5709&lt;=18,"LOW (1-18)","HIGH (19-36)")</f>
        <v>HIGH (19-36)</v>
      </c>
      <c r="G5709">
        <f>INT((D5709-1)/6)+1</f>
        <v>6</v>
      </c>
      <c r="H5709">
        <f>MOD(D5709-1,6)+1</f>
        <v>6</v>
      </c>
      <c r="I5709">
        <f>37-D5709</f>
        <v>1</v>
      </c>
      <c r="J5709">
        <f>ABS(D5709-D5710)</f>
        <v>26</v>
      </c>
    </row>
    <row r="5710">
      <c r="A5710">
        <v>21861</v>
      </c>
      <c r="B5710" t="str">
        <v>2022-04-09</v>
      </c>
      <c r="C5710" t="str">
        <v>Evening</v>
      </c>
      <c r="D5710">
        <v>10</v>
      </c>
      <c r="E5710" t="str">
        <f>IF(MOD(D5710,2)=0,"EVEN","ODD")</f>
        <v>EVEN</v>
      </c>
      <c r="F5710" t="str">
        <f>IF(D5710&lt;=18,"LOW (1-18)","HIGH (19-36)")</f>
        <v>LOW (1-18)</v>
      </c>
      <c r="G5710">
        <f>INT((D5710-1)/6)+1</f>
        <v>2</v>
      </c>
      <c r="H5710">
        <f>MOD(D5710-1,6)+1</f>
        <v>4</v>
      </c>
      <c r="I5710">
        <f>37-D5710</f>
        <v>27</v>
      </c>
      <c r="J5710">
        <f>ABS(D5710-D5711)</f>
        <v>3</v>
      </c>
    </row>
    <row r="5711">
      <c r="A5711">
        <v>21860</v>
      </c>
      <c r="B5711" t="str">
        <v>2022-04-09</v>
      </c>
      <c r="C5711" t="str">
        <v>Afternoon</v>
      </c>
      <c r="D5711">
        <v>13</v>
      </c>
      <c r="E5711" t="str">
        <f>IF(MOD(D5711,2)=0,"EVEN","ODD")</f>
        <v>ODD</v>
      </c>
      <c r="F5711" t="str">
        <f>IF(D5711&lt;=18,"LOW (1-18)","HIGH (19-36)")</f>
        <v>LOW (1-18)</v>
      </c>
      <c r="G5711">
        <f>INT((D5711-1)/6)+1</f>
        <v>3</v>
      </c>
      <c r="H5711">
        <f>MOD(D5711-1,6)+1</f>
        <v>1</v>
      </c>
      <c r="I5711">
        <f>37-D5711</f>
        <v>24</v>
      </c>
      <c r="J5711">
        <f>ABS(D5711-D5712)</f>
        <v>1</v>
      </c>
    </row>
    <row r="5712">
      <c r="A5712">
        <v>21859</v>
      </c>
      <c r="B5712" t="str">
        <v>2022-04-09</v>
      </c>
      <c r="C5712" t="str">
        <v>Midday</v>
      </c>
      <c r="D5712">
        <v>14</v>
      </c>
      <c r="E5712" t="str">
        <f>IF(MOD(D5712,2)=0,"EVEN","ODD")</f>
        <v>EVEN</v>
      </c>
      <c r="F5712" t="str">
        <f>IF(D5712&lt;=18,"LOW (1-18)","HIGH (19-36)")</f>
        <v>LOW (1-18)</v>
      </c>
      <c r="G5712">
        <f>INT((D5712-1)/6)+1</f>
        <v>3</v>
      </c>
      <c r="H5712">
        <f>MOD(D5712-1,6)+1</f>
        <v>2</v>
      </c>
      <c r="I5712">
        <f>37-D5712</f>
        <v>23</v>
      </c>
      <c r="J5712">
        <f>ABS(D5712-D5713)</f>
        <v>11</v>
      </c>
    </row>
    <row r="5713">
      <c r="A5713">
        <v>21858</v>
      </c>
      <c r="B5713" t="str">
        <v>2022-04-09</v>
      </c>
      <c r="C5713" t="str">
        <v>Morning</v>
      </c>
      <c r="D5713">
        <v>3</v>
      </c>
      <c r="E5713" t="str">
        <f>IF(MOD(D5713,2)=0,"EVEN","ODD")</f>
        <v>ODD</v>
      </c>
      <c r="F5713" t="str">
        <f>IF(D5713&lt;=18,"LOW (1-18)","HIGH (19-36)")</f>
        <v>LOW (1-18)</v>
      </c>
      <c r="G5713">
        <f>INT((D5713-1)/6)+1</f>
        <v>1</v>
      </c>
      <c r="H5713">
        <f>MOD(D5713-1,6)+1</f>
        <v>3</v>
      </c>
      <c r="I5713">
        <f>37-D5713</f>
        <v>34</v>
      </c>
      <c r="J5713">
        <f>ABS(D5713-D5714)</f>
        <v>27</v>
      </c>
    </row>
    <row r="5714">
      <c r="A5714">
        <v>21857</v>
      </c>
      <c r="B5714" t="str">
        <v>2022-04-08</v>
      </c>
      <c r="C5714" t="str">
        <v>Evening</v>
      </c>
      <c r="D5714">
        <v>30</v>
      </c>
      <c r="E5714" t="str">
        <f>IF(MOD(D5714,2)=0,"EVEN","ODD")</f>
        <v>EVEN</v>
      </c>
      <c r="F5714" t="str">
        <f>IF(D5714&lt;=18,"LOW (1-18)","HIGH (19-36)")</f>
        <v>HIGH (19-36)</v>
      </c>
      <c r="G5714">
        <f>INT((D5714-1)/6)+1</f>
        <v>5</v>
      </c>
      <c r="H5714">
        <f>MOD(D5714-1,6)+1</f>
        <v>6</v>
      </c>
      <c r="I5714">
        <f>37-D5714</f>
        <v>7</v>
      </c>
      <c r="J5714">
        <f>ABS(D5714-D5715)</f>
        <v>2</v>
      </c>
    </row>
    <row r="5715">
      <c r="A5715">
        <v>21856</v>
      </c>
      <c r="B5715" t="str">
        <v>2022-04-08</v>
      </c>
      <c r="C5715" t="str">
        <v>Afternoon</v>
      </c>
      <c r="D5715">
        <v>28</v>
      </c>
      <c r="E5715" t="str">
        <f>IF(MOD(D5715,2)=0,"EVEN","ODD")</f>
        <v>EVEN</v>
      </c>
      <c r="F5715" t="str">
        <f>IF(D5715&lt;=18,"LOW (1-18)","HIGH (19-36)")</f>
        <v>HIGH (19-36)</v>
      </c>
      <c r="G5715">
        <f>INT((D5715-1)/6)+1</f>
        <v>5</v>
      </c>
      <c r="H5715">
        <f>MOD(D5715-1,6)+1</f>
        <v>4</v>
      </c>
      <c r="I5715">
        <f>37-D5715</f>
        <v>9</v>
      </c>
      <c r="J5715">
        <f>ABS(D5715-D5716)</f>
        <v>2</v>
      </c>
    </row>
    <row r="5716">
      <c r="A5716">
        <v>21855</v>
      </c>
      <c r="B5716" t="str">
        <v>2022-04-08</v>
      </c>
      <c r="C5716" t="str">
        <v>Midday</v>
      </c>
      <c r="D5716">
        <v>30</v>
      </c>
      <c r="E5716" t="str">
        <f>IF(MOD(D5716,2)=0,"EVEN","ODD")</f>
        <v>EVEN</v>
      </c>
      <c r="F5716" t="str">
        <f>IF(D5716&lt;=18,"LOW (1-18)","HIGH (19-36)")</f>
        <v>HIGH (19-36)</v>
      </c>
      <c r="G5716">
        <f>INT((D5716-1)/6)+1</f>
        <v>5</v>
      </c>
      <c r="H5716">
        <f>MOD(D5716-1,6)+1</f>
        <v>6</v>
      </c>
      <c r="I5716">
        <f>37-D5716</f>
        <v>7</v>
      </c>
      <c r="J5716">
        <f>ABS(D5716-D5717)</f>
        <v>20</v>
      </c>
    </row>
    <row r="5717">
      <c r="A5717">
        <v>21854</v>
      </c>
      <c r="B5717" t="str">
        <v>2022-04-08</v>
      </c>
      <c r="C5717" t="str">
        <v>Morning</v>
      </c>
      <c r="D5717">
        <v>10</v>
      </c>
      <c r="E5717" t="str">
        <f>IF(MOD(D5717,2)=0,"EVEN","ODD")</f>
        <v>EVEN</v>
      </c>
      <c r="F5717" t="str">
        <f>IF(D5717&lt;=18,"LOW (1-18)","HIGH (19-36)")</f>
        <v>LOW (1-18)</v>
      </c>
      <c r="G5717">
        <f>INT((D5717-1)/6)+1</f>
        <v>2</v>
      </c>
      <c r="H5717">
        <f>MOD(D5717-1,6)+1</f>
        <v>4</v>
      </c>
      <c r="I5717">
        <f>37-D5717</f>
        <v>27</v>
      </c>
      <c r="J5717">
        <f>ABS(D5717-D5718)</f>
        <v>7</v>
      </c>
    </row>
    <row r="5718">
      <c r="A5718">
        <v>21853</v>
      </c>
      <c r="B5718" t="str">
        <v>2022-04-07</v>
      </c>
      <c r="C5718" t="str">
        <v>Evening</v>
      </c>
      <c r="D5718">
        <v>17</v>
      </c>
      <c r="E5718" t="str">
        <f>IF(MOD(D5718,2)=0,"EVEN","ODD")</f>
        <v>ODD</v>
      </c>
      <c r="F5718" t="str">
        <f>IF(D5718&lt;=18,"LOW (1-18)","HIGH (19-36)")</f>
        <v>LOW (1-18)</v>
      </c>
      <c r="G5718">
        <f>INT((D5718-1)/6)+1</f>
        <v>3</v>
      </c>
      <c r="H5718">
        <f>MOD(D5718-1,6)+1</f>
        <v>5</v>
      </c>
      <c r="I5718">
        <f>37-D5718</f>
        <v>20</v>
      </c>
      <c r="J5718">
        <f>ABS(D5718-D5719)</f>
        <v>12</v>
      </c>
    </row>
    <row r="5719">
      <c r="A5719">
        <v>21852</v>
      </c>
      <c r="B5719" t="str">
        <v>2022-04-07</v>
      </c>
      <c r="C5719" t="str">
        <v>Afternoon</v>
      </c>
      <c r="D5719">
        <v>29</v>
      </c>
      <c r="E5719" t="str">
        <f>IF(MOD(D5719,2)=0,"EVEN","ODD")</f>
        <v>ODD</v>
      </c>
      <c r="F5719" t="str">
        <f>IF(D5719&lt;=18,"LOW (1-18)","HIGH (19-36)")</f>
        <v>HIGH (19-36)</v>
      </c>
      <c r="G5719">
        <f>INT((D5719-1)/6)+1</f>
        <v>5</v>
      </c>
      <c r="H5719">
        <f>MOD(D5719-1,6)+1</f>
        <v>5</v>
      </c>
      <c r="I5719">
        <f>37-D5719</f>
        <v>8</v>
      </c>
      <c r="J5719">
        <f>ABS(D5719-D5720)</f>
        <v>27</v>
      </c>
    </row>
    <row r="5720">
      <c r="A5720">
        <v>21851</v>
      </c>
      <c r="B5720" t="str">
        <v>2022-04-07</v>
      </c>
      <c r="C5720" t="str">
        <v>Midday</v>
      </c>
      <c r="D5720">
        <v>2</v>
      </c>
      <c r="E5720" t="str">
        <f>IF(MOD(D5720,2)=0,"EVEN","ODD")</f>
        <v>EVEN</v>
      </c>
      <c r="F5720" t="str">
        <f>IF(D5720&lt;=18,"LOW (1-18)","HIGH (19-36)")</f>
        <v>LOW (1-18)</v>
      </c>
      <c r="G5720">
        <f>INT((D5720-1)/6)+1</f>
        <v>1</v>
      </c>
      <c r="H5720">
        <f>MOD(D5720-1,6)+1</f>
        <v>2</v>
      </c>
      <c r="I5720">
        <f>37-D5720</f>
        <v>35</v>
      </c>
      <c r="J5720">
        <f>ABS(D5720-D5721)</f>
        <v>4</v>
      </c>
    </row>
    <row r="5721">
      <c r="A5721">
        <v>21850</v>
      </c>
      <c r="B5721" t="str">
        <v>2022-04-07</v>
      </c>
      <c r="C5721" t="str">
        <v>Morning</v>
      </c>
      <c r="D5721">
        <v>6</v>
      </c>
      <c r="E5721" t="str">
        <f>IF(MOD(D5721,2)=0,"EVEN","ODD")</f>
        <v>EVEN</v>
      </c>
      <c r="F5721" t="str">
        <f>IF(D5721&lt;=18,"LOW (1-18)","HIGH (19-36)")</f>
        <v>LOW (1-18)</v>
      </c>
      <c r="G5721">
        <f>INT((D5721-1)/6)+1</f>
        <v>1</v>
      </c>
      <c r="H5721">
        <f>MOD(D5721-1,6)+1</f>
        <v>6</v>
      </c>
      <c r="I5721">
        <f>37-D5721</f>
        <v>31</v>
      </c>
      <c r="J5721">
        <f>ABS(D5721-D5722)</f>
        <v>10</v>
      </c>
    </row>
    <row r="5722">
      <c r="A5722">
        <v>21849</v>
      </c>
      <c r="B5722" t="str">
        <v>2022-04-06</v>
      </c>
      <c r="C5722" t="str">
        <v>Evening</v>
      </c>
      <c r="D5722">
        <v>16</v>
      </c>
      <c r="E5722" t="str">
        <f>IF(MOD(D5722,2)=0,"EVEN","ODD")</f>
        <v>EVEN</v>
      </c>
      <c r="F5722" t="str">
        <f>IF(D5722&lt;=18,"LOW (1-18)","HIGH (19-36)")</f>
        <v>LOW (1-18)</v>
      </c>
      <c r="G5722">
        <f>INT((D5722-1)/6)+1</f>
        <v>3</v>
      </c>
      <c r="H5722">
        <f>MOD(D5722-1,6)+1</f>
        <v>4</v>
      </c>
      <c r="I5722">
        <f>37-D5722</f>
        <v>21</v>
      </c>
      <c r="J5722">
        <f>ABS(D5722-D5723)</f>
        <v>2</v>
      </c>
    </row>
    <row r="5723">
      <c r="A5723">
        <v>21848</v>
      </c>
      <c r="B5723" t="str">
        <v>2022-04-06</v>
      </c>
      <c r="C5723" t="str">
        <v>Afternoon</v>
      </c>
      <c r="D5723">
        <v>18</v>
      </c>
      <c r="E5723" t="str">
        <f>IF(MOD(D5723,2)=0,"EVEN","ODD")</f>
        <v>EVEN</v>
      </c>
      <c r="F5723" t="str">
        <f>IF(D5723&lt;=18,"LOW (1-18)","HIGH (19-36)")</f>
        <v>LOW (1-18)</v>
      </c>
      <c r="G5723">
        <f>INT((D5723-1)/6)+1</f>
        <v>3</v>
      </c>
      <c r="H5723">
        <f>MOD(D5723-1,6)+1</f>
        <v>6</v>
      </c>
      <c r="I5723">
        <f>37-D5723</f>
        <v>19</v>
      </c>
      <c r="J5723">
        <f>ABS(D5723-D5724)</f>
        <v>6</v>
      </c>
    </row>
    <row r="5724">
      <c r="A5724">
        <v>21847</v>
      </c>
      <c r="B5724" t="str">
        <v>2022-04-06</v>
      </c>
      <c r="C5724" t="str">
        <v>Midday</v>
      </c>
      <c r="D5724">
        <v>24</v>
      </c>
      <c r="E5724" t="str">
        <f>IF(MOD(D5724,2)=0,"EVEN","ODD")</f>
        <v>EVEN</v>
      </c>
      <c r="F5724" t="str">
        <f>IF(D5724&lt;=18,"LOW (1-18)","HIGH (19-36)")</f>
        <v>HIGH (19-36)</v>
      </c>
      <c r="G5724">
        <f>INT((D5724-1)/6)+1</f>
        <v>4</v>
      </c>
      <c r="H5724">
        <f>MOD(D5724-1,6)+1</f>
        <v>6</v>
      </c>
      <c r="I5724">
        <f>37-D5724</f>
        <v>13</v>
      </c>
      <c r="J5724">
        <f>ABS(D5724-D5725)</f>
        <v>18</v>
      </c>
    </row>
    <row r="5725">
      <c r="A5725">
        <v>21846</v>
      </c>
      <c r="B5725" t="str">
        <v>2022-04-06</v>
      </c>
      <c r="C5725" t="str">
        <v>Morning</v>
      </c>
      <c r="D5725">
        <v>6</v>
      </c>
      <c r="E5725" t="str">
        <f>IF(MOD(D5725,2)=0,"EVEN","ODD")</f>
        <v>EVEN</v>
      </c>
      <c r="F5725" t="str">
        <f>IF(D5725&lt;=18,"LOW (1-18)","HIGH (19-36)")</f>
        <v>LOW (1-18)</v>
      </c>
      <c r="G5725">
        <f>INT((D5725-1)/6)+1</f>
        <v>1</v>
      </c>
      <c r="H5725">
        <f>MOD(D5725-1,6)+1</f>
        <v>6</v>
      </c>
      <c r="I5725">
        <f>37-D5725</f>
        <v>31</v>
      </c>
      <c r="J5725">
        <f>ABS(D5725-D5726)</f>
        <v>8</v>
      </c>
    </row>
    <row r="5726">
      <c r="A5726">
        <v>21845</v>
      </c>
      <c r="B5726" t="str">
        <v>2022-04-05</v>
      </c>
      <c r="C5726" t="str">
        <v>Evening</v>
      </c>
      <c r="D5726">
        <v>14</v>
      </c>
      <c r="E5726" t="str">
        <f>IF(MOD(D5726,2)=0,"EVEN","ODD")</f>
        <v>EVEN</v>
      </c>
      <c r="F5726" t="str">
        <f>IF(D5726&lt;=18,"LOW (1-18)","HIGH (19-36)")</f>
        <v>LOW (1-18)</v>
      </c>
      <c r="G5726">
        <f>INT((D5726-1)/6)+1</f>
        <v>3</v>
      </c>
      <c r="H5726">
        <f>MOD(D5726-1,6)+1</f>
        <v>2</v>
      </c>
      <c r="I5726">
        <f>37-D5726</f>
        <v>23</v>
      </c>
      <c r="J5726">
        <f>ABS(D5726-D5727)</f>
        <v>4</v>
      </c>
    </row>
    <row r="5727">
      <c r="A5727">
        <v>21844</v>
      </c>
      <c r="B5727" t="str">
        <v>2022-04-05</v>
      </c>
      <c r="C5727" t="str">
        <v>Afternoon</v>
      </c>
      <c r="D5727">
        <v>18</v>
      </c>
      <c r="E5727" t="str">
        <f>IF(MOD(D5727,2)=0,"EVEN","ODD")</f>
        <v>EVEN</v>
      </c>
      <c r="F5727" t="str">
        <f>IF(D5727&lt;=18,"LOW (1-18)","HIGH (19-36)")</f>
        <v>LOW (1-18)</v>
      </c>
      <c r="G5727">
        <f>INT((D5727-1)/6)+1</f>
        <v>3</v>
      </c>
      <c r="H5727">
        <f>MOD(D5727-1,6)+1</f>
        <v>6</v>
      </c>
      <c r="I5727">
        <f>37-D5727</f>
        <v>19</v>
      </c>
      <c r="J5727">
        <f>ABS(D5727-D5728)</f>
        <v>15</v>
      </c>
    </row>
    <row r="5728">
      <c r="A5728">
        <v>21843</v>
      </c>
      <c r="B5728" t="str">
        <v>2022-04-05</v>
      </c>
      <c r="C5728" t="str">
        <v>Midday</v>
      </c>
      <c r="D5728">
        <v>33</v>
      </c>
      <c r="E5728" t="str">
        <f>IF(MOD(D5728,2)=0,"EVEN","ODD")</f>
        <v>ODD</v>
      </c>
      <c r="F5728" t="str">
        <f>IF(D5728&lt;=18,"LOW (1-18)","HIGH (19-36)")</f>
        <v>HIGH (19-36)</v>
      </c>
      <c r="G5728">
        <f>INT((D5728-1)/6)+1</f>
        <v>6</v>
      </c>
      <c r="H5728">
        <f>MOD(D5728-1,6)+1</f>
        <v>3</v>
      </c>
      <c r="I5728">
        <f>37-D5728</f>
        <v>4</v>
      </c>
      <c r="J5728">
        <f>ABS(D5728-D5729)</f>
        <v>21</v>
      </c>
    </row>
    <row r="5729">
      <c r="A5729">
        <v>21842</v>
      </c>
      <c r="B5729" t="str">
        <v>2022-04-05</v>
      </c>
      <c r="C5729" t="str">
        <v>Morning</v>
      </c>
      <c r="D5729">
        <v>12</v>
      </c>
      <c r="E5729" t="str">
        <f>IF(MOD(D5729,2)=0,"EVEN","ODD")</f>
        <v>EVEN</v>
      </c>
      <c r="F5729" t="str">
        <f>IF(D5729&lt;=18,"LOW (1-18)","HIGH (19-36)")</f>
        <v>LOW (1-18)</v>
      </c>
      <c r="G5729">
        <f>INT((D5729-1)/6)+1</f>
        <v>2</v>
      </c>
      <c r="H5729">
        <f>MOD(D5729-1,6)+1</f>
        <v>6</v>
      </c>
      <c r="I5729">
        <f>37-D5729</f>
        <v>25</v>
      </c>
      <c r="J5729">
        <f>ABS(D5729-D5730)</f>
        <v>9</v>
      </c>
    </row>
    <row r="5730">
      <c r="A5730">
        <v>21841</v>
      </c>
      <c r="B5730" t="str">
        <v>2022-04-04</v>
      </c>
      <c r="C5730" t="str">
        <v>Evening</v>
      </c>
      <c r="D5730">
        <v>3</v>
      </c>
      <c r="E5730" t="str">
        <f>IF(MOD(D5730,2)=0,"EVEN","ODD")</f>
        <v>ODD</v>
      </c>
      <c r="F5730" t="str">
        <f>IF(D5730&lt;=18,"LOW (1-18)","HIGH (19-36)")</f>
        <v>LOW (1-18)</v>
      </c>
      <c r="G5730">
        <f>INT((D5730-1)/6)+1</f>
        <v>1</v>
      </c>
      <c r="H5730">
        <f>MOD(D5730-1,6)+1</f>
        <v>3</v>
      </c>
      <c r="I5730">
        <f>37-D5730</f>
        <v>34</v>
      </c>
      <c r="J5730">
        <f>ABS(D5730-D5731)</f>
        <v>21</v>
      </c>
    </row>
    <row r="5731">
      <c r="A5731">
        <v>21840</v>
      </c>
      <c r="B5731" t="str">
        <v>2022-04-04</v>
      </c>
      <c r="C5731" t="str">
        <v>Afternoon</v>
      </c>
      <c r="D5731">
        <v>24</v>
      </c>
      <c r="E5731" t="str">
        <f>IF(MOD(D5731,2)=0,"EVEN","ODD")</f>
        <v>EVEN</v>
      </c>
      <c r="F5731" t="str">
        <f>IF(D5731&lt;=18,"LOW (1-18)","HIGH (19-36)")</f>
        <v>HIGH (19-36)</v>
      </c>
      <c r="G5731">
        <f>INT((D5731-1)/6)+1</f>
        <v>4</v>
      </c>
      <c r="H5731">
        <f>MOD(D5731-1,6)+1</f>
        <v>6</v>
      </c>
      <c r="I5731">
        <f>37-D5731</f>
        <v>13</v>
      </c>
      <c r="J5731">
        <f>ABS(D5731-D5732)</f>
        <v>11</v>
      </c>
    </row>
    <row r="5732">
      <c r="A5732">
        <v>21839</v>
      </c>
      <c r="B5732" t="str">
        <v>2022-04-04</v>
      </c>
      <c r="C5732" t="str">
        <v>Midday</v>
      </c>
      <c r="D5732">
        <v>35</v>
      </c>
      <c r="E5732" t="str">
        <f>IF(MOD(D5732,2)=0,"EVEN","ODD")</f>
        <v>ODD</v>
      </c>
      <c r="F5732" t="str">
        <f>IF(D5732&lt;=18,"LOW (1-18)","HIGH (19-36)")</f>
        <v>HIGH (19-36)</v>
      </c>
      <c r="G5732">
        <f>INT((D5732-1)/6)+1</f>
        <v>6</v>
      </c>
      <c r="H5732">
        <f>MOD(D5732-1,6)+1</f>
        <v>5</v>
      </c>
      <c r="I5732">
        <f>37-D5732</f>
        <v>2</v>
      </c>
      <c r="J5732">
        <f>ABS(D5732-D5733)</f>
        <v>34</v>
      </c>
    </row>
    <row r="5733">
      <c r="A5733">
        <v>21838</v>
      </c>
      <c r="B5733" t="str">
        <v>2022-04-04</v>
      </c>
      <c r="C5733" t="str">
        <v>Morning</v>
      </c>
      <c r="D5733">
        <v>1</v>
      </c>
      <c r="E5733" t="str">
        <f>IF(MOD(D5733,2)=0,"EVEN","ODD")</f>
        <v>ODD</v>
      </c>
      <c r="F5733" t="str">
        <f>IF(D5733&lt;=18,"LOW (1-18)","HIGH (19-36)")</f>
        <v>LOW (1-18)</v>
      </c>
      <c r="G5733">
        <f>INT((D5733-1)/6)+1</f>
        <v>1</v>
      </c>
      <c r="H5733">
        <f>MOD(D5733-1,6)+1</f>
        <v>1</v>
      </c>
      <c r="I5733">
        <f>37-D5733</f>
        <v>36</v>
      </c>
      <c r="J5733">
        <f>ABS(D5733-D5734)</f>
        <v>34</v>
      </c>
    </row>
    <row r="5734">
      <c r="A5734">
        <v>21837</v>
      </c>
      <c r="B5734" t="str">
        <v>2022-04-02</v>
      </c>
      <c r="C5734" t="str">
        <v>Evening</v>
      </c>
      <c r="D5734">
        <v>35</v>
      </c>
      <c r="E5734" t="str">
        <f>IF(MOD(D5734,2)=0,"EVEN","ODD")</f>
        <v>ODD</v>
      </c>
      <c r="F5734" t="str">
        <f>IF(D5734&lt;=18,"LOW (1-18)","HIGH (19-36)")</f>
        <v>HIGH (19-36)</v>
      </c>
      <c r="G5734">
        <f>INT((D5734-1)/6)+1</f>
        <v>6</v>
      </c>
      <c r="H5734">
        <f>MOD(D5734-1,6)+1</f>
        <v>5</v>
      </c>
      <c r="I5734">
        <f>37-D5734</f>
        <v>2</v>
      </c>
      <c r="J5734">
        <f>ABS(D5734-D5735)</f>
        <v>4</v>
      </c>
    </row>
    <row r="5735">
      <c r="A5735">
        <v>21836</v>
      </c>
      <c r="B5735" t="str">
        <v>2022-04-02</v>
      </c>
      <c r="C5735" t="str">
        <v>Afternoon</v>
      </c>
      <c r="D5735">
        <v>31</v>
      </c>
      <c r="E5735" t="str">
        <f>IF(MOD(D5735,2)=0,"EVEN","ODD")</f>
        <v>ODD</v>
      </c>
      <c r="F5735" t="str">
        <f>IF(D5735&lt;=18,"LOW (1-18)","HIGH (19-36)")</f>
        <v>HIGH (19-36)</v>
      </c>
      <c r="G5735">
        <f>INT((D5735-1)/6)+1</f>
        <v>6</v>
      </c>
      <c r="H5735">
        <f>MOD(D5735-1,6)+1</f>
        <v>1</v>
      </c>
      <c r="I5735">
        <f>37-D5735</f>
        <v>6</v>
      </c>
      <c r="J5735">
        <f>ABS(D5735-D5736)</f>
        <v>15</v>
      </c>
    </row>
    <row r="5736">
      <c r="A5736">
        <v>21835</v>
      </c>
      <c r="B5736" t="str">
        <v>2022-04-02</v>
      </c>
      <c r="C5736" t="str">
        <v>Midday</v>
      </c>
      <c r="D5736">
        <v>16</v>
      </c>
      <c r="E5736" t="str">
        <f>IF(MOD(D5736,2)=0,"EVEN","ODD")</f>
        <v>EVEN</v>
      </c>
      <c r="F5736" t="str">
        <f>IF(D5736&lt;=18,"LOW (1-18)","HIGH (19-36)")</f>
        <v>LOW (1-18)</v>
      </c>
      <c r="G5736">
        <f>INT((D5736-1)/6)+1</f>
        <v>3</v>
      </c>
      <c r="H5736">
        <f>MOD(D5736-1,6)+1</f>
        <v>4</v>
      </c>
      <c r="I5736">
        <f>37-D5736</f>
        <v>21</v>
      </c>
      <c r="J5736">
        <f>ABS(D5736-D5737)</f>
        <v>18</v>
      </c>
    </row>
    <row r="5737">
      <c r="A5737">
        <v>21834</v>
      </c>
      <c r="B5737" t="str">
        <v>2022-04-02</v>
      </c>
      <c r="C5737" t="str">
        <v>Morning</v>
      </c>
      <c r="D5737">
        <v>34</v>
      </c>
      <c r="E5737" t="str">
        <f>IF(MOD(D5737,2)=0,"EVEN","ODD")</f>
        <v>EVEN</v>
      </c>
      <c r="F5737" t="str">
        <f>IF(D5737&lt;=18,"LOW (1-18)","HIGH (19-36)")</f>
        <v>HIGH (19-36)</v>
      </c>
      <c r="G5737">
        <f>INT((D5737-1)/6)+1</f>
        <v>6</v>
      </c>
      <c r="H5737">
        <f>MOD(D5737-1,6)+1</f>
        <v>4</v>
      </c>
      <c r="I5737">
        <f>37-D5737</f>
        <v>3</v>
      </c>
      <c r="J5737">
        <f>ABS(D5737-D5738)</f>
        <v>33</v>
      </c>
    </row>
    <row r="5738">
      <c r="A5738">
        <v>21833</v>
      </c>
      <c r="B5738" t="str">
        <v>2022-04-01</v>
      </c>
      <c r="C5738" t="str">
        <v>Evening</v>
      </c>
      <c r="D5738">
        <v>1</v>
      </c>
      <c r="E5738" t="str">
        <f>IF(MOD(D5738,2)=0,"EVEN","ODD")</f>
        <v>ODD</v>
      </c>
      <c r="F5738" t="str">
        <f>IF(D5738&lt;=18,"LOW (1-18)","HIGH (19-36)")</f>
        <v>LOW (1-18)</v>
      </c>
      <c r="G5738">
        <f>INT((D5738-1)/6)+1</f>
        <v>1</v>
      </c>
      <c r="H5738">
        <f>MOD(D5738-1,6)+1</f>
        <v>1</v>
      </c>
      <c r="I5738">
        <f>37-D5738</f>
        <v>36</v>
      </c>
      <c r="J5738">
        <f>ABS(D5738-D5739)</f>
        <v>13</v>
      </c>
    </row>
    <row r="5739">
      <c r="A5739">
        <v>21832</v>
      </c>
      <c r="B5739" t="str">
        <v>2022-04-01</v>
      </c>
      <c r="C5739" t="str">
        <v>Afternoon</v>
      </c>
      <c r="D5739">
        <v>14</v>
      </c>
      <c r="E5739" t="str">
        <f>IF(MOD(D5739,2)=0,"EVEN","ODD")</f>
        <v>EVEN</v>
      </c>
      <c r="F5739" t="str">
        <f>IF(D5739&lt;=18,"LOW (1-18)","HIGH (19-36)")</f>
        <v>LOW (1-18)</v>
      </c>
      <c r="G5739">
        <f>INT((D5739-1)/6)+1</f>
        <v>3</v>
      </c>
      <c r="H5739">
        <f>MOD(D5739-1,6)+1</f>
        <v>2</v>
      </c>
      <c r="I5739">
        <f>37-D5739</f>
        <v>23</v>
      </c>
      <c r="J5739">
        <f>ABS(D5739-D5740)</f>
        <v>12</v>
      </c>
    </row>
    <row r="5740">
      <c r="A5740">
        <v>21831</v>
      </c>
      <c r="B5740" t="str">
        <v>2022-04-01</v>
      </c>
      <c r="C5740" t="str">
        <v>Midday</v>
      </c>
      <c r="D5740">
        <v>26</v>
      </c>
      <c r="E5740" t="str">
        <f>IF(MOD(D5740,2)=0,"EVEN","ODD")</f>
        <v>EVEN</v>
      </c>
      <c r="F5740" t="str">
        <f>IF(D5740&lt;=18,"LOW (1-18)","HIGH (19-36)")</f>
        <v>HIGH (19-36)</v>
      </c>
      <c r="G5740">
        <f>INT((D5740-1)/6)+1</f>
        <v>5</v>
      </c>
      <c r="H5740">
        <f>MOD(D5740-1,6)+1</f>
        <v>2</v>
      </c>
      <c r="I5740">
        <f>37-D5740</f>
        <v>11</v>
      </c>
      <c r="J5740">
        <f>ABS(D5740-D5741)</f>
        <v>14</v>
      </c>
    </row>
    <row r="5741">
      <c r="A5741">
        <v>21830</v>
      </c>
      <c r="B5741" t="str">
        <v>2022-04-01</v>
      </c>
      <c r="C5741" t="str">
        <v>Morning</v>
      </c>
      <c r="D5741">
        <v>12</v>
      </c>
      <c r="E5741" t="str">
        <f>IF(MOD(D5741,2)=0,"EVEN","ODD")</f>
        <v>EVEN</v>
      </c>
      <c r="F5741" t="str">
        <f>IF(D5741&lt;=18,"LOW (1-18)","HIGH (19-36)")</f>
        <v>LOW (1-18)</v>
      </c>
      <c r="G5741">
        <f>INT((D5741-1)/6)+1</f>
        <v>2</v>
      </c>
      <c r="H5741">
        <f>MOD(D5741-1,6)+1</f>
        <v>6</v>
      </c>
      <c r="I5741">
        <f>37-D5741</f>
        <v>25</v>
      </c>
      <c r="J5741">
        <f>ABS(D5741-D5742)</f>
        <v>23</v>
      </c>
    </row>
    <row r="5742">
      <c r="A5742">
        <v>21829</v>
      </c>
      <c r="B5742" t="str">
        <v>2022-03-31</v>
      </c>
      <c r="C5742" t="str">
        <v>Evening</v>
      </c>
      <c r="D5742">
        <v>35</v>
      </c>
      <c r="E5742" t="str">
        <f>IF(MOD(D5742,2)=0,"EVEN","ODD")</f>
        <v>ODD</v>
      </c>
      <c r="F5742" t="str">
        <f>IF(D5742&lt;=18,"LOW (1-18)","HIGH (19-36)")</f>
        <v>HIGH (19-36)</v>
      </c>
      <c r="G5742">
        <f>INT((D5742-1)/6)+1</f>
        <v>6</v>
      </c>
      <c r="H5742">
        <f>MOD(D5742-1,6)+1</f>
        <v>5</v>
      </c>
      <c r="I5742">
        <f>37-D5742</f>
        <v>2</v>
      </c>
      <c r="J5742">
        <f>ABS(D5742-D5743)</f>
        <v>17</v>
      </c>
    </row>
    <row r="5743">
      <c r="A5743">
        <v>21828</v>
      </c>
      <c r="B5743" t="str">
        <v>2022-03-31</v>
      </c>
      <c r="C5743" t="str">
        <v>Afternoon</v>
      </c>
      <c r="D5743">
        <v>18</v>
      </c>
      <c r="E5743" t="str">
        <f>IF(MOD(D5743,2)=0,"EVEN","ODD")</f>
        <v>EVEN</v>
      </c>
      <c r="F5743" t="str">
        <f>IF(D5743&lt;=18,"LOW (1-18)","HIGH (19-36)")</f>
        <v>LOW (1-18)</v>
      </c>
      <c r="G5743">
        <f>INT((D5743-1)/6)+1</f>
        <v>3</v>
      </c>
      <c r="H5743">
        <f>MOD(D5743-1,6)+1</f>
        <v>6</v>
      </c>
      <c r="I5743">
        <f>37-D5743</f>
        <v>19</v>
      </c>
      <c r="J5743">
        <f>ABS(D5743-D5744)</f>
        <v>8</v>
      </c>
    </row>
    <row r="5744">
      <c r="A5744">
        <v>21827</v>
      </c>
      <c r="B5744" t="str">
        <v>2022-03-31</v>
      </c>
      <c r="C5744" t="str">
        <v>Midday</v>
      </c>
      <c r="D5744">
        <v>26</v>
      </c>
      <c r="E5744" t="str">
        <f>IF(MOD(D5744,2)=0,"EVEN","ODD")</f>
        <v>EVEN</v>
      </c>
      <c r="F5744" t="str">
        <f>IF(D5744&lt;=18,"LOW (1-18)","HIGH (19-36)")</f>
        <v>HIGH (19-36)</v>
      </c>
      <c r="G5744">
        <f>INT((D5744-1)/6)+1</f>
        <v>5</v>
      </c>
      <c r="H5744">
        <f>MOD(D5744-1,6)+1</f>
        <v>2</v>
      </c>
      <c r="I5744">
        <f>37-D5744</f>
        <v>11</v>
      </c>
      <c r="J5744">
        <f>ABS(D5744-D5745)</f>
        <v>3</v>
      </c>
    </row>
    <row r="5745">
      <c r="A5745">
        <v>21826</v>
      </c>
      <c r="B5745" t="str">
        <v>2022-03-31</v>
      </c>
      <c r="C5745" t="str">
        <v>Morning</v>
      </c>
      <c r="D5745">
        <v>23</v>
      </c>
      <c r="E5745" t="str">
        <f>IF(MOD(D5745,2)=0,"EVEN","ODD")</f>
        <v>ODD</v>
      </c>
      <c r="F5745" t="str">
        <f>IF(D5745&lt;=18,"LOW (1-18)","HIGH (19-36)")</f>
        <v>HIGH (19-36)</v>
      </c>
      <c r="G5745">
        <f>INT((D5745-1)/6)+1</f>
        <v>4</v>
      </c>
      <c r="H5745">
        <f>MOD(D5745-1,6)+1</f>
        <v>5</v>
      </c>
      <c r="I5745">
        <f>37-D5745</f>
        <v>14</v>
      </c>
      <c r="J5745">
        <f>ABS(D5745-D5746)</f>
        <v>15</v>
      </c>
    </row>
    <row r="5746">
      <c r="A5746">
        <v>21825</v>
      </c>
      <c r="B5746" t="str">
        <v>2022-03-29</v>
      </c>
      <c r="C5746" t="str">
        <v>Evening</v>
      </c>
      <c r="D5746">
        <v>8</v>
      </c>
      <c r="E5746" t="str">
        <f>IF(MOD(D5746,2)=0,"EVEN","ODD")</f>
        <v>EVEN</v>
      </c>
      <c r="F5746" t="str">
        <f>IF(D5746&lt;=18,"LOW (1-18)","HIGH (19-36)")</f>
        <v>LOW (1-18)</v>
      </c>
      <c r="G5746">
        <f>INT((D5746-1)/6)+1</f>
        <v>2</v>
      </c>
      <c r="H5746">
        <f>MOD(D5746-1,6)+1</f>
        <v>2</v>
      </c>
      <c r="I5746">
        <f>37-D5746</f>
        <v>29</v>
      </c>
      <c r="J5746">
        <f>ABS(D5746-D5747)</f>
        <v>1</v>
      </c>
    </row>
    <row r="5747">
      <c r="A5747">
        <v>21824</v>
      </c>
      <c r="B5747" t="str">
        <v>2022-03-29</v>
      </c>
      <c r="C5747" t="str">
        <v>Afternoon</v>
      </c>
      <c r="D5747">
        <v>7</v>
      </c>
      <c r="E5747" t="str">
        <f>IF(MOD(D5747,2)=0,"EVEN","ODD")</f>
        <v>ODD</v>
      </c>
      <c r="F5747" t="str">
        <f>IF(D5747&lt;=18,"LOW (1-18)","HIGH (19-36)")</f>
        <v>LOW (1-18)</v>
      </c>
      <c r="G5747">
        <f>INT((D5747-1)/6)+1</f>
        <v>2</v>
      </c>
      <c r="H5747">
        <f>MOD(D5747-1,6)+1</f>
        <v>1</v>
      </c>
      <c r="I5747">
        <f>37-D5747</f>
        <v>30</v>
      </c>
      <c r="J5747">
        <f>ABS(D5747-D5748)</f>
        <v>19</v>
      </c>
    </row>
    <row r="5748">
      <c r="A5748">
        <v>21823</v>
      </c>
      <c r="B5748" t="str">
        <v>2022-03-29</v>
      </c>
      <c r="C5748" t="str">
        <v>Midday</v>
      </c>
      <c r="D5748">
        <v>26</v>
      </c>
      <c r="E5748" t="str">
        <f>IF(MOD(D5748,2)=0,"EVEN","ODD")</f>
        <v>EVEN</v>
      </c>
      <c r="F5748" t="str">
        <f>IF(D5748&lt;=18,"LOW (1-18)","HIGH (19-36)")</f>
        <v>HIGH (19-36)</v>
      </c>
      <c r="G5748">
        <f>INT((D5748-1)/6)+1</f>
        <v>5</v>
      </c>
      <c r="H5748">
        <f>MOD(D5748-1,6)+1</f>
        <v>2</v>
      </c>
      <c r="I5748">
        <f>37-D5748</f>
        <v>11</v>
      </c>
      <c r="J5748">
        <f>ABS(D5748-D5749)</f>
        <v>19</v>
      </c>
    </row>
    <row r="5749">
      <c r="A5749">
        <v>21822</v>
      </c>
      <c r="B5749" t="str">
        <v>2022-03-29</v>
      </c>
      <c r="C5749" t="str">
        <v>Morning</v>
      </c>
      <c r="D5749">
        <v>7</v>
      </c>
      <c r="E5749" t="str">
        <f>IF(MOD(D5749,2)=0,"EVEN","ODD")</f>
        <v>ODD</v>
      </c>
      <c r="F5749" t="str">
        <f>IF(D5749&lt;=18,"LOW (1-18)","HIGH (19-36)")</f>
        <v>LOW (1-18)</v>
      </c>
      <c r="G5749">
        <f>INT((D5749-1)/6)+1</f>
        <v>2</v>
      </c>
      <c r="H5749">
        <f>MOD(D5749-1,6)+1</f>
        <v>1</v>
      </c>
      <c r="I5749">
        <f>37-D5749</f>
        <v>30</v>
      </c>
      <c r="J5749">
        <f>ABS(D5749-D5750)</f>
        <v>5</v>
      </c>
    </row>
    <row r="5750">
      <c r="A5750">
        <v>21821</v>
      </c>
      <c r="B5750" t="str">
        <v>2022-03-28</v>
      </c>
      <c r="C5750" t="str">
        <v>Evening</v>
      </c>
      <c r="D5750">
        <v>2</v>
      </c>
      <c r="E5750" t="str">
        <f>IF(MOD(D5750,2)=0,"EVEN","ODD")</f>
        <v>EVEN</v>
      </c>
      <c r="F5750" t="str">
        <f>IF(D5750&lt;=18,"LOW (1-18)","HIGH (19-36)")</f>
        <v>LOW (1-18)</v>
      </c>
      <c r="G5750">
        <f>INT((D5750-1)/6)+1</f>
        <v>1</v>
      </c>
      <c r="H5750">
        <f>MOD(D5750-1,6)+1</f>
        <v>2</v>
      </c>
      <c r="I5750">
        <f>37-D5750</f>
        <v>35</v>
      </c>
      <c r="J5750">
        <f>ABS(D5750-D5751)</f>
        <v>19</v>
      </c>
    </row>
    <row r="5751">
      <c r="A5751">
        <v>21820</v>
      </c>
      <c r="B5751" t="str">
        <v>2022-03-28</v>
      </c>
      <c r="C5751" t="str">
        <v>Afternoon</v>
      </c>
      <c r="D5751">
        <v>21</v>
      </c>
      <c r="E5751" t="str">
        <f>IF(MOD(D5751,2)=0,"EVEN","ODD")</f>
        <v>ODD</v>
      </c>
      <c r="F5751" t="str">
        <f>IF(D5751&lt;=18,"LOW (1-18)","HIGH (19-36)")</f>
        <v>HIGH (19-36)</v>
      </c>
      <c r="G5751">
        <f>INT((D5751-1)/6)+1</f>
        <v>4</v>
      </c>
      <c r="H5751">
        <f>MOD(D5751-1,6)+1</f>
        <v>3</v>
      </c>
      <c r="I5751">
        <f>37-D5751</f>
        <v>16</v>
      </c>
      <c r="J5751">
        <f>ABS(D5751-D5752)</f>
        <v>5</v>
      </c>
    </row>
    <row r="5752">
      <c r="A5752">
        <v>21819</v>
      </c>
      <c r="B5752" t="str">
        <v>2022-03-28</v>
      </c>
      <c r="C5752" t="str">
        <v>Midday</v>
      </c>
      <c r="D5752">
        <v>26</v>
      </c>
      <c r="E5752" t="str">
        <f>IF(MOD(D5752,2)=0,"EVEN","ODD")</f>
        <v>EVEN</v>
      </c>
      <c r="F5752" t="str">
        <f>IF(D5752&lt;=18,"LOW (1-18)","HIGH (19-36)")</f>
        <v>HIGH (19-36)</v>
      </c>
      <c r="G5752">
        <f>INT((D5752-1)/6)+1</f>
        <v>5</v>
      </c>
      <c r="H5752">
        <f>MOD(D5752-1,6)+1</f>
        <v>2</v>
      </c>
      <c r="I5752">
        <f>37-D5752</f>
        <v>11</v>
      </c>
      <c r="J5752">
        <f>ABS(D5752-D5753)</f>
        <v>20</v>
      </c>
    </row>
    <row r="5753">
      <c r="A5753">
        <v>21818</v>
      </c>
      <c r="B5753" t="str">
        <v>2022-03-28</v>
      </c>
      <c r="C5753" t="str">
        <v>Morning</v>
      </c>
      <c r="D5753">
        <v>6</v>
      </c>
      <c r="E5753" t="str">
        <f>IF(MOD(D5753,2)=0,"EVEN","ODD")</f>
        <v>EVEN</v>
      </c>
      <c r="F5753" t="str">
        <f>IF(D5753&lt;=18,"LOW (1-18)","HIGH (19-36)")</f>
        <v>LOW (1-18)</v>
      </c>
      <c r="G5753">
        <f>INT((D5753-1)/6)+1</f>
        <v>1</v>
      </c>
      <c r="H5753">
        <f>MOD(D5753-1,6)+1</f>
        <v>6</v>
      </c>
      <c r="I5753">
        <f>37-D5753</f>
        <v>31</v>
      </c>
      <c r="J5753">
        <f>ABS(D5753-D5754)</f>
        <v>5</v>
      </c>
    </row>
    <row r="5754">
      <c r="A5754">
        <v>21817</v>
      </c>
      <c r="B5754" t="str">
        <v>2022-03-26</v>
      </c>
      <c r="C5754" t="str">
        <v>Evening</v>
      </c>
      <c r="D5754">
        <v>1</v>
      </c>
      <c r="E5754" t="str">
        <f>IF(MOD(D5754,2)=0,"EVEN","ODD")</f>
        <v>ODD</v>
      </c>
      <c r="F5754" t="str">
        <f>IF(D5754&lt;=18,"LOW (1-18)","HIGH (19-36)")</f>
        <v>LOW (1-18)</v>
      </c>
      <c r="G5754">
        <f>INT((D5754-1)/6)+1</f>
        <v>1</v>
      </c>
      <c r="H5754">
        <f>MOD(D5754-1,6)+1</f>
        <v>1</v>
      </c>
      <c r="I5754">
        <f>37-D5754</f>
        <v>36</v>
      </c>
      <c r="J5754">
        <f>ABS(D5754-D5755)</f>
        <v>7</v>
      </c>
    </row>
    <row r="5755">
      <c r="A5755">
        <v>21816</v>
      </c>
      <c r="B5755" t="str">
        <v>2022-03-26</v>
      </c>
      <c r="C5755" t="str">
        <v>Afternoon</v>
      </c>
      <c r="D5755">
        <v>8</v>
      </c>
      <c r="E5755" t="str">
        <f>IF(MOD(D5755,2)=0,"EVEN","ODD")</f>
        <v>EVEN</v>
      </c>
      <c r="F5755" t="str">
        <f>IF(D5755&lt;=18,"LOW (1-18)","HIGH (19-36)")</f>
        <v>LOW (1-18)</v>
      </c>
      <c r="G5755">
        <f>INT((D5755-1)/6)+1</f>
        <v>2</v>
      </c>
      <c r="H5755">
        <f>MOD(D5755-1,6)+1</f>
        <v>2</v>
      </c>
      <c r="I5755">
        <f>37-D5755</f>
        <v>29</v>
      </c>
      <c r="J5755">
        <f>ABS(D5755-D5756)</f>
        <v>7</v>
      </c>
    </row>
    <row r="5756">
      <c r="A5756">
        <v>21815</v>
      </c>
      <c r="B5756" t="str">
        <v>2022-03-26</v>
      </c>
      <c r="C5756" t="str">
        <v>Midday</v>
      </c>
      <c r="D5756">
        <v>15</v>
      </c>
      <c r="E5756" t="str">
        <f>IF(MOD(D5756,2)=0,"EVEN","ODD")</f>
        <v>ODD</v>
      </c>
      <c r="F5756" t="str">
        <f>IF(D5756&lt;=18,"LOW (1-18)","HIGH (19-36)")</f>
        <v>LOW (1-18)</v>
      </c>
      <c r="G5756">
        <f>INT((D5756-1)/6)+1</f>
        <v>3</v>
      </c>
      <c r="H5756">
        <f>MOD(D5756-1,6)+1</f>
        <v>3</v>
      </c>
      <c r="I5756">
        <f>37-D5756</f>
        <v>22</v>
      </c>
      <c r="J5756">
        <f>ABS(D5756-D5757)</f>
        <v>4</v>
      </c>
    </row>
    <row r="5757">
      <c r="A5757">
        <v>21814</v>
      </c>
      <c r="B5757" t="str">
        <v>2022-03-26</v>
      </c>
      <c r="C5757" t="str">
        <v>Morning</v>
      </c>
      <c r="D5757">
        <v>19</v>
      </c>
      <c r="E5757" t="str">
        <f>IF(MOD(D5757,2)=0,"EVEN","ODD")</f>
        <v>ODD</v>
      </c>
      <c r="F5757" t="str">
        <f>IF(D5757&lt;=18,"LOW (1-18)","HIGH (19-36)")</f>
        <v>HIGH (19-36)</v>
      </c>
      <c r="G5757">
        <f>INT((D5757-1)/6)+1</f>
        <v>4</v>
      </c>
      <c r="H5757">
        <f>MOD(D5757-1,6)+1</f>
        <v>1</v>
      </c>
      <c r="I5757">
        <f>37-D5757</f>
        <v>18</v>
      </c>
      <c r="J5757">
        <f>ABS(D5757-D5758)</f>
        <v>12</v>
      </c>
    </row>
    <row r="5758">
      <c r="A5758">
        <v>21813</v>
      </c>
      <c r="B5758" t="str">
        <v>2022-03-25</v>
      </c>
      <c r="C5758" t="str">
        <v>Evening</v>
      </c>
      <c r="D5758">
        <v>7</v>
      </c>
      <c r="E5758" t="str">
        <f>IF(MOD(D5758,2)=0,"EVEN","ODD")</f>
        <v>ODD</v>
      </c>
      <c r="F5758" t="str">
        <f>IF(D5758&lt;=18,"LOW (1-18)","HIGH (19-36)")</f>
        <v>LOW (1-18)</v>
      </c>
      <c r="G5758">
        <f>INT((D5758-1)/6)+1</f>
        <v>2</v>
      </c>
      <c r="H5758">
        <f>MOD(D5758-1,6)+1</f>
        <v>1</v>
      </c>
      <c r="I5758">
        <f>37-D5758</f>
        <v>30</v>
      </c>
      <c r="J5758">
        <f>ABS(D5758-D5759)</f>
        <v>0</v>
      </c>
    </row>
    <row r="5759">
      <c r="A5759">
        <v>21812</v>
      </c>
      <c r="B5759" t="str">
        <v>2022-03-25</v>
      </c>
      <c r="C5759" t="str">
        <v>Afternoon</v>
      </c>
      <c r="D5759">
        <v>7</v>
      </c>
      <c r="E5759" t="str">
        <f>IF(MOD(D5759,2)=0,"EVEN","ODD")</f>
        <v>ODD</v>
      </c>
      <c r="F5759" t="str">
        <f>IF(D5759&lt;=18,"LOW (1-18)","HIGH (19-36)")</f>
        <v>LOW (1-18)</v>
      </c>
      <c r="G5759">
        <f>INT((D5759-1)/6)+1</f>
        <v>2</v>
      </c>
      <c r="H5759">
        <f>MOD(D5759-1,6)+1</f>
        <v>1</v>
      </c>
      <c r="I5759">
        <f>37-D5759</f>
        <v>30</v>
      </c>
      <c r="J5759">
        <f>ABS(D5759-D5760)</f>
        <v>1</v>
      </c>
    </row>
    <row r="5760">
      <c r="A5760">
        <v>21811</v>
      </c>
      <c r="B5760" t="str">
        <v>2022-03-25</v>
      </c>
      <c r="C5760" t="str">
        <v>Midday</v>
      </c>
      <c r="D5760">
        <v>8</v>
      </c>
      <c r="E5760" t="str">
        <f>IF(MOD(D5760,2)=0,"EVEN","ODD")</f>
        <v>EVEN</v>
      </c>
      <c r="F5760" t="str">
        <f>IF(D5760&lt;=18,"LOW (1-18)","HIGH (19-36)")</f>
        <v>LOW (1-18)</v>
      </c>
      <c r="G5760">
        <f>INT((D5760-1)/6)+1</f>
        <v>2</v>
      </c>
      <c r="H5760">
        <f>MOD(D5760-1,6)+1</f>
        <v>2</v>
      </c>
      <c r="I5760">
        <f>37-D5760</f>
        <v>29</v>
      </c>
      <c r="J5760">
        <f>ABS(D5760-D5761)</f>
        <v>12</v>
      </c>
    </row>
    <row r="5761">
      <c r="A5761">
        <v>21810</v>
      </c>
      <c r="B5761" t="str">
        <v>2022-03-25</v>
      </c>
      <c r="C5761" t="str">
        <v>Morning</v>
      </c>
      <c r="D5761">
        <v>20</v>
      </c>
      <c r="E5761" t="str">
        <f>IF(MOD(D5761,2)=0,"EVEN","ODD")</f>
        <v>EVEN</v>
      </c>
      <c r="F5761" t="str">
        <f>IF(D5761&lt;=18,"LOW (1-18)","HIGH (19-36)")</f>
        <v>HIGH (19-36)</v>
      </c>
      <c r="G5761">
        <f>INT((D5761-1)/6)+1</f>
        <v>4</v>
      </c>
      <c r="H5761">
        <f>MOD(D5761-1,6)+1</f>
        <v>2</v>
      </c>
      <c r="I5761">
        <f>37-D5761</f>
        <v>17</v>
      </c>
      <c r="J5761">
        <f>ABS(D5761-D5762)</f>
        <v>6</v>
      </c>
    </row>
    <row r="5762">
      <c r="A5762">
        <v>21809</v>
      </c>
      <c r="B5762" t="str">
        <v>2022-03-24</v>
      </c>
      <c r="C5762" t="str">
        <v>Evening</v>
      </c>
      <c r="D5762">
        <v>14</v>
      </c>
      <c r="E5762" t="str">
        <f>IF(MOD(D5762,2)=0,"EVEN","ODD")</f>
        <v>EVEN</v>
      </c>
      <c r="F5762" t="str">
        <f>IF(D5762&lt;=18,"LOW (1-18)","HIGH (19-36)")</f>
        <v>LOW (1-18)</v>
      </c>
      <c r="G5762">
        <f>INT((D5762-1)/6)+1</f>
        <v>3</v>
      </c>
      <c r="H5762">
        <f>MOD(D5762-1,6)+1</f>
        <v>2</v>
      </c>
      <c r="I5762">
        <f>37-D5762</f>
        <v>23</v>
      </c>
      <c r="J5762">
        <f>ABS(D5762-D5763)</f>
        <v>4</v>
      </c>
    </row>
    <row r="5763">
      <c r="A5763">
        <v>21808</v>
      </c>
      <c r="B5763" t="str">
        <v>2022-03-24</v>
      </c>
      <c r="C5763" t="str">
        <v>Afternoon</v>
      </c>
      <c r="D5763">
        <v>18</v>
      </c>
      <c r="E5763" t="str">
        <f>IF(MOD(D5763,2)=0,"EVEN","ODD")</f>
        <v>EVEN</v>
      </c>
      <c r="F5763" t="str">
        <f>IF(D5763&lt;=18,"LOW (1-18)","HIGH (19-36)")</f>
        <v>LOW (1-18)</v>
      </c>
      <c r="G5763">
        <f>INT((D5763-1)/6)+1</f>
        <v>3</v>
      </c>
      <c r="H5763">
        <f>MOD(D5763-1,6)+1</f>
        <v>6</v>
      </c>
      <c r="I5763">
        <f>37-D5763</f>
        <v>19</v>
      </c>
      <c r="J5763">
        <f>ABS(D5763-D5764)</f>
        <v>4</v>
      </c>
    </row>
    <row r="5764">
      <c r="A5764">
        <v>21807</v>
      </c>
      <c r="B5764" t="str">
        <v>2022-03-24</v>
      </c>
      <c r="C5764" t="str">
        <v>Midday</v>
      </c>
      <c r="D5764">
        <v>22</v>
      </c>
      <c r="E5764" t="str">
        <f>IF(MOD(D5764,2)=0,"EVEN","ODD")</f>
        <v>EVEN</v>
      </c>
      <c r="F5764" t="str">
        <f>IF(D5764&lt;=18,"LOW (1-18)","HIGH (19-36)")</f>
        <v>HIGH (19-36)</v>
      </c>
      <c r="G5764">
        <f>INT((D5764-1)/6)+1</f>
        <v>4</v>
      </c>
      <c r="H5764">
        <f>MOD(D5764-1,6)+1</f>
        <v>4</v>
      </c>
      <c r="I5764">
        <f>37-D5764</f>
        <v>15</v>
      </c>
      <c r="J5764">
        <f>ABS(D5764-D5765)</f>
        <v>10</v>
      </c>
    </row>
    <row r="5765">
      <c r="A5765">
        <v>21806</v>
      </c>
      <c r="B5765" t="str">
        <v>2022-03-24</v>
      </c>
      <c r="C5765" t="str">
        <v>Morning</v>
      </c>
      <c r="D5765">
        <v>32</v>
      </c>
      <c r="E5765" t="str">
        <f>IF(MOD(D5765,2)=0,"EVEN","ODD")</f>
        <v>EVEN</v>
      </c>
      <c r="F5765" t="str">
        <f>IF(D5765&lt;=18,"LOW (1-18)","HIGH (19-36)")</f>
        <v>HIGH (19-36)</v>
      </c>
      <c r="G5765">
        <f>INT((D5765-1)/6)+1</f>
        <v>6</v>
      </c>
      <c r="H5765">
        <f>MOD(D5765-1,6)+1</f>
        <v>2</v>
      </c>
      <c r="I5765">
        <f>37-D5765</f>
        <v>5</v>
      </c>
      <c r="J5765">
        <f>ABS(D5765-D5766)</f>
        <v>1</v>
      </c>
    </row>
    <row r="5766">
      <c r="A5766">
        <v>21805</v>
      </c>
      <c r="B5766" t="str">
        <v>2022-03-23</v>
      </c>
      <c r="C5766" t="str">
        <v>Evening</v>
      </c>
      <c r="D5766">
        <v>31</v>
      </c>
      <c r="E5766" t="str">
        <f>IF(MOD(D5766,2)=0,"EVEN","ODD")</f>
        <v>ODD</v>
      </c>
      <c r="F5766" t="str">
        <f>IF(D5766&lt;=18,"LOW (1-18)","HIGH (19-36)")</f>
        <v>HIGH (19-36)</v>
      </c>
      <c r="G5766">
        <f>INT((D5766-1)/6)+1</f>
        <v>6</v>
      </c>
      <c r="H5766">
        <f>MOD(D5766-1,6)+1</f>
        <v>1</v>
      </c>
      <c r="I5766">
        <f>37-D5766</f>
        <v>6</v>
      </c>
      <c r="J5766">
        <f>ABS(D5766-D5767)</f>
        <v>12</v>
      </c>
    </row>
    <row r="5767">
      <c r="A5767">
        <v>21804</v>
      </c>
      <c r="B5767" t="str">
        <v>2022-03-23</v>
      </c>
      <c r="C5767" t="str">
        <v>Afternoon</v>
      </c>
      <c r="D5767">
        <v>19</v>
      </c>
      <c r="E5767" t="str">
        <f>IF(MOD(D5767,2)=0,"EVEN","ODD")</f>
        <v>ODD</v>
      </c>
      <c r="F5767" t="str">
        <f>IF(D5767&lt;=18,"LOW (1-18)","HIGH (19-36)")</f>
        <v>HIGH (19-36)</v>
      </c>
      <c r="G5767">
        <f>INT((D5767-1)/6)+1</f>
        <v>4</v>
      </c>
      <c r="H5767">
        <f>MOD(D5767-1,6)+1</f>
        <v>1</v>
      </c>
      <c r="I5767">
        <f>37-D5767</f>
        <v>18</v>
      </c>
      <c r="J5767">
        <f>ABS(D5767-D5768)</f>
        <v>14</v>
      </c>
    </row>
    <row r="5768">
      <c r="A5768">
        <v>21803</v>
      </c>
      <c r="B5768" t="str">
        <v>2022-03-23</v>
      </c>
      <c r="C5768" t="str">
        <v>Midday</v>
      </c>
      <c r="D5768">
        <v>33</v>
      </c>
      <c r="E5768" t="str">
        <f>IF(MOD(D5768,2)=0,"EVEN","ODD")</f>
        <v>ODD</v>
      </c>
      <c r="F5768" t="str">
        <f>IF(D5768&lt;=18,"LOW (1-18)","HIGH (19-36)")</f>
        <v>HIGH (19-36)</v>
      </c>
      <c r="G5768">
        <f>INT((D5768-1)/6)+1</f>
        <v>6</v>
      </c>
      <c r="H5768">
        <f>MOD(D5768-1,6)+1</f>
        <v>3</v>
      </c>
      <c r="I5768">
        <f>37-D5768</f>
        <v>4</v>
      </c>
      <c r="J5768">
        <f>ABS(D5768-D5769)</f>
        <v>26</v>
      </c>
    </row>
    <row r="5769">
      <c r="A5769">
        <v>21802</v>
      </c>
      <c r="B5769" t="str">
        <v>2022-03-23</v>
      </c>
      <c r="C5769" t="str">
        <v>Morning</v>
      </c>
      <c r="D5769">
        <v>7</v>
      </c>
      <c r="E5769" t="str">
        <f>IF(MOD(D5769,2)=0,"EVEN","ODD")</f>
        <v>ODD</v>
      </c>
      <c r="F5769" t="str">
        <f>IF(D5769&lt;=18,"LOW (1-18)","HIGH (19-36)")</f>
        <v>LOW (1-18)</v>
      </c>
      <c r="G5769">
        <f>INT((D5769-1)/6)+1</f>
        <v>2</v>
      </c>
      <c r="H5769">
        <f>MOD(D5769-1,6)+1</f>
        <v>1</v>
      </c>
      <c r="I5769">
        <f>37-D5769</f>
        <v>30</v>
      </c>
      <c r="J5769">
        <f>ABS(D5769-D5770)</f>
        <v>6</v>
      </c>
    </row>
    <row r="5770">
      <c r="A5770">
        <v>21801</v>
      </c>
      <c r="B5770" t="str">
        <v>2022-03-22</v>
      </c>
      <c r="C5770" t="str">
        <v>Evening</v>
      </c>
      <c r="D5770">
        <v>1</v>
      </c>
      <c r="E5770" t="str">
        <f>IF(MOD(D5770,2)=0,"EVEN","ODD")</f>
        <v>ODD</v>
      </c>
      <c r="F5770" t="str">
        <f>IF(D5770&lt;=18,"LOW (1-18)","HIGH (19-36)")</f>
        <v>LOW (1-18)</v>
      </c>
      <c r="G5770">
        <f>INT((D5770-1)/6)+1</f>
        <v>1</v>
      </c>
      <c r="H5770">
        <f>MOD(D5770-1,6)+1</f>
        <v>1</v>
      </c>
      <c r="I5770">
        <f>37-D5770</f>
        <v>36</v>
      </c>
      <c r="J5770">
        <f>ABS(D5770-D5771)</f>
        <v>29</v>
      </c>
    </row>
    <row r="5771">
      <c r="A5771">
        <v>21800</v>
      </c>
      <c r="B5771" t="str">
        <v>2022-03-22</v>
      </c>
      <c r="C5771" t="str">
        <v>Afternoon</v>
      </c>
      <c r="D5771">
        <v>30</v>
      </c>
      <c r="E5771" t="str">
        <f>IF(MOD(D5771,2)=0,"EVEN","ODD")</f>
        <v>EVEN</v>
      </c>
      <c r="F5771" t="str">
        <f>IF(D5771&lt;=18,"LOW (1-18)","HIGH (19-36)")</f>
        <v>HIGH (19-36)</v>
      </c>
      <c r="G5771">
        <f>INT((D5771-1)/6)+1</f>
        <v>5</v>
      </c>
      <c r="H5771">
        <f>MOD(D5771-1,6)+1</f>
        <v>6</v>
      </c>
      <c r="I5771">
        <f>37-D5771</f>
        <v>7</v>
      </c>
      <c r="J5771">
        <f>ABS(D5771-D5772)</f>
        <v>12</v>
      </c>
    </row>
    <row r="5772">
      <c r="A5772">
        <v>21799</v>
      </c>
      <c r="B5772" t="str">
        <v>2022-03-22</v>
      </c>
      <c r="C5772" t="str">
        <v>Midday</v>
      </c>
      <c r="D5772">
        <v>18</v>
      </c>
      <c r="E5772" t="str">
        <f>IF(MOD(D5772,2)=0,"EVEN","ODD")</f>
        <v>EVEN</v>
      </c>
      <c r="F5772" t="str">
        <f>IF(D5772&lt;=18,"LOW (1-18)","HIGH (19-36)")</f>
        <v>LOW (1-18)</v>
      </c>
      <c r="G5772">
        <f>INT((D5772-1)/6)+1</f>
        <v>3</v>
      </c>
      <c r="H5772">
        <f>MOD(D5772-1,6)+1</f>
        <v>6</v>
      </c>
      <c r="I5772">
        <f>37-D5772</f>
        <v>19</v>
      </c>
      <c r="J5772">
        <f>ABS(D5772-D5773)</f>
        <v>2</v>
      </c>
    </row>
    <row r="5773">
      <c r="A5773">
        <v>21798</v>
      </c>
      <c r="B5773" t="str">
        <v>2022-03-22</v>
      </c>
      <c r="C5773" t="str">
        <v>Morning</v>
      </c>
      <c r="D5773">
        <v>16</v>
      </c>
      <c r="E5773" t="str">
        <f>IF(MOD(D5773,2)=0,"EVEN","ODD")</f>
        <v>EVEN</v>
      </c>
      <c r="F5773" t="str">
        <f>IF(D5773&lt;=18,"LOW (1-18)","HIGH (19-36)")</f>
        <v>LOW (1-18)</v>
      </c>
      <c r="G5773">
        <f>INT((D5773-1)/6)+1</f>
        <v>3</v>
      </c>
      <c r="H5773">
        <f>MOD(D5773-1,6)+1</f>
        <v>4</v>
      </c>
      <c r="I5773">
        <f>37-D5773</f>
        <v>21</v>
      </c>
      <c r="J5773">
        <f>ABS(D5773-D5774)</f>
        <v>7</v>
      </c>
    </row>
    <row r="5774">
      <c r="A5774">
        <v>21797</v>
      </c>
      <c r="B5774" t="str">
        <v>2022-03-21</v>
      </c>
      <c r="C5774" t="str">
        <v>Evening</v>
      </c>
      <c r="D5774">
        <v>9</v>
      </c>
      <c r="E5774" t="str">
        <f>IF(MOD(D5774,2)=0,"EVEN","ODD")</f>
        <v>ODD</v>
      </c>
      <c r="F5774" t="str">
        <f>IF(D5774&lt;=18,"LOW (1-18)","HIGH (19-36)")</f>
        <v>LOW (1-18)</v>
      </c>
      <c r="G5774">
        <f>INT((D5774-1)/6)+1</f>
        <v>2</v>
      </c>
      <c r="H5774">
        <f>MOD(D5774-1,6)+1</f>
        <v>3</v>
      </c>
      <c r="I5774">
        <f>37-D5774</f>
        <v>28</v>
      </c>
      <c r="J5774">
        <f>ABS(D5774-D5775)</f>
        <v>7</v>
      </c>
    </row>
    <row r="5775">
      <c r="A5775">
        <v>21796</v>
      </c>
      <c r="B5775" t="str">
        <v>2022-03-21</v>
      </c>
      <c r="C5775" t="str">
        <v>Afternoon</v>
      </c>
      <c r="D5775">
        <v>16</v>
      </c>
      <c r="E5775" t="str">
        <f>IF(MOD(D5775,2)=0,"EVEN","ODD")</f>
        <v>EVEN</v>
      </c>
      <c r="F5775" t="str">
        <f>IF(D5775&lt;=18,"LOW (1-18)","HIGH (19-36)")</f>
        <v>LOW (1-18)</v>
      </c>
      <c r="G5775">
        <f>INT((D5775-1)/6)+1</f>
        <v>3</v>
      </c>
      <c r="H5775">
        <f>MOD(D5775-1,6)+1</f>
        <v>4</v>
      </c>
      <c r="I5775">
        <f>37-D5775</f>
        <v>21</v>
      </c>
      <c r="J5775">
        <f>ABS(D5775-D5776)</f>
        <v>7</v>
      </c>
    </row>
    <row r="5776">
      <c r="A5776">
        <v>21795</v>
      </c>
      <c r="B5776" t="str">
        <v>2022-03-21</v>
      </c>
      <c r="C5776" t="str">
        <v>Midday</v>
      </c>
      <c r="D5776">
        <v>23</v>
      </c>
      <c r="E5776" t="str">
        <f>IF(MOD(D5776,2)=0,"EVEN","ODD")</f>
        <v>ODD</v>
      </c>
      <c r="F5776" t="str">
        <f>IF(D5776&lt;=18,"LOW (1-18)","HIGH (19-36)")</f>
        <v>HIGH (19-36)</v>
      </c>
      <c r="G5776">
        <f>INT((D5776-1)/6)+1</f>
        <v>4</v>
      </c>
      <c r="H5776">
        <f>MOD(D5776-1,6)+1</f>
        <v>5</v>
      </c>
      <c r="I5776">
        <f>37-D5776</f>
        <v>14</v>
      </c>
      <c r="J5776">
        <f>ABS(D5776-D5777)</f>
        <v>20</v>
      </c>
    </row>
    <row r="5777">
      <c r="A5777">
        <v>21794</v>
      </c>
      <c r="B5777" t="str">
        <v>2022-03-21</v>
      </c>
      <c r="C5777" t="str">
        <v>Morning</v>
      </c>
      <c r="D5777">
        <v>3</v>
      </c>
      <c r="E5777" t="str">
        <f>IF(MOD(D5777,2)=0,"EVEN","ODD")</f>
        <v>ODD</v>
      </c>
      <c r="F5777" t="str">
        <f>IF(D5777&lt;=18,"LOW (1-18)","HIGH (19-36)")</f>
        <v>LOW (1-18)</v>
      </c>
      <c r="G5777">
        <f>INT((D5777-1)/6)+1</f>
        <v>1</v>
      </c>
      <c r="H5777">
        <f>MOD(D5777-1,6)+1</f>
        <v>3</v>
      </c>
      <c r="I5777">
        <f>37-D5777</f>
        <v>34</v>
      </c>
      <c r="J5777">
        <f>ABS(D5777-D5778)</f>
        <v>26</v>
      </c>
    </row>
    <row r="5778">
      <c r="A5778">
        <v>21793</v>
      </c>
      <c r="B5778" t="str">
        <v>2022-03-19</v>
      </c>
      <c r="C5778" t="str">
        <v>Evening</v>
      </c>
      <c r="D5778">
        <v>29</v>
      </c>
      <c r="E5778" t="str">
        <f>IF(MOD(D5778,2)=0,"EVEN","ODD")</f>
        <v>ODD</v>
      </c>
      <c r="F5778" t="str">
        <f>IF(D5778&lt;=18,"LOW (1-18)","HIGH (19-36)")</f>
        <v>HIGH (19-36)</v>
      </c>
      <c r="G5778">
        <f>INT((D5778-1)/6)+1</f>
        <v>5</v>
      </c>
      <c r="H5778">
        <f>MOD(D5778-1,6)+1</f>
        <v>5</v>
      </c>
      <c r="I5778">
        <f>37-D5778</f>
        <v>8</v>
      </c>
      <c r="J5778">
        <f>ABS(D5778-D5779)</f>
        <v>22</v>
      </c>
    </row>
    <row r="5779">
      <c r="A5779">
        <v>21792</v>
      </c>
      <c r="B5779" t="str">
        <v>2022-03-19</v>
      </c>
      <c r="C5779" t="str">
        <v>Afternoon</v>
      </c>
      <c r="D5779">
        <v>7</v>
      </c>
      <c r="E5779" t="str">
        <f>IF(MOD(D5779,2)=0,"EVEN","ODD")</f>
        <v>ODD</v>
      </c>
      <c r="F5779" t="str">
        <f>IF(D5779&lt;=18,"LOW (1-18)","HIGH (19-36)")</f>
        <v>LOW (1-18)</v>
      </c>
      <c r="G5779">
        <f>INT((D5779-1)/6)+1</f>
        <v>2</v>
      </c>
      <c r="H5779">
        <f>MOD(D5779-1,6)+1</f>
        <v>1</v>
      </c>
      <c r="I5779">
        <f>37-D5779</f>
        <v>30</v>
      </c>
      <c r="J5779">
        <f>ABS(D5779-D5780)</f>
        <v>23</v>
      </c>
    </row>
    <row r="5780">
      <c r="A5780">
        <v>21791</v>
      </c>
      <c r="B5780" t="str">
        <v>2022-03-19</v>
      </c>
      <c r="C5780" t="str">
        <v>Midday</v>
      </c>
      <c r="D5780">
        <v>30</v>
      </c>
      <c r="E5780" t="str">
        <f>IF(MOD(D5780,2)=0,"EVEN","ODD")</f>
        <v>EVEN</v>
      </c>
      <c r="F5780" t="str">
        <f>IF(D5780&lt;=18,"LOW (1-18)","HIGH (19-36)")</f>
        <v>HIGH (19-36)</v>
      </c>
      <c r="G5780">
        <f>INT((D5780-1)/6)+1</f>
        <v>5</v>
      </c>
      <c r="H5780">
        <f>MOD(D5780-1,6)+1</f>
        <v>6</v>
      </c>
      <c r="I5780">
        <f>37-D5780</f>
        <v>7</v>
      </c>
      <c r="J5780">
        <f>ABS(D5780-D5781)</f>
        <v>12</v>
      </c>
    </row>
    <row r="5781">
      <c r="A5781">
        <v>21790</v>
      </c>
      <c r="B5781" t="str">
        <v>2022-03-19</v>
      </c>
      <c r="C5781" t="str">
        <v>Morning</v>
      </c>
      <c r="D5781">
        <v>18</v>
      </c>
      <c r="E5781" t="str">
        <f>IF(MOD(D5781,2)=0,"EVEN","ODD")</f>
        <v>EVEN</v>
      </c>
      <c r="F5781" t="str">
        <f>IF(D5781&lt;=18,"LOW (1-18)","HIGH (19-36)")</f>
        <v>LOW (1-18)</v>
      </c>
      <c r="G5781">
        <f>INT((D5781-1)/6)+1</f>
        <v>3</v>
      </c>
      <c r="H5781">
        <f>MOD(D5781-1,6)+1</f>
        <v>6</v>
      </c>
      <c r="I5781">
        <f>37-D5781</f>
        <v>19</v>
      </c>
      <c r="J5781">
        <f>ABS(D5781-D5782)</f>
        <v>16</v>
      </c>
    </row>
    <row r="5782">
      <c r="A5782">
        <v>21789</v>
      </c>
      <c r="B5782" t="str">
        <v>2022-03-18</v>
      </c>
      <c r="C5782" t="str">
        <v>Evening</v>
      </c>
      <c r="D5782">
        <v>34</v>
      </c>
      <c r="E5782" t="str">
        <f>IF(MOD(D5782,2)=0,"EVEN","ODD")</f>
        <v>EVEN</v>
      </c>
      <c r="F5782" t="str">
        <f>IF(D5782&lt;=18,"LOW (1-18)","HIGH (19-36)")</f>
        <v>HIGH (19-36)</v>
      </c>
      <c r="G5782">
        <f>INT((D5782-1)/6)+1</f>
        <v>6</v>
      </c>
      <c r="H5782">
        <f>MOD(D5782-1,6)+1</f>
        <v>4</v>
      </c>
      <c r="I5782">
        <f>37-D5782</f>
        <v>3</v>
      </c>
      <c r="J5782">
        <f>ABS(D5782-D5783)</f>
        <v>21</v>
      </c>
    </row>
    <row r="5783">
      <c r="A5783">
        <v>21788</v>
      </c>
      <c r="B5783" t="str">
        <v>2022-03-18</v>
      </c>
      <c r="C5783" t="str">
        <v>Afternoon</v>
      </c>
      <c r="D5783">
        <v>13</v>
      </c>
      <c r="E5783" t="str">
        <f>IF(MOD(D5783,2)=0,"EVEN","ODD")</f>
        <v>ODD</v>
      </c>
      <c r="F5783" t="str">
        <f>IF(D5783&lt;=18,"LOW (1-18)","HIGH (19-36)")</f>
        <v>LOW (1-18)</v>
      </c>
      <c r="G5783">
        <f>INT((D5783-1)/6)+1</f>
        <v>3</v>
      </c>
      <c r="H5783">
        <f>MOD(D5783-1,6)+1</f>
        <v>1</v>
      </c>
      <c r="I5783">
        <f>37-D5783</f>
        <v>24</v>
      </c>
      <c r="J5783">
        <f>ABS(D5783-D5784)</f>
        <v>6</v>
      </c>
    </row>
    <row r="5784">
      <c r="A5784">
        <v>21787</v>
      </c>
      <c r="B5784" t="str">
        <v>2022-03-18</v>
      </c>
      <c r="C5784" t="str">
        <v>Midday</v>
      </c>
      <c r="D5784">
        <v>19</v>
      </c>
      <c r="E5784" t="str">
        <f>IF(MOD(D5784,2)=0,"EVEN","ODD")</f>
        <v>ODD</v>
      </c>
      <c r="F5784" t="str">
        <f>IF(D5784&lt;=18,"LOW (1-18)","HIGH (19-36)")</f>
        <v>HIGH (19-36)</v>
      </c>
      <c r="G5784">
        <f>INT((D5784-1)/6)+1</f>
        <v>4</v>
      </c>
      <c r="H5784">
        <f>MOD(D5784-1,6)+1</f>
        <v>1</v>
      </c>
      <c r="I5784">
        <f>37-D5784</f>
        <v>18</v>
      </c>
      <c r="J5784">
        <f>ABS(D5784-D5785)</f>
        <v>5</v>
      </c>
    </row>
    <row r="5785">
      <c r="A5785">
        <v>21786</v>
      </c>
      <c r="B5785" t="str">
        <v>2022-03-18</v>
      </c>
      <c r="C5785" t="str">
        <v>Morning</v>
      </c>
      <c r="D5785">
        <v>14</v>
      </c>
      <c r="E5785" t="str">
        <f>IF(MOD(D5785,2)=0,"EVEN","ODD")</f>
        <v>EVEN</v>
      </c>
      <c r="F5785" t="str">
        <f>IF(D5785&lt;=18,"LOW (1-18)","HIGH (19-36)")</f>
        <v>LOW (1-18)</v>
      </c>
      <c r="G5785">
        <f>INT((D5785-1)/6)+1</f>
        <v>3</v>
      </c>
      <c r="H5785">
        <f>MOD(D5785-1,6)+1</f>
        <v>2</v>
      </c>
      <c r="I5785">
        <f>37-D5785</f>
        <v>23</v>
      </c>
      <c r="J5785">
        <f>ABS(D5785-D5786)</f>
        <v>20</v>
      </c>
    </row>
    <row r="5786">
      <c r="A5786">
        <v>21785</v>
      </c>
      <c r="B5786" t="str">
        <v>2022-03-17</v>
      </c>
      <c r="C5786" t="str">
        <v>Evening</v>
      </c>
      <c r="D5786">
        <v>34</v>
      </c>
      <c r="E5786" t="str">
        <f>IF(MOD(D5786,2)=0,"EVEN","ODD")</f>
        <v>EVEN</v>
      </c>
      <c r="F5786" t="str">
        <f>IF(D5786&lt;=18,"LOW (1-18)","HIGH (19-36)")</f>
        <v>HIGH (19-36)</v>
      </c>
      <c r="G5786">
        <f>INT((D5786-1)/6)+1</f>
        <v>6</v>
      </c>
      <c r="H5786">
        <f>MOD(D5786-1,6)+1</f>
        <v>4</v>
      </c>
      <c r="I5786">
        <f>37-D5786</f>
        <v>3</v>
      </c>
      <c r="J5786">
        <f>ABS(D5786-D5787)</f>
        <v>30</v>
      </c>
    </row>
    <row r="5787">
      <c r="A5787">
        <v>21784</v>
      </c>
      <c r="B5787" t="str">
        <v>2022-03-17</v>
      </c>
      <c r="C5787" t="str">
        <v>Afternoon</v>
      </c>
      <c r="D5787">
        <v>4</v>
      </c>
      <c r="E5787" t="str">
        <f>IF(MOD(D5787,2)=0,"EVEN","ODD")</f>
        <v>EVEN</v>
      </c>
      <c r="F5787" t="str">
        <f>IF(D5787&lt;=18,"LOW (1-18)","HIGH (19-36)")</f>
        <v>LOW (1-18)</v>
      </c>
      <c r="G5787">
        <f>INT((D5787-1)/6)+1</f>
        <v>1</v>
      </c>
      <c r="H5787">
        <f>MOD(D5787-1,6)+1</f>
        <v>4</v>
      </c>
      <c r="I5787">
        <f>37-D5787</f>
        <v>33</v>
      </c>
      <c r="J5787">
        <f>ABS(D5787-D5788)</f>
        <v>6</v>
      </c>
    </row>
    <row r="5788">
      <c r="A5788">
        <v>21783</v>
      </c>
      <c r="B5788" t="str">
        <v>2022-03-17</v>
      </c>
      <c r="C5788" t="str">
        <v>Midday</v>
      </c>
      <c r="D5788">
        <v>10</v>
      </c>
      <c r="E5788" t="str">
        <f>IF(MOD(D5788,2)=0,"EVEN","ODD")</f>
        <v>EVEN</v>
      </c>
      <c r="F5788" t="str">
        <f>IF(D5788&lt;=18,"LOW (1-18)","HIGH (19-36)")</f>
        <v>LOW (1-18)</v>
      </c>
      <c r="G5788">
        <f>INT((D5788-1)/6)+1</f>
        <v>2</v>
      </c>
      <c r="H5788">
        <f>MOD(D5788-1,6)+1</f>
        <v>4</v>
      </c>
      <c r="I5788">
        <f>37-D5788</f>
        <v>27</v>
      </c>
      <c r="J5788">
        <f>ABS(D5788-D5789)</f>
        <v>14</v>
      </c>
    </row>
    <row r="5789">
      <c r="A5789">
        <v>21782</v>
      </c>
      <c r="B5789" t="str">
        <v>2022-03-17</v>
      </c>
      <c r="C5789" t="str">
        <v>Morning</v>
      </c>
      <c r="D5789">
        <v>24</v>
      </c>
      <c r="E5789" t="str">
        <f>IF(MOD(D5789,2)=0,"EVEN","ODD")</f>
        <v>EVEN</v>
      </c>
      <c r="F5789" t="str">
        <f>IF(D5789&lt;=18,"LOW (1-18)","HIGH (19-36)")</f>
        <v>HIGH (19-36)</v>
      </c>
      <c r="G5789">
        <f>INT((D5789-1)/6)+1</f>
        <v>4</v>
      </c>
      <c r="H5789">
        <f>MOD(D5789-1,6)+1</f>
        <v>6</v>
      </c>
      <c r="I5789">
        <f>37-D5789</f>
        <v>13</v>
      </c>
      <c r="J5789">
        <f>ABS(D5789-D5790)</f>
        <v>2</v>
      </c>
    </row>
    <row r="5790">
      <c r="A5790">
        <v>21781</v>
      </c>
      <c r="B5790" t="str">
        <v>2022-03-16</v>
      </c>
      <c r="C5790" t="str">
        <v>Evening</v>
      </c>
      <c r="D5790">
        <v>22</v>
      </c>
      <c r="E5790" t="str">
        <f>IF(MOD(D5790,2)=0,"EVEN","ODD")</f>
        <v>EVEN</v>
      </c>
      <c r="F5790" t="str">
        <f>IF(D5790&lt;=18,"LOW (1-18)","HIGH (19-36)")</f>
        <v>HIGH (19-36)</v>
      </c>
      <c r="G5790">
        <f>INT((D5790-1)/6)+1</f>
        <v>4</v>
      </c>
      <c r="H5790">
        <f>MOD(D5790-1,6)+1</f>
        <v>4</v>
      </c>
      <c r="I5790">
        <f>37-D5790</f>
        <v>15</v>
      </c>
      <c r="J5790">
        <f>ABS(D5790-D5791)</f>
        <v>13</v>
      </c>
    </row>
    <row r="5791">
      <c r="A5791">
        <v>21780</v>
      </c>
      <c r="B5791" t="str">
        <v>2022-03-16</v>
      </c>
      <c r="C5791" t="str">
        <v>Afternoon</v>
      </c>
      <c r="D5791">
        <v>35</v>
      </c>
      <c r="E5791" t="str">
        <f>IF(MOD(D5791,2)=0,"EVEN","ODD")</f>
        <v>ODD</v>
      </c>
      <c r="F5791" t="str">
        <f>IF(D5791&lt;=18,"LOW (1-18)","HIGH (19-36)")</f>
        <v>HIGH (19-36)</v>
      </c>
      <c r="G5791">
        <f>INT((D5791-1)/6)+1</f>
        <v>6</v>
      </c>
      <c r="H5791">
        <f>MOD(D5791-1,6)+1</f>
        <v>5</v>
      </c>
      <c r="I5791">
        <f>37-D5791</f>
        <v>2</v>
      </c>
      <c r="J5791">
        <f>ABS(D5791-D5792)</f>
        <v>15</v>
      </c>
    </row>
    <row r="5792">
      <c r="A5792">
        <v>21779</v>
      </c>
      <c r="B5792" t="str">
        <v>2022-03-16</v>
      </c>
      <c r="C5792" t="str">
        <v>Midday</v>
      </c>
      <c r="D5792">
        <v>20</v>
      </c>
      <c r="E5792" t="str">
        <f>IF(MOD(D5792,2)=0,"EVEN","ODD")</f>
        <v>EVEN</v>
      </c>
      <c r="F5792" t="str">
        <f>IF(D5792&lt;=18,"LOW (1-18)","HIGH (19-36)")</f>
        <v>HIGH (19-36)</v>
      </c>
      <c r="G5792">
        <f>INT((D5792-1)/6)+1</f>
        <v>4</v>
      </c>
      <c r="H5792">
        <f>MOD(D5792-1,6)+1</f>
        <v>2</v>
      </c>
      <c r="I5792">
        <f>37-D5792</f>
        <v>17</v>
      </c>
      <c r="J5792">
        <f>ABS(D5792-D5793)</f>
        <v>11</v>
      </c>
    </row>
    <row r="5793">
      <c r="A5793">
        <v>21778</v>
      </c>
      <c r="B5793" t="str">
        <v>2022-03-16</v>
      </c>
      <c r="C5793" t="str">
        <v>Morning</v>
      </c>
      <c r="D5793">
        <v>31</v>
      </c>
      <c r="E5793" t="str">
        <f>IF(MOD(D5793,2)=0,"EVEN","ODD")</f>
        <v>ODD</v>
      </c>
      <c r="F5793" t="str">
        <f>IF(D5793&lt;=18,"LOW (1-18)","HIGH (19-36)")</f>
        <v>HIGH (19-36)</v>
      </c>
      <c r="G5793">
        <f>INT((D5793-1)/6)+1</f>
        <v>6</v>
      </c>
      <c r="H5793">
        <f>MOD(D5793-1,6)+1</f>
        <v>1</v>
      </c>
      <c r="I5793">
        <f>37-D5793</f>
        <v>6</v>
      </c>
      <c r="J5793">
        <f>ABS(D5793-D5794)</f>
        <v>4</v>
      </c>
    </row>
    <row r="5794">
      <c r="A5794">
        <v>21777</v>
      </c>
      <c r="B5794" t="str">
        <v>2022-03-15</v>
      </c>
      <c r="C5794" t="str">
        <v>Evening</v>
      </c>
      <c r="D5794">
        <v>27</v>
      </c>
      <c r="E5794" t="str">
        <f>IF(MOD(D5794,2)=0,"EVEN","ODD")</f>
        <v>ODD</v>
      </c>
      <c r="F5794" t="str">
        <f>IF(D5794&lt;=18,"LOW (1-18)","HIGH (19-36)")</f>
        <v>HIGH (19-36)</v>
      </c>
      <c r="G5794">
        <f>INT((D5794-1)/6)+1</f>
        <v>5</v>
      </c>
      <c r="H5794">
        <f>MOD(D5794-1,6)+1</f>
        <v>3</v>
      </c>
      <c r="I5794">
        <f>37-D5794</f>
        <v>10</v>
      </c>
      <c r="J5794">
        <f>ABS(D5794-D5795)</f>
        <v>14</v>
      </c>
    </row>
    <row r="5795">
      <c r="A5795">
        <v>21776</v>
      </c>
      <c r="B5795" t="str">
        <v>2022-03-15</v>
      </c>
      <c r="C5795" t="str">
        <v>Afternoon</v>
      </c>
      <c r="D5795">
        <v>13</v>
      </c>
      <c r="E5795" t="str">
        <f>IF(MOD(D5795,2)=0,"EVEN","ODD")</f>
        <v>ODD</v>
      </c>
      <c r="F5795" t="str">
        <f>IF(D5795&lt;=18,"LOW (1-18)","HIGH (19-36)")</f>
        <v>LOW (1-18)</v>
      </c>
      <c r="G5795">
        <f>INT((D5795-1)/6)+1</f>
        <v>3</v>
      </c>
      <c r="H5795">
        <f>MOD(D5795-1,6)+1</f>
        <v>1</v>
      </c>
      <c r="I5795">
        <f>37-D5795</f>
        <v>24</v>
      </c>
      <c r="J5795">
        <f>ABS(D5795-D5796)</f>
        <v>12</v>
      </c>
    </row>
    <row r="5796">
      <c r="A5796">
        <v>21775</v>
      </c>
      <c r="B5796" t="str">
        <v>2022-03-15</v>
      </c>
      <c r="C5796" t="str">
        <v>Midday</v>
      </c>
      <c r="D5796">
        <v>1</v>
      </c>
      <c r="E5796" t="str">
        <f>IF(MOD(D5796,2)=0,"EVEN","ODD")</f>
        <v>ODD</v>
      </c>
      <c r="F5796" t="str">
        <f>IF(D5796&lt;=18,"LOW (1-18)","HIGH (19-36)")</f>
        <v>LOW (1-18)</v>
      </c>
      <c r="G5796">
        <f>INT((D5796-1)/6)+1</f>
        <v>1</v>
      </c>
      <c r="H5796">
        <f>MOD(D5796-1,6)+1</f>
        <v>1</v>
      </c>
      <c r="I5796">
        <f>37-D5796</f>
        <v>36</v>
      </c>
      <c r="J5796">
        <f>ABS(D5796-D5797)</f>
        <v>14</v>
      </c>
    </row>
    <row r="5797">
      <c r="A5797">
        <v>21774</v>
      </c>
      <c r="B5797" t="str">
        <v>2022-03-15</v>
      </c>
      <c r="C5797" t="str">
        <v>Morning</v>
      </c>
      <c r="D5797">
        <v>15</v>
      </c>
      <c r="E5797" t="str">
        <f>IF(MOD(D5797,2)=0,"EVEN","ODD")</f>
        <v>ODD</v>
      </c>
      <c r="F5797" t="str">
        <f>IF(D5797&lt;=18,"LOW (1-18)","HIGH (19-36)")</f>
        <v>LOW (1-18)</v>
      </c>
      <c r="G5797">
        <f>INT((D5797-1)/6)+1</f>
        <v>3</v>
      </c>
      <c r="H5797">
        <f>MOD(D5797-1,6)+1</f>
        <v>3</v>
      </c>
      <c r="I5797">
        <f>37-D5797</f>
        <v>22</v>
      </c>
      <c r="J5797">
        <f>ABS(D5797-D5798)</f>
        <v>19</v>
      </c>
    </row>
    <row r="5798">
      <c r="A5798">
        <v>21773</v>
      </c>
      <c r="B5798" t="str">
        <v>2022-03-14</v>
      </c>
      <c r="C5798" t="str">
        <v>Evening</v>
      </c>
      <c r="D5798">
        <v>34</v>
      </c>
      <c r="E5798" t="str">
        <f>IF(MOD(D5798,2)=0,"EVEN","ODD")</f>
        <v>EVEN</v>
      </c>
      <c r="F5798" t="str">
        <f>IF(D5798&lt;=18,"LOW (1-18)","HIGH (19-36)")</f>
        <v>HIGH (19-36)</v>
      </c>
      <c r="G5798">
        <f>INT((D5798-1)/6)+1</f>
        <v>6</v>
      </c>
      <c r="H5798">
        <f>MOD(D5798-1,6)+1</f>
        <v>4</v>
      </c>
      <c r="I5798">
        <f>37-D5798</f>
        <v>3</v>
      </c>
      <c r="J5798">
        <f>ABS(D5798-D5799)</f>
        <v>1</v>
      </c>
    </row>
    <row r="5799">
      <c r="A5799">
        <v>21772</v>
      </c>
      <c r="B5799" t="str">
        <v>2022-03-14</v>
      </c>
      <c r="C5799" t="str">
        <v>Afternoon</v>
      </c>
      <c r="D5799">
        <v>35</v>
      </c>
      <c r="E5799" t="str">
        <f>IF(MOD(D5799,2)=0,"EVEN","ODD")</f>
        <v>ODD</v>
      </c>
      <c r="F5799" t="str">
        <f>IF(D5799&lt;=18,"LOW (1-18)","HIGH (19-36)")</f>
        <v>HIGH (19-36)</v>
      </c>
      <c r="G5799">
        <f>INT((D5799-1)/6)+1</f>
        <v>6</v>
      </c>
      <c r="H5799">
        <f>MOD(D5799-1,6)+1</f>
        <v>5</v>
      </c>
      <c r="I5799">
        <f>37-D5799</f>
        <v>2</v>
      </c>
      <c r="J5799">
        <f>ABS(D5799-D5800)</f>
        <v>20</v>
      </c>
    </row>
    <row r="5800">
      <c r="A5800">
        <v>21771</v>
      </c>
      <c r="B5800" t="str">
        <v>2022-03-14</v>
      </c>
      <c r="C5800" t="str">
        <v>Midday</v>
      </c>
      <c r="D5800">
        <v>15</v>
      </c>
      <c r="E5800" t="str">
        <f>IF(MOD(D5800,2)=0,"EVEN","ODD")</f>
        <v>ODD</v>
      </c>
      <c r="F5800" t="str">
        <f>IF(D5800&lt;=18,"LOW (1-18)","HIGH (19-36)")</f>
        <v>LOW (1-18)</v>
      </c>
      <c r="G5800">
        <f>INT((D5800-1)/6)+1</f>
        <v>3</v>
      </c>
      <c r="H5800">
        <f>MOD(D5800-1,6)+1</f>
        <v>3</v>
      </c>
      <c r="I5800">
        <f>37-D5800</f>
        <v>22</v>
      </c>
      <c r="J5800">
        <f>ABS(D5800-D5801)</f>
        <v>13</v>
      </c>
    </row>
    <row r="5801">
      <c r="A5801">
        <v>21770</v>
      </c>
      <c r="B5801" t="str">
        <v>2022-03-14</v>
      </c>
      <c r="C5801" t="str">
        <v>Morning</v>
      </c>
      <c r="D5801">
        <v>2</v>
      </c>
      <c r="E5801" t="str">
        <f>IF(MOD(D5801,2)=0,"EVEN","ODD")</f>
        <v>EVEN</v>
      </c>
      <c r="F5801" t="str">
        <f>IF(D5801&lt;=18,"LOW (1-18)","HIGH (19-36)")</f>
        <v>LOW (1-18)</v>
      </c>
      <c r="G5801">
        <f>INT((D5801-1)/6)+1</f>
        <v>1</v>
      </c>
      <c r="H5801">
        <f>MOD(D5801-1,6)+1</f>
        <v>2</v>
      </c>
      <c r="I5801">
        <f>37-D5801</f>
        <v>35</v>
      </c>
      <c r="J5801">
        <f>ABS(D5801-D5802)</f>
        <v>11</v>
      </c>
    </row>
    <row r="5802">
      <c r="A5802">
        <v>21769</v>
      </c>
      <c r="B5802" t="str">
        <v>2022-03-12</v>
      </c>
      <c r="C5802" t="str">
        <v>Evening</v>
      </c>
      <c r="D5802">
        <v>13</v>
      </c>
      <c r="E5802" t="str">
        <f>IF(MOD(D5802,2)=0,"EVEN","ODD")</f>
        <v>ODD</v>
      </c>
      <c r="F5802" t="str">
        <f>IF(D5802&lt;=18,"LOW (1-18)","HIGH (19-36)")</f>
        <v>LOW (1-18)</v>
      </c>
      <c r="G5802">
        <f>INT((D5802-1)/6)+1</f>
        <v>3</v>
      </c>
      <c r="H5802">
        <f>MOD(D5802-1,6)+1</f>
        <v>1</v>
      </c>
      <c r="I5802">
        <f>37-D5802</f>
        <v>24</v>
      </c>
      <c r="J5802">
        <f>ABS(D5802-D5803)</f>
        <v>3</v>
      </c>
    </row>
    <row r="5803">
      <c r="A5803">
        <v>21768</v>
      </c>
      <c r="B5803" t="str">
        <v>2022-03-12</v>
      </c>
      <c r="C5803" t="str">
        <v>Afternoon</v>
      </c>
      <c r="D5803">
        <v>16</v>
      </c>
      <c r="E5803" t="str">
        <f>IF(MOD(D5803,2)=0,"EVEN","ODD")</f>
        <v>EVEN</v>
      </c>
      <c r="F5803" t="str">
        <f>IF(D5803&lt;=18,"LOW (1-18)","HIGH (19-36)")</f>
        <v>LOW (1-18)</v>
      </c>
      <c r="G5803">
        <f>INT((D5803-1)/6)+1</f>
        <v>3</v>
      </c>
      <c r="H5803">
        <f>MOD(D5803-1,6)+1</f>
        <v>4</v>
      </c>
      <c r="I5803">
        <f>37-D5803</f>
        <v>21</v>
      </c>
      <c r="J5803">
        <f>ABS(D5803-D5804)</f>
        <v>7</v>
      </c>
    </row>
    <row r="5804">
      <c r="A5804">
        <v>21767</v>
      </c>
      <c r="B5804" t="str">
        <v>2022-03-12</v>
      </c>
      <c r="C5804" t="str">
        <v>Midday</v>
      </c>
      <c r="D5804">
        <v>9</v>
      </c>
      <c r="E5804" t="str">
        <f>IF(MOD(D5804,2)=0,"EVEN","ODD")</f>
        <v>ODD</v>
      </c>
      <c r="F5804" t="str">
        <f>IF(D5804&lt;=18,"LOW (1-18)","HIGH (19-36)")</f>
        <v>LOW (1-18)</v>
      </c>
      <c r="G5804">
        <f>INT((D5804-1)/6)+1</f>
        <v>2</v>
      </c>
      <c r="H5804">
        <f>MOD(D5804-1,6)+1</f>
        <v>3</v>
      </c>
      <c r="I5804">
        <f>37-D5804</f>
        <v>28</v>
      </c>
      <c r="J5804">
        <f>ABS(D5804-D5805)</f>
        <v>6</v>
      </c>
    </row>
    <row r="5805">
      <c r="A5805">
        <v>21766</v>
      </c>
      <c r="B5805" t="str">
        <v>2022-03-12</v>
      </c>
      <c r="C5805" t="str">
        <v>Morning</v>
      </c>
      <c r="D5805">
        <v>15</v>
      </c>
      <c r="E5805" t="str">
        <f>IF(MOD(D5805,2)=0,"EVEN","ODD")</f>
        <v>ODD</v>
      </c>
      <c r="F5805" t="str">
        <f>IF(D5805&lt;=18,"LOW (1-18)","HIGH (19-36)")</f>
        <v>LOW (1-18)</v>
      </c>
      <c r="G5805">
        <f>INT((D5805-1)/6)+1</f>
        <v>3</v>
      </c>
      <c r="H5805">
        <f>MOD(D5805-1,6)+1</f>
        <v>3</v>
      </c>
      <c r="I5805">
        <f>37-D5805</f>
        <v>22</v>
      </c>
      <c r="J5805">
        <f>ABS(D5805-D5806)</f>
        <v>2</v>
      </c>
    </row>
    <row r="5806">
      <c r="A5806">
        <v>21765</v>
      </c>
      <c r="B5806" t="str">
        <v>2022-03-11</v>
      </c>
      <c r="C5806" t="str">
        <v>Evening</v>
      </c>
      <c r="D5806">
        <v>17</v>
      </c>
      <c r="E5806" t="str">
        <f>IF(MOD(D5806,2)=0,"EVEN","ODD")</f>
        <v>ODD</v>
      </c>
      <c r="F5806" t="str">
        <f>IF(D5806&lt;=18,"LOW (1-18)","HIGH (19-36)")</f>
        <v>LOW (1-18)</v>
      </c>
      <c r="G5806">
        <f>INT((D5806-1)/6)+1</f>
        <v>3</v>
      </c>
      <c r="H5806">
        <f>MOD(D5806-1,6)+1</f>
        <v>5</v>
      </c>
      <c r="I5806">
        <f>37-D5806</f>
        <v>20</v>
      </c>
      <c r="J5806">
        <f>ABS(D5806-D5807)</f>
        <v>12</v>
      </c>
    </row>
    <row r="5807">
      <c r="A5807">
        <v>21764</v>
      </c>
      <c r="B5807" t="str">
        <v>2022-03-11</v>
      </c>
      <c r="C5807" t="str">
        <v>Afternoon</v>
      </c>
      <c r="D5807">
        <v>5</v>
      </c>
      <c r="E5807" t="str">
        <f>IF(MOD(D5807,2)=0,"EVEN","ODD")</f>
        <v>ODD</v>
      </c>
      <c r="F5807" t="str">
        <f>IF(D5807&lt;=18,"LOW (1-18)","HIGH (19-36)")</f>
        <v>LOW (1-18)</v>
      </c>
      <c r="G5807">
        <f>INT((D5807-1)/6)+1</f>
        <v>1</v>
      </c>
      <c r="H5807">
        <f>MOD(D5807-1,6)+1</f>
        <v>5</v>
      </c>
      <c r="I5807">
        <f>37-D5807</f>
        <v>32</v>
      </c>
      <c r="J5807">
        <f>ABS(D5807-D5808)</f>
        <v>31</v>
      </c>
    </row>
    <row r="5808">
      <c r="A5808">
        <v>21763</v>
      </c>
      <c r="B5808" t="str">
        <v>2022-03-11</v>
      </c>
      <c r="C5808" t="str">
        <v>Midday</v>
      </c>
      <c r="D5808">
        <v>36</v>
      </c>
      <c r="E5808" t="str">
        <f>IF(MOD(D5808,2)=0,"EVEN","ODD")</f>
        <v>EVEN</v>
      </c>
      <c r="F5808" t="str">
        <f>IF(D5808&lt;=18,"LOW (1-18)","HIGH (19-36)")</f>
        <v>HIGH (19-36)</v>
      </c>
      <c r="G5808">
        <f>INT((D5808-1)/6)+1</f>
        <v>6</v>
      </c>
      <c r="H5808">
        <f>MOD(D5808-1,6)+1</f>
        <v>6</v>
      </c>
      <c r="I5808">
        <f>37-D5808</f>
        <v>1</v>
      </c>
      <c r="J5808">
        <f>ABS(D5808-D5809)</f>
        <v>30</v>
      </c>
    </row>
    <row r="5809">
      <c r="A5809">
        <v>21762</v>
      </c>
      <c r="B5809" t="str">
        <v>2022-03-11</v>
      </c>
      <c r="C5809" t="str">
        <v>Morning</v>
      </c>
      <c r="D5809">
        <v>6</v>
      </c>
      <c r="E5809" t="str">
        <f>IF(MOD(D5809,2)=0,"EVEN","ODD")</f>
        <v>EVEN</v>
      </c>
      <c r="F5809" t="str">
        <f>IF(D5809&lt;=18,"LOW (1-18)","HIGH (19-36)")</f>
        <v>LOW (1-18)</v>
      </c>
      <c r="G5809">
        <f>INT((D5809-1)/6)+1</f>
        <v>1</v>
      </c>
      <c r="H5809">
        <f>MOD(D5809-1,6)+1</f>
        <v>6</v>
      </c>
      <c r="I5809">
        <f>37-D5809</f>
        <v>31</v>
      </c>
      <c r="J5809">
        <f>ABS(D5809-D5810)</f>
        <v>21</v>
      </c>
    </row>
    <row r="5810">
      <c r="A5810">
        <v>21761</v>
      </c>
      <c r="B5810" t="str">
        <v>2022-03-10</v>
      </c>
      <c r="C5810" t="str">
        <v>Evening</v>
      </c>
      <c r="D5810">
        <v>27</v>
      </c>
      <c r="E5810" t="str">
        <f>IF(MOD(D5810,2)=0,"EVEN","ODD")</f>
        <v>ODD</v>
      </c>
      <c r="F5810" t="str">
        <f>IF(D5810&lt;=18,"LOW (1-18)","HIGH (19-36)")</f>
        <v>HIGH (19-36)</v>
      </c>
      <c r="G5810">
        <f>INT((D5810-1)/6)+1</f>
        <v>5</v>
      </c>
      <c r="H5810">
        <f>MOD(D5810-1,6)+1</f>
        <v>3</v>
      </c>
      <c r="I5810">
        <f>37-D5810</f>
        <v>10</v>
      </c>
      <c r="J5810">
        <f>ABS(D5810-D5811)</f>
        <v>13</v>
      </c>
    </row>
    <row r="5811">
      <c r="A5811">
        <v>21760</v>
      </c>
      <c r="B5811" t="str">
        <v>2022-03-10</v>
      </c>
      <c r="C5811" t="str">
        <v>Afternoon</v>
      </c>
      <c r="D5811">
        <v>14</v>
      </c>
      <c r="E5811" t="str">
        <f>IF(MOD(D5811,2)=0,"EVEN","ODD")</f>
        <v>EVEN</v>
      </c>
      <c r="F5811" t="str">
        <f>IF(D5811&lt;=18,"LOW (1-18)","HIGH (19-36)")</f>
        <v>LOW (1-18)</v>
      </c>
      <c r="G5811">
        <f>INT((D5811-1)/6)+1</f>
        <v>3</v>
      </c>
      <c r="H5811">
        <f>MOD(D5811-1,6)+1</f>
        <v>2</v>
      </c>
      <c r="I5811">
        <f>37-D5811</f>
        <v>23</v>
      </c>
      <c r="J5811">
        <f>ABS(D5811-D5812)</f>
        <v>14</v>
      </c>
    </row>
    <row r="5812">
      <c r="A5812">
        <v>21759</v>
      </c>
      <c r="B5812" t="str">
        <v>2022-03-10</v>
      </c>
      <c r="C5812" t="str">
        <v>Midday</v>
      </c>
      <c r="D5812">
        <v>28</v>
      </c>
      <c r="E5812" t="str">
        <f>IF(MOD(D5812,2)=0,"EVEN","ODD")</f>
        <v>EVEN</v>
      </c>
      <c r="F5812" t="str">
        <f>IF(D5812&lt;=18,"LOW (1-18)","HIGH (19-36)")</f>
        <v>HIGH (19-36)</v>
      </c>
      <c r="G5812">
        <f>INT((D5812-1)/6)+1</f>
        <v>5</v>
      </c>
      <c r="H5812">
        <f>MOD(D5812-1,6)+1</f>
        <v>4</v>
      </c>
      <c r="I5812">
        <f>37-D5812</f>
        <v>9</v>
      </c>
      <c r="J5812">
        <f>ABS(D5812-D5813)</f>
        <v>19</v>
      </c>
    </row>
    <row r="5813">
      <c r="A5813">
        <v>21758</v>
      </c>
      <c r="B5813" t="str">
        <v>2022-03-10</v>
      </c>
      <c r="C5813" t="str">
        <v>Morning</v>
      </c>
      <c r="D5813">
        <v>9</v>
      </c>
      <c r="E5813" t="str">
        <f>IF(MOD(D5813,2)=0,"EVEN","ODD")</f>
        <v>ODD</v>
      </c>
      <c r="F5813" t="str">
        <f>IF(D5813&lt;=18,"LOW (1-18)","HIGH (19-36)")</f>
        <v>LOW (1-18)</v>
      </c>
      <c r="G5813">
        <f>INT((D5813-1)/6)+1</f>
        <v>2</v>
      </c>
      <c r="H5813">
        <f>MOD(D5813-1,6)+1</f>
        <v>3</v>
      </c>
      <c r="I5813">
        <f>37-D5813</f>
        <v>28</v>
      </c>
      <c r="J5813">
        <f>ABS(D5813-D5814)</f>
        <v>10</v>
      </c>
    </row>
    <row r="5814">
      <c r="A5814">
        <v>21757</v>
      </c>
      <c r="B5814" t="str">
        <v>2022-03-09</v>
      </c>
      <c r="C5814" t="str">
        <v>Evening</v>
      </c>
      <c r="D5814">
        <v>19</v>
      </c>
      <c r="E5814" t="str">
        <f>IF(MOD(D5814,2)=0,"EVEN","ODD")</f>
        <v>ODD</v>
      </c>
      <c r="F5814" t="str">
        <f>IF(D5814&lt;=18,"LOW (1-18)","HIGH (19-36)")</f>
        <v>HIGH (19-36)</v>
      </c>
      <c r="G5814">
        <f>INT((D5814-1)/6)+1</f>
        <v>4</v>
      </c>
      <c r="H5814">
        <f>MOD(D5814-1,6)+1</f>
        <v>1</v>
      </c>
      <c r="I5814">
        <f>37-D5814</f>
        <v>18</v>
      </c>
      <c r="J5814">
        <f>ABS(D5814-D5815)</f>
        <v>12</v>
      </c>
    </row>
    <row r="5815">
      <c r="A5815">
        <v>21756</v>
      </c>
      <c r="B5815" t="str">
        <v>2022-03-09</v>
      </c>
      <c r="C5815" t="str">
        <v>Afternoon</v>
      </c>
      <c r="D5815">
        <v>7</v>
      </c>
      <c r="E5815" t="str">
        <f>IF(MOD(D5815,2)=0,"EVEN","ODD")</f>
        <v>ODD</v>
      </c>
      <c r="F5815" t="str">
        <f>IF(D5815&lt;=18,"LOW (1-18)","HIGH (19-36)")</f>
        <v>LOW (1-18)</v>
      </c>
      <c r="G5815">
        <f>INT((D5815-1)/6)+1</f>
        <v>2</v>
      </c>
      <c r="H5815">
        <f>MOD(D5815-1,6)+1</f>
        <v>1</v>
      </c>
      <c r="I5815">
        <f>37-D5815</f>
        <v>30</v>
      </c>
      <c r="J5815">
        <f>ABS(D5815-D5816)</f>
        <v>23</v>
      </c>
    </row>
    <row r="5816">
      <c r="A5816">
        <v>21755</v>
      </c>
      <c r="B5816" t="str">
        <v>2022-03-09</v>
      </c>
      <c r="C5816" t="str">
        <v>Midday</v>
      </c>
      <c r="D5816">
        <v>30</v>
      </c>
      <c r="E5816" t="str">
        <f>IF(MOD(D5816,2)=0,"EVEN","ODD")</f>
        <v>EVEN</v>
      </c>
      <c r="F5816" t="str">
        <f>IF(D5816&lt;=18,"LOW (1-18)","HIGH (19-36)")</f>
        <v>HIGH (19-36)</v>
      </c>
      <c r="G5816">
        <f>INT((D5816-1)/6)+1</f>
        <v>5</v>
      </c>
      <c r="H5816">
        <f>MOD(D5816-1,6)+1</f>
        <v>6</v>
      </c>
      <c r="I5816">
        <f>37-D5816</f>
        <v>7</v>
      </c>
      <c r="J5816">
        <f>ABS(D5816-D5817)</f>
        <v>25</v>
      </c>
    </row>
    <row r="5817">
      <c r="A5817">
        <v>21754</v>
      </c>
      <c r="B5817" t="str">
        <v>2022-03-09</v>
      </c>
      <c r="C5817" t="str">
        <v>Morning</v>
      </c>
      <c r="D5817">
        <v>5</v>
      </c>
      <c r="E5817" t="str">
        <f>IF(MOD(D5817,2)=0,"EVEN","ODD")</f>
        <v>ODD</v>
      </c>
      <c r="F5817" t="str">
        <f>IF(D5817&lt;=18,"LOW (1-18)","HIGH (19-36)")</f>
        <v>LOW (1-18)</v>
      </c>
      <c r="G5817">
        <f>INT((D5817-1)/6)+1</f>
        <v>1</v>
      </c>
      <c r="H5817">
        <f>MOD(D5817-1,6)+1</f>
        <v>5</v>
      </c>
      <c r="I5817">
        <f>37-D5817</f>
        <v>32</v>
      </c>
      <c r="J5817">
        <f>ABS(D5817-D5818)</f>
        <v>18</v>
      </c>
    </row>
    <row r="5818">
      <c r="A5818">
        <v>21753</v>
      </c>
      <c r="B5818" t="str">
        <v>2022-03-08</v>
      </c>
      <c r="C5818" t="str">
        <v>Evening</v>
      </c>
      <c r="D5818">
        <v>23</v>
      </c>
      <c r="E5818" t="str">
        <f>IF(MOD(D5818,2)=0,"EVEN","ODD")</f>
        <v>ODD</v>
      </c>
      <c r="F5818" t="str">
        <f>IF(D5818&lt;=18,"LOW (1-18)","HIGH (19-36)")</f>
        <v>HIGH (19-36)</v>
      </c>
      <c r="G5818">
        <f>INT((D5818-1)/6)+1</f>
        <v>4</v>
      </c>
      <c r="H5818">
        <f>MOD(D5818-1,6)+1</f>
        <v>5</v>
      </c>
      <c r="I5818">
        <f>37-D5818</f>
        <v>14</v>
      </c>
      <c r="J5818">
        <f>ABS(D5818-D5819)</f>
        <v>3</v>
      </c>
    </row>
    <row r="5819">
      <c r="A5819">
        <v>21752</v>
      </c>
      <c r="B5819" t="str">
        <v>2022-03-08</v>
      </c>
      <c r="C5819" t="str">
        <v>Afternoon</v>
      </c>
      <c r="D5819">
        <v>20</v>
      </c>
      <c r="E5819" t="str">
        <f>IF(MOD(D5819,2)=0,"EVEN","ODD")</f>
        <v>EVEN</v>
      </c>
      <c r="F5819" t="str">
        <f>IF(D5819&lt;=18,"LOW (1-18)","HIGH (19-36)")</f>
        <v>HIGH (19-36)</v>
      </c>
      <c r="G5819">
        <f>INT((D5819-1)/6)+1</f>
        <v>4</v>
      </c>
      <c r="H5819">
        <f>MOD(D5819-1,6)+1</f>
        <v>2</v>
      </c>
      <c r="I5819">
        <f>37-D5819</f>
        <v>17</v>
      </c>
      <c r="J5819">
        <f>ABS(D5819-D5820)</f>
        <v>9</v>
      </c>
    </row>
    <row r="5820">
      <c r="A5820">
        <v>21751</v>
      </c>
      <c r="B5820" t="str">
        <v>2022-03-08</v>
      </c>
      <c r="C5820" t="str">
        <v>Midday</v>
      </c>
      <c r="D5820">
        <v>29</v>
      </c>
      <c r="E5820" t="str">
        <f>IF(MOD(D5820,2)=0,"EVEN","ODD")</f>
        <v>ODD</v>
      </c>
      <c r="F5820" t="str">
        <f>IF(D5820&lt;=18,"LOW (1-18)","HIGH (19-36)")</f>
        <v>HIGH (19-36)</v>
      </c>
      <c r="G5820">
        <f>INT((D5820-1)/6)+1</f>
        <v>5</v>
      </c>
      <c r="H5820">
        <f>MOD(D5820-1,6)+1</f>
        <v>5</v>
      </c>
      <c r="I5820">
        <f>37-D5820</f>
        <v>8</v>
      </c>
      <c r="J5820">
        <f>ABS(D5820-D5821)</f>
        <v>23</v>
      </c>
    </row>
    <row r="5821">
      <c r="A5821">
        <v>21750</v>
      </c>
      <c r="B5821" t="str">
        <v>2022-03-08</v>
      </c>
      <c r="C5821" t="str">
        <v>Morning</v>
      </c>
      <c r="D5821">
        <v>6</v>
      </c>
      <c r="E5821" t="str">
        <f>IF(MOD(D5821,2)=0,"EVEN","ODD")</f>
        <v>EVEN</v>
      </c>
      <c r="F5821" t="str">
        <f>IF(D5821&lt;=18,"LOW (1-18)","HIGH (19-36)")</f>
        <v>LOW (1-18)</v>
      </c>
      <c r="G5821">
        <f>INT((D5821-1)/6)+1</f>
        <v>1</v>
      </c>
      <c r="H5821">
        <f>MOD(D5821-1,6)+1</f>
        <v>6</v>
      </c>
      <c r="I5821">
        <f>37-D5821</f>
        <v>31</v>
      </c>
      <c r="J5821">
        <f>ABS(D5821-D5822)</f>
        <v>6</v>
      </c>
    </row>
    <row r="5822">
      <c r="A5822">
        <v>21749</v>
      </c>
      <c r="B5822" t="str">
        <v>2022-03-07</v>
      </c>
      <c r="C5822" t="str">
        <v>Evening</v>
      </c>
      <c r="D5822">
        <v>12</v>
      </c>
      <c r="E5822" t="str">
        <f>IF(MOD(D5822,2)=0,"EVEN","ODD")</f>
        <v>EVEN</v>
      </c>
      <c r="F5822" t="str">
        <f>IF(D5822&lt;=18,"LOW (1-18)","HIGH (19-36)")</f>
        <v>LOW (1-18)</v>
      </c>
      <c r="G5822">
        <f>INT((D5822-1)/6)+1</f>
        <v>2</v>
      </c>
      <c r="H5822">
        <f>MOD(D5822-1,6)+1</f>
        <v>6</v>
      </c>
      <c r="I5822">
        <f>37-D5822</f>
        <v>25</v>
      </c>
      <c r="J5822">
        <f>ABS(D5822-D5823)</f>
        <v>8</v>
      </c>
    </row>
    <row r="5823">
      <c r="A5823">
        <v>21748</v>
      </c>
      <c r="B5823" t="str">
        <v>2022-03-07</v>
      </c>
      <c r="C5823" t="str">
        <v>Afternoon</v>
      </c>
      <c r="D5823">
        <v>20</v>
      </c>
      <c r="E5823" t="str">
        <f>IF(MOD(D5823,2)=0,"EVEN","ODD")</f>
        <v>EVEN</v>
      </c>
      <c r="F5823" t="str">
        <f>IF(D5823&lt;=18,"LOW (1-18)","HIGH (19-36)")</f>
        <v>HIGH (19-36)</v>
      </c>
      <c r="G5823">
        <f>INT((D5823-1)/6)+1</f>
        <v>4</v>
      </c>
      <c r="H5823">
        <f>MOD(D5823-1,6)+1</f>
        <v>2</v>
      </c>
      <c r="I5823">
        <f>37-D5823</f>
        <v>17</v>
      </c>
      <c r="J5823">
        <f>ABS(D5823-D5824)</f>
        <v>14</v>
      </c>
    </row>
    <row r="5824">
      <c r="A5824">
        <v>21747</v>
      </c>
      <c r="B5824" t="str">
        <v>2022-03-07</v>
      </c>
      <c r="C5824" t="str">
        <v>Midday</v>
      </c>
      <c r="D5824">
        <v>34</v>
      </c>
      <c r="E5824" t="str">
        <f>IF(MOD(D5824,2)=0,"EVEN","ODD")</f>
        <v>EVEN</v>
      </c>
      <c r="F5824" t="str">
        <f>IF(D5824&lt;=18,"LOW (1-18)","HIGH (19-36)")</f>
        <v>HIGH (19-36)</v>
      </c>
      <c r="G5824">
        <f>INT((D5824-1)/6)+1</f>
        <v>6</v>
      </c>
      <c r="H5824">
        <f>MOD(D5824-1,6)+1</f>
        <v>4</v>
      </c>
      <c r="I5824">
        <f>37-D5824</f>
        <v>3</v>
      </c>
      <c r="J5824">
        <f>ABS(D5824-D5825)</f>
        <v>20</v>
      </c>
    </row>
    <row r="5825">
      <c r="A5825">
        <v>21746</v>
      </c>
      <c r="B5825" t="str">
        <v>2022-03-07</v>
      </c>
      <c r="C5825" t="str">
        <v>Morning</v>
      </c>
      <c r="D5825">
        <v>14</v>
      </c>
      <c r="E5825" t="str">
        <f>IF(MOD(D5825,2)=0,"EVEN","ODD")</f>
        <v>EVEN</v>
      </c>
      <c r="F5825" t="str">
        <f>IF(D5825&lt;=18,"LOW (1-18)","HIGH (19-36)")</f>
        <v>LOW (1-18)</v>
      </c>
      <c r="G5825">
        <f>INT((D5825-1)/6)+1</f>
        <v>3</v>
      </c>
      <c r="H5825">
        <f>MOD(D5825-1,6)+1</f>
        <v>2</v>
      </c>
      <c r="I5825">
        <f>37-D5825</f>
        <v>23</v>
      </c>
      <c r="J5825">
        <f>ABS(D5825-D5826)</f>
        <v>20</v>
      </c>
    </row>
    <row r="5826">
      <c r="A5826">
        <v>21745</v>
      </c>
      <c r="B5826" t="str">
        <v>2022-03-05</v>
      </c>
      <c r="C5826" t="str">
        <v>Evening</v>
      </c>
      <c r="D5826">
        <v>34</v>
      </c>
      <c r="E5826" t="str">
        <f>IF(MOD(D5826,2)=0,"EVEN","ODD")</f>
        <v>EVEN</v>
      </c>
      <c r="F5826" t="str">
        <f>IF(D5826&lt;=18,"LOW (1-18)","HIGH (19-36)")</f>
        <v>HIGH (19-36)</v>
      </c>
      <c r="G5826">
        <f>INT((D5826-1)/6)+1</f>
        <v>6</v>
      </c>
      <c r="H5826">
        <f>MOD(D5826-1,6)+1</f>
        <v>4</v>
      </c>
      <c r="I5826">
        <f>37-D5826</f>
        <v>3</v>
      </c>
      <c r="J5826">
        <f>ABS(D5826-D5827)</f>
        <v>19</v>
      </c>
    </row>
    <row r="5827">
      <c r="A5827">
        <v>21744</v>
      </c>
      <c r="B5827" t="str">
        <v>2022-03-05</v>
      </c>
      <c r="C5827" t="str">
        <v>Afternoon</v>
      </c>
      <c r="D5827">
        <v>15</v>
      </c>
      <c r="E5827" t="str">
        <f>IF(MOD(D5827,2)=0,"EVEN","ODD")</f>
        <v>ODD</v>
      </c>
      <c r="F5827" t="str">
        <f>IF(D5827&lt;=18,"LOW (1-18)","HIGH (19-36)")</f>
        <v>LOW (1-18)</v>
      </c>
      <c r="G5827">
        <f>INT((D5827-1)/6)+1</f>
        <v>3</v>
      </c>
      <c r="H5827">
        <f>MOD(D5827-1,6)+1</f>
        <v>3</v>
      </c>
      <c r="I5827">
        <f>37-D5827</f>
        <v>22</v>
      </c>
      <c r="J5827">
        <f>ABS(D5827-D5828)</f>
        <v>5</v>
      </c>
    </row>
    <row r="5828">
      <c r="A5828">
        <v>21743</v>
      </c>
      <c r="B5828" t="str">
        <v>2022-03-05</v>
      </c>
      <c r="C5828" t="str">
        <v>Midday</v>
      </c>
      <c r="D5828">
        <v>10</v>
      </c>
      <c r="E5828" t="str">
        <f>IF(MOD(D5828,2)=0,"EVEN","ODD")</f>
        <v>EVEN</v>
      </c>
      <c r="F5828" t="str">
        <f>IF(D5828&lt;=18,"LOW (1-18)","HIGH (19-36)")</f>
        <v>LOW (1-18)</v>
      </c>
      <c r="G5828">
        <f>INT((D5828-1)/6)+1</f>
        <v>2</v>
      </c>
      <c r="H5828">
        <f>MOD(D5828-1,6)+1</f>
        <v>4</v>
      </c>
      <c r="I5828">
        <f>37-D5828</f>
        <v>27</v>
      </c>
      <c r="J5828">
        <f>ABS(D5828-D5829)</f>
        <v>7</v>
      </c>
    </row>
    <row r="5829">
      <c r="A5829">
        <v>21742</v>
      </c>
      <c r="B5829" t="str">
        <v>2022-03-05</v>
      </c>
      <c r="C5829" t="str">
        <v>Morning</v>
      </c>
      <c r="D5829">
        <v>3</v>
      </c>
      <c r="E5829" t="str">
        <f>IF(MOD(D5829,2)=0,"EVEN","ODD")</f>
        <v>ODD</v>
      </c>
      <c r="F5829" t="str">
        <f>IF(D5829&lt;=18,"LOW (1-18)","HIGH (19-36)")</f>
        <v>LOW (1-18)</v>
      </c>
      <c r="G5829">
        <f>INT((D5829-1)/6)+1</f>
        <v>1</v>
      </c>
      <c r="H5829">
        <f>MOD(D5829-1,6)+1</f>
        <v>3</v>
      </c>
      <c r="I5829">
        <f>37-D5829</f>
        <v>34</v>
      </c>
      <c r="J5829">
        <f>ABS(D5829-D5830)</f>
        <v>9</v>
      </c>
    </row>
    <row r="5830">
      <c r="A5830">
        <v>21741</v>
      </c>
      <c r="B5830" t="str">
        <v>2022-03-04</v>
      </c>
      <c r="C5830" t="str">
        <v>Evening</v>
      </c>
      <c r="D5830">
        <v>12</v>
      </c>
      <c r="E5830" t="str">
        <f>IF(MOD(D5830,2)=0,"EVEN","ODD")</f>
        <v>EVEN</v>
      </c>
      <c r="F5830" t="str">
        <f>IF(D5830&lt;=18,"LOW (1-18)","HIGH (19-36)")</f>
        <v>LOW (1-18)</v>
      </c>
      <c r="G5830">
        <f>INT((D5830-1)/6)+1</f>
        <v>2</v>
      </c>
      <c r="H5830">
        <f>MOD(D5830-1,6)+1</f>
        <v>6</v>
      </c>
      <c r="I5830">
        <f>37-D5830</f>
        <v>25</v>
      </c>
      <c r="J5830">
        <f>ABS(D5830-D5831)</f>
        <v>18</v>
      </c>
    </row>
    <row r="5831">
      <c r="A5831">
        <v>21740</v>
      </c>
      <c r="B5831" t="str">
        <v>2022-03-04</v>
      </c>
      <c r="C5831" t="str">
        <v>Afternoon</v>
      </c>
      <c r="D5831">
        <v>30</v>
      </c>
      <c r="E5831" t="str">
        <f>IF(MOD(D5831,2)=0,"EVEN","ODD")</f>
        <v>EVEN</v>
      </c>
      <c r="F5831" t="str">
        <f>IF(D5831&lt;=18,"LOW (1-18)","HIGH (19-36)")</f>
        <v>HIGH (19-36)</v>
      </c>
      <c r="G5831">
        <f>INT((D5831-1)/6)+1</f>
        <v>5</v>
      </c>
      <c r="H5831">
        <f>MOD(D5831-1,6)+1</f>
        <v>6</v>
      </c>
      <c r="I5831">
        <f>37-D5831</f>
        <v>7</v>
      </c>
      <c r="J5831">
        <f>ABS(D5831-D5832)</f>
        <v>19</v>
      </c>
    </row>
    <row r="5832">
      <c r="A5832">
        <v>21739</v>
      </c>
      <c r="B5832" t="str">
        <v>2022-03-04</v>
      </c>
      <c r="C5832" t="str">
        <v>Midday</v>
      </c>
      <c r="D5832">
        <v>11</v>
      </c>
      <c r="E5832" t="str">
        <f>IF(MOD(D5832,2)=0,"EVEN","ODD")</f>
        <v>ODD</v>
      </c>
      <c r="F5832" t="str">
        <f>IF(D5832&lt;=18,"LOW (1-18)","HIGH (19-36)")</f>
        <v>LOW (1-18)</v>
      </c>
      <c r="G5832">
        <f>INT((D5832-1)/6)+1</f>
        <v>2</v>
      </c>
      <c r="H5832">
        <f>MOD(D5832-1,6)+1</f>
        <v>5</v>
      </c>
      <c r="I5832">
        <f>37-D5832</f>
        <v>26</v>
      </c>
      <c r="J5832">
        <f>ABS(D5832-D5833)</f>
        <v>16</v>
      </c>
    </row>
    <row r="5833">
      <c r="A5833">
        <v>21738</v>
      </c>
      <c r="B5833" t="str">
        <v>2022-03-04</v>
      </c>
      <c r="C5833" t="str">
        <v>Morning</v>
      </c>
      <c r="D5833">
        <v>27</v>
      </c>
      <c r="E5833" t="str">
        <f>IF(MOD(D5833,2)=0,"EVEN","ODD")</f>
        <v>ODD</v>
      </c>
      <c r="F5833" t="str">
        <f>IF(D5833&lt;=18,"LOW (1-18)","HIGH (19-36)")</f>
        <v>HIGH (19-36)</v>
      </c>
      <c r="G5833">
        <f>INT((D5833-1)/6)+1</f>
        <v>5</v>
      </c>
      <c r="H5833">
        <f>MOD(D5833-1,6)+1</f>
        <v>3</v>
      </c>
      <c r="I5833">
        <f>37-D5833</f>
        <v>10</v>
      </c>
      <c r="J5833">
        <f>ABS(D5833-D5834)</f>
        <v>8</v>
      </c>
    </row>
    <row r="5834">
      <c r="A5834">
        <v>21737</v>
      </c>
      <c r="B5834" t="str">
        <v>2022-03-03</v>
      </c>
      <c r="C5834" t="str">
        <v>Evening</v>
      </c>
      <c r="D5834">
        <v>19</v>
      </c>
      <c r="E5834" t="str">
        <f>IF(MOD(D5834,2)=0,"EVEN","ODD")</f>
        <v>ODD</v>
      </c>
      <c r="F5834" t="str">
        <f>IF(D5834&lt;=18,"LOW (1-18)","HIGH (19-36)")</f>
        <v>HIGH (19-36)</v>
      </c>
      <c r="G5834">
        <f>INT((D5834-1)/6)+1</f>
        <v>4</v>
      </c>
      <c r="H5834">
        <f>MOD(D5834-1,6)+1</f>
        <v>1</v>
      </c>
      <c r="I5834">
        <f>37-D5834</f>
        <v>18</v>
      </c>
      <c r="J5834">
        <f>ABS(D5834-D5835)</f>
        <v>9</v>
      </c>
    </row>
    <row r="5835">
      <c r="A5835">
        <v>21736</v>
      </c>
      <c r="B5835" t="str">
        <v>2022-03-03</v>
      </c>
      <c r="C5835" t="str">
        <v>Afternoon</v>
      </c>
      <c r="D5835">
        <v>28</v>
      </c>
      <c r="E5835" t="str">
        <f>IF(MOD(D5835,2)=0,"EVEN","ODD")</f>
        <v>EVEN</v>
      </c>
      <c r="F5835" t="str">
        <f>IF(D5835&lt;=18,"LOW (1-18)","HIGH (19-36)")</f>
        <v>HIGH (19-36)</v>
      </c>
      <c r="G5835">
        <f>INT((D5835-1)/6)+1</f>
        <v>5</v>
      </c>
      <c r="H5835">
        <f>MOD(D5835-1,6)+1</f>
        <v>4</v>
      </c>
      <c r="I5835">
        <f>37-D5835</f>
        <v>9</v>
      </c>
      <c r="J5835">
        <f>ABS(D5835-D5836)</f>
        <v>5</v>
      </c>
    </row>
    <row r="5836">
      <c r="A5836">
        <v>21735</v>
      </c>
      <c r="B5836" t="str">
        <v>2022-03-03</v>
      </c>
      <c r="C5836" t="str">
        <v>Midday</v>
      </c>
      <c r="D5836">
        <v>33</v>
      </c>
      <c r="E5836" t="str">
        <f>IF(MOD(D5836,2)=0,"EVEN","ODD")</f>
        <v>ODD</v>
      </c>
      <c r="F5836" t="str">
        <f>IF(D5836&lt;=18,"LOW (1-18)","HIGH (19-36)")</f>
        <v>HIGH (19-36)</v>
      </c>
      <c r="G5836">
        <f>INT((D5836-1)/6)+1</f>
        <v>6</v>
      </c>
      <c r="H5836">
        <f>MOD(D5836-1,6)+1</f>
        <v>3</v>
      </c>
      <c r="I5836">
        <f>37-D5836</f>
        <v>4</v>
      </c>
      <c r="J5836">
        <f>ABS(D5836-D5837)</f>
        <v>13</v>
      </c>
    </row>
    <row r="5837">
      <c r="A5837">
        <v>21734</v>
      </c>
      <c r="B5837" t="str">
        <v>2022-03-03</v>
      </c>
      <c r="C5837" t="str">
        <v>Morning</v>
      </c>
      <c r="D5837">
        <v>20</v>
      </c>
      <c r="E5837" t="str">
        <f>IF(MOD(D5837,2)=0,"EVEN","ODD")</f>
        <v>EVEN</v>
      </c>
      <c r="F5837" t="str">
        <f>IF(D5837&lt;=18,"LOW (1-18)","HIGH (19-36)")</f>
        <v>HIGH (19-36)</v>
      </c>
      <c r="G5837">
        <f>INT((D5837-1)/6)+1</f>
        <v>4</v>
      </c>
      <c r="H5837">
        <f>MOD(D5837-1,6)+1</f>
        <v>2</v>
      </c>
      <c r="I5837">
        <f>37-D5837</f>
        <v>17</v>
      </c>
      <c r="J5837">
        <f>ABS(D5837-D5838)</f>
        <v>1</v>
      </c>
    </row>
    <row r="5838">
      <c r="A5838">
        <v>21733</v>
      </c>
      <c r="B5838" t="str">
        <v>2022-03-02</v>
      </c>
      <c r="C5838" t="str">
        <v>Evening</v>
      </c>
      <c r="D5838">
        <v>19</v>
      </c>
      <c r="E5838" t="str">
        <f>IF(MOD(D5838,2)=0,"EVEN","ODD")</f>
        <v>ODD</v>
      </c>
      <c r="F5838" t="str">
        <f>IF(D5838&lt;=18,"LOW (1-18)","HIGH (19-36)")</f>
        <v>HIGH (19-36)</v>
      </c>
      <c r="G5838">
        <f>INT((D5838-1)/6)+1</f>
        <v>4</v>
      </c>
      <c r="H5838">
        <f>MOD(D5838-1,6)+1</f>
        <v>1</v>
      </c>
      <c r="I5838">
        <f>37-D5838</f>
        <v>18</v>
      </c>
      <c r="J5838">
        <f>ABS(D5838-D5839)</f>
        <v>6</v>
      </c>
    </row>
    <row r="5839">
      <c r="A5839">
        <v>21732</v>
      </c>
      <c r="B5839" t="str">
        <v>2022-03-02</v>
      </c>
      <c r="C5839" t="str">
        <v>Afternoon</v>
      </c>
      <c r="D5839">
        <v>13</v>
      </c>
      <c r="E5839" t="str">
        <f>IF(MOD(D5839,2)=0,"EVEN","ODD")</f>
        <v>ODD</v>
      </c>
      <c r="F5839" t="str">
        <f>IF(D5839&lt;=18,"LOW (1-18)","HIGH (19-36)")</f>
        <v>LOW (1-18)</v>
      </c>
      <c r="G5839">
        <f>INT((D5839-1)/6)+1</f>
        <v>3</v>
      </c>
      <c r="H5839">
        <f>MOD(D5839-1,6)+1</f>
        <v>1</v>
      </c>
      <c r="I5839">
        <f>37-D5839</f>
        <v>24</v>
      </c>
      <c r="J5839">
        <f>ABS(D5839-D5840)</f>
        <v>21</v>
      </c>
    </row>
    <row r="5840">
      <c r="A5840">
        <v>21731</v>
      </c>
      <c r="B5840" t="str">
        <v>2022-03-02</v>
      </c>
      <c r="C5840" t="str">
        <v>Midday</v>
      </c>
      <c r="D5840">
        <v>34</v>
      </c>
      <c r="E5840" t="str">
        <f>IF(MOD(D5840,2)=0,"EVEN","ODD")</f>
        <v>EVEN</v>
      </c>
      <c r="F5840" t="str">
        <f>IF(D5840&lt;=18,"LOW (1-18)","HIGH (19-36)")</f>
        <v>HIGH (19-36)</v>
      </c>
      <c r="G5840">
        <f>INT((D5840-1)/6)+1</f>
        <v>6</v>
      </c>
      <c r="H5840">
        <f>MOD(D5840-1,6)+1</f>
        <v>4</v>
      </c>
      <c r="I5840">
        <f>37-D5840</f>
        <v>3</v>
      </c>
      <c r="J5840">
        <f>ABS(D5840-D5841)</f>
        <v>27</v>
      </c>
    </row>
    <row r="5841">
      <c r="A5841">
        <v>21730</v>
      </c>
      <c r="B5841" t="str">
        <v>2022-03-02</v>
      </c>
      <c r="C5841" t="str">
        <v>Morning</v>
      </c>
      <c r="D5841">
        <v>7</v>
      </c>
      <c r="E5841" t="str">
        <f>IF(MOD(D5841,2)=0,"EVEN","ODD")</f>
        <v>ODD</v>
      </c>
      <c r="F5841" t="str">
        <f>IF(D5841&lt;=18,"LOW (1-18)","HIGH (19-36)")</f>
        <v>LOW (1-18)</v>
      </c>
      <c r="G5841">
        <f>INT((D5841-1)/6)+1</f>
        <v>2</v>
      </c>
      <c r="H5841">
        <f>MOD(D5841-1,6)+1</f>
        <v>1</v>
      </c>
      <c r="I5841">
        <f>37-D5841</f>
        <v>30</v>
      </c>
      <c r="J5841">
        <f>ABS(D5841-D5842)</f>
        <v>1</v>
      </c>
    </row>
    <row r="5842">
      <c r="A5842">
        <v>21729</v>
      </c>
      <c r="B5842" t="str">
        <v>2022-03-01</v>
      </c>
      <c r="C5842" t="str">
        <v>Evening</v>
      </c>
      <c r="D5842">
        <v>6</v>
      </c>
      <c r="E5842" t="str">
        <f>IF(MOD(D5842,2)=0,"EVEN","ODD")</f>
        <v>EVEN</v>
      </c>
      <c r="F5842" t="str">
        <f>IF(D5842&lt;=18,"LOW (1-18)","HIGH (19-36)")</f>
        <v>LOW (1-18)</v>
      </c>
      <c r="G5842">
        <f>INT((D5842-1)/6)+1</f>
        <v>1</v>
      </c>
      <c r="H5842">
        <f>MOD(D5842-1,6)+1</f>
        <v>6</v>
      </c>
      <c r="I5842">
        <f>37-D5842</f>
        <v>31</v>
      </c>
      <c r="J5842">
        <f>ABS(D5842-D5843)</f>
        <v>18</v>
      </c>
    </row>
    <row r="5843">
      <c r="A5843">
        <v>21728</v>
      </c>
      <c r="B5843" t="str">
        <v>2022-03-01</v>
      </c>
      <c r="C5843" t="str">
        <v>Afternoon</v>
      </c>
      <c r="D5843">
        <v>24</v>
      </c>
      <c r="E5843" t="str">
        <f>IF(MOD(D5843,2)=0,"EVEN","ODD")</f>
        <v>EVEN</v>
      </c>
      <c r="F5843" t="str">
        <f>IF(D5843&lt;=18,"LOW (1-18)","HIGH (19-36)")</f>
        <v>HIGH (19-36)</v>
      </c>
      <c r="G5843">
        <f>INT((D5843-1)/6)+1</f>
        <v>4</v>
      </c>
      <c r="H5843">
        <f>MOD(D5843-1,6)+1</f>
        <v>6</v>
      </c>
      <c r="I5843">
        <f>37-D5843</f>
        <v>13</v>
      </c>
      <c r="J5843">
        <f>ABS(D5843-D5844)</f>
        <v>6</v>
      </c>
    </row>
    <row r="5844">
      <c r="A5844">
        <v>21727</v>
      </c>
      <c r="B5844" t="str">
        <v>2022-03-01</v>
      </c>
      <c r="C5844" t="str">
        <v>Midday</v>
      </c>
      <c r="D5844">
        <v>18</v>
      </c>
      <c r="E5844" t="str">
        <f>IF(MOD(D5844,2)=0,"EVEN","ODD")</f>
        <v>EVEN</v>
      </c>
      <c r="F5844" t="str">
        <f>IF(D5844&lt;=18,"LOW (1-18)","HIGH (19-36)")</f>
        <v>LOW (1-18)</v>
      </c>
      <c r="G5844">
        <f>INT((D5844-1)/6)+1</f>
        <v>3</v>
      </c>
      <c r="H5844">
        <f>MOD(D5844-1,6)+1</f>
        <v>6</v>
      </c>
      <c r="I5844">
        <f>37-D5844</f>
        <v>19</v>
      </c>
      <c r="J5844">
        <f>ABS(D5844-D5845)</f>
        <v>15</v>
      </c>
    </row>
    <row r="5845">
      <c r="A5845">
        <v>21726</v>
      </c>
      <c r="B5845" t="str">
        <v>2022-03-01</v>
      </c>
      <c r="C5845" t="str">
        <v>Morning</v>
      </c>
      <c r="D5845">
        <v>3</v>
      </c>
      <c r="E5845" t="str">
        <f>IF(MOD(D5845,2)=0,"EVEN","ODD")</f>
        <v>ODD</v>
      </c>
      <c r="F5845" t="str">
        <f>IF(D5845&lt;=18,"LOW (1-18)","HIGH (19-36)")</f>
        <v>LOW (1-18)</v>
      </c>
      <c r="G5845">
        <f>INT((D5845-1)/6)+1</f>
        <v>1</v>
      </c>
      <c r="H5845">
        <f>MOD(D5845-1,6)+1</f>
        <v>3</v>
      </c>
      <c r="I5845">
        <f>37-D5845</f>
        <v>34</v>
      </c>
      <c r="J5845">
        <f>ABS(D5845-D5846)</f>
        <v>29</v>
      </c>
    </row>
    <row r="5846">
      <c r="A5846">
        <v>21725</v>
      </c>
      <c r="B5846" t="str">
        <v>2022-02-28</v>
      </c>
      <c r="C5846" t="str">
        <v>Evening</v>
      </c>
      <c r="D5846">
        <v>32</v>
      </c>
      <c r="E5846" t="str">
        <f>IF(MOD(D5846,2)=0,"EVEN","ODD")</f>
        <v>EVEN</v>
      </c>
      <c r="F5846" t="str">
        <f>IF(D5846&lt;=18,"LOW (1-18)","HIGH (19-36)")</f>
        <v>HIGH (19-36)</v>
      </c>
      <c r="G5846">
        <f>INT((D5846-1)/6)+1</f>
        <v>6</v>
      </c>
      <c r="H5846">
        <f>MOD(D5846-1,6)+1</f>
        <v>2</v>
      </c>
      <c r="I5846">
        <f>37-D5846</f>
        <v>5</v>
      </c>
      <c r="J5846">
        <f>ABS(D5846-D5847)</f>
        <v>24</v>
      </c>
    </row>
    <row r="5847">
      <c r="A5847">
        <v>21724</v>
      </c>
      <c r="B5847" t="str">
        <v>2022-02-28</v>
      </c>
      <c r="C5847" t="str">
        <v>Afternoon</v>
      </c>
      <c r="D5847">
        <v>8</v>
      </c>
      <c r="E5847" t="str">
        <f>IF(MOD(D5847,2)=0,"EVEN","ODD")</f>
        <v>EVEN</v>
      </c>
      <c r="F5847" t="str">
        <f>IF(D5847&lt;=18,"LOW (1-18)","HIGH (19-36)")</f>
        <v>LOW (1-18)</v>
      </c>
      <c r="G5847">
        <f>INT((D5847-1)/6)+1</f>
        <v>2</v>
      </c>
      <c r="H5847">
        <f>MOD(D5847-1,6)+1</f>
        <v>2</v>
      </c>
      <c r="I5847">
        <f>37-D5847</f>
        <v>29</v>
      </c>
      <c r="J5847">
        <f>ABS(D5847-D5848)</f>
        <v>21</v>
      </c>
    </row>
    <row r="5848">
      <c r="A5848">
        <v>21723</v>
      </c>
      <c r="B5848" t="str">
        <v>2022-02-28</v>
      </c>
      <c r="C5848" t="str">
        <v>Midday</v>
      </c>
      <c r="D5848">
        <v>29</v>
      </c>
      <c r="E5848" t="str">
        <f>IF(MOD(D5848,2)=0,"EVEN","ODD")</f>
        <v>ODD</v>
      </c>
      <c r="F5848" t="str">
        <f>IF(D5848&lt;=18,"LOW (1-18)","HIGH (19-36)")</f>
        <v>HIGH (19-36)</v>
      </c>
      <c r="G5848">
        <f>INT((D5848-1)/6)+1</f>
        <v>5</v>
      </c>
      <c r="H5848">
        <f>MOD(D5848-1,6)+1</f>
        <v>5</v>
      </c>
      <c r="I5848">
        <f>37-D5848</f>
        <v>8</v>
      </c>
      <c r="J5848">
        <f>ABS(D5848-D5849)</f>
        <v>27</v>
      </c>
    </row>
    <row r="5849">
      <c r="A5849">
        <v>21722</v>
      </c>
      <c r="B5849" t="str">
        <v>2022-02-28</v>
      </c>
      <c r="C5849" t="str">
        <v>Morning</v>
      </c>
      <c r="D5849">
        <v>2</v>
      </c>
      <c r="E5849" t="str">
        <f>IF(MOD(D5849,2)=0,"EVEN","ODD")</f>
        <v>EVEN</v>
      </c>
      <c r="F5849" t="str">
        <f>IF(D5849&lt;=18,"LOW (1-18)","HIGH (19-36)")</f>
        <v>LOW (1-18)</v>
      </c>
      <c r="G5849">
        <f>INT((D5849-1)/6)+1</f>
        <v>1</v>
      </c>
      <c r="H5849">
        <f>MOD(D5849-1,6)+1</f>
        <v>2</v>
      </c>
      <c r="I5849">
        <f>37-D5849</f>
        <v>35</v>
      </c>
      <c r="J5849">
        <f>ABS(D5849-D5850)</f>
        <v>29</v>
      </c>
    </row>
    <row r="5850">
      <c r="A5850">
        <v>21721</v>
      </c>
      <c r="B5850" t="str">
        <v>2022-02-26</v>
      </c>
      <c r="C5850" t="str">
        <v>Evening</v>
      </c>
      <c r="D5850">
        <v>31</v>
      </c>
      <c r="E5850" t="str">
        <f>IF(MOD(D5850,2)=0,"EVEN","ODD")</f>
        <v>ODD</v>
      </c>
      <c r="F5850" t="str">
        <f>IF(D5850&lt;=18,"LOW (1-18)","HIGH (19-36)")</f>
        <v>HIGH (19-36)</v>
      </c>
      <c r="G5850">
        <f>INT((D5850-1)/6)+1</f>
        <v>6</v>
      </c>
      <c r="H5850">
        <f>MOD(D5850-1,6)+1</f>
        <v>1</v>
      </c>
      <c r="I5850">
        <f>37-D5850</f>
        <v>6</v>
      </c>
      <c r="J5850">
        <f>ABS(D5850-D5851)</f>
        <v>11</v>
      </c>
    </row>
    <row r="5851">
      <c r="A5851">
        <v>21720</v>
      </c>
      <c r="B5851" t="str">
        <v>2022-02-26</v>
      </c>
      <c r="C5851" t="str">
        <v>Afternoon</v>
      </c>
      <c r="D5851">
        <v>20</v>
      </c>
      <c r="E5851" t="str">
        <f>IF(MOD(D5851,2)=0,"EVEN","ODD")</f>
        <v>EVEN</v>
      </c>
      <c r="F5851" t="str">
        <f>IF(D5851&lt;=18,"LOW (1-18)","HIGH (19-36)")</f>
        <v>HIGH (19-36)</v>
      </c>
      <c r="G5851">
        <f>INT((D5851-1)/6)+1</f>
        <v>4</v>
      </c>
      <c r="H5851">
        <f>MOD(D5851-1,6)+1</f>
        <v>2</v>
      </c>
      <c r="I5851">
        <f>37-D5851</f>
        <v>17</v>
      </c>
      <c r="J5851">
        <f>ABS(D5851-D5852)</f>
        <v>14</v>
      </c>
    </row>
    <row r="5852">
      <c r="A5852">
        <v>21719</v>
      </c>
      <c r="B5852" t="str">
        <v>2022-02-26</v>
      </c>
      <c r="C5852" t="str">
        <v>Midday</v>
      </c>
      <c r="D5852">
        <v>6</v>
      </c>
      <c r="E5852" t="str">
        <f>IF(MOD(D5852,2)=0,"EVEN","ODD")</f>
        <v>EVEN</v>
      </c>
      <c r="F5852" t="str">
        <f>IF(D5852&lt;=18,"LOW (1-18)","HIGH (19-36)")</f>
        <v>LOW (1-18)</v>
      </c>
      <c r="G5852">
        <f>INT((D5852-1)/6)+1</f>
        <v>1</v>
      </c>
      <c r="H5852">
        <f>MOD(D5852-1,6)+1</f>
        <v>6</v>
      </c>
      <c r="I5852">
        <f>37-D5852</f>
        <v>31</v>
      </c>
      <c r="J5852">
        <f>ABS(D5852-D5853)</f>
        <v>17</v>
      </c>
    </row>
    <row r="5853">
      <c r="A5853">
        <v>21718</v>
      </c>
      <c r="B5853" t="str">
        <v>2022-02-26</v>
      </c>
      <c r="C5853" t="str">
        <v>Morning</v>
      </c>
      <c r="D5853">
        <v>23</v>
      </c>
      <c r="E5853" t="str">
        <f>IF(MOD(D5853,2)=0,"EVEN","ODD")</f>
        <v>ODD</v>
      </c>
      <c r="F5853" t="str">
        <f>IF(D5853&lt;=18,"LOW (1-18)","HIGH (19-36)")</f>
        <v>HIGH (19-36)</v>
      </c>
      <c r="G5853">
        <f>INT((D5853-1)/6)+1</f>
        <v>4</v>
      </c>
      <c r="H5853">
        <f>MOD(D5853-1,6)+1</f>
        <v>5</v>
      </c>
      <c r="I5853">
        <f>37-D5853</f>
        <v>14</v>
      </c>
      <c r="J5853">
        <f>ABS(D5853-D5854)</f>
        <v>19</v>
      </c>
    </row>
    <row r="5854">
      <c r="A5854">
        <v>21717</v>
      </c>
      <c r="B5854" t="str">
        <v>2022-02-25</v>
      </c>
      <c r="C5854" t="str">
        <v>Evening</v>
      </c>
      <c r="D5854">
        <v>4</v>
      </c>
      <c r="E5854" t="str">
        <f>IF(MOD(D5854,2)=0,"EVEN","ODD")</f>
        <v>EVEN</v>
      </c>
      <c r="F5854" t="str">
        <f>IF(D5854&lt;=18,"LOW (1-18)","HIGH (19-36)")</f>
        <v>LOW (1-18)</v>
      </c>
      <c r="G5854">
        <f>INT((D5854-1)/6)+1</f>
        <v>1</v>
      </c>
      <c r="H5854">
        <f>MOD(D5854-1,6)+1</f>
        <v>4</v>
      </c>
      <c r="I5854">
        <f>37-D5854</f>
        <v>33</v>
      </c>
      <c r="J5854">
        <f>ABS(D5854-D5855)</f>
        <v>11</v>
      </c>
    </row>
    <row r="5855">
      <c r="A5855">
        <v>21716</v>
      </c>
      <c r="B5855" t="str">
        <v>2022-02-25</v>
      </c>
      <c r="C5855" t="str">
        <v>Afternoon</v>
      </c>
      <c r="D5855">
        <v>15</v>
      </c>
      <c r="E5855" t="str">
        <f>IF(MOD(D5855,2)=0,"EVEN","ODD")</f>
        <v>ODD</v>
      </c>
      <c r="F5855" t="str">
        <f>IF(D5855&lt;=18,"LOW (1-18)","HIGH (19-36)")</f>
        <v>LOW (1-18)</v>
      </c>
      <c r="G5855">
        <f>INT((D5855-1)/6)+1</f>
        <v>3</v>
      </c>
      <c r="H5855">
        <f>MOD(D5855-1,6)+1</f>
        <v>3</v>
      </c>
      <c r="I5855">
        <f>37-D5855</f>
        <v>22</v>
      </c>
      <c r="J5855">
        <f>ABS(D5855-D5856)</f>
        <v>10</v>
      </c>
    </row>
    <row r="5856">
      <c r="A5856">
        <v>21715</v>
      </c>
      <c r="B5856" t="str">
        <v>2022-02-25</v>
      </c>
      <c r="C5856" t="str">
        <v>Midday</v>
      </c>
      <c r="D5856">
        <v>5</v>
      </c>
      <c r="E5856" t="str">
        <f>IF(MOD(D5856,2)=0,"EVEN","ODD")</f>
        <v>ODD</v>
      </c>
      <c r="F5856" t="str">
        <f>IF(D5856&lt;=18,"LOW (1-18)","HIGH (19-36)")</f>
        <v>LOW (1-18)</v>
      </c>
      <c r="G5856">
        <f>INT((D5856-1)/6)+1</f>
        <v>1</v>
      </c>
      <c r="H5856">
        <f>MOD(D5856-1,6)+1</f>
        <v>5</v>
      </c>
      <c r="I5856">
        <f>37-D5856</f>
        <v>32</v>
      </c>
      <c r="J5856">
        <f>ABS(D5856-D5857)</f>
        <v>11</v>
      </c>
    </row>
    <row r="5857">
      <c r="A5857">
        <v>21714</v>
      </c>
      <c r="B5857" t="str">
        <v>2022-02-25</v>
      </c>
      <c r="C5857" t="str">
        <v>Morning</v>
      </c>
      <c r="D5857">
        <v>16</v>
      </c>
      <c r="E5857" t="str">
        <f>IF(MOD(D5857,2)=0,"EVEN","ODD")</f>
        <v>EVEN</v>
      </c>
      <c r="F5857" t="str">
        <f>IF(D5857&lt;=18,"LOW (1-18)","HIGH (19-36)")</f>
        <v>LOW (1-18)</v>
      </c>
      <c r="G5857">
        <f>INT((D5857-1)/6)+1</f>
        <v>3</v>
      </c>
      <c r="H5857">
        <f>MOD(D5857-1,6)+1</f>
        <v>4</v>
      </c>
      <c r="I5857">
        <f>37-D5857</f>
        <v>21</v>
      </c>
      <c r="J5857">
        <f>ABS(D5857-D5858)</f>
        <v>5</v>
      </c>
    </row>
    <row r="5858">
      <c r="A5858">
        <v>21713</v>
      </c>
      <c r="B5858" t="str">
        <v>2022-02-24</v>
      </c>
      <c r="C5858" t="str">
        <v>Evening</v>
      </c>
      <c r="D5858">
        <v>11</v>
      </c>
      <c r="E5858" t="str">
        <f>IF(MOD(D5858,2)=0,"EVEN","ODD")</f>
        <v>ODD</v>
      </c>
      <c r="F5858" t="str">
        <f>IF(D5858&lt;=18,"LOW (1-18)","HIGH (19-36)")</f>
        <v>LOW (1-18)</v>
      </c>
      <c r="G5858">
        <f>INT((D5858-1)/6)+1</f>
        <v>2</v>
      </c>
      <c r="H5858">
        <f>MOD(D5858-1,6)+1</f>
        <v>5</v>
      </c>
      <c r="I5858">
        <f>37-D5858</f>
        <v>26</v>
      </c>
      <c r="J5858">
        <f>ABS(D5858-D5859)</f>
        <v>6</v>
      </c>
    </row>
    <row r="5859">
      <c r="A5859">
        <v>21712</v>
      </c>
      <c r="B5859" t="str">
        <v>2022-02-24</v>
      </c>
      <c r="C5859" t="str">
        <v>Afternoon</v>
      </c>
      <c r="D5859">
        <v>17</v>
      </c>
      <c r="E5859" t="str">
        <f>IF(MOD(D5859,2)=0,"EVEN","ODD")</f>
        <v>ODD</v>
      </c>
      <c r="F5859" t="str">
        <f>IF(D5859&lt;=18,"LOW (1-18)","HIGH (19-36)")</f>
        <v>LOW (1-18)</v>
      </c>
      <c r="G5859">
        <f>INT((D5859-1)/6)+1</f>
        <v>3</v>
      </c>
      <c r="H5859">
        <f>MOD(D5859-1,6)+1</f>
        <v>5</v>
      </c>
      <c r="I5859">
        <f>37-D5859</f>
        <v>20</v>
      </c>
      <c r="J5859">
        <f>ABS(D5859-D5860)</f>
        <v>0</v>
      </c>
    </row>
    <row r="5860">
      <c r="A5860">
        <v>21711</v>
      </c>
      <c r="B5860" t="str">
        <v>2022-02-24</v>
      </c>
      <c r="C5860" t="str">
        <v>Midday</v>
      </c>
      <c r="D5860">
        <v>17</v>
      </c>
      <c r="E5860" t="str">
        <f>IF(MOD(D5860,2)=0,"EVEN","ODD")</f>
        <v>ODD</v>
      </c>
      <c r="F5860" t="str">
        <f>IF(D5860&lt;=18,"LOW (1-18)","HIGH (19-36)")</f>
        <v>LOW (1-18)</v>
      </c>
      <c r="G5860">
        <f>INT((D5860-1)/6)+1</f>
        <v>3</v>
      </c>
      <c r="H5860">
        <f>MOD(D5860-1,6)+1</f>
        <v>5</v>
      </c>
      <c r="I5860">
        <f>37-D5860</f>
        <v>20</v>
      </c>
      <c r="J5860">
        <f>ABS(D5860-D5861)</f>
        <v>14</v>
      </c>
    </row>
    <row r="5861">
      <c r="A5861">
        <v>21710</v>
      </c>
      <c r="B5861" t="str">
        <v>2022-02-24</v>
      </c>
      <c r="C5861" t="str">
        <v>Morning</v>
      </c>
      <c r="D5861">
        <v>3</v>
      </c>
      <c r="E5861" t="str">
        <f>IF(MOD(D5861,2)=0,"EVEN","ODD")</f>
        <v>ODD</v>
      </c>
      <c r="F5861" t="str">
        <f>IF(D5861&lt;=18,"LOW (1-18)","HIGH (19-36)")</f>
        <v>LOW (1-18)</v>
      </c>
      <c r="G5861">
        <f>INT((D5861-1)/6)+1</f>
        <v>1</v>
      </c>
      <c r="H5861">
        <f>MOD(D5861-1,6)+1</f>
        <v>3</v>
      </c>
      <c r="I5861">
        <f>37-D5861</f>
        <v>34</v>
      </c>
      <c r="J5861">
        <f>ABS(D5861-D5862)</f>
        <v>26</v>
      </c>
    </row>
    <row r="5862">
      <c r="A5862">
        <v>21709</v>
      </c>
      <c r="B5862" t="str">
        <v>2022-02-23</v>
      </c>
      <c r="C5862" t="str">
        <v>Evening</v>
      </c>
      <c r="D5862">
        <v>29</v>
      </c>
      <c r="E5862" t="str">
        <f>IF(MOD(D5862,2)=0,"EVEN","ODD")</f>
        <v>ODD</v>
      </c>
      <c r="F5862" t="str">
        <f>IF(D5862&lt;=18,"LOW (1-18)","HIGH (19-36)")</f>
        <v>HIGH (19-36)</v>
      </c>
      <c r="G5862">
        <f>INT((D5862-1)/6)+1</f>
        <v>5</v>
      </c>
      <c r="H5862">
        <f>MOD(D5862-1,6)+1</f>
        <v>5</v>
      </c>
      <c r="I5862">
        <f>37-D5862</f>
        <v>8</v>
      </c>
      <c r="J5862">
        <f>ABS(D5862-D5863)</f>
        <v>17</v>
      </c>
    </row>
    <row r="5863">
      <c r="A5863">
        <v>21708</v>
      </c>
      <c r="B5863" t="str">
        <v>2022-02-23</v>
      </c>
      <c r="C5863" t="str">
        <v>Afternoon</v>
      </c>
      <c r="D5863">
        <v>12</v>
      </c>
      <c r="E5863" t="str">
        <f>IF(MOD(D5863,2)=0,"EVEN","ODD")</f>
        <v>EVEN</v>
      </c>
      <c r="F5863" t="str">
        <f>IF(D5863&lt;=18,"LOW (1-18)","HIGH (19-36)")</f>
        <v>LOW (1-18)</v>
      </c>
      <c r="G5863">
        <f>INT((D5863-1)/6)+1</f>
        <v>2</v>
      </c>
      <c r="H5863">
        <f>MOD(D5863-1,6)+1</f>
        <v>6</v>
      </c>
      <c r="I5863">
        <f>37-D5863</f>
        <v>25</v>
      </c>
      <c r="J5863">
        <f>ABS(D5863-D5864)</f>
        <v>6</v>
      </c>
    </row>
    <row r="5864">
      <c r="A5864">
        <v>21707</v>
      </c>
      <c r="B5864" t="str">
        <v>2022-02-23</v>
      </c>
      <c r="C5864" t="str">
        <v>Midday</v>
      </c>
      <c r="D5864">
        <v>6</v>
      </c>
      <c r="E5864" t="str">
        <f>IF(MOD(D5864,2)=0,"EVEN","ODD")</f>
        <v>EVEN</v>
      </c>
      <c r="F5864" t="str">
        <f>IF(D5864&lt;=18,"LOW (1-18)","HIGH (19-36)")</f>
        <v>LOW (1-18)</v>
      </c>
      <c r="G5864">
        <f>INT((D5864-1)/6)+1</f>
        <v>1</v>
      </c>
      <c r="H5864">
        <f>MOD(D5864-1,6)+1</f>
        <v>6</v>
      </c>
      <c r="I5864">
        <f>37-D5864</f>
        <v>31</v>
      </c>
      <c r="J5864">
        <f>ABS(D5864-D5865)</f>
        <v>16</v>
      </c>
    </row>
    <row r="5865">
      <c r="A5865">
        <v>21706</v>
      </c>
      <c r="B5865" t="str">
        <v>2022-02-23</v>
      </c>
      <c r="C5865" t="str">
        <v>Morning</v>
      </c>
      <c r="D5865">
        <v>22</v>
      </c>
      <c r="E5865" t="str">
        <f>IF(MOD(D5865,2)=0,"EVEN","ODD")</f>
        <v>EVEN</v>
      </c>
      <c r="F5865" t="str">
        <f>IF(D5865&lt;=18,"LOW (1-18)","HIGH (19-36)")</f>
        <v>HIGH (19-36)</v>
      </c>
      <c r="G5865">
        <f>INT((D5865-1)/6)+1</f>
        <v>4</v>
      </c>
      <c r="H5865">
        <f>MOD(D5865-1,6)+1</f>
        <v>4</v>
      </c>
      <c r="I5865">
        <f>37-D5865</f>
        <v>15</v>
      </c>
      <c r="J5865">
        <f>ABS(D5865-D5866)</f>
        <v>1</v>
      </c>
    </row>
    <row r="5866">
      <c r="A5866">
        <v>21705</v>
      </c>
      <c r="B5866" t="str">
        <v>2022-02-22</v>
      </c>
      <c r="C5866" t="str">
        <v>Evening</v>
      </c>
      <c r="D5866">
        <v>21</v>
      </c>
      <c r="E5866" t="str">
        <f>IF(MOD(D5866,2)=0,"EVEN","ODD")</f>
        <v>ODD</v>
      </c>
      <c r="F5866" t="str">
        <f>IF(D5866&lt;=18,"LOW (1-18)","HIGH (19-36)")</f>
        <v>HIGH (19-36)</v>
      </c>
      <c r="G5866">
        <f>INT((D5866-1)/6)+1</f>
        <v>4</v>
      </c>
      <c r="H5866">
        <f>MOD(D5866-1,6)+1</f>
        <v>3</v>
      </c>
      <c r="I5866">
        <f>37-D5866</f>
        <v>16</v>
      </c>
      <c r="J5866">
        <f>ABS(D5866-D5867)</f>
        <v>8</v>
      </c>
    </row>
    <row r="5867">
      <c r="A5867">
        <v>21704</v>
      </c>
      <c r="B5867" t="str">
        <v>2022-02-22</v>
      </c>
      <c r="C5867" t="str">
        <v>Afternoon</v>
      </c>
      <c r="D5867">
        <v>13</v>
      </c>
      <c r="E5867" t="str">
        <f>IF(MOD(D5867,2)=0,"EVEN","ODD")</f>
        <v>ODD</v>
      </c>
      <c r="F5867" t="str">
        <f>IF(D5867&lt;=18,"LOW (1-18)","HIGH (19-36)")</f>
        <v>LOW (1-18)</v>
      </c>
      <c r="G5867">
        <f>INT((D5867-1)/6)+1</f>
        <v>3</v>
      </c>
      <c r="H5867">
        <f>MOD(D5867-1,6)+1</f>
        <v>1</v>
      </c>
      <c r="I5867">
        <f>37-D5867</f>
        <v>24</v>
      </c>
      <c r="J5867">
        <f>ABS(D5867-D5868)</f>
        <v>23</v>
      </c>
    </row>
    <row r="5868">
      <c r="A5868">
        <v>21703</v>
      </c>
      <c r="B5868" t="str">
        <v>2022-02-22</v>
      </c>
      <c r="C5868" t="str">
        <v>Midday</v>
      </c>
      <c r="D5868">
        <v>36</v>
      </c>
      <c r="E5868" t="str">
        <f>IF(MOD(D5868,2)=0,"EVEN","ODD")</f>
        <v>EVEN</v>
      </c>
      <c r="F5868" t="str">
        <f>IF(D5868&lt;=18,"LOW (1-18)","HIGH (19-36)")</f>
        <v>HIGH (19-36)</v>
      </c>
      <c r="G5868">
        <f>INT((D5868-1)/6)+1</f>
        <v>6</v>
      </c>
      <c r="H5868">
        <f>MOD(D5868-1,6)+1</f>
        <v>6</v>
      </c>
      <c r="I5868">
        <f>37-D5868</f>
        <v>1</v>
      </c>
      <c r="J5868">
        <f>ABS(D5868-D5869)</f>
        <v>7</v>
      </c>
    </row>
    <row r="5869">
      <c r="A5869">
        <v>21702</v>
      </c>
      <c r="B5869" t="str">
        <v>2022-02-22</v>
      </c>
      <c r="C5869" t="str">
        <v>Morning</v>
      </c>
      <c r="D5869">
        <v>29</v>
      </c>
      <c r="E5869" t="str">
        <f>IF(MOD(D5869,2)=0,"EVEN","ODD")</f>
        <v>ODD</v>
      </c>
      <c r="F5869" t="str">
        <f>IF(D5869&lt;=18,"LOW (1-18)","HIGH (19-36)")</f>
        <v>HIGH (19-36)</v>
      </c>
      <c r="G5869">
        <f>INT((D5869-1)/6)+1</f>
        <v>5</v>
      </c>
      <c r="H5869">
        <f>MOD(D5869-1,6)+1</f>
        <v>5</v>
      </c>
      <c r="I5869">
        <f>37-D5869</f>
        <v>8</v>
      </c>
      <c r="J5869">
        <f>ABS(D5869-D5870)</f>
        <v>1</v>
      </c>
    </row>
    <row r="5870">
      <c r="A5870">
        <v>21701</v>
      </c>
      <c r="B5870" t="str">
        <v>2022-02-21</v>
      </c>
      <c r="C5870" t="str">
        <v>Evening</v>
      </c>
      <c r="D5870">
        <v>30</v>
      </c>
      <c r="E5870" t="str">
        <f>IF(MOD(D5870,2)=0,"EVEN","ODD")</f>
        <v>EVEN</v>
      </c>
      <c r="F5870" t="str">
        <f>IF(D5870&lt;=18,"LOW (1-18)","HIGH (19-36)")</f>
        <v>HIGH (19-36)</v>
      </c>
      <c r="G5870">
        <f>INT((D5870-1)/6)+1</f>
        <v>5</v>
      </c>
      <c r="H5870">
        <f>MOD(D5870-1,6)+1</f>
        <v>6</v>
      </c>
      <c r="I5870">
        <f>37-D5870</f>
        <v>7</v>
      </c>
      <c r="J5870">
        <f>ABS(D5870-D5871)</f>
        <v>15</v>
      </c>
    </row>
    <row r="5871">
      <c r="A5871">
        <v>21700</v>
      </c>
      <c r="B5871" t="str">
        <v>2022-02-21</v>
      </c>
      <c r="C5871" t="str">
        <v>Afternoon</v>
      </c>
      <c r="D5871">
        <v>15</v>
      </c>
      <c r="E5871" t="str">
        <f>IF(MOD(D5871,2)=0,"EVEN","ODD")</f>
        <v>ODD</v>
      </c>
      <c r="F5871" t="str">
        <f>IF(D5871&lt;=18,"LOW (1-18)","HIGH (19-36)")</f>
        <v>LOW (1-18)</v>
      </c>
      <c r="G5871">
        <f>INT((D5871-1)/6)+1</f>
        <v>3</v>
      </c>
      <c r="H5871">
        <f>MOD(D5871-1,6)+1</f>
        <v>3</v>
      </c>
      <c r="I5871">
        <f>37-D5871</f>
        <v>22</v>
      </c>
      <c r="J5871">
        <f>ABS(D5871-D5872)</f>
        <v>5</v>
      </c>
    </row>
    <row r="5872">
      <c r="A5872">
        <v>21699</v>
      </c>
      <c r="B5872" t="str">
        <v>2022-02-21</v>
      </c>
      <c r="C5872" t="str">
        <v>Midday</v>
      </c>
      <c r="D5872">
        <v>10</v>
      </c>
      <c r="E5872" t="str">
        <f>IF(MOD(D5872,2)=0,"EVEN","ODD")</f>
        <v>EVEN</v>
      </c>
      <c r="F5872" t="str">
        <f>IF(D5872&lt;=18,"LOW (1-18)","HIGH (19-36)")</f>
        <v>LOW (1-18)</v>
      </c>
      <c r="G5872">
        <f>INT((D5872-1)/6)+1</f>
        <v>2</v>
      </c>
      <c r="H5872">
        <f>MOD(D5872-1,6)+1</f>
        <v>4</v>
      </c>
      <c r="I5872">
        <f>37-D5872</f>
        <v>27</v>
      </c>
      <c r="J5872">
        <f>ABS(D5872-D5873)</f>
        <v>0</v>
      </c>
    </row>
    <row r="5873">
      <c r="A5873">
        <v>21698</v>
      </c>
      <c r="B5873" t="str">
        <v>2022-02-21</v>
      </c>
      <c r="C5873" t="str">
        <v>Morning</v>
      </c>
      <c r="D5873">
        <v>10</v>
      </c>
      <c r="E5873" t="str">
        <f>IF(MOD(D5873,2)=0,"EVEN","ODD")</f>
        <v>EVEN</v>
      </c>
      <c r="F5873" t="str">
        <f>IF(D5873&lt;=18,"LOW (1-18)","HIGH (19-36)")</f>
        <v>LOW (1-18)</v>
      </c>
      <c r="G5873">
        <f>INT((D5873-1)/6)+1</f>
        <v>2</v>
      </c>
      <c r="H5873">
        <f>MOD(D5873-1,6)+1</f>
        <v>4</v>
      </c>
      <c r="I5873">
        <f>37-D5873</f>
        <v>27</v>
      </c>
      <c r="J5873">
        <f>ABS(D5873-D5874)</f>
        <v>9</v>
      </c>
    </row>
    <row r="5874">
      <c r="A5874">
        <v>21697</v>
      </c>
      <c r="B5874" t="str">
        <v>2022-02-19</v>
      </c>
      <c r="C5874" t="str">
        <v>Evening</v>
      </c>
      <c r="D5874">
        <v>1</v>
      </c>
      <c r="E5874" t="str">
        <f>IF(MOD(D5874,2)=0,"EVEN","ODD")</f>
        <v>ODD</v>
      </c>
      <c r="F5874" t="str">
        <f>IF(D5874&lt;=18,"LOW (1-18)","HIGH (19-36)")</f>
        <v>LOW (1-18)</v>
      </c>
      <c r="G5874">
        <f>INT((D5874-1)/6)+1</f>
        <v>1</v>
      </c>
      <c r="H5874">
        <f>MOD(D5874-1,6)+1</f>
        <v>1</v>
      </c>
      <c r="I5874">
        <f>37-D5874</f>
        <v>36</v>
      </c>
      <c r="J5874">
        <f>ABS(D5874-D5875)</f>
        <v>19</v>
      </c>
    </row>
    <row r="5875">
      <c r="A5875">
        <v>21696</v>
      </c>
      <c r="B5875" t="str">
        <v>2022-02-19</v>
      </c>
      <c r="C5875" t="str">
        <v>Afternoon</v>
      </c>
      <c r="D5875">
        <v>20</v>
      </c>
      <c r="E5875" t="str">
        <f>IF(MOD(D5875,2)=0,"EVEN","ODD")</f>
        <v>EVEN</v>
      </c>
      <c r="F5875" t="str">
        <f>IF(D5875&lt;=18,"LOW (1-18)","HIGH (19-36)")</f>
        <v>HIGH (19-36)</v>
      </c>
      <c r="G5875">
        <f>INT((D5875-1)/6)+1</f>
        <v>4</v>
      </c>
      <c r="H5875">
        <f>MOD(D5875-1,6)+1</f>
        <v>2</v>
      </c>
      <c r="I5875">
        <f>37-D5875</f>
        <v>17</v>
      </c>
      <c r="J5875">
        <f>ABS(D5875-D5876)</f>
        <v>14</v>
      </c>
    </row>
    <row r="5876">
      <c r="A5876">
        <v>21695</v>
      </c>
      <c r="B5876" t="str">
        <v>2022-02-19</v>
      </c>
      <c r="C5876" t="str">
        <v>Midday</v>
      </c>
      <c r="D5876">
        <v>6</v>
      </c>
      <c r="E5876" t="str">
        <f>IF(MOD(D5876,2)=0,"EVEN","ODD")</f>
        <v>EVEN</v>
      </c>
      <c r="F5876" t="str">
        <f>IF(D5876&lt;=18,"LOW (1-18)","HIGH (19-36)")</f>
        <v>LOW (1-18)</v>
      </c>
      <c r="G5876">
        <f>INT((D5876-1)/6)+1</f>
        <v>1</v>
      </c>
      <c r="H5876">
        <f>MOD(D5876-1,6)+1</f>
        <v>6</v>
      </c>
      <c r="I5876">
        <f>37-D5876</f>
        <v>31</v>
      </c>
      <c r="J5876">
        <f>ABS(D5876-D5877)</f>
        <v>18</v>
      </c>
    </row>
    <row r="5877">
      <c r="A5877">
        <v>21694</v>
      </c>
      <c r="B5877" t="str">
        <v>2022-02-19</v>
      </c>
      <c r="C5877" t="str">
        <v>Morning</v>
      </c>
      <c r="D5877">
        <v>24</v>
      </c>
      <c r="E5877" t="str">
        <f>IF(MOD(D5877,2)=0,"EVEN","ODD")</f>
        <v>EVEN</v>
      </c>
      <c r="F5877" t="str">
        <f>IF(D5877&lt;=18,"LOW (1-18)","HIGH (19-36)")</f>
        <v>HIGH (19-36)</v>
      </c>
      <c r="G5877">
        <f>INT((D5877-1)/6)+1</f>
        <v>4</v>
      </c>
      <c r="H5877">
        <f>MOD(D5877-1,6)+1</f>
        <v>6</v>
      </c>
      <c r="I5877">
        <f>37-D5877</f>
        <v>13</v>
      </c>
      <c r="J5877">
        <f>ABS(D5877-D5878)</f>
        <v>9</v>
      </c>
    </row>
    <row r="5878">
      <c r="A5878">
        <v>21693</v>
      </c>
      <c r="B5878" t="str">
        <v>2022-02-18</v>
      </c>
      <c r="C5878" t="str">
        <v>Evening</v>
      </c>
      <c r="D5878">
        <v>33</v>
      </c>
      <c r="E5878" t="str">
        <f>IF(MOD(D5878,2)=0,"EVEN","ODD")</f>
        <v>ODD</v>
      </c>
      <c r="F5878" t="str">
        <f>IF(D5878&lt;=18,"LOW (1-18)","HIGH (19-36)")</f>
        <v>HIGH (19-36)</v>
      </c>
      <c r="G5878">
        <f>INT((D5878-1)/6)+1</f>
        <v>6</v>
      </c>
      <c r="H5878">
        <f>MOD(D5878-1,6)+1</f>
        <v>3</v>
      </c>
      <c r="I5878">
        <f>37-D5878</f>
        <v>4</v>
      </c>
      <c r="J5878">
        <f>ABS(D5878-D5879)</f>
        <v>4</v>
      </c>
    </row>
    <row r="5879">
      <c r="A5879">
        <v>21692</v>
      </c>
      <c r="B5879" t="str">
        <v>2022-02-18</v>
      </c>
      <c r="C5879" t="str">
        <v>Afternoon</v>
      </c>
      <c r="D5879">
        <v>29</v>
      </c>
      <c r="E5879" t="str">
        <f>IF(MOD(D5879,2)=0,"EVEN","ODD")</f>
        <v>ODD</v>
      </c>
      <c r="F5879" t="str">
        <f>IF(D5879&lt;=18,"LOW (1-18)","HIGH (19-36)")</f>
        <v>HIGH (19-36)</v>
      </c>
      <c r="G5879">
        <f>INT((D5879-1)/6)+1</f>
        <v>5</v>
      </c>
      <c r="H5879">
        <f>MOD(D5879-1,6)+1</f>
        <v>5</v>
      </c>
      <c r="I5879">
        <f>37-D5879</f>
        <v>8</v>
      </c>
      <c r="J5879">
        <f>ABS(D5879-D5880)</f>
        <v>3</v>
      </c>
    </row>
    <row r="5880">
      <c r="A5880">
        <v>21691</v>
      </c>
      <c r="B5880" t="str">
        <v>2022-02-18</v>
      </c>
      <c r="C5880" t="str">
        <v>Midday</v>
      </c>
      <c r="D5880">
        <v>32</v>
      </c>
      <c r="E5880" t="str">
        <f>IF(MOD(D5880,2)=0,"EVEN","ODD")</f>
        <v>EVEN</v>
      </c>
      <c r="F5880" t="str">
        <f>IF(D5880&lt;=18,"LOW (1-18)","HIGH (19-36)")</f>
        <v>HIGH (19-36)</v>
      </c>
      <c r="G5880">
        <f>INT((D5880-1)/6)+1</f>
        <v>6</v>
      </c>
      <c r="H5880">
        <f>MOD(D5880-1,6)+1</f>
        <v>2</v>
      </c>
      <c r="I5880">
        <f>37-D5880</f>
        <v>5</v>
      </c>
      <c r="J5880">
        <f>ABS(D5880-D5881)</f>
        <v>10</v>
      </c>
    </row>
    <row r="5881">
      <c r="A5881">
        <v>21690</v>
      </c>
      <c r="B5881" t="str">
        <v>2022-02-18</v>
      </c>
      <c r="C5881" t="str">
        <v>Morning</v>
      </c>
      <c r="D5881">
        <v>22</v>
      </c>
      <c r="E5881" t="str">
        <f>IF(MOD(D5881,2)=0,"EVEN","ODD")</f>
        <v>EVEN</v>
      </c>
      <c r="F5881" t="str">
        <f>IF(D5881&lt;=18,"LOW (1-18)","HIGH (19-36)")</f>
        <v>HIGH (19-36)</v>
      </c>
      <c r="G5881">
        <f>INT((D5881-1)/6)+1</f>
        <v>4</v>
      </c>
      <c r="H5881">
        <f>MOD(D5881-1,6)+1</f>
        <v>4</v>
      </c>
      <c r="I5881">
        <f>37-D5881</f>
        <v>15</v>
      </c>
      <c r="J5881">
        <f>ABS(D5881-D5882)</f>
        <v>15</v>
      </c>
    </row>
    <row r="5882">
      <c r="A5882">
        <v>21689</v>
      </c>
      <c r="B5882" t="str">
        <v>2022-02-17</v>
      </c>
      <c r="C5882" t="str">
        <v>Evening</v>
      </c>
      <c r="D5882">
        <v>7</v>
      </c>
      <c r="E5882" t="str">
        <f>IF(MOD(D5882,2)=0,"EVEN","ODD")</f>
        <v>ODD</v>
      </c>
      <c r="F5882" t="str">
        <f>IF(D5882&lt;=18,"LOW (1-18)","HIGH (19-36)")</f>
        <v>LOW (1-18)</v>
      </c>
      <c r="G5882">
        <f>INT((D5882-1)/6)+1</f>
        <v>2</v>
      </c>
      <c r="H5882">
        <f>MOD(D5882-1,6)+1</f>
        <v>1</v>
      </c>
      <c r="I5882">
        <f>37-D5882</f>
        <v>30</v>
      </c>
      <c r="J5882">
        <f>ABS(D5882-D5883)</f>
        <v>14</v>
      </c>
    </row>
    <row r="5883">
      <c r="A5883">
        <v>21688</v>
      </c>
      <c r="B5883" t="str">
        <v>2022-02-17</v>
      </c>
      <c r="C5883" t="str">
        <v>Afternoon</v>
      </c>
      <c r="D5883">
        <v>21</v>
      </c>
      <c r="E5883" t="str">
        <f>IF(MOD(D5883,2)=0,"EVEN","ODD")</f>
        <v>ODD</v>
      </c>
      <c r="F5883" t="str">
        <f>IF(D5883&lt;=18,"LOW (1-18)","HIGH (19-36)")</f>
        <v>HIGH (19-36)</v>
      </c>
      <c r="G5883">
        <f>INT((D5883-1)/6)+1</f>
        <v>4</v>
      </c>
      <c r="H5883">
        <f>MOD(D5883-1,6)+1</f>
        <v>3</v>
      </c>
      <c r="I5883">
        <f>37-D5883</f>
        <v>16</v>
      </c>
      <c r="J5883">
        <f>ABS(D5883-D5884)</f>
        <v>10</v>
      </c>
    </row>
    <row r="5884">
      <c r="A5884">
        <v>21687</v>
      </c>
      <c r="B5884" t="str">
        <v>2022-02-17</v>
      </c>
      <c r="C5884" t="str">
        <v>Midday</v>
      </c>
      <c r="D5884">
        <v>31</v>
      </c>
      <c r="E5884" t="str">
        <f>IF(MOD(D5884,2)=0,"EVEN","ODD")</f>
        <v>ODD</v>
      </c>
      <c r="F5884" t="str">
        <f>IF(D5884&lt;=18,"LOW (1-18)","HIGH (19-36)")</f>
        <v>HIGH (19-36)</v>
      </c>
      <c r="G5884">
        <f>INT((D5884-1)/6)+1</f>
        <v>6</v>
      </c>
      <c r="H5884">
        <f>MOD(D5884-1,6)+1</f>
        <v>1</v>
      </c>
      <c r="I5884">
        <f>37-D5884</f>
        <v>6</v>
      </c>
      <c r="J5884">
        <f>ABS(D5884-D5885)</f>
        <v>22</v>
      </c>
    </row>
    <row r="5885">
      <c r="A5885">
        <v>21686</v>
      </c>
      <c r="B5885" t="str">
        <v>2022-02-17</v>
      </c>
      <c r="C5885" t="str">
        <v>Morning</v>
      </c>
      <c r="D5885">
        <v>9</v>
      </c>
      <c r="E5885" t="str">
        <f>IF(MOD(D5885,2)=0,"EVEN","ODD")</f>
        <v>ODD</v>
      </c>
      <c r="F5885" t="str">
        <f>IF(D5885&lt;=18,"LOW (1-18)","HIGH (19-36)")</f>
        <v>LOW (1-18)</v>
      </c>
      <c r="G5885">
        <f>INT((D5885-1)/6)+1</f>
        <v>2</v>
      </c>
      <c r="H5885">
        <f>MOD(D5885-1,6)+1</f>
        <v>3</v>
      </c>
      <c r="I5885">
        <f>37-D5885</f>
        <v>28</v>
      </c>
      <c r="J5885">
        <f>ABS(D5885-D5886)</f>
        <v>3</v>
      </c>
    </row>
    <row r="5886">
      <c r="A5886">
        <v>21685</v>
      </c>
      <c r="B5886" t="str">
        <v>2022-02-16</v>
      </c>
      <c r="C5886" t="str">
        <v>Evening</v>
      </c>
      <c r="D5886">
        <v>6</v>
      </c>
      <c r="E5886" t="str">
        <f>IF(MOD(D5886,2)=0,"EVEN","ODD")</f>
        <v>EVEN</v>
      </c>
      <c r="F5886" t="str">
        <f>IF(D5886&lt;=18,"LOW (1-18)","HIGH (19-36)")</f>
        <v>LOW (1-18)</v>
      </c>
      <c r="G5886">
        <f>INT((D5886-1)/6)+1</f>
        <v>1</v>
      </c>
      <c r="H5886">
        <f>MOD(D5886-1,6)+1</f>
        <v>6</v>
      </c>
      <c r="I5886">
        <f>37-D5886</f>
        <v>31</v>
      </c>
      <c r="J5886">
        <f>ABS(D5886-D5887)</f>
        <v>5</v>
      </c>
    </row>
    <row r="5887">
      <c r="A5887">
        <v>21684</v>
      </c>
      <c r="B5887" t="str">
        <v>2022-02-16</v>
      </c>
      <c r="C5887" t="str">
        <v>Afternoon</v>
      </c>
      <c r="D5887">
        <v>1</v>
      </c>
      <c r="E5887" t="str">
        <f>IF(MOD(D5887,2)=0,"EVEN","ODD")</f>
        <v>ODD</v>
      </c>
      <c r="F5887" t="str">
        <f>IF(D5887&lt;=18,"LOW (1-18)","HIGH (19-36)")</f>
        <v>LOW (1-18)</v>
      </c>
      <c r="G5887">
        <f>INT((D5887-1)/6)+1</f>
        <v>1</v>
      </c>
      <c r="H5887">
        <f>MOD(D5887-1,6)+1</f>
        <v>1</v>
      </c>
      <c r="I5887">
        <f>37-D5887</f>
        <v>36</v>
      </c>
      <c r="J5887">
        <f>ABS(D5887-D5888)</f>
        <v>8</v>
      </c>
    </row>
    <row r="5888">
      <c r="A5888">
        <v>21683</v>
      </c>
      <c r="B5888" t="str">
        <v>2022-02-16</v>
      </c>
      <c r="C5888" t="str">
        <v>Midday</v>
      </c>
      <c r="D5888">
        <v>9</v>
      </c>
      <c r="E5888" t="str">
        <f>IF(MOD(D5888,2)=0,"EVEN","ODD")</f>
        <v>ODD</v>
      </c>
      <c r="F5888" t="str">
        <f>IF(D5888&lt;=18,"LOW (1-18)","HIGH (19-36)")</f>
        <v>LOW (1-18)</v>
      </c>
      <c r="G5888">
        <f>INT((D5888-1)/6)+1</f>
        <v>2</v>
      </c>
      <c r="H5888">
        <f>MOD(D5888-1,6)+1</f>
        <v>3</v>
      </c>
      <c r="I5888">
        <f>37-D5888</f>
        <v>28</v>
      </c>
      <c r="J5888">
        <f>ABS(D5888-D5889)</f>
        <v>24</v>
      </c>
    </row>
    <row r="5889">
      <c r="A5889">
        <v>21682</v>
      </c>
      <c r="B5889" t="str">
        <v>2022-02-16</v>
      </c>
      <c r="C5889" t="str">
        <v>Morning</v>
      </c>
      <c r="D5889">
        <v>33</v>
      </c>
      <c r="E5889" t="str">
        <f>IF(MOD(D5889,2)=0,"EVEN","ODD")</f>
        <v>ODD</v>
      </c>
      <c r="F5889" t="str">
        <f>IF(D5889&lt;=18,"LOW (1-18)","HIGH (19-36)")</f>
        <v>HIGH (19-36)</v>
      </c>
      <c r="G5889">
        <f>INT((D5889-1)/6)+1</f>
        <v>6</v>
      </c>
      <c r="H5889">
        <f>MOD(D5889-1,6)+1</f>
        <v>3</v>
      </c>
      <c r="I5889">
        <f>37-D5889</f>
        <v>4</v>
      </c>
      <c r="J5889">
        <f>ABS(D5889-D5890)</f>
        <v>23</v>
      </c>
    </row>
    <row r="5890">
      <c r="A5890">
        <v>21681</v>
      </c>
      <c r="B5890" t="str">
        <v>2022-02-15</v>
      </c>
      <c r="C5890" t="str">
        <v>Evening</v>
      </c>
      <c r="D5890">
        <v>10</v>
      </c>
      <c r="E5890" t="str">
        <f>IF(MOD(D5890,2)=0,"EVEN","ODD")</f>
        <v>EVEN</v>
      </c>
      <c r="F5890" t="str">
        <f>IF(D5890&lt;=18,"LOW (1-18)","HIGH (19-36)")</f>
        <v>LOW (1-18)</v>
      </c>
      <c r="G5890">
        <f>INT((D5890-1)/6)+1</f>
        <v>2</v>
      </c>
      <c r="H5890">
        <f>MOD(D5890-1,6)+1</f>
        <v>4</v>
      </c>
      <c r="I5890">
        <f>37-D5890</f>
        <v>27</v>
      </c>
      <c r="J5890">
        <f>ABS(D5890-D5891)</f>
        <v>5</v>
      </c>
    </row>
    <row r="5891">
      <c r="A5891">
        <v>21680</v>
      </c>
      <c r="B5891" t="str">
        <v>2022-02-15</v>
      </c>
      <c r="C5891" t="str">
        <v>Afternoon</v>
      </c>
      <c r="D5891">
        <v>5</v>
      </c>
      <c r="E5891" t="str">
        <f>IF(MOD(D5891,2)=0,"EVEN","ODD")</f>
        <v>ODD</v>
      </c>
      <c r="F5891" t="str">
        <f>IF(D5891&lt;=18,"LOW (1-18)","HIGH (19-36)")</f>
        <v>LOW (1-18)</v>
      </c>
      <c r="G5891">
        <f>INT((D5891-1)/6)+1</f>
        <v>1</v>
      </c>
      <c r="H5891">
        <f>MOD(D5891-1,6)+1</f>
        <v>5</v>
      </c>
      <c r="I5891">
        <f>37-D5891</f>
        <v>32</v>
      </c>
      <c r="J5891">
        <f>ABS(D5891-D5892)</f>
        <v>3</v>
      </c>
    </row>
    <row r="5892">
      <c r="A5892">
        <v>21679</v>
      </c>
      <c r="B5892" t="str">
        <v>2022-02-15</v>
      </c>
      <c r="C5892" t="str">
        <v>Midday</v>
      </c>
      <c r="D5892">
        <v>8</v>
      </c>
      <c r="E5892" t="str">
        <f>IF(MOD(D5892,2)=0,"EVEN","ODD")</f>
        <v>EVEN</v>
      </c>
      <c r="F5892" t="str">
        <f>IF(D5892&lt;=18,"LOW (1-18)","HIGH (19-36)")</f>
        <v>LOW (1-18)</v>
      </c>
      <c r="G5892">
        <f>INT((D5892-1)/6)+1</f>
        <v>2</v>
      </c>
      <c r="H5892">
        <f>MOD(D5892-1,6)+1</f>
        <v>2</v>
      </c>
      <c r="I5892">
        <f>37-D5892</f>
        <v>29</v>
      </c>
      <c r="J5892">
        <f>ABS(D5892-D5893)</f>
        <v>25</v>
      </c>
    </row>
    <row r="5893">
      <c r="A5893">
        <v>21678</v>
      </c>
      <c r="B5893" t="str">
        <v>2022-02-15</v>
      </c>
      <c r="C5893" t="str">
        <v>Morning</v>
      </c>
      <c r="D5893">
        <v>33</v>
      </c>
      <c r="E5893" t="str">
        <f>IF(MOD(D5893,2)=0,"EVEN","ODD")</f>
        <v>ODD</v>
      </c>
      <c r="F5893" t="str">
        <f>IF(D5893&lt;=18,"LOW (1-18)","HIGH (19-36)")</f>
        <v>HIGH (19-36)</v>
      </c>
      <c r="G5893">
        <f>INT((D5893-1)/6)+1</f>
        <v>6</v>
      </c>
      <c r="H5893">
        <f>MOD(D5893-1,6)+1</f>
        <v>3</v>
      </c>
      <c r="I5893">
        <f>37-D5893</f>
        <v>4</v>
      </c>
      <c r="J5893">
        <f>ABS(D5893-D5894)</f>
        <v>23</v>
      </c>
    </row>
    <row r="5894">
      <c r="A5894">
        <v>21677</v>
      </c>
      <c r="B5894" t="str">
        <v>2022-02-14</v>
      </c>
      <c r="C5894" t="str">
        <v>Evening</v>
      </c>
      <c r="D5894">
        <v>10</v>
      </c>
      <c r="E5894" t="str">
        <f>IF(MOD(D5894,2)=0,"EVEN","ODD")</f>
        <v>EVEN</v>
      </c>
      <c r="F5894" t="str">
        <f>IF(D5894&lt;=18,"LOW (1-18)","HIGH (19-36)")</f>
        <v>LOW (1-18)</v>
      </c>
      <c r="G5894">
        <f>INT((D5894-1)/6)+1</f>
        <v>2</v>
      </c>
      <c r="H5894">
        <f>MOD(D5894-1,6)+1</f>
        <v>4</v>
      </c>
      <c r="I5894">
        <f>37-D5894</f>
        <v>27</v>
      </c>
      <c r="J5894">
        <f>ABS(D5894-D5895)</f>
        <v>7</v>
      </c>
    </row>
    <row r="5895">
      <c r="A5895">
        <v>21676</v>
      </c>
      <c r="B5895" t="str">
        <v>2022-02-14</v>
      </c>
      <c r="C5895" t="str">
        <v>Afternoon</v>
      </c>
      <c r="D5895">
        <v>17</v>
      </c>
      <c r="E5895" t="str">
        <f>IF(MOD(D5895,2)=0,"EVEN","ODD")</f>
        <v>ODD</v>
      </c>
      <c r="F5895" t="str">
        <f>IF(D5895&lt;=18,"LOW (1-18)","HIGH (19-36)")</f>
        <v>LOW (1-18)</v>
      </c>
      <c r="G5895">
        <f>INT((D5895-1)/6)+1</f>
        <v>3</v>
      </c>
      <c r="H5895">
        <f>MOD(D5895-1,6)+1</f>
        <v>5</v>
      </c>
      <c r="I5895">
        <f>37-D5895</f>
        <v>20</v>
      </c>
      <c r="J5895">
        <f>ABS(D5895-D5896)</f>
        <v>15</v>
      </c>
    </row>
    <row r="5896">
      <c r="A5896">
        <v>21675</v>
      </c>
      <c r="B5896" t="str">
        <v>2022-02-14</v>
      </c>
      <c r="C5896" t="str">
        <v>Midday</v>
      </c>
      <c r="D5896">
        <v>32</v>
      </c>
      <c r="E5896" t="str">
        <f>IF(MOD(D5896,2)=0,"EVEN","ODD")</f>
        <v>EVEN</v>
      </c>
      <c r="F5896" t="str">
        <f>IF(D5896&lt;=18,"LOW (1-18)","HIGH (19-36)")</f>
        <v>HIGH (19-36)</v>
      </c>
      <c r="G5896">
        <f>INT((D5896-1)/6)+1</f>
        <v>6</v>
      </c>
      <c r="H5896">
        <f>MOD(D5896-1,6)+1</f>
        <v>2</v>
      </c>
      <c r="I5896">
        <f>37-D5896</f>
        <v>5</v>
      </c>
      <c r="J5896">
        <f>ABS(D5896-D5897)</f>
        <v>8</v>
      </c>
    </row>
    <row r="5897">
      <c r="A5897">
        <v>21674</v>
      </c>
      <c r="B5897" t="str">
        <v>2022-02-14</v>
      </c>
      <c r="C5897" t="str">
        <v>Morning</v>
      </c>
      <c r="D5897">
        <v>24</v>
      </c>
      <c r="E5897" t="str">
        <f>IF(MOD(D5897,2)=0,"EVEN","ODD")</f>
        <v>EVEN</v>
      </c>
      <c r="F5897" t="str">
        <f>IF(D5897&lt;=18,"LOW (1-18)","HIGH (19-36)")</f>
        <v>HIGH (19-36)</v>
      </c>
      <c r="G5897">
        <f>INT((D5897-1)/6)+1</f>
        <v>4</v>
      </c>
      <c r="H5897">
        <f>MOD(D5897-1,6)+1</f>
        <v>6</v>
      </c>
      <c r="I5897">
        <f>37-D5897</f>
        <v>13</v>
      </c>
      <c r="J5897">
        <f>ABS(D5897-D5898)</f>
        <v>6</v>
      </c>
    </row>
    <row r="5898">
      <c r="A5898">
        <v>21673</v>
      </c>
      <c r="B5898" t="str">
        <v>2022-02-12</v>
      </c>
      <c r="C5898" t="str">
        <v>Evening</v>
      </c>
      <c r="D5898">
        <v>30</v>
      </c>
      <c r="E5898" t="str">
        <f>IF(MOD(D5898,2)=0,"EVEN","ODD")</f>
        <v>EVEN</v>
      </c>
      <c r="F5898" t="str">
        <f>IF(D5898&lt;=18,"LOW (1-18)","HIGH (19-36)")</f>
        <v>HIGH (19-36)</v>
      </c>
      <c r="G5898">
        <f>INT((D5898-1)/6)+1</f>
        <v>5</v>
      </c>
      <c r="H5898">
        <f>MOD(D5898-1,6)+1</f>
        <v>6</v>
      </c>
      <c r="I5898">
        <f>37-D5898</f>
        <v>7</v>
      </c>
      <c r="J5898">
        <f>ABS(D5898-D5899)</f>
        <v>11</v>
      </c>
    </row>
    <row r="5899">
      <c r="A5899">
        <v>21672</v>
      </c>
      <c r="B5899" t="str">
        <v>2022-02-12</v>
      </c>
      <c r="C5899" t="str">
        <v>Afternoon</v>
      </c>
      <c r="D5899">
        <v>19</v>
      </c>
      <c r="E5899" t="str">
        <f>IF(MOD(D5899,2)=0,"EVEN","ODD")</f>
        <v>ODD</v>
      </c>
      <c r="F5899" t="str">
        <f>IF(D5899&lt;=18,"LOW (1-18)","HIGH (19-36)")</f>
        <v>HIGH (19-36)</v>
      </c>
      <c r="G5899">
        <f>INT((D5899-1)/6)+1</f>
        <v>4</v>
      </c>
      <c r="H5899">
        <f>MOD(D5899-1,6)+1</f>
        <v>1</v>
      </c>
      <c r="I5899">
        <f>37-D5899</f>
        <v>18</v>
      </c>
      <c r="J5899">
        <f>ABS(D5899-D5900)</f>
        <v>16</v>
      </c>
    </row>
    <row r="5900">
      <c r="A5900">
        <v>21671</v>
      </c>
      <c r="B5900" t="str">
        <v>2022-02-12</v>
      </c>
      <c r="C5900" t="str">
        <v>Midday</v>
      </c>
      <c r="D5900">
        <v>35</v>
      </c>
      <c r="E5900" t="str">
        <f>IF(MOD(D5900,2)=0,"EVEN","ODD")</f>
        <v>ODD</v>
      </c>
      <c r="F5900" t="str">
        <f>IF(D5900&lt;=18,"LOW (1-18)","HIGH (19-36)")</f>
        <v>HIGH (19-36)</v>
      </c>
      <c r="G5900">
        <f>INT((D5900-1)/6)+1</f>
        <v>6</v>
      </c>
      <c r="H5900">
        <f>MOD(D5900-1,6)+1</f>
        <v>5</v>
      </c>
      <c r="I5900">
        <f>37-D5900</f>
        <v>2</v>
      </c>
      <c r="J5900">
        <f>ABS(D5900-D5901)</f>
        <v>2</v>
      </c>
    </row>
    <row r="5901">
      <c r="A5901">
        <v>21670</v>
      </c>
      <c r="B5901" t="str">
        <v>2022-02-12</v>
      </c>
      <c r="C5901" t="str">
        <v>Morning</v>
      </c>
      <c r="D5901">
        <v>33</v>
      </c>
      <c r="E5901" t="str">
        <f>IF(MOD(D5901,2)=0,"EVEN","ODD")</f>
        <v>ODD</v>
      </c>
      <c r="F5901" t="str">
        <f>IF(D5901&lt;=18,"LOW (1-18)","HIGH (19-36)")</f>
        <v>HIGH (19-36)</v>
      </c>
      <c r="G5901">
        <f>INT((D5901-1)/6)+1</f>
        <v>6</v>
      </c>
      <c r="H5901">
        <f>MOD(D5901-1,6)+1</f>
        <v>3</v>
      </c>
      <c r="I5901">
        <f>37-D5901</f>
        <v>4</v>
      </c>
      <c r="J5901">
        <f>ABS(D5901-D5902)</f>
        <v>19</v>
      </c>
    </row>
    <row r="5902">
      <c r="A5902">
        <v>21669</v>
      </c>
      <c r="B5902" t="str">
        <v>2022-02-11</v>
      </c>
      <c r="C5902" t="str">
        <v>Evening</v>
      </c>
      <c r="D5902">
        <v>14</v>
      </c>
      <c r="E5902" t="str">
        <f>IF(MOD(D5902,2)=0,"EVEN","ODD")</f>
        <v>EVEN</v>
      </c>
      <c r="F5902" t="str">
        <f>IF(D5902&lt;=18,"LOW (1-18)","HIGH (19-36)")</f>
        <v>LOW (1-18)</v>
      </c>
      <c r="G5902">
        <f>INT((D5902-1)/6)+1</f>
        <v>3</v>
      </c>
      <c r="H5902">
        <f>MOD(D5902-1,6)+1</f>
        <v>2</v>
      </c>
      <c r="I5902">
        <f>37-D5902</f>
        <v>23</v>
      </c>
      <c r="J5902">
        <f>ABS(D5902-D5903)</f>
        <v>8</v>
      </c>
    </row>
    <row r="5903">
      <c r="A5903">
        <v>21668</v>
      </c>
      <c r="B5903" t="str">
        <v>2022-02-11</v>
      </c>
      <c r="C5903" t="str">
        <v>Afternoon</v>
      </c>
      <c r="D5903">
        <v>6</v>
      </c>
      <c r="E5903" t="str">
        <f>IF(MOD(D5903,2)=0,"EVEN","ODD")</f>
        <v>EVEN</v>
      </c>
      <c r="F5903" t="str">
        <f>IF(D5903&lt;=18,"LOW (1-18)","HIGH (19-36)")</f>
        <v>LOW (1-18)</v>
      </c>
      <c r="G5903">
        <f>INT((D5903-1)/6)+1</f>
        <v>1</v>
      </c>
      <c r="H5903">
        <f>MOD(D5903-1,6)+1</f>
        <v>6</v>
      </c>
      <c r="I5903">
        <f>37-D5903</f>
        <v>31</v>
      </c>
      <c r="J5903">
        <f>ABS(D5903-D5904)</f>
        <v>0</v>
      </c>
    </row>
    <row r="5904">
      <c r="A5904">
        <v>21667</v>
      </c>
      <c r="B5904" t="str">
        <v>2022-02-11</v>
      </c>
      <c r="C5904" t="str">
        <v>Midday</v>
      </c>
      <c r="D5904">
        <v>6</v>
      </c>
      <c r="E5904" t="str">
        <f>IF(MOD(D5904,2)=0,"EVEN","ODD")</f>
        <v>EVEN</v>
      </c>
      <c r="F5904" t="str">
        <f>IF(D5904&lt;=18,"LOW (1-18)","HIGH (19-36)")</f>
        <v>LOW (1-18)</v>
      </c>
      <c r="G5904">
        <f>INT((D5904-1)/6)+1</f>
        <v>1</v>
      </c>
      <c r="H5904">
        <f>MOD(D5904-1,6)+1</f>
        <v>6</v>
      </c>
      <c r="I5904">
        <f>37-D5904</f>
        <v>31</v>
      </c>
      <c r="J5904">
        <f>ABS(D5904-D5905)</f>
        <v>1</v>
      </c>
    </row>
    <row r="5905">
      <c r="A5905">
        <v>21666</v>
      </c>
      <c r="B5905" t="str">
        <v>2022-02-11</v>
      </c>
      <c r="C5905" t="str">
        <v>Morning</v>
      </c>
      <c r="D5905">
        <v>5</v>
      </c>
      <c r="E5905" t="str">
        <f>IF(MOD(D5905,2)=0,"EVEN","ODD")</f>
        <v>ODD</v>
      </c>
      <c r="F5905" t="str">
        <f>IF(D5905&lt;=18,"LOW (1-18)","HIGH (19-36)")</f>
        <v>LOW (1-18)</v>
      </c>
      <c r="G5905">
        <f>INT((D5905-1)/6)+1</f>
        <v>1</v>
      </c>
      <c r="H5905">
        <f>MOD(D5905-1,6)+1</f>
        <v>5</v>
      </c>
      <c r="I5905">
        <f>37-D5905</f>
        <v>32</v>
      </c>
      <c r="J5905">
        <f>ABS(D5905-D5906)</f>
        <v>15</v>
      </c>
    </row>
    <row r="5906">
      <c r="A5906">
        <v>21665</v>
      </c>
      <c r="B5906" t="str">
        <v>2022-02-10</v>
      </c>
      <c r="C5906" t="str">
        <v>Evening</v>
      </c>
      <c r="D5906">
        <v>20</v>
      </c>
      <c r="E5906" t="str">
        <f>IF(MOD(D5906,2)=0,"EVEN","ODD")</f>
        <v>EVEN</v>
      </c>
      <c r="F5906" t="str">
        <f>IF(D5906&lt;=18,"LOW (1-18)","HIGH (19-36)")</f>
        <v>HIGH (19-36)</v>
      </c>
      <c r="G5906">
        <f>INT((D5906-1)/6)+1</f>
        <v>4</v>
      </c>
      <c r="H5906">
        <f>MOD(D5906-1,6)+1</f>
        <v>2</v>
      </c>
      <c r="I5906">
        <f>37-D5906</f>
        <v>17</v>
      </c>
      <c r="J5906">
        <f>ABS(D5906-D5907)</f>
        <v>9</v>
      </c>
    </row>
    <row r="5907">
      <c r="A5907">
        <v>21664</v>
      </c>
      <c r="B5907" t="str">
        <v>2022-02-10</v>
      </c>
      <c r="C5907" t="str">
        <v>Afternoon</v>
      </c>
      <c r="D5907">
        <v>11</v>
      </c>
      <c r="E5907" t="str">
        <f>IF(MOD(D5907,2)=0,"EVEN","ODD")</f>
        <v>ODD</v>
      </c>
      <c r="F5907" t="str">
        <f>IF(D5907&lt;=18,"LOW (1-18)","HIGH (19-36)")</f>
        <v>LOW (1-18)</v>
      </c>
      <c r="G5907">
        <f>INT((D5907-1)/6)+1</f>
        <v>2</v>
      </c>
      <c r="H5907">
        <f>MOD(D5907-1,6)+1</f>
        <v>5</v>
      </c>
      <c r="I5907">
        <f>37-D5907</f>
        <v>26</v>
      </c>
      <c r="J5907">
        <f>ABS(D5907-D5908)</f>
        <v>25</v>
      </c>
    </row>
    <row r="5908">
      <c r="A5908">
        <v>21663</v>
      </c>
      <c r="B5908" t="str">
        <v>2022-02-10</v>
      </c>
      <c r="C5908" t="str">
        <v>Midday</v>
      </c>
      <c r="D5908">
        <v>36</v>
      </c>
      <c r="E5908" t="str">
        <f>IF(MOD(D5908,2)=0,"EVEN","ODD")</f>
        <v>EVEN</v>
      </c>
      <c r="F5908" t="str">
        <f>IF(D5908&lt;=18,"LOW (1-18)","HIGH (19-36)")</f>
        <v>HIGH (19-36)</v>
      </c>
      <c r="G5908">
        <f>INT((D5908-1)/6)+1</f>
        <v>6</v>
      </c>
      <c r="H5908">
        <f>MOD(D5908-1,6)+1</f>
        <v>6</v>
      </c>
      <c r="I5908">
        <f>37-D5908</f>
        <v>1</v>
      </c>
      <c r="J5908">
        <f>ABS(D5908-D5909)</f>
        <v>10</v>
      </c>
    </row>
    <row r="5909">
      <c r="A5909">
        <v>21662</v>
      </c>
      <c r="B5909" t="str">
        <v>2022-02-10</v>
      </c>
      <c r="C5909" t="str">
        <v>Morning</v>
      </c>
      <c r="D5909">
        <v>26</v>
      </c>
      <c r="E5909" t="str">
        <f>IF(MOD(D5909,2)=0,"EVEN","ODD")</f>
        <v>EVEN</v>
      </c>
      <c r="F5909" t="str">
        <f>IF(D5909&lt;=18,"LOW (1-18)","HIGH (19-36)")</f>
        <v>HIGH (19-36)</v>
      </c>
      <c r="G5909">
        <f>INT((D5909-1)/6)+1</f>
        <v>5</v>
      </c>
      <c r="H5909">
        <f>MOD(D5909-1,6)+1</f>
        <v>2</v>
      </c>
      <c r="I5909">
        <f>37-D5909</f>
        <v>11</v>
      </c>
      <c r="J5909">
        <f>ABS(D5909-D5910)</f>
        <v>2</v>
      </c>
    </row>
    <row r="5910">
      <c r="A5910">
        <v>21661</v>
      </c>
      <c r="B5910" t="str">
        <v>2022-02-09</v>
      </c>
      <c r="C5910" t="str">
        <v>Evening</v>
      </c>
      <c r="D5910">
        <v>24</v>
      </c>
      <c r="E5910" t="str">
        <f>IF(MOD(D5910,2)=0,"EVEN","ODD")</f>
        <v>EVEN</v>
      </c>
      <c r="F5910" t="str">
        <f>IF(D5910&lt;=18,"LOW (1-18)","HIGH (19-36)")</f>
        <v>HIGH (19-36)</v>
      </c>
      <c r="G5910">
        <f>INT((D5910-1)/6)+1</f>
        <v>4</v>
      </c>
      <c r="H5910">
        <f>MOD(D5910-1,6)+1</f>
        <v>6</v>
      </c>
      <c r="I5910">
        <f>37-D5910</f>
        <v>13</v>
      </c>
      <c r="J5910">
        <f>ABS(D5910-D5911)</f>
        <v>4</v>
      </c>
    </row>
    <row r="5911">
      <c r="A5911">
        <v>21660</v>
      </c>
      <c r="B5911" t="str">
        <v>2022-02-09</v>
      </c>
      <c r="C5911" t="str">
        <v>Afternoon</v>
      </c>
      <c r="D5911">
        <v>20</v>
      </c>
      <c r="E5911" t="str">
        <f>IF(MOD(D5911,2)=0,"EVEN","ODD")</f>
        <v>EVEN</v>
      </c>
      <c r="F5911" t="str">
        <f>IF(D5911&lt;=18,"LOW (1-18)","HIGH (19-36)")</f>
        <v>HIGH (19-36)</v>
      </c>
      <c r="G5911">
        <f>INT((D5911-1)/6)+1</f>
        <v>4</v>
      </c>
      <c r="H5911">
        <f>MOD(D5911-1,6)+1</f>
        <v>2</v>
      </c>
      <c r="I5911">
        <f>37-D5911</f>
        <v>17</v>
      </c>
      <c r="J5911">
        <f>ABS(D5911-D5912)</f>
        <v>12</v>
      </c>
    </row>
    <row r="5912">
      <c r="A5912">
        <v>21659</v>
      </c>
      <c r="B5912" t="str">
        <v>2022-02-09</v>
      </c>
      <c r="C5912" t="str">
        <v>Midday</v>
      </c>
      <c r="D5912">
        <v>8</v>
      </c>
      <c r="E5912" t="str">
        <f>IF(MOD(D5912,2)=0,"EVEN","ODD")</f>
        <v>EVEN</v>
      </c>
      <c r="F5912" t="str">
        <f>IF(D5912&lt;=18,"LOW (1-18)","HIGH (19-36)")</f>
        <v>LOW (1-18)</v>
      </c>
      <c r="G5912">
        <f>INT((D5912-1)/6)+1</f>
        <v>2</v>
      </c>
      <c r="H5912">
        <f>MOD(D5912-1,6)+1</f>
        <v>2</v>
      </c>
      <c r="I5912">
        <f>37-D5912</f>
        <v>29</v>
      </c>
      <c r="J5912">
        <f>ABS(D5912-D5913)</f>
        <v>15</v>
      </c>
    </row>
    <row r="5913">
      <c r="A5913">
        <v>21658</v>
      </c>
      <c r="B5913" t="str">
        <v>2022-02-09</v>
      </c>
      <c r="C5913" t="str">
        <v>Morning</v>
      </c>
      <c r="D5913">
        <v>23</v>
      </c>
      <c r="E5913" t="str">
        <f>IF(MOD(D5913,2)=0,"EVEN","ODD")</f>
        <v>ODD</v>
      </c>
      <c r="F5913" t="str">
        <f>IF(D5913&lt;=18,"LOW (1-18)","HIGH (19-36)")</f>
        <v>HIGH (19-36)</v>
      </c>
      <c r="G5913">
        <f>INT((D5913-1)/6)+1</f>
        <v>4</v>
      </c>
      <c r="H5913">
        <f>MOD(D5913-1,6)+1</f>
        <v>5</v>
      </c>
      <c r="I5913">
        <f>37-D5913</f>
        <v>14</v>
      </c>
      <c r="J5913">
        <f>ABS(D5913-D5914)</f>
        <v>4</v>
      </c>
    </row>
    <row r="5914">
      <c r="A5914">
        <v>21657</v>
      </c>
      <c r="B5914" t="str">
        <v>2022-02-08</v>
      </c>
      <c r="C5914" t="str">
        <v>Evening</v>
      </c>
      <c r="D5914">
        <v>19</v>
      </c>
      <c r="E5914" t="str">
        <f>IF(MOD(D5914,2)=0,"EVEN","ODD")</f>
        <v>ODD</v>
      </c>
      <c r="F5914" t="str">
        <f>IF(D5914&lt;=18,"LOW (1-18)","HIGH (19-36)")</f>
        <v>HIGH (19-36)</v>
      </c>
      <c r="G5914">
        <f>INT((D5914-1)/6)+1</f>
        <v>4</v>
      </c>
      <c r="H5914">
        <f>MOD(D5914-1,6)+1</f>
        <v>1</v>
      </c>
      <c r="I5914">
        <f>37-D5914</f>
        <v>18</v>
      </c>
      <c r="J5914">
        <f>ABS(D5914-D5915)</f>
        <v>4</v>
      </c>
    </row>
    <row r="5915">
      <c r="A5915">
        <v>21656</v>
      </c>
      <c r="B5915" t="str">
        <v>2022-02-08</v>
      </c>
      <c r="C5915" t="str">
        <v>Afternoon</v>
      </c>
      <c r="D5915">
        <v>23</v>
      </c>
      <c r="E5915" t="str">
        <f>IF(MOD(D5915,2)=0,"EVEN","ODD")</f>
        <v>ODD</v>
      </c>
      <c r="F5915" t="str">
        <f>IF(D5915&lt;=18,"LOW (1-18)","HIGH (19-36)")</f>
        <v>HIGH (19-36)</v>
      </c>
      <c r="G5915">
        <f>INT((D5915-1)/6)+1</f>
        <v>4</v>
      </c>
      <c r="H5915">
        <f>MOD(D5915-1,6)+1</f>
        <v>5</v>
      </c>
      <c r="I5915">
        <f>37-D5915</f>
        <v>14</v>
      </c>
      <c r="J5915">
        <f>ABS(D5915-D5916)</f>
        <v>7</v>
      </c>
    </row>
    <row r="5916">
      <c r="A5916">
        <v>21655</v>
      </c>
      <c r="B5916" t="str">
        <v>2022-02-08</v>
      </c>
      <c r="C5916" t="str">
        <v>Midday</v>
      </c>
      <c r="D5916">
        <v>16</v>
      </c>
      <c r="E5916" t="str">
        <f>IF(MOD(D5916,2)=0,"EVEN","ODD")</f>
        <v>EVEN</v>
      </c>
      <c r="F5916" t="str">
        <f>IF(D5916&lt;=18,"LOW (1-18)","HIGH (19-36)")</f>
        <v>LOW (1-18)</v>
      </c>
      <c r="G5916">
        <f>INT((D5916-1)/6)+1</f>
        <v>3</v>
      </c>
      <c r="H5916">
        <f>MOD(D5916-1,6)+1</f>
        <v>4</v>
      </c>
      <c r="I5916">
        <f>37-D5916</f>
        <v>21</v>
      </c>
      <c r="J5916">
        <f>ABS(D5916-D5917)</f>
        <v>4</v>
      </c>
    </row>
    <row r="5917">
      <c r="A5917">
        <v>21654</v>
      </c>
      <c r="B5917" t="str">
        <v>2022-02-08</v>
      </c>
      <c r="C5917" t="str">
        <v>Morning</v>
      </c>
      <c r="D5917">
        <v>20</v>
      </c>
      <c r="E5917" t="str">
        <f>IF(MOD(D5917,2)=0,"EVEN","ODD")</f>
        <v>EVEN</v>
      </c>
      <c r="F5917" t="str">
        <f>IF(D5917&lt;=18,"LOW (1-18)","HIGH (19-36)")</f>
        <v>HIGH (19-36)</v>
      </c>
      <c r="G5917">
        <f>INT((D5917-1)/6)+1</f>
        <v>4</v>
      </c>
      <c r="H5917">
        <f>MOD(D5917-1,6)+1</f>
        <v>2</v>
      </c>
      <c r="I5917">
        <f>37-D5917</f>
        <v>17</v>
      </c>
      <c r="J5917">
        <f>ABS(D5917-D5918)</f>
        <v>7</v>
      </c>
    </row>
    <row r="5918">
      <c r="A5918">
        <v>21653</v>
      </c>
      <c r="B5918" t="str">
        <v>2022-02-07</v>
      </c>
      <c r="C5918" t="str">
        <v>Evening</v>
      </c>
      <c r="D5918">
        <v>13</v>
      </c>
      <c r="E5918" t="str">
        <f>IF(MOD(D5918,2)=0,"EVEN","ODD")</f>
        <v>ODD</v>
      </c>
      <c r="F5918" t="str">
        <f>IF(D5918&lt;=18,"LOW (1-18)","HIGH (19-36)")</f>
        <v>LOW (1-18)</v>
      </c>
      <c r="G5918">
        <f>INT((D5918-1)/6)+1</f>
        <v>3</v>
      </c>
      <c r="H5918">
        <f>MOD(D5918-1,6)+1</f>
        <v>1</v>
      </c>
      <c r="I5918">
        <f>37-D5918</f>
        <v>24</v>
      </c>
      <c r="J5918">
        <f>ABS(D5918-D5919)</f>
        <v>11</v>
      </c>
    </row>
    <row r="5919">
      <c r="A5919">
        <v>21652</v>
      </c>
      <c r="B5919" t="str">
        <v>2022-02-07</v>
      </c>
      <c r="C5919" t="str">
        <v>Afternoon</v>
      </c>
      <c r="D5919">
        <v>24</v>
      </c>
      <c r="E5919" t="str">
        <f>IF(MOD(D5919,2)=0,"EVEN","ODD")</f>
        <v>EVEN</v>
      </c>
      <c r="F5919" t="str">
        <f>IF(D5919&lt;=18,"LOW (1-18)","HIGH (19-36)")</f>
        <v>HIGH (19-36)</v>
      </c>
      <c r="G5919">
        <f>INT((D5919-1)/6)+1</f>
        <v>4</v>
      </c>
      <c r="H5919">
        <f>MOD(D5919-1,6)+1</f>
        <v>6</v>
      </c>
      <c r="I5919">
        <f>37-D5919</f>
        <v>13</v>
      </c>
      <c r="J5919">
        <f>ABS(D5919-D5920)</f>
        <v>23</v>
      </c>
    </row>
    <row r="5920">
      <c r="A5920">
        <v>21651</v>
      </c>
      <c r="B5920" t="str">
        <v>2022-02-07</v>
      </c>
      <c r="C5920" t="str">
        <v>Midday</v>
      </c>
      <c r="D5920">
        <v>1</v>
      </c>
      <c r="E5920" t="str">
        <f>IF(MOD(D5920,2)=0,"EVEN","ODD")</f>
        <v>ODD</v>
      </c>
      <c r="F5920" t="str">
        <f>IF(D5920&lt;=18,"LOW (1-18)","HIGH (19-36)")</f>
        <v>LOW (1-18)</v>
      </c>
      <c r="G5920">
        <f>INT((D5920-1)/6)+1</f>
        <v>1</v>
      </c>
      <c r="H5920">
        <f>MOD(D5920-1,6)+1</f>
        <v>1</v>
      </c>
      <c r="I5920">
        <f>37-D5920</f>
        <v>36</v>
      </c>
      <c r="J5920">
        <f>ABS(D5920-D5921)</f>
        <v>18</v>
      </c>
    </row>
    <row r="5921">
      <c r="A5921">
        <v>21650</v>
      </c>
      <c r="B5921" t="str">
        <v>2022-02-07</v>
      </c>
      <c r="C5921" t="str">
        <v>Morning</v>
      </c>
      <c r="D5921">
        <v>19</v>
      </c>
      <c r="E5921" t="str">
        <f>IF(MOD(D5921,2)=0,"EVEN","ODD")</f>
        <v>ODD</v>
      </c>
      <c r="F5921" t="str">
        <f>IF(D5921&lt;=18,"LOW (1-18)","HIGH (19-36)")</f>
        <v>HIGH (19-36)</v>
      </c>
      <c r="G5921">
        <f>INT((D5921-1)/6)+1</f>
        <v>4</v>
      </c>
      <c r="H5921">
        <f>MOD(D5921-1,6)+1</f>
        <v>1</v>
      </c>
      <c r="I5921">
        <f>37-D5921</f>
        <v>18</v>
      </c>
      <c r="J5921">
        <f>ABS(D5921-D5922)</f>
        <v>17</v>
      </c>
    </row>
    <row r="5922">
      <c r="A5922">
        <v>21649</v>
      </c>
      <c r="B5922" t="str">
        <v>2022-02-05</v>
      </c>
      <c r="C5922" t="str">
        <v>Evening</v>
      </c>
      <c r="D5922">
        <v>2</v>
      </c>
      <c r="E5922" t="str">
        <f>IF(MOD(D5922,2)=0,"EVEN","ODD")</f>
        <v>EVEN</v>
      </c>
      <c r="F5922" t="str">
        <f>IF(D5922&lt;=18,"LOW (1-18)","HIGH (19-36)")</f>
        <v>LOW (1-18)</v>
      </c>
      <c r="G5922">
        <f>INT((D5922-1)/6)+1</f>
        <v>1</v>
      </c>
      <c r="H5922">
        <f>MOD(D5922-1,6)+1</f>
        <v>2</v>
      </c>
      <c r="I5922">
        <f>37-D5922</f>
        <v>35</v>
      </c>
      <c r="J5922">
        <f>ABS(D5922-D5923)</f>
        <v>17</v>
      </c>
    </row>
    <row r="5923">
      <c r="A5923">
        <v>21648</v>
      </c>
      <c r="B5923" t="str">
        <v>2022-02-05</v>
      </c>
      <c r="C5923" t="str">
        <v>Afternoon</v>
      </c>
      <c r="D5923">
        <v>19</v>
      </c>
      <c r="E5923" t="str">
        <f>IF(MOD(D5923,2)=0,"EVEN","ODD")</f>
        <v>ODD</v>
      </c>
      <c r="F5923" t="str">
        <f>IF(D5923&lt;=18,"LOW (1-18)","HIGH (19-36)")</f>
        <v>HIGH (19-36)</v>
      </c>
      <c r="G5923">
        <f>INT((D5923-1)/6)+1</f>
        <v>4</v>
      </c>
      <c r="H5923">
        <f>MOD(D5923-1,6)+1</f>
        <v>1</v>
      </c>
      <c r="I5923">
        <f>37-D5923</f>
        <v>18</v>
      </c>
      <c r="J5923">
        <f>ABS(D5923-D5924)</f>
        <v>11</v>
      </c>
    </row>
    <row r="5924">
      <c r="A5924">
        <v>21647</v>
      </c>
      <c r="B5924" t="str">
        <v>2022-02-05</v>
      </c>
      <c r="C5924" t="str">
        <v>Midday</v>
      </c>
      <c r="D5924">
        <v>30</v>
      </c>
      <c r="E5924" t="str">
        <f>IF(MOD(D5924,2)=0,"EVEN","ODD")</f>
        <v>EVEN</v>
      </c>
      <c r="F5924" t="str">
        <f>IF(D5924&lt;=18,"LOW (1-18)","HIGH (19-36)")</f>
        <v>HIGH (19-36)</v>
      </c>
      <c r="G5924">
        <f>INT((D5924-1)/6)+1</f>
        <v>5</v>
      </c>
      <c r="H5924">
        <f>MOD(D5924-1,6)+1</f>
        <v>6</v>
      </c>
      <c r="I5924">
        <f>37-D5924</f>
        <v>7</v>
      </c>
      <c r="J5924">
        <f>ABS(D5924-D5925)</f>
        <v>8</v>
      </c>
    </row>
    <row r="5925">
      <c r="A5925">
        <v>21646</v>
      </c>
      <c r="B5925" t="str">
        <v>2022-02-05</v>
      </c>
      <c r="C5925" t="str">
        <v>Morning</v>
      </c>
      <c r="D5925">
        <v>22</v>
      </c>
      <c r="E5925" t="str">
        <f>IF(MOD(D5925,2)=0,"EVEN","ODD")</f>
        <v>EVEN</v>
      </c>
      <c r="F5925" t="str">
        <f>IF(D5925&lt;=18,"LOW (1-18)","HIGH (19-36)")</f>
        <v>HIGH (19-36)</v>
      </c>
      <c r="G5925">
        <f>INT((D5925-1)/6)+1</f>
        <v>4</v>
      </c>
      <c r="H5925">
        <f>MOD(D5925-1,6)+1</f>
        <v>4</v>
      </c>
      <c r="I5925">
        <f>37-D5925</f>
        <v>15</v>
      </c>
      <c r="J5925">
        <f>ABS(D5925-D5926)</f>
        <v>16</v>
      </c>
    </row>
    <row r="5926">
      <c r="A5926">
        <v>21645</v>
      </c>
      <c r="B5926" t="str">
        <v>2022-02-04</v>
      </c>
      <c r="C5926" t="str">
        <v>Evening</v>
      </c>
      <c r="D5926">
        <v>6</v>
      </c>
      <c r="E5926" t="str">
        <f>IF(MOD(D5926,2)=0,"EVEN","ODD")</f>
        <v>EVEN</v>
      </c>
      <c r="F5926" t="str">
        <f>IF(D5926&lt;=18,"LOW (1-18)","HIGH (19-36)")</f>
        <v>LOW (1-18)</v>
      </c>
      <c r="G5926">
        <f>INT((D5926-1)/6)+1</f>
        <v>1</v>
      </c>
      <c r="H5926">
        <f>MOD(D5926-1,6)+1</f>
        <v>6</v>
      </c>
      <c r="I5926">
        <f>37-D5926</f>
        <v>31</v>
      </c>
      <c r="J5926">
        <f>ABS(D5926-D5927)</f>
        <v>16</v>
      </c>
    </row>
    <row r="5927">
      <c r="A5927">
        <v>21644</v>
      </c>
      <c r="B5927" t="str">
        <v>2022-02-04</v>
      </c>
      <c r="C5927" t="str">
        <v>Afternoon</v>
      </c>
      <c r="D5927">
        <v>22</v>
      </c>
      <c r="E5927" t="str">
        <f>IF(MOD(D5927,2)=0,"EVEN","ODD")</f>
        <v>EVEN</v>
      </c>
      <c r="F5927" t="str">
        <f>IF(D5927&lt;=18,"LOW (1-18)","HIGH (19-36)")</f>
        <v>HIGH (19-36)</v>
      </c>
      <c r="G5927">
        <f>INT((D5927-1)/6)+1</f>
        <v>4</v>
      </c>
      <c r="H5927">
        <f>MOD(D5927-1,6)+1</f>
        <v>4</v>
      </c>
      <c r="I5927">
        <f>37-D5927</f>
        <v>15</v>
      </c>
      <c r="J5927">
        <f>ABS(D5927-D5928)</f>
        <v>3</v>
      </c>
    </row>
    <row r="5928">
      <c r="A5928">
        <v>21643</v>
      </c>
      <c r="B5928" t="str">
        <v>2022-02-04</v>
      </c>
      <c r="C5928" t="str">
        <v>Midday</v>
      </c>
      <c r="D5928">
        <v>19</v>
      </c>
      <c r="E5928" t="str">
        <f>IF(MOD(D5928,2)=0,"EVEN","ODD")</f>
        <v>ODD</v>
      </c>
      <c r="F5928" t="str">
        <f>IF(D5928&lt;=18,"LOW (1-18)","HIGH (19-36)")</f>
        <v>HIGH (19-36)</v>
      </c>
      <c r="G5928">
        <f>INT((D5928-1)/6)+1</f>
        <v>4</v>
      </c>
      <c r="H5928">
        <f>MOD(D5928-1,6)+1</f>
        <v>1</v>
      </c>
      <c r="I5928">
        <f>37-D5928</f>
        <v>18</v>
      </c>
      <c r="J5928">
        <f>ABS(D5928-D5929)</f>
        <v>13</v>
      </c>
    </row>
    <row r="5929">
      <c r="A5929">
        <v>21642</v>
      </c>
      <c r="B5929" t="str">
        <v>2022-02-04</v>
      </c>
      <c r="C5929" t="str">
        <v>Morning</v>
      </c>
      <c r="D5929">
        <v>6</v>
      </c>
      <c r="E5929" t="str">
        <f>IF(MOD(D5929,2)=0,"EVEN","ODD")</f>
        <v>EVEN</v>
      </c>
      <c r="F5929" t="str">
        <f>IF(D5929&lt;=18,"LOW (1-18)","HIGH (19-36)")</f>
        <v>LOW (1-18)</v>
      </c>
      <c r="G5929">
        <f>INT((D5929-1)/6)+1</f>
        <v>1</v>
      </c>
      <c r="H5929">
        <f>MOD(D5929-1,6)+1</f>
        <v>6</v>
      </c>
      <c r="I5929">
        <f>37-D5929</f>
        <v>31</v>
      </c>
      <c r="J5929">
        <f>ABS(D5929-D5930)</f>
        <v>27</v>
      </c>
    </row>
    <row r="5930">
      <c r="A5930">
        <v>21641</v>
      </c>
      <c r="B5930" t="str">
        <v>2022-02-03</v>
      </c>
      <c r="C5930" t="str">
        <v>Evening</v>
      </c>
      <c r="D5930">
        <v>33</v>
      </c>
      <c r="E5930" t="str">
        <f>IF(MOD(D5930,2)=0,"EVEN","ODD")</f>
        <v>ODD</v>
      </c>
      <c r="F5930" t="str">
        <f>IF(D5930&lt;=18,"LOW (1-18)","HIGH (19-36)")</f>
        <v>HIGH (19-36)</v>
      </c>
      <c r="G5930">
        <f>INT((D5930-1)/6)+1</f>
        <v>6</v>
      </c>
      <c r="H5930">
        <f>MOD(D5930-1,6)+1</f>
        <v>3</v>
      </c>
      <c r="I5930">
        <f>37-D5930</f>
        <v>4</v>
      </c>
      <c r="J5930">
        <f>ABS(D5930-D5931)</f>
        <v>27</v>
      </c>
    </row>
    <row r="5931">
      <c r="A5931">
        <v>21640</v>
      </c>
      <c r="B5931" t="str">
        <v>2022-02-03</v>
      </c>
      <c r="C5931" t="str">
        <v>Afternoon</v>
      </c>
      <c r="D5931">
        <v>6</v>
      </c>
      <c r="E5931" t="str">
        <f>IF(MOD(D5931,2)=0,"EVEN","ODD")</f>
        <v>EVEN</v>
      </c>
      <c r="F5931" t="str">
        <f>IF(D5931&lt;=18,"LOW (1-18)","HIGH (19-36)")</f>
        <v>LOW (1-18)</v>
      </c>
      <c r="G5931">
        <f>INT((D5931-1)/6)+1</f>
        <v>1</v>
      </c>
      <c r="H5931">
        <f>MOD(D5931-1,6)+1</f>
        <v>6</v>
      </c>
      <c r="I5931">
        <f>37-D5931</f>
        <v>31</v>
      </c>
      <c r="J5931">
        <f>ABS(D5931-D5932)</f>
        <v>26</v>
      </c>
    </row>
    <row r="5932">
      <c r="A5932">
        <v>21639</v>
      </c>
      <c r="B5932" t="str">
        <v>2022-02-03</v>
      </c>
      <c r="C5932" t="str">
        <v>Midday</v>
      </c>
      <c r="D5932">
        <v>32</v>
      </c>
      <c r="E5932" t="str">
        <f>IF(MOD(D5932,2)=0,"EVEN","ODD")</f>
        <v>EVEN</v>
      </c>
      <c r="F5932" t="str">
        <f>IF(D5932&lt;=18,"LOW (1-18)","HIGH (19-36)")</f>
        <v>HIGH (19-36)</v>
      </c>
      <c r="G5932">
        <f>INT((D5932-1)/6)+1</f>
        <v>6</v>
      </c>
      <c r="H5932">
        <f>MOD(D5932-1,6)+1</f>
        <v>2</v>
      </c>
      <c r="I5932">
        <f>37-D5932</f>
        <v>5</v>
      </c>
      <c r="J5932">
        <f>ABS(D5932-D5933)</f>
        <v>9</v>
      </c>
    </row>
    <row r="5933">
      <c r="A5933">
        <v>21638</v>
      </c>
      <c r="B5933" t="str">
        <v>2022-02-03</v>
      </c>
      <c r="C5933" t="str">
        <v>Morning</v>
      </c>
      <c r="D5933">
        <v>23</v>
      </c>
      <c r="E5933" t="str">
        <f>IF(MOD(D5933,2)=0,"EVEN","ODD")</f>
        <v>ODD</v>
      </c>
      <c r="F5933" t="str">
        <f>IF(D5933&lt;=18,"LOW (1-18)","HIGH (19-36)")</f>
        <v>HIGH (19-36)</v>
      </c>
      <c r="G5933">
        <f>INT((D5933-1)/6)+1</f>
        <v>4</v>
      </c>
      <c r="H5933">
        <f>MOD(D5933-1,6)+1</f>
        <v>5</v>
      </c>
      <c r="I5933">
        <f>37-D5933</f>
        <v>14</v>
      </c>
      <c r="J5933">
        <f>ABS(D5933-D5934)</f>
        <v>4</v>
      </c>
    </row>
    <row r="5934">
      <c r="A5934">
        <v>21637</v>
      </c>
      <c r="B5934" t="str">
        <v>2022-02-02</v>
      </c>
      <c r="C5934" t="str">
        <v>Evening</v>
      </c>
      <c r="D5934">
        <v>19</v>
      </c>
      <c r="E5934" t="str">
        <f>IF(MOD(D5934,2)=0,"EVEN","ODD")</f>
        <v>ODD</v>
      </c>
      <c r="F5934" t="str">
        <f>IF(D5934&lt;=18,"LOW (1-18)","HIGH (19-36)")</f>
        <v>HIGH (19-36)</v>
      </c>
      <c r="G5934">
        <f>INT((D5934-1)/6)+1</f>
        <v>4</v>
      </c>
      <c r="H5934">
        <f>MOD(D5934-1,6)+1</f>
        <v>1</v>
      </c>
      <c r="I5934">
        <f>37-D5934</f>
        <v>18</v>
      </c>
      <c r="J5934">
        <f>ABS(D5934-D5935)</f>
        <v>17</v>
      </c>
    </row>
    <row r="5935">
      <c r="A5935">
        <v>21636</v>
      </c>
      <c r="B5935" t="str">
        <v>2022-02-02</v>
      </c>
      <c r="C5935" t="str">
        <v>Afternoon</v>
      </c>
      <c r="D5935">
        <v>2</v>
      </c>
      <c r="E5935" t="str">
        <f>IF(MOD(D5935,2)=0,"EVEN","ODD")</f>
        <v>EVEN</v>
      </c>
      <c r="F5935" t="str">
        <f>IF(D5935&lt;=18,"LOW (1-18)","HIGH (19-36)")</f>
        <v>LOW (1-18)</v>
      </c>
      <c r="G5935">
        <f>INT((D5935-1)/6)+1</f>
        <v>1</v>
      </c>
      <c r="H5935">
        <f>MOD(D5935-1,6)+1</f>
        <v>2</v>
      </c>
      <c r="I5935">
        <f>37-D5935</f>
        <v>35</v>
      </c>
      <c r="J5935">
        <f>ABS(D5935-D5936)</f>
        <v>22</v>
      </c>
    </row>
    <row r="5936">
      <c r="A5936">
        <v>21635</v>
      </c>
      <c r="B5936" t="str">
        <v>2022-02-02</v>
      </c>
      <c r="C5936" t="str">
        <v>Midday</v>
      </c>
      <c r="D5936">
        <v>24</v>
      </c>
      <c r="E5936" t="str">
        <f>IF(MOD(D5936,2)=0,"EVEN","ODD")</f>
        <v>EVEN</v>
      </c>
      <c r="F5936" t="str">
        <f>IF(D5936&lt;=18,"LOW (1-18)","HIGH (19-36)")</f>
        <v>HIGH (19-36)</v>
      </c>
      <c r="G5936">
        <f>INT((D5936-1)/6)+1</f>
        <v>4</v>
      </c>
      <c r="H5936">
        <f>MOD(D5936-1,6)+1</f>
        <v>6</v>
      </c>
      <c r="I5936">
        <f>37-D5936</f>
        <v>13</v>
      </c>
      <c r="J5936">
        <f>ABS(D5936-D5937)</f>
        <v>14</v>
      </c>
    </row>
    <row r="5937">
      <c r="A5937">
        <v>21634</v>
      </c>
      <c r="B5937" t="str">
        <v>2022-02-02</v>
      </c>
      <c r="C5937" t="str">
        <v>Morning</v>
      </c>
      <c r="D5937">
        <v>10</v>
      </c>
      <c r="E5937" t="str">
        <f>IF(MOD(D5937,2)=0,"EVEN","ODD")</f>
        <v>EVEN</v>
      </c>
      <c r="F5937" t="str">
        <f>IF(D5937&lt;=18,"LOW (1-18)","HIGH (19-36)")</f>
        <v>LOW (1-18)</v>
      </c>
      <c r="G5937">
        <f>INT((D5937-1)/6)+1</f>
        <v>2</v>
      </c>
      <c r="H5937">
        <f>MOD(D5937-1,6)+1</f>
        <v>4</v>
      </c>
      <c r="I5937">
        <f>37-D5937</f>
        <v>27</v>
      </c>
      <c r="J5937">
        <f>ABS(D5937-D5938)</f>
        <v>9</v>
      </c>
    </row>
    <row r="5938">
      <c r="A5938">
        <v>21633</v>
      </c>
      <c r="B5938" t="str">
        <v>2022-02-01</v>
      </c>
      <c r="C5938" t="str">
        <v>Evening</v>
      </c>
      <c r="D5938">
        <v>19</v>
      </c>
      <c r="E5938" t="str">
        <f>IF(MOD(D5938,2)=0,"EVEN","ODD")</f>
        <v>ODD</v>
      </c>
      <c r="F5938" t="str">
        <f>IF(D5938&lt;=18,"LOW (1-18)","HIGH (19-36)")</f>
        <v>HIGH (19-36)</v>
      </c>
      <c r="G5938">
        <f>INT((D5938-1)/6)+1</f>
        <v>4</v>
      </c>
      <c r="H5938">
        <f>MOD(D5938-1,6)+1</f>
        <v>1</v>
      </c>
      <c r="I5938">
        <f>37-D5938</f>
        <v>18</v>
      </c>
      <c r="J5938">
        <f>ABS(D5938-D5939)</f>
        <v>12</v>
      </c>
    </row>
    <row r="5939">
      <c r="A5939">
        <v>21632</v>
      </c>
      <c r="B5939" t="str">
        <v>2022-02-01</v>
      </c>
      <c r="C5939" t="str">
        <v>Afternoon</v>
      </c>
      <c r="D5939">
        <v>31</v>
      </c>
      <c r="E5939" t="str">
        <f>IF(MOD(D5939,2)=0,"EVEN","ODD")</f>
        <v>ODD</v>
      </c>
      <c r="F5939" t="str">
        <f>IF(D5939&lt;=18,"LOW (1-18)","HIGH (19-36)")</f>
        <v>HIGH (19-36)</v>
      </c>
      <c r="G5939">
        <f>INT((D5939-1)/6)+1</f>
        <v>6</v>
      </c>
      <c r="H5939">
        <f>MOD(D5939-1,6)+1</f>
        <v>1</v>
      </c>
      <c r="I5939">
        <f>37-D5939</f>
        <v>6</v>
      </c>
      <c r="J5939">
        <f>ABS(D5939-D5940)</f>
        <v>10</v>
      </c>
    </row>
    <row r="5940">
      <c r="A5940">
        <v>21631</v>
      </c>
      <c r="B5940" t="str">
        <v>2022-02-01</v>
      </c>
      <c r="C5940" t="str">
        <v>Midday</v>
      </c>
      <c r="D5940">
        <v>21</v>
      </c>
      <c r="E5940" t="str">
        <f>IF(MOD(D5940,2)=0,"EVEN","ODD")</f>
        <v>ODD</v>
      </c>
      <c r="F5940" t="str">
        <f>IF(D5940&lt;=18,"LOW (1-18)","HIGH (19-36)")</f>
        <v>HIGH (19-36)</v>
      </c>
      <c r="G5940">
        <f>INT((D5940-1)/6)+1</f>
        <v>4</v>
      </c>
      <c r="H5940">
        <f>MOD(D5940-1,6)+1</f>
        <v>3</v>
      </c>
      <c r="I5940">
        <f>37-D5940</f>
        <v>16</v>
      </c>
      <c r="J5940">
        <f>ABS(D5940-D5941)</f>
        <v>11</v>
      </c>
    </row>
    <row r="5941">
      <c r="A5941">
        <v>21630</v>
      </c>
      <c r="B5941" t="str">
        <v>2022-02-01</v>
      </c>
      <c r="C5941" t="str">
        <v>Morning</v>
      </c>
      <c r="D5941">
        <v>10</v>
      </c>
      <c r="E5941" t="str">
        <f>IF(MOD(D5941,2)=0,"EVEN","ODD")</f>
        <v>EVEN</v>
      </c>
      <c r="F5941" t="str">
        <f>IF(D5941&lt;=18,"LOW (1-18)","HIGH (19-36)")</f>
        <v>LOW (1-18)</v>
      </c>
      <c r="G5941">
        <f>INT((D5941-1)/6)+1</f>
        <v>2</v>
      </c>
      <c r="H5941">
        <f>MOD(D5941-1,6)+1</f>
        <v>4</v>
      </c>
      <c r="I5941">
        <f>37-D5941</f>
        <v>27</v>
      </c>
      <c r="J5941">
        <f>ABS(D5941-D5942)</f>
        <v>23</v>
      </c>
    </row>
    <row r="5942">
      <c r="A5942">
        <v>21629</v>
      </c>
      <c r="B5942" t="str">
        <v>2022-01-31</v>
      </c>
      <c r="C5942" t="str">
        <v>Evening</v>
      </c>
      <c r="D5942">
        <v>33</v>
      </c>
      <c r="E5942" t="str">
        <f>IF(MOD(D5942,2)=0,"EVEN","ODD")</f>
        <v>ODD</v>
      </c>
      <c r="F5942" t="str">
        <f>IF(D5942&lt;=18,"LOW (1-18)","HIGH (19-36)")</f>
        <v>HIGH (19-36)</v>
      </c>
      <c r="G5942">
        <f>INT((D5942-1)/6)+1</f>
        <v>6</v>
      </c>
      <c r="H5942">
        <f>MOD(D5942-1,6)+1</f>
        <v>3</v>
      </c>
      <c r="I5942">
        <f>37-D5942</f>
        <v>4</v>
      </c>
      <c r="J5942">
        <f>ABS(D5942-D5943)</f>
        <v>13</v>
      </c>
    </row>
    <row r="5943">
      <c r="A5943">
        <v>21628</v>
      </c>
      <c r="B5943" t="str">
        <v>2022-01-31</v>
      </c>
      <c r="C5943" t="str">
        <v>Afternoon</v>
      </c>
      <c r="D5943">
        <v>20</v>
      </c>
      <c r="E5943" t="str">
        <f>IF(MOD(D5943,2)=0,"EVEN","ODD")</f>
        <v>EVEN</v>
      </c>
      <c r="F5943" t="str">
        <f>IF(D5943&lt;=18,"LOW (1-18)","HIGH (19-36)")</f>
        <v>HIGH (19-36)</v>
      </c>
      <c r="G5943">
        <f>INT((D5943-1)/6)+1</f>
        <v>4</v>
      </c>
      <c r="H5943">
        <f>MOD(D5943-1,6)+1</f>
        <v>2</v>
      </c>
      <c r="I5943">
        <f>37-D5943</f>
        <v>17</v>
      </c>
      <c r="J5943">
        <f>ABS(D5943-D5944)</f>
        <v>15</v>
      </c>
    </row>
    <row r="5944">
      <c r="A5944">
        <v>21627</v>
      </c>
      <c r="B5944" t="str">
        <v>2022-01-31</v>
      </c>
      <c r="C5944" t="str">
        <v>Midday</v>
      </c>
      <c r="D5944">
        <v>5</v>
      </c>
      <c r="E5944" t="str">
        <f>IF(MOD(D5944,2)=0,"EVEN","ODD")</f>
        <v>ODD</v>
      </c>
      <c r="F5944" t="str">
        <f>IF(D5944&lt;=18,"LOW (1-18)","HIGH (19-36)")</f>
        <v>LOW (1-18)</v>
      </c>
      <c r="G5944">
        <f>INT((D5944-1)/6)+1</f>
        <v>1</v>
      </c>
      <c r="H5944">
        <f>MOD(D5944-1,6)+1</f>
        <v>5</v>
      </c>
      <c r="I5944">
        <f>37-D5944</f>
        <v>32</v>
      </c>
      <c r="J5944">
        <f>ABS(D5944-D5945)</f>
        <v>2</v>
      </c>
    </row>
    <row r="5945">
      <c r="A5945">
        <v>21626</v>
      </c>
      <c r="B5945" t="str">
        <v>2022-01-31</v>
      </c>
      <c r="C5945" t="str">
        <v>Morning</v>
      </c>
      <c r="D5945">
        <v>3</v>
      </c>
      <c r="E5945" t="str">
        <f>IF(MOD(D5945,2)=0,"EVEN","ODD")</f>
        <v>ODD</v>
      </c>
      <c r="F5945" t="str">
        <f>IF(D5945&lt;=18,"LOW (1-18)","HIGH (19-36)")</f>
        <v>LOW (1-18)</v>
      </c>
      <c r="G5945">
        <f>INT((D5945-1)/6)+1</f>
        <v>1</v>
      </c>
      <c r="H5945">
        <f>MOD(D5945-1,6)+1</f>
        <v>3</v>
      </c>
      <c r="I5945">
        <f>37-D5945</f>
        <v>34</v>
      </c>
      <c r="J5945">
        <f>ABS(D5945-D5946)</f>
        <v>33</v>
      </c>
    </row>
    <row r="5946">
      <c r="A5946">
        <v>21625</v>
      </c>
      <c r="B5946" t="str">
        <v>2022-01-29</v>
      </c>
      <c r="C5946" t="str">
        <v>Evening</v>
      </c>
      <c r="D5946">
        <v>36</v>
      </c>
      <c r="E5946" t="str">
        <f>IF(MOD(D5946,2)=0,"EVEN","ODD")</f>
        <v>EVEN</v>
      </c>
      <c r="F5946" t="str">
        <f>IF(D5946&lt;=18,"LOW (1-18)","HIGH (19-36)")</f>
        <v>HIGH (19-36)</v>
      </c>
      <c r="G5946">
        <f>INT((D5946-1)/6)+1</f>
        <v>6</v>
      </c>
      <c r="H5946">
        <f>MOD(D5946-1,6)+1</f>
        <v>6</v>
      </c>
      <c r="I5946">
        <f>37-D5946</f>
        <v>1</v>
      </c>
      <c r="J5946">
        <f>ABS(D5946-D5947)</f>
        <v>17</v>
      </c>
    </row>
    <row r="5947">
      <c r="A5947">
        <v>21624</v>
      </c>
      <c r="B5947" t="str">
        <v>2022-01-29</v>
      </c>
      <c r="C5947" t="str">
        <v>Afternoon</v>
      </c>
      <c r="D5947">
        <v>19</v>
      </c>
      <c r="E5947" t="str">
        <f>IF(MOD(D5947,2)=0,"EVEN","ODD")</f>
        <v>ODD</v>
      </c>
      <c r="F5947" t="str">
        <f>IF(D5947&lt;=18,"LOW (1-18)","HIGH (19-36)")</f>
        <v>HIGH (19-36)</v>
      </c>
      <c r="G5947">
        <f>INT((D5947-1)/6)+1</f>
        <v>4</v>
      </c>
      <c r="H5947">
        <f>MOD(D5947-1,6)+1</f>
        <v>1</v>
      </c>
      <c r="I5947">
        <f>37-D5947</f>
        <v>18</v>
      </c>
      <c r="J5947">
        <f>ABS(D5947-D5948)</f>
        <v>8</v>
      </c>
    </row>
    <row r="5948">
      <c r="A5948">
        <v>21623</v>
      </c>
      <c r="B5948" t="str">
        <v>2022-01-29</v>
      </c>
      <c r="C5948" t="str">
        <v>Midday</v>
      </c>
      <c r="D5948">
        <v>27</v>
      </c>
      <c r="E5948" t="str">
        <f>IF(MOD(D5948,2)=0,"EVEN","ODD")</f>
        <v>ODD</v>
      </c>
      <c r="F5948" t="str">
        <f>IF(D5948&lt;=18,"LOW (1-18)","HIGH (19-36)")</f>
        <v>HIGH (19-36)</v>
      </c>
      <c r="G5948">
        <f>INT((D5948-1)/6)+1</f>
        <v>5</v>
      </c>
      <c r="H5948">
        <f>MOD(D5948-1,6)+1</f>
        <v>3</v>
      </c>
      <c r="I5948">
        <f>37-D5948</f>
        <v>10</v>
      </c>
      <c r="J5948">
        <f>ABS(D5948-D5949)</f>
        <v>6</v>
      </c>
    </row>
    <row r="5949">
      <c r="A5949">
        <v>21622</v>
      </c>
      <c r="B5949" t="str">
        <v>2022-01-29</v>
      </c>
      <c r="C5949" t="str">
        <v>Morning</v>
      </c>
      <c r="D5949">
        <v>21</v>
      </c>
      <c r="E5949" t="str">
        <f>IF(MOD(D5949,2)=0,"EVEN","ODD")</f>
        <v>ODD</v>
      </c>
      <c r="F5949" t="str">
        <f>IF(D5949&lt;=18,"LOW (1-18)","HIGH (19-36)")</f>
        <v>HIGH (19-36)</v>
      </c>
      <c r="G5949">
        <f>INT((D5949-1)/6)+1</f>
        <v>4</v>
      </c>
      <c r="H5949">
        <f>MOD(D5949-1,6)+1</f>
        <v>3</v>
      </c>
      <c r="I5949">
        <f>37-D5949</f>
        <v>16</v>
      </c>
      <c r="J5949">
        <f>ABS(D5949-D5950)</f>
        <v>13</v>
      </c>
    </row>
    <row r="5950">
      <c r="A5950">
        <v>21621</v>
      </c>
      <c r="B5950" t="str">
        <v>2022-01-28</v>
      </c>
      <c r="C5950" t="str">
        <v>Evening</v>
      </c>
      <c r="D5950">
        <v>34</v>
      </c>
      <c r="E5950" t="str">
        <f>IF(MOD(D5950,2)=0,"EVEN","ODD")</f>
        <v>EVEN</v>
      </c>
      <c r="F5950" t="str">
        <f>IF(D5950&lt;=18,"LOW (1-18)","HIGH (19-36)")</f>
        <v>HIGH (19-36)</v>
      </c>
      <c r="G5950">
        <f>INT((D5950-1)/6)+1</f>
        <v>6</v>
      </c>
      <c r="H5950">
        <f>MOD(D5950-1,6)+1</f>
        <v>4</v>
      </c>
      <c r="I5950">
        <f>37-D5950</f>
        <v>3</v>
      </c>
      <c r="J5950">
        <f>ABS(D5950-D5951)</f>
        <v>4</v>
      </c>
    </row>
    <row r="5951">
      <c r="A5951">
        <v>21620</v>
      </c>
      <c r="B5951" t="str">
        <v>2022-01-28</v>
      </c>
      <c r="C5951" t="str">
        <v>Afternoon</v>
      </c>
      <c r="D5951">
        <v>30</v>
      </c>
      <c r="E5951" t="str">
        <f>IF(MOD(D5951,2)=0,"EVEN","ODD")</f>
        <v>EVEN</v>
      </c>
      <c r="F5951" t="str">
        <f>IF(D5951&lt;=18,"LOW (1-18)","HIGH (19-36)")</f>
        <v>HIGH (19-36)</v>
      </c>
      <c r="G5951">
        <f>INT((D5951-1)/6)+1</f>
        <v>5</v>
      </c>
      <c r="H5951">
        <f>MOD(D5951-1,6)+1</f>
        <v>6</v>
      </c>
      <c r="I5951">
        <f>37-D5951</f>
        <v>7</v>
      </c>
      <c r="J5951">
        <f>ABS(D5951-D5952)</f>
        <v>1</v>
      </c>
    </row>
    <row r="5952">
      <c r="A5952">
        <v>21619</v>
      </c>
      <c r="B5952" t="str">
        <v>2022-01-28</v>
      </c>
      <c r="C5952" t="str">
        <v>Midday</v>
      </c>
      <c r="D5952">
        <v>31</v>
      </c>
      <c r="E5952" t="str">
        <f>IF(MOD(D5952,2)=0,"EVEN","ODD")</f>
        <v>ODD</v>
      </c>
      <c r="F5952" t="str">
        <f>IF(D5952&lt;=18,"LOW (1-18)","HIGH (19-36)")</f>
        <v>HIGH (19-36)</v>
      </c>
      <c r="G5952">
        <f>INT((D5952-1)/6)+1</f>
        <v>6</v>
      </c>
      <c r="H5952">
        <f>MOD(D5952-1,6)+1</f>
        <v>1</v>
      </c>
      <c r="I5952">
        <f>37-D5952</f>
        <v>6</v>
      </c>
      <c r="J5952">
        <f>ABS(D5952-D5953)</f>
        <v>18</v>
      </c>
    </row>
    <row r="5953">
      <c r="A5953">
        <v>21618</v>
      </c>
      <c r="B5953" t="str">
        <v>2022-01-28</v>
      </c>
      <c r="C5953" t="str">
        <v>Morning</v>
      </c>
      <c r="D5953">
        <v>13</v>
      </c>
      <c r="E5953" t="str">
        <f>IF(MOD(D5953,2)=0,"EVEN","ODD")</f>
        <v>ODD</v>
      </c>
      <c r="F5953" t="str">
        <f>IF(D5953&lt;=18,"LOW (1-18)","HIGH (19-36)")</f>
        <v>LOW (1-18)</v>
      </c>
      <c r="G5953">
        <f>INT((D5953-1)/6)+1</f>
        <v>3</v>
      </c>
      <c r="H5953">
        <f>MOD(D5953-1,6)+1</f>
        <v>1</v>
      </c>
      <c r="I5953">
        <f>37-D5953</f>
        <v>24</v>
      </c>
      <c r="J5953">
        <f>ABS(D5953-D5954)</f>
        <v>21</v>
      </c>
    </row>
    <row r="5954">
      <c r="A5954">
        <v>21617</v>
      </c>
      <c r="B5954" t="str">
        <v>2022-01-27</v>
      </c>
      <c r="C5954" t="str">
        <v>Evening</v>
      </c>
      <c r="D5954">
        <v>34</v>
      </c>
      <c r="E5954" t="str">
        <f>IF(MOD(D5954,2)=0,"EVEN","ODD")</f>
        <v>EVEN</v>
      </c>
      <c r="F5954" t="str">
        <f>IF(D5954&lt;=18,"LOW (1-18)","HIGH (19-36)")</f>
        <v>HIGH (19-36)</v>
      </c>
      <c r="G5954">
        <f>INT((D5954-1)/6)+1</f>
        <v>6</v>
      </c>
      <c r="H5954">
        <f>MOD(D5954-1,6)+1</f>
        <v>4</v>
      </c>
      <c r="I5954">
        <f>37-D5954</f>
        <v>3</v>
      </c>
      <c r="J5954">
        <f>ABS(D5954-D5955)</f>
        <v>20</v>
      </c>
    </row>
    <row r="5955">
      <c r="A5955">
        <v>21616</v>
      </c>
      <c r="B5955" t="str">
        <v>2022-01-27</v>
      </c>
      <c r="C5955" t="str">
        <v>Afternoon</v>
      </c>
      <c r="D5955">
        <v>14</v>
      </c>
      <c r="E5955" t="str">
        <f>IF(MOD(D5955,2)=0,"EVEN","ODD")</f>
        <v>EVEN</v>
      </c>
      <c r="F5955" t="str">
        <f>IF(D5955&lt;=18,"LOW (1-18)","HIGH (19-36)")</f>
        <v>LOW (1-18)</v>
      </c>
      <c r="G5955">
        <f>INT((D5955-1)/6)+1</f>
        <v>3</v>
      </c>
      <c r="H5955">
        <f>MOD(D5955-1,6)+1</f>
        <v>2</v>
      </c>
      <c r="I5955">
        <f>37-D5955</f>
        <v>23</v>
      </c>
      <c r="J5955">
        <f>ABS(D5955-D5956)</f>
        <v>7</v>
      </c>
    </row>
    <row r="5956">
      <c r="A5956">
        <v>21615</v>
      </c>
      <c r="B5956" t="str">
        <v>2022-01-27</v>
      </c>
      <c r="C5956" t="str">
        <v>Midday</v>
      </c>
      <c r="D5956">
        <v>21</v>
      </c>
      <c r="E5956" t="str">
        <f>IF(MOD(D5956,2)=0,"EVEN","ODD")</f>
        <v>ODD</v>
      </c>
      <c r="F5956" t="str">
        <f>IF(D5956&lt;=18,"LOW (1-18)","HIGH (19-36)")</f>
        <v>HIGH (19-36)</v>
      </c>
      <c r="G5956">
        <f>INT((D5956-1)/6)+1</f>
        <v>4</v>
      </c>
      <c r="H5956">
        <f>MOD(D5956-1,6)+1</f>
        <v>3</v>
      </c>
      <c r="I5956">
        <f>37-D5956</f>
        <v>16</v>
      </c>
      <c r="J5956">
        <f>ABS(D5956-D5957)</f>
        <v>19</v>
      </c>
    </row>
    <row r="5957">
      <c r="A5957">
        <v>21614</v>
      </c>
      <c r="B5957" t="str">
        <v>2022-01-27</v>
      </c>
      <c r="C5957" t="str">
        <v>Morning</v>
      </c>
      <c r="D5957">
        <v>2</v>
      </c>
      <c r="E5957" t="str">
        <f>IF(MOD(D5957,2)=0,"EVEN","ODD")</f>
        <v>EVEN</v>
      </c>
      <c r="F5957" t="str">
        <f>IF(D5957&lt;=18,"LOW (1-18)","HIGH (19-36)")</f>
        <v>LOW (1-18)</v>
      </c>
      <c r="G5957">
        <f>INT((D5957-1)/6)+1</f>
        <v>1</v>
      </c>
      <c r="H5957">
        <f>MOD(D5957-1,6)+1</f>
        <v>2</v>
      </c>
      <c r="I5957">
        <f>37-D5957</f>
        <v>35</v>
      </c>
      <c r="J5957">
        <f>ABS(D5957-D5958)</f>
        <v>0</v>
      </c>
    </row>
    <row r="5958">
      <c r="A5958">
        <v>21613</v>
      </c>
      <c r="B5958" t="str">
        <v>2022-01-26</v>
      </c>
      <c r="C5958" t="str">
        <v>Evening</v>
      </c>
      <c r="D5958">
        <v>2</v>
      </c>
      <c r="E5958" t="str">
        <f>IF(MOD(D5958,2)=0,"EVEN","ODD")</f>
        <v>EVEN</v>
      </c>
      <c r="F5958" t="str">
        <f>IF(D5958&lt;=18,"LOW (1-18)","HIGH (19-36)")</f>
        <v>LOW (1-18)</v>
      </c>
      <c r="G5958">
        <f>INT((D5958-1)/6)+1</f>
        <v>1</v>
      </c>
      <c r="H5958">
        <f>MOD(D5958-1,6)+1</f>
        <v>2</v>
      </c>
      <c r="I5958">
        <f>37-D5958</f>
        <v>35</v>
      </c>
      <c r="J5958">
        <f>ABS(D5958-D5959)</f>
        <v>10</v>
      </c>
    </row>
    <row r="5959">
      <c r="A5959">
        <v>21612</v>
      </c>
      <c r="B5959" t="str">
        <v>2022-01-26</v>
      </c>
      <c r="C5959" t="str">
        <v>Afternoon</v>
      </c>
      <c r="D5959">
        <v>12</v>
      </c>
      <c r="E5959" t="str">
        <f>IF(MOD(D5959,2)=0,"EVEN","ODD")</f>
        <v>EVEN</v>
      </c>
      <c r="F5959" t="str">
        <f>IF(D5959&lt;=18,"LOW (1-18)","HIGH (19-36)")</f>
        <v>LOW (1-18)</v>
      </c>
      <c r="G5959">
        <f>INT((D5959-1)/6)+1</f>
        <v>2</v>
      </c>
      <c r="H5959">
        <f>MOD(D5959-1,6)+1</f>
        <v>6</v>
      </c>
      <c r="I5959">
        <f>37-D5959</f>
        <v>25</v>
      </c>
      <c r="J5959">
        <f>ABS(D5959-D5960)</f>
        <v>8</v>
      </c>
    </row>
    <row r="5960">
      <c r="A5960">
        <v>21611</v>
      </c>
      <c r="B5960" t="str">
        <v>2022-01-26</v>
      </c>
      <c r="C5960" t="str">
        <v>Midday</v>
      </c>
      <c r="D5960">
        <v>20</v>
      </c>
      <c r="E5960" t="str">
        <f>IF(MOD(D5960,2)=0,"EVEN","ODD")</f>
        <v>EVEN</v>
      </c>
      <c r="F5960" t="str">
        <f>IF(D5960&lt;=18,"LOW (1-18)","HIGH (19-36)")</f>
        <v>HIGH (19-36)</v>
      </c>
      <c r="G5960">
        <f>INT((D5960-1)/6)+1</f>
        <v>4</v>
      </c>
      <c r="H5960">
        <f>MOD(D5960-1,6)+1</f>
        <v>2</v>
      </c>
      <c r="I5960">
        <f>37-D5960</f>
        <v>17</v>
      </c>
      <c r="J5960">
        <f>ABS(D5960-D5961)</f>
        <v>1</v>
      </c>
    </row>
    <row r="5961">
      <c r="A5961">
        <v>21610</v>
      </c>
      <c r="B5961" t="str">
        <v>2022-01-26</v>
      </c>
      <c r="C5961" t="str">
        <v>Morning</v>
      </c>
      <c r="D5961">
        <v>21</v>
      </c>
      <c r="E5961" t="str">
        <f>IF(MOD(D5961,2)=0,"EVEN","ODD")</f>
        <v>ODD</v>
      </c>
      <c r="F5961" t="str">
        <f>IF(D5961&lt;=18,"LOW (1-18)","HIGH (19-36)")</f>
        <v>HIGH (19-36)</v>
      </c>
      <c r="G5961">
        <f>INT((D5961-1)/6)+1</f>
        <v>4</v>
      </c>
      <c r="H5961">
        <f>MOD(D5961-1,6)+1</f>
        <v>3</v>
      </c>
      <c r="I5961">
        <f>37-D5961</f>
        <v>16</v>
      </c>
      <c r="J5961">
        <f>ABS(D5961-D5962)</f>
        <v>6</v>
      </c>
    </row>
    <row r="5962">
      <c r="A5962">
        <v>21609</v>
      </c>
      <c r="B5962" t="str">
        <v>2022-01-25</v>
      </c>
      <c r="C5962" t="str">
        <v>Evening</v>
      </c>
      <c r="D5962">
        <v>27</v>
      </c>
      <c r="E5962" t="str">
        <f>IF(MOD(D5962,2)=0,"EVEN","ODD")</f>
        <v>ODD</v>
      </c>
      <c r="F5962" t="str">
        <f>IF(D5962&lt;=18,"LOW (1-18)","HIGH (19-36)")</f>
        <v>HIGH (19-36)</v>
      </c>
      <c r="G5962">
        <f>INT((D5962-1)/6)+1</f>
        <v>5</v>
      </c>
      <c r="H5962">
        <f>MOD(D5962-1,6)+1</f>
        <v>3</v>
      </c>
      <c r="I5962">
        <f>37-D5962</f>
        <v>10</v>
      </c>
      <c r="J5962">
        <f>ABS(D5962-D5963)</f>
        <v>11</v>
      </c>
    </row>
    <row r="5963">
      <c r="A5963">
        <v>21608</v>
      </c>
      <c r="B5963" t="str">
        <v>2022-01-25</v>
      </c>
      <c r="C5963" t="str">
        <v>Afternoon</v>
      </c>
      <c r="D5963">
        <v>16</v>
      </c>
      <c r="E5963" t="str">
        <f>IF(MOD(D5963,2)=0,"EVEN","ODD")</f>
        <v>EVEN</v>
      </c>
      <c r="F5963" t="str">
        <f>IF(D5963&lt;=18,"LOW (1-18)","HIGH (19-36)")</f>
        <v>LOW (1-18)</v>
      </c>
      <c r="G5963">
        <f>INT((D5963-1)/6)+1</f>
        <v>3</v>
      </c>
      <c r="H5963">
        <f>MOD(D5963-1,6)+1</f>
        <v>4</v>
      </c>
      <c r="I5963">
        <f>37-D5963</f>
        <v>21</v>
      </c>
      <c r="J5963">
        <f>ABS(D5963-D5964)</f>
        <v>8</v>
      </c>
    </row>
    <row r="5964">
      <c r="A5964">
        <v>21607</v>
      </c>
      <c r="B5964" t="str">
        <v>2022-01-25</v>
      </c>
      <c r="C5964" t="str">
        <v>Midday</v>
      </c>
      <c r="D5964">
        <v>24</v>
      </c>
      <c r="E5964" t="str">
        <f>IF(MOD(D5964,2)=0,"EVEN","ODD")</f>
        <v>EVEN</v>
      </c>
      <c r="F5964" t="str">
        <f>IF(D5964&lt;=18,"LOW (1-18)","HIGH (19-36)")</f>
        <v>HIGH (19-36)</v>
      </c>
      <c r="G5964">
        <f>INT((D5964-1)/6)+1</f>
        <v>4</v>
      </c>
      <c r="H5964">
        <f>MOD(D5964-1,6)+1</f>
        <v>6</v>
      </c>
      <c r="I5964">
        <f>37-D5964</f>
        <v>13</v>
      </c>
      <c r="J5964">
        <f>ABS(D5964-D5965)</f>
        <v>17</v>
      </c>
    </row>
    <row r="5965">
      <c r="A5965">
        <v>21606</v>
      </c>
      <c r="B5965" t="str">
        <v>2022-01-25</v>
      </c>
      <c r="C5965" t="str">
        <v>Morning</v>
      </c>
      <c r="D5965">
        <v>7</v>
      </c>
      <c r="E5965" t="str">
        <f>IF(MOD(D5965,2)=0,"EVEN","ODD")</f>
        <v>ODD</v>
      </c>
      <c r="F5965" t="str">
        <f>IF(D5965&lt;=18,"LOW (1-18)","HIGH (19-36)")</f>
        <v>LOW (1-18)</v>
      </c>
      <c r="G5965">
        <f>INT((D5965-1)/6)+1</f>
        <v>2</v>
      </c>
      <c r="H5965">
        <f>MOD(D5965-1,6)+1</f>
        <v>1</v>
      </c>
      <c r="I5965">
        <f>37-D5965</f>
        <v>30</v>
      </c>
      <c r="J5965">
        <f>ABS(D5965-D5966)</f>
        <v>24</v>
      </c>
    </row>
    <row r="5966">
      <c r="A5966">
        <v>21605</v>
      </c>
      <c r="B5966" t="str">
        <v>2022-01-24</v>
      </c>
      <c r="C5966" t="str">
        <v>Evening</v>
      </c>
      <c r="D5966">
        <v>31</v>
      </c>
      <c r="E5966" t="str">
        <f>IF(MOD(D5966,2)=0,"EVEN","ODD")</f>
        <v>ODD</v>
      </c>
      <c r="F5966" t="str">
        <f>IF(D5966&lt;=18,"LOW (1-18)","HIGH (19-36)")</f>
        <v>HIGH (19-36)</v>
      </c>
      <c r="G5966">
        <f>INT((D5966-1)/6)+1</f>
        <v>6</v>
      </c>
      <c r="H5966">
        <f>MOD(D5966-1,6)+1</f>
        <v>1</v>
      </c>
      <c r="I5966">
        <f>37-D5966</f>
        <v>6</v>
      </c>
      <c r="J5966">
        <f>ABS(D5966-D5967)</f>
        <v>14</v>
      </c>
    </row>
    <row r="5967">
      <c r="A5967">
        <v>21604</v>
      </c>
      <c r="B5967" t="str">
        <v>2022-01-24</v>
      </c>
      <c r="C5967" t="str">
        <v>Afternoon</v>
      </c>
      <c r="D5967">
        <v>17</v>
      </c>
      <c r="E5967" t="str">
        <f>IF(MOD(D5967,2)=0,"EVEN","ODD")</f>
        <v>ODD</v>
      </c>
      <c r="F5967" t="str">
        <f>IF(D5967&lt;=18,"LOW (1-18)","HIGH (19-36)")</f>
        <v>LOW (1-18)</v>
      </c>
      <c r="G5967">
        <f>INT((D5967-1)/6)+1</f>
        <v>3</v>
      </c>
      <c r="H5967">
        <f>MOD(D5967-1,6)+1</f>
        <v>5</v>
      </c>
      <c r="I5967">
        <f>37-D5967</f>
        <v>20</v>
      </c>
      <c r="J5967">
        <f>ABS(D5967-D5968)</f>
        <v>4</v>
      </c>
    </row>
    <row r="5968">
      <c r="A5968">
        <v>21603</v>
      </c>
      <c r="B5968" t="str">
        <v>2022-01-24</v>
      </c>
      <c r="C5968" t="str">
        <v>Midday</v>
      </c>
      <c r="D5968">
        <v>13</v>
      </c>
      <c r="E5968" t="str">
        <f>IF(MOD(D5968,2)=0,"EVEN","ODD")</f>
        <v>ODD</v>
      </c>
      <c r="F5968" t="str">
        <f>IF(D5968&lt;=18,"LOW (1-18)","HIGH (19-36)")</f>
        <v>LOW (1-18)</v>
      </c>
      <c r="G5968">
        <f>INT((D5968-1)/6)+1</f>
        <v>3</v>
      </c>
      <c r="H5968">
        <f>MOD(D5968-1,6)+1</f>
        <v>1</v>
      </c>
      <c r="I5968">
        <f>37-D5968</f>
        <v>24</v>
      </c>
      <c r="J5968">
        <f>ABS(D5968-D5969)</f>
        <v>3</v>
      </c>
    </row>
    <row r="5969">
      <c r="A5969">
        <v>21602</v>
      </c>
      <c r="B5969" t="str">
        <v>2022-01-24</v>
      </c>
      <c r="C5969" t="str">
        <v>Morning</v>
      </c>
      <c r="D5969">
        <v>16</v>
      </c>
      <c r="E5969" t="str">
        <f>IF(MOD(D5969,2)=0,"EVEN","ODD")</f>
        <v>EVEN</v>
      </c>
      <c r="F5969" t="str">
        <f>IF(D5969&lt;=18,"LOW (1-18)","HIGH (19-36)")</f>
        <v>LOW (1-18)</v>
      </c>
      <c r="G5969">
        <f>INT((D5969-1)/6)+1</f>
        <v>3</v>
      </c>
      <c r="H5969">
        <f>MOD(D5969-1,6)+1</f>
        <v>4</v>
      </c>
      <c r="I5969">
        <f>37-D5969</f>
        <v>21</v>
      </c>
      <c r="J5969">
        <f>ABS(D5969-D5970)</f>
        <v>14</v>
      </c>
    </row>
    <row r="5970">
      <c r="A5970">
        <v>21601</v>
      </c>
      <c r="B5970" t="str">
        <v>2022-01-22</v>
      </c>
      <c r="C5970" t="str">
        <v>Evening</v>
      </c>
      <c r="D5970">
        <v>30</v>
      </c>
      <c r="E5970" t="str">
        <f>IF(MOD(D5970,2)=0,"EVEN","ODD")</f>
        <v>EVEN</v>
      </c>
      <c r="F5970" t="str">
        <f>IF(D5970&lt;=18,"LOW (1-18)","HIGH (19-36)")</f>
        <v>HIGH (19-36)</v>
      </c>
      <c r="G5970">
        <f>INT((D5970-1)/6)+1</f>
        <v>5</v>
      </c>
      <c r="H5970">
        <f>MOD(D5970-1,6)+1</f>
        <v>6</v>
      </c>
      <c r="I5970">
        <f>37-D5970</f>
        <v>7</v>
      </c>
      <c r="J5970">
        <f>ABS(D5970-D5971)</f>
        <v>5</v>
      </c>
    </row>
    <row r="5971">
      <c r="A5971">
        <v>21600</v>
      </c>
      <c r="B5971" t="str">
        <v>2022-01-22</v>
      </c>
      <c r="C5971" t="str">
        <v>Afternoon</v>
      </c>
      <c r="D5971">
        <v>35</v>
      </c>
      <c r="E5971" t="str">
        <f>IF(MOD(D5971,2)=0,"EVEN","ODD")</f>
        <v>ODD</v>
      </c>
      <c r="F5971" t="str">
        <f>IF(D5971&lt;=18,"LOW (1-18)","HIGH (19-36)")</f>
        <v>HIGH (19-36)</v>
      </c>
      <c r="G5971">
        <f>INT((D5971-1)/6)+1</f>
        <v>6</v>
      </c>
      <c r="H5971">
        <f>MOD(D5971-1,6)+1</f>
        <v>5</v>
      </c>
      <c r="I5971">
        <f>37-D5971</f>
        <v>2</v>
      </c>
      <c r="J5971">
        <f>ABS(D5971-D5972)</f>
        <v>30</v>
      </c>
    </row>
    <row r="5972">
      <c r="A5972">
        <v>21599</v>
      </c>
      <c r="B5972" t="str">
        <v>2022-01-22</v>
      </c>
      <c r="C5972" t="str">
        <v>Midday</v>
      </c>
      <c r="D5972">
        <v>5</v>
      </c>
      <c r="E5972" t="str">
        <f>IF(MOD(D5972,2)=0,"EVEN","ODD")</f>
        <v>ODD</v>
      </c>
      <c r="F5972" t="str">
        <f>IF(D5972&lt;=18,"LOW (1-18)","HIGH (19-36)")</f>
        <v>LOW (1-18)</v>
      </c>
      <c r="G5972">
        <f>INT((D5972-1)/6)+1</f>
        <v>1</v>
      </c>
      <c r="H5972">
        <f>MOD(D5972-1,6)+1</f>
        <v>5</v>
      </c>
      <c r="I5972">
        <f>37-D5972</f>
        <v>32</v>
      </c>
      <c r="J5972">
        <f>ABS(D5972-D5973)</f>
        <v>8</v>
      </c>
    </row>
    <row r="5973">
      <c r="A5973">
        <v>21598</v>
      </c>
      <c r="B5973" t="str">
        <v>2022-01-22</v>
      </c>
      <c r="C5973" t="str">
        <v>Morning</v>
      </c>
      <c r="D5973">
        <v>13</v>
      </c>
      <c r="E5973" t="str">
        <f>IF(MOD(D5973,2)=0,"EVEN","ODD")</f>
        <v>ODD</v>
      </c>
      <c r="F5973" t="str">
        <f>IF(D5973&lt;=18,"LOW (1-18)","HIGH (19-36)")</f>
        <v>LOW (1-18)</v>
      </c>
      <c r="G5973">
        <f>INT((D5973-1)/6)+1</f>
        <v>3</v>
      </c>
      <c r="H5973">
        <f>MOD(D5973-1,6)+1</f>
        <v>1</v>
      </c>
      <c r="I5973">
        <f>37-D5973</f>
        <v>24</v>
      </c>
      <c r="J5973">
        <f>ABS(D5973-D5974)</f>
        <v>22</v>
      </c>
    </row>
    <row r="5974">
      <c r="A5974">
        <v>21597</v>
      </c>
      <c r="B5974" t="str">
        <v>2022-01-21</v>
      </c>
      <c r="C5974" t="str">
        <v>Evening</v>
      </c>
      <c r="D5974">
        <v>35</v>
      </c>
      <c r="E5974" t="str">
        <f>IF(MOD(D5974,2)=0,"EVEN","ODD")</f>
        <v>ODD</v>
      </c>
      <c r="F5974" t="str">
        <f>IF(D5974&lt;=18,"LOW (1-18)","HIGH (19-36)")</f>
        <v>HIGH (19-36)</v>
      </c>
      <c r="G5974">
        <f>INT((D5974-1)/6)+1</f>
        <v>6</v>
      </c>
      <c r="H5974">
        <f>MOD(D5974-1,6)+1</f>
        <v>5</v>
      </c>
      <c r="I5974">
        <f>37-D5974</f>
        <v>2</v>
      </c>
      <c r="J5974">
        <f>ABS(D5974-D5975)</f>
        <v>19</v>
      </c>
    </row>
    <row r="5975">
      <c r="A5975">
        <v>21596</v>
      </c>
      <c r="B5975" t="str">
        <v>2022-01-21</v>
      </c>
      <c r="C5975" t="str">
        <v>Afternoon</v>
      </c>
      <c r="D5975">
        <v>16</v>
      </c>
      <c r="E5975" t="str">
        <f>IF(MOD(D5975,2)=0,"EVEN","ODD")</f>
        <v>EVEN</v>
      </c>
      <c r="F5975" t="str">
        <f>IF(D5975&lt;=18,"LOW (1-18)","HIGH (19-36)")</f>
        <v>LOW (1-18)</v>
      </c>
      <c r="G5975">
        <f>INT((D5975-1)/6)+1</f>
        <v>3</v>
      </c>
      <c r="H5975">
        <f>MOD(D5975-1,6)+1</f>
        <v>4</v>
      </c>
      <c r="I5975">
        <f>37-D5975</f>
        <v>21</v>
      </c>
      <c r="J5975">
        <f>ABS(D5975-D5976)</f>
        <v>19</v>
      </c>
    </row>
    <row r="5976">
      <c r="A5976">
        <v>21595</v>
      </c>
      <c r="B5976" t="str">
        <v>2022-01-21</v>
      </c>
      <c r="C5976" t="str">
        <v>Midday</v>
      </c>
      <c r="D5976">
        <v>35</v>
      </c>
      <c r="E5976" t="str">
        <f>IF(MOD(D5976,2)=0,"EVEN","ODD")</f>
        <v>ODD</v>
      </c>
      <c r="F5976" t="str">
        <f>IF(D5976&lt;=18,"LOW (1-18)","HIGH (19-36)")</f>
        <v>HIGH (19-36)</v>
      </c>
      <c r="G5976">
        <f>INT((D5976-1)/6)+1</f>
        <v>6</v>
      </c>
      <c r="H5976">
        <f>MOD(D5976-1,6)+1</f>
        <v>5</v>
      </c>
      <c r="I5976">
        <f>37-D5976</f>
        <v>2</v>
      </c>
      <c r="J5976">
        <f>ABS(D5976-D5977)</f>
        <v>34</v>
      </c>
    </row>
    <row r="5977">
      <c r="A5977">
        <v>21594</v>
      </c>
      <c r="B5977" t="str">
        <v>2022-01-21</v>
      </c>
      <c r="C5977" t="str">
        <v>Morning</v>
      </c>
      <c r="D5977">
        <v>1</v>
      </c>
      <c r="E5977" t="str">
        <f>IF(MOD(D5977,2)=0,"EVEN","ODD")</f>
        <v>ODD</v>
      </c>
      <c r="F5977" t="str">
        <f>IF(D5977&lt;=18,"LOW (1-18)","HIGH (19-36)")</f>
        <v>LOW (1-18)</v>
      </c>
      <c r="G5977">
        <f>INT((D5977-1)/6)+1</f>
        <v>1</v>
      </c>
      <c r="H5977">
        <f>MOD(D5977-1,6)+1</f>
        <v>1</v>
      </c>
      <c r="I5977">
        <f>37-D5977</f>
        <v>36</v>
      </c>
      <c r="J5977">
        <f>ABS(D5977-D5978)</f>
        <v>3</v>
      </c>
    </row>
    <row r="5978">
      <c r="A5978">
        <v>21593</v>
      </c>
      <c r="B5978" t="str">
        <v>2022-01-20</v>
      </c>
      <c r="C5978" t="str">
        <v>Evening</v>
      </c>
      <c r="D5978">
        <v>4</v>
      </c>
      <c r="E5978" t="str">
        <f>IF(MOD(D5978,2)=0,"EVEN","ODD")</f>
        <v>EVEN</v>
      </c>
      <c r="F5978" t="str">
        <f>IF(D5978&lt;=18,"LOW (1-18)","HIGH (19-36)")</f>
        <v>LOW (1-18)</v>
      </c>
      <c r="G5978">
        <f>INT((D5978-1)/6)+1</f>
        <v>1</v>
      </c>
      <c r="H5978">
        <f>MOD(D5978-1,6)+1</f>
        <v>4</v>
      </c>
      <c r="I5978">
        <f>37-D5978</f>
        <v>33</v>
      </c>
      <c r="J5978">
        <f>ABS(D5978-D5979)</f>
        <v>16</v>
      </c>
    </row>
    <row r="5979">
      <c r="A5979">
        <v>21592</v>
      </c>
      <c r="B5979" t="str">
        <v>2022-01-20</v>
      </c>
      <c r="C5979" t="str">
        <v>Afternoon</v>
      </c>
      <c r="D5979">
        <v>20</v>
      </c>
      <c r="E5979" t="str">
        <f>IF(MOD(D5979,2)=0,"EVEN","ODD")</f>
        <v>EVEN</v>
      </c>
      <c r="F5979" t="str">
        <f>IF(D5979&lt;=18,"LOW (1-18)","HIGH (19-36)")</f>
        <v>HIGH (19-36)</v>
      </c>
      <c r="G5979">
        <f>INT((D5979-1)/6)+1</f>
        <v>4</v>
      </c>
      <c r="H5979">
        <f>MOD(D5979-1,6)+1</f>
        <v>2</v>
      </c>
      <c r="I5979">
        <f>37-D5979</f>
        <v>17</v>
      </c>
      <c r="J5979">
        <f>ABS(D5979-D5980)</f>
        <v>16</v>
      </c>
    </row>
    <row r="5980">
      <c r="A5980">
        <v>21591</v>
      </c>
      <c r="B5980" t="str">
        <v>2022-01-20</v>
      </c>
      <c r="C5980" t="str">
        <v>Midday</v>
      </c>
      <c r="D5980">
        <v>4</v>
      </c>
      <c r="E5980" t="str">
        <f>IF(MOD(D5980,2)=0,"EVEN","ODD")</f>
        <v>EVEN</v>
      </c>
      <c r="F5980" t="str">
        <f>IF(D5980&lt;=18,"LOW (1-18)","HIGH (19-36)")</f>
        <v>LOW (1-18)</v>
      </c>
      <c r="G5980">
        <f>INT((D5980-1)/6)+1</f>
        <v>1</v>
      </c>
      <c r="H5980">
        <f>MOD(D5980-1,6)+1</f>
        <v>4</v>
      </c>
      <c r="I5980">
        <f>37-D5980</f>
        <v>33</v>
      </c>
      <c r="J5980">
        <f>ABS(D5980-D5981)</f>
        <v>1</v>
      </c>
    </row>
    <row r="5981">
      <c r="A5981">
        <v>21590</v>
      </c>
      <c r="B5981" t="str">
        <v>2022-01-20</v>
      </c>
      <c r="C5981" t="str">
        <v>Morning</v>
      </c>
      <c r="D5981">
        <v>3</v>
      </c>
      <c r="E5981" t="str">
        <f>IF(MOD(D5981,2)=0,"EVEN","ODD")</f>
        <v>ODD</v>
      </c>
      <c r="F5981" t="str">
        <f>IF(D5981&lt;=18,"LOW (1-18)","HIGH (19-36)")</f>
        <v>LOW (1-18)</v>
      </c>
      <c r="G5981">
        <f>INT((D5981-1)/6)+1</f>
        <v>1</v>
      </c>
      <c r="H5981">
        <f>MOD(D5981-1,6)+1</f>
        <v>3</v>
      </c>
      <c r="I5981">
        <f>37-D5981</f>
        <v>34</v>
      </c>
      <c r="J5981">
        <f>ABS(D5981-D5982)</f>
        <v>26</v>
      </c>
    </row>
    <row r="5982">
      <c r="A5982">
        <v>21589</v>
      </c>
      <c r="B5982" t="str">
        <v>2022-01-19</v>
      </c>
      <c r="C5982" t="str">
        <v>Evening</v>
      </c>
      <c r="D5982">
        <v>29</v>
      </c>
      <c r="E5982" t="str">
        <f>IF(MOD(D5982,2)=0,"EVEN","ODD")</f>
        <v>ODD</v>
      </c>
      <c r="F5982" t="str">
        <f>IF(D5982&lt;=18,"LOW (1-18)","HIGH (19-36)")</f>
        <v>HIGH (19-36)</v>
      </c>
      <c r="G5982">
        <f>INT((D5982-1)/6)+1</f>
        <v>5</v>
      </c>
      <c r="H5982">
        <f>MOD(D5982-1,6)+1</f>
        <v>5</v>
      </c>
      <c r="I5982">
        <f>37-D5982</f>
        <v>8</v>
      </c>
      <c r="J5982">
        <f>ABS(D5982-D5983)</f>
        <v>23</v>
      </c>
    </row>
    <row r="5983">
      <c r="A5983">
        <v>21588</v>
      </c>
      <c r="B5983" t="str">
        <v>2022-01-19</v>
      </c>
      <c r="C5983" t="str">
        <v>Afternoon</v>
      </c>
      <c r="D5983">
        <v>6</v>
      </c>
      <c r="E5983" t="str">
        <f>IF(MOD(D5983,2)=0,"EVEN","ODD")</f>
        <v>EVEN</v>
      </c>
      <c r="F5983" t="str">
        <f>IF(D5983&lt;=18,"LOW (1-18)","HIGH (19-36)")</f>
        <v>LOW (1-18)</v>
      </c>
      <c r="G5983">
        <f>INT((D5983-1)/6)+1</f>
        <v>1</v>
      </c>
      <c r="H5983">
        <f>MOD(D5983-1,6)+1</f>
        <v>6</v>
      </c>
      <c r="I5983">
        <f>37-D5983</f>
        <v>31</v>
      </c>
      <c r="J5983">
        <f>ABS(D5983-D5984)</f>
        <v>13</v>
      </c>
    </row>
    <row r="5984">
      <c r="A5984">
        <v>21587</v>
      </c>
      <c r="B5984" t="str">
        <v>2022-01-19</v>
      </c>
      <c r="C5984" t="str">
        <v>Midday</v>
      </c>
      <c r="D5984">
        <v>19</v>
      </c>
      <c r="E5984" t="str">
        <f>IF(MOD(D5984,2)=0,"EVEN","ODD")</f>
        <v>ODD</v>
      </c>
      <c r="F5984" t="str">
        <f>IF(D5984&lt;=18,"LOW (1-18)","HIGH (19-36)")</f>
        <v>HIGH (19-36)</v>
      </c>
      <c r="G5984">
        <f>INT((D5984-1)/6)+1</f>
        <v>4</v>
      </c>
      <c r="H5984">
        <f>MOD(D5984-1,6)+1</f>
        <v>1</v>
      </c>
      <c r="I5984">
        <f>37-D5984</f>
        <v>18</v>
      </c>
      <c r="J5984">
        <f>ABS(D5984-D5985)</f>
        <v>10</v>
      </c>
    </row>
    <row r="5985">
      <c r="A5985">
        <v>21586</v>
      </c>
      <c r="B5985" t="str">
        <v>2022-01-19</v>
      </c>
      <c r="C5985" t="str">
        <v>Morning</v>
      </c>
      <c r="D5985">
        <v>9</v>
      </c>
      <c r="E5985" t="str">
        <f>IF(MOD(D5985,2)=0,"EVEN","ODD")</f>
        <v>ODD</v>
      </c>
      <c r="F5985" t="str">
        <f>IF(D5985&lt;=18,"LOW (1-18)","HIGH (19-36)")</f>
        <v>LOW (1-18)</v>
      </c>
      <c r="G5985">
        <f>INT((D5985-1)/6)+1</f>
        <v>2</v>
      </c>
      <c r="H5985">
        <f>MOD(D5985-1,6)+1</f>
        <v>3</v>
      </c>
      <c r="I5985">
        <f>37-D5985</f>
        <v>28</v>
      </c>
      <c r="J5985">
        <f>ABS(D5985-D5986)</f>
        <v>14</v>
      </c>
    </row>
    <row r="5986">
      <c r="A5986">
        <v>21585</v>
      </c>
      <c r="B5986" t="str">
        <v>2022-01-18</v>
      </c>
      <c r="C5986" t="str">
        <v>Evening</v>
      </c>
      <c r="D5986">
        <v>23</v>
      </c>
      <c r="E5986" t="str">
        <f>IF(MOD(D5986,2)=0,"EVEN","ODD")</f>
        <v>ODD</v>
      </c>
      <c r="F5986" t="str">
        <f>IF(D5986&lt;=18,"LOW (1-18)","HIGH (19-36)")</f>
        <v>HIGH (19-36)</v>
      </c>
      <c r="G5986">
        <f>INT((D5986-1)/6)+1</f>
        <v>4</v>
      </c>
      <c r="H5986">
        <f>MOD(D5986-1,6)+1</f>
        <v>5</v>
      </c>
      <c r="I5986">
        <f>37-D5986</f>
        <v>14</v>
      </c>
      <c r="J5986">
        <f>ABS(D5986-D5987)</f>
        <v>5</v>
      </c>
    </row>
    <row r="5987">
      <c r="A5987">
        <v>21584</v>
      </c>
      <c r="B5987" t="str">
        <v>2022-01-18</v>
      </c>
      <c r="C5987" t="str">
        <v>Afternoon</v>
      </c>
      <c r="D5987">
        <v>28</v>
      </c>
      <c r="E5987" t="str">
        <f>IF(MOD(D5987,2)=0,"EVEN","ODD")</f>
        <v>EVEN</v>
      </c>
      <c r="F5987" t="str">
        <f>IF(D5987&lt;=18,"LOW (1-18)","HIGH (19-36)")</f>
        <v>HIGH (19-36)</v>
      </c>
      <c r="G5987">
        <f>INT((D5987-1)/6)+1</f>
        <v>5</v>
      </c>
      <c r="H5987">
        <f>MOD(D5987-1,6)+1</f>
        <v>4</v>
      </c>
      <c r="I5987">
        <f>37-D5987</f>
        <v>9</v>
      </c>
      <c r="J5987">
        <f>ABS(D5987-D5988)</f>
        <v>19</v>
      </c>
    </row>
    <row r="5988">
      <c r="A5988">
        <v>21583</v>
      </c>
      <c r="B5988" t="str">
        <v>2022-01-18</v>
      </c>
      <c r="C5988" t="str">
        <v>Midday</v>
      </c>
      <c r="D5988">
        <v>9</v>
      </c>
      <c r="E5988" t="str">
        <f>IF(MOD(D5988,2)=0,"EVEN","ODD")</f>
        <v>ODD</v>
      </c>
      <c r="F5988" t="str">
        <f>IF(D5988&lt;=18,"LOW (1-18)","HIGH (19-36)")</f>
        <v>LOW (1-18)</v>
      </c>
      <c r="G5988">
        <f>INT((D5988-1)/6)+1</f>
        <v>2</v>
      </c>
      <c r="H5988">
        <f>MOD(D5988-1,6)+1</f>
        <v>3</v>
      </c>
      <c r="I5988">
        <f>37-D5988</f>
        <v>28</v>
      </c>
      <c r="J5988">
        <f>ABS(D5988-D5989)</f>
        <v>27</v>
      </c>
    </row>
    <row r="5989">
      <c r="A5989">
        <v>21582</v>
      </c>
      <c r="B5989" t="str">
        <v>2022-01-18</v>
      </c>
      <c r="C5989" t="str">
        <v>Morning</v>
      </c>
      <c r="D5989">
        <v>36</v>
      </c>
      <c r="E5989" t="str">
        <f>IF(MOD(D5989,2)=0,"EVEN","ODD")</f>
        <v>EVEN</v>
      </c>
      <c r="F5989" t="str">
        <f>IF(D5989&lt;=18,"LOW (1-18)","HIGH (19-36)")</f>
        <v>HIGH (19-36)</v>
      </c>
      <c r="G5989">
        <f>INT((D5989-1)/6)+1</f>
        <v>6</v>
      </c>
      <c r="H5989">
        <f>MOD(D5989-1,6)+1</f>
        <v>6</v>
      </c>
      <c r="I5989">
        <f>37-D5989</f>
        <v>1</v>
      </c>
      <c r="J5989">
        <f>ABS(D5989-D5990)</f>
        <v>5</v>
      </c>
    </row>
    <row r="5990">
      <c r="A5990">
        <v>21581</v>
      </c>
      <c r="B5990" t="str">
        <v>2022-01-17</v>
      </c>
      <c r="C5990" t="str">
        <v>Evening</v>
      </c>
      <c r="D5990">
        <v>31</v>
      </c>
      <c r="E5990" t="str">
        <f>IF(MOD(D5990,2)=0,"EVEN","ODD")</f>
        <v>ODD</v>
      </c>
      <c r="F5990" t="str">
        <f>IF(D5990&lt;=18,"LOW (1-18)","HIGH (19-36)")</f>
        <v>HIGH (19-36)</v>
      </c>
      <c r="G5990">
        <f>INT((D5990-1)/6)+1</f>
        <v>6</v>
      </c>
      <c r="H5990">
        <f>MOD(D5990-1,6)+1</f>
        <v>1</v>
      </c>
      <c r="I5990">
        <f>37-D5990</f>
        <v>6</v>
      </c>
      <c r="J5990">
        <f>ABS(D5990-D5991)</f>
        <v>22</v>
      </c>
    </row>
    <row r="5991">
      <c r="A5991">
        <v>21580</v>
      </c>
      <c r="B5991" t="str">
        <v>2022-01-17</v>
      </c>
      <c r="C5991" t="str">
        <v>Afternoon</v>
      </c>
      <c r="D5991">
        <v>9</v>
      </c>
      <c r="E5991" t="str">
        <f>IF(MOD(D5991,2)=0,"EVEN","ODD")</f>
        <v>ODD</v>
      </c>
      <c r="F5991" t="str">
        <f>IF(D5991&lt;=18,"LOW (1-18)","HIGH (19-36)")</f>
        <v>LOW (1-18)</v>
      </c>
      <c r="G5991">
        <f>INT((D5991-1)/6)+1</f>
        <v>2</v>
      </c>
      <c r="H5991">
        <f>MOD(D5991-1,6)+1</f>
        <v>3</v>
      </c>
      <c r="I5991">
        <f>37-D5991</f>
        <v>28</v>
      </c>
      <c r="J5991">
        <f>ABS(D5991-D5992)</f>
        <v>3</v>
      </c>
    </row>
    <row r="5992">
      <c r="A5992">
        <v>21579</v>
      </c>
      <c r="B5992" t="str">
        <v>2022-01-17</v>
      </c>
      <c r="C5992" t="str">
        <v>Midday</v>
      </c>
      <c r="D5992">
        <v>12</v>
      </c>
      <c r="E5992" t="str">
        <f>IF(MOD(D5992,2)=0,"EVEN","ODD")</f>
        <v>EVEN</v>
      </c>
      <c r="F5992" t="str">
        <f>IF(D5992&lt;=18,"LOW (1-18)","HIGH (19-36)")</f>
        <v>LOW (1-18)</v>
      </c>
      <c r="G5992">
        <f>INT((D5992-1)/6)+1</f>
        <v>2</v>
      </c>
      <c r="H5992">
        <f>MOD(D5992-1,6)+1</f>
        <v>6</v>
      </c>
      <c r="I5992">
        <f>37-D5992</f>
        <v>25</v>
      </c>
      <c r="J5992">
        <f>ABS(D5992-D5993)</f>
        <v>15</v>
      </c>
    </row>
    <row r="5993">
      <c r="A5993">
        <v>21578</v>
      </c>
      <c r="B5993" t="str">
        <v>2022-01-17</v>
      </c>
      <c r="C5993" t="str">
        <v>Morning</v>
      </c>
      <c r="D5993">
        <v>27</v>
      </c>
      <c r="E5993" t="str">
        <f>IF(MOD(D5993,2)=0,"EVEN","ODD")</f>
        <v>ODD</v>
      </c>
      <c r="F5993" t="str">
        <f>IF(D5993&lt;=18,"LOW (1-18)","HIGH (19-36)")</f>
        <v>HIGH (19-36)</v>
      </c>
      <c r="G5993">
        <f>INT((D5993-1)/6)+1</f>
        <v>5</v>
      </c>
      <c r="H5993">
        <f>MOD(D5993-1,6)+1</f>
        <v>3</v>
      </c>
      <c r="I5993">
        <f>37-D5993</f>
        <v>10</v>
      </c>
      <c r="J5993">
        <f>ABS(D5993-D5994)</f>
        <v>21</v>
      </c>
    </row>
    <row r="5994">
      <c r="A5994">
        <v>21577</v>
      </c>
      <c r="B5994" t="str">
        <v>2022-01-15</v>
      </c>
      <c r="C5994" t="str">
        <v>Evening</v>
      </c>
      <c r="D5994">
        <v>6</v>
      </c>
      <c r="E5994" t="str">
        <f>IF(MOD(D5994,2)=0,"EVEN","ODD")</f>
        <v>EVEN</v>
      </c>
      <c r="F5994" t="str">
        <f>IF(D5994&lt;=18,"LOW (1-18)","HIGH (19-36)")</f>
        <v>LOW (1-18)</v>
      </c>
      <c r="G5994">
        <f>INT((D5994-1)/6)+1</f>
        <v>1</v>
      </c>
      <c r="H5994">
        <f>MOD(D5994-1,6)+1</f>
        <v>6</v>
      </c>
      <c r="I5994">
        <f>37-D5994</f>
        <v>31</v>
      </c>
      <c r="J5994">
        <f>ABS(D5994-D5995)</f>
        <v>27</v>
      </c>
    </row>
    <row r="5995">
      <c r="A5995">
        <v>21576</v>
      </c>
      <c r="B5995" t="str">
        <v>2022-01-15</v>
      </c>
      <c r="C5995" t="str">
        <v>Afternoon</v>
      </c>
      <c r="D5995">
        <v>33</v>
      </c>
      <c r="E5995" t="str">
        <f>IF(MOD(D5995,2)=0,"EVEN","ODD")</f>
        <v>ODD</v>
      </c>
      <c r="F5995" t="str">
        <f>IF(D5995&lt;=18,"LOW (1-18)","HIGH (19-36)")</f>
        <v>HIGH (19-36)</v>
      </c>
      <c r="G5995">
        <f>INT((D5995-1)/6)+1</f>
        <v>6</v>
      </c>
      <c r="H5995">
        <f>MOD(D5995-1,6)+1</f>
        <v>3</v>
      </c>
      <c r="I5995">
        <f>37-D5995</f>
        <v>4</v>
      </c>
      <c r="J5995">
        <f>ABS(D5995-D5996)</f>
        <v>30</v>
      </c>
    </row>
    <row r="5996">
      <c r="A5996">
        <v>21575</v>
      </c>
      <c r="B5996" t="str">
        <v>2022-01-15</v>
      </c>
      <c r="C5996" t="str">
        <v>Midday</v>
      </c>
      <c r="D5996">
        <v>3</v>
      </c>
      <c r="E5996" t="str">
        <f>IF(MOD(D5996,2)=0,"EVEN","ODD")</f>
        <v>ODD</v>
      </c>
      <c r="F5996" t="str">
        <f>IF(D5996&lt;=18,"LOW (1-18)","HIGH (19-36)")</f>
        <v>LOW (1-18)</v>
      </c>
      <c r="G5996">
        <f>INT((D5996-1)/6)+1</f>
        <v>1</v>
      </c>
      <c r="H5996">
        <f>MOD(D5996-1,6)+1</f>
        <v>3</v>
      </c>
      <c r="I5996">
        <f>37-D5996</f>
        <v>34</v>
      </c>
      <c r="J5996">
        <f>ABS(D5996-D5997)</f>
        <v>24</v>
      </c>
    </row>
    <row r="5997">
      <c r="A5997">
        <v>21574</v>
      </c>
      <c r="B5997" t="str">
        <v>2022-01-15</v>
      </c>
      <c r="C5997" t="str">
        <v>Morning</v>
      </c>
      <c r="D5997">
        <v>27</v>
      </c>
      <c r="E5997" t="str">
        <f>IF(MOD(D5997,2)=0,"EVEN","ODD")</f>
        <v>ODD</v>
      </c>
      <c r="F5997" t="str">
        <f>IF(D5997&lt;=18,"LOW (1-18)","HIGH (19-36)")</f>
        <v>HIGH (19-36)</v>
      </c>
      <c r="G5997">
        <f>INT((D5997-1)/6)+1</f>
        <v>5</v>
      </c>
      <c r="H5997">
        <f>MOD(D5997-1,6)+1</f>
        <v>3</v>
      </c>
      <c r="I5997">
        <f>37-D5997</f>
        <v>10</v>
      </c>
      <c r="J5997">
        <f>ABS(D5997-D5998)</f>
        <v>7</v>
      </c>
    </row>
    <row r="5998">
      <c r="A5998">
        <v>21573</v>
      </c>
      <c r="B5998" t="str">
        <v>2022-01-14</v>
      </c>
      <c r="C5998" t="str">
        <v>Evening</v>
      </c>
      <c r="D5998">
        <v>20</v>
      </c>
      <c r="E5998" t="str">
        <f>IF(MOD(D5998,2)=0,"EVEN","ODD")</f>
        <v>EVEN</v>
      </c>
      <c r="F5998" t="str">
        <f>IF(D5998&lt;=18,"LOW (1-18)","HIGH (19-36)")</f>
        <v>HIGH (19-36)</v>
      </c>
      <c r="G5998">
        <f>INT((D5998-1)/6)+1</f>
        <v>4</v>
      </c>
      <c r="H5998">
        <f>MOD(D5998-1,6)+1</f>
        <v>2</v>
      </c>
      <c r="I5998">
        <f>37-D5998</f>
        <v>17</v>
      </c>
      <c r="J5998">
        <f>ABS(D5998-D5999)</f>
        <v>12</v>
      </c>
    </row>
    <row r="5999">
      <c r="A5999">
        <v>21572</v>
      </c>
      <c r="B5999" t="str">
        <v>2022-01-14</v>
      </c>
      <c r="C5999" t="str">
        <v>Afternoon</v>
      </c>
      <c r="D5999">
        <v>8</v>
      </c>
      <c r="E5999" t="str">
        <f>IF(MOD(D5999,2)=0,"EVEN","ODD")</f>
        <v>EVEN</v>
      </c>
      <c r="F5999" t="str">
        <f>IF(D5999&lt;=18,"LOW (1-18)","HIGH (19-36)")</f>
        <v>LOW (1-18)</v>
      </c>
      <c r="G5999">
        <f>INT((D5999-1)/6)+1</f>
        <v>2</v>
      </c>
      <c r="H5999">
        <f>MOD(D5999-1,6)+1</f>
        <v>2</v>
      </c>
      <c r="I5999">
        <f>37-D5999</f>
        <v>29</v>
      </c>
      <c r="J5999">
        <f>ABS(D5999-D6000)</f>
        <v>16</v>
      </c>
    </row>
    <row r="6000">
      <c r="A6000">
        <v>21571</v>
      </c>
      <c r="B6000" t="str">
        <v>2022-01-14</v>
      </c>
      <c r="C6000" t="str">
        <v>Midday</v>
      </c>
      <c r="D6000">
        <v>24</v>
      </c>
      <c r="E6000" t="str">
        <f>IF(MOD(D6000,2)=0,"EVEN","ODD")</f>
        <v>EVEN</v>
      </c>
      <c r="F6000" t="str">
        <f>IF(D6000&lt;=18,"LOW (1-18)","HIGH (19-36)")</f>
        <v>HIGH (19-36)</v>
      </c>
      <c r="G6000">
        <f>INT((D6000-1)/6)+1</f>
        <v>4</v>
      </c>
      <c r="H6000">
        <f>MOD(D6000-1,6)+1</f>
        <v>6</v>
      </c>
      <c r="I6000">
        <f>37-D6000</f>
        <v>13</v>
      </c>
      <c r="J6000">
        <f>ABS(D6000-D6001)</f>
        <v>10</v>
      </c>
    </row>
    <row r="6001">
      <c r="A6001">
        <v>21570</v>
      </c>
      <c r="B6001" t="str">
        <v>2022-01-14</v>
      </c>
      <c r="C6001" t="str">
        <v>Morning</v>
      </c>
      <c r="D6001">
        <v>14</v>
      </c>
      <c r="E6001" t="str">
        <f>IF(MOD(D6001,2)=0,"EVEN","ODD")</f>
        <v>EVEN</v>
      </c>
      <c r="F6001" t="str">
        <f>IF(D6001&lt;=18,"LOW (1-18)","HIGH (19-36)")</f>
        <v>LOW (1-18)</v>
      </c>
      <c r="G6001">
        <f>INT((D6001-1)/6)+1</f>
        <v>3</v>
      </c>
      <c r="H6001">
        <f>MOD(D6001-1,6)+1</f>
        <v>2</v>
      </c>
      <c r="I6001">
        <f>37-D6001</f>
        <v>23</v>
      </c>
      <c r="J6001">
        <f>ABS(D6001-D6002)</f>
        <v>19</v>
      </c>
    </row>
    <row r="6002">
      <c r="A6002">
        <v>21569</v>
      </c>
      <c r="B6002" t="str">
        <v>2022-01-13</v>
      </c>
      <c r="C6002" t="str">
        <v>Evening</v>
      </c>
      <c r="D6002">
        <v>33</v>
      </c>
      <c r="E6002" t="str">
        <f>IF(MOD(D6002,2)=0,"EVEN","ODD")</f>
        <v>ODD</v>
      </c>
      <c r="F6002" t="str">
        <f>IF(D6002&lt;=18,"LOW (1-18)","HIGH (19-36)")</f>
        <v>HIGH (19-36)</v>
      </c>
      <c r="G6002">
        <f>INT((D6002-1)/6)+1</f>
        <v>6</v>
      </c>
      <c r="H6002">
        <f>MOD(D6002-1,6)+1</f>
        <v>3</v>
      </c>
      <c r="I6002">
        <f>37-D6002</f>
        <v>4</v>
      </c>
      <c r="J6002">
        <f>ABS(D6002-D6003)</f>
        <v>24</v>
      </c>
    </row>
    <row r="6003">
      <c r="A6003">
        <v>21568</v>
      </c>
      <c r="B6003" t="str">
        <v>2022-01-13</v>
      </c>
      <c r="C6003" t="str">
        <v>Afternoon</v>
      </c>
      <c r="D6003">
        <v>9</v>
      </c>
      <c r="E6003" t="str">
        <f>IF(MOD(D6003,2)=0,"EVEN","ODD")</f>
        <v>ODD</v>
      </c>
      <c r="F6003" t="str">
        <f>IF(D6003&lt;=18,"LOW (1-18)","HIGH (19-36)")</f>
        <v>LOW (1-18)</v>
      </c>
      <c r="G6003">
        <f>INT((D6003-1)/6)+1</f>
        <v>2</v>
      </c>
      <c r="H6003">
        <f>MOD(D6003-1,6)+1</f>
        <v>3</v>
      </c>
      <c r="I6003">
        <f>37-D6003</f>
        <v>28</v>
      </c>
      <c r="J6003">
        <f>ABS(D6003-D6004)</f>
        <v>24</v>
      </c>
    </row>
    <row r="6004">
      <c r="A6004">
        <v>21567</v>
      </c>
      <c r="B6004" t="str">
        <v>2022-01-13</v>
      </c>
      <c r="C6004" t="str">
        <v>Midday</v>
      </c>
      <c r="D6004">
        <v>33</v>
      </c>
      <c r="E6004" t="str">
        <f>IF(MOD(D6004,2)=0,"EVEN","ODD")</f>
        <v>ODD</v>
      </c>
      <c r="F6004" t="str">
        <f>IF(D6004&lt;=18,"LOW (1-18)","HIGH (19-36)")</f>
        <v>HIGH (19-36)</v>
      </c>
      <c r="G6004">
        <f>INT((D6004-1)/6)+1</f>
        <v>6</v>
      </c>
      <c r="H6004">
        <f>MOD(D6004-1,6)+1</f>
        <v>3</v>
      </c>
      <c r="I6004">
        <f>37-D6004</f>
        <v>4</v>
      </c>
      <c r="J6004">
        <f>ABS(D6004-D6005)</f>
        <v>19</v>
      </c>
    </row>
    <row r="6005">
      <c r="A6005">
        <v>21566</v>
      </c>
      <c r="B6005" t="str">
        <v>2022-01-13</v>
      </c>
      <c r="C6005" t="str">
        <v>Morning</v>
      </c>
      <c r="D6005">
        <v>14</v>
      </c>
      <c r="E6005" t="str">
        <f>IF(MOD(D6005,2)=0,"EVEN","ODD")</f>
        <v>EVEN</v>
      </c>
      <c r="F6005" t="str">
        <f>IF(D6005&lt;=18,"LOW (1-18)","HIGH (19-36)")</f>
        <v>LOW (1-18)</v>
      </c>
      <c r="G6005">
        <f>INT((D6005-1)/6)+1</f>
        <v>3</v>
      </c>
      <c r="H6005">
        <f>MOD(D6005-1,6)+1</f>
        <v>2</v>
      </c>
      <c r="I6005">
        <f>37-D6005</f>
        <v>23</v>
      </c>
      <c r="J6005">
        <f>ABS(D6005-D6006)</f>
        <v>10</v>
      </c>
    </row>
    <row r="6006">
      <c r="A6006">
        <v>21565</v>
      </c>
      <c r="B6006" t="str">
        <v>2022-01-12</v>
      </c>
      <c r="C6006" t="str">
        <v>Evening</v>
      </c>
      <c r="D6006">
        <v>4</v>
      </c>
      <c r="E6006" t="str">
        <f>IF(MOD(D6006,2)=0,"EVEN","ODD")</f>
        <v>EVEN</v>
      </c>
      <c r="F6006" t="str">
        <f>IF(D6006&lt;=18,"LOW (1-18)","HIGH (19-36)")</f>
        <v>LOW (1-18)</v>
      </c>
      <c r="G6006">
        <f>INT((D6006-1)/6)+1</f>
        <v>1</v>
      </c>
      <c r="H6006">
        <f>MOD(D6006-1,6)+1</f>
        <v>4</v>
      </c>
      <c r="I6006">
        <f>37-D6006</f>
        <v>33</v>
      </c>
      <c r="J6006">
        <f>ABS(D6006-D6007)</f>
        <v>0</v>
      </c>
    </row>
    <row r="6007">
      <c r="A6007">
        <v>21564</v>
      </c>
      <c r="B6007" t="str">
        <v>2022-01-12</v>
      </c>
      <c r="C6007" t="str">
        <v>Afternoon</v>
      </c>
      <c r="D6007">
        <v>4</v>
      </c>
      <c r="E6007" t="str">
        <f>IF(MOD(D6007,2)=0,"EVEN","ODD")</f>
        <v>EVEN</v>
      </c>
      <c r="F6007" t="str">
        <f>IF(D6007&lt;=18,"LOW (1-18)","HIGH (19-36)")</f>
        <v>LOW (1-18)</v>
      </c>
      <c r="G6007">
        <f>INT((D6007-1)/6)+1</f>
        <v>1</v>
      </c>
      <c r="H6007">
        <f>MOD(D6007-1,6)+1</f>
        <v>4</v>
      </c>
      <c r="I6007">
        <f>37-D6007</f>
        <v>33</v>
      </c>
      <c r="J6007">
        <f>ABS(D6007-D6008)</f>
        <v>17</v>
      </c>
    </row>
    <row r="6008">
      <c r="A6008">
        <v>21563</v>
      </c>
      <c r="B6008" t="str">
        <v>2022-01-12</v>
      </c>
      <c r="C6008" t="str">
        <v>Midday</v>
      </c>
      <c r="D6008">
        <v>21</v>
      </c>
      <c r="E6008" t="str">
        <f>IF(MOD(D6008,2)=0,"EVEN","ODD")</f>
        <v>ODD</v>
      </c>
      <c r="F6008" t="str">
        <f>IF(D6008&lt;=18,"LOW (1-18)","HIGH (19-36)")</f>
        <v>HIGH (19-36)</v>
      </c>
      <c r="G6008">
        <f>INT((D6008-1)/6)+1</f>
        <v>4</v>
      </c>
      <c r="H6008">
        <f>MOD(D6008-1,6)+1</f>
        <v>3</v>
      </c>
      <c r="I6008">
        <f>37-D6008</f>
        <v>16</v>
      </c>
      <c r="J6008">
        <f>ABS(D6008-D6009)</f>
        <v>7</v>
      </c>
    </row>
    <row r="6009">
      <c r="A6009">
        <v>21562</v>
      </c>
      <c r="B6009" t="str">
        <v>2022-01-12</v>
      </c>
      <c r="C6009" t="str">
        <v>Morning</v>
      </c>
      <c r="D6009">
        <v>28</v>
      </c>
      <c r="E6009" t="str">
        <f>IF(MOD(D6009,2)=0,"EVEN","ODD")</f>
        <v>EVEN</v>
      </c>
      <c r="F6009" t="str">
        <f>IF(D6009&lt;=18,"LOW (1-18)","HIGH (19-36)")</f>
        <v>HIGH (19-36)</v>
      </c>
      <c r="G6009">
        <f>INT((D6009-1)/6)+1</f>
        <v>5</v>
      </c>
      <c r="H6009">
        <f>MOD(D6009-1,6)+1</f>
        <v>4</v>
      </c>
      <c r="I6009">
        <f>37-D6009</f>
        <v>9</v>
      </c>
      <c r="J6009">
        <f>ABS(D6009-D6010)</f>
        <v>3</v>
      </c>
    </row>
    <row r="6010">
      <c r="A6010">
        <v>21561</v>
      </c>
      <c r="B6010" t="str">
        <v>2022-01-11</v>
      </c>
      <c r="C6010" t="str">
        <v>Evening</v>
      </c>
      <c r="D6010">
        <v>31</v>
      </c>
      <c r="E6010" t="str">
        <f>IF(MOD(D6010,2)=0,"EVEN","ODD")</f>
        <v>ODD</v>
      </c>
      <c r="F6010" t="str">
        <f>IF(D6010&lt;=18,"LOW (1-18)","HIGH (19-36)")</f>
        <v>HIGH (19-36)</v>
      </c>
      <c r="G6010">
        <f>INT((D6010-1)/6)+1</f>
        <v>6</v>
      </c>
      <c r="H6010">
        <f>MOD(D6010-1,6)+1</f>
        <v>1</v>
      </c>
      <c r="I6010">
        <f>37-D6010</f>
        <v>6</v>
      </c>
      <c r="J6010">
        <f>ABS(D6010-D6011)</f>
        <v>2</v>
      </c>
    </row>
    <row r="6011">
      <c r="A6011">
        <v>21560</v>
      </c>
      <c r="B6011" t="str">
        <v>2022-01-11</v>
      </c>
      <c r="C6011" t="str">
        <v>Afternoon</v>
      </c>
      <c r="D6011">
        <v>29</v>
      </c>
      <c r="E6011" t="str">
        <f>IF(MOD(D6011,2)=0,"EVEN","ODD")</f>
        <v>ODD</v>
      </c>
      <c r="F6011" t="str">
        <f>IF(D6011&lt;=18,"LOW (1-18)","HIGH (19-36)")</f>
        <v>HIGH (19-36)</v>
      </c>
      <c r="G6011">
        <f>INT((D6011-1)/6)+1</f>
        <v>5</v>
      </c>
      <c r="H6011">
        <f>MOD(D6011-1,6)+1</f>
        <v>5</v>
      </c>
      <c r="I6011">
        <f>37-D6011</f>
        <v>8</v>
      </c>
      <c r="J6011">
        <f>ABS(D6011-D6012)</f>
        <v>22</v>
      </c>
    </row>
    <row r="6012">
      <c r="A6012">
        <v>21559</v>
      </c>
      <c r="B6012" t="str">
        <v>2022-01-11</v>
      </c>
      <c r="C6012" t="str">
        <v>Midday</v>
      </c>
      <c r="D6012">
        <v>7</v>
      </c>
      <c r="E6012" t="str">
        <f>IF(MOD(D6012,2)=0,"EVEN","ODD")</f>
        <v>ODD</v>
      </c>
      <c r="F6012" t="str">
        <f>IF(D6012&lt;=18,"LOW (1-18)","HIGH (19-36)")</f>
        <v>LOW (1-18)</v>
      </c>
      <c r="G6012">
        <f>INT((D6012-1)/6)+1</f>
        <v>2</v>
      </c>
      <c r="H6012">
        <f>MOD(D6012-1,6)+1</f>
        <v>1</v>
      </c>
      <c r="I6012">
        <f>37-D6012</f>
        <v>30</v>
      </c>
      <c r="J6012">
        <f>ABS(D6012-D6013)</f>
        <v>2</v>
      </c>
    </row>
    <row r="6013">
      <c r="A6013">
        <v>21558</v>
      </c>
      <c r="B6013" t="str">
        <v>2022-01-11</v>
      </c>
      <c r="C6013" t="str">
        <v>Morning</v>
      </c>
      <c r="D6013">
        <v>5</v>
      </c>
      <c r="E6013" t="str">
        <f>IF(MOD(D6013,2)=0,"EVEN","ODD")</f>
        <v>ODD</v>
      </c>
      <c r="F6013" t="str">
        <f>IF(D6013&lt;=18,"LOW (1-18)","HIGH (19-36)")</f>
        <v>LOW (1-18)</v>
      </c>
      <c r="G6013">
        <f>INT((D6013-1)/6)+1</f>
        <v>1</v>
      </c>
      <c r="H6013">
        <f>MOD(D6013-1,6)+1</f>
        <v>5</v>
      </c>
      <c r="I6013">
        <f>37-D6013</f>
        <v>32</v>
      </c>
      <c r="J6013">
        <f>ABS(D6013-D6014)</f>
        <v>1</v>
      </c>
    </row>
    <row r="6014">
      <c r="A6014">
        <v>21557</v>
      </c>
      <c r="B6014" t="str">
        <v>2022-01-10</v>
      </c>
      <c r="C6014" t="str">
        <v>Evening</v>
      </c>
      <c r="D6014">
        <v>4</v>
      </c>
      <c r="E6014" t="str">
        <f>IF(MOD(D6014,2)=0,"EVEN","ODD")</f>
        <v>EVEN</v>
      </c>
      <c r="F6014" t="str">
        <f>IF(D6014&lt;=18,"LOW (1-18)","HIGH (19-36)")</f>
        <v>LOW (1-18)</v>
      </c>
      <c r="G6014">
        <f>INT((D6014-1)/6)+1</f>
        <v>1</v>
      </c>
      <c r="H6014">
        <f>MOD(D6014-1,6)+1</f>
        <v>4</v>
      </c>
      <c r="I6014">
        <f>37-D6014</f>
        <v>33</v>
      </c>
      <c r="J6014">
        <f>ABS(D6014-D6015)</f>
        <v>18</v>
      </c>
    </row>
    <row r="6015">
      <c r="A6015">
        <v>21556</v>
      </c>
      <c r="B6015" t="str">
        <v>2022-01-10</v>
      </c>
      <c r="C6015" t="str">
        <v>Afternoon</v>
      </c>
      <c r="D6015">
        <v>22</v>
      </c>
      <c r="E6015" t="str">
        <f>IF(MOD(D6015,2)=0,"EVEN","ODD")</f>
        <v>EVEN</v>
      </c>
      <c r="F6015" t="str">
        <f>IF(D6015&lt;=18,"LOW (1-18)","HIGH (19-36)")</f>
        <v>HIGH (19-36)</v>
      </c>
      <c r="G6015">
        <f>INT((D6015-1)/6)+1</f>
        <v>4</v>
      </c>
      <c r="H6015">
        <f>MOD(D6015-1,6)+1</f>
        <v>4</v>
      </c>
      <c r="I6015">
        <f>37-D6015</f>
        <v>15</v>
      </c>
      <c r="J6015">
        <f>ABS(D6015-D6016)</f>
        <v>7</v>
      </c>
    </row>
    <row r="6016">
      <c r="A6016">
        <v>21555</v>
      </c>
      <c r="B6016" t="str">
        <v>2022-01-10</v>
      </c>
      <c r="C6016" t="str">
        <v>Midday</v>
      </c>
      <c r="D6016">
        <v>29</v>
      </c>
      <c r="E6016" t="str">
        <f>IF(MOD(D6016,2)=0,"EVEN","ODD")</f>
        <v>ODD</v>
      </c>
      <c r="F6016" t="str">
        <f>IF(D6016&lt;=18,"LOW (1-18)","HIGH (19-36)")</f>
        <v>HIGH (19-36)</v>
      </c>
      <c r="G6016">
        <f>INT((D6016-1)/6)+1</f>
        <v>5</v>
      </c>
      <c r="H6016">
        <f>MOD(D6016-1,6)+1</f>
        <v>5</v>
      </c>
      <c r="I6016">
        <f>37-D6016</f>
        <v>8</v>
      </c>
      <c r="J6016">
        <f>ABS(D6016-D6017)</f>
        <v>1</v>
      </c>
    </row>
    <row r="6017">
      <c r="A6017">
        <v>21554</v>
      </c>
      <c r="B6017" t="str">
        <v>2022-01-10</v>
      </c>
      <c r="C6017" t="str">
        <v>Morning</v>
      </c>
      <c r="D6017">
        <v>28</v>
      </c>
      <c r="E6017" t="str">
        <f>IF(MOD(D6017,2)=0,"EVEN","ODD")</f>
        <v>EVEN</v>
      </c>
      <c r="F6017" t="str">
        <f>IF(D6017&lt;=18,"LOW (1-18)","HIGH (19-36)")</f>
        <v>HIGH (19-36)</v>
      </c>
      <c r="G6017">
        <f>INT((D6017-1)/6)+1</f>
        <v>5</v>
      </c>
      <c r="H6017">
        <f>MOD(D6017-1,6)+1</f>
        <v>4</v>
      </c>
      <c r="I6017">
        <f>37-D6017</f>
        <v>9</v>
      </c>
      <c r="J6017">
        <f>ABS(D6017-D6018)</f>
        <v>5</v>
      </c>
    </row>
    <row r="6018">
      <c r="A6018">
        <v>21553</v>
      </c>
      <c r="B6018" t="str">
        <v>2022-01-08</v>
      </c>
      <c r="C6018" t="str">
        <v>Evening</v>
      </c>
      <c r="D6018">
        <v>23</v>
      </c>
      <c r="E6018" t="str">
        <f>IF(MOD(D6018,2)=0,"EVEN","ODD")</f>
        <v>ODD</v>
      </c>
      <c r="F6018" t="str">
        <f>IF(D6018&lt;=18,"LOW (1-18)","HIGH (19-36)")</f>
        <v>HIGH (19-36)</v>
      </c>
      <c r="G6018">
        <f>INT((D6018-1)/6)+1</f>
        <v>4</v>
      </c>
      <c r="H6018">
        <f>MOD(D6018-1,6)+1</f>
        <v>5</v>
      </c>
      <c r="I6018">
        <f>37-D6018</f>
        <v>14</v>
      </c>
      <c r="J6018">
        <f>ABS(D6018-D6019)</f>
        <v>9</v>
      </c>
    </row>
    <row r="6019">
      <c r="A6019">
        <v>21552</v>
      </c>
      <c r="B6019" t="str">
        <v>2022-01-08</v>
      </c>
      <c r="C6019" t="str">
        <v>Afternoon</v>
      </c>
      <c r="D6019">
        <v>32</v>
      </c>
      <c r="E6019" t="str">
        <f>IF(MOD(D6019,2)=0,"EVEN","ODD")</f>
        <v>EVEN</v>
      </c>
      <c r="F6019" t="str">
        <f>IF(D6019&lt;=18,"LOW (1-18)","HIGH (19-36)")</f>
        <v>HIGH (19-36)</v>
      </c>
      <c r="G6019">
        <f>INT((D6019-1)/6)+1</f>
        <v>6</v>
      </c>
      <c r="H6019">
        <f>MOD(D6019-1,6)+1</f>
        <v>2</v>
      </c>
      <c r="I6019">
        <f>37-D6019</f>
        <v>5</v>
      </c>
      <c r="J6019">
        <f>ABS(D6019-D6020)</f>
        <v>27</v>
      </c>
    </row>
    <row r="6020">
      <c r="A6020">
        <v>21551</v>
      </c>
      <c r="B6020" t="str">
        <v>2022-01-08</v>
      </c>
      <c r="C6020" t="str">
        <v>Midday</v>
      </c>
      <c r="D6020">
        <v>5</v>
      </c>
      <c r="E6020" t="str">
        <f>IF(MOD(D6020,2)=0,"EVEN","ODD")</f>
        <v>ODD</v>
      </c>
      <c r="F6020" t="str">
        <f>IF(D6020&lt;=18,"LOW (1-18)","HIGH (19-36)")</f>
        <v>LOW (1-18)</v>
      </c>
      <c r="G6020">
        <f>INT((D6020-1)/6)+1</f>
        <v>1</v>
      </c>
      <c r="H6020">
        <f>MOD(D6020-1,6)+1</f>
        <v>5</v>
      </c>
      <c r="I6020">
        <f>37-D6020</f>
        <v>32</v>
      </c>
      <c r="J6020">
        <f>ABS(D6020-D6021)</f>
        <v>19</v>
      </c>
    </row>
    <row r="6021">
      <c r="A6021">
        <v>21550</v>
      </c>
      <c r="B6021" t="str">
        <v>2022-01-08</v>
      </c>
      <c r="C6021" t="str">
        <v>Morning</v>
      </c>
      <c r="D6021">
        <v>24</v>
      </c>
      <c r="E6021" t="str">
        <f>IF(MOD(D6021,2)=0,"EVEN","ODD")</f>
        <v>EVEN</v>
      </c>
      <c r="F6021" t="str">
        <f>IF(D6021&lt;=18,"LOW (1-18)","HIGH (19-36)")</f>
        <v>HIGH (19-36)</v>
      </c>
      <c r="G6021">
        <f>INT((D6021-1)/6)+1</f>
        <v>4</v>
      </c>
      <c r="H6021">
        <f>MOD(D6021-1,6)+1</f>
        <v>6</v>
      </c>
      <c r="I6021">
        <f>37-D6021</f>
        <v>13</v>
      </c>
      <c r="J6021">
        <f>ABS(D6021-D6022)</f>
        <v>17</v>
      </c>
    </row>
    <row r="6022">
      <c r="A6022">
        <v>21549</v>
      </c>
      <c r="B6022" t="str">
        <v>2022-01-07</v>
      </c>
      <c r="C6022" t="str">
        <v>Evening</v>
      </c>
      <c r="D6022">
        <v>7</v>
      </c>
      <c r="E6022" t="str">
        <f>IF(MOD(D6022,2)=0,"EVEN","ODD")</f>
        <v>ODD</v>
      </c>
      <c r="F6022" t="str">
        <f>IF(D6022&lt;=18,"LOW (1-18)","HIGH (19-36)")</f>
        <v>LOW (1-18)</v>
      </c>
      <c r="G6022">
        <f>INT((D6022-1)/6)+1</f>
        <v>2</v>
      </c>
      <c r="H6022">
        <f>MOD(D6022-1,6)+1</f>
        <v>1</v>
      </c>
      <c r="I6022">
        <f>37-D6022</f>
        <v>30</v>
      </c>
      <c r="J6022">
        <f>ABS(D6022-D6023)</f>
        <v>23</v>
      </c>
    </row>
    <row r="6023">
      <c r="A6023">
        <v>21548</v>
      </c>
      <c r="B6023" t="str">
        <v>2022-01-07</v>
      </c>
      <c r="C6023" t="str">
        <v>Afternoon</v>
      </c>
      <c r="D6023">
        <v>30</v>
      </c>
      <c r="E6023" t="str">
        <f>IF(MOD(D6023,2)=0,"EVEN","ODD")</f>
        <v>EVEN</v>
      </c>
      <c r="F6023" t="str">
        <f>IF(D6023&lt;=18,"LOW (1-18)","HIGH (19-36)")</f>
        <v>HIGH (19-36)</v>
      </c>
      <c r="G6023">
        <f>INT((D6023-1)/6)+1</f>
        <v>5</v>
      </c>
      <c r="H6023">
        <f>MOD(D6023-1,6)+1</f>
        <v>6</v>
      </c>
      <c r="I6023">
        <f>37-D6023</f>
        <v>7</v>
      </c>
      <c r="J6023">
        <f>ABS(D6023-D6024)</f>
        <v>21</v>
      </c>
    </row>
    <row r="6024">
      <c r="A6024">
        <v>21547</v>
      </c>
      <c r="B6024" t="str">
        <v>2022-01-07</v>
      </c>
      <c r="C6024" t="str">
        <v>Midday</v>
      </c>
      <c r="D6024">
        <v>9</v>
      </c>
      <c r="E6024" t="str">
        <f>IF(MOD(D6024,2)=0,"EVEN","ODD")</f>
        <v>ODD</v>
      </c>
      <c r="F6024" t="str">
        <f>IF(D6024&lt;=18,"LOW (1-18)","HIGH (19-36)")</f>
        <v>LOW (1-18)</v>
      </c>
      <c r="G6024">
        <f>INT((D6024-1)/6)+1</f>
        <v>2</v>
      </c>
      <c r="H6024">
        <f>MOD(D6024-1,6)+1</f>
        <v>3</v>
      </c>
      <c r="I6024">
        <f>37-D6024</f>
        <v>28</v>
      </c>
      <c r="J6024">
        <f>ABS(D6024-D6025)</f>
        <v>7</v>
      </c>
    </row>
    <row r="6025">
      <c r="A6025">
        <v>21546</v>
      </c>
      <c r="B6025" t="str">
        <v>2022-01-07</v>
      </c>
      <c r="C6025" t="str">
        <v>Morning</v>
      </c>
      <c r="D6025">
        <v>16</v>
      </c>
      <c r="E6025" t="str">
        <f>IF(MOD(D6025,2)=0,"EVEN","ODD")</f>
        <v>EVEN</v>
      </c>
      <c r="F6025" t="str">
        <f>IF(D6025&lt;=18,"LOW (1-18)","HIGH (19-36)")</f>
        <v>LOW (1-18)</v>
      </c>
      <c r="G6025">
        <f>INT((D6025-1)/6)+1</f>
        <v>3</v>
      </c>
      <c r="H6025">
        <f>MOD(D6025-1,6)+1</f>
        <v>4</v>
      </c>
      <c r="I6025">
        <f>37-D6025</f>
        <v>21</v>
      </c>
      <c r="J6025">
        <f>ABS(D6025-D6026)</f>
        <v>5</v>
      </c>
    </row>
    <row r="6026">
      <c r="A6026">
        <v>21545</v>
      </c>
      <c r="B6026" t="str">
        <v>2022-01-06</v>
      </c>
      <c r="C6026" t="str">
        <v>Evening</v>
      </c>
      <c r="D6026">
        <v>21</v>
      </c>
      <c r="E6026" t="str">
        <f>IF(MOD(D6026,2)=0,"EVEN","ODD")</f>
        <v>ODD</v>
      </c>
      <c r="F6026" t="str">
        <f>IF(D6026&lt;=18,"LOW (1-18)","HIGH (19-36)")</f>
        <v>HIGH (19-36)</v>
      </c>
      <c r="G6026">
        <f>INT((D6026-1)/6)+1</f>
        <v>4</v>
      </c>
      <c r="H6026">
        <f>MOD(D6026-1,6)+1</f>
        <v>3</v>
      </c>
      <c r="I6026">
        <f>37-D6026</f>
        <v>16</v>
      </c>
      <c r="J6026">
        <f>ABS(D6026-D6027)</f>
        <v>15</v>
      </c>
    </row>
    <row r="6027">
      <c r="A6027">
        <v>21544</v>
      </c>
      <c r="B6027" t="str">
        <v>2022-01-06</v>
      </c>
      <c r="C6027" t="str">
        <v>Afternoon</v>
      </c>
      <c r="D6027">
        <v>6</v>
      </c>
      <c r="E6027" t="str">
        <f>IF(MOD(D6027,2)=0,"EVEN","ODD")</f>
        <v>EVEN</v>
      </c>
      <c r="F6027" t="str">
        <f>IF(D6027&lt;=18,"LOW (1-18)","HIGH (19-36)")</f>
        <v>LOW (1-18)</v>
      </c>
      <c r="G6027">
        <f>INT((D6027-1)/6)+1</f>
        <v>1</v>
      </c>
      <c r="H6027">
        <f>MOD(D6027-1,6)+1</f>
        <v>6</v>
      </c>
      <c r="I6027">
        <f>37-D6027</f>
        <v>31</v>
      </c>
      <c r="J6027">
        <f>ABS(D6027-D6028)</f>
        <v>22</v>
      </c>
    </row>
    <row r="6028">
      <c r="A6028">
        <v>21543</v>
      </c>
      <c r="B6028" t="str">
        <v>2022-01-06</v>
      </c>
      <c r="C6028" t="str">
        <v>Midday</v>
      </c>
      <c r="D6028">
        <v>28</v>
      </c>
      <c r="E6028" t="str">
        <f>IF(MOD(D6028,2)=0,"EVEN","ODD")</f>
        <v>EVEN</v>
      </c>
      <c r="F6028" t="str">
        <f>IF(D6028&lt;=18,"LOW (1-18)","HIGH (19-36)")</f>
        <v>HIGH (19-36)</v>
      </c>
      <c r="G6028">
        <f>INT((D6028-1)/6)+1</f>
        <v>5</v>
      </c>
      <c r="H6028">
        <f>MOD(D6028-1,6)+1</f>
        <v>4</v>
      </c>
      <c r="I6028">
        <f>37-D6028</f>
        <v>9</v>
      </c>
      <c r="J6028">
        <f>ABS(D6028-D6029)</f>
        <v>13</v>
      </c>
    </row>
    <row r="6029">
      <c r="A6029">
        <v>21542</v>
      </c>
      <c r="B6029" t="str">
        <v>2022-01-06</v>
      </c>
      <c r="C6029" t="str">
        <v>Morning</v>
      </c>
      <c r="D6029">
        <v>15</v>
      </c>
      <c r="E6029" t="str">
        <f>IF(MOD(D6029,2)=0,"EVEN","ODD")</f>
        <v>ODD</v>
      </c>
      <c r="F6029" t="str">
        <f>IF(D6029&lt;=18,"LOW (1-18)","HIGH (19-36)")</f>
        <v>LOW (1-18)</v>
      </c>
      <c r="G6029">
        <f>INT((D6029-1)/6)+1</f>
        <v>3</v>
      </c>
      <c r="H6029">
        <f>MOD(D6029-1,6)+1</f>
        <v>3</v>
      </c>
      <c r="I6029">
        <f>37-D6029</f>
        <v>22</v>
      </c>
      <c r="J6029">
        <f>ABS(D6029-D6030)</f>
        <v>9</v>
      </c>
    </row>
    <row r="6030">
      <c r="A6030">
        <v>21541</v>
      </c>
      <c r="B6030" t="str">
        <v>2022-01-05</v>
      </c>
      <c r="C6030" t="str">
        <v>Evening</v>
      </c>
      <c r="D6030">
        <v>6</v>
      </c>
      <c r="E6030" t="str">
        <f>IF(MOD(D6030,2)=0,"EVEN","ODD")</f>
        <v>EVEN</v>
      </c>
      <c r="F6030" t="str">
        <f>IF(D6030&lt;=18,"LOW (1-18)","HIGH (19-36)")</f>
        <v>LOW (1-18)</v>
      </c>
      <c r="G6030">
        <f>INT((D6030-1)/6)+1</f>
        <v>1</v>
      </c>
      <c r="H6030">
        <f>MOD(D6030-1,6)+1</f>
        <v>6</v>
      </c>
      <c r="I6030">
        <f>37-D6030</f>
        <v>31</v>
      </c>
      <c r="J6030">
        <f>ABS(D6030-D6031)</f>
        <v>3</v>
      </c>
    </row>
    <row r="6031">
      <c r="A6031">
        <v>21540</v>
      </c>
      <c r="B6031" t="str">
        <v>2022-01-05</v>
      </c>
      <c r="C6031" t="str">
        <v>Afternoon</v>
      </c>
      <c r="D6031">
        <v>3</v>
      </c>
      <c r="E6031" t="str">
        <f>IF(MOD(D6031,2)=0,"EVEN","ODD")</f>
        <v>ODD</v>
      </c>
      <c r="F6031" t="str">
        <f>IF(D6031&lt;=18,"LOW (1-18)","HIGH (19-36)")</f>
        <v>LOW (1-18)</v>
      </c>
      <c r="G6031">
        <f>INT((D6031-1)/6)+1</f>
        <v>1</v>
      </c>
      <c r="H6031">
        <f>MOD(D6031-1,6)+1</f>
        <v>3</v>
      </c>
      <c r="I6031">
        <f>37-D6031</f>
        <v>34</v>
      </c>
      <c r="J6031">
        <f>ABS(D6031-D6032)</f>
        <v>14</v>
      </c>
    </row>
    <row r="6032">
      <c r="A6032">
        <v>21539</v>
      </c>
      <c r="B6032" t="str">
        <v>2022-01-05</v>
      </c>
      <c r="C6032" t="str">
        <v>Midday</v>
      </c>
      <c r="D6032">
        <v>17</v>
      </c>
      <c r="E6032" t="str">
        <f>IF(MOD(D6032,2)=0,"EVEN","ODD")</f>
        <v>ODD</v>
      </c>
      <c r="F6032" t="str">
        <f>IF(D6032&lt;=18,"LOW (1-18)","HIGH (19-36)")</f>
        <v>LOW (1-18)</v>
      </c>
      <c r="G6032">
        <f>INT((D6032-1)/6)+1</f>
        <v>3</v>
      </c>
      <c r="H6032">
        <f>MOD(D6032-1,6)+1</f>
        <v>5</v>
      </c>
      <c r="I6032">
        <f>37-D6032</f>
        <v>20</v>
      </c>
      <c r="J6032">
        <f>ABS(D6032-D6033)</f>
        <v>10</v>
      </c>
    </row>
    <row r="6033">
      <c r="A6033">
        <v>21538</v>
      </c>
      <c r="B6033" t="str">
        <v>2022-01-05</v>
      </c>
      <c r="C6033" t="str">
        <v>Morning</v>
      </c>
      <c r="D6033">
        <v>27</v>
      </c>
      <c r="E6033" t="str">
        <f>IF(MOD(D6033,2)=0,"EVEN","ODD")</f>
        <v>ODD</v>
      </c>
      <c r="F6033" t="str">
        <f>IF(D6033&lt;=18,"LOW (1-18)","HIGH (19-36)")</f>
        <v>HIGH (19-36)</v>
      </c>
      <c r="G6033">
        <f>INT((D6033-1)/6)+1</f>
        <v>5</v>
      </c>
      <c r="H6033">
        <f>MOD(D6033-1,6)+1</f>
        <v>3</v>
      </c>
      <c r="I6033">
        <f>37-D6033</f>
        <v>10</v>
      </c>
      <c r="J6033">
        <f>ABS(D6033-D6034)</f>
        <v>3</v>
      </c>
    </row>
    <row r="6034">
      <c r="A6034">
        <v>21537</v>
      </c>
      <c r="B6034" t="str">
        <v>2022-01-04</v>
      </c>
      <c r="C6034" t="str">
        <v>Evening</v>
      </c>
      <c r="D6034">
        <v>24</v>
      </c>
      <c r="E6034" t="str">
        <f>IF(MOD(D6034,2)=0,"EVEN","ODD")</f>
        <v>EVEN</v>
      </c>
      <c r="F6034" t="str">
        <f>IF(D6034&lt;=18,"LOW (1-18)","HIGH (19-36)")</f>
        <v>HIGH (19-36)</v>
      </c>
      <c r="G6034">
        <f>INT((D6034-1)/6)+1</f>
        <v>4</v>
      </c>
      <c r="H6034">
        <f>MOD(D6034-1,6)+1</f>
        <v>6</v>
      </c>
      <c r="I6034">
        <f>37-D6034</f>
        <v>13</v>
      </c>
      <c r="J6034">
        <f>ABS(D6034-D6035)</f>
        <v>12</v>
      </c>
    </row>
    <row r="6035">
      <c r="A6035">
        <v>21536</v>
      </c>
      <c r="B6035" t="str">
        <v>2022-01-04</v>
      </c>
      <c r="C6035" t="str">
        <v>Afternoon</v>
      </c>
      <c r="D6035">
        <v>12</v>
      </c>
      <c r="E6035" t="str">
        <f>IF(MOD(D6035,2)=0,"EVEN","ODD")</f>
        <v>EVEN</v>
      </c>
      <c r="F6035" t="str">
        <f>IF(D6035&lt;=18,"LOW (1-18)","HIGH (19-36)")</f>
        <v>LOW (1-18)</v>
      </c>
      <c r="G6035">
        <f>INT((D6035-1)/6)+1</f>
        <v>2</v>
      </c>
      <c r="H6035">
        <f>MOD(D6035-1,6)+1</f>
        <v>6</v>
      </c>
      <c r="I6035">
        <f>37-D6035</f>
        <v>25</v>
      </c>
      <c r="J6035">
        <f>ABS(D6035-D6036)</f>
        <v>7</v>
      </c>
    </row>
    <row r="6036">
      <c r="A6036">
        <v>21535</v>
      </c>
      <c r="B6036" t="str">
        <v>2022-01-04</v>
      </c>
      <c r="C6036" t="str">
        <v>Midday</v>
      </c>
      <c r="D6036">
        <v>19</v>
      </c>
      <c r="E6036" t="str">
        <f>IF(MOD(D6036,2)=0,"EVEN","ODD")</f>
        <v>ODD</v>
      </c>
      <c r="F6036" t="str">
        <f>IF(D6036&lt;=18,"LOW (1-18)","HIGH (19-36)")</f>
        <v>HIGH (19-36)</v>
      </c>
      <c r="G6036">
        <f>INT((D6036-1)/6)+1</f>
        <v>4</v>
      </c>
      <c r="H6036">
        <f>MOD(D6036-1,6)+1</f>
        <v>1</v>
      </c>
      <c r="I6036">
        <f>37-D6036</f>
        <v>18</v>
      </c>
      <c r="J6036">
        <f>ABS(D6036-D6037)</f>
        <v>14</v>
      </c>
    </row>
    <row r="6037">
      <c r="A6037">
        <v>21534</v>
      </c>
      <c r="B6037" t="str">
        <v>2022-01-04</v>
      </c>
      <c r="C6037" t="str">
        <v>Morning</v>
      </c>
      <c r="D6037">
        <v>33</v>
      </c>
      <c r="E6037" t="str">
        <f>IF(MOD(D6037,2)=0,"EVEN","ODD")</f>
        <v>ODD</v>
      </c>
      <c r="F6037" t="str">
        <f>IF(D6037&lt;=18,"LOW (1-18)","HIGH (19-36)")</f>
        <v>HIGH (19-36)</v>
      </c>
      <c r="G6037">
        <f>INT((D6037-1)/6)+1</f>
        <v>6</v>
      </c>
      <c r="H6037">
        <f>MOD(D6037-1,6)+1</f>
        <v>3</v>
      </c>
      <c r="I6037">
        <f>37-D6037</f>
        <v>4</v>
      </c>
      <c r="J6037">
        <f>ABS(D6037-D6038)</f>
        <v>24</v>
      </c>
    </row>
    <row r="6038">
      <c r="A6038">
        <v>21533</v>
      </c>
      <c r="B6038" t="str">
        <v>2022-01-03</v>
      </c>
      <c r="C6038" t="str">
        <v>Evening</v>
      </c>
      <c r="D6038">
        <v>9</v>
      </c>
      <c r="E6038" t="str">
        <f>IF(MOD(D6038,2)=0,"EVEN","ODD")</f>
        <v>ODD</v>
      </c>
      <c r="F6038" t="str">
        <f>IF(D6038&lt;=18,"LOW (1-18)","HIGH (19-36)")</f>
        <v>LOW (1-18)</v>
      </c>
      <c r="G6038">
        <f>INT((D6038-1)/6)+1</f>
        <v>2</v>
      </c>
      <c r="H6038">
        <f>MOD(D6038-1,6)+1</f>
        <v>3</v>
      </c>
      <c r="I6038">
        <f>37-D6038</f>
        <v>28</v>
      </c>
      <c r="J6038">
        <f>ABS(D6038-D6039)</f>
        <v>1</v>
      </c>
    </row>
    <row r="6039">
      <c r="A6039">
        <v>21532</v>
      </c>
      <c r="B6039" t="str">
        <v>2022-01-03</v>
      </c>
      <c r="C6039" t="str">
        <v>Afternoon</v>
      </c>
      <c r="D6039">
        <v>8</v>
      </c>
      <c r="E6039" t="str">
        <f>IF(MOD(D6039,2)=0,"EVEN","ODD")</f>
        <v>EVEN</v>
      </c>
      <c r="F6039" t="str">
        <f>IF(D6039&lt;=18,"LOW (1-18)","HIGH (19-36)")</f>
        <v>LOW (1-18)</v>
      </c>
      <c r="G6039">
        <f>INT((D6039-1)/6)+1</f>
        <v>2</v>
      </c>
      <c r="H6039">
        <f>MOD(D6039-1,6)+1</f>
        <v>2</v>
      </c>
      <c r="I6039">
        <f>37-D6039</f>
        <v>29</v>
      </c>
      <c r="J6039">
        <f>ABS(D6039-D6040)</f>
        <v>18</v>
      </c>
    </row>
    <row r="6040">
      <c r="A6040">
        <v>21531</v>
      </c>
      <c r="B6040" t="str">
        <v>2022-01-03</v>
      </c>
      <c r="C6040" t="str">
        <v>Midday</v>
      </c>
      <c r="D6040">
        <v>26</v>
      </c>
      <c r="E6040" t="str">
        <f>IF(MOD(D6040,2)=0,"EVEN","ODD")</f>
        <v>EVEN</v>
      </c>
      <c r="F6040" t="str">
        <f>IF(D6040&lt;=18,"LOW (1-18)","HIGH (19-36)")</f>
        <v>HIGH (19-36)</v>
      </c>
      <c r="G6040">
        <f>INT((D6040-1)/6)+1</f>
        <v>5</v>
      </c>
      <c r="H6040">
        <f>MOD(D6040-1,6)+1</f>
        <v>2</v>
      </c>
      <c r="I6040">
        <f>37-D6040</f>
        <v>11</v>
      </c>
      <c r="J6040">
        <f>ABS(D6040-D6041)</f>
        <v>1</v>
      </c>
    </row>
    <row r="6041">
      <c r="A6041">
        <v>21530</v>
      </c>
      <c r="B6041" t="str">
        <v>2022-01-03</v>
      </c>
      <c r="C6041" t="str">
        <v>Morning</v>
      </c>
      <c r="D6041">
        <v>25</v>
      </c>
      <c r="E6041" t="str">
        <f>IF(MOD(D6041,2)=0,"EVEN","ODD")</f>
        <v>ODD</v>
      </c>
      <c r="F6041" t="str">
        <f>IF(D6041&lt;=18,"LOW (1-18)","HIGH (19-36)")</f>
        <v>HIGH (19-36)</v>
      </c>
      <c r="G6041">
        <f>INT((D6041-1)/6)+1</f>
        <v>5</v>
      </c>
      <c r="H6041">
        <f>MOD(D6041-1,6)+1</f>
        <v>1</v>
      </c>
      <c r="I6041">
        <f>37-D6041</f>
        <v>12</v>
      </c>
      <c r="J6041">
        <f>ABS(D6041-D6042)</f>
        <v>22</v>
      </c>
    </row>
    <row r="6042">
      <c r="A6042">
        <v>21529</v>
      </c>
      <c r="B6042" t="str">
        <v>2022-01-01</v>
      </c>
      <c r="C6042" t="str">
        <v>Evening</v>
      </c>
      <c r="D6042">
        <v>3</v>
      </c>
      <c r="E6042" t="str">
        <f>IF(MOD(D6042,2)=0,"EVEN","ODD")</f>
        <v>ODD</v>
      </c>
      <c r="F6042" t="str">
        <f>IF(D6042&lt;=18,"LOW (1-18)","HIGH (19-36)")</f>
        <v>LOW (1-18)</v>
      </c>
      <c r="G6042">
        <f>INT((D6042-1)/6)+1</f>
        <v>1</v>
      </c>
      <c r="H6042">
        <f>MOD(D6042-1,6)+1</f>
        <v>3</v>
      </c>
      <c r="I6042">
        <f>37-D6042</f>
        <v>34</v>
      </c>
      <c r="J6042">
        <f>ABS(D6042-D6043)</f>
        <v>4</v>
      </c>
    </row>
    <row r="6043">
      <c r="A6043">
        <v>21528</v>
      </c>
      <c r="B6043" t="str">
        <v>2022-01-01</v>
      </c>
      <c r="C6043" t="str">
        <v>Afternoon</v>
      </c>
      <c r="D6043">
        <v>7</v>
      </c>
      <c r="E6043" t="str">
        <f>IF(MOD(D6043,2)=0,"EVEN","ODD")</f>
        <v>ODD</v>
      </c>
      <c r="F6043" t="str">
        <f>IF(D6043&lt;=18,"LOW (1-18)","HIGH (19-36)")</f>
        <v>LOW (1-18)</v>
      </c>
      <c r="G6043">
        <f>INT((D6043-1)/6)+1</f>
        <v>2</v>
      </c>
      <c r="H6043">
        <f>MOD(D6043-1,6)+1</f>
        <v>1</v>
      </c>
      <c r="I6043">
        <f>37-D6043</f>
        <v>30</v>
      </c>
      <c r="J6043">
        <f>ABS(D6043-D6044)</f>
        <v>15</v>
      </c>
    </row>
    <row r="6044">
      <c r="A6044">
        <v>21527</v>
      </c>
      <c r="B6044" t="str">
        <v>2022-01-01</v>
      </c>
      <c r="C6044" t="str">
        <v>Midday</v>
      </c>
      <c r="D6044">
        <v>22</v>
      </c>
      <c r="E6044" t="str">
        <f>IF(MOD(D6044,2)=0,"EVEN","ODD")</f>
        <v>EVEN</v>
      </c>
      <c r="F6044" t="str">
        <f>IF(D6044&lt;=18,"LOW (1-18)","HIGH (19-36)")</f>
        <v>HIGH (19-36)</v>
      </c>
      <c r="G6044">
        <f>INT((D6044-1)/6)+1</f>
        <v>4</v>
      </c>
      <c r="H6044">
        <f>MOD(D6044-1,6)+1</f>
        <v>4</v>
      </c>
      <c r="I6044">
        <f>37-D6044</f>
        <v>15</v>
      </c>
      <c r="J6044">
        <f>ABS(D6044-D6045)</f>
        <v>1</v>
      </c>
    </row>
    <row r="6045">
      <c r="A6045">
        <v>21526</v>
      </c>
      <c r="B6045" t="str">
        <v>2022-01-01</v>
      </c>
      <c r="C6045" t="str">
        <v>Morning</v>
      </c>
      <c r="D6045">
        <v>23</v>
      </c>
      <c r="E6045" t="str">
        <f>IF(MOD(D6045,2)=0,"EVEN","ODD")</f>
        <v>ODD</v>
      </c>
      <c r="F6045" t="str">
        <f>IF(D6045&lt;=18,"LOW (1-18)","HIGH (19-36)")</f>
        <v>HIGH (19-36)</v>
      </c>
      <c r="G6045">
        <f>INT((D6045-1)/6)+1</f>
        <v>4</v>
      </c>
      <c r="H6045">
        <f>MOD(D6045-1,6)+1</f>
        <v>5</v>
      </c>
      <c r="I6045">
        <f>37-D6045</f>
        <v>14</v>
      </c>
      <c r="J6045">
        <f>ABS(D6045-D6046)</f>
        <v>16</v>
      </c>
    </row>
    <row r="6046">
      <c r="A6046">
        <v>21525</v>
      </c>
      <c r="B6046" t="str">
        <v>2021-12-31</v>
      </c>
      <c r="C6046" t="str">
        <v>Evening</v>
      </c>
      <c r="D6046">
        <v>7</v>
      </c>
      <c r="E6046" t="str">
        <f>IF(MOD(D6046,2)=0,"EVEN","ODD")</f>
        <v>ODD</v>
      </c>
      <c r="F6046" t="str">
        <f>IF(D6046&lt;=18,"LOW (1-18)","HIGH (19-36)")</f>
        <v>LOW (1-18)</v>
      </c>
      <c r="G6046">
        <f>INT((D6046-1)/6)+1</f>
        <v>2</v>
      </c>
      <c r="H6046">
        <f>MOD(D6046-1,6)+1</f>
        <v>1</v>
      </c>
      <c r="I6046">
        <f>37-D6046</f>
        <v>30</v>
      </c>
      <c r="J6046">
        <f>ABS(D6046-D6047)</f>
        <v>12</v>
      </c>
    </row>
    <row r="6047">
      <c r="A6047">
        <v>21524</v>
      </c>
      <c r="B6047" t="str">
        <v>2021-12-31</v>
      </c>
      <c r="C6047" t="str">
        <v>Afternoon</v>
      </c>
      <c r="D6047">
        <v>19</v>
      </c>
      <c r="E6047" t="str">
        <f>IF(MOD(D6047,2)=0,"EVEN","ODD")</f>
        <v>ODD</v>
      </c>
      <c r="F6047" t="str">
        <f>IF(D6047&lt;=18,"LOW (1-18)","HIGH (19-36)")</f>
        <v>HIGH (19-36)</v>
      </c>
      <c r="G6047">
        <f>INT((D6047-1)/6)+1</f>
        <v>4</v>
      </c>
      <c r="H6047">
        <f>MOD(D6047-1,6)+1</f>
        <v>1</v>
      </c>
      <c r="I6047">
        <f>37-D6047</f>
        <v>18</v>
      </c>
      <c r="J6047">
        <f>ABS(D6047-D6048)</f>
        <v>8</v>
      </c>
    </row>
    <row r="6048">
      <c r="A6048">
        <v>21523</v>
      </c>
      <c r="B6048" t="str">
        <v>2021-12-31</v>
      </c>
      <c r="C6048" t="str">
        <v>Midday</v>
      </c>
      <c r="D6048">
        <v>27</v>
      </c>
      <c r="E6048" t="str">
        <f>IF(MOD(D6048,2)=0,"EVEN","ODD")</f>
        <v>ODD</v>
      </c>
      <c r="F6048" t="str">
        <f>IF(D6048&lt;=18,"LOW (1-18)","HIGH (19-36)")</f>
        <v>HIGH (19-36)</v>
      </c>
      <c r="G6048">
        <f>INT((D6048-1)/6)+1</f>
        <v>5</v>
      </c>
      <c r="H6048">
        <f>MOD(D6048-1,6)+1</f>
        <v>3</v>
      </c>
      <c r="I6048">
        <f>37-D6048</f>
        <v>10</v>
      </c>
      <c r="J6048">
        <f>ABS(D6048-D6049)</f>
        <v>11</v>
      </c>
    </row>
    <row r="6049">
      <c r="A6049">
        <v>21522</v>
      </c>
      <c r="B6049" t="str">
        <v>2021-12-31</v>
      </c>
      <c r="C6049" t="str">
        <v>Morning</v>
      </c>
      <c r="D6049">
        <v>16</v>
      </c>
      <c r="E6049" t="str">
        <f>IF(MOD(D6049,2)=0,"EVEN","ODD")</f>
        <v>EVEN</v>
      </c>
      <c r="F6049" t="str">
        <f>IF(D6049&lt;=18,"LOW (1-18)","HIGH (19-36)")</f>
        <v>LOW (1-18)</v>
      </c>
      <c r="G6049">
        <f>INT((D6049-1)/6)+1</f>
        <v>3</v>
      </c>
      <c r="H6049">
        <f>MOD(D6049-1,6)+1</f>
        <v>4</v>
      </c>
      <c r="I6049">
        <f>37-D6049</f>
        <v>21</v>
      </c>
      <c r="J6049">
        <f>ABS(D6049-D6050)</f>
        <v>7</v>
      </c>
    </row>
    <row r="6050">
      <c r="A6050">
        <v>21521</v>
      </c>
      <c r="B6050" t="str">
        <v>2021-12-30</v>
      </c>
      <c r="C6050" t="str">
        <v>Evening</v>
      </c>
      <c r="D6050">
        <v>9</v>
      </c>
      <c r="E6050" t="str">
        <f>IF(MOD(D6050,2)=0,"EVEN","ODD")</f>
        <v>ODD</v>
      </c>
      <c r="F6050" t="str">
        <f>IF(D6050&lt;=18,"LOW (1-18)","HIGH (19-36)")</f>
        <v>LOW (1-18)</v>
      </c>
      <c r="G6050">
        <f>INT((D6050-1)/6)+1</f>
        <v>2</v>
      </c>
      <c r="H6050">
        <f>MOD(D6050-1,6)+1</f>
        <v>3</v>
      </c>
      <c r="I6050">
        <f>37-D6050</f>
        <v>28</v>
      </c>
      <c r="J6050">
        <f>ABS(D6050-D6051)</f>
        <v>7</v>
      </c>
    </row>
    <row r="6051">
      <c r="A6051">
        <v>21520</v>
      </c>
      <c r="B6051" t="str">
        <v>2021-12-30</v>
      </c>
      <c r="C6051" t="str">
        <v>Afternoon</v>
      </c>
      <c r="D6051">
        <v>2</v>
      </c>
      <c r="E6051" t="str">
        <f>IF(MOD(D6051,2)=0,"EVEN","ODD")</f>
        <v>EVEN</v>
      </c>
      <c r="F6051" t="str">
        <f>IF(D6051&lt;=18,"LOW (1-18)","HIGH (19-36)")</f>
        <v>LOW (1-18)</v>
      </c>
      <c r="G6051">
        <f>INT((D6051-1)/6)+1</f>
        <v>1</v>
      </c>
      <c r="H6051">
        <f>MOD(D6051-1,6)+1</f>
        <v>2</v>
      </c>
      <c r="I6051">
        <f>37-D6051</f>
        <v>35</v>
      </c>
      <c r="J6051">
        <f>ABS(D6051-D6052)</f>
        <v>0</v>
      </c>
    </row>
    <row r="6052">
      <c r="A6052">
        <v>21519</v>
      </c>
      <c r="B6052" t="str">
        <v>2021-12-30</v>
      </c>
      <c r="C6052" t="str">
        <v>Midday</v>
      </c>
      <c r="D6052">
        <v>2</v>
      </c>
      <c r="E6052" t="str">
        <f>IF(MOD(D6052,2)=0,"EVEN","ODD")</f>
        <v>EVEN</v>
      </c>
      <c r="F6052" t="str">
        <f>IF(D6052&lt;=18,"LOW (1-18)","HIGH (19-36)")</f>
        <v>LOW (1-18)</v>
      </c>
      <c r="G6052">
        <f>INT((D6052-1)/6)+1</f>
        <v>1</v>
      </c>
      <c r="H6052">
        <f>MOD(D6052-1,6)+1</f>
        <v>2</v>
      </c>
      <c r="I6052">
        <f>37-D6052</f>
        <v>35</v>
      </c>
      <c r="J6052">
        <f>ABS(D6052-D6053)</f>
        <v>9</v>
      </c>
    </row>
    <row r="6053">
      <c r="A6053">
        <v>21518</v>
      </c>
      <c r="B6053" t="str">
        <v>2021-12-30</v>
      </c>
      <c r="C6053" t="str">
        <v>Morning</v>
      </c>
      <c r="D6053">
        <v>11</v>
      </c>
      <c r="E6053" t="str">
        <f>IF(MOD(D6053,2)=0,"EVEN","ODD")</f>
        <v>ODD</v>
      </c>
      <c r="F6053" t="str">
        <f>IF(D6053&lt;=18,"LOW (1-18)","HIGH (19-36)")</f>
        <v>LOW (1-18)</v>
      </c>
      <c r="G6053">
        <f>INT((D6053-1)/6)+1</f>
        <v>2</v>
      </c>
      <c r="H6053">
        <f>MOD(D6053-1,6)+1</f>
        <v>5</v>
      </c>
      <c r="I6053">
        <f>37-D6053</f>
        <v>26</v>
      </c>
      <c r="J6053">
        <f>ABS(D6053-D6054)</f>
        <v>3</v>
      </c>
    </row>
    <row r="6054">
      <c r="A6054">
        <v>21517</v>
      </c>
      <c r="B6054" t="str">
        <v>2021-12-29</v>
      </c>
      <c r="C6054" t="str">
        <v>Evening</v>
      </c>
      <c r="D6054">
        <v>8</v>
      </c>
      <c r="E6054" t="str">
        <f>IF(MOD(D6054,2)=0,"EVEN","ODD")</f>
        <v>EVEN</v>
      </c>
      <c r="F6054" t="str">
        <f>IF(D6054&lt;=18,"LOW (1-18)","HIGH (19-36)")</f>
        <v>LOW (1-18)</v>
      </c>
      <c r="G6054">
        <f>INT((D6054-1)/6)+1</f>
        <v>2</v>
      </c>
      <c r="H6054">
        <f>MOD(D6054-1,6)+1</f>
        <v>2</v>
      </c>
      <c r="I6054">
        <f>37-D6054</f>
        <v>29</v>
      </c>
      <c r="J6054">
        <f>ABS(D6054-D6055)</f>
        <v>14</v>
      </c>
    </row>
    <row r="6055">
      <c r="A6055">
        <v>21516</v>
      </c>
      <c r="B6055" t="str">
        <v>2021-12-29</v>
      </c>
      <c r="C6055" t="str">
        <v>Afternoon</v>
      </c>
      <c r="D6055">
        <v>22</v>
      </c>
      <c r="E6055" t="str">
        <f>IF(MOD(D6055,2)=0,"EVEN","ODD")</f>
        <v>EVEN</v>
      </c>
      <c r="F6055" t="str">
        <f>IF(D6055&lt;=18,"LOW (1-18)","HIGH (19-36)")</f>
        <v>HIGH (19-36)</v>
      </c>
      <c r="G6055">
        <f>INT((D6055-1)/6)+1</f>
        <v>4</v>
      </c>
      <c r="H6055">
        <f>MOD(D6055-1,6)+1</f>
        <v>4</v>
      </c>
      <c r="I6055">
        <f>37-D6055</f>
        <v>15</v>
      </c>
      <c r="J6055">
        <f>ABS(D6055-D6056)</f>
        <v>13</v>
      </c>
    </row>
    <row r="6056">
      <c r="A6056">
        <v>21515</v>
      </c>
      <c r="B6056" t="str">
        <v>2021-12-29</v>
      </c>
      <c r="C6056" t="str">
        <v>Midday</v>
      </c>
      <c r="D6056">
        <v>9</v>
      </c>
      <c r="E6056" t="str">
        <f>IF(MOD(D6056,2)=0,"EVEN","ODD")</f>
        <v>ODD</v>
      </c>
      <c r="F6056" t="str">
        <f>IF(D6056&lt;=18,"LOW (1-18)","HIGH (19-36)")</f>
        <v>LOW (1-18)</v>
      </c>
      <c r="G6056">
        <f>INT((D6056-1)/6)+1</f>
        <v>2</v>
      </c>
      <c r="H6056">
        <f>MOD(D6056-1,6)+1</f>
        <v>3</v>
      </c>
      <c r="I6056">
        <f>37-D6056</f>
        <v>28</v>
      </c>
      <c r="J6056">
        <f>ABS(D6056-D6057)</f>
        <v>2</v>
      </c>
    </row>
    <row r="6057">
      <c r="A6057">
        <v>21514</v>
      </c>
      <c r="B6057" t="str">
        <v>2021-12-29</v>
      </c>
      <c r="C6057" t="str">
        <v>Morning</v>
      </c>
      <c r="D6057">
        <v>11</v>
      </c>
      <c r="E6057" t="str">
        <f>IF(MOD(D6057,2)=0,"EVEN","ODD")</f>
        <v>ODD</v>
      </c>
      <c r="F6057" t="str">
        <f>IF(D6057&lt;=18,"LOW (1-18)","HIGH (19-36)")</f>
        <v>LOW (1-18)</v>
      </c>
      <c r="G6057">
        <f>INT((D6057-1)/6)+1</f>
        <v>2</v>
      </c>
      <c r="H6057">
        <f>MOD(D6057-1,6)+1</f>
        <v>5</v>
      </c>
      <c r="I6057">
        <f>37-D6057</f>
        <v>26</v>
      </c>
      <c r="J6057">
        <f>ABS(D6057-D6058)</f>
        <v>12</v>
      </c>
    </row>
    <row r="6058">
      <c r="A6058">
        <v>21513</v>
      </c>
      <c r="B6058" t="str">
        <v>2021-12-28</v>
      </c>
      <c r="C6058" t="str">
        <v>Evening</v>
      </c>
      <c r="D6058">
        <v>23</v>
      </c>
      <c r="E6058" t="str">
        <f>IF(MOD(D6058,2)=0,"EVEN","ODD")</f>
        <v>ODD</v>
      </c>
      <c r="F6058" t="str">
        <f>IF(D6058&lt;=18,"LOW (1-18)","HIGH (19-36)")</f>
        <v>HIGH (19-36)</v>
      </c>
      <c r="G6058">
        <f>INT((D6058-1)/6)+1</f>
        <v>4</v>
      </c>
      <c r="H6058">
        <f>MOD(D6058-1,6)+1</f>
        <v>5</v>
      </c>
      <c r="I6058">
        <f>37-D6058</f>
        <v>14</v>
      </c>
      <c r="J6058">
        <f>ABS(D6058-D6059)</f>
        <v>13</v>
      </c>
    </row>
    <row r="6059">
      <c r="A6059">
        <v>21512</v>
      </c>
      <c r="B6059" t="str">
        <v>2021-12-28</v>
      </c>
      <c r="C6059" t="str">
        <v>Afternoon</v>
      </c>
      <c r="D6059">
        <v>10</v>
      </c>
      <c r="E6059" t="str">
        <f>IF(MOD(D6059,2)=0,"EVEN","ODD")</f>
        <v>EVEN</v>
      </c>
      <c r="F6059" t="str">
        <f>IF(D6059&lt;=18,"LOW (1-18)","HIGH (19-36)")</f>
        <v>LOW (1-18)</v>
      </c>
      <c r="G6059">
        <f>INT((D6059-1)/6)+1</f>
        <v>2</v>
      </c>
      <c r="H6059">
        <f>MOD(D6059-1,6)+1</f>
        <v>4</v>
      </c>
      <c r="I6059">
        <f>37-D6059</f>
        <v>27</v>
      </c>
      <c r="J6059">
        <f>ABS(D6059-D6060)</f>
        <v>5</v>
      </c>
    </row>
    <row r="6060">
      <c r="A6060">
        <v>21511</v>
      </c>
      <c r="B6060" t="str">
        <v>2021-12-28</v>
      </c>
      <c r="C6060" t="str">
        <v>Midday</v>
      </c>
      <c r="D6060">
        <v>5</v>
      </c>
      <c r="E6060" t="str">
        <f>IF(MOD(D6060,2)=0,"EVEN","ODD")</f>
        <v>ODD</v>
      </c>
      <c r="F6060" t="str">
        <f>IF(D6060&lt;=18,"LOW (1-18)","HIGH (19-36)")</f>
        <v>LOW (1-18)</v>
      </c>
      <c r="G6060">
        <f>INT((D6060-1)/6)+1</f>
        <v>1</v>
      </c>
      <c r="H6060">
        <f>MOD(D6060-1,6)+1</f>
        <v>5</v>
      </c>
      <c r="I6060">
        <f>37-D6060</f>
        <v>32</v>
      </c>
      <c r="J6060">
        <f>ABS(D6060-D6061)</f>
        <v>27</v>
      </c>
    </row>
    <row r="6061">
      <c r="A6061">
        <v>21510</v>
      </c>
      <c r="B6061" t="str">
        <v>2021-12-28</v>
      </c>
      <c r="C6061" t="str">
        <v>Morning</v>
      </c>
      <c r="D6061">
        <v>32</v>
      </c>
      <c r="E6061" t="str">
        <f>IF(MOD(D6061,2)=0,"EVEN","ODD")</f>
        <v>EVEN</v>
      </c>
      <c r="F6061" t="str">
        <f>IF(D6061&lt;=18,"LOW (1-18)","HIGH (19-36)")</f>
        <v>HIGH (19-36)</v>
      </c>
      <c r="G6061">
        <f>INT((D6061-1)/6)+1</f>
        <v>6</v>
      </c>
      <c r="H6061">
        <f>MOD(D6061-1,6)+1</f>
        <v>2</v>
      </c>
      <c r="I6061">
        <f>37-D6061</f>
        <v>5</v>
      </c>
      <c r="J6061">
        <f>ABS(D6061-D6062)</f>
        <v>5</v>
      </c>
    </row>
    <row r="6062">
      <c r="A6062">
        <v>21509</v>
      </c>
      <c r="B6062" t="str">
        <v>2021-12-27</v>
      </c>
      <c r="C6062" t="str">
        <v>Evening</v>
      </c>
      <c r="D6062">
        <v>27</v>
      </c>
      <c r="E6062" t="str">
        <f>IF(MOD(D6062,2)=0,"EVEN","ODD")</f>
        <v>ODD</v>
      </c>
      <c r="F6062" t="str">
        <f>IF(D6062&lt;=18,"LOW (1-18)","HIGH (19-36)")</f>
        <v>HIGH (19-36)</v>
      </c>
      <c r="G6062">
        <f>INT((D6062-1)/6)+1</f>
        <v>5</v>
      </c>
      <c r="H6062">
        <f>MOD(D6062-1,6)+1</f>
        <v>3</v>
      </c>
      <c r="I6062">
        <f>37-D6062</f>
        <v>10</v>
      </c>
      <c r="J6062">
        <f>ABS(D6062-D6063)</f>
        <v>26</v>
      </c>
    </row>
    <row r="6063">
      <c r="A6063">
        <v>21508</v>
      </c>
      <c r="B6063" t="str">
        <v>2021-12-27</v>
      </c>
      <c r="C6063" t="str">
        <v>Afternoon</v>
      </c>
      <c r="D6063">
        <v>1</v>
      </c>
      <c r="E6063" t="str">
        <f>IF(MOD(D6063,2)=0,"EVEN","ODD")</f>
        <v>ODD</v>
      </c>
      <c r="F6063" t="str">
        <f>IF(D6063&lt;=18,"LOW (1-18)","HIGH (19-36)")</f>
        <v>LOW (1-18)</v>
      </c>
      <c r="G6063">
        <f>INT((D6063-1)/6)+1</f>
        <v>1</v>
      </c>
      <c r="H6063">
        <f>MOD(D6063-1,6)+1</f>
        <v>1</v>
      </c>
      <c r="I6063">
        <f>37-D6063</f>
        <v>36</v>
      </c>
      <c r="J6063">
        <f>ABS(D6063-D6064)</f>
        <v>6</v>
      </c>
    </row>
    <row r="6064">
      <c r="A6064">
        <v>21507</v>
      </c>
      <c r="B6064" t="str">
        <v>2021-12-27</v>
      </c>
      <c r="C6064" t="str">
        <v>Midday</v>
      </c>
      <c r="D6064">
        <v>7</v>
      </c>
      <c r="E6064" t="str">
        <f>IF(MOD(D6064,2)=0,"EVEN","ODD")</f>
        <v>ODD</v>
      </c>
      <c r="F6064" t="str">
        <f>IF(D6064&lt;=18,"LOW (1-18)","HIGH (19-36)")</f>
        <v>LOW (1-18)</v>
      </c>
      <c r="G6064">
        <f>INT((D6064-1)/6)+1</f>
        <v>2</v>
      </c>
      <c r="H6064">
        <f>MOD(D6064-1,6)+1</f>
        <v>1</v>
      </c>
      <c r="I6064">
        <f>37-D6064</f>
        <v>30</v>
      </c>
      <c r="J6064">
        <f>ABS(D6064-D6065)</f>
        <v>27</v>
      </c>
    </row>
    <row r="6065">
      <c r="A6065">
        <v>21506</v>
      </c>
      <c r="B6065" t="str">
        <v>2021-12-27</v>
      </c>
      <c r="C6065" t="str">
        <v>Morning</v>
      </c>
      <c r="D6065">
        <v>34</v>
      </c>
      <c r="E6065" t="str">
        <f>IF(MOD(D6065,2)=0,"EVEN","ODD")</f>
        <v>EVEN</v>
      </c>
      <c r="F6065" t="str">
        <f>IF(D6065&lt;=18,"LOW (1-18)","HIGH (19-36)")</f>
        <v>HIGH (19-36)</v>
      </c>
      <c r="G6065">
        <f>INT((D6065-1)/6)+1</f>
        <v>6</v>
      </c>
      <c r="H6065">
        <f>MOD(D6065-1,6)+1</f>
        <v>4</v>
      </c>
      <c r="I6065">
        <f>37-D6065</f>
        <v>3</v>
      </c>
      <c r="J6065">
        <f>ABS(D6065-D6066)</f>
        <v>25</v>
      </c>
    </row>
    <row r="6066">
      <c r="A6066">
        <v>21505</v>
      </c>
      <c r="B6066" t="str">
        <v>2021-12-24</v>
      </c>
      <c r="C6066" t="str">
        <v>Evening</v>
      </c>
      <c r="D6066">
        <v>9</v>
      </c>
      <c r="E6066" t="str">
        <f>IF(MOD(D6066,2)=0,"EVEN","ODD")</f>
        <v>ODD</v>
      </c>
      <c r="F6066" t="str">
        <f>IF(D6066&lt;=18,"LOW (1-18)","HIGH (19-36)")</f>
        <v>LOW (1-18)</v>
      </c>
      <c r="G6066">
        <f>INT((D6066-1)/6)+1</f>
        <v>2</v>
      </c>
      <c r="H6066">
        <f>MOD(D6066-1,6)+1</f>
        <v>3</v>
      </c>
      <c r="I6066">
        <f>37-D6066</f>
        <v>28</v>
      </c>
      <c r="J6066">
        <f>ABS(D6066-D6067)</f>
        <v>25</v>
      </c>
    </row>
    <row r="6067">
      <c r="A6067">
        <v>21504</v>
      </c>
      <c r="B6067" t="str">
        <v>2021-12-24</v>
      </c>
      <c r="C6067" t="str">
        <v>Afternoon</v>
      </c>
      <c r="D6067">
        <v>34</v>
      </c>
      <c r="E6067" t="str">
        <f>IF(MOD(D6067,2)=0,"EVEN","ODD")</f>
        <v>EVEN</v>
      </c>
      <c r="F6067" t="str">
        <f>IF(D6067&lt;=18,"LOW (1-18)","HIGH (19-36)")</f>
        <v>HIGH (19-36)</v>
      </c>
      <c r="G6067">
        <f>INT((D6067-1)/6)+1</f>
        <v>6</v>
      </c>
      <c r="H6067">
        <f>MOD(D6067-1,6)+1</f>
        <v>4</v>
      </c>
      <c r="I6067">
        <f>37-D6067</f>
        <v>3</v>
      </c>
      <c r="J6067">
        <f>ABS(D6067-D6068)</f>
        <v>18</v>
      </c>
    </row>
    <row r="6068">
      <c r="A6068">
        <v>21503</v>
      </c>
      <c r="B6068" t="str">
        <v>2021-12-24</v>
      </c>
      <c r="C6068" t="str">
        <v>Midday</v>
      </c>
      <c r="D6068">
        <v>16</v>
      </c>
      <c r="E6068" t="str">
        <f>IF(MOD(D6068,2)=0,"EVEN","ODD")</f>
        <v>EVEN</v>
      </c>
      <c r="F6068" t="str">
        <f>IF(D6068&lt;=18,"LOW (1-18)","HIGH (19-36)")</f>
        <v>LOW (1-18)</v>
      </c>
      <c r="G6068">
        <f>INT((D6068-1)/6)+1</f>
        <v>3</v>
      </c>
      <c r="H6068">
        <f>MOD(D6068-1,6)+1</f>
        <v>4</v>
      </c>
      <c r="I6068">
        <f>37-D6068</f>
        <v>21</v>
      </c>
      <c r="J6068">
        <f>ABS(D6068-D6069)</f>
        <v>2</v>
      </c>
    </row>
    <row r="6069">
      <c r="A6069">
        <v>21502</v>
      </c>
      <c r="B6069" t="str">
        <v>2021-12-24</v>
      </c>
      <c r="C6069" t="str">
        <v>Morning</v>
      </c>
      <c r="D6069">
        <v>18</v>
      </c>
      <c r="E6069" t="str">
        <f>IF(MOD(D6069,2)=0,"EVEN","ODD")</f>
        <v>EVEN</v>
      </c>
      <c r="F6069" t="str">
        <f>IF(D6069&lt;=18,"LOW (1-18)","HIGH (19-36)")</f>
        <v>LOW (1-18)</v>
      </c>
      <c r="G6069">
        <f>INT((D6069-1)/6)+1</f>
        <v>3</v>
      </c>
      <c r="H6069">
        <f>MOD(D6069-1,6)+1</f>
        <v>6</v>
      </c>
      <c r="I6069">
        <f>37-D6069</f>
        <v>19</v>
      </c>
      <c r="J6069">
        <f>ABS(D6069-D6070)</f>
        <v>13</v>
      </c>
    </row>
    <row r="6070">
      <c r="A6070">
        <v>21501</v>
      </c>
      <c r="B6070" t="str">
        <v>2021-12-23</v>
      </c>
      <c r="C6070" t="str">
        <v>Evening</v>
      </c>
      <c r="D6070">
        <v>5</v>
      </c>
      <c r="E6070" t="str">
        <f>IF(MOD(D6070,2)=0,"EVEN","ODD")</f>
        <v>ODD</v>
      </c>
      <c r="F6070" t="str">
        <f>IF(D6070&lt;=18,"LOW (1-18)","HIGH (19-36)")</f>
        <v>LOW (1-18)</v>
      </c>
      <c r="G6070">
        <f>INT((D6070-1)/6)+1</f>
        <v>1</v>
      </c>
      <c r="H6070">
        <f>MOD(D6070-1,6)+1</f>
        <v>5</v>
      </c>
      <c r="I6070">
        <f>37-D6070</f>
        <v>32</v>
      </c>
      <c r="J6070">
        <f>ABS(D6070-D6071)</f>
        <v>8</v>
      </c>
    </row>
    <row r="6071">
      <c r="A6071">
        <v>21500</v>
      </c>
      <c r="B6071" t="str">
        <v>2021-12-23</v>
      </c>
      <c r="C6071" t="str">
        <v>Afternoon</v>
      </c>
      <c r="D6071">
        <v>13</v>
      </c>
      <c r="E6071" t="str">
        <f>IF(MOD(D6071,2)=0,"EVEN","ODD")</f>
        <v>ODD</v>
      </c>
      <c r="F6071" t="str">
        <f>IF(D6071&lt;=18,"LOW (1-18)","HIGH (19-36)")</f>
        <v>LOW (1-18)</v>
      </c>
      <c r="G6071">
        <f>INT((D6071-1)/6)+1</f>
        <v>3</v>
      </c>
      <c r="H6071">
        <f>MOD(D6071-1,6)+1</f>
        <v>1</v>
      </c>
      <c r="I6071">
        <f>37-D6071</f>
        <v>24</v>
      </c>
      <c r="J6071">
        <f>ABS(D6071-D6072)</f>
        <v>5</v>
      </c>
    </row>
    <row r="6072">
      <c r="A6072">
        <v>21499</v>
      </c>
      <c r="B6072" t="str">
        <v>2021-12-23</v>
      </c>
      <c r="C6072" t="str">
        <v>Midday</v>
      </c>
      <c r="D6072">
        <v>18</v>
      </c>
      <c r="E6072" t="str">
        <f>IF(MOD(D6072,2)=0,"EVEN","ODD")</f>
        <v>EVEN</v>
      </c>
      <c r="F6072" t="str">
        <f>IF(D6072&lt;=18,"LOW (1-18)","HIGH (19-36)")</f>
        <v>LOW (1-18)</v>
      </c>
      <c r="G6072">
        <f>INT((D6072-1)/6)+1</f>
        <v>3</v>
      </c>
      <c r="H6072">
        <f>MOD(D6072-1,6)+1</f>
        <v>6</v>
      </c>
      <c r="I6072">
        <f>37-D6072</f>
        <v>19</v>
      </c>
      <c r="J6072">
        <f>ABS(D6072-D6073)</f>
        <v>2</v>
      </c>
    </row>
    <row r="6073">
      <c r="A6073">
        <v>21498</v>
      </c>
      <c r="B6073" t="str">
        <v>2021-12-23</v>
      </c>
      <c r="C6073" t="str">
        <v>Morning</v>
      </c>
      <c r="D6073">
        <v>16</v>
      </c>
      <c r="E6073" t="str">
        <f>IF(MOD(D6073,2)=0,"EVEN","ODD")</f>
        <v>EVEN</v>
      </c>
      <c r="F6073" t="str">
        <f>IF(D6073&lt;=18,"LOW (1-18)","HIGH (19-36)")</f>
        <v>LOW (1-18)</v>
      </c>
      <c r="G6073">
        <f>INT((D6073-1)/6)+1</f>
        <v>3</v>
      </c>
      <c r="H6073">
        <f>MOD(D6073-1,6)+1</f>
        <v>4</v>
      </c>
      <c r="I6073">
        <f>37-D6073</f>
        <v>21</v>
      </c>
      <c r="J6073">
        <f>ABS(D6073-D6074)</f>
        <v>10</v>
      </c>
    </row>
    <row r="6074">
      <c r="A6074">
        <v>21497</v>
      </c>
      <c r="B6074" t="str">
        <v>2021-12-22</v>
      </c>
      <c r="C6074" t="str">
        <v>Evening</v>
      </c>
      <c r="D6074">
        <v>6</v>
      </c>
      <c r="E6074" t="str">
        <f>IF(MOD(D6074,2)=0,"EVEN","ODD")</f>
        <v>EVEN</v>
      </c>
      <c r="F6074" t="str">
        <f>IF(D6074&lt;=18,"LOW (1-18)","HIGH (19-36)")</f>
        <v>LOW (1-18)</v>
      </c>
      <c r="G6074">
        <f>INT((D6074-1)/6)+1</f>
        <v>1</v>
      </c>
      <c r="H6074">
        <f>MOD(D6074-1,6)+1</f>
        <v>6</v>
      </c>
      <c r="I6074">
        <f>37-D6074</f>
        <v>31</v>
      </c>
      <c r="J6074">
        <f>ABS(D6074-D6075)</f>
        <v>8</v>
      </c>
    </row>
    <row r="6075">
      <c r="A6075">
        <v>21496</v>
      </c>
      <c r="B6075" t="str">
        <v>2021-12-22</v>
      </c>
      <c r="C6075" t="str">
        <v>Afternoon</v>
      </c>
      <c r="D6075">
        <v>14</v>
      </c>
      <c r="E6075" t="str">
        <f>IF(MOD(D6075,2)=0,"EVEN","ODD")</f>
        <v>EVEN</v>
      </c>
      <c r="F6075" t="str">
        <f>IF(D6075&lt;=18,"LOW (1-18)","HIGH (19-36)")</f>
        <v>LOW (1-18)</v>
      </c>
      <c r="G6075">
        <f>INT((D6075-1)/6)+1</f>
        <v>3</v>
      </c>
      <c r="H6075">
        <f>MOD(D6075-1,6)+1</f>
        <v>2</v>
      </c>
      <c r="I6075">
        <f>37-D6075</f>
        <v>23</v>
      </c>
      <c r="J6075">
        <f>ABS(D6075-D6076)</f>
        <v>4</v>
      </c>
    </row>
    <row r="6076">
      <c r="A6076">
        <v>21495</v>
      </c>
      <c r="B6076" t="str">
        <v>2021-12-22</v>
      </c>
      <c r="C6076" t="str">
        <v>Midday</v>
      </c>
      <c r="D6076">
        <v>10</v>
      </c>
      <c r="E6076" t="str">
        <f>IF(MOD(D6076,2)=0,"EVEN","ODD")</f>
        <v>EVEN</v>
      </c>
      <c r="F6076" t="str">
        <f>IF(D6076&lt;=18,"LOW (1-18)","HIGH (19-36)")</f>
        <v>LOW (1-18)</v>
      </c>
      <c r="G6076">
        <f>INT((D6076-1)/6)+1</f>
        <v>2</v>
      </c>
      <c r="H6076">
        <f>MOD(D6076-1,6)+1</f>
        <v>4</v>
      </c>
      <c r="I6076">
        <f>37-D6076</f>
        <v>27</v>
      </c>
      <c r="J6076">
        <f>ABS(D6076-D6077)</f>
        <v>23</v>
      </c>
    </row>
    <row r="6077">
      <c r="A6077">
        <v>21494</v>
      </c>
      <c r="B6077" t="str">
        <v>2021-12-22</v>
      </c>
      <c r="C6077" t="str">
        <v>Morning</v>
      </c>
      <c r="D6077">
        <v>33</v>
      </c>
      <c r="E6077" t="str">
        <f>IF(MOD(D6077,2)=0,"EVEN","ODD")</f>
        <v>ODD</v>
      </c>
      <c r="F6077" t="str">
        <f>IF(D6077&lt;=18,"LOW (1-18)","HIGH (19-36)")</f>
        <v>HIGH (19-36)</v>
      </c>
      <c r="G6077">
        <f>INT((D6077-1)/6)+1</f>
        <v>6</v>
      </c>
      <c r="H6077">
        <f>MOD(D6077-1,6)+1</f>
        <v>3</v>
      </c>
      <c r="I6077">
        <f>37-D6077</f>
        <v>4</v>
      </c>
      <c r="J6077">
        <f>ABS(D6077-D6078)</f>
        <v>14</v>
      </c>
    </row>
    <row r="6078">
      <c r="A6078">
        <v>21493</v>
      </c>
      <c r="B6078" t="str">
        <v>2021-12-21</v>
      </c>
      <c r="C6078" t="str">
        <v>Evening</v>
      </c>
      <c r="D6078">
        <v>19</v>
      </c>
      <c r="E6078" t="str">
        <f>IF(MOD(D6078,2)=0,"EVEN","ODD")</f>
        <v>ODD</v>
      </c>
      <c r="F6078" t="str">
        <f>IF(D6078&lt;=18,"LOW (1-18)","HIGH (19-36)")</f>
        <v>HIGH (19-36)</v>
      </c>
      <c r="G6078">
        <f>INT((D6078-1)/6)+1</f>
        <v>4</v>
      </c>
      <c r="H6078">
        <f>MOD(D6078-1,6)+1</f>
        <v>1</v>
      </c>
      <c r="I6078">
        <f>37-D6078</f>
        <v>18</v>
      </c>
      <c r="J6078">
        <f>ABS(D6078-D6079)</f>
        <v>11</v>
      </c>
    </row>
    <row r="6079">
      <c r="A6079">
        <v>21492</v>
      </c>
      <c r="B6079" t="str">
        <v>2021-12-21</v>
      </c>
      <c r="C6079" t="str">
        <v>Afternoon</v>
      </c>
      <c r="D6079">
        <v>8</v>
      </c>
      <c r="E6079" t="str">
        <f>IF(MOD(D6079,2)=0,"EVEN","ODD")</f>
        <v>EVEN</v>
      </c>
      <c r="F6079" t="str">
        <f>IF(D6079&lt;=18,"LOW (1-18)","HIGH (19-36)")</f>
        <v>LOW (1-18)</v>
      </c>
      <c r="G6079">
        <f>INT((D6079-1)/6)+1</f>
        <v>2</v>
      </c>
      <c r="H6079">
        <f>MOD(D6079-1,6)+1</f>
        <v>2</v>
      </c>
      <c r="I6079">
        <f>37-D6079</f>
        <v>29</v>
      </c>
      <c r="J6079">
        <f>ABS(D6079-D6080)</f>
        <v>24</v>
      </c>
    </row>
    <row r="6080">
      <c r="A6080">
        <v>21491</v>
      </c>
      <c r="B6080" t="str">
        <v>2021-12-21</v>
      </c>
      <c r="C6080" t="str">
        <v>Midday</v>
      </c>
      <c r="D6080">
        <v>32</v>
      </c>
      <c r="E6080" t="str">
        <f>IF(MOD(D6080,2)=0,"EVEN","ODD")</f>
        <v>EVEN</v>
      </c>
      <c r="F6080" t="str">
        <f>IF(D6080&lt;=18,"LOW (1-18)","HIGH (19-36)")</f>
        <v>HIGH (19-36)</v>
      </c>
      <c r="G6080">
        <f>INT((D6080-1)/6)+1</f>
        <v>6</v>
      </c>
      <c r="H6080">
        <f>MOD(D6080-1,6)+1</f>
        <v>2</v>
      </c>
      <c r="I6080">
        <f>37-D6080</f>
        <v>5</v>
      </c>
      <c r="J6080">
        <f>ABS(D6080-D6081)</f>
        <v>3</v>
      </c>
    </row>
    <row r="6081">
      <c r="A6081">
        <v>21490</v>
      </c>
      <c r="B6081" t="str">
        <v>2021-12-21</v>
      </c>
      <c r="C6081" t="str">
        <v>Morning</v>
      </c>
      <c r="D6081">
        <v>35</v>
      </c>
      <c r="E6081" t="str">
        <f>IF(MOD(D6081,2)=0,"EVEN","ODD")</f>
        <v>ODD</v>
      </c>
      <c r="F6081" t="str">
        <f>IF(D6081&lt;=18,"LOW (1-18)","HIGH (19-36)")</f>
        <v>HIGH (19-36)</v>
      </c>
      <c r="G6081">
        <f>INT((D6081-1)/6)+1</f>
        <v>6</v>
      </c>
      <c r="H6081">
        <f>MOD(D6081-1,6)+1</f>
        <v>5</v>
      </c>
      <c r="I6081">
        <f>37-D6081</f>
        <v>2</v>
      </c>
      <c r="J6081">
        <f>ABS(D6081-D6082)</f>
        <v>28</v>
      </c>
    </row>
    <row r="6082">
      <c r="A6082">
        <v>21489</v>
      </c>
      <c r="B6082" t="str">
        <v>2021-12-20</v>
      </c>
      <c r="C6082" t="str">
        <v>Evening</v>
      </c>
      <c r="D6082">
        <v>7</v>
      </c>
      <c r="E6082" t="str">
        <f>IF(MOD(D6082,2)=0,"EVEN","ODD")</f>
        <v>ODD</v>
      </c>
      <c r="F6082" t="str">
        <f>IF(D6082&lt;=18,"LOW (1-18)","HIGH (19-36)")</f>
        <v>LOW (1-18)</v>
      </c>
      <c r="G6082">
        <f>INT((D6082-1)/6)+1</f>
        <v>2</v>
      </c>
      <c r="H6082">
        <f>MOD(D6082-1,6)+1</f>
        <v>1</v>
      </c>
      <c r="I6082">
        <f>37-D6082</f>
        <v>30</v>
      </c>
      <c r="J6082">
        <f>ABS(D6082-D6083)</f>
        <v>0</v>
      </c>
    </row>
    <row r="6083">
      <c r="A6083">
        <v>21488</v>
      </c>
      <c r="B6083" t="str">
        <v>2021-12-20</v>
      </c>
      <c r="C6083" t="str">
        <v>Afternoon</v>
      </c>
      <c r="D6083">
        <v>7</v>
      </c>
      <c r="E6083" t="str">
        <f>IF(MOD(D6083,2)=0,"EVEN","ODD")</f>
        <v>ODD</v>
      </c>
      <c r="F6083" t="str">
        <f>IF(D6083&lt;=18,"LOW (1-18)","HIGH (19-36)")</f>
        <v>LOW (1-18)</v>
      </c>
      <c r="G6083">
        <f>INT((D6083-1)/6)+1</f>
        <v>2</v>
      </c>
      <c r="H6083">
        <f>MOD(D6083-1,6)+1</f>
        <v>1</v>
      </c>
      <c r="I6083">
        <f>37-D6083</f>
        <v>30</v>
      </c>
      <c r="J6083">
        <f>ABS(D6083-D6084)</f>
        <v>3</v>
      </c>
    </row>
    <row r="6084">
      <c r="A6084">
        <v>21487</v>
      </c>
      <c r="B6084" t="str">
        <v>2021-12-20</v>
      </c>
      <c r="C6084" t="str">
        <v>Midday</v>
      </c>
      <c r="D6084">
        <v>4</v>
      </c>
      <c r="E6084" t="str">
        <f>IF(MOD(D6084,2)=0,"EVEN","ODD")</f>
        <v>EVEN</v>
      </c>
      <c r="F6084" t="str">
        <f>IF(D6084&lt;=18,"LOW (1-18)","HIGH (19-36)")</f>
        <v>LOW (1-18)</v>
      </c>
      <c r="G6084">
        <f>INT((D6084-1)/6)+1</f>
        <v>1</v>
      </c>
      <c r="H6084">
        <f>MOD(D6084-1,6)+1</f>
        <v>4</v>
      </c>
      <c r="I6084">
        <f>37-D6084</f>
        <v>33</v>
      </c>
      <c r="J6084">
        <f>ABS(D6084-D6085)</f>
        <v>31</v>
      </c>
    </row>
    <row r="6085">
      <c r="A6085">
        <v>21486</v>
      </c>
      <c r="B6085" t="str">
        <v>2021-12-20</v>
      </c>
      <c r="C6085" t="str">
        <v>Morning</v>
      </c>
      <c r="D6085">
        <v>35</v>
      </c>
      <c r="E6085" t="str">
        <f>IF(MOD(D6085,2)=0,"EVEN","ODD")</f>
        <v>ODD</v>
      </c>
      <c r="F6085" t="str">
        <f>IF(D6085&lt;=18,"LOW (1-18)","HIGH (19-36)")</f>
        <v>HIGH (19-36)</v>
      </c>
      <c r="G6085">
        <f>INT((D6085-1)/6)+1</f>
        <v>6</v>
      </c>
      <c r="H6085">
        <f>MOD(D6085-1,6)+1</f>
        <v>5</v>
      </c>
      <c r="I6085">
        <f>37-D6085</f>
        <v>2</v>
      </c>
      <c r="J6085">
        <f>ABS(D6085-D6086)</f>
        <v>3</v>
      </c>
    </row>
    <row r="6086">
      <c r="A6086">
        <v>21485</v>
      </c>
      <c r="B6086" t="str">
        <v>2021-12-18</v>
      </c>
      <c r="C6086" t="str">
        <v>Evening</v>
      </c>
      <c r="D6086">
        <v>32</v>
      </c>
      <c r="E6086" t="str">
        <f>IF(MOD(D6086,2)=0,"EVEN","ODD")</f>
        <v>EVEN</v>
      </c>
      <c r="F6086" t="str">
        <f>IF(D6086&lt;=18,"LOW (1-18)","HIGH (19-36)")</f>
        <v>HIGH (19-36)</v>
      </c>
      <c r="G6086">
        <f>INT((D6086-1)/6)+1</f>
        <v>6</v>
      </c>
      <c r="H6086">
        <f>MOD(D6086-1,6)+1</f>
        <v>2</v>
      </c>
      <c r="I6086">
        <f>37-D6086</f>
        <v>5</v>
      </c>
      <c r="J6086">
        <f>ABS(D6086-D6087)</f>
        <v>31</v>
      </c>
    </row>
    <row r="6087">
      <c r="A6087">
        <v>21484</v>
      </c>
      <c r="B6087" t="str">
        <v>2021-12-18</v>
      </c>
      <c r="C6087" t="str">
        <v>Afternoon</v>
      </c>
      <c r="D6087">
        <v>1</v>
      </c>
      <c r="E6087" t="str">
        <f>IF(MOD(D6087,2)=0,"EVEN","ODD")</f>
        <v>ODD</v>
      </c>
      <c r="F6087" t="str">
        <f>IF(D6087&lt;=18,"LOW (1-18)","HIGH (19-36)")</f>
        <v>LOW (1-18)</v>
      </c>
      <c r="G6087">
        <f>INT((D6087-1)/6)+1</f>
        <v>1</v>
      </c>
      <c r="H6087">
        <f>MOD(D6087-1,6)+1</f>
        <v>1</v>
      </c>
      <c r="I6087">
        <f>37-D6087</f>
        <v>36</v>
      </c>
      <c r="J6087">
        <f>ABS(D6087-D6088)</f>
        <v>2</v>
      </c>
    </row>
    <row r="6088">
      <c r="A6088">
        <v>21483</v>
      </c>
      <c r="B6088" t="str">
        <v>2021-12-18</v>
      </c>
      <c r="C6088" t="str">
        <v>Midday</v>
      </c>
      <c r="D6088">
        <v>3</v>
      </c>
      <c r="E6088" t="str">
        <f>IF(MOD(D6088,2)=0,"EVEN","ODD")</f>
        <v>ODD</v>
      </c>
      <c r="F6088" t="str">
        <f>IF(D6088&lt;=18,"LOW (1-18)","HIGH (19-36)")</f>
        <v>LOW (1-18)</v>
      </c>
      <c r="G6088">
        <f>INT((D6088-1)/6)+1</f>
        <v>1</v>
      </c>
      <c r="H6088">
        <f>MOD(D6088-1,6)+1</f>
        <v>3</v>
      </c>
      <c r="I6088">
        <f>37-D6088</f>
        <v>34</v>
      </c>
      <c r="J6088">
        <f>ABS(D6088-D6089)</f>
        <v>3</v>
      </c>
    </row>
    <row r="6089">
      <c r="A6089">
        <v>21482</v>
      </c>
      <c r="B6089" t="str">
        <v>2021-12-18</v>
      </c>
      <c r="C6089" t="str">
        <v>Morning</v>
      </c>
      <c r="D6089">
        <v>6</v>
      </c>
      <c r="E6089" t="str">
        <f>IF(MOD(D6089,2)=0,"EVEN","ODD")</f>
        <v>EVEN</v>
      </c>
      <c r="F6089" t="str">
        <f>IF(D6089&lt;=18,"LOW (1-18)","HIGH (19-36)")</f>
        <v>LOW (1-18)</v>
      </c>
      <c r="G6089">
        <f>INT((D6089-1)/6)+1</f>
        <v>1</v>
      </c>
      <c r="H6089">
        <f>MOD(D6089-1,6)+1</f>
        <v>6</v>
      </c>
      <c r="I6089">
        <f>37-D6089</f>
        <v>31</v>
      </c>
      <c r="J6089">
        <f>ABS(D6089-D6090)</f>
        <v>11</v>
      </c>
    </row>
    <row r="6090">
      <c r="A6090">
        <v>21481</v>
      </c>
      <c r="B6090" t="str">
        <v>2021-12-17</v>
      </c>
      <c r="C6090" t="str">
        <v>Evening</v>
      </c>
      <c r="D6090">
        <v>17</v>
      </c>
      <c r="E6090" t="str">
        <f>IF(MOD(D6090,2)=0,"EVEN","ODD")</f>
        <v>ODD</v>
      </c>
      <c r="F6090" t="str">
        <f>IF(D6090&lt;=18,"LOW (1-18)","HIGH (19-36)")</f>
        <v>LOW (1-18)</v>
      </c>
      <c r="G6090">
        <f>INT((D6090-1)/6)+1</f>
        <v>3</v>
      </c>
      <c r="H6090">
        <f>MOD(D6090-1,6)+1</f>
        <v>5</v>
      </c>
      <c r="I6090">
        <f>37-D6090</f>
        <v>20</v>
      </c>
      <c r="J6090">
        <f>ABS(D6090-D6091)</f>
        <v>8</v>
      </c>
    </row>
    <row r="6091">
      <c r="A6091">
        <v>21480</v>
      </c>
      <c r="B6091" t="str">
        <v>2021-12-17</v>
      </c>
      <c r="C6091" t="str">
        <v>Afternoon</v>
      </c>
      <c r="D6091">
        <v>9</v>
      </c>
      <c r="E6091" t="str">
        <f>IF(MOD(D6091,2)=0,"EVEN","ODD")</f>
        <v>ODD</v>
      </c>
      <c r="F6091" t="str">
        <f>IF(D6091&lt;=18,"LOW (1-18)","HIGH (19-36)")</f>
        <v>LOW (1-18)</v>
      </c>
      <c r="G6091">
        <f>INT((D6091-1)/6)+1</f>
        <v>2</v>
      </c>
      <c r="H6091">
        <f>MOD(D6091-1,6)+1</f>
        <v>3</v>
      </c>
      <c r="I6091">
        <f>37-D6091</f>
        <v>28</v>
      </c>
      <c r="J6091">
        <f>ABS(D6091-D6092)</f>
        <v>4</v>
      </c>
    </row>
    <row r="6092">
      <c r="A6092">
        <v>21479</v>
      </c>
      <c r="B6092" t="str">
        <v>2021-12-17</v>
      </c>
      <c r="C6092" t="str">
        <v>Midday</v>
      </c>
      <c r="D6092">
        <v>5</v>
      </c>
      <c r="E6092" t="str">
        <f>IF(MOD(D6092,2)=0,"EVEN","ODD")</f>
        <v>ODD</v>
      </c>
      <c r="F6092" t="str">
        <f>IF(D6092&lt;=18,"LOW (1-18)","HIGH (19-36)")</f>
        <v>LOW (1-18)</v>
      </c>
      <c r="G6092">
        <f>INT((D6092-1)/6)+1</f>
        <v>1</v>
      </c>
      <c r="H6092">
        <f>MOD(D6092-1,6)+1</f>
        <v>5</v>
      </c>
      <c r="I6092">
        <f>37-D6092</f>
        <v>32</v>
      </c>
      <c r="J6092">
        <f>ABS(D6092-D6093)</f>
        <v>7</v>
      </c>
    </row>
    <row r="6093">
      <c r="A6093">
        <v>21478</v>
      </c>
      <c r="B6093" t="str">
        <v>2021-12-17</v>
      </c>
      <c r="C6093" t="str">
        <v>Morning</v>
      </c>
      <c r="D6093">
        <v>12</v>
      </c>
      <c r="E6093" t="str">
        <f>IF(MOD(D6093,2)=0,"EVEN","ODD")</f>
        <v>EVEN</v>
      </c>
      <c r="F6093" t="str">
        <f>IF(D6093&lt;=18,"LOW (1-18)","HIGH (19-36)")</f>
        <v>LOW (1-18)</v>
      </c>
      <c r="G6093">
        <f>INT((D6093-1)/6)+1</f>
        <v>2</v>
      </c>
      <c r="H6093">
        <f>MOD(D6093-1,6)+1</f>
        <v>6</v>
      </c>
      <c r="I6093">
        <f>37-D6093</f>
        <v>25</v>
      </c>
      <c r="J6093">
        <f>ABS(D6093-D6094)</f>
        <v>5</v>
      </c>
    </row>
    <row r="6094">
      <c r="A6094">
        <v>21477</v>
      </c>
      <c r="B6094" t="str">
        <v>2021-12-16</v>
      </c>
      <c r="C6094" t="str">
        <v>Evening</v>
      </c>
      <c r="D6094">
        <v>7</v>
      </c>
      <c r="E6094" t="str">
        <f>IF(MOD(D6094,2)=0,"EVEN","ODD")</f>
        <v>ODD</v>
      </c>
      <c r="F6094" t="str">
        <f>IF(D6094&lt;=18,"LOW (1-18)","HIGH (19-36)")</f>
        <v>LOW (1-18)</v>
      </c>
      <c r="G6094">
        <f>INT((D6094-1)/6)+1</f>
        <v>2</v>
      </c>
      <c r="H6094">
        <f>MOD(D6094-1,6)+1</f>
        <v>1</v>
      </c>
      <c r="I6094">
        <f>37-D6094</f>
        <v>30</v>
      </c>
      <c r="J6094">
        <f>ABS(D6094-D6095)</f>
        <v>17</v>
      </c>
    </row>
    <row r="6095">
      <c r="A6095">
        <v>21476</v>
      </c>
      <c r="B6095" t="str">
        <v>2021-12-16</v>
      </c>
      <c r="C6095" t="str">
        <v>Afternoon</v>
      </c>
      <c r="D6095">
        <v>24</v>
      </c>
      <c r="E6095" t="str">
        <f>IF(MOD(D6095,2)=0,"EVEN","ODD")</f>
        <v>EVEN</v>
      </c>
      <c r="F6095" t="str">
        <f>IF(D6095&lt;=18,"LOW (1-18)","HIGH (19-36)")</f>
        <v>HIGH (19-36)</v>
      </c>
      <c r="G6095">
        <f>INT((D6095-1)/6)+1</f>
        <v>4</v>
      </c>
      <c r="H6095">
        <f>MOD(D6095-1,6)+1</f>
        <v>6</v>
      </c>
      <c r="I6095">
        <f>37-D6095</f>
        <v>13</v>
      </c>
      <c r="J6095">
        <f>ABS(D6095-D6096)</f>
        <v>8</v>
      </c>
    </row>
    <row r="6096">
      <c r="A6096">
        <v>21475</v>
      </c>
      <c r="B6096" t="str">
        <v>2021-12-16</v>
      </c>
      <c r="C6096" t="str">
        <v>Midday</v>
      </c>
      <c r="D6096">
        <v>16</v>
      </c>
      <c r="E6096" t="str">
        <f>IF(MOD(D6096,2)=0,"EVEN","ODD")</f>
        <v>EVEN</v>
      </c>
      <c r="F6096" t="str">
        <f>IF(D6096&lt;=18,"LOW (1-18)","HIGH (19-36)")</f>
        <v>LOW (1-18)</v>
      </c>
      <c r="G6096">
        <f>INT((D6096-1)/6)+1</f>
        <v>3</v>
      </c>
      <c r="H6096">
        <f>MOD(D6096-1,6)+1</f>
        <v>4</v>
      </c>
      <c r="I6096">
        <f>37-D6096</f>
        <v>21</v>
      </c>
      <c r="J6096">
        <f>ABS(D6096-D6097)</f>
        <v>14</v>
      </c>
    </row>
    <row r="6097">
      <c r="A6097">
        <v>21474</v>
      </c>
      <c r="B6097" t="str">
        <v>2021-12-16</v>
      </c>
      <c r="C6097" t="str">
        <v>Morning</v>
      </c>
      <c r="D6097">
        <v>2</v>
      </c>
      <c r="E6097" t="str">
        <f>IF(MOD(D6097,2)=0,"EVEN","ODD")</f>
        <v>EVEN</v>
      </c>
      <c r="F6097" t="str">
        <f>IF(D6097&lt;=18,"LOW (1-18)","HIGH (19-36)")</f>
        <v>LOW (1-18)</v>
      </c>
      <c r="G6097">
        <f>INT((D6097-1)/6)+1</f>
        <v>1</v>
      </c>
      <c r="H6097">
        <f>MOD(D6097-1,6)+1</f>
        <v>2</v>
      </c>
      <c r="I6097">
        <f>37-D6097</f>
        <v>35</v>
      </c>
      <c r="J6097">
        <f>ABS(D6097-D6098)</f>
        <v>28</v>
      </c>
    </row>
    <row r="6098">
      <c r="A6098">
        <v>21473</v>
      </c>
      <c r="B6098" t="str">
        <v>2021-12-15</v>
      </c>
      <c r="C6098" t="str">
        <v>Evening</v>
      </c>
      <c r="D6098">
        <v>30</v>
      </c>
      <c r="E6098" t="str">
        <f>IF(MOD(D6098,2)=0,"EVEN","ODD")</f>
        <v>EVEN</v>
      </c>
      <c r="F6098" t="str">
        <f>IF(D6098&lt;=18,"LOW (1-18)","HIGH (19-36)")</f>
        <v>HIGH (19-36)</v>
      </c>
      <c r="G6098">
        <f>INT((D6098-1)/6)+1</f>
        <v>5</v>
      </c>
      <c r="H6098">
        <f>MOD(D6098-1,6)+1</f>
        <v>6</v>
      </c>
      <c r="I6098">
        <f>37-D6098</f>
        <v>7</v>
      </c>
      <c r="J6098">
        <f>ABS(D6098-D6099)</f>
        <v>15</v>
      </c>
    </row>
    <row r="6099">
      <c r="A6099">
        <v>21472</v>
      </c>
      <c r="B6099" t="str">
        <v>2021-12-15</v>
      </c>
      <c r="C6099" t="str">
        <v>Afternoon</v>
      </c>
      <c r="D6099">
        <v>15</v>
      </c>
      <c r="E6099" t="str">
        <f>IF(MOD(D6099,2)=0,"EVEN","ODD")</f>
        <v>ODD</v>
      </c>
      <c r="F6099" t="str">
        <f>IF(D6099&lt;=18,"LOW (1-18)","HIGH (19-36)")</f>
        <v>LOW (1-18)</v>
      </c>
      <c r="G6099">
        <f>INT((D6099-1)/6)+1</f>
        <v>3</v>
      </c>
      <c r="H6099">
        <f>MOD(D6099-1,6)+1</f>
        <v>3</v>
      </c>
      <c r="I6099">
        <f>37-D6099</f>
        <v>22</v>
      </c>
      <c r="J6099">
        <f>ABS(D6099-D6100)</f>
        <v>11</v>
      </c>
    </row>
    <row r="6100">
      <c r="A6100">
        <v>21471</v>
      </c>
      <c r="B6100" t="str">
        <v>2021-12-15</v>
      </c>
      <c r="C6100" t="str">
        <v>Midday</v>
      </c>
      <c r="D6100">
        <v>4</v>
      </c>
      <c r="E6100" t="str">
        <f>IF(MOD(D6100,2)=0,"EVEN","ODD")</f>
        <v>EVEN</v>
      </c>
      <c r="F6100" t="str">
        <f>IF(D6100&lt;=18,"LOW (1-18)","HIGH (19-36)")</f>
        <v>LOW (1-18)</v>
      </c>
      <c r="G6100">
        <f>INT((D6100-1)/6)+1</f>
        <v>1</v>
      </c>
      <c r="H6100">
        <f>MOD(D6100-1,6)+1</f>
        <v>4</v>
      </c>
      <c r="I6100">
        <f>37-D6100</f>
        <v>33</v>
      </c>
      <c r="J6100">
        <f>ABS(D6100-D6101)</f>
        <v>15</v>
      </c>
    </row>
    <row r="6101">
      <c r="A6101">
        <v>21470</v>
      </c>
      <c r="B6101" t="str">
        <v>2021-12-15</v>
      </c>
      <c r="C6101" t="str">
        <v>Morning</v>
      </c>
      <c r="D6101">
        <v>19</v>
      </c>
      <c r="E6101" t="str">
        <f>IF(MOD(D6101,2)=0,"EVEN","ODD")</f>
        <v>ODD</v>
      </c>
      <c r="F6101" t="str">
        <f>IF(D6101&lt;=18,"LOW (1-18)","HIGH (19-36)")</f>
        <v>HIGH (19-36)</v>
      </c>
      <c r="G6101">
        <f>INT((D6101-1)/6)+1</f>
        <v>4</v>
      </c>
      <c r="H6101">
        <f>MOD(D6101-1,6)+1</f>
        <v>1</v>
      </c>
      <c r="I6101">
        <f>37-D6101</f>
        <v>18</v>
      </c>
      <c r="J6101">
        <f>ABS(D6101-D6102)</f>
        <v>6</v>
      </c>
    </row>
    <row r="6102">
      <c r="A6102">
        <v>21469</v>
      </c>
      <c r="B6102" t="str">
        <v>2021-12-14</v>
      </c>
      <c r="C6102" t="str">
        <v>Evening</v>
      </c>
      <c r="D6102">
        <v>13</v>
      </c>
      <c r="E6102" t="str">
        <f>IF(MOD(D6102,2)=0,"EVEN","ODD")</f>
        <v>ODD</v>
      </c>
      <c r="F6102" t="str">
        <f>IF(D6102&lt;=18,"LOW (1-18)","HIGH (19-36)")</f>
        <v>LOW (1-18)</v>
      </c>
      <c r="G6102">
        <f>INT((D6102-1)/6)+1</f>
        <v>3</v>
      </c>
      <c r="H6102">
        <f>MOD(D6102-1,6)+1</f>
        <v>1</v>
      </c>
      <c r="I6102">
        <f>37-D6102</f>
        <v>24</v>
      </c>
      <c r="J6102">
        <f>ABS(D6102-D6103)</f>
        <v>4</v>
      </c>
    </row>
    <row r="6103">
      <c r="A6103">
        <v>21468</v>
      </c>
      <c r="B6103" t="str">
        <v>2021-12-14</v>
      </c>
      <c r="C6103" t="str">
        <v>Afternoon</v>
      </c>
      <c r="D6103">
        <v>17</v>
      </c>
      <c r="E6103" t="str">
        <f>IF(MOD(D6103,2)=0,"EVEN","ODD")</f>
        <v>ODD</v>
      </c>
      <c r="F6103" t="str">
        <f>IF(D6103&lt;=18,"LOW (1-18)","HIGH (19-36)")</f>
        <v>LOW (1-18)</v>
      </c>
      <c r="G6103">
        <f>INT((D6103-1)/6)+1</f>
        <v>3</v>
      </c>
      <c r="H6103">
        <f>MOD(D6103-1,6)+1</f>
        <v>5</v>
      </c>
      <c r="I6103">
        <f>37-D6103</f>
        <v>20</v>
      </c>
      <c r="J6103">
        <f>ABS(D6103-D6104)</f>
        <v>10</v>
      </c>
    </row>
    <row r="6104">
      <c r="A6104">
        <v>21467</v>
      </c>
      <c r="B6104" t="str">
        <v>2021-12-14</v>
      </c>
      <c r="C6104" t="str">
        <v>Midday</v>
      </c>
      <c r="D6104">
        <v>7</v>
      </c>
      <c r="E6104" t="str">
        <f>IF(MOD(D6104,2)=0,"EVEN","ODD")</f>
        <v>ODD</v>
      </c>
      <c r="F6104" t="str">
        <f>IF(D6104&lt;=18,"LOW (1-18)","HIGH (19-36)")</f>
        <v>LOW (1-18)</v>
      </c>
      <c r="G6104">
        <f>INT((D6104-1)/6)+1</f>
        <v>2</v>
      </c>
      <c r="H6104">
        <f>MOD(D6104-1,6)+1</f>
        <v>1</v>
      </c>
      <c r="I6104">
        <f>37-D6104</f>
        <v>30</v>
      </c>
      <c r="J6104">
        <f>ABS(D6104-D6105)</f>
        <v>17</v>
      </c>
    </row>
    <row r="6105">
      <c r="A6105">
        <v>21466</v>
      </c>
      <c r="B6105" t="str">
        <v>2021-12-14</v>
      </c>
      <c r="C6105" t="str">
        <v>Morning</v>
      </c>
      <c r="D6105">
        <v>24</v>
      </c>
      <c r="E6105" t="str">
        <f>IF(MOD(D6105,2)=0,"EVEN","ODD")</f>
        <v>EVEN</v>
      </c>
      <c r="F6105" t="str">
        <f>IF(D6105&lt;=18,"LOW (1-18)","HIGH (19-36)")</f>
        <v>HIGH (19-36)</v>
      </c>
      <c r="G6105">
        <f>INT((D6105-1)/6)+1</f>
        <v>4</v>
      </c>
      <c r="H6105">
        <f>MOD(D6105-1,6)+1</f>
        <v>6</v>
      </c>
      <c r="I6105">
        <f>37-D6105</f>
        <v>13</v>
      </c>
      <c r="J6105">
        <f>ABS(D6105-D6106)</f>
        <v>14</v>
      </c>
    </row>
    <row r="6106">
      <c r="A6106">
        <v>21465</v>
      </c>
      <c r="B6106" t="str">
        <v>2021-12-13</v>
      </c>
      <c r="C6106" t="str">
        <v>Evening</v>
      </c>
      <c r="D6106">
        <v>10</v>
      </c>
      <c r="E6106" t="str">
        <f>IF(MOD(D6106,2)=0,"EVEN","ODD")</f>
        <v>EVEN</v>
      </c>
      <c r="F6106" t="str">
        <f>IF(D6106&lt;=18,"LOW (1-18)","HIGH (19-36)")</f>
        <v>LOW (1-18)</v>
      </c>
      <c r="G6106">
        <f>INT((D6106-1)/6)+1</f>
        <v>2</v>
      </c>
      <c r="H6106">
        <f>MOD(D6106-1,6)+1</f>
        <v>4</v>
      </c>
      <c r="I6106">
        <f>37-D6106</f>
        <v>27</v>
      </c>
      <c r="J6106">
        <f>ABS(D6106-D6107)</f>
        <v>14</v>
      </c>
    </row>
    <row r="6107">
      <c r="A6107">
        <v>21464</v>
      </c>
      <c r="B6107" t="str">
        <v>2021-12-13</v>
      </c>
      <c r="C6107" t="str">
        <v>Afternoon</v>
      </c>
      <c r="D6107">
        <v>24</v>
      </c>
      <c r="E6107" t="str">
        <f>IF(MOD(D6107,2)=0,"EVEN","ODD")</f>
        <v>EVEN</v>
      </c>
      <c r="F6107" t="str">
        <f>IF(D6107&lt;=18,"LOW (1-18)","HIGH (19-36)")</f>
        <v>HIGH (19-36)</v>
      </c>
      <c r="G6107">
        <f>INT((D6107-1)/6)+1</f>
        <v>4</v>
      </c>
      <c r="H6107">
        <f>MOD(D6107-1,6)+1</f>
        <v>6</v>
      </c>
      <c r="I6107">
        <f>37-D6107</f>
        <v>13</v>
      </c>
      <c r="J6107">
        <f>ABS(D6107-D6108)</f>
        <v>12</v>
      </c>
    </row>
    <row r="6108">
      <c r="A6108">
        <v>21463</v>
      </c>
      <c r="B6108" t="str">
        <v>2021-12-13</v>
      </c>
      <c r="C6108" t="str">
        <v>Midday</v>
      </c>
      <c r="D6108">
        <v>12</v>
      </c>
      <c r="E6108" t="str">
        <f>IF(MOD(D6108,2)=0,"EVEN","ODD")</f>
        <v>EVEN</v>
      </c>
      <c r="F6108" t="str">
        <f>IF(D6108&lt;=18,"LOW (1-18)","HIGH (19-36)")</f>
        <v>LOW (1-18)</v>
      </c>
      <c r="G6108">
        <f>INT((D6108-1)/6)+1</f>
        <v>2</v>
      </c>
      <c r="H6108">
        <f>MOD(D6108-1,6)+1</f>
        <v>6</v>
      </c>
      <c r="I6108">
        <f>37-D6108</f>
        <v>25</v>
      </c>
      <c r="J6108">
        <f>ABS(D6108-D6109)</f>
        <v>24</v>
      </c>
    </row>
    <row r="6109">
      <c r="A6109">
        <v>21462</v>
      </c>
      <c r="B6109" t="str">
        <v>2021-12-13</v>
      </c>
      <c r="C6109" t="str">
        <v>Morning</v>
      </c>
      <c r="D6109">
        <v>36</v>
      </c>
      <c r="E6109" t="str">
        <f>IF(MOD(D6109,2)=0,"EVEN","ODD")</f>
        <v>EVEN</v>
      </c>
      <c r="F6109" t="str">
        <f>IF(D6109&lt;=18,"LOW (1-18)","HIGH (19-36)")</f>
        <v>HIGH (19-36)</v>
      </c>
      <c r="G6109">
        <f>INT((D6109-1)/6)+1</f>
        <v>6</v>
      </c>
      <c r="H6109">
        <f>MOD(D6109-1,6)+1</f>
        <v>6</v>
      </c>
      <c r="I6109">
        <f>37-D6109</f>
        <v>1</v>
      </c>
      <c r="J6109">
        <f>ABS(D6109-D6110)</f>
        <v>21</v>
      </c>
    </row>
    <row r="6110">
      <c r="A6110">
        <v>21461</v>
      </c>
      <c r="B6110" t="str">
        <v>2021-12-11</v>
      </c>
      <c r="C6110" t="str">
        <v>Evening</v>
      </c>
      <c r="D6110">
        <v>15</v>
      </c>
      <c r="E6110" t="str">
        <f>IF(MOD(D6110,2)=0,"EVEN","ODD")</f>
        <v>ODD</v>
      </c>
      <c r="F6110" t="str">
        <f>IF(D6110&lt;=18,"LOW (1-18)","HIGH (19-36)")</f>
        <v>LOW (1-18)</v>
      </c>
      <c r="G6110">
        <f>INT((D6110-1)/6)+1</f>
        <v>3</v>
      </c>
      <c r="H6110">
        <f>MOD(D6110-1,6)+1</f>
        <v>3</v>
      </c>
      <c r="I6110">
        <f>37-D6110</f>
        <v>22</v>
      </c>
      <c r="J6110">
        <f>ABS(D6110-D6111)</f>
        <v>7</v>
      </c>
    </row>
    <row r="6111">
      <c r="A6111">
        <v>21460</v>
      </c>
      <c r="B6111" t="str">
        <v>2021-12-11</v>
      </c>
      <c r="C6111" t="str">
        <v>Afternoon</v>
      </c>
      <c r="D6111">
        <v>22</v>
      </c>
      <c r="E6111" t="str">
        <f>IF(MOD(D6111,2)=0,"EVEN","ODD")</f>
        <v>EVEN</v>
      </c>
      <c r="F6111" t="str">
        <f>IF(D6111&lt;=18,"LOW (1-18)","HIGH (19-36)")</f>
        <v>HIGH (19-36)</v>
      </c>
      <c r="G6111">
        <f>INT((D6111-1)/6)+1</f>
        <v>4</v>
      </c>
      <c r="H6111">
        <f>MOD(D6111-1,6)+1</f>
        <v>4</v>
      </c>
      <c r="I6111">
        <f>37-D6111</f>
        <v>15</v>
      </c>
      <c r="J6111">
        <f>ABS(D6111-D6112)</f>
        <v>18</v>
      </c>
    </row>
    <row r="6112">
      <c r="A6112">
        <v>21459</v>
      </c>
      <c r="B6112" t="str">
        <v>2021-12-11</v>
      </c>
      <c r="C6112" t="str">
        <v>Midday</v>
      </c>
      <c r="D6112">
        <v>4</v>
      </c>
      <c r="E6112" t="str">
        <f>IF(MOD(D6112,2)=0,"EVEN","ODD")</f>
        <v>EVEN</v>
      </c>
      <c r="F6112" t="str">
        <f>IF(D6112&lt;=18,"LOW (1-18)","HIGH (19-36)")</f>
        <v>LOW (1-18)</v>
      </c>
      <c r="G6112">
        <f>INT((D6112-1)/6)+1</f>
        <v>1</v>
      </c>
      <c r="H6112">
        <f>MOD(D6112-1,6)+1</f>
        <v>4</v>
      </c>
      <c r="I6112">
        <f>37-D6112</f>
        <v>33</v>
      </c>
      <c r="J6112">
        <f>ABS(D6112-D6113)</f>
        <v>5</v>
      </c>
    </row>
    <row r="6113">
      <c r="A6113">
        <v>21458</v>
      </c>
      <c r="B6113" t="str">
        <v>2021-12-11</v>
      </c>
      <c r="C6113" t="str">
        <v>Morning</v>
      </c>
      <c r="D6113">
        <v>9</v>
      </c>
      <c r="E6113" t="str">
        <f>IF(MOD(D6113,2)=0,"EVEN","ODD")</f>
        <v>ODD</v>
      </c>
      <c r="F6113" t="str">
        <f>IF(D6113&lt;=18,"LOW (1-18)","HIGH (19-36)")</f>
        <v>LOW (1-18)</v>
      </c>
      <c r="G6113">
        <f>INT((D6113-1)/6)+1</f>
        <v>2</v>
      </c>
      <c r="H6113">
        <f>MOD(D6113-1,6)+1</f>
        <v>3</v>
      </c>
      <c r="I6113">
        <f>37-D6113</f>
        <v>28</v>
      </c>
      <c r="J6113">
        <f>ABS(D6113-D6114)</f>
        <v>16</v>
      </c>
    </row>
    <row r="6114">
      <c r="A6114">
        <v>21457</v>
      </c>
      <c r="B6114" t="str">
        <v>2021-12-10</v>
      </c>
      <c r="C6114" t="str">
        <v>Evening</v>
      </c>
      <c r="D6114">
        <v>25</v>
      </c>
      <c r="E6114" t="str">
        <f>IF(MOD(D6114,2)=0,"EVEN","ODD")</f>
        <v>ODD</v>
      </c>
      <c r="F6114" t="str">
        <f>IF(D6114&lt;=18,"LOW (1-18)","HIGH (19-36)")</f>
        <v>HIGH (19-36)</v>
      </c>
      <c r="G6114">
        <f>INT((D6114-1)/6)+1</f>
        <v>5</v>
      </c>
      <c r="H6114">
        <f>MOD(D6114-1,6)+1</f>
        <v>1</v>
      </c>
      <c r="I6114">
        <f>37-D6114</f>
        <v>12</v>
      </c>
      <c r="J6114">
        <f>ABS(D6114-D6115)</f>
        <v>2</v>
      </c>
    </row>
    <row r="6115">
      <c r="A6115">
        <v>21456</v>
      </c>
      <c r="B6115" t="str">
        <v>2021-12-10</v>
      </c>
      <c r="C6115" t="str">
        <v>Afternoon</v>
      </c>
      <c r="D6115">
        <v>23</v>
      </c>
      <c r="E6115" t="str">
        <f>IF(MOD(D6115,2)=0,"EVEN","ODD")</f>
        <v>ODD</v>
      </c>
      <c r="F6115" t="str">
        <f>IF(D6115&lt;=18,"LOW (1-18)","HIGH (19-36)")</f>
        <v>HIGH (19-36)</v>
      </c>
      <c r="G6115">
        <f>INT((D6115-1)/6)+1</f>
        <v>4</v>
      </c>
      <c r="H6115">
        <f>MOD(D6115-1,6)+1</f>
        <v>5</v>
      </c>
      <c r="I6115">
        <f>37-D6115</f>
        <v>14</v>
      </c>
      <c r="J6115">
        <f>ABS(D6115-D6116)</f>
        <v>17</v>
      </c>
    </row>
    <row r="6116">
      <c r="A6116">
        <v>21455</v>
      </c>
      <c r="B6116" t="str">
        <v>2021-12-10</v>
      </c>
      <c r="C6116" t="str">
        <v>Midday</v>
      </c>
      <c r="D6116">
        <v>6</v>
      </c>
      <c r="E6116" t="str">
        <f>IF(MOD(D6116,2)=0,"EVEN","ODD")</f>
        <v>EVEN</v>
      </c>
      <c r="F6116" t="str">
        <f>IF(D6116&lt;=18,"LOW (1-18)","HIGH (19-36)")</f>
        <v>LOW (1-18)</v>
      </c>
      <c r="G6116">
        <f>INT((D6116-1)/6)+1</f>
        <v>1</v>
      </c>
      <c r="H6116">
        <f>MOD(D6116-1,6)+1</f>
        <v>6</v>
      </c>
      <c r="I6116">
        <f>37-D6116</f>
        <v>31</v>
      </c>
      <c r="J6116">
        <f>ABS(D6116-D6117)</f>
        <v>18</v>
      </c>
    </row>
    <row r="6117">
      <c r="A6117">
        <v>21454</v>
      </c>
      <c r="B6117" t="str">
        <v>2021-12-10</v>
      </c>
      <c r="C6117" t="str">
        <v>Morning</v>
      </c>
      <c r="D6117">
        <v>24</v>
      </c>
      <c r="E6117" t="str">
        <f>IF(MOD(D6117,2)=0,"EVEN","ODD")</f>
        <v>EVEN</v>
      </c>
      <c r="F6117" t="str">
        <f>IF(D6117&lt;=18,"LOW (1-18)","HIGH (19-36)")</f>
        <v>HIGH (19-36)</v>
      </c>
      <c r="G6117">
        <f>INT((D6117-1)/6)+1</f>
        <v>4</v>
      </c>
      <c r="H6117">
        <f>MOD(D6117-1,6)+1</f>
        <v>6</v>
      </c>
      <c r="I6117">
        <f>37-D6117</f>
        <v>13</v>
      </c>
      <c r="J6117">
        <f>ABS(D6117-D6118)</f>
        <v>1</v>
      </c>
    </row>
    <row r="6118">
      <c r="A6118">
        <v>21453</v>
      </c>
      <c r="B6118" t="str">
        <v>2021-12-09</v>
      </c>
      <c r="C6118" t="str">
        <v>Evening</v>
      </c>
      <c r="D6118">
        <v>25</v>
      </c>
      <c r="E6118" t="str">
        <f>IF(MOD(D6118,2)=0,"EVEN","ODD")</f>
        <v>ODD</v>
      </c>
      <c r="F6118" t="str">
        <f>IF(D6118&lt;=18,"LOW (1-18)","HIGH (19-36)")</f>
        <v>HIGH (19-36)</v>
      </c>
      <c r="G6118">
        <f>INT((D6118-1)/6)+1</f>
        <v>5</v>
      </c>
      <c r="H6118">
        <f>MOD(D6118-1,6)+1</f>
        <v>1</v>
      </c>
      <c r="I6118">
        <f>37-D6118</f>
        <v>12</v>
      </c>
      <c r="J6118">
        <f>ABS(D6118-D6119)</f>
        <v>13</v>
      </c>
    </row>
    <row r="6119">
      <c r="A6119">
        <v>21452</v>
      </c>
      <c r="B6119" t="str">
        <v>2021-12-09</v>
      </c>
      <c r="C6119" t="str">
        <v>Afternoon</v>
      </c>
      <c r="D6119">
        <v>12</v>
      </c>
      <c r="E6119" t="str">
        <f>IF(MOD(D6119,2)=0,"EVEN","ODD")</f>
        <v>EVEN</v>
      </c>
      <c r="F6119" t="str">
        <f>IF(D6119&lt;=18,"LOW (1-18)","HIGH (19-36)")</f>
        <v>LOW (1-18)</v>
      </c>
      <c r="G6119">
        <f>INT((D6119-1)/6)+1</f>
        <v>2</v>
      </c>
      <c r="H6119">
        <f>MOD(D6119-1,6)+1</f>
        <v>6</v>
      </c>
      <c r="I6119">
        <f>37-D6119</f>
        <v>25</v>
      </c>
      <c r="J6119">
        <f>ABS(D6119-D6120)</f>
        <v>23</v>
      </c>
    </row>
    <row r="6120">
      <c r="A6120">
        <v>21451</v>
      </c>
      <c r="B6120" t="str">
        <v>2021-12-09</v>
      </c>
      <c r="C6120" t="str">
        <v>Midday</v>
      </c>
      <c r="D6120">
        <v>35</v>
      </c>
      <c r="E6120" t="str">
        <f>IF(MOD(D6120,2)=0,"EVEN","ODD")</f>
        <v>ODD</v>
      </c>
      <c r="F6120" t="str">
        <f>IF(D6120&lt;=18,"LOW (1-18)","HIGH (19-36)")</f>
        <v>HIGH (19-36)</v>
      </c>
      <c r="G6120">
        <f>INT((D6120-1)/6)+1</f>
        <v>6</v>
      </c>
      <c r="H6120">
        <f>MOD(D6120-1,6)+1</f>
        <v>5</v>
      </c>
      <c r="I6120">
        <f>37-D6120</f>
        <v>2</v>
      </c>
      <c r="J6120">
        <f>ABS(D6120-D6121)</f>
        <v>6</v>
      </c>
    </row>
    <row r="6121">
      <c r="A6121">
        <v>21450</v>
      </c>
      <c r="B6121" t="str">
        <v>2021-12-09</v>
      </c>
      <c r="C6121" t="str">
        <v>Morning</v>
      </c>
      <c r="D6121">
        <v>29</v>
      </c>
      <c r="E6121" t="str">
        <f>IF(MOD(D6121,2)=0,"EVEN","ODD")</f>
        <v>ODD</v>
      </c>
      <c r="F6121" t="str">
        <f>IF(D6121&lt;=18,"LOW (1-18)","HIGH (19-36)")</f>
        <v>HIGH (19-36)</v>
      </c>
      <c r="G6121">
        <f>INT((D6121-1)/6)+1</f>
        <v>5</v>
      </c>
      <c r="H6121">
        <f>MOD(D6121-1,6)+1</f>
        <v>5</v>
      </c>
      <c r="I6121">
        <f>37-D6121</f>
        <v>8</v>
      </c>
      <c r="J6121">
        <f>ABS(D6121-D6122)</f>
        <v>28</v>
      </c>
    </row>
    <row r="6122">
      <c r="A6122">
        <v>21449</v>
      </c>
      <c r="B6122" t="str">
        <v>2021-12-08</v>
      </c>
      <c r="C6122" t="str">
        <v>Evening</v>
      </c>
      <c r="D6122">
        <v>1</v>
      </c>
      <c r="E6122" t="str">
        <f>IF(MOD(D6122,2)=0,"EVEN","ODD")</f>
        <v>ODD</v>
      </c>
      <c r="F6122" t="str">
        <f>IF(D6122&lt;=18,"LOW (1-18)","HIGH (19-36)")</f>
        <v>LOW (1-18)</v>
      </c>
      <c r="G6122">
        <f>INT((D6122-1)/6)+1</f>
        <v>1</v>
      </c>
      <c r="H6122">
        <f>MOD(D6122-1,6)+1</f>
        <v>1</v>
      </c>
      <c r="I6122">
        <f>37-D6122</f>
        <v>36</v>
      </c>
      <c r="J6122">
        <f>ABS(D6122-D6123)</f>
        <v>32</v>
      </c>
    </row>
    <row r="6123">
      <c r="A6123">
        <v>21448</v>
      </c>
      <c r="B6123" t="str">
        <v>2021-12-08</v>
      </c>
      <c r="C6123" t="str">
        <v>Afternoon</v>
      </c>
      <c r="D6123">
        <v>33</v>
      </c>
      <c r="E6123" t="str">
        <f>IF(MOD(D6123,2)=0,"EVEN","ODD")</f>
        <v>ODD</v>
      </c>
      <c r="F6123" t="str">
        <f>IF(D6123&lt;=18,"LOW (1-18)","HIGH (19-36)")</f>
        <v>HIGH (19-36)</v>
      </c>
      <c r="G6123">
        <f>INT((D6123-1)/6)+1</f>
        <v>6</v>
      </c>
      <c r="H6123">
        <f>MOD(D6123-1,6)+1</f>
        <v>3</v>
      </c>
      <c r="I6123">
        <f>37-D6123</f>
        <v>4</v>
      </c>
      <c r="J6123">
        <f>ABS(D6123-D6124)</f>
        <v>8</v>
      </c>
    </row>
    <row r="6124">
      <c r="A6124">
        <v>21447</v>
      </c>
      <c r="B6124" t="str">
        <v>2021-12-08</v>
      </c>
      <c r="C6124" t="str">
        <v>Midday</v>
      </c>
      <c r="D6124">
        <v>25</v>
      </c>
      <c r="E6124" t="str">
        <f>IF(MOD(D6124,2)=0,"EVEN","ODD")</f>
        <v>ODD</v>
      </c>
      <c r="F6124" t="str">
        <f>IF(D6124&lt;=18,"LOW (1-18)","HIGH (19-36)")</f>
        <v>HIGH (19-36)</v>
      </c>
      <c r="G6124">
        <f>INT((D6124-1)/6)+1</f>
        <v>5</v>
      </c>
      <c r="H6124">
        <f>MOD(D6124-1,6)+1</f>
        <v>1</v>
      </c>
      <c r="I6124">
        <f>37-D6124</f>
        <v>12</v>
      </c>
      <c r="J6124">
        <f>ABS(D6124-D6125)</f>
        <v>7</v>
      </c>
    </row>
    <row r="6125">
      <c r="A6125">
        <v>21446</v>
      </c>
      <c r="B6125" t="str">
        <v>2021-12-08</v>
      </c>
      <c r="C6125" t="str">
        <v>Morning</v>
      </c>
      <c r="D6125">
        <v>32</v>
      </c>
      <c r="E6125" t="str">
        <f>IF(MOD(D6125,2)=0,"EVEN","ODD")</f>
        <v>EVEN</v>
      </c>
      <c r="F6125" t="str">
        <f>IF(D6125&lt;=18,"LOW (1-18)","HIGH (19-36)")</f>
        <v>HIGH (19-36)</v>
      </c>
      <c r="G6125">
        <f>INT((D6125-1)/6)+1</f>
        <v>6</v>
      </c>
      <c r="H6125">
        <f>MOD(D6125-1,6)+1</f>
        <v>2</v>
      </c>
      <c r="I6125">
        <f>37-D6125</f>
        <v>5</v>
      </c>
      <c r="J6125">
        <f>ABS(D6125-D6126)</f>
        <v>23</v>
      </c>
    </row>
    <row r="6126">
      <c r="A6126">
        <v>21445</v>
      </c>
      <c r="B6126" t="str">
        <v>2021-12-07</v>
      </c>
      <c r="C6126" t="str">
        <v>Evening</v>
      </c>
      <c r="D6126">
        <v>9</v>
      </c>
      <c r="E6126" t="str">
        <f>IF(MOD(D6126,2)=0,"EVEN","ODD")</f>
        <v>ODD</v>
      </c>
      <c r="F6126" t="str">
        <f>IF(D6126&lt;=18,"LOW (1-18)","HIGH (19-36)")</f>
        <v>LOW (1-18)</v>
      </c>
      <c r="G6126">
        <f>INT((D6126-1)/6)+1</f>
        <v>2</v>
      </c>
      <c r="H6126">
        <f>MOD(D6126-1,6)+1</f>
        <v>3</v>
      </c>
      <c r="I6126">
        <f>37-D6126</f>
        <v>28</v>
      </c>
      <c r="J6126">
        <f>ABS(D6126-D6127)</f>
        <v>13</v>
      </c>
    </row>
    <row r="6127">
      <c r="A6127">
        <v>21444</v>
      </c>
      <c r="B6127" t="str">
        <v>2021-12-07</v>
      </c>
      <c r="C6127" t="str">
        <v>Afternoon</v>
      </c>
      <c r="D6127">
        <v>22</v>
      </c>
      <c r="E6127" t="str">
        <f>IF(MOD(D6127,2)=0,"EVEN","ODD")</f>
        <v>EVEN</v>
      </c>
      <c r="F6127" t="str">
        <f>IF(D6127&lt;=18,"LOW (1-18)","HIGH (19-36)")</f>
        <v>HIGH (19-36)</v>
      </c>
      <c r="G6127">
        <f>INT((D6127-1)/6)+1</f>
        <v>4</v>
      </c>
      <c r="H6127">
        <f>MOD(D6127-1,6)+1</f>
        <v>4</v>
      </c>
      <c r="I6127">
        <f>37-D6127</f>
        <v>15</v>
      </c>
      <c r="J6127">
        <f>ABS(D6127-D6128)</f>
        <v>6</v>
      </c>
    </row>
    <row r="6128">
      <c r="A6128">
        <v>21443</v>
      </c>
      <c r="B6128" t="str">
        <v>2021-12-07</v>
      </c>
      <c r="C6128" t="str">
        <v>Midday</v>
      </c>
      <c r="D6128">
        <v>16</v>
      </c>
      <c r="E6128" t="str">
        <f>IF(MOD(D6128,2)=0,"EVEN","ODD")</f>
        <v>EVEN</v>
      </c>
      <c r="F6128" t="str">
        <f>IF(D6128&lt;=18,"LOW (1-18)","HIGH (19-36)")</f>
        <v>LOW (1-18)</v>
      </c>
      <c r="G6128">
        <f>INT((D6128-1)/6)+1</f>
        <v>3</v>
      </c>
      <c r="H6128">
        <f>MOD(D6128-1,6)+1</f>
        <v>4</v>
      </c>
      <c r="I6128">
        <f>37-D6128</f>
        <v>21</v>
      </c>
      <c r="J6128">
        <f>ABS(D6128-D6129)</f>
        <v>18</v>
      </c>
    </row>
    <row r="6129">
      <c r="A6129">
        <v>21442</v>
      </c>
      <c r="B6129" t="str">
        <v>2021-12-07</v>
      </c>
      <c r="C6129" t="str">
        <v>Morning</v>
      </c>
      <c r="D6129">
        <v>34</v>
      </c>
      <c r="E6129" t="str">
        <f>IF(MOD(D6129,2)=0,"EVEN","ODD")</f>
        <v>EVEN</v>
      </c>
      <c r="F6129" t="str">
        <f>IF(D6129&lt;=18,"LOW (1-18)","HIGH (19-36)")</f>
        <v>HIGH (19-36)</v>
      </c>
      <c r="G6129">
        <f>INT((D6129-1)/6)+1</f>
        <v>6</v>
      </c>
      <c r="H6129">
        <f>MOD(D6129-1,6)+1</f>
        <v>4</v>
      </c>
      <c r="I6129">
        <f>37-D6129</f>
        <v>3</v>
      </c>
      <c r="J6129">
        <f>ABS(D6129-D6130)</f>
        <v>31</v>
      </c>
    </row>
    <row r="6130">
      <c r="A6130">
        <v>21441</v>
      </c>
      <c r="B6130" t="str">
        <v>2021-12-06</v>
      </c>
      <c r="C6130" t="str">
        <v>Evening</v>
      </c>
      <c r="D6130">
        <v>3</v>
      </c>
      <c r="E6130" t="str">
        <f>IF(MOD(D6130,2)=0,"EVEN","ODD")</f>
        <v>ODD</v>
      </c>
      <c r="F6130" t="str">
        <f>IF(D6130&lt;=18,"LOW (1-18)","HIGH (19-36)")</f>
        <v>LOW (1-18)</v>
      </c>
      <c r="G6130">
        <f>INT((D6130-1)/6)+1</f>
        <v>1</v>
      </c>
      <c r="H6130">
        <f>MOD(D6130-1,6)+1</f>
        <v>3</v>
      </c>
      <c r="I6130">
        <f>37-D6130</f>
        <v>34</v>
      </c>
      <c r="J6130">
        <f>ABS(D6130-D6131)</f>
        <v>20</v>
      </c>
    </row>
    <row r="6131">
      <c r="A6131">
        <v>21440</v>
      </c>
      <c r="B6131" t="str">
        <v>2021-12-06</v>
      </c>
      <c r="C6131" t="str">
        <v>Afternoon</v>
      </c>
      <c r="D6131">
        <v>23</v>
      </c>
      <c r="E6131" t="str">
        <f>IF(MOD(D6131,2)=0,"EVEN","ODD")</f>
        <v>ODD</v>
      </c>
      <c r="F6131" t="str">
        <f>IF(D6131&lt;=18,"LOW (1-18)","HIGH (19-36)")</f>
        <v>HIGH (19-36)</v>
      </c>
      <c r="G6131">
        <f>INT((D6131-1)/6)+1</f>
        <v>4</v>
      </c>
      <c r="H6131">
        <f>MOD(D6131-1,6)+1</f>
        <v>5</v>
      </c>
      <c r="I6131">
        <f>37-D6131</f>
        <v>14</v>
      </c>
      <c r="J6131">
        <f>ABS(D6131-D6132)</f>
        <v>1</v>
      </c>
    </row>
    <row r="6132">
      <c r="A6132">
        <v>21439</v>
      </c>
      <c r="B6132" t="str">
        <v>2021-12-06</v>
      </c>
      <c r="C6132" t="str">
        <v>Midday</v>
      </c>
      <c r="D6132">
        <v>22</v>
      </c>
      <c r="E6132" t="str">
        <f>IF(MOD(D6132,2)=0,"EVEN","ODD")</f>
        <v>EVEN</v>
      </c>
      <c r="F6132" t="str">
        <f>IF(D6132&lt;=18,"LOW (1-18)","HIGH (19-36)")</f>
        <v>HIGH (19-36)</v>
      </c>
      <c r="G6132">
        <f>INT((D6132-1)/6)+1</f>
        <v>4</v>
      </c>
      <c r="H6132">
        <f>MOD(D6132-1,6)+1</f>
        <v>4</v>
      </c>
      <c r="I6132">
        <f>37-D6132</f>
        <v>15</v>
      </c>
      <c r="J6132">
        <f>ABS(D6132-D6133)</f>
        <v>18</v>
      </c>
    </row>
    <row r="6133">
      <c r="A6133">
        <v>21438</v>
      </c>
      <c r="B6133" t="str">
        <v>2021-12-06</v>
      </c>
      <c r="C6133" t="str">
        <v>Morning</v>
      </c>
      <c r="D6133">
        <v>4</v>
      </c>
      <c r="E6133" t="str">
        <f>IF(MOD(D6133,2)=0,"EVEN","ODD")</f>
        <v>EVEN</v>
      </c>
      <c r="F6133" t="str">
        <f>IF(D6133&lt;=18,"LOW (1-18)","HIGH (19-36)")</f>
        <v>LOW (1-18)</v>
      </c>
      <c r="G6133">
        <f>INT((D6133-1)/6)+1</f>
        <v>1</v>
      </c>
      <c r="H6133">
        <f>MOD(D6133-1,6)+1</f>
        <v>4</v>
      </c>
      <c r="I6133">
        <f>37-D6133</f>
        <v>33</v>
      </c>
      <c r="J6133">
        <f>ABS(D6133-D6134)</f>
        <v>12</v>
      </c>
    </row>
    <row r="6134">
      <c r="A6134">
        <v>21437</v>
      </c>
      <c r="B6134" t="str">
        <v>2021-12-04</v>
      </c>
      <c r="C6134" t="str">
        <v>Evening</v>
      </c>
      <c r="D6134">
        <v>16</v>
      </c>
      <c r="E6134" t="str">
        <f>IF(MOD(D6134,2)=0,"EVEN","ODD")</f>
        <v>EVEN</v>
      </c>
      <c r="F6134" t="str">
        <f>IF(D6134&lt;=18,"LOW (1-18)","HIGH (19-36)")</f>
        <v>LOW (1-18)</v>
      </c>
      <c r="G6134">
        <f>INT((D6134-1)/6)+1</f>
        <v>3</v>
      </c>
      <c r="H6134">
        <f>MOD(D6134-1,6)+1</f>
        <v>4</v>
      </c>
      <c r="I6134">
        <f>37-D6134</f>
        <v>21</v>
      </c>
      <c r="J6134">
        <f>ABS(D6134-D6135)</f>
        <v>2</v>
      </c>
    </row>
    <row r="6135">
      <c r="A6135">
        <v>21436</v>
      </c>
      <c r="B6135" t="str">
        <v>2021-12-04</v>
      </c>
      <c r="C6135" t="str">
        <v>Afternoon</v>
      </c>
      <c r="D6135">
        <v>14</v>
      </c>
      <c r="E6135" t="str">
        <f>IF(MOD(D6135,2)=0,"EVEN","ODD")</f>
        <v>EVEN</v>
      </c>
      <c r="F6135" t="str">
        <f>IF(D6135&lt;=18,"LOW (1-18)","HIGH (19-36)")</f>
        <v>LOW (1-18)</v>
      </c>
      <c r="G6135">
        <f>INT((D6135-1)/6)+1</f>
        <v>3</v>
      </c>
      <c r="H6135">
        <f>MOD(D6135-1,6)+1</f>
        <v>2</v>
      </c>
      <c r="I6135">
        <f>37-D6135</f>
        <v>23</v>
      </c>
      <c r="J6135">
        <f>ABS(D6135-D6136)</f>
        <v>2</v>
      </c>
    </row>
    <row r="6136">
      <c r="A6136">
        <v>21435</v>
      </c>
      <c r="B6136" t="str">
        <v>2021-12-04</v>
      </c>
      <c r="C6136" t="str">
        <v>Midday</v>
      </c>
      <c r="D6136">
        <v>12</v>
      </c>
      <c r="E6136" t="str">
        <f>IF(MOD(D6136,2)=0,"EVEN","ODD")</f>
        <v>EVEN</v>
      </c>
      <c r="F6136" t="str">
        <f>IF(D6136&lt;=18,"LOW (1-18)","HIGH (19-36)")</f>
        <v>LOW (1-18)</v>
      </c>
      <c r="G6136">
        <f>INT((D6136-1)/6)+1</f>
        <v>2</v>
      </c>
      <c r="H6136">
        <f>MOD(D6136-1,6)+1</f>
        <v>6</v>
      </c>
      <c r="I6136">
        <f>37-D6136</f>
        <v>25</v>
      </c>
      <c r="J6136">
        <f>ABS(D6136-D6137)</f>
        <v>24</v>
      </c>
    </row>
    <row r="6137">
      <c r="A6137">
        <v>21434</v>
      </c>
      <c r="B6137" t="str">
        <v>2021-12-04</v>
      </c>
      <c r="C6137" t="str">
        <v>Morning</v>
      </c>
      <c r="D6137">
        <v>36</v>
      </c>
      <c r="E6137" t="str">
        <f>IF(MOD(D6137,2)=0,"EVEN","ODD")</f>
        <v>EVEN</v>
      </c>
      <c r="F6137" t="str">
        <f>IF(D6137&lt;=18,"LOW (1-18)","HIGH (19-36)")</f>
        <v>HIGH (19-36)</v>
      </c>
      <c r="G6137">
        <f>INT((D6137-1)/6)+1</f>
        <v>6</v>
      </c>
      <c r="H6137">
        <f>MOD(D6137-1,6)+1</f>
        <v>6</v>
      </c>
      <c r="I6137">
        <f>37-D6137</f>
        <v>1</v>
      </c>
      <c r="J6137">
        <f>ABS(D6137-D6138)</f>
        <v>20</v>
      </c>
    </row>
    <row r="6138">
      <c r="A6138">
        <v>21433</v>
      </c>
      <c r="B6138" t="str">
        <v>2021-12-03</v>
      </c>
      <c r="C6138" t="str">
        <v>Evening</v>
      </c>
      <c r="D6138">
        <v>16</v>
      </c>
      <c r="E6138" t="str">
        <f>IF(MOD(D6138,2)=0,"EVEN","ODD")</f>
        <v>EVEN</v>
      </c>
      <c r="F6138" t="str">
        <f>IF(D6138&lt;=18,"LOW (1-18)","HIGH (19-36)")</f>
        <v>LOW (1-18)</v>
      </c>
      <c r="G6138">
        <f>INT((D6138-1)/6)+1</f>
        <v>3</v>
      </c>
      <c r="H6138">
        <f>MOD(D6138-1,6)+1</f>
        <v>4</v>
      </c>
      <c r="I6138">
        <f>37-D6138</f>
        <v>21</v>
      </c>
      <c r="J6138">
        <f>ABS(D6138-D6139)</f>
        <v>1</v>
      </c>
    </row>
    <row r="6139">
      <c r="A6139">
        <v>21432</v>
      </c>
      <c r="B6139" t="str">
        <v>2021-12-03</v>
      </c>
      <c r="C6139" t="str">
        <v>Afternoon</v>
      </c>
      <c r="D6139">
        <v>17</v>
      </c>
      <c r="E6139" t="str">
        <f>IF(MOD(D6139,2)=0,"EVEN","ODD")</f>
        <v>ODD</v>
      </c>
      <c r="F6139" t="str">
        <f>IF(D6139&lt;=18,"LOW (1-18)","HIGH (19-36)")</f>
        <v>LOW (1-18)</v>
      </c>
      <c r="G6139">
        <f>INT((D6139-1)/6)+1</f>
        <v>3</v>
      </c>
      <c r="H6139">
        <f>MOD(D6139-1,6)+1</f>
        <v>5</v>
      </c>
      <c r="I6139">
        <f>37-D6139</f>
        <v>20</v>
      </c>
      <c r="J6139">
        <f>ABS(D6139-D6140)</f>
        <v>14</v>
      </c>
    </row>
    <row r="6140">
      <c r="A6140">
        <v>21431</v>
      </c>
      <c r="B6140" t="str">
        <v>2021-12-03</v>
      </c>
      <c r="C6140" t="str">
        <v>Midday</v>
      </c>
      <c r="D6140">
        <v>31</v>
      </c>
      <c r="E6140" t="str">
        <f>IF(MOD(D6140,2)=0,"EVEN","ODD")</f>
        <v>ODD</v>
      </c>
      <c r="F6140" t="str">
        <f>IF(D6140&lt;=18,"LOW (1-18)","HIGH (19-36)")</f>
        <v>HIGH (19-36)</v>
      </c>
      <c r="G6140">
        <f>INT((D6140-1)/6)+1</f>
        <v>6</v>
      </c>
      <c r="H6140">
        <f>MOD(D6140-1,6)+1</f>
        <v>1</v>
      </c>
      <c r="I6140">
        <f>37-D6140</f>
        <v>6</v>
      </c>
      <c r="J6140">
        <f>ABS(D6140-D6141)</f>
        <v>4</v>
      </c>
    </row>
    <row r="6141">
      <c r="A6141">
        <v>21430</v>
      </c>
      <c r="B6141" t="str">
        <v>2021-12-03</v>
      </c>
      <c r="C6141" t="str">
        <v>Morning</v>
      </c>
      <c r="D6141">
        <v>35</v>
      </c>
      <c r="E6141" t="str">
        <f>IF(MOD(D6141,2)=0,"EVEN","ODD")</f>
        <v>ODD</v>
      </c>
      <c r="F6141" t="str">
        <f>IF(D6141&lt;=18,"LOW (1-18)","HIGH (19-36)")</f>
        <v>HIGH (19-36)</v>
      </c>
      <c r="G6141">
        <f>INT((D6141-1)/6)+1</f>
        <v>6</v>
      </c>
      <c r="H6141">
        <f>MOD(D6141-1,6)+1</f>
        <v>5</v>
      </c>
      <c r="I6141">
        <f>37-D6141</f>
        <v>2</v>
      </c>
      <c r="J6141">
        <f>ABS(D6141-D6142)</f>
        <v>9</v>
      </c>
    </row>
    <row r="6142">
      <c r="A6142">
        <v>21429</v>
      </c>
      <c r="B6142" t="str">
        <v>2021-12-02</v>
      </c>
      <c r="C6142" t="str">
        <v>Evening</v>
      </c>
      <c r="D6142">
        <v>26</v>
      </c>
      <c r="E6142" t="str">
        <f>IF(MOD(D6142,2)=0,"EVEN","ODD")</f>
        <v>EVEN</v>
      </c>
      <c r="F6142" t="str">
        <f>IF(D6142&lt;=18,"LOW (1-18)","HIGH (19-36)")</f>
        <v>HIGH (19-36)</v>
      </c>
      <c r="G6142">
        <f>INT((D6142-1)/6)+1</f>
        <v>5</v>
      </c>
      <c r="H6142">
        <f>MOD(D6142-1,6)+1</f>
        <v>2</v>
      </c>
      <c r="I6142">
        <f>37-D6142</f>
        <v>11</v>
      </c>
      <c r="J6142">
        <f>ABS(D6142-D6143)</f>
        <v>2</v>
      </c>
    </row>
    <row r="6143">
      <c r="A6143">
        <v>21428</v>
      </c>
      <c r="B6143" t="str">
        <v>2021-12-02</v>
      </c>
      <c r="C6143" t="str">
        <v>Afternoon</v>
      </c>
      <c r="D6143">
        <v>28</v>
      </c>
      <c r="E6143" t="str">
        <f>IF(MOD(D6143,2)=0,"EVEN","ODD")</f>
        <v>EVEN</v>
      </c>
      <c r="F6143" t="str">
        <f>IF(D6143&lt;=18,"LOW (1-18)","HIGH (19-36)")</f>
        <v>HIGH (19-36)</v>
      </c>
      <c r="G6143">
        <f>INT((D6143-1)/6)+1</f>
        <v>5</v>
      </c>
      <c r="H6143">
        <f>MOD(D6143-1,6)+1</f>
        <v>4</v>
      </c>
      <c r="I6143">
        <f>37-D6143</f>
        <v>9</v>
      </c>
      <c r="J6143">
        <f>ABS(D6143-D6144)</f>
        <v>16</v>
      </c>
    </row>
    <row r="6144">
      <c r="A6144">
        <v>21427</v>
      </c>
      <c r="B6144" t="str">
        <v>2021-12-02</v>
      </c>
      <c r="C6144" t="str">
        <v>Midday</v>
      </c>
      <c r="D6144">
        <v>12</v>
      </c>
      <c r="E6144" t="str">
        <f>IF(MOD(D6144,2)=0,"EVEN","ODD")</f>
        <v>EVEN</v>
      </c>
      <c r="F6144" t="str">
        <f>IF(D6144&lt;=18,"LOW (1-18)","HIGH (19-36)")</f>
        <v>LOW (1-18)</v>
      </c>
      <c r="G6144">
        <f>INT((D6144-1)/6)+1</f>
        <v>2</v>
      </c>
      <c r="H6144">
        <f>MOD(D6144-1,6)+1</f>
        <v>6</v>
      </c>
      <c r="I6144">
        <f>37-D6144</f>
        <v>25</v>
      </c>
      <c r="J6144">
        <f>ABS(D6144-D6145)</f>
        <v>11</v>
      </c>
    </row>
    <row r="6145">
      <c r="A6145">
        <v>21426</v>
      </c>
      <c r="B6145" t="str">
        <v>2021-12-02</v>
      </c>
      <c r="C6145" t="str">
        <v>Morning</v>
      </c>
      <c r="D6145">
        <v>1</v>
      </c>
      <c r="E6145" t="str">
        <f>IF(MOD(D6145,2)=0,"EVEN","ODD")</f>
        <v>ODD</v>
      </c>
      <c r="F6145" t="str">
        <f>IF(D6145&lt;=18,"LOW (1-18)","HIGH (19-36)")</f>
        <v>LOW (1-18)</v>
      </c>
      <c r="G6145">
        <f>INT((D6145-1)/6)+1</f>
        <v>1</v>
      </c>
      <c r="H6145">
        <f>MOD(D6145-1,6)+1</f>
        <v>1</v>
      </c>
      <c r="I6145">
        <f>37-D6145</f>
        <v>36</v>
      </c>
      <c r="J6145">
        <f>ABS(D6145-D6146)</f>
        <v>14</v>
      </c>
    </row>
    <row r="6146">
      <c r="A6146">
        <v>21425</v>
      </c>
      <c r="B6146" t="str">
        <v>2021-12-01</v>
      </c>
      <c r="C6146" t="str">
        <v>Evening</v>
      </c>
      <c r="D6146">
        <v>15</v>
      </c>
      <c r="E6146" t="str">
        <f>IF(MOD(D6146,2)=0,"EVEN","ODD")</f>
        <v>ODD</v>
      </c>
      <c r="F6146" t="str">
        <f>IF(D6146&lt;=18,"LOW (1-18)","HIGH (19-36)")</f>
        <v>LOW (1-18)</v>
      </c>
      <c r="G6146">
        <f>INT((D6146-1)/6)+1</f>
        <v>3</v>
      </c>
      <c r="H6146">
        <f>MOD(D6146-1,6)+1</f>
        <v>3</v>
      </c>
      <c r="I6146">
        <f>37-D6146</f>
        <v>22</v>
      </c>
      <c r="J6146">
        <f>ABS(D6146-D6147)</f>
        <v>14</v>
      </c>
    </row>
    <row r="6147">
      <c r="A6147">
        <v>21424</v>
      </c>
      <c r="B6147" t="str">
        <v>2021-12-01</v>
      </c>
      <c r="C6147" t="str">
        <v>Afternoon</v>
      </c>
      <c r="D6147">
        <v>29</v>
      </c>
      <c r="E6147" t="str">
        <f>IF(MOD(D6147,2)=0,"EVEN","ODD")</f>
        <v>ODD</v>
      </c>
      <c r="F6147" t="str">
        <f>IF(D6147&lt;=18,"LOW (1-18)","HIGH (19-36)")</f>
        <v>HIGH (19-36)</v>
      </c>
      <c r="G6147">
        <f>INT((D6147-1)/6)+1</f>
        <v>5</v>
      </c>
      <c r="H6147">
        <f>MOD(D6147-1,6)+1</f>
        <v>5</v>
      </c>
      <c r="I6147">
        <f>37-D6147</f>
        <v>8</v>
      </c>
      <c r="J6147">
        <f>ABS(D6147-D6148)</f>
        <v>6</v>
      </c>
    </row>
    <row r="6148">
      <c r="A6148">
        <v>21423</v>
      </c>
      <c r="B6148" t="str">
        <v>2021-12-01</v>
      </c>
      <c r="C6148" t="str">
        <v>Midday</v>
      </c>
      <c r="D6148">
        <v>23</v>
      </c>
      <c r="E6148" t="str">
        <f>IF(MOD(D6148,2)=0,"EVEN","ODD")</f>
        <v>ODD</v>
      </c>
      <c r="F6148" t="str">
        <f>IF(D6148&lt;=18,"LOW (1-18)","HIGH (19-36)")</f>
        <v>HIGH (19-36)</v>
      </c>
      <c r="G6148">
        <f>INT((D6148-1)/6)+1</f>
        <v>4</v>
      </c>
      <c r="H6148">
        <f>MOD(D6148-1,6)+1</f>
        <v>5</v>
      </c>
      <c r="I6148">
        <f>37-D6148</f>
        <v>14</v>
      </c>
      <c r="J6148">
        <f>ABS(D6148-D6149)</f>
        <v>6</v>
      </c>
    </row>
    <row r="6149">
      <c r="A6149">
        <v>21422</v>
      </c>
      <c r="B6149" t="str">
        <v>2021-12-01</v>
      </c>
      <c r="C6149" t="str">
        <v>Morning</v>
      </c>
      <c r="D6149">
        <v>29</v>
      </c>
      <c r="E6149" t="str">
        <f>IF(MOD(D6149,2)=0,"EVEN","ODD")</f>
        <v>ODD</v>
      </c>
      <c r="F6149" t="str">
        <f>IF(D6149&lt;=18,"LOW (1-18)","HIGH (19-36)")</f>
        <v>HIGH (19-36)</v>
      </c>
      <c r="G6149">
        <f>INT((D6149-1)/6)+1</f>
        <v>5</v>
      </c>
      <c r="H6149">
        <f>MOD(D6149-1,6)+1</f>
        <v>5</v>
      </c>
      <c r="I6149">
        <f>37-D6149</f>
        <v>8</v>
      </c>
      <c r="J6149">
        <f>ABS(D6149-D6150)</f>
        <v>7</v>
      </c>
    </row>
    <row r="6150">
      <c r="A6150">
        <v>21421</v>
      </c>
      <c r="B6150" t="str">
        <v>2021-11-30</v>
      </c>
      <c r="C6150" t="str">
        <v>Evening</v>
      </c>
      <c r="D6150">
        <v>22</v>
      </c>
      <c r="E6150" t="str">
        <f>IF(MOD(D6150,2)=0,"EVEN","ODD")</f>
        <v>EVEN</v>
      </c>
      <c r="F6150" t="str">
        <f>IF(D6150&lt;=18,"LOW (1-18)","HIGH (19-36)")</f>
        <v>HIGH (19-36)</v>
      </c>
      <c r="G6150">
        <f>INT((D6150-1)/6)+1</f>
        <v>4</v>
      </c>
      <c r="H6150">
        <f>MOD(D6150-1,6)+1</f>
        <v>4</v>
      </c>
      <c r="I6150">
        <f>37-D6150</f>
        <v>15</v>
      </c>
      <c r="J6150">
        <f>ABS(D6150-D6151)</f>
        <v>2</v>
      </c>
    </row>
    <row r="6151">
      <c r="A6151">
        <v>21420</v>
      </c>
      <c r="B6151" t="str">
        <v>2021-11-30</v>
      </c>
      <c r="C6151" t="str">
        <v>Afternoon</v>
      </c>
      <c r="D6151">
        <v>20</v>
      </c>
      <c r="E6151" t="str">
        <f>IF(MOD(D6151,2)=0,"EVEN","ODD")</f>
        <v>EVEN</v>
      </c>
      <c r="F6151" t="str">
        <f>IF(D6151&lt;=18,"LOW (1-18)","HIGH (19-36)")</f>
        <v>HIGH (19-36)</v>
      </c>
      <c r="G6151">
        <f>INT((D6151-1)/6)+1</f>
        <v>4</v>
      </c>
      <c r="H6151">
        <f>MOD(D6151-1,6)+1</f>
        <v>2</v>
      </c>
      <c r="I6151">
        <f>37-D6151</f>
        <v>17</v>
      </c>
      <c r="J6151">
        <f>ABS(D6151-D6152)</f>
        <v>8</v>
      </c>
    </row>
    <row r="6152">
      <c r="A6152">
        <v>21419</v>
      </c>
      <c r="B6152" t="str">
        <v>2021-11-30</v>
      </c>
      <c r="C6152" t="str">
        <v>Midday</v>
      </c>
      <c r="D6152">
        <v>28</v>
      </c>
      <c r="E6152" t="str">
        <f>IF(MOD(D6152,2)=0,"EVEN","ODD")</f>
        <v>EVEN</v>
      </c>
      <c r="F6152" t="str">
        <f>IF(D6152&lt;=18,"LOW (1-18)","HIGH (19-36)")</f>
        <v>HIGH (19-36)</v>
      </c>
      <c r="G6152">
        <f>INT((D6152-1)/6)+1</f>
        <v>5</v>
      </c>
      <c r="H6152">
        <f>MOD(D6152-1,6)+1</f>
        <v>4</v>
      </c>
      <c r="I6152">
        <f>37-D6152</f>
        <v>9</v>
      </c>
      <c r="J6152">
        <f>ABS(D6152-D6153)</f>
        <v>3</v>
      </c>
    </row>
    <row r="6153">
      <c r="A6153">
        <v>21418</v>
      </c>
      <c r="B6153" t="str">
        <v>2021-11-30</v>
      </c>
      <c r="C6153" t="str">
        <v>Morning</v>
      </c>
      <c r="D6153">
        <v>31</v>
      </c>
      <c r="E6153" t="str">
        <f>IF(MOD(D6153,2)=0,"EVEN","ODD")</f>
        <v>ODD</v>
      </c>
      <c r="F6153" t="str">
        <f>IF(D6153&lt;=18,"LOW (1-18)","HIGH (19-36)")</f>
        <v>HIGH (19-36)</v>
      </c>
      <c r="G6153">
        <f>INT((D6153-1)/6)+1</f>
        <v>6</v>
      </c>
      <c r="H6153">
        <f>MOD(D6153-1,6)+1</f>
        <v>1</v>
      </c>
      <c r="I6153">
        <f>37-D6153</f>
        <v>6</v>
      </c>
      <c r="J6153">
        <f>ABS(D6153-D6154)</f>
        <v>10</v>
      </c>
    </row>
    <row r="6154">
      <c r="A6154">
        <v>21417</v>
      </c>
      <c r="B6154" t="str">
        <v>2021-11-29</v>
      </c>
      <c r="C6154" t="str">
        <v>Evening</v>
      </c>
      <c r="D6154">
        <v>21</v>
      </c>
      <c r="E6154" t="str">
        <f>IF(MOD(D6154,2)=0,"EVEN","ODD")</f>
        <v>ODD</v>
      </c>
      <c r="F6154" t="str">
        <f>IF(D6154&lt;=18,"LOW (1-18)","HIGH (19-36)")</f>
        <v>HIGH (19-36)</v>
      </c>
      <c r="G6154">
        <f>INT((D6154-1)/6)+1</f>
        <v>4</v>
      </c>
      <c r="H6154">
        <f>MOD(D6154-1,6)+1</f>
        <v>3</v>
      </c>
      <c r="I6154">
        <f>37-D6154</f>
        <v>16</v>
      </c>
      <c r="J6154">
        <f>ABS(D6154-D6155)</f>
        <v>2</v>
      </c>
    </row>
    <row r="6155">
      <c r="A6155">
        <v>21416</v>
      </c>
      <c r="B6155" t="str">
        <v>2021-11-29</v>
      </c>
      <c r="C6155" t="str">
        <v>Afternoon</v>
      </c>
      <c r="D6155">
        <v>19</v>
      </c>
      <c r="E6155" t="str">
        <f>IF(MOD(D6155,2)=0,"EVEN","ODD")</f>
        <v>ODD</v>
      </c>
      <c r="F6155" t="str">
        <f>IF(D6155&lt;=18,"LOW (1-18)","HIGH (19-36)")</f>
        <v>HIGH (19-36)</v>
      </c>
      <c r="G6155">
        <f>INT((D6155-1)/6)+1</f>
        <v>4</v>
      </c>
      <c r="H6155">
        <f>MOD(D6155-1,6)+1</f>
        <v>1</v>
      </c>
      <c r="I6155">
        <f>37-D6155</f>
        <v>18</v>
      </c>
      <c r="J6155">
        <f>ABS(D6155-D6156)</f>
        <v>2</v>
      </c>
    </row>
    <row r="6156">
      <c r="A6156">
        <v>21415</v>
      </c>
      <c r="B6156" t="str">
        <v>2021-11-29</v>
      </c>
      <c r="C6156" t="str">
        <v>Midday</v>
      </c>
      <c r="D6156">
        <v>17</v>
      </c>
      <c r="E6156" t="str">
        <f>IF(MOD(D6156,2)=0,"EVEN","ODD")</f>
        <v>ODD</v>
      </c>
      <c r="F6156" t="str">
        <f>IF(D6156&lt;=18,"LOW (1-18)","HIGH (19-36)")</f>
        <v>LOW (1-18)</v>
      </c>
      <c r="G6156">
        <f>INT((D6156-1)/6)+1</f>
        <v>3</v>
      </c>
      <c r="H6156">
        <f>MOD(D6156-1,6)+1</f>
        <v>5</v>
      </c>
      <c r="I6156">
        <f>37-D6156</f>
        <v>20</v>
      </c>
      <c r="J6156">
        <f>ABS(D6156-D6157)</f>
        <v>1</v>
      </c>
    </row>
    <row r="6157">
      <c r="A6157">
        <v>21414</v>
      </c>
      <c r="B6157" t="str">
        <v>2021-11-29</v>
      </c>
      <c r="C6157" t="str">
        <v>Morning</v>
      </c>
      <c r="D6157">
        <v>16</v>
      </c>
      <c r="E6157" t="str">
        <f>IF(MOD(D6157,2)=0,"EVEN","ODD")</f>
        <v>EVEN</v>
      </c>
      <c r="F6157" t="str">
        <f>IF(D6157&lt;=18,"LOW (1-18)","HIGH (19-36)")</f>
        <v>LOW (1-18)</v>
      </c>
      <c r="G6157">
        <f>INT((D6157-1)/6)+1</f>
        <v>3</v>
      </c>
      <c r="H6157">
        <f>MOD(D6157-1,6)+1</f>
        <v>4</v>
      </c>
      <c r="I6157">
        <f>37-D6157</f>
        <v>21</v>
      </c>
      <c r="J6157">
        <f>ABS(D6157-D6158)</f>
        <v>1</v>
      </c>
    </row>
    <row r="6158">
      <c r="A6158">
        <v>21413</v>
      </c>
      <c r="B6158" t="str">
        <v>2021-11-27</v>
      </c>
      <c r="C6158" t="str">
        <v>Evening</v>
      </c>
      <c r="D6158">
        <v>17</v>
      </c>
      <c r="E6158" t="str">
        <f>IF(MOD(D6158,2)=0,"EVEN","ODD")</f>
        <v>ODD</v>
      </c>
      <c r="F6158" t="str">
        <f>IF(D6158&lt;=18,"LOW (1-18)","HIGH (19-36)")</f>
        <v>LOW (1-18)</v>
      </c>
      <c r="G6158">
        <f>INT((D6158-1)/6)+1</f>
        <v>3</v>
      </c>
      <c r="H6158">
        <f>MOD(D6158-1,6)+1</f>
        <v>5</v>
      </c>
      <c r="I6158">
        <f>37-D6158</f>
        <v>20</v>
      </c>
      <c r="J6158">
        <f>ABS(D6158-D6159)</f>
        <v>13</v>
      </c>
    </row>
    <row r="6159">
      <c r="A6159">
        <v>21412</v>
      </c>
      <c r="B6159" t="str">
        <v>2021-11-27</v>
      </c>
      <c r="C6159" t="str">
        <v>Afternoon</v>
      </c>
      <c r="D6159">
        <v>30</v>
      </c>
      <c r="E6159" t="str">
        <f>IF(MOD(D6159,2)=0,"EVEN","ODD")</f>
        <v>EVEN</v>
      </c>
      <c r="F6159" t="str">
        <f>IF(D6159&lt;=18,"LOW (1-18)","HIGH (19-36)")</f>
        <v>HIGH (19-36)</v>
      </c>
      <c r="G6159">
        <f>INT((D6159-1)/6)+1</f>
        <v>5</v>
      </c>
      <c r="H6159">
        <f>MOD(D6159-1,6)+1</f>
        <v>6</v>
      </c>
      <c r="I6159">
        <f>37-D6159</f>
        <v>7</v>
      </c>
      <c r="J6159">
        <f>ABS(D6159-D6160)</f>
        <v>7</v>
      </c>
    </row>
    <row r="6160">
      <c r="A6160">
        <v>21411</v>
      </c>
      <c r="B6160" t="str">
        <v>2021-11-27</v>
      </c>
      <c r="C6160" t="str">
        <v>Midday</v>
      </c>
      <c r="D6160">
        <v>23</v>
      </c>
      <c r="E6160" t="str">
        <f>IF(MOD(D6160,2)=0,"EVEN","ODD")</f>
        <v>ODD</v>
      </c>
      <c r="F6160" t="str">
        <f>IF(D6160&lt;=18,"LOW (1-18)","HIGH (19-36)")</f>
        <v>HIGH (19-36)</v>
      </c>
      <c r="G6160">
        <f>INT((D6160-1)/6)+1</f>
        <v>4</v>
      </c>
      <c r="H6160">
        <f>MOD(D6160-1,6)+1</f>
        <v>5</v>
      </c>
      <c r="I6160">
        <f>37-D6160</f>
        <v>14</v>
      </c>
      <c r="J6160">
        <f>ABS(D6160-D6161)</f>
        <v>13</v>
      </c>
    </row>
    <row r="6161">
      <c r="A6161">
        <v>21410</v>
      </c>
      <c r="B6161" t="str">
        <v>2021-11-27</v>
      </c>
      <c r="C6161" t="str">
        <v>Morning</v>
      </c>
      <c r="D6161">
        <v>36</v>
      </c>
      <c r="E6161" t="str">
        <f>IF(MOD(D6161,2)=0,"EVEN","ODD")</f>
        <v>EVEN</v>
      </c>
      <c r="F6161" t="str">
        <f>IF(D6161&lt;=18,"LOW (1-18)","HIGH (19-36)")</f>
        <v>HIGH (19-36)</v>
      </c>
      <c r="G6161">
        <f>INT((D6161-1)/6)+1</f>
        <v>6</v>
      </c>
      <c r="H6161">
        <f>MOD(D6161-1,6)+1</f>
        <v>6</v>
      </c>
      <c r="I6161">
        <f>37-D6161</f>
        <v>1</v>
      </c>
      <c r="J6161">
        <f>ABS(D6161-D6162)</f>
        <v>4</v>
      </c>
    </row>
    <row r="6162">
      <c r="A6162">
        <v>21409</v>
      </c>
      <c r="B6162" t="str">
        <v>2021-11-26</v>
      </c>
      <c r="C6162" t="str">
        <v>Evening</v>
      </c>
      <c r="D6162">
        <v>32</v>
      </c>
      <c r="E6162" t="str">
        <f>IF(MOD(D6162,2)=0,"EVEN","ODD")</f>
        <v>EVEN</v>
      </c>
      <c r="F6162" t="str">
        <f>IF(D6162&lt;=18,"LOW (1-18)","HIGH (19-36)")</f>
        <v>HIGH (19-36)</v>
      </c>
      <c r="G6162">
        <f>INT((D6162-1)/6)+1</f>
        <v>6</v>
      </c>
      <c r="H6162">
        <f>MOD(D6162-1,6)+1</f>
        <v>2</v>
      </c>
      <c r="I6162">
        <f>37-D6162</f>
        <v>5</v>
      </c>
      <c r="J6162">
        <f>ABS(D6162-D6163)</f>
        <v>25</v>
      </c>
    </row>
    <row r="6163">
      <c r="A6163">
        <v>21408</v>
      </c>
      <c r="B6163" t="str">
        <v>2021-11-26</v>
      </c>
      <c r="C6163" t="str">
        <v>Afternoon</v>
      </c>
      <c r="D6163">
        <v>7</v>
      </c>
      <c r="E6163" t="str">
        <f>IF(MOD(D6163,2)=0,"EVEN","ODD")</f>
        <v>ODD</v>
      </c>
      <c r="F6163" t="str">
        <f>IF(D6163&lt;=18,"LOW (1-18)","HIGH (19-36)")</f>
        <v>LOW (1-18)</v>
      </c>
      <c r="G6163">
        <f>INT((D6163-1)/6)+1</f>
        <v>2</v>
      </c>
      <c r="H6163">
        <f>MOD(D6163-1,6)+1</f>
        <v>1</v>
      </c>
      <c r="I6163">
        <f>37-D6163</f>
        <v>30</v>
      </c>
      <c r="J6163">
        <f>ABS(D6163-D6164)</f>
        <v>14</v>
      </c>
    </row>
    <row r="6164">
      <c r="A6164">
        <v>21407</v>
      </c>
      <c r="B6164" t="str">
        <v>2021-11-26</v>
      </c>
      <c r="C6164" t="str">
        <v>Midday</v>
      </c>
      <c r="D6164">
        <v>21</v>
      </c>
      <c r="E6164" t="str">
        <f>IF(MOD(D6164,2)=0,"EVEN","ODD")</f>
        <v>ODD</v>
      </c>
      <c r="F6164" t="str">
        <f>IF(D6164&lt;=18,"LOW (1-18)","HIGH (19-36)")</f>
        <v>HIGH (19-36)</v>
      </c>
      <c r="G6164">
        <f>INT((D6164-1)/6)+1</f>
        <v>4</v>
      </c>
      <c r="H6164">
        <f>MOD(D6164-1,6)+1</f>
        <v>3</v>
      </c>
      <c r="I6164">
        <f>37-D6164</f>
        <v>16</v>
      </c>
      <c r="J6164">
        <f>ABS(D6164-D6165)</f>
        <v>15</v>
      </c>
    </row>
    <row r="6165">
      <c r="A6165">
        <v>21406</v>
      </c>
      <c r="B6165" t="str">
        <v>2021-11-26</v>
      </c>
      <c r="C6165" t="str">
        <v>Morning</v>
      </c>
      <c r="D6165">
        <v>6</v>
      </c>
      <c r="E6165" t="str">
        <f>IF(MOD(D6165,2)=0,"EVEN","ODD")</f>
        <v>EVEN</v>
      </c>
      <c r="F6165" t="str">
        <f>IF(D6165&lt;=18,"LOW (1-18)","HIGH (19-36)")</f>
        <v>LOW (1-18)</v>
      </c>
      <c r="G6165">
        <f>INT((D6165-1)/6)+1</f>
        <v>1</v>
      </c>
      <c r="H6165">
        <f>MOD(D6165-1,6)+1</f>
        <v>6</v>
      </c>
      <c r="I6165">
        <f>37-D6165</f>
        <v>31</v>
      </c>
      <c r="J6165">
        <f>ABS(D6165-D6166)</f>
        <v>23</v>
      </c>
    </row>
    <row r="6166">
      <c r="A6166">
        <v>21405</v>
      </c>
      <c r="B6166" t="str">
        <v>2021-11-25</v>
      </c>
      <c r="C6166" t="str">
        <v>Evening</v>
      </c>
      <c r="D6166">
        <v>29</v>
      </c>
      <c r="E6166" t="str">
        <f>IF(MOD(D6166,2)=0,"EVEN","ODD")</f>
        <v>ODD</v>
      </c>
      <c r="F6166" t="str">
        <f>IF(D6166&lt;=18,"LOW (1-18)","HIGH (19-36)")</f>
        <v>HIGH (19-36)</v>
      </c>
      <c r="G6166">
        <f>INT((D6166-1)/6)+1</f>
        <v>5</v>
      </c>
      <c r="H6166">
        <f>MOD(D6166-1,6)+1</f>
        <v>5</v>
      </c>
      <c r="I6166">
        <f>37-D6166</f>
        <v>8</v>
      </c>
      <c r="J6166">
        <f>ABS(D6166-D6167)</f>
        <v>20</v>
      </c>
    </row>
    <row r="6167">
      <c r="A6167">
        <v>21404</v>
      </c>
      <c r="B6167" t="str">
        <v>2021-11-25</v>
      </c>
      <c r="C6167" t="str">
        <v>Afternoon</v>
      </c>
      <c r="D6167">
        <v>9</v>
      </c>
      <c r="E6167" t="str">
        <f>IF(MOD(D6167,2)=0,"EVEN","ODD")</f>
        <v>ODD</v>
      </c>
      <c r="F6167" t="str">
        <f>IF(D6167&lt;=18,"LOW (1-18)","HIGH (19-36)")</f>
        <v>LOW (1-18)</v>
      </c>
      <c r="G6167">
        <f>INT((D6167-1)/6)+1</f>
        <v>2</v>
      </c>
      <c r="H6167">
        <f>MOD(D6167-1,6)+1</f>
        <v>3</v>
      </c>
      <c r="I6167">
        <f>37-D6167</f>
        <v>28</v>
      </c>
      <c r="J6167">
        <f>ABS(D6167-D6168)</f>
        <v>0</v>
      </c>
    </row>
    <row r="6168">
      <c r="A6168">
        <v>21403</v>
      </c>
      <c r="B6168" t="str">
        <v>2021-11-25</v>
      </c>
      <c r="C6168" t="str">
        <v>Midday</v>
      </c>
      <c r="D6168">
        <v>9</v>
      </c>
      <c r="E6168" t="str">
        <f>IF(MOD(D6168,2)=0,"EVEN","ODD")</f>
        <v>ODD</v>
      </c>
      <c r="F6168" t="str">
        <f>IF(D6168&lt;=18,"LOW (1-18)","HIGH (19-36)")</f>
        <v>LOW (1-18)</v>
      </c>
      <c r="G6168">
        <f>INT((D6168-1)/6)+1</f>
        <v>2</v>
      </c>
      <c r="H6168">
        <f>MOD(D6168-1,6)+1</f>
        <v>3</v>
      </c>
      <c r="I6168">
        <f>37-D6168</f>
        <v>28</v>
      </c>
      <c r="J6168">
        <f>ABS(D6168-D6169)</f>
        <v>5</v>
      </c>
    </row>
    <row r="6169">
      <c r="A6169">
        <v>21402</v>
      </c>
      <c r="B6169" t="str">
        <v>2021-11-25</v>
      </c>
      <c r="C6169" t="str">
        <v>Morning</v>
      </c>
      <c r="D6169">
        <v>4</v>
      </c>
      <c r="E6169" t="str">
        <f>IF(MOD(D6169,2)=0,"EVEN","ODD")</f>
        <v>EVEN</v>
      </c>
      <c r="F6169" t="str">
        <f>IF(D6169&lt;=18,"LOW (1-18)","HIGH (19-36)")</f>
        <v>LOW (1-18)</v>
      </c>
      <c r="G6169">
        <f>INT((D6169-1)/6)+1</f>
        <v>1</v>
      </c>
      <c r="H6169">
        <f>MOD(D6169-1,6)+1</f>
        <v>4</v>
      </c>
      <c r="I6169">
        <f>37-D6169</f>
        <v>33</v>
      </c>
      <c r="J6169">
        <f>ABS(D6169-D6170)</f>
        <v>26</v>
      </c>
    </row>
    <row r="6170">
      <c r="A6170">
        <v>21401</v>
      </c>
      <c r="B6170" t="str">
        <v>2021-11-24</v>
      </c>
      <c r="C6170" t="str">
        <v>Evening</v>
      </c>
      <c r="D6170">
        <v>30</v>
      </c>
      <c r="E6170" t="str">
        <f>IF(MOD(D6170,2)=0,"EVEN","ODD")</f>
        <v>EVEN</v>
      </c>
      <c r="F6170" t="str">
        <f>IF(D6170&lt;=18,"LOW (1-18)","HIGH (19-36)")</f>
        <v>HIGH (19-36)</v>
      </c>
      <c r="G6170">
        <f>INT((D6170-1)/6)+1</f>
        <v>5</v>
      </c>
      <c r="H6170">
        <f>MOD(D6170-1,6)+1</f>
        <v>6</v>
      </c>
      <c r="I6170">
        <f>37-D6170</f>
        <v>7</v>
      </c>
      <c r="J6170">
        <f>ABS(D6170-D6171)</f>
        <v>24</v>
      </c>
    </row>
    <row r="6171">
      <c r="A6171">
        <v>21400</v>
      </c>
      <c r="B6171" t="str">
        <v>2021-11-24</v>
      </c>
      <c r="C6171" t="str">
        <v>Afternoon</v>
      </c>
      <c r="D6171">
        <v>6</v>
      </c>
      <c r="E6171" t="str">
        <f>IF(MOD(D6171,2)=0,"EVEN","ODD")</f>
        <v>EVEN</v>
      </c>
      <c r="F6171" t="str">
        <f>IF(D6171&lt;=18,"LOW (1-18)","HIGH (19-36)")</f>
        <v>LOW (1-18)</v>
      </c>
      <c r="G6171">
        <f>INT((D6171-1)/6)+1</f>
        <v>1</v>
      </c>
      <c r="H6171">
        <f>MOD(D6171-1,6)+1</f>
        <v>6</v>
      </c>
      <c r="I6171">
        <f>37-D6171</f>
        <v>31</v>
      </c>
      <c r="J6171">
        <f>ABS(D6171-D6172)</f>
        <v>2</v>
      </c>
    </row>
    <row r="6172">
      <c r="A6172">
        <v>21399</v>
      </c>
      <c r="B6172" t="str">
        <v>2021-11-24</v>
      </c>
      <c r="C6172" t="str">
        <v>Midday</v>
      </c>
      <c r="D6172">
        <v>8</v>
      </c>
      <c r="E6172" t="str">
        <f>IF(MOD(D6172,2)=0,"EVEN","ODD")</f>
        <v>EVEN</v>
      </c>
      <c r="F6172" t="str">
        <f>IF(D6172&lt;=18,"LOW (1-18)","HIGH (19-36)")</f>
        <v>LOW (1-18)</v>
      </c>
      <c r="G6172">
        <f>INT((D6172-1)/6)+1</f>
        <v>2</v>
      </c>
      <c r="H6172">
        <f>MOD(D6172-1,6)+1</f>
        <v>2</v>
      </c>
      <c r="I6172">
        <f>37-D6172</f>
        <v>29</v>
      </c>
      <c r="J6172">
        <f>ABS(D6172-D6173)</f>
        <v>22</v>
      </c>
    </row>
    <row r="6173">
      <c r="A6173">
        <v>21398</v>
      </c>
      <c r="B6173" t="str">
        <v>2021-11-24</v>
      </c>
      <c r="C6173" t="str">
        <v>Morning</v>
      </c>
      <c r="D6173">
        <v>30</v>
      </c>
      <c r="E6173" t="str">
        <f>IF(MOD(D6173,2)=0,"EVEN","ODD")</f>
        <v>EVEN</v>
      </c>
      <c r="F6173" t="str">
        <f>IF(D6173&lt;=18,"LOW (1-18)","HIGH (19-36)")</f>
        <v>HIGH (19-36)</v>
      </c>
      <c r="G6173">
        <f>INT((D6173-1)/6)+1</f>
        <v>5</v>
      </c>
      <c r="H6173">
        <f>MOD(D6173-1,6)+1</f>
        <v>6</v>
      </c>
      <c r="I6173">
        <f>37-D6173</f>
        <v>7</v>
      </c>
      <c r="J6173">
        <f>ABS(D6173-D6174)</f>
        <v>25</v>
      </c>
    </row>
    <row r="6174">
      <c r="A6174">
        <v>21397</v>
      </c>
      <c r="B6174" t="str">
        <v>2021-11-23</v>
      </c>
      <c r="C6174" t="str">
        <v>Evening</v>
      </c>
      <c r="D6174">
        <v>5</v>
      </c>
      <c r="E6174" t="str">
        <f>IF(MOD(D6174,2)=0,"EVEN","ODD")</f>
        <v>ODD</v>
      </c>
      <c r="F6174" t="str">
        <f>IF(D6174&lt;=18,"LOW (1-18)","HIGH (19-36)")</f>
        <v>LOW (1-18)</v>
      </c>
      <c r="G6174">
        <f>INT((D6174-1)/6)+1</f>
        <v>1</v>
      </c>
      <c r="H6174">
        <f>MOD(D6174-1,6)+1</f>
        <v>5</v>
      </c>
      <c r="I6174">
        <f>37-D6174</f>
        <v>32</v>
      </c>
      <c r="J6174">
        <f>ABS(D6174-D6175)</f>
        <v>0</v>
      </c>
    </row>
    <row r="6175">
      <c r="A6175">
        <v>21396</v>
      </c>
      <c r="B6175" t="str">
        <v>2021-11-23</v>
      </c>
      <c r="C6175" t="str">
        <v>Afternoon</v>
      </c>
      <c r="D6175">
        <v>5</v>
      </c>
      <c r="E6175" t="str">
        <f>IF(MOD(D6175,2)=0,"EVEN","ODD")</f>
        <v>ODD</v>
      </c>
      <c r="F6175" t="str">
        <f>IF(D6175&lt;=18,"LOW (1-18)","HIGH (19-36)")</f>
        <v>LOW (1-18)</v>
      </c>
      <c r="G6175">
        <f>INT((D6175-1)/6)+1</f>
        <v>1</v>
      </c>
      <c r="H6175">
        <f>MOD(D6175-1,6)+1</f>
        <v>5</v>
      </c>
      <c r="I6175">
        <f>37-D6175</f>
        <v>32</v>
      </c>
      <c r="J6175">
        <f>ABS(D6175-D6176)</f>
        <v>26</v>
      </c>
    </row>
    <row r="6176">
      <c r="A6176">
        <v>21395</v>
      </c>
      <c r="B6176" t="str">
        <v>2021-11-23</v>
      </c>
      <c r="C6176" t="str">
        <v>Midday</v>
      </c>
      <c r="D6176">
        <v>31</v>
      </c>
      <c r="E6176" t="str">
        <f>IF(MOD(D6176,2)=0,"EVEN","ODD")</f>
        <v>ODD</v>
      </c>
      <c r="F6176" t="str">
        <f>IF(D6176&lt;=18,"LOW (1-18)","HIGH (19-36)")</f>
        <v>HIGH (19-36)</v>
      </c>
      <c r="G6176">
        <f>INT((D6176-1)/6)+1</f>
        <v>6</v>
      </c>
      <c r="H6176">
        <f>MOD(D6176-1,6)+1</f>
        <v>1</v>
      </c>
      <c r="I6176">
        <f>37-D6176</f>
        <v>6</v>
      </c>
      <c r="J6176">
        <f>ABS(D6176-D6177)</f>
        <v>29</v>
      </c>
    </row>
    <row r="6177">
      <c r="A6177">
        <v>21394</v>
      </c>
      <c r="B6177" t="str">
        <v>2021-11-23</v>
      </c>
      <c r="C6177" t="str">
        <v>Morning</v>
      </c>
      <c r="D6177">
        <v>2</v>
      </c>
      <c r="E6177" t="str">
        <f>IF(MOD(D6177,2)=0,"EVEN","ODD")</f>
        <v>EVEN</v>
      </c>
      <c r="F6177" t="str">
        <f>IF(D6177&lt;=18,"LOW (1-18)","HIGH (19-36)")</f>
        <v>LOW (1-18)</v>
      </c>
      <c r="G6177">
        <f>INT((D6177-1)/6)+1</f>
        <v>1</v>
      </c>
      <c r="H6177">
        <f>MOD(D6177-1,6)+1</f>
        <v>2</v>
      </c>
      <c r="I6177">
        <f>37-D6177</f>
        <v>35</v>
      </c>
      <c r="J6177">
        <f>ABS(D6177-D6178)</f>
        <v>9</v>
      </c>
    </row>
    <row r="6178">
      <c r="A6178">
        <v>21393</v>
      </c>
      <c r="B6178" t="str">
        <v>2021-11-22</v>
      </c>
      <c r="C6178" t="str">
        <v>Evening</v>
      </c>
      <c r="D6178">
        <v>11</v>
      </c>
      <c r="E6178" t="str">
        <f>IF(MOD(D6178,2)=0,"EVEN","ODD")</f>
        <v>ODD</v>
      </c>
      <c r="F6178" t="str">
        <f>IF(D6178&lt;=18,"LOW (1-18)","HIGH (19-36)")</f>
        <v>LOW (1-18)</v>
      </c>
      <c r="G6178">
        <f>INT((D6178-1)/6)+1</f>
        <v>2</v>
      </c>
      <c r="H6178">
        <f>MOD(D6178-1,6)+1</f>
        <v>5</v>
      </c>
      <c r="I6178">
        <f>37-D6178</f>
        <v>26</v>
      </c>
      <c r="J6178">
        <f>ABS(D6178-D6179)</f>
        <v>3</v>
      </c>
    </row>
    <row r="6179">
      <c r="A6179">
        <v>21392</v>
      </c>
      <c r="B6179" t="str">
        <v>2021-11-22</v>
      </c>
      <c r="C6179" t="str">
        <v>Afternoon</v>
      </c>
      <c r="D6179">
        <v>8</v>
      </c>
      <c r="E6179" t="str">
        <f>IF(MOD(D6179,2)=0,"EVEN","ODD")</f>
        <v>EVEN</v>
      </c>
      <c r="F6179" t="str">
        <f>IF(D6179&lt;=18,"LOW (1-18)","HIGH (19-36)")</f>
        <v>LOW (1-18)</v>
      </c>
      <c r="G6179">
        <f>INT((D6179-1)/6)+1</f>
        <v>2</v>
      </c>
      <c r="H6179">
        <f>MOD(D6179-1,6)+1</f>
        <v>2</v>
      </c>
      <c r="I6179">
        <f>37-D6179</f>
        <v>29</v>
      </c>
      <c r="J6179">
        <f>ABS(D6179-D6180)</f>
        <v>23</v>
      </c>
    </row>
    <row r="6180">
      <c r="A6180">
        <v>21391</v>
      </c>
      <c r="B6180" t="str">
        <v>2021-11-22</v>
      </c>
      <c r="C6180" t="str">
        <v>Midday</v>
      </c>
      <c r="D6180">
        <v>31</v>
      </c>
      <c r="E6180" t="str">
        <f>IF(MOD(D6180,2)=0,"EVEN","ODD")</f>
        <v>ODD</v>
      </c>
      <c r="F6180" t="str">
        <f>IF(D6180&lt;=18,"LOW (1-18)","HIGH (19-36)")</f>
        <v>HIGH (19-36)</v>
      </c>
      <c r="G6180">
        <f>INT((D6180-1)/6)+1</f>
        <v>6</v>
      </c>
      <c r="H6180">
        <f>MOD(D6180-1,6)+1</f>
        <v>1</v>
      </c>
      <c r="I6180">
        <f>37-D6180</f>
        <v>6</v>
      </c>
      <c r="J6180">
        <f>ABS(D6180-D6181)</f>
        <v>3</v>
      </c>
    </row>
    <row r="6181">
      <c r="A6181">
        <v>21390</v>
      </c>
      <c r="B6181" t="str">
        <v>2021-11-22</v>
      </c>
      <c r="C6181" t="str">
        <v>Morning</v>
      </c>
      <c r="D6181">
        <v>34</v>
      </c>
      <c r="E6181" t="str">
        <f>IF(MOD(D6181,2)=0,"EVEN","ODD")</f>
        <v>EVEN</v>
      </c>
      <c r="F6181" t="str">
        <f>IF(D6181&lt;=18,"LOW (1-18)","HIGH (19-36)")</f>
        <v>HIGH (19-36)</v>
      </c>
      <c r="G6181">
        <f>INT((D6181-1)/6)+1</f>
        <v>6</v>
      </c>
      <c r="H6181">
        <f>MOD(D6181-1,6)+1</f>
        <v>4</v>
      </c>
      <c r="I6181">
        <f>37-D6181</f>
        <v>3</v>
      </c>
      <c r="J6181">
        <f>ABS(D6181-D6182)</f>
        <v>8</v>
      </c>
    </row>
    <row r="6182">
      <c r="A6182">
        <v>21389</v>
      </c>
      <c r="B6182" t="str">
        <v>2021-11-20</v>
      </c>
      <c r="C6182" t="str">
        <v>Evening</v>
      </c>
      <c r="D6182">
        <v>26</v>
      </c>
      <c r="E6182" t="str">
        <f>IF(MOD(D6182,2)=0,"EVEN","ODD")</f>
        <v>EVEN</v>
      </c>
      <c r="F6182" t="str">
        <f>IF(D6182&lt;=18,"LOW (1-18)","HIGH (19-36)")</f>
        <v>HIGH (19-36)</v>
      </c>
      <c r="G6182">
        <f>INT((D6182-1)/6)+1</f>
        <v>5</v>
      </c>
      <c r="H6182">
        <f>MOD(D6182-1,6)+1</f>
        <v>2</v>
      </c>
      <c r="I6182">
        <f>37-D6182</f>
        <v>11</v>
      </c>
      <c r="J6182">
        <f>ABS(D6182-D6183)</f>
        <v>6</v>
      </c>
    </row>
    <row r="6183">
      <c r="A6183">
        <v>21388</v>
      </c>
      <c r="B6183" t="str">
        <v>2021-11-20</v>
      </c>
      <c r="C6183" t="str">
        <v>Afternoon</v>
      </c>
      <c r="D6183">
        <v>32</v>
      </c>
      <c r="E6183" t="str">
        <f>IF(MOD(D6183,2)=0,"EVEN","ODD")</f>
        <v>EVEN</v>
      </c>
      <c r="F6183" t="str">
        <f>IF(D6183&lt;=18,"LOW (1-18)","HIGH (19-36)")</f>
        <v>HIGH (19-36)</v>
      </c>
      <c r="G6183">
        <f>INT((D6183-1)/6)+1</f>
        <v>6</v>
      </c>
      <c r="H6183">
        <f>MOD(D6183-1,6)+1</f>
        <v>2</v>
      </c>
      <c r="I6183">
        <f>37-D6183</f>
        <v>5</v>
      </c>
      <c r="J6183">
        <f>ABS(D6183-D6184)</f>
        <v>31</v>
      </c>
    </row>
    <row r="6184">
      <c r="A6184">
        <v>21387</v>
      </c>
      <c r="B6184" t="str">
        <v>2021-11-20</v>
      </c>
      <c r="C6184" t="str">
        <v>Midday</v>
      </c>
      <c r="D6184">
        <v>1</v>
      </c>
      <c r="E6184" t="str">
        <f>IF(MOD(D6184,2)=0,"EVEN","ODD")</f>
        <v>ODD</v>
      </c>
      <c r="F6184" t="str">
        <f>IF(D6184&lt;=18,"LOW (1-18)","HIGH (19-36)")</f>
        <v>LOW (1-18)</v>
      </c>
      <c r="G6184">
        <f>INT((D6184-1)/6)+1</f>
        <v>1</v>
      </c>
      <c r="H6184">
        <f>MOD(D6184-1,6)+1</f>
        <v>1</v>
      </c>
      <c r="I6184">
        <f>37-D6184</f>
        <v>36</v>
      </c>
      <c r="J6184">
        <f>ABS(D6184-D6185)</f>
        <v>5</v>
      </c>
    </row>
    <row r="6185">
      <c r="A6185">
        <v>21386</v>
      </c>
      <c r="B6185" t="str">
        <v>2021-11-20</v>
      </c>
      <c r="C6185" t="str">
        <v>Morning</v>
      </c>
      <c r="D6185">
        <v>6</v>
      </c>
      <c r="E6185" t="str">
        <f>IF(MOD(D6185,2)=0,"EVEN","ODD")</f>
        <v>EVEN</v>
      </c>
      <c r="F6185" t="str">
        <f>IF(D6185&lt;=18,"LOW (1-18)","HIGH (19-36)")</f>
        <v>LOW (1-18)</v>
      </c>
      <c r="G6185">
        <f>INT((D6185-1)/6)+1</f>
        <v>1</v>
      </c>
      <c r="H6185">
        <f>MOD(D6185-1,6)+1</f>
        <v>6</v>
      </c>
      <c r="I6185">
        <f>37-D6185</f>
        <v>31</v>
      </c>
      <c r="J6185">
        <f>ABS(D6185-D6186)</f>
        <v>1</v>
      </c>
    </row>
    <row r="6186">
      <c r="A6186">
        <v>21385</v>
      </c>
      <c r="B6186" t="str">
        <v>2021-11-19</v>
      </c>
      <c r="C6186" t="str">
        <v>Evening</v>
      </c>
      <c r="D6186">
        <v>5</v>
      </c>
      <c r="E6186" t="str">
        <f>IF(MOD(D6186,2)=0,"EVEN","ODD")</f>
        <v>ODD</v>
      </c>
      <c r="F6186" t="str">
        <f>IF(D6186&lt;=18,"LOW (1-18)","HIGH (19-36)")</f>
        <v>LOW (1-18)</v>
      </c>
      <c r="G6186">
        <f>INT((D6186-1)/6)+1</f>
        <v>1</v>
      </c>
      <c r="H6186">
        <f>MOD(D6186-1,6)+1</f>
        <v>5</v>
      </c>
      <c r="I6186">
        <f>37-D6186</f>
        <v>32</v>
      </c>
      <c r="J6186">
        <f>ABS(D6186-D6187)</f>
        <v>0</v>
      </c>
    </row>
    <row r="6187">
      <c r="A6187">
        <v>21384</v>
      </c>
      <c r="B6187" t="str">
        <v>2021-11-19</v>
      </c>
      <c r="C6187" t="str">
        <v>Afternoon</v>
      </c>
      <c r="D6187">
        <v>5</v>
      </c>
      <c r="E6187" t="str">
        <f>IF(MOD(D6187,2)=0,"EVEN","ODD")</f>
        <v>ODD</v>
      </c>
      <c r="F6187" t="str">
        <f>IF(D6187&lt;=18,"LOW (1-18)","HIGH (19-36)")</f>
        <v>LOW (1-18)</v>
      </c>
      <c r="G6187">
        <f>INT((D6187-1)/6)+1</f>
        <v>1</v>
      </c>
      <c r="H6187">
        <f>MOD(D6187-1,6)+1</f>
        <v>5</v>
      </c>
      <c r="I6187">
        <f>37-D6187</f>
        <v>32</v>
      </c>
      <c r="J6187">
        <f>ABS(D6187-D6188)</f>
        <v>8</v>
      </c>
    </row>
    <row r="6188">
      <c r="A6188">
        <v>21383</v>
      </c>
      <c r="B6188" t="str">
        <v>2021-11-19</v>
      </c>
      <c r="C6188" t="str">
        <v>Midday</v>
      </c>
      <c r="D6188">
        <v>13</v>
      </c>
      <c r="E6188" t="str">
        <f>IF(MOD(D6188,2)=0,"EVEN","ODD")</f>
        <v>ODD</v>
      </c>
      <c r="F6188" t="str">
        <f>IF(D6188&lt;=18,"LOW (1-18)","HIGH (19-36)")</f>
        <v>LOW (1-18)</v>
      </c>
      <c r="G6188">
        <f>INT((D6188-1)/6)+1</f>
        <v>3</v>
      </c>
      <c r="H6188">
        <f>MOD(D6188-1,6)+1</f>
        <v>1</v>
      </c>
      <c r="I6188">
        <f>37-D6188</f>
        <v>24</v>
      </c>
      <c r="J6188">
        <f>ABS(D6188-D6189)</f>
        <v>1</v>
      </c>
    </row>
    <row r="6189">
      <c r="A6189">
        <v>21382</v>
      </c>
      <c r="B6189" t="str">
        <v>2021-11-19</v>
      </c>
      <c r="C6189" t="str">
        <v>Morning</v>
      </c>
      <c r="D6189">
        <v>14</v>
      </c>
      <c r="E6189" t="str">
        <f>IF(MOD(D6189,2)=0,"EVEN","ODD")</f>
        <v>EVEN</v>
      </c>
      <c r="F6189" t="str">
        <f>IF(D6189&lt;=18,"LOW (1-18)","HIGH (19-36)")</f>
        <v>LOW (1-18)</v>
      </c>
      <c r="G6189">
        <f>INT((D6189-1)/6)+1</f>
        <v>3</v>
      </c>
      <c r="H6189">
        <f>MOD(D6189-1,6)+1</f>
        <v>2</v>
      </c>
      <c r="I6189">
        <f>37-D6189</f>
        <v>23</v>
      </c>
      <c r="J6189">
        <f>ABS(D6189-D6190)</f>
        <v>9</v>
      </c>
    </row>
    <row r="6190">
      <c r="A6190">
        <v>21381</v>
      </c>
      <c r="B6190" t="str">
        <v>2021-11-18</v>
      </c>
      <c r="C6190" t="str">
        <v>Evening</v>
      </c>
      <c r="D6190">
        <v>5</v>
      </c>
      <c r="E6190" t="str">
        <f>IF(MOD(D6190,2)=0,"EVEN","ODD")</f>
        <v>ODD</v>
      </c>
      <c r="F6190" t="str">
        <f>IF(D6190&lt;=18,"LOW (1-18)","HIGH (19-36)")</f>
        <v>LOW (1-18)</v>
      </c>
      <c r="G6190">
        <f>INT((D6190-1)/6)+1</f>
        <v>1</v>
      </c>
      <c r="H6190">
        <f>MOD(D6190-1,6)+1</f>
        <v>5</v>
      </c>
      <c r="I6190">
        <f>37-D6190</f>
        <v>32</v>
      </c>
      <c r="J6190">
        <f>ABS(D6190-D6191)</f>
        <v>26</v>
      </c>
    </row>
    <row r="6191">
      <c r="A6191">
        <v>21380</v>
      </c>
      <c r="B6191" t="str">
        <v>2021-11-18</v>
      </c>
      <c r="C6191" t="str">
        <v>Afternoon</v>
      </c>
      <c r="D6191">
        <v>31</v>
      </c>
      <c r="E6191" t="str">
        <f>IF(MOD(D6191,2)=0,"EVEN","ODD")</f>
        <v>ODD</v>
      </c>
      <c r="F6191" t="str">
        <f>IF(D6191&lt;=18,"LOW (1-18)","HIGH (19-36)")</f>
        <v>HIGH (19-36)</v>
      </c>
      <c r="G6191">
        <f>INT((D6191-1)/6)+1</f>
        <v>6</v>
      </c>
      <c r="H6191">
        <f>MOD(D6191-1,6)+1</f>
        <v>1</v>
      </c>
      <c r="I6191">
        <f>37-D6191</f>
        <v>6</v>
      </c>
      <c r="J6191">
        <f>ABS(D6191-D6192)</f>
        <v>6</v>
      </c>
    </row>
    <row r="6192">
      <c r="A6192">
        <v>21379</v>
      </c>
      <c r="B6192" t="str">
        <v>2021-11-18</v>
      </c>
      <c r="C6192" t="str">
        <v>Midday</v>
      </c>
      <c r="D6192">
        <v>25</v>
      </c>
      <c r="E6192" t="str">
        <f>IF(MOD(D6192,2)=0,"EVEN","ODD")</f>
        <v>ODD</v>
      </c>
      <c r="F6192" t="str">
        <f>IF(D6192&lt;=18,"LOW (1-18)","HIGH (19-36)")</f>
        <v>HIGH (19-36)</v>
      </c>
      <c r="G6192">
        <f>INT((D6192-1)/6)+1</f>
        <v>5</v>
      </c>
      <c r="H6192">
        <f>MOD(D6192-1,6)+1</f>
        <v>1</v>
      </c>
      <c r="I6192">
        <f>37-D6192</f>
        <v>12</v>
      </c>
      <c r="J6192">
        <f>ABS(D6192-D6193)</f>
        <v>9</v>
      </c>
    </row>
    <row r="6193">
      <c r="A6193">
        <v>21378</v>
      </c>
      <c r="B6193" t="str">
        <v>2021-11-18</v>
      </c>
      <c r="C6193" t="str">
        <v>Morning</v>
      </c>
      <c r="D6193">
        <v>16</v>
      </c>
      <c r="E6193" t="str">
        <f>IF(MOD(D6193,2)=0,"EVEN","ODD")</f>
        <v>EVEN</v>
      </c>
      <c r="F6193" t="str">
        <f>IF(D6193&lt;=18,"LOW (1-18)","HIGH (19-36)")</f>
        <v>LOW (1-18)</v>
      </c>
      <c r="G6193">
        <f>INT((D6193-1)/6)+1</f>
        <v>3</v>
      </c>
      <c r="H6193">
        <f>MOD(D6193-1,6)+1</f>
        <v>4</v>
      </c>
      <c r="I6193">
        <f>37-D6193</f>
        <v>21</v>
      </c>
      <c r="J6193">
        <f>ABS(D6193-D6194)</f>
        <v>17</v>
      </c>
    </row>
    <row r="6194">
      <c r="A6194">
        <v>21377</v>
      </c>
      <c r="B6194" t="str">
        <v>2021-11-17</v>
      </c>
      <c r="C6194" t="str">
        <v>Evening</v>
      </c>
      <c r="D6194">
        <v>33</v>
      </c>
      <c r="E6194" t="str">
        <f>IF(MOD(D6194,2)=0,"EVEN","ODD")</f>
        <v>ODD</v>
      </c>
      <c r="F6194" t="str">
        <f>IF(D6194&lt;=18,"LOW (1-18)","HIGH (19-36)")</f>
        <v>HIGH (19-36)</v>
      </c>
      <c r="G6194">
        <f>INT((D6194-1)/6)+1</f>
        <v>6</v>
      </c>
      <c r="H6194">
        <f>MOD(D6194-1,6)+1</f>
        <v>3</v>
      </c>
      <c r="I6194">
        <f>37-D6194</f>
        <v>4</v>
      </c>
      <c r="J6194">
        <f>ABS(D6194-D6195)</f>
        <v>3</v>
      </c>
    </row>
    <row r="6195">
      <c r="A6195">
        <v>21376</v>
      </c>
      <c r="B6195" t="str">
        <v>2021-11-17</v>
      </c>
      <c r="C6195" t="str">
        <v>Afternoon</v>
      </c>
      <c r="D6195">
        <v>36</v>
      </c>
      <c r="E6195" t="str">
        <f>IF(MOD(D6195,2)=0,"EVEN","ODD")</f>
        <v>EVEN</v>
      </c>
      <c r="F6195" t="str">
        <f>IF(D6195&lt;=18,"LOW (1-18)","HIGH (19-36)")</f>
        <v>HIGH (19-36)</v>
      </c>
      <c r="G6195">
        <f>INT((D6195-1)/6)+1</f>
        <v>6</v>
      </c>
      <c r="H6195">
        <f>MOD(D6195-1,6)+1</f>
        <v>6</v>
      </c>
      <c r="I6195">
        <f>37-D6195</f>
        <v>1</v>
      </c>
      <c r="J6195">
        <f>ABS(D6195-D6196)</f>
        <v>32</v>
      </c>
    </row>
    <row r="6196">
      <c r="A6196">
        <v>21375</v>
      </c>
      <c r="B6196" t="str">
        <v>2021-11-17</v>
      </c>
      <c r="C6196" t="str">
        <v>Midday</v>
      </c>
      <c r="D6196">
        <v>4</v>
      </c>
      <c r="E6196" t="str">
        <f>IF(MOD(D6196,2)=0,"EVEN","ODD")</f>
        <v>EVEN</v>
      </c>
      <c r="F6196" t="str">
        <f>IF(D6196&lt;=18,"LOW (1-18)","HIGH (19-36)")</f>
        <v>LOW (1-18)</v>
      </c>
      <c r="G6196">
        <f>INT((D6196-1)/6)+1</f>
        <v>1</v>
      </c>
      <c r="H6196">
        <f>MOD(D6196-1,6)+1</f>
        <v>4</v>
      </c>
      <c r="I6196">
        <f>37-D6196</f>
        <v>33</v>
      </c>
      <c r="J6196">
        <f>ABS(D6196-D6197)</f>
        <v>28</v>
      </c>
    </row>
    <row r="6197">
      <c r="A6197">
        <v>21374</v>
      </c>
      <c r="B6197" t="str">
        <v>2021-11-17</v>
      </c>
      <c r="C6197" t="str">
        <v>Morning</v>
      </c>
      <c r="D6197">
        <v>32</v>
      </c>
      <c r="E6197" t="str">
        <f>IF(MOD(D6197,2)=0,"EVEN","ODD")</f>
        <v>EVEN</v>
      </c>
      <c r="F6197" t="str">
        <f>IF(D6197&lt;=18,"LOW (1-18)","HIGH (19-36)")</f>
        <v>HIGH (19-36)</v>
      </c>
      <c r="G6197">
        <f>INT((D6197-1)/6)+1</f>
        <v>6</v>
      </c>
      <c r="H6197">
        <f>MOD(D6197-1,6)+1</f>
        <v>2</v>
      </c>
      <c r="I6197">
        <f>37-D6197</f>
        <v>5</v>
      </c>
      <c r="J6197">
        <f>ABS(D6197-D6198)</f>
        <v>7</v>
      </c>
    </row>
    <row r="6198">
      <c r="A6198">
        <v>21373</v>
      </c>
      <c r="B6198" t="str">
        <v>2021-11-16</v>
      </c>
      <c r="C6198" t="str">
        <v>Evening</v>
      </c>
      <c r="D6198">
        <v>25</v>
      </c>
      <c r="E6198" t="str">
        <f>IF(MOD(D6198,2)=0,"EVEN","ODD")</f>
        <v>ODD</v>
      </c>
      <c r="F6198" t="str">
        <f>IF(D6198&lt;=18,"LOW (1-18)","HIGH (19-36)")</f>
        <v>HIGH (19-36)</v>
      </c>
      <c r="G6198">
        <f>INT((D6198-1)/6)+1</f>
        <v>5</v>
      </c>
      <c r="H6198">
        <f>MOD(D6198-1,6)+1</f>
        <v>1</v>
      </c>
      <c r="I6198">
        <f>37-D6198</f>
        <v>12</v>
      </c>
      <c r="J6198">
        <f>ABS(D6198-D6199)</f>
        <v>19</v>
      </c>
    </row>
    <row r="6199">
      <c r="A6199">
        <v>21372</v>
      </c>
      <c r="B6199" t="str">
        <v>2021-11-16</v>
      </c>
      <c r="C6199" t="str">
        <v>Afternoon</v>
      </c>
      <c r="D6199">
        <v>6</v>
      </c>
      <c r="E6199" t="str">
        <f>IF(MOD(D6199,2)=0,"EVEN","ODD")</f>
        <v>EVEN</v>
      </c>
      <c r="F6199" t="str">
        <f>IF(D6199&lt;=18,"LOW (1-18)","HIGH (19-36)")</f>
        <v>LOW (1-18)</v>
      </c>
      <c r="G6199">
        <f>INT((D6199-1)/6)+1</f>
        <v>1</v>
      </c>
      <c r="H6199">
        <f>MOD(D6199-1,6)+1</f>
        <v>6</v>
      </c>
      <c r="I6199">
        <f>37-D6199</f>
        <v>31</v>
      </c>
      <c r="J6199">
        <f>ABS(D6199-D6200)</f>
        <v>12</v>
      </c>
    </row>
    <row r="6200">
      <c r="A6200">
        <v>21371</v>
      </c>
      <c r="B6200" t="str">
        <v>2021-11-16</v>
      </c>
      <c r="C6200" t="str">
        <v>Midday</v>
      </c>
      <c r="D6200">
        <v>18</v>
      </c>
      <c r="E6200" t="str">
        <f>IF(MOD(D6200,2)=0,"EVEN","ODD")</f>
        <v>EVEN</v>
      </c>
      <c r="F6200" t="str">
        <f>IF(D6200&lt;=18,"LOW (1-18)","HIGH (19-36)")</f>
        <v>LOW (1-18)</v>
      </c>
      <c r="G6200">
        <f>INT((D6200-1)/6)+1</f>
        <v>3</v>
      </c>
      <c r="H6200">
        <f>MOD(D6200-1,6)+1</f>
        <v>6</v>
      </c>
      <c r="I6200">
        <f>37-D6200</f>
        <v>19</v>
      </c>
      <c r="J6200">
        <f>ABS(D6200-D6201)</f>
        <v>5</v>
      </c>
    </row>
    <row r="6201">
      <c r="A6201">
        <v>21370</v>
      </c>
      <c r="B6201" t="str">
        <v>2021-11-16</v>
      </c>
      <c r="C6201" t="str">
        <v>Morning</v>
      </c>
      <c r="D6201">
        <v>23</v>
      </c>
      <c r="E6201" t="str">
        <f>IF(MOD(D6201,2)=0,"EVEN","ODD")</f>
        <v>ODD</v>
      </c>
      <c r="F6201" t="str">
        <f>IF(D6201&lt;=18,"LOW (1-18)","HIGH (19-36)")</f>
        <v>HIGH (19-36)</v>
      </c>
      <c r="G6201">
        <f>INT((D6201-1)/6)+1</f>
        <v>4</v>
      </c>
      <c r="H6201">
        <f>MOD(D6201-1,6)+1</f>
        <v>5</v>
      </c>
      <c r="I6201">
        <f>37-D6201</f>
        <v>14</v>
      </c>
      <c r="J6201">
        <f>ABS(D6201-D6202)</f>
        <v>3</v>
      </c>
    </row>
    <row r="6202">
      <c r="A6202">
        <v>21369</v>
      </c>
      <c r="B6202" t="str">
        <v>2021-11-15</v>
      </c>
      <c r="C6202" t="str">
        <v>Evening</v>
      </c>
      <c r="D6202">
        <v>26</v>
      </c>
      <c r="E6202" t="str">
        <f>IF(MOD(D6202,2)=0,"EVEN","ODD")</f>
        <v>EVEN</v>
      </c>
      <c r="F6202" t="str">
        <f>IF(D6202&lt;=18,"LOW (1-18)","HIGH (19-36)")</f>
        <v>HIGH (19-36)</v>
      </c>
      <c r="G6202">
        <f>INT((D6202-1)/6)+1</f>
        <v>5</v>
      </c>
      <c r="H6202">
        <f>MOD(D6202-1,6)+1</f>
        <v>2</v>
      </c>
      <c r="I6202">
        <f>37-D6202</f>
        <v>11</v>
      </c>
      <c r="J6202">
        <f>ABS(D6202-D6203)</f>
        <v>7</v>
      </c>
    </row>
    <row r="6203">
      <c r="A6203">
        <v>21368</v>
      </c>
      <c r="B6203" t="str">
        <v>2021-11-15</v>
      </c>
      <c r="C6203" t="str">
        <v>Afternoon</v>
      </c>
      <c r="D6203">
        <v>33</v>
      </c>
      <c r="E6203" t="str">
        <f>IF(MOD(D6203,2)=0,"EVEN","ODD")</f>
        <v>ODD</v>
      </c>
      <c r="F6203" t="str">
        <f>IF(D6203&lt;=18,"LOW (1-18)","HIGH (19-36)")</f>
        <v>HIGH (19-36)</v>
      </c>
      <c r="G6203">
        <f>INT((D6203-1)/6)+1</f>
        <v>6</v>
      </c>
      <c r="H6203">
        <f>MOD(D6203-1,6)+1</f>
        <v>3</v>
      </c>
      <c r="I6203">
        <f>37-D6203</f>
        <v>4</v>
      </c>
      <c r="J6203">
        <f>ABS(D6203-D6204)</f>
        <v>7</v>
      </c>
    </row>
    <row r="6204">
      <c r="A6204">
        <v>21367</v>
      </c>
      <c r="B6204" t="str">
        <v>2021-11-15</v>
      </c>
      <c r="C6204" t="str">
        <v>Midday</v>
      </c>
      <c r="D6204">
        <v>26</v>
      </c>
      <c r="E6204" t="str">
        <f>IF(MOD(D6204,2)=0,"EVEN","ODD")</f>
        <v>EVEN</v>
      </c>
      <c r="F6204" t="str">
        <f>IF(D6204&lt;=18,"LOW (1-18)","HIGH (19-36)")</f>
        <v>HIGH (19-36)</v>
      </c>
      <c r="G6204">
        <f>INT((D6204-1)/6)+1</f>
        <v>5</v>
      </c>
      <c r="H6204">
        <f>MOD(D6204-1,6)+1</f>
        <v>2</v>
      </c>
      <c r="I6204">
        <f>37-D6204</f>
        <v>11</v>
      </c>
      <c r="J6204">
        <f>ABS(D6204-D6205)</f>
        <v>10</v>
      </c>
    </row>
    <row r="6205">
      <c r="A6205">
        <v>21366</v>
      </c>
      <c r="B6205" t="str">
        <v>2021-11-15</v>
      </c>
      <c r="C6205" t="str">
        <v>Morning</v>
      </c>
      <c r="D6205">
        <v>36</v>
      </c>
      <c r="E6205" t="str">
        <f>IF(MOD(D6205,2)=0,"EVEN","ODD")</f>
        <v>EVEN</v>
      </c>
      <c r="F6205" t="str">
        <f>IF(D6205&lt;=18,"LOW (1-18)","HIGH (19-36)")</f>
        <v>HIGH (19-36)</v>
      </c>
      <c r="G6205">
        <f>INT((D6205-1)/6)+1</f>
        <v>6</v>
      </c>
      <c r="H6205">
        <f>MOD(D6205-1,6)+1</f>
        <v>6</v>
      </c>
      <c r="I6205">
        <f>37-D6205</f>
        <v>1</v>
      </c>
      <c r="J6205">
        <f>ABS(D6205-D6206)</f>
        <v>9</v>
      </c>
    </row>
    <row r="6206">
      <c r="A6206">
        <v>21365</v>
      </c>
      <c r="B6206" t="str">
        <v>2021-11-13</v>
      </c>
      <c r="C6206" t="str">
        <v>Evening</v>
      </c>
      <c r="D6206">
        <v>27</v>
      </c>
      <c r="E6206" t="str">
        <f>IF(MOD(D6206,2)=0,"EVEN","ODD")</f>
        <v>ODD</v>
      </c>
      <c r="F6206" t="str">
        <f>IF(D6206&lt;=18,"LOW (1-18)","HIGH (19-36)")</f>
        <v>HIGH (19-36)</v>
      </c>
      <c r="G6206">
        <f>INT((D6206-1)/6)+1</f>
        <v>5</v>
      </c>
      <c r="H6206">
        <f>MOD(D6206-1,6)+1</f>
        <v>3</v>
      </c>
      <c r="I6206">
        <f>37-D6206</f>
        <v>10</v>
      </c>
      <c r="J6206">
        <f>ABS(D6206-D6207)</f>
        <v>19</v>
      </c>
    </row>
    <row r="6207">
      <c r="A6207">
        <v>21364</v>
      </c>
      <c r="B6207" t="str">
        <v>2021-11-13</v>
      </c>
      <c r="C6207" t="str">
        <v>Afternoon</v>
      </c>
      <c r="D6207">
        <v>8</v>
      </c>
      <c r="E6207" t="str">
        <f>IF(MOD(D6207,2)=0,"EVEN","ODD")</f>
        <v>EVEN</v>
      </c>
      <c r="F6207" t="str">
        <f>IF(D6207&lt;=18,"LOW (1-18)","HIGH (19-36)")</f>
        <v>LOW (1-18)</v>
      </c>
      <c r="G6207">
        <f>INT((D6207-1)/6)+1</f>
        <v>2</v>
      </c>
      <c r="H6207">
        <f>MOD(D6207-1,6)+1</f>
        <v>2</v>
      </c>
      <c r="I6207">
        <f>37-D6207</f>
        <v>29</v>
      </c>
      <c r="J6207">
        <f>ABS(D6207-D6208)</f>
        <v>2</v>
      </c>
    </row>
    <row r="6208">
      <c r="A6208">
        <v>21363</v>
      </c>
      <c r="B6208" t="str">
        <v>2021-11-13</v>
      </c>
      <c r="C6208" t="str">
        <v>Midday</v>
      </c>
      <c r="D6208">
        <v>10</v>
      </c>
      <c r="E6208" t="str">
        <f>IF(MOD(D6208,2)=0,"EVEN","ODD")</f>
        <v>EVEN</v>
      </c>
      <c r="F6208" t="str">
        <f>IF(D6208&lt;=18,"LOW (1-18)","HIGH (19-36)")</f>
        <v>LOW (1-18)</v>
      </c>
      <c r="G6208">
        <f>INT((D6208-1)/6)+1</f>
        <v>2</v>
      </c>
      <c r="H6208">
        <f>MOD(D6208-1,6)+1</f>
        <v>4</v>
      </c>
      <c r="I6208">
        <f>37-D6208</f>
        <v>27</v>
      </c>
      <c r="J6208">
        <f>ABS(D6208-D6209)</f>
        <v>2</v>
      </c>
    </row>
    <row r="6209">
      <c r="A6209">
        <v>21362</v>
      </c>
      <c r="B6209" t="str">
        <v>2021-11-13</v>
      </c>
      <c r="C6209" t="str">
        <v>Morning</v>
      </c>
      <c r="D6209">
        <v>12</v>
      </c>
      <c r="E6209" t="str">
        <f>IF(MOD(D6209,2)=0,"EVEN","ODD")</f>
        <v>EVEN</v>
      </c>
      <c r="F6209" t="str">
        <f>IF(D6209&lt;=18,"LOW (1-18)","HIGH (19-36)")</f>
        <v>LOW (1-18)</v>
      </c>
      <c r="G6209">
        <f>INT((D6209-1)/6)+1</f>
        <v>2</v>
      </c>
      <c r="H6209">
        <f>MOD(D6209-1,6)+1</f>
        <v>6</v>
      </c>
      <c r="I6209">
        <f>37-D6209</f>
        <v>25</v>
      </c>
      <c r="J6209">
        <f>ABS(D6209-D6210)</f>
        <v>18</v>
      </c>
    </row>
    <row r="6210">
      <c r="A6210">
        <v>21361</v>
      </c>
      <c r="B6210" t="str">
        <v>2021-11-12</v>
      </c>
      <c r="C6210" t="str">
        <v>Evening</v>
      </c>
      <c r="D6210">
        <v>30</v>
      </c>
      <c r="E6210" t="str">
        <f>IF(MOD(D6210,2)=0,"EVEN","ODD")</f>
        <v>EVEN</v>
      </c>
      <c r="F6210" t="str">
        <f>IF(D6210&lt;=18,"LOW (1-18)","HIGH (19-36)")</f>
        <v>HIGH (19-36)</v>
      </c>
      <c r="G6210">
        <f>INT((D6210-1)/6)+1</f>
        <v>5</v>
      </c>
      <c r="H6210">
        <f>MOD(D6210-1,6)+1</f>
        <v>6</v>
      </c>
      <c r="I6210">
        <f>37-D6210</f>
        <v>7</v>
      </c>
      <c r="J6210">
        <f>ABS(D6210-D6211)</f>
        <v>20</v>
      </c>
    </row>
    <row r="6211">
      <c r="A6211">
        <v>21360</v>
      </c>
      <c r="B6211" t="str">
        <v>2021-11-12</v>
      </c>
      <c r="C6211" t="str">
        <v>Afternoon</v>
      </c>
      <c r="D6211">
        <v>10</v>
      </c>
      <c r="E6211" t="str">
        <f>IF(MOD(D6211,2)=0,"EVEN","ODD")</f>
        <v>EVEN</v>
      </c>
      <c r="F6211" t="str">
        <f>IF(D6211&lt;=18,"LOW (1-18)","HIGH (19-36)")</f>
        <v>LOW (1-18)</v>
      </c>
      <c r="G6211">
        <f>INT((D6211-1)/6)+1</f>
        <v>2</v>
      </c>
      <c r="H6211">
        <f>MOD(D6211-1,6)+1</f>
        <v>4</v>
      </c>
      <c r="I6211">
        <f>37-D6211</f>
        <v>27</v>
      </c>
      <c r="J6211">
        <f>ABS(D6211-D6212)</f>
        <v>8</v>
      </c>
    </row>
    <row r="6212">
      <c r="A6212">
        <v>21359</v>
      </c>
      <c r="B6212" t="str">
        <v>2021-11-12</v>
      </c>
      <c r="C6212" t="str">
        <v>Midday</v>
      </c>
      <c r="D6212">
        <v>18</v>
      </c>
      <c r="E6212" t="str">
        <f>IF(MOD(D6212,2)=0,"EVEN","ODD")</f>
        <v>EVEN</v>
      </c>
      <c r="F6212" t="str">
        <f>IF(D6212&lt;=18,"LOW (1-18)","HIGH (19-36)")</f>
        <v>LOW (1-18)</v>
      </c>
      <c r="G6212">
        <f>INT((D6212-1)/6)+1</f>
        <v>3</v>
      </c>
      <c r="H6212">
        <f>MOD(D6212-1,6)+1</f>
        <v>6</v>
      </c>
      <c r="I6212">
        <f>37-D6212</f>
        <v>19</v>
      </c>
      <c r="J6212">
        <f>ABS(D6212-D6213)</f>
        <v>7</v>
      </c>
    </row>
    <row r="6213">
      <c r="A6213">
        <v>21358</v>
      </c>
      <c r="B6213" t="str">
        <v>2021-11-12</v>
      </c>
      <c r="C6213" t="str">
        <v>Morning</v>
      </c>
      <c r="D6213">
        <v>11</v>
      </c>
      <c r="E6213" t="str">
        <f>IF(MOD(D6213,2)=0,"EVEN","ODD")</f>
        <v>ODD</v>
      </c>
      <c r="F6213" t="str">
        <f>IF(D6213&lt;=18,"LOW (1-18)","HIGH (19-36)")</f>
        <v>LOW (1-18)</v>
      </c>
      <c r="G6213">
        <f>INT((D6213-1)/6)+1</f>
        <v>2</v>
      </c>
      <c r="H6213">
        <f>MOD(D6213-1,6)+1</f>
        <v>5</v>
      </c>
      <c r="I6213">
        <f>37-D6213</f>
        <v>26</v>
      </c>
      <c r="J6213">
        <f>ABS(D6213-D6214)</f>
        <v>1</v>
      </c>
    </row>
    <row r="6214">
      <c r="A6214">
        <v>21357</v>
      </c>
      <c r="B6214" t="str">
        <v>2021-11-11</v>
      </c>
      <c r="C6214" t="str">
        <v>Evening</v>
      </c>
      <c r="D6214">
        <v>12</v>
      </c>
      <c r="E6214" t="str">
        <f>IF(MOD(D6214,2)=0,"EVEN","ODD")</f>
        <v>EVEN</v>
      </c>
      <c r="F6214" t="str">
        <f>IF(D6214&lt;=18,"LOW (1-18)","HIGH (19-36)")</f>
        <v>LOW (1-18)</v>
      </c>
      <c r="G6214">
        <f>INT((D6214-1)/6)+1</f>
        <v>2</v>
      </c>
      <c r="H6214">
        <f>MOD(D6214-1,6)+1</f>
        <v>6</v>
      </c>
      <c r="I6214">
        <f>37-D6214</f>
        <v>25</v>
      </c>
      <c r="J6214">
        <f>ABS(D6214-D6215)</f>
        <v>13</v>
      </c>
    </row>
    <row r="6215">
      <c r="A6215">
        <v>21356</v>
      </c>
      <c r="B6215" t="str">
        <v>2021-11-11</v>
      </c>
      <c r="C6215" t="str">
        <v>Afternoon</v>
      </c>
      <c r="D6215">
        <v>25</v>
      </c>
      <c r="E6215" t="str">
        <f>IF(MOD(D6215,2)=0,"EVEN","ODD")</f>
        <v>ODD</v>
      </c>
      <c r="F6215" t="str">
        <f>IF(D6215&lt;=18,"LOW (1-18)","HIGH (19-36)")</f>
        <v>HIGH (19-36)</v>
      </c>
      <c r="G6215">
        <f>INT((D6215-1)/6)+1</f>
        <v>5</v>
      </c>
      <c r="H6215">
        <f>MOD(D6215-1,6)+1</f>
        <v>1</v>
      </c>
      <c r="I6215">
        <f>37-D6215</f>
        <v>12</v>
      </c>
      <c r="J6215">
        <f>ABS(D6215-D6216)</f>
        <v>12</v>
      </c>
    </row>
    <row r="6216">
      <c r="A6216">
        <v>21355</v>
      </c>
      <c r="B6216" t="str">
        <v>2021-11-11</v>
      </c>
      <c r="C6216" t="str">
        <v>Midday</v>
      </c>
      <c r="D6216">
        <v>13</v>
      </c>
      <c r="E6216" t="str">
        <f>IF(MOD(D6216,2)=0,"EVEN","ODD")</f>
        <v>ODD</v>
      </c>
      <c r="F6216" t="str">
        <f>IF(D6216&lt;=18,"LOW (1-18)","HIGH (19-36)")</f>
        <v>LOW (1-18)</v>
      </c>
      <c r="G6216">
        <f>INT((D6216-1)/6)+1</f>
        <v>3</v>
      </c>
      <c r="H6216">
        <f>MOD(D6216-1,6)+1</f>
        <v>1</v>
      </c>
      <c r="I6216">
        <f>37-D6216</f>
        <v>24</v>
      </c>
      <c r="J6216">
        <f>ABS(D6216-D6217)</f>
        <v>4</v>
      </c>
    </row>
    <row r="6217">
      <c r="A6217">
        <v>21354</v>
      </c>
      <c r="B6217" t="str">
        <v>2021-11-11</v>
      </c>
      <c r="C6217" t="str">
        <v>Morning</v>
      </c>
      <c r="D6217">
        <v>9</v>
      </c>
      <c r="E6217" t="str">
        <f>IF(MOD(D6217,2)=0,"EVEN","ODD")</f>
        <v>ODD</v>
      </c>
      <c r="F6217" t="str">
        <f>IF(D6217&lt;=18,"LOW (1-18)","HIGH (19-36)")</f>
        <v>LOW (1-18)</v>
      </c>
      <c r="G6217">
        <f>INT((D6217-1)/6)+1</f>
        <v>2</v>
      </c>
      <c r="H6217">
        <f>MOD(D6217-1,6)+1</f>
        <v>3</v>
      </c>
      <c r="I6217">
        <f>37-D6217</f>
        <v>28</v>
      </c>
      <c r="J6217">
        <f>ABS(D6217-D6218)</f>
        <v>2</v>
      </c>
    </row>
    <row r="6218">
      <c r="A6218">
        <v>21353</v>
      </c>
      <c r="B6218" t="str">
        <v>2021-11-10</v>
      </c>
      <c r="C6218" t="str">
        <v>Evening</v>
      </c>
      <c r="D6218">
        <v>7</v>
      </c>
      <c r="E6218" t="str">
        <f>IF(MOD(D6218,2)=0,"EVEN","ODD")</f>
        <v>ODD</v>
      </c>
      <c r="F6218" t="str">
        <f>IF(D6218&lt;=18,"LOW (1-18)","HIGH (19-36)")</f>
        <v>LOW (1-18)</v>
      </c>
      <c r="G6218">
        <f>INT((D6218-1)/6)+1</f>
        <v>2</v>
      </c>
      <c r="H6218">
        <f>MOD(D6218-1,6)+1</f>
        <v>1</v>
      </c>
      <c r="I6218">
        <f>37-D6218</f>
        <v>30</v>
      </c>
      <c r="J6218">
        <f>ABS(D6218-D6219)</f>
        <v>18</v>
      </c>
    </row>
    <row r="6219">
      <c r="A6219">
        <v>21352</v>
      </c>
      <c r="B6219" t="str">
        <v>2021-11-10</v>
      </c>
      <c r="C6219" t="str">
        <v>Afternoon</v>
      </c>
      <c r="D6219">
        <v>25</v>
      </c>
      <c r="E6219" t="str">
        <f>IF(MOD(D6219,2)=0,"EVEN","ODD")</f>
        <v>ODD</v>
      </c>
      <c r="F6219" t="str">
        <f>IF(D6219&lt;=18,"LOW (1-18)","HIGH (19-36)")</f>
        <v>HIGH (19-36)</v>
      </c>
      <c r="G6219">
        <f>INT((D6219-1)/6)+1</f>
        <v>5</v>
      </c>
      <c r="H6219">
        <f>MOD(D6219-1,6)+1</f>
        <v>1</v>
      </c>
      <c r="I6219">
        <f>37-D6219</f>
        <v>12</v>
      </c>
      <c r="J6219">
        <f>ABS(D6219-D6220)</f>
        <v>11</v>
      </c>
    </row>
    <row r="6220">
      <c r="A6220">
        <v>21351</v>
      </c>
      <c r="B6220" t="str">
        <v>2021-11-10</v>
      </c>
      <c r="C6220" t="str">
        <v>Midday</v>
      </c>
      <c r="D6220">
        <v>36</v>
      </c>
      <c r="E6220" t="str">
        <f>IF(MOD(D6220,2)=0,"EVEN","ODD")</f>
        <v>EVEN</v>
      </c>
      <c r="F6220" t="str">
        <f>IF(D6220&lt;=18,"LOW (1-18)","HIGH (19-36)")</f>
        <v>HIGH (19-36)</v>
      </c>
      <c r="G6220">
        <f>INT((D6220-1)/6)+1</f>
        <v>6</v>
      </c>
      <c r="H6220">
        <f>MOD(D6220-1,6)+1</f>
        <v>6</v>
      </c>
      <c r="I6220">
        <f>37-D6220</f>
        <v>1</v>
      </c>
      <c r="J6220">
        <f>ABS(D6220-D6221)</f>
        <v>16</v>
      </c>
    </row>
    <row r="6221">
      <c r="A6221">
        <v>21350</v>
      </c>
      <c r="B6221" t="str">
        <v>2021-11-10</v>
      </c>
      <c r="C6221" t="str">
        <v>Morning</v>
      </c>
      <c r="D6221">
        <v>20</v>
      </c>
      <c r="E6221" t="str">
        <f>IF(MOD(D6221,2)=0,"EVEN","ODD")</f>
        <v>EVEN</v>
      </c>
      <c r="F6221" t="str">
        <f>IF(D6221&lt;=18,"LOW (1-18)","HIGH (19-36)")</f>
        <v>HIGH (19-36)</v>
      </c>
      <c r="G6221">
        <f>INT((D6221-1)/6)+1</f>
        <v>4</v>
      </c>
      <c r="H6221">
        <f>MOD(D6221-1,6)+1</f>
        <v>2</v>
      </c>
      <c r="I6221">
        <f>37-D6221</f>
        <v>17</v>
      </c>
      <c r="J6221">
        <f>ABS(D6221-D6222)</f>
        <v>14</v>
      </c>
    </row>
    <row r="6222">
      <c r="A6222">
        <v>21349</v>
      </c>
      <c r="B6222" t="str">
        <v>2021-11-09</v>
      </c>
      <c r="C6222" t="str">
        <v>Evening</v>
      </c>
      <c r="D6222">
        <v>6</v>
      </c>
      <c r="E6222" t="str">
        <f>IF(MOD(D6222,2)=0,"EVEN","ODD")</f>
        <v>EVEN</v>
      </c>
      <c r="F6222" t="str">
        <f>IF(D6222&lt;=18,"LOW (1-18)","HIGH (19-36)")</f>
        <v>LOW (1-18)</v>
      </c>
      <c r="G6222">
        <f>INT((D6222-1)/6)+1</f>
        <v>1</v>
      </c>
      <c r="H6222">
        <f>MOD(D6222-1,6)+1</f>
        <v>6</v>
      </c>
      <c r="I6222">
        <f>37-D6222</f>
        <v>31</v>
      </c>
      <c r="J6222">
        <f>ABS(D6222-D6223)</f>
        <v>29</v>
      </c>
    </row>
    <row r="6223">
      <c r="A6223">
        <v>21348</v>
      </c>
      <c r="B6223" t="str">
        <v>2021-11-09</v>
      </c>
      <c r="C6223" t="str">
        <v>Afternoon</v>
      </c>
      <c r="D6223">
        <v>35</v>
      </c>
      <c r="E6223" t="str">
        <f>IF(MOD(D6223,2)=0,"EVEN","ODD")</f>
        <v>ODD</v>
      </c>
      <c r="F6223" t="str">
        <f>IF(D6223&lt;=18,"LOW (1-18)","HIGH (19-36)")</f>
        <v>HIGH (19-36)</v>
      </c>
      <c r="G6223">
        <f>INT((D6223-1)/6)+1</f>
        <v>6</v>
      </c>
      <c r="H6223">
        <f>MOD(D6223-1,6)+1</f>
        <v>5</v>
      </c>
      <c r="I6223">
        <f>37-D6223</f>
        <v>2</v>
      </c>
      <c r="J6223">
        <f>ABS(D6223-D6224)</f>
        <v>29</v>
      </c>
    </row>
    <row r="6224">
      <c r="A6224">
        <v>21347</v>
      </c>
      <c r="B6224" t="str">
        <v>2021-11-09</v>
      </c>
      <c r="C6224" t="str">
        <v>Midday</v>
      </c>
      <c r="D6224">
        <v>6</v>
      </c>
      <c r="E6224" t="str">
        <f>IF(MOD(D6224,2)=0,"EVEN","ODD")</f>
        <v>EVEN</v>
      </c>
      <c r="F6224" t="str">
        <f>IF(D6224&lt;=18,"LOW (1-18)","HIGH (19-36)")</f>
        <v>LOW (1-18)</v>
      </c>
      <c r="G6224">
        <f>INT((D6224-1)/6)+1</f>
        <v>1</v>
      </c>
      <c r="H6224">
        <f>MOD(D6224-1,6)+1</f>
        <v>6</v>
      </c>
      <c r="I6224">
        <f>37-D6224</f>
        <v>31</v>
      </c>
      <c r="J6224">
        <f>ABS(D6224-D6225)</f>
        <v>26</v>
      </c>
    </row>
    <row r="6225">
      <c r="A6225">
        <v>21346</v>
      </c>
      <c r="B6225" t="str">
        <v>2021-11-09</v>
      </c>
      <c r="C6225" t="str">
        <v>Morning</v>
      </c>
      <c r="D6225">
        <v>32</v>
      </c>
      <c r="E6225" t="str">
        <f>IF(MOD(D6225,2)=0,"EVEN","ODD")</f>
        <v>EVEN</v>
      </c>
      <c r="F6225" t="str">
        <f>IF(D6225&lt;=18,"LOW (1-18)","HIGH (19-36)")</f>
        <v>HIGH (19-36)</v>
      </c>
      <c r="G6225">
        <f>INT((D6225-1)/6)+1</f>
        <v>6</v>
      </c>
      <c r="H6225">
        <f>MOD(D6225-1,6)+1</f>
        <v>2</v>
      </c>
      <c r="I6225">
        <f>37-D6225</f>
        <v>5</v>
      </c>
      <c r="J6225">
        <f>ABS(D6225-D6226)</f>
        <v>2</v>
      </c>
    </row>
    <row r="6226">
      <c r="A6226">
        <v>21345</v>
      </c>
      <c r="B6226" t="str">
        <v>2021-11-08</v>
      </c>
      <c r="C6226" t="str">
        <v>Evening</v>
      </c>
      <c r="D6226">
        <v>34</v>
      </c>
      <c r="E6226" t="str">
        <f>IF(MOD(D6226,2)=0,"EVEN","ODD")</f>
        <v>EVEN</v>
      </c>
      <c r="F6226" t="str">
        <f>IF(D6226&lt;=18,"LOW (1-18)","HIGH (19-36)")</f>
        <v>HIGH (19-36)</v>
      </c>
      <c r="G6226">
        <f>INT((D6226-1)/6)+1</f>
        <v>6</v>
      </c>
      <c r="H6226">
        <f>MOD(D6226-1,6)+1</f>
        <v>4</v>
      </c>
      <c r="I6226">
        <f>37-D6226</f>
        <v>3</v>
      </c>
      <c r="J6226">
        <f>ABS(D6226-D6227)</f>
        <v>28</v>
      </c>
    </row>
    <row r="6227">
      <c r="A6227">
        <v>21344</v>
      </c>
      <c r="B6227" t="str">
        <v>2021-11-08</v>
      </c>
      <c r="C6227" t="str">
        <v>Afternoon</v>
      </c>
      <c r="D6227">
        <v>6</v>
      </c>
      <c r="E6227" t="str">
        <f>IF(MOD(D6227,2)=0,"EVEN","ODD")</f>
        <v>EVEN</v>
      </c>
      <c r="F6227" t="str">
        <f>IF(D6227&lt;=18,"LOW (1-18)","HIGH (19-36)")</f>
        <v>LOW (1-18)</v>
      </c>
      <c r="G6227">
        <f>INT((D6227-1)/6)+1</f>
        <v>1</v>
      </c>
      <c r="H6227">
        <f>MOD(D6227-1,6)+1</f>
        <v>6</v>
      </c>
      <c r="I6227">
        <f>37-D6227</f>
        <v>31</v>
      </c>
      <c r="J6227">
        <f>ABS(D6227-D6228)</f>
        <v>5</v>
      </c>
    </row>
    <row r="6228">
      <c r="A6228">
        <v>21343</v>
      </c>
      <c r="B6228" t="str">
        <v>2021-11-08</v>
      </c>
      <c r="C6228" t="str">
        <v>Midday</v>
      </c>
      <c r="D6228">
        <v>11</v>
      </c>
      <c r="E6228" t="str">
        <f>IF(MOD(D6228,2)=0,"EVEN","ODD")</f>
        <v>ODD</v>
      </c>
      <c r="F6228" t="str">
        <f>IF(D6228&lt;=18,"LOW (1-18)","HIGH (19-36)")</f>
        <v>LOW (1-18)</v>
      </c>
      <c r="G6228">
        <f>INT((D6228-1)/6)+1</f>
        <v>2</v>
      </c>
      <c r="H6228">
        <f>MOD(D6228-1,6)+1</f>
        <v>5</v>
      </c>
      <c r="I6228">
        <f>37-D6228</f>
        <v>26</v>
      </c>
      <c r="J6228">
        <f>ABS(D6228-D6229)</f>
        <v>0</v>
      </c>
    </row>
    <row r="6229">
      <c r="A6229">
        <v>21342</v>
      </c>
      <c r="B6229" t="str">
        <v>2021-11-08</v>
      </c>
      <c r="C6229" t="str">
        <v>Morning</v>
      </c>
      <c r="D6229">
        <v>11</v>
      </c>
      <c r="E6229" t="str">
        <f>IF(MOD(D6229,2)=0,"EVEN","ODD")</f>
        <v>ODD</v>
      </c>
      <c r="F6229" t="str">
        <f>IF(D6229&lt;=18,"LOW (1-18)","HIGH (19-36)")</f>
        <v>LOW (1-18)</v>
      </c>
      <c r="G6229">
        <f>INT((D6229-1)/6)+1</f>
        <v>2</v>
      </c>
      <c r="H6229">
        <f>MOD(D6229-1,6)+1</f>
        <v>5</v>
      </c>
      <c r="I6229">
        <f>37-D6229</f>
        <v>26</v>
      </c>
      <c r="J6229">
        <f>ABS(D6229-D6230)</f>
        <v>10</v>
      </c>
    </row>
    <row r="6230">
      <c r="A6230">
        <v>21341</v>
      </c>
      <c r="B6230" t="str">
        <v>2021-11-06</v>
      </c>
      <c r="C6230" t="str">
        <v>Evening</v>
      </c>
      <c r="D6230">
        <v>21</v>
      </c>
      <c r="E6230" t="str">
        <f>IF(MOD(D6230,2)=0,"EVEN","ODD")</f>
        <v>ODD</v>
      </c>
      <c r="F6230" t="str">
        <f>IF(D6230&lt;=18,"LOW (1-18)","HIGH (19-36)")</f>
        <v>HIGH (19-36)</v>
      </c>
      <c r="G6230">
        <f>INT((D6230-1)/6)+1</f>
        <v>4</v>
      </c>
      <c r="H6230">
        <f>MOD(D6230-1,6)+1</f>
        <v>3</v>
      </c>
      <c r="I6230">
        <f>37-D6230</f>
        <v>16</v>
      </c>
      <c r="J6230">
        <f>ABS(D6230-D6231)</f>
        <v>3</v>
      </c>
    </row>
    <row r="6231">
      <c r="A6231">
        <v>21340</v>
      </c>
      <c r="B6231" t="str">
        <v>2021-11-06</v>
      </c>
      <c r="C6231" t="str">
        <v>Afternoon</v>
      </c>
      <c r="D6231">
        <v>24</v>
      </c>
      <c r="E6231" t="str">
        <f>IF(MOD(D6231,2)=0,"EVEN","ODD")</f>
        <v>EVEN</v>
      </c>
      <c r="F6231" t="str">
        <f>IF(D6231&lt;=18,"LOW (1-18)","HIGH (19-36)")</f>
        <v>HIGH (19-36)</v>
      </c>
      <c r="G6231">
        <f>INT((D6231-1)/6)+1</f>
        <v>4</v>
      </c>
      <c r="H6231">
        <f>MOD(D6231-1,6)+1</f>
        <v>6</v>
      </c>
      <c r="I6231">
        <f>37-D6231</f>
        <v>13</v>
      </c>
      <c r="J6231">
        <f>ABS(D6231-D6232)</f>
        <v>4</v>
      </c>
    </row>
    <row r="6232">
      <c r="A6232">
        <v>21339</v>
      </c>
      <c r="B6232" t="str">
        <v>2021-11-06</v>
      </c>
      <c r="C6232" t="str">
        <v>Midday</v>
      </c>
      <c r="D6232">
        <v>28</v>
      </c>
      <c r="E6232" t="str">
        <f>IF(MOD(D6232,2)=0,"EVEN","ODD")</f>
        <v>EVEN</v>
      </c>
      <c r="F6232" t="str">
        <f>IF(D6232&lt;=18,"LOW (1-18)","HIGH (19-36)")</f>
        <v>HIGH (19-36)</v>
      </c>
      <c r="G6232">
        <f>INT((D6232-1)/6)+1</f>
        <v>5</v>
      </c>
      <c r="H6232">
        <f>MOD(D6232-1,6)+1</f>
        <v>4</v>
      </c>
      <c r="I6232">
        <f>37-D6232</f>
        <v>9</v>
      </c>
      <c r="J6232">
        <f>ABS(D6232-D6233)</f>
        <v>9</v>
      </c>
    </row>
    <row r="6233">
      <c r="A6233">
        <v>21338</v>
      </c>
      <c r="B6233" t="str">
        <v>2021-11-06</v>
      </c>
      <c r="C6233" t="str">
        <v>Morning</v>
      </c>
      <c r="D6233">
        <v>19</v>
      </c>
      <c r="E6233" t="str">
        <f>IF(MOD(D6233,2)=0,"EVEN","ODD")</f>
        <v>ODD</v>
      </c>
      <c r="F6233" t="str">
        <f>IF(D6233&lt;=18,"LOW (1-18)","HIGH (19-36)")</f>
        <v>HIGH (19-36)</v>
      </c>
      <c r="G6233">
        <f>INT((D6233-1)/6)+1</f>
        <v>4</v>
      </c>
      <c r="H6233">
        <f>MOD(D6233-1,6)+1</f>
        <v>1</v>
      </c>
      <c r="I6233">
        <f>37-D6233</f>
        <v>18</v>
      </c>
      <c r="J6233">
        <f>ABS(D6233-D6234)</f>
        <v>9</v>
      </c>
    </row>
    <row r="6234">
      <c r="A6234">
        <v>21337</v>
      </c>
      <c r="B6234" t="str">
        <v>2021-11-05</v>
      </c>
      <c r="C6234" t="str">
        <v>Evening</v>
      </c>
      <c r="D6234">
        <v>10</v>
      </c>
      <c r="E6234" t="str">
        <f>IF(MOD(D6234,2)=0,"EVEN","ODD")</f>
        <v>EVEN</v>
      </c>
      <c r="F6234" t="str">
        <f>IF(D6234&lt;=18,"LOW (1-18)","HIGH (19-36)")</f>
        <v>LOW (1-18)</v>
      </c>
      <c r="G6234">
        <f>INT((D6234-1)/6)+1</f>
        <v>2</v>
      </c>
      <c r="H6234">
        <f>MOD(D6234-1,6)+1</f>
        <v>4</v>
      </c>
      <c r="I6234">
        <f>37-D6234</f>
        <v>27</v>
      </c>
      <c r="J6234">
        <f>ABS(D6234-D6235)</f>
        <v>24</v>
      </c>
    </row>
    <row r="6235">
      <c r="A6235">
        <v>21336</v>
      </c>
      <c r="B6235" t="str">
        <v>2021-11-05</v>
      </c>
      <c r="C6235" t="str">
        <v>Afternoon</v>
      </c>
      <c r="D6235">
        <v>34</v>
      </c>
      <c r="E6235" t="str">
        <f>IF(MOD(D6235,2)=0,"EVEN","ODD")</f>
        <v>EVEN</v>
      </c>
      <c r="F6235" t="str">
        <f>IF(D6235&lt;=18,"LOW (1-18)","HIGH (19-36)")</f>
        <v>HIGH (19-36)</v>
      </c>
      <c r="G6235">
        <f>INT((D6235-1)/6)+1</f>
        <v>6</v>
      </c>
      <c r="H6235">
        <f>MOD(D6235-1,6)+1</f>
        <v>4</v>
      </c>
      <c r="I6235">
        <f>37-D6235</f>
        <v>3</v>
      </c>
      <c r="J6235">
        <f>ABS(D6235-D6236)</f>
        <v>5</v>
      </c>
    </row>
    <row r="6236">
      <c r="A6236">
        <v>21335</v>
      </c>
      <c r="B6236" t="str">
        <v>2021-11-05</v>
      </c>
      <c r="C6236" t="str">
        <v>Midday</v>
      </c>
      <c r="D6236">
        <v>29</v>
      </c>
      <c r="E6236" t="str">
        <f>IF(MOD(D6236,2)=0,"EVEN","ODD")</f>
        <v>ODD</v>
      </c>
      <c r="F6236" t="str">
        <f>IF(D6236&lt;=18,"LOW (1-18)","HIGH (19-36)")</f>
        <v>HIGH (19-36)</v>
      </c>
      <c r="G6236">
        <f>INT((D6236-1)/6)+1</f>
        <v>5</v>
      </c>
      <c r="H6236">
        <f>MOD(D6236-1,6)+1</f>
        <v>5</v>
      </c>
      <c r="I6236">
        <f>37-D6236</f>
        <v>8</v>
      </c>
      <c r="J6236">
        <f>ABS(D6236-D6237)</f>
        <v>4</v>
      </c>
    </row>
    <row r="6237">
      <c r="A6237">
        <v>21334</v>
      </c>
      <c r="B6237" t="str">
        <v>2021-11-05</v>
      </c>
      <c r="C6237" t="str">
        <v>Morning</v>
      </c>
      <c r="D6237">
        <v>25</v>
      </c>
      <c r="E6237" t="str">
        <f>IF(MOD(D6237,2)=0,"EVEN","ODD")</f>
        <v>ODD</v>
      </c>
      <c r="F6237" t="str">
        <f>IF(D6237&lt;=18,"LOW (1-18)","HIGH (19-36)")</f>
        <v>HIGH (19-36)</v>
      </c>
      <c r="G6237">
        <f>INT((D6237-1)/6)+1</f>
        <v>5</v>
      </c>
      <c r="H6237">
        <f>MOD(D6237-1,6)+1</f>
        <v>1</v>
      </c>
      <c r="I6237">
        <f>37-D6237</f>
        <v>12</v>
      </c>
      <c r="J6237">
        <f>ABS(D6237-D6238)</f>
        <v>2</v>
      </c>
    </row>
    <row r="6238">
      <c r="A6238">
        <v>21333</v>
      </c>
      <c r="B6238" t="str">
        <v>2021-11-03</v>
      </c>
      <c r="C6238" t="str">
        <v>Evening</v>
      </c>
      <c r="D6238">
        <v>23</v>
      </c>
      <c r="E6238" t="str">
        <f>IF(MOD(D6238,2)=0,"EVEN","ODD")</f>
        <v>ODD</v>
      </c>
      <c r="F6238" t="str">
        <f>IF(D6238&lt;=18,"LOW (1-18)","HIGH (19-36)")</f>
        <v>HIGH (19-36)</v>
      </c>
      <c r="G6238">
        <f>INT((D6238-1)/6)+1</f>
        <v>4</v>
      </c>
      <c r="H6238">
        <f>MOD(D6238-1,6)+1</f>
        <v>5</v>
      </c>
      <c r="I6238">
        <f>37-D6238</f>
        <v>14</v>
      </c>
      <c r="J6238">
        <f>ABS(D6238-D6239)</f>
        <v>0</v>
      </c>
    </row>
    <row r="6239">
      <c r="A6239">
        <v>21332</v>
      </c>
      <c r="B6239" t="str">
        <v>2021-11-03</v>
      </c>
      <c r="C6239" t="str">
        <v>Afternoon</v>
      </c>
      <c r="D6239">
        <v>23</v>
      </c>
      <c r="E6239" t="str">
        <f>IF(MOD(D6239,2)=0,"EVEN","ODD")</f>
        <v>ODD</v>
      </c>
      <c r="F6239" t="str">
        <f>IF(D6239&lt;=18,"LOW (1-18)","HIGH (19-36)")</f>
        <v>HIGH (19-36)</v>
      </c>
      <c r="G6239">
        <f>INT((D6239-1)/6)+1</f>
        <v>4</v>
      </c>
      <c r="H6239">
        <f>MOD(D6239-1,6)+1</f>
        <v>5</v>
      </c>
      <c r="I6239">
        <f>37-D6239</f>
        <v>14</v>
      </c>
      <c r="J6239">
        <f>ABS(D6239-D6240)</f>
        <v>12</v>
      </c>
    </row>
    <row r="6240">
      <c r="A6240">
        <v>21331</v>
      </c>
      <c r="B6240" t="str">
        <v>2021-11-03</v>
      </c>
      <c r="C6240" t="str">
        <v>Midday</v>
      </c>
      <c r="D6240">
        <v>35</v>
      </c>
      <c r="E6240" t="str">
        <f>IF(MOD(D6240,2)=0,"EVEN","ODD")</f>
        <v>ODD</v>
      </c>
      <c r="F6240" t="str">
        <f>IF(D6240&lt;=18,"LOW (1-18)","HIGH (19-36)")</f>
        <v>HIGH (19-36)</v>
      </c>
      <c r="G6240">
        <f>INT((D6240-1)/6)+1</f>
        <v>6</v>
      </c>
      <c r="H6240">
        <f>MOD(D6240-1,6)+1</f>
        <v>5</v>
      </c>
      <c r="I6240">
        <f>37-D6240</f>
        <v>2</v>
      </c>
      <c r="J6240">
        <f>ABS(D6240-D6241)</f>
        <v>19</v>
      </c>
    </row>
    <row r="6241">
      <c r="A6241">
        <v>21330</v>
      </c>
      <c r="B6241" t="str">
        <v>2021-11-03</v>
      </c>
      <c r="C6241" t="str">
        <v>Morning</v>
      </c>
      <c r="D6241">
        <v>16</v>
      </c>
      <c r="E6241" t="str">
        <f>IF(MOD(D6241,2)=0,"EVEN","ODD")</f>
        <v>EVEN</v>
      </c>
      <c r="F6241" t="str">
        <f>IF(D6241&lt;=18,"LOW (1-18)","HIGH (19-36)")</f>
        <v>LOW (1-18)</v>
      </c>
      <c r="G6241">
        <f>INT((D6241-1)/6)+1</f>
        <v>3</v>
      </c>
      <c r="H6241">
        <f>MOD(D6241-1,6)+1</f>
        <v>4</v>
      </c>
      <c r="I6241">
        <f>37-D6241</f>
        <v>21</v>
      </c>
      <c r="J6241">
        <f>ABS(D6241-D6242)</f>
        <v>10</v>
      </c>
    </row>
    <row r="6242">
      <c r="A6242">
        <v>21329</v>
      </c>
      <c r="B6242" t="str">
        <v>2021-11-02</v>
      </c>
      <c r="C6242" t="str">
        <v>Evening</v>
      </c>
      <c r="D6242">
        <v>6</v>
      </c>
      <c r="E6242" t="str">
        <f>IF(MOD(D6242,2)=0,"EVEN","ODD")</f>
        <v>EVEN</v>
      </c>
      <c r="F6242" t="str">
        <f>IF(D6242&lt;=18,"LOW (1-18)","HIGH (19-36)")</f>
        <v>LOW (1-18)</v>
      </c>
      <c r="G6242">
        <f>INT((D6242-1)/6)+1</f>
        <v>1</v>
      </c>
      <c r="H6242">
        <f>MOD(D6242-1,6)+1</f>
        <v>6</v>
      </c>
      <c r="I6242">
        <f>37-D6242</f>
        <v>31</v>
      </c>
      <c r="J6242">
        <f>ABS(D6242-D6243)</f>
        <v>1</v>
      </c>
    </row>
    <row r="6243">
      <c r="A6243">
        <v>21328</v>
      </c>
      <c r="B6243" t="str">
        <v>2021-11-02</v>
      </c>
      <c r="C6243" t="str">
        <v>Afternoon</v>
      </c>
      <c r="D6243">
        <v>7</v>
      </c>
      <c r="E6243" t="str">
        <f>IF(MOD(D6243,2)=0,"EVEN","ODD")</f>
        <v>ODD</v>
      </c>
      <c r="F6243" t="str">
        <f>IF(D6243&lt;=18,"LOW (1-18)","HIGH (19-36)")</f>
        <v>LOW (1-18)</v>
      </c>
      <c r="G6243">
        <f>INT((D6243-1)/6)+1</f>
        <v>2</v>
      </c>
      <c r="H6243">
        <f>MOD(D6243-1,6)+1</f>
        <v>1</v>
      </c>
      <c r="I6243">
        <f>37-D6243</f>
        <v>30</v>
      </c>
      <c r="J6243">
        <f>ABS(D6243-D6244)</f>
        <v>2</v>
      </c>
    </row>
    <row r="6244">
      <c r="A6244">
        <v>21327</v>
      </c>
      <c r="B6244" t="str">
        <v>2021-11-02</v>
      </c>
      <c r="C6244" t="str">
        <v>Midday</v>
      </c>
      <c r="D6244">
        <v>5</v>
      </c>
      <c r="E6244" t="str">
        <f>IF(MOD(D6244,2)=0,"EVEN","ODD")</f>
        <v>ODD</v>
      </c>
      <c r="F6244" t="str">
        <f>IF(D6244&lt;=18,"LOW (1-18)","HIGH (19-36)")</f>
        <v>LOW (1-18)</v>
      </c>
      <c r="G6244">
        <f>INT((D6244-1)/6)+1</f>
        <v>1</v>
      </c>
      <c r="H6244">
        <f>MOD(D6244-1,6)+1</f>
        <v>5</v>
      </c>
      <c r="I6244">
        <f>37-D6244</f>
        <v>32</v>
      </c>
      <c r="J6244">
        <f>ABS(D6244-D6245)</f>
        <v>1</v>
      </c>
    </row>
    <row r="6245">
      <c r="A6245">
        <v>21326</v>
      </c>
      <c r="B6245" t="str">
        <v>2021-11-02</v>
      </c>
      <c r="C6245" t="str">
        <v>Morning</v>
      </c>
      <c r="D6245">
        <v>6</v>
      </c>
      <c r="E6245" t="str">
        <f>IF(MOD(D6245,2)=0,"EVEN","ODD")</f>
        <v>EVEN</v>
      </c>
      <c r="F6245" t="str">
        <f>IF(D6245&lt;=18,"LOW (1-18)","HIGH (19-36)")</f>
        <v>LOW (1-18)</v>
      </c>
      <c r="G6245">
        <f>INT((D6245-1)/6)+1</f>
        <v>1</v>
      </c>
      <c r="H6245">
        <f>MOD(D6245-1,6)+1</f>
        <v>6</v>
      </c>
      <c r="I6245">
        <f>37-D6245</f>
        <v>31</v>
      </c>
      <c r="J6245">
        <f>ABS(D6245-D6246)</f>
        <v>2</v>
      </c>
    </row>
    <row r="6246">
      <c r="A6246">
        <v>21325</v>
      </c>
      <c r="B6246" t="str">
        <v>2021-11-01</v>
      </c>
      <c r="C6246" t="str">
        <v>Evening</v>
      </c>
      <c r="D6246">
        <v>4</v>
      </c>
      <c r="E6246" t="str">
        <f>IF(MOD(D6246,2)=0,"EVEN","ODD")</f>
        <v>EVEN</v>
      </c>
      <c r="F6246" t="str">
        <f>IF(D6246&lt;=18,"LOW (1-18)","HIGH (19-36)")</f>
        <v>LOW (1-18)</v>
      </c>
      <c r="G6246">
        <f>INT((D6246-1)/6)+1</f>
        <v>1</v>
      </c>
      <c r="H6246">
        <f>MOD(D6246-1,6)+1</f>
        <v>4</v>
      </c>
      <c r="I6246">
        <f>37-D6246</f>
        <v>33</v>
      </c>
      <c r="J6246">
        <f>ABS(D6246-D6247)</f>
        <v>29</v>
      </c>
    </row>
    <row r="6247">
      <c r="A6247">
        <v>21324</v>
      </c>
      <c r="B6247" t="str">
        <v>2021-11-01</v>
      </c>
      <c r="C6247" t="str">
        <v>Afternoon</v>
      </c>
      <c r="D6247">
        <v>33</v>
      </c>
      <c r="E6247" t="str">
        <f>IF(MOD(D6247,2)=0,"EVEN","ODD")</f>
        <v>ODD</v>
      </c>
      <c r="F6247" t="str">
        <f>IF(D6247&lt;=18,"LOW (1-18)","HIGH (19-36)")</f>
        <v>HIGH (19-36)</v>
      </c>
      <c r="G6247">
        <f>INT((D6247-1)/6)+1</f>
        <v>6</v>
      </c>
      <c r="H6247">
        <f>MOD(D6247-1,6)+1</f>
        <v>3</v>
      </c>
      <c r="I6247">
        <f>37-D6247</f>
        <v>4</v>
      </c>
      <c r="J6247">
        <f>ABS(D6247-D6248)</f>
        <v>8</v>
      </c>
    </row>
    <row r="6248">
      <c r="A6248">
        <v>21323</v>
      </c>
      <c r="B6248" t="str">
        <v>2021-11-01</v>
      </c>
      <c r="C6248" t="str">
        <v>Midday</v>
      </c>
      <c r="D6248">
        <v>25</v>
      </c>
      <c r="E6248" t="str">
        <f>IF(MOD(D6248,2)=0,"EVEN","ODD")</f>
        <v>ODD</v>
      </c>
      <c r="F6248" t="str">
        <f>IF(D6248&lt;=18,"LOW (1-18)","HIGH (19-36)")</f>
        <v>HIGH (19-36)</v>
      </c>
      <c r="G6248">
        <f>INT((D6248-1)/6)+1</f>
        <v>5</v>
      </c>
      <c r="H6248">
        <f>MOD(D6248-1,6)+1</f>
        <v>1</v>
      </c>
      <c r="I6248">
        <f>37-D6248</f>
        <v>12</v>
      </c>
      <c r="J6248">
        <f>ABS(D6248-D6249)</f>
        <v>8</v>
      </c>
    </row>
    <row r="6249">
      <c r="A6249">
        <v>21322</v>
      </c>
      <c r="B6249" t="str">
        <v>2021-11-01</v>
      </c>
      <c r="C6249" t="str">
        <v>Morning</v>
      </c>
      <c r="D6249">
        <v>17</v>
      </c>
      <c r="E6249" t="str">
        <f>IF(MOD(D6249,2)=0,"EVEN","ODD")</f>
        <v>ODD</v>
      </c>
      <c r="F6249" t="str">
        <f>IF(D6249&lt;=18,"LOW (1-18)","HIGH (19-36)")</f>
        <v>LOW (1-18)</v>
      </c>
      <c r="G6249">
        <f>INT((D6249-1)/6)+1</f>
        <v>3</v>
      </c>
      <c r="H6249">
        <f>MOD(D6249-1,6)+1</f>
        <v>5</v>
      </c>
      <c r="I6249">
        <f>37-D6249</f>
        <v>20</v>
      </c>
      <c r="J6249">
        <f>ABS(D6249-D6250)</f>
        <v>11</v>
      </c>
    </row>
    <row r="6250">
      <c r="A6250">
        <v>21321</v>
      </c>
      <c r="B6250" t="str">
        <v>2021-10-30</v>
      </c>
      <c r="C6250" t="str">
        <v>Evening</v>
      </c>
      <c r="D6250">
        <v>6</v>
      </c>
      <c r="E6250" t="str">
        <f>IF(MOD(D6250,2)=0,"EVEN","ODD")</f>
        <v>EVEN</v>
      </c>
      <c r="F6250" t="str">
        <f>IF(D6250&lt;=18,"LOW (1-18)","HIGH (19-36)")</f>
        <v>LOW (1-18)</v>
      </c>
      <c r="G6250">
        <f>INT((D6250-1)/6)+1</f>
        <v>1</v>
      </c>
      <c r="H6250">
        <f>MOD(D6250-1,6)+1</f>
        <v>6</v>
      </c>
      <c r="I6250">
        <f>37-D6250</f>
        <v>31</v>
      </c>
      <c r="J6250">
        <f>ABS(D6250-D6251)</f>
        <v>4</v>
      </c>
    </row>
    <row r="6251">
      <c r="A6251">
        <v>21320</v>
      </c>
      <c r="B6251" t="str">
        <v>2021-10-30</v>
      </c>
      <c r="C6251" t="str">
        <v>Afternoon</v>
      </c>
      <c r="D6251">
        <v>10</v>
      </c>
      <c r="E6251" t="str">
        <f>IF(MOD(D6251,2)=0,"EVEN","ODD")</f>
        <v>EVEN</v>
      </c>
      <c r="F6251" t="str">
        <f>IF(D6251&lt;=18,"LOW (1-18)","HIGH (19-36)")</f>
        <v>LOW (1-18)</v>
      </c>
      <c r="G6251">
        <f>INT((D6251-1)/6)+1</f>
        <v>2</v>
      </c>
      <c r="H6251">
        <f>MOD(D6251-1,6)+1</f>
        <v>4</v>
      </c>
      <c r="I6251">
        <f>37-D6251</f>
        <v>27</v>
      </c>
      <c r="J6251">
        <f>ABS(D6251-D6252)</f>
        <v>23</v>
      </c>
    </row>
    <row r="6252">
      <c r="A6252">
        <v>21319</v>
      </c>
      <c r="B6252" t="str">
        <v>2021-10-30</v>
      </c>
      <c r="C6252" t="str">
        <v>Midday</v>
      </c>
      <c r="D6252">
        <v>33</v>
      </c>
      <c r="E6252" t="str">
        <f>IF(MOD(D6252,2)=0,"EVEN","ODD")</f>
        <v>ODD</v>
      </c>
      <c r="F6252" t="str">
        <f>IF(D6252&lt;=18,"LOW (1-18)","HIGH (19-36)")</f>
        <v>HIGH (19-36)</v>
      </c>
      <c r="G6252">
        <f>INT((D6252-1)/6)+1</f>
        <v>6</v>
      </c>
      <c r="H6252">
        <f>MOD(D6252-1,6)+1</f>
        <v>3</v>
      </c>
      <c r="I6252">
        <f>37-D6252</f>
        <v>4</v>
      </c>
      <c r="J6252">
        <f>ABS(D6252-D6253)</f>
        <v>26</v>
      </c>
    </row>
    <row r="6253">
      <c r="A6253">
        <v>21318</v>
      </c>
      <c r="B6253" t="str">
        <v>2021-10-30</v>
      </c>
      <c r="C6253" t="str">
        <v>Morning</v>
      </c>
      <c r="D6253">
        <v>7</v>
      </c>
      <c r="E6253" t="str">
        <f>IF(MOD(D6253,2)=0,"EVEN","ODD")</f>
        <v>ODD</v>
      </c>
      <c r="F6253" t="str">
        <f>IF(D6253&lt;=18,"LOW (1-18)","HIGH (19-36)")</f>
        <v>LOW (1-18)</v>
      </c>
      <c r="G6253">
        <f>INT((D6253-1)/6)+1</f>
        <v>2</v>
      </c>
      <c r="H6253">
        <f>MOD(D6253-1,6)+1</f>
        <v>1</v>
      </c>
      <c r="I6253">
        <f>37-D6253</f>
        <v>30</v>
      </c>
      <c r="J6253">
        <f>ABS(D6253-D6254)</f>
        <v>14</v>
      </c>
    </row>
    <row r="6254">
      <c r="A6254">
        <v>21317</v>
      </c>
      <c r="B6254" t="str">
        <v>2021-10-29</v>
      </c>
      <c r="C6254" t="str">
        <v>Evening</v>
      </c>
      <c r="D6254">
        <v>21</v>
      </c>
      <c r="E6254" t="str">
        <f>IF(MOD(D6254,2)=0,"EVEN","ODD")</f>
        <v>ODD</v>
      </c>
      <c r="F6254" t="str">
        <f>IF(D6254&lt;=18,"LOW (1-18)","HIGH (19-36)")</f>
        <v>HIGH (19-36)</v>
      </c>
      <c r="G6254">
        <f>INT((D6254-1)/6)+1</f>
        <v>4</v>
      </c>
      <c r="H6254">
        <f>MOD(D6254-1,6)+1</f>
        <v>3</v>
      </c>
      <c r="I6254">
        <f>37-D6254</f>
        <v>16</v>
      </c>
      <c r="J6254">
        <f>ABS(D6254-D6255)</f>
        <v>13</v>
      </c>
    </row>
    <row r="6255">
      <c r="A6255">
        <v>21316</v>
      </c>
      <c r="B6255" t="str">
        <v>2021-10-29</v>
      </c>
      <c r="C6255" t="str">
        <v>Afternoon</v>
      </c>
      <c r="D6255">
        <v>8</v>
      </c>
      <c r="E6255" t="str">
        <f>IF(MOD(D6255,2)=0,"EVEN","ODD")</f>
        <v>EVEN</v>
      </c>
      <c r="F6255" t="str">
        <f>IF(D6255&lt;=18,"LOW (1-18)","HIGH (19-36)")</f>
        <v>LOW (1-18)</v>
      </c>
      <c r="G6255">
        <f>INT((D6255-1)/6)+1</f>
        <v>2</v>
      </c>
      <c r="H6255">
        <f>MOD(D6255-1,6)+1</f>
        <v>2</v>
      </c>
      <c r="I6255">
        <f>37-D6255</f>
        <v>29</v>
      </c>
      <c r="J6255">
        <f>ABS(D6255-D6256)</f>
        <v>3</v>
      </c>
    </row>
    <row r="6256">
      <c r="A6256">
        <v>21315</v>
      </c>
      <c r="B6256" t="str">
        <v>2021-10-29</v>
      </c>
      <c r="C6256" t="str">
        <v>Midday</v>
      </c>
      <c r="D6256">
        <v>5</v>
      </c>
      <c r="E6256" t="str">
        <f>IF(MOD(D6256,2)=0,"EVEN","ODD")</f>
        <v>ODD</v>
      </c>
      <c r="F6256" t="str">
        <f>IF(D6256&lt;=18,"LOW (1-18)","HIGH (19-36)")</f>
        <v>LOW (1-18)</v>
      </c>
      <c r="G6256">
        <f>INT((D6256-1)/6)+1</f>
        <v>1</v>
      </c>
      <c r="H6256">
        <f>MOD(D6256-1,6)+1</f>
        <v>5</v>
      </c>
      <c r="I6256">
        <f>37-D6256</f>
        <v>32</v>
      </c>
      <c r="J6256">
        <f>ABS(D6256-D6257)</f>
        <v>4</v>
      </c>
    </row>
    <row r="6257">
      <c r="A6257">
        <v>21314</v>
      </c>
      <c r="B6257" t="str">
        <v>2021-10-29</v>
      </c>
      <c r="C6257" t="str">
        <v>Morning</v>
      </c>
      <c r="D6257">
        <v>9</v>
      </c>
      <c r="E6257" t="str">
        <f>IF(MOD(D6257,2)=0,"EVEN","ODD")</f>
        <v>ODD</v>
      </c>
      <c r="F6257" t="str">
        <f>IF(D6257&lt;=18,"LOW (1-18)","HIGH (19-36)")</f>
        <v>LOW (1-18)</v>
      </c>
      <c r="G6257">
        <f>INT((D6257-1)/6)+1</f>
        <v>2</v>
      </c>
      <c r="H6257">
        <f>MOD(D6257-1,6)+1</f>
        <v>3</v>
      </c>
      <c r="I6257">
        <f>37-D6257</f>
        <v>28</v>
      </c>
      <c r="J6257">
        <f>ABS(D6257-D6258)</f>
        <v>7</v>
      </c>
    </row>
    <row r="6258">
      <c r="A6258">
        <v>21313</v>
      </c>
      <c r="B6258" t="str">
        <v>2021-10-28</v>
      </c>
      <c r="C6258" t="str">
        <v>Evening</v>
      </c>
      <c r="D6258">
        <v>16</v>
      </c>
      <c r="E6258" t="str">
        <f>IF(MOD(D6258,2)=0,"EVEN","ODD")</f>
        <v>EVEN</v>
      </c>
      <c r="F6258" t="str">
        <f>IF(D6258&lt;=18,"LOW (1-18)","HIGH (19-36)")</f>
        <v>LOW (1-18)</v>
      </c>
      <c r="G6258">
        <f>INT((D6258-1)/6)+1</f>
        <v>3</v>
      </c>
      <c r="H6258">
        <f>MOD(D6258-1,6)+1</f>
        <v>4</v>
      </c>
      <c r="I6258">
        <f>37-D6258</f>
        <v>21</v>
      </c>
      <c r="J6258">
        <f>ABS(D6258-D6259)</f>
        <v>15</v>
      </c>
    </row>
    <row r="6259">
      <c r="A6259">
        <v>21312</v>
      </c>
      <c r="B6259" t="str">
        <v>2021-10-28</v>
      </c>
      <c r="C6259" t="str">
        <v>Afternoon</v>
      </c>
      <c r="D6259">
        <v>1</v>
      </c>
      <c r="E6259" t="str">
        <f>IF(MOD(D6259,2)=0,"EVEN","ODD")</f>
        <v>ODD</v>
      </c>
      <c r="F6259" t="str">
        <f>IF(D6259&lt;=18,"LOW (1-18)","HIGH (19-36)")</f>
        <v>LOW (1-18)</v>
      </c>
      <c r="G6259">
        <f>INT((D6259-1)/6)+1</f>
        <v>1</v>
      </c>
      <c r="H6259">
        <f>MOD(D6259-1,6)+1</f>
        <v>1</v>
      </c>
      <c r="I6259">
        <f>37-D6259</f>
        <v>36</v>
      </c>
      <c r="J6259">
        <f>ABS(D6259-D6260)</f>
        <v>22</v>
      </c>
    </row>
    <row r="6260">
      <c r="A6260">
        <v>21311</v>
      </c>
      <c r="B6260" t="str">
        <v>2021-10-28</v>
      </c>
      <c r="C6260" t="str">
        <v>Midday</v>
      </c>
      <c r="D6260">
        <v>23</v>
      </c>
      <c r="E6260" t="str">
        <f>IF(MOD(D6260,2)=0,"EVEN","ODD")</f>
        <v>ODD</v>
      </c>
      <c r="F6260" t="str">
        <f>IF(D6260&lt;=18,"LOW (1-18)","HIGH (19-36)")</f>
        <v>HIGH (19-36)</v>
      </c>
      <c r="G6260">
        <f>INT((D6260-1)/6)+1</f>
        <v>4</v>
      </c>
      <c r="H6260">
        <f>MOD(D6260-1,6)+1</f>
        <v>5</v>
      </c>
      <c r="I6260">
        <f>37-D6260</f>
        <v>14</v>
      </c>
      <c r="J6260">
        <f>ABS(D6260-D6261)</f>
        <v>8</v>
      </c>
    </row>
    <row r="6261">
      <c r="A6261">
        <v>21310</v>
      </c>
      <c r="B6261" t="str">
        <v>2021-10-28</v>
      </c>
      <c r="C6261" t="str">
        <v>Morning</v>
      </c>
      <c r="D6261">
        <v>15</v>
      </c>
      <c r="E6261" t="str">
        <f>IF(MOD(D6261,2)=0,"EVEN","ODD")</f>
        <v>ODD</v>
      </c>
      <c r="F6261" t="str">
        <f>IF(D6261&lt;=18,"LOW (1-18)","HIGH (19-36)")</f>
        <v>LOW (1-18)</v>
      </c>
      <c r="G6261">
        <f>INT((D6261-1)/6)+1</f>
        <v>3</v>
      </c>
      <c r="H6261">
        <f>MOD(D6261-1,6)+1</f>
        <v>3</v>
      </c>
      <c r="I6261">
        <f>37-D6261</f>
        <v>22</v>
      </c>
      <c r="J6261">
        <f>ABS(D6261-D6262)</f>
        <v>6</v>
      </c>
    </row>
    <row r="6262">
      <c r="A6262">
        <v>21309</v>
      </c>
      <c r="B6262" t="str">
        <v>2021-10-27</v>
      </c>
      <c r="C6262" t="str">
        <v>Evening</v>
      </c>
      <c r="D6262">
        <v>9</v>
      </c>
      <c r="E6262" t="str">
        <f>IF(MOD(D6262,2)=0,"EVEN","ODD")</f>
        <v>ODD</v>
      </c>
      <c r="F6262" t="str">
        <f>IF(D6262&lt;=18,"LOW (1-18)","HIGH (19-36)")</f>
        <v>LOW (1-18)</v>
      </c>
      <c r="G6262">
        <f>INT((D6262-1)/6)+1</f>
        <v>2</v>
      </c>
      <c r="H6262">
        <f>MOD(D6262-1,6)+1</f>
        <v>3</v>
      </c>
      <c r="I6262">
        <f>37-D6262</f>
        <v>28</v>
      </c>
      <c r="J6262">
        <f>ABS(D6262-D6263)</f>
        <v>6</v>
      </c>
    </row>
    <row r="6263">
      <c r="A6263">
        <v>21308</v>
      </c>
      <c r="B6263" t="str">
        <v>2021-10-27</v>
      </c>
      <c r="C6263" t="str">
        <v>Afternoon</v>
      </c>
      <c r="D6263">
        <v>15</v>
      </c>
      <c r="E6263" t="str">
        <f>IF(MOD(D6263,2)=0,"EVEN","ODD")</f>
        <v>ODD</v>
      </c>
      <c r="F6263" t="str">
        <f>IF(D6263&lt;=18,"LOW (1-18)","HIGH (19-36)")</f>
        <v>LOW (1-18)</v>
      </c>
      <c r="G6263">
        <f>INT((D6263-1)/6)+1</f>
        <v>3</v>
      </c>
      <c r="H6263">
        <f>MOD(D6263-1,6)+1</f>
        <v>3</v>
      </c>
      <c r="I6263">
        <f>37-D6263</f>
        <v>22</v>
      </c>
      <c r="J6263">
        <f>ABS(D6263-D6264)</f>
        <v>1</v>
      </c>
    </row>
    <row r="6264">
      <c r="A6264">
        <v>21307</v>
      </c>
      <c r="B6264" t="str">
        <v>2021-10-27</v>
      </c>
      <c r="C6264" t="str">
        <v>Midday</v>
      </c>
      <c r="D6264">
        <v>16</v>
      </c>
      <c r="E6264" t="str">
        <f>IF(MOD(D6264,2)=0,"EVEN","ODD")</f>
        <v>EVEN</v>
      </c>
      <c r="F6264" t="str">
        <f>IF(D6264&lt;=18,"LOW (1-18)","HIGH (19-36)")</f>
        <v>LOW (1-18)</v>
      </c>
      <c r="G6264">
        <f>INT((D6264-1)/6)+1</f>
        <v>3</v>
      </c>
      <c r="H6264">
        <f>MOD(D6264-1,6)+1</f>
        <v>4</v>
      </c>
      <c r="I6264">
        <f>37-D6264</f>
        <v>21</v>
      </c>
      <c r="J6264">
        <f>ABS(D6264-D6265)</f>
        <v>4</v>
      </c>
    </row>
    <row r="6265">
      <c r="A6265">
        <v>21306</v>
      </c>
      <c r="B6265" t="str">
        <v>2021-10-27</v>
      </c>
      <c r="C6265" t="str">
        <v>Morning</v>
      </c>
      <c r="D6265">
        <v>20</v>
      </c>
      <c r="E6265" t="str">
        <f>IF(MOD(D6265,2)=0,"EVEN","ODD")</f>
        <v>EVEN</v>
      </c>
      <c r="F6265" t="str">
        <f>IF(D6265&lt;=18,"LOW (1-18)","HIGH (19-36)")</f>
        <v>HIGH (19-36)</v>
      </c>
      <c r="G6265">
        <f>INT((D6265-1)/6)+1</f>
        <v>4</v>
      </c>
      <c r="H6265">
        <f>MOD(D6265-1,6)+1</f>
        <v>2</v>
      </c>
      <c r="I6265">
        <f>37-D6265</f>
        <v>17</v>
      </c>
      <c r="J6265">
        <f>ABS(D6265-D6266)</f>
        <v>3</v>
      </c>
    </row>
    <row r="6266">
      <c r="A6266">
        <v>21305</v>
      </c>
      <c r="B6266" t="str">
        <v>2021-10-26</v>
      </c>
      <c r="C6266" t="str">
        <v>Evening</v>
      </c>
      <c r="D6266">
        <v>17</v>
      </c>
      <c r="E6266" t="str">
        <f>IF(MOD(D6266,2)=0,"EVEN","ODD")</f>
        <v>ODD</v>
      </c>
      <c r="F6266" t="str">
        <f>IF(D6266&lt;=18,"LOW (1-18)","HIGH (19-36)")</f>
        <v>LOW (1-18)</v>
      </c>
      <c r="G6266">
        <f>INT((D6266-1)/6)+1</f>
        <v>3</v>
      </c>
      <c r="H6266">
        <f>MOD(D6266-1,6)+1</f>
        <v>5</v>
      </c>
      <c r="I6266">
        <f>37-D6266</f>
        <v>20</v>
      </c>
      <c r="J6266">
        <f>ABS(D6266-D6267)</f>
        <v>4</v>
      </c>
    </row>
    <row r="6267">
      <c r="A6267">
        <v>21304</v>
      </c>
      <c r="B6267" t="str">
        <v>2021-10-26</v>
      </c>
      <c r="C6267" t="str">
        <v>Afternoon</v>
      </c>
      <c r="D6267">
        <v>21</v>
      </c>
      <c r="E6267" t="str">
        <f>IF(MOD(D6267,2)=0,"EVEN","ODD")</f>
        <v>ODD</v>
      </c>
      <c r="F6267" t="str">
        <f>IF(D6267&lt;=18,"LOW (1-18)","HIGH (19-36)")</f>
        <v>HIGH (19-36)</v>
      </c>
      <c r="G6267">
        <f>INT((D6267-1)/6)+1</f>
        <v>4</v>
      </c>
      <c r="H6267">
        <f>MOD(D6267-1,6)+1</f>
        <v>3</v>
      </c>
      <c r="I6267">
        <f>37-D6267</f>
        <v>16</v>
      </c>
      <c r="J6267">
        <f>ABS(D6267-D6268)</f>
        <v>18</v>
      </c>
    </row>
    <row r="6268">
      <c r="A6268">
        <v>21303</v>
      </c>
      <c r="B6268" t="str">
        <v>2021-10-26</v>
      </c>
      <c r="C6268" t="str">
        <v>Midday</v>
      </c>
      <c r="D6268">
        <v>3</v>
      </c>
      <c r="E6268" t="str">
        <f>IF(MOD(D6268,2)=0,"EVEN","ODD")</f>
        <v>ODD</v>
      </c>
      <c r="F6268" t="str">
        <f>IF(D6268&lt;=18,"LOW (1-18)","HIGH (19-36)")</f>
        <v>LOW (1-18)</v>
      </c>
      <c r="G6268">
        <f>INT((D6268-1)/6)+1</f>
        <v>1</v>
      </c>
      <c r="H6268">
        <f>MOD(D6268-1,6)+1</f>
        <v>3</v>
      </c>
      <c r="I6268">
        <f>37-D6268</f>
        <v>34</v>
      </c>
      <c r="J6268">
        <f>ABS(D6268-D6269)</f>
        <v>4</v>
      </c>
    </row>
    <row r="6269">
      <c r="A6269">
        <v>21302</v>
      </c>
      <c r="B6269" t="str">
        <v>2021-10-26</v>
      </c>
      <c r="C6269" t="str">
        <v>Morning</v>
      </c>
      <c r="D6269">
        <v>7</v>
      </c>
      <c r="E6269" t="str">
        <f>IF(MOD(D6269,2)=0,"EVEN","ODD")</f>
        <v>ODD</v>
      </c>
      <c r="F6269" t="str">
        <f>IF(D6269&lt;=18,"LOW (1-18)","HIGH (19-36)")</f>
        <v>LOW (1-18)</v>
      </c>
      <c r="G6269">
        <f>INT((D6269-1)/6)+1</f>
        <v>2</v>
      </c>
      <c r="H6269">
        <f>MOD(D6269-1,6)+1</f>
        <v>1</v>
      </c>
      <c r="I6269">
        <f>37-D6269</f>
        <v>30</v>
      </c>
      <c r="J6269">
        <f>ABS(D6269-D6270)</f>
        <v>21</v>
      </c>
    </row>
    <row r="6270">
      <c r="A6270">
        <v>21301</v>
      </c>
      <c r="B6270" t="str">
        <v>2021-10-25</v>
      </c>
      <c r="C6270" t="str">
        <v>Evening</v>
      </c>
      <c r="D6270">
        <v>28</v>
      </c>
      <c r="E6270" t="str">
        <f>IF(MOD(D6270,2)=0,"EVEN","ODD")</f>
        <v>EVEN</v>
      </c>
      <c r="F6270" t="str">
        <f>IF(D6270&lt;=18,"LOW (1-18)","HIGH (19-36)")</f>
        <v>HIGH (19-36)</v>
      </c>
      <c r="G6270">
        <f>INT((D6270-1)/6)+1</f>
        <v>5</v>
      </c>
      <c r="H6270">
        <f>MOD(D6270-1,6)+1</f>
        <v>4</v>
      </c>
      <c r="I6270">
        <f>37-D6270</f>
        <v>9</v>
      </c>
      <c r="J6270">
        <f>ABS(D6270-D6271)</f>
        <v>16</v>
      </c>
    </row>
    <row r="6271">
      <c r="A6271">
        <v>21300</v>
      </c>
      <c r="B6271" t="str">
        <v>2021-10-25</v>
      </c>
      <c r="C6271" t="str">
        <v>Afternoon</v>
      </c>
      <c r="D6271">
        <v>12</v>
      </c>
      <c r="E6271" t="str">
        <f>IF(MOD(D6271,2)=0,"EVEN","ODD")</f>
        <v>EVEN</v>
      </c>
      <c r="F6271" t="str">
        <f>IF(D6271&lt;=18,"LOW (1-18)","HIGH (19-36)")</f>
        <v>LOW (1-18)</v>
      </c>
      <c r="G6271">
        <f>INT((D6271-1)/6)+1</f>
        <v>2</v>
      </c>
      <c r="H6271">
        <f>MOD(D6271-1,6)+1</f>
        <v>6</v>
      </c>
      <c r="I6271">
        <f>37-D6271</f>
        <v>25</v>
      </c>
      <c r="J6271">
        <f>ABS(D6271-D6272)</f>
        <v>13</v>
      </c>
    </row>
    <row r="6272">
      <c r="A6272">
        <v>21299</v>
      </c>
      <c r="B6272" t="str">
        <v>2021-10-25</v>
      </c>
      <c r="C6272" t="str">
        <v>Midday</v>
      </c>
      <c r="D6272">
        <v>25</v>
      </c>
      <c r="E6272" t="str">
        <f>IF(MOD(D6272,2)=0,"EVEN","ODD")</f>
        <v>ODD</v>
      </c>
      <c r="F6272" t="str">
        <f>IF(D6272&lt;=18,"LOW (1-18)","HIGH (19-36)")</f>
        <v>HIGH (19-36)</v>
      </c>
      <c r="G6272">
        <f>INT((D6272-1)/6)+1</f>
        <v>5</v>
      </c>
      <c r="H6272">
        <f>MOD(D6272-1,6)+1</f>
        <v>1</v>
      </c>
      <c r="I6272">
        <f>37-D6272</f>
        <v>12</v>
      </c>
      <c r="J6272">
        <f>ABS(D6272-D6273)</f>
        <v>4</v>
      </c>
    </row>
    <row r="6273">
      <c r="A6273">
        <v>21298</v>
      </c>
      <c r="B6273" t="str">
        <v>2021-10-25</v>
      </c>
      <c r="C6273" t="str">
        <v>Morning</v>
      </c>
      <c r="D6273">
        <v>21</v>
      </c>
      <c r="E6273" t="str">
        <f>IF(MOD(D6273,2)=0,"EVEN","ODD")</f>
        <v>ODD</v>
      </c>
      <c r="F6273" t="str">
        <f>IF(D6273&lt;=18,"LOW (1-18)","HIGH (19-36)")</f>
        <v>HIGH (19-36)</v>
      </c>
      <c r="G6273">
        <f>INT((D6273-1)/6)+1</f>
        <v>4</v>
      </c>
      <c r="H6273">
        <f>MOD(D6273-1,6)+1</f>
        <v>3</v>
      </c>
      <c r="I6273">
        <f>37-D6273</f>
        <v>16</v>
      </c>
      <c r="J6273">
        <f>ABS(D6273-D6274)</f>
        <v>1</v>
      </c>
    </row>
    <row r="6274">
      <c r="A6274">
        <v>21297</v>
      </c>
      <c r="B6274" t="str">
        <v>2021-10-23</v>
      </c>
      <c r="C6274" t="str">
        <v>Evening</v>
      </c>
      <c r="D6274">
        <v>22</v>
      </c>
      <c r="E6274" t="str">
        <f>IF(MOD(D6274,2)=0,"EVEN","ODD")</f>
        <v>EVEN</v>
      </c>
      <c r="F6274" t="str">
        <f>IF(D6274&lt;=18,"LOW (1-18)","HIGH (19-36)")</f>
        <v>HIGH (19-36)</v>
      </c>
      <c r="G6274">
        <f>INT((D6274-1)/6)+1</f>
        <v>4</v>
      </c>
      <c r="H6274">
        <f>MOD(D6274-1,6)+1</f>
        <v>4</v>
      </c>
      <c r="I6274">
        <f>37-D6274</f>
        <v>15</v>
      </c>
      <c r="J6274">
        <f>ABS(D6274-D6275)</f>
        <v>15</v>
      </c>
    </row>
    <row r="6275">
      <c r="A6275">
        <v>21296</v>
      </c>
      <c r="B6275" t="str">
        <v>2021-10-23</v>
      </c>
      <c r="C6275" t="str">
        <v>Afternoon</v>
      </c>
      <c r="D6275">
        <v>7</v>
      </c>
      <c r="E6275" t="str">
        <f>IF(MOD(D6275,2)=0,"EVEN","ODD")</f>
        <v>ODD</v>
      </c>
      <c r="F6275" t="str">
        <f>IF(D6275&lt;=18,"LOW (1-18)","HIGH (19-36)")</f>
        <v>LOW (1-18)</v>
      </c>
      <c r="G6275">
        <f>INT((D6275-1)/6)+1</f>
        <v>2</v>
      </c>
      <c r="H6275">
        <f>MOD(D6275-1,6)+1</f>
        <v>1</v>
      </c>
      <c r="I6275">
        <f>37-D6275</f>
        <v>30</v>
      </c>
      <c r="J6275">
        <f>ABS(D6275-D6276)</f>
        <v>26</v>
      </c>
    </row>
    <row r="6276">
      <c r="A6276">
        <v>21295</v>
      </c>
      <c r="B6276" t="str">
        <v>2021-10-23</v>
      </c>
      <c r="C6276" t="str">
        <v>Midday</v>
      </c>
      <c r="D6276">
        <v>33</v>
      </c>
      <c r="E6276" t="str">
        <f>IF(MOD(D6276,2)=0,"EVEN","ODD")</f>
        <v>ODD</v>
      </c>
      <c r="F6276" t="str">
        <f>IF(D6276&lt;=18,"LOW (1-18)","HIGH (19-36)")</f>
        <v>HIGH (19-36)</v>
      </c>
      <c r="G6276">
        <f>INT((D6276-1)/6)+1</f>
        <v>6</v>
      </c>
      <c r="H6276">
        <f>MOD(D6276-1,6)+1</f>
        <v>3</v>
      </c>
      <c r="I6276">
        <f>37-D6276</f>
        <v>4</v>
      </c>
      <c r="J6276">
        <f>ABS(D6276-D6277)</f>
        <v>15</v>
      </c>
    </row>
    <row r="6277">
      <c r="A6277">
        <v>21294</v>
      </c>
      <c r="B6277" t="str">
        <v>2021-10-23</v>
      </c>
      <c r="C6277" t="str">
        <v>Morning</v>
      </c>
      <c r="D6277">
        <v>18</v>
      </c>
      <c r="E6277" t="str">
        <f>IF(MOD(D6277,2)=0,"EVEN","ODD")</f>
        <v>EVEN</v>
      </c>
      <c r="F6277" t="str">
        <f>IF(D6277&lt;=18,"LOW (1-18)","HIGH (19-36)")</f>
        <v>LOW (1-18)</v>
      </c>
      <c r="G6277">
        <f>INT((D6277-1)/6)+1</f>
        <v>3</v>
      </c>
      <c r="H6277">
        <f>MOD(D6277-1,6)+1</f>
        <v>6</v>
      </c>
      <c r="I6277">
        <f>37-D6277</f>
        <v>19</v>
      </c>
      <c r="J6277">
        <f>ABS(D6277-D6278)</f>
        <v>10</v>
      </c>
    </row>
    <row r="6278">
      <c r="A6278">
        <v>21293</v>
      </c>
      <c r="B6278" t="str">
        <v>2021-10-22</v>
      </c>
      <c r="C6278" t="str">
        <v>Evening</v>
      </c>
      <c r="D6278">
        <v>28</v>
      </c>
      <c r="E6278" t="str">
        <f>IF(MOD(D6278,2)=0,"EVEN","ODD")</f>
        <v>EVEN</v>
      </c>
      <c r="F6278" t="str">
        <f>IF(D6278&lt;=18,"LOW (1-18)","HIGH (19-36)")</f>
        <v>HIGH (19-36)</v>
      </c>
      <c r="G6278">
        <f>INT((D6278-1)/6)+1</f>
        <v>5</v>
      </c>
      <c r="H6278">
        <f>MOD(D6278-1,6)+1</f>
        <v>4</v>
      </c>
      <c r="I6278">
        <f>37-D6278</f>
        <v>9</v>
      </c>
      <c r="J6278">
        <f>ABS(D6278-D6279)</f>
        <v>2</v>
      </c>
    </row>
    <row r="6279">
      <c r="A6279">
        <v>21292</v>
      </c>
      <c r="B6279" t="str">
        <v>2021-10-22</v>
      </c>
      <c r="C6279" t="str">
        <v>Afternoon</v>
      </c>
      <c r="D6279">
        <v>26</v>
      </c>
      <c r="E6279" t="str">
        <f>IF(MOD(D6279,2)=0,"EVEN","ODD")</f>
        <v>EVEN</v>
      </c>
      <c r="F6279" t="str">
        <f>IF(D6279&lt;=18,"LOW (1-18)","HIGH (19-36)")</f>
        <v>HIGH (19-36)</v>
      </c>
      <c r="G6279">
        <f>INT((D6279-1)/6)+1</f>
        <v>5</v>
      </c>
      <c r="H6279">
        <f>MOD(D6279-1,6)+1</f>
        <v>2</v>
      </c>
      <c r="I6279">
        <f>37-D6279</f>
        <v>11</v>
      </c>
      <c r="J6279">
        <f>ABS(D6279-D6280)</f>
        <v>6</v>
      </c>
    </row>
    <row r="6280">
      <c r="A6280">
        <v>21291</v>
      </c>
      <c r="B6280" t="str">
        <v>2021-10-22</v>
      </c>
      <c r="C6280" t="str">
        <v>Midday</v>
      </c>
      <c r="D6280">
        <v>20</v>
      </c>
      <c r="E6280" t="str">
        <f>IF(MOD(D6280,2)=0,"EVEN","ODD")</f>
        <v>EVEN</v>
      </c>
      <c r="F6280" t="str">
        <f>IF(D6280&lt;=18,"LOW (1-18)","HIGH (19-36)")</f>
        <v>HIGH (19-36)</v>
      </c>
      <c r="G6280">
        <f>INT((D6280-1)/6)+1</f>
        <v>4</v>
      </c>
      <c r="H6280">
        <f>MOD(D6280-1,6)+1</f>
        <v>2</v>
      </c>
      <c r="I6280">
        <f>37-D6280</f>
        <v>17</v>
      </c>
      <c r="J6280">
        <f>ABS(D6280-D6281)</f>
        <v>5</v>
      </c>
    </row>
    <row r="6281">
      <c r="A6281">
        <v>21290</v>
      </c>
      <c r="B6281" t="str">
        <v>2021-10-22</v>
      </c>
      <c r="C6281" t="str">
        <v>Morning</v>
      </c>
      <c r="D6281">
        <v>25</v>
      </c>
      <c r="E6281" t="str">
        <f>IF(MOD(D6281,2)=0,"EVEN","ODD")</f>
        <v>ODD</v>
      </c>
      <c r="F6281" t="str">
        <f>IF(D6281&lt;=18,"LOW (1-18)","HIGH (19-36)")</f>
        <v>HIGH (19-36)</v>
      </c>
      <c r="G6281">
        <f>INT((D6281-1)/6)+1</f>
        <v>5</v>
      </c>
      <c r="H6281">
        <f>MOD(D6281-1,6)+1</f>
        <v>1</v>
      </c>
      <c r="I6281">
        <f>37-D6281</f>
        <v>12</v>
      </c>
      <c r="J6281">
        <f>ABS(D6281-D6282)</f>
        <v>8</v>
      </c>
    </row>
    <row r="6282">
      <c r="A6282">
        <v>21289</v>
      </c>
      <c r="B6282" t="str">
        <v>2021-10-21</v>
      </c>
      <c r="C6282" t="str">
        <v>Evening</v>
      </c>
      <c r="D6282">
        <v>33</v>
      </c>
      <c r="E6282" t="str">
        <f>IF(MOD(D6282,2)=0,"EVEN","ODD")</f>
        <v>ODD</v>
      </c>
      <c r="F6282" t="str">
        <f>IF(D6282&lt;=18,"LOW (1-18)","HIGH (19-36)")</f>
        <v>HIGH (19-36)</v>
      </c>
      <c r="G6282">
        <f>INT((D6282-1)/6)+1</f>
        <v>6</v>
      </c>
      <c r="H6282">
        <f>MOD(D6282-1,6)+1</f>
        <v>3</v>
      </c>
      <c r="I6282">
        <f>37-D6282</f>
        <v>4</v>
      </c>
      <c r="J6282">
        <f>ABS(D6282-D6283)</f>
        <v>11</v>
      </c>
    </row>
    <row r="6283">
      <c r="A6283">
        <v>21288</v>
      </c>
      <c r="B6283" t="str">
        <v>2021-10-21</v>
      </c>
      <c r="C6283" t="str">
        <v>Afternoon</v>
      </c>
      <c r="D6283">
        <v>22</v>
      </c>
      <c r="E6283" t="str">
        <f>IF(MOD(D6283,2)=0,"EVEN","ODD")</f>
        <v>EVEN</v>
      </c>
      <c r="F6283" t="str">
        <f>IF(D6283&lt;=18,"LOW (1-18)","HIGH (19-36)")</f>
        <v>HIGH (19-36)</v>
      </c>
      <c r="G6283">
        <f>INT((D6283-1)/6)+1</f>
        <v>4</v>
      </c>
      <c r="H6283">
        <f>MOD(D6283-1,6)+1</f>
        <v>4</v>
      </c>
      <c r="I6283">
        <f>37-D6283</f>
        <v>15</v>
      </c>
      <c r="J6283">
        <f>ABS(D6283-D6284)</f>
        <v>3</v>
      </c>
    </row>
    <row r="6284">
      <c r="A6284">
        <v>21287</v>
      </c>
      <c r="B6284" t="str">
        <v>2021-10-21</v>
      </c>
      <c r="C6284" t="str">
        <v>Midday</v>
      </c>
      <c r="D6284">
        <v>19</v>
      </c>
      <c r="E6284" t="str">
        <f>IF(MOD(D6284,2)=0,"EVEN","ODD")</f>
        <v>ODD</v>
      </c>
      <c r="F6284" t="str">
        <f>IF(D6284&lt;=18,"LOW (1-18)","HIGH (19-36)")</f>
        <v>HIGH (19-36)</v>
      </c>
      <c r="G6284">
        <f>INT((D6284-1)/6)+1</f>
        <v>4</v>
      </c>
      <c r="H6284">
        <f>MOD(D6284-1,6)+1</f>
        <v>1</v>
      </c>
      <c r="I6284">
        <f>37-D6284</f>
        <v>18</v>
      </c>
      <c r="J6284">
        <f>ABS(D6284-D6285)</f>
        <v>7</v>
      </c>
    </row>
    <row r="6285">
      <c r="A6285">
        <v>21286</v>
      </c>
      <c r="B6285" t="str">
        <v>2021-10-21</v>
      </c>
      <c r="C6285" t="str">
        <v>Morning</v>
      </c>
      <c r="D6285">
        <v>12</v>
      </c>
      <c r="E6285" t="str">
        <f>IF(MOD(D6285,2)=0,"EVEN","ODD")</f>
        <v>EVEN</v>
      </c>
      <c r="F6285" t="str">
        <f>IF(D6285&lt;=18,"LOW (1-18)","HIGH (19-36)")</f>
        <v>LOW (1-18)</v>
      </c>
      <c r="G6285">
        <f>INT((D6285-1)/6)+1</f>
        <v>2</v>
      </c>
      <c r="H6285">
        <f>MOD(D6285-1,6)+1</f>
        <v>6</v>
      </c>
      <c r="I6285">
        <f>37-D6285</f>
        <v>25</v>
      </c>
      <c r="J6285">
        <f>ABS(D6285-D6286)</f>
        <v>20</v>
      </c>
    </row>
    <row r="6286">
      <c r="A6286">
        <v>21285</v>
      </c>
      <c r="B6286" t="str">
        <v>2021-10-20</v>
      </c>
      <c r="C6286" t="str">
        <v>Evening</v>
      </c>
      <c r="D6286">
        <v>32</v>
      </c>
      <c r="E6286" t="str">
        <f>IF(MOD(D6286,2)=0,"EVEN","ODD")</f>
        <v>EVEN</v>
      </c>
      <c r="F6286" t="str">
        <f>IF(D6286&lt;=18,"LOW (1-18)","HIGH (19-36)")</f>
        <v>HIGH (19-36)</v>
      </c>
      <c r="G6286">
        <f>INT((D6286-1)/6)+1</f>
        <v>6</v>
      </c>
      <c r="H6286">
        <f>MOD(D6286-1,6)+1</f>
        <v>2</v>
      </c>
      <c r="I6286">
        <f>37-D6286</f>
        <v>5</v>
      </c>
      <c r="J6286">
        <f>ABS(D6286-D6287)</f>
        <v>6</v>
      </c>
    </row>
    <row r="6287">
      <c r="A6287">
        <v>21284</v>
      </c>
      <c r="B6287" t="str">
        <v>2021-10-20</v>
      </c>
      <c r="C6287" t="str">
        <v>Afternoon</v>
      </c>
      <c r="D6287">
        <v>26</v>
      </c>
      <c r="E6287" t="str">
        <f>IF(MOD(D6287,2)=0,"EVEN","ODD")</f>
        <v>EVEN</v>
      </c>
      <c r="F6287" t="str">
        <f>IF(D6287&lt;=18,"LOW (1-18)","HIGH (19-36)")</f>
        <v>HIGH (19-36)</v>
      </c>
      <c r="G6287">
        <f>INT((D6287-1)/6)+1</f>
        <v>5</v>
      </c>
      <c r="H6287">
        <f>MOD(D6287-1,6)+1</f>
        <v>2</v>
      </c>
      <c r="I6287">
        <f>37-D6287</f>
        <v>11</v>
      </c>
      <c r="J6287">
        <f>ABS(D6287-D6288)</f>
        <v>12</v>
      </c>
    </row>
    <row r="6288">
      <c r="A6288">
        <v>21283</v>
      </c>
      <c r="B6288" t="str">
        <v>2021-10-20</v>
      </c>
      <c r="C6288" t="str">
        <v>Midday</v>
      </c>
      <c r="D6288">
        <v>14</v>
      </c>
      <c r="E6288" t="str">
        <f>IF(MOD(D6288,2)=0,"EVEN","ODD")</f>
        <v>EVEN</v>
      </c>
      <c r="F6288" t="str">
        <f>IF(D6288&lt;=18,"LOW (1-18)","HIGH (19-36)")</f>
        <v>LOW (1-18)</v>
      </c>
      <c r="G6288">
        <f>INT((D6288-1)/6)+1</f>
        <v>3</v>
      </c>
      <c r="H6288">
        <f>MOD(D6288-1,6)+1</f>
        <v>2</v>
      </c>
      <c r="I6288">
        <f>37-D6288</f>
        <v>23</v>
      </c>
      <c r="J6288">
        <f>ABS(D6288-D6289)</f>
        <v>2</v>
      </c>
    </row>
    <row r="6289">
      <c r="A6289">
        <v>21282</v>
      </c>
      <c r="B6289" t="str">
        <v>2021-10-20</v>
      </c>
      <c r="C6289" t="str">
        <v>Morning</v>
      </c>
      <c r="D6289">
        <v>16</v>
      </c>
      <c r="E6289" t="str">
        <f>IF(MOD(D6289,2)=0,"EVEN","ODD")</f>
        <v>EVEN</v>
      </c>
      <c r="F6289" t="str">
        <f>IF(D6289&lt;=18,"LOW (1-18)","HIGH (19-36)")</f>
        <v>LOW (1-18)</v>
      </c>
      <c r="G6289">
        <f>INT((D6289-1)/6)+1</f>
        <v>3</v>
      </c>
      <c r="H6289">
        <f>MOD(D6289-1,6)+1</f>
        <v>4</v>
      </c>
      <c r="I6289">
        <f>37-D6289</f>
        <v>21</v>
      </c>
      <c r="J6289">
        <f>ABS(D6289-D6290)</f>
        <v>15</v>
      </c>
    </row>
    <row r="6290">
      <c r="A6290">
        <v>21281</v>
      </c>
      <c r="B6290" t="str">
        <v>2021-10-19</v>
      </c>
      <c r="C6290" t="str">
        <v>Evening</v>
      </c>
      <c r="D6290">
        <v>31</v>
      </c>
      <c r="E6290" t="str">
        <f>IF(MOD(D6290,2)=0,"EVEN","ODD")</f>
        <v>ODD</v>
      </c>
      <c r="F6290" t="str">
        <f>IF(D6290&lt;=18,"LOW (1-18)","HIGH (19-36)")</f>
        <v>HIGH (19-36)</v>
      </c>
      <c r="G6290">
        <f>INT((D6290-1)/6)+1</f>
        <v>6</v>
      </c>
      <c r="H6290">
        <f>MOD(D6290-1,6)+1</f>
        <v>1</v>
      </c>
      <c r="I6290">
        <f>37-D6290</f>
        <v>6</v>
      </c>
      <c r="J6290">
        <f>ABS(D6290-D6291)</f>
        <v>3</v>
      </c>
    </row>
    <row r="6291">
      <c r="A6291">
        <v>21280</v>
      </c>
      <c r="B6291" t="str">
        <v>2021-10-19</v>
      </c>
      <c r="C6291" t="str">
        <v>Afternoon</v>
      </c>
      <c r="D6291">
        <v>28</v>
      </c>
      <c r="E6291" t="str">
        <f>IF(MOD(D6291,2)=0,"EVEN","ODD")</f>
        <v>EVEN</v>
      </c>
      <c r="F6291" t="str">
        <f>IF(D6291&lt;=18,"LOW (1-18)","HIGH (19-36)")</f>
        <v>HIGH (19-36)</v>
      </c>
      <c r="G6291">
        <f>INT((D6291-1)/6)+1</f>
        <v>5</v>
      </c>
      <c r="H6291">
        <f>MOD(D6291-1,6)+1</f>
        <v>4</v>
      </c>
      <c r="I6291">
        <f>37-D6291</f>
        <v>9</v>
      </c>
      <c r="J6291">
        <f>ABS(D6291-D6292)</f>
        <v>20</v>
      </c>
    </row>
    <row r="6292">
      <c r="A6292">
        <v>21279</v>
      </c>
      <c r="B6292" t="str">
        <v>2021-10-19</v>
      </c>
      <c r="C6292" t="str">
        <v>Midday</v>
      </c>
      <c r="D6292">
        <v>8</v>
      </c>
      <c r="E6292" t="str">
        <f>IF(MOD(D6292,2)=0,"EVEN","ODD")</f>
        <v>EVEN</v>
      </c>
      <c r="F6292" t="str">
        <f>IF(D6292&lt;=18,"LOW (1-18)","HIGH (19-36)")</f>
        <v>LOW (1-18)</v>
      </c>
      <c r="G6292">
        <f>INT((D6292-1)/6)+1</f>
        <v>2</v>
      </c>
      <c r="H6292">
        <f>MOD(D6292-1,6)+1</f>
        <v>2</v>
      </c>
      <c r="I6292">
        <f>37-D6292</f>
        <v>29</v>
      </c>
      <c r="J6292">
        <f>ABS(D6292-D6293)</f>
        <v>7</v>
      </c>
    </row>
    <row r="6293">
      <c r="A6293">
        <v>21278</v>
      </c>
      <c r="B6293" t="str">
        <v>2021-10-19</v>
      </c>
      <c r="C6293" t="str">
        <v>Morning</v>
      </c>
      <c r="D6293">
        <v>15</v>
      </c>
      <c r="E6293" t="str">
        <f>IF(MOD(D6293,2)=0,"EVEN","ODD")</f>
        <v>ODD</v>
      </c>
      <c r="F6293" t="str">
        <f>IF(D6293&lt;=18,"LOW (1-18)","HIGH (19-36)")</f>
        <v>LOW (1-18)</v>
      </c>
      <c r="G6293">
        <f>INT((D6293-1)/6)+1</f>
        <v>3</v>
      </c>
      <c r="H6293">
        <f>MOD(D6293-1,6)+1</f>
        <v>3</v>
      </c>
      <c r="I6293">
        <f>37-D6293</f>
        <v>22</v>
      </c>
      <c r="J6293">
        <f>ABS(D6293-D6294)</f>
        <v>3</v>
      </c>
    </row>
    <row r="6294">
      <c r="A6294">
        <v>21277</v>
      </c>
      <c r="B6294" t="str">
        <v>2021-10-18</v>
      </c>
      <c r="C6294" t="str">
        <v>Evening</v>
      </c>
      <c r="D6294">
        <v>12</v>
      </c>
      <c r="E6294" t="str">
        <f>IF(MOD(D6294,2)=0,"EVEN","ODD")</f>
        <v>EVEN</v>
      </c>
      <c r="F6294" t="str">
        <f>IF(D6294&lt;=18,"LOW (1-18)","HIGH (19-36)")</f>
        <v>LOW (1-18)</v>
      </c>
      <c r="G6294">
        <f>INT((D6294-1)/6)+1</f>
        <v>2</v>
      </c>
      <c r="H6294">
        <f>MOD(D6294-1,6)+1</f>
        <v>6</v>
      </c>
      <c r="I6294">
        <f>37-D6294</f>
        <v>25</v>
      </c>
      <c r="J6294">
        <f>ABS(D6294-D6295)</f>
        <v>2</v>
      </c>
    </row>
    <row r="6295">
      <c r="A6295">
        <v>21276</v>
      </c>
      <c r="B6295" t="str">
        <v>2021-10-18</v>
      </c>
      <c r="C6295" t="str">
        <v>Afternoon</v>
      </c>
      <c r="D6295">
        <v>10</v>
      </c>
      <c r="E6295" t="str">
        <f>IF(MOD(D6295,2)=0,"EVEN","ODD")</f>
        <v>EVEN</v>
      </c>
      <c r="F6295" t="str">
        <f>IF(D6295&lt;=18,"LOW (1-18)","HIGH (19-36)")</f>
        <v>LOW (1-18)</v>
      </c>
      <c r="G6295">
        <f>INT((D6295-1)/6)+1</f>
        <v>2</v>
      </c>
      <c r="H6295">
        <f>MOD(D6295-1,6)+1</f>
        <v>4</v>
      </c>
      <c r="I6295">
        <f>37-D6295</f>
        <v>27</v>
      </c>
      <c r="J6295">
        <f>ABS(D6295-D6296)</f>
        <v>10</v>
      </c>
    </row>
    <row r="6296">
      <c r="A6296">
        <v>21275</v>
      </c>
      <c r="B6296" t="str">
        <v>2021-10-18</v>
      </c>
      <c r="C6296" t="str">
        <v>Midday</v>
      </c>
      <c r="D6296">
        <v>20</v>
      </c>
      <c r="E6296" t="str">
        <f>IF(MOD(D6296,2)=0,"EVEN","ODD")</f>
        <v>EVEN</v>
      </c>
      <c r="F6296" t="str">
        <f>IF(D6296&lt;=18,"LOW (1-18)","HIGH (19-36)")</f>
        <v>HIGH (19-36)</v>
      </c>
      <c r="G6296">
        <f>INT((D6296-1)/6)+1</f>
        <v>4</v>
      </c>
      <c r="H6296">
        <f>MOD(D6296-1,6)+1</f>
        <v>2</v>
      </c>
      <c r="I6296">
        <f>37-D6296</f>
        <v>17</v>
      </c>
      <c r="J6296">
        <f>ABS(D6296-D6297)</f>
        <v>13</v>
      </c>
    </row>
    <row r="6297">
      <c r="A6297">
        <v>21274</v>
      </c>
      <c r="B6297" t="str">
        <v>2021-10-18</v>
      </c>
      <c r="C6297" t="str">
        <v>Morning</v>
      </c>
      <c r="D6297">
        <v>33</v>
      </c>
      <c r="E6297" t="str">
        <f>IF(MOD(D6297,2)=0,"EVEN","ODD")</f>
        <v>ODD</v>
      </c>
      <c r="F6297" t="str">
        <f>IF(D6297&lt;=18,"LOW (1-18)","HIGH (19-36)")</f>
        <v>HIGH (19-36)</v>
      </c>
      <c r="G6297">
        <f>INT((D6297-1)/6)+1</f>
        <v>6</v>
      </c>
      <c r="H6297">
        <f>MOD(D6297-1,6)+1</f>
        <v>3</v>
      </c>
      <c r="I6297">
        <f>37-D6297</f>
        <v>4</v>
      </c>
      <c r="J6297">
        <f>ABS(D6297-D6298)</f>
        <v>3</v>
      </c>
    </row>
    <row r="6298">
      <c r="A6298">
        <v>21273</v>
      </c>
      <c r="B6298" t="str">
        <v>2021-10-16</v>
      </c>
      <c r="C6298" t="str">
        <v>Evening</v>
      </c>
      <c r="D6298">
        <v>30</v>
      </c>
      <c r="E6298" t="str">
        <f>IF(MOD(D6298,2)=0,"EVEN","ODD")</f>
        <v>EVEN</v>
      </c>
      <c r="F6298" t="str">
        <f>IF(D6298&lt;=18,"LOW (1-18)","HIGH (19-36)")</f>
        <v>HIGH (19-36)</v>
      </c>
      <c r="G6298">
        <f>INT((D6298-1)/6)+1</f>
        <v>5</v>
      </c>
      <c r="H6298">
        <f>MOD(D6298-1,6)+1</f>
        <v>6</v>
      </c>
      <c r="I6298">
        <f>37-D6298</f>
        <v>7</v>
      </c>
      <c r="J6298">
        <f>ABS(D6298-D6299)</f>
        <v>23</v>
      </c>
    </row>
    <row r="6299">
      <c r="A6299">
        <v>21272</v>
      </c>
      <c r="B6299" t="str">
        <v>2021-10-16</v>
      </c>
      <c r="C6299" t="str">
        <v>Afternoon</v>
      </c>
      <c r="D6299">
        <v>7</v>
      </c>
      <c r="E6299" t="str">
        <f>IF(MOD(D6299,2)=0,"EVEN","ODD")</f>
        <v>ODD</v>
      </c>
      <c r="F6299" t="str">
        <f>IF(D6299&lt;=18,"LOW (1-18)","HIGH (19-36)")</f>
        <v>LOW (1-18)</v>
      </c>
      <c r="G6299">
        <f>INT((D6299-1)/6)+1</f>
        <v>2</v>
      </c>
      <c r="H6299">
        <f>MOD(D6299-1,6)+1</f>
        <v>1</v>
      </c>
      <c r="I6299">
        <f>37-D6299</f>
        <v>30</v>
      </c>
      <c r="J6299">
        <f>ABS(D6299-D6300)</f>
        <v>4</v>
      </c>
    </row>
    <row r="6300">
      <c r="A6300">
        <v>21271</v>
      </c>
      <c r="B6300" t="str">
        <v>2021-10-16</v>
      </c>
      <c r="C6300" t="str">
        <v>Midday</v>
      </c>
      <c r="D6300">
        <v>11</v>
      </c>
      <c r="E6300" t="str">
        <f>IF(MOD(D6300,2)=0,"EVEN","ODD")</f>
        <v>ODD</v>
      </c>
      <c r="F6300" t="str">
        <f>IF(D6300&lt;=18,"LOW (1-18)","HIGH (19-36)")</f>
        <v>LOW (1-18)</v>
      </c>
      <c r="G6300">
        <f>INT((D6300-1)/6)+1</f>
        <v>2</v>
      </c>
      <c r="H6300">
        <f>MOD(D6300-1,6)+1</f>
        <v>5</v>
      </c>
      <c r="I6300">
        <f>37-D6300</f>
        <v>26</v>
      </c>
      <c r="J6300">
        <f>ABS(D6300-D6301)</f>
        <v>21</v>
      </c>
    </row>
    <row r="6301">
      <c r="A6301">
        <v>21270</v>
      </c>
      <c r="B6301" t="str">
        <v>2021-10-16</v>
      </c>
      <c r="C6301" t="str">
        <v>Morning</v>
      </c>
      <c r="D6301">
        <v>32</v>
      </c>
      <c r="E6301" t="str">
        <f>IF(MOD(D6301,2)=0,"EVEN","ODD")</f>
        <v>EVEN</v>
      </c>
      <c r="F6301" t="str">
        <f>IF(D6301&lt;=18,"LOW (1-18)","HIGH (19-36)")</f>
        <v>HIGH (19-36)</v>
      </c>
      <c r="G6301">
        <f>INT((D6301-1)/6)+1</f>
        <v>6</v>
      </c>
      <c r="H6301">
        <f>MOD(D6301-1,6)+1</f>
        <v>2</v>
      </c>
      <c r="I6301">
        <f>37-D6301</f>
        <v>5</v>
      </c>
      <c r="J6301">
        <f>ABS(D6301-D6302)</f>
        <v>3</v>
      </c>
    </row>
    <row r="6302">
      <c r="A6302">
        <v>21269</v>
      </c>
      <c r="B6302" t="str">
        <v>2021-10-15</v>
      </c>
      <c r="C6302" t="str">
        <v>Evening</v>
      </c>
      <c r="D6302">
        <v>35</v>
      </c>
      <c r="E6302" t="str">
        <f>IF(MOD(D6302,2)=0,"EVEN","ODD")</f>
        <v>ODD</v>
      </c>
      <c r="F6302" t="str">
        <f>IF(D6302&lt;=18,"LOW (1-18)","HIGH (19-36)")</f>
        <v>HIGH (19-36)</v>
      </c>
      <c r="G6302">
        <f>INT((D6302-1)/6)+1</f>
        <v>6</v>
      </c>
      <c r="H6302">
        <f>MOD(D6302-1,6)+1</f>
        <v>5</v>
      </c>
      <c r="I6302">
        <f>37-D6302</f>
        <v>2</v>
      </c>
      <c r="J6302">
        <f>ABS(D6302-D6303)</f>
        <v>21</v>
      </c>
    </row>
    <row r="6303">
      <c r="A6303">
        <v>21268</v>
      </c>
      <c r="B6303" t="str">
        <v>2021-10-15</v>
      </c>
      <c r="C6303" t="str">
        <v>Afternoon</v>
      </c>
      <c r="D6303">
        <v>14</v>
      </c>
      <c r="E6303" t="str">
        <f>IF(MOD(D6303,2)=0,"EVEN","ODD")</f>
        <v>EVEN</v>
      </c>
      <c r="F6303" t="str">
        <f>IF(D6303&lt;=18,"LOW (1-18)","HIGH (19-36)")</f>
        <v>LOW (1-18)</v>
      </c>
      <c r="G6303">
        <f>INT((D6303-1)/6)+1</f>
        <v>3</v>
      </c>
      <c r="H6303">
        <f>MOD(D6303-1,6)+1</f>
        <v>2</v>
      </c>
      <c r="I6303">
        <f>37-D6303</f>
        <v>23</v>
      </c>
      <c r="J6303">
        <f>ABS(D6303-D6304)</f>
        <v>21</v>
      </c>
    </row>
    <row r="6304">
      <c r="A6304">
        <v>21267</v>
      </c>
      <c r="B6304" t="str">
        <v>2021-10-15</v>
      </c>
      <c r="C6304" t="str">
        <v>Midday</v>
      </c>
      <c r="D6304">
        <v>35</v>
      </c>
      <c r="E6304" t="str">
        <f>IF(MOD(D6304,2)=0,"EVEN","ODD")</f>
        <v>ODD</v>
      </c>
      <c r="F6304" t="str">
        <f>IF(D6304&lt;=18,"LOW (1-18)","HIGH (19-36)")</f>
        <v>HIGH (19-36)</v>
      </c>
      <c r="G6304">
        <f>INT((D6304-1)/6)+1</f>
        <v>6</v>
      </c>
      <c r="H6304">
        <f>MOD(D6304-1,6)+1</f>
        <v>5</v>
      </c>
      <c r="I6304">
        <f>37-D6304</f>
        <v>2</v>
      </c>
      <c r="J6304">
        <f>ABS(D6304-D6305)</f>
        <v>27</v>
      </c>
    </row>
    <row r="6305">
      <c r="A6305">
        <v>21266</v>
      </c>
      <c r="B6305" t="str">
        <v>2021-10-15</v>
      </c>
      <c r="C6305" t="str">
        <v>Morning</v>
      </c>
      <c r="D6305">
        <v>8</v>
      </c>
      <c r="E6305" t="str">
        <f>IF(MOD(D6305,2)=0,"EVEN","ODD")</f>
        <v>EVEN</v>
      </c>
      <c r="F6305" t="str">
        <f>IF(D6305&lt;=18,"LOW (1-18)","HIGH (19-36)")</f>
        <v>LOW (1-18)</v>
      </c>
      <c r="G6305">
        <f>INT((D6305-1)/6)+1</f>
        <v>2</v>
      </c>
      <c r="H6305">
        <f>MOD(D6305-1,6)+1</f>
        <v>2</v>
      </c>
      <c r="I6305">
        <f>37-D6305</f>
        <v>29</v>
      </c>
      <c r="J6305">
        <f>ABS(D6305-D6306)</f>
        <v>5</v>
      </c>
    </row>
    <row r="6306">
      <c r="A6306">
        <v>21265</v>
      </c>
      <c r="B6306" t="str">
        <v>2021-10-14</v>
      </c>
      <c r="C6306" t="str">
        <v>Evening</v>
      </c>
      <c r="D6306">
        <v>3</v>
      </c>
      <c r="E6306" t="str">
        <f>IF(MOD(D6306,2)=0,"EVEN","ODD")</f>
        <v>ODD</v>
      </c>
      <c r="F6306" t="str">
        <f>IF(D6306&lt;=18,"LOW (1-18)","HIGH (19-36)")</f>
        <v>LOW (1-18)</v>
      </c>
      <c r="G6306">
        <f>INT((D6306-1)/6)+1</f>
        <v>1</v>
      </c>
      <c r="H6306">
        <f>MOD(D6306-1,6)+1</f>
        <v>3</v>
      </c>
      <c r="I6306">
        <f>37-D6306</f>
        <v>34</v>
      </c>
      <c r="J6306">
        <f>ABS(D6306-D6307)</f>
        <v>2</v>
      </c>
    </row>
    <row r="6307">
      <c r="A6307">
        <v>21264</v>
      </c>
      <c r="B6307" t="str">
        <v>2021-10-14</v>
      </c>
      <c r="C6307" t="str">
        <v>Afternoon</v>
      </c>
      <c r="D6307">
        <v>1</v>
      </c>
      <c r="E6307" t="str">
        <f>IF(MOD(D6307,2)=0,"EVEN","ODD")</f>
        <v>ODD</v>
      </c>
      <c r="F6307" t="str">
        <f>IF(D6307&lt;=18,"LOW (1-18)","HIGH (19-36)")</f>
        <v>LOW (1-18)</v>
      </c>
      <c r="G6307">
        <f>INT((D6307-1)/6)+1</f>
        <v>1</v>
      </c>
      <c r="H6307">
        <f>MOD(D6307-1,6)+1</f>
        <v>1</v>
      </c>
      <c r="I6307">
        <f>37-D6307</f>
        <v>36</v>
      </c>
      <c r="J6307">
        <f>ABS(D6307-D6308)</f>
        <v>13</v>
      </c>
    </row>
    <row r="6308">
      <c r="A6308">
        <v>21263</v>
      </c>
      <c r="B6308" t="str">
        <v>2021-10-14</v>
      </c>
      <c r="C6308" t="str">
        <v>Midday</v>
      </c>
      <c r="D6308">
        <v>14</v>
      </c>
      <c r="E6308" t="str">
        <f>IF(MOD(D6308,2)=0,"EVEN","ODD")</f>
        <v>EVEN</v>
      </c>
      <c r="F6308" t="str">
        <f>IF(D6308&lt;=18,"LOW (1-18)","HIGH (19-36)")</f>
        <v>LOW (1-18)</v>
      </c>
      <c r="G6308">
        <f>INT((D6308-1)/6)+1</f>
        <v>3</v>
      </c>
      <c r="H6308">
        <f>MOD(D6308-1,6)+1</f>
        <v>2</v>
      </c>
      <c r="I6308">
        <f>37-D6308</f>
        <v>23</v>
      </c>
      <c r="J6308">
        <f>ABS(D6308-D6309)</f>
        <v>10</v>
      </c>
    </row>
    <row r="6309">
      <c r="A6309">
        <v>21262</v>
      </c>
      <c r="B6309" t="str">
        <v>2021-10-14</v>
      </c>
      <c r="C6309" t="str">
        <v>Morning</v>
      </c>
      <c r="D6309">
        <v>24</v>
      </c>
      <c r="E6309" t="str">
        <f>IF(MOD(D6309,2)=0,"EVEN","ODD")</f>
        <v>EVEN</v>
      </c>
      <c r="F6309" t="str">
        <f>IF(D6309&lt;=18,"LOW (1-18)","HIGH (19-36)")</f>
        <v>HIGH (19-36)</v>
      </c>
      <c r="G6309">
        <f>INT((D6309-1)/6)+1</f>
        <v>4</v>
      </c>
      <c r="H6309">
        <f>MOD(D6309-1,6)+1</f>
        <v>6</v>
      </c>
      <c r="I6309">
        <f>37-D6309</f>
        <v>13</v>
      </c>
      <c r="J6309">
        <f>ABS(D6309-D6310)</f>
        <v>21</v>
      </c>
    </row>
    <row r="6310">
      <c r="A6310">
        <v>21261</v>
      </c>
      <c r="B6310" t="str">
        <v>2021-10-13</v>
      </c>
      <c r="C6310" t="str">
        <v>Evening</v>
      </c>
      <c r="D6310">
        <v>3</v>
      </c>
      <c r="E6310" t="str">
        <f>IF(MOD(D6310,2)=0,"EVEN","ODD")</f>
        <v>ODD</v>
      </c>
      <c r="F6310" t="str">
        <f>IF(D6310&lt;=18,"LOW (1-18)","HIGH (19-36)")</f>
        <v>LOW (1-18)</v>
      </c>
      <c r="G6310">
        <f>INT((D6310-1)/6)+1</f>
        <v>1</v>
      </c>
      <c r="H6310">
        <f>MOD(D6310-1,6)+1</f>
        <v>3</v>
      </c>
      <c r="I6310">
        <f>37-D6310</f>
        <v>34</v>
      </c>
      <c r="J6310">
        <f>ABS(D6310-D6311)</f>
        <v>14</v>
      </c>
    </row>
    <row r="6311">
      <c r="A6311">
        <v>21260</v>
      </c>
      <c r="B6311" t="str">
        <v>2021-10-13</v>
      </c>
      <c r="C6311" t="str">
        <v>Afternoon</v>
      </c>
      <c r="D6311">
        <v>17</v>
      </c>
      <c r="E6311" t="str">
        <f>IF(MOD(D6311,2)=0,"EVEN","ODD")</f>
        <v>ODD</v>
      </c>
      <c r="F6311" t="str">
        <f>IF(D6311&lt;=18,"LOW (1-18)","HIGH (19-36)")</f>
        <v>LOW (1-18)</v>
      </c>
      <c r="G6311">
        <f>INT((D6311-1)/6)+1</f>
        <v>3</v>
      </c>
      <c r="H6311">
        <f>MOD(D6311-1,6)+1</f>
        <v>5</v>
      </c>
      <c r="I6311">
        <f>37-D6311</f>
        <v>20</v>
      </c>
      <c r="J6311">
        <f>ABS(D6311-D6312)</f>
        <v>1</v>
      </c>
    </row>
    <row r="6312">
      <c r="A6312">
        <v>21259</v>
      </c>
      <c r="B6312" t="str">
        <v>2021-10-13</v>
      </c>
      <c r="C6312" t="str">
        <v>Midday</v>
      </c>
      <c r="D6312">
        <v>18</v>
      </c>
      <c r="E6312" t="str">
        <f>IF(MOD(D6312,2)=0,"EVEN","ODD")</f>
        <v>EVEN</v>
      </c>
      <c r="F6312" t="str">
        <f>IF(D6312&lt;=18,"LOW (1-18)","HIGH (19-36)")</f>
        <v>LOW (1-18)</v>
      </c>
      <c r="G6312">
        <f>INT((D6312-1)/6)+1</f>
        <v>3</v>
      </c>
      <c r="H6312">
        <f>MOD(D6312-1,6)+1</f>
        <v>6</v>
      </c>
      <c r="I6312">
        <f>37-D6312</f>
        <v>19</v>
      </c>
      <c r="J6312">
        <f>ABS(D6312-D6313)</f>
        <v>8</v>
      </c>
    </row>
    <row r="6313">
      <c r="A6313">
        <v>21258</v>
      </c>
      <c r="B6313" t="str">
        <v>2021-10-13</v>
      </c>
      <c r="C6313" t="str">
        <v>Morning</v>
      </c>
      <c r="D6313">
        <v>10</v>
      </c>
      <c r="E6313" t="str">
        <f>IF(MOD(D6313,2)=0,"EVEN","ODD")</f>
        <v>EVEN</v>
      </c>
      <c r="F6313" t="str">
        <f>IF(D6313&lt;=18,"LOW (1-18)","HIGH (19-36)")</f>
        <v>LOW (1-18)</v>
      </c>
      <c r="G6313">
        <f>INT((D6313-1)/6)+1</f>
        <v>2</v>
      </c>
      <c r="H6313">
        <f>MOD(D6313-1,6)+1</f>
        <v>4</v>
      </c>
      <c r="I6313">
        <f>37-D6313</f>
        <v>27</v>
      </c>
      <c r="J6313">
        <f>ABS(D6313-D6314)</f>
        <v>10</v>
      </c>
    </row>
    <row r="6314">
      <c r="A6314">
        <v>21257</v>
      </c>
      <c r="B6314" t="str">
        <v>2021-10-12</v>
      </c>
      <c r="C6314" t="str">
        <v>Evening</v>
      </c>
      <c r="D6314">
        <v>20</v>
      </c>
      <c r="E6314" t="str">
        <f>IF(MOD(D6314,2)=0,"EVEN","ODD")</f>
        <v>EVEN</v>
      </c>
      <c r="F6314" t="str">
        <f>IF(D6314&lt;=18,"LOW (1-18)","HIGH (19-36)")</f>
        <v>HIGH (19-36)</v>
      </c>
      <c r="G6314">
        <f>INT((D6314-1)/6)+1</f>
        <v>4</v>
      </c>
      <c r="H6314">
        <f>MOD(D6314-1,6)+1</f>
        <v>2</v>
      </c>
      <c r="I6314">
        <f>37-D6314</f>
        <v>17</v>
      </c>
      <c r="J6314">
        <f>ABS(D6314-D6315)</f>
        <v>14</v>
      </c>
    </row>
    <row r="6315">
      <c r="A6315">
        <v>21256</v>
      </c>
      <c r="B6315" t="str">
        <v>2021-10-12</v>
      </c>
      <c r="C6315" t="str">
        <v>Afternoon</v>
      </c>
      <c r="D6315">
        <v>34</v>
      </c>
      <c r="E6315" t="str">
        <f>IF(MOD(D6315,2)=0,"EVEN","ODD")</f>
        <v>EVEN</v>
      </c>
      <c r="F6315" t="str">
        <f>IF(D6315&lt;=18,"LOW (1-18)","HIGH (19-36)")</f>
        <v>HIGH (19-36)</v>
      </c>
      <c r="G6315">
        <f>INT((D6315-1)/6)+1</f>
        <v>6</v>
      </c>
      <c r="H6315">
        <f>MOD(D6315-1,6)+1</f>
        <v>4</v>
      </c>
      <c r="I6315">
        <f>37-D6315</f>
        <v>3</v>
      </c>
      <c r="J6315">
        <f>ABS(D6315-D6316)</f>
        <v>19</v>
      </c>
    </row>
    <row r="6316">
      <c r="A6316">
        <v>21255</v>
      </c>
      <c r="B6316" t="str">
        <v>2021-10-12</v>
      </c>
      <c r="C6316" t="str">
        <v>Midday</v>
      </c>
      <c r="D6316">
        <v>15</v>
      </c>
      <c r="E6316" t="str">
        <f>IF(MOD(D6316,2)=0,"EVEN","ODD")</f>
        <v>ODD</v>
      </c>
      <c r="F6316" t="str">
        <f>IF(D6316&lt;=18,"LOW (1-18)","HIGH (19-36)")</f>
        <v>LOW (1-18)</v>
      </c>
      <c r="G6316">
        <f>INT((D6316-1)/6)+1</f>
        <v>3</v>
      </c>
      <c r="H6316">
        <f>MOD(D6316-1,6)+1</f>
        <v>3</v>
      </c>
      <c r="I6316">
        <f>37-D6316</f>
        <v>22</v>
      </c>
      <c r="J6316">
        <f>ABS(D6316-D6317)</f>
        <v>1</v>
      </c>
    </row>
    <row r="6317">
      <c r="A6317">
        <v>21254</v>
      </c>
      <c r="B6317" t="str">
        <v>2021-10-12</v>
      </c>
      <c r="C6317" t="str">
        <v>Morning</v>
      </c>
      <c r="D6317">
        <v>16</v>
      </c>
      <c r="E6317" t="str">
        <f>IF(MOD(D6317,2)=0,"EVEN","ODD")</f>
        <v>EVEN</v>
      </c>
      <c r="F6317" t="str">
        <f>IF(D6317&lt;=18,"LOW (1-18)","HIGH (19-36)")</f>
        <v>LOW (1-18)</v>
      </c>
      <c r="G6317">
        <f>INT((D6317-1)/6)+1</f>
        <v>3</v>
      </c>
      <c r="H6317">
        <f>MOD(D6317-1,6)+1</f>
        <v>4</v>
      </c>
      <c r="I6317">
        <f>37-D6317</f>
        <v>21</v>
      </c>
      <c r="J6317">
        <f>ABS(D6317-D6318)</f>
        <v>13</v>
      </c>
    </row>
    <row r="6318">
      <c r="A6318">
        <v>21253</v>
      </c>
      <c r="B6318" t="str">
        <v>2021-10-11</v>
      </c>
      <c r="C6318" t="str">
        <v>Evening</v>
      </c>
      <c r="D6318">
        <v>29</v>
      </c>
      <c r="E6318" t="str">
        <f>IF(MOD(D6318,2)=0,"EVEN","ODD")</f>
        <v>ODD</v>
      </c>
      <c r="F6318" t="str">
        <f>IF(D6318&lt;=18,"LOW (1-18)","HIGH (19-36)")</f>
        <v>HIGH (19-36)</v>
      </c>
      <c r="G6318">
        <f>INT((D6318-1)/6)+1</f>
        <v>5</v>
      </c>
      <c r="H6318">
        <f>MOD(D6318-1,6)+1</f>
        <v>5</v>
      </c>
      <c r="I6318">
        <f>37-D6318</f>
        <v>8</v>
      </c>
      <c r="J6318">
        <f>ABS(D6318-D6319)</f>
        <v>11</v>
      </c>
    </row>
    <row r="6319">
      <c r="A6319">
        <v>21252</v>
      </c>
      <c r="B6319" t="str">
        <v>2021-10-11</v>
      </c>
      <c r="C6319" t="str">
        <v>Afternoon</v>
      </c>
      <c r="D6319">
        <v>18</v>
      </c>
      <c r="E6319" t="str">
        <f>IF(MOD(D6319,2)=0,"EVEN","ODD")</f>
        <v>EVEN</v>
      </c>
      <c r="F6319" t="str">
        <f>IF(D6319&lt;=18,"LOW (1-18)","HIGH (19-36)")</f>
        <v>LOW (1-18)</v>
      </c>
      <c r="G6319">
        <f>INT((D6319-1)/6)+1</f>
        <v>3</v>
      </c>
      <c r="H6319">
        <f>MOD(D6319-1,6)+1</f>
        <v>6</v>
      </c>
      <c r="I6319">
        <f>37-D6319</f>
        <v>19</v>
      </c>
      <c r="J6319">
        <f>ABS(D6319-D6320)</f>
        <v>7</v>
      </c>
    </row>
    <row r="6320">
      <c r="A6320">
        <v>21251</v>
      </c>
      <c r="B6320" t="str">
        <v>2021-10-11</v>
      </c>
      <c r="C6320" t="str">
        <v>Midday</v>
      </c>
      <c r="D6320">
        <v>25</v>
      </c>
      <c r="E6320" t="str">
        <f>IF(MOD(D6320,2)=0,"EVEN","ODD")</f>
        <v>ODD</v>
      </c>
      <c r="F6320" t="str">
        <f>IF(D6320&lt;=18,"LOW (1-18)","HIGH (19-36)")</f>
        <v>HIGH (19-36)</v>
      </c>
      <c r="G6320">
        <f>INT((D6320-1)/6)+1</f>
        <v>5</v>
      </c>
      <c r="H6320">
        <f>MOD(D6320-1,6)+1</f>
        <v>1</v>
      </c>
      <c r="I6320">
        <f>37-D6320</f>
        <v>12</v>
      </c>
      <c r="J6320">
        <f>ABS(D6320-D6321)</f>
        <v>8</v>
      </c>
    </row>
    <row r="6321">
      <c r="A6321">
        <v>21250</v>
      </c>
      <c r="B6321" t="str">
        <v>2021-10-11</v>
      </c>
      <c r="C6321" t="str">
        <v>Morning</v>
      </c>
      <c r="D6321">
        <v>17</v>
      </c>
      <c r="E6321" t="str">
        <f>IF(MOD(D6321,2)=0,"EVEN","ODD")</f>
        <v>ODD</v>
      </c>
      <c r="F6321" t="str">
        <f>IF(D6321&lt;=18,"LOW (1-18)","HIGH (19-36)")</f>
        <v>LOW (1-18)</v>
      </c>
      <c r="G6321">
        <f>INT((D6321-1)/6)+1</f>
        <v>3</v>
      </c>
      <c r="H6321">
        <f>MOD(D6321-1,6)+1</f>
        <v>5</v>
      </c>
      <c r="I6321">
        <f>37-D6321</f>
        <v>20</v>
      </c>
      <c r="J6321">
        <f>ABS(D6321-D6322)</f>
        <v>5</v>
      </c>
    </row>
    <row r="6322">
      <c r="A6322">
        <v>21249</v>
      </c>
      <c r="B6322" t="str">
        <v>2021-10-09</v>
      </c>
      <c r="C6322" t="str">
        <v>Evening</v>
      </c>
      <c r="D6322">
        <v>12</v>
      </c>
      <c r="E6322" t="str">
        <f>IF(MOD(D6322,2)=0,"EVEN","ODD")</f>
        <v>EVEN</v>
      </c>
      <c r="F6322" t="str">
        <f>IF(D6322&lt;=18,"LOW (1-18)","HIGH (19-36)")</f>
        <v>LOW (1-18)</v>
      </c>
      <c r="G6322">
        <f>INT((D6322-1)/6)+1</f>
        <v>2</v>
      </c>
      <c r="H6322">
        <f>MOD(D6322-1,6)+1</f>
        <v>6</v>
      </c>
      <c r="I6322">
        <f>37-D6322</f>
        <v>25</v>
      </c>
      <c r="J6322">
        <f>ABS(D6322-D6323)</f>
        <v>8</v>
      </c>
    </row>
    <row r="6323">
      <c r="A6323">
        <v>21248</v>
      </c>
      <c r="B6323" t="str">
        <v>2021-10-09</v>
      </c>
      <c r="C6323" t="str">
        <v>Afternoon</v>
      </c>
      <c r="D6323">
        <v>20</v>
      </c>
      <c r="E6323" t="str">
        <f>IF(MOD(D6323,2)=0,"EVEN","ODD")</f>
        <v>EVEN</v>
      </c>
      <c r="F6323" t="str">
        <f>IF(D6323&lt;=18,"LOW (1-18)","HIGH (19-36)")</f>
        <v>HIGH (19-36)</v>
      </c>
      <c r="G6323">
        <f>INT((D6323-1)/6)+1</f>
        <v>4</v>
      </c>
      <c r="H6323">
        <f>MOD(D6323-1,6)+1</f>
        <v>2</v>
      </c>
      <c r="I6323">
        <f>37-D6323</f>
        <v>17</v>
      </c>
      <c r="J6323">
        <f>ABS(D6323-D6324)</f>
        <v>9</v>
      </c>
    </row>
    <row r="6324">
      <c r="A6324">
        <v>21247</v>
      </c>
      <c r="B6324" t="str">
        <v>2021-10-09</v>
      </c>
      <c r="C6324" t="str">
        <v>Midday</v>
      </c>
      <c r="D6324">
        <v>11</v>
      </c>
      <c r="E6324" t="str">
        <f>IF(MOD(D6324,2)=0,"EVEN","ODD")</f>
        <v>ODD</v>
      </c>
      <c r="F6324" t="str">
        <f>IF(D6324&lt;=18,"LOW (1-18)","HIGH (19-36)")</f>
        <v>LOW (1-18)</v>
      </c>
      <c r="G6324">
        <f>INT((D6324-1)/6)+1</f>
        <v>2</v>
      </c>
      <c r="H6324">
        <f>MOD(D6324-1,6)+1</f>
        <v>5</v>
      </c>
      <c r="I6324">
        <f>37-D6324</f>
        <v>26</v>
      </c>
      <c r="J6324">
        <f>ABS(D6324-D6325)</f>
        <v>1</v>
      </c>
    </row>
    <row r="6325">
      <c r="A6325">
        <v>21246</v>
      </c>
      <c r="B6325" t="str">
        <v>2021-10-09</v>
      </c>
      <c r="C6325" t="str">
        <v>Morning</v>
      </c>
      <c r="D6325">
        <v>10</v>
      </c>
      <c r="E6325" t="str">
        <f>IF(MOD(D6325,2)=0,"EVEN","ODD")</f>
        <v>EVEN</v>
      </c>
      <c r="F6325" t="str">
        <f>IF(D6325&lt;=18,"LOW (1-18)","HIGH (19-36)")</f>
        <v>LOW (1-18)</v>
      </c>
      <c r="G6325">
        <f>INT((D6325-1)/6)+1</f>
        <v>2</v>
      </c>
      <c r="H6325">
        <f>MOD(D6325-1,6)+1</f>
        <v>4</v>
      </c>
      <c r="I6325">
        <f>37-D6325</f>
        <v>27</v>
      </c>
      <c r="J6325">
        <f>ABS(D6325-D6326)</f>
        <v>1</v>
      </c>
    </row>
    <row r="6326">
      <c r="A6326">
        <v>21245</v>
      </c>
      <c r="B6326" t="str">
        <v>2021-10-08</v>
      </c>
      <c r="C6326" t="str">
        <v>Evening</v>
      </c>
      <c r="D6326">
        <v>9</v>
      </c>
      <c r="E6326" t="str">
        <f>IF(MOD(D6326,2)=0,"EVEN","ODD")</f>
        <v>ODD</v>
      </c>
      <c r="F6326" t="str">
        <f>IF(D6326&lt;=18,"LOW (1-18)","HIGH (19-36)")</f>
        <v>LOW (1-18)</v>
      </c>
      <c r="G6326">
        <f>INT((D6326-1)/6)+1</f>
        <v>2</v>
      </c>
      <c r="H6326">
        <f>MOD(D6326-1,6)+1</f>
        <v>3</v>
      </c>
      <c r="I6326">
        <f>37-D6326</f>
        <v>28</v>
      </c>
      <c r="J6326">
        <f>ABS(D6326-D6327)</f>
        <v>16</v>
      </c>
    </row>
    <row r="6327">
      <c r="A6327">
        <v>21244</v>
      </c>
      <c r="B6327" t="str">
        <v>2021-10-08</v>
      </c>
      <c r="C6327" t="str">
        <v>Afternoon</v>
      </c>
      <c r="D6327">
        <v>25</v>
      </c>
      <c r="E6327" t="str">
        <f>IF(MOD(D6327,2)=0,"EVEN","ODD")</f>
        <v>ODD</v>
      </c>
      <c r="F6327" t="str">
        <f>IF(D6327&lt;=18,"LOW (1-18)","HIGH (19-36)")</f>
        <v>HIGH (19-36)</v>
      </c>
      <c r="G6327">
        <f>INT((D6327-1)/6)+1</f>
        <v>5</v>
      </c>
      <c r="H6327">
        <f>MOD(D6327-1,6)+1</f>
        <v>1</v>
      </c>
      <c r="I6327">
        <f>37-D6327</f>
        <v>12</v>
      </c>
      <c r="J6327">
        <f>ABS(D6327-D6328)</f>
        <v>8</v>
      </c>
    </row>
    <row r="6328">
      <c r="A6328">
        <v>21243</v>
      </c>
      <c r="B6328" t="str">
        <v>2021-10-08</v>
      </c>
      <c r="C6328" t="str">
        <v>Midday</v>
      </c>
      <c r="D6328">
        <v>33</v>
      </c>
      <c r="E6328" t="str">
        <f>IF(MOD(D6328,2)=0,"EVEN","ODD")</f>
        <v>ODD</v>
      </c>
      <c r="F6328" t="str">
        <f>IF(D6328&lt;=18,"LOW (1-18)","HIGH (19-36)")</f>
        <v>HIGH (19-36)</v>
      </c>
      <c r="G6328">
        <f>INT((D6328-1)/6)+1</f>
        <v>6</v>
      </c>
      <c r="H6328">
        <f>MOD(D6328-1,6)+1</f>
        <v>3</v>
      </c>
      <c r="I6328">
        <f>37-D6328</f>
        <v>4</v>
      </c>
      <c r="J6328">
        <f>ABS(D6328-D6329)</f>
        <v>30</v>
      </c>
    </row>
    <row r="6329">
      <c r="A6329">
        <v>21242</v>
      </c>
      <c r="B6329" t="str">
        <v>2021-10-08</v>
      </c>
      <c r="C6329" t="str">
        <v>Morning</v>
      </c>
      <c r="D6329">
        <v>3</v>
      </c>
      <c r="E6329" t="str">
        <f>IF(MOD(D6329,2)=0,"EVEN","ODD")</f>
        <v>ODD</v>
      </c>
      <c r="F6329" t="str">
        <f>IF(D6329&lt;=18,"LOW (1-18)","HIGH (19-36)")</f>
        <v>LOW (1-18)</v>
      </c>
      <c r="G6329">
        <f>INT((D6329-1)/6)+1</f>
        <v>1</v>
      </c>
      <c r="H6329">
        <f>MOD(D6329-1,6)+1</f>
        <v>3</v>
      </c>
      <c r="I6329">
        <f>37-D6329</f>
        <v>34</v>
      </c>
      <c r="J6329">
        <f>ABS(D6329-D6330)</f>
        <v>22</v>
      </c>
    </row>
    <row r="6330">
      <c r="A6330">
        <v>21241</v>
      </c>
      <c r="B6330" t="str">
        <v>2021-10-07</v>
      </c>
      <c r="C6330" t="str">
        <v>Evening</v>
      </c>
      <c r="D6330">
        <v>25</v>
      </c>
      <c r="E6330" t="str">
        <f>IF(MOD(D6330,2)=0,"EVEN","ODD")</f>
        <v>ODD</v>
      </c>
      <c r="F6330" t="str">
        <f>IF(D6330&lt;=18,"LOW (1-18)","HIGH (19-36)")</f>
        <v>HIGH (19-36)</v>
      </c>
      <c r="G6330">
        <f>INT((D6330-1)/6)+1</f>
        <v>5</v>
      </c>
      <c r="H6330">
        <f>MOD(D6330-1,6)+1</f>
        <v>1</v>
      </c>
      <c r="I6330">
        <f>37-D6330</f>
        <v>12</v>
      </c>
      <c r="J6330">
        <f>ABS(D6330-D6331)</f>
        <v>6</v>
      </c>
    </row>
    <row r="6331">
      <c r="A6331">
        <v>21240</v>
      </c>
      <c r="B6331" t="str">
        <v>2021-10-07</v>
      </c>
      <c r="C6331" t="str">
        <v>Afternoon</v>
      </c>
      <c r="D6331">
        <v>31</v>
      </c>
      <c r="E6331" t="str">
        <f>IF(MOD(D6331,2)=0,"EVEN","ODD")</f>
        <v>ODD</v>
      </c>
      <c r="F6331" t="str">
        <f>IF(D6331&lt;=18,"LOW (1-18)","HIGH (19-36)")</f>
        <v>HIGH (19-36)</v>
      </c>
      <c r="G6331">
        <f>INT((D6331-1)/6)+1</f>
        <v>6</v>
      </c>
      <c r="H6331">
        <f>MOD(D6331-1,6)+1</f>
        <v>1</v>
      </c>
      <c r="I6331">
        <f>37-D6331</f>
        <v>6</v>
      </c>
      <c r="J6331">
        <f>ABS(D6331-D6332)</f>
        <v>5</v>
      </c>
    </row>
    <row r="6332">
      <c r="A6332">
        <v>21239</v>
      </c>
      <c r="B6332" t="str">
        <v>2021-10-07</v>
      </c>
      <c r="C6332" t="str">
        <v>Midday</v>
      </c>
      <c r="D6332">
        <v>36</v>
      </c>
      <c r="E6332" t="str">
        <f>IF(MOD(D6332,2)=0,"EVEN","ODD")</f>
        <v>EVEN</v>
      </c>
      <c r="F6332" t="str">
        <f>IF(D6332&lt;=18,"LOW (1-18)","HIGH (19-36)")</f>
        <v>HIGH (19-36)</v>
      </c>
      <c r="G6332">
        <f>INT((D6332-1)/6)+1</f>
        <v>6</v>
      </c>
      <c r="H6332">
        <f>MOD(D6332-1,6)+1</f>
        <v>6</v>
      </c>
      <c r="I6332">
        <f>37-D6332</f>
        <v>1</v>
      </c>
      <c r="J6332">
        <f>ABS(D6332-D6333)</f>
        <v>27</v>
      </c>
    </row>
    <row r="6333">
      <c r="A6333">
        <v>21238</v>
      </c>
      <c r="B6333" t="str">
        <v>2021-10-07</v>
      </c>
      <c r="C6333" t="str">
        <v>Morning</v>
      </c>
      <c r="D6333">
        <v>9</v>
      </c>
      <c r="E6333" t="str">
        <f>IF(MOD(D6333,2)=0,"EVEN","ODD")</f>
        <v>ODD</v>
      </c>
      <c r="F6333" t="str">
        <f>IF(D6333&lt;=18,"LOW (1-18)","HIGH (19-36)")</f>
        <v>LOW (1-18)</v>
      </c>
      <c r="G6333">
        <f>INT((D6333-1)/6)+1</f>
        <v>2</v>
      </c>
      <c r="H6333">
        <f>MOD(D6333-1,6)+1</f>
        <v>3</v>
      </c>
      <c r="I6333">
        <f>37-D6333</f>
        <v>28</v>
      </c>
      <c r="J6333">
        <f>ABS(D6333-D6334)</f>
        <v>7</v>
      </c>
    </row>
    <row r="6334">
      <c r="A6334">
        <v>21237</v>
      </c>
      <c r="B6334" t="str">
        <v>2021-10-06</v>
      </c>
      <c r="C6334" t="str">
        <v>Evening</v>
      </c>
      <c r="D6334">
        <v>2</v>
      </c>
      <c r="E6334" t="str">
        <f>IF(MOD(D6334,2)=0,"EVEN","ODD")</f>
        <v>EVEN</v>
      </c>
      <c r="F6334" t="str">
        <f>IF(D6334&lt;=18,"LOW (1-18)","HIGH (19-36)")</f>
        <v>LOW (1-18)</v>
      </c>
      <c r="G6334">
        <f>INT((D6334-1)/6)+1</f>
        <v>1</v>
      </c>
      <c r="H6334">
        <f>MOD(D6334-1,6)+1</f>
        <v>2</v>
      </c>
      <c r="I6334">
        <f>37-D6334</f>
        <v>35</v>
      </c>
      <c r="J6334">
        <f>ABS(D6334-D6335)</f>
        <v>17</v>
      </c>
    </row>
    <row r="6335">
      <c r="A6335">
        <v>21236</v>
      </c>
      <c r="B6335" t="str">
        <v>2021-10-06</v>
      </c>
      <c r="C6335" t="str">
        <v>Afternoon</v>
      </c>
      <c r="D6335">
        <v>19</v>
      </c>
      <c r="E6335" t="str">
        <f>IF(MOD(D6335,2)=0,"EVEN","ODD")</f>
        <v>ODD</v>
      </c>
      <c r="F6335" t="str">
        <f>IF(D6335&lt;=18,"LOW (1-18)","HIGH (19-36)")</f>
        <v>HIGH (19-36)</v>
      </c>
      <c r="G6335">
        <f>INT((D6335-1)/6)+1</f>
        <v>4</v>
      </c>
      <c r="H6335">
        <f>MOD(D6335-1,6)+1</f>
        <v>1</v>
      </c>
      <c r="I6335">
        <f>37-D6335</f>
        <v>18</v>
      </c>
      <c r="J6335">
        <f>ABS(D6335-D6336)</f>
        <v>0</v>
      </c>
    </row>
    <row r="6336">
      <c r="A6336">
        <v>21235</v>
      </c>
      <c r="B6336" t="str">
        <v>2021-10-06</v>
      </c>
      <c r="C6336" t="str">
        <v>Midday</v>
      </c>
      <c r="D6336">
        <v>19</v>
      </c>
      <c r="E6336" t="str">
        <f>IF(MOD(D6336,2)=0,"EVEN","ODD")</f>
        <v>ODD</v>
      </c>
      <c r="F6336" t="str">
        <f>IF(D6336&lt;=18,"LOW (1-18)","HIGH (19-36)")</f>
        <v>HIGH (19-36)</v>
      </c>
      <c r="G6336">
        <f>INT((D6336-1)/6)+1</f>
        <v>4</v>
      </c>
      <c r="H6336">
        <f>MOD(D6336-1,6)+1</f>
        <v>1</v>
      </c>
      <c r="I6336">
        <f>37-D6336</f>
        <v>18</v>
      </c>
      <c r="J6336">
        <f>ABS(D6336-D6337)</f>
        <v>3</v>
      </c>
    </row>
    <row r="6337">
      <c r="A6337">
        <v>21234</v>
      </c>
      <c r="B6337" t="str">
        <v>2021-10-06</v>
      </c>
      <c r="C6337" t="str">
        <v>Morning</v>
      </c>
      <c r="D6337">
        <v>16</v>
      </c>
      <c r="E6337" t="str">
        <f>IF(MOD(D6337,2)=0,"EVEN","ODD")</f>
        <v>EVEN</v>
      </c>
      <c r="F6337" t="str">
        <f>IF(D6337&lt;=18,"LOW (1-18)","HIGH (19-36)")</f>
        <v>LOW (1-18)</v>
      </c>
      <c r="G6337">
        <f>INT((D6337-1)/6)+1</f>
        <v>3</v>
      </c>
      <c r="H6337">
        <f>MOD(D6337-1,6)+1</f>
        <v>4</v>
      </c>
      <c r="I6337">
        <f>37-D6337</f>
        <v>21</v>
      </c>
      <c r="J6337">
        <f>ABS(D6337-D6338)</f>
        <v>13</v>
      </c>
    </row>
    <row r="6338">
      <c r="A6338">
        <v>21233</v>
      </c>
      <c r="B6338" t="str">
        <v>2021-10-05</v>
      </c>
      <c r="C6338" t="str">
        <v>Evening</v>
      </c>
      <c r="D6338">
        <v>29</v>
      </c>
      <c r="E6338" t="str">
        <f>IF(MOD(D6338,2)=0,"EVEN","ODD")</f>
        <v>ODD</v>
      </c>
      <c r="F6338" t="str">
        <f>IF(D6338&lt;=18,"LOW (1-18)","HIGH (19-36)")</f>
        <v>HIGH (19-36)</v>
      </c>
      <c r="G6338">
        <f>INT((D6338-1)/6)+1</f>
        <v>5</v>
      </c>
      <c r="H6338">
        <f>MOD(D6338-1,6)+1</f>
        <v>5</v>
      </c>
      <c r="I6338">
        <f>37-D6338</f>
        <v>8</v>
      </c>
      <c r="J6338">
        <f>ABS(D6338-D6339)</f>
        <v>25</v>
      </c>
    </row>
    <row r="6339">
      <c r="A6339">
        <v>21232</v>
      </c>
      <c r="B6339" t="str">
        <v>2021-10-05</v>
      </c>
      <c r="C6339" t="str">
        <v>Afternoon</v>
      </c>
      <c r="D6339">
        <v>4</v>
      </c>
      <c r="E6339" t="str">
        <f>IF(MOD(D6339,2)=0,"EVEN","ODD")</f>
        <v>EVEN</v>
      </c>
      <c r="F6339" t="str">
        <f>IF(D6339&lt;=18,"LOW (1-18)","HIGH (19-36)")</f>
        <v>LOW (1-18)</v>
      </c>
      <c r="G6339">
        <f>INT((D6339-1)/6)+1</f>
        <v>1</v>
      </c>
      <c r="H6339">
        <f>MOD(D6339-1,6)+1</f>
        <v>4</v>
      </c>
      <c r="I6339">
        <f>37-D6339</f>
        <v>33</v>
      </c>
      <c r="J6339">
        <f>ABS(D6339-D6340)</f>
        <v>1</v>
      </c>
    </row>
    <row r="6340">
      <c r="A6340">
        <v>21231</v>
      </c>
      <c r="B6340" t="str">
        <v>2021-10-05</v>
      </c>
      <c r="C6340" t="str">
        <v>Midday</v>
      </c>
      <c r="D6340">
        <v>5</v>
      </c>
      <c r="E6340" t="str">
        <f>IF(MOD(D6340,2)=0,"EVEN","ODD")</f>
        <v>ODD</v>
      </c>
      <c r="F6340" t="str">
        <f>IF(D6340&lt;=18,"LOW (1-18)","HIGH (19-36)")</f>
        <v>LOW (1-18)</v>
      </c>
      <c r="G6340">
        <f>INT((D6340-1)/6)+1</f>
        <v>1</v>
      </c>
      <c r="H6340">
        <f>MOD(D6340-1,6)+1</f>
        <v>5</v>
      </c>
      <c r="I6340">
        <f>37-D6340</f>
        <v>32</v>
      </c>
      <c r="J6340">
        <f>ABS(D6340-D6341)</f>
        <v>0</v>
      </c>
    </row>
    <row r="6341">
      <c r="A6341">
        <v>21230</v>
      </c>
      <c r="B6341" t="str">
        <v>2021-10-05</v>
      </c>
      <c r="C6341" t="str">
        <v>Morning</v>
      </c>
      <c r="D6341">
        <v>5</v>
      </c>
      <c r="E6341" t="str">
        <f>IF(MOD(D6341,2)=0,"EVEN","ODD")</f>
        <v>ODD</v>
      </c>
      <c r="F6341" t="str">
        <f>IF(D6341&lt;=18,"LOW (1-18)","HIGH (19-36)")</f>
        <v>LOW (1-18)</v>
      </c>
      <c r="G6341">
        <f>INT((D6341-1)/6)+1</f>
        <v>1</v>
      </c>
      <c r="H6341">
        <f>MOD(D6341-1,6)+1</f>
        <v>5</v>
      </c>
      <c r="I6341">
        <f>37-D6341</f>
        <v>32</v>
      </c>
      <c r="J6341">
        <f>ABS(D6341-D6342)</f>
        <v>14</v>
      </c>
    </row>
    <row r="6342">
      <c r="A6342">
        <v>21229</v>
      </c>
      <c r="B6342" t="str">
        <v>2021-10-04</v>
      </c>
      <c r="C6342" t="str">
        <v>Evening</v>
      </c>
      <c r="D6342">
        <v>19</v>
      </c>
      <c r="E6342" t="str">
        <f>IF(MOD(D6342,2)=0,"EVEN","ODD")</f>
        <v>ODD</v>
      </c>
      <c r="F6342" t="str">
        <f>IF(D6342&lt;=18,"LOW (1-18)","HIGH (19-36)")</f>
        <v>HIGH (19-36)</v>
      </c>
      <c r="G6342">
        <f>INT((D6342-1)/6)+1</f>
        <v>4</v>
      </c>
      <c r="H6342">
        <f>MOD(D6342-1,6)+1</f>
        <v>1</v>
      </c>
      <c r="I6342">
        <f>37-D6342</f>
        <v>18</v>
      </c>
      <c r="J6342">
        <f>ABS(D6342-D6343)</f>
        <v>2</v>
      </c>
    </row>
    <row r="6343">
      <c r="A6343">
        <v>21228</v>
      </c>
      <c r="B6343" t="str">
        <v>2021-10-04</v>
      </c>
      <c r="C6343" t="str">
        <v>Afternoon</v>
      </c>
      <c r="D6343">
        <v>21</v>
      </c>
      <c r="E6343" t="str">
        <f>IF(MOD(D6343,2)=0,"EVEN","ODD")</f>
        <v>ODD</v>
      </c>
      <c r="F6343" t="str">
        <f>IF(D6343&lt;=18,"LOW (1-18)","HIGH (19-36)")</f>
        <v>HIGH (19-36)</v>
      </c>
      <c r="G6343">
        <f>INT((D6343-1)/6)+1</f>
        <v>4</v>
      </c>
      <c r="H6343">
        <f>MOD(D6343-1,6)+1</f>
        <v>3</v>
      </c>
      <c r="I6343">
        <f>37-D6343</f>
        <v>16</v>
      </c>
      <c r="J6343">
        <f>ABS(D6343-D6344)</f>
        <v>9</v>
      </c>
    </row>
    <row r="6344">
      <c r="A6344">
        <v>21227</v>
      </c>
      <c r="B6344" t="str">
        <v>2021-10-04</v>
      </c>
      <c r="C6344" t="str">
        <v>Midday</v>
      </c>
      <c r="D6344">
        <v>12</v>
      </c>
      <c r="E6344" t="str">
        <f>IF(MOD(D6344,2)=0,"EVEN","ODD")</f>
        <v>EVEN</v>
      </c>
      <c r="F6344" t="str">
        <f>IF(D6344&lt;=18,"LOW (1-18)","HIGH (19-36)")</f>
        <v>LOW (1-18)</v>
      </c>
      <c r="G6344">
        <f>INT((D6344-1)/6)+1</f>
        <v>2</v>
      </c>
      <c r="H6344">
        <f>MOD(D6344-1,6)+1</f>
        <v>6</v>
      </c>
      <c r="I6344">
        <f>37-D6344</f>
        <v>25</v>
      </c>
      <c r="J6344">
        <f>ABS(D6344-D6345)</f>
        <v>2</v>
      </c>
    </row>
    <row r="6345">
      <c r="A6345">
        <v>21226</v>
      </c>
      <c r="B6345" t="str">
        <v>2021-10-04</v>
      </c>
      <c r="C6345" t="str">
        <v>Morning</v>
      </c>
      <c r="D6345">
        <v>14</v>
      </c>
      <c r="E6345" t="str">
        <f>IF(MOD(D6345,2)=0,"EVEN","ODD")</f>
        <v>EVEN</v>
      </c>
      <c r="F6345" t="str">
        <f>IF(D6345&lt;=18,"LOW (1-18)","HIGH (19-36)")</f>
        <v>LOW (1-18)</v>
      </c>
      <c r="G6345">
        <f>INT((D6345-1)/6)+1</f>
        <v>3</v>
      </c>
      <c r="H6345">
        <f>MOD(D6345-1,6)+1</f>
        <v>2</v>
      </c>
      <c r="I6345">
        <f>37-D6345</f>
        <v>23</v>
      </c>
      <c r="J6345">
        <f>ABS(D6345-D6346)</f>
        <v>5</v>
      </c>
    </row>
    <row r="6346">
      <c r="A6346">
        <v>21225</v>
      </c>
      <c r="B6346" t="str">
        <v>2021-10-02</v>
      </c>
      <c r="C6346" t="str">
        <v>Evening</v>
      </c>
      <c r="D6346">
        <v>9</v>
      </c>
      <c r="E6346" t="str">
        <f>IF(MOD(D6346,2)=0,"EVEN","ODD")</f>
        <v>ODD</v>
      </c>
      <c r="F6346" t="str">
        <f>IF(D6346&lt;=18,"LOW (1-18)","HIGH (19-36)")</f>
        <v>LOW (1-18)</v>
      </c>
      <c r="G6346">
        <f>INT((D6346-1)/6)+1</f>
        <v>2</v>
      </c>
      <c r="H6346">
        <f>MOD(D6346-1,6)+1</f>
        <v>3</v>
      </c>
      <c r="I6346">
        <f>37-D6346</f>
        <v>28</v>
      </c>
      <c r="J6346">
        <f>ABS(D6346-D6347)</f>
        <v>21</v>
      </c>
    </row>
    <row r="6347">
      <c r="A6347">
        <v>21224</v>
      </c>
      <c r="B6347" t="str">
        <v>2021-10-02</v>
      </c>
      <c r="C6347" t="str">
        <v>Afternoon</v>
      </c>
      <c r="D6347">
        <v>30</v>
      </c>
      <c r="E6347" t="str">
        <f>IF(MOD(D6347,2)=0,"EVEN","ODD")</f>
        <v>EVEN</v>
      </c>
      <c r="F6347" t="str">
        <f>IF(D6347&lt;=18,"LOW (1-18)","HIGH (19-36)")</f>
        <v>HIGH (19-36)</v>
      </c>
      <c r="G6347">
        <f>INT((D6347-1)/6)+1</f>
        <v>5</v>
      </c>
      <c r="H6347">
        <f>MOD(D6347-1,6)+1</f>
        <v>6</v>
      </c>
      <c r="I6347">
        <f>37-D6347</f>
        <v>7</v>
      </c>
      <c r="J6347">
        <f>ABS(D6347-D6348)</f>
        <v>10</v>
      </c>
    </row>
    <row r="6348">
      <c r="A6348">
        <v>21223</v>
      </c>
      <c r="B6348" t="str">
        <v>2021-10-02</v>
      </c>
      <c r="C6348" t="str">
        <v>Midday</v>
      </c>
      <c r="D6348">
        <v>20</v>
      </c>
      <c r="E6348" t="str">
        <f>IF(MOD(D6348,2)=0,"EVEN","ODD")</f>
        <v>EVEN</v>
      </c>
      <c r="F6348" t="str">
        <f>IF(D6348&lt;=18,"LOW (1-18)","HIGH (19-36)")</f>
        <v>HIGH (19-36)</v>
      </c>
      <c r="G6348">
        <f>INT((D6348-1)/6)+1</f>
        <v>4</v>
      </c>
      <c r="H6348">
        <f>MOD(D6348-1,6)+1</f>
        <v>2</v>
      </c>
      <c r="I6348">
        <f>37-D6348</f>
        <v>17</v>
      </c>
      <c r="J6348">
        <f>ABS(D6348-D6349)</f>
        <v>4</v>
      </c>
    </row>
    <row r="6349">
      <c r="A6349">
        <v>21222</v>
      </c>
      <c r="B6349" t="str">
        <v>2021-10-02</v>
      </c>
      <c r="C6349" t="str">
        <v>Morning</v>
      </c>
      <c r="D6349">
        <v>24</v>
      </c>
      <c r="E6349" t="str">
        <f>IF(MOD(D6349,2)=0,"EVEN","ODD")</f>
        <v>EVEN</v>
      </c>
      <c r="F6349" t="str">
        <f>IF(D6349&lt;=18,"LOW (1-18)","HIGH (19-36)")</f>
        <v>HIGH (19-36)</v>
      </c>
      <c r="G6349">
        <f>INT((D6349-1)/6)+1</f>
        <v>4</v>
      </c>
      <c r="H6349">
        <f>MOD(D6349-1,6)+1</f>
        <v>6</v>
      </c>
      <c r="I6349">
        <f>37-D6349</f>
        <v>13</v>
      </c>
      <c r="J6349">
        <f>ABS(D6349-D6350)</f>
        <v>12</v>
      </c>
    </row>
    <row r="6350">
      <c r="A6350">
        <v>21221</v>
      </c>
      <c r="B6350" t="str">
        <v>2021-10-01</v>
      </c>
      <c r="C6350" t="str">
        <v>Evening</v>
      </c>
      <c r="D6350">
        <v>12</v>
      </c>
      <c r="E6350" t="str">
        <f>IF(MOD(D6350,2)=0,"EVEN","ODD")</f>
        <v>EVEN</v>
      </c>
      <c r="F6350" t="str">
        <f>IF(D6350&lt;=18,"LOW (1-18)","HIGH (19-36)")</f>
        <v>LOW (1-18)</v>
      </c>
      <c r="G6350">
        <f>INT((D6350-1)/6)+1</f>
        <v>2</v>
      </c>
      <c r="H6350">
        <f>MOD(D6350-1,6)+1</f>
        <v>6</v>
      </c>
      <c r="I6350">
        <f>37-D6350</f>
        <v>25</v>
      </c>
      <c r="J6350">
        <f>ABS(D6350-D6351)</f>
        <v>16</v>
      </c>
    </row>
    <row r="6351">
      <c r="A6351">
        <v>21220</v>
      </c>
      <c r="B6351" t="str">
        <v>2021-10-01</v>
      </c>
      <c r="C6351" t="str">
        <v>Afternoon</v>
      </c>
      <c r="D6351">
        <v>28</v>
      </c>
      <c r="E6351" t="str">
        <f>IF(MOD(D6351,2)=0,"EVEN","ODD")</f>
        <v>EVEN</v>
      </c>
      <c r="F6351" t="str">
        <f>IF(D6351&lt;=18,"LOW (1-18)","HIGH (19-36)")</f>
        <v>HIGH (19-36)</v>
      </c>
      <c r="G6351">
        <f>INT((D6351-1)/6)+1</f>
        <v>5</v>
      </c>
      <c r="H6351">
        <f>MOD(D6351-1,6)+1</f>
        <v>4</v>
      </c>
      <c r="I6351">
        <f>37-D6351</f>
        <v>9</v>
      </c>
      <c r="J6351">
        <f>ABS(D6351-D6352)</f>
        <v>2</v>
      </c>
    </row>
    <row r="6352">
      <c r="A6352">
        <v>21219</v>
      </c>
      <c r="B6352" t="str">
        <v>2021-10-01</v>
      </c>
      <c r="C6352" t="str">
        <v>Midday</v>
      </c>
      <c r="D6352">
        <v>26</v>
      </c>
      <c r="E6352" t="str">
        <f>IF(MOD(D6352,2)=0,"EVEN","ODD")</f>
        <v>EVEN</v>
      </c>
      <c r="F6352" t="str">
        <f>IF(D6352&lt;=18,"LOW (1-18)","HIGH (19-36)")</f>
        <v>HIGH (19-36)</v>
      </c>
      <c r="G6352">
        <f>INT((D6352-1)/6)+1</f>
        <v>5</v>
      </c>
      <c r="H6352">
        <f>MOD(D6352-1,6)+1</f>
        <v>2</v>
      </c>
      <c r="I6352">
        <f>37-D6352</f>
        <v>11</v>
      </c>
      <c r="J6352">
        <f>ABS(D6352-D6353)</f>
        <v>7</v>
      </c>
    </row>
    <row r="6353">
      <c r="A6353">
        <v>21218</v>
      </c>
      <c r="B6353" t="str">
        <v>2021-10-01</v>
      </c>
      <c r="C6353" t="str">
        <v>Morning</v>
      </c>
      <c r="D6353">
        <v>19</v>
      </c>
      <c r="E6353" t="str">
        <f>IF(MOD(D6353,2)=0,"EVEN","ODD")</f>
        <v>ODD</v>
      </c>
      <c r="F6353" t="str">
        <f>IF(D6353&lt;=18,"LOW (1-18)","HIGH (19-36)")</f>
        <v>HIGH (19-36)</v>
      </c>
      <c r="G6353">
        <f>INT((D6353-1)/6)+1</f>
        <v>4</v>
      </c>
      <c r="H6353">
        <f>MOD(D6353-1,6)+1</f>
        <v>1</v>
      </c>
      <c r="I6353">
        <f>37-D6353</f>
        <v>18</v>
      </c>
      <c r="J6353">
        <f>ABS(D6353-D6354)</f>
        <v>2</v>
      </c>
    </row>
    <row r="6354">
      <c r="A6354">
        <v>21217</v>
      </c>
      <c r="B6354" t="str">
        <v>2021-09-30</v>
      </c>
      <c r="C6354" t="str">
        <v>Evening</v>
      </c>
      <c r="D6354">
        <v>17</v>
      </c>
      <c r="E6354" t="str">
        <f>IF(MOD(D6354,2)=0,"EVEN","ODD")</f>
        <v>ODD</v>
      </c>
      <c r="F6354" t="str">
        <f>IF(D6354&lt;=18,"LOW (1-18)","HIGH (19-36)")</f>
        <v>LOW (1-18)</v>
      </c>
      <c r="G6354">
        <f>INT((D6354-1)/6)+1</f>
        <v>3</v>
      </c>
      <c r="H6354">
        <f>MOD(D6354-1,6)+1</f>
        <v>5</v>
      </c>
      <c r="I6354">
        <f>37-D6354</f>
        <v>20</v>
      </c>
      <c r="J6354">
        <f>ABS(D6354-D6355)</f>
        <v>2</v>
      </c>
    </row>
    <row r="6355">
      <c r="A6355">
        <v>21216</v>
      </c>
      <c r="B6355" t="str">
        <v>2021-09-30</v>
      </c>
      <c r="C6355" t="str">
        <v>Afternoon</v>
      </c>
      <c r="D6355">
        <v>15</v>
      </c>
      <c r="E6355" t="str">
        <f>IF(MOD(D6355,2)=0,"EVEN","ODD")</f>
        <v>ODD</v>
      </c>
      <c r="F6355" t="str">
        <f>IF(D6355&lt;=18,"LOW (1-18)","HIGH (19-36)")</f>
        <v>LOW (1-18)</v>
      </c>
      <c r="G6355">
        <f>INT((D6355-1)/6)+1</f>
        <v>3</v>
      </c>
      <c r="H6355">
        <f>MOD(D6355-1,6)+1</f>
        <v>3</v>
      </c>
      <c r="I6355">
        <f>37-D6355</f>
        <v>22</v>
      </c>
      <c r="J6355">
        <f>ABS(D6355-D6356)</f>
        <v>6</v>
      </c>
    </row>
    <row r="6356">
      <c r="A6356">
        <v>21215</v>
      </c>
      <c r="B6356" t="str">
        <v>2021-09-30</v>
      </c>
      <c r="C6356" t="str">
        <v>Midday</v>
      </c>
      <c r="D6356">
        <v>21</v>
      </c>
      <c r="E6356" t="str">
        <f>IF(MOD(D6356,2)=0,"EVEN","ODD")</f>
        <v>ODD</v>
      </c>
      <c r="F6356" t="str">
        <f>IF(D6356&lt;=18,"LOW (1-18)","HIGH (19-36)")</f>
        <v>HIGH (19-36)</v>
      </c>
      <c r="G6356">
        <f>INT((D6356-1)/6)+1</f>
        <v>4</v>
      </c>
      <c r="H6356">
        <f>MOD(D6356-1,6)+1</f>
        <v>3</v>
      </c>
      <c r="I6356">
        <f>37-D6356</f>
        <v>16</v>
      </c>
      <c r="J6356">
        <f>ABS(D6356-D6357)</f>
        <v>13</v>
      </c>
    </row>
    <row r="6357">
      <c r="A6357">
        <v>21214</v>
      </c>
      <c r="B6357" t="str">
        <v>2021-09-30</v>
      </c>
      <c r="C6357" t="str">
        <v>Morning</v>
      </c>
      <c r="D6357">
        <v>8</v>
      </c>
      <c r="E6357" t="str">
        <f>IF(MOD(D6357,2)=0,"EVEN","ODD")</f>
        <v>EVEN</v>
      </c>
      <c r="F6357" t="str">
        <f>IF(D6357&lt;=18,"LOW (1-18)","HIGH (19-36)")</f>
        <v>LOW (1-18)</v>
      </c>
      <c r="G6357">
        <f>INT((D6357-1)/6)+1</f>
        <v>2</v>
      </c>
      <c r="H6357">
        <f>MOD(D6357-1,6)+1</f>
        <v>2</v>
      </c>
      <c r="I6357">
        <f>37-D6357</f>
        <v>29</v>
      </c>
      <c r="J6357">
        <f>ABS(D6357-D6358)</f>
        <v>14</v>
      </c>
    </row>
    <row r="6358">
      <c r="A6358">
        <v>21213</v>
      </c>
      <c r="B6358" t="str">
        <v>2021-09-29</v>
      </c>
      <c r="C6358" t="str">
        <v>Evening</v>
      </c>
      <c r="D6358">
        <v>22</v>
      </c>
      <c r="E6358" t="str">
        <f>IF(MOD(D6358,2)=0,"EVEN","ODD")</f>
        <v>EVEN</v>
      </c>
      <c r="F6358" t="str">
        <f>IF(D6358&lt;=18,"LOW (1-18)","HIGH (19-36)")</f>
        <v>HIGH (19-36)</v>
      </c>
      <c r="G6358">
        <f>INT((D6358-1)/6)+1</f>
        <v>4</v>
      </c>
      <c r="H6358">
        <f>MOD(D6358-1,6)+1</f>
        <v>4</v>
      </c>
      <c r="I6358">
        <f>37-D6358</f>
        <v>15</v>
      </c>
      <c r="J6358">
        <f>ABS(D6358-D6359)</f>
        <v>11</v>
      </c>
    </row>
    <row r="6359">
      <c r="A6359">
        <v>21212</v>
      </c>
      <c r="B6359" t="str">
        <v>2021-09-29</v>
      </c>
      <c r="C6359" t="str">
        <v>Afternoon</v>
      </c>
      <c r="D6359">
        <v>11</v>
      </c>
      <c r="E6359" t="str">
        <f>IF(MOD(D6359,2)=0,"EVEN","ODD")</f>
        <v>ODD</v>
      </c>
      <c r="F6359" t="str">
        <f>IF(D6359&lt;=18,"LOW (1-18)","HIGH (19-36)")</f>
        <v>LOW (1-18)</v>
      </c>
      <c r="G6359">
        <f>INT((D6359-1)/6)+1</f>
        <v>2</v>
      </c>
      <c r="H6359">
        <f>MOD(D6359-1,6)+1</f>
        <v>5</v>
      </c>
      <c r="I6359">
        <f>37-D6359</f>
        <v>26</v>
      </c>
      <c r="J6359">
        <f>ABS(D6359-D6360)</f>
        <v>14</v>
      </c>
    </row>
    <row r="6360">
      <c r="A6360">
        <v>21211</v>
      </c>
      <c r="B6360" t="str">
        <v>2021-09-29</v>
      </c>
      <c r="C6360" t="str">
        <v>Midday</v>
      </c>
      <c r="D6360">
        <v>25</v>
      </c>
      <c r="E6360" t="str">
        <f>IF(MOD(D6360,2)=0,"EVEN","ODD")</f>
        <v>ODD</v>
      </c>
      <c r="F6360" t="str">
        <f>IF(D6360&lt;=18,"LOW (1-18)","HIGH (19-36)")</f>
        <v>HIGH (19-36)</v>
      </c>
      <c r="G6360">
        <f>INT((D6360-1)/6)+1</f>
        <v>5</v>
      </c>
      <c r="H6360">
        <f>MOD(D6360-1,6)+1</f>
        <v>1</v>
      </c>
      <c r="I6360">
        <f>37-D6360</f>
        <v>12</v>
      </c>
      <c r="J6360">
        <f>ABS(D6360-D6361)</f>
        <v>6</v>
      </c>
    </row>
    <row r="6361">
      <c r="A6361">
        <v>21210</v>
      </c>
      <c r="B6361" t="str">
        <v>2021-09-29</v>
      </c>
      <c r="C6361" t="str">
        <v>Morning</v>
      </c>
      <c r="D6361">
        <v>31</v>
      </c>
      <c r="E6361" t="str">
        <f>IF(MOD(D6361,2)=0,"EVEN","ODD")</f>
        <v>ODD</v>
      </c>
      <c r="F6361" t="str">
        <f>IF(D6361&lt;=18,"LOW (1-18)","HIGH (19-36)")</f>
        <v>HIGH (19-36)</v>
      </c>
      <c r="G6361">
        <f>INT((D6361-1)/6)+1</f>
        <v>6</v>
      </c>
      <c r="H6361">
        <f>MOD(D6361-1,6)+1</f>
        <v>1</v>
      </c>
      <c r="I6361">
        <f>37-D6361</f>
        <v>6</v>
      </c>
      <c r="J6361">
        <f>ABS(D6361-D6362)</f>
        <v>4</v>
      </c>
    </row>
    <row r="6362">
      <c r="A6362">
        <v>21209</v>
      </c>
      <c r="B6362" t="str">
        <v>2021-09-28</v>
      </c>
      <c r="C6362" t="str">
        <v>Evening</v>
      </c>
      <c r="D6362">
        <v>35</v>
      </c>
      <c r="E6362" t="str">
        <f>IF(MOD(D6362,2)=0,"EVEN","ODD")</f>
        <v>ODD</v>
      </c>
      <c r="F6362" t="str">
        <f>IF(D6362&lt;=18,"LOW (1-18)","HIGH (19-36)")</f>
        <v>HIGH (19-36)</v>
      </c>
      <c r="G6362">
        <f>INT((D6362-1)/6)+1</f>
        <v>6</v>
      </c>
      <c r="H6362">
        <f>MOD(D6362-1,6)+1</f>
        <v>5</v>
      </c>
      <c r="I6362">
        <f>37-D6362</f>
        <v>2</v>
      </c>
      <c r="J6362">
        <f>ABS(D6362-D6363)</f>
        <v>11</v>
      </c>
    </row>
    <row r="6363">
      <c r="A6363">
        <v>21208</v>
      </c>
      <c r="B6363" t="str">
        <v>2021-09-28</v>
      </c>
      <c r="C6363" t="str">
        <v>Afternoon</v>
      </c>
      <c r="D6363">
        <v>24</v>
      </c>
      <c r="E6363" t="str">
        <f>IF(MOD(D6363,2)=0,"EVEN","ODD")</f>
        <v>EVEN</v>
      </c>
      <c r="F6363" t="str">
        <f>IF(D6363&lt;=18,"LOW (1-18)","HIGH (19-36)")</f>
        <v>HIGH (19-36)</v>
      </c>
      <c r="G6363">
        <f>INT((D6363-1)/6)+1</f>
        <v>4</v>
      </c>
      <c r="H6363">
        <f>MOD(D6363-1,6)+1</f>
        <v>6</v>
      </c>
      <c r="I6363">
        <f>37-D6363</f>
        <v>13</v>
      </c>
      <c r="J6363">
        <f>ABS(D6363-D6364)</f>
        <v>1</v>
      </c>
    </row>
    <row r="6364">
      <c r="A6364">
        <v>21207</v>
      </c>
      <c r="B6364" t="str">
        <v>2021-09-28</v>
      </c>
      <c r="C6364" t="str">
        <v>Midday</v>
      </c>
      <c r="D6364">
        <v>25</v>
      </c>
      <c r="E6364" t="str">
        <f>IF(MOD(D6364,2)=0,"EVEN","ODD")</f>
        <v>ODD</v>
      </c>
      <c r="F6364" t="str">
        <f>IF(D6364&lt;=18,"LOW (1-18)","HIGH (19-36)")</f>
        <v>HIGH (19-36)</v>
      </c>
      <c r="G6364">
        <f>INT((D6364-1)/6)+1</f>
        <v>5</v>
      </c>
      <c r="H6364">
        <f>MOD(D6364-1,6)+1</f>
        <v>1</v>
      </c>
      <c r="I6364">
        <f>37-D6364</f>
        <v>12</v>
      </c>
      <c r="J6364">
        <f>ABS(D6364-D6365)</f>
        <v>9</v>
      </c>
    </row>
    <row r="6365">
      <c r="A6365">
        <v>21206</v>
      </c>
      <c r="B6365" t="str">
        <v>2021-09-28</v>
      </c>
      <c r="C6365" t="str">
        <v>Morning</v>
      </c>
      <c r="D6365">
        <v>34</v>
      </c>
      <c r="E6365" t="str">
        <f>IF(MOD(D6365,2)=0,"EVEN","ODD")</f>
        <v>EVEN</v>
      </c>
      <c r="F6365" t="str">
        <f>IF(D6365&lt;=18,"LOW (1-18)","HIGH (19-36)")</f>
        <v>HIGH (19-36)</v>
      </c>
      <c r="G6365">
        <f>INT((D6365-1)/6)+1</f>
        <v>6</v>
      </c>
      <c r="H6365">
        <f>MOD(D6365-1,6)+1</f>
        <v>4</v>
      </c>
      <c r="I6365">
        <f>37-D6365</f>
        <v>3</v>
      </c>
      <c r="J6365">
        <f>ABS(D6365-D6366)</f>
        <v>13</v>
      </c>
    </row>
    <row r="6366">
      <c r="A6366">
        <v>21205</v>
      </c>
      <c r="B6366" t="str">
        <v>2021-09-27</v>
      </c>
      <c r="C6366" t="str">
        <v>Evening</v>
      </c>
      <c r="D6366">
        <v>21</v>
      </c>
      <c r="E6366" t="str">
        <f>IF(MOD(D6366,2)=0,"EVEN","ODD")</f>
        <v>ODD</v>
      </c>
      <c r="F6366" t="str">
        <f>IF(D6366&lt;=18,"LOW (1-18)","HIGH (19-36)")</f>
        <v>HIGH (19-36)</v>
      </c>
      <c r="G6366">
        <f>INT((D6366-1)/6)+1</f>
        <v>4</v>
      </c>
      <c r="H6366">
        <f>MOD(D6366-1,6)+1</f>
        <v>3</v>
      </c>
      <c r="I6366">
        <f>37-D6366</f>
        <v>16</v>
      </c>
      <c r="J6366">
        <f>ABS(D6366-D6367)</f>
        <v>1</v>
      </c>
    </row>
    <row r="6367">
      <c r="A6367">
        <v>21204</v>
      </c>
      <c r="B6367" t="str">
        <v>2021-09-27</v>
      </c>
      <c r="C6367" t="str">
        <v>Afternoon</v>
      </c>
      <c r="D6367">
        <v>20</v>
      </c>
      <c r="E6367" t="str">
        <f>IF(MOD(D6367,2)=0,"EVEN","ODD")</f>
        <v>EVEN</v>
      </c>
      <c r="F6367" t="str">
        <f>IF(D6367&lt;=18,"LOW (1-18)","HIGH (19-36)")</f>
        <v>HIGH (19-36)</v>
      </c>
      <c r="G6367">
        <f>INT((D6367-1)/6)+1</f>
        <v>4</v>
      </c>
      <c r="H6367">
        <f>MOD(D6367-1,6)+1</f>
        <v>2</v>
      </c>
      <c r="I6367">
        <f>37-D6367</f>
        <v>17</v>
      </c>
      <c r="J6367">
        <f>ABS(D6367-D6368)</f>
        <v>1</v>
      </c>
    </row>
    <row r="6368">
      <c r="A6368">
        <v>21203</v>
      </c>
      <c r="B6368" t="str">
        <v>2021-09-27</v>
      </c>
      <c r="C6368" t="str">
        <v>Midday</v>
      </c>
      <c r="D6368">
        <v>21</v>
      </c>
      <c r="E6368" t="str">
        <f>IF(MOD(D6368,2)=0,"EVEN","ODD")</f>
        <v>ODD</v>
      </c>
      <c r="F6368" t="str">
        <f>IF(D6368&lt;=18,"LOW (1-18)","HIGH (19-36)")</f>
        <v>HIGH (19-36)</v>
      </c>
      <c r="G6368">
        <f>INT((D6368-1)/6)+1</f>
        <v>4</v>
      </c>
      <c r="H6368">
        <f>MOD(D6368-1,6)+1</f>
        <v>3</v>
      </c>
      <c r="I6368">
        <f>37-D6368</f>
        <v>16</v>
      </c>
      <c r="J6368">
        <f>ABS(D6368-D6369)</f>
        <v>8</v>
      </c>
    </row>
    <row r="6369">
      <c r="A6369">
        <v>21202</v>
      </c>
      <c r="B6369" t="str">
        <v>2021-09-27</v>
      </c>
      <c r="C6369" t="str">
        <v>Morning</v>
      </c>
      <c r="D6369">
        <v>13</v>
      </c>
      <c r="E6369" t="str">
        <f>IF(MOD(D6369,2)=0,"EVEN","ODD")</f>
        <v>ODD</v>
      </c>
      <c r="F6369" t="str">
        <f>IF(D6369&lt;=18,"LOW (1-18)","HIGH (19-36)")</f>
        <v>LOW (1-18)</v>
      </c>
      <c r="G6369">
        <f>INT((D6369-1)/6)+1</f>
        <v>3</v>
      </c>
      <c r="H6369">
        <f>MOD(D6369-1,6)+1</f>
        <v>1</v>
      </c>
      <c r="I6369">
        <f>37-D6369</f>
        <v>24</v>
      </c>
      <c r="J6369">
        <f>ABS(D6369-D6370)</f>
        <v>11</v>
      </c>
    </row>
    <row r="6370">
      <c r="A6370">
        <v>21201</v>
      </c>
      <c r="B6370" t="str">
        <v>2021-09-25</v>
      </c>
      <c r="C6370" t="str">
        <v>Evening</v>
      </c>
      <c r="D6370">
        <v>2</v>
      </c>
      <c r="E6370" t="str">
        <f>IF(MOD(D6370,2)=0,"EVEN","ODD")</f>
        <v>EVEN</v>
      </c>
      <c r="F6370" t="str">
        <f>IF(D6370&lt;=18,"LOW (1-18)","HIGH (19-36)")</f>
        <v>LOW (1-18)</v>
      </c>
      <c r="G6370">
        <f>INT((D6370-1)/6)+1</f>
        <v>1</v>
      </c>
      <c r="H6370">
        <f>MOD(D6370-1,6)+1</f>
        <v>2</v>
      </c>
      <c r="I6370">
        <f>37-D6370</f>
        <v>35</v>
      </c>
      <c r="J6370">
        <f>ABS(D6370-D6371)</f>
        <v>19</v>
      </c>
    </row>
    <row r="6371">
      <c r="A6371">
        <v>21200</v>
      </c>
      <c r="B6371" t="str">
        <v>2021-09-25</v>
      </c>
      <c r="C6371" t="str">
        <v>Afternoon</v>
      </c>
      <c r="D6371">
        <v>21</v>
      </c>
      <c r="E6371" t="str">
        <f>IF(MOD(D6371,2)=0,"EVEN","ODD")</f>
        <v>ODD</v>
      </c>
      <c r="F6371" t="str">
        <f>IF(D6371&lt;=18,"LOW (1-18)","HIGH (19-36)")</f>
        <v>HIGH (19-36)</v>
      </c>
      <c r="G6371">
        <f>INT((D6371-1)/6)+1</f>
        <v>4</v>
      </c>
      <c r="H6371">
        <f>MOD(D6371-1,6)+1</f>
        <v>3</v>
      </c>
      <c r="I6371">
        <f>37-D6371</f>
        <v>16</v>
      </c>
      <c r="J6371">
        <f>ABS(D6371-D6372)</f>
        <v>7</v>
      </c>
    </row>
    <row r="6372">
      <c r="A6372">
        <v>21199</v>
      </c>
      <c r="B6372" t="str">
        <v>2021-09-25</v>
      </c>
      <c r="C6372" t="str">
        <v>Midday</v>
      </c>
      <c r="D6372">
        <v>28</v>
      </c>
      <c r="E6372" t="str">
        <f>IF(MOD(D6372,2)=0,"EVEN","ODD")</f>
        <v>EVEN</v>
      </c>
      <c r="F6372" t="str">
        <f>IF(D6372&lt;=18,"LOW (1-18)","HIGH (19-36)")</f>
        <v>HIGH (19-36)</v>
      </c>
      <c r="G6372">
        <f>INT((D6372-1)/6)+1</f>
        <v>5</v>
      </c>
      <c r="H6372">
        <f>MOD(D6372-1,6)+1</f>
        <v>4</v>
      </c>
      <c r="I6372">
        <f>37-D6372</f>
        <v>9</v>
      </c>
      <c r="J6372">
        <f>ABS(D6372-D6373)</f>
        <v>1</v>
      </c>
    </row>
    <row r="6373">
      <c r="A6373">
        <v>21198</v>
      </c>
      <c r="B6373" t="str">
        <v>2021-09-25</v>
      </c>
      <c r="C6373" t="str">
        <v>Morning</v>
      </c>
      <c r="D6373">
        <v>27</v>
      </c>
      <c r="E6373" t="str">
        <f>IF(MOD(D6373,2)=0,"EVEN","ODD")</f>
        <v>ODD</v>
      </c>
      <c r="F6373" t="str">
        <f>IF(D6373&lt;=18,"LOW (1-18)","HIGH (19-36)")</f>
        <v>HIGH (19-36)</v>
      </c>
      <c r="G6373">
        <f>INT((D6373-1)/6)+1</f>
        <v>5</v>
      </c>
      <c r="H6373">
        <f>MOD(D6373-1,6)+1</f>
        <v>3</v>
      </c>
      <c r="I6373">
        <f>37-D6373</f>
        <v>10</v>
      </c>
      <c r="J6373">
        <f>ABS(D6373-D6374)</f>
        <v>5</v>
      </c>
    </row>
    <row r="6374">
      <c r="A6374">
        <v>21197</v>
      </c>
      <c r="B6374" t="str">
        <v>2021-09-24</v>
      </c>
      <c r="C6374" t="str">
        <v>Evening</v>
      </c>
      <c r="D6374">
        <v>32</v>
      </c>
      <c r="E6374" t="str">
        <f>IF(MOD(D6374,2)=0,"EVEN","ODD")</f>
        <v>EVEN</v>
      </c>
      <c r="F6374" t="str">
        <f>IF(D6374&lt;=18,"LOW (1-18)","HIGH (19-36)")</f>
        <v>HIGH (19-36)</v>
      </c>
      <c r="G6374">
        <f>INT((D6374-1)/6)+1</f>
        <v>6</v>
      </c>
      <c r="H6374">
        <f>MOD(D6374-1,6)+1</f>
        <v>2</v>
      </c>
      <c r="I6374">
        <f>37-D6374</f>
        <v>5</v>
      </c>
      <c r="J6374">
        <f>ABS(D6374-D6375)</f>
        <v>1</v>
      </c>
    </row>
    <row r="6375">
      <c r="A6375">
        <v>21196</v>
      </c>
      <c r="B6375" t="str">
        <v>2021-09-24</v>
      </c>
      <c r="C6375" t="str">
        <v>Afternoon</v>
      </c>
      <c r="D6375">
        <v>33</v>
      </c>
      <c r="E6375" t="str">
        <f>IF(MOD(D6375,2)=0,"EVEN","ODD")</f>
        <v>ODD</v>
      </c>
      <c r="F6375" t="str">
        <f>IF(D6375&lt;=18,"LOW (1-18)","HIGH (19-36)")</f>
        <v>HIGH (19-36)</v>
      </c>
      <c r="G6375">
        <f>INT((D6375-1)/6)+1</f>
        <v>6</v>
      </c>
      <c r="H6375">
        <f>MOD(D6375-1,6)+1</f>
        <v>3</v>
      </c>
      <c r="I6375">
        <f>37-D6375</f>
        <v>4</v>
      </c>
      <c r="J6375">
        <f>ABS(D6375-D6376)</f>
        <v>24</v>
      </c>
    </row>
    <row r="6376">
      <c r="A6376">
        <v>21195</v>
      </c>
      <c r="B6376" t="str">
        <v>2021-09-24</v>
      </c>
      <c r="C6376" t="str">
        <v>Midday</v>
      </c>
      <c r="D6376">
        <v>9</v>
      </c>
      <c r="E6376" t="str">
        <f>IF(MOD(D6376,2)=0,"EVEN","ODD")</f>
        <v>ODD</v>
      </c>
      <c r="F6376" t="str">
        <f>IF(D6376&lt;=18,"LOW (1-18)","HIGH (19-36)")</f>
        <v>LOW (1-18)</v>
      </c>
      <c r="G6376">
        <f>INT((D6376-1)/6)+1</f>
        <v>2</v>
      </c>
      <c r="H6376">
        <f>MOD(D6376-1,6)+1</f>
        <v>3</v>
      </c>
      <c r="I6376">
        <f>37-D6376</f>
        <v>28</v>
      </c>
      <c r="J6376">
        <f>ABS(D6376-D6377)</f>
        <v>2</v>
      </c>
    </row>
    <row r="6377">
      <c r="A6377">
        <v>21194</v>
      </c>
      <c r="B6377" t="str">
        <v>2021-09-24</v>
      </c>
      <c r="C6377" t="str">
        <v>Morning</v>
      </c>
      <c r="D6377">
        <v>7</v>
      </c>
      <c r="E6377" t="str">
        <f>IF(MOD(D6377,2)=0,"EVEN","ODD")</f>
        <v>ODD</v>
      </c>
      <c r="F6377" t="str">
        <f>IF(D6377&lt;=18,"LOW (1-18)","HIGH (19-36)")</f>
        <v>LOW (1-18)</v>
      </c>
      <c r="G6377">
        <f>INT((D6377-1)/6)+1</f>
        <v>2</v>
      </c>
      <c r="H6377">
        <f>MOD(D6377-1,6)+1</f>
        <v>1</v>
      </c>
      <c r="I6377">
        <f>37-D6377</f>
        <v>30</v>
      </c>
      <c r="J6377">
        <f>ABS(D6377-D6378)</f>
        <v>1</v>
      </c>
    </row>
    <row r="6378">
      <c r="A6378">
        <v>21193</v>
      </c>
      <c r="B6378" t="str">
        <v>2021-09-23</v>
      </c>
      <c r="C6378" t="str">
        <v>Evening</v>
      </c>
      <c r="D6378">
        <v>8</v>
      </c>
      <c r="E6378" t="str">
        <f>IF(MOD(D6378,2)=0,"EVEN","ODD")</f>
        <v>EVEN</v>
      </c>
      <c r="F6378" t="str">
        <f>IF(D6378&lt;=18,"LOW (1-18)","HIGH (19-36)")</f>
        <v>LOW (1-18)</v>
      </c>
      <c r="G6378">
        <f>INT((D6378-1)/6)+1</f>
        <v>2</v>
      </c>
      <c r="H6378">
        <f>MOD(D6378-1,6)+1</f>
        <v>2</v>
      </c>
      <c r="I6378">
        <f>37-D6378</f>
        <v>29</v>
      </c>
      <c r="J6378">
        <f>ABS(D6378-D6379)</f>
        <v>11</v>
      </c>
    </row>
    <row r="6379">
      <c r="A6379">
        <v>21192</v>
      </c>
      <c r="B6379" t="str">
        <v>2021-09-23</v>
      </c>
      <c r="C6379" t="str">
        <v>Afternoon</v>
      </c>
      <c r="D6379">
        <v>19</v>
      </c>
      <c r="E6379" t="str">
        <f>IF(MOD(D6379,2)=0,"EVEN","ODD")</f>
        <v>ODD</v>
      </c>
      <c r="F6379" t="str">
        <f>IF(D6379&lt;=18,"LOW (1-18)","HIGH (19-36)")</f>
        <v>HIGH (19-36)</v>
      </c>
      <c r="G6379">
        <f>INT((D6379-1)/6)+1</f>
        <v>4</v>
      </c>
      <c r="H6379">
        <f>MOD(D6379-1,6)+1</f>
        <v>1</v>
      </c>
      <c r="I6379">
        <f>37-D6379</f>
        <v>18</v>
      </c>
      <c r="J6379">
        <f>ABS(D6379-D6380)</f>
        <v>9</v>
      </c>
    </row>
    <row r="6380">
      <c r="A6380">
        <v>21191</v>
      </c>
      <c r="B6380" t="str">
        <v>2021-09-23</v>
      </c>
      <c r="C6380" t="str">
        <v>Midday</v>
      </c>
      <c r="D6380">
        <v>28</v>
      </c>
      <c r="E6380" t="str">
        <f>IF(MOD(D6380,2)=0,"EVEN","ODD")</f>
        <v>EVEN</v>
      </c>
      <c r="F6380" t="str">
        <f>IF(D6380&lt;=18,"LOW (1-18)","HIGH (19-36)")</f>
        <v>HIGH (19-36)</v>
      </c>
      <c r="G6380">
        <f>INT((D6380-1)/6)+1</f>
        <v>5</v>
      </c>
      <c r="H6380">
        <f>MOD(D6380-1,6)+1</f>
        <v>4</v>
      </c>
      <c r="I6380">
        <f>37-D6380</f>
        <v>9</v>
      </c>
      <c r="J6380">
        <f>ABS(D6380-D6381)</f>
        <v>20</v>
      </c>
    </row>
    <row r="6381">
      <c r="A6381">
        <v>21190</v>
      </c>
      <c r="B6381" t="str">
        <v>2021-09-23</v>
      </c>
      <c r="C6381" t="str">
        <v>Morning</v>
      </c>
      <c r="D6381">
        <v>8</v>
      </c>
      <c r="E6381" t="str">
        <f>IF(MOD(D6381,2)=0,"EVEN","ODD")</f>
        <v>EVEN</v>
      </c>
      <c r="F6381" t="str">
        <f>IF(D6381&lt;=18,"LOW (1-18)","HIGH (19-36)")</f>
        <v>LOW (1-18)</v>
      </c>
      <c r="G6381">
        <f>INT((D6381-1)/6)+1</f>
        <v>2</v>
      </c>
      <c r="H6381">
        <f>MOD(D6381-1,6)+1</f>
        <v>2</v>
      </c>
      <c r="I6381">
        <f>37-D6381</f>
        <v>29</v>
      </c>
      <c r="J6381">
        <f>ABS(D6381-D6382)</f>
        <v>18</v>
      </c>
    </row>
    <row r="6382">
      <c r="A6382">
        <v>21189</v>
      </c>
      <c r="B6382" t="str">
        <v>2021-09-22</v>
      </c>
      <c r="C6382" t="str">
        <v>Evening</v>
      </c>
      <c r="D6382">
        <v>26</v>
      </c>
      <c r="E6382" t="str">
        <f>IF(MOD(D6382,2)=0,"EVEN","ODD")</f>
        <v>EVEN</v>
      </c>
      <c r="F6382" t="str">
        <f>IF(D6382&lt;=18,"LOW (1-18)","HIGH (19-36)")</f>
        <v>HIGH (19-36)</v>
      </c>
      <c r="G6382">
        <f>INT((D6382-1)/6)+1</f>
        <v>5</v>
      </c>
      <c r="H6382">
        <f>MOD(D6382-1,6)+1</f>
        <v>2</v>
      </c>
      <c r="I6382">
        <f>37-D6382</f>
        <v>11</v>
      </c>
      <c r="J6382">
        <f>ABS(D6382-D6383)</f>
        <v>3</v>
      </c>
    </row>
    <row r="6383">
      <c r="A6383">
        <v>21188</v>
      </c>
      <c r="B6383" t="str">
        <v>2021-09-22</v>
      </c>
      <c r="C6383" t="str">
        <v>Afternoon</v>
      </c>
      <c r="D6383">
        <v>23</v>
      </c>
      <c r="E6383" t="str">
        <f>IF(MOD(D6383,2)=0,"EVEN","ODD")</f>
        <v>ODD</v>
      </c>
      <c r="F6383" t="str">
        <f>IF(D6383&lt;=18,"LOW (1-18)","HIGH (19-36)")</f>
        <v>HIGH (19-36)</v>
      </c>
      <c r="G6383">
        <f>INT((D6383-1)/6)+1</f>
        <v>4</v>
      </c>
      <c r="H6383">
        <f>MOD(D6383-1,6)+1</f>
        <v>5</v>
      </c>
      <c r="I6383">
        <f>37-D6383</f>
        <v>14</v>
      </c>
      <c r="J6383">
        <f>ABS(D6383-D6384)</f>
        <v>3</v>
      </c>
    </row>
    <row r="6384">
      <c r="A6384">
        <v>21187</v>
      </c>
      <c r="B6384" t="str">
        <v>2021-09-22</v>
      </c>
      <c r="C6384" t="str">
        <v>Midday</v>
      </c>
      <c r="D6384">
        <v>26</v>
      </c>
      <c r="E6384" t="str">
        <f>IF(MOD(D6384,2)=0,"EVEN","ODD")</f>
        <v>EVEN</v>
      </c>
      <c r="F6384" t="str">
        <f>IF(D6384&lt;=18,"LOW (1-18)","HIGH (19-36)")</f>
        <v>HIGH (19-36)</v>
      </c>
      <c r="G6384">
        <f>INT((D6384-1)/6)+1</f>
        <v>5</v>
      </c>
      <c r="H6384">
        <f>MOD(D6384-1,6)+1</f>
        <v>2</v>
      </c>
      <c r="I6384">
        <f>37-D6384</f>
        <v>11</v>
      </c>
      <c r="J6384">
        <f>ABS(D6384-D6385)</f>
        <v>3</v>
      </c>
    </row>
    <row r="6385">
      <c r="A6385">
        <v>21186</v>
      </c>
      <c r="B6385" t="str">
        <v>2021-09-22</v>
      </c>
      <c r="C6385" t="str">
        <v>Morning</v>
      </c>
      <c r="D6385">
        <v>29</v>
      </c>
      <c r="E6385" t="str">
        <f>IF(MOD(D6385,2)=0,"EVEN","ODD")</f>
        <v>ODD</v>
      </c>
      <c r="F6385" t="str">
        <f>IF(D6385&lt;=18,"LOW (1-18)","HIGH (19-36)")</f>
        <v>HIGH (19-36)</v>
      </c>
      <c r="G6385">
        <f>INT((D6385-1)/6)+1</f>
        <v>5</v>
      </c>
      <c r="H6385">
        <f>MOD(D6385-1,6)+1</f>
        <v>5</v>
      </c>
      <c r="I6385">
        <f>37-D6385</f>
        <v>8</v>
      </c>
      <c r="J6385">
        <f>ABS(D6385-D6386)</f>
        <v>5</v>
      </c>
    </row>
    <row r="6386">
      <c r="A6386">
        <v>21185</v>
      </c>
      <c r="B6386" t="str">
        <v>2021-09-21</v>
      </c>
      <c r="C6386" t="str">
        <v>Evening</v>
      </c>
      <c r="D6386">
        <v>34</v>
      </c>
      <c r="E6386" t="str">
        <f>IF(MOD(D6386,2)=0,"EVEN","ODD")</f>
        <v>EVEN</v>
      </c>
      <c r="F6386" t="str">
        <f>IF(D6386&lt;=18,"LOW (1-18)","HIGH (19-36)")</f>
        <v>HIGH (19-36)</v>
      </c>
      <c r="G6386">
        <f>INT((D6386-1)/6)+1</f>
        <v>6</v>
      </c>
      <c r="H6386">
        <f>MOD(D6386-1,6)+1</f>
        <v>4</v>
      </c>
      <c r="I6386">
        <f>37-D6386</f>
        <v>3</v>
      </c>
      <c r="J6386">
        <f>ABS(D6386-D6387)</f>
        <v>1</v>
      </c>
    </row>
    <row r="6387">
      <c r="A6387">
        <v>21184</v>
      </c>
      <c r="B6387" t="str">
        <v>2021-09-21</v>
      </c>
      <c r="C6387" t="str">
        <v>Afternoon</v>
      </c>
      <c r="D6387">
        <v>35</v>
      </c>
      <c r="E6387" t="str">
        <f>IF(MOD(D6387,2)=0,"EVEN","ODD")</f>
        <v>ODD</v>
      </c>
      <c r="F6387" t="str">
        <f>IF(D6387&lt;=18,"LOW (1-18)","HIGH (19-36)")</f>
        <v>HIGH (19-36)</v>
      </c>
      <c r="G6387">
        <f>INT((D6387-1)/6)+1</f>
        <v>6</v>
      </c>
      <c r="H6387">
        <f>MOD(D6387-1,6)+1</f>
        <v>5</v>
      </c>
      <c r="I6387">
        <f>37-D6387</f>
        <v>2</v>
      </c>
      <c r="J6387">
        <f>ABS(D6387-D6388)</f>
        <v>17</v>
      </c>
    </row>
    <row r="6388">
      <c r="A6388">
        <v>21183</v>
      </c>
      <c r="B6388" t="str">
        <v>2021-09-21</v>
      </c>
      <c r="C6388" t="str">
        <v>Midday</v>
      </c>
      <c r="D6388">
        <v>18</v>
      </c>
      <c r="E6388" t="str">
        <f>IF(MOD(D6388,2)=0,"EVEN","ODD")</f>
        <v>EVEN</v>
      </c>
      <c r="F6388" t="str">
        <f>IF(D6388&lt;=18,"LOW (1-18)","HIGH (19-36)")</f>
        <v>LOW (1-18)</v>
      </c>
      <c r="G6388">
        <f>INT((D6388-1)/6)+1</f>
        <v>3</v>
      </c>
      <c r="H6388">
        <f>MOD(D6388-1,6)+1</f>
        <v>6</v>
      </c>
      <c r="I6388">
        <f>37-D6388</f>
        <v>19</v>
      </c>
      <c r="J6388">
        <f>ABS(D6388-D6389)</f>
        <v>12</v>
      </c>
    </row>
    <row r="6389">
      <c r="A6389">
        <v>21182</v>
      </c>
      <c r="B6389" t="str">
        <v>2021-09-21</v>
      </c>
      <c r="C6389" t="str">
        <v>Morning</v>
      </c>
      <c r="D6389">
        <v>30</v>
      </c>
      <c r="E6389" t="str">
        <f>IF(MOD(D6389,2)=0,"EVEN","ODD")</f>
        <v>EVEN</v>
      </c>
      <c r="F6389" t="str">
        <f>IF(D6389&lt;=18,"LOW (1-18)","HIGH (19-36)")</f>
        <v>HIGH (19-36)</v>
      </c>
      <c r="G6389">
        <f>INT((D6389-1)/6)+1</f>
        <v>5</v>
      </c>
      <c r="H6389">
        <f>MOD(D6389-1,6)+1</f>
        <v>6</v>
      </c>
      <c r="I6389">
        <f>37-D6389</f>
        <v>7</v>
      </c>
      <c r="J6389">
        <f>ABS(D6389-D6390)</f>
        <v>5</v>
      </c>
    </row>
    <row r="6390">
      <c r="A6390">
        <v>21181</v>
      </c>
      <c r="B6390" t="str">
        <v>2021-09-20</v>
      </c>
      <c r="C6390" t="str">
        <v>Evening</v>
      </c>
      <c r="D6390">
        <v>25</v>
      </c>
      <c r="E6390" t="str">
        <f>IF(MOD(D6390,2)=0,"EVEN","ODD")</f>
        <v>ODD</v>
      </c>
      <c r="F6390" t="str">
        <f>IF(D6390&lt;=18,"LOW (1-18)","HIGH (19-36)")</f>
        <v>HIGH (19-36)</v>
      </c>
      <c r="G6390">
        <f>INT((D6390-1)/6)+1</f>
        <v>5</v>
      </c>
      <c r="H6390">
        <f>MOD(D6390-1,6)+1</f>
        <v>1</v>
      </c>
      <c r="I6390">
        <f>37-D6390</f>
        <v>12</v>
      </c>
      <c r="J6390">
        <f>ABS(D6390-D6391)</f>
        <v>8</v>
      </c>
    </row>
    <row r="6391">
      <c r="A6391">
        <v>21180</v>
      </c>
      <c r="B6391" t="str">
        <v>2021-09-20</v>
      </c>
      <c r="C6391" t="str">
        <v>Afternoon</v>
      </c>
      <c r="D6391">
        <v>33</v>
      </c>
      <c r="E6391" t="str">
        <f>IF(MOD(D6391,2)=0,"EVEN","ODD")</f>
        <v>ODD</v>
      </c>
      <c r="F6391" t="str">
        <f>IF(D6391&lt;=18,"LOW (1-18)","HIGH (19-36)")</f>
        <v>HIGH (19-36)</v>
      </c>
      <c r="G6391">
        <f>INT((D6391-1)/6)+1</f>
        <v>6</v>
      </c>
      <c r="H6391">
        <f>MOD(D6391-1,6)+1</f>
        <v>3</v>
      </c>
      <c r="I6391">
        <f>37-D6391</f>
        <v>4</v>
      </c>
      <c r="J6391">
        <f>ABS(D6391-D6392)</f>
        <v>0</v>
      </c>
    </row>
    <row r="6392">
      <c r="A6392">
        <v>21179</v>
      </c>
      <c r="B6392" t="str">
        <v>2021-09-20</v>
      </c>
      <c r="C6392" t="str">
        <v>Midday</v>
      </c>
      <c r="D6392">
        <v>33</v>
      </c>
      <c r="E6392" t="str">
        <f>IF(MOD(D6392,2)=0,"EVEN","ODD")</f>
        <v>ODD</v>
      </c>
      <c r="F6392" t="str">
        <f>IF(D6392&lt;=18,"LOW (1-18)","HIGH (19-36)")</f>
        <v>HIGH (19-36)</v>
      </c>
      <c r="G6392">
        <f>INT((D6392-1)/6)+1</f>
        <v>6</v>
      </c>
      <c r="H6392">
        <f>MOD(D6392-1,6)+1</f>
        <v>3</v>
      </c>
      <c r="I6392">
        <f>37-D6392</f>
        <v>4</v>
      </c>
      <c r="J6392">
        <f>ABS(D6392-D6393)</f>
        <v>1</v>
      </c>
    </row>
    <row r="6393">
      <c r="A6393">
        <v>21178</v>
      </c>
      <c r="B6393" t="str">
        <v>2021-09-20</v>
      </c>
      <c r="C6393" t="str">
        <v>Morning</v>
      </c>
      <c r="D6393">
        <v>34</v>
      </c>
      <c r="E6393" t="str">
        <f>IF(MOD(D6393,2)=0,"EVEN","ODD")</f>
        <v>EVEN</v>
      </c>
      <c r="F6393" t="str">
        <f>IF(D6393&lt;=18,"LOW (1-18)","HIGH (19-36)")</f>
        <v>HIGH (19-36)</v>
      </c>
      <c r="G6393">
        <f>INT((D6393-1)/6)+1</f>
        <v>6</v>
      </c>
      <c r="H6393">
        <f>MOD(D6393-1,6)+1</f>
        <v>4</v>
      </c>
      <c r="I6393">
        <f>37-D6393</f>
        <v>3</v>
      </c>
      <c r="J6393">
        <f>ABS(D6393-D6394)</f>
        <v>15</v>
      </c>
    </row>
    <row r="6394">
      <c r="A6394">
        <v>21177</v>
      </c>
      <c r="B6394" t="str">
        <v>2021-09-18</v>
      </c>
      <c r="C6394" t="str">
        <v>Evening</v>
      </c>
      <c r="D6394">
        <v>19</v>
      </c>
      <c r="E6394" t="str">
        <f>IF(MOD(D6394,2)=0,"EVEN","ODD")</f>
        <v>ODD</v>
      </c>
      <c r="F6394" t="str">
        <f>IF(D6394&lt;=18,"LOW (1-18)","HIGH (19-36)")</f>
        <v>HIGH (19-36)</v>
      </c>
      <c r="G6394">
        <f>INT((D6394-1)/6)+1</f>
        <v>4</v>
      </c>
      <c r="H6394">
        <f>MOD(D6394-1,6)+1</f>
        <v>1</v>
      </c>
      <c r="I6394">
        <f>37-D6394</f>
        <v>18</v>
      </c>
      <c r="J6394">
        <f>ABS(D6394-D6395)</f>
        <v>7</v>
      </c>
    </row>
    <row r="6395">
      <c r="A6395">
        <v>21176</v>
      </c>
      <c r="B6395" t="str">
        <v>2021-09-18</v>
      </c>
      <c r="C6395" t="str">
        <v>Afternoon</v>
      </c>
      <c r="D6395">
        <v>12</v>
      </c>
      <c r="E6395" t="str">
        <f>IF(MOD(D6395,2)=0,"EVEN","ODD")</f>
        <v>EVEN</v>
      </c>
      <c r="F6395" t="str">
        <f>IF(D6395&lt;=18,"LOW (1-18)","HIGH (19-36)")</f>
        <v>LOW (1-18)</v>
      </c>
      <c r="G6395">
        <f>INT((D6395-1)/6)+1</f>
        <v>2</v>
      </c>
      <c r="H6395">
        <f>MOD(D6395-1,6)+1</f>
        <v>6</v>
      </c>
      <c r="I6395">
        <f>37-D6395</f>
        <v>25</v>
      </c>
      <c r="J6395">
        <f>ABS(D6395-D6396)</f>
        <v>7</v>
      </c>
    </row>
    <row r="6396">
      <c r="A6396">
        <v>21175</v>
      </c>
      <c r="B6396" t="str">
        <v>2021-09-18</v>
      </c>
      <c r="C6396" t="str">
        <v>Midday</v>
      </c>
      <c r="D6396">
        <v>19</v>
      </c>
      <c r="E6396" t="str">
        <f>IF(MOD(D6396,2)=0,"EVEN","ODD")</f>
        <v>ODD</v>
      </c>
      <c r="F6396" t="str">
        <f>IF(D6396&lt;=18,"LOW (1-18)","HIGH (19-36)")</f>
        <v>HIGH (19-36)</v>
      </c>
      <c r="G6396">
        <f>INT((D6396-1)/6)+1</f>
        <v>4</v>
      </c>
      <c r="H6396">
        <f>MOD(D6396-1,6)+1</f>
        <v>1</v>
      </c>
      <c r="I6396">
        <f>37-D6396</f>
        <v>18</v>
      </c>
      <c r="J6396">
        <f>ABS(D6396-D6397)</f>
        <v>1</v>
      </c>
    </row>
    <row r="6397">
      <c r="A6397">
        <v>21174</v>
      </c>
      <c r="B6397" t="str">
        <v>2021-09-18</v>
      </c>
      <c r="C6397" t="str">
        <v>Morning</v>
      </c>
      <c r="D6397">
        <v>18</v>
      </c>
      <c r="E6397" t="str">
        <f>IF(MOD(D6397,2)=0,"EVEN","ODD")</f>
        <v>EVEN</v>
      </c>
      <c r="F6397" t="str">
        <f>IF(D6397&lt;=18,"LOW (1-18)","HIGH (19-36)")</f>
        <v>LOW (1-18)</v>
      </c>
      <c r="G6397">
        <f>INT((D6397-1)/6)+1</f>
        <v>3</v>
      </c>
      <c r="H6397">
        <f>MOD(D6397-1,6)+1</f>
        <v>6</v>
      </c>
      <c r="I6397">
        <f>37-D6397</f>
        <v>19</v>
      </c>
      <c r="J6397">
        <f>ABS(D6397-D6398)</f>
        <v>13</v>
      </c>
    </row>
    <row r="6398">
      <c r="A6398">
        <v>21173</v>
      </c>
      <c r="B6398" t="str">
        <v>2021-09-17</v>
      </c>
      <c r="C6398" t="str">
        <v>Evening</v>
      </c>
      <c r="D6398">
        <v>31</v>
      </c>
      <c r="E6398" t="str">
        <f>IF(MOD(D6398,2)=0,"EVEN","ODD")</f>
        <v>ODD</v>
      </c>
      <c r="F6398" t="str">
        <f>IF(D6398&lt;=18,"LOW (1-18)","HIGH (19-36)")</f>
        <v>HIGH (19-36)</v>
      </c>
      <c r="G6398">
        <f>INT((D6398-1)/6)+1</f>
        <v>6</v>
      </c>
      <c r="H6398">
        <f>MOD(D6398-1,6)+1</f>
        <v>1</v>
      </c>
      <c r="I6398">
        <f>37-D6398</f>
        <v>6</v>
      </c>
      <c r="J6398">
        <f>ABS(D6398-D6399)</f>
        <v>12</v>
      </c>
    </row>
    <row r="6399">
      <c r="A6399">
        <v>21172</v>
      </c>
      <c r="B6399" t="str">
        <v>2021-09-17</v>
      </c>
      <c r="C6399" t="str">
        <v>Afternoon</v>
      </c>
      <c r="D6399">
        <v>19</v>
      </c>
      <c r="E6399" t="str">
        <f>IF(MOD(D6399,2)=0,"EVEN","ODD")</f>
        <v>ODD</v>
      </c>
      <c r="F6399" t="str">
        <f>IF(D6399&lt;=18,"LOW (1-18)","HIGH (19-36)")</f>
        <v>HIGH (19-36)</v>
      </c>
      <c r="G6399">
        <f>INT((D6399-1)/6)+1</f>
        <v>4</v>
      </c>
      <c r="H6399">
        <f>MOD(D6399-1,6)+1</f>
        <v>1</v>
      </c>
      <c r="I6399">
        <f>37-D6399</f>
        <v>18</v>
      </c>
      <c r="J6399">
        <f>ABS(D6399-D6400)</f>
        <v>12</v>
      </c>
    </row>
    <row r="6400">
      <c r="A6400">
        <v>21171</v>
      </c>
      <c r="B6400" t="str">
        <v>2021-09-17</v>
      </c>
      <c r="C6400" t="str">
        <v>Midday</v>
      </c>
      <c r="D6400">
        <v>31</v>
      </c>
      <c r="E6400" t="str">
        <f>IF(MOD(D6400,2)=0,"EVEN","ODD")</f>
        <v>ODD</v>
      </c>
      <c r="F6400" t="str">
        <f>IF(D6400&lt;=18,"LOW (1-18)","HIGH (19-36)")</f>
        <v>HIGH (19-36)</v>
      </c>
      <c r="G6400">
        <f>INT((D6400-1)/6)+1</f>
        <v>6</v>
      </c>
      <c r="H6400">
        <f>MOD(D6400-1,6)+1</f>
        <v>1</v>
      </c>
      <c r="I6400">
        <f>37-D6400</f>
        <v>6</v>
      </c>
      <c r="J6400">
        <f>ABS(D6400-D6401)</f>
        <v>21</v>
      </c>
    </row>
    <row r="6401">
      <c r="A6401">
        <v>21170</v>
      </c>
      <c r="B6401" t="str">
        <v>2021-09-17</v>
      </c>
      <c r="C6401" t="str">
        <v>Morning</v>
      </c>
      <c r="D6401">
        <v>10</v>
      </c>
      <c r="E6401" t="str">
        <f>IF(MOD(D6401,2)=0,"EVEN","ODD")</f>
        <v>EVEN</v>
      </c>
      <c r="F6401" t="str">
        <f>IF(D6401&lt;=18,"LOW (1-18)","HIGH (19-36)")</f>
        <v>LOW (1-18)</v>
      </c>
      <c r="G6401">
        <f>INT((D6401-1)/6)+1</f>
        <v>2</v>
      </c>
      <c r="H6401">
        <f>MOD(D6401-1,6)+1</f>
        <v>4</v>
      </c>
      <c r="I6401">
        <f>37-D6401</f>
        <v>27</v>
      </c>
      <c r="J6401">
        <f>ABS(D6401-D6402)</f>
        <v>23</v>
      </c>
    </row>
    <row r="6402">
      <c r="A6402">
        <v>21169</v>
      </c>
      <c r="B6402" t="str">
        <v>2021-09-16</v>
      </c>
      <c r="C6402" t="str">
        <v>Evening</v>
      </c>
      <c r="D6402">
        <v>33</v>
      </c>
      <c r="E6402" t="str">
        <f>IF(MOD(D6402,2)=0,"EVEN","ODD")</f>
        <v>ODD</v>
      </c>
      <c r="F6402" t="str">
        <f>IF(D6402&lt;=18,"LOW (1-18)","HIGH (19-36)")</f>
        <v>HIGH (19-36)</v>
      </c>
      <c r="G6402">
        <f>INT((D6402-1)/6)+1</f>
        <v>6</v>
      </c>
      <c r="H6402">
        <f>MOD(D6402-1,6)+1</f>
        <v>3</v>
      </c>
      <c r="I6402">
        <f>37-D6402</f>
        <v>4</v>
      </c>
      <c r="J6402">
        <f>ABS(D6402-D6403)</f>
        <v>26</v>
      </c>
    </row>
    <row r="6403">
      <c r="A6403">
        <v>21168</v>
      </c>
      <c r="B6403" t="str">
        <v>2021-09-16</v>
      </c>
      <c r="C6403" t="str">
        <v>Afternoon</v>
      </c>
      <c r="D6403">
        <v>7</v>
      </c>
      <c r="E6403" t="str">
        <f>IF(MOD(D6403,2)=0,"EVEN","ODD")</f>
        <v>ODD</v>
      </c>
      <c r="F6403" t="str">
        <f>IF(D6403&lt;=18,"LOW (1-18)","HIGH (19-36)")</f>
        <v>LOW (1-18)</v>
      </c>
      <c r="G6403">
        <f>INT((D6403-1)/6)+1</f>
        <v>2</v>
      </c>
      <c r="H6403">
        <f>MOD(D6403-1,6)+1</f>
        <v>1</v>
      </c>
      <c r="I6403">
        <f>37-D6403</f>
        <v>30</v>
      </c>
      <c r="J6403">
        <f>ABS(D6403-D6404)</f>
        <v>22</v>
      </c>
    </row>
    <row r="6404">
      <c r="A6404">
        <v>21167</v>
      </c>
      <c r="B6404" t="str">
        <v>2021-09-16</v>
      </c>
      <c r="C6404" t="str">
        <v>Midday</v>
      </c>
      <c r="D6404">
        <v>29</v>
      </c>
      <c r="E6404" t="str">
        <f>IF(MOD(D6404,2)=0,"EVEN","ODD")</f>
        <v>ODD</v>
      </c>
      <c r="F6404" t="str">
        <f>IF(D6404&lt;=18,"LOW (1-18)","HIGH (19-36)")</f>
        <v>HIGH (19-36)</v>
      </c>
      <c r="G6404">
        <f>INT((D6404-1)/6)+1</f>
        <v>5</v>
      </c>
      <c r="H6404">
        <f>MOD(D6404-1,6)+1</f>
        <v>5</v>
      </c>
      <c r="I6404">
        <f>37-D6404</f>
        <v>8</v>
      </c>
      <c r="J6404">
        <f>ABS(D6404-D6405)</f>
        <v>0</v>
      </c>
    </row>
    <row r="6405">
      <c r="A6405">
        <v>21166</v>
      </c>
      <c r="B6405" t="str">
        <v>2021-09-16</v>
      </c>
      <c r="C6405" t="str">
        <v>Morning</v>
      </c>
      <c r="D6405">
        <v>29</v>
      </c>
      <c r="E6405" t="str">
        <f>IF(MOD(D6405,2)=0,"EVEN","ODD")</f>
        <v>ODD</v>
      </c>
      <c r="F6405" t="str">
        <f>IF(D6405&lt;=18,"LOW (1-18)","HIGH (19-36)")</f>
        <v>HIGH (19-36)</v>
      </c>
      <c r="G6405">
        <f>INT((D6405-1)/6)+1</f>
        <v>5</v>
      </c>
      <c r="H6405">
        <f>MOD(D6405-1,6)+1</f>
        <v>5</v>
      </c>
      <c r="I6405">
        <f>37-D6405</f>
        <v>8</v>
      </c>
      <c r="J6405">
        <f>ABS(D6405-D6406)</f>
        <v>0</v>
      </c>
    </row>
    <row r="6406">
      <c r="A6406">
        <v>21165</v>
      </c>
      <c r="B6406" t="str">
        <v>2021-09-15</v>
      </c>
      <c r="C6406" t="str">
        <v>Evening</v>
      </c>
      <c r="D6406">
        <v>29</v>
      </c>
      <c r="E6406" t="str">
        <f>IF(MOD(D6406,2)=0,"EVEN","ODD")</f>
        <v>ODD</v>
      </c>
      <c r="F6406" t="str">
        <f>IF(D6406&lt;=18,"LOW (1-18)","HIGH (19-36)")</f>
        <v>HIGH (19-36)</v>
      </c>
      <c r="G6406">
        <f>INT((D6406-1)/6)+1</f>
        <v>5</v>
      </c>
      <c r="H6406">
        <f>MOD(D6406-1,6)+1</f>
        <v>5</v>
      </c>
      <c r="I6406">
        <f>37-D6406</f>
        <v>8</v>
      </c>
      <c r="J6406">
        <f>ABS(D6406-D6407)</f>
        <v>12</v>
      </c>
    </row>
    <row r="6407">
      <c r="A6407">
        <v>21164</v>
      </c>
      <c r="B6407" t="str">
        <v>2021-09-15</v>
      </c>
      <c r="C6407" t="str">
        <v>Afternoon</v>
      </c>
      <c r="D6407">
        <v>17</v>
      </c>
      <c r="E6407" t="str">
        <f>IF(MOD(D6407,2)=0,"EVEN","ODD")</f>
        <v>ODD</v>
      </c>
      <c r="F6407" t="str">
        <f>IF(D6407&lt;=18,"LOW (1-18)","HIGH (19-36)")</f>
        <v>LOW (1-18)</v>
      </c>
      <c r="G6407">
        <f>INT((D6407-1)/6)+1</f>
        <v>3</v>
      </c>
      <c r="H6407">
        <f>MOD(D6407-1,6)+1</f>
        <v>5</v>
      </c>
      <c r="I6407">
        <f>37-D6407</f>
        <v>20</v>
      </c>
      <c r="J6407">
        <f>ABS(D6407-D6408)</f>
        <v>4</v>
      </c>
    </row>
    <row r="6408">
      <c r="A6408">
        <v>21163</v>
      </c>
      <c r="B6408" t="str">
        <v>2021-09-15</v>
      </c>
      <c r="C6408" t="str">
        <v>Midday</v>
      </c>
      <c r="D6408">
        <v>13</v>
      </c>
      <c r="E6408" t="str">
        <f>IF(MOD(D6408,2)=0,"EVEN","ODD")</f>
        <v>ODD</v>
      </c>
      <c r="F6408" t="str">
        <f>IF(D6408&lt;=18,"LOW (1-18)","HIGH (19-36)")</f>
        <v>LOW (1-18)</v>
      </c>
      <c r="G6408">
        <f>INT((D6408-1)/6)+1</f>
        <v>3</v>
      </c>
      <c r="H6408">
        <f>MOD(D6408-1,6)+1</f>
        <v>1</v>
      </c>
      <c r="I6408">
        <f>37-D6408</f>
        <v>24</v>
      </c>
      <c r="J6408">
        <f>ABS(D6408-D6409)</f>
        <v>2</v>
      </c>
    </row>
    <row r="6409">
      <c r="A6409">
        <v>21162</v>
      </c>
      <c r="B6409" t="str">
        <v>2021-09-15</v>
      </c>
      <c r="C6409" t="str">
        <v>Morning</v>
      </c>
      <c r="D6409">
        <v>15</v>
      </c>
      <c r="E6409" t="str">
        <f>IF(MOD(D6409,2)=0,"EVEN","ODD")</f>
        <v>ODD</v>
      </c>
      <c r="F6409" t="str">
        <f>IF(D6409&lt;=18,"LOW (1-18)","HIGH (19-36)")</f>
        <v>LOW (1-18)</v>
      </c>
      <c r="G6409">
        <f>INT((D6409-1)/6)+1</f>
        <v>3</v>
      </c>
      <c r="H6409">
        <f>MOD(D6409-1,6)+1</f>
        <v>3</v>
      </c>
      <c r="I6409">
        <f>37-D6409</f>
        <v>22</v>
      </c>
      <c r="J6409">
        <f>ABS(D6409-D6410)</f>
        <v>13</v>
      </c>
    </row>
    <row r="6410">
      <c r="A6410">
        <v>21161</v>
      </c>
      <c r="B6410" t="str">
        <v>2021-09-14</v>
      </c>
      <c r="C6410" t="str">
        <v>Evening</v>
      </c>
      <c r="D6410">
        <v>2</v>
      </c>
      <c r="E6410" t="str">
        <f>IF(MOD(D6410,2)=0,"EVEN","ODD")</f>
        <v>EVEN</v>
      </c>
      <c r="F6410" t="str">
        <f>IF(D6410&lt;=18,"LOW (1-18)","HIGH (19-36)")</f>
        <v>LOW (1-18)</v>
      </c>
      <c r="G6410">
        <f>INT((D6410-1)/6)+1</f>
        <v>1</v>
      </c>
      <c r="H6410">
        <f>MOD(D6410-1,6)+1</f>
        <v>2</v>
      </c>
      <c r="I6410">
        <f>37-D6410</f>
        <v>35</v>
      </c>
      <c r="J6410">
        <f>ABS(D6410-D6411)</f>
        <v>8</v>
      </c>
    </row>
    <row r="6411">
      <c r="A6411">
        <v>21160</v>
      </c>
      <c r="B6411" t="str">
        <v>2021-09-14</v>
      </c>
      <c r="C6411" t="str">
        <v>Afternoon</v>
      </c>
      <c r="D6411">
        <v>10</v>
      </c>
      <c r="E6411" t="str">
        <f>IF(MOD(D6411,2)=0,"EVEN","ODD")</f>
        <v>EVEN</v>
      </c>
      <c r="F6411" t="str">
        <f>IF(D6411&lt;=18,"LOW (1-18)","HIGH (19-36)")</f>
        <v>LOW (1-18)</v>
      </c>
      <c r="G6411">
        <f>INT((D6411-1)/6)+1</f>
        <v>2</v>
      </c>
      <c r="H6411">
        <f>MOD(D6411-1,6)+1</f>
        <v>4</v>
      </c>
      <c r="I6411">
        <f>37-D6411</f>
        <v>27</v>
      </c>
      <c r="J6411">
        <f>ABS(D6411-D6412)</f>
        <v>10</v>
      </c>
    </row>
    <row r="6412">
      <c r="A6412">
        <v>21159</v>
      </c>
      <c r="B6412" t="str">
        <v>2021-09-14</v>
      </c>
      <c r="C6412" t="str">
        <v>Midday</v>
      </c>
      <c r="D6412">
        <v>20</v>
      </c>
      <c r="E6412" t="str">
        <f>IF(MOD(D6412,2)=0,"EVEN","ODD")</f>
        <v>EVEN</v>
      </c>
      <c r="F6412" t="str">
        <f>IF(D6412&lt;=18,"LOW (1-18)","HIGH (19-36)")</f>
        <v>HIGH (19-36)</v>
      </c>
      <c r="G6412">
        <f>INT((D6412-1)/6)+1</f>
        <v>4</v>
      </c>
      <c r="H6412">
        <f>MOD(D6412-1,6)+1</f>
        <v>2</v>
      </c>
      <c r="I6412">
        <f>37-D6412</f>
        <v>17</v>
      </c>
      <c r="J6412">
        <f>ABS(D6412-D6413)</f>
        <v>0</v>
      </c>
    </row>
    <row r="6413">
      <c r="A6413">
        <v>21158</v>
      </c>
      <c r="B6413" t="str">
        <v>2021-09-14</v>
      </c>
      <c r="C6413" t="str">
        <v>Morning</v>
      </c>
      <c r="D6413">
        <v>20</v>
      </c>
      <c r="E6413" t="str">
        <f>IF(MOD(D6413,2)=0,"EVEN","ODD")</f>
        <v>EVEN</v>
      </c>
      <c r="F6413" t="str">
        <f>IF(D6413&lt;=18,"LOW (1-18)","HIGH (19-36)")</f>
        <v>HIGH (19-36)</v>
      </c>
      <c r="G6413">
        <f>INT((D6413-1)/6)+1</f>
        <v>4</v>
      </c>
      <c r="H6413">
        <f>MOD(D6413-1,6)+1</f>
        <v>2</v>
      </c>
      <c r="I6413">
        <f>37-D6413</f>
        <v>17</v>
      </c>
      <c r="J6413">
        <f>ABS(D6413-D6414)</f>
        <v>11</v>
      </c>
    </row>
    <row r="6414">
      <c r="A6414">
        <v>21157</v>
      </c>
      <c r="B6414" t="str">
        <v>2021-09-13</v>
      </c>
      <c r="C6414" t="str">
        <v>Evening</v>
      </c>
      <c r="D6414">
        <v>31</v>
      </c>
      <c r="E6414" t="str">
        <f>IF(MOD(D6414,2)=0,"EVEN","ODD")</f>
        <v>ODD</v>
      </c>
      <c r="F6414" t="str">
        <f>IF(D6414&lt;=18,"LOW (1-18)","HIGH (19-36)")</f>
        <v>HIGH (19-36)</v>
      </c>
      <c r="G6414">
        <f>INT((D6414-1)/6)+1</f>
        <v>6</v>
      </c>
      <c r="H6414">
        <f>MOD(D6414-1,6)+1</f>
        <v>1</v>
      </c>
      <c r="I6414">
        <f>37-D6414</f>
        <v>6</v>
      </c>
      <c r="J6414">
        <f>ABS(D6414-D6415)</f>
        <v>20</v>
      </c>
    </row>
    <row r="6415">
      <c r="A6415">
        <v>21156</v>
      </c>
      <c r="B6415" t="str">
        <v>2021-09-13</v>
      </c>
      <c r="C6415" t="str">
        <v>Afternoon</v>
      </c>
      <c r="D6415">
        <v>11</v>
      </c>
      <c r="E6415" t="str">
        <f>IF(MOD(D6415,2)=0,"EVEN","ODD")</f>
        <v>ODD</v>
      </c>
      <c r="F6415" t="str">
        <f>IF(D6415&lt;=18,"LOW (1-18)","HIGH (19-36)")</f>
        <v>LOW (1-18)</v>
      </c>
      <c r="G6415">
        <f>INT((D6415-1)/6)+1</f>
        <v>2</v>
      </c>
      <c r="H6415">
        <f>MOD(D6415-1,6)+1</f>
        <v>5</v>
      </c>
      <c r="I6415">
        <f>37-D6415</f>
        <v>26</v>
      </c>
      <c r="J6415">
        <f>ABS(D6415-D6416)</f>
        <v>20</v>
      </c>
    </row>
    <row r="6416">
      <c r="A6416">
        <v>21155</v>
      </c>
      <c r="B6416" t="str">
        <v>2021-09-13</v>
      </c>
      <c r="C6416" t="str">
        <v>Midday</v>
      </c>
      <c r="D6416">
        <v>31</v>
      </c>
      <c r="E6416" t="str">
        <f>IF(MOD(D6416,2)=0,"EVEN","ODD")</f>
        <v>ODD</v>
      </c>
      <c r="F6416" t="str">
        <f>IF(D6416&lt;=18,"LOW (1-18)","HIGH (19-36)")</f>
        <v>HIGH (19-36)</v>
      </c>
      <c r="G6416">
        <f>INT((D6416-1)/6)+1</f>
        <v>6</v>
      </c>
      <c r="H6416">
        <f>MOD(D6416-1,6)+1</f>
        <v>1</v>
      </c>
      <c r="I6416">
        <f>37-D6416</f>
        <v>6</v>
      </c>
      <c r="J6416">
        <f>ABS(D6416-D6417)</f>
        <v>8</v>
      </c>
    </row>
    <row r="6417">
      <c r="A6417">
        <v>21154</v>
      </c>
      <c r="B6417" t="str">
        <v>2021-09-13</v>
      </c>
      <c r="C6417" t="str">
        <v>Morning</v>
      </c>
      <c r="D6417">
        <v>23</v>
      </c>
      <c r="E6417" t="str">
        <f>IF(MOD(D6417,2)=0,"EVEN","ODD")</f>
        <v>ODD</v>
      </c>
      <c r="F6417" t="str">
        <f>IF(D6417&lt;=18,"LOW (1-18)","HIGH (19-36)")</f>
        <v>HIGH (19-36)</v>
      </c>
      <c r="G6417">
        <f>INT((D6417-1)/6)+1</f>
        <v>4</v>
      </c>
      <c r="H6417">
        <f>MOD(D6417-1,6)+1</f>
        <v>5</v>
      </c>
      <c r="I6417">
        <f>37-D6417</f>
        <v>14</v>
      </c>
      <c r="J6417">
        <f>ABS(D6417-D6418)</f>
        <v>16</v>
      </c>
    </row>
    <row r="6418">
      <c r="A6418">
        <v>21153</v>
      </c>
      <c r="B6418" t="str">
        <v>2021-09-11</v>
      </c>
      <c r="C6418" t="str">
        <v>Evening</v>
      </c>
      <c r="D6418">
        <v>7</v>
      </c>
      <c r="E6418" t="str">
        <f>IF(MOD(D6418,2)=0,"EVEN","ODD")</f>
        <v>ODD</v>
      </c>
      <c r="F6418" t="str">
        <f>IF(D6418&lt;=18,"LOW (1-18)","HIGH (19-36)")</f>
        <v>LOW (1-18)</v>
      </c>
      <c r="G6418">
        <f>INT((D6418-1)/6)+1</f>
        <v>2</v>
      </c>
      <c r="H6418">
        <f>MOD(D6418-1,6)+1</f>
        <v>1</v>
      </c>
      <c r="I6418">
        <f>37-D6418</f>
        <v>30</v>
      </c>
      <c r="J6418">
        <f>ABS(D6418-D6419)</f>
        <v>7</v>
      </c>
    </row>
    <row r="6419">
      <c r="A6419">
        <v>21152</v>
      </c>
      <c r="B6419" t="str">
        <v>2021-09-11</v>
      </c>
      <c r="C6419" t="str">
        <v>Afternoon</v>
      </c>
      <c r="D6419">
        <v>14</v>
      </c>
      <c r="E6419" t="str">
        <f>IF(MOD(D6419,2)=0,"EVEN","ODD")</f>
        <v>EVEN</v>
      </c>
      <c r="F6419" t="str">
        <f>IF(D6419&lt;=18,"LOW (1-18)","HIGH (19-36)")</f>
        <v>LOW (1-18)</v>
      </c>
      <c r="G6419">
        <f>INT((D6419-1)/6)+1</f>
        <v>3</v>
      </c>
      <c r="H6419">
        <f>MOD(D6419-1,6)+1</f>
        <v>2</v>
      </c>
      <c r="I6419">
        <f>37-D6419</f>
        <v>23</v>
      </c>
      <c r="J6419">
        <f>ABS(D6419-D6420)</f>
        <v>7</v>
      </c>
    </row>
    <row r="6420">
      <c r="A6420">
        <v>21151</v>
      </c>
      <c r="B6420" t="str">
        <v>2021-09-11</v>
      </c>
      <c r="C6420" t="str">
        <v>Midday</v>
      </c>
      <c r="D6420">
        <v>21</v>
      </c>
      <c r="E6420" t="str">
        <f>IF(MOD(D6420,2)=0,"EVEN","ODD")</f>
        <v>ODD</v>
      </c>
      <c r="F6420" t="str">
        <f>IF(D6420&lt;=18,"LOW (1-18)","HIGH (19-36)")</f>
        <v>HIGH (19-36)</v>
      </c>
      <c r="G6420">
        <f>INT((D6420-1)/6)+1</f>
        <v>4</v>
      </c>
      <c r="H6420">
        <f>MOD(D6420-1,6)+1</f>
        <v>3</v>
      </c>
      <c r="I6420">
        <f>37-D6420</f>
        <v>16</v>
      </c>
      <c r="J6420">
        <f>ABS(D6420-D6421)</f>
        <v>7</v>
      </c>
    </row>
    <row r="6421">
      <c r="A6421">
        <v>21150</v>
      </c>
      <c r="B6421" t="str">
        <v>2021-09-11</v>
      </c>
      <c r="C6421" t="str">
        <v>Morning</v>
      </c>
      <c r="D6421">
        <v>14</v>
      </c>
      <c r="E6421" t="str">
        <f>IF(MOD(D6421,2)=0,"EVEN","ODD")</f>
        <v>EVEN</v>
      </c>
      <c r="F6421" t="str">
        <f>IF(D6421&lt;=18,"LOW (1-18)","HIGH (19-36)")</f>
        <v>LOW (1-18)</v>
      </c>
      <c r="G6421">
        <f>INT((D6421-1)/6)+1</f>
        <v>3</v>
      </c>
      <c r="H6421">
        <f>MOD(D6421-1,6)+1</f>
        <v>2</v>
      </c>
      <c r="I6421">
        <f>37-D6421</f>
        <v>23</v>
      </c>
      <c r="J6421">
        <f>ABS(D6421-D6422)</f>
        <v>11</v>
      </c>
    </row>
    <row r="6422">
      <c r="A6422">
        <v>21149</v>
      </c>
      <c r="B6422" t="str">
        <v>2021-09-10</v>
      </c>
      <c r="C6422" t="str">
        <v>Evening</v>
      </c>
      <c r="D6422">
        <v>25</v>
      </c>
      <c r="E6422" t="str">
        <f>IF(MOD(D6422,2)=0,"EVEN","ODD")</f>
        <v>ODD</v>
      </c>
      <c r="F6422" t="str">
        <f>IF(D6422&lt;=18,"LOW (1-18)","HIGH (19-36)")</f>
        <v>HIGH (19-36)</v>
      </c>
      <c r="G6422">
        <f>INT((D6422-1)/6)+1</f>
        <v>5</v>
      </c>
      <c r="H6422">
        <f>MOD(D6422-1,6)+1</f>
        <v>1</v>
      </c>
      <c r="I6422">
        <f>37-D6422</f>
        <v>12</v>
      </c>
      <c r="J6422">
        <f>ABS(D6422-D6423)</f>
        <v>2</v>
      </c>
    </row>
    <row r="6423">
      <c r="A6423">
        <v>21148</v>
      </c>
      <c r="B6423" t="str">
        <v>2021-09-10</v>
      </c>
      <c r="C6423" t="str">
        <v>Afternoon</v>
      </c>
      <c r="D6423">
        <v>23</v>
      </c>
      <c r="E6423" t="str">
        <f>IF(MOD(D6423,2)=0,"EVEN","ODD")</f>
        <v>ODD</v>
      </c>
      <c r="F6423" t="str">
        <f>IF(D6423&lt;=18,"LOW (1-18)","HIGH (19-36)")</f>
        <v>HIGH (19-36)</v>
      </c>
      <c r="G6423">
        <f>INT((D6423-1)/6)+1</f>
        <v>4</v>
      </c>
      <c r="H6423">
        <f>MOD(D6423-1,6)+1</f>
        <v>5</v>
      </c>
      <c r="I6423">
        <f>37-D6423</f>
        <v>14</v>
      </c>
      <c r="J6423">
        <f>ABS(D6423-D6424)</f>
        <v>13</v>
      </c>
    </row>
    <row r="6424">
      <c r="A6424">
        <v>21147</v>
      </c>
      <c r="B6424" t="str">
        <v>2021-09-10</v>
      </c>
      <c r="C6424" t="str">
        <v>Midday</v>
      </c>
      <c r="D6424">
        <v>36</v>
      </c>
      <c r="E6424" t="str">
        <f>IF(MOD(D6424,2)=0,"EVEN","ODD")</f>
        <v>EVEN</v>
      </c>
      <c r="F6424" t="str">
        <f>IF(D6424&lt;=18,"LOW (1-18)","HIGH (19-36)")</f>
        <v>HIGH (19-36)</v>
      </c>
      <c r="G6424">
        <f>INT((D6424-1)/6)+1</f>
        <v>6</v>
      </c>
      <c r="H6424">
        <f>MOD(D6424-1,6)+1</f>
        <v>6</v>
      </c>
      <c r="I6424">
        <f>37-D6424</f>
        <v>1</v>
      </c>
      <c r="J6424">
        <f>ABS(D6424-D6425)</f>
        <v>15</v>
      </c>
    </row>
    <row r="6425">
      <c r="A6425">
        <v>21146</v>
      </c>
      <c r="B6425" t="str">
        <v>2021-09-10</v>
      </c>
      <c r="C6425" t="str">
        <v>Morning</v>
      </c>
      <c r="D6425">
        <v>21</v>
      </c>
      <c r="E6425" t="str">
        <f>IF(MOD(D6425,2)=0,"EVEN","ODD")</f>
        <v>ODD</v>
      </c>
      <c r="F6425" t="str">
        <f>IF(D6425&lt;=18,"LOW (1-18)","HIGH (19-36)")</f>
        <v>HIGH (19-36)</v>
      </c>
      <c r="G6425">
        <f>INT((D6425-1)/6)+1</f>
        <v>4</v>
      </c>
      <c r="H6425">
        <f>MOD(D6425-1,6)+1</f>
        <v>3</v>
      </c>
      <c r="I6425">
        <f>37-D6425</f>
        <v>16</v>
      </c>
      <c r="J6425">
        <f>ABS(D6425-D6426)</f>
        <v>1</v>
      </c>
    </row>
    <row r="6426">
      <c r="A6426">
        <v>21145</v>
      </c>
      <c r="B6426" t="str">
        <v>2021-09-09</v>
      </c>
      <c r="C6426" t="str">
        <v>Evening</v>
      </c>
      <c r="D6426">
        <v>22</v>
      </c>
      <c r="E6426" t="str">
        <f>IF(MOD(D6426,2)=0,"EVEN","ODD")</f>
        <v>EVEN</v>
      </c>
      <c r="F6426" t="str">
        <f>IF(D6426&lt;=18,"LOW (1-18)","HIGH (19-36)")</f>
        <v>HIGH (19-36)</v>
      </c>
      <c r="G6426">
        <f>INT((D6426-1)/6)+1</f>
        <v>4</v>
      </c>
      <c r="H6426">
        <f>MOD(D6426-1,6)+1</f>
        <v>4</v>
      </c>
      <c r="I6426">
        <f>37-D6426</f>
        <v>15</v>
      </c>
      <c r="J6426">
        <f>ABS(D6426-D6427)</f>
        <v>15</v>
      </c>
    </row>
    <row r="6427">
      <c r="A6427">
        <v>21144</v>
      </c>
      <c r="B6427" t="str">
        <v>2021-09-09</v>
      </c>
      <c r="C6427" t="str">
        <v>Afternoon</v>
      </c>
      <c r="D6427">
        <v>7</v>
      </c>
      <c r="E6427" t="str">
        <f>IF(MOD(D6427,2)=0,"EVEN","ODD")</f>
        <v>ODD</v>
      </c>
      <c r="F6427" t="str">
        <f>IF(D6427&lt;=18,"LOW (1-18)","HIGH (19-36)")</f>
        <v>LOW (1-18)</v>
      </c>
      <c r="G6427">
        <f>INT((D6427-1)/6)+1</f>
        <v>2</v>
      </c>
      <c r="H6427">
        <f>MOD(D6427-1,6)+1</f>
        <v>1</v>
      </c>
      <c r="I6427">
        <f>37-D6427</f>
        <v>30</v>
      </c>
      <c r="J6427">
        <f>ABS(D6427-D6428)</f>
        <v>9</v>
      </c>
    </row>
    <row r="6428">
      <c r="A6428">
        <v>21143</v>
      </c>
      <c r="B6428" t="str">
        <v>2021-09-09</v>
      </c>
      <c r="C6428" t="str">
        <v>Midday</v>
      </c>
      <c r="D6428">
        <v>16</v>
      </c>
      <c r="E6428" t="str">
        <f>IF(MOD(D6428,2)=0,"EVEN","ODD")</f>
        <v>EVEN</v>
      </c>
      <c r="F6428" t="str">
        <f>IF(D6428&lt;=18,"LOW (1-18)","HIGH (19-36)")</f>
        <v>LOW (1-18)</v>
      </c>
      <c r="G6428">
        <f>INT((D6428-1)/6)+1</f>
        <v>3</v>
      </c>
      <c r="H6428">
        <f>MOD(D6428-1,6)+1</f>
        <v>4</v>
      </c>
      <c r="I6428">
        <f>37-D6428</f>
        <v>21</v>
      </c>
      <c r="J6428">
        <f>ABS(D6428-D6429)</f>
        <v>19</v>
      </c>
    </row>
    <row r="6429">
      <c r="A6429">
        <v>21142</v>
      </c>
      <c r="B6429" t="str">
        <v>2021-09-09</v>
      </c>
      <c r="C6429" t="str">
        <v>Morning</v>
      </c>
      <c r="D6429">
        <v>35</v>
      </c>
      <c r="E6429" t="str">
        <f>IF(MOD(D6429,2)=0,"EVEN","ODD")</f>
        <v>ODD</v>
      </c>
      <c r="F6429" t="str">
        <f>IF(D6429&lt;=18,"LOW (1-18)","HIGH (19-36)")</f>
        <v>HIGH (19-36)</v>
      </c>
      <c r="G6429">
        <f>INT((D6429-1)/6)+1</f>
        <v>6</v>
      </c>
      <c r="H6429">
        <f>MOD(D6429-1,6)+1</f>
        <v>5</v>
      </c>
      <c r="I6429">
        <f>37-D6429</f>
        <v>2</v>
      </c>
      <c r="J6429">
        <f>ABS(D6429-D6430)</f>
        <v>8</v>
      </c>
    </row>
    <row r="6430">
      <c r="A6430">
        <v>21141</v>
      </c>
      <c r="B6430" t="str">
        <v>2021-09-08</v>
      </c>
      <c r="C6430" t="str">
        <v>Evening</v>
      </c>
      <c r="D6430">
        <v>27</v>
      </c>
      <c r="E6430" t="str">
        <f>IF(MOD(D6430,2)=0,"EVEN","ODD")</f>
        <v>ODD</v>
      </c>
      <c r="F6430" t="str">
        <f>IF(D6430&lt;=18,"LOW (1-18)","HIGH (19-36)")</f>
        <v>HIGH (19-36)</v>
      </c>
      <c r="G6430">
        <f>INT((D6430-1)/6)+1</f>
        <v>5</v>
      </c>
      <c r="H6430">
        <f>MOD(D6430-1,6)+1</f>
        <v>3</v>
      </c>
      <c r="I6430">
        <f>37-D6430</f>
        <v>10</v>
      </c>
      <c r="J6430">
        <f>ABS(D6430-D6431)</f>
        <v>5</v>
      </c>
    </row>
    <row r="6431">
      <c r="A6431">
        <v>21140</v>
      </c>
      <c r="B6431" t="str">
        <v>2021-09-08</v>
      </c>
      <c r="C6431" t="str">
        <v>Afternoon</v>
      </c>
      <c r="D6431">
        <v>32</v>
      </c>
      <c r="E6431" t="str">
        <f>IF(MOD(D6431,2)=0,"EVEN","ODD")</f>
        <v>EVEN</v>
      </c>
      <c r="F6431" t="str">
        <f>IF(D6431&lt;=18,"LOW (1-18)","HIGH (19-36)")</f>
        <v>HIGH (19-36)</v>
      </c>
      <c r="G6431">
        <f>INT((D6431-1)/6)+1</f>
        <v>6</v>
      </c>
      <c r="H6431">
        <f>MOD(D6431-1,6)+1</f>
        <v>2</v>
      </c>
      <c r="I6431">
        <f>37-D6431</f>
        <v>5</v>
      </c>
      <c r="J6431">
        <f>ABS(D6431-D6432)</f>
        <v>4</v>
      </c>
    </row>
    <row r="6432">
      <c r="A6432">
        <v>21139</v>
      </c>
      <c r="B6432" t="str">
        <v>2021-09-08</v>
      </c>
      <c r="C6432" t="str">
        <v>Midday</v>
      </c>
      <c r="D6432">
        <v>28</v>
      </c>
      <c r="E6432" t="str">
        <f>IF(MOD(D6432,2)=0,"EVEN","ODD")</f>
        <v>EVEN</v>
      </c>
      <c r="F6432" t="str">
        <f>IF(D6432&lt;=18,"LOW (1-18)","HIGH (19-36)")</f>
        <v>HIGH (19-36)</v>
      </c>
      <c r="G6432">
        <f>INT((D6432-1)/6)+1</f>
        <v>5</v>
      </c>
      <c r="H6432">
        <f>MOD(D6432-1,6)+1</f>
        <v>4</v>
      </c>
      <c r="I6432">
        <f>37-D6432</f>
        <v>9</v>
      </c>
      <c r="J6432">
        <f>ABS(D6432-D6433)</f>
        <v>5</v>
      </c>
    </row>
    <row r="6433">
      <c r="A6433">
        <v>21138</v>
      </c>
      <c r="B6433" t="str">
        <v>2021-09-08</v>
      </c>
      <c r="C6433" t="str">
        <v>Morning</v>
      </c>
      <c r="D6433">
        <v>23</v>
      </c>
      <c r="E6433" t="str">
        <f>IF(MOD(D6433,2)=0,"EVEN","ODD")</f>
        <v>ODD</v>
      </c>
      <c r="F6433" t="str">
        <f>IF(D6433&lt;=18,"LOW (1-18)","HIGH (19-36)")</f>
        <v>HIGH (19-36)</v>
      </c>
      <c r="G6433">
        <f>INT((D6433-1)/6)+1</f>
        <v>4</v>
      </c>
      <c r="H6433">
        <f>MOD(D6433-1,6)+1</f>
        <v>5</v>
      </c>
      <c r="I6433">
        <f>37-D6433</f>
        <v>14</v>
      </c>
      <c r="J6433">
        <f>ABS(D6433-D6434)</f>
        <v>4</v>
      </c>
    </row>
    <row r="6434">
      <c r="A6434">
        <v>21137</v>
      </c>
      <c r="B6434" t="str">
        <v>2021-09-07</v>
      </c>
      <c r="C6434" t="str">
        <v>Evening</v>
      </c>
      <c r="D6434">
        <v>27</v>
      </c>
      <c r="E6434" t="str">
        <f>IF(MOD(D6434,2)=0,"EVEN","ODD")</f>
        <v>ODD</v>
      </c>
      <c r="F6434" t="str">
        <f>IF(D6434&lt;=18,"LOW (1-18)","HIGH (19-36)")</f>
        <v>HIGH (19-36)</v>
      </c>
      <c r="G6434">
        <f>INT((D6434-1)/6)+1</f>
        <v>5</v>
      </c>
      <c r="H6434">
        <f>MOD(D6434-1,6)+1</f>
        <v>3</v>
      </c>
      <c r="I6434">
        <f>37-D6434</f>
        <v>10</v>
      </c>
      <c r="J6434">
        <f>ABS(D6434-D6435)</f>
        <v>15</v>
      </c>
    </row>
    <row r="6435">
      <c r="A6435">
        <v>21136</v>
      </c>
      <c r="B6435" t="str">
        <v>2021-09-07</v>
      </c>
      <c r="C6435" t="str">
        <v>Afternoon</v>
      </c>
      <c r="D6435">
        <v>12</v>
      </c>
      <c r="E6435" t="str">
        <f>IF(MOD(D6435,2)=0,"EVEN","ODD")</f>
        <v>EVEN</v>
      </c>
      <c r="F6435" t="str">
        <f>IF(D6435&lt;=18,"LOW (1-18)","HIGH (19-36)")</f>
        <v>LOW (1-18)</v>
      </c>
      <c r="G6435">
        <f>INT((D6435-1)/6)+1</f>
        <v>2</v>
      </c>
      <c r="H6435">
        <f>MOD(D6435-1,6)+1</f>
        <v>6</v>
      </c>
      <c r="I6435">
        <f>37-D6435</f>
        <v>25</v>
      </c>
      <c r="J6435">
        <f>ABS(D6435-D6436)</f>
        <v>11</v>
      </c>
    </row>
    <row r="6436">
      <c r="A6436">
        <v>21135</v>
      </c>
      <c r="B6436" t="str">
        <v>2021-09-07</v>
      </c>
      <c r="C6436" t="str">
        <v>Midday</v>
      </c>
      <c r="D6436">
        <v>1</v>
      </c>
      <c r="E6436" t="str">
        <f>IF(MOD(D6436,2)=0,"EVEN","ODD")</f>
        <v>ODD</v>
      </c>
      <c r="F6436" t="str">
        <f>IF(D6436&lt;=18,"LOW (1-18)","HIGH (19-36)")</f>
        <v>LOW (1-18)</v>
      </c>
      <c r="G6436">
        <f>INT((D6436-1)/6)+1</f>
        <v>1</v>
      </c>
      <c r="H6436">
        <f>MOD(D6436-1,6)+1</f>
        <v>1</v>
      </c>
      <c r="I6436">
        <f>37-D6436</f>
        <v>36</v>
      </c>
      <c r="J6436">
        <f>ABS(D6436-D6437)</f>
        <v>33</v>
      </c>
    </row>
    <row r="6437">
      <c r="A6437">
        <v>21134</v>
      </c>
      <c r="B6437" t="str">
        <v>2021-09-07</v>
      </c>
      <c r="C6437" t="str">
        <v>Morning</v>
      </c>
      <c r="D6437">
        <v>34</v>
      </c>
      <c r="E6437" t="str">
        <f>IF(MOD(D6437,2)=0,"EVEN","ODD")</f>
        <v>EVEN</v>
      </c>
      <c r="F6437" t="str">
        <f>IF(D6437&lt;=18,"LOW (1-18)","HIGH (19-36)")</f>
        <v>HIGH (19-36)</v>
      </c>
      <c r="G6437">
        <f>INT((D6437-1)/6)+1</f>
        <v>6</v>
      </c>
      <c r="H6437">
        <f>MOD(D6437-1,6)+1</f>
        <v>4</v>
      </c>
      <c r="I6437">
        <f>37-D6437</f>
        <v>3</v>
      </c>
      <c r="J6437">
        <f>ABS(D6437-D6438)</f>
        <v>21</v>
      </c>
    </row>
    <row r="6438">
      <c r="A6438">
        <v>21133</v>
      </c>
      <c r="B6438" t="str">
        <v>2021-09-06</v>
      </c>
      <c r="C6438" t="str">
        <v>Evening</v>
      </c>
      <c r="D6438">
        <v>13</v>
      </c>
      <c r="E6438" t="str">
        <f>IF(MOD(D6438,2)=0,"EVEN","ODD")</f>
        <v>ODD</v>
      </c>
      <c r="F6438" t="str">
        <f>IF(D6438&lt;=18,"LOW (1-18)","HIGH (19-36)")</f>
        <v>LOW (1-18)</v>
      </c>
      <c r="G6438">
        <f>INT((D6438-1)/6)+1</f>
        <v>3</v>
      </c>
      <c r="H6438">
        <f>MOD(D6438-1,6)+1</f>
        <v>1</v>
      </c>
      <c r="I6438">
        <f>37-D6438</f>
        <v>24</v>
      </c>
      <c r="J6438">
        <f>ABS(D6438-D6439)</f>
        <v>3</v>
      </c>
    </row>
    <row r="6439">
      <c r="A6439">
        <v>21132</v>
      </c>
      <c r="B6439" t="str">
        <v>2021-09-06</v>
      </c>
      <c r="C6439" t="str">
        <v>Afternoon</v>
      </c>
      <c r="D6439">
        <v>10</v>
      </c>
      <c r="E6439" t="str">
        <f>IF(MOD(D6439,2)=0,"EVEN","ODD")</f>
        <v>EVEN</v>
      </c>
      <c r="F6439" t="str">
        <f>IF(D6439&lt;=18,"LOW (1-18)","HIGH (19-36)")</f>
        <v>LOW (1-18)</v>
      </c>
      <c r="G6439">
        <f>INT((D6439-1)/6)+1</f>
        <v>2</v>
      </c>
      <c r="H6439">
        <f>MOD(D6439-1,6)+1</f>
        <v>4</v>
      </c>
      <c r="I6439">
        <f>37-D6439</f>
        <v>27</v>
      </c>
      <c r="J6439">
        <f>ABS(D6439-D6440)</f>
        <v>9</v>
      </c>
    </row>
    <row r="6440">
      <c r="A6440">
        <v>21131</v>
      </c>
      <c r="B6440" t="str">
        <v>2021-09-06</v>
      </c>
      <c r="C6440" t="str">
        <v>Midday</v>
      </c>
      <c r="D6440">
        <v>1</v>
      </c>
      <c r="E6440" t="str">
        <f>IF(MOD(D6440,2)=0,"EVEN","ODD")</f>
        <v>ODD</v>
      </c>
      <c r="F6440" t="str">
        <f>IF(D6440&lt;=18,"LOW (1-18)","HIGH (19-36)")</f>
        <v>LOW (1-18)</v>
      </c>
      <c r="G6440">
        <f>INT((D6440-1)/6)+1</f>
        <v>1</v>
      </c>
      <c r="H6440">
        <f>MOD(D6440-1,6)+1</f>
        <v>1</v>
      </c>
      <c r="I6440">
        <f>37-D6440</f>
        <v>36</v>
      </c>
      <c r="J6440">
        <f>ABS(D6440-D6441)</f>
        <v>15</v>
      </c>
    </row>
    <row r="6441">
      <c r="A6441">
        <v>21130</v>
      </c>
      <c r="B6441" t="str">
        <v>2021-09-06</v>
      </c>
      <c r="C6441" t="str">
        <v>Morning</v>
      </c>
      <c r="D6441">
        <v>16</v>
      </c>
      <c r="E6441" t="str">
        <f>IF(MOD(D6441,2)=0,"EVEN","ODD")</f>
        <v>EVEN</v>
      </c>
      <c r="F6441" t="str">
        <f>IF(D6441&lt;=18,"LOW (1-18)","HIGH (19-36)")</f>
        <v>LOW (1-18)</v>
      </c>
      <c r="G6441">
        <f>INT((D6441-1)/6)+1</f>
        <v>3</v>
      </c>
      <c r="H6441">
        <f>MOD(D6441-1,6)+1</f>
        <v>4</v>
      </c>
      <c r="I6441">
        <f>37-D6441</f>
        <v>21</v>
      </c>
      <c r="J6441">
        <f>ABS(D6441-D6442)</f>
        <v>11</v>
      </c>
    </row>
    <row r="6442">
      <c r="A6442">
        <v>21129</v>
      </c>
      <c r="B6442" t="str">
        <v>2021-09-04</v>
      </c>
      <c r="C6442" t="str">
        <v>Evening</v>
      </c>
      <c r="D6442">
        <v>5</v>
      </c>
      <c r="E6442" t="str">
        <f>IF(MOD(D6442,2)=0,"EVEN","ODD")</f>
        <v>ODD</v>
      </c>
      <c r="F6442" t="str">
        <f>IF(D6442&lt;=18,"LOW (1-18)","HIGH (19-36)")</f>
        <v>LOW (1-18)</v>
      </c>
      <c r="G6442">
        <f>INT((D6442-1)/6)+1</f>
        <v>1</v>
      </c>
      <c r="H6442">
        <f>MOD(D6442-1,6)+1</f>
        <v>5</v>
      </c>
      <c r="I6442">
        <f>37-D6442</f>
        <v>32</v>
      </c>
      <c r="J6442">
        <f>ABS(D6442-D6443)</f>
        <v>19</v>
      </c>
    </row>
    <row r="6443">
      <c r="A6443">
        <v>21128</v>
      </c>
      <c r="B6443" t="str">
        <v>2021-09-04</v>
      </c>
      <c r="C6443" t="str">
        <v>Afternoon</v>
      </c>
      <c r="D6443">
        <v>24</v>
      </c>
      <c r="E6443" t="str">
        <f>IF(MOD(D6443,2)=0,"EVEN","ODD")</f>
        <v>EVEN</v>
      </c>
      <c r="F6443" t="str">
        <f>IF(D6443&lt;=18,"LOW (1-18)","HIGH (19-36)")</f>
        <v>HIGH (19-36)</v>
      </c>
      <c r="G6443">
        <f>INT((D6443-1)/6)+1</f>
        <v>4</v>
      </c>
      <c r="H6443">
        <f>MOD(D6443-1,6)+1</f>
        <v>6</v>
      </c>
      <c r="I6443">
        <f>37-D6443</f>
        <v>13</v>
      </c>
      <c r="J6443">
        <f>ABS(D6443-D6444)</f>
        <v>1</v>
      </c>
    </row>
    <row r="6444">
      <c r="A6444">
        <v>21127</v>
      </c>
      <c r="B6444" t="str">
        <v>2021-09-04</v>
      </c>
      <c r="C6444" t="str">
        <v>Midday</v>
      </c>
      <c r="D6444">
        <v>23</v>
      </c>
      <c r="E6444" t="str">
        <f>IF(MOD(D6444,2)=0,"EVEN","ODD")</f>
        <v>ODD</v>
      </c>
      <c r="F6444" t="str">
        <f>IF(D6444&lt;=18,"LOW (1-18)","HIGH (19-36)")</f>
        <v>HIGH (19-36)</v>
      </c>
      <c r="G6444">
        <f>INT((D6444-1)/6)+1</f>
        <v>4</v>
      </c>
      <c r="H6444">
        <f>MOD(D6444-1,6)+1</f>
        <v>5</v>
      </c>
      <c r="I6444">
        <f>37-D6444</f>
        <v>14</v>
      </c>
      <c r="J6444">
        <f>ABS(D6444-D6445)</f>
        <v>10</v>
      </c>
    </row>
    <row r="6445">
      <c r="A6445">
        <v>21126</v>
      </c>
      <c r="B6445" t="str">
        <v>2021-09-04</v>
      </c>
      <c r="C6445" t="str">
        <v>Morning</v>
      </c>
      <c r="D6445">
        <v>13</v>
      </c>
      <c r="E6445" t="str">
        <f>IF(MOD(D6445,2)=0,"EVEN","ODD")</f>
        <v>ODD</v>
      </c>
      <c r="F6445" t="str">
        <f>IF(D6445&lt;=18,"LOW (1-18)","HIGH (19-36)")</f>
        <v>LOW (1-18)</v>
      </c>
      <c r="G6445">
        <f>INT((D6445-1)/6)+1</f>
        <v>3</v>
      </c>
      <c r="H6445">
        <f>MOD(D6445-1,6)+1</f>
        <v>1</v>
      </c>
      <c r="I6445">
        <f>37-D6445</f>
        <v>24</v>
      </c>
      <c r="J6445">
        <f>ABS(D6445-D6446)</f>
        <v>3</v>
      </c>
    </row>
    <row r="6446">
      <c r="A6446">
        <v>21125</v>
      </c>
      <c r="B6446" t="str">
        <v>2021-09-03</v>
      </c>
      <c r="C6446" t="str">
        <v>Evening</v>
      </c>
      <c r="D6446">
        <v>16</v>
      </c>
      <c r="E6446" t="str">
        <f>IF(MOD(D6446,2)=0,"EVEN","ODD")</f>
        <v>EVEN</v>
      </c>
      <c r="F6446" t="str">
        <f>IF(D6446&lt;=18,"LOW (1-18)","HIGH (19-36)")</f>
        <v>LOW (1-18)</v>
      </c>
      <c r="G6446">
        <f>INT((D6446-1)/6)+1</f>
        <v>3</v>
      </c>
      <c r="H6446">
        <f>MOD(D6446-1,6)+1</f>
        <v>4</v>
      </c>
      <c r="I6446">
        <f>37-D6446</f>
        <v>21</v>
      </c>
      <c r="J6446">
        <f>ABS(D6446-D6447)</f>
        <v>15</v>
      </c>
    </row>
    <row r="6447">
      <c r="A6447">
        <v>21124</v>
      </c>
      <c r="B6447" t="str">
        <v>2021-09-03</v>
      </c>
      <c r="C6447" t="str">
        <v>Afternoon</v>
      </c>
      <c r="D6447">
        <v>31</v>
      </c>
      <c r="E6447" t="str">
        <f>IF(MOD(D6447,2)=0,"EVEN","ODD")</f>
        <v>ODD</v>
      </c>
      <c r="F6447" t="str">
        <f>IF(D6447&lt;=18,"LOW (1-18)","HIGH (19-36)")</f>
        <v>HIGH (19-36)</v>
      </c>
      <c r="G6447">
        <f>INT((D6447-1)/6)+1</f>
        <v>6</v>
      </c>
      <c r="H6447">
        <f>MOD(D6447-1,6)+1</f>
        <v>1</v>
      </c>
      <c r="I6447">
        <f>37-D6447</f>
        <v>6</v>
      </c>
      <c r="J6447">
        <f>ABS(D6447-D6448)</f>
        <v>4</v>
      </c>
    </row>
    <row r="6448">
      <c r="A6448">
        <v>21123</v>
      </c>
      <c r="B6448" t="str">
        <v>2021-09-03</v>
      </c>
      <c r="C6448" t="str">
        <v>Midday</v>
      </c>
      <c r="D6448">
        <v>27</v>
      </c>
      <c r="E6448" t="str">
        <f>IF(MOD(D6448,2)=0,"EVEN","ODD")</f>
        <v>ODD</v>
      </c>
      <c r="F6448" t="str">
        <f>IF(D6448&lt;=18,"LOW (1-18)","HIGH (19-36)")</f>
        <v>HIGH (19-36)</v>
      </c>
      <c r="G6448">
        <f>INT((D6448-1)/6)+1</f>
        <v>5</v>
      </c>
      <c r="H6448">
        <f>MOD(D6448-1,6)+1</f>
        <v>3</v>
      </c>
      <c r="I6448">
        <f>37-D6448</f>
        <v>10</v>
      </c>
      <c r="J6448">
        <f>ABS(D6448-D6449)</f>
        <v>3</v>
      </c>
    </row>
    <row r="6449">
      <c r="A6449">
        <v>21122</v>
      </c>
      <c r="B6449" t="str">
        <v>2021-09-03</v>
      </c>
      <c r="C6449" t="str">
        <v>Morning</v>
      </c>
      <c r="D6449">
        <v>24</v>
      </c>
      <c r="E6449" t="str">
        <f>IF(MOD(D6449,2)=0,"EVEN","ODD")</f>
        <v>EVEN</v>
      </c>
      <c r="F6449" t="str">
        <f>IF(D6449&lt;=18,"LOW (1-18)","HIGH (19-36)")</f>
        <v>HIGH (19-36)</v>
      </c>
      <c r="G6449">
        <f>INT((D6449-1)/6)+1</f>
        <v>4</v>
      </c>
      <c r="H6449">
        <f>MOD(D6449-1,6)+1</f>
        <v>6</v>
      </c>
      <c r="I6449">
        <f>37-D6449</f>
        <v>13</v>
      </c>
      <c r="J6449">
        <f>ABS(D6449-D6450)</f>
        <v>5</v>
      </c>
    </row>
    <row r="6450">
      <c r="A6450">
        <v>21121</v>
      </c>
      <c r="B6450" t="str">
        <v>2021-09-02</v>
      </c>
      <c r="C6450" t="str">
        <v>Evening</v>
      </c>
      <c r="D6450">
        <v>29</v>
      </c>
      <c r="E6450" t="str">
        <f>IF(MOD(D6450,2)=0,"EVEN","ODD")</f>
        <v>ODD</v>
      </c>
      <c r="F6450" t="str">
        <f>IF(D6450&lt;=18,"LOW (1-18)","HIGH (19-36)")</f>
        <v>HIGH (19-36)</v>
      </c>
      <c r="G6450">
        <f>INT((D6450-1)/6)+1</f>
        <v>5</v>
      </c>
      <c r="H6450">
        <f>MOD(D6450-1,6)+1</f>
        <v>5</v>
      </c>
      <c r="I6450">
        <f>37-D6450</f>
        <v>8</v>
      </c>
      <c r="J6450">
        <f>ABS(D6450-D6451)</f>
        <v>2</v>
      </c>
    </row>
    <row r="6451">
      <c r="A6451">
        <v>21120</v>
      </c>
      <c r="B6451" t="str">
        <v>2021-09-02</v>
      </c>
      <c r="C6451" t="str">
        <v>Afternoon</v>
      </c>
      <c r="D6451">
        <v>31</v>
      </c>
      <c r="E6451" t="str">
        <f>IF(MOD(D6451,2)=0,"EVEN","ODD")</f>
        <v>ODD</v>
      </c>
      <c r="F6451" t="str">
        <f>IF(D6451&lt;=18,"LOW (1-18)","HIGH (19-36)")</f>
        <v>HIGH (19-36)</v>
      </c>
      <c r="G6451">
        <f>INT((D6451-1)/6)+1</f>
        <v>6</v>
      </c>
      <c r="H6451">
        <f>MOD(D6451-1,6)+1</f>
        <v>1</v>
      </c>
      <c r="I6451">
        <f>37-D6451</f>
        <v>6</v>
      </c>
      <c r="J6451">
        <f>ABS(D6451-D6452)</f>
        <v>3</v>
      </c>
    </row>
    <row r="6452">
      <c r="A6452">
        <v>21119</v>
      </c>
      <c r="B6452" t="str">
        <v>2021-09-02</v>
      </c>
      <c r="C6452" t="str">
        <v>Midday</v>
      </c>
      <c r="D6452">
        <v>28</v>
      </c>
      <c r="E6452" t="str">
        <f>IF(MOD(D6452,2)=0,"EVEN","ODD")</f>
        <v>EVEN</v>
      </c>
      <c r="F6452" t="str">
        <f>IF(D6452&lt;=18,"LOW (1-18)","HIGH (19-36)")</f>
        <v>HIGH (19-36)</v>
      </c>
      <c r="G6452">
        <f>INT((D6452-1)/6)+1</f>
        <v>5</v>
      </c>
      <c r="H6452">
        <f>MOD(D6452-1,6)+1</f>
        <v>4</v>
      </c>
      <c r="I6452">
        <f>37-D6452</f>
        <v>9</v>
      </c>
      <c r="J6452">
        <f>ABS(D6452-D6453)</f>
        <v>2</v>
      </c>
    </row>
    <row r="6453">
      <c r="A6453">
        <v>21118</v>
      </c>
      <c r="B6453" t="str">
        <v>2021-09-02</v>
      </c>
      <c r="C6453" t="str">
        <v>Morning</v>
      </c>
      <c r="D6453">
        <v>30</v>
      </c>
      <c r="E6453" t="str">
        <f>IF(MOD(D6453,2)=0,"EVEN","ODD")</f>
        <v>EVEN</v>
      </c>
      <c r="F6453" t="str">
        <f>IF(D6453&lt;=18,"LOW (1-18)","HIGH (19-36)")</f>
        <v>HIGH (19-36)</v>
      </c>
      <c r="G6453">
        <f>INT((D6453-1)/6)+1</f>
        <v>5</v>
      </c>
      <c r="H6453">
        <f>MOD(D6453-1,6)+1</f>
        <v>6</v>
      </c>
      <c r="I6453">
        <f>37-D6453</f>
        <v>7</v>
      </c>
      <c r="J6453">
        <f>ABS(D6453-D6454)</f>
        <v>27</v>
      </c>
    </row>
    <row r="6454">
      <c r="A6454">
        <v>21117</v>
      </c>
      <c r="B6454" t="str">
        <v>2021-09-01</v>
      </c>
      <c r="C6454" t="str">
        <v>Evening</v>
      </c>
      <c r="D6454">
        <v>3</v>
      </c>
      <c r="E6454" t="str">
        <f>IF(MOD(D6454,2)=0,"EVEN","ODD")</f>
        <v>ODD</v>
      </c>
      <c r="F6454" t="str">
        <f>IF(D6454&lt;=18,"LOW (1-18)","HIGH (19-36)")</f>
        <v>LOW (1-18)</v>
      </c>
      <c r="G6454">
        <f>INT((D6454-1)/6)+1</f>
        <v>1</v>
      </c>
      <c r="H6454">
        <f>MOD(D6454-1,6)+1</f>
        <v>3</v>
      </c>
      <c r="I6454">
        <f>37-D6454</f>
        <v>34</v>
      </c>
      <c r="J6454">
        <f>ABS(D6454-D6455)</f>
        <v>33</v>
      </c>
    </row>
    <row r="6455">
      <c r="A6455">
        <v>21116</v>
      </c>
      <c r="B6455" t="str">
        <v>2021-09-01</v>
      </c>
      <c r="C6455" t="str">
        <v>Afternoon</v>
      </c>
      <c r="D6455">
        <v>36</v>
      </c>
      <c r="E6455" t="str">
        <f>IF(MOD(D6455,2)=0,"EVEN","ODD")</f>
        <v>EVEN</v>
      </c>
      <c r="F6455" t="str">
        <f>IF(D6455&lt;=18,"LOW (1-18)","HIGH (19-36)")</f>
        <v>HIGH (19-36)</v>
      </c>
      <c r="G6455">
        <f>INT((D6455-1)/6)+1</f>
        <v>6</v>
      </c>
      <c r="H6455">
        <f>MOD(D6455-1,6)+1</f>
        <v>6</v>
      </c>
      <c r="I6455">
        <f>37-D6455</f>
        <v>1</v>
      </c>
      <c r="J6455">
        <f>ABS(D6455-D6456)</f>
        <v>15</v>
      </c>
    </row>
    <row r="6456">
      <c r="A6456">
        <v>21115</v>
      </c>
      <c r="B6456" t="str">
        <v>2021-09-01</v>
      </c>
      <c r="C6456" t="str">
        <v>Midday</v>
      </c>
      <c r="D6456">
        <v>21</v>
      </c>
      <c r="E6456" t="str">
        <f>IF(MOD(D6456,2)=0,"EVEN","ODD")</f>
        <v>ODD</v>
      </c>
      <c r="F6456" t="str">
        <f>IF(D6456&lt;=18,"LOW (1-18)","HIGH (19-36)")</f>
        <v>HIGH (19-36)</v>
      </c>
      <c r="G6456">
        <f>INT((D6456-1)/6)+1</f>
        <v>4</v>
      </c>
      <c r="H6456">
        <f>MOD(D6456-1,6)+1</f>
        <v>3</v>
      </c>
      <c r="I6456">
        <f>37-D6456</f>
        <v>16</v>
      </c>
      <c r="J6456">
        <f>ABS(D6456-D6457)</f>
        <v>14</v>
      </c>
    </row>
    <row r="6457">
      <c r="A6457">
        <v>21114</v>
      </c>
      <c r="B6457" t="str">
        <v>2021-09-01</v>
      </c>
      <c r="C6457" t="str">
        <v>Morning</v>
      </c>
      <c r="D6457">
        <v>7</v>
      </c>
      <c r="E6457" t="str">
        <f>IF(MOD(D6457,2)=0,"EVEN","ODD")</f>
        <v>ODD</v>
      </c>
      <c r="F6457" t="str">
        <f>IF(D6457&lt;=18,"LOW (1-18)","HIGH (19-36)")</f>
        <v>LOW (1-18)</v>
      </c>
      <c r="G6457">
        <f>INT((D6457-1)/6)+1</f>
        <v>2</v>
      </c>
      <c r="H6457">
        <f>MOD(D6457-1,6)+1</f>
        <v>1</v>
      </c>
      <c r="I6457">
        <f>37-D6457</f>
        <v>30</v>
      </c>
      <c r="J6457">
        <f>ABS(D6457-D6458)</f>
        <v>13</v>
      </c>
    </row>
    <row r="6458">
      <c r="A6458">
        <v>21113</v>
      </c>
      <c r="B6458" t="str">
        <v>2021-08-31</v>
      </c>
      <c r="C6458" t="str">
        <v>Evening</v>
      </c>
      <c r="D6458">
        <v>20</v>
      </c>
      <c r="E6458" t="str">
        <f>IF(MOD(D6458,2)=0,"EVEN","ODD")</f>
        <v>EVEN</v>
      </c>
      <c r="F6458" t="str">
        <f>IF(D6458&lt;=18,"LOW (1-18)","HIGH (19-36)")</f>
        <v>HIGH (19-36)</v>
      </c>
      <c r="G6458">
        <f>INT((D6458-1)/6)+1</f>
        <v>4</v>
      </c>
      <c r="H6458">
        <f>MOD(D6458-1,6)+1</f>
        <v>2</v>
      </c>
      <c r="I6458">
        <f>37-D6458</f>
        <v>17</v>
      </c>
      <c r="J6458">
        <f>ABS(D6458-D6459)</f>
        <v>6</v>
      </c>
    </row>
    <row r="6459">
      <c r="A6459">
        <v>21112</v>
      </c>
      <c r="B6459" t="str">
        <v>2021-08-31</v>
      </c>
      <c r="C6459" t="str">
        <v>Afternoon</v>
      </c>
      <c r="D6459">
        <v>14</v>
      </c>
      <c r="E6459" t="str">
        <f>IF(MOD(D6459,2)=0,"EVEN","ODD")</f>
        <v>EVEN</v>
      </c>
      <c r="F6459" t="str">
        <f>IF(D6459&lt;=18,"LOW (1-18)","HIGH (19-36)")</f>
        <v>LOW (1-18)</v>
      </c>
      <c r="G6459">
        <f>INT((D6459-1)/6)+1</f>
        <v>3</v>
      </c>
      <c r="H6459">
        <f>MOD(D6459-1,6)+1</f>
        <v>2</v>
      </c>
      <c r="I6459">
        <f>37-D6459</f>
        <v>23</v>
      </c>
      <c r="J6459">
        <f>ABS(D6459-D6460)</f>
        <v>10</v>
      </c>
    </row>
    <row r="6460">
      <c r="A6460">
        <v>21111</v>
      </c>
      <c r="B6460" t="str">
        <v>2021-08-31</v>
      </c>
      <c r="C6460" t="str">
        <v>Midday</v>
      </c>
      <c r="D6460">
        <v>4</v>
      </c>
      <c r="E6460" t="str">
        <f>IF(MOD(D6460,2)=0,"EVEN","ODD")</f>
        <v>EVEN</v>
      </c>
      <c r="F6460" t="str">
        <f>IF(D6460&lt;=18,"LOW (1-18)","HIGH (19-36)")</f>
        <v>LOW (1-18)</v>
      </c>
      <c r="G6460">
        <f>INT((D6460-1)/6)+1</f>
        <v>1</v>
      </c>
      <c r="H6460">
        <f>MOD(D6460-1,6)+1</f>
        <v>4</v>
      </c>
      <c r="I6460">
        <f>37-D6460</f>
        <v>33</v>
      </c>
      <c r="J6460">
        <f>ABS(D6460-D6461)</f>
        <v>20</v>
      </c>
    </row>
    <row r="6461">
      <c r="A6461">
        <v>21110</v>
      </c>
      <c r="B6461" t="str">
        <v>2021-08-31</v>
      </c>
      <c r="C6461" t="str">
        <v>Morning</v>
      </c>
      <c r="D6461">
        <v>24</v>
      </c>
      <c r="E6461" t="str">
        <f>IF(MOD(D6461,2)=0,"EVEN","ODD")</f>
        <v>EVEN</v>
      </c>
      <c r="F6461" t="str">
        <f>IF(D6461&lt;=18,"LOW (1-18)","HIGH (19-36)")</f>
        <v>HIGH (19-36)</v>
      </c>
      <c r="G6461">
        <f>INT((D6461-1)/6)+1</f>
        <v>4</v>
      </c>
      <c r="H6461">
        <f>MOD(D6461-1,6)+1</f>
        <v>6</v>
      </c>
      <c r="I6461">
        <f>37-D6461</f>
        <v>13</v>
      </c>
      <c r="J6461">
        <f>ABS(D6461-D6462)</f>
        <v>8</v>
      </c>
    </row>
    <row r="6462">
      <c r="A6462">
        <v>21109</v>
      </c>
      <c r="B6462" t="str">
        <v>2021-08-30</v>
      </c>
      <c r="C6462" t="str">
        <v>Evening</v>
      </c>
      <c r="D6462">
        <v>32</v>
      </c>
      <c r="E6462" t="str">
        <f>IF(MOD(D6462,2)=0,"EVEN","ODD")</f>
        <v>EVEN</v>
      </c>
      <c r="F6462" t="str">
        <f>IF(D6462&lt;=18,"LOW (1-18)","HIGH (19-36)")</f>
        <v>HIGH (19-36)</v>
      </c>
      <c r="G6462">
        <f>INT((D6462-1)/6)+1</f>
        <v>6</v>
      </c>
      <c r="H6462">
        <f>MOD(D6462-1,6)+1</f>
        <v>2</v>
      </c>
      <c r="I6462">
        <f>37-D6462</f>
        <v>5</v>
      </c>
      <c r="J6462">
        <f>ABS(D6462-D6463)</f>
        <v>27</v>
      </c>
    </row>
    <row r="6463">
      <c r="A6463">
        <v>21108</v>
      </c>
      <c r="B6463" t="str">
        <v>2021-08-30</v>
      </c>
      <c r="C6463" t="str">
        <v>Afternoon</v>
      </c>
      <c r="D6463">
        <v>5</v>
      </c>
      <c r="E6463" t="str">
        <f>IF(MOD(D6463,2)=0,"EVEN","ODD")</f>
        <v>ODD</v>
      </c>
      <c r="F6463" t="str">
        <f>IF(D6463&lt;=18,"LOW (1-18)","HIGH (19-36)")</f>
        <v>LOW (1-18)</v>
      </c>
      <c r="G6463">
        <f>INT((D6463-1)/6)+1</f>
        <v>1</v>
      </c>
      <c r="H6463">
        <f>MOD(D6463-1,6)+1</f>
        <v>5</v>
      </c>
      <c r="I6463">
        <f>37-D6463</f>
        <v>32</v>
      </c>
      <c r="J6463">
        <f>ABS(D6463-D6464)</f>
        <v>22</v>
      </c>
    </row>
    <row r="6464">
      <c r="A6464">
        <v>21107</v>
      </c>
      <c r="B6464" t="str">
        <v>2021-08-30</v>
      </c>
      <c r="C6464" t="str">
        <v>Midday</v>
      </c>
      <c r="D6464">
        <v>27</v>
      </c>
      <c r="E6464" t="str">
        <f>IF(MOD(D6464,2)=0,"EVEN","ODD")</f>
        <v>ODD</v>
      </c>
      <c r="F6464" t="str">
        <f>IF(D6464&lt;=18,"LOW (1-18)","HIGH (19-36)")</f>
        <v>HIGH (19-36)</v>
      </c>
      <c r="G6464">
        <f>INT((D6464-1)/6)+1</f>
        <v>5</v>
      </c>
      <c r="H6464">
        <f>MOD(D6464-1,6)+1</f>
        <v>3</v>
      </c>
      <c r="I6464">
        <f>37-D6464</f>
        <v>10</v>
      </c>
      <c r="J6464">
        <f>ABS(D6464-D6465)</f>
        <v>6</v>
      </c>
    </row>
    <row r="6465">
      <c r="A6465">
        <v>21106</v>
      </c>
      <c r="B6465" t="str">
        <v>2021-08-30</v>
      </c>
      <c r="C6465" t="str">
        <v>Morning</v>
      </c>
      <c r="D6465">
        <v>33</v>
      </c>
      <c r="E6465" t="str">
        <f>IF(MOD(D6465,2)=0,"EVEN","ODD")</f>
        <v>ODD</v>
      </c>
      <c r="F6465" t="str">
        <f>IF(D6465&lt;=18,"LOW (1-18)","HIGH (19-36)")</f>
        <v>HIGH (19-36)</v>
      </c>
      <c r="G6465">
        <f>INT((D6465-1)/6)+1</f>
        <v>6</v>
      </c>
      <c r="H6465">
        <f>MOD(D6465-1,6)+1</f>
        <v>3</v>
      </c>
      <c r="I6465">
        <f>37-D6465</f>
        <v>4</v>
      </c>
      <c r="J6465">
        <f>ABS(D6465-D6466)</f>
        <v>25</v>
      </c>
    </row>
    <row r="6466">
      <c r="A6466">
        <v>21105</v>
      </c>
      <c r="B6466" t="str">
        <v>2021-08-28</v>
      </c>
      <c r="C6466" t="str">
        <v>Evening</v>
      </c>
      <c r="D6466">
        <v>8</v>
      </c>
      <c r="E6466" t="str">
        <f>IF(MOD(D6466,2)=0,"EVEN","ODD")</f>
        <v>EVEN</v>
      </c>
      <c r="F6466" t="str">
        <f>IF(D6466&lt;=18,"LOW (1-18)","HIGH (19-36)")</f>
        <v>LOW (1-18)</v>
      </c>
      <c r="G6466">
        <f>INT((D6466-1)/6)+1</f>
        <v>2</v>
      </c>
      <c r="H6466">
        <f>MOD(D6466-1,6)+1</f>
        <v>2</v>
      </c>
      <c r="I6466">
        <f>37-D6466</f>
        <v>29</v>
      </c>
      <c r="J6466">
        <f>ABS(D6466-D6467)</f>
        <v>8</v>
      </c>
    </row>
    <row r="6467">
      <c r="A6467">
        <v>21104</v>
      </c>
      <c r="B6467" t="str">
        <v>2021-08-28</v>
      </c>
      <c r="C6467" t="str">
        <v>Afternoon</v>
      </c>
      <c r="D6467">
        <v>16</v>
      </c>
      <c r="E6467" t="str">
        <f>IF(MOD(D6467,2)=0,"EVEN","ODD")</f>
        <v>EVEN</v>
      </c>
      <c r="F6467" t="str">
        <f>IF(D6467&lt;=18,"LOW (1-18)","HIGH (19-36)")</f>
        <v>LOW (1-18)</v>
      </c>
      <c r="G6467">
        <f>INT((D6467-1)/6)+1</f>
        <v>3</v>
      </c>
      <c r="H6467">
        <f>MOD(D6467-1,6)+1</f>
        <v>4</v>
      </c>
      <c r="I6467">
        <f>37-D6467</f>
        <v>21</v>
      </c>
      <c r="J6467">
        <f>ABS(D6467-D6468)</f>
        <v>8</v>
      </c>
    </row>
    <row r="6468">
      <c r="A6468">
        <v>21103</v>
      </c>
      <c r="B6468" t="str">
        <v>2021-08-28</v>
      </c>
      <c r="C6468" t="str">
        <v>Midday</v>
      </c>
      <c r="D6468">
        <v>24</v>
      </c>
      <c r="E6468" t="str">
        <f>IF(MOD(D6468,2)=0,"EVEN","ODD")</f>
        <v>EVEN</v>
      </c>
      <c r="F6468" t="str">
        <f>IF(D6468&lt;=18,"LOW (1-18)","HIGH (19-36)")</f>
        <v>HIGH (19-36)</v>
      </c>
      <c r="G6468">
        <f>INT((D6468-1)/6)+1</f>
        <v>4</v>
      </c>
      <c r="H6468">
        <f>MOD(D6468-1,6)+1</f>
        <v>6</v>
      </c>
      <c r="I6468">
        <f>37-D6468</f>
        <v>13</v>
      </c>
      <c r="J6468">
        <f>ABS(D6468-D6469)</f>
        <v>3</v>
      </c>
    </row>
    <row r="6469">
      <c r="A6469">
        <v>21102</v>
      </c>
      <c r="B6469" t="str">
        <v>2021-08-28</v>
      </c>
      <c r="C6469" t="str">
        <v>Morning</v>
      </c>
      <c r="D6469">
        <v>21</v>
      </c>
      <c r="E6469" t="str">
        <f>IF(MOD(D6469,2)=0,"EVEN","ODD")</f>
        <v>ODD</v>
      </c>
      <c r="F6469" t="str">
        <f>IF(D6469&lt;=18,"LOW (1-18)","HIGH (19-36)")</f>
        <v>HIGH (19-36)</v>
      </c>
      <c r="G6469">
        <f>INT((D6469-1)/6)+1</f>
        <v>4</v>
      </c>
      <c r="H6469">
        <f>MOD(D6469-1,6)+1</f>
        <v>3</v>
      </c>
      <c r="I6469">
        <f>37-D6469</f>
        <v>16</v>
      </c>
      <c r="J6469">
        <f>ABS(D6469-D6470)</f>
        <v>8</v>
      </c>
    </row>
    <row r="6470">
      <c r="A6470">
        <v>21101</v>
      </c>
      <c r="B6470" t="str">
        <v>2021-08-27</v>
      </c>
      <c r="C6470" t="str">
        <v>Evening</v>
      </c>
      <c r="D6470">
        <v>29</v>
      </c>
      <c r="E6470" t="str">
        <f>IF(MOD(D6470,2)=0,"EVEN","ODD")</f>
        <v>ODD</v>
      </c>
      <c r="F6470" t="str">
        <f>IF(D6470&lt;=18,"LOW (1-18)","HIGH (19-36)")</f>
        <v>HIGH (19-36)</v>
      </c>
      <c r="G6470">
        <f>INT((D6470-1)/6)+1</f>
        <v>5</v>
      </c>
      <c r="H6470">
        <f>MOD(D6470-1,6)+1</f>
        <v>5</v>
      </c>
      <c r="I6470">
        <f>37-D6470</f>
        <v>8</v>
      </c>
      <c r="J6470">
        <f>ABS(D6470-D6471)</f>
        <v>9</v>
      </c>
    </row>
    <row r="6471">
      <c r="A6471">
        <v>21100</v>
      </c>
      <c r="B6471" t="str">
        <v>2021-08-27</v>
      </c>
      <c r="C6471" t="str">
        <v>Afternoon</v>
      </c>
      <c r="D6471">
        <v>20</v>
      </c>
      <c r="E6471" t="str">
        <f>IF(MOD(D6471,2)=0,"EVEN","ODD")</f>
        <v>EVEN</v>
      </c>
      <c r="F6471" t="str">
        <f>IF(D6471&lt;=18,"LOW (1-18)","HIGH (19-36)")</f>
        <v>HIGH (19-36)</v>
      </c>
      <c r="G6471">
        <f>INT((D6471-1)/6)+1</f>
        <v>4</v>
      </c>
      <c r="H6471">
        <f>MOD(D6471-1,6)+1</f>
        <v>2</v>
      </c>
      <c r="I6471">
        <f>37-D6471</f>
        <v>17</v>
      </c>
      <c r="J6471">
        <f>ABS(D6471-D6472)</f>
        <v>13</v>
      </c>
    </row>
    <row r="6472">
      <c r="A6472">
        <v>21099</v>
      </c>
      <c r="B6472" t="str">
        <v>2021-08-27</v>
      </c>
      <c r="C6472" t="str">
        <v>Midday</v>
      </c>
      <c r="D6472">
        <v>33</v>
      </c>
      <c r="E6472" t="str">
        <f>IF(MOD(D6472,2)=0,"EVEN","ODD")</f>
        <v>ODD</v>
      </c>
      <c r="F6472" t="str">
        <f>IF(D6472&lt;=18,"LOW (1-18)","HIGH (19-36)")</f>
        <v>HIGH (19-36)</v>
      </c>
      <c r="G6472">
        <f>INT((D6472-1)/6)+1</f>
        <v>6</v>
      </c>
      <c r="H6472">
        <f>MOD(D6472-1,6)+1</f>
        <v>3</v>
      </c>
      <c r="I6472">
        <f>37-D6472</f>
        <v>4</v>
      </c>
      <c r="J6472">
        <f>ABS(D6472-D6473)</f>
        <v>16</v>
      </c>
    </row>
    <row r="6473">
      <c r="A6473">
        <v>21098</v>
      </c>
      <c r="B6473" t="str">
        <v>2021-08-27</v>
      </c>
      <c r="C6473" t="str">
        <v>Morning</v>
      </c>
      <c r="D6473">
        <v>17</v>
      </c>
      <c r="E6473" t="str">
        <f>IF(MOD(D6473,2)=0,"EVEN","ODD")</f>
        <v>ODD</v>
      </c>
      <c r="F6473" t="str">
        <f>IF(D6473&lt;=18,"LOW (1-18)","HIGH (19-36)")</f>
        <v>LOW (1-18)</v>
      </c>
      <c r="G6473">
        <f>INT((D6473-1)/6)+1</f>
        <v>3</v>
      </c>
      <c r="H6473">
        <f>MOD(D6473-1,6)+1</f>
        <v>5</v>
      </c>
      <c r="I6473">
        <f>37-D6473</f>
        <v>20</v>
      </c>
      <c r="J6473">
        <f>ABS(D6473-D6474)</f>
        <v>9</v>
      </c>
    </row>
    <row r="6474">
      <c r="A6474">
        <v>21097</v>
      </c>
      <c r="B6474" t="str">
        <v>2021-08-26</v>
      </c>
      <c r="C6474" t="str">
        <v>Evening</v>
      </c>
      <c r="D6474">
        <v>8</v>
      </c>
      <c r="E6474" t="str">
        <f>IF(MOD(D6474,2)=0,"EVEN","ODD")</f>
        <v>EVEN</v>
      </c>
      <c r="F6474" t="str">
        <f>IF(D6474&lt;=18,"LOW (1-18)","HIGH (19-36)")</f>
        <v>LOW (1-18)</v>
      </c>
      <c r="G6474">
        <f>INT((D6474-1)/6)+1</f>
        <v>2</v>
      </c>
      <c r="H6474">
        <f>MOD(D6474-1,6)+1</f>
        <v>2</v>
      </c>
      <c r="I6474">
        <f>37-D6474</f>
        <v>29</v>
      </c>
      <c r="J6474">
        <f>ABS(D6474-D6475)</f>
        <v>4</v>
      </c>
    </row>
    <row r="6475">
      <c r="A6475">
        <v>21096</v>
      </c>
      <c r="B6475" t="str">
        <v>2021-08-26</v>
      </c>
      <c r="C6475" t="str">
        <v>Afternoon</v>
      </c>
      <c r="D6475">
        <v>12</v>
      </c>
      <c r="E6475" t="str">
        <f>IF(MOD(D6475,2)=0,"EVEN","ODD")</f>
        <v>EVEN</v>
      </c>
      <c r="F6475" t="str">
        <f>IF(D6475&lt;=18,"LOW (1-18)","HIGH (19-36)")</f>
        <v>LOW (1-18)</v>
      </c>
      <c r="G6475">
        <f>INT((D6475-1)/6)+1</f>
        <v>2</v>
      </c>
      <c r="H6475">
        <f>MOD(D6475-1,6)+1</f>
        <v>6</v>
      </c>
      <c r="I6475">
        <f>37-D6475</f>
        <v>25</v>
      </c>
      <c r="J6475">
        <f>ABS(D6475-D6476)</f>
        <v>6</v>
      </c>
    </row>
    <row r="6476">
      <c r="A6476">
        <v>21095</v>
      </c>
      <c r="B6476" t="str">
        <v>2021-08-26</v>
      </c>
      <c r="C6476" t="str">
        <v>Midday</v>
      </c>
      <c r="D6476">
        <v>6</v>
      </c>
      <c r="E6476" t="str">
        <f>IF(MOD(D6476,2)=0,"EVEN","ODD")</f>
        <v>EVEN</v>
      </c>
      <c r="F6476" t="str">
        <f>IF(D6476&lt;=18,"LOW (1-18)","HIGH (19-36)")</f>
        <v>LOW (1-18)</v>
      </c>
      <c r="G6476">
        <f>INT((D6476-1)/6)+1</f>
        <v>1</v>
      </c>
      <c r="H6476">
        <f>MOD(D6476-1,6)+1</f>
        <v>6</v>
      </c>
      <c r="I6476">
        <f>37-D6476</f>
        <v>31</v>
      </c>
      <c r="J6476">
        <f>ABS(D6476-D6477)</f>
        <v>18</v>
      </c>
    </row>
    <row r="6477">
      <c r="A6477">
        <v>21094</v>
      </c>
      <c r="B6477" t="str">
        <v>2021-08-26</v>
      </c>
      <c r="C6477" t="str">
        <v>Morning</v>
      </c>
      <c r="D6477">
        <v>24</v>
      </c>
      <c r="E6477" t="str">
        <f>IF(MOD(D6477,2)=0,"EVEN","ODD")</f>
        <v>EVEN</v>
      </c>
      <c r="F6477" t="str">
        <f>IF(D6477&lt;=18,"LOW (1-18)","HIGH (19-36)")</f>
        <v>HIGH (19-36)</v>
      </c>
      <c r="G6477">
        <f>INT((D6477-1)/6)+1</f>
        <v>4</v>
      </c>
      <c r="H6477">
        <f>MOD(D6477-1,6)+1</f>
        <v>6</v>
      </c>
      <c r="I6477">
        <f>37-D6477</f>
        <v>13</v>
      </c>
      <c r="J6477">
        <f>ABS(D6477-D6478)</f>
        <v>7</v>
      </c>
    </row>
    <row r="6478">
      <c r="A6478">
        <v>21093</v>
      </c>
      <c r="B6478" t="str">
        <v>2021-08-25</v>
      </c>
      <c r="C6478" t="str">
        <v>Evening</v>
      </c>
      <c r="D6478">
        <v>17</v>
      </c>
      <c r="E6478" t="str">
        <f>IF(MOD(D6478,2)=0,"EVEN","ODD")</f>
        <v>ODD</v>
      </c>
      <c r="F6478" t="str">
        <f>IF(D6478&lt;=18,"LOW (1-18)","HIGH (19-36)")</f>
        <v>LOW (1-18)</v>
      </c>
      <c r="G6478">
        <f>INT((D6478-1)/6)+1</f>
        <v>3</v>
      </c>
      <c r="H6478">
        <f>MOD(D6478-1,6)+1</f>
        <v>5</v>
      </c>
      <c r="I6478">
        <f>37-D6478</f>
        <v>20</v>
      </c>
      <c r="J6478">
        <f>ABS(D6478-D6479)</f>
        <v>9</v>
      </c>
    </row>
    <row r="6479">
      <c r="A6479">
        <v>21092</v>
      </c>
      <c r="B6479" t="str">
        <v>2021-08-25</v>
      </c>
      <c r="C6479" t="str">
        <v>Afternoon</v>
      </c>
      <c r="D6479">
        <v>8</v>
      </c>
      <c r="E6479" t="str">
        <f>IF(MOD(D6479,2)=0,"EVEN","ODD")</f>
        <v>EVEN</v>
      </c>
      <c r="F6479" t="str">
        <f>IF(D6479&lt;=18,"LOW (1-18)","HIGH (19-36)")</f>
        <v>LOW (1-18)</v>
      </c>
      <c r="G6479">
        <f>INT((D6479-1)/6)+1</f>
        <v>2</v>
      </c>
      <c r="H6479">
        <f>MOD(D6479-1,6)+1</f>
        <v>2</v>
      </c>
      <c r="I6479">
        <f>37-D6479</f>
        <v>29</v>
      </c>
      <c r="J6479">
        <f>ABS(D6479-D6480)</f>
        <v>15</v>
      </c>
    </row>
    <row r="6480">
      <c r="A6480">
        <v>21091</v>
      </c>
      <c r="B6480" t="str">
        <v>2021-08-25</v>
      </c>
      <c r="C6480" t="str">
        <v>Midday</v>
      </c>
      <c r="D6480">
        <v>23</v>
      </c>
      <c r="E6480" t="str">
        <f>IF(MOD(D6480,2)=0,"EVEN","ODD")</f>
        <v>ODD</v>
      </c>
      <c r="F6480" t="str">
        <f>IF(D6480&lt;=18,"LOW (1-18)","HIGH (19-36)")</f>
        <v>HIGH (19-36)</v>
      </c>
      <c r="G6480">
        <f>INT((D6480-1)/6)+1</f>
        <v>4</v>
      </c>
      <c r="H6480">
        <f>MOD(D6480-1,6)+1</f>
        <v>5</v>
      </c>
      <c r="I6480">
        <f>37-D6480</f>
        <v>14</v>
      </c>
      <c r="J6480">
        <f>ABS(D6480-D6481)</f>
        <v>2</v>
      </c>
    </row>
    <row r="6481">
      <c r="A6481">
        <v>21090</v>
      </c>
      <c r="B6481" t="str">
        <v>2021-08-25</v>
      </c>
      <c r="C6481" t="str">
        <v>Morning</v>
      </c>
      <c r="D6481">
        <v>25</v>
      </c>
      <c r="E6481" t="str">
        <f>IF(MOD(D6481,2)=0,"EVEN","ODD")</f>
        <v>ODD</v>
      </c>
      <c r="F6481" t="str">
        <f>IF(D6481&lt;=18,"LOW (1-18)","HIGH (19-36)")</f>
        <v>HIGH (19-36)</v>
      </c>
      <c r="G6481">
        <f>INT((D6481-1)/6)+1</f>
        <v>5</v>
      </c>
      <c r="H6481">
        <f>MOD(D6481-1,6)+1</f>
        <v>1</v>
      </c>
      <c r="I6481">
        <f>37-D6481</f>
        <v>12</v>
      </c>
      <c r="J6481">
        <f>ABS(D6481-D6482)</f>
        <v>1</v>
      </c>
    </row>
    <row r="6482">
      <c r="A6482">
        <v>21089</v>
      </c>
      <c r="B6482" t="str">
        <v>2021-08-24</v>
      </c>
      <c r="C6482" t="str">
        <v>Evening</v>
      </c>
      <c r="D6482">
        <v>26</v>
      </c>
      <c r="E6482" t="str">
        <f>IF(MOD(D6482,2)=0,"EVEN","ODD")</f>
        <v>EVEN</v>
      </c>
      <c r="F6482" t="str">
        <f>IF(D6482&lt;=18,"LOW (1-18)","HIGH (19-36)")</f>
        <v>HIGH (19-36)</v>
      </c>
      <c r="G6482">
        <f>INT((D6482-1)/6)+1</f>
        <v>5</v>
      </c>
      <c r="H6482">
        <f>MOD(D6482-1,6)+1</f>
        <v>2</v>
      </c>
      <c r="I6482">
        <f>37-D6482</f>
        <v>11</v>
      </c>
      <c r="J6482">
        <f>ABS(D6482-D6483)</f>
        <v>3</v>
      </c>
    </row>
    <row r="6483">
      <c r="A6483">
        <v>21088</v>
      </c>
      <c r="B6483" t="str">
        <v>2021-08-24</v>
      </c>
      <c r="C6483" t="str">
        <v>Afternoon</v>
      </c>
      <c r="D6483">
        <v>29</v>
      </c>
      <c r="E6483" t="str">
        <f>IF(MOD(D6483,2)=0,"EVEN","ODD")</f>
        <v>ODD</v>
      </c>
      <c r="F6483" t="str">
        <f>IF(D6483&lt;=18,"LOW (1-18)","HIGH (19-36)")</f>
        <v>HIGH (19-36)</v>
      </c>
      <c r="G6483">
        <f>INT((D6483-1)/6)+1</f>
        <v>5</v>
      </c>
      <c r="H6483">
        <f>MOD(D6483-1,6)+1</f>
        <v>5</v>
      </c>
      <c r="I6483">
        <f>37-D6483</f>
        <v>8</v>
      </c>
      <c r="J6483">
        <f>ABS(D6483-D6484)</f>
        <v>4</v>
      </c>
    </row>
    <row r="6484">
      <c r="A6484">
        <v>21087</v>
      </c>
      <c r="B6484" t="str">
        <v>2021-08-24</v>
      </c>
      <c r="C6484" t="str">
        <v>Midday</v>
      </c>
      <c r="D6484">
        <v>25</v>
      </c>
      <c r="E6484" t="str">
        <f>IF(MOD(D6484,2)=0,"EVEN","ODD")</f>
        <v>ODD</v>
      </c>
      <c r="F6484" t="str">
        <f>IF(D6484&lt;=18,"LOW (1-18)","HIGH (19-36)")</f>
        <v>HIGH (19-36)</v>
      </c>
      <c r="G6484">
        <f>INT((D6484-1)/6)+1</f>
        <v>5</v>
      </c>
      <c r="H6484">
        <f>MOD(D6484-1,6)+1</f>
        <v>1</v>
      </c>
      <c r="I6484">
        <f>37-D6484</f>
        <v>12</v>
      </c>
      <c r="J6484">
        <f>ABS(D6484-D6485)</f>
        <v>10</v>
      </c>
    </row>
    <row r="6485">
      <c r="A6485">
        <v>21086</v>
      </c>
      <c r="B6485" t="str">
        <v>2021-08-24</v>
      </c>
      <c r="C6485" t="str">
        <v>Morning</v>
      </c>
      <c r="D6485">
        <v>15</v>
      </c>
      <c r="E6485" t="str">
        <f>IF(MOD(D6485,2)=0,"EVEN","ODD")</f>
        <v>ODD</v>
      </c>
      <c r="F6485" t="str">
        <f>IF(D6485&lt;=18,"LOW (1-18)","HIGH (19-36)")</f>
        <v>LOW (1-18)</v>
      </c>
      <c r="G6485">
        <f>INT((D6485-1)/6)+1</f>
        <v>3</v>
      </c>
      <c r="H6485">
        <f>MOD(D6485-1,6)+1</f>
        <v>3</v>
      </c>
      <c r="I6485">
        <f>37-D6485</f>
        <v>22</v>
      </c>
      <c r="J6485">
        <f>ABS(D6485-D6486)</f>
        <v>1</v>
      </c>
    </row>
    <row r="6486">
      <c r="A6486">
        <v>21085</v>
      </c>
      <c r="B6486" t="str">
        <v>2021-08-23</v>
      </c>
      <c r="C6486" t="str">
        <v>Evening</v>
      </c>
      <c r="D6486">
        <v>16</v>
      </c>
      <c r="E6486" t="str">
        <f>IF(MOD(D6486,2)=0,"EVEN","ODD")</f>
        <v>EVEN</v>
      </c>
      <c r="F6486" t="str">
        <f>IF(D6486&lt;=18,"LOW (1-18)","HIGH (19-36)")</f>
        <v>LOW (1-18)</v>
      </c>
      <c r="G6486">
        <f>INT((D6486-1)/6)+1</f>
        <v>3</v>
      </c>
      <c r="H6486">
        <f>MOD(D6486-1,6)+1</f>
        <v>4</v>
      </c>
      <c r="I6486">
        <f>37-D6486</f>
        <v>21</v>
      </c>
      <c r="J6486">
        <f>ABS(D6486-D6487)</f>
        <v>13</v>
      </c>
    </row>
    <row r="6487">
      <c r="A6487">
        <v>21084</v>
      </c>
      <c r="B6487" t="str">
        <v>2021-08-23</v>
      </c>
      <c r="C6487" t="str">
        <v>Afternoon</v>
      </c>
      <c r="D6487">
        <v>29</v>
      </c>
      <c r="E6487" t="str">
        <f>IF(MOD(D6487,2)=0,"EVEN","ODD")</f>
        <v>ODD</v>
      </c>
      <c r="F6487" t="str">
        <f>IF(D6487&lt;=18,"LOW (1-18)","HIGH (19-36)")</f>
        <v>HIGH (19-36)</v>
      </c>
      <c r="G6487">
        <f>INT((D6487-1)/6)+1</f>
        <v>5</v>
      </c>
      <c r="H6487">
        <f>MOD(D6487-1,6)+1</f>
        <v>5</v>
      </c>
      <c r="I6487">
        <f>37-D6487</f>
        <v>8</v>
      </c>
      <c r="J6487">
        <f>ABS(D6487-D6488)</f>
        <v>0</v>
      </c>
    </row>
    <row r="6488">
      <c r="A6488">
        <v>21083</v>
      </c>
      <c r="B6488" t="str">
        <v>2021-08-23</v>
      </c>
      <c r="C6488" t="str">
        <v>Midday</v>
      </c>
      <c r="D6488">
        <v>29</v>
      </c>
      <c r="E6488" t="str">
        <f>IF(MOD(D6488,2)=0,"EVEN","ODD")</f>
        <v>ODD</v>
      </c>
      <c r="F6488" t="str">
        <f>IF(D6488&lt;=18,"LOW (1-18)","HIGH (19-36)")</f>
        <v>HIGH (19-36)</v>
      </c>
      <c r="G6488">
        <f>INT((D6488-1)/6)+1</f>
        <v>5</v>
      </c>
      <c r="H6488">
        <f>MOD(D6488-1,6)+1</f>
        <v>5</v>
      </c>
      <c r="I6488">
        <f>37-D6488</f>
        <v>8</v>
      </c>
      <c r="J6488">
        <f>ABS(D6488-D6489)</f>
        <v>5</v>
      </c>
    </row>
    <row r="6489">
      <c r="A6489">
        <v>21082</v>
      </c>
      <c r="B6489" t="str">
        <v>2021-08-23</v>
      </c>
      <c r="C6489" t="str">
        <v>Morning</v>
      </c>
      <c r="D6489">
        <v>34</v>
      </c>
      <c r="E6489" t="str">
        <f>IF(MOD(D6489,2)=0,"EVEN","ODD")</f>
        <v>EVEN</v>
      </c>
      <c r="F6489" t="str">
        <f>IF(D6489&lt;=18,"LOW (1-18)","HIGH (19-36)")</f>
        <v>HIGH (19-36)</v>
      </c>
      <c r="G6489">
        <f>INT((D6489-1)/6)+1</f>
        <v>6</v>
      </c>
      <c r="H6489">
        <f>MOD(D6489-1,6)+1</f>
        <v>4</v>
      </c>
      <c r="I6489">
        <f>37-D6489</f>
        <v>3</v>
      </c>
      <c r="J6489">
        <f>ABS(D6489-D6490)</f>
        <v>15</v>
      </c>
    </row>
    <row r="6490">
      <c r="A6490">
        <v>21081</v>
      </c>
      <c r="B6490" t="str">
        <v>2021-08-21</v>
      </c>
      <c r="C6490" t="str">
        <v>Evening</v>
      </c>
      <c r="D6490">
        <v>19</v>
      </c>
      <c r="E6490" t="str">
        <f>IF(MOD(D6490,2)=0,"EVEN","ODD")</f>
        <v>ODD</v>
      </c>
      <c r="F6490" t="str">
        <f>IF(D6490&lt;=18,"LOW (1-18)","HIGH (19-36)")</f>
        <v>HIGH (19-36)</v>
      </c>
      <c r="G6490">
        <f>INT((D6490-1)/6)+1</f>
        <v>4</v>
      </c>
      <c r="H6490">
        <f>MOD(D6490-1,6)+1</f>
        <v>1</v>
      </c>
      <c r="I6490">
        <f>37-D6490</f>
        <v>18</v>
      </c>
      <c r="J6490">
        <f>ABS(D6490-D6491)</f>
        <v>14</v>
      </c>
    </row>
    <row r="6491">
      <c r="A6491">
        <v>21080</v>
      </c>
      <c r="B6491" t="str">
        <v>2021-08-21</v>
      </c>
      <c r="C6491" t="str">
        <v>Afternoon</v>
      </c>
      <c r="D6491">
        <v>33</v>
      </c>
      <c r="E6491" t="str">
        <f>IF(MOD(D6491,2)=0,"EVEN","ODD")</f>
        <v>ODD</v>
      </c>
      <c r="F6491" t="str">
        <f>IF(D6491&lt;=18,"LOW (1-18)","HIGH (19-36)")</f>
        <v>HIGH (19-36)</v>
      </c>
      <c r="G6491">
        <f>INT((D6491-1)/6)+1</f>
        <v>6</v>
      </c>
      <c r="H6491">
        <f>MOD(D6491-1,6)+1</f>
        <v>3</v>
      </c>
      <c r="I6491">
        <f>37-D6491</f>
        <v>4</v>
      </c>
      <c r="J6491">
        <f>ABS(D6491-D6492)</f>
        <v>26</v>
      </c>
    </row>
    <row r="6492">
      <c r="A6492">
        <v>21079</v>
      </c>
      <c r="B6492" t="str">
        <v>2021-08-21</v>
      </c>
      <c r="C6492" t="str">
        <v>Midday</v>
      </c>
      <c r="D6492">
        <v>7</v>
      </c>
      <c r="E6492" t="str">
        <f>IF(MOD(D6492,2)=0,"EVEN","ODD")</f>
        <v>ODD</v>
      </c>
      <c r="F6492" t="str">
        <f>IF(D6492&lt;=18,"LOW (1-18)","HIGH (19-36)")</f>
        <v>LOW (1-18)</v>
      </c>
      <c r="G6492">
        <f>INT((D6492-1)/6)+1</f>
        <v>2</v>
      </c>
      <c r="H6492">
        <f>MOD(D6492-1,6)+1</f>
        <v>1</v>
      </c>
      <c r="I6492">
        <f>37-D6492</f>
        <v>30</v>
      </c>
      <c r="J6492">
        <f>ABS(D6492-D6493)</f>
        <v>26</v>
      </c>
    </row>
    <row r="6493">
      <c r="A6493">
        <v>21078</v>
      </c>
      <c r="B6493" t="str">
        <v>2021-08-21</v>
      </c>
      <c r="C6493" t="str">
        <v>Morning</v>
      </c>
      <c r="D6493">
        <v>33</v>
      </c>
      <c r="E6493" t="str">
        <f>IF(MOD(D6493,2)=0,"EVEN","ODD")</f>
        <v>ODD</v>
      </c>
      <c r="F6493" t="str">
        <f>IF(D6493&lt;=18,"LOW (1-18)","HIGH (19-36)")</f>
        <v>HIGH (19-36)</v>
      </c>
      <c r="G6493">
        <f>INT((D6493-1)/6)+1</f>
        <v>6</v>
      </c>
      <c r="H6493">
        <f>MOD(D6493-1,6)+1</f>
        <v>3</v>
      </c>
      <c r="I6493">
        <f>37-D6493</f>
        <v>4</v>
      </c>
      <c r="J6493">
        <f>ABS(D6493-D6494)</f>
        <v>25</v>
      </c>
    </row>
    <row r="6494">
      <c r="A6494">
        <v>21077</v>
      </c>
      <c r="B6494" t="str">
        <v>2021-08-20</v>
      </c>
      <c r="C6494" t="str">
        <v>Evening</v>
      </c>
      <c r="D6494">
        <v>8</v>
      </c>
      <c r="E6494" t="str">
        <f>IF(MOD(D6494,2)=0,"EVEN","ODD")</f>
        <v>EVEN</v>
      </c>
      <c r="F6494" t="str">
        <f>IF(D6494&lt;=18,"LOW (1-18)","HIGH (19-36)")</f>
        <v>LOW (1-18)</v>
      </c>
      <c r="G6494">
        <f>INT((D6494-1)/6)+1</f>
        <v>2</v>
      </c>
      <c r="H6494">
        <f>MOD(D6494-1,6)+1</f>
        <v>2</v>
      </c>
      <c r="I6494">
        <f>37-D6494</f>
        <v>29</v>
      </c>
      <c r="J6494">
        <f>ABS(D6494-D6495)</f>
        <v>3</v>
      </c>
    </row>
    <row r="6495">
      <c r="A6495">
        <v>21076</v>
      </c>
      <c r="B6495" t="str">
        <v>2021-08-20</v>
      </c>
      <c r="C6495" t="str">
        <v>Afternoon</v>
      </c>
      <c r="D6495">
        <v>5</v>
      </c>
      <c r="E6495" t="str">
        <f>IF(MOD(D6495,2)=0,"EVEN","ODD")</f>
        <v>ODD</v>
      </c>
      <c r="F6495" t="str">
        <f>IF(D6495&lt;=18,"LOW (1-18)","HIGH (19-36)")</f>
        <v>LOW (1-18)</v>
      </c>
      <c r="G6495">
        <f>INT((D6495-1)/6)+1</f>
        <v>1</v>
      </c>
      <c r="H6495">
        <f>MOD(D6495-1,6)+1</f>
        <v>5</v>
      </c>
      <c r="I6495">
        <f>37-D6495</f>
        <v>32</v>
      </c>
      <c r="J6495">
        <f>ABS(D6495-D6496)</f>
        <v>14</v>
      </c>
    </row>
    <row r="6496">
      <c r="A6496">
        <v>21075</v>
      </c>
      <c r="B6496" t="str">
        <v>2021-08-20</v>
      </c>
      <c r="C6496" t="str">
        <v>Midday</v>
      </c>
      <c r="D6496">
        <v>19</v>
      </c>
      <c r="E6496" t="str">
        <f>IF(MOD(D6496,2)=0,"EVEN","ODD")</f>
        <v>ODD</v>
      </c>
      <c r="F6496" t="str">
        <f>IF(D6496&lt;=18,"LOW (1-18)","HIGH (19-36)")</f>
        <v>HIGH (19-36)</v>
      </c>
      <c r="G6496">
        <f>INT((D6496-1)/6)+1</f>
        <v>4</v>
      </c>
      <c r="H6496">
        <f>MOD(D6496-1,6)+1</f>
        <v>1</v>
      </c>
      <c r="I6496">
        <f>37-D6496</f>
        <v>18</v>
      </c>
      <c r="J6496">
        <f>ABS(D6496-D6497)</f>
        <v>15</v>
      </c>
    </row>
    <row r="6497">
      <c r="A6497">
        <v>21074</v>
      </c>
      <c r="B6497" t="str">
        <v>2021-08-20</v>
      </c>
      <c r="C6497" t="str">
        <v>Morning</v>
      </c>
      <c r="D6497">
        <v>4</v>
      </c>
      <c r="E6497" t="str">
        <f>IF(MOD(D6497,2)=0,"EVEN","ODD")</f>
        <v>EVEN</v>
      </c>
      <c r="F6497" t="str">
        <f>IF(D6497&lt;=18,"LOW (1-18)","HIGH (19-36)")</f>
        <v>LOW (1-18)</v>
      </c>
      <c r="G6497">
        <f>INT((D6497-1)/6)+1</f>
        <v>1</v>
      </c>
      <c r="H6497">
        <f>MOD(D6497-1,6)+1</f>
        <v>4</v>
      </c>
      <c r="I6497">
        <f>37-D6497</f>
        <v>33</v>
      </c>
      <c r="J6497">
        <f>ABS(D6497-D6498)</f>
        <v>18</v>
      </c>
    </row>
    <row r="6498">
      <c r="A6498">
        <v>21073</v>
      </c>
      <c r="B6498" t="str">
        <v>2021-08-19</v>
      </c>
      <c r="C6498" t="str">
        <v>Evening</v>
      </c>
      <c r="D6498">
        <v>22</v>
      </c>
      <c r="E6498" t="str">
        <f>IF(MOD(D6498,2)=0,"EVEN","ODD")</f>
        <v>EVEN</v>
      </c>
      <c r="F6498" t="str">
        <f>IF(D6498&lt;=18,"LOW (1-18)","HIGH (19-36)")</f>
        <v>HIGH (19-36)</v>
      </c>
      <c r="G6498">
        <f>INT((D6498-1)/6)+1</f>
        <v>4</v>
      </c>
      <c r="H6498">
        <f>MOD(D6498-1,6)+1</f>
        <v>4</v>
      </c>
      <c r="I6498">
        <f>37-D6498</f>
        <v>15</v>
      </c>
      <c r="J6498">
        <f>ABS(D6498-D6499)</f>
        <v>4</v>
      </c>
    </row>
    <row r="6499">
      <c r="A6499">
        <v>21072</v>
      </c>
      <c r="B6499" t="str">
        <v>2021-08-19</v>
      </c>
      <c r="C6499" t="str">
        <v>Afternoon</v>
      </c>
      <c r="D6499">
        <v>18</v>
      </c>
      <c r="E6499" t="str">
        <f>IF(MOD(D6499,2)=0,"EVEN","ODD")</f>
        <v>EVEN</v>
      </c>
      <c r="F6499" t="str">
        <f>IF(D6499&lt;=18,"LOW (1-18)","HIGH (19-36)")</f>
        <v>LOW (1-18)</v>
      </c>
      <c r="G6499">
        <f>INT((D6499-1)/6)+1</f>
        <v>3</v>
      </c>
      <c r="H6499">
        <f>MOD(D6499-1,6)+1</f>
        <v>6</v>
      </c>
      <c r="I6499">
        <f>37-D6499</f>
        <v>19</v>
      </c>
      <c r="J6499">
        <f>ABS(D6499-D6500)</f>
        <v>6</v>
      </c>
    </row>
    <row r="6500">
      <c r="A6500">
        <v>21071</v>
      </c>
      <c r="B6500" t="str">
        <v>2021-08-19</v>
      </c>
      <c r="C6500" t="str">
        <v>Midday</v>
      </c>
      <c r="D6500">
        <v>12</v>
      </c>
      <c r="E6500" t="str">
        <f>IF(MOD(D6500,2)=0,"EVEN","ODD")</f>
        <v>EVEN</v>
      </c>
      <c r="F6500" t="str">
        <f>IF(D6500&lt;=18,"LOW (1-18)","HIGH (19-36)")</f>
        <v>LOW (1-18)</v>
      </c>
      <c r="G6500">
        <f>INT((D6500-1)/6)+1</f>
        <v>2</v>
      </c>
      <c r="H6500">
        <f>MOD(D6500-1,6)+1</f>
        <v>6</v>
      </c>
      <c r="I6500">
        <f>37-D6500</f>
        <v>25</v>
      </c>
      <c r="J6500">
        <f>ABS(D6500-D6501)</f>
        <v>9</v>
      </c>
    </row>
    <row r="6501">
      <c r="A6501">
        <v>21070</v>
      </c>
      <c r="B6501" t="str">
        <v>2021-08-19</v>
      </c>
      <c r="C6501" t="str">
        <v>Morning</v>
      </c>
      <c r="D6501">
        <v>3</v>
      </c>
      <c r="E6501" t="str">
        <f>IF(MOD(D6501,2)=0,"EVEN","ODD")</f>
        <v>ODD</v>
      </c>
      <c r="F6501" t="str">
        <f>IF(D6501&lt;=18,"LOW (1-18)","HIGH (19-36)")</f>
        <v>LOW (1-18)</v>
      </c>
      <c r="G6501">
        <f>INT((D6501-1)/6)+1</f>
        <v>1</v>
      </c>
      <c r="H6501">
        <f>MOD(D6501-1,6)+1</f>
        <v>3</v>
      </c>
      <c r="I6501">
        <f>37-D6501</f>
        <v>34</v>
      </c>
      <c r="J6501">
        <f>ABS(D6501-D6502)</f>
        <v>1</v>
      </c>
    </row>
    <row r="6502">
      <c r="A6502">
        <v>21069</v>
      </c>
      <c r="B6502" t="str">
        <v>2021-08-18</v>
      </c>
      <c r="C6502" t="str">
        <v>Evening</v>
      </c>
      <c r="D6502">
        <v>4</v>
      </c>
      <c r="E6502" t="str">
        <f>IF(MOD(D6502,2)=0,"EVEN","ODD")</f>
        <v>EVEN</v>
      </c>
      <c r="F6502" t="str">
        <f>IF(D6502&lt;=18,"LOW (1-18)","HIGH (19-36)")</f>
        <v>LOW (1-18)</v>
      </c>
      <c r="G6502">
        <f>INT((D6502-1)/6)+1</f>
        <v>1</v>
      </c>
      <c r="H6502">
        <f>MOD(D6502-1,6)+1</f>
        <v>4</v>
      </c>
      <c r="I6502">
        <f>37-D6502</f>
        <v>33</v>
      </c>
      <c r="J6502">
        <f>ABS(D6502-D6503)</f>
        <v>5</v>
      </c>
    </row>
    <row r="6503">
      <c r="A6503">
        <v>21068</v>
      </c>
      <c r="B6503" t="str">
        <v>2021-08-18</v>
      </c>
      <c r="C6503" t="str">
        <v>Afternoon</v>
      </c>
      <c r="D6503">
        <v>9</v>
      </c>
      <c r="E6503" t="str">
        <f>IF(MOD(D6503,2)=0,"EVEN","ODD")</f>
        <v>ODD</v>
      </c>
      <c r="F6503" t="str">
        <f>IF(D6503&lt;=18,"LOW (1-18)","HIGH (19-36)")</f>
        <v>LOW (1-18)</v>
      </c>
      <c r="G6503">
        <f>INT((D6503-1)/6)+1</f>
        <v>2</v>
      </c>
      <c r="H6503">
        <f>MOD(D6503-1,6)+1</f>
        <v>3</v>
      </c>
      <c r="I6503">
        <f>37-D6503</f>
        <v>28</v>
      </c>
      <c r="J6503">
        <f>ABS(D6503-D6504)</f>
        <v>1</v>
      </c>
    </row>
    <row r="6504">
      <c r="A6504">
        <v>21067</v>
      </c>
      <c r="B6504" t="str">
        <v>2021-08-18</v>
      </c>
      <c r="C6504" t="str">
        <v>Midday</v>
      </c>
      <c r="D6504">
        <v>10</v>
      </c>
      <c r="E6504" t="str">
        <f>IF(MOD(D6504,2)=0,"EVEN","ODD")</f>
        <v>EVEN</v>
      </c>
      <c r="F6504" t="str">
        <f>IF(D6504&lt;=18,"LOW (1-18)","HIGH (19-36)")</f>
        <v>LOW (1-18)</v>
      </c>
      <c r="G6504">
        <f>INT((D6504-1)/6)+1</f>
        <v>2</v>
      </c>
      <c r="H6504">
        <f>MOD(D6504-1,6)+1</f>
        <v>4</v>
      </c>
      <c r="I6504">
        <f>37-D6504</f>
        <v>27</v>
      </c>
      <c r="J6504">
        <f>ABS(D6504-D6505)</f>
        <v>23</v>
      </c>
    </row>
    <row r="6505">
      <c r="A6505">
        <v>21066</v>
      </c>
      <c r="B6505" t="str">
        <v>2021-08-18</v>
      </c>
      <c r="C6505" t="str">
        <v>Morning</v>
      </c>
      <c r="D6505">
        <v>33</v>
      </c>
      <c r="E6505" t="str">
        <f>IF(MOD(D6505,2)=0,"EVEN","ODD")</f>
        <v>ODD</v>
      </c>
      <c r="F6505" t="str">
        <f>IF(D6505&lt;=18,"LOW (1-18)","HIGH (19-36)")</f>
        <v>HIGH (19-36)</v>
      </c>
      <c r="G6505">
        <f>INT((D6505-1)/6)+1</f>
        <v>6</v>
      </c>
      <c r="H6505">
        <f>MOD(D6505-1,6)+1</f>
        <v>3</v>
      </c>
      <c r="I6505">
        <f>37-D6505</f>
        <v>4</v>
      </c>
      <c r="J6505">
        <f>ABS(D6505-D6506)</f>
        <v>32</v>
      </c>
    </row>
    <row r="6506">
      <c r="A6506">
        <v>21065</v>
      </c>
      <c r="B6506" t="str">
        <v>2021-08-17</v>
      </c>
      <c r="C6506" t="str">
        <v>Evening</v>
      </c>
      <c r="D6506">
        <v>1</v>
      </c>
      <c r="E6506" t="str">
        <f>IF(MOD(D6506,2)=0,"EVEN","ODD")</f>
        <v>ODD</v>
      </c>
      <c r="F6506" t="str">
        <f>IF(D6506&lt;=18,"LOW (1-18)","HIGH (19-36)")</f>
        <v>LOW (1-18)</v>
      </c>
      <c r="G6506">
        <f>INT((D6506-1)/6)+1</f>
        <v>1</v>
      </c>
      <c r="H6506">
        <f>MOD(D6506-1,6)+1</f>
        <v>1</v>
      </c>
      <c r="I6506">
        <f>37-D6506</f>
        <v>36</v>
      </c>
      <c r="J6506">
        <f>ABS(D6506-D6507)</f>
        <v>19</v>
      </c>
    </row>
    <row r="6507">
      <c r="A6507">
        <v>21064</v>
      </c>
      <c r="B6507" t="str">
        <v>2021-08-17</v>
      </c>
      <c r="C6507" t="str">
        <v>Afternoon</v>
      </c>
      <c r="D6507">
        <v>20</v>
      </c>
      <c r="E6507" t="str">
        <f>IF(MOD(D6507,2)=0,"EVEN","ODD")</f>
        <v>EVEN</v>
      </c>
      <c r="F6507" t="str">
        <f>IF(D6507&lt;=18,"LOW (1-18)","HIGH (19-36)")</f>
        <v>HIGH (19-36)</v>
      </c>
      <c r="G6507">
        <f>INT((D6507-1)/6)+1</f>
        <v>4</v>
      </c>
      <c r="H6507">
        <f>MOD(D6507-1,6)+1</f>
        <v>2</v>
      </c>
      <c r="I6507">
        <f>37-D6507</f>
        <v>17</v>
      </c>
      <c r="J6507">
        <f>ABS(D6507-D6508)</f>
        <v>1</v>
      </c>
    </row>
    <row r="6508">
      <c r="A6508">
        <v>21063</v>
      </c>
      <c r="B6508" t="str">
        <v>2021-08-17</v>
      </c>
      <c r="C6508" t="str">
        <v>Midday</v>
      </c>
      <c r="D6508">
        <v>19</v>
      </c>
      <c r="E6508" t="str">
        <f>IF(MOD(D6508,2)=0,"EVEN","ODD")</f>
        <v>ODD</v>
      </c>
      <c r="F6508" t="str">
        <f>IF(D6508&lt;=18,"LOW (1-18)","HIGH (19-36)")</f>
        <v>HIGH (19-36)</v>
      </c>
      <c r="G6508">
        <f>INT((D6508-1)/6)+1</f>
        <v>4</v>
      </c>
      <c r="H6508">
        <f>MOD(D6508-1,6)+1</f>
        <v>1</v>
      </c>
      <c r="I6508">
        <f>37-D6508</f>
        <v>18</v>
      </c>
      <c r="J6508">
        <f>ABS(D6508-D6509)</f>
        <v>14</v>
      </c>
    </row>
    <row r="6509">
      <c r="A6509">
        <v>21062</v>
      </c>
      <c r="B6509" t="str">
        <v>2021-08-17</v>
      </c>
      <c r="C6509" t="str">
        <v>Morning</v>
      </c>
      <c r="D6509">
        <v>33</v>
      </c>
      <c r="E6509" t="str">
        <f>IF(MOD(D6509,2)=0,"EVEN","ODD")</f>
        <v>ODD</v>
      </c>
      <c r="F6509" t="str">
        <f>IF(D6509&lt;=18,"LOW (1-18)","HIGH (19-36)")</f>
        <v>HIGH (19-36)</v>
      </c>
      <c r="G6509">
        <f>INT((D6509-1)/6)+1</f>
        <v>6</v>
      </c>
      <c r="H6509">
        <f>MOD(D6509-1,6)+1</f>
        <v>3</v>
      </c>
      <c r="I6509">
        <f>37-D6509</f>
        <v>4</v>
      </c>
      <c r="J6509">
        <f>ABS(D6509-D6510)</f>
        <v>32</v>
      </c>
    </row>
    <row r="6510">
      <c r="A6510">
        <v>21061</v>
      </c>
      <c r="B6510" t="str">
        <v>2021-08-16</v>
      </c>
      <c r="C6510" t="str">
        <v>Evening</v>
      </c>
      <c r="D6510">
        <v>1</v>
      </c>
      <c r="E6510" t="str">
        <f>IF(MOD(D6510,2)=0,"EVEN","ODD")</f>
        <v>ODD</v>
      </c>
      <c r="F6510" t="str">
        <f>IF(D6510&lt;=18,"LOW (1-18)","HIGH (19-36)")</f>
        <v>LOW (1-18)</v>
      </c>
      <c r="G6510">
        <f>INT((D6510-1)/6)+1</f>
        <v>1</v>
      </c>
      <c r="H6510">
        <f>MOD(D6510-1,6)+1</f>
        <v>1</v>
      </c>
      <c r="I6510">
        <f>37-D6510</f>
        <v>36</v>
      </c>
      <c r="J6510">
        <f>ABS(D6510-D6511)</f>
        <v>17</v>
      </c>
    </row>
    <row r="6511">
      <c r="A6511">
        <v>21060</v>
      </c>
      <c r="B6511" t="str">
        <v>2021-08-16</v>
      </c>
      <c r="C6511" t="str">
        <v>Afternoon</v>
      </c>
      <c r="D6511">
        <v>18</v>
      </c>
      <c r="E6511" t="str">
        <f>IF(MOD(D6511,2)=0,"EVEN","ODD")</f>
        <v>EVEN</v>
      </c>
      <c r="F6511" t="str">
        <f>IF(D6511&lt;=18,"LOW (1-18)","HIGH (19-36)")</f>
        <v>LOW (1-18)</v>
      </c>
      <c r="G6511">
        <f>INT((D6511-1)/6)+1</f>
        <v>3</v>
      </c>
      <c r="H6511">
        <f>MOD(D6511-1,6)+1</f>
        <v>6</v>
      </c>
      <c r="I6511">
        <f>37-D6511</f>
        <v>19</v>
      </c>
      <c r="J6511">
        <f>ABS(D6511-D6512)</f>
        <v>16</v>
      </c>
    </row>
    <row r="6512">
      <c r="A6512">
        <v>21059</v>
      </c>
      <c r="B6512" t="str">
        <v>2021-08-16</v>
      </c>
      <c r="C6512" t="str">
        <v>Midday</v>
      </c>
      <c r="D6512">
        <v>34</v>
      </c>
      <c r="E6512" t="str">
        <f>IF(MOD(D6512,2)=0,"EVEN","ODD")</f>
        <v>EVEN</v>
      </c>
      <c r="F6512" t="str">
        <f>IF(D6512&lt;=18,"LOW (1-18)","HIGH (19-36)")</f>
        <v>HIGH (19-36)</v>
      </c>
      <c r="G6512">
        <f>INT((D6512-1)/6)+1</f>
        <v>6</v>
      </c>
      <c r="H6512">
        <f>MOD(D6512-1,6)+1</f>
        <v>4</v>
      </c>
      <c r="I6512">
        <f>37-D6512</f>
        <v>3</v>
      </c>
      <c r="J6512">
        <f>ABS(D6512-D6513)</f>
        <v>3</v>
      </c>
    </row>
    <row r="6513">
      <c r="A6513">
        <v>21058</v>
      </c>
      <c r="B6513" t="str">
        <v>2021-08-16</v>
      </c>
      <c r="C6513" t="str">
        <v>Morning</v>
      </c>
      <c r="D6513">
        <v>31</v>
      </c>
      <c r="E6513" t="str">
        <f>IF(MOD(D6513,2)=0,"EVEN","ODD")</f>
        <v>ODD</v>
      </c>
      <c r="F6513" t="str">
        <f>IF(D6513&lt;=18,"LOW (1-18)","HIGH (19-36)")</f>
        <v>HIGH (19-36)</v>
      </c>
      <c r="G6513">
        <f>INT((D6513-1)/6)+1</f>
        <v>6</v>
      </c>
      <c r="H6513">
        <f>MOD(D6513-1,6)+1</f>
        <v>1</v>
      </c>
      <c r="I6513">
        <f>37-D6513</f>
        <v>6</v>
      </c>
      <c r="J6513">
        <f>ABS(D6513-D6514)</f>
        <v>26</v>
      </c>
    </row>
    <row r="6514">
      <c r="A6514">
        <v>21057</v>
      </c>
      <c r="B6514" t="str">
        <v>2021-08-14</v>
      </c>
      <c r="C6514" t="str">
        <v>Evening</v>
      </c>
      <c r="D6514">
        <v>5</v>
      </c>
      <c r="E6514" t="str">
        <f>IF(MOD(D6514,2)=0,"EVEN","ODD")</f>
        <v>ODD</v>
      </c>
      <c r="F6514" t="str">
        <f>IF(D6514&lt;=18,"LOW (1-18)","HIGH (19-36)")</f>
        <v>LOW (1-18)</v>
      </c>
      <c r="G6514">
        <f>INT((D6514-1)/6)+1</f>
        <v>1</v>
      </c>
      <c r="H6514">
        <f>MOD(D6514-1,6)+1</f>
        <v>5</v>
      </c>
      <c r="I6514">
        <f>37-D6514</f>
        <v>32</v>
      </c>
      <c r="J6514">
        <f>ABS(D6514-D6515)</f>
        <v>2</v>
      </c>
    </row>
    <row r="6515">
      <c r="A6515">
        <v>21056</v>
      </c>
      <c r="B6515" t="str">
        <v>2021-08-14</v>
      </c>
      <c r="C6515" t="str">
        <v>Afternoon</v>
      </c>
      <c r="D6515">
        <v>7</v>
      </c>
      <c r="E6515" t="str">
        <f>IF(MOD(D6515,2)=0,"EVEN","ODD")</f>
        <v>ODD</v>
      </c>
      <c r="F6515" t="str">
        <f>IF(D6515&lt;=18,"LOW (1-18)","HIGH (19-36)")</f>
        <v>LOW (1-18)</v>
      </c>
      <c r="G6515">
        <f>INT((D6515-1)/6)+1</f>
        <v>2</v>
      </c>
      <c r="H6515">
        <f>MOD(D6515-1,6)+1</f>
        <v>1</v>
      </c>
      <c r="I6515">
        <f>37-D6515</f>
        <v>30</v>
      </c>
      <c r="J6515">
        <f>ABS(D6515-D6516)</f>
        <v>27</v>
      </c>
    </row>
    <row r="6516">
      <c r="A6516">
        <v>21055</v>
      </c>
      <c r="B6516" t="str">
        <v>2021-08-14</v>
      </c>
      <c r="C6516" t="str">
        <v>Midday</v>
      </c>
      <c r="D6516">
        <v>34</v>
      </c>
      <c r="E6516" t="str">
        <f>IF(MOD(D6516,2)=0,"EVEN","ODD")</f>
        <v>EVEN</v>
      </c>
      <c r="F6516" t="str">
        <f>IF(D6516&lt;=18,"LOW (1-18)","HIGH (19-36)")</f>
        <v>HIGH (19-36)</v>
      </c>
      <c r="G6516">
        <f>INT((D6516-1)/6)+1</f>
        <v>6</v>
      </c>
      <c r="H6516">
        <f>MOD(D6516-1,6)+1</f>
        <v>4</v>
      </c>
      <c r="I6516">
        <f>37-D6516</f>
        <v>3</v>
      </c>
      <c r="J6516">
        <f>ABS(D6516-D6517)</f>
        <v>2</v>
      </c>
    </row>
    <row r="6517">
      <c r="A6517">
        <v>21054</v>
      </c>
      <c r="B6517" t="str">
        <v>2021-08-14</v>
      </c>
      <c r="C6517" t="str">
        <v>Morning</v>
      </c>
      <c r="D6517">
        <v>36</v>
      </c>
      <c r="E6517" t="str">
        <f>IF(MOD(D6517,2)=0,"EVEN","ODD")</f>
        <v>EVEN</v>
      </c>
      <c r="F6517" t="str">
        <f>IF(D6517&lt;=18,"LOW (1-18)","HIGH (19-36)")</f>
        <v>HIGH (19-36)</v>
      </c>
      <c r="G6517">
        <f>INT((D6517-1)/6)+1</f>
        <v>6</v>
      </c>
      <c r="H6517">
        <f>MOD(D6517-1,6)+1</f>
        <v>6</v>
      </c>
      <c r="I6517">
        <f>37-D6517</f>
        <v>1</v>
      </c>
      <c r="J6517">
        <f>ABS(D6517-D6518)</f>
        <v>31</v>
      </c>
    </row>
    <row r="6518">
      <c r="A6518">
        <v>21053</v>
      </c>
      <c r="B6518" t="str">
        <v>2021-08-13</v>
      </c>
      <c r="C6518" t="str">
        <v>Evening</v>
      </c>
      <c r="D6518">
        <v>5</v>
      </c>
      <c r="E6518" t="str">
        <f>IF(MOD(D6518,2)=0,"EVEN","ODD")</f>
        <v>ODD</v>
      </c>
      <c r="F6518" t="str">
        <f>IF(D6518&lt;=18,"LOW (1-18)","HIGH (19-36)")</f>
        <v>LOW (1-18)</v>
      </c>
      <c r="G6518">
        <f>INT((D6518-1)/6)+1</f>
        <v>1</v>
      </c>
      <c r="H6518">
        <f>MOD(D6518-1,6)+1</f>
        <v>5</v>
      </c>
      <c r="I6518">
        <f>37-D6518</f>
        <v>32</v>
      </c>
      <c r="J6518">
        <f>ABS(D6518-D6519)</f>
        <v>28</v>
      </c>
    </row>
    <row r="6519">
      <c r="A6519">
        <v>21052</v>
      </c>
      <c r="B6519" t="str">
        <v>2021-08-13</v>
      </c>
      <c r="C6519" t="str">
        <v>Afternoon</v>
      </c>
      <c r="D6519">
        <v>33</v>
      </c>
      <c r="E6519" t="str">
        <f>IF(MOD(D6519,2)=0,"EVEN","ODD")</f>
        <v>ODD</v>
      </c>
      <c r="F6519" t="str">
        <f>IF(D6519&lt;=18,"LOW (1-18)","HIGH (19-36)")</f>
        <v>HIGH (19-36)</v>
      </c>
      <c r="G6519">
        <f>INT((D6519-1)/6)+1</f>
        <v>6</v>
      </c>
      <c r="H6519">
        <f>MOD(D6519-1,6)+1</f>
        <v>3</v>
      </c>
      <c r="I6519">
        <f>37-D6519</f>
        <v>4</v>
      </c>
      <c r="J6519">
        <f>ABS(D6519-D6520)</f>
        <v>25</v>
      </c>
    </row>
    <row r="6520">
      <c r="A6520">
        <v>21051</v>
      </c>
      <c r="B6520" t="str">
        <v>2021-08-13</v>
      </c>
      <c r="C6520" t="str">
        <v>Midday</v>
      </c>
      <c r="D6520">
        <v>8</v>
      </c>
      <c r="E6520" t="str">
        <f>IF(MOD(D6520,2)=0,"EVEN","ODD")</f>
        <v>EVEN</v>
      </c>
      <c r="F6520" t="str">
        <f>IF(D6520&lt;=18,"LOW (1-18)","HIGH (19-36)")</f>
        <v>LOW (1-18)</v>
      </c>
      <c r="G6520">
        <f>INT((D6520-1)/6)+1</f>
        <v>2</v>
      </c>
      <c r="H6520">
        <f>MOD(D6520-1,6)+1</f>
        <v>2</v>
      </c>
      <c r="I6520">
        <f>37-D6520</f>
        <v>29</v>
      </c>
      <c r="J6520">
        <f>ABS(D6520-D6521)</f>
        <v>13</v>
      </c>
    </row>
    <row r="6521">
      <c r="A6521">
        <v>21050</v>
      </c>
      <c r="B6521" t="str">
        <v>2021-08-13</v>
      </c>
      <c r="C6521" t="str">
        <v>Morning</v>
      </c>
      <c r="D6521">
        <v>21</v>
      </c>
      <c r="E6521" t="str">
        <f>IF(MOD(D6521,2)=0,"EVEN","ODD")</f>
        <v>ODD</v>
      </c>
      <c r="F6521" t="str">
        <f>IF(D6521&lt;=18,"LOW (1-18)","HIGH (19-36)")</f>
        <v>HIGH (19-36)</v>
      </c>
      <c r="G6521">
        <f>INT((D6521-1)/6)+1</f>
        <v>4</v>
      </c>
      <c r="H6521">
        <f>MOD(D6521-1,6)+1</f>
        <v>3</v>
      </c>
      <c r="I6521">
        <f>37-D6521</f>
        <v>16</v>
      </c>
      <c r="J6521">
        <f>ABS(D6521-D6522)</f>
        <v>11</v>
      </c>
    </row>
    <row r="6522">
      <c r="A6522">
        <v>21049</v>
      </c>
      <c r="B6522" t="str">
        <v>2021-08-12</v>
      </c>
      <c r="C6522" t="str">
        <v>Evening</v>
      </c>
      <c r="D6522">
        <v>32</v>
      </c>
      <c r="E6522" t="str">
        <f>IF(MOD(D6522,2)=0,"EVEN","ODD")</f>
        <v>EVEN</v>
      </c>
      <c r="F6522" t="str">
        <f>IF(D6522&lt;=18,"LOW (1-18)","HIGH (19-36)")</f>
        <v>HIGH (19-36)</v>
      </c>
      <c r="G6522">
        <f>INT((D6522-1)/6)+1</f>
        <v>6</v>
      </c>
      <c r="H6522">
        <f>MOD(D6522-1,6)+1</f>
        <v>2</v>
      </c>
      <c r="I6522">
        <f>37-D6522</f>
        <v>5</v>
      </c>
      <c r="J6522">
        <f>ABS(D6522-D6523)</f>
        <v>5</v>
      </c>
    </row>
    <row r="6523">
      <c r="A6523">
        <v>21048</v>
      </c>
      <c r="B6523" t="str">
        <v>2021-08-12</v>
      </c>
      <c r="C6523" t="str">
        <v>Afternoon</v>
      </c>
      <c r="D6523">
        <v>27</v>
      </c>
      <c r="E6523" t="str">
        <f>IF(MOD(D6523,2)=0,"EVEN","ODD")</f>
        <v>ODD</v>
      </c>
      <c r="F6523" t="str">
        <f>IF(D6523&lt;=18,"LOW (1-18)","HIGH (19-36)")</f>
        <v>HIGH (19-36)</v>
      </c>
      <c r="G6523">
        <f>INT((D6523-1)/6)+1</f>
        <v>5</v>
      </c>
      <c r="H6523">
        <f>MOD(D6523-1,6)+1</f>
        <v>3</v>
      </c>
      <c r="I6523">
        <f>37-D6523</f>
        <v>10</v>
      </c>
      <c r="J6523">
        <f>ABS(D6523-D6524)</f>
        <v>23</v>
      </c>
    </row>
    <row r="6524">
      <c r="A6524">
        <v>21047</v>
      </c>
      <c r="B6524" t="str">
        <v>2021-08-12</v>
      </c>
      <c r="C6524" t="str">
        <v>Midday</v>
      </c>
      <c r="D6524">
        <v>4</v>
      </c>
      <c r="E6524" t="str">
        <f>IF(MOD(D6524,2)=0,"EVEN","ODD")</f>
        <v>EVEN</v>
      </c>
      <c r="F6524" t="str">
        <f>IF(D6524&lt;=18,"LOW (1-18)","HIGH (19-36)")</f>
        <v>LOW (1-18)</v>
      </c>
      <c r="G6524">
        <f>INT((D6524-1)/6)+1</f>
        <v>1</v>
      </c>
      <c r="H6524">
        <f>MOD(D6524-1,6)+1</f>
        <v>4</v>
      </c>
      <c r="I6524">
        <f>37-D6524</f>
        <v>33</v>
      </c>
      <c r="J6524">
        <f>ABS(D6524-D6525)</f>
        <v>5</v>
      </c>
    </row>
    <row r="6525">
      <c r="A6525">
        <v>21046</v>
      </c>
      <c r="B6525" t="str">
        <v>2021-08-12</v>
      </c>
      <c r="C6525" t="str">
        <v>Morning</v>
      </c>
      <c r="D6525">
        <v>9</v>
      </c>
      <c r="E6525" t="str">
        <f>IF(MOD(D6525,2)=0,"EVEN","ODD")</f>
        <v>ODD</v>
      </c>
      <c r="F6525" t="str">
        <f>IF(D6525&lt;=18,"LOW (1-18)","HIGH (19-36)")</f>
        <v>LOW (1-18)</v>
      </c>
      <c r="G6525">
        <f>INT((D6525-1)/6)+1</f>
        <v>2</v>
      </c>
      <c r="H6525">
        <f>MOD(D6525-1,6)+1</f>
        <v>3</v>
      </c>
      <c r="I6525">
        <f>37-D6525</f>
        <v>28</v>
      </c>
      <c r="J6525">
        <f>ABS(D6525-D6526)</f>
        <v>6</v>
      </c>
    </row>
    <row r="6526">
      <c r="A6526">
        <v>21045</v>
      </c>
      <c r="B6526" t="str">
        <v>2021-08-11</v>
      </c>
      <c r="C6526" t="str">
        <v>Evening</v>
      </c>
      <c r="D6526">
        <v>3</v>
      </c>
      <c r="E6526" t="str">
        <f>IF(MOD(D6526,2)=0,"EVEN","ODD")</f>
        <v>ODD</v>
      </c>
      <c r="F6526" t="str">
        <f>IF(D6526&lt;=18,"LOW (1-18)","HIGH (19-36)")</f>
        <v>LOW (1-18)</v>
      </c>
      <c r="G6526">
        <f>INT((D6526-1)/6)+1</f>
        <v>1</v>
      </c>
      <c r="H6526">
        <f>MOD(D6526-1,6)+1</f>
        <v>3</v>
      </c>
      <c r="I6526">
        <f>37-D6526</f>
        <v>34</v>
      </c>
      <c r="J6526">
        <f>ABS(D6526-D6527)</f>
        <v>1</v>
      </c>
    </row>
    <row r="6527">
      <c r="A6527">
        <v>21044</v>
      </c>
      <c r="B6527" t="str">
        <v>2021-08-11</v>
      </c>
      <c r="C6527" t="str">
        <v>Afternoon</v>
      </c>
      <c r="D6527">
        <v>4</v>
      </c>
      <c r="E6527" t="str">
        <f>IF(MOD(D6527,2)=0,"EVEN","ODD")</f>
        <v>EVEN</v>
      </c>
      <c r="F6527" t="str">
        <f>IF(D6527&lt;=18,"LOW (1-18)","HIGH (19-36)")</f>
        <v>LOW (1-18)</v>
      </c>
      <c r="G6527">
        <f>INT((D6527-1)/6)+1</f>
        <v>1</v>
      </c>
      <c r="H6527">
        <f>MOD(D6527-1,6)+1</f>
        <v>4</v>
      </c>
      <c r="I6527">
        <f>37-D6527</f>
        <v>33</v>
      </c>
      <c r="J6527">
        <f>ABS(D6527-D6528)</f>
        <v>2</v>
      </c>
    </row>
    <row r="6528">
      <c r="A6528">
        <v>21043</v>
      </c>
      <c r="B6528" t="str">
        <v>2021-08-11</v>
      </c>
      <c r="C6528" t="str">
        <v>Midday</v>
      </c>
      <c r="D6528">
        <v>6</v>
      </c>
      <c r="E6528" t="str">
        <f>IF(MOD(D6528,2)=0,"EVEN","ODD")</f>
        <v>EVEN</v>
      </c>
      <c r="F6528" t="str">
        <f>IF(D6528&lt;=18,"LOW (1-18)","HIGH (19-36)")</f>
        <v>LOW (1-18)</v>
      </c>
      <c r="G6528">
        <f>INT((D6528-1)/6)+1</f>
        <v>1</v>
      </c>
      <c r="H6528">
        <f>MOD(D6528-1,6)+1</f>
        <v>6</v>
      </c>
      <c r="I6528">
        <f>37-D6528</f>
        <v>31</v>
      </c>
      <c r="J6528">
        <f>ABS(D6528-D6529)</f>
        <v>3</v>
      </c>
    </row>
    <row r="6529">
      <c r="A6529">
        <v>21042</v>
      </c>
      <c r="B6529" t="str">
        <v>2021-08-11</v>
      </c>
      <c r="C6529" t="str">
        <v>Morning</v>
      </c>
      <c r="D6529">
        <v>3</v>
      </c>
      <c r="E6529" t="str">
        <f>IF(MOD(D6529,2)=0,"EVEN","ODD")</f>
        <v>ODD</v>
      </c>
      <c r="F6529" t="str">
        <f>IF(D6529&lt;=18,"LOW (1-18)","HIGH (19-36)")</f>
        <v>LOW (1-18)</v>
      </c>
      <c r="G6529">
        <f>INT((D6529-1)/6)+1</f>
        <v>1</v>
      </c>
      <c r="H6529">
        <f>MOD(D6529-1,6)+1</f>
        <v>3</v>
      </c>
      <c r="I6529">
        <f>37-D6529</f>
        <v>34</v>
      </c>
      <c r="J6529">
        <f>ABS(D6529-D6530)</f>
        <v>17</v>
      </c>
    </row>
    <row r="6530">
      <c r="A6530">
        <v>21041</v>
      </c>
      <c r="B6530" t="str">
        <v>2021-08-10</v>
      </c>
      <c r="C6530" t="str">
        <v>Evening</v>
      </c>
      <c r="D6530">
        <v>20</v>
      </c>
      <c r="E6530" t="str">
        <f>IF(MOD(D6530,2)=0,"EVEN","ODD")</f>
        <v>EVEN</v>
      </c>
      <c r="F6530" t="str">
        <f>IF(D6530&lt;=18,"LOW (1-18)","HIGH (19-36)")</f>
        <v>HIGH (19-36)</v>
      </c>
      <c r="G6530">
        <f>INT((D6530-1)/6)+1</f>
        <v>4</v>
      </c>
      <c r="H6530">
        <f>MOD(D6530-1,6)+1</f>
        <v>2</v>
      </c>
      <c r="I6530">
        <f>37-D6530</f>
        <v>17</v>
      </c>
      <c r="J6530">
        <f>ABS(D6530-D6531)</f>
        <v>4</v>
      </c>
    </row>
    <row r="6531">
      <c r="A6531">
        <v>21040</v>
      </c>
      <c r="B6531" t="str">
        <v>2021-08-10</v>
      </c>
      <c r="C6531" t="str">
        <v>Afternoon</v>
      </c>
      <c r="D6531">
        <v>16</v>
      </c>
      <c r="E6531" t="str">
        <f>IF(MOD(D6531,2)=0,"EVEN","ODD")</f>
        <v>EVEN</v>
      </c>
      <c r="F6531" t="str">
        <f>IF(D6531&lt;=18,"LOW (1-18)","HIGH (19-36)")</f>
        <v>LOW (1-18)</v>
      </c>
      <c r="G6531">
        <f>INT((D6531-1)/6)+1</f>
        <v>3</v>
      </c>
      <c r="H6531">
        <f>MOD(D6531-1,6)+1</f>
        <v>4</v>
      </c>
      <c r="I6531">
        <f>37-D6531</f>
        <v>21</v>
      </c>
      <c r="J6531">
        <f>ABS(D6531-D6532)</f>
        <v>9</v>
      </c>
    </row>
    <row r="6532">
      <c r="A6532">
        <v>21039</v>
      </c>
      <c r="B6532" t="str">
        <v>2021-08-10</v>
      </c>
      <c r="C6532" t="str">
        <v>Midday</v>
      </c>
      <c r="D6532">
        <v>25</v>
      </c>
      <c r="E6532" t="str">
        <f>IF(MOD(D6532,2)=0,"EVEN","ODD")</f>
        <v>ODD</v>
      </c>
      <c r="F6532" t="str">
        <f>IF(D6532&lt;=18,"LOW (1-18)","HIGH (19-36)")</f>
        <v>HIGH (19-36)</v>
      </c>
      <c r="G6532">
        <f>INT((D6532-1)/6)+1</f>
        <v>5</v>
      </c>
      <c r="H6532">
        <f>MOD(D6532-1,6)+1</f>
        <v>1</v>
      </c>
      <c r="I6532">
        <f>37-D6532</f>
        <v>12</v>
      </c>
      <c r="J6532">
        <f>ABS(D6532-D6533)</f>
        <v>5</v>
      </c>
    </row>
    <row r="6533">
      <c r="A6533">
        <v>21038</v>
      </c>
      <c r="B6533" t="str">
        <v>2021-08-10</v>
      </c>
      <c r="C6533" t="str">
        <v>Morning</v>
      </c>
      <c r="D6533">
        <v>30</v>
      </c>
      <c r="E6533" t="str">
        <f>IF(MOD(D6533,2)=0,"EVEN","ODD")</f>
        <v>EVEN</v>
      </c>
      <c r="F6533" t="str">
        <f>IF(D6533&lt;=18,"LOW (1-18)","HIGH (19-36)")</f>
        <v>HIGH (19-36)</v>
      </c>
      <c r="G6533">
        <f>INT((D6533-1)/6)+1</f>
        <v>5</v>
      </c>
      <c r="H6533">
        <f>MOD(D6533-1,6)+1</f>
        <v>6</v>
      </c>
      <c r="I6533">
        <f>37-D6533</f>
        <v>7</v>
      </c>
      <c r="J6533">
        <f>ABS(D6533-D6534)</f>
        <v>4</v>
      </c>
    </row>
    <row r="6534">
      <c r="A6534">
        <v>21037</v>
      </c>
      <c r="B6534" t="str">
        <v>2021-08-09</v>
      </c>
      <c r="C6534" t="str">
        <v>Evening</v>
      </c>
      <c r="D6534">
        <v>26</v>
      </c>
      <c r="E6534" t="str">
        <f>IF(MOD(D6534,2)=0,"EVEN","ODD")</f>
        <v>EVEN</v>
      </c>
      <c r="F6534" t="str">
        <f>IF(D6534&lt;=18,"LOW (1-18)","HIGH (19-36)")</f>
        <v>HIGH (19-36)</v>
      </c>
      <c r="G6534">
        <f>INT((D6534-1)/6)+1</f>
        <v>5</v>
      </c>
      <c r="H6534">
        <f>MOD(D6534-1,6)+1</f>
        <v>2</v>
      </c>
      <c r="I6534">
        <f>37-D6534</f>
        <v>11</v>
      </c>
      <c r="J6534">
        <f>ABS(D6534-D6535)</f>
        <v>15</v>
      </c>
    </row>
    <row r="6535">
      <c r="A6535">
        <v>21036</v>
      </c>
      <c r="B6535" t="str">
        <v>2021-08-09</v>
      </c>
      <c r="C6535" t="str">
        <v>Afternoon</v>
      </c>
      <c r="D6535">
        <v>11</v>
      </c>
      <c r="E6535" t="str">
        <f>IF(MOD(D6535,2)=0,"EVEN","ODD")</f>
        <v>ODD</v>
      </c>
      <c r="F6535" t="str">
        <f>IF(D6535&lt;=18,"LOW (1-18)","HIGH (19-36)")</f>
        <v>LOW (1-18)</v>
      </c>
      <c r="G6535">
        <f>INT((D6535-1)/6)+1</f>
        <v>2</v>
      </c>
      <c r="H6535">
        <f>MOD(D6535-1,6)+1</f>
        <v>5</v>
      </c>
      <c r="I6535">
        <f>37-D6535</f>
        <v>26</v>
      </c>
      <c r="J6535">
        <f>ABS(D6535-D6536)</f>
        <v>9</v>
      </c>
    </row>
    <row r="6536">
      <c r="A6536">
        <v>21035</v>
      </c>
      <c r="B6536" t="str">
        <v>2021-08-09</v>
      </c>
      <c r="C6536" t="str">
        <v>Midday</v>
      </c>
      <c r="D6536">
        <v>20</v>
      </c>
      <c r="E6536" t="str">
        <f>IF(MOD(D6536,2)=0,"EVEN","ODD")</f>
        <v>EVEN</v>
      </c>
      <c r="F6536" t="str">
        <f>IF(D6536&lt;=18,"LOW (1-18)","HIGH (19-36)")</f>
        <v>HIGH (19-36)</v>
      </c>
      <c r="G6536">
        <f>INT((D6536-1)/6)+1</f>
        <v>4</v>
      </c>
      <c r="H6536">
        <f>MOD(D6536-1,6)+1</f>
        <v>2</v>
      </c>
      <c r="I6536">
        <f>37-D6536</f>
        <v>17</v>
      </c>
      <c r="J6536">
        <f>ABS(D6536-D6537)</f>
        <v>3</v>
      </c>
    </row>
    <row r="6537">
      <c r="A6537">
        <v>21034</v>
      </c>
      <c r="B6537" t="str">
        <v>2021-08-09</v>
      </c>
      <c r="C6537" t="str">
        <v>Morning</v>
      </c>
      <c r="D6537">
        <v>23</v>
      </c>
      <c r="E6537" t="str">
        <f>IF(MOD(D6537,2)=0,"EVEN","ODD")</f>
        <v>ODD</v>
      </c>
      <c r="F6537" t="str">
        <f>IF(D6537&lt;=18,"LOW (1-18)","HIGH (19-36)")</f>
        <v>HIGH (19-36)</v>
      </c>
      <c r="G6537">
        <f>INT((D6537-1)/6)+1</f>
        <v>4</v>
      </c>
      <c r="H6537">
        <f>MOD(D6537-1,6)+1</f>
        <v>5</v>
      </c>
      <c r="I6537">
        <f>37-D6537</f>
        <v>14</v>
      </c>
      <c r="J6537">
        <f>ABS(D6537-D6538)</f>
        <v>1</v>
      </c>
    </row>
    <row r="6538">
      <c r="A6538">
        <v>21033</v>
      </c>
      <c r="B6538" t="str">
        <v>2021-05-15</v>
      </c>
      <c r="C6538" t="str">
        <v>Evening</v>
      </c>
      <c r="D6538">
        <v>24</v>
      </c>
      <c r="E6538" t="str">
        <f>IF(MOD(D6538,2)=0,"EVEN","ODD")</f>
        <v>EVEN</v>
      </c>
      <c r="F6538" t="str">
        <f>IF(D6538&lt;=18,"LOW (1-18)","HIGH (19-36)")</f>
        <v>HIGH (19-36)</v>
      </c>
      <c r="G6538">
        <f>INT((D6538-1)/6)+1</f>
        <v>4</v>
      </c>
      <c r="H6538">
        <f>MOD(D6538-1,6)+1</f>
        <v>6</v>
      </c>
      <c r="I6538">
        <f>37-D6538</f>
        <v>13</v>
      </c>
      <c r="J6538">
        <f>ABS(D6538-D6539)</f>
        <v>8</v>
      </c>
    </row>
    <row r="6539">
      <c r="A6539">
        <v>21032</v>
      </c>
      <c r="B6539" t="str">
        <v>2021-05-15</v>
      </c>
      <c r="C6539" t="str">
        <v>Afternoon</v>
      </c>
      <c r="D6539">
        <v>16</v>
      </c>
      <c r="E6539" t="str">
        <f>IF(MOD(D6539,2)=0,"EVEN","ODD")</f>
        <v>EVEN</v>
      </c>
      <c r="F6539" t="str">
        <f>IF(D6539&lt;=18,"LOW (1-18)","HIGH (19-36)")</f>
        <v>LOW (1-18)</v>
      </c>
      <c r="G6539">
        <f>INT((D6539-1)/6)+1</f>
        <v>3</v>
      </c>
      <c r="H6539">
        <f>MOD(D6539-1,6)+1</f>
        <v>4</v>
      </c>
      <c r="I6539">
        <f>37-D6539</f>
        <v>21</v>
      </c>
      <c r="J6539">
        <f>ABS(D6539-D6540)</f>
        <v>20</v>
      </c>
    </row>
    <row r="6540">
      <c r="A6540">
        <v>21031</v>
      </c>
      <c r="B6540" t="str">
        <v>2021-05-15</v>
      </c>
      <c r="C6540" t="str">
        <v>Midday</v>
      </c>
      <c r="D6540">
        <v>36</v>
      </c>
      <c r="E6540" t="str">
        <f>IF(MOD(D6540,2)=0,"EVEN","ODD")</f>
        <v>EVEN</v>
      </c>
      <c r="F6540" t="str">
        <f>IF(D6540&lt;=18,"LOW (1-18)","HIGH (19-36)")</f>
        <v>HIGH (19-36)</v>
      </c>
      <c r="G6540">
        <f>INT((D6540-1)/6)+1</f>
        <v>6</v>
      </c>
      <c r="H6540">
        <f>MOD(D6540-1,6)+1</f>
        <v>6</v>
      </c>
      <c r="I6540">
        <f>37-D6540</f>
        <v>1</v>
      </c>
      <c r="J6540">
        <f>ABS(D6540-D6541)</f>
        <v>34</v>
      </c>
    </row>
    <row r="6541">
      <c r="A6541">
        <v>21030</v>
      </c>
      <c r="B6541" t="str">
        <v>2021-05-15</v>
      </c>
      <c r="C6541" t="str">
        <v>Morning</v>
      </c>
      <c r="D6541">
        <v>2</v>
      </c>
      <c r="E6541" t="str">
        <f>IF(MOD(D6541,2)=0,"EVEN","ODD")</f>
        <v>EVEN</v>
      </c>
      <c r="F6541" t="str">
        <f>IF(D6541&lt;=18,"LOW (1-18)","HIGH (19-36)")</f>
        <v>LOW (1-18)</v>
      </c>
      <c r="G6541">
        <f>INT((D6541-1)/6)+1</f>
        <v>1</v>
      </c>
      <c r="H6541">
        <f>MOD(D6541-1,6)+1</f>
        <v>2</v>
      </c>
      <c r="I6541">
        <f>37-D6541</f>
        <v>35</v>
      </c>
      <c r="J6541">
        <f>ABS(D6541-D6542)</f>
        <v>6</v>
      </c>
    </row>
    <row r="6542">
      <c r="A6542">
        <v>21029</v>
      </c>
      <c r="B6542" t="str">
        <v>2021-05-14</v>
      </c>
      <c r="C6542" t="str">
        <v>Evening</v>
      </c>
      <c r="D6542">
        <v>8</v>
      </c>
      <c r="E6542" t="str">
        <f>IF(MOD(D6542,2)=0,"EVEN","ODD")</f>
        <v>EVEN</v>
      </c>
      <c r="F6542" t="str">
        <f>IF(D6542&lt;=18,"LOW (1-18)","HIGH (19-36)")</f>
        <v>LOW (1-18)</v>
      </c>
      <c r="G6542">
        <f>INT((D6542-1)/6)+1</f>
        <v>2</v>
      </c>
      <c r="H6542">
        <f>MOD(D6542-1,6)+1</f>
        <v>2</v>
      </c>
      <c r="I6542">
        <f>37-D6542</f>
        <v>29</v>
      </c>
      <c r="J6542">
        <f>ABS(D6542-D6543)</f>
        <v>25</v>
      </c>
    </row>
    <row r="6543">
      <c r="A6543">
        <v>21028</v>
      </c>
      <c r="B6543" t="str">
        <v>2021-05-14</v>
      </c>
      <c r="C6543" t="str">
        <v>Afternoon</v>
      </c>
      <c r="D6543">
        <v>33</v>
      </c>
      <c r="E6543" t="str">
        <f>IF(MOD(D6543,2)=0,"EVEN","ODD")</f>
        <v>ODD</v>
      </c>
      <c r="F6543" t="str">
        <f>IF(D6543&lt;=18,"LOW (1-18)","HIGH (19-36)")</f>
        <v>HIGH (19-36)</v>
      </c>
      <c r="G6543">
        <f>INT((D6543-1)/6)+1</f>
        <v>6</v>
      </c>
      <c r="H6543">
        <f>MOD(D6543-1,6)+1</f>
        <v>3</v>
      </c>
      <c r="I6543">
        <f>37-D6543</f>
        <v>4</v>
      </c>
      <c r="J6543">
        <f>ABS(D6543-D6544)</f>
        <v>2</v>
      </c>
    </row>
    <row r="6544">
      <c r="A6544">
        <v>21027</v>
      </c>
      <c r="B6544" t="str">
        <v>2021-05-14</v>
      </c>
      <c r="C6544" t="str">
        <v>Midday</v>
      </c>
      <c r="D6544">
        <v>35</v>
      </c>
      <c r="E6544" t="str">
        <f>IF(MOD(D6544,2)=0,"EVEN","ODD")</f>
        <v>ODD</v>
      </c>
      <c r="F6544" t="str">
        <f>IF(D6544&lt;=18,"LOW (1-18)","HIGH (19-36)")</f>
        <v>HIGH (19-36)</v>
      </c>
      <c r="G6544">
        <f>INT((D6544-1)/6)+1</f>
        <v>6</v>
      </c>
      <c r="H6544">
        <f>MOD(D6544-1,6)+1</f>
        <v>5</v>
      </c>
      <c r="I6544">
        <f>37-D6544</f>
        <v>2</v>
      </c>
      <c r="J6544">
        <f>ABS(D6544-D6545)</f>
        <v>13</v>
      </c>
    </row>
    <row r="6545">
      <c r="A6545">
        <v>21026</v>
      </c>
      <c r="B6545" t="str">
        <v>2021-05-14</v>
      </c>
      <c r="C6545" t="str">
        <v>Morning</v>
      </c>
      <c r="D6545">
        <v>22</v>
      </c>
      <c r="E6545" t="str">
        <f>IF(MOD(D6545,2)=0,"EVEN","ODD")</f>
        <v>EVEN</v>
      </c>
      <c r="F6545" t="str">
        <f>IF(D6545&lt;=18,"LOW (1-18)","HIGH (19-36)")</f>
        <v>HIGH (19-36)</v>
      </c>
      <c r="G6545">
        <f>INT((D6545-1)/6)+1</f>
        <v>4</v>
      </c>
      <c r="H6545">
        <f>MOD(D6545-1,6)+1</f>
        <v>4</v>
      </c>
      <c r="I6545">
        <f>37-D6545</f>
        <v>15</v>
      </c>
      <c r="J6545">
        <f>ABS(D6545-D6546)</f>
        <v>2</v>
      </c>
    </row>
    <row r="6546">
      <c r="A6546">
        <v>21025</v>
      </c>
      <c r="B6546" t="str">
        <v>2021-05-12</v>
      </c>
      <c r="C6546" t="str">
        <v>Evening</v>
      </c>
      <c r="D6546">
        <v>20</v>
      </c>
      <c r="E6546" t="str">
        <f>IF(MOD(D6546,2)=0,"EVEN","ODD")</f>
        <v>EVEN</v>
      </c>
      <c r="F6546" t="str">
        <f>IF(D6546&lt;=18,"LOW (1-18)","HIGH (19-36)")</f>
        <v>HIGH (19-36)</v>
      </c>
      <c r="G6546">
        <f>INT((D6546-1)/6)+1</f>
        <v>4</v>
      </c>
      <c r="H6546">
        <f>MOD(D6546-1,6)+1</f>
        <v>2</v>
      </c>
      <c r="I6546">
        <f>37-D6546</f>
        <v>17</v>
      </c>
      <c r="J6546">
        <f>ABS(D6546-D6547)</f>
        <v>6</v>
      </c>
    </row>
    <row r="6547">
      <c r="A6547">
        <v>21024</v>
      </c>
      <c r="B6547" t="str">
        <v>2021-05-12</v>
      </c>
      <c r="C6547" t="str">
        <v>Afternoon</v>
      </c>
      <c r="D6547">
        <v>14</v>
      </c>
      <c r="E6547" t="str">
        <f>IF(MOD(D6547,2)=0,"EVEN","ODD")</f>
        <v>EVEN</v>
      </c>
      <c r="F6547" t="str">
        <f>IF(D6547&lt;=18,"LOW (1-18)","HIGH (19-36)")</f>
        <v>LOW (1-18)</v>
      </c>
      <c r="G6547">
        <f>INT((D6547-1)/6)+1</f>
        <v>3</v>
      </c>
      <c r="H6547">
        <f>MOD(D6547-1,6)+1</f>
        <v>2</v>
      </c>
      <c r="I6547">
        <f>37-D6547</f>
        <v>23</v>
      </c>
      <c r="J6547">
        <f>ABS(D6547-D6548)</f>
        <v>9</v>
      </c>
    </row>
    <row r="6548">
      <c r="A6548">
        <v>21023</v>
      </c>
      <c r="B6548" t="str">
        <v>2021-05-12</v>
      </c>
      <c r="C6548" t="str">
        <v>Midday</v>
      </c>
      <c r="D6548">
        <v>23</v>
      </c>
      <c r="E6548" t="str">
        <f>IF(MOD(D6548,2)=0,"EVEN","ODD")</f>
        <v>ODD</v>
      </c>
      <c r="F6548" t="str">
        <f>IF(D6548&lt;=18,"LOW (1-18)","HIGH (19-36)")</f>
        <v>HIGH (19-36)</v>
      </c>
      <c r="G6548">
        <f>INT((D6548-1)/6)+1</f>
        <v>4</v>
      </c>
      <c r="H6548">
        <f>MOD(D6548-1,6)+1</f>
        <v>5</v>
      </c>
      <c r="I6548">
        <f>37-D6548</f>
        <v>14</v>
      </c>
      <c r="J6548">
        <f>ABS(D6548-D6549)</f>
        <v>3</v>
      </c>
    </row>
    <row r="6549">
      <c r="A6549">
        <v>21022</v>
      </c>
      <c r="B6549" t="str">
        <v>2021-05-12</v>
      </c>
      <c r="C6549" t="str">
        <v>Morning</v>
      </c>
      <c r="D6549">
        <v>26</v>
      </c>
      <c r="E6549" t="str">
        <f>IF(MOD(D6549,2)=0,"EVEN","ODD")</f>
        <v>EVEN</v>
      </c>
      <c r="F6549" t="str">
        <f>IF(D6549&lt;=18,"LOW (1-18)","HIGH (19-36)")</f>
        <v>HIGH (19-36)</v>
      </c>
      <c r="G6549">
        <f>INT((D6549-1)/6)+1</f>
        <v>5</v>
      </c>
      <c r="H6549">
        <f>MOD(D6549-1,6)+1</f>
        <v>2</v>
      </c>
      <c r="I6549">
        <f>37-D6549</f>
        <v>11</v>
      </c>
      <c r="J6549">
        <f>ABS(D6549-D6550)</f>
        <v>23</v>
      </c>
    </row>
    <row r="6550">
      <c r="A6550">
        <v>21021</v>
      </c>
      <c r="B6550" t="str">
        <v>2021-05-11</v>
      </c>
      <c r="C6550" t="str">
        <v>Evening</v>
      </c>
      <c r="D6550">
        <v>3</v>
      </c>
      <c r="E6550" t="str">
        <f>IF(MOD(D6550,2)=0,"EVEN","ODD")</f>
        <v>ODD</v>
      </c>
      <c r="F6550" t="str">
        <f>IF(D6550&lt;=18,"LOW (1-18)","HIGH (19-36)")</f>
        <v>LOW (1-18)</v>
      </c>
      <c r="G6550">
        <f>INT((D6550-1)/6)+1</f>
        <v>1</v>
      </c>
      <c r="H6550">
        <f>MOD(D6550-1,6)+1</f>
        <v>3</v>
      </c>
      <c r="I6550">
        <f>37-D6550</f>
        <v>34</v>
      </c>
      <c r="J6550">
        <f>ABS(D6550-D6551)</f>
        <v>18</v>
      </c>
    </row>
    <row r="6551">
      <c r="A6551">
        <v>21020</v>
      </c>
      <c r="B6551" t="str">
        <v>2021-05-11</v>
      </c>
      <c r="C6551" t="str">
        <v>Afternoon</v>
      </c>
      <c r="D6551">
        <v>21</v>
      </c>
      <c r="E6551" t="str">
        <f>IF(MOD(D6551,2)=0,"EVEN","ODD")</f>
        <v>ODD</v>
      </c>
      <c r="F6551" t="str">
        <f>IF(D6551&lt;=18,"LOW (1-18)","HIGH (19-36)")</f>
        <v>HIGH (19-36)</v>
      </c>
      <c r="G6551">
        <f>INT((D6551-1)/6)+1</f>
        <v>4</v>
      </c>
      <c r="H6551">
        <f>MOD(D6551-1,6)+1</f>
        <v>3</v>
      </c>
      <c r="I6551">
        <f>37-D6551</f>
        <v>16</v>
      </c>
      <c r="J6551">
        <f>ABS(D6551-D6552)</f>
        <v>2</v>
      </c>
    </row>
    <row r="6552">
      <c r="A6552">
        <v>21019</v>
      </c>
      <c r="B6552" t="str">
        <v>2021-05-11</v>
      </c>
      <c r="C6552" t="str">
        <v>Midday</v>
      </c>
      <c r="D6552">
        <v>19</v>
      </c>
      <c r="E6552" t="str">
        <f>IF(MOD(D6552,2)=0,"EVEN","ODD")</f>
        <v>ODD</v>
      </c>
      <c r="F6552" t="str">
        <f>IF(D6552&lt;=18,"LOW (1-18)","HIGH (19-36)")</f>
        <v>HIGH (19-36)</v>
      </c>
      <c r="G6552">
        <f>INT((D6552-1)/6)+1</f>
        <v>4</v>
      </c>
      <c r="H6552">
        <f>MOD(D6552-1,6)+1</f>
        <v>1</v>
      </c>
      <c r="I6552">
        <f>37-D6552</f>
        <v>18</v>
      </c>
      <c r="J6552">
        <f>ABS(D6552-D6553)</f>
        <v>0</v>
      </c>
    </row>
    <row r="6553">
      <c r="A6553">
        <v>21018</v>
      </c>
      <c r="B6553" t="str">
        <v>2021-05-11</v>
      </c>
      <c r="C6553" t="str">
        <v>Morning</v>
      </c>
      <c r="D6553">
        <v>19</v>
      </c>
      <c r="E6553" t="str">
        <f>IF(MOD(D6553,2)=0,"EVEN","ODD")</f>
        <v>ODD</v>
      </c>
      <c r="F6553" t="str">
        <f>IF(D6553&lt;=18,"LOW (1-18)","HIGH (19-36)")</f>
        <v>HIGH (19-36)</v>
      </c>
      <c r="G6553">
        <f>INT((D6553-1)/6)+1</f>
        <v>4</v>
      </c>
      <c r="H6553">
        <f>MOD(D6553-1,6)+1</f>
        <v>1</v>
      </c>
      <c r="I6553">
        <f>37-D6553</f>
        <v>18</v>
      </c>
      <c r="J6553">
        <f>ABS(D6553-D6554)</f>
        <v>18</v>
      </c>
    </row>
    <row r="6554">
      <c r="A6554">
        <v>21017</v>
      </c>
      <c r="B6554" t="str">
        <v>2021-05-10</v>
      </c>
      <c r="C6554" t="str">
        <v>Evening</v>
      </c>
      <c r="D6554">
        <v>1</v>
      </c>
      <c r="E6554" t="str">
        <f>IF(MOD(D6554,2)=0,"EVEN","ODD")</f>
        <v>ODD</v>
      </c>
      <c r="F6554" t="str">
        <f>IF(D6554&lt;=18,"LOW (1-18)","HIGH (19-36)")</f>
        <v>LOW (1-18)</v>
      </c>
      <c r="G6554">
        <f>INT((D6554-1)/6)+1</f>
        <v>1</v>
      </c>
      <c r="H6554">
        <f>MOD(D6554-1,6)+1</f>
        <v>1</v>
      </c>
      <c r="I6554">
        <f>37-D6554</f>
        <v>36</v>
      </c>
      <c r="J6554">
        <f>ABS(D6554-D6555)</f>
        <v>6</v>
      </c>
    </row>
    <row r="6555">
      <c r="A6555">
        <v>21016</v>
      </c>
      <c r="B6555" t="str">
        <v>2021-05-10</v>
      </c>
      <c r="C6555" t="str">
        <v>Afternoon</v>
      </c>
      <c r="D6555">
        <v>7</v>
      </c>
      <c r="E6555" t="str">
        <f>IF(MOD(D6555,2)=0,"EVEN","ODD")</f>
        <v>ODD</v>
      </c>
      <c r="F6555" t="str">
        <f>IF(D6555&lt;=18,"LOW (1-18)","HIGH (19-36)")</f>
        <v>LOW (1-18)</v>
      </c>
      <c r="G6555">
        <f>INT((D6555-1)/6)+1</f>
        <v>2</v>
      </c>
      <c r="H6555">
        <f>MOD(D6555-1,6)+1</f>
        <v>1</v>
      </c>
      <c r="I6555">
        <f>37-D6555</f>
        <v>30</v>
      </c>
      <c r="J6555">
        <f>ABS(D6555-D6556)</f>
        <v>13</v>
      </c>
    </row>
    <row r="6556">
      <c r="A6556">
        <v>21015</v>
      </c>
      <c r="B6556" t="str">
        <v>2021-05-10</v>
      </c>
      <c r="C6556" t="str">
        <v>Midday</v>
      </c>
      <c r="D6556">
        <v>20</v>
      </c>
      <c r="E6556" t="str">
        <f>IF(MOD(D6556,2)=0,"EVEN","ODD")</f>
        <v>EVEN</v>
      </c>
      <c r="F6556" t="str">
        <f>IF(D6556&lt;=18,"LOW (1-18)","HIGH (19-36)")</f>
        <v>HIGH (19-36)</v>
      </c>
      <c r="G6556">
        <f>INT((D6556-1)/6)+1</f>
        <v>4</v>
      </c>
      <c r="H6556">
        <f>MOD(D6556-1,6)+1</f>
        <v>2</v>
      </c>
      <c r="I6556">
        <f>37-D6556</f>
        <v>17</v>
      </c>
      <c r="J6556">
        <f>ABS(D6556-D6557)</f>
        <v>1</v>
      </c>
    </row>
    <row r="6557">
      <c r="A6557">
        <v>21014</v>
      </c>
      <c r="B6557" t="str">
        <v>2021-05-10</v>
      </c>
      <c r="C6557" t="str">
        <v>Morning</v>
      </c>
      <c r="D6557">
        <v>19</v>
      </c>
      <c r="E6557" t="str">
        <f>IF(MOD(D6557,2)=0,"EVEN","ODD")</f>
        <v>ODD</v>
      </c>
      <c r="F6557" t="str">
        <f>IF(D6557&lt;=18,"LOW (1-18)","HIGH (19-36)")</f>
        <v>HIGH (19-36)</v>
      </c>
      <c r="G6557">
        <f>INT((D6557-1)/6)+1</f>
        <v>4</v>
      </c>
      <c r="H6557">
        <f>MOD(D6557-1,6)+1</f>
        <v>1</v>
      </c>
      <c r="I6557">
        <f>37-D6557</f>
        <v>18</v>
      </c>
      <c r="J6557">
        <f>ABS(D6557-D6558)</f>
        <v>5</v>
      </c>
    </row>
    <row r="6558">
      <c r="A6558">
        <v>21013</v>
      </c>
      <c r="B6558" t="str">
        <v>2021-05-08</v>
      </c>
      <c r="C6558" t="str">
        <v>Evening</v>
      </c>
      <c r="D6558">
        <v>24</v>
      </c>
      <c r="E6558" t="str">
        <f>IF(MOD(D6558,2)=0,"EVEN","ODD")</f>
        <v>EVEN</v>
      </c>
      <c r="F6558" t="str">
        <f>IF(D6558&lt;=18,"LOW (1-18)","HIGH (19-36)")</f>
        <v>HIGH (19-36)</v>
      </c>
      <c r="G6558">
        <f>INT((D6558-1)/6)+1</f>
        <v>4</v>
      </c>
      <c r="H6558">
        <f>MOD(D6558-1,6)+1</f>
        <v>6</v>
      </c>
      <c r="I6558">
        <f>37-D6558</f>
        <v>13</v>
      </c>
      <c r="J6558">
        <f>ABS(D6558-D6559)</f>
        <v>7</v>
      </c>
    </row>
    <row r="6559">
      <c r="A6559">
        <v>21012</v>
      </c>
      <c r="B6559" t="str">
        <v>2021-05-08</v>
      </c>
      <c r="C6559" t="str">
        <v>Afternoon</v>
      </c>
      <c r="D6559">
        <v>17</v>
      </c>
      <c r="E6559" t="str">
        <f>IF(MOD(D6559,2)=0,"EVEN","ODD")</f>
        <v>ODD</v>
      </c>
      <c r="F6559" t="str">
        <f>IF(D6559&lt;=18,"LOW (1-18)","HIGH (19-36)")</f>
        <v>LOW (1-18)</v>
      </c>
      <c r="G6559">
        <f>INT((D6559-1)/6)+1</f>
        <v>3</v>
      </c>
      <c r="H6559">
        <f>MOD(D6559-1,6)+1</f>
        <v>5</v>
      </c>
      <c r="I6559">
        <f>37-D6559</f>
        <v>20</v>
      </c>
      <c r="J6559">
        <f>ABS(D6559-D6560)</f>
        <v>18</v>
      </c>
    </row>
    <row r="6560">
      <c r="A6560">
        <v>21011</v>
      </c>
      <c r="B6560" t="str">
        <v>2021-05-08</v>
      </c>
      <c r="C6560" t="str">
        <v>Midday</v>
      </c>
      <c r="D6560">
        <v>35</v>
      </c>
      <c r="E6560" t="str">
        <f>IF(MOD(D6560,2)=0,"EVEN","ODD")</f>
        <v>ODD</v>
      </c>
      <c r="F6560" t="str">
        <f>IF(D6560&lt;=18,"LOW (1-18)","HIGH (19-36)")</f>
        <v>HIGH (19-36)</v>
      </c>
      <c r="G6560">
        <f>INT((D6560-1)/6)+1</f>
        <v>6</v>
      </c>
      <c r="H6560">
        <f>MOD(D6560-1,6)+1</f>
        <v>5</v>
      </c>
      <c r="I6560">
        <f>37-D6560</f>
        <v>2</v>
      </c>
      <c r="J6560">
        <f>ABS(D6560-D6561)</f>
        <v>22</v>
      </c>
    </row>
    <row r="6561">
      <c r="A6561">
        <v>21010</v>
      </c>
      <c r="B6561" t="str">
        <v>2021-05-08</v>
      </c>
      <c r="C6561" t="str">
        <v>Morning</v>
      </c>
      <c r="D6561">
        <v>13</v>
      </c>
      <c r="E6561" t="str">
        <f>IF(MOD(D6561,2)=0,"EVEN","ODD")</f>
        <v>ODD</v>
      </c>
      <c r="F6561" t="str">
        <f>IF(D6561&lt;=18,"LOW (1-18)","HIGH (19-36)")</f>
        <v>LOW (1-18)</v>
      </c>
      <c r="G6561">
        <f>INT((D6561-1)/6)+1</f>
        <v>3</v>
      </c>
      <c r="H6561">
        <f>MOD(D6561-1,6)+1</f>
        <v>1</v>
      </c>
      <c r="I6561">
        <f>37-D6561</f>
        <v>24</v>
      </c>
      <c r="J6561">
        <f>ABS(D6561-D6562)</f>
        <v>2</v>
      </c>
    </row>
    <row r="6562">
      <c r="A6562">
        <v>21009</v>
      </c>
      <c r="B6562" t="str">
        <v>2021-05-07</v>
      </c>
      <c r="C6562" t="str">
        <v>Evening</v>
      </c>
      <c r="D6562">
        <v>11</v>
      </c>
      <c r="E6562" t="str">
        <f>IF(MOD(D6562,2)=0,"EVEN","ODD")</f>
        <v>ODD</v>
      </c>
      <c r="F6562" t="str">
        <f>IF(D6562&lt;=18,"LOW (1-18)","HIGH (19-36)")</f>
        <v>LOW (1-18)</v>
      </c>
      <c r="G6562">
        <f>INT((D6562-1)/6)+1</f>
        <v>2</v>
      </c>
      <c r="H6562">
        <f>MOD(D6562-1,6)+1</f>
        <v>5</v>
      </c>
      <c r="I6562">
        <f>37-D6562</f>
        <v>26</v>
      </c>
      <c r="J6562">
        <f>ABS(D6562-D6563)</f>
        <v>10</v>
      </c>
    </row>
    <row r="6563">
      <c r="A6563">
        <v>21008</v>
      </c>
      <c r="B6563" t="str">
        <v>2021-05-07</v>
      </c>
      <c r="C6563" t="str">
        <v>Afternoon</v>
      </c>
      <c r="D6563">
        <v>21</v>
      </c>
      <c r="E6563" t="str">
        <f>IF(MOD(D6563,2)=0,"EVEN","ODD")</f>
        <v>ODD</v>
      </c>
      <c r="F6563" t="str">
        <f>IF(D6563&lt;=18,"LOW (1-18)","HIGH (19-36)")</f>
        <v>HIGH (19-36)</v>
      </c>
      <c r="G6563">
        <f>INT((D6563-1)/6)+1</f>
        <v>4</v>
      </c>
      <c r="H6563">
        <f>MOD(D6563-1,6)+1</f>
        <v>3</v>
      </c>
      <c r="I6563">
        <f>37-D6563</f>
        <v>16</v>
      </c>
      <c r="J6563">
        <f>ABS(D6563-D6564)</f>
        <v>10</v>
      </c>
    </row>
    <row r="6564">
      <c r="A6564">
        <v>21007</v>
      </c>
      <c r="B6564" t="str">
        <v>2021-05-07</v>
      </c>
      <c r="C6564" t="str">
        <v>Midday</v>
      </c>
      <c r="D6564">
        <v>31</v>
      </c>
      <c r="E6564" t="str">
        <f>IF(MOD(D6564,2)=0,"EVEN","ODD")</f>
        <v>ODD</v>
      </c>
      <c r="F6564" t="str">
        <f>IF(D6564&lt;=18,"LOW (1-18)","HIGH (19-36)")</f>
        <v>HIGH (19-36)</v>
      </c>
      <c r="G6564">
        <f>INT((D6564-1)/6)+1</f>
        <v>6</v>
      </c>
      <c r="H6564">
        <f>MOD(D6564-1,6)+1</f>
        <v>1</v>
      </c>
      <c r="I6564">
        <f>37-D6564</f>
        <v>6</v>
      </c>
      <c r="J6564">
        <f>ABS(D6564-D6565)</f>
        <v>14</v>
      </c>
    </row>
    <row r="6565">
      <c r="A6565">
        <v>21006</v>
      </c>
      <c r="B6565" t="str">
        <v>2021-05-07</v>
      </c>
      <c r="C6565" t="str">
        <v>Morning</v>
      </c>
      <c r="D6565">
        <v>17</v>
      </c>
      <c r="E6565" t="str">
        <f>IF(MOD(D6565,2)=0,"EVEN","ODD")</f>
        <v>ODD</v>
      </c>
      <c r="F6565" t="str">
        <f>IF(D6565&lt;=18,"LOW (1-18)","HIGH (19-36)")</f>
        <v>LOW (1-18)</v>
      </c>
      <c r="G6565">
        <f>INT((D6565-1)/6)+1</f>
        <v>3</v>
      </c>
      <c r="H6565">
        <f>MOD(D6565-1,6)+1</f>
        <v>5</v>
      </c>
      <c r="I6565">
        <f>37-D6565</f>
        <v>20</v>
      </c>
      <c r="J6565">
        <f>ABS(D6565-D6566)</f>
        <v>10</v>
      </c>
    </row>
    <row r="6566">
      <c r="A6566">
        <v>21005</v>
      </c>
      <c r="B6566" t="str">
        <v>2021-05-06</v>
      </c>
      <c r="C6566" t="str">
        <v>Evening</v>
      </c>
      <c r="D6566">
        <v>27</v>
      </c>
      <c r="E6566" t="str">
        <f>IF(MOD(D6566,2)=0,"EVEN","ODD")</f>
        <v>ODD</v>
      </c>
      <c r="F6566" t="str">
        <f>IF(D6566&lt;=18,"LOW (1-18)","HIGH (19-36)")</f>
        <v>HIGH (19-36)</v>
      </c>
      <c r="G6566">
        <f>INT((D6566-1)/6)+1</f>
        <v>5</v>
      </c>
      <c r="H6566">
        <f>MOD(D6566-1,6)+1</f>
        <v>3</v>
      </c>
      <c r="I6566">
        <f>37-D6566</f>
        <v>10</v>
      </c>
      <c r="J6566">
        <f>ABS(D6566-D6567)</f>
        <v>2</v>
      </c>
    </row>
    <row r="6567">
      <c r="A6567">
        <v>21004</v>
      </c>
      <c r="B6567" t="str">
        <v>2021-05-06</v>
      </c>
      <c r="C6567" t="str">
        <v>Afternoon</v>
      </c>
      <c r="D6567">
        <v>29</v>
      </c>
      <c r="E6567" t="str">
        <f>IF(MOD(D6567,2)=0,"EVEN","ODD")</f>
        <v>ODD</v>
      </c>
      <c r="F6567" t="str">
        <f>IF(D6567&lt;=18,"LOW (1-18)","HIGH (19-36)")</f>
        <v>HIGH (19-36)</v>
      </c>
      <c r="G6567">
        <f>INT((D6567-1)/6)+1</f>
        <v>5</v>
      </c>
      <c r="H6567">
        <f>MOD(D6567-1,6)+1</f>
        <v>5</v>
      </c>
      <c r="I6567">
        <f>37-D6567</f>
        <v>8</v>
      </c>
      <c r="J6567">
        <f>ABS(D6567-D6568)</f>
        <v>3</v>
      </c>
    </row>
    <row r="6568">
      <c r="A6568">
        <v>21003</v>
      </c>
      <c r="B6568" t="str">
        <v>2021-05-06</v>
      </c>
      <c r="C6568" t="str">
        <v>Midday</v>
      </c>
      <c r="D6568">
        <v>26</v>
      </c>
      <c r="E6568" t="str">
        <f>IF(MOD(D6568,2)=0,"EVEN","ODD")</f>
        <v>EVEN</v>
      </c>
      <c r="F6568" t="str">
        <f>IF(D6568&lt;=18,"LOW (1-18)","HIGH (19-36)")</f>
        <v>HIGH (19-36)</v>
      </c>
      <c r="G6568">
        <f>INT((D6568-1)/6)+1</f>
        <v>5</v>
      </c>
      <c r="H6568">
        <f>MOD(D6568-1,6)+1</f>
        <v>2</v>
      </c>
      <c r="I6568">
        <f>37-D6568</f>
        <v>11</v>
      </c>
      <c r="J6568">
        <f>ABS(D6568-D6569)</f>
        <v>22</v>
      </c>
    </row>
    <row r="6569">
      <c r="A6569">
        <v>21002</v>
      </c>
      <c r="B6569" t="str">
        <v>2021-05-06</v>
      </c>
      <c r="C6569" t="str">
        <v>Morning</v>
      </c>
      <c r="D6569">
        <v>4</v>
      </c>
      <c r="E6569" t="str">
        <f>IF(MOD(D6569,2)=0,"EVEN","ODD")</f>
        <v>EVEN</v>
      </c>
      <c r="F6569" t="str">
        <f>IF(D6569&lt;=18,"LOW (1-18)","HIGH (19-36)")</f>
        <v>LOW (1-18)</v>
      </c>
      <c r="G6569">
        <f>INT((D6569-1)/6)+1</f>
        <v>1</v>
      </c>
      <c r="H6569">
        <f>MOD(D6569-1,6)+1</f>
        <v>4</v>
      </c>
      <c r="I6569">
        <f>37-D6569</f>
        <v>33</v>
      </c>
      <c r="J6569">
        <f>ABS(D6569-D6570)</f>
        <v>29</v>
      </c>
    </row>
    <row r="6570">
      <c r="A6570">
        <v>21001</v>
      </c>
      <c r="B6570" t="str">
        <v>2021-05-05</v>
      </c>
      <c r="C6570" t="str">
        <v>Evening</v>
      </c>
      <c r="D6570">
        <v>33</v>
      </c>
      <c r="E6570" t="str">
        <f>IF(MOD(D6570,2)=0,"EVEN","ODD")</f>
        <v>ODD</v>
      </c>
      <c r="F6570" t="str">
        <f>IF(D6570&lt;=18,"LOW (1-18)","HIGH (19-36)")</f>
        <v>HIGH (19-36)</v>
      </c>
      <c r="G6570">
        <f>INT((D6570-1)/6)+1</f>
        <v>6</v>
      </c>
      <c r="H6570">
        <f>MOD(D6570-1,6)+1</f>
        <v>3</v>
      </c>
      <c r="I6570">
        <f>37-D6570</f>
        <v>4</v>
      </c>
      <c r="J6570">
        <f>ABS(D6570-D6571)</f>
        <v>17</v>
      </c>
    </row>
    <row r="6571">
      <c r="A6571">
        <v>21000</v>
      </c>
      <c r="B6571" t="str">
        <v>2021-05-05</v>
      </c>
      <c r="C6571" t="str">
        <v>Afternoon</v>
      </c>
      <c r="D6571">
        <v>16</v>
      </c>
      <c r="E6571" t="str">
        <f>IF(MOD(D6571,2)=0,"EVEN","ODD")</f>
        <v>EVEN</v>
      </c>
      <c r="F6571" t="str">
        <f>IF(D6571&lt;=18,"LOW (1-18)","HIGH (19-36)")</f>
        <v>LOW (1-18)</v>
      </c>
      <c r="G6571">
        <f>INT((D6571-1)/6)+1</f>
        <v>3</v>
      </c>
      <c r="H6571">
        <f>MOD(D6571-1,6)+1</f>
        <v>4</v>
      </c>
      <c r="I6571">
        <f>37-D6571</f>
        <v>21</v>
      </c>
      <c r="J6571">
        <f>ABS(D6571-D6572)</f>
        <v>7</v>
      </c>
    </row>
    <row r="6572">
      <c r="A6572">
        <v>20999</v>
      </c>
      <c r="B6572" t="str">
        <v>2021-05-05</v>
      </c>
      <c r="C6572" t="str">
        <v>Midday</v>
      </c>
      <c r="D6572">
        <v>9</v>
      </c>
      <c r="E6572" t="str">
        <f>IF(MOD(D6572,2)=0,"EVEN","ODD")</f>
        <v>ODD</v>
      </c>
      <c r="F6572" t="str">
        <f>IF(D6572&lt;=18,"LOW (1-18)","HIGH (19-36)")</f>
        <v>LOW (1-18)</v>
      </c>
      <c r="G6572">
        <f>INT((D6572-1)/6)+1</f>
        <v>2</v>
      </c>
      <c r="H6572">
        <f>MOD(D6572-1,6)+1</f>
        <v>3</v>
      </c>
      <c r="I6572">
        <f>37-D6572</f>
        <v>28</v>
      </c>
      <c r="J6572">
        <f>ABS(D6572-D6573)</f>
        <v>24</v>
      </c>
    </row>
    <row r="6573">
      <c r="A6573">
        <v>20998</v>
      </c>
      <c r="B6573" t="str">
        <v>2021-05-05</v>
      </c>
      <c r="C6573" t="str">
        <v>Morning</v>
      </c>
      <c r="D6573">
        <v>33</v>
      </c>
      <c r="E6573" t="str">
        <f>IF(MOD(D6573,2)=0,"EVEN","ODD")</f>
        <v>ODD</v>
      </c>
      <c r="F6573" t="str">
        <f>IF(D6573&lt;=18,"LOW (1-18)","HIGH (19-36)")</f>
        <v>HIGH (19-36)</v>
      </c>
      <c r="G6573">
        <f>INT((D6573-1)/6)+1</f>
        <v>6</v>
      </c>
      <c r="H6573">
        <f>MOD(D6573-1,6)+1</f>
        <v>3</v>
      </c>
      <c r="I6573">
        <f>37-D6573</f>
        <v>4</v>
      </c>
      <c r="J6573">
        <f>ABS(D6573-D6574)</f>
        <v>21</v>
      </c>
    </row>
    <row r="6574">
      <c r="A6574">
        <v>20997</v>
      </c>
      <c r="B6574" t="str">
        <v>2021-05-04</v>
      </c>
      <c r="C6574" t="str">
        <v>Evening</v>
      </c>
      <c r="D6574">
        <v>12</v>
      </c>
      <c r="E6574" t="str">
        <f>IF(MOD(D6574,2)=0,"EVEN","ODD")</f>
        <v>EVEN</v>
      </c>
      <c r="F6574" t="str">
        <f>IF(D6574&lt;=18,"LOW (1-18)","HIGH (19-36)")</f>
        <v>LOW (1-18)</v>
      </c>
      <c r="G6574">
        <f>INT((D6574-1)/6)+1</f>
        <v>2</v>
      </c>
      <c r="H6574">
        <f>MOD(D6574-1,6)+1</f>
        <v>6</v>
      </c>
      <c r="I6574">
        <f>37-D6574</f>
        <v>25</v>
      </c>
      <c r="J6574">
        <f>ABS(D6574-D6575)</f>
        <v>16</v>
      </c>
    </row>
    <row r="6575">
      <c r="A6575">
        <v>20996</v>
      </c>
      <c r="B6575" t="str">
        <v>2021-05-04</v>
      </c>
      <c r="C6575" t="str">
        <v>Afternoon</v>
      </c>
      <c r="D6575">
        <v>28</v>
      </c>
      <c r="E6575" t="str">
        <f>IF(MOD(D6575,2)=0,"EVEN","ODD")</f>
        <v>EVEN</v>
      </c>
      <c r="F6575" t="str">
        <f>IF(D6575&lt;=18,"LOW (1-18)","HIGH (19-36)")</f>
        <v>HIGH (19-36)</v>
      </c>
      <c r="G6575">
        <f>INT((D6575-1)/6)+1</f>
        <v>5</v>
      </c>
      <c r="H6575">
        <f>MOD(D6575-1,6)+1</f>
        <v>4</v>
      </c>
      <c r="I6575">
        <f>37-D6575</f>
        <v>9</v>
      </c>
      <c r="J6575">
        <f>ABS(D6575-D6576)</f>
        <v>2</v>
      </c>
    </row>
    <row r="6576">
      <c r="A6576">
        <v>20995</v>
      </c>
      <c r="B6576" t="str">
        <v>2021-05-04</v>
      </c>
      <c r="C6576" t="str">
        <v>Midday</v>
      </c>
      <c r="D6576">
        <v>30</v>
      </c>
      <c r="E6576" t="str">
        <f>IF(MOD(D6576,2)=0,"EVEN","ODD")</f>
        <v>EVEN</v>
      </c>
      <c r="F6576" t="str">
        <f>IF(D6576&lt;=18,"LOW (1-18)","HIGH (19-36)")</f>
        <v>HIGH (19-36)</v>
      </c>
      <c r="G6576">
        <f>INT((D6576-1)/6)+1</f>
        <v>5</v>
      </c>
      <c r="H6576">
        <f>MOD(D6576-1,6)+1</f>
        <v>6</v>
      </c>
      <c r="I6576">
        <f>37-D6576</f>
        <v>7</v>
      </c>
      <c r="J6576">
        <f>ABS(D6576-D6577)</f>
        <v>2</v>
      </c>
    </row>
    <row r="6577">
      <c r="A6577">
        <v>20994</v>
      </c>
      <c r="B6577" t="str">
        <v>2021-05-04</v>
      </c>
      <c r="C6577" t="str">
        <v>Morning</v>
      </c>
      <c r="D6577">
        <v>28</v>
      </c>
      <c r="E6577" t="str">
        <f>IF(MOD(D6577,2)=0,"EVEN","ODD")</f>
        <v>EVEN</v>
      </c>
      <c r="F6577" t="str">
        <f>IF(D6577&lt;=18,"LOW (1-18)","HIGH (19-36)")</f>
        <v>HIGH (19-36)</v>
      </c>
      <c r="G6577">
        <f>INT((D6577-1)/6)+1</f>
        <v>5</v>
      </c>
      <c r="H6577">
        <f>MOD(D6577-1,6)+1</f>
        <v>4</v>
      </c>
      <c r="I6577">
        <f>37-D6577</f>
        <v>9</v>
      </c>
      <c r="J6577">
        <f>ABS(D6577-D6578)</f>
        <v>26</v>
      </c>
    </row>
    <row r="6578">
      <c r="A6578">
        <v>20993</v>
      </c>
      <c r="B6578" t="str">
        <v>2021-05-03</v>
      </c>
      <c r="C6578" t="str">
        <v>Evening</v>
      </c>
      <c r="D6578">
        <v>2</v>
      </c>
      <c r="E6578" t="str">
        <f>IF(MOD(D6578,2)=0,"EVEN","ODD")</f>
        <v>EVEN</v>
      </c>
      <c r="F6578" t="str">
        <f>IF(D6578&lt;=18,"LOW (1-18)","HIGH (19-36)")</f>
        <v>LOW (1-18)</v>
      </c>
      <c r="G6578">
        <f>INT((D6578-1)/6)+1</f>
        <v>1</v>
      </c>
      <c r="H6578">
        <f>MOD(D6578-1,6)+1</f>
        <v>2</v>
      </c>
      <c r="I6578">
        <f>37-D6578</f>
        <v>35</v>
      </c>
      <c r="J6578">
        <f>ABS(D6578-D6579)</f>
        <v>17</v>
      </c>
    </row>
    <row r="6579">
      <c r="A6579">
        <v>20992</v>
      </c>
      <c r="B6579" t="str">
        <v>2021-05-03</v>
      </c>
      <c r="C6579" t="str">
        <v>Afternoon</v>
      </c>
      <c r="D6579">
        <v>19</v>
      </c>
      <c r="E6579" t="str">
        <f>IF(MOD(D6579,2)=0,"EVEN","ODD")</f>
        <v>ODD</v>
      </c>
      <c r="F6579" t="str">
        <f>IF(D6579&lt;=18,"LOW (1-18)","HIGH (19-36)")</f>
        <v>HIGH (19-36)</v>
      </c>
      <c r="G6579">
        <f>INT((D6579-1)/6)+1</f>
        <v>4</v>
      </c>
      <c r="H6579">
        <f>MOD(D6579-1,6)+1</f>
        <v>1</v>
      </c>
      <c r="I6579">
        <f>37-D6579</f>
        <v>18</v>
      </c>
      <c r="J6579">
        <f>ABS(D6579-D6580)</f>
        <v>6</v>
      </c>
    </row>
    <row r="6580">
      <c r="A6580">
        <v>20991</v>
      </c>
      <c r="B6580" t="str">
        <v>2021-05-03</v>
      </c>
      <c r="C6580" t="str">
        <v>Midday</v>
      </c>
      <c r="D6580">
        <v>25</v>
      </c>
      <c r="E6580" t="str">
        <f>IF(MOD(D6580,2)=0,"EVEN","ODD")</f>
        <v>ODD</v>
      </c>
      <c r="F6580" t="str">
        <f>IF(D6580&lt;=18,"LOW (1-18)","HIGH (19-36)")</f>
        <v>HIGH (19-36)</v>
      </c>
      <c r="G6580">
        <f>INT((D6580-1)/6)+1</f>
        <v>5</v>
      </c>
      <c r="H6580">
        <f>MOD(D6580-1,6)+1</f>
        <v>1</v>
      </c>
      <c r="I6580">
        <f>37-D6580</f>
        <v>12</v>
      </c>
      <c r="J6580">
        <f>ABS(D6580-D6581)</f>
        <v>4</v>
      </c>
    </row>
    <row r="6581">
      <c r="A6581">
        <v>20990</v>
      </c>
      <c r="B6581" t="str">
        <v>2021-05-03</v>
      </c>
      <c r="C6581" t="str">
        <v>Morning</v>
      </c>
      <c r="D6581">
        <v>21</v>
      </c>
      <c r="E6581" t="str">
        <f>IF(MOD(D6581,2)=0,"EVEN","ODD")</f>
        <v>ODD</v>
      </c>
      <c r="F6581" t="str">
        <f>IF(D6581&lt;=18,"LOW (1-18)","HIGH (19-36)")</f>
        <v>HIGH (19-36)</v>
      </c>
      <c r="G6581">
        <f>INT((D6581-1)/6)+1</f>
        <v>4</v>
      </c>
      <c r="H6581">
        <f>MOD(D6581-1,6)+1</f>
        <v>3</v>
      </c>
      <c r="I6581">
        <f>37-D6581</f>
        <v>16</v>
      </c>
      <c r="J6581">
        <f>ABS(D6581-D6582)</f>
        <v>17</v>
      </c>
    </row>
    <row r="6582">
      <c r="A6582">
        <v>20989</v>
      </c>
      <c r="B6582" t="str">
        <v>2021-05-01</v>
      </c>
      <c r="C6582" t="str">
        <v>Evening</v>
      </c>
      <c r="D6582">
        <v>4</v>
      </c>
      <c r="E6582" t="str">
        <f>IF(MOD(D6582,2)=0,"EVEN","ODD")</f>
        <v>EVEN</v>
      </c>
      <c r="F6582" t="str">
        <f>IF(D6582&lt;=18,"LOW (1-18)","HIGH (19-36)")</f>
        <v>LOW (1-18)</v>
      </c>
      <c r="G6582">
        <f>INT((D6582-1)/6)+1</f>
        <v>1</v>
      </c>
      <c r="H6582">
        <f>MOD(D6582-1,6)+1</f>
        <v>4</v>
      </c>
      <c r="I6582">
        <f>37-D6582</f>
        <v>33</v>
      </c>
      <c r="J6582">
        <f>ABS(D6582-D6583)</f>
        <v>30</v>
      </c>
    </row>
    <row r="6583">
      <c r="A6583">
        <v>20988</v>
      </c>
      <c r="B6583" t="str">
        <v>2021-05-01</v>
      </c>
      <c r="C6583" t="str">
        <v>Afternoon</v>
      </c>
      <c r="D6583">
        <v>34</v>
      </c>
      <c r="E6583" t="str">
        <f>IF(MOD(D6583,2)=0,"EVEN","ODD")</f>
        <v>EVEN</v>
      </c>
      <c r="F6583" t="str">
        <f>IF(D6583&lt;=18,"LOW (1-18)","HIGH (19-36)")</f>
        <v>HIGH (19-36)</v>
      </c>
      <c r="G6583">
        <f>INT((D6583-1)/6)+1</f>
        <v>6</v>
      </c>
      <c r="H6583">
        <f>MOD(D6583-1,6)+1</f>
        <v>4</v>
      </c>
      <c r="I6583">
        <f>37-D6583</f>
        <v>3</v>
      </c>
      <c r="J6583">
        <f>ABS(D6583-D6584)</f>
        <v>26</v>
      </c>
    </row>
    <row r="6584">
      <c r="A6584">
        <v>20987</v>
      </c>
      <c r="B6584" t="str">
        <v>2021-05-01</v>
      </c>
      <c r="C6584" t="str">
        <v>Midday</v>
      </c>
      <c r="D6584">
        <v>8</v>
      </c>
      <c r="E6584" t="str">
        <f>IF(MOD(D6584,2)=0,"EVEN","ODD")</f>
        <v>EVEN</v>
      </c>
      <c r="F6584" t="str">
        <f>IF(D6584&lt;=18,"LOW (1-18)","HIGH (19-36)")</f>
        <v>LOW (1-18)</v>
      </c>
      <c r="G6584">
        <f>INT((D6584-1)/6)+1</f>
        <v>2</v>
      </c>
      <c r="H6584">
        <f>MOD(D6584-1,6)+1</f>
        <v>2</v>
      </c>
      <c r="I6584">
        <f>37-D6584</f>
        <v>29</v>
      </c>
      <c r="J6584">
        <f>ABS(D6584-D6585)</f>
        <v>19</v>
      </c>
    </row>
    <row r="6585">
      <c r="A6585">
        <v>20986</v>
      </c>
      <c r="B6585" t="str">
        <v>2021-05-01</v>
      </c>
      <c r="C6585" t="str">
        <v>Morning</v>
      </c>
      <c r="D6585">
        <v>27</v>
      </c>
      <c r="E6585" t="str">
        <f>IF(MOD(D6585,2)=0,"EVEN","ODD")</f>
        <v>ODD</v>
      </c>
      <c r="F6585" t="str">
        <f>IF(D6585&lt;=18,"LOW (1-18)","HIGH (19-36)")</f>
        <v>HIGH (19-36)</v>
      </c>
      <c r="G6585">
        <f>INT((D6585-1)/6)+1</f>
        <v>5</v>
      </c>
      <c r="H6585">
        <f>MOD(D6585-1,6)+1</f>
        <v>3</v>
      </c>
      <c r="I6585">
        <f>37-D6585</f>
        <v>10</v>
      </c>
      <c r="J6585">
        <f>ABS(D6585-D6586)</f>
        <v>5</v>
      </c>
    </row>
    <row r="6586">
      <c r="A6586">
        <v>20985</v>
      </c>
      <c r="B6586" t="str">
        <v>2021-04-30</v>
      </c>
      <c r="C6586" t="str">
        <v>Evening</v>
      </c>
      <c r="D6586">
        <v>32</v>
      </c>
      <c r="E6586" t="str">
        <f>IF(MOD(D6586,2)=0,"EVEN","ODD")</f>
        <v>EVEN</v>
      </c>
      <c r="F6586" t="str">
        <f>IF(D6586&lt;=18,"LOW (1-18)","HIGH (19-36)")</f>
        <v>HIGH (19-36)</v>
      </c>
      <c r="G6586">
        <f>INT((D6586-1)/6)+1</f>
        <v>6</v>
      </c>
      <c r="H6586">
        <f>MOD(D6586-1,6)+1</f>
        <v>2</v>
      </c>
      <c r="I6586">
        <f>37-D6586</f>
        <v>5</v>
      </c>
      <c r="J6586">
        <f>ABS(D6586-D6587)</f>
        <v>30</v>
      </c>
    </row>
    <row r="6587">
      <c r="A6587">
        <v>20984</v>
      </c>
      <c r="B6587" t="str">
        <v>2021-04-30</v>
      </c>
      <c r="C6587" t="str">
        <v>Afternoon</v>
      </c>
      <c r="D6587">
        <v>2</v>
      </c>
      <c r="E6587" t="str">
        <f>IF(MOD(D6587,2)=0,"EVEN","ODD")</f>
        <v>EVEN</v>
      </c>
      <c r="F6587" t="str">
        <f>IF(D6587&lt;=18,"LOW (1-18)","HIGH (19-36)")</f>
        <v>LOW (1-18)</v>
      </c>
      <c r="G6587">
        <f>INT((D6587-1)/6)+1</f>
        <v>1</v>
      </c>
      <c r="H6587">
        <f>MOD(D6587-1,6)+1</f>
        <v>2</v>
      </c>
      <c r="I6587">
        <f>37-D6587</f>
        <v>35</v>
      </c>
      <c r="J6587">
        <f>ABS(D6587-D6588)</f>
        <v>4</v>
      </c>
    </row>
    <row r="6588">
      <c r="A6588">
        <v>20983</v>
      </c>
      <c r="B6588" t="str">
        <v>2021-04-30</v>
      </c>
      <c r="C6588" t="str">
        <v>Midday</v>
      </c>
      <c r="D6588">
        <v>6</v>
      </c>
      <c r="E6588" t="str">
        <f>IF(MOD(D6588,2)=0,"EVEN","ODD")</f>
        <v>EVEN</v>
      </c>
      <c r="F6588" t="str">
        <f>IF(D6588&lt;=18,"LOW (1-18)","HIGH (19-36)")</f>
        <v>LOW (1-18)</v>
      </c>
      <c r="G6588">
        <f>INT((D6588-1)/6)+1</f>
        <v>1</v>
      </c>
      <c r="H6588">
        <f>MOD(D6588-1,6)+1</f>
        <v>6</v>
      </c>
      <c r="I6588">
        <f>37-D6588</f>
        <v>31</v>
      </c>
      <c r="J6588">
        <f>ABS(D6588-D6589)</f>
        <v>6</v>
      </c>
    </row>
    <row r="6589">
      <c r="A6589">
        <v>20982</v>
      </c>
      <c r="B6589" t="str">
        <v>2021-04-30</v>
      </c>
      <c r="C6589" t="str">
        <v>Morning</v>
      </c>
      <c r="D6589">
        <v>12</v>
      </c>
      <c r="E6589" t="str">
        <f>IF(MOD(D6589,2)=0,"EVEN","ODD")</f>
        <v>EVEN</v>
      </c>
      <c r="F6589" t="str">
        <f>IF(D6589&lt;=18,"LOW (1-18)","HIGH (19-36)")</f>
        <v>LOW (1-18)</v>
      </c>
      <c r="G6589">
        <f>INT((D6589-1)/6)+1</f>
        <v>2</v>
      </c>
      <c r="H6589">
        <f>MOD(D6589-1,6)+1</f>
        <v>6</v>
      </c>
      <c r="I6589">
        <f>37-D6589</f>
        <v>25</v>
      </c>
      <c r="J6589">
        <f>ABS(D6589-D6590)</f>
        <v>9</v>
      </c>
    </row>
    <row r="6590">
      <c r="A6590">
        <v>20981</v>
      </c>
      <c r="B6590" t="str">
        <v>2021-04-29</v>
      </c>
      <c r="C6590" t="str">
        <v>Evening</v>
      </c>
      <c r="D6590">
        <v>21</v>
      </c>
      <c r="E6590" t="str">
        <f>IF(MOD(D6590,2)=0,"EVEN","ODD")</f>
        <v>ODD</v>
      </c>
      <c r="F6590" t="str">
        <f>IF(D6590&lt;=18,"LOW (1-18)","HIGH (19-36)")</f>
        <v>HIGH (19-36)</v>
      </c>
      <c r="G6590">
        <f>INT((D6590-1)/6)+1</f>
        <v>4</v>
      </c>
      <c r="H6590">
        <f>MOD(D6590-1,6)+1</f>
        <v>3</v>
      </c>
      <c r="I6590">
        <f>37-D6590</f>
        <v>16</v>
      </c>
      <c r="J6590">
        <f>ABS(D6590-D6591)</f>
        <v>12</v>
      </c>
    </row>
    <row r="6591">
      <c r="A6591">
        <v>20980</v>
      </c>
      <c r="B6591" t="str">
        <v>2021-04-29</v>
      </c>
      <c r="C6591" t="str">
        <v>Afternoon</v>
      </c>
      <c r="D6591">
        <v>9</v>
      </c>
      <c r="E6591" t="str">
        <f>IF(MOD(D6591,2)=0,"EVEN","ODD")</f>
        <v>ODD</v>
      </c>
      <c r="F6591" t="str">
        <f>IF(D6591&lt;=18,"LOW (1-18)","HIGH (19-36)")</f>
        <v>LOW (1-18)</v>
      </c>
      <c r="G6591">
        <f>INT((D6591-1)/6)+1</f>
        <v>2</v>
      </c>
      <c r="H6591">
        <f>MOD(D6591-1,6)+1</f>
        <v>3</v>
      </c>
      <c r="I6591">
        <f>37-D6591</f>
        <v>28</v>
      </c>
      <c r="J6591">
        <f>ABS(D6591-D6592)</f>
        <v>8</v>
      </c>
    </row>
    <row r="6592">
      <c r="A6592">
        <v>20979</v>
      </c>
      <c r="B6592" t="str">
        <v>2021-04-29</v>
      </c>
      <c r="C6592" t="str">
        <v>Midday</v>
      </c>
      <c r="D6592">
        <v>17</v>
      </c>
      <c r="E6592" t="str">
        <f>IF(MOD(D6592,2)=0,"EVEN","ODD")</f>
        <v>ODD</v>
      </c>
      <c r="F6592" t="str">
        <f>IF(D6592&lt;=18,"LOW (1-18)","HIGH (19-36)")</f>
        <v>LOW (1-18)</v>
      </c>
      <c r="G6592">
        <f>INT((D6592-1)/6)+1</f>
        <v>3</v>
      </c>
      <c r="H6592">
        <f>MOD(D6592-1,6)+1</f>
        <v>5</v>
      </c>
      <c r="I6592">
        <f>37-D6592</f>
        <v>20</v>
      </c>
      <c r="J6592">
        <f>ABS(D6592-D6593)</f>
        <v>8</v>
      </c>
    </row>
    <row r="6593">
      <c r="A6593">
        <v>20978</v>
      </c>
      <c r="B6593" t="str">
        <v>2021-04-29</v>
      </c>
      <c r="C6593" t="str">
        <v>Morning</v>
      </c>
      <c r="D6593">
        <v>9</v>
      </c>
      <c r="E6593" t="str">
        <f>IF(MOD(D6593,2)=0,"EVEN","ODD")</f>
        <v>ODD</v>
      </c>
      <c r="F6593" t="str">
        <f>IF(D6593&lt;=18,"LOW (1-18)","HIGH (19-36)")</f>
        <v>LOW (1-18)</v>
      </c>
      <c r="G6593">
        <f>INT((D6593-1)/6)+1</f>
        <v>2</v>
      </c>
      <c r="H6593">
        <f>MOD(D6593-1,6)+1</f>
        <v>3</v>
      </c>
      <c r="I6593">
        <f>37-D6593</f>
        <v>28</v>
      </c>
      <c r="J6593">
        <f>ABS(D6593-D6594)</f>
        <v>11</v>
      </c>
    </row>
    <row r="6594">
      <c r="A6594">
        <v>20977</v>
      </c>
      <c r="B6594" t="str">
        <v>2021-04-28</v>
      </c>
      <c r="C6594" t="str">
        <v>Evening</v>
      </c>
      <c r="D6594">
        <v>20</v>
      </c>
      <c r="E6594" t="str">
        <f>IF(MOD(D6594,2)=0,"EVEN","ODD")</f>
        <v>EVEN</v>
      </c>
      <c r="F6594" t="str">
        <f>IF(D6594&lt;=18,"LOW (1-18)","HIGH (19-36)")</f>
        <v>HIGH (19-36)</v>
      </c>
      <c r="G6594">
        <f>INT((D6594-1)/6)+1</f>
        <v>4</v>
      </c>
      <c r="H6594">
        <f>MOD(D6594-1,6)+1</f>
        <v>2</v>
      </c>
      <c r="I6594">
        <f>37-D6594</f>
        <v>17</v>
      </c>
      <c r="J6594">
        <f>ABS(D6594-D6595)</f>
        <v>6</v>
      </c>
    </row>
    <row r="6595">
      <c r="A6595">
        <v>20976</v>
      </c>
      <c r="B6595" t="str">
        <v>2021-04-28</v>
      </c>
      <c r="C6595" t="str">
        <v>Afternoon</v>
      </c>
      <c r="D6595">
        <v>14</v>
      </c>
      <c r="E6595" t="str">
        <f>IF(MOD(D6595,2)=0,"EVEN","ODD")</f>
        <v>EVEN</v>
      </c>
      <c r="F6595" t="str">
        <f>IF(D6595&lt;=18,"LOW (1-18)","HIGH (19-36)")</f>
        <v>LOW (1-18)</v>
      </c>
      <c r="G6595">
        <f>INT((D6595-1)/6)+1</f>
        <v>3</v>
      </c>
      <c r="H6595">
        <f>MOD(D6595-1,6)+1</f>
        <v>2</v>
      </c>
      <c r="I6595">
        <f>37-D6595</f>
        <v>23</v>
      </c>
      <c r="J6595">
        <f>ABS(D6595-D6596)</f>
        <v>11</v>
      </c>
    </row>
    <row r="6596">
      <c r="A6596">
        <v>20975</v>
      </c>
      <c r="B6596" t="str">
        <v>2021-04-28</v>
      </c>
      <c r="C6596" t="str">
        <v>Midday</v>
      </c>
      <c r="D6596">
        <v>3</v>
      </c>
      <c r="E6596" t="str">
        <f>IF(MOD(D6596,2)=0,"EVEN","ODD")</f>
        <v>ODD</v>
      </c>
      <c r="F6596" t="str">
        <f>IF(D6596&lt;=18,"LOW (1-18)","HIGH (19-36)")</f>
        <v>LOW (1-18)</v>
      </c>
      <c r="G6596">
        <f>INT((D6596-1)/6)+1</f>
        <v>1</v>
      </c>
      <c r="H6596">
        <f>MOD(D6596-1,6)+1</f>
        <v>3</v>
      </c>
      <c r="I6596">
        <f>37-D6596</f>
        <v>34</v>
      </c>
      <c r="J6596">
        <f>ABS(D6596-D6597)</f>
        <v>11</v>
      </c>
    </row>
    <row r="6597">
      <c r="A6597">
        <v>20974</v>
      </c>
      <c r="B6597" t="str">
        <v>2021-04-28</v>
      </c>
      <c r="C6597" t="str">
        <v>Morning</v>
      </c>
      <c r="D6597">
        <v>14</v>
      </c>
      <c r="E6597" t="str">
        <f>IF(MOD(D6597,2)=0,"EVEN","ODD")</f>
        <v>EVEN</v>
      </c>
      <c r="F6597" t="str">
        <f>IF(D6597&lt;=18,"LOW (1-18)","HIGH (19-36)")</f>
        <v>LOW (1-18)</v>
      </c>
      <c r="G6597">
        <f>INT((D6597-1)/6)+1</f>
        <v>3</v>
      </c>
      <c r="H6597">
        <f>MOD(D6597-1,6)+1</f>
        <v>2</v>
      </c>
      <c r="I6597">
        <f>37-D6597</f>
        <v>23</v>
      </c>
      <c r="J6597">
        <f>ABS(D6597-D6598)</f>
        <v>3</v>
      </c>
    </row>
    <row r="6598">
      <c r="A6598">
        <v>20973</v>
      </c>
      <c r="B6598" t="str">
        <v>2021-04-27</v>
      </c>
      <c r="C6598" t="str">
        <v>Evening</v>
      </c>
      <c r="D6598">
        <v>11</v>
      </c>
      <c r="E6598" t="str">
        <f>IF(MOD(D6598,2)=0,"EVEN","ODD")</f>
        <v>ODD</v>
      </c>
      <c r="F6598" t="str">
        <f>IF(D6598&lt;=18,"LOW (1-18)","HIGH (19-36)")</f>
        <v>LOW (1-18)</v>
      </c>
      <c r="G6598">
        <f>INT((D6598-1)/6)+1</f>
        <v>2</v>
      </c>
      <c r="H6598">
        <f>MOD(D6598-1,6)+1</f>
        <v>5</v>
      </c>
      <c r="I6598">
        <f>37-D6598</f>
        <v>26</v>
      </c>
      <c r="J6598">
        <f>ABS(D6598-D6599)</f>
        <v>3</v>
      </c>
    </row>
    <row r="6599">
      <c r="A6599">
        <v>20972</v>
      </c>
      <c r="B6599" t="str">
        <v>2021-04-27</v>
      </c>
      <c r="C6599" t="str">
        <v>Afternoon</v>
      </c>
      <c r="D6599">
        <v>14</v>
      </c>
      <c r="E6599" t="str">
        <f>IF(MOD(D6599,2)=0,"EVEN","ODD")</f>
        <v>EVEN</v>
      </c>
      <c r="F6599" t="str">
        <f>IF(D6599&lt;=18,"LOW (1-18)","HIGH (19-36)")</f>
        <v>LOW (1-18)</v>
      </c>
      <c r="G6599">
        <f>INT((D6599-1)/6)+1</f>
        <v>3</v>
      </c>
      <c r="H6599">
        <f>MOD(D6599-1,6)+1</f>
        <v>2</v>
      </c>
      <c r="I6599">
        <f>37-D6599</f>
        <v>23</v>
      </c>
      <c r="J6599">
        <f>ABS(D6599-D6600)</f>
        <v>2</v>
      </c>
    </row>
    <row r="6600">
      <c r="A6600">
        <v>20971</v>
      </c>
      <c r="B6600" t="str">
        <v>2021-04-27</v>
      </c>
      <c r="C6600" t="str">
        <v>Midday</v>
      </c>
      <c r="D6600">
        <v>16</v>
      </c>
      <c r="E6600" t="str">
        <f>IF(MOD(D6600,2)=0,"EVEN","ODD")</f>
        <v>EVEN</v>
      </c>
      <c r="F6600" t="str">
        <f>IF(D6600&lt;=18,"LOW (1-18)","HIGH (19-36)")</f>
        <v>LOW (1-18)</v>
      </c>
      <c r="G6600">
        <f>INT((D6600-1)/6)+1</f>
        <v>3</v>
      </c>
      <c r="H6600">
        <f>MOD(D6600-1,6)+1</f>
        <v>4</v>
      </c>
      <c r="I6600">
        <f>37-D6600</f>
        <v>21</v>
      </c>
      <c r="J6600">
        <f>ABS(D6600-D6601)</f>
        <v>14</v>
      </c>
    </row>
    <row r="6601">
      <c r="A6601">
        <v>20970</v>
      </c>
      <c r="B6601" t="str">
        <v>2021-04-27</v>
      </c>
      <c r="C6601" t="str">
        <v>Morning</v>
      </c>
      <c r="D6601">
        <v>30</v>
      </c>
      <c r="E6601" t="str">
        <f>IF(MOD(D6601,2)=0,"EVEN","ODD")</f>
        <v>EVEN</v>
      </c>
      <c r="F6601" t="str">
        <f>IF(D6601&lt;=18,"LOW (1-18)","HIGH (19-36)")</f>
        <v>HIGH (19-36)</v>
      </c>
      <c r="G6601">
        <f>INT((D6601-1)/6)+1</f>
        <v>5</v>
      </c>
      <c r="H6601">
        <f>MOD(D6601-1,6)+1</f>
        <v>6</v>
      </c>
      <c r="I6601">
        <f>37-D6601</f>
        <v>7</v>
      </c>
      <c r="J6601">
        <f>ABS(D6601-D6602)</f>
        <v>6</v>
      </c>
    </row>
    <row r="6602">
      <c r="A6602">
        <v>20969</v>
      </c>
      <c r="B6602" t="str">
        <v>2021-04-26</v>
      </c>
      <c r="C6602" t="str">
        <v>Evening</v>
      </c>
      <c r="D6602">
        <v>24</v>
      </c>
      <c r="E6602" t="str">
        <f>IF(MOD(D6602,2)=0,"EVEN","ODD")</f>
        <v>EVEN</v>
      </c>
      <c r="F6602" t="str">
        <f>IF(D6602&lt;=18,"LOW (1-18)","HIGH (19-36)")</f>
        <v>HIGH (19-36)</v>
      </c>
      <c r="G6602">
        <f>INT((D6602-1)/6)+1</f>
        <v>4</v>
      </c>
      <c r="H6602">
        <f>MOD(D6602-1,6)+1</f>
        <v>6</v>
      </c>
      <c r="I6602">
        <f>37-D6602</f>
        <v>13</v>
      </c>
      <c r="J6602">
        <f>ABS(D6602-D6603)</f>
        <v>12</v>
      </c>
    </row>
    <row r="6603">
      <c r="A6603">
        <v>20968</v>
      </c>
      <c r="B6603" t="str">
        <v>2021-04-26</v>
      </c>
      <c r="C6603" t="str">
        <v>Afternoon</v>
      </c>
      <c r="D6603">
        <v>12</v>
      </c>
      <c r="E6603" t="str">
        <f>IF(MOD(D6603,2)=0,"EVEN","ODD")</f>
        <v>EVEN</v>
      </c>
      <c r="F6603" t="str">
        <f>IF(D6603&lt;=18,"LOW (1-18)","HIGH (19-36)")</f>
        <v>LOW (1-18)</v>
      </c>
      <c r="G6603">
        <f>INT((D6603-1)/6)+1</f>
        <v>2</v>
      </c>
      <c r="H6603">
        <f>MOD(D6603-1,6)+1</f>
        <v>6</v>
      </c>
      <c r="I6603">
        <f>37-D6603</f>
        <v>25</v>
      </c>
      <c r="J6603">
        <f>ABS(D6603-D6604)</f>
        <v>11</v>
      </c>
    </row>
    <row r="6604">
      <c r="A6604">
        <v>20967</v>
      </c>
      <c r="B6604" t="str">
        <v>2021-04-26</v>
      </c>
      <c r="C6604" t="str">
        <v>Midday</v>
      </c>
      <c r="D6604">
        <v>23</v>
      </c>
      <c r="E6604" t="str">
        <f>IF(MOD(D6604,2)=0,"EVEN","ODD")</f>
        <v>ODD</v>
      </c>
      <c r="F6604" t="str">
        <f>IF(D6604&lt;=18,"LOW (1-18)","HIGH (19-36)")</f>
        <v>HIGH (19-36)</v>
      </c>
      <c r="G6604">
        <f>INT((D6604-1)/6)+1</f>
        <v>4</v>
      </c>
      <c r="H6604">
        <f>MOD(D6604-1,6)+1</f>
        <v>5</v>
      </c>
      <c r="I6604">
        <f>37-D6604</f>
        <v>14</v>
      </c>
      <c r="J6604">
        <f>ABS(D6604-D6605)</f>
        <v>13</v>
      </c>
    </row>
    <row r="6605">
      <c r="A6605">
        <v>20966</v>
      </c>
      <c r="B6605" t="str">
        <v>2021-04-26</v>
      </c>
      <c r="C6605" t="str">
        <v>Morning</v>
      </c>
      <c r="D6605">
        <v>10</v>
      </c>
      <c r="E6605" t="str">
        <f>IF(MOD(D6605,2)=0,"EVEN","ODD")</f>
        <v>EVEN</v>
      </c>
      <c r="F6605" t="str">
        <f>IF(D6605&lt;=18,"LOW (1-18)","HIGH (19-36)")</f>
        <v>LOW (1-18)</v>
      </c>
      <c r="G6605">
        <f>INT((D6605-1)/6)+1</f>
        <v>2</v>
      </c>
      <c r="H6605">
        <f>MOD(D6605-1,6)+1</f>
        <v>4</v>
      </c>
      <c r="I6605">
        <f>37-D6605</f>
        <v>27</v>
      </c>
      <c r="J6605">
        <f>ABS(D6605-D6606)</f>
        <v>23</v>
      </c>
    </row>
    <row r="6606">
      <c r="A6606">
        <v>20965</v>
      </c>
      <c r="B6606" t="str">
        <v>2021-04-24</v>
      </c>
      <c r="C6606" t="str">
        <v>Evening</v>
      </c>
      <c r="D6606">
        <v>33</v>
      </c>
      <c r="E6606" t="str">
        <f>IF(MOD(D6606,2)=0,"EVEN","ODD")</f>
        <v>ODD</v>
      </c>
      <c r="F6606" t="str">
        <f>IF(D6606&lt;=18,"LOW (1-18)","HIGH (19-36)")</f>
        <v>HIGH (19-36)</v>
      </c>
      <c r="G6606">
        <f>INT((D6606-1)/6)+1</f>
        <v>6</v>
      </c>
      <c r="H6606">
        <f>MOD(D6606-1,6)+1</f>
        <v>3</v>
      </c>
      <c r="I6606">
        <f>37-D6606</f>
        <v>4</v>
      </c>
      <c r="J6606">
        <f>ABS(D6606-D6607)</f>
        <v>1</v>
      </c>
    </row>
    <row r="6607">
      <c r="A6607">
        <v>20964</v>
      </c>
      <c r="B6607" t="str">
        <v>2021-04-24</v>
      </c>
      <c r="C6607" t="str">
        <v>Afternoon</v>
      </c>
      <c r="D6607">
        <v>34</v>
      </c>
      <c r="E6607" t="str">
        <f>IF(MOD(D6607,2)=0,"EVEN","ODD")</f>
        <v>EVEN</v>
      </c>
      <c r="F6607" t="str">
        <f>IF(D6607&lt;=18,"LOW (1-18)","HIGH (19-36)")</f>
        <v>HIGH (19-36)</v>
      </c>
      <c r="G6607">
        <f>INT((D6607-1)/6)+1</f>
        <v>6</v>
      </c>
      <c r="H6607">
        <f>MOD(D6607-1,6)+1</f>
        <v>4</v>
      </c>
      <c r="I6607">
        <f>37-D6607</f>
        <v>3</v>
      </c>
      <c r="J6607">
        <f>ABS(D6607-D6608)</f>
        <v>30</v>
      </c>
    </row>
    <row r="6608">
      <c r="A6608">
        <v>20963</v>
      </c>
      <c r="B6608" t="str">
        <v>2021-04-24</v>
      </c>
      <c r="C6608" t="str">
        <v>Midday</v>
      </c>
      <c r="D6608">
        <v>4</v>
      </c>
      <c r="E6608" t="str">
        <f>IF(MOD(D6608,2)=0,"EVEN","ODD")</f>
        <v>EVEN</v>
      </c>
      <c r="F6608" t="str">
        <f>IF(D6608&lt;=18,"LOW (1-18)","HIGH (19-36)")</f>
        <v>LOW (1-18)</v>
      </c>
      <c r="G6608">
        <f>INT((D6608-1)/6)+1</f>
        <v>1</v>
      </c>
      <c r="H6608">
        <f>MOD(D6608-1,6)+1</f>
        <v>4</v>
      </c>
      <c r="I6608">
        <f>37-D6608</f>
        <v>33</v>
      </c>
      <c r="J6608">
        <f>ABS(D6608-D6609)</f>
        <v>30</v>
      </c>
    </row>
    <row r="6609">
      <c r="A6609">
        <v>20962</v>
      </c>
      <c r="B6609" t="str">
        <v>2021-04-24</v>
      </c>
      <c r="C6609" t="str">
        <v>Morning</v>
      </c>
      <c r="D6609">
        <v>34</v>
      </c>
      <c r="E6609" t="str">
        <f>IF(MOD(D6609,2)=0,"EVEN","ODD")</f>
        <v>EVEN</v>
      </c>
      <c r="F6609" t="str">
        <f>IF(D6609&lt;=18,"LOW (1-18)","HIGH (19-36)")</f>
        <v>HIGH (19-36)</v>
      </c>
      <c r="G6609">
        <f>INT((D6609-1)/6)+1</f>
        <v>6</v>
      </c>
      <c r="H6609">
        <f>MOD(D6609-1,6)+1</f>
        <v>4</v>
      </c>
      <c r="I6609">
        <f>37-D6609</f>
        <v>3</v>
      </c>
      <c r="J6609">
        <f>ABS(D6609-D6610)</f>
        <v>4</v>
      </c>
    </row>
    <row r="6610">
      <c r="A6610">
        <v>20961</v>
      </c>
      <c r="B6610" t="str">
        <v>2021-04-23</v>
      </c>
      <c r="C6610" t="str">
        <v>Evening</v>
      </c>
      <c r="D6610">
        <v>30</v>
      </c>
      <c r="E6610" t="str">
        <f>IF(MOD(D6610,2)=0,"EVEN","ODD")</f>
        <v>EVEN</v>
      </c>
      <c r="F6610" t="str">
        <f>IF(D6610&lt;=18,"LOW (1-18)","HIGH (19-36)")</f>
        <v>HIGH (19-36)</v>
      </c>
      <c r="G6610">
        <f>INT((D6610-1)/6)+1</f>
        <v>5</v>
      </c>
      <c r="H6610">
        <f>MOD(D6610-1,6)+1</f>
        <v>6</v>
      </c>
      <c r="I6610">
        <f>37-D6610</f>
        <v>7</v>
      </c>
      <c r="J6610">
        <f>ABS(D6610-D6611)</f>
        <v>10</v>
      </c>
    </row>
    <row r="6611">
      <c r="A6611">
        <v>20960</v>
      </c>
      <c r="B6611" t="str">
        <v>2021-04-23</v>
      </c>
      <c r="C6611" t="str">
        <v>Afternoon</v>
      </c>
      <c r="D6611">
        <v>20</v>
      </c>
      <c r="E6611" t="str">
        <f>IF(MOD(D6611,2)=0,"EVEN","ODD")</f>
        <v>EVEN</v>
      </c>
      <c r="F6611" t="str">
        <f>IF(D6611&lt;=18,"LOW (1-18)","HIGH (19-36)")</f>
        <v>HIGH (19-36)</v>
      </c>
      <c r="G6611">
        <f>INT((D6611-1)/6)+1</f>
        <v>4</v>
      </c>
      <c r="H6611">
        <f>MOD(D6611-1,6)+1</f>
        <v>2</v>
      </c>
      <c r="I6611">
        <f>37-D6611</f>
        <v>17</v>
      </c>
      <c r="J6611">
        <f>ABS(D6611-D6612)</f>
        <v>11</v>
      </c>
    </row>
    <row r="6612">
      <c r="A6612">
        <v>20959</v>
      </c>
      <c r="B6612" t="str">
        <v>2021-04-23</v>
      </c>
      <c r="C6612" t="str">
        <v>Midday</v>
      </c>
      <c r="D6612">
        <v>31</v>
      </c>
      <c r="E6612" t="str">
        <f>IF(MOD(D6612,2)=0,"EVEN","ODD")</f>
        <v>ODD</v>
      </c>
      <c r="F6612" t="str">
        <f>IF(D6612&lt;=18,"LOW (1-18)","HIGH (19-36)")</f>
        <v>HIGH (19-36)</v>
      </c>
      <c r="G6612">
        <f>INT((D6612-1)/6)+1</f>
        <v>6</v>
      </c>
      <c r="H6612">
        <f>MOD(D6612-1,6)+1</f>
        <v>1</v>
      </c>
      <c r="I6612">
        <f>37-D6612</f>
        <v>6</v>
      </c>
      <c r="J6612">
        <f>ABS(D6612-D6613)</f>
        <v>11</v>
      </c>
    </row>
    <row r="6613">
      <c r="A6613">
        <v>20958</v>
      </c>
      <c r="B6613" t="str">
        <v>2021-04-23</v>
      </c>
      <c r="C6613" t="str">
        <v>Morning</v>
      </c>
      <c r="D6613">
        <v>20</v>
      </c>
      <c r="E6613" t="str">
        <f>IF(MOD(D6613,2)=0,"EVEN","ODD")</f>
        <v>EVEN</v>
      </c>
      <c r="F6613" t="str">
        <f>IF(D6613&lt;=18,"LOW (1-18)","HIGH (19-36)")</f>
        <v>HIGH (19-36)</v>
      </c>
      <c r="G6613">
        <f>INT((D6613-1)/6)+1</f>
        <v>4</v>
      </c>
      <c r="H6613">
        <f>MOD(D6613-1,6)+1</f>
        <v>2</v>
      </c>
      <c r="I6613">
        <f>37-D6613</f>
        <v>17</v>
      </c>
      <c r="J6613">
        <f>ABS(D6613-D6614)</f>
        <v>2</v>
      </c>
    </row>
    <row r="6614">
      <c r="A6614">
        <v>20957</v>
      </c>
      <c r="B6614" t="str">
        <v>2021-04-22</v>
      </c>
      <c r="C6614" t="str">
        <v>Evening</v>
      </c>
      <c r="D6614">
        <v>18</v>
      </c>
      <c r="E6614" t="str">
        <f>IF(MOD(D6614,2)=0,"EVEN","ODD")</f>
        <v>EVEN</v>
      </c>
      <c r="F6614" t="str">
        <f>IF(D6614&lt;=18,"LOW (1-18)","HIGH (19-36)")</f>
        <v>LOW (1-18)</v>
      </c>
      <c r="G6614">
        <f>INT((D6614-1)/6)+1</f>
        <v>3</v>
      </c>
      <c r="H6614">
        <f>MOD(D6614-1,6)+1</f>
        <v>6</v>
      </c>
      <c r="I6614">
        <f>37-D6614</f>
        <v>19</v>
      </c>
      <c r="J6614">
        <f>ABS(D6614-D6615)</f>
        <v>2</v>
      </c>
    </row>
    <row r="6615">
      <c r="A6615">
        <v>20956</v>
      </c>
      <c r="B6615" t="str">
        <v>2021-04-22</v>
      </c>
      <c r="C6615" t="str">
        <v>Afternoon</v>
      </c>
      <c r="D6615">
        <v>20</v>
      </c>
      <c r="E6615" t="str">
        <f>IF(MOD(D6615,2)=0,"EVEN","ODD")</f>
        <v>EVEN</v>
      </c>
      <c r="F6615" t="str">
        <f>IF(D6615&lt;=18,"LOW (1-18)","HIGH (19-36)")</f>
        <v>HIGH (19-36)</v>
      </c>
      <c r="G6615">
        <f>INT((D6615-1)/6)+1</f>
        <v>4</v>
      </c>
      <c r="H6615">
        <f>MOD(D6615-1,6)+1</f>
        <v>2</v>
      </c>
      <c r="I6615">
        <f>37-D6615</f>
        <v>17</v>
      </c>
      <c r="J6615">
        <f>ABS(D6615-D6616)</f>
        <v>2</v>
      </c>
    </row>
    <row r="6616">
      <c r="A6616">
        <v>20955</v>
      </c>
      <c r="B6616" t="str">
        <v>2021-04-22</v>
      </c>
      <c r="C6616" t="str">
        <v>Midday</v>
      </c>
      <c r="D6616">
        <v>18</v>
      </c>
      <c r="E6616" t="str">
        <f>IF(MOD(D6616,2)=0,"EVEN","ODD")</f>
        <v>EVEN</v>
      </c>
      <c r="F6616" t="str">
        <f>IF(D6616&lt;=18,"LOW (1-18)","HIGH (19-36)")</f>
        <v>LOW (1-18)</v>
      </c>
      <c r="G6616">
        <f>INT((D6616-1)/6)+1</f>
        <v>3</v>
      </c>
      <c r="H6616">
        <f>MOD(D6616-1,6)+1</f>
        <v>6</v>
      </c>
      <c r="I6616">
        <f>37-D6616</f>
        <v>19</v>
      </c>
      <c r="J6616">
        <f>ABS(D6616-D6617)</f>
        <v>11</v>
      </c>
    </row>
    <row r="6617">
      <c r="A6617">
        <v>20954</v>
      </c>
      <c r="B6617" t="str">
        <v>2021-04-22</v>
      </c>
      <c r="C6617" t="str">
        <v>Morning</v>
      </c>
      <c r="D6617">
        <v>7</v>
      </c>
      <c r="E6617" t="str">
        <f>IF(MOD(D6617,2)=0,"EVEN","ODD")</f>
        <v>ODD</v>
      </c>
      <c r="F6617" t="str">
        <f>IF(D6617&lt;=18,"LOW (1-18)","HIGH (19-36)")</f>
        <v>LOW (1-18)</v>
      </c>
      <c r="G6617">
        <f>INT((D6617-1)/6)+1</f>
        <v>2</v>
      </c>
      <c r="H6617">
        <f>MOD(D6617-1,6)+1</f>
        <v>1</v>
      </c>
      <c r="I6617">
        <f>37-D6617</f>
        <v>30</v>
      </c>
      <c r="J6617">
        <f>ABS(D6617-D6618)</f>
        <v>26</v>
      </c>
    </row>
    <row r="6618">
      <c r="A6618">
        <v>20953</v>
      </c>
      <c r="B6618" t="str">
        <v>2021-04-21</v>
      </c>
      <c r="C6618" t="str">
        <v>Evening</v>
      </c>
      <c r="D6618">
        <v>33</v>
      </c>
      <c r="E6618" t="str">
        <f>IF(MOD(D6618,2)=0,"EVEN","ODD")</f>
        <v>ODD</v>
      </c>
      <c r="F6618" t="str">
        <f>IF(D6618&lt;=18,"LOW (1-18)","HIGH (19-36)")</f>
        <v>HIGH (19-36)</v>
      </c>
      <c r="G6618">
        <f>INT((D6618-1)/6)+1</f>
        <v>6</v>
      </c>
      <c r="H6618">
        <f>MOD(D6618-1,6)+1</f>
        <v>3</v>
      </c>
      <c r="I6618">
        <f>37-D6618</f>
        <v>4</v>
      </c>
      <c r="J6618">
        <f>ABS(D6618-D6619)</f>
        <v>27</v>
      </c>
    </row>
    <row r="6619">
      <c r="A6619">
        <v>20952</v>
      </c>
      <c r="B6619" t="str">
        <v>2021-04-21</v>
      </c>
      <c r="C6619" t="str">
        <v>Afternoon</v>
      </c>
      <c r="D6619">
        <v>6</v>
      </c>
      <c r="E6619" t="str">
        <f>IF(MOD(D6619,2)=0,"EVEN","ODD")</f>
        <v>EVEN</v>
      </c>
      <c r="F6619" t="str">
        <f>IF(D6619&lt;=18,"LOW (1-18)","HIGH (19-36)")</f>
        <v>LOW (1-18)</v>
      </c>
      <c r="G6619">
        <f>INT((D6619-1)/6)+1</f>
        <v>1</v>
      </c>
      <c r="H6619">
        <f>MOD(D6619-1,6)+1</f>
        <v>6</v>
      </c>
      <c r="I6619">
        <f>37-D6619</f>
        <v>31</v>
      </c>
      <c r="J6619">
        <f>ABS(D6619-D6620)</f>
        <v>21</v>
      </c>
    </row>
    <row r="6620">
      <c r="A6620">
        <v>20951</v>
      </c>
      <c r="B6620" t="str">
        <v>2021-04-21</v>
      </c>
      <c r="C6620" t="str">
        <v>Midday</v>
      </c>
      <c r="D6620">
        <v>27</v>
      </c>
      <c r="E6620" t="str">
        <f>IF(MOD(D6620,2)=0,"EVEN","ODD")</f>
        <v>ODD</v>
      </c>
      <c r="F6620" t="str">
        <f>IF(D6620&lt;=18,"LOW (1-18)","HIGH (19-36)")</f>
        <v>HIGH (19-36)</v>
      </c>
      <c r="G6620">
        <f>INT((D6620-1)/6)+1</f>
        <v>5</v>
      </c>
      <c r="H6620">
        <f>MOD(D6620-1,6)+1</f>
        <v>3</v>
      </c>
      <c r="I6620">
        <f>37-D6620</f>
        <v>10</v>
      </c>
      <c r="J6620">
        <f>ABS(D6620-D6621)</f>
        <v>20</v>
      </c>
    </row>
    <row r="6621">
      <c r="A6621">
        <v>20950</v>
      </c>
      <c r="B6621" t="str">
        <v>2021-04-21</v>
      </c>
      <c r="C6621" t="str">
        <v>Morning</v>
      </c>
      <c r="D6621">
        <v>7</v>
      </c>
      <c r="E6621" t="str">
        <f>IF(MOD(D6621,2)=0,"EVEN","ODD")</f>
        <v>ODD</v>
      </c>
      <c r="F6621" t="str">
        <f>IF(D6621&lt;=18,"LOW (1-18)","HIGH (19-36)")</f>
        <v>LOW (1-18)</v>
      </c>
      <c r="G6621">
        <f>INT((D6621-1)/6)+1</f>
        <v>2</v>
      </c>
      <c r="H6621">
        <f>MOD(D6621-1,6)+1</f>
        <v>1</v>
      </c>
      <c r="I6621">
        <f>37-D6621</f>
        <v>30</v>
      </c>
      <c r="J6621">
        <f>ABS(D6621-D6622)</f>
        <v>11</v>
      </c>
    </row>
    <row r="6622">
      <c r="A6622">
        <v>20949</v>
      </c>
      <c r="B6622" t="str">
        <v>2021-04-20</v>
      </c>
      <c r="C6622" t="str">
        <v>Evening</v>
      </c>
      <c r="D6622">
        <v>18</v>
      </c>
      <c r="E6622" t="str">
        <f>IF(MOD(D6622,2)=0,"EVEN","ODD")</f>
        <v>EVEN</v>
      </c>
      <c r="F6622" t="str">
        <f>IF(D6622&lt;=18,"LOW (1-18)","HIGH (19-36)")</f>
        <v>LOW (1-18)</v>
      </c>
      <c r="G6622">
        <f>INT((D6622-1)/6)+1</f>
        <v>3</v>
      </c>
      <c r="H6622">
        <f>MOD(D6622-1,6)+1</f>
        <v>6</v>
      </c>
      <c r="I6622">
        <f>37-D6622</f>
        <v>19</v>
      </c>
      <c r="J6622">
        <f>ABS(D6622-D6623)</f>
        <v>10</v>
      </c>
    </row>
    <row r="6623">
      <c r="A6623">
        <v>20948</v>
      </c>
      <c r="B6623" t="str">
        <v>2021-04-20</v>
      </c>
      <c r="C6623" t="str">
        <v>Afternoon</v>
      </c>
      <c r="D6623">
        <v>28</v>
      </c>
      <c r="E6623" t="str">
        <f>IF(MOD(D6623,2)=0,"EVEN","ODD")</f>
        <v>EVEN</v>
      </c>
      <c r="F6623" t="str">
        <f>IF(D6623&lt;=18,"LOW (1-18)","HIGH (19-36)")</f>
        <v>HIGH (19-36)</v>
      </c>
      <c r="G6623">
        <f>INT((D6623-1)/6)+1</f>
        <v>5</v>
      </c>
      <c r="H6623">
        <f>MOD(D6623-1,6)+1</f>
        <v>4</v>
      </c>
      <c r="I6623">
        <f>37-D6623</f>
        <v>9</v>
      </c>
      <c r="J6623">
        <f>ABS(D6623-D6624)</f>
        <v>19</v>
      </c>
    </row>
    <row r="6624">
      <c r="A6624">
        <v>20947</v>
      </c>
      <c r="B6624" t="str">
        <v>2021-04-20</v>
      </c>
      <c r="C6624" t="str">
        <v>Midday</v>
      </c>
      <c r="D6624">
        <v>9</v>
      </c>
      <c r="E6624" t="str">
        <f>IF(MOD(D6624,2)=0,"EVEN","ODD")</f>
        <v>ODD</v>
      </c>
      <c r="F6624" t="str">
        <f>IF(D6624&lt;=18,"LOW (1-18)","HIGH (19-36)")</f>
        <v>LOW (1-18)</v>
      </c>
      <c r="G6624">
        <f>INT((D6624-1)/6)+1</f>
        <v>2</v>
      </c>
      <c r="H6624">
        <f>MOD(D6624-1,6)+1</f>
        <v>3</v>
      </c>
      <c r="I6624">
        <f>37-D6624</f>
        <v>28</v>
      </c>
      <c r="J6624">
        <f>ABS(D6624-D6625)</f>
        <v>0</v>
      </c>
    </row>
    <row r="6625">
      <c r="A6625">
        <v>20946</v>
      </c>
      <c r="B6625" t="str">
        <v>2021-04-20</v>
      </c>
      <c r="C6625" t="str">
        <v>Morning</v>
      </c>
      <c r="D6625">
        <v>9</v>
      </c>
      <c r="E6625" t="str">
        <f>IF(MOD(D6625,2)=0,"EVEN","ODD")</f>
        <v>ODD</v>
      </c>
      <c r="F6625" t="str">
        <f>IF(D6625&lt;=18,"LOW (1-18)","HIGH (19-36)")</f>
        <v>LOW (1-18)</v>
      </c>
      <c r="G6625">
        <f>INT((D6625-1)/6)+1</f>
        <v>2</v>
      </c>
      <c r="H6625">
        <f>MOD(D6625-1,6)+1</f>
        <v>3</v>
      </c>
      <c r="I6625">
        <f>37-D6625</f>
        <v>28</v>
      </c>
      <c r="J6625">
        <f>ABS(D6625-D6626)</f>
        <v>10</v>
      </c>
    </row>
    <row r="6626">
      <c r="A6626">
        <v>20945</v>
      </c>
      <c r="B6626" t="str">
        <v>2021-04-19</v>
      </c>
      <c r="C6626" t="str">
        <v>Evening</v>
      </c>
      <c r="D6626">
        <v>19</v>
      </c>
      <c r="E6626" t="str">
        <f>IF(MOD(D6626,2)=0,"EVEN","ODD")</f>
        <v>ODD</v>
      </c>
      <c r="F6626" t="str">
        <f>IF(D6626&lt;=18,"LOW (1-18)","HIGH (19-36)")</f>
        <v>HIGH (19-36)</v>
      </c>
      <c r="G6626">
        <f>INT((D6626-1)/6)+1</f>
        <v>4</v>
      </c>
      <c r="H6626">
        <f>MOD(D6626-1,6)+1</f>
        <v>1</v>
      </c>
      <c r="I6626">
        <f>37-D6626</f>
        <v>18</v>
      </c>
      <c r="J6626">
        <f>ABS(D6626-D6627)</f>
        <v>14</v>
      </c>
    </row>
    <row r="6627">
      <c r="A6627">
        <v>20944</v>
      </c>
      <c r="B6627" t="str">
        <v>2021-04-19</v>
      </c>
      <c r="C6627" t="str">
        <v>Afternoon</v>
      </c>
      <c r="D6627">
        <v>5</v>
      </c>
      <c r="E6627" t="str">
        <f>IF(MOD(D6627,2)=0,"EVEN","ODD")</f>
        <v>ODD</v>
      </c>
      <c r="F6627" t="str">
        <f>IF(D6627&lt;=18,"LOW (1-18)","HIGH (19-36)")</f>
        <v>LOW (1-18)</v>
      </c>
      <c r="G6627">
        <f>INT((D6627-1)/6)+1</f>
        <v>1</v>
      </c>
      <c r="H6627">
        <f>MOD(D6627-1,6)+1</f>
        <v>5</v>
      </c>
      <c r="I6627">
        <f>37-D6627</f>
        <v>32</v>
      </c>
      <c r="J6627">
        <f>ABS(D6627-D6628)</f>
        <v>14</v>
      </c>
    </row>
    <row r="6628">
      <c r="A6628">
        <v>20943</v>
      </c>
      <c r="B6628" t="str">
        <v>2021-04-19</v>
      </c>
      <c r="C6628" t="str">
        <v>Midday</v>
      </c>
      <c r="D6628">
        <v>19</v>
      </c>
      <c r="E6628" t="str">
        <f>IF(MOD(D6628,2)=0,"EVEN","ODD")</f>
        <v>ODD</v>
      </c>
      <c r="F6628" t="str">
        <f>IF(D6628&lt;=18,"LOW (1-18)","HIGH (19-36)")</f>
        <v>HIGH (19-36)</v>
      </c>
      <c r="G6628">
        <f>INT((D6628-1)/6)+1</f>
        <v>4</v>
      </c>
      <c r="H6628">
        <f>MOD(D6628-1,6)+1</f>
        <v>1</v>
      </c>
      <c r="I6628">
        <f>37-D6628</f>
        <v>18</v>
      </c>
      <c r="J6628">
        <f>ABS(D6628-D6629)</f>
        <v>10</v>
      </c>
    </row>
    <row r="6629">
      <c r="A6629">
        <v>20942</v>
      </c>
      <c r="B6629" t="str">
        <v>2021-04-19</v>
      </c>
      <c r="C6629" t="str">
        <v>Morning</v>
      </c>
      <c r="D6629">
        <v>29</v>
      </c>
      <c r="E6629" t="str">
        <f>IF(MOD(D6629,2)=0,"EVEN","ODD")</f>
        <v>ODD</v>
      </c>
      <c r="F6629" t="str">
        <f>IF(D6629&lt;=18,"LOW (1-18)","HIGH (19-36)")</f>
        <v>HIGH (19-36)</v>
      </c>
      <c r="G6629">
        <f>INT((D6629-1)/6)+1</f>
        <v>5</v>
      </c>
      <c r="H6629">
        <f>MOD(D6629-1,6)+1</f>
        <v>5</v>
      </c>
      <c r="I6629">
        <f>37-D6629</f>
        <v>8</v>
      </c>
      <c r="J6629">
        <f>ABS(D6629-D6630)</f>
        <v>7</v>
      </c>
    </row>
    <row r="6630">
      <c r="A6630">
        <v>20941</v>
      </c>
      <c r="B6630" t="str">
        <v>2021-04-17</v>
      </c>
      <c r="C6630" t="str">
        <v>Evening</v>
      </c>
      <c r="D6630">
        <v>36</v>
      </c>
      <c r="E6630" t="str">
        <f>IF(MOD(D6630,2)=0,"EVEN","ODD")</f>
        <v>EVEN</v>
      </c>
      <c r="F6630" t="str">
        <f>IF(D6630&lt;=18,"LOW (1-18)","HIGH (19-36)")</f>
        <v>HIGH (19-36)</v>
      </c>
      <c r="G6630">
        <f>INT((D6630-1)/6)+1</f>
        <v>6</v>
      </c>
      <c r="H6630">
        <f>MOD(D6630-1,6)+1</f>
        <v>6</v>
      </c>
      <c r="I6630">
        <f>37-D6630</f>
        <v>1</v>
      </c>
      <c r="J6630">
        <f>ABS(D6630-D6631)</f>
        <v>0</v>
      </c>
    </row>
    <row r="6631">
      <c r="A6631">
        <v>20940</v>
      </c>
      <c r="B6631" t="str">
        <v>2021-04-17</v>
      </c>
      <c r="C6631" t="str">
        <v>Afternoon</v>
      </c>
      <c r="D6631">
        <v>36</v>
      </c>
      <c r="E6631" t="str">
        <f>IF(MOD(D6631,2)=0,"EVEN","ODD")</f>
        <v>EVEN</v>
      </c>
      <c r="F6631" t="str">
        <f>IF(D6631&lt;=18,"LOW (1-18)","HIGH (19-36)")</f>
        <v>HIGH (19-36)</v>
      </c>
      <c r="G6631">
        <f>INT((D6631-1)/6)+1</f>
        <v>6</v>
      </c>
      <c r="H6631">
        <f>MOD(D6631-1,6)+1</f>
        <v>6</v>
      </c>
      <c r="I6631">
        <f>37-D6631</f>
        <v>1</v>
      </c>
      <c r="J6631">
        <f>ABS(D6631-D6632)</f>
        <v>12</v>
      </c>
    </row>
    <row r="6632">
      <c r="A6632">
        <v>20939</v>
      </c>
      <c r="B6632" t="str">
        <v>2021-04-17</v>
      </c>
      <c r="C6632" t="str">
        <v>Midday</v>
      </c>
      <c r="D6632">
        <v>24</v>
      </c>
      <c r="E6632" t="str">
        <f>IF(MOD(D6632,2)=0,"EVEN","ODD")</f>
        <v>EVEN</v>
      </c>
      <c r="F6632" t="str">
        <f>IF(D6632&lt;=18,"LOW (1-18)","HIGH (19-36)")</f>
        <v>HIGH (19-36)</v>
      </c>
      <c r="G6632">
        <f>INT((D6632-1)/6)+1</f>
        <v>4</v>
      </c>
      <c r="H6632">
        <f>MOD(D6632-1,6)+1</f>
        <v>6</v>
      </c>
      <c r="I6632">
        <f>37-D6632</f>
        <v>13</v>
      </c>
      <c r="J6632">
        <f>ABS(D6632-D6633)</f>
        <v>23</v>
      </c>
    </row>
    <row r="6633">
      <c r="A6633">
        <v>20938</v>
      </c>
      <c r="B6633" t="str">
        <v>2021-04-17</v>
      </c>
      <c r="C6633" t="str">
        <v>Morning</v>
      </c>
      <c r="D6633">
        <v>1</v>
      </c>
      <c r="E6633" t="str">
        <f>IF(MOD(D6633,2)=0,"EVEN","ODD")</f>
        <v>ODD</v>
      </c>
      <c r="F6633" t="str">
        <f>IF(D6633&lt;=18,"LOW (1-18)","HIGH (19-36)")</f>
        <v>LOW (1-18)</v>
      </c>
      <c r="G6633">
        <f>INT((D6633-1)/6)+1</f>
        <v>1</v>
      </c>
      <c r="H6633">
        <f>MOD(D6633-1,6)+1</f>
        <v>1</v>
      </c>
      <c r="I6633">
        <f>37-D6633</f>
        <v>36</v>
      </c>
      <c r="J6633">
        <f>ABS(D6633-D6634)</f>
        <v>19</v>
      </c>
    </row>
    <row r="6634">
      <c r="A6634">
        <v>20937</v>
      </c>
      <c r="B6634" t="str">
        <v>2021-04-16</v>
      </c>
      <c r="C6634" t="str">
        <v>Evening</v>
      </c>
      <c r="D6634">
        <v>20</v>
      </c>
      <c r="E6634" t="str">
        <f>IF(MOD(D6634,2)=0,"EVEN","ODD")</f>
        <v>EVEN</v>
      </c>
      <c r="F6634" t="str">
        <f>IF(D6634&lt;=18,"LOW (1-18)","HIGH (19-36)")</f>
        <v>HIGH (19-36)</v>
      </c>
      <c r="G6634">
        <f>INT((D6634-1)/6)+1</f>
        <v>4</v>
      </c>
      <c r="H6634">
        <f>MOD(D6634-1,6)+1</f>
        <v>2</v>
      </c>
      <c r="I6634">
        <f>37-D6634</f>
        <v>17</v>
      </c>
      <c r="J6634">
        <f>ABS(D6634-D6635)</f>
        <v>17</v>
      </c>
    </row>
    <row r="6635">
      <c r="A6635">
        <v>20936</v>
      </c>
      <c r="B6635" t="str">
        <v>2021-04-16</v>
      </c>
      <c r="C6635" t="str">
        <v>Afternoon</v>
      </c>
      <c r="D6635">
        <v>3</v>
      </c>
      <c r="E6635" t="str">
        <f>IF(MOD(D6635,2)=0,"EVEN","ODD")</f>
        <v>ODD</v>
      </c>
      <c r="F6635" t="str">
        <f>IF(D6635&lt;=18,"LOW (1-18)","HIGH (19-36)")</f>
        <v>LOW (1-18)</v>
      </c>
      <c r="G6635">
        <f>INT((D6635-1)/6)+1</f>
        <v>1</v>
      </c>
      <c r="H6635">
        <f>MOD(D6635-1,6)+1</f>
        <v>3</v>
      </c>
      <c r="I6635">
        <f>37-D6635</f>
        <v>34</v>
      </c>
      <c r="J6635">
        <f>ABS(D6635-D6636)</f>
        <v>22</v>
      </c>
    </row>
    <row r="6636">
      <c r="A6636">
        <v>20935</v>
      </c>
      <c r="B6636" t="str">
        <v>2021-04-16</v>
      </c>
      <c r="C6636" t="str">
        <v>Midday</v>
      </c>
      <c r="D6636">
        <v>25</v>
      </c>
      <c r="E6636" t="str">
        <f>IF(MOD(D6636,2)=0,"EVEN","ODD")</f>
        <v>ODD</v>
      </c>
      <c r="F6636" t="str">
        <f>IF(D6636&lt;=18,"LOW (1-18)","HIGH (19-36)")</f>
        <v>HIGH (19-36)</v>
      </c>
      <c r="G6636">
        <f>INT((D6636-1)/6)+1</f>
        <v>5</v>
      </c>
      <c r="H6636">
        <f>MOD(D6636-1,6)+1</f>
        <v>1</v>
      </c>
      <c r="I6636">
        <f>37-D6636</f>
        <v>12</v>
      </c>
      <c r="J6636">
        <f>ABS(D6636-D6637)</f>
        <v>11</v>
      </c>
    </row>
    <row r="6637">
      <c r="A6637">
        <v>20934</v>
      </c>
      <c r="B6637" t="str">
        <v>2021-04-16</v>
      </c>
      <c r="C6637" t="str">
        <v>Morning</v>
      </c>
      <c r="D6637">
        <v>36</v>
      </c>
      <c r="E6637" t="str">
        <f>IF(MOD(D6637,2)=0,"EVEN","ODD")</f>
        <v>EVEN</v>
      </c>
      <c r="F6637" t="str">
        <f>IF(D6637&lt;=18,"LOW (1-18)","HIGH (19-36)")</f>
        <v>HIGH (19-36)</v>
      </c>
      <c r="G6637">
        <f>INT((D6637-1)/6)+1</f>
        <v>6</v>
      </c>
      <c r="H6637">
        <f>MOD(D6637-1,6)+1</f>
        <v>6</v>
      </c>
      <c r="I6637">
        <f>37-D6637</f>
        <v>1</v>
      </c>
      <c r="J6637">
        <f>ABS(D6637-D6638)</f>
        <v>32</v>
      </c>
    </row>
    <row r="6638">
      <c r="A6638">
        <v>20933</v>
      </c>
      <c r="B6638" t="str">
        <v>2021-04-15</v>
      </c>
      <c r="C6638" t="str">
        <v>Evening</v>
      </c>
      <c r="D6638">
        <v>4</v>
      </c>
      <c r="E6638" t="str">
        <f>IF(MOD(D6638,2)=0,"EVEN","ODD")</f>
        <v>EVEN</v>
      </c>
      <c r="F6638" t="str">
        <f>IF(D6638&lt;=18,"LOW (1-18)","HIGH (19-36)")</f>
        <v>LOW (1-18)</v>
      </c>
      <c r="G6638">
        <f>INT((D6638-1)/6)+1</f>
        <v>1</v>
      </c>
      <c r="H6638">
        <f>MOD(D6638-1,6)+1</f>
        <v>4</v>
      </c>
      <c r="I6638">
        <f>37-D6638</f>
        <v>33</v>
      </c>
      <c r="J6638">
        <f>ABS(D6638-D6639)</f>
        <v>8</v>
      </c>
    </row>
    <row r="6639">
      <c r="A6639">
        <v>20932</v>
      </c>
      <c r="B6639" t="str">
        <v>2021-04-15</v>
      </c>
      <c r="C6639" t="str">
        <v>Afternoon</v>
      </c>
      <c r="D6639">
        <v>12</v>
      </c>
      <c r="E6639" t="str">
        <f>IF(MOD(D6639,2)=0,"EVEN","ODD")</f>
        <v>EVEN</v>
      </c>
      <c r="F6639" t="str">
        <f>IF(D6639&lt;=18,"LOW (1-18)","HIGH (19-36)")</f>
        <v>LOW (1-18)</v>
      </c>
      <c r="G6639">
        <f>INT((D6639-1)/6)+1</f>
        <v>2</v>
      </c>
      <c r="H6639">
        <f>MOD(D6639-1,6)+1</f>
        <v>6</v>
      </c>
      <c r="I6639">
        <f>37-D6639</f>
        <v>25</v>
      </c>
      <c r="J6639">
        <f>ABS(D6639-D6640)</f>
        <v>3</v>
      </c>
    </row>
    <row r="6640">
      <c r="A6640">
        <v>20931</v>
      </c>
      <c r="B6640" t="str">
        <v>2021-04-15</v>
      </c>
      <c r="C6640" t="str">
        <v>Midday</v>
      </c>
      <c r="D6640">
        <v>15</v>
      </c>
      <c r="E6640" t="str">
        <f>IF(MOD(D6640,2)=0,"EVEN","ODD")</f>
        <v>ODD</v>
      </c>
      <c r="F6640" t="str">
        <f>IF(D6640&lt;=18,"LOW (1-18)","HIGH (19-36)")</f>
        <v>LOW (1-18)</v>
      </c>
      <c r="G6640">
        <f>INT((D6640-1)/6)+1</f>
        <v>3</v>
      </c>
      <c r="H6640">
        <f>MOD(D6640-1,6)+1</f>
        <v>3</v>
      </c>
      <c r="I6640">
        <f>37-D6640</f>
        <v>22</v>
      </c>
      <c r="J6640">
        <f>ABS(D6640-D6641)</f>
        <v>2</v>
      </c>
    </row>
    <row r="6641">
      <c r="A6641">
        <v>20930</v>
      </c>
      <c r="B6641" t="str">
        <v>2021-04-15</v>
      </c>
      <c r="C6641" t="str">
        <v>Morning</v>
      </c>
      <c r="D6641">
        <v>17</v>
      </c>
      <c r="E6641" t="str">
        <f>IF(MOD(D6641,2)=0,"EVEN","ODD")</f>
        <v>ODD</v>
      </c>
      <c r="F6641" t="str">
        <f>IF(D6641&lt;=18,"LOW (1-18)","HIGH (19-36)")</f>
        <v>LOW (1-18)</v>
      </c>
      <c r="G6641">
        <f>INT((D6641-1)/6)+1</f>
        <v>3</v>
      </c>
      <c r="H6641">
        <f>MOD(D6641-1,6)+1</f>
        <v>5</v>
      </c>
      <c r="I6641">
        <f>37-D6641</f>
        <v>20</v>
      </c>
      <c r="J6641">
        <f>ABS(D6641-D6642)</f>
        <v>6</v>
      </c>
    </row>
    <row r="6642">
      <c r="A6642">
        <v>20929</v>
      </c>
      <c r="B6642" t="str">
        <v>2021-04-14</v>
      </c>
      <c r="C6642" t="str">
        <v>Evening</v>
      </c>
      <c r="D6642">
        <v>23</v>
      </c>
      <c r="E6642" t="str">
        <f>IF(MOD(D6642,2)=0,"EVEN","ODD")</f>
        <v>ODD</v>
      </c>
      <c r="F6642" t="str">
        <f>IF(D6642&lt;=18,"LOW (1-18)","HIGH (19-36)")</f>
        <v>HIGH (19-36)</v>
      </c>
      <c r="G6642">
        <f>INT((D6642-1)/6)+1</f>
        <v>4</v>
      </c>
      <c r="H6642">
        <f>MOD(D6642-1,6)+1</f>
        <v>5</v>
      </c>
      <c r="I6642">
        <f>37-D6642</f>
        <v>14</v>
      </c>
      <c r="J6642">
        <f>ABS(D6642-D6643)</f>
        <v>10</v>
      </c>
    </row>
    <row r="6643">
      <c r="A6643">
        <v>20928</v>
      </c>
      <c r="B6643" t="str">
        <v>2021-04-14</v>
      </c>
      <c r="C6643" t="str">
        <v>Afternoon</v>
      </c>
      <c r="D6643">
        <v>13</v>
      </c>
      <c r="E6643" t="str">
        <f>IF(MOD(D6643,2)=0,"EVEN","ODD")</f>
        <v>ODD</v>
      </c>
      <c r="F6643" t="str">
        <f>IF(D6643&lt;=18,"LOW (1-18)","HIGH (19-36)")</f>
        <v>LOW (1-18)</v>
      </c>
      <c r="G6643">
        <f>INT((D6643-1)/6)+1</f>
        <v>3</v>
      </c>
      <c r="H6643">
        <f>MOD(D6643-1,6)+1</f>
        <v>1</v>
      </c>
      <c r="I6643">
        <f>37-D6643</f>
        <v>24</v>
      </c>
      <c r="J6643">
        <f>ABS(D6643-D6644)</f>
        <v>6</v>
      </c>
    </row>
    <row r="6644">
      <c r="A6644">
        <v>20927</v>
      </c>
      <c r="B6644" t="str">
        <v>2021-04-14</v>
      </c>
      <c r="C6644" t="str">
        <v>Midday</v>
      </c>
      <c r="D6644">
        <v>19</v>
      </c>
      <c r="E6644" t="str">
        <f>IF(MOD(D6644,2)=0,"EVEN","ODD")</f>
        <v>ODD</v>
      </c>
      <c r="F6644" t="str">
        <f>IF(D6644&lt;=18,"LOW (1-18)","HIGH (19-36)")</f>
        <v>HIGH (19-36)</v>
      </c>
      <c r="G6644">
        <f>INT((D6644-1)/6)+1</f>
        <v>4</v>
      </c>
      <c r="H6644">
        <f>MOD(D6644-1,6)+1</f>
        <v>1</v>
      </c>
      <c r="I6644">
        <f>37-D6644</f>
        <v>18</v>
      </c>
      <c r="J6644">
        <f>ABS(D6644-D6645)</f>
        <v>18</v>
      </c>
    </row>
    <row r="6645">
      <c r="A6645">
        <v>20926</v>
      </c>
      <c r="B6645" t="str">
        <v>2021-04-14</v>
      </c>
      <c r="C6645" t="str">
        <v>Morning</v>
      </c>
      <c r="D6645">
        <v>1</v>
      </c>
      <c r="E6645" t="str">
        <f>IF(MOD(D6645,2)=0,"EVEN","ODD")</f>
        <v>ODD</v>
      </c>
      <c r="F6645" t="str">
        <f>IF(D6645&lt;=18,"LOW (1-18)","HIGH (19-36)")</f>
        <v>LOW (1-18)</v>
      </c>
      <c r="G6645">
        <f>INT((D6645-1)/6)+1</f>
        <v>1</v>
      </c>
      <c r="H6645">
        <f>MOD(D6645-1,6)+1</f>
        <v>1</v>
      </c>
      <c r="I6645">
        <f>37-D6645</f>
        <v>36</v>
      </c>
      <c r="J6645">
        <f>ABS(D6645-D6646)</f>
        <v>28</v>
      </c>
    </row>
    <row r="6646">
      <c r="A6646">
        <v>20925</v>
      </c>
      <c r="B6646" t="str">
        <v>2021-04-13</v>
      </c>
      <c r="C6646" t="str">
        <v>Evening</v>
      </c>
      <c r="D6646">
        <v>29</v>
      </c>
      <c r="E6646" t="str">
        <f>IF(MOD(D6646,2)=0,"EVEN","ODD")</f>
        <v>ODD</v>
      </c>
      <c r="F6646" t="str">
        <f>IF(D6646&lt;=18,"LOW (1-18)","HIGH (19-36)")</f>
        <v>HIGH (19-36)</v>
      </c>
      <c r="G6646">
        <f>INT((D6646-1)/6)+1</f>
        <v>5</v>
      </c>
      <c r="H6646">
        <f>MOD(D6646-1,6)+1</f>
        <v>5</v>
      </c>
      <c r="I6646">
        <f>37-D6646</f>
        <v>8</v>
      </c>
      <c r="J6646">
        <f>ABS(D6646-D6647)</f>
        <v>18</v>
      </c>
    </row>
    <row r="6647">
      <c r="A6647">
        <v>20924</v>
      </c>
      <c r="B6647" t="str">
        <v>2021-04-13</v>
      </c>
      <c r="C6647" t="str">
        <v>Afternoon</v>
      </c>
      <c r="D6647">
        <v>11</v>
      </c>
      <c r="E6647" t="str">
        <f>IF(MOD(D6647,2)=0,"EVEN","ODD")</f>
        <v>ODD</v>
      </c>
      <c r="F6647" t="str">
        <f>IF(D6647&lt;=18,"LOW (1-18)","HIGH (19-36)")</f>
        <v>LOW (1-18)</v>
      </c>
      <c r="G6647">
        <f>INT((D6647-1)/6)+1</f>
        <v>2</v>
      </c>
      <c r="H6647">
        <f>MOD(D6647-1,6)+1</f>
        <v>5</v>
      </c>
      <c r="I6647">
        <f>37-D6647</f>
        <v>26</v>
      </c>
      <c r="J6647">
        <f>ABS(D6647-D6648)</f>
        <v>7</v>
      </c>
    </row>
    <row r="6648">
      <c r="A6648">
        <v>20923</v>
      </c>
      <c r="B6648" t="str">
        <v>2021-04-13</v>
      </c>
      <c r="C6648" t="str">
        <v>Midday</v>
      </c>
      <c r="D6648">
        <v>4</v>
      </c>
      <c r="E6648" t="str">
        <f>IF(MOD(D6648,2)=0,"EVEN","ODD")</f>
        <v>EVEN</v>
      </c>
      <c r="F6648" t="str">
        <f>IF(D6648&lt;=18,"LOW (1-18)","HIGH (19-36)")</f>
        <v>LOW (1-18)</v>
      </c>
      <c r="G6648">
        <f>INT((D6648-1)/6)+1</f>
        <v>1</v>
      </c>
      <c r="H6648">
        <f>MOD(D6648-1,6)+1</f>
        <v>4</v>
      </c>
      <c r="I6648">
        <f>37-D6648</f>
        <v>33</v>
      </c>
      <c r="J6648">
        <f>ABS(D6648-D6649)</f>
        <v>17</v>
      </c>
    </row>
    <row r="6649">
      <c r="A6649">
        <v>20922</v>
      </c>
      <c r="B6649" t="str">
        <v>2021-04-13</v>
      </c>
      <c r="C6649" t="str">
        <v>Morning</v>
      </c>
      <c r="D6649">
        <v>21</v>
      </c>
      <c r="E6649" t="str">
        <f>IF(MOD(D6649,2)=0,"EVEN","ODD")</f>
        <v>ODD</v>
      </c>
      <c r="F6649" t="str">
        <f>IF(D6649&lt;=18,"LOW (1-18)","HIGH (19-36)")</f>
        <v>HIGH (19-36)</v>
      </c>
      <c r="G6649">
        <f>INT((D6649-1)/6)+1</f>
        <v>4</v>
      </c>
      <c r="H6649">
        <f>MOD(D6649-1,6)+1</f>
        <v>3</v>
      </c>
      <c r="I6649">
        <f>37-D6649</f>
        <v>16</v>
      </c>
      <c r="J6649">
        <f>ABS(D6649-D6650)</f>
        <v>3</v>
      </c>
    </row>
    <row r="6650">
      <c r="A6650">
        <v>20921</v>
      </c>
      <c r="B6650" t="str">
        <v>2021-04-12</v>
      </c>
      <c r="C6650" t="str">
        <v>Evening</v>
      </c>
      <c r="D6650">
        <v>24</v>
      </c>
      <c r="E6650" t="str">
        <f>IF(MOD(D6650,2)=0,"EVEN","ODD")</f>
        <v>EVEN</v>
      </c>
      <c r="F6650" t="str">
        <f>IF(D6650&lt;=18,"LOW (1-18)","HIGH (19-36)")</f>
        <v>HIGH (19-36)</v>
      </c>
      <c r="G6650">
        <f>INT((D6650-1)/6)+1</f>
        <v>4</v>
      </c>
      <c r="H6650">
        <f>MOD(D6650-1,6)+1</f>
        <v>6</v>
      </c>
      <c r="I6650">
        <f>37-D6650</f>
        <v>13</v>
      </c>
      <c r="J6650">
        <f>ABS(D6650-D6651)</f>
        <v>17</v>
      </c>
    </row>
    <row r="6651">
      <c r="A6651">
        <v>20920</v>
      </c>
      <c r="B6651" t="str">
        <v>2021-04-12</v>
      </c>
      <c r="C6651" t="str">
        <v>Afternoon</v>
      </c>
      <c r="D6651">
        <v>7</v>
      </c>
      <c r="E6651" t="str">
        <f>IF(MOD(D6651,2)=0,"EVEN","ODD")</f>
        <v>ODD</v>
      </c>
      <c r="F6651" t="str">
        <f>IF(D6651&lt;=18,"LOW (1-18)","HIGH (19-36)")</f>
        <v>LOW (1-18)</v>
      </c>
      <c r="G6651">
        <f>INT((D6651-1)/6)+1</f>
        <v>2</v>
      </c>
      <c r="H6651">
        <f>MOD(D6651-1,6)+1</f>
        <v>1</v>
      </c>
      <c r="I6651">
        <f>37-D6651</f>
        <v>30</v>
      </c>
      <c r="J6651">
        <f>ABS(D6651-D6652)</f>
        <v>8</v>
      </c>
    </row>
    <row r="6652">
      <c r="A6652">
        <v>20919</v>
      </c>
      <c r="B6652" t="str">
        <v>2021-04-12</v>
      </c>
      <c r="C6652" t="str">
        <v>Midday</v>
      </c>
      <c r="D6652">
        <v>15</v>
      </c>
      <c r="E6652" t="str">
        <f>IF(MOD(D6652,2)=0,"EVEN","ODD")</f>
        <v>ODD</v>
      </c>
      <c r="F6652" t="str">
        <f>IF(D6652&lt;=18,"LOW (1-18)","HIGH (19-36)")</f>
        <v>LOW (1-18)</v>
      </c>
      <c r="G6652">
        <f>INT((D6652-1)/6)+1</f>
        <v>3</v>
      </c>
      <c r="H6652">
        <f>MOD(D6652-1,6)+1</f>
        <v>3</v>
      </c>
      <c r="I6652">
        <f>37-D6652</f>
        <v>22</v>
      </c>
      <c r="J6652">
        <f>ABS(D6652-D6653)</f>
        <v>15</v>
      </c>
    </row>
    <row r="6653">
      <c r="A6653">
        <v>20918</v>
      </c>
      <c r="B6653" t="str">
        <v>2021-04-12</v>
      </c>
      <c r="C6653" t="str">
        <v>Morning</v>
      </c>
      <c r="D6653">
        <v>30</v>
      </c>
      <c r="E6653" t="str">
        <f>IF(MOD(D6653,2)=0,"EVEN","ODD")</f>
        <v>EVEN</v>
      </c>
      <c r="F6653" t="str">
        <f>IF(D6653&lt;=18,"LOW (1-18)","HIGH (19-36)")</f>
        <v>HIGH (19-36)</v>
      </c>
      <c r="G6653">
        <f>INT((D6653-1)/6)+1</f>
        <v>5</v>
      </c>
      <c r="H6653">
        <f>MOD(D6653-1,6)+1</f>
        <v>6</v>
      </c>
      <c r="I6653">
        <f>37-D6653</f>
        <v>7</v>
      </c>
      <c r="J6653">
        <f>ABS(D6653-D6654)</f>
        <v>9</v>
      </c>
    </row>
    <row r="6654">
      <c r="A6654">
        <v>20917</v>
      </c>
      <c r="B6654" t="str">
        <v>2021-04-10</v>
      </c>
      <c r="C6654" t="str">
        <v>Evening</v>
      </c>
      <c r="D6654">
        <v>21</v>
      </c>
      <c r="E6654" t="str">
        <f>IF(MOD(D6654,2)=0,"EVEN","ODD")</f>
        <v>ODD</v>
      </c>
      <c r="F6654" t="str">
        <f>IF(D6654&lt;=18,"LOW (1-18)","HIGH (19-36)")</f>
        <v>HIGH (19-36)</v>
      </c>
      <c r="G6654">
        <f>INT((D6654-1)/6)+1</f>
        <v>4</v>
      </c>
      <c r="H6654">
        <f>MOD(D6654-1,6)+1</f>
        <v>3</v>
      </c>
      <c r="I6654">
        <f>37-D6654</f>
        <v>16</v>
      </c>
      <c r="J6654">
        <f>ABS(D6654-D6655)</f>
        <v>0</v>
      </c>
    </row>
    <row r="6655">
      <c r="A6655">
        <v>20916</v>
      </c>
      <c r="B6655" t="str">
        <v>2021-04-10</v>
      </c>
      <c r="C6655" t="str">
        <v>Afternoon</v>
      </c>
      <c r="D6655">
        <v>21</v>
      </c>
      <c r="E6655" t="str">
        <f>IF(MOD(D6655,2)=0,"EVEN","ODD")</f>
        <v>ODD</v>
      </c>
      <c r="F6655" t="str">
        <f>IF(D6655&lt;=18,"LOW (1-18)","HIGH (19-36)")</f>
        <v>HIGH (19-36)</v>
      </c>
      <c r="G6655">
        <f>INT((D6655-1)/6)+1</f>
        <v>4</v>
      </c>
      <c r="H6655">
        <f>MOD(D6655-1,6)+1</f>
        <v>3</v>
      </c>
      <c r="I6655">
        <f>37-D6655</f>
        <v>16</v>
      </c>
      <c r="J6655">
        <f>ABS(D6655-D6656)</f>
        <v>7</v>
      </c>
    </row>
    <row r="6656">
      <c r="A6656">
        <v>20915</v>
      </c>
      <c r="B6656" t="str">
        <v>2021-04-10</v>
      </c>
      <c r="C6656" t="str">
        <v>Midday</v>
      </c>
      <c r="D6656">
        <v>14</v>
      </c>
      <c r="E6656" t="str">
        <f>IF(MOD(D6656,2)=0,"EVEN","ODD")</f>
        <v>EVEN</v>
      </c>
      <c r="F6656" t="str">
        <f>IF(D6656&lt;=18,"LOW (1-18)","HIGH (19-36)")</f>
        <v>LOW (1-18)</v>
      </c>
      <c r="G6656">
        <f>INT((D6656-1)/6)+1</f>
        <v>3</v>
      </c>
      <c r="H6656">
        <f>MOD(D6656-1,6)+1</f>
        <v>2</v>
      </c>
      <c r="I6656">
        <f>37-D6656</f>
        <v>23</v>
      </c>
      <c r="J6656">
        <f>ABS(D6656-D6657)</f>
        <v>3</v>
      </c>
    </row>
    <row r="6657">
      <c r="A6657">
        <v>20914</v>
      </c>
      <c r="B6657" t="str">
        <v>2021-04-10</v>
      </c>
      <c r="C6657" t="str">
        <v>Morning</v>
      </c>
      <c r="D6657">
        <v>17</v>
      </c>
      <c r="E6657" t="str">
        <f>IF(MOD(D6657,2)=0,"EVEN","ODD")</f>
        <v>ODD</v>
      </c>
      <c r="F6657" t="str">
        <f>IF(D6657&lt;=18,"LOW (1-18)","HIGH (19-36)")</f>
        <v>LOW (1-18)</v>
      </c>
      <c r="G6657">
        <f>INT((D6657-1)/6)+1</f>
        <v>3</v>
      </c>
      <c r="H6657">
        <f>MOD(D6657-1,6)+1</f>
        <v>5</v>
      </c>
      <c r="I6657">
        <f>37-D6657</f>
        <v>20</v>
      </c>
      <c r="J6657">
        <f>ABS(D6657-D6658)</f>
        <v>1</v>
      </c>
    </row>
    <row r="6658">
      <c r="A6658">
        <v>20913</v>
      </c>
      <c r="B6658" t="str">
        <v>2021-04-09</v>
      </c>
      <c r="C6658" t="str">
        <v>Evening</v>
      </c>
      <c r="D6658">
        <v>18</v>
      </c>
      <c r="E6658" t="str">
        <f>IF(MOD(D6658,2)=0,"EVEN","ODD")</f>
        <v>EVEN</v>
      </c>
      <c r="F6658" t="str">
        <f>IF(D6658&lt;=18,"LOW (1-18)","HIGH (19-36)")</f>
        <v>LOW (1-18)</v>
      </c>
      <c r="G6658">
        <f>INT((D6658-1)/6)+1</f>
        <v>3</v>
      </c>
      <c r="H6658">
        <f>MOD(D6658-1,6)+1</f>
        <v>6</v>
      </c>
      <c r="I6658">
        <f>37-D6658</f>
        <v>19</v>
      </c>
      <c r="J6658">
        <f>ABS(D6658-D6659)</f>
        <v>0</v>
      </c>
    </row>
    <row r="6659">
      <c r="A6659">
        <v>20912</v>
      </c>
      <c r="B6659" t="str">
        <v>2021-04-09</v>
      </c>
      <c r="C6659" t="str">
        <v>Afternoon</v>
      </c>
      <c r="D6659">
        <v>18</v>
      </c>
      <c r="E6659" t="str">
        <f>IF(MOD(D6659,2)=0,"EVEN","ODD")</f>
        <v>EVEN</v>
      </c>
      <c r="F6659" t="str">
        <f>IF(D6659&lt;=18,"LOW (1-18)","HIGH (19-36)")</f>
        <v>LOW (1-18)</v>
      </c>
      <c r="G6659">
        <f>INT((D6659-1)/6)+1</f>
        <v>3</v>
      </c>
      <c r="H6659">
        <f>MOD(D6659-1,6)+1</f>
        <v>6</v>
      </c>
      <c r="I6659">
        <f>37-D6659</f>
        <v>19</v>
      </c>
      <c r="J6659">
        <f>ABS(D6659-D6660)</f>
        <v>6</v>
      </c>
    </row>
    <row r="6660">
      <c r="A6660">
        <v>20911</v>
      </c>
      <c r="B6660" t="str">
        <v>2021-04-09</v>
      </c>
      <c r="C6660" t="str">
        <v>Midday</v>
      </c>
      <c r="D6660">
        <v>12</v>
      </c>
      <c r="E6660" t="str">
        <f>IF(MOD(D6660,2)=0,"EVEN","ODD")</f>
        <v>EVEN</v>
      </c>
      <c r="F6660" t="str">
        <f>IF(D6660&lt;=18,"LOW (1-18)","HIGH (19-36)")</f>
        <v>LOW (1-18)</v>
      </c>
      <c r="G6660">
        <f>INT((D6660-1)/6)+1</f>
        <v>2</v>
      </c>
      <c r="H6660">
        <f>MOD(D6660-1,6)+1</f>
        <v>6</v>
      </c>
      <c r="I6660">
        <f>37-D6660</f>
        <v>25</v>
      </c>
      <c r="J6660">
        <f>ABS(D6660-D6661)</f>
        <v>17</v>
      </c>
    </row>
    <row r="6661">
      <c r="A6661">
        <v>20910</v>
      </c>
      <c r="B6661" t="str">
        <v>2021-04-09</v>
      </c>
      <c r="C6661" t="str">
        <v>Morning</v>
      </c>
      <c r="D6661">
        <v>29</v>
      </c>
      <c r="E6661" t="str">
        <f>IF(MOD(D6661,2)=0,"EVEN","ODD")</f>
        <v>ODD</v>
      </c>
      <c r="F6661" t="str">
        <f>IF(D6661&lt;=18,"LOW (1-18)","HIGH (19-36)")</f>
        <v>HIGH (19-36)</v>
      </c>
      <c r="G6661">
        <f>INT((D6661-1)/6)+1</f>
        <v>5</v>
      </c>
      <c r="H6661">
        <f>MOD(D6661-1,6)+1</f>
        <v>5</v>
      </c>
      <c r="I6661">
        <f>37-D6661</f>
        <v>8</v>
      </c>
      <c r="J6661">
        <f>ABS(D6661-D6662)</f>
        <v>7</v>
      </c>
    </row>
    <row r="6662">
      <c r="A6662">
        <v>20909</v>
      </c>
      <c r="B6662" t="str">
        <v>2021-04-08</v>
      </c>
      <c r="C6662" t="str">
        <v>Evening</v>
      </c>
      <c r="D6662">
        <v>36</v>
      </c>
      <c r="E6662" t="str">
        <f>IF(MOD(D6662,2)=0,"EVEN","ODD")</f>
        <v>EVEN</v>
      </c>
      <c r="F6662" t="str">
        <f>IF(D6662&lt;=18,"LOW (1-18)","HIGH (19-36)")</f>
        <v>HIGH (19-36)</v>
      </c>
      <c r="G6662">
        <f>INT((D6662-1)/6)+1</f>
        <v>6</v>
      </c>
      <c r="H6662">
        <f>MOD(D6662-1,6)+1</f>
        <v>6</v>
      </c>
      <c r="I6662">
        <f>37-D6662</f>
        <v>1</v>
      </c>
      <c r="J6662">
        <f>ABS(D6662-D6663)</f>
        <v>23</v>
      </c>
    </row>
    <row r="6663">
      <c r="A6663">
        <v>20908</v>
      </c>
      <c r="B6663" t="str">
        <v>2021-04-08</v>
      </c>
      <c r="C6663" t="str">
        <v>Afternoon</v>
      </c>
      <c r="D6663">
        <v>13</v>
      </c>
      <c r="E6663" t="str">
        <f>IF(MOD(D6663,2)=0,"EVEN","ODD")</f>
        <v>ODD</v>
      </c>
      <c r="F6663" t="str">
        <f>IF(D6663&lt;=18,"LOW (1-18)","HIGH (19-36)")</f>
        <v>LOW (1-18)</v>
      </c>
      <c r="G6663">
        <f>INT((D6663-1)/6)+1</f>
        <v>3</v>
      </c>
      <c r="H6663">
        <f>MOD(D6663-1,6)+1</f>
        <v>1</v>
      </c>
      <c r="I6663">
        <f>37-D6663</f>
        <v>24</v>
      </c>
      <c r="J6663">
        <f>ABS(D6663-D6664)</f>
        <v>22</v>
      </c>
    </row>
    <row r="6664">
      <c r="A6664">
        <v>20907</v>
      </c>
      <c r="B6664" t="str">
        <v>2021-04-08</v>
      </c>
      <c r="C6664" t="str">
        <v>Midday</v>
      </c>
      <c r="D6664">
        <v>35</v>
      </c>
      <c r="E6664" t="str">
        <f>IF(MOD(D6664,2)=0,"EVEN","ODD")</f>
        <v>ODD</v>
      </c>
      <c r="F6664" t="str">
        <f>IF(D6664&lt;=18,"LOW (1-18)","HIGH (19-36)")</f>
        <v>HIGH (19-36)</v>
      </c>
      <c r="G6664">
        <f>INT((D6664-1)/6)+1</f>
        <v>6</v>
      </c>
      <c r="H6664">
        <f>MOD(D6664-1,6)+1</f>
        <v>5</v>
      </c>
      <c r="I6664">
        <f>37-D6664</f>
        <v>2</v>
      </c>
      <c r="J6664">
        <f>ABS(D6664-D6665)</f>
        <v>10</v>
      </c>
    </row>
    <row r="6665">
      <c r="A6665">
        <v>20906</v>
      </c>
      <c r="B6665" t="str">
        <v>2021-04-08</v>
      </c>
      <c r="C6665" t="str">
        <v>Morning</v>
      </c>
      <c r="D6665">
        <v>25</v>
      </c>
      <c r="E6665" t="str">
        <f>IF(MOD(D6665,2)=0,"EVEN","ODD")</f>
        <v>ODD</v>
      </c>
      <c r="F6665" t="str">
        <f>IF(D6665&lt;=18,"LOW (1-18)","HIGH (19-36)")</f>
        <v>HIGH (19-36)</v>
      </c>
      <c r="G6665">
        <f>INT((D6665-1)/6)+1</f>
        <v>5</v>
      </c>
      <c r="H6665">
        <f>MOD(D6665-1,6)+1</f>
        <v>1</v>
      </c>
      <c r="I6665">
        <f>37-D6665</f>
        <v>12</v>
      </c>
      <c r="J6665">
        <f>ABS(D6665-D6666)</f>
        <v>2</v>
      </c>
    </row>
    <row r="6666">
      <c r="A6666">
        <v>20905</v>
      </c>
      <c r="B6666" t="str">
        <v>2021-04-07</v>
      </c>
      <c r="C6666" t="str">
        <v>Evening</v>
      </c>
      <c r="D6666">
        <v>27</v>
      </c>
      <c r="E6666" t="str">
        <f>IF(MOD(D6666,2)=0,"EVEN","ODD")</f>
        <v>ODD</v>
      </c>
      <c r="F6666" t="str">
        <f>IF(D6666&lt;=18,"LOW (1-18)","HIGH (19-36)")</f>
        <v>HIGH (19-36)</v>
      </c>
      <c r="G6666">
        <f>INT((D6666-1)/6)+1</f>
        <v>5</v>
      </c>
      <c r="H6666">
        <f>MOD(D6666-1,6)+1</f>
        <v>3</v>
      </c>
      <c r="I6666">
        <f>37-D6666</f>
        <v>10</v>
      </c>
      <c r="J6666">
        <f>ABS(D6666-D6667)</f>
        <v>16</v>
      </c>
    </row>
    <row r="6667">
      <c r="A6667">
        <v>20904</v>
      </c>
      <c r="B6667" t="str">
        <v>2021-04-07</v>
      </c>
      <c r="C6667" t="str">
        <v>Afternoon</v>
      </c>
      <c r="D6667">
        <v>11</v>
      </c>
      <c r="E6667" t="str">
        <f>IF(MOD(D6667,2)=0,"EVEN","ODD")</f>
        <v>ODD</v>
      </c>
      <c r="F6667" t="str">
        <f>IF(D6667&lt;=18,"LOW (1-18)","HIGH (19-36)")</f>
        <v>LOW (1-18)</v>
      </c>
      <c r="G6667">
        <f>INT((D6667-1)/6)+1</f>
        <v>2</v>
      </c>
      <c r="H6667">
        <f>MOD(D6667-1,6)+1</f>
        <v>5</v>
      </c>
      <c r="I6667">
        <f>37-D6667</f>
        <v>26</v>
      </c>
      <c r="J6667">
        <f>ABS(D6667-D6668)</f>
        <v>7</v>
      </c>
    </row>
    <row r="6668">
      <c r="A6668">
        <v>20903</v>
      </c>
      <c r="B6668" t="str">
        <v>2021-04-07</v>
      </c>
      <c r="C6668" t="str">
        <v>Midday</v>
      </c>
      <c r="D6668">
        <v>4</v>
      </c>
      <c r="E6668" t="str">
        <f>IF(MOD(D6668,2)=0,"EVEN","ODD")</f>
        <v>EVEN</v>
      </c>
      <c r="F6668" t="str">
        <f>IF(D6668&lt;=18,"LOW (1-18)","HIGH (19-36)")</f>
        <v>LOW (1-18)</v>
      </c>
      <c r="G6668">
        <f>INT((D6668-1)/6)+1</f>
        <v>1</v>
      </c>
      <c r="H6668">
        <f>MOD(D6668-1,6)+1</f>
        <v>4</v>
      </c>
      <c r="I6668">
        <f>37-D6668</f>
        <v>33</v>
      </c>
      <c r="J6668">
        <f>ABS(D6668-D6669)</f>
        <v>8</v>
      </c>
    </row>
    <row r="6669">
      <c r="A6669">
        <v>20902</v>
      </c>
      <c r="B6669" t="str">
        <v>2021-04-07</v>
      </c>
      <c r="C6669" t="str">
        <v>Morning</v>
      </c>
      <c r="D6669">
        <v>12</v>
      </c>
      <c r="E6669" t="str">
        <f>IF(MOD(D6669,2)=0,"EVEN","ODD")</f>
        <v>EVEN</v>
      </c>
      <c r="F6669" t="str">
        <f>IF(D6669&lt;=18,"LOW (1-18)","HIGH (19-36)")</f>
        <v>LOW (1-18)</v>
      </c>
      <c r="G6669">
        <f>INT((D6669-1)/6)+1</f>
        <v>2</v>
      </c>
      <c r="H6669">
        <f>MOD(D6669-1,6)+1</f>
        <v>6</v>
      </c>
      <c r="I6669">
        <f>37-D6669</f>
        <v>25</v>
      </c>
      <c r="J6669">
        <f>ABS(D6669-D6670)</f>
        <v>20</v>
      </c>
    </row>
    <row r="6670">
      <c r="A6670">
        <v>20901</v>
      </c>
      <c r="B6670" t="str">
        <v>2021-04-06</v>
      </c>
      <c r="C6670" t="str">
        <v>Evening</v>
      </c>
      <c r="D6670">
        <v>32</v>
      </c>
      <c r="E6670" t="str">
        <f>IF(MOD(D6670,2)=0,"EVEN","ODD")</f>
        <v>EVEN</v>
      </c>
      <c r="F6670" t="str">
        <f>IF(D6670&lt;=18,"LOW (1-18)","HIGH (19-36)")</f>
        <v>HIGH (19-36)</v>
      </c>
      <c r="G6670">
        <f>INT((D6670-1)/6)+1</f>
        <v>6</v>
      </c>
      <c r="H6670">
        <f>MOD(D6670-1,6)+1</f>
        <v>2</v>
      </c>
      <c r="I6670">
        <f>37-D6670</f>
        <v>5</v>
      </c>
      <c r="J6670">
        <f>ABS(D6670-D6671)</f>
        <v>27</v>
      </c>
    </row>
    <row r="6671">
      <c r="A6671">
        <v>20900</v>
      </c>
      <c r="B6671" t="str">
        <v>2021-04-06</v>
      </c>
      <c r="C6671" t="str">
        <v>Afternoon</v>
      </c>
      <c r="D6671">
        <v>5</v>
      </c>
      <c r="E6671" t="str">
        <f>IF(MOD(D6671,2)=0,"EVEN","ODD")</f>
        <v>ODD</v>
      </c>
      <c r="F6671" t="str">
        <f>IF(D6671&lt;=18,"LOW (1-18)","HIGH (19-36)")</f>
        <v>LOW (1-18)</v>
      </c>
      <c r="G6671">
        <f>INT((D6671-1)/6)+1</f>
        <v>1</v>
      </c>
      <c r="H6671">
        <f>MOD(D6671-1,6)+1</f>
        <v>5</v>
      </c>
      <c r="I6671">
        <f>37-D6671</f>
        <v>32</v>
      </c>
      <c r="J6671">
        <f>ABS(D6671-D6672)</f>
        <v>28</v>
      </c>
    </row>
    <row r="6672">
      <c r="A6672">
        <v>20899</v>
      </c>
      <c r="B6672" t="str">
        <v>2021-04-06</v>
      </c>
      <c r="C6672" t="str">
        <v>Midday</v>
      </c>
      <c r="D6672">
        <v>33</v>
      </c>
      <c r="E6672" t="str">
        <f>IF(MOD(D6672,2)=0,"EVEN","ODD")</f>
        <v>ODD</v>
      </c>
      <c r="F6672" t="str">
        <f>IF(D6672&lt;=18,"LOW (1-18)","HIGH (19-36)")</f>
        <v>HIGH (19-36)</v>
      </c>
      <c r="G6672">
        <f>INT((D6672-1)/6)+1</f>
        <v>6</v>
      </c>
      <c r="H6672">
        <f>MOD(D6672-1,6)+1</f>
        <v>3</v>
      </c>
      <c r="I6672">
        <f>37-D6672</f>
        <v>4</v>
      </c>
      <c r="J6672">
        <f>ABS(D6672-D6673)</f>
        <v>25</v>
      </c>
    </row>
    <row r="6673">
      <c r="A6673">
        <v>20898</v>
      </c>
      <c r="B6673" t="str">
        <v>2021-04-06</v>
      </c>
      <c r="C6673" t="str">
        <v>Morning</v>
      </c>
      <c r="D6673">
        <v>8</v>
      </c>
      <c r="E6673" t="str">
        <f>IF(MOD(D6673,2)=0,"EVEN","ODD")</f>
        <v>EVEN</v>
      </c>
      <c r="F6673" t="str">
        <f>IF(D6673&lt;=18,"LOW (1-18)","HIGH (19-36)")</f>
        <v>LOW (1-18)</v>
      </c>
      <c r="G6673">
        <f>INT((D6673-1)/6)+1</f>
        <v>2</v>
      </c>
      <c r="H6673">
        <f>MOD(D6673-1,6)+1</f>
        <v>2</v>
      </c>
      <c r="I6673">
        <f>37-D6673</f>
        <v>29</v>
      </c>
      <c r="J6673">
        <f>ABS(D6673-D6674)</f>
        <v>2</v>
      </c>
    </row>
    <row r="6674">
      <c r="A6674">
        <v>20897</v>
      </c>
      <c r="B6674" t="str">
        <v>2021-04-05</v>
      </c>
      <c r="C6674" t="str">
        <v>Evening</v>
      </c>
      <c r="D6674">
        <v>6</v>
      </c>
      <c r="E6674" t="str">
        <f>IF(MOD(D6674,2)=0,"EVEN","ODD")</f>
        <v>EVEN</v>
      </c>
      <c r="F6674" t="str">
        <f>IF(D6674&lt;=18,"LOW (1-18)","HIGH (19-36)")</f>
        <v>LOW (1-18)</v>
      </c>
      <c r="G6674">
        <f>INT((D6674-1)/6)+1</f>
        <v>1</v>
      </c>
      <c r="H6674">
        <f>MOD(D6674-1,6)+1</f>
        <v>6</v>
      </c>
      <c r="I6674">
        <f>37-D6674</f>
        <v>31</v>
      </c>
      <c r="J6674">
        <f>ABS(D6674-D6675)</f>
        <v>16</v>
      </c>
    </row>
    <row r="6675">
      <c r="A6675">
        <v>20896</v>
      </c>
      <c r="B6675" t="str">
        <v>2021-04-05</v>
      </c>
      <c r="C6675" t="str">
        <v>Afternoon</v>
      </c>
      <c r="D6675">
        <v>22</v>
      </c>
      <c r="E6675" t="str">
        <f>IF(MOD(D6675,2)=0,"EVEN","ODD")</f>
        <v>EVEN</v>
      </c>
      <c r="F6675" t="str">
        <f>IF(D6675&lt;=18,"LOW (1-18)","HIGH (19-36)")</f>
        <v>HIGH (19-36)</v>
      </c>
      <c r="G6675">
        <f>INT((D6675-1)/6)+1</f>
        <v>4</v>
      </c>
      <c r="H6675">
        <f>MOD(D6675-1,6)+1</f>
        <v>4</v>
      </c>
      <c r="I6675">
        <f>37-D6675</f>
        <v>15</v>
      </c>
      <c r="J6675">
        <f>ABS(D6675-D6676)</f>
        <v>6</v>
      </c>
    </row>
    <row r="6676">
      <c r="A6676">
        <v>20895</v>
      </c>
      <c r="B6676" t="str">
        <v>2021-04-05</v>
      </c>
      <c r="C6676" t="str">
        <v>Midday</v>
      </c>
      <c r="D6676">
        <v>28</v>
      </c>
      <c r="E6676" t="str">
        <f>IF(MOD(D6676,2)=0,"EVEN","ODD")</f>
        <v>EVEN</v>
      </c>
      <c r="F6676" t="str">
        <f>IF(D6676&lt;=18,"LOW (1-18)","HIGH (19-36)")</f>
        <v>HIGH (19-36)</v>
      </c>
      <c r="G6676">
        <f>INT((D6676-1)/6)+1</f>
        <v>5</v>
      </c>
      <c r="H6676">
        <f>MOD(D6676-1,6)+1</f>
        <v>4</v>
      </c>
      <c r="I6676">
        <f>37-D6676</f>
        <v>9</v>
      </c>
      <c r="J6676">
        <f>ABS(D6676-D6677)</f>
        <v>7</v>
      </c>
    </row>
    <row r="6677">
      <c r="A6677">
        <v>20894</v>
      </c>
      <c r="B6677" t="str">
        <v>2021-04-05</v>
      </c>
      <c r="C6677" t="str">
        <v>Morning</v>
      </c>
      <c r="D6677">
        <v>21</v>
      </c>
      <c r="E6677" t="str">
        <f>IF(MOD(D6677,2)=0,"EVEN","ODD")</f>
        <v>ODD</v>
      </c>
      <c r="F6677" t="str">
        <f>IF(D6677&lt;=18,"LOW (1-18)","HIGH (19-36)")</f>
        <v>HIGH (19-36)</v>
      </c>
      <c r="G6677">
        <f>INT((D6677-1)/6)+1</f>
        <v>4</v>
      </c>
      <c r="H6677">
        <f>MOD(D6677-1,6)+1</f>
        <v>3</v>
      </c>
      <c r="I6677">
        <f>37-D6677</f>
        <v>16</v>
      </c>
      <c r="J6677">
        <f>ABS(D6677-D6678)</f>
        <v>9</v>
      </c>
    </row>
    <row r="6678">
      <c r="A6678">
        <v>20893</v>
      </c>
      <c r="B6678" t="str">
        <v>2021-04-03</v>
      </c>
      <c r="C6678" t="str">
        <v>Evening</v>
      </c>
      <c r="D6678">
        <v>12</v>
      </c>
      <c r="E6678" t="str">
        <f>IF(MOD(D6678,2)=0,"EVEN","ODD")</f>
        <v>EVEN</v>
      </c>
      <c r="F6678" t="str">
        <f>IF(D6678&lt;=18,"LOW (1-18)","HIGH (19-36)")</f>
        <v>LOW (1-18)</v>
      </c>
      <c r="G6678">
        <f>INT((D6678-1)/6)+1</f>
        <v>2</v>
      </c>
      <c r="H6678">
        <f>MOD(D6678-1,6)+1</f>
        <v>6</v>
      </c>
      <c r="I6678">
        <f>37-D6678</f>
        <v>25</v>
      </c>
      <c r="J6678">
        <f>ABS(D6678-D6679)</f>
        <v>21</v>
      </c>
    </row>
    <row r="6679">
      <c r="A6679">
        <v>20892</v>
      </c>
      <c r="B6679" t="str">
        <v>2021-04-03</v>
      </c>
      <c r="C6679" t="str">
        <v>Afternoon</v>
      </c>
      <c r="D6679">
        <v>33</v>
      </c>
      <c r="E6679" t="str">
        <f>IF(MOD(D6679,2)=0,"EVEN","ODD")</f>
        <v>ODD</v>
      </c>
      <c r="F6679" t="str">
        <f>IF(D6679&lt;=18,"LOW (1-18)","HIGH (19-36)")</f>
        <v>HIGH (19-36)</v>
      </c>
      <c r="G6679">
        <f>INT((D6679-1)/6)+1</f>
        <v>6</v>
      </c>
      <c r="H6679">
        <f>MOD(D6679-1,6)+1</f>
        <v>3</v>
      </c>
      <c r="I6679">
        <f>37-D6679</f>
        <v>4</v>
      </c>
      <c r="J6679">
        <f>ABS(D6679-D6680)</f>
        <v>10</v>
      </c>
    </row>
    <row r="6680">
      <c r="A6680">
        <v>20891</v>
      </c>
      <c r="B6680" t="str">
        <v>2021-04-03</v>
      </c>
      <c r="C6680" t="str">
        <v>Midday</v>
      </c>
      <c r="D6680">
        <v>23</v>
      </c>
      <c r="E6680" t="str">
        <f>IF(MOD(D6680,2)=0,"EVEN","ODD")</f>
        <v>ODD</v>
      </c>
      <c r="F6680" t="str">
        <f>IF(D6680&lt;=18,"LOW (1-18)","HIGH (19-36)")</f>
        <v>HIGH (19-36)</v>
      </c>
      <c r="G6680">
        <f>INT((D6680-1)/6)+1</f>
        <v>4</v>
      </c>
      <c r="H6680">
        <f>MOD(D6680-1,6)+1</f>
        <v>5</v>
      </c>
      <c r="I6680">
        <f>37-D6680</f>
        <v>14</v>
      </c>
      <c r="J6680">
        <f>ABS(D6680-D6681)</f>
        <v>14</v>
      </c>
    </row>
    <row r="6681">
      <c r="A6681">
        <v>20890</v>
      </c>
      <c r="B6681" t="str">
        <v>2021-04-03</v>
      </c>
      <c r="C6681" t="str">
        <v>Morning</v>
      </c>
      <c r="D6681">
        <v>9</v>
      </c>
      <c r="E6681" t="str">
        <f>IF(MOD(D6681,2)=0,"EVEN","ODD")</f>
        <v>ODD</v>
      </c>
      <c r="F6681" t="str">
        <f>IF(D6681&lt;=18,"LOW (1-18)","HIGH (19-36)")</f>
        <v>LOW (1-18)</v>
      </c>
      <c r="G6681">
        <f>INT((D6681-1)/6)+1</f>
        <v>2</v>
      </c>
      <c r="H6681">
        <f>MOD(D6681-1,6)+1</f>
        <v>3</v>
      </c>
      <c r="I6681">
        <f>37-D6681</f>
        <v>28</v>
      </c>
      <c r="J6681">
        <f>ABS(D6681-D6682)</f>
        <v>16</v>
      </c>
    </row>
    <row r="6682">
      <c r="A6682">
        <v>20889</v>
      </c>
      <c r="B6682" t="str">
        <v>2021-04-01</v>
      </c>
      <c r="C6682" t="str">
        <v>Evening</v>
      </c>
      <c r="D6682">
        <v>25</v>
      </c>
      <c r="E6682" t="str">
        <f>IF(MOD(D6682,2)=0,"EVEN","ODD")</f>
        <v>ODD</v>
      </c>
      <c r="F6682" t="str">
        <f>IF(D6682&lt;=18,"LOW (1-18)","HIGH (19-36)")</f>
        <v>HIGH (19-36)</v>
      </c>
      <c r="G6682">
        <f>INT((D6682-1)/6)+1</f>
        <v>5</v>
      </c>
      <c r="H6682">
        <f>MOD(D6682-1,6)+1</f>
        <v>1</v>
      </c>
      <c r="I6682">
        <f>37-D6682</f>
        <v>12</v>
      </c>
      <c r="J6682">
        <f>ABS(D6682-D6683)</f>
        <v>23</v>
      </c>
    </row>
    <row r="6683">
      <c r="A6683">
        <v>20888</v>
      </c>
      <c r="B6683" t="str">
        <v>2021-04-01</v>
      </c>
      <c r="C6683" t="str">
        <v>Afternoon</v>
      </c>
      <c r="D6683">
        <v>2</v>
      </c>
      <c r="E6683" t="str">
        <f>IF(MOD(D6683,2)=0,"EVEN","ODD")</f>
        <v>EVEN</v>
      </c>
      <c r="F6683" t="str">
        <f>IF(D6683&lt;=18,"LOW (1-18)","HIGH (19-36)")</f>
        <v>LOW (1-18)</v>
      </c>
      <c r="G6683">
        <f>INT((D6683-1)/6)+1</f>
        <v>1</v>
      </c>
      <c r="H6683">
        <f>MOD(D6683-1,6)+1</f>
        <v>2</v>
      </c>
      <c r="I6683">
        <f>37-D6683</f>
        <v>35</v>
      </c>
      <c r="J6683">
        <f>ABS(D6683-D6684)</f>
        <v>22</v>
      </c>
    </row>
    <row r="6684">
      <c r="A6684">
        <v>20887</v>
      </c>
      <c r="B6684" t="str">
        <v>2021-04-01</v>
      </c>
      <c r="C6684" t="str">
        <v>Midday</v>
      </c>
      <c r="D6684">
        <v>24</v>
      </c>
      <c r="E6684" t="str">
        <f>IF(MOD(D6684,2)=0,"EVEN","ODD")</f>
        <v>EVEN</v>
      </c>
      <c r="F6684" t="str">
        <f>IF(D6684&lt;=18,"LOW (1-18)","HIGH (19-36)")</f>
        <v>HIGH (19-36)</v>
      </c>
      <c r="G6684">
        <f>INT((D6684-1)/6)+1</f>
        <v>4</v>
      </c>
      <c r="H6684">
        <f>MOD(D6684-1,6)+1</f>
        <v>6</v>
      </c>
      <c r="I6684">
        <f>37-D6684</f>
        <v>13</v>
      </c>
      <c r="J6684">
        <f>ABS(D6684-D6685)</f>
        <v>9</v>
      </c>
    </row>
    <row r="6685">
      <c r="A6685">
        <v>20886</v>
      </c>
      <c r="B6685" t="str">
        <v>2021-04-01</v>
      </c>
      <c r="C6685" t="str">
        <v>Morning</v>
      </c>
      <c r="D6685">
        <v>15</v>
      </c>
      <c r="E6685" t="str">
        <f>IF(MOD(D6685,2)=0,"EVEN","ODD")</f>
        <v>ODD</v>
      </c>
      <c r="F6685" t="str">
        <f>IF(D6685&lt;=18,"LOW (1-18)","HIGH (19-36)")</f>
        <v>LOW (1-18)</v>
      </c>
      <c r="G6685">
        <f>INT((D6685-1)/6)+1</f>
        <v>3</v>
      </c>
      <c r="H6685">
        <f>MOD(D6685-1,6)+1</f>
        <v>3</v>
      </c>
      <c r="I6685">
        <f>37-D6685</f>
        <v>22</v>
      </c>
      <c r="J6685">
        <f>ABS(D6685-D6686)</f>
        <v>17</v>
      </c>
    </row>
    <row r="6686">
      <c r="A6686">
        <v>20885</v>
      </c>
      <c r="B6686" t="str">
        <v>2021-03-31</v>
      </c>
      <c r="C6686" t="str">
        <v>Evening</v>
      </c>
      <c r="D6686">
        <v>32</v>
      </c>
      <c r="E6686" t="str">
        <f>IF(MOD(D6686,2)=0,"EVEN","ODD")</f>
        <v>EVEN</v>
      </c>
      <c r="F6686" t="str">
        <f>IF(D6686&lt;=18,"LOW (1-18)","HIGH (19-36)")</f>
        <v>HIGH (19-36)</v>
      </c>
      <c r="G6686">
        <f>INT((D6686-1)/6)+1</f>
        <v>6</v>
      </c>
      <c r="H6686">
        <f>MOD(D6686-1,6)+1</f>
        <v>2</v>
      </c>
      <c r="I6686">
        <f>37-D6686</f>
        <v>5</v>
      </c>
      <c r="J6686">
        <f>ABS(D6686-D6687)</f>
        <v>19</v>
      </c>
    </row>
    <row r="6687">
      <c r="A6687">
        <v>20884</v>
      </c>
      <c r="B6687" t="str">
        <v>2021-03-31</v>
      </c>
      <c r="C6687" t="str">
        <v>Afternoon</v>
      </c>
      <c r="D6687">
        <v>13</v>
      </c>
      <c r="E6687" t="str">
        <f>IF(MOD(D6687,2)=0,"EVEN","ODD")</f>
        <v>ODD</v>
      </c>
      <c r="F6687" t="str">
        <f>IF(D6687&lt;=18,"LOW (1-18)","HIGH (19-36)")</f>
        <v>LOW (1-18)</v>
      </c>
      <c r="G6687">
        <f>INT((D6687-1)/6)+1</f>
        <v>3</v>
      </c>
      <c r="H6687">
        <f>MOD(D6687-1,6)+1</f>
        <v>1</v>
      </c>
      <c r="I6687">
        <f>37-D6687</f>
        <v>24</v>
      </c>
      <c r="J6687">
        <f>ABS(D6687-D6688)</f>
        <v>19</v>
      </c>
    </row>
    <row r="6688">
      <c r="A6688">
        <v>20883</v>
      </c>
      <c r="B6688" t="str">
        <v>2021-03-31</v>
      </c>
      <c r="C6688" t="str">
        <v>Midday</v>
      </c>
      <c r="D6688">
        <v>32</v>
      </c>
      <c r="E6688" t="str">
        <f>IF(MOD(D6688,2)=0,"EVEN","ODD")</f>
        <v>EVEN</v>
      </c>
      <c r="F6688" t="str">
        <f>IF(D6688&lt;=18,"LOW (1-18)","HIGH (19-36)")</f>
        <v>HIGH (19-36)</v>
      </c>
      <c r="G6688">
        <f>INT((D6688-1)/6)+1</f>
        <v>6</v>
      </c>
      <c r="H6688">
        <f>MOD(D6688-1,6)+1</f>
        <v>2</v>
      </c>
      <c r="I6688">
        <f>37-D6688</f>
        <v>5</v>
      </c>
      <c r="J6688">
        <f>ABS(D6688-D6689)</f>
        <v>23</v>
      </c>
    </row>
    <row r="6689">
      <c r="A6689">
        <v>20882</v>
      </c>
      <c r="B6689" t="str">
        <v>2021-03-31</v>
      </c>
      <c r="C6689" t="str">
        <v>Morning</v>
      </c>
      <c r="D6689">
        <v>9</v>
      </c>
      <c r="E6689" t="str">
        <f>IF(MOD(D6689,2)=0,"EVEN","ODD")</f>
        <v>ODD</v>
      </c>
      <c r="F6689" t="str">
        <f>IF(D6689&lt;=18,"LOW (1-18)","HIGH (19-36)")</f>
        <v>LOW (1-18)</v>
      </c>
      <c r="G6689">
        <f>INT((D6689-1)/6)+1</f>
        <v>2</v>
      </c>
      <c r="H6689">
        <f>MOD(D6689-1,6)+1</f>
        <v>3</v>
      </c>
      <c r="I6689">
        <f>37-D6689</f>
        <v>28</v>
      </c>
      <c r="J6689">
        <f>ABS(D6689-D6690)</f>
        <v>2</v>
      </c>
    </row>
    <row r="6690">
      <c r="A6690">
        <v>20881</v>
      </c>
      <c r="B6690" t="str">
        <v>2021-03-29</v>
      </c>
      <c r="C6690" t="str">
        <v>Evening</v>
      </c>
      <c r="D6690">
        <v>11</v>
      </c>
      <c r="E6690" t="str">
        <f>IF(MOD(D6690,2)=0,"EVEN","ODD")</f>
        <v>ODD</v>
      </c>
      <c r="F6690" t="str">
        <f>IF(D6690&lt;=18,"LOW (1-18)","HIGH (19-36)")</f>
        <v>LOW (1-18)</v>
      </c>
      <c r="G6690">
        <f>INT((D6690-1)/6)+1</f>
        <v>2</v>
      </c>
      <c r="H6690">
        <f>MOD(D6690-1,6)+1</f>
        <v>5</v>
      </c>
      <c r="I6690">
        <f>37-D6690</f>
        <v>26</v>
      </c>
      <c r="J6690">
        <f>ABS(D6690-D6691)</f>
        <v>7</v>
      </c>
    </row>
    <row r="6691">
      <c r="A6691">
        <v>20880</v>
      </c>
      <c r="B6691" t="str">
        <v>2021-03-29</v>
      </c>
      <c r="C6691" t="str">
        <v>Afternoon</v>
      </c>
      <c r="D6691">
        <v>18</v>
      </c>
      <c r="E6691" t="str">
        <f>IF(MOD(D6691,2)=0,"EVEN","ODD")</f>
        <v>EVEN</v>
      </c>
      <c r="F6691" t="str">
        <f>IF(D6691&lt;=18,"LOW (1-18)","HIGH (19-36)")</f>
        <v>LOW (1-18)</v>
      </c>
      <c r="G6691">
        <f>INT((D6691-1)/6)+1</f>
        <v>3</v>
      </c>
      <c r="H6691">
        <f>MOD(D6691-1,6)+1</f>
        <v>6</v>
      </c>
      <c r="I6691">
        <f>37-D6691</f>
        <v>19</v>
      </c>
      <c r="J6691">
        <f>ABS(D6691-D6692)</f>
        <v>2</v>
      </c>
    </row>
    <row r="6692">
      <c r="A6692">
        <v>20879</v>
      </c>
      <c r="B6692" t="str">
        <v>2021-03-29</v>
      </c>
      <c r="C6692" t="str">
        <v>Midday</v>
      </c>
      <c r="D6692">
        <v>16</v>
      </c>
      <c r="E6692" t="str">
        <f>IF(MOD(D6692,2)=0,"EVEN","ODD")</f>
        <v>EVEN</v>
      </c>
      <c r="F6692" t="str">
        <f>IF(D6692&lt;=18,"LOW (1-18)","HIGH (19-36)")</f>
        <v>LOW (1-18)</v>
      </c>
      <c r="G6692">
        <f>INT((D6692-1)/6)+1</f>
        <v>3</v>
      </c>
      <c r="H6692">
        <f>MOD(D6692-1,6)+1</f>
        <v>4</v>
      </c>
      <c r="I6692">
        <f>37-D6692</f>
        <v>21</v>
      </c>
      <c r="J6692">
        <f>ABS(D6692-D6693)</f>
        <v>13</v>
      </c>
    </row>
    <row r="6693">
      <c r="A6693">
        <v>20878</v>
      </c>
      <c r="B6693" t="str">
        <v>2021-03-29</v>
      </c>
      <c r="C6693" t="str">
        <v>Morning</v>
      </c>
      <c r="D6693">
        <v>29</v>
      </c>
      <c r="E6693" t="str">
        <f>IF(MOD(D6693,2)=0,"EVEN","ODD")</f>
        <v>ODD</v>
      </c>
      <c r="F6693" t="str">
        <f>IF(D6693&lt;=18,"LOW (1-18)","HIGH (19-36)")</f>
        <v>HIGH (19-36)</v>
      </c>
      <c r="G6693">
        <f>INT((D6693-1)/6)+1</f>
        <v>5</v>
      </c>
      <c r="H6693">
        <f>MOD(D6693-1,6)+1</f>
        <v>5</v>
      </c>
      <c r="I6693">
        <f>37-D6693</f>
        <v>8</v>
      </c>
      <c r="J6693">
        <f>ABS(D6693-D6694)</f>
        <v>10</v>
      </c>
    </row>
    <row r="6694">
      <c r="A6694">
        <v>20877</v>
      </c>
      <c r="B6694" t="str">
        <v>2021-03-27</v>
      </c>
      <c r="C6694" t="str">
        <v>Evening</v>
      </c>
      <c r="D6694">
        <v>19</v>
      </c>
      <c r="E6694" t="str">
        <f>IF(MOD(D6694,2)=0,"EVEN","ODD")</f>
        <v>ODD</v>
      </c>
      <c r="F6694" t="str">
        <f>IF(D6694&lt;=18,"LOW (1-18)","HIGH (19-36)")</f>
        <v>HIGH (19-36)</v>
      </c>
      <c r="G6694">
        <f>INT((D6694-1)/6)+1</f>
        <v>4</v>
      </c>
      <c r="H6694">
        <f>MOD(D6694-1,6)+1</f>
        <v>1</v>
      </c>
      <c r="I6694">
        <f>37-D6694</f>
        <v>18</v>
      </c>
      <c r="J6694">
        <f>ABS(D6694-D6695)</f>
        <v>3</v>
      </c>
    </row>
    <row r="6695">
      <c r="A6695">
        <v>20876</v>
      </c>
      <c r="B6695" t="str">
        <v>2021-03-27</v>
      </c>
      <c r="C6695" t="str">
        <v>Afternoon</v>
      </c>
      <c r="D6695">
        <v>22</v>
      </c>
      <c r="E6695" t="str">
        <f>IF(MOD(D6695,2)=0,"EVEN","ODD")</f>
        <v>EVEN</v>
      </c>
      <c r="F6695" t="str">
        <f>IF(D6695&lt;=18,"LOW (1-18)","HIGH (19-36)")</f>
        <v>HIGH (19-36)</v>
      </c>
      <c r="G6695">
        <f>INT((D6695-1)/6)+1</f>
        <v>4</v>
      </c>
      <c r="H6695">
        <f>MOD(D6695-1,6)+1</f>
        <v>4</v>
      </c>
      <c r="I6695">
        <f>37-D6695</f>
        <v>15</v>
      </c>
      <c r="J6695">
        <f>ABS(D6695-D6696)</f>
        <v>10</v>
      </c>
    </row>
    <row r="6696">
      <c r="A6696">
        <v>20875</v>
      </c>
      <c r="B6696" t="str">
        <v>2021-03-27</v>
      </c>
      <c r="C6696" t="str">
        <v>Midday</v>
      </c>
      <c r="D6696">
        <v>12</v>
      </c>
      <c r="E6696" t="str">
        <f>IF(MOD(D6696,2)=0,"EVEN","ODD")</f>
        <v>EVEN</v>
      </c>
      <c r="F6696" t="str">
        <f>IF(D6696&lt;=18,"LOW (1-18)","HIGH (19-36)")</f>
        <v>LOW (1-18)</v>
      </c>
      <c r="G6696">
        <f>INT((D6696-1)/6)+1</f>
        <v>2</v>
      </c>
      <c r="H6696">
        <f>MOD(D6696-1,6)+1</f>
        <v>6</v>
      </c>
      <c r="I6696">
        <f>37-D6696</f>
        <v>25</v>
      </c>
      <c r="J6696">
        <f>ABS(D6696-D6697)</f>
        <v>16</v>
      </c>
    </row>
    <row r="6697">
      <c r="A6697">
        <v>20874</v>
      </c>
      <c r="B6697" t="str">
        <v>2021-03-27</v>
      </c>
      <c r="C6697" t="str">
        <v>Morning</v>
      </c>
      <c r="D6697">
        <v>28</v>
      </c>
      <c r="E6697" t="str">
        <f>IF(MOD(D6697,2)=0,"EVEN","ODD")</f>
        <v>EVEN</v>
      </c>
      <c r="F6697" t="str">
        <f>IF(D6697&lt;=18,"LOW (1-18)","HIGH (19-36)")</f>
        <v>HIGH (19-36)</v>
      </c>
      <c r="G6697">
        <f>INT((D6697-1)/6)+1</f>
        <v>5</v>
      </c>
      <c r="H6697">
        <f>MOD(D6697-1,6)+1</f>
        <v>4</v>
      </c>
      <c r="I6697">
        <f>37-D6697</f>
        <v>9</v>
      </c>
      <c r="J6697">
        <f>ABS(D6697-D6698)</f>
        <v>13</v>
      </c>
    </row>
    <row r="6698">
      <c r="A6698">
        <v>20873</v>
      </c>
      <c r="B6698" t="str">
        <v>2021-03-26</v>
      </c>
      <c r="C6698" t="str">
        <v>Evening</v>
      </c>
      <c r="D6698">
        <v>15</v>
      </c>
      <c r="E6698" t="str">
        <f>IF(MOD(D6698,2)=0,"EVEN","ODD")</f>
        <v>ODD</v>
      </c>
      <c r="F6698" t="str">
        <f>IF(D6698&lt;=18,"LOW (1-18)","HIGH (19-36)")</f>
        <v>LOW (1-18)</v>
      </c>
      <c r="G6698">
        <f>INT((D6698-1)/6)+1</f>
        <v>3</v>
      </c>
      <c r="H6698">
        <f>MOD(D6698-1,6)+1</f>
        <v>3</v>
      </c>
      <c r="I6698">
        <f>37-D6698</f>
        <v>22</v>
      </c>
      <c r="J6698">
        <f>ABS(D6698-D6699)</f>
        <v>21</v>
      </c>
    </row>
    <row r="6699">
      <c r="A6699">
        <v>20872</v>
      </c>
      <c r="B6699" t="str">
        <v>2021-03-26</v>
      </c>
      <c r="C6699" t="str">
        <v>Afternoon</v>
      </c>
      <c r="D6699">
        <v>36</v>
      </c>
      <c r="E6699" t="str">
        <f>IF(MOD(D6699,2)=0,"EVEN","ODD")</f>
        <v>EVEN</v>
      </c>
      <c r="F6699" t="str">
        <f>IF(D6699&lt;=18,"LOW (1-18)","HIGH (19-36)")</f>
        <v>HIGH (19-36)</v>
      </c>
      <c r="G6699">
        <f>INT((D6699-1)/6)+1</f>
        <v>6</v>
      </c>
      <c r="H6699">
        <f>MOD(D6699-1,6)+1</f>
        <v>6</v>
      </c>
      <c r="I6699">
        <f>37-D6699</f>
        <v>1</v>
      </c>
      <c r="J6699">
        <f>ABS(D6699-D6700)</f>
        <v>15</v>
      </c>
    </row>
    <row r="6700">
      <c r="A6700">
        <v>20871</v>
      </c>
      <c r="B6700" t="str">
        <v>2021-03-26</v>
      </c>
      <c r="C6700" t="str">
        <v>Midday</v>
      </c>
      <c r="D6700">
        <v>21</v>
      </c>
      <c r="E6700" t="str">
        <f>IF(MOD(D6700,2)=0,"EVEN","ODD")</f>
        <v>ODD</v>
      </c>
      <c r="F6700" t="str">
        <f>IF(D6700&lt;=18,"LOW (1-18)","HIGH (19-36)")</f>
        <v>HIGH (19-36)</v>
      </c>
      <c r="G6700">
        <f>INT((D6700-1)/6)+1</f>
        <v>4</v>
      </c>
      <c r="H6700">
        <f>MOD(D6700-1,6)+1</f>
        <v>3</v>
      </c>
      <c r="I6700">
        <f>37-D6700</f>
        <v>16</v>
      </c>
      <c r="J6700">
        <f>ABS(D6700-D6701)</f>
        <v>12</v>
      </c>
    </row>
    <row r="6701">
      <c r="A6701">
        <v>20870</v>
      </c>
      <c r="B6701" t="str">
        <v>2021-03-26</v>
      </c>
      <c r="C6701" t="str">
        <v>Morning</v>
      </c>
      <c r="D6701">
        <v>33</v>
      </c>
      <c r="E6701" t="str">
        <f>IF(MOD(D6701,2)=0,"EVEN","ODD")</f>
        <v>ODD</v>
      </c>
      <c r="F6701" t="str">
        <f>IF(D6701&lt;=18,"LOW (1-18)","HIGH (19-36)")</f>
        <v>HIGH (19-36)</v>
      </c>
      <c r="G6701">
        <f>INT((D6701-1)/6)+1</f>
        <v>6</v>
      </c>
      <c r="H6701">
        <f>MOD(D6701-1,6)+1</f>
        <v>3</v>
      </c>
      <c r="I6701">
        <f>37-D6701</f>
        <v>4</v>
      </c>
      <c r="J6701">
        <f>ABS(D6701-D6702)</f>
        <v>2</v>
      </c>
    </row>
    <row r="6702">
      <c r="A6702">
        <v>20869</v>
      </c>
      <c r="B6702" t="str">
        <v>2021-03-25</v>
      </c>
      <c r="C6702" t="str">
        <v>Evening</v>
      </c>
      <c r="D6702">
        <v>31</v>
      </c>
      <c r="E6702" t="str">
        <f>IF(MOD(D6702,2)=0,"EVEN","ODD")</f>
        <v>ODD</v>
      </c>
      <c r="F6702" t="str">
        <f>IF(D6702&lt;=18,"LOW (1-18)","HIGH (19-36)")</f>
        <v>HIGH (19-36)</v>
      </c>
      <c r="G6702">
        <f>INT((D6702-1)/6)+1</f>
        <v>6</v>
      </c>
      <c r="H6702">
        <f>MOD(D6702-1,6)+1</f>
        <v>1</v>
      </c>
      <c r="I6702">
        <f>37-D6702</f>
        <v>6</v>
      </c>
      <c r="J6702">
        <f>ABS(D6702-D6703)</f>
        <v>14</v>
      </c>
    </row>
    <row r="6703">
      <c r="A6703">
        <v>20868</v>
      </c>
      <c r="B6703" t="str">
        <v>2021-03-25</v>
      </c>
      <c r="C6703" t="str">
        <v>Afternoon</v>
      </c>
      <c r="D6703">
        <v>17</v>
      </c>
      <c r="E6703" t="str">
        <f>IF(MOD(D6703,2)=0,"EVEN","ODD")</f>
        <v>ODD</v>
      </c>
      <c r="F6703" t="str">
        <f>IF(D6703&lt;=18,"LOW (1-18)","HIGH (19-36)")</f>
        <v>LOW (1-18)</v>
      </c>
      <c r="G6703">
        <f>INT((D6703-1)/6)+1</f>
        <v>3</v>
      </c>
      <c r="H6703">
        <f>MOD(D6703-1,6)+1</f>
        <v>5</v>
      </c>
      <c r="I6703">
        <f>37-D6703</f>
        <v>20</v>
      </c>
      <c r="J6703">
        <f>ABS(D6703-D6704)</f>
        <v>12</v>
      </c>
    </row>
    <row r="6704">
      <c r="A6704">
        <v>20867</v>
      </c>
      <c r="B6704" t="str">
        <v>2021-03-25</v>
      </c>
      <c r="C6704" t="str">
        <v>Midday</v>
      </c>
      <c r="D6704">
        <v>29</v>
      </c>
      <c r="E6704" t="str">
        <f>IF(MOD(D6704,2)=0,"EVEN","ODD")</f>
        <v>ODD</v>
      </c>
      <c r="F6704" t="str">
        <f>IF(D6704&lt;=18,"LOW (1-18)","HIGH (19-36)")</f>
        <v>HIGH (19-36)</v>
      </c>
      <c r="G6704">
        <f>INT((D6704-1)/6)+1</f>
        <v>5</v>
      </c>
      <c r="H6704">
        <f>MOD(D6704-1,6)+1</f>
        <v>5</v>
      </c>
      <c r="I6704">
        <f>37-D6704</f>
        <v>8</v>
      </c>
      <c r="J6704">
        <f>ABS(D6704-D6705)</f>
        <v>26</v>
      </c>
    </row>
    <row r="6705">
      <c r="A6705">
        <v>20866</v>
      </c>
      <c r="B6705" t="str">
        <v>2021-03-25</v>
      </c>
      <c r="C6705" t="str">
        <v>Morning</v>
      </c>
      <c r="D6705">
        <v>3</v>
      </c>
      <c r="E6705" t="str">
        <f>IF(MOD(D6705,2)=0,"EVEN","ODD")</f>
        <v>ODD</v>
      </c>
      <c r="F6705" t="str">
        <f>IF(D6705&lt;=18,"LOW (1-18)","HIGH (19-36)")</f>
        <v>LOW (1-18)</v>
      </c>
      <c r="G6705">
        <f>INT((D6705-1)/6)+1</f>
        <v>1</v>
      </c>
      <c r="H6705">
        <f>MOD(D6705-1,6)+1</f>
        <v>3</v>
      </c>
      <c r="I6705">
        <f>37-D6705</f>
        <v>34</v>
      </c>
      <c r="J6705">
        <f>ABS(D6705-D6706)</f>
        <v>20</v>
      </c>
    </row>
    <row r="6706">
      <c r="A6706">
        <v>20865</v>
      </c>
      <c r="B6706" t="str">
        <v>2021-03-24</v>
      </c>
      <c r="C6706" t="str">
        <v>Evening</v>
      </c>
      <c r="D6706">
        <v>23</v>
      </c>
      <c r="E6706" t="str">
        <f>IF(MOD(D6706,2)=0,"EVEN","ODD")</f>
        <v>ODD</v>
      </c>
      <c r="F6706" t="str">
        <f>IF(D6706&lt;=18,"LOW (1-18)","HIGH (19-36)")</f>
        <v>HIGH (19-36)</v>
      </c>
      <c r="G6706">
        <f>INT((D6706-1)/6)+1</f>
        <v>4</v>
      </c>
      <c r="H6706">
        <f>MOD(D6706-1,6)+1</f>
        <v>5</v>
      </c>
      <c r="I6706">
        <f>37-D6706</f>
        <v>14</v>
      </c>
      <c r="J6706">
        <f>ABS(D6706-D6707)</f>
        <v>1</v>
      </c>
    </row>
    <row r="6707">
      <c r="A6707">
        <v>20864</v>
      </c>
      <c r="B6707" t="str">
        <v>2021-03-24</v>
      </c>
      <c r="C6707" t="str">
        <v>Afternoon</v>
      </c>
      <c r="D6707">
        <v>24</v>
      </c>
      <c r="E6707" t="str">
        <f>IF(MOD(D6707,2)=0,"EVEN","ODD")</f>
        <v>EVEN</v>
      </c>
      <c r="F6707" t="str">
        <f>IF(D6707&lt;=18,"LOW (1-18)","HIGH (19-36)")</f>
        <v>HIGH (19-36)</v>
      </c>
      <c r="G6707">
        <f>INT((D6707-1)/6)+1</f>
        <v>4</v>
      </c>
      <c r="H6707">
        <f>MOD(D6707-1,6)+1</f>
        <v>6</v>
      </c>
      <c r="I6707">
        <f>37-D6707</f>
        <v>13</v>
      </c>
      <c r="J6707">
        <f>ABS(D6707-D6708)</f>
        <v>17</v>
      </c>
    </row>
    <row r="6708">
      <c r="A6708">
        <v>20863</v>
      </c>
      <c r="B6708" t="str">
        <v>2021-03-24</v>
      </c>
      <c r="C6708" t="str">
        <v>Midday</v>
      </c>
      <c r="D6708">
        <v>7</v>
      </c>
      <c r="E6708" t="str">
        <f>IF(MOD(D6708,2)=0,"EVEN","ODD")</f>
        <v>ODD</v>
      </c>
      <c r="F6708" t="str">
        <f>IF(D6708&lt;=18,"LOW (1-18)","HIGH (19-36)")</f>
        <v>LOW (1-18)</v>
      </c>
      <c r="G6708">
        <f>INT((D6708-1)/6)+1</f>
        <v>2</v>
      </c>
      <c r="H6708">
        <f>MOD(D6708-1,6)+1</f>
        <v>1</v>
      </c>
      <c r="I6708">
        <f>37-D6708</f>
        <v>30</v>
      </c>
      <c r="J6708">
        <f>ABS(D6708-D6709)</f>
        <v>9</v>
      </c>
    </row>
    <row r="6709">
      <c r="A6709">
        <v>20862</v>
      </c>
      <c r="B6709" t="str">
        <v>2021-03-24</v>
      </c>
      <c r="C6709" t="str">
        <v>Morning</v>
      </c>
      <c r="D6709">
        <v>16</v>
      </c>
      <c r="E6709" t="str">
        <f>IF(MOD(D6709,2)=0,"EVEN","ODD")</f>
        <v>EVEN</v>
      </c>
      <c r="F6709" t="str">
        <f>IF(D6709&lt;=18,"LOW (1-18)","HIGH (19-36)")</f>
        <v>LOW (1-18)</v>
      </c>
      <c r="G6709">
        <f>INT((D6709-1)/6)+1</f>
        <v>3</v>
      </c>
      <c r="H6709">
        <f>MOD(D6709-1,6)+1</f>
        <v>4</v>
      </c>
      <c r="I6709">
        <f>37-D6709</f>
        <v>21</v>
      </c>
      <c r="J6709">
        <f>ABS(D6709-D6710)</f>
        <v>14</v>
      </c>
    </row>
    <row r="6710">
      <c r="A6710">
        <v>20861</v>
      </c>
      <c r="B6710" t="str">
        <v>2021-03-23</v>
      </c>
      <c r="C6710" t="str">
        <v>Evening</v>
      </c>
      <c r="D6710">
        <v>30</v>
      </c>
      <c r="E6710" t="str">
        <f>IF(MOD(D6710,2)=0,"EVEN","ODD")</f>
        <v>EVEN</v>
      </c>
      <c r="F6710" t="str">
        <f>IF(D6710&lt;=18,"LOW (1-18)","HIGH (19-36)")</f>
        <v>HIGH (19-36)</v>
      </c>
      <c r="G6710">
        <f>INT((D6710-1)/6)+1</f>
        <v>5</v>
      </c>
      <c r="H6710">
        <f>MOD(D6710-1,6)+1</f>
        <v>6</v>
      </c>
      <c r="I6710">
        <f>37-D6710</f>
        <v>7</v>
      </c>
      <c r="J6710">
        <f>ABS(D6710-D6711)</f>
        <v>2</v>
      </c>
    </row>
    <row r="6711">
      <c r="A6711">
        <v>20860</v>
      </c>
      <c r="B6711" t="str">
        <v>2021-03-23</v>
      </c>
      <c r="C6711" t="str">
        <v>Afternoon</v>
      </c>
      <c r="D6711">
        <v>28</v>
      </c>
      <c r="E6711" t="str">
        <f>IF(MOD(D6711,2)=0,"EVEN","ODD")</f>
        <v>EVEN</v>
      </c>
      <c r="F6711" t="str">
        <f>IF(D6711&lt;=18,"LOW (1-18)","HIGH (19-36)")</f>
        <v>HIGH (19-36)</v>
      </c>
      <c r="G6711">
        <f>INT((D6711-1)/6)+1</f>
        <v>5</v>
      </c>
      <c r="H6711">
        <f>MOD(D6711-1,6)+1</f>
        <v>4</v>
      </c>
      <c r="I6711">
        <f>37-D6711</f>
        <v>9</v>
      </c>
      <c r="J6711">
        <f>ABS(D6711-D6712)</f>
        <v>16</v>
      </c>
    </row>
    <row r="6712">
      <c r="A6712">
        <v>20859</v>
      </c>
      <c r="B6712" t="str">
        <v>2021-03-23</v>
      </c>
      <c r="C6712" t="str">
        <v>Midday</v>
      </c>
      <c r="D6712">
        <v>12</v>
      </c>
      <c r="E6712" t="str">
        <f>IF(MOD(D6712,2)=0,"EVEN","ODD")</f>
        <v>EVEN</v>
      </c>
      <c r="F6712" t="str">
        <f>IF(D6712&lt;=18,"LOW (1-18)","HIGH (19-36)")</f>
        <v>LOW (1-18)</v>
      </c>
      <c r="G6712">
        <f>INT((D6712-1)/6)+1</f>
        <v>2</v>
      </c>
      <c r="H6712">
        <f>MOD(D6712-1,6)+1</f>
        <v>6</v>
      </c>
      <c r="I6712">
        <f>37-D6712</f>
        <v>25</v>
      </c>
      <c r="J6712">
        <f>ABS(D6712-D6713)</f>
        <v>2</v>
      </c>
    </row>
    <row r="6713">
      <c r="A6713">
        <v>20858</v>
      </c>
      <c r="B6713" t="str">
        <v>2021-03-23</v>
      </c>
      <c r="C6713" t="str">
        <v>Morning</v>
      </c>
      <c r="D6713">
        <v>10</v>
      </c>
      <c r="E6713" t="str">
        <f>IF(MOD(D6713,2)=0,"EVEN","ODD")</f>
        <v>EVEN</v>
      </c>
      <c r="F6713" t="str">
        <f>IF(D6713&lt;=18,"LOW (1-18)","HIGH (19-36)")</f>
        <v>LOW (1-18)</v>
      </c>
      <c r="G6713">
        <f>INT((D6713-1)/6)+1</f>
        <v>2</v>
      </c>
      <c r="H6713">
        <f>MOD(D6713-1,6)+1</f>
        <v>4</v>
      </c>
      <c r="I6713">
        <f>37-D6713</f>
        <v>27</v>
      </c>
      <c r="J6713">
        <f>ABS(D6713-D6714)</f>
        <v>25</v>
      </c>
    </row>
    <row r="6714">
      <c r="A6714">
        <v>20857</v>
      </c>
      <c r="B6714" t="str">
        <v>2021-03-22</v>
      </c>
      <c r="C6714" t="str">
        <v>Evening</v>
      </c>
      <c r="D6714">
        <v>35</v>
      </c>
      <c r="E6714" t="str">
        <f>IF(MOD(D6714,2)=0,"EVEN","ODD")</f>
        <v>ODD</v>
      </c>
      <c r="F6714" t="str">
        <f>IF(D6714&lt;=18,"LOW (1-18)","HIGH (19-36)")</f>
        <v>HIGH (19-36)</v>
      </c>
      <c r="G6714">
        <f>INT((D6714-1)/6)+1</f>
        <v>6</v>
      </c>
      <c r="H6714">
        <f>MOD(D6714-1,6)+1</f>
        <v>5</v>
      </c>
      <c r="I6714">
        <f>37-D6714</f>
        <v>2</v>
      </c>
      <c r="J6714">
        <f>ABS(D6714-D6715)</f>
        <v>22</v>
      </c>
    </row>
    <row r="6715">
      <c r="A6715">
        <v>20856</v>
      </c>
      <c r="B6715" t="str">
        <v>2021-03-22</v>
      </c>
      <c r="C6715" t="str">
        <v>Afternoon</v>
      </c>
      <c r="D6715">
        <v>13</v>
      </c>
      <c r="E6715" t="str">
        <f>IF(MOD(D6715,2)=0,"EVEN","ODD")</f>
        <v>ODD</v>
      </c>
      <c r="F6715" t="str">
        <f>IF(D6715&lt;=18,"LOW (1-18)","HIGH (19-36)")</f>
        <v>LOW (1-18)</v>
      </c>
      <c r="G6715">
        <f>INT((D6715-1)/6)+1</f>
        <v>3</v>
      </c>
      <c r="H6715">
        <f>MOD(D6715-1,6)+1</f>
        <v>1</v>
      </c>
      <c r="I6715">
        <f>37-D6715</f>
        <v>24</v>
      </c>
      <c r="J6715">
        <f>ABS(D6715-D6716)</f>
        <v>19</v>
      </c>
    </row>
    <row r="6716">
      <c r="A6716">
        <v>20855</v>
      </c>
      <c r="B6716" t="str">
        <v>2021-03-22</v>
      </c>
      <c r="C6716" t="str">
        <v>Midday</v>
      </c>
      <c r="D6716">
        <v>32</v>
      </c>
      <c r="E6716" t="str">
        <f>IF(MOD(D6716,2)=0,"EVEN","ODD")</f>
        <v>EVEN</v>
      </c>
      <c r="F6716" t="str">
        <f>IF(D6716&lt;=18,"LOW (1-18)","HIGH (19-36)")</f>
        <v>HIGH (19-36)</v>
      </c>
      <c r="G6716">
        <f>INT((D6716-1)/6)+1</f>
        <v>6</v>
      </c>
      <c r="H6716">
        <f>MOD(D6716-1,6)+1</f>
        <v>2</v>
      </c>
      <c r="I6716">
        <f>37-D6716</f>
        <v>5</v>
      </c>
      <c r="J6716">
        <f>ABS(D6716-D6717)</f>
        <v>2</v>
      </c>
    </row>
    <row r="6717">
      <c r="A6717">
        <v>20854</v>
      </c>
      <c r="B6717" t="str">
        <v>2021-03-22</v>
      </c>
      <c r="C6717" t="str">
        <v>Morning</v>
      </c>
      <c r="D6717">
        <v>30</v>
      </c>
      <c r="E6717" t="str">
        <f>IF(MOD(D6717,2)=0,"EVEN","ODD")</f>
        <v>EVEN</v>
      </c>
      <c r="F6717" t="str">
        <f>IF(D6717&lt;=18,"LOW (1-18)","HIGH (19-36)")</f>
        <v>HIGH (19-36)</v>
      </c>
      <c r="G6717">
        <f>INT((D6717-1)/6)+1</f>
        <v>5</v>
      </c>
      <c r="H6717">
        <f>MOD(D6717-1,6)+1</f>
        <v>6</v>
      </c>
      <c r="I6717">
        <f>37-D6717</f>
        <v>7</v>
      </c>
      <c r="J6717">
        <f>ABS(D6717-D6718)</f>
        <v>8</v>
      </c>
    </row>
    <row r="6718">
      <c r="A6718">
        <v>20853</v>
      </c>
      <c r="B6718" t="str">
        <v>2021-03-20</v>
      </c>
      <c r="C6718" t="str">
        <v>Evening</v>
      </c>
      <c r="D6718">
        <v>22</v>
      </c>
      <c r="E6718" t="str">
        <f>IF(MOD(D6718,2)=0,"EVEN","ODD")</f>
        <v>EVEN</v>
      </c>
      <c r="F6718" t="str">
        <f>IF(D6718&lt;=18,"LOW (1-18)","HIGH (19-36)")</f>
        <v>HIGH (19-36)</v>
      </c>
      <c r="G6718">
        <f>INT((D6718-1)/6)+1</f>
        <v>4</v>
      </c>
      <c r="H6718">
        <f>MOD(D6718-1,6)+1</f>
        <v>4</v>
      </c>
      <c r="I6718">
        <f>37-D6718</f>
        <v>15</v>
      </c>
      <c r="J6718">
        <f>ABS(D6718-D6719)</f>
        <v>1</v>
      </c>
    </row>
    <row r="6719">
      <c r="A6719">
        <v>20852</v>
      </c>
      <c r="B6719" t="str">
        <v>2021-03-20</v>
      </c>
      <c r="C6719" t="str">
        <v>Afternoon</v>
      </c>
      <c r="D6719">
        <v>23</v>
      </c>
      <c r="E6719" t="str">
        <f>IF(MOD(D6719,2)=0,"EVEN","ODD")</f>
        <v>ODD</v>
      </c>
      <c r="F6719" t="str">
        <f>IF(D6719&lt;=18,"LOW (1-18)","HIGH (19-36)")</f>
        <v>HIGH (19-36)</v>
      </c>
      <c r="G6719">
        <f>INT((D6719-1)/6)+1</f>
        <v>4</v>
      </c>
      <c r="H6719">
        <f>MOD(D6719-1,6)+1</f>
        <v>5</v>
      </c>
      <c r="I6719">
        <f>37-D6719</f>
        <v>14</v>
      </c>
      <c r="J6719">
        <f>ABS(D6719-D6720)</f>
        <v>15</v>
      </c>
    </row>
    <row r="6720">
      <c r="A6720">
        <v>20851</v>
      </c>
      <c r="B6720" t="str">
        <v>2021-03-20</v>
      </c>
      <c r="C6720" t="str">
        <v>Midday</v>
      </c>
      <c r="D6720">
        <v>8</v>
      </c>
      <c r="E6720" t="str">
        <f>IF(MOD(D6720,2)=0,"EVEN","ODD")</f>
        <v>EVEN</v>
      </c>
      <c r="F6720" t="str">
        <f>IF(D6720&lt;=18,"LOW (1-18)","HIGH (19-36)")</f>
        <v>LOW (1-18)</v>
      </c>
      <c r="G6720">
        <f>INT((D6720-1)/6)+1</f>
        <v>2</v>
      </c>
      <c r="H6720">
        <f>MOD(D6720-1,6)+1</f>
        <v>2</v>
      </c>
      <c r="I6720">
        <f>37-D6720</f>
        <v>29</v>
      </c>
      <c r="J6720">
        <f>ABS(D6720-D6721)</f>
        <v>10</v>
      </c>
    </row>
    <row r="6721">
      <c r="A6721">
        <v>20850</v>
      </c>
      <c r="B6721" t="str">
        <v>2021-03-20</v>
      </c>
      <c r="C6721" t="str">
        <v>Morning</v>
      </c>
      <c r="D6721">
        <v>18</v>
      </c>
      <c r="E6721" t="str">
        <f>IF(MOD(D6721,2)=0,"EVEN","ODD")</f>
        <v>EVEN</v>
      </c>
      <c r="F6721" t="str">
        <f>IF(D6721&lt;=18,"LOW (1-18)","HIGH (19-36)")</f>
        <v>LOW (1-18)</v>
      </c>
      <c r="G6721">
        <f>INT((D6721-1)/6)+1</f>
        <v>3</v>
      </c>
      <c r="H6721">
        <f>MOD(D6721-1,6)+1</f>
        <v>6</v>
      </c>
      <c r="I6721">
        <f>37-D6721</f>
        <v>19</v>
      </c>
      <c r="J6721">
        <f>ABS(D6721-D6722)</f>
        <v>4</v>
      </c>
    </row>
    <row r="6722">
      <c r="A6722">
        <v>20849</v>
      </c>
      <c r="B6722" t="str">
        <v>2021-03-19</v>
      </c>
      <c r="C6722" t="str">
        <v>Evening</v>
      </c>
      <c r="D6722">
        <v>14</v>
      </c>
      <c r="E6722" t="str">
        <f>IF(MOD(D6722,2)=0,"EVEN","ODD")</f>
        <v>EVEN</v>
      </c>
      <c r="F6722" t="str">
        <f>IF(D6722&lt;=18,"LOW (1-18)","HIGH (19-36)")</f>
        <v>LOW (1-18)</v>
      </c>
      <c r="G6722">
        <f>INT((D6722-1)/6)+1</f>
        <v>3</v>
      </c>
      <c r="H6722">
        <f>MOD(D6722-1,6)+1</f>
        <v>2</v>
      </c>
      <c r="I6722">
        <f>37-D6722</f>
        <v>23</v>
      </c>
      <c r="J6722">
        <f>ABS(D6722-D6723)</f>
        <v>7</v>
      </c>
    </row>
    <row r="6723">
      <c r="A6723">
        <v>20848</v>
      </c>
      <c r="B6723" t="str">
        <v>2021-03-19</v>
      </c>
      <c r="C6723" t="str">
        <v>Afternoon</v>
      </c>
      <c r="D6723">
        <v>21</v>
      </c>
      <c r="E6723" t="str">
        <f>IF(MOD(D6723,2)=0,"EVEN","ODD")</f>
        <v>ODD</v>
      </c>
      <c r="F6723" t="str">
        <f>IF(D6723&lt;=18,"LOW (1-18)","HIGH (19-36)")</f>
        <v>HIGH (19-36)</v>
      </c>
      <c r="G6723">
        <f>INT((D6723-1)/6)+1</f>
        <v>4</v>
      </c>
      <c r="H6723">
        <f>MOD(D6723-1,6)+1</f>
        <v>3</v>
      </c>
      <c r="I6723">
        <f>37-D6723</f>
        <v>16</v>
      </c>
      <c r="J6723">
        <f>ABS(D6723-D6724)</f>
        <v>7</v>
      </c>
    </row>
    <row r="6724">
      <c r="A6724">
        <v>20847</v>
      </c>
      <c r="B6724" t="str">
        <v>2021-03-19</v>
      </c>
      <c r="C6724" t="str">
        <v>Midday</v>
      </c>
      <c r="D6724">
        <v>14</v>
      </c>
      <c r="E6724" t="str">
        <f>IF(MOD(D6724,2)=0,"EVEN","ODD")</f>
        <v>EVEN</v>
      </c>
      <c r="F6724" t="str">
        <f>IF(D6724&lt;=18,"LOW (1-18)","HIGH (19-36)")</f>
        <v>LOW (1-18)</v>
      </c>
      <c r="G6724">
        <f>INT((D6724-1)/6)+1</f>
        <v>3</v>
      </c>
      <c r="H6724">
        <f>MOD(D6724-1,6)+1</f>
        <v>2</v>
      </c>
      <c r="I6724">
        <f>37-D6724</f>
        <v>23</v>
      </c>
      <c r="J6724">
        <f>ABS(D6724-D6725)</f>
        <v>9</v>
      </c>
    </row>
    <row r="6725">
      <c r="A6725">
        <v>20846</v>
      </c>
      <c r="B6725" t="str">
        <v>2021-03-19</v>
      </c>
      <c r="C6725" t="str">
        <v>Morning</v>
      </c>
      <c r="D6725">
        <v>5</v>
      </c>
      <c r="E6725" t="str">
        <f>IF(MOD(D6725,2)=0,"EVEN","ODD")</f>
        <v>ODD</v>
      </c>
      <c r="F6725" t="str">
        <f>IF(D6725&lt;=18,"LOW (1-18)","HIGH (19-36)")</f>
        <v>LOW (1-18)</v>
      </c>
      <c r="G6725">
        <f>INT((D6725-1)/6)+1</f>
        <v>1</v>
      </c>
      <c r="H6725">
        <f>MOD(D6725-1,6)+1</f>
        <v>5</v>
      </c>
      <c r="I6725">
        <f>37-D6725</f>
        <v>32</v>
      </c>
      <c r="J6725">
        <f>ABS(D6725-D6726)</f>
        <v>11</v>
      </c>
    </row>
    <row r="6726">
      <c r="A6726">
        <v>20845</v>
      </c>
      <c r="B6726" t="str">
        <v>2021-03-18</v>
      </c>
      <c r="C6726" t="str">
        <v>Evening</v>
      </c>
      <c r="D6726">
        <v>16</v>
      </c>
      <c r="E6726" t="str">
        <f>IF(MOD(D6726,2)=0,"EVEN","ODD")</f>
        <v>EVEN</v>
      </c>
      <c r="F6726" t="str">
        <f>IF(D6726&lt;=18,"LOW (1-18)","HIGH (19-36)")</f>
        <v>LOW (1-18)</v>
      </c>
      <c r="G6726">
        <f>INT((D6726-1)/6)+1</f>
        <v>3</v>
      </c>
      <c r="H6726">
        <f>MOD(D6726-1,6)+1</f>
        <v>4</v>
      </c>
      <c r="I6726">
        <f>37-D6726</f>
        <v>21</v>
      </c>
      <c r="J6726">
        <f>ABS(D6726-D6727)</f>
        <v>7</v>
      </c>
    </row>
    <row r="6727">
      <c r="A6727">
        <v>20844</v>
      </c>
      <c r="B6727" t="str">
        <v>2021-03-18</v>
      </c>
      <c r="C6727" t="str">
        <v>Afternoon</v>
      </c>
      <c r="D6727">
        <v>9</v>
      </c>
      <c r="E6727" t="str">
        <f>IF(MOD(D6727,2)=0,"EVEN","ODD")</f>
        <v>ODD</v>
      </c>
      <c r="F6727" t="str">
        <f>IF(D6727&lt;=18,"LOW (1-18)","HIGH (19-36)")</f>
        <v>LOW (1-18)</v>
      </c>
      <c r="G6727">
        <f>INT((D6727-1)/6)+1</f>
        <v>2</v>
      </c>
      <c r="H6727">
        <f>MOD(D6727-1,6)+1</f>
        <v>3</v>
      </c>
      <c r="I6727">
        <f>37-D6727</f>
        <v>28</v>
      </c>
      <c r="J6727">
        <f>ABS(D6727-D6728)</f>
        <v>8</v>
      </c>
    </row>
    <row r="6728">
      <c r="A6728">
        <v>20843</v>
      </c>
      <c r="B6728" t="str">
        <v>2021-03-18</v>
      </c>
      <c r="C6728" t="str">
        <v>Midday</v>
      </c>
      <c r="D6728">
        <v>1</v>
      </c>
      <c r="E6728" t="str">
        <f>IF(MOD(D6728,2)=0,"EVEN","ODD")</f>
        <v>ODD</v>
      </c>
      <c r="F6728" t="str">
        <f>IF(D6728&lt;=18,"LOW (1-18)","HIGH (19-36)")</f>
        <v>LOW (1-18)</v>
      </c>
      <c r="G6728">
        <f>INT((D6728-1)/6)+1</f>
        <v>1</v>
      </c>
      <c r="H6728">
        <f>MOD(D6728-1,6)+1</f>
        <v>1</v>
      </c>
      <c r="I6728">
        <f>37-D6728</f>
        <v>36</v>
      </c>
      <c r="J6728">
        <f>ABS(D6728-D6729)</f>
        <v>29</v>
      </c>
    </row>
    <row r="6729">
      <c r="A6729">
        <v>20842</v>
      </c>
      <c r="B6729" t="str">
        <v>2021-03-18</v>
      </c>
      <c r="C6729" t="str">
        <v>Morning</v>
      </c>
      <c r="D6729">
        <v>30</v>
      </c>
      <c r="E6729" t="str">
        <f>IF(MOD(D6729,2)=0,"EVEN","ODD")</f>
        <v>EVEN</v>
      </c>
      <c r="F6729" t="str">
        <f>IF(D6729&lt;=18,"LOW (1-18)","HIGH (19-36)")</f>
        <v>HIGH (19-36)</v>
      </c>
      <c r="G6729">
        <f>INT((D6729-1)/6)+1</f>
        <v>5</v>
      </c>
      <c r="H6729">
        <f>MOD(D6729-1,6)+1</f>
        <v>6</v>
      </c>
      <c r="I6729">
        <f>37-D6729</f>
        <v>7</v>
      </c>
      <c r="J6729">
        <f>ABS(D6729-D6730)</f>
        <v>23</v>
      </c>
    </row>
    <row r="6730">
      <c r="A6730">
        <v>20841</v>
      </c>
      <c r="B6730" t="str">
        <v>2021-03-17</v>
      </c>
      <c r="C6730" t="str">
        <v>Evening</v>
      </c>
      <c r="D6730">
        <v>7</v>
      </c>
      <c r="E6730" t="str">
        <f>IF(MOD(D6730,2)=0,"EVEN","ODD")</f>
        <v>ODD</v>
      </c>
      <c r="F6730" t="str">
        <f>IF(D6730&lt;=18,"LOW (1-18)","HIGH (19-36)")</f>
        <v>LOW (1-18)</v>
      </c>
      <c r="G6730">
        <f>INT((D6730-1)/6)+1</f>
        <v>2</v>
      </c>
      <c r="H6730">
        <f>MOD(D6730-1,6)+1</f>
        <v>1</v>
      </c>
      <c r="I6730">
        <f>37-D6730</f>
        <v>30</v>
      </c>
      <c r="J6730">
        <f>ABS(D6730-D6731)</f>
        <v>3</v>
      </c>
    </row>
    <row r="6731">
      <c r="A6731">
        <v>20840</v>
      </c>
      <c r="B6731" t="str">
        <v>2021-03-17</v>
      </c>
      <c r="C6731" t="str">
        <v>Afternoon</v>
      </c>
      <c r="D6731">
        <v>10</v>
      </c>
      <c r="E6731" t="str">
        <f>IF(MOD(D6731,2)=0,"EVEN","ODD")</f>
        <v>EVEN</v>
      </c>
      <c r="F6731" t="str">
        <f>IF(D6731&lt;=18,"LOW (1-18)","HIGH (19-36)")</f>
        <v>LOW (1-18)</v>
      </c>
      <c r="G6731">
        <f>INT((D6731-1)/6)+1</f>
        <v>2</v>
      </c>
      <c r="H6731">
        <f>MOD(D6731-1,6)+1</f>
        <v>4</v>
      </c>
      <c r="I6731">
        <f>37-D6731</f>
        <v>27</v>
      </c>
      <c r="J6731">
        <f>ABS(D6731-D6732)</f>
        <v>23</v>
      </c>
    </row>
    <row r="6732">
      <c r="A6732">
        <v>20839</v>
      </c>
      <c r="B6732" t="str">
        <v>2021-03-17</v>
      </c>
      <c r="C6732" t="str">
        <v>Midday</v>
      </c>
      <c r="D6732">
        <v>33</v>
      </c>
      <c r="E6732" t="str">
        <f>IF(MOD(D6732,2)=0,"EVEN","ODD")</f>
        <v>ODD</v>
      </c>
      <c r="F6732" t="str">
        <f>IF(D6732&lt;=18,"LOW (1-18)","HIGH (19-36)")</f>
        <v>HIGH (19-36)</v>
      </c>
      <c r="G6732">
        <f>INT((D6732-1)/6)+1</f>
        <v>6</v>
      </c>
      <c r="H6732">
        <f>MOD(D6732-1,6)+1</f>
        <v>3</v>
      </c>
      <c r="I6732">
        <f>37-D6732</f>
        <v>4</v>
      </c>
      <c r="J6732">
        <f>ABS(D6732-D6733)</f>
        <v>16</v>
      </c>
    </row>
    <row r="6733">
      <c r="A6733">
        <v>20838</v>
      </c>
      <c r="B6733" t="str">
        <v>2021-03-17</v>
      </c>
      <c r="C6733" t="str">
        <v>Morning</v>
      </c>
      <c r="D6733">
        <v>17</v>
      </c>
      <c r="E6733" t="str">
        <f>IF(MOD(D6733,2)=0,"EVEN","ODD")</f>
        <v>ODD</v>
      </c>
      <c r="F6733" t="str">
        <f>IF(D6733&lt;=18,"LOW (1-18)","HIGH (19-36)")</f>
        <v>LOW (1-18)</v>
      </c>
      <c r="G6733">
        <f>INT((D6733-1)/6)+1</f>
        <v>3</v>
      </c>
      <c r="H6733">
        <f>MOD(D6733-1,6)+1</f>
        <v>5</v>
      </c>
      <c r="I6733">
        <f>37-D6733</f>
        <v>20</v>
      </c>
      <c r="J6733">
        <f>ABS(D6733-D6734)</f>
        <v>18</v>
      </c>
    </row>
    <row r="6734">
      <c r="A6734">
        <v>20837</v>
      </c>
      <c r="B6734" t="str">
        <v>2021-03-16</v>
      </c>
      <c r="C6734" t="str">
        <v>Evening</v>
      </c>
      <c r="D6734">
        <v>35</v>
      </c>
      <c r="E6734" t="str">
        <f>IF(MOD(D6734,2)=0,"EVEN","ODD")</f>
        <v>ODD</v>
      </c>
      <c r="F6734" t="str">
        <f>IF(D6734&lt;=18,"LOW (1-18)","HIGH (19-36)")</f>
        <v>HIGH (19-36)</v>
      </c>
      <c r="G6734">
        <f>INT((D6734-1)/6)+1</f>
        <v>6</v>
      </c>
      <c r="H6734">
        <f>MOD(D6734-1,6)+1</f>
        <v>5</v>
      </c>
      <c r="I6734">
        <f>37-D6734</f>
        <v>2</v>
      </c>
      <c r="J6734">
        <f>ABS(D6734-D6735)</f>
        <v>30</v>
      </c>
    </row>
    <row r="6735">
      <c r="A6735">
        <v>20836</v>
      </c>
      <c r="B6735" t="str">
        <v>2021-03-16</v>
      </c>
      <c r="C6735" t="str">
        <v>Afternoon</v>
      </c>
      <c r="D6735">
        <v>5</v>
      </c>
      <c r="E6735" t="str">
        <f>IF(MOD(D6735,2)=0,"EVEN","ODD")</f>
        <v>ODD</v>
      </c>
      <c r="F6735" t="str">
        <f>IF(D6735&lt;=18,"LOW (1-18)","HIGH (19-36)")</f>
        <v>LOW (1-18)</v>
      </c>
      <c r="G6735">
        <f>INT((D6735-1)/6)+1</f>
        <v>1</v>
      </c>
      <c r="H6735">
        <f>MOD(D6735-1,6)+1</f>
        <v>5</v>
      </c>
      <c r="I6735">
        <f>37-D6735</f>
        <v>32</v>
      </c>
      <c r="J6735">
        <f>ABS(D6735-D6736)</f>
        <v>19</v>
      </c>
    </row>
    <row r="6736">
      <c r="A6736">
        <v>20835</v>
      </c>
      <c r="B6736" t="str">
        <v>2021-03-16</v>
      </c>
      <c r="C6736" t="str">
        <v>Midday</v>
      </c>
      <c r="D6736">
        <v>24</v>
      </c>
      <c r="E6736" t="str">
        <f>IF(MOD(D6736,2)=0,"EVEN","ODD")</f>
        <v>EVEN</v>
      </c>
      <c r="F6736" t="str">
        <f>IF(D6736&lt;=18,"LOW (1-18)","HIGH (19-36)")</f>
        <v>HIGH (19-36)</v>
      </c>
      <c r="G6736">
        <f>INT((D6736-1)/6)+1</f>
        <v>4</v>
      </c>
      <c r="H6736">
        <f>MOD(D6736-1,6)+1</f>
        <v>6</v>
      </c>
      <c r="I6736">
        <f>37-D6736</f>
        <v>13</v>
      </c>
      <c r="J6736">
        <f>ABS(D6736-D6737)</f>
        <v>15</v>
      </c>
    </row>
    <row r="6737">
      <c r="A6737">
        <v>20834</v>
      </c>
      <c r="B6737" t="str">
        <v>2021-03-16</v>
      </c>
      <c r="C6737" t="str">
        <v>Morning</v>
      </c>
      <c r="D6737">
        <v>9</v>
      </c>
      <c r="E6737" t="str">
        <f>IF(MOD(D6737,2)=0,"EVEN","ODD")</f>
        <v>ODD</v>
      </c>
      <c r="F6737" t="str">
        <f>IF(D6737&lt;=18,"LOW (1-18)","HIGH (19-36)")</f>
        <v>LOW (1-18)</v>
      </c>
      <c r="G6737">
        <f>INT((D6737-1)/6)+1</f>
        <v>2</v>
      </c>
      <c r="H6737">
        <f>MOD(D6737-1,6)+1</f>
        <v>3</v>
      </c>
      <c r="I6737">
        <f>37-D6737</f>
        <v>28</v>
      </c>
      <c r="J6737">
        <f>ABS(D6737-D6738)</f>
        <v>23</v>
      </c>
    </row>
    <row r="6738">
      <c r="A6738">
        <v>20833</v>
      </c>
      <c r="B6738" t="str">
        <v>2021-03-15</v>
      </c>
      <c r="C6738" t="str">
        <v>Evening</v>
      </c>
      <c r="D6738">
        <v>32</v>
      </c>
      <c r="E6738" t="str">
        <f>IF(MOD(D6738,2)=0,"EVEN","ODD")</f>
        <v>EVEN</v>
      </c>
      <c r="F6738" t="str">
        <f>IF(D6738&lt;=18,"LOW (1-18)","HIGH (19-36)")</f>
        <v>HIGH (19-36)</v>
      </c>
      <c r="G6738">
        <f>INT((D6738-1)/6)+1</f>
        <v>6</v>
      </c>
      <c r="H6738">
        <f>MOD(D6738-1,6)+1</f>
        <v>2</v>
      </c>
      <c r="I6738">
        <f>37-D6738</f>
        <v>5</v>
      </c>
      <c r="J6738">
        <f>ABS(D6738-D6739)</f>
        <v>23</v>
      </c>
    </row>
    <row r="6739">
      <c r="A6739">
        <v>20832</v>
      </c>
      <c r="B6739" t="str">
        <v>2021-03-15</v>
      </c>
      <c r="C6739" t="str">
        <v>Afternoon</v>
      </c>
      <c r="D6739">
        <v>9</v>
      </c>
      <c r="E6739" t="str">
        <f>IF(MOD(D6739,2)=0,"EVEN","ODD")</f>
        <v>ODD</v>
      </c>
      <c r="F6739" t="str">
        <f>IF(D6739&lt;=18,"LOW (1-18)","HIGH (19-36)")</f>
        <v>LOW (1-18)</v>
      </c>
      <c r="G6739">
        <f>INT((D6739-1)/6)+1</f>
        <v>2</v>
      </c>
      <c r="H6739">
        <f>MOD(D6739-1,6)+1</f>
        <v>3</v>
      </c>
      <c r="I6739">
        <f>37-D6739</f>
        <v>28</v>
      </c>
      <c r="J6739">
        <f>ABS(D6739-D6740)</f>
        <v>25</v>
      </c>
    </row>
    <row r="6740">
      <c r="A6740">
        <v>20831</v>
      </c>
      <c r="B6740" t="str">
        <v>2021-03-15</v>
      </c>
      <c r="C6740" t="str">
        <v>Midday</v>
      </c>
      <c r="D6740">
        <v>34</v>
      </c>
      <c r="E6740" t="str">
        <f>IF(MOD(D6740,2)=0,"EVEN","ODD")</f>
        <v>EVEN</v>
      </c>
      <c r="F6740" t="str">
        <f>IF(D6740&lt;=18,"LOW (1-18)","HIGH (19-36)")</f>
        <v>HIGH (19-36)</v>
      </c>
      <c r="G6740">
        <f>INT((D6740-1)/6)+1</f>
        <v>6</v>
      </c>
      <c r="H6740">
        <f>MOD(D6740-1,6)+1</f>
        <v>4</v>
      </c>
      <c r="I6740">
        <f>37-D6740</f>
        <v>3</v>
      </c>
      <c r="J6740">
        <f>ABS(D6740-D6741)</f>
        <v>7</v>
      </c>
    </row>
    <row r="6741">
      <c r="A6741">
        <v>20830</v>
      </c>
      <c r="B6741" t="str">
        <v>2021-03-15</v>
      </c>
      <c r="C6741" t="str">
        <v>Morning</v>
      </c>
      <c r="D6741">
        <v>27</v>
      </c>
      <c r="E6741" t="str">
        <f>IF(MOD(D6741,2)=0,"EVEN","ODD")</f>
        <v>ODD</v>
      </c>
      <c r="F6741" t="str">
        <f>IF(D6741&lt;=18,"LOW (1-18)","HIGH (19-36)")</f>
        <v>HIGH (19-36)</v>
      </c>
      <c r="G6741">
        <f>INT((D6741-1)/6)+1</f>
        <v>5</v>
      </c>
      <c r="H6741">
        <f>MOD(D6741-1,6)+1</f>
        <v>3</v>
      </c>
      <c r="I6741">
        <f>37-D6741</f>
        <v>10</v>
      </c>
      <c r="J6741">
        <f>ABS(D6741-D6742)</f>
        <v>12</v>
      </c>
    </row>
    <row r="6742">
      <c r="A6742">
        <v>20829</v>
      </c>
      <c r="B6742" t="str">
        <v>2021-03-13</v>
      </c>
      <c r="C6742" t="str">
        <v>Evening</v>
      </c>
      <c r="D6742">
        <v>15</v>
      </c>
      <c r="E6742" t="str">
        <f>IF(MOD(D6742,2)=0,"EVEN","ODD")</f>
        <v>ODD</v>
      </c>
      <c r="F6742" t="str">
        <f>IF(D6742&lt;=18,"LOW (1-18)","HIGH (19-36)")</f>
        <v>LOW (1-18)</v>
      </c>
      <c r="G6742">
        <f>INT((D6742-1)/6)+1</f>
        <v>3</v>
      </c>
      <c r="H6742">
        <f>MOD(D6742-1,6)+1</f>
        <v>3</v>
      </c>
      <c r="I6742">
        <f>37-D6742</f>
        <v>22</v>
      </c>
      <c r="J6742">
        <f>ABS(D6742-D6743)</f>
        <v>16</v>
      </c>
    </row>
    <row r="6743">
      <c r="A6743">
        <v>20828</v>
      </c>
      <c r="B6743" t="str">
        <v>2021-03-13</v>
      </c>
      <c r="C6743" t="str">
        <v>Afternoon</v>
      </c>
      <c r="D6743">
        <v>31</v>
      </c>
      <c r="E6743" t="str">
        <f>IF(MOD(D6743,2)=0,"EVEN","ODD")</f>
        <v>ODD</v>
      </c>
      <c r="F6743" t="str">
        <f>IF(D6743&lt;=18,"LOW (1-18)","HIGH (19-36)")</f>
        <v>HIGH (19-36)</v>
      </c>
      <c r="G6743">
        <f>INT((D6743-1)/6)+1</f>
        <v>6</v>
      </c>
      <c r="H6743">
        <f>MOD(D6743-1,6)+1</f>
        <v>1</v>
      </c>
      <c r="I6743">
        <f>37-D6743</f>
        <v>6</v>
      </c>
      <c r="J6743">
        <f>ABS(D6743-D6744)</f>
        <v>25</v>
      </c>
    </row>
    <row r="6744">
      <c r="A6744">
        <v>20827</v>
      </c>
      <c r="B6744" t="str">
        <v>2021-03-13</v>
      </c>
      <c r="C6744" t="str">
        <v>Midday</v>
      </c>
      <c r="D6744">
        <v>6</v>
      </c>
      <c r="E6744" t="str">
        <f>IF(MOD(D6744,2)=0,"EVEN","ODD")</f>
        <v>EVEN</v>
      </c>
      <c r="F6744" t="str">
        <f>IF(D6744&lt;=18,"LOW (1-18)","HIGH (19-36)")</f>
        <v>LOW (1-18)</v>
      </c>
      <c r="G6744">
        <f>INT((D6744-1)/6)+1</f>
        <v>1</v>
      </c>
      <c r="H6744">
        <f>MOD(D6744-1,6)+1</f>
        <v>6</v>
      </c>
      <c r="I6744">
        <f>37-D6744</f>
        <v>31</v>
      </c>
      <c r="J6744">
        <f>ABS(D6744-D6745)</f>
        <v>10</v>
      </c>
    </row>
    <row r="6745">
      <c r="A6745">
        <v>20826</v>
      </c>
      <c r="B6745" t="str">
        <v>2021-03-13</v>
      </c>
      <c r="C6745" t="str">
        <v>Morning</v>
      </c>
      <c r="D6745">
        <v>16</v>
      </c>
      <c r="E6745" t="str">
        <f>IF(MOD(D6745,2)=0,"EVEN","ODD")</f>
        <v>EVEN</v>
      </c>
      <c r="F6745" t="str">
        <f>IF(D6745&lt;=18,"LOW (1-18)","HIGH (19-36)")</f>
        <v>LOW (1-18)</v>
      </c>
      <c r="G6745">
        <f>INT((D6745-1)/6)+1</f>
        <v>3</v>
      </c>
      <c r="H6745">
        <f>MOD(D6745-1,6)+1</f>
        <v>4</v>
      </c>
      <c r="I6745">
        <f>37-D6745</f>
        <v>21</v>
      </c>
      <c r="J6745">
        <f>ABS(D6745-D6746)</f>
        <v>3</v>
      </c>
    </row>
    <row r="6746">
      <c r="A6746">
        <v>20825</v>
      </c>
      <c r="B6746" t="str">
        <v>2021-03-12</v>
      </c>
      <c r="C6746" t="str">
        <v>Evening</v>
      </c>
      <c r="D6746">
        <v>13</v>
      </c>
      <c r="E6746" t="str">
        <f>IF(MOD(D6746,2)=0,"EVEN","ODD")</f>
        <v>ODD</v>
      </c>
      <c r="F6746" t="str">
        <f>IF(D6746&lt;=18,"LOW (1-18)","HIGH (19-36)")</f>
        <v>LOW (1-18)</v>
      </c>
      <c r="G6746">
        <f>INT((D6746-1)/6)+1</f>
        <v>3</v>
      </c>
      <c r="H6746">
        <f>MOD(D6746-1,6)+1</f>
        <v>1</v>
      </c>
      <c r="I6746">
        <f>37-D6746</f>
        <v>24</v>
      </c>
      <c r="J6746">
        <f>ABS(D6746-D6747)</f>
        <v>8</v>
      </c>
    </row>
    <row r="6747">
      <c r="A6747">
        <v>20824</v>
      </c>
      <c r="B6747" t="str">
        <v>2021-03-12</v>
      </c>
      <c r="C6747" t="str">
        <v>Afternoon</v>
      </c>
      <c r="D6747">
        <v>21</v>
      </c>
      <c r="E6747" t="str">
        <f>IF(MOD(D6747,2)=0,"EVEN","ODD")</f>
        <v>ODD</v>
      </c>
      <c r="F6747" t="str">
        <f>IF(D6747&lt;=18,"LOW (1-18)","HIGH (19-36)")</f>
        <v>HIGH (19-36)</v>
      </c>
      <c r="G6747">
        <f>INT((D6747-1)/6)+1</f>
        <v>4</v>
      </c>
      <c r="H6747">
        <f>MOD(D6747-1,6)+1</f>
        <v>3</v>
      </c>
      <c r="I6747">
        <f>37-D6747</f>
        <v>16</v>
      </c>
      <c r="J6747">
        <f>ABS(D6747-D6748)</f>
        <v>16</v>
      </c>
    </row>
    <row r="6748">
      <c r="A6748">
        <v>20823</v>
      </c>
      <c r="B6748" t="str">
        <v>2021-03-12</v>
      </c>
      <c r="C6748" t="str">
        <v>Midday</v>
      </c>
      <c r="D6748">
        <v>5</v>
      </c>
      <c r="E6748" t="str">
        <f>IF(MOD(D6748,2)=0,"EVEN","ODD")</f>
        <v>ODD</v>
      </c>
      <c r="F6748" t="str">
        <f>IF(D6748&lt;=18,"LOW (1-18)","HIGH (19-36)")</f>
        <v>LOW (1-18)</v>
      </c>
      <c r="G6748">
        <f>INT((D6748-1)/6)+1</f>
        <v>1</v>
      </c>
      <c r="H6748">
        <f>MOD(D6748-1,6)+1</f>
        <v>5</v>
      </c>
      <c r="I6748">
        <f>37-D6748</f>
        <v>32</v>
      </c>
      <c r="J6748">
        <f>ABS(D6748-D6749)</f>
        <v>5</v>
      </c>
    </row>
    <row r="6749">
      <c r="A6749">
        <v>20822</v>
      </c>
      <c r="B6749" t="str">
        <v>2021-03-12</v>
      </c>
      <c r="C6749" t="str">
        <v>Morning</v>
      </c>
      <c r="D6749">
        <v>10</v>
      </c>
      <c r="E6749" t="str">
        <f>IF(MOD(D6749,2)=0,"EVEN","ODD")</f>
        <v>EVEN</v>
      </c>
      <c r="F6749" t="str">
        <f>IF(D6749&lt;=18,"LOW (1-18)","HIGH (19-36)")</f>
        <v>LOW (1-18)</v>
      </c>
      <c r="G6749">
        <f>INT((D6749-1)/6)+1</f>
        <v>2</v>
      </c>
      <c r="H6749">
        <f>MOD(D6749-1,6)+1</f>
        <v>4</v>
      </c>
      <c r="I6749">
        <f>37-D6749</f>
        <v>27</v>
      </c>
      <c r="J6749">
        <f>ABS(D6749-D6750)</f>
        <v>4</v>
      </c>
    </row>
    <row r="6750">
      <c r="A6750">
        <v>20821</v>
      </c>
      <c r="B6750" t="str">
        <v>2021-03-11</v>
      </c>
      <c r="C6750" t="str">
        <v>Evening</v>
      </c>
      <c r="D6750">
        <v>6</v>
      </c>
      <c r="E6750" t="str">
        <f>IF(MOD(D6750,2)=0,"EVEN","ODD")</f>
        <v>EVEN</v>
      </c>
      <c r="F6750" t="str">
        <f>IF(D6750&lt;=18,"LOW (1-18)","HIGH (19-36)")</f>
        <v>LOW (1-18)</v>
      </c>
      <c r="G6750">
        <f>INT((D6750-1)/6)+1</f>
        <v>1</v>
      </c>
      <c r="H6750">
        <f>MOD(D6750-1,6)+1</f>
        <v>6</v>
      </c>
      <c r="I6750">
        <f>37-D6750</f>
        <v>31</v>
      </c>
      <c r="J6750">
        <f>ABS(D6750-D6751)</f>
        <v>9</v>
      </c>
    </row>
    <row r="6751">
      <c r="A6751">
        <v>20820</v>
      </c>
      <c r="B6751" t="str">
        <v>2021-03-11</v>
      </c>
      <c r="C6751" t="str">
        <v>Afternoon</v>
      </c>
      <c r="D6751">
        <v>15</v>
      </c>
      <c r="E6751" t="str">
        <f>IF(MOD(D6751,2)=0,"EVEN","ODD")</f>
        <v>ODD</v>
      </c>
      <c r="F6751" t="str">
        <f>IF(D6751&lt;=18,"LOW (1-18)","HIGH (19-36)")</f>
        <v>LOW (1-18)</v>
      </c>
      <c r="G6751">
        <f>INT((D6751-1)/6)+1</f>
        <v>3</v>
      </c>
      <c r="H6751">
        <f>MOD(D6751-1,6)+1</f>
        <v>3</v>
      </c>
      <c r="I6751">
        <f>37-D6751</f>
        <v>22</v>
      </c>
      <c r="J6751">
        <f>ABS(D6751-D6752)</f>
        <v>12</v>
      </c>
    </row>
    <row r="6752">
      <c r="A6752">
        <v>20819</v>
      </c>
      <c r="B6752" t="str">
        <v>2021-03-11</v>
      </c>
      <c r="C6752" t="str">
        <v>Midday</v>
      </c>
      <c r="D6752">
        <v>3</v>
      </c>
      <c r="E6752" t="str">
        <f>IF(MOD(D6752,2)=0,"EVEN","ODD")</f>
        <v>ODD</v>
      </c>
      <c r="F6752" t="str">
        <f>IF(D6752&lt;=18,"LOW (1-18)","HIGH (19-36)")</f>
        <v>LOW (1-18)</v>
      </c>
      <c r="G6752">
        <f>INT((D6752-1)/6)+1</f>
        <v>1</v>
      </c>
      <c r="H6752">
        <f>MOD(D6752-1,6)+1</f>
        <v>3</v>
      </c>
      <c r="I6752">
        <f>37-D6752</f>
        <v>34</v>
      </c>
      <c r="J6752">
        <f>ABS(D6752-D6753)</f>
        <v>10</v>
      </c>
    </row>
    <row r="6753">
      <c r="A6753">
        <v>20818</v>
      </c>
      <c r="B6753" t="str">
        <v>2021-03-11</v>
      </c>
      <c r="C6753" t="str">
        <v>Morning</v>
      </c>
      <c r="D6753">
        <v>13</v>
      </c>
      <c r="E6753" t="str">
        <f>IF(MOD(D6753,2)=0,"EVEN","ODD")</f>
        <v>ODD</v>
      </c>
      <c r="F6753" t="str">
        <f>IF(D6753&lt;=18,"LOW (1-18)","HIGH (19-36)")</f>
        <v>LOW (1-18)</v>
      </c>
      <c r="G6753">
        <f>INT((D6753-1)/6)+1</f>
        <v>3</v>
      </c>
      <c r="H6753">
        <f>MOD(D6753-1,6)+1</f>
        <v>1</v>
      </c>
      <c r="I6753">
        <f>37-D6753</f>
        <v>24</v>
      </c>
      <c r="J6753">
        <f>ABS(D6753-D6754)</f>
        <v>11</v>
      </c>
    </row>
    <row r="6754">
      <c r="A6754">
        <v>20817</v>
      </c>
      <c r="B6754" t="str">
        <v>2021-03-10</v>
      </c>
      <c r="C6754" t="str">
        <v>Evening</v>
      </c>
      <c r="D6754">
        <v>24</v>
      </c>
      <c r="E6754" t="str">
        <f>IF(MOD(D6754,2)=0,"EVEN","ODD")</f>
        <v>EVEN</v>
      </c>
      <c r="F6754" t="str">
        <f>IF(D6754&lt;=18,"LOW (1-18)","HIGH (19-36)")</f>
        <v>HIGH (19-36)</v>
      </c>
      <c r="G6754">
        <f>INT((D6754-1)/6)+1</f>
        <v>4</v>
      </c>
      <c r="H6754">
        <f>MOD(D6754-1,6)+1</f>
        <v>6</v>
      </c>
      <c r="I6754">
        <f>37-D6754</f>
        <v>13</v>
      </c>
      <c r="J6754">
        <f>ABS(D6754-D6755)</f>
        <v>8</v>
      </c>
    </row>
    <row r="6755">
      <c r="A6755">
        <v>20816</v>
      </c>
      <c r="B6755" t="str">
        <v>2021-03-10</v>
      </c>
      <c r="C6755" t="str">
        <v>Afternoon</v>
      </c>
      <c r="D6755">
        <v>32</v>
      </c>
      <c r="E6755" t="str">
        <f>IF(MOD(D6755,2)=0,"EVEN","ODD")</f>
        <v>EVEN</v>
      </c>
      <c r="F6755" t="str">
        <f>IF(D6755&lt;=18,"LOW (1-18)","HIGH (19-36)")</f>
        <v>HIGH (19-36)</v>
      </c>
      <c r="G6755">
        <f>INT((D6755-1)/6)+1</f>
        <v>6</v>
      </c>
      <c r="H6755">
        <f>MOD(D6755-1,6)+1</f>
        <v>2</v>
      </c>
      <c r="I6755">
        <f>37-D6755</f>
        <v>5</v>
      </c>
      <c r="J6755">
        <f>ABS(D6755-D6756)</f>
        <v>25</v>
      </c>
    </row>
    <row r="6756">
      <c r="A6756">
        <v>20815</v>
      </c>
      <c r="B6756" t="str">
        <v>2021-03-10</v>
      </c>
      <c r="C6756" t="str">
        <v>Midday</v>
      </c>
      <c r="D6756">
        <v>7</v>
      </c>
      <c r="E6756" t="str">
        <f>IF(MOD(D6756,2)=0,"EVEN","ODD")</f>
        <v>ODD</v>
      </c>
      <c r="F6756" t="str">
        <f>IF(D6756&lt;=18,"LOW (1-18)","HIGH (19-36)")</f>
        <v>LOW (1-18)</v>
      </c>
      <c r="G6756">
        <f>INT((D6756-1)/6)+1</f>
        <v>2</v>
      </c>
      <c r="H6756">
        <f>MOD(D6756-1,6)+1</f>
        <v>1</v>
      </c>
      <c r="I6756">
        <f>37-D6756</f>
        <v>30</v>
      </c>
      <c r="J6756">
        <f>ABS(D6756-D6757)</f>
        <v>11</v>
      </c>
    </row>
    <row r="6757">
      <c r="A6757">
        <v>20814</v>
      </c>
      <c r="B6757" t="str">
        <v>2021-03-10</v>
      </c>
      <c r="C6757" t="str">
        <v>Morning</v>
      </c>
      <c r="D6757">
        <v>18</v>
      </c>
      <c r="E6757" t="str">
        <f>IF(MOD(D6757,2)=0,"EVEN","ODD")</f>
        <v>EVEN</v>
      </c>
      <c r="F6757" t="str">
        <f>IF(D6757&lt;=18,"LOW (1-18)","HIGH (19-36)")</f>
        <v>LOW (1-18)</v>
      </c>
      <c r="G6757">
        <f>INT((D6757-1)/6)+1</f>
        <v>3</v>
      </c>
      <c r="H6757">
        <f>MOD(D6757-1,6)+1</f>
        <v>6</v>
      </c>
      <c r="I6757">
        <f>37-D6757</f>
        <v>19</v>
      </c>
      <c r="J6757">
        <f>ABS(D6757-D6758)</f>
        <v>3</v>
      </c>
    </row>
    <row r="6758">
      <c r="A6758">
        <v>20813</v>
      </c>
      <c r="B6758" t="str">
        <v>2021-03-09</v>
      </c>
      <c r="C6758" t="str">
        <v>Evening</v>
      </c>
      <c r="D6758">
        <v>21</v>
      </c>
      <c r="E6758" t="str">
        <f>IF(MOD(D6758,2)=0,"EVEN","ODD")</f>
        <v>ODD</v>
      </c>
      <c r="F6758" t="str">
        <f>IF(D6758&lt;=18,"LOW (1-18)","HIGH (19-36)")</f>
        <v>HIGH (19-36)</v>
      </c>
      <c r="G6758">
        <f>INT((D6758-1)/6)+1</f>
        <v>4</v>
      </c>
      <c r="H6758">
        <f>MOD(D6758-1,6)+1</f>
        <v>3</v>
      </c>
      <c r="I6758">
        <f>37-D6758</f>
        <v>16</v>
      </c>
      <c r="J6758">
        <f>ABS(D6758-D6759)</f>
        <v>6</v>
      </c>
    </row>
    <row r="6759">
      <c r="A6759">
        <v>20812</v>
      </c>
      <c r="B6759" t="str">
        <v>2021-03-09</v>
      </c>
      <c r="C6759" t="str">
        <v>Afternoon</v>
      </c>
      <c r="D6759">
        <v>15</v>
      </c>
      <c r="E6759" t="str">
        <f>IF(MOD(D6759,2)=0,"EVEN","ODD")</f>
        <v>ODD</v>
      </c>
      <c r="F6759" t="str">
        <f>IF(D6759&lt;=18,"LOW (1-18)","HIGH (19-36)")</f>
        <v>LOW (1-18)</v>
      </c>
      <c r="G6759">
        <f>INT((D6759-1)/6)+1</f>
        <v>3</v>
      </c>
      <c r="H6759">
        <f>MOD(D6759-1,6)+1</f>
        <v>3</v>
      </c>
      <c r="I6759">
        <f>37-D6759</f>
        <v>22</v>
      </c>
      <c r="J6759">
        <f>ABS(D6759-D6760)</f>
        <v>7</v>
      </c>
    </row>
    <row r="6760">
      <c r="A6760">
        <v>20811</v>
      </c>
      <c r="B6760" t="str">
        <v>2021-03-09</v>
      </c>
      <c r="C6760" t="str">
        <v>Midday</v>
      </c>
      <c r="D6760">
        <v>22</v>
      </c>
      <c r="E6760" t="str">
        <f>IF(MOD(D6760,2)=0,"EVEN","ODD")</f>
        <v>EVEN</v>
      </c>
      <c r="F6760" t="str">
        <f>IF(D6760&lt;=18,"LOW (1-18)","HIGH (19-36)")</f>
        <v>HIGH (19-36)</v>
      </c>
      <c r="G6760">
        <f>INT((D6760-1)/6)+1</f>
        <v>4</v>
      </c>
      <c r="H6760">
        <f>MOD(D6760-1,6)+1</f>
        <v>4</v>
      </c>
      <c r="I6760">
        <f>37-D6760</f>
        <v>15</v>
      </c>
      <c r="J6760">
        <f>ABS(D6760-D6761)</f>
        <v>1</v>
      </c>
    </row>
    <row r="6761">
      <c r="A6761">
        <v>20810</v>
      </c>
      <c r="B6761" t="str">
        <v>2021-03-09</v>
      </c>
      <c r="C6761" t="str">
        <v>Morning</v>
      </c>
      <c r="D6761">
        <v>21</v>
      </c>
      <c r="E6761" t="str">
        <f>IF(MOD(D6761,2)=0,"EVEN","ODD")</f>
        <v>ODD</v>
      </c>
      <c r="F6761" t="str">
        <f>IF(D6761&lt;=18,"LOW (1-18)","HIGH (19-36)")</f>
        <v>HIGH (19-36)</v>
      </c>
      <c r="G6761">
        <f>INT((D6761-1)/6)+1</f>
        <v>4</v>
      </c>
      <c r="H6761">
        <f>MOD(D6761-1,6)+1</f>
        <v>3</v>
      </c>
      <c r="I6761">
        <f>37-D6761</f>
        <v>16</v>
      </c>
      <c r="J6761">
        <f>ABS(D6761-D6762)</f>
        <v>16</v>
      </c>
    </row>
    <row r="6762">
      <c r="A6762">
        <v>20809</v>
      </c>
      <c r="B6762" t="str">
        <v>2021-03-08</v>
      </c>
      <c r="C6762" t="str">
        <v>Evening</v>
      </c>
      <c r="D6762">
        <v>5</v>
      </c>
      <c r="E6762" t="str">
        <f>IF(MOD(D6762,2)=0,"EVEN","ODD")</f>
        <v>ODD</v>
      </c>
      <c r="F6762" t="str">
        <f>IF(D6762&lt;=18,"LOW (1-18)","HIGH (19-36)")</f>
        <v>LOW (1-18)</v>
      </c>
      <c r="G6762">
        <f>INT((D6762-1)/6)+1</f>
        <v>1</v>
      </c>
      <c r="H6762">
        <f>MOD(D6762-1,6)+1</f>
        <v>5</v>
      </c>
      <c r="I6762">
        <f>37-D6762</f>
        <v>32</v>
      </c>
      <c r="J6762">
        <f>ABS(D6762-D6763)</f>
        <v>0</v>
      </c>
    </row>
    <row r="6763">
      <c r="A6763">
        <v>20808</v>
      </c>
      <c r="B6763" t="str">
        <v>2021-03-08</v>
      </c>
      <c r="C6763" t="str">
        <v>Afternoon</v>
      </c>
      <c r="D6763">
        <v>5</v>
      </c>
      <c r="E6763" t="str">
        <f>IF(MOD(D6763,2)=0,"EVEN","ODD")</f>
        <v>ODD</v>
      </c>
      <c r="F6763" t="str">
        <f>IF(D6763&lt;=18,"LOW (1-18)","HIGH (19-36)")</f>
        <v>LOW (1-18)</v>
      </c>
      <c r="G6763">
        <f>INT((D6763-1)/6)+1</f>
        <v>1</v>
      </c>
      <c r="H6763">
        <f>MOD(D6763-1,6)+1</f>
        <v>5</v>
      </c>
      <c r="I6763">
        <f>37-D6763</f>
        <v>32</v>
      </c>
      <c r="J6763">
        <f>ABS(D6763-D6764)</f>
        <v>25</v>
      </c>
    </row>
    <row r="6764">
      <c r="A6764">
        <v>20807</v>
      </c>
      <c r="B6764" t="str">
        <v>2021-03-08</v>
      </c>
      <c r="C6764" t="str">
        <v>Midday</v>
      </c>
      <c r="D6764">
        <v>30</v>
      </c>
      <c r="E6764" t="str">
        <f>IF(MOD(D6764,2)=0,"EVEN","ODD")</f>
        <v>EVEN</v>
      </c>
      <c r="F6764" t="str">
        <f>IF(D6764&lt;=18,"LOW (1-18)","HIGH (19-36)")</f>
        <v>HIGH (19-36)</v>
      </c>
      <c r="G6764">
        <f>INT((D6764-1)/6)+1</f>
        <v>5</v>
      </c>
      <c r="H6764">
        <f>MOD(D6764-1,6)+1</f>
        <v>6</v>
      </c>
      <c r="I6764">
        <f>37-D6764</f>
        <v>7</v>
      </c>
      <c r="J6764">
        <f>ABS(D6764-D6765)</f>
        <v>9</v>
      </c>
    </row>
    <row r="6765">
      <c r="A6765">
        <v>20806</v>
      </c>
      <c r="B6765" t="str">
        <v>2021-03-08</v>
      </c>
      <c r="C6765" t="str">
        <v>Morning</v>
      </c>
      <c r="D6765">
        <v>21</v>
      </c>
      <c r="E6765" t="str">
        <f>IF(MOD(D6765,2)=0,"EVEN","ODD")</f>
        <v>ODD</v>
      </c>
      <c r="F6765" t="str">
        <f>IF(D6765&lt;=18,"LOW (1-18)","HIGH (19-36)")</f>
        <v>HIGH (19-36)</v>
      </c>
      <c r="G6765">
        <f>INT((D6765-1)/6)+1</f>
        <v>4</v>
      </c>
      <c r="H6765">
        <f>MOD(D6765-1,6)+1</f>
        <v>3</v>
      </c>
      <c r="I6765">
        <f>37-D6765</f>
        <v>16</v>
      </c>
      <c r="J6765">
        <f>ABS(D6765-D6766)</f>
        <v>8</v>
      </c>
    </row>
    <row r="6766">
      <c r="A6766">
        <v>20805</v>
      </c>
      <c r="B6766" t="str">
        <v>2021-03-06</v>
      </c>
      <c r="C6766" t="str">
        <v>Evening</v>
      </c>
      <c r="D6766">
        <v>29</v>
      </c>
      <c r="E6766" t="str">
        <f>IF(MOD(D6766,2)=0,"EVEN","ODD")</f>
        <v>ODD</v>
      </c>
      <c r="F6766" t="str">
        <f>IF(D6766&lt;=18,"LOW (1-18)","HIGH (19-36)")</f>
        <v>HIGH (19-36)</v>
      </c>
      <c r="G6766">
        <f>INT((D6766-1)/6)+1</f>
        <v>5</v>
      </c>
      <c r="H6766">
        <f>MOD(D6766-1,6)+1</f>
        <v>5</v>
      </c>
      <c r="I6766">
        <f>37-D6766</f>
        <v>8</v>
      </c>
      <c r="J6766">
        <f>ABS(D6766-D6767)</f>
        <v>6</v>
      </c>
    </row>
    <row r="6767">
      <c r="A6767">
        <v>20804</v>
      </c>
      <c r="B6767" t="str">
        <v>2021-03-06</v>
      </c>
      <c r="C6767" t="str">
        <v>Afternoon</v>
      </c>
      <c r="D6767">
        <v>35</v>
      </c>
      <c r="E6767" t="str">
        <f>IF(MOD(D6767,2)=0,"EVEN","ODD")</f>
        <v>ODD</v>
      </c>
      <c r="F6767" t="str">
        <f>IF(D6767&lt;=18,"LOW (1-18)","HIGH (19-36)")</f>
        <v>HIGH (19-36)</v>
      </c>
      <c r="G6767">
        <f>INT((D6767-1)/6)+1</f>
        <v>6</v>
      </c>
      <c r="H6767">
        <f>MOD(D6767-1,6)+1</f>
        <v>5</v>
      </c>
      <c r="I6767">
        <f>37-D6767</f>
        <v>2</v>
      </c>
      <c r="J6767">
        <f>ABS(D6767-D6768)</f>
        <v>8</v>
      </c>
    </row>
    <row r="6768">
      <c r="A6768">
        <v>20803</v>
      </c>
      <c r="B6768" t="str">
        <v>2021-03-06</v>
      </c>
      <c r="C6768" t="str">
        <v>Midday</v>
      </c>
      <c r="D6768">
        <v>27</v>
      </c>
      <c r="E6768" t="str">
        <f>IF(MOD(D6768,2)=0,"EVEN","ODD")</f>
        <v>ODD</v>
      </c>
      <c r="F6768" t="str">
        <f>IF(D6768&lt;=18,"LOW (1-18)","HIGH (19-36)")</f>
        <v>HIGH (19-36)</v>
      </c>
      <c r="G6768">
        <f>INT((D6768-1)/6)+1</f>
        <v>5</v>
      </c>
      <c r="H6768">
        <f>MOD(D6768-1,6)+1</f>
        <v>3</v>
      </c>
      <c r="I6768">
        <f>37-D6768</f>
        <v>10</v>
      </c>
      <c r="J6768">
        <f>ABS(D6768-D6769)</f>
        <v>0</v>
      </c>
    </row>
    <row r="6769">
      <c r="A6769">
        <v>20802</v>
      </c>
      <c r="B6769" t="str">
        <v>2021-03-06</v>
      </c>
      <c r="C6769" t="str">
        <v>Morning</v>
      </c>
      <c r="D6769">
        <v>27</v>
      </c>
      <c r="E6769" t="str">
        <f>IF(MOD(D6769,2)=0,"EVEN","ODD")</f>
        <v>ODD</v>
      </c>
      <c r="F6769" t="str">
        <f>IF(D6769&lt;=18,"LOW (1-18)","HIGH (19-36)")</f>
        <v>HIGH (19-36)</v>
      </c>
      <c r="G6769">
        <f>INT((D6769-1)/6)+1</f>
        <v>5</v>
      </c>
      <c r="H6769">
        <f>MOD(D6769-1,6)+1</f>
        <v>3</v>
      </c>
      <c r="I6769">
        <f>37-D6769</f>
        <v>10</v>
      </c>
      <c r="J6769">
        <f>ABS(D6769-D6770)</f>
        <v>23</v>
      </c>
    </row>
    <row r="6770">
      <c r="A6770">
        <v>20801</v>
      </c>
      <c r="B6770" t="str">
        <v>2021-03-05</v>
      </c>
      <c r="C6770" t="str">
        <v>Evening</v>
      </c>
      <c r="D6770">
        <v>4</v>
      </c>
      <c r="E6770" t="str">
        <f>IF(MOD(D6770,2)=0,"EVEN","ODD")</f>
        <v>EVEN</v>
      </c>
      <c r="F6770" t="str">
        <f>IF(D6770&lt;=18,"LOW (1-18)","HIGH (19-36)")</f>
        <v>LOW (1-18)</v>
      </c>
      <c r="G6770">
        <f>INT((D6770-1)/6)+1</f>
        <v>1</v>
      </c>
      <c r="H6770">
        <f>MOD(D6770-1,6)+1</f>
        <v>4</v>
      </c>
      <c r="I6770">
        <f>37-D6770</f>
        <v>33</v>
      </c>
      <c r="J6770">
        <f>ABS(D6770-D6771)</f>
        <v>4</v>
      </c>
    </row>
    <row r="6771">
      <c r="A6771">
        <v>20800</v>
      </c>
      <c r="B6771" t="str">
        <v>2021-03-05</v>
      </c>
      <c r="C6771" t="str">
        <v>Afternoon</v>
      </c>
      <c r="D6771">
        <v>8</v>
      </c>
      <c r="E6771" t="str">
        <f>IF(MOD(D6771,2)=0,"EVEN","ODD")</f>
        <v>EVEN</v>
      </c>
      <c r="F6771" t="str">
        <f>IF(D6771&lt;=18,"LOW (1-18)","HIGH (19-36)")</f>
        <v>LOW (1-18)</v>
      </c>
      <c r="G6771">
        <f>INT((D6771-1)/6)+1</f>
        <v>2</v>
      </c>
      <c r="H6771">
        <f>MOD(D6771-1,6)+1</f>
        <v>2</v>
      </c>
      <c r="I6771">
        <f>37-D6771</f>
        <v>29</v>
      </c>
      <c r="J6771">
        <f>ABS(D6771-D6772)</f>
        <v>15</v>
      </c>
    </row>
    <row r="6772">
      <c r="A6772">
        <v>20799</v>
      </c>
      <c r="B6772" t="str">
        <v>2021-03-05</v>
      </c>
      <c r="C6772" t="str">
        <v>Midday</v>
      </c>
      <c r="D6772">
        <v>23</v>
      </c>
      <c r="E6772" t="str">
        <f>IF(MOD(D6772,2)=0,"EVEN","ODD")</f>
        <v>ODD</v>
      </c>
      <c r="F6772" t="str">
        <f>IF(D6772&lt;=18,"LOW (1-18)","HIGH (19-36)")</f>
        <v>HIGH (19-36)</v>
      </c>
      <c r="G6772">
        <f>INT((D6772-1)/6)+1</f>
        <v>4</v>
      </c>
      <c r="H6772">
        <f>MOD(D6772-1,6)+1</f>
        <v>5</v>
      </c>
      <c r="I6772">
        <f>37-D6772</f>
        <v>14</v>
      </c>
      <c r="J6772">
        <f>ABS(D6772-D6773)</f>
        <v>6</v>
      </c>
    </row>
    <row r="6773">
      <c r="A6773">
        <v>20798</v>
      </c>
      <c r="B6773" t="str">
        <v>2021-03-05</v>
      </c>
      <c r="C6773" t="str">
        <v>Morning</v>
      </c>
      <c r="D6773">
        <v>29</v>
      </c>
      <c r="E6773" t="str">
        <f>IF(MOD(D6773,2)=0,"EVEN","ODD")</f>
        <v>ODD</v>
      </c>
      <c r="F6773" t="str">
        <f>IF(D6773&lt;=18,"LOW (1-18)","HIGH (19-36)")</f>
        <v>HIGH (19-36)</v>
      </c>
      <c r="G6773">
        <f>INT((D6773-1)/6)+1</f>
        <v>5</v>
      </c>
      <c r="H6773">
        <f>MOD(D6773-1,6)+1</f>
        <v>5</v>
      </c>
      <c r="I6773">
        <f>37-D6773</f>
        <v>8</v>
      </c>
      <c r="J6773">
        <f>ABS(D6773-D6774)</f>
        <v>25</v>
      </c>
    </row>
    <row r="6774">
      <c r="A6774">
        <v>20797</v>
      </c>
      <c r="B6774" t="str">
        <v>2021-03-04</v>
      </c>
      <c r="C6774" t="str">
        <v>Evening</v>
      </c>
      <c r="D6774">
        <v>4</v>
      </c>
      <c r="E6774" t="str">
        <f>IF(MOD(D6774,2)=0,"EVEN","ODD")</f>
        <v>EVEN</v>
      </c>
      <c r="F6774" t="str">
        <f>IF(D6774&lt;=18,"LOW (1-18)","HIGH (19-36)")</f>
        <v>LOW (1-18)</v>
      </c>
      <c r="G6774">
        <f>INT((D6774-1)/6)+1</f>
        <v>1</v>
      </c>
      <c r="H6774">
        <f>MOD(D6774-1,6)+1</f>
        <v>4</v>
      </c>
      <c r="I6774">
        <f>37-D6774</f>
        <v>33</v>
      </c>
      <c r="J6774">
        <f>ABS(D6774-D6775)</f>
        <v>4</v>
      </c>
    </row>
    <row r="6775">
      <c r="A6775">
        <v>20796</v>
      </c>
      <c r="B6775" t="str">
        <v>2021-03-04</v>
      </c>
      <c r="C6775" t="str">
        <v>Afternoon</v>
      </c>
      <c r="D6775">
        <v>8</v>
      </c>
      <c r="E6775" t="str">
        <f>IF(MOD(D6775,2)=0,"EVEN","ODD")</f>
        <v>EVEN</v>
      </c>
      <c r="F6775" t="str">
        <f>IF(D6775&lt;=18,"LOW (1-18)","HIGH (19-36)")</f>
        <v>LOW (1-18)</v>
      </c>
      <c r="G6775">
        <f>INT((D6775-1)/6)+1</f>
        <v>2</v>
      </c>
      <c r="H6775">
        <f>MOD(D6775-1,6)+1</f>
        <v>2</v>
      </c>
      <c r="I6775">
        <f>37-D6775</f>
        <v>29</v>
      </c>
      <c r="J6775">
        <f>ABS(D6775-D6776)</f>
        <v>5</v>
      </c>
    </row>
    <row r="6776">
      <c r="A6776">
        <v>20795</v>
      </c>
      <c r="B6776" t="str">
        <v>2021-03-04</v>
      </c>
      <c r="C6776" t="str">
        <v>Midday</v>
      </c>
      <c r="D6776">
        <v>13</v>
      </c>
      <c r="E6776" t="str">
        <f>IF(MOD(D6776,2)=0,"EVEN","ODD")</f>
        <v>ODD</v>
      </c>
      <c r="F6776" t="str">
        <f>IF(D6776&lt;=18,"LOW (1-18)","HIGH (19-36)")</f>
        <v>LOW (1-18)</v>
      </c>
      <c r="G6776">
        <f>INT((D6776-1)/6)+1</f>
        <v>3</v>
      </c>
      <c r="H6776">
        <f>MOD(D6776-1,6)+1</f>
        <v>1</v>
      </c>
      <c r="I6776">
        <f>37-D6776</f>
        <v>24</v>
      </c>
      <c r="J6776">
        <f>ABS(D6776-D6777)</f>
        <v>9</v>
      </c>
    </row>
    <row r="6777">
      <c r="A6777">
        <v>20794</v>
      </c>
      <c r="B6777" t="str">
        <v>2021-03-04</v>
      </c>
      <c r="C6777" t="str">
        <v>Morning</v>
      </c>
      <c r="D6777">
        <v>4</v>
      </c>
      <c r="E6777" t="str">
        <f>IF(MOD(D6777,2)=0,"EVEN","ODD")</f>
        <v>EVEN</v>
      </c>
      <c r="F6777" t="str">
        <f>IF(D6777&lt;=18,"LOW (1-18)","HIGH (19-36)")</f>
        <v>LOW (1-18)</v>
      </c>
      <c r="G6777">
        <f>INT((D6777-1)/6)+1</f>
        <v>1</v>
      </c>
      <c r="H6777">
        <f>MOD(D6777-1,6)+1</f>
        <v>4</v>
      </c>
      <c r="I6777">
        <f>37-D6777</f>
        <v>33</v>
      </c>
      <c r="J6777">
        <f>ABS(D6777-D6778)</f>
        <v>18</v>
      </c>
    </row>
    <row r="6778">
      <c r="A6778">
        <v>20793</v>
      </c>
      <c r="B6778" t="str">
        <v>2021-03-03</v>
      </c>
      <c r="C6778" t="str">
        <v>Evening</v>
      </c>
      <c r="D6778">
        <v>22</v>
      </c>
      <c r="E6778" t="str">
        <f>IF(MOD(D6778,2)=0,"EVEN","ODD")</f>
        <v>EVEN</v>
      </c>
      <c r="F6778" t="str">
        <f>IF(D6778&lt;=18,"LOW (1-18)","HIGH (19-36)")</f>
        <v>HIGH (19-36)</v>
      </c>
      <c r="G6778">
        <f>INT((D6778-1)/6)+1</f>
        <v>4</v>
      </c>
      <c r="H6778">
        <f>MOD(D6778-1,6)+1</f>
        <v>4</v>
      </c>
      <c r="I6778">
        <f>37-D6778</f>
        <v>15</v>
      </c>
      <c r="J6778">
        <f>ABS(D6778-D6779)</f>
        <v>11</v>
      </c>
    </row>
    <row r="6779">
      <c r="A6779">
        <v>20792</v>
      </c>
      <c r="B6779" t="str">
        <v>2021-03-03</v>
      </c>
      <c r="C6779" t="str">
        <v>Afternoon</v>
      </c>
      <c r="D6779">
        <v>33</v>
      </c>
      <c r="E6779" t="str">
        <f>IF(MOD(D6779,2)=0,"EVEN","ODD")</f>
        <v>ODD</v>
      </c>
      <c r="F6779" t="str">
        <f>IF(D6779&lt;=18,"LOW (1-18)","HIGH (19-36)")</f>
        <v>HIGH (19-36)</v>
      </c>
      <c r="G6779">
        <f>INT((D6779-1)/6)+1</f>
        <v>6</v>
      </c>
      <c r="H6779">
        <f>MOD(D6779-1,6)+1</f>
        <v>3</v>
      </c>
      <c r="I6779">
        <f>37-D6779</f>
        <v>4</v>
      </c>
      <c r="J6779">
        <f>ABS(D6779-D6780)</f>
        <v>12</v>
      </c>
    </row>
    <row r="6780">
      <c r="A6780">
        <v>20791</v>
      </c>
      <c r="B6780" t="str">
        <v>2021-03-03</v>
      </c>
      <c r="C6780" t="str">
        <v>Midday</v>
      </c>
      <c r="D6780">
        <v>21</v>
      </c>
      <c r="E6780" t="str">
        <f>IF(MOD(D6780,2)=0,"EVEN","ODD")</f>
        <v>ODD</v>
      </c>
      <c r="F6780" t="str">
        <f>IF(D6780&lt;=18,"LOW (1-18)","HIGH (19-36)")</f>
        <v>HIGH (19-36)</v>
      </c>
      <c r="G6780">
        <f>INT((D6780-1)/6)+1</f>
        <v>4</v>
      </c>
      <c r="H6780">
        <f>MOD(D6780-1,6)+1</f>
        <v>3</v>
      </c>
      <c r="I6780">
        <f>37-D6780</f>
        <v>16</v>
      </c>
      <c r="J6780">
        <f>ABS(D6780-D6781)</f>
        <v>11</v>
      </c>
    </row>
    <row r="6781">
      <c r="A6781">
        <v>20790</v>
      </c>
      <c r="B6781" t="str">
        <v>2021-03-03</v>
      </c>
      <c r="C6781" t="str">
        <v>Morning</v>
      </c>
      <c r="D6781">
        <v>32</v>
      </c>
      <c r="E6781" t="str">
        <f>IF(MOD(D6781,2)=0,"EVEN","ODD")</f>
        <v>EVEN</v>
      </c>
      <c r="F6781" t="str">
        <f>IF(D6781&lt;=18,"LOW (1-18)","HIGH (19-36)")</f>
        <v>HIGH (19-36)</v>
      </c>
      <c r="G6781">
        <f>INT((D6781-1)/6)+1</f>
        <v>6</v>
      </c>
      <c r="H6781">
        <f>MOD(D6781-1,6)+1</f>
        <v>2</v>
      </c>
      <c r="I6781">
        <f>37-D6781</f>
        <v>5</v>
      </c>
      <c r="J6781">
        <f>ABS(D6781-D6782)</f>
        <v>3</v>
      </c>
    </row>
    <row r="6782">
      <c r="A6782">
        <v>20789</v>
      </c>
      <c r="B6782" t="str">
        <v>2021-03-02</v>
      </c>
      <c r="C6782" t="str">
        <v>Evening</v>
      </c>
      <c r="D6782">
        <v>35</v>
      </c>
      <c r="E6782" t="str">
        <f>IF(MOD(D6782,2)=0,"EVEN","ODD")</f>
        <v>ODD</v>
      </c>
      <c r="F6782" t="str">
        <f>IF(D6782&lt;=18,"LOW (1-18)","HIGH (19-36)")</f>
        <v>HIGH (19-36)</v>
      </c>
      <c r="G6782">
        <f>INT((D6782-1)/6)+1</f>
        <v>6</v>
      </c>
      <c r="H6782">
        <f>MOD(D6782-1,6)+1</f>
        <v>5</v>
      </c>
      <c r="I6782">
        <f>37-D6782</f>
        <v>2</v>
      </c>
      <c r="J6782">
        <f>ABS(D6782-D6783)</f>
        <v>22</v>
      </c>
    </row>
    <row r="6783">
      <c r="A6783">
        <v>20788</v>
      </c>
      <c r="B6783" t="str">
        <v>2021-03-02</v>
      </c>
      <c r="C6783" t="str">
        <v>Afternoon</v>
      </c>
      <c r="D6783">
        <v>13</v>
      </c>
      <c r="E6783" t="str">
        <f>IF(MOD(D6783,2)=0,"EVEN","ODD")</f>
        <v>ODD</v>
      </c>
      <c r="F6783" t="str">
        <f>IF(D6783&lt;=18,"LOW (1-18)","HIGH (19-36)")</f>
        <v>LOW (1-18)</v>
      </c>
      <c r="G6783">
        <f>INT((D6783-1)/6)+1</f>
        <v>3</v>
      </c>
      <c r="H6783">
        <f>MOD(D6783-1,6)+1</f>
        <v>1</v>
      </c>
      <c r="I6783">
        <f>37-D6783</f>
        <v>24</v>
      </c>
      <c r="J6783">
        <f>ABS(D6783-D6784)</f>
        <v>18</v>
      </c>
    </row>
    <row r="6784">
      <c r="A6784">
        <v>20787</v>
      </c>
      <c r="B6784" t="str">
        <v>2021-03-02</v>
      </c>
      <c r="C6784" t="str">
        <v>Midday</v>
      </c>
      <c r="D6784">
        <v>31</v>
      </c>
      <c r="E6784" t="str">
        <f>IF(MOD(D6784,2)=0,"EVEN","ODD")</f>
        <v>ODD</v>
      </c>
      <c r="F6784" t="str">
        <f>IF(D6784&lt;=18,"LOW (1-18)","HIGH (19-36)")</f>
        <v>HIGH (19-36)</v>
      </c>
      <c r="G6784">
        <f>INT((D6784-1)/6)+1</f>
        <v>6</v>
      </c>
      <c r="H6784">
        <f>MOD(D6784-1,6)+1</f>
        <v>1</v>
      </c>
      <c r="I6784">
        <f>37-D6784</f>
        <v>6</v>
      </c>
      <c r="J6784">
        <f>ABS(D6784-D6785)</f>
        <v>28</v>
      </c>
    </row>
    <row r="6785">
      <c r="A6785">
        <v>20786</v>
      </c>
      <c r="B6785" t="str">
        <v>2021-03-02</v>
      </c>
      <c r="C6785" t="str">
        <v>Morning</v>
      </c>
      <c r="D6785">
        <v>3</v>
      </c>
      <c r="E6785" t="str">
        <f>IF(MOD(D6785,2)=0,"EVEN","ODD")</f>
        <v>ODD</v>
      </c>
      <c r="F6785" t="str">
        <f>IF(D6785&lt;=18,"LOW (1-18)","HIGH (19-36)")</f>
        <v>LOW (1-18)</v>
      </c>
      <c r="G6785">
        <f>INT((D6785-1)/6)+1</f>
        <v>1</v>
      </c>
      <c r="H6785">
        <f>MOD(D6785-1,6)+1</f>
        <v>3</v>
      </c>
      <c r="I6785">
        <f>37-D6785</f>
        <v>34</v>
      </c>
      <c r="J6785">
        <f>ABS(D6785-D6786)</f>
        <v>24</v>
      </c>
    </row>
    <row r="6786">
      <c r="A6786">
        <v>20785</v>
      </c>
      <c r="B6786" t="str">
        <v>2021-03-01</v>
      </c>
      <c r="C6786" t="str">
        <v>Evening</v>
      </c>
      <c r="D6786">
        <v>27</v>
      </c>
      <c r="E6786" t="str">
        <f>IF(MOD(D6786,2)=0,"EVEN","ODD")</f>
        <v>ODD</v>
      </c>
      <c r="F6786" t="str">
        <f>IF(D6786&lt;=18,"LOW (1-18)","HIGH (19-36)")</f>
        <v>HIGH (19-36)</v>
      </c>
      <c r="G6786">
        <f>INT((D6786-1)/6)+1</f>
        <v>5</v>
      </c>
      <c r="H6786">
        <f>MOD(D6786-1,6)+1</f>
        <v>3</v>
      </c>
      <c r="I6786">
        <f>37-D6786</f>
        <v>10</v>
      </c>
      <c r="J6786">
        <f>ABS(D6786-D6787)</f>
        <v>10</v>
      </c>
    </row>
    <row r="6787">
      <c r="A6787">
        <v>20784</v>
      </c>
      <c r="B6787" t="str">
        <v>2021-03-01</v>
      </c>
      <c r="C6787" t="str">
        <v>Afternoon</v>
      </c>
      <c r="D6787">
        <v>17</v>
      </c>
      <c r="E6787" t="str">
        <f>IF(MOD(D6787,2)=0,"EVEN","ODD")</f>
        <v>ODD</v>
      </c>
      <c r="F6787" t="str">
        <f>IF(D6787&lt;=18,"LOW (1-18)","HIGH (19-36)")</f>
        <v>LOW (1-18)</v>
      </c>
      <c r="G6787">
        <f>INT((D6787-1)/6)+1</f>
        <v>3</v>
      </c>
      <c r="H6787">
        <f>MOD(D6787-1,6)+1</f>
        <v>5</v>
      </c>
      <c r="I6787">
        <f>37-D6787</f>
        <v>20</v>
      </c>
      <c r="J6787">
        <f>ABS(D6787-D6788)</f>
        <v>13</v>
      </c>
    </row>
    <row r="6788">
      <c r="A6788">
        <v>20783</v>
      </c>
      <c r="B6788" t="str">
        <v>2021-03-01</v>
      </c>
      <c r="C6788" t="str">
        <v>Midday</v>
      </c>
      <c r="D6788">
        <v>30</v>
      </c>
      <c r="E6788" t="str">
        <f>IF(MOD(D6788,2)=0,"EVEN","ODD")</f>
        <v>EVEN</v>
      </c>
      <c r="F6788" t="str">
        <f>IF(D6788&lt;=18,"LOW (1-18)","HIGH (19-36)")</f>
        <v>HIGH (19-36)</v>
      </c>
      <c r="G6788">
        <f>INT((D6788-1)/6)+1</f>
        <v>5</v>
      </c>
      <c r="H6788">
        <f>MOD(D6788-1,6)+1</f>
        <v>6</v>
      </c>
      <c r="I6788">
        <f>37-D6788</f>
        <v>7</v>
      </c>
      <c r="J6788">
        <f>ABS(D6788-D6789)</f>
        <v>27</v>
      </c>
    </row>
    <row r="6789">
      <c r="A6789">
        <v>20782</v>
      </c>
      <c r="B6789" t="str">
        <v>2021-03-01</v>
      </c>
      <c r="C6789" t="str">
        <v>Morning</v>
      </c>
      <c r="D6789">
        <v>3</v>
      </c>
      <c r="E6789" t="str">
        <f>IF(MOD(D6789,2)=0,"EVEN","ODD")</f>
        <v>ODD</v>
      </c>
      <c r="F6789" t="str">
        <f>IF(D6789&lt;=18,"LOW (1-18)","HIGH (19-36)")</f>
        <v>LOW (1-18)</v>
      </c>
      <c r="G6789">
        <f>INT((D6789-1)/6)+1</f>
        <v>1</v>
      </c>
      <c r="H6789">
        <f>MOD(D6789-1,6)+1</f>
        <v>3</v>
      </c>
      <c r="I6789">
        <f>37-D6789</f>
        <v>34</v>
      </c>
      <c r="J6789">
        <f>ABS(D6789-D6790)</f>
        <v>14</v>
      </c>
    </row>
    <row r="6790">
      <c r="A6790">
        <v>20781</v>
      </c>
      <c r="B6790" t="str">
        <v>2021-02-27</v>
      </c>
      <c r="C6790" t="str">
        <v>Evening</v>
      </c>
      <c r="D6790">
        <v>17</v>
      </c>
      <c r="E6790" t="str">
        <f>IF(MOD(D6790,2)=0,"EVEN","ODD")</f>
        <v>ODD</v>
      </c>
      <c r="F6790" t="str">
        <f>IF(D6790&lt;=18,"LOW (1-18)","HIGH (19-36)")</f>
        <v>LOW (1-18)</v>
      </c>
      <c r="G6790">
        <f>INT((D6790-1)/6)+1</f>
        <v>3</v>
      </c>
      <c r="H6790">
        <f>MOD(D6790-1,6)+1</f>
        <v>5</v>
      </c>
      <c r="I6790">
        <f>37-D6790</f>
        <v>20</v>
      </c>
      <c r="J6790">
        <f>ABS(D6790-D6791)</f>
        <v>13</v>
      </c>
    </row>
    <row r="6791">
      <c r="A6791">
        <v>20780</v>
      </c>
      <c r="B6791" t="str">
        <v>2021-02-27</v>
      </c>
      <c r="C6791" t="str">
        <v>Afternoon</v>
      </c>
      <c r="D6791">
        <v>30</v>
      </c>
      <c r="E6791" t="str">
        <f>IF(MOD(D6791,2)=0,"EVEN","ODD")</f>
        <v>EVEN</v>
      </c>
      <c r="F6791" t="str">
        <f>IF(D6791&lt;=18,"LOW (1-18)","HIGH (19-36)")</f>
        <v>HIGH (19-36)</v>
      </c>
      <c r="G6791">
        <f>INT((D6791-1)/6)+1</f>
        <v>5</v>
      </c>
      <c r="H6791">
        <f>MOD(D6791-1,6)+1</f>
        <v>6</v>
      </c>
      <c r="I6791">
        <f>37-D6791</f>
        <v>7</v>
      </c>
      <c r="J6791">
        <f>ABS(D6791-D6792)</f>
        <v>4</v>
      </c>
    </row>
    <row r="6792">
      <c r="A6792">
        <v>20779</v>
      </c>
      <c r="B6792" t="str">
        <v>2021-02-27</v>
      </c>
      <c r="C6792" t="str">
        <v>Midday</v>
      </c>
      <c r="D6792">
        <v>34</v>
      </c>
      <c r="E6792" t="str">
        <f>IF(MOD(D6792,2)=0,"EVEN","ODD")</f>
        <v>EVEN</v>
      </c>
      <c r="F6792" t="str">
        <f>IF(D6792&lt;=18,"LOW (1-18)","HIGH (19-36)")</f>
        <v>HIGH (19-36)</v>
      </c>
      <c r="G6792">
        <f>INT((D6792-1)/6)+1</f>
        <v>6</v>
      </c>
      <c r="H6792">
        <f>MOD(D6792-1,6)+1</f>
        <v>4</v>
      </c>
      <c r="I6792">
        <f>37-D6792</f>
        <v>3</v>
      </c>
      <c r="J6792">
        <f>ABS(D6792-D6793)</f>
        <v>15</v>
      </c>
    </row>
    <row r="6793">
      <c r="A6793">
        <v>20778</v>
      </c>
      <c r="B6793" t="str">
        <v>2021-02-27</v>
      </c>
      <c r="C6793" t="str">
        <v>Morning</v>
      </c>
      <c r="D6793">
        <v>19</v>
      </c>
      <c r="E6793" t="str">
        <f>IF(MOD(D6793,2)=0,"EVEN","ODD")</f>
        <v>ODD</v>
      </c>
      <c r="F6793" t="str">
        <f>IF(D6793&lt;=18,"LOW (1-18)","HIGH (19-36)")</f>
        <v>HIGH (19-36)</v>
      </c>
      <c r="G6793">
        <f>INT((D6793-1)/6)+1</f>
        <v>4</v>
      </c>
      <c r="H6793">
        <f>MOD(D6793-1,6)+1</f>
        <v>1</v>
      </c>
      <c r="I6793">
        <f>37-D6793</f>
        <v>18</v>
      </c>
      <c r="J6793">
        <f>ABS(D6793-D6794)</f>
        <v>18</v>
      </c>
    </row>
    <row r="6794">
      <c r="A6794">
        <v>20777</v>
      </c>
      <c r="B6794" t="str">
        <v>2021-02-26</v>
      </c>
      <c r="C6794" t="str">
        <v>Evening</v>
      </c>
      <c r="D6794">
        <v>1</v>
      </c>
      <c r="E6794" t="str">
        <f>IF(MOD(D6794,2)=0,"EVEN","ODD")</f>
        <v>ODD</v>
      </c>
      <c r="F6794" t="str">
        <f>IF(D6794&lt;=18,"LOW (1-18)","HIGH (19-36)")</f>
        <v>LOW (1-18)</v>
      </c>
      <c r="G6794">
        <f>INT((D6794-1)/6)+1</f>
        <v>1</v>
      </c>
      <c r="H6794">
        <f>MOD(D6794-1,6)+1</f>
        <v>1</v>
      </c>
      <c r="I6794">
        <f>37-D6794</f>
        <v>36</v>
      </c>
      <c r="J6794">
        <f>ABS(D6794-D6795)</f>
        <v>2</v>
      </c>
    </row>
    <row r="6795">
      <c r="A6795">
        <v>20776</v>
      </c>
      <c r="B6795" t="str">
        <v>2021-02-26</v>
      </c>
      <c r="C6795" t="str">
        <v>Afternoon</v>
      </c>
      <c r="D6795">
        <v>3</v>
      </c>
      <c r="E6795" t="str">
        <f>IF(MOD(D6795,2)=0,"EVEN","ODD")</f>
        <v>ODD</v>
      </c>
      <c r="F6795" t="str">
        <f>IF(D6795&lt;=18,"LOW (1-18)","HIGH (19-36)")</f>
        <v>LOW (1-18)</v>
      </c>
      <c r="G6795">
        <f>INT((D6795-1)/6)+1</f>
        <v>1</v>
      </c>
      <c r="H6795">
        <f>MOD(D6795-1,6)+1</f>
        <v>3</v>
      </c>
      <c r="I6795">
        <f>37-D6795</f>
        <v>34</v>
      </c>
      <c r="J6795">
        <f>ABS(D6795-D6796)</f>
        <v>4</v>
      </c>
    </row>
    <row r="6796">
      <c r="A6796">
        <v>20775</v>
      </c>
      <c r="B6796" t="str">
        <v>2021-02-26</v>
      </c>
      <c r="C6796" t="str">
        <v>Midday</v>
      </c>
      <c r="D6796">
        <v>7</v>
      </c>
      <c r="E6796" t="str">
        <f>IF(MOD(D6796,2)=0,"EVEN","ODD")</f>
        <v>ODD</v>
      </c>
      <c r="F6796" t="str">
        <f>IF(D6796&lt;=18,"LOW (1-18)","HIGH (19-36)")</f>
        <v>LOW (1-18)</v>
      </c>
      <c r="G6796">
        <f>INT((D6796-1)/6)+1</f>
        <v>2</v>
      </c>
      <c r="H6796">
        <f>MOD(D6796-1,6)+1</f>
        <v>1</v>
      </c>
      <c r="I6796">
        <f>37-D6796</f>
        <v>30</v>
      </c>
      <c r="J6796">
        <f>ABS(D6796-D6797)</f>
        <v>22</v>
      </c>
    </row>
    <row r="6797">
      <c r="A6797">
        <v>20774</v>
      </c>
      <c r="B6797" t="str">
        <v>2021-02-26</v>
      </c>
      <c r="C6797" t="str">
        <v>Morning</v>
      </c>
      <c r="D6797">
        <v>29</v>
      </c>
      <c r="E6797" t="str">
        <f>IF(MOD(D6797,2)=0,"EVEN","ODD")</f>
        <v>ODD</v>
      </c>
      <c r="F6797" t="str">
        <f>IF(D6797&lt;=18,"LOW (1-18)","HIGH (19-36)")</f>
        <v>HIGH (19-36)</v>
      </c>
      <c r="G6797">
        <f>INT((D6797-1)/6)+1</f>
        <v>5</v>
      </c>
      <c r="H6797">
        <f>MOD(D6797-1,6)+1</f>
        <v>5</v>
      </c>
      <c r="I6797">
        <f>37-D6797</f>
        <v>8</v>
      </c>
      <c r="J6797">
        <f>ABS(D6797-D6798)</f>
        <v>5</v>
      </c>
    </row>
    <row r="6798">
      <c r="A6798">
        <v>20773</v>
      </c>
      <c r="B6798" t="str">
        <v>2021-02-25</v>
      </c>
      <c r="C6798" t="str">
        <v>Evening</v>
      </c>
      <c r="D6798">
        <v>34</v>
      </c>
      <c r="E6798" t="str">
        <f>IF(MOD(D6798,2)=0,"EVEN","ODD")</f>
        <v>EVEN</v>
      </c>
      <c r="F6798" t="str">
        <f>IF(D6798&lt;=18,"LOW (1-18)","HIGH (19-36)")</f>
        <v>HIGH (19-36)</v>
      </c>
      <c r="G6798">
        <f>INT((D6798-1)/6)+1</f>
        <v>6</v>
      </c>
      <c r="H6798">
        <f>MOD(D6798-1,6)+1</f>
        <v>4</v>
      </c>
      <c r="I6798">
        <f>37-D6798</f>
        <v>3</v>
      </c>
      <c r="J6798">
        <f>ABS(D6798-D6799)</f>
        <v>4</v>
      </c>
    </row>
    <row r="6799">
      <c r="A6799">
        <v>20772</v>
      </c>
      <c r="B6799" t="str">
        <v>2021-02-25</v>
      </c>
      <c r="C6799" t="str">
        <v>Afternoon</v>
      </c>
      <c r="D6799">
        <v>30</v>
      </c>
      <c r="E6799" t="str">
        <f>IF(MOD(D6799,2)=0,"EVEN","ODD")</f>
        <v>EVEN</v>
      </c>
      <c r="F6799" t="str">
        <f>IF(D6799&lt;=18,"LOW (1-18)","HIGH (19-36)")</f>
        <v>HIGH (19-36)</v>
      </c>
      <c r="G6799">
        <f>INT((D6799-1)/6)+1</f>
        <v>5</v>
      </c>
      <c r="H6799">
        <f>MOD(D6799-1,6)+1</f>
        <v>6</v>
      </c>
      <c r="I6799">
        <f>37-D6799</f>
        <v>7</v>
      </c>
      <c r="J6799">
        <f>ABS(D6799-D6800)</f>
        <v>2</v>
      </c>
    </row>
    <row r="6800">
      <c r="A6800">
        <v>20771</v>
      </c>
      <c r="B6800" t="str">
        <v>2021-02-25</v>
      </c>
      <c r="C6800" t="str">
        <v>Midday</v>
      </c>
      <c r="D6800">
        <v>32</v>
      </c>
      <c r="E6800" t="str">
        <f>IF(MOD(D6800,2)=0,"EVEN","ODD")</f>
        <v>EVEN</v>
      </c>
      <c r="F6800" t="str">
        <f>IF(D6800&lt;=18,"LOW (1-18)","HIGH (19-36)")</f>
        <v>HIGH (19-36)</v>
      </c>
      <c r="G6800">
        <f>INT((D6800-1)/6)+1</f>
        <v>6</v>
      </c>
      <c r="H6800">
        <f>MOD(D6800-1,6)+1</f>
        <v>2</v>
      </c>
      <c r="I6800">
        <f>37-D6800</f>
        <v>5</v>
      </c>
      <c r="J6800">
        <f>ABS(D6800-D6801)</f>
        <v>3</v>
      </c>
    </row>
    <row r="6801">
      <c r="A6801">
        <v>20770</v>
      </c>
      <c r="B6801" t="str">
        <v>2021-02-25</v>
      </c>
      <c r="C6801" t="str">
        <v>Morning</v>
      </c>
      <c r="D6801">
        <v>29</v>
      </c>
      <c r="E6801" t="str">
        <f>IF(MOD(D6801,2)=0,"EVEN","ODD")</f>
        <v>ODD</v>
      </c>
      <c r="F6801" t="str">
        <f>IF(D6801&lt;=18,"LOW (1-18)","HIGH (19-36)")</f>
        <v>HIGH (19-36)</v>
      </c>
      <c r="G6801">
        <f>INT((D6801-1)/6)+1</f>
        <v>5</v>
      </c>
      <c r="H6801">
        <f>MOD(D6801-1,6)+1</f>
        <v>5</v>
      </c>
      <c r="I6801">
        <f>37-D6801</f>
        <v>8</v>
      </c>
      <c r="J6801">
        <f>ABS(D6801-D6802)</f>
        <v>6</v>
      </c>
    </row>
    <row r="6802">
      <c r="A6802">
        <v>20769</v>
      </c>
      <c r="B6802" t="str">
        <v>2021-02-24</v>
      </c>
      <c r="C6802" t="str">
        <v>Evening</v>
      </c>
      <c r="D6802">
        <v>23</v>
      </c>
      <c r="E6802" t="str">
        <f>IF(MOD(D6802,2)=0,"EVEN","ODD")</f>
        <v>ODD</v>
      </c>
      <c r="F6802" t="str">
        <f>IF(D6802&lt;=18,"LOW (1-18)","HIGH (19-36)")</f>
        <v>HIGH (19-36)</v>
      </c>
      <c r="G6802">
        <f>INT((D6802-1)/6)+1</f>
        <v>4</v>
      </c>
      <c r="H6802">
        <f>MOD(D6802-1,6)+1</f>
        <v>5</v>
      </c>
      <c r="I6802">
        <f>37-D6802</f>
        <v>14</v>
      </c>
      <c r="J6802">
        <f>ABS(D6802-D6803)</f>
        <v>8</v>
      </c>
    </row>
    <row r="6803">
      <c r="A6803">
        <v>20768</v>
      </c>
      <c r="B6803" t="str">
        <v>2021-02-24</v>
      </c>
      <c r="C6803" t="str">
        <v>Afternoon</v>
      </c>
      <c r="D6803">
        <v>31</v>
      </c>
      <c r="E6803" t="str">
        <f>IF(MOD(D6803,2)=0,"EVEN","ODD")</f>
        <v>ODD</v>
      </c>
      <c r="F6803" t="str">
        <f>IF(D6803&lt;=18,"LOW (1-18)","HIGH (19-36)")</f>
        <v>HIGH (19-36)</v>
      </c>
      <c r="G6803">
        <f>INT((D6803-1)/6)+1</f>
        <v>6</v>
      </c>
      <c r="H6803">
        <f>MOD(D6803-1,6)+1</f>
        <v>1</v>
      </c>
      <c r="I6803">
        <f>37-D6803</f>
        <v>6</v>
      </c>
      <c r="J6803">
        <f>ABS(D6803-D6804)</f>
        <v>13</v>
      </c>
    </row>
    <row r="6804">
      <c r="A6804">
        <v>20767</v>
      </c>
      <c r="B6804" t="str">
        <v>2021-02-24</v>
      </c>
      <c r="C6804" t="str">
        <v>Midday</v>
      </c>
      <c r="D6804">
        <v>18</v>
      </c>
      <c r="E6804" t="str">
        <f>IF(MOD(D6804,2)=0,"EVEN","ODD")</f>
        <v>EVEN</v>
      </c>
      <c r="F6804" t="str">
        <f>IF(D6804&lt;=18,"LOW (1-18)","HIGH (19-36)")</f>
        <v>LOW (1-18)</v>
      </c>
      <c r="G6804">
        <f>INT((D6804-1)/6)+1</f>
        <v>3</v>
      </c>
      <c r="H6804">
        <f>MOD(D6804-1,6)+1</f>
        <v>6</v>
      </c>
      <c r="I6804">
        <f>37-D6804</f>
        <v>19</v>
      </c>
      <c r="J6804">
        <f>ABS(D6804-D6805)</f>
        <v>5</v>
      </c>
    </row>
    <row r="6805">
      <c r="A6805">
        <v>20766</v>
      </c>
      <c r="B6805" t="str">
        <v>2021-02-24</v>
      </c>
      <c r="C6805" t="str">
        <v>Morning</v>
      </c>
      <c r="D6805">
        <v>13</v>
      </c>
      <c r="E6805" t="str">
        <f>IF(MOD(D6805,2)=0,"EVEN","ODD")</f>
        <v>ODD</v>
      </c>
      <c r="F6805" t="str">
        <f>IF(D6805&lt;=18,"LOW (1-18)","HIGH (19-36)")</f>
        <v>LOW (1-18)</v>
      </c>
      <c r="G6805">
        <f>INT((D6805-1)/6)+1</f>
        <v>3</v>
      </c>
      <c r="H6805">
        <f>MOD(D6805-1,6)+1</f>
        <v>1</v>
      </c>
      <c r="I6805">
        <f>37-D6805</f>
        <v>24</v>
      </c>
      <c r="J6805">
        <f>ABS(D6805-D6806)</f>
        <v>5</v>
      </c>
    </row>
    <row r="6806">
      <c r="A6806">
        <v>20765</v>
      </c>
      <c r="B6806" t="str">
        <v>2021-02-23</v>
      </c>
      <c r="C6806" t="str">
        <v>Evening</v>
      </c>
      <c r="D6806">
        <v>8</v>
      </c>
      <c r="E6806" t="str">
        <f>IF(MOD(D6806,2)=0,"EVEN","ODD")</f>
        <v>EVEN</v>
      </c>
      <c r="F6806" t="str">
        <f>IF(D6806&lt;=18,"LOW (1-18)","HIGH (19-36)")</f>
        <v>LOW (1-18)</v>
      </c>
      <c r="G6806">
        <f>INT((D6806-1)/6)+1</f>
        <v>2</v>
      </c>
      <c r="H6806">
        <f>MOD(D6806-1,6)+1</f>
        <v>2</v>
      </c>
      <c r="I6806">
        <f>37-D6806</f>
        <v>29</v>
      </c>
      <c r="J6806">
        <f>ABS(D6806-D6807)</f>
        <v>15</v>
      </c>
    </row>
    <row r="6807">
      <c r="A6807">
        <v>20764</v>
      </c>
      <c r="B6807" t="str">
        <v>2021-02-23</v>
      </c>
      <c r="C6807" t="str">
        <v>Afternoon</v>
      </c>
      <c r="D6807">
        <v>23</v>
      </c>
      <c r="E6807" t="str">
        <f>IF(MOD(D6807,2)=0,"EVEN","ODD")</f>
        <v>ODD</v>
      </c>
      <c r="F6807" t="str">
        <f>IF(D6807&lt;=18,"LOW (1-18)","HIGH (19-36)")</f>
        <v>HIGH (19-36)</v>
      </c>
      <c r="G6807">
        <f>INT((D6807-1)/6)+1</f>
        <v>4</v>
      </c>
      <c r="H6807">
        <f>MOD(D6807-1,6)+1</f>
        <v>5</v>
      </c>
      <c r="I6807">
        <f>37-D6807</f>
        <v>14</v>
      </c>
      <c r="J6807">
        <f>ABS(D6807-D6808)</f>
        <v>11</v>
      </c>
    </row>
    <row r="6808">
      <c r="A6808">
        <v>20763</v>
      </c>
      <c r="B6808" t="str">
        <v>2021-02-23</v>
      </c>
      <c r="C6808" t="str">
        <v>Midday</v>
      </c>
      <c r="D6808">
        <v>34</v>
      </c>
      <c r="E6808" t="str">
        <f>IF(MOD(D6808,2)=0,"EVEN","ODD")</f>
        <v>EVEN</v>
      </c>
      <c r="F6808" t="str">
        <f>IF(D6808&lt;=18,"LOW (1-18)","HIGH (19-36)")</f>
        <v>HIGH (19-36)</v>
      </c>
      <c r="G6808">
        <f>INT((D6808-1)/6)+1</f>
        <v>6</v>
      </c>
      <c r="H6808">
        <f>MOD(D6808-1,6)+1</f>
        <v>4</v>
      </c>
      <c r="I6808">
        <f>37-D6808</f>
        <v>3</v>
      </c>
      <c r="J6808">
        <f>ABS(D6808-D6809)</f>
        <v>29</v>
      </c>
    </row>
    <row r="6809">
      <c r="A6809">
        <v>20762</v>
      </c>
      <c r="B6809" t="str">
        <v>2021-02-23</v>
      </c>
      <c r="C6809" t="str">
        <v>Morning</v>
      </c>
      <c r="D6809">
        <v>5</v>
      </c>
      <c r="E6809" t="str">
        <f>IF(MOD(D6809,2)=0,"EVEN","ODD")</f>
        <v>ODD</v>
      </c>
      <c r="F6809" t="str">
        <f>IF(D6809&lt;=18,"LOW (1-18)","HIGH (19-36)")</f>
        <v>LOW (1-18)</v>
      </c>
      <c r="G6809">
        <f>INT((D6809-1)/6)+1</f>
        <v>1</v>
      </c>
      <c r="H6809">
        <f>MOD(D6809-1,6)+1</f>
        <v>5</v>
      </c>
      <c r="I6809">
        <f>37-D6809</f>
        <v>32</v>
      </c>
      <c r="J6809">
        <f>ABS(D6809-D6810)</f>
        <v>1</v>
      </c>
    </row>
    <row r="6810">
      <c r="A6810">
        <v>20761</v>
      </c>
      <c r="B6810" t="str">
        <v>2021-02-22</v>
      </c>
      <c r="C6810" t="str">
        <v>Evening</v>
      </c>
      <c r="D6810">
        <v>4</v>
      </c>
      <c r="E6810" t="str">
        <f>IF(MOD(D6810,2)=0,"EVEN","ODD")</f>
        <v>EVEN</v>
      </c>
      <c r="F6810" t="str">
        <f>IF(D6810&lt;=18,"LOW (1-18)","HIGH (19-36)")</f>
        <v>LOW (1-18)</v>
      </c>
      <c r="G6810">
        <f>INT((D6810-1)/6)+1</f>
        <v>1</v>
      </c>
      <c r="H6810">
        <f>MOD(D6810-1,6)+1</f>
        <v>4</v>
      </c>
      <c r="I6810">
        <f>37-D6810</f>
        <v>33</v>
      </c>
      <c r="J6810">
        <f>ABS(D6810-D6811)</f>
        <v>0</v>
      </c>
    </row>
    <row r="6811">
      <c r="A6811">
        <v>20760</v>
      </c>
      <c r="B6811" t="str">
        <v>2021-02-22</v>
      </c>
      <c r="C6811" t="str">
        <v>Afternoon</v>
      </c>
      <c r="D6811">
        <v>4</v>
      </c>
      <c r="E6811" t="str">
        <f>IF(MOD(D6811,2)=0,"EVEN","ODD")</f>
        <v>EVEN</v>
      </c>
      <c r="F6811" t="str">
        <f>IF(D6811&lt;=18,"LOW (1-18)","HIGH (19-36)")</f>
        <v>LOW (1-18)</v>
      </c>
      <c r="G6811">
        <f>INT((D6811-1)/6)+1</f>
        <v>1</v>
      </c>
      <c r="H6811">
        <f>MOD(D6811-1,6)+1</f>
        <v>4</v>
      </c>
      <c r="I6811">
        <f>37-D6811</f>
        <v>33</v>
      </c>
      <c r="J6811">
        <f>ABS(D6811-D6812)</f>
        <v>31</v>
      </c>
    </row>
    <row r="6812">
      <c r="A6812">
        <v>20759</v>
      </c>
      <c r="B6812" t="str">
        <v>2021-02-22</v>
      </c>
      <c r="C6812" t="str">
        <v>Midday</v>
      </c>
      <c r="D6812">
        <v>35</v>
      </c>
      <c r="E6812" t="str">
        <f>IF(MOD(D6812,2)=0,"EVEN","ODD")</f>
        <v>ODD</v>
      </c>
      <c r="F6812" t="str">
        <f>IF(D6812&lt;=18,"LOW (1-18)","HIGH (19-36)")</f>
        <v>HIGH (19-36)</v>
      </c>
      <c r="G6812">
        <f>INT((D6812-1)/6)+1</f>
        <v>6</v>
      </c>
      <c r="H6812">
        <f>MOD(D6812-1,6)+1</f>
        <v>5</v>
      </c>
      <c r="I6812">
        <f>37-D6812</f>
        <v>2</v>
      </c>
      <c r="J6812">
        <f>ABS(D6812-D6813)</f>
        <v>20</v>
      </c>
    </row>
    <row r="6813">
      <c r="A6813">
        <v>20758</v>
      </c>
      <c r="B6813" t="str">
        <v>2021-02-22</v>
      </c>
      <c r="C6813" t="str">
        <v>Morning</v>
      </c>
      <c r="D6813">
        <v>15</v>
      </c>
      <c r="E6813" t="str">
        <f>IF(MOD(D6813,2)=0,"EVEN","ODD")</f>
        <v>ODD</v>
      </c>
      <c r="F6813" t="str">
        <f>IF(D6813&lt;=18,"LOW (1-18)","HIGH (19-36)")</f>
        <v>LOW (1-18)</v>
      </c>
      <c r="G6813">
        <f>INT((D6813-1)/6)+1</f>
        <v>3</v>
      </c>
      <c r="H6813">
        <f>MOD(D6813-1,6)+1</f>
        <v>3</v>
      </c>
      <c r="I6813">
        <f>37-D6813</f>
        <v>22</v>
      </c>
      <c r="J6813">
        <f>ABS(D6813-D6814)</f>
        <v>6</v>
      </c>
    </row>
    <row r="6814">
      <c r="A6814">
        <v>20757</v>
      </c>
      <c r="B6814" t="str">
        <v>2021-02-20</v>
      </c>
      <c r="C6814" t="str">
        <v>Evening</v>
      </c>
      <c r="D6814">
        <v>21</v>
      </c>
      <c r="E6814" t="str">
        <f>IF(MOD(D6814,2)=0,"EVEN","ODD")</f>
        <v>ODD</v>
      </c>
      <c r="F6814" t="str">
        <f>IF(D6814&lt;=18,"LOW (1-18)","HIGH (19-36)")</f>
        <v>HIGH (19-36)</v>
      </c>
      <c r="G6814">
        <f>INT((D6814-1)/6)+1</f>
        <v>4</v>
      </c>
      <c r="H6814">
        <f>MOD(D6814-1,6)+1</f>
        <v>3</v>
      </c>
      <c r="I6814">
        <f>37-D6814</f>
        <v>16</v>
      </c>
      <c r="J6814">
        <f>ABS(D6814-D6815)</f>
        <v>4</v>
      </c>
    </row>
    <row r="6815">
      <c r="A6815">
        <v>20756</v>
      </c>
      <c r="B6815" t="str">
        <v>2021-02-20</v>
      </c>
      <c r="C6815" t="str">
        <v>Afternoon</v>
      </c>
      <c r="D6815">
        <v>17</v>
      </c>
      <c r="E6815" t="str">
        <f>IF(MOD(D6815,2)=0,"EVEN","ODD")</f>
        <v>ODD</v>
      </c>
      <c r="F6815" t="str">
        <f>IF(D6815&lt;=18,"LOW (1-18)","HIGH (19-36)")</f>
        <v>LOW (1-18)</v>
      </c>
      <c r="G6815">
        <f>INT((D6815-1)/6)+1</f>
        <v>3</v>
      </c>
      <c r="H6815">
        <f>MOD(D6815-1,6)+1</f>
        <v>5</v>
      </c>
      <c r="I6815">
        <f>37-D6815</f>
        <v>20</v>
      </c>
      <c r="J6815">
        <f>ABS(D6815-D6816)</f>
        <v>6</v>
      </c>
    </row>
    <row r="6816">
      <c r="A6816">
        <v>20755</v>
      </c>
      <c r="B6816" t="str">
        <v>2021-02-20</v>
      </c>
      <c r="C6816" t="str">
        <v>Midday</v>
      </c>
      <c r="D6816">
        <v>11</v>
      </c>
      <c r="E6816" t="str">
        <f>IF(MOD(D6816,2)=0,"EVEN","ODD")</f>
        <v>ODD</v>
      </c>
      <c r="F6816" t="str">
        <f>IF(D6816&lt;=18,"LOW (1-18)","HIGH (19-36)")</f>
        <v>LOW (1-18)</v>
      </c>
      <c r="G6816">
        <f>INT((D6816-1)/6)+1</f>
        <v>2</v>
      </c>
      <c r="H6816">
        <f>MOD(D6816-1,6)+1</f>
        <v>5</v>
      </c>
      <c r="I6816">
        <f>37-D6816</f>
        <v>26</v>
      </c>
      <c r="J6816">
        <f>ABS(D6816-D6817)</f>
        <v>17</v>
      </c>
    </row>
    <row r="6817">
      <c r="A6817">
        <v>20754</v>
      </c>
      <c r="B6817" t="str">
        <v>2021-02-20</v>
      </c>
      <c r="C6817" t="str">
        <v>Morning</v>
      </c>
      <c r="D6817">
        <v>28</v>
      </c>
      <c r="E6817" t="str">
        <f>IF(MOD(D6817,2)=0,"EVEN","ODD")</f>
        <v>EVEN</v>
      </c>
      <c r="F6817" t="str">
        <f>IF(D6817&lt;=18,"LOW (1-18)","HIGH (19-36)")</f>
        <v>HIGH (19-36)</v>
      </c>
      <c r="G6817">
        <f>INT((D6817-1)/6)+1</f>
        <v>5</v>
      </c>
      <c r="H6817">
        <f>MOD(D6817-1,6)+1</f>
        <v>4</v>
      </c>
      <c r="I6817">
        <f>37-D6817</f>
        <v>9</v>
      </c>
      <c r="J6817">
        <f>ABS(D6817-D6818)</f>
        <v>4</v>
      </c>
    </row>
    <row r="6818">
      <c r="A6818">
        <v>20753</v>
      </c>
      <c r="B6818" t="str">
        <v>2021-02-19</v>
      </c>
      <c r="C6818" t="str">
        <v>Evening</v>
      </c>
      <c r="D6818">
        <v>24</v>
      </c>
      <c r="E6818" t="str">
        <f>IF(MOD(D6818,2)=0,"EVEN","ODD")</f>
        <v>EVEN</v>
      </c>
      <c r="F6818" t="str">
        <f>IF(D6818&lt;=18,"LOW (1-18)","HIGH (19-36)")</f>
        <v>HIGH (19-36)</v>
      </c>
      <c r="G6818">
        <f>INT((D6818-1)/6)+1</f>
        <v>4</v>
      </c>
      <c r="H6818">
        <f>MOD(D6818-1,6)+1</f>
        <v>6</v>
      </c>
      <c r="I6818">
        <f>37-D6818</f>
        <v>13</v>
      </c>
      <c r="J6818">
        <f>ABS(D6818-D6819)</f>
        <v>9</v>
      </c>
    </row>
    <row r="6819">
      <c r="A6819">
        <v>20752</v>
      </c>
      <c r="B6819" t="str">
        <v>2021-02-19</v>
      </c>
      <c r="C6819" t="str">
        <v>Afternoon</v>
      </c>
      <c r="D6819">
        <v>33</v>
      </c>
      <c r="E6819" t="str">
        <f>IF(MOD(D6819,2)=0,"EVEN","ODD")</f>
        <v>ODD</v>
      </c>
      <c r="F6819" t="str">
        <f>IF(D6819&lt;=18,"LOW (1-18)","HIGH (19-36)")</f>
        <v>HIGH (19-36)</v>
      </c>
      <c r="G6819">
        <f>INT((D6819-1)/6)+1</f>
        <v>6</v>
      </c>
      <c r="H6819">
        <f>MOD(D6819-1,6)+1</f>
        <v>3</v>
      </c>
      <c r="I6819">
        <f>37-D6819</f>
        <v>4</v>
      </c>
      <c r="J6819">
        <f>ABS(D6819-D6820)</f>
        <v>0</v>
      </c>
    </row>
    <row r="6820">
      <c r="A6820">
        <v>20751</v>
      </c>
      <c r="B6820" t="str">
        <v>2021-02-19</v>
      </c>
      <c r="C6820" t="str">
        <v>Midday</v>
      </c>
      <c r="D6820">
        <v>33</v>
      </c>
      <c r="E6820" t="str">
        <f>IF(MOD(D6820,2)=0,"EVEN","ODD")</f>
        <v>ODD</v>
      </c>
      <c r="F6820" t="str">
        <f>IF(D6820&lt;=18,"LOW (1-18)","HIGH (19-36)")</f>
        <v>HIGH (19-36)</v>
      </c>
      <c r="G6820">
        <f>INT((D6820-1)/6)+1</f>
        <v>6</v>
      </c>
      <c r="H6820">
        <f>MOD(D6820-1,6)+1</f>
        <v>3</v>
      </c>
      <c r="I6820">
        <f>37-D6820</f>
        <v>4</v>
      </c>
      <c r="J6820">
        <f>ABS(D6820-D6821)</f>
        <v>16</v>
      </c>
    </row>
    <row r="6821">
      <c r="A6821">
        <v>20750</v>
      </c>
      <c r="B6821" t="str">
        <v>2021-02-19</v>
      </c>
      <c r="C6821" t="str">
        <v>Morning</v>
      </c>
      <c r="D6821">
        <v>17</v>
      </c>
      <c r="E6821" t="str">
        <f>IF(MOD(D6821,2)=0,"EVEN","ODD")</f>
        <v>ODD</v>
      </c>
      <c r="F6821" t="str">
        <f>IF(D6821&lt;=18,"LOW (1-18)","HIGH (19-36)")</f>
        <v>LOW (1-18)</v>
      </c>
      <c r="G6821">
        <f>INT((D6821-1)/6)+1</f>
        <v>3</v>
      </c>
      <c r="H6821">
        <f>MOD(D6821-1,6)+1</f>
        <v>5</v>
      </c>
      <c r="I6821">
        <f>37-D6821</f>
        <v>20</v>
      </c>
      <c r="J6821">
        <f>ABS(D6821-D6822)</f>
        <v>13</v>
      </c>
    </row>
    <row r="6822">
      <c r="A6822">
        <v>20749</v>
      </c>
      <c r="B6822" t="str">
        <v>2021-02-18</v>
      </c>
      <c r="C6822" t="str">
        <v>Evening</v>
      </c>
      <c r="D6822">
        <v>30</v>
      </c>
      <c r="E6822" t="str">
        <f>IF(MOD(D6822,2)=0,"EVEN","ODD")</f>
        <v>EVEN</v>
      </c>
      <c r="F6822" t="str">
        <f>IF(D6822&lt;=18,"LOW (1-18)","HIGH (19-36)")</f>
        <v>HIGH (19-36)</v>
      </c>
      <c r="G6822">
        <f>INT((D6822-1)/6)+1</f>
        <v>5</v>
      </c>
      <c r="H6822">
        <f>MOD(D6822-1,6)+1</f>
        <v>6</v>
      </c>
      <c r="I6822">
        <f>37-D6822</f>
        <v>7</v>
      </c>
      <c r="J6822">
        <f>ABS(D6822-D6823)</f>
        <v>6</v>
      </c>
    </row>
    <row r="6823">
      <c r="A6823">
        <v>20748</v>
      </c>
      <c r="B6823" t="str">
        <v>2021-02-18</v>
      </c>
      <c r="C6823" t="str">
        <v>Afternoon</v>
      </c>
      <c r="D6823">
        <v>36</v>
      </c>
      <c r="E6823" t="str">
        <f>IF(MOD(D6823,2)=0,"EVEN","ODD")</f>
        <v>EVEN</v>
      </c>
      <c r="F6823" t="str">
        <f>IF(D6823&lt;=18,"LOW (1-18)","HIGH (19-36)")</f>
        <v>HIGH (19-36)</v>
      </c>
      <c r="G6823">
        <f>INT((D6823-1)/6)+1</f>
        <v>6</v>
      </c>
      <c r="H6823">
        <f>MOD(D6823-1,6)+1</f>
        <v>6</v>
      </c>
      <c r="I6823">
        <f>37-D6823</f>
        <v>1</v>
      </c>
      <c r="J6823">
        <f>ABS(D6823-D6824)</f>
        <v>34</v>
      </c>
    </row>
    <row r="6824">
      <c r="A6824">
        <v>20747</v>
      </c>
      <c r="B6824" t="str">
        <v>2021-02-18</v>
      </c>
      <c r="C6824" t="str">
        <v>Midday</v>
      </c>
      <c r="D6824">
        <v>2</v>
      </c>
      <c r="E6824" t="str">
        <f>IF(MOD(D6824,2)=0,"EVEN","ODD")</f>
        <v>EVEN</v>
      </c>
      <c r="F6824" t="str">
        <f>IF(D6824&lt;=18,"LOW (1-18)","HIGH (19-36)")</f>
        <v>LOW (1-18)</v>
      </c>
      <c r="G6824">
        <f>INT((D6824-1)/6)+1</f>
        <v>1</v>
      </c>
      <c r="H6824">
        <f>MOD(D6824-1,6)+1</f>
        <v>2</v>
      </c>
      <c r="I6824">
        <f>37-D6824</f>
        <v>35</v>
      </c>
      <c r="J6824">
        <f>ABS(D6824-D6825)</f>
        <v>29</v>
      </c>
    </row>
    <row r="6825">
      <c r="A6825">
        <v>20746</v>
      </c>
      <c r="B6825" t="str">
        <v>2021-02-18</v>
      </c>
      <c r="C6825" t="str">
        <v>Morning</v>
      </c>
      <c r="D6825">
        <v>31</v>
      </c>
      <c r="E6825" t="str">
        <f>IF(MOD(D6825,2)=0,"EVEN","ODD")</f>
        <v>ODD</v>
      </c>
      <c r="F6825" t="str">
        <f>IF(D6825&lt;=18,"LOW (1-18)","HIGH (19-36)")</f>
        <v>HIGH (19-36)</v>
      </c>
      <c r="G6825">
        <f>INT((D6825-1)/6)+1</f>
        <v>6</v>
      </c>
      <c r="H6825">
        <f>MOD(D6825-1,6)+1</f>
        <v>1</v>
      </c>
      <c r="I6825">
        <f>37-D6825</f>
        <v>6</v>
      </c>
      <c r="J6825">
        <f>ABS(D6825-D6826)</f>
        <v>7</v>
      </c>
    </row>
    <row r="6826">
      <c r="A6826">
        <v>20745</v>
      </c>
      <c r="B6826" t="str">
        <v>2021-02-17</v>
      </c>
      <c r="C6826" t="str">
        <v>Evening</v>
      </c>
      <c r="D6826">
        <v>24</v>
      </c>
      <c r="E6826" t="str">
        <f>IF(MOD(D6826,2)=0,"EVEN","ODD")</f>
        <v>EVEN</v>
      </c>
      <c r="F6826" t="str">
        <f>IF(D6826&lt;=18,"LOW (1-18)","HIGH (19-36)")</f>
        <v>HIGH (19-36)</v>
      </c>
      <c r="G6826">
        <f>INT((D6826-1)/6)+1</f>
        <v>4</v>
      </c>
      <c r="H6826">
        <f>MOD(D6826-1,6)+1</f>
        <v>6</v>
      </c>
      <c r="I6826">
        <f>37-D6826</f>
        <v>13</v>
      </c>
      <c r="J6826">
        <f>ABS(D6826-D6827)</f>
        <v>5</v>
      </c>
    </row>
    <row r="6827">
      <c r="A6827">
        <v>20744</v>
      </c>
      <c r="B6827" t="str">
        <v>2021-02-17</v>
      </c>
      <c r="C6827" t="str">
        <v>Afternoon</v>
      </c>
      <c r="D6827">
        <v>19</v>
      </c>
      <c r="E6827" t="str">
        <f>IF(MOD(D6827,2)=0,"EVEN","ODD")</f>
        <v>ODD</v>
      </c>
      <c r="F6827" t="str">
        <f>IF(D6827&lt;=18,"LOW (1-18)","HIGH (19-36)")</f>
        <v>HIGH (19-36)</v>
      </c>
      <c r="G6827">
        <f>INT((D6827-1)/6)+1</f>
        <v>4</v>
      </c>
      <c r="H6827">
        <f>MOD(D6827-1,6)+1</f>
        <v>1</v>
      </c>
      <c r="I6827">
        <f>37-D6827</f>
        <v>18</v>
      </c>
      <c r="J6827">
        <f>ABS(D6827-D6828)</f>
        <v>14</v>
      </c>
    </row>
    <row r="6828">
      <c r="A6828">
        <v>20743</v>
      </c>
      <c r="B6828" t="str">
        <v>2021-02-17</v>
      </c>
      <c r="C6828" t="str">
        <v>Midday</v>
      </c>
      <c r="D6828">
        <v>33</v>
      </c>
      <c r="E6828" t="str">
        <f>IF(MOD(D6828,2)=0,"EVEN","ODD")</f>
        <v>ODD</v>
      </c>
      <c r="F6828" t="str">
        <f>IF(D6828&lt;=18,"LOW (1-18)","HIGH (19-36)")</f>
        <v>HIGH (19-36)</v>
      </c>
      <c r="G6828">
        <f>INT((D6828-1)/6)+1</f>
        <v>6</v>
      </c>
      <c r="H6828">
        <f>MOD(D6828-1,6)+1</f>
        <v>3</v>
      </c>
      <c r="I6828">
        <f>37-D6828</f>
        <v>4</v>
      </c>
      <c r="J6828">
        <f>ABS(D6828-D6829)</f>
        <v>2</v>
      </c>
    </row>
    <row r="6829">
      <c r="A6829">
        <v>20742</v>
      </c>
      <c r="B6829" t="str">
        <v>2021-02-17</v>
      </c>
      <c r="C6829" t="str">
        <v>Morning</v>
      </c>
      <c r="D6829">
        <v>31</v>
      </c>
      <c r="E6829" t="str">
        <f>IF(MOD(D6829,2)=0,"EVEN","ODD")</f>
        <v>ODD</v>
      </c>
      <c r="F6829" t="str">
        <f>IF(D6829&lt;=18,"LOW (1-18)","HIGH (19-36)")</f>
        <v>HIGH (19-36)</v>
      </c>
      <c r="G6829">
        <f>INT((D6829-1)/6)+1</f>
        <v>6</v>
      </c>
      <c r="H6829">
        <f>MOD(D6829-1,6)+1</f>
        <v>1</v>
      </c>
      <c r="I6829">
        <f>37-D6829</f>
        <v>6</v>
      </c>
      <c r="J6829">
        <f>ABS(D6829-D6830)</f>
        <v>15</v>
      </c>
    </row>
    <row r="6830">
      <c r="A6830">
        <v>20741</v>
      </c>
      <c r="B6830" t="str">
        <v>2021-02-16</v>
      </c>
      <c r="C6830" t="str">
        <v>Evening</v>
      </c>
      <c r="D6830">
        <v>16</v>
      </c>
      <c r="E6830" t="str">
        <f>IF(MOD(D6830,2)=0,"EVEN","ODD")</f>
        <v>EVEN</v>
      </c>
      <c r="F6830" t="str">
        <f>IF(D6830&lt;=18,"LOW (1-18)","HIGH (19-36)")</f>
        <v>LOW (1-18)</v>
      </c>
      <c r="G6830">
        <f>INT((D6830-1)/6)+1</f>
        <v>3</v>
      </c>
      <c r="H6830">
        <f>MOD(D6830-1,6)+1</f>
        <v>4</v>
      </c>
      <c r="I6830">
        <f>37-D6830</f>
        <v>21</v>
      </c>
      <c r="J6830">
        <f>ABS(D6830-D6831)</f>
        <v>14</v>
      </c>
    </row>
    <row r="6831">
      <c r="A6831">
        <v>20740</v>
      </c>
      <c r="B6831" t="str">
        <v>2021-02-16</v>
      </c>
      <c r="C6831" t="str">
        <v>Afternoon</v>
      </c>
      <c r="D6831">
        <v>2</v>
      </c>
      <c r="E6831" t="str">
        <f>IF(MOD(D6831,2)=0,"EVEN","ODD")</f>
        <v>EVEN</v>
      </c>
      <c r="F6831" t="str">
        <f>IF(D6831&lt;=18,"LOW (1-18)","HIGH (19-36)")</f>
        <v>LOW (1-18)</v>
      </c>
      <c r="G6831">
        <f>INT((D6831-1)/6)+1</f>
        <v>1</v>
      </c>
      <c r="H6831">
        <f>MOD(D6831-1,6)+1</f>
        <v>2</v>
      </c>
      <c r="I6831">
        <f>37-D6831</f>
        <v>35</v>
      </c>
      <c r="J6831">
        <f>ABS(D6831-D6832)</f>
        <v>6</v>
      </c>
    </row>
    <row r="6832">
      <c r="A6832">
        <v>20739</v>
      </c>
      <c r="B6832" t="str">
        <v>2021-02-16</v>
      </c>
      <c r="C6832" t="str">
        <v>Midday</v>
      </c>
      <c r="D6832">
        <v>8</v>
      </c>
      <c r="E6832" t="str">
        <f>IF(MOD(D6832,2)=0,"EVEN","ODD")</f>
        <v>EVEN</v>
      </c>
      <c r="F6832" t="str">
        <f>IF(D6832&lt;=18,"LOW (1-18)","HIGH (19-36)")</f>
        <v>LOW (1-18)</v>
      </c>
      <c r="G6832">
        <f>INT((D6832-1)/6)+1</f>
        <v>2</v>
      </c>
      <c r="H6832">
        <f>MOD(D6832-1,6)+1</f>
        <v>2</v>
      </c>
      <c r="I6832">
        <f>37-D6832</f>
        <v>29</v>
      </c>
      <c r="J6832">
        <f>ABS(D6832-D6833)</f>
        <v>20</v>
      </c>
    </row>
    <row r="6833">
      <c r="A6833">
        <v>20738</v>
      </c>
      <c r="B6833" t="str">
        <v>2021-02-16</v>
      </c>
      <c r="C6833" t="str">
        <v>Morning</v>
      </c>
      <c r="D6833">
        <v>28</v>
      </c>
      <c r="E6833" t="str">
        <f>IF(MOD(D6833,2)=0,"EVEN","ODD")</f>
        <v>EVEN</v>
      </c>
      <c r="F6833" t="str">
        <f>IF(D6833&lt;=18,"LOW (1-18)","HIGH (19-36)")</f>
        <v>HIGH (19-36)</v>
      </c>
      <c r="G6833">
        <f>INT((D6833-1)/6)+1</f>
        <v>5</v>
      </c>
      <c r="H6833">
        <f>MOD(D6833-1,6)+1</f>
        <v>4</v>
      </c>
      <c r="I6833">
        <f>37-D6833</f>
        <v>9</v>
      </c>
      <c r="J6833">
        <f>ABS(D6833-D6834)</f>
        <v>8</v>
      </c>
    </row>
    <row r="6834">
      <c r="A6834">
        <v>20737</v>
      </c>
      <c r="B6834" t="str">
        <v>2021-02-15</v>
      </c>
      <c r="C6834" t="str">
        <v>Evening</v>
      </c>
      <c r="D6834">
        <v>36</v>
      </c>
      <c r="E6834" t="str">
        <f>IF(MOD(D6834,2)=0,"EVEN","ODD")</f>
        <v>EVEN</v>
      </c>
      <c r="F6834" t="str">
        <f>IF(D6834&lt;=18,"LOW (1-18)","HIGH (19-36)")</f>
        <v>HIGH (19-36)</v>
      </c>
      <c r="G6834">
        <f>INT((D6834-1)/6)+1</f>
        <v>6</v>
      </c>
      <c r="H6834">
        <f>MOD(D6834-1,6)+1</f>
        <v>6</v>
      </c>
      <c r="I6834">
        <f>37-D6834</f>
        <v>1</v>
      </c>
      <c r="J6834">
        <f>ABS(D6834-D6835)</f>
        <v>27</v>
      </c>
    </row>
    <row r="6835">
      <c r="A6835">
        <v>20736</v>
      </c>
      <c r="B6835" t="str">
        <v>2021-02-15</v>
      </c>
      <c r="C6835" t="str">
        <v>Afternoon</v>
      </c>
      <c r="D6835">
        <v>9</v>
      </c>
      <c r="E6835" t="str">
        <f>IF(MOD(D6835,2)=0,"EVEN","ODD")</f>
        <v>ODD</v>
      </c>
      <c r="F6835" t="str">
        <f>IF(D6835&lt;=18,"LOW (1-18)","HIGH (19-36)")</f>
        <v>LOW (1-18)</v>
      </c>
      <c r="G6835">
        <f>INT((D6835-1)/6)+1</f>
        <v>2</v>
      </c>
      <c r="H6835">
        <f>MOD(D6835-1,6)+1</f>
        <v>3</v>
      </c>
      <c r="I6835">
        <f>37-D6835</f>
        <v>28</v>
      </c>
      <c r="J6835">
        <f>ABS(D6835-D6836)</f>
        <v>15</v>
      </c>
    </row>
    <row r="6836">
      <c r="A6836">
        <v>20735</v>
      </c>
      <c r="B6836" t="str">
        <v>2021-02-15</v>
      </c>
      <c r="C6836" t="str">
        <v>Midday</v>
      </c>
      <c r="D6836">
        <v>24</v>
      </c>
      <c r="E6836" t="str">
        <f>IF(MOD(D6836,2)=0,"EVEN","ODD")</f>
        <v>EVEN</v>
      </c>
      <c r="F6836" t="str">
        <f>IF(D6836&lt;=18,"LOW (1-18)","HIGH (19-36)")</f>
        <v>HIGH (19-36)</v>
      </c>
      <c r="G6836">
        <f>INT((D6836-1)/6)+1</f>
        <v>4</v>
      </c>
      <c r="H6836">
        <f>MOD(D6836-1,6)+1</f>
        <v>6</v>
      </c>
      <c r="I6836">
        <f>37-D6836</f>
        <v>13</v>
      </c>
      <c r="J6836">
        <f>ABS(D6836-D6837)</f>
        <v>12</v>
      </c>
    </row>
    <row r="6837">
      <c r="A6837">
        <v>20734</v>
      </c>
      <c r="B6837" t="str">
        <v>2021-02-15</v>
      </c>
      <c r="C6837" t="str">
        <v>Morning</v>
      </c>
      <c r="D6837">
        <v>36</v>
      </c>
      <c r="E6837" t="str">
        <f>IF(MOD(D6837,2)=0,"EVEN","ODD")</f>
        <v>EVEN</v>
      </c>
      <c r="F6837" t="str">
        <f>IF(D6837&lt;=18,"LOW (1-18)","HIGH (19-36)")</f>
        <v>HIGH (19-36)</v>
      </c>
      <c r="G6837">
        <f>INT((D6837-1)/6)+1</f>
        <v>6</v>
      </c>
      <c r="H6837">
        <f>MOD(D6837-1,6)+1</f>
        <v>6</v>
      </c>
      <c r="I6837">
        <f>37-D6837</f>
        <v>1</v>
      </c>
      <c r="J6837">
        <f>ABS(D6837-D6838)</f>
        <v>5</v>
      </c>
    </row>
    <row r="6838">
      <c r="A6838">
        <v>20733</v>
      </c>
      <c r="B6838" t="str">
        <v>2021-02-13</v>
      </c>
      <c r="C6838" t="str">
        <v>Evening</v>
      </c>
      <c r="D6838">
        <v>31</v>
      </c>
      <c r="E6838" t="str">
        <f>IF(MOD(D6838,2)=0,"EVEN","ODD")</f>
        <v>ODD</v>
      </c>
      <c r="F6838" t="str">
        <f>IF(D6838&lt;=18,"LOW (1-18)","HIGH (19-36)")</f>
        <v>HIGH (19-36)</v>
      </c>
      <c r="G6838">
        <f>INT((D6838-1)/6)+1</f>
        <v>6</v>
      </c>
      <c r="H6838">
        <f>MOD(D6838-1,6)+1</f>
        <v>1</v>
      </c>
      <c r="I6838">
        <f>37-D6838</f>
        <v>6</v>
      </c>
      <c r="J6838">
        <f>ABS(D6838-D6839)</f>
        <v>14</v>
      </c>
    </row>
    <row r="6839">
      <c r="A6839">
        <v>20732</v>
      </c>
      <c r="B6839" t="str">
        <v>2021-02-13</v>
      </c>
      <c r="C6839" t="str">
        <v>Afternoon</v>
      </c>
      <c r="D6839">
        <v>17</v>
      </c>
      <c r="E6839" t="str">
        <f>IF(MOD(D6839,2)=0,"EVEN","ODD")</f>
        <v>ODD</v>
      </c>
      <c r="F6839" t="str">
        <f>IF(D6839&lt;=18,"LOW (1-18)","HIGH (19-36)")</f>
        <v>LOW (1-18)</v>
      </c>
      <c r="G6839">
        <f>INT((D6839-1)/6)+1</f>
        <v>3</v>
      </c>
      <c r="H6839">
        <f>MOD(D6839-1,6)+1</f>
        <v>5</v>
      </c>
      <c r="I6839">
        <f>37-D6839</f>
        <v>20</v>
      </c>
      <c r="J6839">
        <f>ABS(D6839-D6840)</f>
        <v>19</v>
      </c>
    </row>
    <row r="6840">
      <c r="A6840">
        <v>20731</v>
      </c>
      <c r="B6840" t="str">
        <v>2021-02-13</v>
      </c>
      <c r="C6840" t="str">
        <v>Midday</v>
      </c>
      <c r="D6840">
        <v>36</v>
      </c>
      <c r="E6840" t="str">
        <f>IF(MOD(D6840,2)=0,"EVEN","ODD")</f>
        <v>EVEN</v>
      </c>
      <c r="F6840" t="str">
        <f>IF(D6840&lt;=18,"LOW (1-18)","HIGH (19-36)")</f>
        <v>HIGH (19-36)</v>
      </c>
      <c r="G6840">
        <f>INT((D6840-1)/6)+1</f>
        <v>6</v>
      </c>
      <c r="H6840">
        <f>MOD(D6840-1,6)+1</f>
        <v>6</v>
      </c>
      <c r="I6840">
        <f>37-D6840</f>
        <v>1</v>
      </c>
      <c r="J6840">
        <f>ABS(D6840-D6841)</f>
        <v>19</v>
      </c>
    </row>
    <row r="6841">
      <c r="A6841">
        <v>20730</v>
      </c>
      <c r="B6841" t="str">
        <v>2021-02-13</v>
      </c>
      <c r="C6841" t="str">
        <v>Morning</v>
      </c>
      <c r="D6841">
        <v>17</v>
      </c>
      <c r="E6841" t="str">
        <f>IF(MOD(D6841,2)=0,"EVEN","ODD")</f>
        <v>ODD</v>
      </c>
      <c r="F6841" t="str">
        <f>IF(D6841&lt;=18,"LOW (1-18)","HIGH (19-36)")</f>
        <v>LOW (1-18)</v>
      </c>
      <c r="G6841">
        <f>INT((D6841-1)/6)+1</f>
        <v>3</v>
      </c>
      <c r="H6841">
        <f>MOD(D6841-1,6)+1</f>
        <v>5</v>
      </c>
      <c r="I6841">
        <f>37-D6841</f>
        <v>20</v>
      </c>
      <c r="J6841">
        <f>ABS(D6841-D6842)</f>
        <v>17</v>
      </c>
    </row>
    <row r="6842">
      <c r="A6842">
        <v>20729</v>
      </c>
      <c r="B6842" t="str">
        <v>2021-02-12</v>
      </c>
      <c r="C6842" t="str">
        <v>Evening</v>
      </c>
      <c r="D6842">
        <v>34</v>
      </c>
      <c r="E6842" t="str">
        <f>IF(MOD(D6842,2)=0,"EVEN","ODD")</f>
        <v>EVEN</v>
      </c>
      <c r="F6842" t="str">
        <f>IF(D6842&lt;=18,"LOW (1-18)","HIGH (19-36)")</f>
        <v>HIGH (19-36)</v>
      </c>
      <c r="G6842">
        <f>INT((D6842-1)/6)+1</f>
        <v>6</v>
      </c>
      <c r="H6842">
        <f>MOD(D6842-1,6)+1</f>
        <v>4</v>
      </c>
      <c r="I6842">
        <f>37-D6842</f>
        <v>3</v>
      </c>
      <c r="J6842">
        <f>ABS(D6842-D6843)</f>
        <v>3</v>
      </c>
    </row>
    <row r="6843">
      <c r="A6843">
        <v>20728</v>
      </c>
      <c r="B6843" t="str">
        <v>2021-02-12</v>
      </c>
      <c r="C6843" t="str">
        <v>Afternoon</v>
      </c>
      <c r="D6843">
        <v>31</v>
      </c>
      <c r="E6843" t="str">
        <f>IF(MOD(D6843,2)=0,"EVEN","ODD")</f>
        <v>ODD</v>
      </c>
      <c r="F6843" t="str">
        <f>IF(D6843&lt;=18,"LOW (1-18)","HIGH (19-36)")</f>
        <v>HIGH (19-36)</v>
      </c>
      <c r="G6843">
        <f>INT((D6843-1)/6)+1</f>
        <v>6</v>
      </c>
      <c r="H6843">
        <f>MOD(D6843-1,6)+1</f>
        <v>1</v>
      </c>
      <c r="I6843">
        <f>37-D6843</f>
        <v>6</v>
      </c>
      <c r="J6843">
        <f>ABS(D6843-D6844)</f>
        <v>13</v>
      </c>
    </row>
    <row r="6844">
      <c r="A6844">
        <v>20727</v>
      </c>
      <c r="B6844" t="str">
        <v>2021-02-12</v>
      </c>
      <c r="C6844" t="str">
        <v>Midday</v>
      </c>
      <c r="D6844">
        <v>18</v>
      </c>
      <c r="E6844" t="str">
        <f>IF(MOD(D6844,2)=0,"EVEN","ODD")</f>
        <v>EVEN</v>
      </c>
      <c r="F6844" t="str">
        <f>IF(D6844&lt;=18,"LOW (1-18)","HIGH (19-36)")</f>
        <v>LOW (1-18)</v>
      </c>
      <c r="G6844">
        <f>INT((D6844-1)/6)+1</f>
        <v>3</v>
      </c>
      <c r="H6844">
        <f>MOD(D6844-1,6)+1</f>
        <v>6</v>
      </c>
      <c r="I6844">
        <f>37-D6844</f>
        <v>19</v>
      </c>
      <c r="J6844">
        <f>ABS(D6844-D6845)</f>
        <v>11</v>
      </c>
    </row>
    <row r="6845">
      <c r="A6845">
        <v>20726</v>
      </c>
      <c r="B6845" t="str">
        <v>2021-02-12</v>
      </c>
      <c r="C6845" t="str">
        <v>Morning</v>
      </c>
      <c r="D6845">
        <v>29</v>
      </c>
      <c r="E6845" t="str">
        <f>IF(MOD(D6845,2)=0,"EVEN","ODD")</f>
        <v>ODD</v>
      </c>
      <c r="F6845" t="str">
        <f>IF(D6845&lt;=18,"LOW (1-18)","HIGH (19-36)")</f>
        <v>HIGH (19-36)</v>
      </c>
      <c r="G6845">
        <f>INT((D6845-1)/6)+1</f>
        <v>5</v>
      </c>
      <c r="H6845">
        <f>MOD(D6845-1,6)+1</f>
        <v>5</v>
      </c>
      <c r="I6845">
        <f>37-D6845</f>
        <v>8</v>
      </c>
      <c r="J6845">
        <f>ABS(D6845-D6846)</f>
        <v>28</v>
      </c>
    </row>
    <row r="6846">
      <c r="A6846">
        <v>20725</v>
      </c>
      <c r="B6846" t="str">
        <v>2021-02-11</v>
      </c>
      <c r="C6846" t="str">
        <v>Evening</v>
      </c>
      <c r="D6846">
        <v>1</v>
      </c>
      <c r="E6846" t="str">
        <f>IF(MOD(D6846,2)=0,"EVEN","ODD")</f>
        <v>ODD</v>
      </c>
      <c r="F6846" t="str">
        <f>IF(D6846&lt;=18,"LOW (1-18)","HIGH (19-36)")</f>
        <v>LOW (1-18)</v>
      </c>
      <c r="G6846">
        <f>INT((D6846-1)/6)+1</f>
        <v>1</v>
      </c>
      <c r="H6846">
        <f>MOD(D6846-1,6)+1</f>
        <v>1</v>
      </c>
      <c r="I6846">
        <f>37-D6846</f>
        <v>36</v>
      </c>
      <c r="J6846">
        <f>ABS(D6846-D6847)</f>
        <v>4</v>
      </c>
    </row>
    <row r="6847">
      <c r="A6847">
        <v>20724</v>
      </c>
      <c r="B6847" t="str">
        <v>2021-02-11</v>
      </c>
      <c r="C6847" t="str">
        <v>Afternoon</v>
      </c>
      <c r="D6847">
        <v>5</v>
      </c>
      <c r="E6847" t="str">
        <f>IF(MOD(D6847,2)=0,"EVEN","ODD")</f>
        <v>ODD</v>
      </c>
      <c r="F6847" t="str">
        <f>IF(D6847&lt;=18,"LOW (1-18)","HIGH (19-36)")</f>
        <v>LOW (1-18)</v>
      </c>
      <c r="G6847">
        <f>INT((D6847-1)/6)+1</f>
        <v>1</v>
      </c>
      <c r="H6847">
        <f>MOD(D6847-1,6)+1</f>
        <v>5</v>
      </c>
      <c r="I6847">
        <f>37-D6847</f>
        <v>32</v>
      </c>
      <c r="J6847">
        <f>ABS(D6847-D6848)</f>
        <v>14</v>
      </c>
    </row>
    <row r="6848">
      <c r="A6848">
        <v>20723</v>
      </c>
      <c r="B6848" t="str">
        <v>2021-02-11</v>
      </c>
      <c r="C6848" t="str">
        <v>Midday</v>
      </c>
      <c r="D6848">
        <v>19</v>
      </c>
      <c r="E6848" t="str">
        <f>IF(MOD(D6848,2)=0,"EVEN","ODD")</f>
        <v>ODD</v>
      </c>
      <c r="F6848" t="str">
        <f>IF(D6848&lt;=18,"LOW (1-18)","HIGH (19-36)")</f>
        <v>HIGH (19-36)</v>
      </c>
      <c r="G6848">
        <f>INT((D6848-1)/6)+1</f>
        <v>4</v>
      </c>
      <c r="H6848">
        <f>MOD(D6848-1,6)+1</f>
        <v>1</v>
      </c>
      <c r="I6848">
        <f>37-D6848</f>
        <v>18</v>
      </c>
      <c r="J6848">
        <f>ABS(D6848-D6849)</f>
        <v>4</v>
      </c>
    </row>
    <row r="6849">
      <c r="A6849">
        <v>20722</v>
      </c>
      <c r="B6849" t="str">
        <v>2021-02-11</v>
      </c>
      <c r="C6849" t="str">
        <v>Morning</v>
      </c>
      <c r="D6849">
        <v>23</v>
      </c>
      <c r="E6849" t="str">
        <f>IF(MOD(D6849,2)=0,"EVEN","ODD")</f>
        <v>ODD</v>
      </c>
      <c r="F6849" t="str">
        <f>IF(D6849&lt;=18,"LOW (1-18)","HIGH (19-36)")</f>
        <v>HIGH (19-36)</v>
      </c>
      <c r="G6849">
        <f>INT((D6849-1)/6)+1</f>
        <v>4</v>
      </c>
      <c r="H6849">
        <f>MOD(D6849-1,6)+1</f>
        <v>5</v>
      </c>
      <c r="I6849">
        <f>37-D6849</f>
        <v>14</v>
      </c>
      <c r="J6849">
        <f>ABS(D6849-D6850)</f>
        <v>11</v>
      </c>
    </row>
    <row r="6850">
      <c r="A6850">
        <v>20721</v>
      </c>
      <c r="B6850" t="str">
        <v>2021-02-10</v>
      </c>
      <c r="C6850" t="str">
        <v>Evening</v>
      </c>
      <c r="D6850">
        <v>12</v>
      </c>
      <c r="E6850" t="str">
        <f>IF(MOD(D6850,2)=0,"EVEN","ODD")</f>
        <v>EVEN</v>
      </c>
      <c r="F6850" t="str">
        <f>IF(D6850&lt;=18,"LOW (1-18)","HIGH (19-36)")</f>
        <v>LOW (1-18)</v>
      </c>
      <c r="G6850">
        <f>INT((D6850-1)/6)+1</f>
        <v>2</v>
      </c>
      <c r="H6850">
        <f>MOD(D6850-1,6)+1</f>
        <v>6</v>
      </c>
      <c r="I6850">
        <f>37-D6850</f>
        <v>25</v>
      </c>
      <c r="J6850">
        <f>ABS(D6850-D6851)</f>
        <v>19</v>
      </c>
    </row>
    <row r="6851">
      <c r="A6851">
        <v>20720</v>
      </c>
      <c r="B6851" t="str">
        <v>2021-02-10</v>
      </c>
      <c r="C6851" t="str">
        <v>Afternoon</v>
      </c>
      <c r="D6851">
        <v>31</v>
      </c>
      <c r="E6851" t="str">
        <f>IF(MOD(D6851,2)=0,"EVEN","ODD")</f>
        <v>ODD</v>
      </c>
      <c r="F6851" t="str">
        <f>IF(D6851&lt;=18,"LOW (1-18)","HIGH (19-36)")</f>
        <v>HIGH (19-36)</v>
      </c>
      <c r="G6851">
        <f>INT((D6851-1)/6)+1</f>
        <v>6</v>
      </c>
      <c r="H6851">
        <f>MOD(D6851-1,6)+1</f>
        <v>1</v>
      </c>
      <c r="I6851">
        <f>37-D6851</f>
        <v>6</v>
      </c>
      <c r="J6851">
        <f>ABS(D6851-D6852)</f>
        <v>0</v>
      </c>
    </row>
    <row r="6852">
      <c r="A6852">
        <v>20719</v>
      </c>
      <c r="B6852" t="str">
        <v>2021-02-10</v>
      </c>
      <c r="C6852" t="str">
        <v>Midday</v>
      </c>
      <c r="D6852">
        <v>31</v>
      </c>
      <c r="E6852" t="str">
        <f>IF(MOD(D6852,2)=0,"EVEN","ODD")</f>
        <v>ODD</v>
      </c>
      <c r="F6852" t="str">
        <f>IF(D6852&lt;=18,"LOW (1-18)","HIGH (19-36)")</f>
        <v>HIGH (19-36)</v>
      </c>
      <c r="G6852">
        <f>INT((D6852-1)/6)+1</f>
        <v>6</v>
      </c>
      <c r="H6852">
        <f>MOD(D6852-1,6)+1</f>
        <v>1</v>
      </c>
      <c r="I6852">
        <f>37-D6852</f>
        <v>6</v>
      </c>
      <c r="J6852">
        <f>ABS(D6852-D6853)</f>
        <v>21</v>
      </c>
    </row>
    <row r="6853">
      <c r="A6853">
        <v>20718</v>
      </c>
      <c r="B6853" t="str">
        <v>2021-02-10</v>
      </c>
      <c r="C6853" t="str">
        <v>Morning</v>
      </c>
      <c r="D6853">
        <v>10</v>
      </c>
      <c r="E6853" t="str">
        <f>IF(MOD(D6853,2)=0,"EVEN","ODD")</f>
        <v>EVEN</v>
      </c>
      <c r="F6853" t="str">
        <f>IF(D6853&lt;=18,"LOW (1-18)","HIGH (19-36)")</f>
        <v>LOW (1-18)</v>
      </c>
      <c r="G6853">
        <f>INT((D6853-1)/6)+1</f>
        <v>2</v>
      </c>
      <c r="H6853">
        <f>MOD(D6853-1,6)+1</f>
        <v>4</v>
      </c>
      <c r="I6853">
        <f>37-D6853</f>
        <v>27</v>
      </c>
      <c r="J6853">
        <f>ABS(D6853-D6854)</f>
        <v>1</v>
      </c>
    </row>
    <row r="6854">
      <c r="A6854">
        <v>20717</v>
      </c>
      <c r="B6854" t="str">
        <v>2021-02-09</v>
      </c>
      <c r="C6854" t="str">
        <v>Evening</v>
      </c>
      <c r="D6854">
        <v>11</v>
      </c>
      <c r="E6854" t="str">
        <f>IF(MOD(D6854,2)=0,"EVEN","ODD")</f>
        <v>ODD</v>
      </c>
      <c r="F6854" t="str">
        <f>IF(D6854&lt;=18,"LOW (1-18)","HIGH (19-36)")</f>
        <v>LOW (1-18)</v>
      </c>
      <c r="G6854">
        <f>INT((D6854-1)/6)+1</f>
        <v>2</v>
      </c>
      <c r="H6854">
        <f>MOD(D6854-1,6)+1</f>
        <v>5</v>
      </c>
      <c r="I6854">
        <f>37-D6854</f>
        <v>26</v>
      </c>
      <c r="J6854">
        <f>ABS(D6854-D6855)</f>
        <v>14</v>
      </c>
    </row>
    <row r="6855">
      <c r="A6855">
        <v>20716</v>
      </c>
      <c r="B6855" t="str">
        <v>2021-02-09</v>
      </c>
      <c r="C6855" t="str">
        <v>Afternoon</v>
      </c>
      <c r="D6855">
        <v>25</v>
      </c>
      <c r="E6855" t="str">
        <f>IF(MOD(D6855,2)=0,"EVEN","ODD")</f>
        <v>ODD</v>
      </c>
      <c r="F6855" t="str">
        <f>IF(D6855&lt;=18,"LOW (1-18)","HIGH (19-36)")</f>
        <v>HIGH (19-36)</v>
      </c>
      <c r="G6855">
        <f>INT((D6855-1)/6)+1</f>
        <v>5</v>
      </c>
      <c r="H6855">
        <f>MOD(D6855-1,6)+1</f>
        <v>1</v>
      </c>
      <c r="I6855">
        <f>37-D6855</f>
        <v>12</v>
      </c>
      <c r="J6855">
        <f>ABS(D6855-D6856)</f>
        <v>11</v>
      </c>
    </row>
    <row r="6856">
      <c r="A6856">
        <v>20715</v>
      </c>
      <c r="B6856" t="str">
        <v>2021-02-09</v>
      </c>
      <c r="C6856" t="str">
        <v>Midday</v>
      </c>
      <c r="D6856">
        <v>36</v>
      </c>
      <c r="E6856" t="str">
        <f>IF(MOD(D6856,2)=0,"EVEN","ODD")</f>
        <v>EVEN</v>
      </c>
      <c r="F6856" t="str">
        <f>IF(D6856&lt;=18,"LOW (1-18)","HIGH (19-36)")</f>
        <v>HIGH (19-36)</v>
      </c>
      <c r="G6856">
        <f>INT((D6856-1)/6)+1</f>
        <v>6</v>
      </c>
      <c r="H6856">
        <f>MOD(D6856-1,6)+1</f>
        <v>6</v>
      </c>
      <c r="I6856">
        <f>37-D6856</f>
        <v>1</v>
      </c>
      <c r="J6856">
        <f>ABS(D6856-D6857)</f>
        <v>3</v>
      </c>
    </row>
    <row r="6857">
      <c r="A6857">
        <v>20714</v>
      </c>
      <c r="B6857" t="str">
        <v>2021-02-09</v>
      </c>
      <c r="C6857" t="str">
        <v>Morning</v>
      </c>
      <c r="D6857">
        <v>33</v>
      </c>
      <c r="E6857" t="str">
        <f>IF(MOD(D6857,2)=0,"EVEN","ODD")</f>
        <v>ODD</v>
      </c>
      <c r="F6857" t="str">
        <f>IF(D6857&lt;=18,"LOW (1-18)","HIGH (19-36)")</f>
        <v>HIGH (19-36)</v>
      </c>
      <c r="G6857">
        <f>INT((D6857-1)/6)+1</f>
        <v>6</v>
      </c>
      <c r="H6857">
        <f>MOD(D6857-1,6)+1</f>
        <v>3</v>
      </c>
      <c r="I6857">
        <f>37-D6857</f>
        <v>4</v>
      </c>
      <c r="J6857">
        <f>ABS(D6857-D6858)</f>
        <v>22</v>
      </c>
    </row>
    <row r="6858">
      <c r="A6858">
        <v>20713</v>
      </c>
      <c r="B6858" t="str">
        <v>2021-02-08</v>
      </c>
      <c r="C6858" t="str">
        <v>Evening</v>
      </c>
      <c r="D6858">
        <v>11</v>
      </c>
      <c r="E6858" t="str">
        <f>IF(MOD(D6858,2)=0,"EVEN","ODD")</f>
        <v>ODD</v>
      </c>
      <c r="F6858" t="str">
        <f>IF(D6858&lt;=18,"LOW (1-18)","HIGH (19-36)")</f>
        <v>LOW (1-18)</v>
      </c>
      <c r="G6858">
        <f>INT((D6858-1)/6)+1</f>
        <v>2</v>
      </c>
      <c r="H6858">
        <f>MOD(D6858-1,6)+1</f>
        <v>5</v>
      </c>
      <c r="I6858">
        <f>37-D6858</f>
        <v>26</v>
      </c>
      <c r="J6858">
        <f>ABS(D6858-D6859)</f>
        <v>4</v>
      </c>
    </row>
    <row r="6859">
      <c r="A6859">
        <v>20712</v>
      </c>
      <c r="B6859" t="str">
        <v>2021-02-08</v>
      </c>
      <c r="C6859" t="str">
        <v>Afternoon</v>
      </c>
      <c r="D6859">
        <v>15</v>
      </c>
      <c r="E6859" t="str">
        <f>IF(MOD(D6859,2)=0,"EVEN","ODD")</f>
        <v>ODD</v>
      </c>
      <c r="F6859" t="str">
        <f>IF(D6859&lt;=18,"LOW (1-18)","HIGH (19-36)")</f>
        <v>LOW (1-18)</v>
      </c>
      <c r="G6859">
        <f>INT((D6859-1)/6)+1</f>
        <v>3</v>
      </c>
      <c r="H6859">
        <f>MOD(D6859-1,6)+1</f>
        <v>3</v>
      </c>
      <c r="I6859">
        <f>37-D6859</f>
        <v>22</v>
      </c>
      <c r="J6859">
        <f>ABS(D6859-D6860)</f>
        <v>19</v>
      </c>
    </row>
    <row r="6860">
      <c r="A6860">
        <v>20711</v>
      </c>
      <c r="B6860" t="str">
        <v>2021-02-08</v>
      </c>
      <c r="C6860" t="str">
        <v>Midday</v>
      </c>
      <c r="D6860">
        <v>34</v>
      </c>
      <c r="E6860" t="str">
        <f>IF(MOD(D6860,2)=0,"EVEN","ODD")</f>
        <v>EVEN</v>
      </c>
      <c r="F6860" t="str">
        <f>IF(D6860&lt;=18,"LOW (1-18)","HIGH (19-36)")</f>
        <v>HIGH (19-36)</v>
      </c>
      <c r="G6860">
        <f>INT((D6860-1)/6)+1</f>
        <v>6</v>
      </c>
      <c r="H6860">
        <f>MOD(D6860-1,6)+1</f>
        <v>4</v>
      </c>
      <c r="I6860">
        <f>37-D6860</f>
        <v>3</v>
      </c>
      <c r="J6860">
        <f>ABS(D6860-D6861)</f>
        <v>14</v>
      </c>
    </row>
    <row r="6861">
      <c r="A6861">
        <v>20710</v>
      </c>
      <c r="B6861" t="str">
        <v>2021-02-08</v>
      </c>
      <c r="C6861" t="str">
        <v>Morning</v>
      </c>
      <c r="D6861">
        <v>20</v>
      </c>
      <c r="E6861" t="str">
        <f>IF(MOD(D6861,2)=0,"EVEN","ODD")</f>
        <v>EVEN</v>
      </c>
      <c r="F6861" t="str">
        <f>IF(D6861&lt;=18,"LOW (1-18)","HIGH (19-36)")</f>
        <v>HIGH (19-36)</v>
      </c>
      <c r="G6861">
        <f>INT((D6861-1)/6)+1</f>
        <v>4</v>
      </c>
      <c r="H6861">
        <f>MOD(D6861-1,6)+1</f>
        <v>2</v>
      </c>
      <c r="I6861">
        <f>37-D6861</f>
        <v>17</v>
      </c>
      <c r="J6861">
        <f>ABS(D6861-D6862)</f>
        <v>10</v>
      </c>
    </row>
    <row r="6862">
      <c r="A6862">
        <v>20709</v>
      </c>
      <c r="B6862" t="str">
        <v>2021-02-06</v>
      </c>
      <c r="C6862" t="str">
        <v>Evening</v>
      </c>
      <c r="D6862">
        <v>10</v>
      </c>
      <c r="E6862" t="str">
        <f>IF(MOD(D6862,2)=0,"EVEN","ODD")</f>
        <v>EVEN</v>
      </c>
      <c r="F6862" t="str">
        <f>IF(D6862&lt;=18,"LOW (1-18)","HIGH (19-36)")</f>
        <v>LOW (1-18)</v>
      </c>
      <c r="G6862">
        <f>INT((D6862-1)/6)+1</f>
        <v>2</v>
      </c>
      <c r="H6862">
        <f>MOD(D6862-1,6)+1</f>
        <v>4</v>
      </c>
      <c r="I6862">
        <f>37-D6862</f>
        <v>27</v>
      </c>
      <c r="J6862">
        <f>ABS(D6862-D6863)</f>
        <v>7</v>
      </c>
    </row>
    <row r="6863">
      <c r="A6863">
        <v>20708</v>
      </c>
      <c r="B6863" t="str">
        <v>2021-02-06</v>
      </c>
      <c r="C6863" t="str">
        <v>Afternoon</v>
      </c>
      <c r="D6863">
        <v>3</v>
      </c>
      <c r="E6863" t="str">
        <f>IF(MOD(D6863,2)=0,"EVEN","ODD")</f>
        <v>ODD</v>
      </c>
      <c r="F6863" t="str">
        <f>IF(D6863&lt;=18,"LOW (1-18)","HIGH (19-36)")</f>
        <v>LOW (1-18)</v>
      </c>
      <c r="G6863">
        <f>INT((D6863-1)/6)+1</f>
        <v>1</v>
      </c>
      <c r="H6863">
        <f>MOD(D6863-1,6)+1</f>
        <v>3</v>
      </c>
      <c r="I6863">
        <f>37-D6863</f>
        <v>34</v>
      </c>
      <c r="J6863">
        <f>ABS(D6863-D6864)</f>
        <v>17</v>
      </c>
    </row>
    <row r="6864">
      <c r="A6864">
        <v>20707</v>
      </c>
      <c r="B6864" t="str">
        <v>2021-02-06</v>
      </c>
      <c r="C6864" t="str">
        <v>Midday</v>
      </c>
      <c r="D6864">
        <v>20</v>
      </c>
      <c r="E6864" t="str">
        <f>IF(MOD(D6864,2)=0,"EVEN","ODD")</f>
        <v>EVEN</v>
      </c>
      <c r="F6864" t="str">
        <f>IF(D6864&lt;=18,"LOW (1-18)","HIGH (19-36)")</f>
        <v>HIGH (19-36)</v>
      </c>
      <c r="G6864">
        <f>INT((D6864-1)/6)+1</f>
        <v>4</v>
      </c>
      <c r="H6864">
        <f>MOD(D6864-1,6)+1</f>
        <v>2</v>
      </c>
      <c r="I6864">
        <f>37-D6864</f>
        <v>17</v>
      </c>
      <c r="J6864">
        <f>ABS(D6864-D6865)</f>
        <v>8</v>
      </c>
    </row>
    <row r="6865">
      <c r="A6865">
        <v>20706</v>
      </c>
      <c r="B6865" t="str">
        <v>2021-02-06</v>
      </c>
      <c r="C6865" t="str">
        <v>Morning</v>
      </c>
      <c r="D6865">
        <v>12</v>
      </c>
      <c r="E6865" t="str">
        <f>IF(MOD(D6865,2)=0,"EVEN","ODD")</f>
        <v>EVEN</v>
      </c>
      <c r="F6865" t="str">
        <f>IF(D6865&lt;=18,"LOW (1-18)","HIGH (19-36)")</f>
        <v>LOW (1-18)</v>
      </c>
      <c r="G6865">
        <f>INT((D6865-1)/6)+1</f>
        <v>2</v>
      </c>
      <c r="H6865">
        <f>MOD(D6865-1,6)+1</f>
        <v>6</v>
      </c>
      <c r="I6865">
        <f>37-D6865</f>
        <v>25</v>
      </c>
      <c r="J6865">
        <f>ABS(D6865-D6866)</f>
        <v>7</v>
      </c>
    </row>
    <row r="6866">
      <c r="A6866">
        <v>20705</v>
      </c>
      <c r="B6866" t="str">
        <v>2021-02-05</v>
      </c>
      <c r="C6866" t="str">
        <v>Evening</v>
      </c>
      <c r="D6866">
        <v>5</v>
      </c>
      <c r="E6866" t="str">
        <f>IF(MOD(D6866,2)=0,"EVEN","ODD")</f>
        <v>ODD</v>
      </c>
      <c r="F6866" t="str">
        <f>IF(D6866&lt;=18,"LOW (1-18)","HIGH (19-36)")</f>
        <v>LOW (1-18)</v>
      </c>
      <c r="G6866">
        <f>INT((D6866-1)/6)+1</f>
        <v>1</v>
      </c>
      <c r="H6866">
        <f>MOD(D6866-1,6)+1</f>
        <v>5</v>
      </c>
      <c r="I6866">
        <f>37-D6866</f>
        <v>32</v>
      </c>
      <c r="J6866">
        <f>ABS(D6866-D6867)</f>
        <v>7</v>
      </c>
    </row>
    <row r="6867">
      <c r="A6867">
        <v>20704</v>
      </c>
      <c r="B6867" t="str">
        <v>2021-02-05</v>
      </c>
      <c r="C6867" t="str">
        <v>Afternoon</v>
      </c>
      <c r="D6867">
        <v>12</v>
      </c>
      <c r="E6867" t="str">
        <f>IF(MOD(D6867,2)=0,"EVEN","ODD")</f>
        <v>EVEN</v>
      </c>
      <c r="F6867" t="str">
        <f>IF(D6867&lt;=18,"LOW (1-18)","HIGH (19-36)")</f>
        <v>LOW (1-18)</v>
      </c>
      <c r="G6867">
        <f>INT((D6867-1)/6)+1</f>
        <v>2</v>
      </c>
      <c r="H6867">
        <f>MOD(D6867-1,6)+1</f>
        <v>6</v>
      </c>
      <c r="I6867">
        <f>37-D6867</f>
        <v>25</v>
      </c>
      <c r="J6867">
        <f>ABS(D6867-D6868)</f>
        <v>4</v>
      </c>
    </row>
    <row r="6868">
      <c r="A6868">
        <v>20703</v>
      </c>
      <c r="B6868" t="str">
        <v>2021-02-05</v>
      </c>
      <c r="C6868" t="str">
        <v>Midday</v>
      </c>
      <c r="D6868">
        <v>8</v>
      </c>
      <c r="E6868" t="str">
        <f>IF(MOD(D6868,2)=0,"EVEN","ODD")</f>
        <v>EVEN</v>
      </c>
      <c r="F6868" t="str">
        <f>IF(D6868&lt;=18,"LOW (1-18)","HIGH (19-36)")</f>
        <v>LOW (1-18)</v>
      </c>
      <c r="G6868">
        <f>INT((D6868-1)/6)+1</f>
        <v>2</v>
      </c>
      <c r="H6868">
        <f>MOD(D6868-1,6)+1</f>
        <v>2</v>
      </c>
      <c r="I6868">
        <f>37-D6868</f>
        <v>29</v>
      </c>
      <c r="J6868">
        <f>ABS(D6868-D6869)</f>
        <v>25</v>
      </c>
    </row>
    <row r="6869">
      <c r="A6869">
        <v>20702</v>
      </c>
      <c r="B6869" t="str">
        <v>2021-02-05</v>
      </c>
      <c r="C6869" t="str">
        <v>Morning</v>
      </c>
      <c r="D6869">
        <v>33</v>
      </c>
      <c r="E6869" t="str">
        <f>IF(MOD(D6869,2)=0,"EVEN","ODD")</f>
        <v>ODD</v>
      </c>
      <c r="F6869" t="str">
        <f>IF(D6869&lt;=18,"LOW (1-18)","HIGH (19-36)")</f>
        <v>HIGH (19-36)</v>
      </c>
      <c r="G6869">
        <f>INT((D6869-1)/6)+1</f>
        <v>6</v>
      </c>
      <c r="H6869">
        <f>MOD(D6869-1,6)+1</f>
        <v>3</v>
      </c>
      <c r="I6869">
        <f>37-D6869</f>
        <v>4</v>
      </c>
      <c r="J6869">
        <f>ABS(D6869-D6870)</f>
        <v>21</v>
      </c>
    </row>
    <row r="6870">
      <c r="A6870">
        <v>20701</v>
      </c>
      <c r="B6870" t="str">
        <v>2021-02-04</v>
      </c>
      <c r="C6870" t="str">
        <v>Evening</v>
      </c>
      <c r="D6870">
        <v>12</v>
      </c>
      <c r="E6870" t="str">
        <f>IF(MOD(D6870,2)=0,"EVEN","ODD")</f>
        <v>EVEN</v>
      </c>
      <c r="F6870" t="str">
        <f>IF(D6870&lt;=18,"LOW (1-18)","HIGH (19-36)")</f>
        <v>LOW (1-18)</v>
      </c>
      <c r="G6870">
        <f>INT((D6870-1)/6)+1</f>
        <v>2</v>
      </c>
      <c r="H6870">
        <f>MOD(D6870-1,6)+1</f>
        <v>6</v>
      </c>
      <c r="I6870">
        <f>37-D6870</f>
        <v>25</v>
      </c>
      <c r="J6870">
        <f>ABS(D6870-D6871)</f>
        <v>20</v>
      </c>
    </row>
    <row r="6871">
      <c r="A6871">
        <v>20700</v>
      </c>
      <c r="B6871" t="str">
        <v>2021-02-04</v>
      </c>
      <c r="C6871" t="str">
        <v>Afternoon</v>
      </c>
      <c r="D6871">
        <v>32</v>
      </c>
      <c r="E6871" t="str">
        <f>IF(MOD(D6871,2)=0,"EVEN","ODD")</f>
        <v>EVEN</v>
      </c>
      <c r="F6871" t="str">
        <f>IF(D6871&lt;=18,"LOW (1-18)","HIGH (19-36)")</f>
        <v>HIGH (19-36)</v>
      </c>
      <c r="G6871">
        <f>INT((D6871-1)/6)+1</f>
        <v>6</v>
      </c>
      <c r="H6871">
        <f>MOD(D6871-1,6)+1</f>
        <v>2</v>
      </c>
      <c r="I6871">
        <f>37-D6871</f>
        <v>5</v>
      </c>
      <c r="J6871">
        <f>ABS(D6871-D6872)</f>
        <v>13</v>
      </c>
    </row>
    <row r="6872">
      <c r="A6872">
        <v>20699</v>
      </c>
      <c r="B6872" t="str">
        <v>2021-02-04</v>
      </c>
      <c r="C6872" t="str">
        <v>Midday</v>
      </c>
      <c r="D6872">
        <v>19</v>
      </c>
      <c r="E6872" t="str">
        <f>IF(MOD(D6872,2)=0,"EVEN","ODD")</f>
        <v>ODD</v>
      </c>
      <c r="F6872" t="str">
        <f>IF(D6872&lt;=18,"LOW (1-18)","HIGH (19-36)")</f>
        <v>HIGH (19-36)</v>
      </c>
      <c r="G6872">
        <f>INT((D6872-1)/6)+1</f>
        <v>4</v>
      </c>
      <c r="H6872">
        <f>MOD(D6872-1,6)+1</f>
        <v>1</v>
      </c>
      <c r="I6872">
        <f>37-D6872</f>
        <v>18</v>
      </c>
      <c r="J6872">
        <f>ABS(D6872-D6873)</f>
        <v>13</v>
      </c>
    </row>
    <row r="6873">
      <c r="A6873">
        <v>20698</v>
      </c>
      <c r="B6873" t="str">
        <v>2021-02-04</v>
      </c>
      <c r="C6873" t="str">
        <v>Morning</v>
      </c>
      <c r="D6873">
        <v>6</v>
      </c>
      <c r="E6873" t="str">
        <f>IF(MOD(D6873,2)=0,"EVEN","ODD")</f>
        <v>EVEN</v>
      </c>
      <c r="F6873" t="str">
        <f>IF(D6873&lt;=18,"LOW (1-18)","HIGH (19-36)")</f>
        <v>LOW (1-18)</v>
      </c>
      <c r="G6873">
        <f>INT((D6873-1)/6)+1</f>
        <v>1</v>
      </c>
      <c r="H6873">
        <f>MOD(D6873-1,6)+1</f>
        <v>6</v>
      </c>
      <c r="I6873">
        <f>37-D6873</f>
        <v>31</v>
      </c>
      <c r="J6873">
        <f>ABS(D6873-D6874)</f>
        <v>26</v>
      </c>
    </row>
    <row r="6874">
      <c r="A6874">
        <v>20697</v>
      </c>
      <c r="B6874" t="str">
        <v>2021-02-03</v>
      </c>
      <c r="C6874" t="str">
        <v>Evening</v>
      </c>
      <c r="D6874">
        <v>32</v>
      </c>
      <c r="E6874" t="str">
        <f>IF(MOD(D6874,2)=0,"EVEN","ODD")</f>
        <v>EVEN</v>
      </c>
      <c r="F6874" t="str">
        <f>IF(D6874&lt;=18,"LOW (1-18)","HIGH (19-36)")</f>
        <v>HIGH (19-36)</v>
      </c>
      <c r="G6874">
        <f>INT((D6874-1)/6)+1</f>
        <v>6</v>
      </c>
      <c r="H6874">
        <f>MOD(D6874-1,6)+1</f>
        <v>2</v>
      </c>
      <c r="I6874">
        <f>37-D6874</f>
        <v>5</v>
      </c>
      <c r="J6874">
        <f>ABS(D6874-D6875)</f>
        <v>10</v>
      </c>
    </row>
    <row r="6875">
      <c r="A6875">
        <v>20696</v>
      </c>
      <c r="B6875" t="str">
        <v>2021-02-03</v>
      </c>
      <c r="C6875" t="str">
        <v>Afternoon</v>
      </c>
      <c r="D6875">
        <v>22</v>
      </c>
      <c r="E6875" t="str">
        <f>IF(MOD(D6875,2)=0,"EVEN","ODD")</f>
        <v>EVEN</v>
      </c>
      <c r="F6875" t="str">
        <f>IF(D6875&lt;=18,"LOW (1-18)","HIGH (19-36)")</f>
        <v>HIGH (19-36)</v>
      </c>
      <c r="G6875">
        <f>INT((D6875-1)/6)+1</f>
        <v>4</v>
      </c>
      <c r="H6875">
        <f>MOD(D6875-1,6)+1</f>
        <v>4</v>
      </c>
      <c r="I6875">
        <f>37-D6875</f>
        <v>15</v>
      </c>
      <c r="J6875">
        <f>ABS(D6875-D6876)</f>
        <v>18</v>
      </c>
    </row>
    <row r="6876">
      <c r="A6876">
        <v>20695</v>
      </c>
      <c r="B6876" t="str">
        <v>2021-02-03</v>
      </c>
      <c r="C6876" t="str">
        <v>Midday</v>
      </c>
      <c r="D6876">
        <v>4</v>
      </c>
      <c r="E6876" t="str">
        <f>IF(MOD(D6876,2)=0,"EVEN","ODD")</f>
        <v>EVEN</v>
      </c>
      <c r="F6876" t="str">
        <f>IF(D6876&lt;=18,"LOW (1-18)","HIGH (19-36)")</f>
        <v>LOW (1-18)</v>
      </c>
      <c r="G6876">
        <f>INT((D6876-1)/6)+1</f>
        <v>1</v>
      </c>
      <c r="H6876">
        <f>MOD(D6876-1,6)+1</f>
        <v>4</v>
      </c>
      <c r="I6876">
        <f>37-D6876</f>
        <v>33</v>
      </c>
      <c r="J6876">
        <f>ABS(D6876-D6877)</f>
        <v>5</v>
      </c>
    </row>
    <row r="6877">
      <c r="A6877">
        <v>20694</v>
      </c>
      <c r="B6877" t="str">
        <v>2021-02-03</v>
      </c>
      <c r="C6877" t="str">
        <v>Morning</v>
      </c>
      <c r="D6877">
        <v>9</v>
      </c>
      <c r="E6877" t="str">
        <f>IF(MOD(D6877,2)=0,"EVEN","ODD")</f>
        <v>ODD</v>
      </c>
      <c r="F6877" t="str">
        <f>IF(D6877&lt;=18,"LOW (1-18)","HIGH (19-36)")</f>
        <v>LOW (1-18)</v>
      </c>
      <c r="G6877">
        <f>INT((D6877-1)/6)+1</f>
        <v>2</v>
      </c>
      <c r="H6877">
        <f>MOD(D6877-1,6)+1</f>
        <v>3</v>
      </c>
      <c r="I6877">
        <f>37-D6877</f>
        <v>28</v>
      </c>
      <c r="J6877">
        <f>ABS(D6877-D6878)</f>
        <v>14</v>
      </c>
    </row>
    <row r="6878">
      <c r="A6878">
        <v>20693</v>
      </c>
      <c r="B6878" t="str">
        <v>2021-02-02</v>
      </c>
      <c r="C6878" t="str">
        <v>Evening</v>
      </c>
      <c r="D6878">
        <v>23</v>
      </c>
      <c r="E6878" t="str">
        <f>IF(MOD(D6878,2)=0,"EVEN","ODD")</f>
        <v>ODD</v>
      </c>
      <c r="F6878" t="str">
        <f>IF(D6878&lt;=18,"LOW (1-18)","HIGH (19-36)")</f>
        <v>HIGH (19-36)</v>
      </c>
      <c r="G6878">
        <f>INT((D6878-1)/6)+1</f>
        <v>4</v>
      </c>
      <c r="H6878">
        <f>MOD(D6878-1,6)+1</f>
        <v>5</v>
      </c>
      <c r="I6878">
        <f>37-D6878</f>
        <v>14</v>
      </c>
      <c r="J6878">
        <f>ABS(D6878-D6879)</f>
        <v>10</v>
      </c>
    </row>
    <row r="6879">
      <c r="A6879">
        <v>20692</v>
      </c>
      <c r="B6879" t="str">
        <v>2021-02-02</v>
      </c>
      <c r="C6879" t="str">
        <v>Afternoon</v>
      </c>
      <c r="D6879">
        <v>13</v>
      </c>
      <c r="E6879" t="str">
        <f>IF(MOD(D6879,2)=0,"EVEN","ODD")</f>
        <v>ODD</v>
      </c>
      <c r="F6879" t="str">
        <f>IF(D6879&lt;=18,"LOW (1-18)","HIGH (19-36)")</f>
        <v>LOW (1-18)</v>
      </c>
      <c r="G6879">
        <f>INT((D6879-1)/6)+1</f>
        <v>3</v>
      </c>
      <c r="H6879">
        <f>MOD(D6879-1,6)+1</f>
        <v>1</v>
      </c>
      <c r="I6879">
        <f>37-D6879</f>
        <v>24</v>
      </c>
      <c r="J6879">
        <f>ABS(D6879-D6880)</f>
        <v>23</v>
      </c>
    </row>
    <row r="6880">
      <c r="A6880">
        <v>20691</v>
      </c>
      <c r="B6880" t="str">
        <v>2021-02-02</v>
      </c>
      <c r="C6880" t="str">
        <v>Midday</v>
      </c>
      <c r="D6880">
        <v>36</v>
      </c>
      <c r="E6880" t="str">
        <f>IF(MOD(D6880,2)=0,"EVEN","ODD")</f>
        <v>EVEN</v>
      </c>
      <c r="F6880" t="str">
        <f>IF(D6880&lt;=18,"LOW (1-18)","HIGH (19-36)")</f>
        <v>HIGH (19-36)</v>
      </c>
      <c r="G6880">
        <f>INT((D6880-1)/6)+1</f>
        <v>6</v>
      </c>
      <c r="H6880">
        <f>MOD(D6880-1,6)+1</f>
        <v>6</v>
      </c>
      <c r="I6880">
        <f>37-D6880</f>
        <v>1</v>
      </c>
      <c r="J6880">
        <f>ABS(D6880-D6881)</f>
        <v>20</v>
      </c>
    </row>
    <row r="6881">
      <c r="A6881">
        <v>20690</v>
      </c>
      <c r="B6881" t="str">
        <v>2021-02-02</v>
      </c>
      <c r="C6881" t="str">
        <v>Morning</v>
      </c>
      <c r="D6881">
        <v>16</v>
      </c>
      <c r="E6881" t="str">
        <f>IF(MOD(D6881,2)=0,"EVEN","ODD")</f>
        <v>EVEN</v>
      </c>
      <c r="F6881" t="str">
        <f>IF(D6881&lt;=18,"LOW (1-18)","HIGH (19-36)")</f>
        <v>LOW (1-18)</v>
      </c>
      <c r="G6881">
        <f>INT((D6881-1)/6)+1</f>
        <v>3</v>
      </c>
      <c r="H6881">
        <f>MOD(D6881-1,6)+1</f>
        <v>4</v>
      </c>
      <c r="I6881">
        <f>37-D6881</f>
        <v>21</v>
      </c>
      <c r="J6881">
        <f>ABS(D6881-D6882)</f>
        <v>3</v>
      </c>
    </row>
    <row r="6882">
      <c r="A6882">
        <v>20689</v>
      </c>
      <c r="B6882" t="str">
        <v>2021-02-01</v>
      </c>
      <c r="C6882" t="str">
        <v>Evening</v>
      </c>
      <c r="D6882">
        <v>19</v>
      </c>
      <c r="E6882" t="str">
        <f>IF(MOD(D6882,2)=0,"EVEN","ODD")</f>
        <v>ODD</v>
      </c>
      <c r="F6882" t="str">
        <f>IF(D6882&lt;=18,"LOW (1-18)","HIGH (19-36)")</f>
        <v>HIGH (19-36)</v>
      </c>
      <c r="G6882">
        <f>INT((D6882-1)/6)+1</f>
        <v>4</v>
      </c>
      <c r="H6882">
        <f>MOD(D6882-1,6)+1</f>
        <v>1</v>
      </c>
      <c r="I6882">
        <f>37-D6882</f>
        <v>18</v>
      </c>
      <c r="J6882">
        <f>ABS(D6882-D6883)</f>
        <v>5</v>
      </c>
    </row>
    <row r="6883">
      <c r="A6883">
        <v>20688</v>
      </c>
      <c r="B6883" t="str">
        <v>2021-02-01</v>
      </c>
      <c r="C6883" t="str">
        <v>Afternoon</v>
      </c>
      <c r="D6883">
        <v>24</v>
      </c>
      <c r="E6883" t="str">
        <f>IF(MOD(D6883,2)=0,"EVEN","ODD")</f>
        <v>EVEN</v>
      </c>
      <c r="F6883" t="str">
        <f>IF(D6883&lt;=18,"LOW (1-18)","HIGH (19-36)")</f>
        <v>HIGH (19-36)</v>
      </c>
      <c r="G6883">
        <f>INT((D6883-1)/6)+1</f>
        <v>4</v>
      </c>
      <c r="H6883">
        <f>MOD(D6883-1,6)+1</f>
        <v>6</v>
      </c>
      <c r="I6883">
        <f>37-D6883</f>
        <v>13</v>
      </c>
      <c r="J6883">
        <f>ABS(D6883-D6884)</f>
        <v>16</v>
      </c>
    </row>
    <row r="6884">
      <c r="A6884">
        <v>20687</v>
      </c>
      <c r="B6884" t="str">
        <v>2021-02-01</v>
      </c>
      <c r="C6884" t="str">
        <v>Midday</v>
      </c>
      <c r="D6884">
        <v>8</v>
      </c>
      <c r="E6884" t="str">
        <f>IF(MOD(D6884,2)=0,"EVEN","ODD")</f>
        <v>EVEN</v>
      </c>
      <c r="F6884" t="str">
        <f>IF(D6884&lt;=18,"LOW (1-18)","HIGH (19-36)")</f>
        <v>LOW (1-18)</v>
      </c>
      <c r="G6884">
        <f>INT((D6884-1)/6)+1</f>
        <v>2</v>
      </c>
      <c r="H6884">
        <f>MOD(D6884-1,6)+1</f>
        <v>2</v>
      </c>
      <c r="I6884">
        <f>37-D6884</f>
        <v>29</v>
      </c>
      <c r="J6884">
        <f>ABS(D6884-D6885)</f>
        <v>13</v>
      </c>
    </row>
    <row r="6885">
      <c r="A6885">
        <v>20686</v>
      </c>
      <c r="B6885" t="str">
        <v>2021-02-01</v>
      </c>
      <c r="C6885" t="str">
        <v>Morning</v>
      </c>
      <c r="D6885">
        <v>21</v>
      </c>
      <c r="E6885" t="str">
        <f>IF(MOD(D6885,2)=0,"EVEN","ODD")</f>
        <v>ODD</v>
      </c>
      <c r="F6885" t="str">
        <f>IF(D6885&lt;=18,"LOW (1-18)","HIGH (19-36)")</f>
        <v>HIGH (19-36)</v>
      </c>
      <c r="G6885">
        <f>INT((D6885-1)/6)+1</f>
        <v>4</v>
      </c>
      <c r="H6885">
        <f>MOD(D6885-1,6)+1</f>
        <v>3</v>
      </c>
      <c r="I6885">
        <f>37-D6885</f>
        <v>16</v>
      </c>
      <c r="J6885">
        <f>ABS(D6885-D6886)</f>
        <v>0</v>
      </c>
    </row>
    <row r="6886">
      <c r="A6886">
        <v>20685</v>
      </c>
      <c r="B6886" t="str">
        <v>2021-01-30</v>
      </c>
      <c r="C6886" t="str">
        <v>Evening</v>
      </c>
      <c r="D6886">
        <v>21</v>
      </c>
      <c r="E6886" t="str">
        <f>IF(MOD(D6886,2)=0,"EVEN","ODD")</f>
        <v>ODD</v>
      </c>
      <c r="F6886" t="str">
        <f>IF(D6886&lt;=18,"LOW (1-18)","HIGH (19-36)")</f>
        <v>HIGH (19-36)</v>
      </c>
      <c r="G6886">
        <f>INT((D6886-1)/6)+1</f>
        <v>4</v>
      </c>
      <c r="H6886">
        <f>MOD(D6886-1,6)+1</f>
        <v>3</v>
      </c>
      <c r="I6886">
        <f>37-D6886</f>
        <v>16</v>
      </c>
      <c r="J6886">
        <f>ABS(D6886-D6887)</f>
        <v>7</v>
      </c>
    </row>
    <row r="6887">
      <c r="A6887">
        <v>20684</v>
      </c>
      <c r="B6887" t="str">
        <v>2021-01-30</v>
      </c>
      <c r="C6887" t="str">
        <v>Afternoon</v>
      </c>
      <c r="D6887">
        <v>28</v>
      </c>
      <c r="E6887" t="str">
        <f>IF(MOD(D6887,2)=0,"EVEN","ODD")</f>
        <v>EVEN</v>
      </c>
      <c r="F6887" t="str">
        <f>IF(D6887&lt;=18,"LOW (1-18)","HIGH (19-36)")</f>
        <v>HIGH (19-36)</v>
      </c>
      <c r="G6887">
        <f>INT((D6887-1)/6)+1</f>
        <v>5</v>
      </c>
      <c r="H6887">
        <f>MOD(D6887-1,6)+1</f>
        <v>4</v>
      </c>
      <c r="I6887">
        <f>37-D6887</f>
        <v>9</v>
      </c>
      <c r="J6887">
        <f>ABS(D6887-D6888)</f>
        <v>12</v>
      </c>
    </row>
    <row r="6888">
      <c r="A6888">
        <v>20683</v>
      </c>
      <c r="B6888" t="str">
        <v>2021-01-30</v>
      </c>
      <c r="C6888" t="str">
        <v>Midday</v>
      </c>
      <c r="D6888">
        <v>16</v>
      </c>
      <c r="E6888" t="str">
        <f>IF(MOD(D6888,2)=0,"EVEN","ODD")</f>
        <v>EVEN</v>
      </c>
      <c r="F6888" t="str">
        <f>IF(D6888&lt;=18,"LOW (1-18)","HIGH (19-36)")</f>
        <v>LOW (1-18)</v>
      </c>
      <c r="G6888">
        <f>INT((D6888-1)/6)+1</f>
        <v>3</v>
      </c>
      <c r="H6888">
        <f>MOD(D6888-1,6)+1</f>
        <v>4</v>
      </c>
      <c r="I6888">
        <f>37-D6888</f>
        <v>21</v>
      </c>
      <c r="J6888">
        <f>ABS(D6888-D6889)</f>
        <v>15</v>
      </c>
    </row>
    <row r="6889">
      <c r="A6889">
        <v>20682</v>
      </c>
      <c r="B6889" t="str">
        <v>2021-01-30</v>
      </c>
      <c r="C6889" t="str">
        <v>Morning</v>
      </c>
      <c r="D6889">
        <v>1</v>
      </c>
      <c r="E6889" t="str">
        <f>IF(MOD(D6889,2)=0,"EVEN","ODD")</f>
        <v>ODD</v>
      </c>
      <c r="F6889" t="str">
        <f>IF(D6889&lt;=18,"LOW (1-18)","HIGH (19-36)")</f>
        <v>LOW (1-18)</v>
      </c>
      <c r="G6889">
        <f>INT((D6889-1)/6)+1</f>
        <v>1</v>
      </c>
      <c r="H6889">
        <f>MOD(D6889-1,6)+1</f>
        <v>1</v>
      </c>
      <c r="I6889">
        <f>37-D6889</f>
        <v>36</v>
      </c>
      <c r="J6889">
        <f>ABS(D6889-D6890)</f>
        <v>3</v>
      </c>
    </row>
    <row r="6890">
      <c r="A6890">
        <v>20681</v>
      </c>
      <c r="B6890" t="str">
        <v>2021-01-29</v>
      </c>
      <c r="C6890" t="str">
        <v>Evening</v>
      </c>
      <c r="D6890">
        <v>4</v>
      </c>
      <c r="E6890" t="str">
        <f>IF(MOD(D6890,2)=0,"EVEN","ODD")</f>
        <v>EVEN</v>
      </c>
      <c r="F6890" t="str">
        <f>IF(D6890&lt;=18,"LOW (1-18)","HIGH (19-36)")</f>
        <v>LOW (1-18)</v>
      </c>
      <c r="G6890">
        <f>INT((D6890-1)/6)+1</f>
        <v>1</v>
      </c>
      <c r="H6890">
        <f>MOD(D6890-1,6)+1</f>
        <v>4</v>
      </c>
      <c r="I6890">
        <f>37-D6890</f>
        <v>33</v>
      </c>
      <c r="J6890">
        <f>ABS(D6890-D6891)</f>
        <v>10</v>
      </c>
    </row>
    <row r="6891">
      <c r="A6891">
        <v>20680</v>
      </c>
      <c r="B6891" t="str">
        <v>2021-01-29</v>
      </c>
      <c r="C6891" t="str">
        <v>Afternoon</v>
      </c>
      <c r="D6891">
        <v>14</v>
      </c>
      <c r="E6891" t="str">
        <f>IF(MOD(D6891,2)=0,"EVEN","ODD")</f>
        <v>EVEN</v>
      </c>
      <c r="F6891" t="str">
        <f>IF(D6891&lt;=18,"LOW (1-18)","HIGH (19-36)")</f>
        <v>LOW (1-18)</v>
      </c>
      <c r="G6891">
        <f>INT((D6891-1)/6)+1</f>
        <v>3</v>
      </c>
      <c r="H6891">
        <f>MOD(D6891-1,6)+1</f>
        <v>2</v>
      </c>
      <c r="I6891">
        <f>37-D6891</f>
        <v>23</v>
      </c>
      <c r="J6891">
        <f>ABS(D6891-D6892)</f>
        <v>5</v>
      </c>
    </row>
    <row r="6892">
      <c r="A6892">
        <v>20679</v>
      </c>
      <c r="B6892" t="str">
        <v>2021-01-29</v>
      </c>
      <c r="C6892" t="str">
        <v>Midday</v>
      </c>
      <c r="D6892">
        <v>19</v>
      </c>
      <c r="E6892" t="str">
        <f>IF(MOD(D6892,2)=0,"EVEN","ODD")</f>
        <v>ODD</v>
      </c>
      <c r="F6892" t="str">
        <f>IF(D6892&lt;=18,"LOW (1-18)","HIGH (19-36)")</f>
        <v>HIGH (19-36)</v>
      </c>
      <c r="G6892">
        <f>INT((D6892-1)/6)+1</f>
        <v>4</v>
      </c>
      <c r="H6892">
        <f>MOD(D6892-1,6)+1</f>
        <v>1</v>
      </c>
      <c r="I6892">
        <f>37-D6892</f>
        <v>18</v>
      </c>
      <c r="J6892">
        <f>ABS(D6892-D6893)</f>
        <v>12</v>
      </c>
    </row>
    <row r="6893">
      <c r="A6893">
        <v>20678</v>
      </c>
      <c r="B6893" t="str">
        <v>2021-01-29</v>
      </c>
      <c r="C6893" t="str">
        <v>Morning</v>
      </c>
      <c r="D6893">
        <v>31</v>
      </c>
      <c r="E6893" t="str">
        <f>IF(MOD(D6893,2)=0,"EVEN","ODD")</f>
        <v>ODD</v>
      </c>
      <c r="F6893" t="str">
        <f>IF(D6893&lt;=18,"LOW (1-18)","HIGH (19-36)")</f>
        <v>HIGH (19-36)</v>
      </c>
      <c r="G6893">
        <f>INT((D6893-1)/6)+1</f>
        <v>6</v>
      </c>
      <c r="H6893">
        <f>MOD(D6893-1,6)+1</f>
        <v>1</v>
      </c>
      <c r="I6893">
        <f>37-D6893</f>
        <v>6</v>
      </c>
      <c r="J6893">
        <f>ABS(D6893-D6894)</f>
        <v>16</v>
      </c>
    </row>
    <row r="6894">
      <c r="A6894">
        <v>20677</v>
      </c>
      <c r="B6894" t="str">
        <v>2021-01-28</v>
      </c>
      <c r="C6894" t="str">
        <v>Evening</v>
      </c>
      <c r="D6894">
        <v>15</v>
      </c>
      <c r="E6894" t="str">
        <f>IF(MOD(D6894,2)=0,"EVEN","ODD")</f>
        <v>ODD</v>
      </c>
      <c r="F6894" t="str">
        <f>IF(D6894&lt;=18,"LOW (1-18)","HIGH (19-36)")</f>
        <v>LOW (1-18)</v>
      </c>
      <c r="G6894">
        <f>INT((D6894-1)/6)+1</f>
        <v>3</v>
      </c>
      <c r="H6894">
        <f>MOD(D6894-1,6)+1</f>
        <v>3</v>
      </c>
      <c r="I6894">
        <f>37-D6894</f>
        <v>22</v>
      </c>
      <c r="J6894">
        <f>ABS(D6894-D6895)</f>
        <v>4</v>
      </c>
    </row>
    <row r="6895">
      <c r="A6895">
        <v>20676</v>
      </c>
      <c r="B6895" t="str">
        <v>2021-01-28</v>
      </c>
      <c r="C6895" t="str">
        <v>Afternoon</v>
      </c>
      <c r="D6895">
        <v>11</v>
      </c>
      <c r="E6895" t="str">
        <f>IF(MOD(D6895,2)=0,"EVEN","ODD")</f>
        <v>ODD</v>
      </c>
      <c r="F6895" t="str">
        <f>IF(D6895&lt;=18,"LOW (1-18)","HIGH (19-36)")</f>
        <v>LOW (1-18)</v>
      </c>
      <c r="G6895">
        <f>INT((D6895-1)/6)+1</f>
        <v>2</v>
      </c>
      <c r="H6895">
        <f>MOD(D6895-1,6)+1</f>
        <v>5</v>
      </c>
      <c r="I6895">
        <f>37-D6895</f>
        <v>26</v>
      </c>
      <c r="J6895">
        <f>ABS(D6895-D6896)</f>
        <v>6</v>
      </c>
    </row>
    <row r="6896">
      <c r="A6896">
        <v>20675</v>
      </c>
      <c r="B6896" t="str">
        <v>2021-01-28</v>
      </c>
      <c r="C6896" t="str">
        <v>Midday</v>
      </c>
      <c r="D6896">
        <v>17</v>
      </c>
      <c r="E6896" t="str">
        <f>IF(MOD(D6896,2)=0,"EVEN","ODD")</f>
        <v>ODD</v>
      </c>
      <c r="F6896" t="str">
        <f>IF(D6896&lt;=18,"LOW (1-18)","HIGH (19-36)")</f>
        <v>LOW (1-18)</v>
      </c>
      <c r="G6896">
        <f>INT((D6896-1)/6)+1</f>
        <v>3</v>
      </c>
      <c r="H6896">
        <f>MOD(D6896-1,6)+1</f>
        <v>5</v>
      </c>
      <c r="I6896">
        <f>37-D6896</f>
        <v>20</v>
      </c>
      <c r="J6896">
        <f>ABS(D6896-D6897)</f>
        <v>9</v>
      </c>
    </row>
    <row r="6897">
      <c r="A6897">
        <v>20674</v>
      </c>
      <c r="B6897" t="str">
        <v>2021-01-28</v>
      </c>
      <c r="C6897" t="str">
        <v>Morning</v>
      </c>
      <c r="D6897">
        <v>26</v>
      </c>
      <c r="E6897" t="str">
        <f>IF(MOD(D6897,2)=0,"EVEN","ODD")</f>
        <v>EVEN</v>
      </c>
      <c r="F6897" t="str">
        <f>IF(D6897&lt;=18,"LOW (1-18)","HIGH (19-36)")</f>
        <v>HIGH (19-36)</v>
      </c>
      <c r="G6897">
        <f>INT((D6897-1)/6)+1</f>
        <v>5</v>
      </c>
      <c r="H6897">
        <f>MOD(D6897-1,6)+1</f>
        <v>2</v>
      </c>
      <c r="I6897">
        <f>37-D6897</f>
        <v>11</v>
      </c>
      <c r="J6897">
        <f>ABS(D6897-D6898)</f>
        <v>7</v>
      </c>
    </row>
    <row r="6898">
      <c r="A6898">
        <v>20673</v>
      </c>
      <c r="B6898" t="str">
        <v>2021-01-27</v>
      </c>
      <c r="C6898" t="str">
        <v>Evening</v>
      </c>
      <c r="D6898">
        <v>19</v>
      </c>
      <c r="E6898" t="str">
        <f>IF(MOD(D6898,2)=0,"EVEN","ODD")</f>
        <v>ODD</v>
      </c>
      <c r="F6898" t="str">
        <f>IF(D6898&lt;=18,"LOW (1-18)","HIGH (19-36)")</f>
        <v>HIGH (19-36)</v>
      </c>
      <c r="G6898">
        <f>INT((D6898-1)/6)+1</f>
        <v>4</v>
      </c>
      <c r="H6898">
        <f>MOD(D6898-1,6)+1</f>
        <v>1</v>
      </c>
      <c r="I6898">
        <f>37-D6898</f>
        <v>18</v>
      </c>
      <c r="J6898">
        <f>ABS(D6898-D6899)</f>
        <v>9</v>
      </c>
    </row>
    <row r="6899">
      <c r="A6899">
        <v>20672</v>
      </c>
      <c r="B6899" t="str">
        <v>2021-01-27</v>
      </c>
      <c r="C6899" t="str">
        <v>Afternoon</v>
      </c>
      <c r="D6899">
        <v>28</v>
      </c>
      <c r="E6899" t="str">
        <f>IF(MOD(D6899,2)=0,"EVEN","ODD")</f>
        <v>EVEN</v>
      </c>
      <c r="F6899" t="str">
        <f>IF(D6899&lt;=18,"LOW (1-18)","HIGH (19-36)")</f>
        <v>HIGH (19-36)</v>
      </c>
      <c r="G6899">
        <f>INT((D6899-1)/6)+1</f>
        <v>5</v>
      </c>
      <c r="H6899">
        <f>MOD(D6899-1,6)+1</f>
        <v>4</v>
      </c>
      <c r="I6899">
        <f>37-D6899</f>
        <v>9</v>
      </c>
      <c r="J6899">
        <f>ABS(D6899-D6900)</f>
        <v>14</v>
      </c>
    </row>
    <row r="6900">
      <c r="A6900">
        <v>20671</v>
      </c>
      <c r="B6900" t="str">
        <v>2021-01-27</v>
      </c>
      <c r="C6900" t="str">
        <v>Midday</v>
      </c>
      <c r="D6900">
        <v>14</v>
      </c>
      <c r="E6900" t="str">
        <f>IF(MOD(D6900,2)=0,"EVEN","ODD")</f>
        <v>EVEN</v>
      </c>
      <c r="F6900" t="str">
        <f>IF(D6900&lt;=18,"LOW (1-18)","HIGH (19-36)")</f>
        <v>LOW (1-18)</v>
      </c>
      <c r="G6900">
        <f>INT((D6900-1)/6)+1</f>
        <v>3</v>
      </c>
      <c r="H6900">
        <f>MOD(D6900-1,6)+1</f>
        <v>2</v>
      </c>
      <c r="I6900">
        <f>37-D6900</f>
        <v>23</v>
      </c>
      <c r="J6900">
        <f>ABS(D6900-D6901)</f>
        <v>18</v>
      </c>
    </row>
    <row r="6901">
      <c r="A6901">
        <v>20670</v>
      </c>
      <c r="B6901" t="str">
        <v>2021-01-27</v>
      </c>
      <c r="C6901" t="str">
        <v>Morning</v>
      </c>
      <c r="D6901">
        <v>32</v>
      </c>
      <c r="E6901" t="str">
        <f>IF(MOD(D6901,2)=0,"EVEN","ODD")</f>
        <v>EVEN</v>
      </c>
      <c r="F6901" t="str">
        <f>IF(D6901&lt;=18,"LOW (1-18)","HIGH (19-36)")</f>
        <v>HIGH (19-36)</v>
      </c>
      <c r="G6901">
        <f>INT((D6901-1)/6)+1</f>
        <v>6</v>
      </c>
      <c r="H6901">
        <f>MOD(D6901-1,6)+1</f>
        <v>2</v>
      </c>
      <c r="I6901">
        <f>37-D6901</f>
        <v>5</v>
      </c>
      <c r="J6901">
        <f>ABS(D6901-D6902)</f>
        <v>13</v>
      </c>
    </row>
    <row r="6902">
      <c r="A6902">
        <v>20669</v>
      </c>
      <c r="B6902" t="str">
        <v>2021-01-26</v>
      </c>
      <c r="C6902" t="str">
        <v>Evening</v>
      </c>
      <c r="D6902">
        <v>19</v>
      </c>
      <c r="E6902" t="str">
        <f>IF(MOD(D6902,2)=0,"EVEN","ODD")</f>
        <v>ODD</v>
      </c>
      <c r="F6902" t="str">
        <f>IF(D6902&lt;=18,"LOW (1-18)","HIGH (19-36)")</f>
        <v>HIGH (19-36)</v>
      </c>
      <c r="G6902">
        <f>INT((D6902-1)/6)+1</f>
        <v>4</v>
      </c>
      <c r="H6902">
        <f>MOD(D6902-1,6)+1</f>
        <v>1</v>
      </c>
      <c r="I6902">
        <f>37-D6902</f>
        <v>18</v>
      </c>
      <c r="J6902">
        <f>ABS(D6902-D6903)</f>
        <v>5</v>
      </c>
    </row>
    <row r="6903">
      <c r="A6903">
        <v>20668</v>
      </c>
      <c r="B6903" t="str">
        <v>2021-01-26</v>
      </c>
      <c r="C6903" t="str">
        <v>Afternoon</v>
      </c>
      <c r="D6903">
        <v>24</v>
      </c>
      <c r="E6903" t="str">
        <f>IF(MOD(D6903,2)=0,"EVEN","ODD")</f>
        <v>EVEN</v>
      </c>
      <c r="F6903" t="str">
        <f>IF(D6903&lt;=18,"LOW (1-18)","HIGH (19-36)")</f>
        <v>HIGH (19-36)</v>
      </c>
      <c r="G6903">
        <f>INT((D6903-1)/6)+1</f>
        <v>4</v>
      </c>
      <c r="H6903">
        <f>MOD(D6903-1,6)+1</f>
        <v>6</v>
      </c>
      <c r="I6903">
        <f>37-D6903</f>
        <v>13</v>
      </c>
      <c r="J6903">
        <f>ABS(D6903-D6904)</f>
        <v>11</v>
      </c>
    </row>
    <row r="6904">
      <c r="A6904">
        <v>20667</v>
      </c>
      <c r="B6904" t="str">
        <v>2021-01-26</v>
      </c>
      <c r="C6904" t="str">
        <v>Midday</v>
      </c>
      <c r="D6904">
        <v>13</v>
      </c>
      <c r="E6904" t="str">
        <f>IF(MOD(D6904,2)=0,"EVEN","ODD")</f>
        <v>ODD</v>
      </c>
      <c r="F6904" t="str">
        <f>IF(D6904&lt;=18,"LOW (1-18)","HIGH (19-36)")</f>
        <v>LOW (1-18)</v>
      </c>
      <c r="G6904">
        <f>INT((D6904-1)/6)+1</f>
        <v>3</v>
      </c>
      <c r="H6904">
        <f>MOD(D6904-1,6)+1</f>
        <v>1</v>
      </c>
      <c r="I6904">
        <f>37-D6904</f>
        <v>24</v>
      </c>
      <c r="J6904">
        <f>ABS(D6904-D6905)</f>
        <v>10</v>
      </c>
    </row>
    <row r="6905">
      <c r="A6905">
        <v>20666</v>
      </c>
      <c r="B6905" t="str">
        <v>2021-01-26</v>
      </c>
      <c r="C6905" t="str">
        <v>Morning</v>
      </c>
      <c r="D6905">
        <v>3</v>
      </c>
      <c r="E6905" t="str">
        <f>IF(MOD(D6905,2)=0,"EVEN","ODD")</f>
        <v>ODD</v>
      </c>
      <c r="F6905" t="str">
        <f>IF(D6905&lt;=18,"LOW (1-18)","HIGH (19-36)")</f>
        <v>LOW (1-18)</v>
      </c>
      <c r="G6905">
        <f>INT((D6905-1)/6)+1</f>
        <v>1</v>
      </c>
      <c r="H6905">
        <f>MOD(D6905-1,6)+1</f>
        <v>3</v>
      </c>
      <c r="I6905">
        <f>37-D6905</f>
        <v>34</v>
      </c>
      <c r="J6905">
        <f>ABS(D6905-D6906)</f>
        <v>28</v>
      </c>
    </row>
    <row r="6906">
      <c r="A6906">
        <v>20665</v>
      </c>
      <c r="B6906" t="str">
        <v>2021-01-25</v>
      </c>
      <c r="C6906" t="str">
        <v>Evening</v>
      </c>
      <c r="D6906">
        <v>31</v>
      </c>
      <c r="E6906" t="str">
        <f>IF(MOD(D6906,2)=0,"EVEN","ODD")</f>
        <v>ODD</v>
      </c>
      <c r="F6906" t="str">
        <f>IF(D6906&lt;=18,"LOW (1-18)","HIGH (19-36)")</f>
        <v>HIGH (19-36)</v>
      </c>
      <c r="G6906">
        <f>INT((D6906-1)/6)+1</f>
        <v>6</v>
      </c>
      <c r="H6906">
        <f>MOD(D6906-1,6)+1</f>
        <v>1</v>
      </c>
      <c r="I6906">
        <f>37-D6906</f>
        <v>6</v>
      </c>
      <c r="J6906">
        <f>ABS(D6906-D6907)</f>
        <v>1</v>
      </c>
    </row>
    <row r="6907">
      <c r="A6907">
        <v>20664</v>
      </c>
      <c r="B6907" t="str">
        <v>2021-01-25</v>
      </c>
      <c r="C6907" t="str">
        <v>Afternoon</v>
      </c>
      <c r="D6907">
        <v>30</v>
      </c>
      <c r="E6907" t="str">
        <f>IF(MOD(D6907,2)=0,"EVEN","ODD")</f>
        <v>EVEN</v>
      </c>
      <c r="F6907" t="str">
        <f>IF(D6907&lt;=18,"LOW (1-18)","HIGH (19-36)")</f>
        <v>HIGH (19-36)</v>
      </c>
      <c r="G6907">
        <f>INT((D6907-1)/6)+1</f>
        <v>5</v>
      </c>
      <c r="H6907">
        <f>MOD(D6907-1,6)+1</f>
        <v>6</v>
      </c>
      <c r="I6907">
        <f>37-D6907</f>
        <v>7</v>
      </c>
      <c r="J6907">
        <f>ABS(D6907-D6908)</f>
        <v>4</v>
      </c>
    </row>
    <row r="6908">
      <c r="A6908">
        <v>20663</v>
      </c>
      <c r="B6908" t="str">
        <v>2021-01-25</v>
      </c>
      <c r="C6908" t="str">
        <v>Midday</v>
      </c>
      <c r="D6908">
        <v>26</v>
      </c>
      <c r="E6908" t="str">
        <f>IF(MOD(D6908,2)=0,"EVEN","ODD")</f>
        <v>EVEN</v>
      </c>
      <c r="F6908" t="str">
        <f>IF(D6908&lt;=18,"LOW (1-18)","HIGH (19-36)")</f>
        <v>HIGH (19-36)</v>
      </c>
      <c r="G6908">
        <f>INT((D6908-1)/6)+1</f>
        <v>5</v>
      </c>
      <c r="H6908">
        <f>MOD(D6908-1,6)+1</f>
        <v>2</v>
      </c>
      <c r="I6908">
        <f>37-D6908</f>
        <v>11</v>
      </c>
      <c r="J6908">
        <f>ABS(D6908-D6909)</f>
        <v>4</v>
      </c>
    </row>
    <row r="6909">
      <c r="A6909">
        <v>20662</v>
      </c>
      <c r="B6909" t="str">
        <v>2021-01-25</v>
      </c>
      <c r="C6909" t="str">
        <v>Morning</v>
      </c>
      <c r="D6909">
        <v>30</v>
      </c>
      <c r="E6909" t="str">
        <f>IF(MOD(D6909,2)=0,"EVEN","ODD")</f>
        <v>EVEN</v>
      </c>
      <c r="F6909" t="str">
        <f>IF(D6909&lt;=18,"LOW (1-18)","HIGH (19-36)")</f>
        <v>HIGH (19-36)</v>
      </c>
      <c r="G6909">
        <f>INT((D6909-1)/6)+1</f>
        <v>5</v>
      </c>
      <c r="H6909">
        <f>MOD(D6909-1,6)+1</f>
        <v>6</v>
      </c>
      <c r="I6909">
        <f>37-D6909</f>
        <v>7</v>
      </c>
      <c r="J6909">
        <f>ABS(D6909-D6910)</f>
        <v>10</v>
      </c>
    </row>
    <row r="6910">
      <c r="A6910">
        <v>20661</v>
      </c>
      <c r="B6910" t="str">
        <v>2021-01-23</v>
      </c>
      <c r="C6910" t="str">
        <v>Evening</v>
      </c>
      <c r="D6910">
        <v>20</v>
      </c>
      <c r="E6910" t="str">
        <f>IF(MOD(D6910,2)=0,"EVEN","ODD")</f>
        <v>EVEN</v>
      </c>
      <c r="F6910" t="str">
        <f>IF(D6910&lt;=18,"LOW (1-18)","HIGH (19-36)")</f>
        <v>HIGH (19-36)</v>
      </c>
      <c r="G6910">
        <f>INT((D6910-1)/6)+1</f>
        <v>4</v>
      </c>
      <c r="H6910">
        <f>MOD(D6910-1,6)+1</f>
        <v>2</v>
      </c>
      <c r="I6910">
        <f>37-D6910</f>
        <v>17</v>
      </c>
      <c r="J6910">
        <f>ABS(D6910-D6911)</f>
        <v>6</v>
      </c>
    </row>
    <row r="6911">
      <c r="A6911">
        <v>20660</v>
      </c>
      <c r="B6911" t="str">
        <v>2021-01-23</v>
      </c>
      <c r="C6911" t="str">
        <v>Afternoon</v>
      </c>
      <c r="D6911">
        <v>14</v>
      </c>
      <c r="E6911" t="str">
        <f>IF(MOD(D6911,2)=0,"EVEN","ODD")</f>
        <v>EVEN</v>
      </c>
      <c r="F6911" t="str">
        <f>IF(D6911&lt;=18,"LOW (1-18)","HIGH (19-36)")</f>
        <v>LOW (1-18)</v>
      </c>
      <c r="G6911">
        <f>INT((D6911-1)/6)+1</f>
        <v>3</v>
      </c>
      <c r="H6911">
        <f>MOD(D6911-1,6)+1</f>
        <v>2</v>
      </c>
      <c r="I6911">
        <f>37-D6911</f>
        <v>23</v>
      </c>
      <c r="J6911">
        <f>ABS(D6911-D6912)</f>
        <v>10</v>
      </c>
    </row>
    <row r="6912">
      <c r="A6912">
        <v>20659</v>
      </c>
      <c r="B6912" t="str">
        <v>2021-01-23</v>
      </c>
      <c r="C6912" t="str">
        <v>Midday</v>
      </c>
      <c r="D6912">
        <v>4</v>
      </c>
      <c r="E6912" t="str">
        <f>IF(MOD(D6912,2)=0,"EVEN","ODD")</f>
        <v>EVEN</v>
      </c>
      <c r="F6912" t="str">
        <f>IF(D6912&lt;=18,"LOW (1-18)","HIGH (19-36)")</f>
        <v>LOW (1-18)</v>
      </c>
      <c r="G6912">
        <f>INT((D6912-1)/6)+1</f>
        <v>1</v>
      </c>
      <c r="H6912">
        <f>MOD(D6912-1,6)+1</f>
        <v>4</v>
      </c>
      <c r="I6912">
        <f>37-D6912</f>
        <v>33</v>
      </c>
      <c r="J6912">
        <f>ABS(D6912-D6913)</f>
        <v>16</v>
      </c>
    </row>
    <row r="6913">
      <c r="A6913">
        <v>20658</v>
      </c>
      <c r="B6913" t="str">
        <v>2021-01-23</v>
      </c>
      <c r="C6913" t="str">
        <v>Morning</v>
      </c>
      <c r="D6913">
        <v>20</v>
      </c>
      <c r="E6913" t="str">
        <f>IF(MOD(D6913,2)=0,"EVEN","ODD")</f>
        <v>EVEN</v>
      </c>
      <c r="F6913" t="str">
        <f>IF(D6913&lt;=18,"LOW (1-18)","HIGH (19-36)")</f>
        <v>HIGH (19-36)</v>
      </c>
      <c r="G6913">
        <f>INT((D6913-1)/6)+1</f>
        <v>4</v>
      </c>
      <c r="H6913">
        <f>MOD(D6913-1,6)+1</f>
        <v>2</v>
      </c>
      <c r="I6913">
        <f>37-D6913</f>
        <v>17</v>
      </c>
      <c r="J6913">
        <f>ABS(D6913-D6914)</f>
        <v>15</v>
      </c>
    </row>
    <row r="6914">
      <c r="A6914">
        <v>20657</v>
      </c>
      <c r="B6914" t="str">
        <v>2021-01-22</v>
      </c>
      <c r="C6914" t="str">
        <v>Evening</v>
      </c>
      <c r="D6914">
        <v>35</v>
      </c>
      <c r="E6914" t="str">
        <f>IF(MOD(D6914,2)=0,"EVEN","ODD")</f>
        <v>ODD</v>
      </c>
      <c r="F6914" t="str">
        <f>IF(D6914&lt;=18,"LOW (1-18)","HIGH (19-36)")</f>
        <v>HIGH (19-36)</v>
      </c>
      <c r="G6914">
        <f>INT((D6914-1)/6)+1</f>
        <v>6</v>
      </c>
      <c r="H6914">
        <f>MOD(D6914-1,6)+1</f>
        <v>5</v>
      </c>
      <c r="I6914">
        <f>37-D6914</f>
        <v>2</v>
      </c>
      <c r="J6914">
        <f>ABS(D6914-D6915)</f>
        <v>0</v>
      </c>
    </row>
    <row r="6915">
      <c r="A6915">
        <v>20656</v>
      </c>
      <c r="B6915" t="str">
        <v>2021-01-22</v>
      </c>
      <c r="C6915" t="str">
        <v>Afternoon</v>
      </c>
      <c r="D6915">
        <v>35</v>
      </c>
      <c r="E6915" t="str">
        <f>IF(MOD(D6915,2)=0,"EVEN","ODD")</f>
        <v>ODD</v>
      </c>
      <c r="F6915" t="str">
        <f>IF(D6915&lt;=18,"LOW (1-18)","HIGH (19-36)")</f>
        <v>HIGH (19-36)</v>
      </c>
      <c r="G6915">
        <f>INT((D6915-1)/6)+1</f>
        <v>6</v>
      </c>
      <c r="H6915">
        <f>MOD(D6915-1,6)+1</f>
        <v>5</v>
      </c>
      <c r="I6915">
        <f>37-D6915</f>
        <v>2</v>
      </c>
      <c r="J6915">
        <f>ABS(D6915-D6916)</f>
        <v>21</v>
      </c>
    </row>
    <row r="6916">
      <c r="A6916">
        <v>20655</v>
      </c>
      <c r="B6916" t="str">
        <v>2021-01-22</v>
      </c>
      <c r="C6916" t="str">
        <v>Midday</v>
      </c>
      <c r="D6916">
        <v>14</v>
      </c>
      <c r="E6916" t="str">
        <f>IF(MOD(D6916,2)=0,"EVEN","ODD")</f>
        <v>EVEN</v>
      </c>
      <c r="F6916" t="str">
        <f>IF(D6916&lt;=18,"LOW (1-18)","HIGH (19-36)")</f>
        <v>LOW (1-18)</v>
      </c>
      <c r="G6916">
        <f>INT((D6916-1)/6)+1</f>
        <v>3</v>
      </c>
      <c r="H6916">
        <f>MOD(D6916-1,6)+1</f>
        <v>2</v>
      </c>
      <c r="I6916">
        <f>37-D6916</f>
        <v>23</v>
      </c>
      <c r="J6916">
        <f>ABS(D6916-D6917)</f>
        <v>16</v>
      </c>
    </row>
    <row r="6917">
      <c r="A6917">
        <v>20654</v>
      </c>
      <c r="B6917" t="str">
        <v>2021-01-22</v>
      </c>
      <c r="C6917" t="str">
        <v>Morning</v>
      </c>
      <c r="D6917">
        <v>30</v>
      </c>
      <c r="E6917" t="str">
        <f>IF(MOD(D6917,2)=0,"EVEN","ODD")</f>
        <v>EVEN</v>
      </c>
      <c r="F6917" t="str">
        <f>IF(D6917&lt;=18,"LOW (1-18)","HIGH (19-36)")</f>
        <v>HIGH (19-36)</v>
      </c>
      <c r="G6917">
        <f>INT((D6917-1)/6)+1</f>
        <v>5</v>
      </c>
      <c r="H6917">
        <f>MOD(D6917-1,6)+1</f>
        <v>6</v>
      </c>
      <c r="I6917">
        <f>37-D6917</f>
        <v>7</v>
      </c>
      <c r="J6917">
        <f>ABS(D6917-D6918)</f>
        <v>2</v>
      </c>
    </row>
    <row r="6918">
      <c r="A6918">
        <v>20653</v>
      </c>
      <c r="B6918" t="str">
        <v>2021-01-21</v>
      </c>
      <c r="C6918" t="str">
        <v>Evening</v>
      </c>
      <c r="D6918">
        <v>32</v>
      </c>
      <c r="E6918" t="str">
        <f>IF(MOD(D6918,2)=0,"EVEN","ODD")</f>
        <v>EVEN</v>
      </c>
      <c r="F6918" t="str">
        <f>IF(D6918&lt;=18,"LOW (1-18)","HIGH (19-36)")</f>
        <v>HIGH (19-36)</v>
      </c>
      <c r="G6918">
        <f>INT((D6918-1)/6)+1</f>
        <v>6</v>
      </c>
      <c r="H6918">
        <f>MOD(D6918-1,6)+1</f>
        <v>2</v>
      </c>
      <c r="I6918">
        <f>37-D6918</f>
        <v>5</v>
      </c>
      <c r="J6918">
        <f>ABS(D6918-D6919)</f>
        <v>31</v>
      </c>
    </row>
    <row r="6919">
      <c r="A6919">
        <v>20652</v>
      </c>
      <c r="B6919" t="str">
        <v>2021-01-21</v>
      </c>
      <c r="C6919" t="str">
        <v>Afternoon</v>
      </c>
      <c r="D6919">
        <v>1</v>
      </c>
      <c r="E6919" t="str">
        <f>IF(MOD(D6919,2)=0,"EVEN","ODD")</f>
        <v>ODD</v>
      </c>
      <c r="F6919" t="str">
        <f>IF(D6919&lt;=18,"LOW (1-18)","HIGH (19-36)")</f>
        <v>LOW (1-18)</v>
      </c>
      <c r="G6919">
        <f>INT((D6919-1)/6)+1</f>
        <v>1</v>
      </c>
      <c r="H6919">
        <f>MOD(D6919-1,6)+1</f>
        <v>1</v>
      </c>
      <c r="I6919">
        <f>37-D6919</f>
        <v>36</v>
      </c>
      <c r="J6919">
        <f>ABS(D6919-D6920)</f>
        <v>20</v>
      </c>
    </row>
    <row r="6920">
      <c r="A6920">
        <v>20651</v>
      </c>
      <c r="B6920" t="str">
        <v>2021-01-21</v>
      </c>
      <c r="C6920" t="str">
        <v>Midday</v>
      </c>
      <c r="D6920">
        <v>21</v>
      </c>
      <c r="E6920" t="str">
        <f>IF(MOD(D6920,2)=0,"EVEN","ODD")</f>
        <v>ODD</v>
      </c>
      <c r="F6920" t="str">
        <f>IF(D6920&lt;=18,"LOW (1-18)","HIGH (19-36)")</f>
        <v>HIGH (19-36)</v>
      </c>
      <c r="G6920">
        <f>INT((D6920-1)/6)+1</f>
        <v>4</v>
      </c>
      <c r="H6920">
        <f>MOD(D6920-1,6)+1</f>
        <v>3</v>
      </c>
      <c r="I6920">
        <f>37-D6920</f>
        <v>16</v>
      </c>
      <c r="J6920">
        <f>ABS(D6920-D6921)</f>
        <v>5</v>
      </c>
    </row>
    <row r="6921">
      <c r="A6921">
        <v>20650</v>
      </c>
      <c r="B6921" t="str">
        <v>2021-01-21</v>
      </c>
      <c r="C6921" t="str">
        <v>Morning</v>
      </c>
      <c r="D6921">
        <v>26</v>
      </c>
      <c r="E6921" t="str">
        <f>IF(MOD(D6921,2)=0,"EVEN","ODD")</f>
        <v>EVEN</v>
      </c>
      <c r="F6921" t="str">
        <f>IF(D6921&lt;=18,"LOW (1-18)","HIGH (19-36)")</f>
        <v>HIGH (19-36)</v>
      </c>
      <c r="G6921">
        <f>INT((D6921-1)/6)+1</f>
        <v>5</v>
      </c>
      <c r="H6921">
        <f>MOD(D6921-1,6)+1</f>
        <v>2</v>
      </c>
      <c r="I6921">
        <f>37-D6921</f>
        <v>11</v>
      </c>
      <c r="J6921">
        <f>ABS(D6921-D6922)</f>
        <v>8</v>
      </c>
    </row>
    <row r="6922">
      <c r="A6922">
        <v>20649</v>
      </c>
      <c r="B6922" t="str">
        <v>2021-01-20</v>
      </c>
      <c r="C6922" t="str">
        <v>Evening</v>
      </c>
      <c r="D6922">
        <v>34</v>
      </c>
      <c r="E6922" t="str">
        <f>IF(MOD(D6922,2)=0,"EVEN","ODD")</f>
        <v>EVEN</v>
      </c>
      <c r="F6922" t="str">
        <f>IF(D6922&lt;=18,"LOW (1-18)","HIGH (19-36)")</f>
        <v>HIGH (19-36)</v>
      </c>
      <c r="G6922">
        <f>INT((D6922-1)/6)+1</f>
        <v>6</v>
      </c>
      <c r="H6922">
        <f>MOD(D6922-1,6)+1</f>
        <v>4</v>
      </c>
      <c r="I6922">
        <f>37-D6922</f>
        <v>3</v>
      </c>
      <c r="J6922">
        <f>ABS(D6922-D6923)</f>
        <v>21</v>
      </c>
    </row>
    <row r="6923">
      <c r="A6923">
        <v>20648</v>
      </c>
      <c r="B6923" t="str">
        <v>2021-01-20</v>
      </c>
      <c r="C6923" t="str">
        <v>Afternoon</v>
      </c>
      <c r="D6923">
        <v>13</v>
      </c>
      <c r="E6923" t="str">
        <f>IF(MOD(D6923,2)=0,"EVEN","ODD")</f>
        <v>ODD</v>
      </c>
      <c r="F6923" t="str">
        <f>IF(D6923&lt;=18,"LOW (1-18)","HIGH (19-36)")</f>
        <v>LOW (1-18)</v>
      </c>
      <c r="G6923">
        <f>INT((D6923-1)/6)+1</f>
        <v>3</v>
      </c>
      <c r="H6923">
        <f>MOD(D6923-1,6)+1</f>
        <v>1</v>
      </c>
      <c r="I6923">
        <f>37-D6923</f>
        <v>24</v>
      </c>
      <c r="J6923">
        <f>ABS(D6923-D6924)</f>
        <v>6</v>
      </c>
    </row>
    <row r="6924">
      <c r="A6924">
        <v>20647</v>
      </c>
      <c r="B6924" t="str">
        <v>2021-01-20</v>
      </c>
      <c r="C6924" t="str">
        <v>Midday</v>
      </c>
      <c r="D6924">
        <v>19</v>
      </c>
      <c r="E6924" t="str">
        <f>IF(MOD(D6924,2)=0,"EVEN","ODD")</f>
        <v>ODD</v>
      </c>
      <c r="F6924" t="str">
        <f>IF(D6924&lt;=18,"LOW (1-18)","HIGH (19-36)")</f>
        <v>HIGH (19-36)</v>
      </c>
      <c r="G6924">
        <f>INT((D6924-1)/6)+1</f>
        <v>4</v>
      </c>
      <c r="H6924">
        <f>MOD(D6924-1,6)+1</f>
        <v>1</v>
      </c>
      <c r="I6924">
        <f>37-D6924</f>
        <v>18</v>
      </c>
      <c r="J6924">
        <f>ABS(D6924-D6925)</f>
        <v>1</v>
      </c>
    </row>
    <row r="6925">
      <c r="A6925">
        <v>20646</v>
      </c>
      <c r="B6925" t="str">
        <v>2021-01-20</v>
      </c>
      <c r="C6925" t="str">
        <v>Morning</v>
      </c>
      <c r="D6925">
        <v>20</v>
      </c>
      <c r="E6925" t="str">
        <f>IF(MOD(D6925,2)=0,"EVEN","ODD")</f>
        <v>EVEN</v>
      </c>
      <c r="F6925" t="str">
        <f>IF(D6925&lt;=18,"LOW (1-18)","HIGH (19-36)")</f>
        <v>HIGH (19-36)</v>
      </c>
      <c r="G6925">
        <f>INT((D6925-1)/6)+1</f>
        <v>4</v>
      </c>
      <c r="H6925">
        <f>MOD(D6925-1,6)+1</f>
        <v>2</v>
      </c>
      <c r="I6925">
        <f>37-D6925</f>
        <v>17</v>
      </c>
      <c r="J6925">
        <f>ABS(D6925-D6926)</f>
        <v>14</v>
      </c>
    </row>
    <row r="6926">
      <c r="A6926">
        <v>20645</v>
      </c>
      <c r="B6926" t="str">
        <v>2021-01-19</v>
      </c>
      <c r="C6926" t="str">
        <v>Evening</v>
      </c>
      <c r="D6926">
        <v>6</v>
      </c>
      <c r="E6926" t="str">
        <f>IF(MOD(D6926,2)=0,"EVEN","ODD")</f>
        <v>EVEN</v>
      </c>
      <c r="F6926" t="str">
        <f>IF(D6926&lt;=18,"LOW (1-18)","HIGH (19-36)")</f>
        <v>LOW (1-18)</v>
      </c>
      <c r="G6926">
        <f>INT((D6926-1)/6)+1</f>
        <v>1</v>
      </c>
      <c r="H6926">
        <f>MOD(D6926-1,6)+1</f>
        <v>6</v>
      </c>
      <c r="I6926">
        <f>37-D6926</f>
        <v>31</v>
      </c>
      <c r="J6926">
        <f>ABS(D6926-D6927)</f>
        <v>2</v>
      </c>
    </row>
    <row r="6927">
      <c r="A6927">
        <v>20644</v>
      </c>
      <c r="B6927" t="str">
        <v>2021-01-19</v>
      </c>
      <c r="C6927" t="str">
        <v>Afternoon</v>
      </c>
      <c r="D6927">
        <v>4</v>
      </c>
      <c r="E6927" t="str">
        <f>IF(MOD(D6927,2)=0,"EVEN","ODD")</f>
        <v>EVEN</v>
      </c>
      <c r="F6927" t="str">
        <f>IF(D6927&lt;=18,"LOW (1-18)","HIGH (19-36)")</f>
        <v>LOW (1-18)</v>
      </c>
      <c r="G6927">
        <f>INT((D6927-1)/6)+1</f>
        <v>1</v>
      </c>
      <c r="H6927">
        <f>MOD(D6927-1,6)+1</f>
        <v>4</v>
      </c>
      <c r="I6927">
        <f>37-D6927</f>
        <v>33</v>
      </c>
      <c r="J6927">
        <f>ABS(D6927-D6928)</f>
        <v>2</v>
      </c>
    </row>
    <row r="6928">
      <c r="A6928">
        <v>20643</v>
      </c>
      <c r="B6928" t="str">
        <v>2021-01-19</v>
      </c>
      <c r="C6928" t="str">
        <v>Midday</v>
      </c>
      <c r="D6928">
        <v>2</v>
      </c>
      <c r="E6928" t="str">
        <f>IF(MOD(D6928,2)=0,"EVEN","ODD")</f>
        <v>EVEN</v>
      </c>
      <c r="F6928" t="str">
        <f>IF(D6928&lt;=18,"LOW (1-18)","HIGH (19-36)")</f>
        <v>LOW (1-18)</v>
      </c>
      <c r="G6928">
        <f>INT((D6928-1)/6)+1</f>
        <v>1</v>
      </c>
      <c r="H6928">
        <f>MOD(D6928-1,6)+1</f>
        <v>2</v>
      </c>
      <c r="I6928">
        <f>37-D6928</f>
        <v>35</v>
      </c>
      <c r="J6928">
        <f>ABS(D6928-D6929)</f>
        <v>20</v>
      </c>
    </row>
    <row r="6929">
      <c r="A6929">
        <v>20642</v>
      </c>
      <c r="B6929" t="str">
        <v>2021-01-19</v>
      </c>
      <c r="C6929" t="str">
        <v>Morning</v>
      </c>
      <c r="D6929">
        <v>22</v>
      </c>
      <c r="E6929" t="str">
        <f>IF(MOD(D6929,2)=0,"EVEN","ODD")</f>
        <v>EVEN</v>
      </c>
      <c r="F6929" t="str">
        <f>IF(D6929&lt;=18,"LOW (1-18)","HIGH (19-36)")</f>
        <v>HIGH (19-36)</v>
      </c>
      <c r="G6929">
        <f>INT((D6929-1)/6)+1</f>
        <v>4</v>
      </c>
      <c r="H6929">
        <f>MOD(D6929-1,6)+1</f>
        <v>4</v>
      </c>
      <c r="I6929">
        <f>37-D6929</f>
        <v>15</v>
      </c>
      <c r="J6929">
        <f>ABS(D6929-D6930)</f>
        <v>2</v>
      </c>
    </row>
    <row r="6930">
      <c r="A6930">
        <v>20641</v>
      </c>
      <c r="B6930" t="str">
        <v>2021-01-18</v>
      </c>
      <c r="C6930" t="str">
        <v>Evening</v>
      </c>
      <c r="D6930">
        <v>24</v>
      </c>
      <c r="E6930" t="str">
        <f>IF(MOD(D6930,2)=0,"EVEN","ODD")</f>
        <v>EVEN</v>
      </c>
      <c r="F6930" t="str">
        <f>IF(D6930&lt;=18,"LOW (1-18)","HIGH (19-36)")</f>
        <v>HIGH (19-36)</v>
      </c>
      <c r="G6930">
        <f>INT((D6930-1)/6)+1</f>
        <v>4</v>
      </c>
      <c r="H6930">
        <f>MOD(D6930-1,6)+1</f>
        <v>6</v>
      </c>
      <c r="I6930">
        <f>37-D6930</f>
        <v>13</v>
      </c>
      <c r="J6930">
        <f>ABS(D6930-D6931)</f>
        <v>20</v>
      </c>
    </row>
    <row r="6931">
      <c r="A6931">
        <v>20640</v>
      </c>
      <c r="B6931" t="str">
        <v>2021-01-18</v>
      </c>
      <c r="C6931" t="str">
        <v>Afternoon</v>
      </c>
      <c r="D6931">
        <v>4</v>
      </c>
      <c r="E6931" t="str">
        <f>IF(MOD(D6931,2)=0,"EVEN","ODD")</f>
        <v>EVEN</v>
      </c>
      <c r="F6931" t="str">
        <f>IF(D6931&lt;=18,"LOW (1-18)","HIGH (19-36)")</f>
        <v>LOW (1-18)</v>
      </c>
      <c r="G6931">
        <f>INT((D6931-1)/6)+1</f>
        <v>1</v>
      </c>
      <c r="H6931">
        <f>MOD(D6931-1,6)+1</f>
        <v>4</v>
      </c>
      <c r="I6931">
        <f>37-D6931</f>
        <v>33</v>
      </c>
      <c r="J6931">
        <f>ABS(D6931-D6932)</f>
        <v>2</v>
      </c>
    </row>
    <row r="6932">
      <c r="A6932">
        <v>20639</v>
      </c>
      <c r="B6932" t="str">
        <v>2021-01-18</v>
      </c>
      <c r="C6932" t="str">
        <v>Midday</v>
      </c>
      <c r="D6932">
        <v>2</v>
      </c>
      <c r="E6932" t="str">
        <f>IF(MOD(D6932,2)=0,"EVEN","ODD")</f>
        <v>EVEN</v>
      </c>
      <c r="F6932" t="str">
        <f>IF(D6932&lt;=18,"LOW (1-18)","HIGH (19-36)")</f>
        <v>LOW (1-18)</v>
      </c>
      <c r="G6932">
        <f>INT((D6932-1)/6)+1</f>
        <v>1</v>
      </c>
      <c r="H6932">
        <f>MOD(D6932-1,6)+1</f>
        <v>2</v>
      </c>
      <c r="I6932">
        <f>37-D6932</f>
        <v>35</v>
      </c>
      <c r="J6932">
        <f>ABS(D6932-D6933)</f>
        <v>0</v>
      </c>
    </row>
    <row r="6933">
      <c r="A6933">
        <v>20638</v>
      </c>
      <c r="B6933" t="str">
        <v>2021-01-18</v>
      </c>
      <c r="C6933" t="str">
        <v>Morning</v>
      </c>
      <c r="D6933">
        <v>2</v>
      </c>
      <c r="E6933" t="str">
        <f>IF(MOD(D6933,2)=0,"EVEN","ODD")</f>
        <v>EVEN</v>
      </c>
      <c r="F6933" t="str">
        <f>IF(D6933&lt;=18,"LOW (1-18)","HIGH (19-36)")</f>
        <v>LOW (1-18)</v>
      </c>
      <c r="G6933">
        <f>INT((D6933-1)/6)+1</f>
        <v>1</v>
      </c>
      <c r="H6933">
        <f>MOD(D6933-1,6)+1</f>
        <v>2</v>
      </c>
      <c r="I6933">
        <f>37-D6933</f>
        <v>35</v>
      </c>
      <c r="J6933">
        <f>ABS(D6933-D6934)</f>
        <v>24</v>
      </c>
    </row>
    <row r="6934">
      <c r="A6934">
        <v>20637</v>
      </c>
      <c r="B6934" t="str">
        <v>2021-01-16</v>
      </c>
      <c r="C6934" t="str">
        <v>Evening</v>
      </c>
      <c r="D6934">
        <v>26</v>
      </c>
      <c r="E6934" t="str">
        <f>IF(MOD(D6934,2)=0,"EVEN","ODD")</f>
        <v>EVEN</v>
      </c>
      <c r="F6934" t="str">
        <f>IF(D6934&lt;=18,"LOW (1-18)","HIGH (19-36)")</f>
        <v>HIGH (19-36)</v>
      </c>
      <c r="G6934">
        <f>INT((D6934-1)/6)+1</f>
        <v>5</v>
      </c>
      <c r="H6934">
        <f>MOD(D6934-1,6)+1</f>
        <v>2</v>
      </c>
      <c r="I6934">
        <f>37-D6934</f>
        <v>11</v>
      </c>
      <c r="J6934">
        <f>ABS(D6934-D6935)</f>
        <v>21</v>
      </c>
    </row>
    <row r="6935">
      <c r="A6935">
        <v>20636</v>
      </c>
      <c r="B6935" t="str">
        <v>2021-01-16</v>
      </c>
      <c r="C6935" t="str">
        <v>Afternoon</v>
      </c>
      <c r="D6935">
        <v>5</v>
      </c>
      <c r="E6935" t="str">
        <f>IF(MOD(D6935,2)=0,"EVEN","ODD")</f>
        <v>ODD</v>
      </c>
      <c r="F6935" t="str">
        <f>IF(D6935&lt;=18,"LOW (1-18)","HIGH (19-36)")</f>
        <v>LOW (1-18)</v>
      </c>
      <c r="G6935">
        <f>INT((D6935-1)/6)+1</f>
        <v>1</v>
      </c>
      <c r="H6935">
        <f>MOD(D6935-1,6)+1</f>
        <v>5</v>
      </c>
      <c r="I6935">
        <f>37-D6935</f>
        <v>32</v>
      </c>
      <c r="J6935">
        <f>ABS(D6935-D6936)</f>
        <v>3</v>
      </c>
    </row>
    <row r="6936">
      <c r="A6936">
        <v>20635</v>
      </c>
      <c r="B6936" t="str">
        <v>2021-01-16</v>
      </c>
      <c r="C6936" t="str">
        <v>Midday</v>
      </c>
      <c r="D6936">
        <v>8</v>
      </c>
      <c r="E6936" t="str">
        <f>IF(MOD(D6936,2)=0,"EVEN","ODD")</f>
        <v>EVEN</v>
      </c>
      <c r="F6936" t="str">
        <f>IF(D6936&lt;=18,"LOW (1-18)","HIGH (19-36)")</f>
        <v>LOW (1-18)</v>
      </c>
      <c r="G6936">
        <f>INT((D6936-1)/6)+1</f>
        <v>2</v>
      </c>
      <c r="H6936">
        <f>MOD(D6936-1,6)+1</f>
        <v>2</v>
      </c>
      <c r="I6936">
        <f>37-D6936</f>
        <v>29</v>
      </c>
      <c r="J6936">
        <f>ABS(D6936-D6937)</f>
        <v>22</v>
      </c>
    </row>
    <row r="6937">
      <c r="A6937">
        <v>20634</v>
      </c>
      <c r="B6937" t="str">
        <v>2021-01-16</v>
      </c>
      <c r="C6937" t="str">
        <v>Morning</v>
      </c>
      <c r="D6937">
        <v>30</v>
      </c>
      <c r="E6937" t="str">
        <f>IF(MOD(D6937,2)=0,"EVEN","ODD")</f>
        <v>EVEN</v>
      </c>
      <c r="F6937" t="str">
        <f>IF(D6937&lt;=18,"LOW (1-18)","HIGH (19-36)")</f>
        <v>HIGH (19-36)</v>
      </c>
      <c r="G6937">
        <f>INT((D6937-1)/6)+1</f>
        <v>5</v>
      </c>
      <c r="H6937">
        <f>MOD(D6937-1,6)+1</f>
        <v>6</v>
      </c>
      <c r="I6937">
        <f>37-D6937</f>
        <v>7</v>
      </c>
      <c r="J6937">
        <f>ABS(D6937-D6938)</f>
        <v>6</v>
      </c>
    </row>
    <row r="6938">
      <c r="A6938">
        <v>20633</v>
      </c>
      <c r="B6938" t="str">
        <v>2021-01-15</v>
      </c>
      <c r="C6938" t="str">
        <v>Evening</v>
      </c>
      <c r="D6938">
        <v>24</v>
      </c>
      <c r="E6938" t="str">
        <f>IF(MOD(D6938,2)=0,"EVEN","ODD")</f>
        <v>EVEN</v>
      </c>
      <c r="F6938" t="str">
        <f>IF(D6938&lt;=18,"LOW (1-18)","HIGH (19-36)")</f>
        <v>HIGH (19-36)</v>
      </c>
      <c r="G6938">
        <f>INT((D6938-1)/6)+1</f>
        <v>4</v>
      </c>
      <c r="H6938">
        <f>MOD(D6938-1,6)+1</f>
        <v>6</v>
      </c>
      <c r="I6938">
        <f>37-D6938</f>
        <v>13</v>
      </c>
      <c r="J6938">
        <f>ABS(D6938-D6939)</f>
        <v>8</v>
      </c>
    </row>
    <row r="6939">
      <c r="A6939">
        <v>20632</v>
      </c>
      <c r="B6939" t="str">
        <v>2021-01-15</v>
      </c>
      <c r="C6939" t="str">
        <v>Afternoon</v>
      </c>
      <c r="D6939">
        <v>16</v>
      </c>
      <c r="E6939" t="str">
        <f>IF(MOD(D6939,2)=0,"EVEN","ODD")</f>
        <v>EVEN</v>
      </c>
      <c r="F6939" t="str">
        <f>IF(D6939&lt;=18,"LOW (1-18)","HIGH (19-36)")</f>
        <v>LOW (1-18)</v>
      </c>
      <c r="G6939">
        <f>INT((D6939-1)/6)+1</f>
        <v>3</v>
      </c>
      <c r="H6939">
        <f>MOD(D6939-1,6)+1</f>
        <v>4</v>
      </c>
      <c r="I6939">
        <f>37-D6939</f>
        <v>21</v>
      </c>
      <c r="J6939">
        <f>ABS(D6939-D6940)</f>
        <v>4</v>
      </c>
    </row>
    <row r="6940">
      <c r="A6940">
        <v>20631</v>
      </c>
      <c r="B6940" t="str">
        <v>2021-01-15</v>
      </c>
      <c r="C6940" t="str">
        <v>Midday</v>
      </c>
      <c r="D6940">
        <v>12</v>
      </c>
      <c r="E6940" t="str">
        <f>IF(MOD(D6940,2)=0,"EVEN","ODD")</f>
        <v>EVEN</v>
      </c>
      <c r="F6940" t="str">
        <f>IF(D6940&lt;=18,"LOW (1-18)","HIGH (19-36)")</f>
        <v>LOW (1-18)</v>
      </c>
      <c r="G6940">
        <f>INT((D6940-1)/6)+1</f>
        <v>2</v>
      </c>
      <c r="H6940">
        <f>MOD(D6940-1,6)+1</f>
        <v>6</v>
      </c>
      <c r="I6940">
        <f>37-D6940</f>
        <v>25</v>
      </c>
      <c r="J6940">
        <f>ABS(D6940-D6941)</f>
        <v>10</v>
      </c>
    </row>
    <row r="6941">
      <c r="A6941">
        <v>20630</v>
      </c>
      <c r="B6941" t="str">
        <v>2021-01-15</v>
      </c>
      <c r="C6941" t="str">
        <v>Morning</v>
      </c>
      <c r="D6941">
        <v>22</v>
      </c>
      <c r="E6941" t="str">
        <f>IF(MOD(D6941,2)=0,"EVEN","ODD")</f>
        <v>EVEN</v>
      </c>
      <c r="F6941" t="str">
        <f>IF(D6941&lt;=18,"LOW (1-18)","HIGH (19-36)")</f>
        <v>HIGH (19-36)</v>
      </c>
      <c r="G6941">
        <f>INT((D6941-1)/6)+1</f>
        <v>4</v>
      </c>
      <c r="H6941">
        <f>MOD(D6941-1,6)+1</f>
        <v>4</v>
      </c>
      <c r="I6941">
        <f>37-D6941</f>
        <v>15</v>
      </c>
      <c r="J6941">
        <f>ABS(D6941-D6942)</f>
        <v>5</v>
      </c>
    </row>
    <row r="6942">
      <c r="A6942">
        <v>20629</v>
      </c>
      <c r="B6942" t="str">
        <v>2021-01-14</v>
      </c>
      <c r="C6942" t="str">
        <v>Evening</v>
      </c>
      <c r="D6942">
        <v>17</v>
      </c>
      <c r="E6942" t="str">
        <f>IF(MOD(D6942,2)=0,"EVEN","ODD")</f>
        <v>ODD</v>
      </c>
      <c r="F6942" t="str">
        <f>IF(D6942&lt;=18,"LOW (1-18)","HIGH (19-36)")</f>
        <v>LOW (1-18)</v>
      </c>
      <c r="G6942">
        <f>INT((D6942-1)/6)+1</f>
        <v>3</v>
      </c>
      <c r="H6942">
        <f>MOD(D6942-1,6)+1</f>
        <v>5</v>
      </c>
      <c r="I6942">
        <f>37-D6942</f>
        <v>20</v>
      </c>
      <c r="J6942">
        <f>ABS(D6942-D6943)</f>
        <v>17</v>
      </c>
    </row>
    <row r="6943">
      <c r="A6943">
        <v>20628</v>
      </c>
      <c r="B6943" t="str">
        <v>2021-01-14</v>
      </c>
      <c r="C6943" t="str">
        <v>Afternoon</v>
      </c>
      <c r="D6943">
        <v>34</v>
      </c>
      <c r="E6943" t="str">
        <f>IF(MOD(D6943,2)=0,"EVEN","ODD")</f>
        <v>EVEN</v>
      </c>
      <c r="F6943" t="str">
        <f>IF(D6943&lt;=18,"LOW (1-18)","HIGH (19-36)")</f>
        <v>HIGH (19-36)</v>
      </c>
      <c r="G6943">
        <f>INT((D6943-1)/6)+1</f>
        <v>6</v>
      </c>
      <c r="H6943">
        <f>MOD(D6943-1,6)+1</f>
        <v>4</v>
      </c>
      <c r="I6943">
        <f>37-D6943</f>
        <v>3</v>
      </c>
      <c r="J6943">
        <f>ABS(D6943-D6944)</f>
        <v>4</v>
      </c>
    </row>
    <row r="6944">
      <c r="A6944">
        <v>20627</v>
      </c>
      <c r="B6944" t="str">
        <v>2021-01-14</v>
      </c>
      <c r="C6944" t="str">
        <v>Midday</v>
      </c>
      <c r="D6944">
        <v>30</v>
      </c>
      <c r="E6944" t="str">
        <f>IF(MOD(D6944,2)=0,"EVEN","ODD")</f>
        <v>EVEN</v>
      </c>
      <c r="F6944" t="str">
        <f>IF(D6944&lt;=18,"LOW (1-18)","HIGH (19-36)")</f>
        <v>HIGH (19-36)</v>
      </c>
      <c r="G6944">
        <f>INT((D6944-1)/6)+1</f>
        <v>5</v>
      </c>
      <c r="H6944">
        <f>MOD(D6944-1,6)+1</f>
        <v>6</v>
      </c>
      <c r="I6944">
        <f>37-D6944</f>
        <v>7</v>
      </c>
      <c r="J6944">
        <f>ABS(D6944-D6945)</f>
        <v>5</v>
      </c>
    </row>
    <row r="6945">
      <c r="A6945">
        <v>20626</v>
      </c>
      <c r="B6945" t="str">
        <v>2021-01-14</v>
      </c>
      <c r="C6945" t="str">
        <v>Morning</v>
      </c>
      <c r="D6945">
        <v>35</v>
      </c>
      <c r="E6945" t="str">
        <f>IF(MOD(D6945,2)=0,"EVEN","ODD")</f>
        <v>ODD</v>
      </c>
      <c r="F6945" t="str">
        <f>IF(D6945&lt;=18,"LOW (1-18)","HIGH (19-36)")</f>
        <v>HIGH (19-36)</v>
      </c>
      <c r="G6945">
        <f>INT((D6945-1)/6)+1</f>
        <v>6</v>
      </c>
      <c r="H6945">
        <f>MOD(D6945-1,6)+1</f>
        <v>5</v>
      </c>
      <c r="I6945">
        <f>37-D6945</f>
        <v>2</v>
      </c>
      <c r="J6945">
        <f>ABS(D6945-D6946)</f>
        <v>1</v>
      </c>
    </row>
    <row r="6946">
      <c r="A6946">
        <v>20625</v>
      </c>
      <c r="B6946" t="str">
        <v>2021-01-13</v>
      </c>
      <c r="C6946" t="str">
        <v>Evening</v>
      </c>
      <c r="D6946">
        <v>34</v>
      </c>
      <c r="E6946" t="str">
        <f>IF(MOD(D6946,2)=0,"EVEN","ODD")</f>
        <v>EVEN</v>
      </c>
      <c r="F6946" t="str">
        <f>IF(D6946&lt;=18,"LOW (1-18)","HIGH (19-36)")</f>
        <v>HIGH (19-36)</v>
      </c>
      <c r="G6946">
        <f>INT((D6946-1)/6)+1</f>
        <v>6</v>
      </c>
      <c r="H6946">
        <f>MOD(D6946-1,6)+1</f>
        <v>4</v>
      </c>
      <c r="I6946">
        <f>37-D6946</f>
        <v>3</v>
      </c>
      <c r="J6946">
        <f>ABS(D6946-D6947)</f>
        <v>15</v>
      </c>
    </row>
    <row r="6947">
      <c r="A6947">
        <v>20624</v>
      </c>
      <c r="B6947" t="str">
        <v>2021-01-13</v>
      </c>
      <c r="C6947" t="str">
        <v>Afternoon</v>
      </c>
      <c r="D6947">
        <v>19</v>
      </c>
      <c r="E6947" t="str">
        <f>IF(MOD(D6947,2)=0,"EVEN","ODD")</f>
        <v>ODD</v>
      </c>
      <c r="F6947" t="str">
        <f>IF(D6947&lt;=18,"LOW (1-18)","HIGH (19-36)")</f>
        <v>HIGH (19-36)</v>
      </c>
      <c r="G6947">
        <f>INT((D6947-1)/6)+1</f>
        <v>4</v>
      </c>
      <c r="H6947">
        <f>MOD(D6947-1,6)+1</f>
        <v>1</v>
      </c>
      <c r="I6947">
        <f>37-D6947</f>
        <v>18</v>
      </c>
      <c r="J6947">
        <f>ABS(D6947-D6948)</f>
        <v>1</v>
      </c>
    </row>
    <row r="6948">
      <c r="A6948">
        <v>20623</v>
      </c>
      <c r="B6948" t="str">
        <v>2021-01-13</v>
      </c>
      <c r="C6948" t="str">
        <v>Midday</v>
      </c>
      <c r="D6948">
        <v>20</v>
      </c>
      <c r="E6948" t="str">
        <f>IF(MOD(D6948,2)=0,"EVEN","ODD")</f>
        <v>EVEN</v>
      </c>
      <c r="F6948" t="str">
        <f>IF(D6948&lt;=18,"LOW (1-18)","HIGH (19-36)")</f>
        <v>HIGH (19-36)</v>
      </c>
      <c r="G6948">
        <f>INT((D6948-1)/6)+1</f>
        <v>4</v>
      </c>
      <c r="H6948">
        <f>MOD(D6948-1,6)+1</f>
        <v>2</v>
      </c>
      <c r="I6948">
        <f>37-D6948</f>
        <v>17</v>
      </c>
      <c r="J6948">
        <f>ABS(D6948-D6949)</f>
        <v>4</v>
      </c>
    </row>
    <row r="6949">
      <c r="A6949">
        <v>20622</v>
      </c>
      <c r="B6949" t="str">
        <v>2021-01-13</v>
      </c>
      <c r="C6949" t="str">
        <v>Morning</v>
      </c>
      <c r="D6949">
        <v>16</v>
      </c>
      <c r="E6949" t="str">
        <f>IF(MOD(D6949,2)=0,"EVEN","ODD")</f>
        <v>EVEN</v>
      </c>
      <c r="F6949" t="str">
        <f>IF(D6949&lt;=18,"LOW (1-18)","HIGH (19-36)")</f>
        <v>LOW (1-18)</v>
      </c>
      <c r="G6949">
        <f>INT((D6949-1)/6)+1</f>
        <v>3</v>
      </c>
      <c r="H6949">
        <f>MOD(D6949-1,6)+1</f>
        <v>4</v>
      </c>
      <c r="I6949">
        <f>37-D6949</f>
        <v>21</v>
      </c>
      <c r="J6949">
        <f>ABS(D6949-D6950)</f>
        <v>10</v>
      </c>
    </row>
    <row r="6950">
      <c r="A6950">
        <v>20621</v>
      </c>
      <c r="B6950" t="str">
        <v>2021-01-12</v>
      </c>
      <c r="C6950" t="str">
        <v>Evening</v>
      </c>
      <c r="D6950">
        <v>26</v>
      </c>
      <c r="E6950" t="str">
        <f>IF(MOD(D6950,2)=0,"EVEN","ODD")</f>
        <v>EVEN</v>
      </c>
      <c r="F6950" t="str">
        <f>IF(D6950&lt;=18,"LOW (1-18)","HIGH (19-36)")</f>
        <v>HIGH (19-36)</v>
      </c>
      <c r="G6950">
        <f>INT((D6950-1)/6)+1</f>
        <v>5</v>
      </c>
      <c r="H6950">
        <f>MOD(D6950-1,6)+1</f>
        <v>2</v>
      </c>
      <c r="I6950">
        <f>37-D6950</f>
        <v>11</v>
      </c>
      <c r="J6950">
        <f>ABS(D6950-D6951)</f>
        <v>13</v>
      </c>
    </row>
    <row r="6951">
      <c r="A6951">
        <v>20620</v>
      </c>
      <c r="B6951" t="str">
        <v>2021-01-12</v>
      </c>
      <c r="C6951" t="str">
        <v>Afternoon</v>
      </c>
      <c r="D6951">
        <v>13</v>
      </c>
      <c r="E6951" t="str">
        <f>IF(MOD(D6951,2)=0,"EVEN","ODD")</f>
        <v>ODD</v>
      </c>
      <c r="F6951" t="str">
        <f>IF(D6951&lt;=18,"LOW (1-18)","HIGH (19-36)")</f>
        <v>LOW (1-18)</v>
      </c>
      <c r="G6951">
        <f>INT((D6951-1)/6)+1</f>
        <v>3</v>
      </c>
      <c r="H6951">
        <f>MOD(D6951-1,6)+1</f>
        <v>1</v>
      </c>
      <c r="I6951">
        <f>37-D6951</f>
        <v>24</v>
      </c>
      <c r="J6951">
        <f>ABS(D6951-D6952)</f>
        <v>21</v>
      </c>
    </row>
    <row r="6952">
      <c r="A6952">
        <v>20619</v>
      </c>
      <c r="B6952" t="str">
        <v>2021-01-12</v>
      </c>
      <c r="C6952" t="str">
        <v>Midday</v>
      </c>
      <c r="D6952">
        <v>34</v>
      </c>
      <c r="E6952" t="str">
        <f>IF(MOD(D6952,2)=0,"EVEN","ODD")</f>
        <v>EVEN</v>
      </c>
      <c r="F6952" t="str">
        <f>IF(D6952&lt;=18,"LOW (1-18)","HIGH (19-36)")</f>
        <v>HIGH (19-36)</v>
      </c>
      <c r="G6952">
        <f>INT((D6952-1)/6)+1</f>
        <v>6</v>
      </c>
      <c r="H6952">
        <f>MOD(D6952-1,6)+1</f>
        <v>4</v>
      </c>
      <c r="I6952">
        <f>37-D6952</f>
        <v>3</v>
      </c>
      <c r="J6952">
        <f>ABS(D6952-D6953)</f>
        <v>1</v>
      </c>
    </row>
    <row r="6953">
      <c r="A6953">
        <v>20618</v>
      </c>
      <c r="B6953" t="str">
        <v>2021-01-12</v>
      </c>
      <c r="C6953" t="str">
        <v>Morning</v>
      </c>
      <c r="D6953">
        <v>33</v>
      </c>
      <c r="E6953" t="str">
        <f>IF(MOD(D6953,2)=0,"EVEN","ODD")</f>
        <v>ODD</v>
      </c>
      <c r="F6953" t="str">
        <f>IF(D6953&lt;=18,"LOW (1-18)","HIGH (19-36)")</f>
        <v>HIGH (19-36)</v>
      </c>
      <c r="G6953">
        <f>INT((D6953-1)/6)+1</f>
        <v>6</v>
      </c>
      <c r="H6953">
        <f>MOD(D6953-1,6)+1</f>
        <v>3</v>
      </c>
      <c r="I6953">
        <f>37-D6953</f>
        <v>4</v>
      </c>
      <c r="J6953">
        <f>ABS(D6953-D6954)</f>
        <v>28</v>
      </c>
    </row>
    <row r="6954">
      <c r="A6954">
        <v>20617</v>
      </c>
      <c r="B6954" t="str">
        <v>2021-01-11</v>
      </c>
      <c r="C6954" t="str">
        <v>Evening</v>
      </c>
      <c r="D6954">
        <v>5</v>
      </c>
      <c r="E6954" t="str">
        <f>IF(MOD(D6954,2)=0,"EVEN","ODD")</f>
        <v>ODD</v>
      </c>
      <c r="F6954" t="str">
        <f>IF(D6954&lt;=18,"LOW (1-18)","HIGH (19-36)")</f>
        <v>LOW (1-18)</v>
      </c>
      <c r="G6954">
        <f>INT((D6954-1)/6)+1</f>
        <v>1</v>
      </c>
      <c r="H6954">
        <f>MOD(D6954-1,6)+1</f>
        <v>5</v>
      </c>
      <c r="I6954">
        <f>37-D6954</f>
        <v>32</v>
      </c>
      <c r="J6954">
        <f>ABS(D6954-D6955)</f>
        <v>7</v>
      </c>
    </row>
    <row r="6955">
      <c r="A6955">
        <v>20616</v>
      </c>
      <c r="B6955" t="str">
        <v>2021-01-11</v>
      </c>
      <c r="C6955" t="str">
        <v>Afternoon</v>
      </c>
      <c r="D6955">
        <v>12</v>
      </c>
      <c r="E6955" t="str">
        <f>IF(MOD(D6955,2)=0,"EVEN","ODD")</f>
        <v>EVEN</v>
      </c>
      <c r="F6955" t="str">
        <f>IF(D6955&lt;=18,"LOW (1-18)","HIGH (19-36)")</f>
        <v>LOW (1-18)</v>
      </c>
      <c r="G6955">
        <f>INT((D6955-1)/6)+1</f>
        <v>2</v>
      </c>
      <c r="H6955">
        <f>MOD(D6955-1,6)+1</f>
        <v>6</v>
      </c>
      <c r="I6955">
        <f>37-D6955</f>
        <v>25</v>
      </c>
      <c r="J6955">
        <f>ABS(D6955-D6956)</f>
        <v>13</v>
      </c>
    </row>
    <row r="6956">
      <c r="A6956">
        <v>20615</v>
      </c>
      <c r="B6956" t="str">
        <v>2021-01-11</v>
      </c>
      <c r="C6956" t="str">
        <v>Midday</v>
      </c>
      <c r="D6956">
        <v>25</v>
      </c>
      <c r="E6956" t="str">
        <f>IF(MOD(D6956,2)=0,"EVEN","ODD")</f>
        <v>ODD</v>
      </c>
      <c r="F6956" t="str">
        <f>IF(D6956&lt;=18,"LOW (1-18)","HIGH (19-36)")</f>
        <v>HIGH (19-36)</v>
      </c>
      <c r="G6956">
        <f>INT((D6956-1)/6)+1</f>
        <v>5</v>
      </c>
      <c r="H6956">
        <f>MOD(D6956-1,6)+1</f>
        <v>1</v>
      </c>
      <c r="I6956">
        <f>37-D6956</f>
        <v>12</v>
      </c>
      <c r="J6956">
        <f>ABS(D6956-D6957)</f>
        <v>2</v>
      </c>
    </row>
    <row r="6957">
      <c r="A6957">
        <v>20614</v>
      </c>
      <c r="B6957" t="str">
        <v>2021-01-11</v>
      </c>
      <c r="C6957" t="str">
        <v>Morning</v>
      </c>
      <c r="D6957">
        <v>27</v>
      </c>
      <c r="E6957" t="str">
        <f>IF(MOD(D6957,2)=0,"EVEN","ODD")</f>
        <v>ODD</v>
      </c>
      <c r="F6957" t="str">
        <f>IF(D6957&lt;=18,"LOW (1-18)","HIGH (19-36)")</f>
        <v>HIGH (19-36)</v>
      </c>
      <c r="G6957">
        <f>INT((D6957-1)/6)+1</f>
        <v>5</v>
      </c>
      <c r="H6957">
        <f>MOD(D6957-1,6)+1</f>
        <v>3</v>
      </c>
      <c r="I6957">
        <f>37-D6957</f>
        <v>10</v>
      </c>
      <c r="J6957">
        <f>ABS(D6957-D6958)</f>
        <v>22</v>
      </c>
    </row>
    <row r="6958">
      <c r="A6958">
        <v>20613</v>
      </c>
      <c r="B6958" t="str">
        <v>2021-01-09</v>
      </c>
      <c r="C6958" t="str">
        <v>Evening</v>
      </c>
      <c r="D6958">
        <v>5</v>
      </c>
      <c r="E6958" t="str">
        <f>IF(MOD(D6958,2)=0,"EVEN","ODD")</f>
        <v>ODD</v>
      </c>
      <c r="F6958" t="str">
        <f>IF(D6958&lt;=18,"LOW (1-18)","HIGH (19-36)")</f>
        <v>LOW (1-18)</v>
      </c>
      <c r="G6958">
        <f>INT((D6958-1)/6)+1</f>
        <v>1</v>
      </c>
      <c r="H6958">
        <f>MOD(D6958-1,6)+1</f>
        <v>5</v>
      </c>
      <c r="I6958">
        <f>37-D6958</f>
        <v>32</v>
      </c>
      <c r="J6958">
        <f>ABS(D6958-D6959)</f>
        <v>16</v>
      </c>
    </row>
    <row r="6959">
      <c r="A6959">
        <v>20612</v>
      </c>
      <c r="B6959" t="str">
        <v>2021-01-09</v>
      </c>
      <c r="C6959" t="str">
        <v>Afternoon</v>
      </c>
      <c r="D6959">
        <v>21</v>
      </c>
      <c r="E6959" t="str">
        <f>IF(MOD(D6959,2)=0,"EVEN","ODD")</f>
        <v>ODD</v>
      </c>
      <c r="F6959" t="str">
        <f>IF(D6959&lt;=18,"LOW (1-18)","HIGH (19-36)")</f>
        <v>HIGH (19-36)</v>
      </c>
      <c r="G6959">
        <f>INT((D6959-1)/6)+1</f>
        <v>4</v>
      </c>
      <c r="H6959">
        <f>MOD(D6959-1,6)+1</f>
        <v>3</v>
      </c>
      <c r="I6959">
        <f>37-D6959</f>
        <v>16</v>
      </c>
      <c r="J6959">
        <f>ABS(D6959-D6960)</f>
        <v>15</v>
      </c>
    </row>
    <row r="6960">
      <c r="A6960">
        <v>20611</v>
      </c>
      <c r="B6960" t="str">
        <v>2021-01-09</v>
      </c>
      <c r="C6960" t="str">
        <v>Midday</v>
      </c>
      <c r="D6960">
        <v>6</v>
      </c>
      <c r="E6960" t="str">
        <f>IF(MOD(D6960,2)=0,"EVEN","ODD")</f>
        <v>EVEN</v>
      </c>
      <c r="F6960" t="str">
        <f>IF(D6960&lt;=18,"LOW (1-18)","HIGH (19-36)")</f>
        <v>LOW (1-18)</v>
      </c>
      <c r="G6960">
        <f>INT((D6960-1)/6)+1</f>
        <v>1</v>
      </c>
      <c r="H6960">
        <f>MOD(D6960-1,6)+1</f>
        <v>6</v>
      </c>
      <c r="I6960">
        <f>37-D6960</f>
        <v>31</v>
      </c>
      <c r="J6960">
        <f>ABS(D6960-D6961)</f>
        <v>1</v>
      </c>
    </row>
    <row r="6961">
      <c r="A6961">
        <v>20610</v>
      </c>
      <c r="B6961" t="str">
        <v>2021-01-09</v>
      </c>
      <c r="C6961" t="str">
        <v>Morning</v>
      </c>
      <c r="D6961">
        <v>7</v>
      </c>
      <c r="E6961" t="str">
        <f>IF(MOD(D6961,2)=0,"EVEN","ODD")</f>
        <v>ODD</v>
      </c>
      <c r="F6961" t="str">
        <f>IF(D6961&lt;=18,"LOW (1-18)","HIGH (19-36)")</f>
        <v>LOW (1-18)</v>
      </c>
      <c r="G6961">
        <f>INT((D6961-1)/6)+1</f>
        <v>2</v>
      </c>
      <c r="H6961">
        <f>MOD(D6961-1,6)+1</f>
        <v>1</v>
      </c>
      <c r="I6961">
        <f>37-D6961</f>
        <v>30</v>
      </c>
      <c r="J6961">
        <f>ABS(D6961-D6962)</f>
        <v>4</v>
      </c>
    </row>
    <row r="6962">
      <c r="A6962">
        <v>20609</v>
      </c>
      <c r="B6962" t="str">
        <v>2021-01-08</v>
      </c>
      <c r="C6962" t="str">
        <v>Evening</v>
      </c>
      <c r="D6962">
        <v>11</v>
      </c>
      <c r="E6962" t="str">
        <f>IF(MOD(D6962,2)=0,"EVEN","ODD")</f>
        <v>ODD</v>
      </c>
      <c r="F6962" t="str">
        <f>IF(D6962&lt;=18,"LOW (1-18)","HIGH (19-36)")</f>
        <v>LOW (1-18)</v>
      </c>
      <c r="G6962">
        <f>INT((D6962-1)/6)+1</f>
        <v>2</v>
      </c>
      <c r="H6962">
        <f>MOD(D6962-1,6)+1</f>
        <v>5</v>
      </c>
      <c r="I6962">
        <f>37-D6962</f>
        <v>26</v>
      </c>
      <c r="J6962">
        <f>ABS(D6962-D6963)</f>
        <v>8</v>
      </c>
    </row>
    <row r="6963">
      <c r="A6963">
        <v>20608</v>
      </c>
      <c r="B6963" t="str">
        <v>2021-01-08</v>
      </c>
      <c r="C6963" t="str">
        <v>Afternoon</v>
      </c>
      <c r="D6963">
        <v>19</v>
      </c>
      <c r="E6963" t="str">
        <f>IF(MOD(D6963,2)=0,"EVEN","ODD")</f>
        <v>ODD</v>
      </c>
      <c r="F6963" t="str">
        <f>IF(D6963&lt;=18,"LOW (1-18)","HIGH (19-36)")</f>
        <v>HIGH (19-36)</v>
      </c>
      <c r="G6963">
        <f>INT((D6963-1)/6)+1</f>
        <v>4</v>
      </c>
      <c r="H6963">
        <f>MOD(D6963-1,6)+1</f>
        <v>1</v>
      </c>
      <c r="I6963">
        <f>37-D6963</f>
        <v>18</v>
      </c>
      <c r="J6963">
        <f>ABS(D6963-D6964)</f>
        <v>12</v>
      </c>
    </row>
    <row r="6964">
      <c r="A6964">
        <v>20607</v>
      </c>
      <c r="B6964" t="str">
        <v>2021-01-08</v>
      </c>
      <c r="C6964" t="str">
        <v>Midday</v>
      </c>
      <c r="D6964">
        <v>31</v>
      </c>
      <c r="E6964" t="str">
        <f>IF(MOD(D6964,2)=0,"EVEN","ODD")</f>
        <v>ODD</v>
      </c>
      <c r="F6964" t="str">
        <f>IF(D6964&lt;=18,"LOW (1-18)","HIGH (19-36)")</f>
        <v>HIGH (19-36)</v>
      </c>
      <c r="G6964">
        <f>INT((D6964-1)/6)+1</f>
        <v>6</v>
      </c>
      <c r="H6964">
        <f>MOD(D6964-1,6)+1</f>
        <v>1</v>
      </c>
      <c r="I6964">
        <f>37-D6964</f>
        <v>6</v>
      </c>
      <c r="J6964">
        <f>ABS(D6964-D6965)</f>
        <v>0</v>
      </c>
    </row>
    <row r="6965">
      <c r="A6965">
        <v>20606</v>
      </c>
      <c r="B6965" t="str">
        <v>2021-01-08</v>
      </c>
      <c r="C6965" t="str">
        <v>Morning</v>
      </c>
      <c r="D6965">
        <v>31</v>
      </c>
      <c r="E6965" t="str">
        <f>IF(MOD(D6965,2)=0,"EVEN","ODD")</f>
        <v>ODD</v>
      </c>
      <c r="F6965" t="str">
        <f>IF(D6965&lt;=18,"LOW (1-18)","HIGH (19-36)")</f>
        <v>HIGH (19-36)</v>
      </c>
      <c r="G6965">
        <f>INT((D6965-1)/6)+1</f>
        <v>6</v>
      </c>
      <c r="H6965">
        <f>MOD(D6965-1,6)+1</f>
        <v>1</v>
      </c>
      <c r="I6965">
        <f>37-D6965</f>
        <v>6</v>
      </c>
      <c r="J6965">
        <f>ABS(D6965-D6966)</f>
        <v>18</v>
      </c>
    </row>
    <row r="6966">
      <c r="A6966">
        <v>20605</v>
      </c>
      <c r="B6966" t="str">
        <v>2021-01-07</v>
      </c>
      <c r="C6966" t="str">
        <v>Evening</v>
      </c>
      <c r="D6966">
        <v>13</v>
      </c>
      <c r="E6966" t="str">
        <f>IF(MOD(D6966,2)=0,"EVEN","ODD")</f>
        <v>ODD</v>
      </c>
      <c r="F6966" t="str">
        <f>IF(D6966&lt;=18,"LOW (1-18)","HIGH (19-36)")</f>
        <v>LOW (1-18)</v>
      </c>
      <c r="G6966">
        <f>INT((D6966-1)/6)+1</f>
        <v>3</v>
      </c>
      <c r="H6966">
        <f>MOD(D6966-1,6)+1</f>
        <v>1</v>
      </c>
      <c r="I6966">
        <f>37-D6966</f>
        <v>24</v>
      </c>
      <c r="J6966">
        <f>ABS(D6966-D6967)</f>
        <v>3</v>
      </c>
    </row>
    <row r="6967">
      <c r="A6967">
        <v>20604</v>
      </c>
      <c r="B6967" t="str">
        <v>2021-01-07</v>
      </c>
      <c r="C6967" t="str">
        <v>Afternoon</v>
      </c>
      <c r="D6967">
        <v>10</v>
      </c>
      <c r="E6967" t="str">
        <f>IF(MOD(D6967,2)=0,"EVEN","ODD")</f>
        <v>EVEN</v>
      </c>
      <c r="F6967" t="str">
        <f>IF(D6967&lt;=18,"LOW (1-18)","HIGH (19-36)")</f>
        <v>LOW (1-18)</v>
      </c>
      <c r="G6967">
        <f>INT((D6967-1)/6)+1</f>
        <v>2</v>
      </c>
      <c r="H6967">
        <f>MOD(D6967-1,6)+1</f>
        <v>4</v>
      </c>
      <c r="I6967">
        <f>37-D6967</f>
        <v>27</v>
      </c>
      <c r="J6967">
        <f>ABS(D6967-D6968)</f>
        <v>3</v>
      </c>
    </row>
    <row r="6968">
      <c r="A6968">
        <v>20603</v>
      </c>
      <c r="B6968" t="str">
        <v>2021-01-07</v>
      </c>
      <c r="C6968" t="str">
        <v>Midday</v>
      </c>
      <c r="D6968">
        <v>7</v>
      </c>
      <c r="E6968" t="str">
        <f>IF(MOD(D6968,2)=0,"EVEN","ODD")</f>
        <v>ODD</v>
      </c>
      <c r="F6968" t="str">
        <f>IF(D6968&lt;=18,"LOW (1-18)","HIGH (19-36)")</f>
        <v>LOW (1-18)</v>
      </c>
      <c r="G6968">
        <f>INT((D6968-1)/6)+1</f>
        <v>2</v>
      </c>
      <c r="H6968">
        <f>MOD(D6968-1,6)+1</f>
        <v>1</v>
      </c>
      <c r="I6968">
        <f>37-D6968</f>
        <v>30</v>
      </c>
      <c r="J6968">
        <f>ABS(D6968-D6969)</f>
        <v>6</v>
      </c>
    </row>
    <row r="6969">
      <c r="A6969">
        <v>20602</v>
      </c>
      <c r="B6969" t="str">
        <v>2021-01-07</v>
      </c>
      <c r="C6969" t="str">
        <v>Morning</v>
      </c>
      <c r="D6969">
        <v>1</v>
      </c>
      <c r="E6969" t="str">
        <f>IF(MOD(D6969,2)=0,"EVEN","ODD")</f>
        <v>ODD</v>
      </c>
      <c r="F6969" t="str">
        <f>IF(D6969&lt;=18,"LOW (1-18)","HIGH (19-36)")</f>
        <v>LOW (1-18)</v>
      </c>
      <c r="G6969">
        <f>INT((D6969-1)/6)+1</f>
        <v>1</v>
      </c>
      <c r="H6969">
        <f>MOD(D6969-1,6)+1</f>
        <v>1</v>
      </c>
      <c r="I6969">
        <f>37-D6969</f>
        <v>36</v>
      </c>
      <c r="J6969">
        <f>ABS(D6969-D6970)</f>
        <v>25</v>
      </c>
    </row>
    <row r="6970">
      <c r="A6970">
        <v>20601</v>
      </c>
      <c r="B6970" t="str">
        <v>2021-01-06</v>
      </c>
      <c r="C6970" t="str">
        <v>Evening</v>
      </c>
      <c r="D6970">
        <v>26</v>
      </c>
      <c r="E6970" t="str">
        <f>IF(MOD(D6970,2)=0,"EVEN","ODD")</f>
        <v>EVEN</v>
      </c>
      <c r="F6970" t="str">
        <f>IF(D6970&lt;=18,"LOW (1-18)","HIGH (19-36)")</f>
        <v>HIGH (19-36)</v>
      </c>
      <c r="G6970">
        <f>INT((D6970-1)/6)+1</f>
        <v>5</v>
      </c>
      <c r="H6970">
        <f>MOD(D6970-1,6)+1</f>
        <v>2</v>
      </c>
      <c r="I6970">
        <f>37-D6970</f>
        <v>11</v>
      </c>
      <c r="J6970">
        <f>ABS(D6970-D6971)</f>
        <v>4</v>
      </c>
    </row>
    <row r="6971">
      <c r="A6971">
        <v>20600</v>
      </c>
      <c r="B6971" t="str">
        <v>2021-01-06</v>
      </c>
      <c r="C6971" t="str">
        <v>Afternoon</v>
      </c>
      <c r="D6971">
        <v>30</v>
      </c>
      <c r="E6971" t="str">
        <f>IF(MOD(D6971,2)=0,"EVEN","ODD")</f>
        <v>EVEN</v>
      </c>
      <c r="F6971" t="str">
        <f>IF(D6971&lt;=18,"LOW (1-18)","HIGH (19-36)")</f>
        <v>HIGH (19-36)</v>
      </c>
      <c r="G6971">
        <f>INT((D6971-1)/6)+1</f>
        <v>5</v>
      </c>
      <c r="H6971">
        <f>MOD(D6971-1,6)+1</f>
        <v>6</v>
      </c>
      <c r="I6971">
        <f>37-D6971</f>
        <v>7</v>
      </c>
      <c r="J6971">
        <f>ABS(D6971-D6972)</f>
        <v>8</v>
      </c>
    </row>
    <row r="6972">
      <c r="A6972">
        <v>20599</v>
      </c>
      <c r="B6972" t="str">
        <v>2021-01-06</v>
      </c>
      <c r="C6972" t="str">
        <v>Midday</v>
      </c>
      <c r="D6972">
        <v>22</v>
      </c>
      <c r="E6972" t="str">
        <f>IF(MOD(D6972,2)=0,"EVEN","ODD")</f>
        <v>EVEN</v>
      </c>
      <c r="F6972" t="str">
        <f>IF(D6972&lt;=18,"LOW (1-18)","HIGH (19-36)")</f>
        <v>HIGH (19-36)</v>
      </c>
      <c r="G6972">
        <f>INT((D6972-1)/6)+1</f>
        <v>4</v>
      </c>
      <c r="H6972">
        <f>MOD(D6972-1,6)+1</f>
        <v>4</v>
      </c>
      <c r="I6972">
        <f>37-D6972</f>
        <v>15</v>
      </c>
      <c r="J6972">
        <f>ABS(D6972-D6973)</f>
        <v>2</v>
      </c>
    </row>
    <row r="6973">
      <c r="A6973">
        <v>20598</v>
      </c>
      <c r="B6973" t="str">
        <v>2021-01-06</v>
      </c>
      <c r="C6973" t="str">
        <v>Morning</v>
      </c>
      <c r="D6973">
        <v>24</v>
      </c>
      <c r="E6973" t="str">
        <f>IF(MOD(D6973,2)=0,"EVEN","ODD")</f>
        <v>EVEN</v>
      </c>
      <c r="F6973" t="str">
        <f>IF(D6973&lt;=18,"LOW (1-18)","HIGH (19-36)")</f>
        <v>HIGH (19-36)</v>
      </c>
      <c r="G6973">
        <f>INT((D6973-1)/6)+1</f>
        <v>4</v>
      </c>
      <c r="H6973">
        <f>MOD(D6973-1,6)+1</f>
        <v>6</v>
      </c>
      <c r="I6973">
        <f>37-D6973</f>
        <v>13</v>
      </c>
      <c r="J6973">
        <f>ABS(D6973-D6974)</f>
        <v>14</v>
      </c>
    </row>
    <row r="6974">
      <c r="A6974">
        <v>20597</v>
      </c>
      <c r="B6974" t="str">
        <v>2021-01-05</v>
      </c>
      <c r="C6974" t="str">
        <v>Evening</v>
      </c>
      <c r="D6974">
        <v>10</v>
      </c>
      <c r="E6974" t="str">
        <f>IF(MOD(D6974,2)=0,"EVEN","ODD")</f>
        <v>EVEN</v>
      </c>
      <c r="F6974" t="str">
        <f>IF(D6974&lt;=18,"LOW (1-18)","HIGH (19-36)")</f>
        <v>LOW (1-18)</v>
      </c>
      <c r="G6974">
        <f>INT((D6974-1)/6)+1</f>
        <v>2</v>
      </c>
      <c r="H6974">
        <f>MOD(D6974-1,6)+1</f>
        <v>4</v>
      </c>
      <c r="I6974">
        <f>37-D6974</f>
        <v>27</v>
      </c>
      <c r="J6974">
        <f>ABS(D6974-D6975)</f>
        <v>3</v>
      </c>
    </row>
    <row r="6975">
      <c r="A6975">
        <v>20596</v>
      </c>
      <c r="B6975" t="str">
        <v>2021-01-05</v>
      </c>
      <c r="C6975" t="str">
        <v>Afternoon</v>
      </c>
      <c r="D6975">
        <v>7</v>
      </c>
      <c r="E6975" t="str">
        <f>IF(MOD(D6975,2)=0,"EVEN","ODD")</f>
        <v>ODD</v>
      </c>
      <c r="F6975" t="str">
        <f>IF(D6975&lt;=18,"LOW (1-18)","HIGH (19-36)")</f>
        <v>LOW (1-18)</v>
      </c>
      <c r="G6975">
        <f>INT((D6975-1)/6)+1</f>
        <v>2</v>
      </c>
      <c r="H6975">
        <f>MOD(D6975-1,6)+1</f>
        <v>1</v>
      </c>
      <c r="I6975">
        <f>37-D6975</f>
        <v>30</v>
      </c>
      <c r="J6975">
        <f>ABS(D6975-D6976)</f>
        <v>24</v>
      </c>
    </row>
    <row r="6976">
      <c r="A6976">
        <v>20595</v>
      </c>
      <c r="B6976" t="str">
        <v>2021-01-05</v>
      </c>
      <c r="C6976" t="str">
        <v>Midday</v>
      </c>
      <c r="D6976">
        <v>31</v>
      </c>
      <c r="E6976" t="str">
        <f>IF(MOD(D6976,2)=0,"EVEN","ODD")</f>
        <v>ODD</v>
      </c>
      <c r="F6976" t="str">
        <f>IF(D6976&lt;=18,"LOW (1-18)","HIGH (19-36)")</f>
        <v>HIGH (19-36)</v>
      </c>
      <c r="G6976">
        <f>INT((D6976-1)/6)+1</f>
        <v>6</v>
      </c>
      <c r="H6976">
        <f>MOD(D6976-1,6)+1</f>
        <v>1</v>
      </c>
      <c r="I6976">
        <f>37-D6976</f>
        <v>6</v>
      </c>
      <c r="J6976">
        <f>ABS(D6976-D6977)</f>
        <v>28</v>
      </c>
    </row>
    <row r="6977">
      <c r="A6977">
        <v>20594</v>
      </c>
      <c r="B6977" t="str">
        <v>2021-01-05</v>
      </c>
      <c r="C6977" t="str">
        <v>Morning</v>
      </c>
      <c r="D6977">
        <v>3</v>
      </c>
      <c r="E6977" t="str">
        <f>IF(MOD(D6977,2)=0,"EVEN","ODD")</f>
        <v>ODD</v>
      </c>
      <c r="F6977" t="str">
        <f>IF(D6977&lt;=18,"LOW (1-18)","HIGH (19-36)")</f>
        <v>LOW (1-18)</v>
      </c>
      <c r="G6977">
        <f>INT((D6977-1)/6)+1</f>
        <v>1</v>
      </c>
      <c r="H6977">
        <f>MOD(D6977-1,6)+1</f>
        <v>3</v>
      </c>
      <c r="I6977">
        <f>37-D6977</f>
        <v>34</v>
      </c>
      <c r="J6977">
        <f>ABS(D6977-D6978)</f>
        <v>21</v>
      </c>
    </row>
    <row r="6978">
      <c r="A6978">
        <v>20593</v>
      </c>
      <c r="B6978" t="str">
        <v>2021-01-04</v>
      </c>
      <c r="C6978" t="str">
        <v>Evening</v>
      </c>
      <c r="D6978">
        <v>24</v>
      </c>
      <c r="E6978" t="str">
        <f>IF(MOD(D6978,2)=0,"EVEN","ODD")</f>
        <v>EVEN</v>
      </c>
      <c r="F6978" t="str">
        <f>IF(D6978&lt;=18,"LOW (1-18)","HIGH (19-36)")</f>
        <v>HIGH (19-36)</v>
      </c>
      <c r="G6978">
        <f>INT((D6978-1)/6)+1</f>
        <v>4</v>
      </c>
      <c r="H6978">
        <f>MOD(D6978-1,6)+1</f>
        <v>6</v>
      </c>
      <c r="I6978">
        <f>37-D6978</f>
        <v>13</v>
      </c>
      <c r="J6978">
        <f>ABS(D6978-D6979)</f>
        <v>3</v>
      </c>
    </row>
    <row r="6979">
      <c r="A6979">
        <v>20592</v>
      </c>
      <c r="B6979" t="str">
        <v>2021-01-04</v>
      </c>
      <c r="C6979" t="str">
        <v>Afternoon</v>
      </c>
      <c r="D6979">
        <v>27</v>
      </c>
      <c r="E6979" t="str">
        <f>IF(MOD(D6979,2)=0,"EVEN","ODD")</f>
        <v>ODD</v>
      </c>
      <c r="F6979" t="str">
        <f>IF(D6979&lt;=18,"LOW (1-18)","HIGH (19-36)")</f>
        <v>HIGH (19-36)</v>
      </c>
      <c r="G6979">
        <f>INT((D6979-1)/6)+1</f>
        <v>5</v>
      </c>
      <c r="H6979">
        <f>MOD(D6979-1,6)+1</f>
        <v>3</v>
      </c>
      <c r="I6979">
        <f>37-D6979</f>
        <v>10</v>
      </c>
      <c r="J6979">
        <f>ABS(D6979-D6980)</f>
        <v>26</v>
      </c>
    </row>
    <row r="6980">
      <c r="A6980">
        <v>20591</v>
      </c>
      <c r="B6980" t="str">
        <v>2021-01-04</v>
      </c>
      <c r="C6980" t="str">
        <v>Midday</v>
      </c>
      <c r="D6980">
        <v>1</v>
      </c>
      <c r="E6980" t="str">
        <f>IF(MOD(D6980,2)=0,"EVEN","ODD")</f>
        <v>ODD</v>
      </c>
      <c r="F6980" t="str">
        <f>IF(D6980&lt;=18,"LOW (1-18)","HIGH (19-36)")</f>
        <v>LOW (1-18)</v>
      </c>
      <c r="G6980">
        <f>INT((D6980-1)/6)+1</f>
        <v>1</v>
      </c>
      <c r="H6980">
        <f>MOD(D6980-1,6)+1</f>
        <v>1</v>
      </c>
      <c r="I6980">
        <f>37-D6980</f>
        <v>36</v>
      </c>
      <c r="J6980">
        <f>ABS(D6980-D6981)</f>
        <v>26</v>
      </c>
    </row>
    <row r="6981">
      <c r="A6981">
        <v>20590</v>
      </c>
      <c r="B6981" t="str">
        <v>2021-01-04</v>
      </c>
      <c r="C6981" t="str">
        <v>Morning</v>
      </c>
      <c r="D6981">
        <v>27</v>
      </c>
      <c r="E6981" t="str">
        <f>IF(MOD(D6981,2)=0,"EVEN","ODD")</f>
        <v>ODD</v>
      </c>
      <c r="F6981" t="str">
        <f>IF(D6981&lt;=18,"LOW (1-18)","HIGH (19-36)")</f>
        <v>HIGH (19-36)</v>
      </c>
      <c r="G6981">
        <f>INT((D6981-1)/6)+1</f>
        <v>5</v>
      </c>
      <c r="H6981">
        <f>MOD(D6981-1,6)+1</f>
        <v>3</v>
      </c>
      <c r="I6981">
        <f>37-D6981</f>
        <v>10</v>
      </c>
      <c r="J6981">
        <f>ABS(D6981-D6982)</f>
        <v>3</v>
      </c>
    </row>
    <row r="6982">
      <c r="A6982">
        <v>20589</v>
      </c>
      <c r="B6982" t="str">
        <v>2021-01-02</v>
      </c>
      <c r="C6982" t="str">
        <v>Evening</v>
      </c>
      <c r="D6982">
        <v>30</v>
      </c>
      <c r="E6982" t="str">
        <f>IF(MOD(D6982,2)=0,"EVEN","ODD")</f>
        <v>EVEN</v>
      </c>
      <c r="F6982" t="str">
        <f>IF(D6982&lt;=18,"LOW (1-18)","HIGH (19-36)")</f>
        <v>HIGH (19-36)</v>
      </c>
      <c r="G6982">
        <f>INT((D6982-1)/6)+1</f>
        <v>5</v>
      </c>
      <c r="H6982">
        <f>MOD(D6982-1,6)+1</f>
        <v>6</v>
      </c>
      <c r="I6982">
        <f>37-D6982</f>
        <v>7</v>
      </c>
      <c r="J6982">
        <f>ABS(D6982-D6983)</f>
        <v>28</v>
      </c>
    </row>
    <row r="6983">
      <c r="A6983">
        <v>20588</v>
      </c>
      <c r="B6983" t="str">
        <v>2021-01-02</v>
      </c>
      <c r="C6983" t="str">
        <v>Afternoon</v>
      </c>
      <c r="D6983">
        <v>2</v>
      </c>
      <c r="E6983" t="str">
        <f>IF(MOD(D6983,2)=0,"EVEN","ODD")</f>
        <v>EVEN</v>
      </c>
      <c r="F6983" t="str">
        <f>IF(D6983&lt;=18,"LOW (1-18)","HIGH (19-36)")</f>
        <v>LOW (1-18)</v>
      </c>
      <c r="G6983">
        <f>INT((D6983-1)/6)+1</f>
        <v>1</v>
      </c>
      <c r="H6983">
        <f>MOD(D6983-1,6)+1</f>
        <v>2</v>
      </c>
      <c r="I6983">
        <f>37-D6983</f>
        <v>35</v>
      </c>
      <c r="J6983">
        <f>ABS(D6983-D6984)</f>
        <v>3</v>
      </c>
    </row>
    <row r="6984">
      <c r="A6984">
        <v>20587</v>
      </c>
      <c r="B6984" t="str">
        <v>2021-01-02</v>
      </c>
      <c r="C6984" t="str">
        <v>Midday</v>
      </c>
      <c r="D6984">
        <v>5</v>
      </c>
      <c r="E6984" t="str">
        <f>IF(MOD(D6984,2)=0,"EVEN","ODD")</f>
        <v>ODD</v>
      </c>
      <c r="F6984" t="str">
        <f>IF(D6984&lt;=18,"LOW (1-18)","HIGH (19-36)")</f>
        <v>LOW (1-18)</v>
      </c>
      <c r="G6984">
        <f>INT((D6984-1)/6)+1</f>
        <v>1</v>
      </c>
      <c r="H6984">
        <f>MOD(D6984-1,6)+1</f>
        <v>5</v>
      </c>
      <c r="I6984">
        <f>37-D6984</f>
        <v>32</v>
      </c>
      <c r="J6984">
        <f>ABS(D6984-D6985)</f>
        <v>0</v>
      </c>
    </row>
    <row r="6985">
      <c r="A6985">
        <v>20586</v>
      </c>
      <c r="B6985" t="str">
        <v>2021-01-02</v>
      </c>
      <c r="C6985" t="str">
        <v>Morning</v>
      </c>
      <c r="D6985">
        <v>5</v>
      </c>
      <c r="E6985" t="str">
        <f>IF(MOD(D6985,2)=0,"EVEN","ODD")</f>
        <v>ODD</v>
      </c>
      <c r="F6985" t="str">
        <f>IF(D6985&lt;=18,"LOW (1-18)","HIGH (19-36)")</f>
        <v>LOW (1-18)</v>
      </c>
      <c r="G6985">
        <f>INT((D6985-1)/6)+1</f>
        <v>1</v>
      </c>
      <c r="H6985">
        <f>MOD(D6985-1,6)+1</f>
        <v>5</v>
      </c>
      <c r="I6985">
        <f>37-D6985</f>
        <v>32</v>
      </c>
      <c r="J6985">
        <f>ABS(D6985-D6986)</f>
        <v>19</v>
      </c>
    </row>
    <row r="6986">
      <c r="A6986">
        <v>20585</v>
      </c>
      <c r="B6986" t="str">
        <v>2021-01-01</v>
      </c>
      <c r="C6986" t="str">
        <v>Evening</v>
      </c>
      <c r="D6986">
        <v>24</v>
      </c>
      <c r="E6986" t="str">
        <f>IF(MOD(D6986,2)=0,"EVEN","ODD")</f>
        <v>EVEN</v>
      </c>
      <c r="F6986" t="str">
        <f>IF(D6986&lt;=18,"LOW (1-18)","HIGH (19-36)")</f>
        <v>HIGH (19-36)</v>
      </c>
      <c r="G6986">
        <f>INT((D6986-1)/6)+1</f>
        <v>4</v>
      </c>
      <c r="H6986">
        <f>MOD(D6986-1,6)+1</f>
        <v>6</v>
      </c>
      <c r="I6986">
        <f>37-D6986</f>
        <v>13</v>
      </c>
      <c r="J6986">
        <f>ABS(D6986-D6987)</f>
        <v>18</v>
      </c>
    </row>
    <row r="6987">
      <c r="A6987">
        <v>20584</v>
      </c>
      <c r="B6987" t="str">
        <v>2021-01-01</v>
      </c>
      <c r="C6987" t="str">
        <v>Afternoon</v>
      </c>
      <c r="D6987">
        <v>6</v>
      </c>
      <c r="E6987" t="str">
        <f>IF(MOD(D6987,2)=0,"EVEN","ODD")</f>
        <v>EVEN</v>
      </c>
      <c r="F6987" t="str">
        <f>IF(D6987&lt;=18,"LOW (1-18)","HIGH (19-36)")</f>
        <v>LOW (1-18)</v>
      </c>
      <c r="G6987">
        <f>INT((D6987-1)/6)+1</f>
        <v>1</v>
      </c>
      <c r="H6987">
        <f>MOD(D6987-1,6)+1</f>
        <v>6</v>
      </c>
      <c r="I6987">
        <f>37-D6987</f>
        <v>31</v>
      </c>
      <c r="J6987">
        <f>ABS(D6987-D6988)</f>
        <v>9</v>
      </c>
    </row>
    <row r="6988">
      <c r="A6988">
        <v>20583</v>
      </c>
      <c r="B6988" t="str">
        <v>2021-01-01</v>
      </c>
      <c r="C6988" t="str">
        <v>Midday</v>
      </c>
      <c r="D6988">
        <v>15</v>
      </c>
      <c r="E6988" t="str">
        <f>IF(MOD(D6988,2)=0,"EVEN","ODD")</f>
        <v>ODD</v>
      </c>
      <c r="F6988" t="str">
        <f>IF(D6988&lt;=18,"LOW (1-18)","HIGH (19-36)")</f>
        <v>LOW (1-18)</v>
      </c>
      <c r="G6988">
        <f>INT((D6988-1)/6)+1</f>
        <v>3</v>
      </c>
      <c r="H6988">
        <f>MOD(D6988-1,6)+1</f>
        <v>3</v>
      </c>
      <c r="I6988">
        <f>37-D6988</f>
        <v>22</v>
      </c>
      <c r="J6988">
        <f>ABS(D6988-D6989)</f>
        <v>10</v>
      </c>
    </row>
    <row r="6989">
      <c r="A6989">
        <v>20582</v>
      </c>
      <c r="B6989" t="str">
        <v>2021-01-01</v>
      </c>
      <c r="C6989" t="str">
        <v>Morning</v>
      </c>
      <c r="D6989">
        <v>25</v>
      </c>
      <c r="E6989" t="str">
        <f>IF(MOD(D6989,2)=0,"EVEN","ODD")</f>
        <v>ODD</v>
      </c>
      <c r="F6989" t="str">
        <f>IF(D6989&lt;=18,"LOW (1-18)","HIGH (19-36)")</f>
        <v>HIGH (19-36)</v>
      </c>
      <c r="G6989">
        <f>INT((D6989-1)/6)+1</f>
        <v>5</v>
      </c>
      <c r="H6989">
        <f>MOD(D6989-1,6)+1</f>
        <v>1</v>
      </c>
      <c r="I6989">
        <f>37-D6989</f>
        <v>12</v>
      </c>
      <c r="J6989">
        <f>ABS(D6989-D6990)</f>
        <v>19</v>
      </c>
    </row>
    <row r="6990">
      <c r="A6990">
        <v>20581</v>
      </c>
      <c r="B6990" t="str">
        <v>2020-12-31</v>
      </c>
      <c r="C6990" t="str">
        <v>Evening</v>
      </c>
      <c r="D6990">
        <v>6</v>
      </c>
      <c r="E6990" t="str">
        <f>IF(MOD(D6990,2)=0,"EVEN","ODD")</f>
        <v>EVEN</v>
      </c>
      <c r="F6990" t="str">
        <f>IF(D6990&lt;=18,"LOW (1-18)","HIGH (19-36)")</f>
        <v>LOW (1-18)</v>
      </c>
      <c r="G6990">
        <f>INT((D6990-1)/6)+1</f>
        <v>1</v>
      </c>
      <c r="H6990">
        <f>MOD(D6990-1,6)+1</f>
        <v>6</v>
      </c>
      <c r="I6990">
        <f>37-D6990</f>
        <v>31</v>
      </c>
      <c r="J6990">
        <f>ABS(D6990-D6991)</f>
        <v>14</v>
      </c>
    </row>
    <row r="6991">
      <c r="A6991">
        <v>20580</v>
      </c>
      <c r="B6991" t="str">
        <v>2020-12-31</v>
      </c>
      <c r="C6991" t="str">
        <v>Afternoon</v>
      </c>
      <c r="D6991">
        <v>20</v>
      </c>
      <c r="E6991" t="str">
        <f>IF(MOD(D6991,2)=0,"EVEN","ODD")</f>
        <v>EVEN</v>
      </c>
      <c r="F6991" t="str">
        <f>IF(D6991&lt;=18,"LOW (1-18)","HIGH (19-36)")</f>
        <v>HIGH (19-36)</v>
      </c>
      <c r="G6991">
        <f>INT((D6991-1)/6)+1</f>
        <v>4</v>
      </c>
      <c r="H6991">
        <f>MOD(D6991-1,6)+1</f>
        <v>2</v>
      </c>
      <c r="I6991">
        <f>37-D6991</f>
        <v>17</v>
      </c>
      <c r="J6991">
        <f>ABS(D6991-D6992)</f>
        <v>10</v>
      </c>
    </row>
    <row r="6992">
      <c r="A6992">
        <v>20579</v>
      </c>
      <c r="B6992" t="str">
        <v>2020-12-31</v>
      </c>
      <c r="C6992" t="str">
        <v>Midday</v>
      </c>
      <c r="D6992">
        <v>30</v>
      </c>
      <c r="E6992" t="str">
        <f>IF(MOD(D6992,2)=0,"EVEN","ODD")</f>
        <v>EVEN</v>
      </c>
      <c r="F6992" t="str">
        <f>IF(D6992&lt;=18,"LOW (1-18)","HIGH (19-36)")</f>
        <v>HIGH (19-36)</v>
      </c>
      <c r="G6992">
        <f>INT((D6992-1)/6)+1</f>
        <v>5</v>
      </c>
      <c r="H6992">
        <f>MOD(D6992-1,6)+1</f>
        <v>6</v>
      </c>
      <c r="I6992">
        <f>37-D6992</f>
        <v>7</v>
      </c>
      <c r="J6992">
        <f>ABS(D6992-D6993)</f>
        <v>9</v>
      </c>
    </row>
    <row r="6993">
      <c r="A6993">
        <v>20578</v>
      </c>
      <c r="B6993" t="str">
        <v>2020-12-31</v>
      </c>
      <c r="C6993" t="str">
        <v>Morning</v>
      </c>
      <c r="D6993">
        <v>21</v>
      </c>
      <c r="E6993" t="str">
        <f>IF(MOD(D6993,2)=0,"EVEN","ODD")</f>
        <v>ODD</v>
      </c>
      <c r="F6993" t="str">
        <f>IF(D6993&lt;=18,"LOW (1-18)","HIGH (19-36)")</f>
        <v>HIGH (19-36)</v>
      </c>
      <c r="G6993">
        <f>INT((D6993-1)/6)+1</f>
        <v>4</v>
      </c>
      <c r="H6993">
        <f>MOD(D6993-1,6)+1</f>
        <v>3</v>
      </c>
      <c r="I6993">
        <f>37-D6993</f>
        <v>16</v>
      </c>
      <c r="J6993">
        <f>ABS(D6993-D6994)</f>
        <v>8</v>
      </c>
    </row>
    <row r="6994">
      <c r="A6994">
        <v>20577</v>
      </c>
      <c r="B6994" t="str">
        <v>2020-12-30</v>
      </c>
      <c r="C6994" t="str">
        <v>Evening</v>
      </c>
      <c r="D6994">
        <v>29</v>
      </c>
      <c r="E6994" t="str">
        <f>IF(MOD(D6994,2)=0,"EVEN","ODD")</f>
        <v>ODD</v>
      </c>
      <c r="F6994" t="str">
        <f>IF(D6994&lt;=18,"LOW (1-18)","HIGH (19-36)")</f>
        <v>HIGH (19-36)</v>
      </c>
      <c r="G6994">
        <f>INT((D6994-1)/6)+1</f>
        <v>5</v>
      </c>
      <c r="H6994">
        <f>MOD(D6994-1,6)+1</f>
        <v>5</v>
      </c>
      <c r="I6994">
        <f>37-D6994</f>
        <v>8</v>
      </c>
      <c r="J6994">
        <f>ABS(D6994-D6995)</f>
        <v>2</v>
      </c>
    </row>
    <row r="6995">
      <c r="A6995">
        <v>20576</v>
      </c>
      <c r="B6995" t="str">
        <v>2020-12-30</v>
      </c>
      <c r="C6995" t="str">
        <v>Afternoon</v>
      </c>
      <c r="D6995">
        <v>27</v>
      </c>
      <c r="E6995" t="str">
        <f>IF(MOD(D6995,2)=0,"EVEN","ODD")</f>
        <v>ODD</v>
      </c>
      <c r="F6995" t="str">
        <f>IF(D6995&lt;=18,"LOW (1-18)","HIGH (19-36)")</f>
        <v>HIGH (19-36)</v>
      </c>
      <c r="G6995">
        <f>INT((D6995-1)/6)+1</f>
        <v>5</v>
      </c>
      <c r="H6995">
        <f>MOD(D6995-1,6)+1</f>
        <v>3</v>
      </c>
      <c r="I6995">
        <f>37-D6995</f>
        <v>10</v>
      </c>
      <c r="J6995">
        <f>ABS(D6995-D6996)</f>
        <v>7</v>
      </c>
    </row>
    <row r="6996">
      <c r="A6996">
        <v>20575</v>
      </c>
      <c r="B6996" t="str">
        <v>2020-12-30</v>
      </c>
      <c r="C6996" t="str">
        <v>Midday</v>
      </c>
      <c r="D6996">
        <v>20</v>
      </c>
      <c r="E6996" t="str">
        <f>IF(MOD(D6996,2)=0,"EVEN","ODD")</f>
        <v>EVEN</v>
      </c>
      <c r="F6996" t="str">
        <f>IF(D6996&lt;=18,"LOW (1-18)","HIGH (19-36)")</f>
        <v>HIGH (19-36)</v>
      </c>
      <c r="G6996">
        <f>INT((D6996-1)/6)+1</f>
        <v>4</v>
      </c>
      <c r="H6996">
        <f>MOD(D6996-1,6)+1</f>
        <v>2</v>
      </c>
      <c r="I6996">
        <f>37-D6996</f>
        <v>17</v>
      </c>
      <c r="J6996">
        <f>ABS(D6996-D6997)</f>
        <v>1</v>
      </c>
    </row>
    <row r="6997">
      <c r="A6997">
        <v>20574</v>
      </c>
      <c r="B6997" t="str">
        <v>2020-12-30</v>
      </c>
      <c r="C6997" t="str">
        <v>Morning</v>
      </c>
      <c r="D6997">
        <v>21</v>
      </c>
      <c r="E6997" t="str">
        <f>IF(MOD(D6997,2)=0,"EVEN","ODD")</f>
        <v>ODD</v>
      </c>
      <c r="F6997" t="str">
        <f>IF(D6997&lt;=18,"LOW (1-18)","HIGH (19-36)")</f>
        <v>HIGH (19-36)</v>
      </c>
      <c r="G6997">
        <f>INT((D6997-1)/6)+1</f>
        <v>4</v>
      </c>
      <c r="H6997">
        <f>MOD(D6997-1,6)+1</f>
        <v>3</v>
      </c>
      <c r="I6997">
        <f>37-D6997</f>
        <v>16</v>
      </c>
      <c r="J6997">
        <f>ABS(D6997-D6998)</f>
        <v>2</v>
      </c>
    </row>
    <row r="6998">
      <c r="A6998">
        <v>20573</v>
      </c>
      <c r="B6998" t="str">
        <v>2020-12-29</v>
      </c>
      <c r="C6998" t="str">
        <v>Evening</v>
      </c>
      <c r="D6998">
        <v>23</v>
      </c>
      <c r="E6998" t="str">
        <f>IF(MOD(D6998,2)=0,"EVEN","ODD")</f>
        <v>ODD</v>
      </c>
      <c r="F6998" t="str">
        <f>IF(D6998&lt;=18,"LOW (1-18)","HIGH (19-36)")</f>
        <v>HIGH (19-36)</v>
      </c>
      <c r="G6998">
        <f>INT((D6998-1)/6)+1</f>
        <v>4</v>
      </c>
      <c r="H6998">
        <f>MOD(D6998-1,6)+1</f>
        <v>5</v>
      </c>
      <c r="I6998">
        <f>37-D6998</f>
        <v>14</v>
      </c>
      <c r="J6998">
        <f>ABS(D6998-D6999)</f>
        <v>13</v>
      </c>
    </row>
    <row r="6999">
      <c r="A6999">
        <v>20572</v>
      </c>
      <c r="B6999" t="str">
        <v>2020-12-29</v>
      </c>
      <c r="C6999" t="str">
        <v>Afternoon</v>
      </c>
      <c r="D6999">
        <v>36</v>
      </c>
      <c r="E6999" t="str">
        <f>IF(MOD(D6999,2)=0,"EVEN","ODD")</f>
        <v>EVEN</v>
      </c>
      <c r="F6999" t="str">
        <f>IF(D6999&lt;=18,"LOW (1-18)","HIGH (19-36)")</f>
        <v>HIGH (19-36)</v>
      </c>
      <c r="G6999">
        <f>INT((D6999-1)/6)+1</f>
        <v>6</v>
      </c>
      <c r="H6999">
        <f>MOD(D6999-1,6)+1</f>
        <v>6</v>
      </c>
      <c r="I6999">
        <f>37-D6999</f>
        <v>1</v>
      </c>
      <c r="J6999">
        <f>ABS(D6999-D7000)</f>
        <v>7</v>
      </c>
    </row>
    <row r="7000">
      <c r="A7000">
        <v>20571</v>
      </c>
      <c r="B7000" t="str">
        <v>2020-12-29</v>
      </c>
      <c r="C7000" t="str">
        <v>Midday</v>
      </c>
      <c r="D7000">
        <v>29</v>
      </c>
      <c r="E7000" t="str">
        <f>IF(MOD(D7000,2)=0,"EVEN","ODD")</f>
        <v>ODD</v>
      </c>
      <c r="F7000" t="str">
        <f>IF(D7000&lt;=18,"LOW (1-18)","HIGH (19-36)")</f>
        <v>HIGH (19-36)</v>
      </c>
      <c r="G7000">
        <f>INT((D7000-1)/6)+1</f>
        <v>5</v>
      </c>
      <c r="H7000">
        <f>MOD(D7000-1,6)+1</f>
        <v>5</v>
      </c>
      <c r="I7000">
        <f>37-D7000</f>
        <v>8</v>
      </c>
      <c r="J7000">
        <f>ABS(D7000-D7001)</f>
        <v>6</v>
      </c>
    </row>
    <row r="7001">
      <c r="A7001">
        <v>20570</v>
      </c>
      <c r="B7001" t="str">
        <v>2020-12-29</v>
      </c>
      <c r="C7001" t="str">
        <v>Morning</v>
      </c>
      <c r="D7001">
        <v>23</v>
      </c>
      <c r="E7001" t="str">
        <f>IF(MOD(D7001,2)=0,"EVEN","ODD")</f>
        <v>ODD</v>
      </c>
      <c r="F7001" t="str">
        <f>IF(D7001&lt;=18,"LOW (1-18)","HIGH (19-36)")</f>
        <v>HIGH (19-36)</v>
      </c>
      <c r="G7001">
        <f>INT((D7001-1)/6)+1</f>
        <v>4</v>
      </c>
      <c r="H7001">
        <f>MOD(D7001-1,6)+1</f>
        <v>5</v>
      </c>
      <c r="I7001">
        <f>37-D7001</f>
        <v>14</v>
      </c>
      <c r="J7001">
        <f>ABS(D7001-D7002)</f>
        <v>8</v>
      </c>
    </row>
    <row r="7002">
      <c r="A7002">
        <v>20569</v>
      </c>
      <c r="B7002" t="str">
        <v>2020-12-28</v>
      </c>
      <c r="C7002" t="str">
        <v>Evening</v>
      </c>
      <c r="D7002">
        <v>15</v>
      </c>
      <c r="E7002" t="str">
        <f>IF(MOD(D7002,2)=0,"EVEN","ODD")</f>
        <v>ODD</v>
      </c>
      <c r="F7002" t="str">
        <f>IF(D7002&lt;=18,"LOW (1-18)","HIGH (19-36)")</f>
        <v>LOW (1-18)</v>
      </c>
      <c r="G7002">
        <f>INT((D7002-1)/6)+1</f>
        <v>3</v>
      </c>
      <c r="H7002">
        <f>MOD(D7002-1,6)+1</f>
        <v>3</v>
      </c>
      <c r="I7002">
        <f>37-D7002</f>
        <v>22</v>
      </c>
      <c r="J7002">
        <f>ABS(D7002-D7003)</f>
        <v>8</v>
      </c>
    </row>
    <row r="7003">
      <c r="A7003">
        <v>20568</v>
      </c>
      <c r="B7003" t="str">
        <v>2020-12-28</v>
      </c>
      <c r="C7003" t="str">
        <v>Afternoon</v>
      </c>
      <c r="D7003">
        <v>7</v>
      </c>
      <c r="E7003" t="str">
        <f>IF(MOD(D7003,2)=0,"EVEN","ODD")</f>
        <v>ODD</v>
      </c>
      <c r="F7003" t="str">
        <f>IF(D7003&lt;=18,"LOW (1-18)","HIGH (19-36)")</f>
        <v>LOW (1-18)</v>
      </c>
      <c r="G7003">
        <f>INT((D7003-1)/6)+1</f>
        <v>2</v>
      </c>
      <c r="H7003">
        <f>MOD(D7003-1,6)+1</f>
        <v>1</v>
      </c>
      <c r="I7003">
        <f>37-D7003</f>
        <v>30</v>
      </c>
      <c r="J7003">
        <f>ABS(D7003-D7004)</f>
        <v>16</v>
      </c>
    </row>
    <row r="7004">
      <c r="A7004">
        <v>20567</v>
      </c>
      <c r="B7004" t="str">
        <v>2020-12-28</v>
      </c>
      <c r="C7004" t="str">
        <v>Midday</v>
      </c>
      <c r="D7004">
        <v>23</v>
      </c>
      <c r="E7004" t="str">
        <f>IF(MOD(D7004,2)=0,"EVEN","ODD")</f>
        <v>ODD</v>
      </c>
      <c r="F7004" t="str">
        <f>IF(D7004&lt;=18,"LOW (1-18)","HIGH (19-36)")</f>
        <v>HIGH (19-36)</v>
      </c>
      <c r="G7004">
        <f>INT((D7004-1)/6)+1</f>
        <v>4</v>
      </c>
      <c r="H7004">
        <f>MOD(D7004-1,6)+1</f>
        <v>5</v>
      </c>
      <c r="I7004">
        <f>37-D7004</f>
        <v>14</v>
      </c>
      <c r="J7004">
        <f>ABS(D7004-D7005)</f>
        <v>5</v>
      </c>
    </row>
    <row r="7005">
      <c r="A7005">
        <v>20566</v>
      </c>
      <c r="B7005" t="str">
        <v>2020-12-28</v>
      </c>
      <c r="C7005" t="str">
        <v>Morning</v>
      </c>
      <c r="D7005">
        <v>28</v>
      </c>
      <c r="E7005" t="str">
        <f>IF(MOD(D7005,2)=0,"EVEN","ODD")</f>
        <v>EVEN</v>
      </c>
      <c r="F7005" t="str">
        <f>IF(D7005&lt;=18,"LOW (1-18)","HIGH (19-36)")</f>
        <v>HIGH (19-36)</v>
      </c>
      <c r="G7005">
        <f>INT((D7005-1)/6)+1</f>
        <v>5</v>
      </c>
      <c r="H7005">
        <f>MOD(D7005-1,6)+1</f>
        <v>4</v>
      </c>
      <c r="I7005">
        <f>37-D7005</f>
        <v>9</v>
      </c>
      <c r="J7005">
        <f>ABS(D7005-D7006)</f>
        <v>14</v>
      </c>
    </row>
    <row r="7006">
      <c r="A7006">
        <v>20565</v>
      </c>
      <c r="B7006" t="str">
        <v>2020-12-26</v>
      </c>
      <c r="C7006" t="str">
        <v>Evening</v>
      </c>
      <c r="D7006">
        <v>14</v>
      </c>
      <c r="E7006" t="str">
        <f>IF(MOD(D7006,2)=0,"EVEN","ODD")</f>
        <v>EVEN</v>
      </c>
      <c r="F7006" t="str">
        <f>IF(D7006&lt;=18,"LOW (1-18)","HIGH (19-36)")</f>
        <v>LOW (1-18)</v>
      </c>
      <c r="G7006">
        <f>INT((D7006-1)/6)+1</f>
        <v>3</v>
      </c>
      <c r="H7006">
        <f>MOD(D7006-1,6)+1</f>
        <v>2</v>
      </c>
      <c r="I7006">
        <f>37-D7006</f>
        <v>23</v>
      </c>
      <c r="J7006">
        <f>ABS(D7006-D7007)</f>
        <v>20</v>
      </c>
    </row>
    <row r="7007">
      <c r="A7007">
        <v>20564</v>
      </c>
      <c r="B7007" t="str">
        <v>2020-12-26</v>
      </c>
      <c r="C7007" t="str">
        <v>Afternoon</v>
      </c>
      <c r="D7007">
        <v>34</v>
      </c>
      <c r="E7007" t="str">
        <f>IF(MOD(D7007,2)=0,"EVEN","ODD")</f>
        <v>EVEN</v>
      </c>
      <c r="F7007" t="str">
        <f>IF(D7007&lt;=18,"LOW (1-18)","HIGH (19-36)")</f>
        <v>HIGH (19-36)</v>
      </c>
      <c r="G7007">
        <f>INT((D7007-1)/6)+1</f>
        <v>6</v>
      </c>
      <c r="H7007">
        <f>MOD(D7007-1,6)+1</f>
        <v>4</v>
      </c>
      <c r="I7007">
        <f>37-D7007</f>
        <v>3</v>
      </c>
      <c r="J7007">
        <f>ABS(D7007-D7008)</f>
        <v>14</v>
      </c>
    </row>
    <row r="7008">
      <c r="A7008">
        <v>20563</v>
      </c>
      <c r="B7008" t="str">
        <v>2020-12-26</v>
      </c>
      <c r="C7008" t="str">
        <v>Midday</v>
      </c>
      <c r="D7008">
        <v>20</v>
      </c>
      <c r="E7008" t="str">
        <f>IF(MOD(D7008,2)=0,"EVEN","ODD")</f>
        <v>EVEN</v>
      </c>
      <c r="F7008" t="str">
        <f>IF(D7008&lt;=18,"LOW (1-18)","HIGH (19-36)")</f>
        <v>HIGH (19-36)</v>
      </c>
      <c r="G7008">
        <f>INT((D7008-1)/6)+1</f>
        <v>4</v>
      </c>
      <c r="H7008">
        <f>MOD(D7008-1,6)+1</f>
        <v>2</v>
      </c>
      <c r="I7008">
        <f>37-D7008</f>
        <v>17</v>
      </c>
      <c r="J7008">
        <f>ABS(D7008-D7009)</f>
        <v>8</v>
      </c>
    </row>
    <row r="7009">
      <c r="A7009">
        <v>20562</v>
      </c>
      <c r="B7009" t="str">
        <v>2020-12-26</v>
      </c>
      <c r="C7009" t="str">
        <v>Morning</v>
      </c>
      <c r="D7009">
        <v>28</v>
      </c>
      <c r="E7009" t="str">
        <f>IF(MOD(D7009,2)=0,"EVEN","ODD")</f>
        <v>EVEN</v>
      </c>
      <c r="F7009" t="str">
        <f>IF(D7009&lt;=18,"LOW (1-18)","HIGH (19-36)")</f>
        <v>HIGH (19-36)</v>
      </c>
      <c r="G7009">
        <f>INT((D7009-1)/6)+1</f>
        <v>5</v>
      </c>
      <c r="H7009">
        <f>MOD(D7009-1,6)+1</f>
        <v>4</v>
      </c>
      <c r="I7009">
        <f>37-D7009</f>
        <v>9</v>
      </c>
      <c r="J7009">
        <f>ABS(D7009-D7010)</f>
        <v>0</v>
      </c>
    </row>
    <row r="7010">
      <c r="A7010">
        <v>20561</v>
      </c>
      <c r="B7010" t="str">
        <v>2020-12-24</v>
      </c>
      <c r="C7010" t="str">
        <v>Evening</v>
      </c>
      <c r="D7010">
        <v>28</v>
      </c>
      <c r="E7010" t="str">
        <f>IF(MOD(D7010,2)=0,"EVEN","ODD")</f>
        <v>EVEN</v>
      </c>
      <c r="F7010" t="str">
        <f>IF(D7010&lt;=18,"LOW (1-18)","HIGH (19-36)")</f>
        <v>HIGH (19-36)</v>
      </c>
      <c r="G7010">
        <f>INT((D7010-1)/6)+1</f>
        <v>5</v>
      </c>
      <c r="H7010">
        <f>MOD(D7010-1,6)+1</f>
        <v>4</v>
      </c>
      <c r="I7010">
        <f>37-D7010</f>
        <v>9</v>
      </c>
      <c r="J7010">
        <f>ABS(D7010-D7011)</f>
        <v>12</v>
      </c>
    </row>
    <row r="7011">
      <c r="A7011">
        <v>20560</v>
      </c>
      <c r="B7011" t="str">
        <v>2020-12-24</v>
      </c>
      <c r="C7011" t="str">
        <v>Afternoon</v>
      </c>
      <c r="D7011">
        <v>16</v>
      </c>
      <c r="E7011" t="str">
        <f>IF(MOD(D7011,2)=0,"EVEN","ODD")</f>
        <v>EVEN</v>
      </c>
      <c r="F7011" t="str">
        <f>IF(D7011&lt;=18,"LOW (1-18)","HIGH (19-36)")</f>
        <v>LOW (1-18)</v>
      </c>
      <c r="G7011">
        <f>INT((D7011-1)/6)+1</f>
        <v>3</v>
      </c>
      <c r="H7011">
        <f>MOD(D7011-1,6)+1</f>
        <v>4</v>
      </c>
      <c r="I7011">
        <f>37-D7011</f>
        <v>21</v>
      </c>
      <c r="J7011">
        <f>ABS(D7011-D7012)</f>
        <v>5</v>
      </c>
    </row>
    <row r="7012">
      <c r="A7012">
        <v>20559</v>
      </c>
      <c r="B7012" t="str">
        <v>2020-12-24</v>
      </c>
      <c r="C7012" t="str">
        <v>Midday</v>
      </c>
      <c r="D7012">
        <v>21</v>
      </c>
      <c r="E7012" t="str">
        <f>IF(MOD(D7012,2)=0,"EVEN","ODD")</f>
        <v>ODD</v>
      </c>
      <c r="F7012" t="str">
        <f>IF(D7012&lt;=18,"LOW (1-18)","HIGH (19-36)")</f>
        <v>HIGH (19-36)</v>
      </c>
      <c r="G7012">
        <f>INT((D7012-1)/6)+1</f>
        <v>4</v>
      </c>
      <c r="H7012">
        <f>MOD(D7012-1,6)+1</f>
        <v>3</v>
      </c>
      <c r="I7012">
        <f>37-D7012</f>
        <v>16</v>
      </c>
      <c r="J7012">
        <f>ABS(D7012-D7013)</f>
        <v>7</v>
      </c>
    </row>
    <row r="7013">
      <c r="A7013">
        <v>20558</v>
      </c>
      <c r="B7013" t="str">
        <v>2020-12-24</v>
      </c>
      <c r="C7013" t="str">
        <v>Morning</v>
      </c>
      <c r="D7013">
        <v>28</v>
      </c>
      <c r="E7013" t="str">
        <f>IF(MOD(D7013,2)=0,"EVEN","ODD")</f>
        <v>EVEN</v>
      </c>
      <c r="F7013" t="str">
        <f>IF(D7013&lt;=18,"LOW (1-18)","HIGH (19-36)")</f>
        <v>HIGH (19-36)</v>
      </c>
      <c r="G7013">
        <f>INT((D7013-1)/6)+1</f>
        <v>5</v>
      </c>
      <c r="H7013">
        <f>MOD(D7013-1,6)+1</f>
        <v>4</v>
      </c>
      <c r="I7013">
        <f>37-D7013</f>
        <v>9</v>
      </c>
      <c r="J7013">
        <f>ABS(D7013-D7014)</f>
        <v>25</v>
      </c>
    </row>
    <row r="7014">
      <c r="A7014">
        <v>20557</v>
      </c>
      <c r="B7014" t="str">
        <v>2020-12-23</v>
      </c>
      <c r="C7014" t="str">
        <v>Evening</v>
      </c>
      <c r="D7014">
        <v>3</v>
      </c>
      <c r="E7014" t="str">
        <f>IF(MOD(D7014,2)=0,"EVEN","ODD")</f>
        <v>ODD</v>
      </c>
      <c r="F7014" t="str">
        <f>IF(D7014&lt;=18,"LOW (1-18)","HIGH (19-36)")</f>
        <v>LOW (1-18)</v>
      </c>
      <c r="G7014">
        <f>INT((D7014-1)/6)+1</f>
        <v>1</v>
      </c>
      <c r="H7014">
        <f>MOD(D7014-1,6)+1</f>
        <v>3</v>
      </c>
      <c r="I7014">
        <f>37-D7014</f>
        <v>34</v>
      </c>
      <c r="J7014">
        <f>ABS(D7014-D7015)</f>
        <v>3</v>
      </c>
    </row>
    <row r="7015">
      <c r="A7015">
        <v>20556</v>
      </c>
      <c r="B7015" t="str">
        <v>2020-12-23</v>
      </c>
      <c r="C7015" t="str">
        <v>Afternoon</v>
      </c>
      <c r="D7015">
        <v>6</v>
      </c>
      <c r="E7015" t="str">
        <f>IF(MOD(D7015,2)=0,"EVEN","ODD")</f>
        <v>EVEN</v>
      </c>
      <c r="F7015" t="str">
        <f>IF(D7015&lt;=18,"LOW (1-18)","HIGH (19-36)")</f>
        <v>LOW (1-18)</v>
      </c>
      <c r="G7015">
        <f>INT((D7015-1)/6)+1</f>
        <v>1</v>
      </c>
      <c r="H7015">
        <f>MOD(D7015-1,6)+1</f>
        <v>6</v>
      </c>
      <c r="I7015">
        <f>37-D7015</f>
        <v>31</v>
      </c>
      <c r="J7015">
        <f>ABS(D7015-D7016)</f>
        <v>8</v>
      </c>
    </row>
    <row r="7016">
      <c r="A7016">
        <v>20555</v>
      </c>
      <c r="B7016" t="str">
        <v>2020-12-23</v>
      </c>
      <c r="C7016" t="str">
        <v>Midday</v>
      </c>
      <c r="D7016">
        <v>14</v>
      </c>
      <c r="E7016" t="str">
        <f>IF(MOD(D7016,2)=0,"EVEN","ODD")</f>
        <v>EVEN</v>
      </c>
      <c r="F7016" t="str">
        <f>IF(D7016&lt;=18,"LOW (1-18)","HIGH (19-36)")</f>
        <v>LOW (1-18)</v>
      </c>
      <c r="G7016">
        <f>INT((D7016-1)/6)+1</f>
        <v>3</v>
      </c>
      <c r="H7016">
        <f>MOD(D7016-1,6)+1</f>
        <v>2</v>
      </c>
      <c r="I7016">
        <f>37-D7016</f>
        <v>23</v>
      </c>
      <c r="J7016">
        <f>ABS(D7016-D7017)</f>
        <v>18</v>
      </c>
    </row>
    <row r="7017">
      <c r="A7017">
        <v>20554</v>
      </c>
      <c r="B7017" t="str">
        <v>2020-12-23</v>
      </c>
      <c r="C7017" t="str">
        <v>Morning</v>
      </c>
      <c r="D7017">
        <v>32</v>
      </c>
      <c r="E7017" t="str">
        <f>IF(MOD(D7017,2)=0,"EVEN","ODD")</f>
        <v>EVEN</v>
      </c>
      <c r="F7017" t="str">
        <f>IF(D7017&lt;=18,"LOW (1-18)","HIGH (19-36)")</f>
        <v>HIGH (19-36)</v>
      </c>
      <c r="G7017">
        <f>INT((D7017-1)/6)+1</f>
        <v>6</v>
      </c>
      <c r="H7017">
        <f>MOD(D7017-1,6)+1</f>
        <v>2</v>
      </c>
      <c r="I7017">
        <f>37-D7017</f>
        <v>5</v>
      </c>
      <c r="J7017">
        <f>ABS(D7017-D7018)</f>
        <v>2</v>
      </c>
    </row>
    <row r="7018">
      <c r="A7018">
        <v>20553</v>
      </c>
      <c r="B7018" t="str">
        <v>2020-12-22</v>
      </c>
      <c r="C7018" t="str">
        <v>Evening</v>
      </c>
      <c r="D7018">
        <v>30</v>
      </c>
      <c r="E7018" t="str">
        <f>IF(MOD(D7018,2)=0,"EVEN","ODD")</f>
        <v>EVEN</v>
      </c>
      <c r="F7018" t="str">
        <f>IF(D7018&lt;=18,"LOW (1-18)","HIGH (19-36)")</f>
        <v>HIGH (19-36)</v>
      </c>
      <c r="G7018">
        <f>INT((D7018-1)/6)+1</f>
        <v>5</v>
      </c>
      <c r="H7018">
        <f>MOD(D7018-1,6)+1</f>
        <v>6</v>
      </c>
      <c r="I7018">
        <f>37-D7018</f>
        <v>7</v>
      </c>
      <c r="J7018">
        <f>ABS(D7018-D7019)</f>
        <v>22</v>
      </c>
    </row>
    <row r="7019">
      <c r="A7019">
        <v>20552</v>
      </c>
      <c r="B7019" t="str">
        <v>2020-12-22</v>
      </c>
      <c r="C7019" t="str">
        <v>Afternoon</v>
      </c>
      <c r="D7019">
        <v>8</v>
      </c>
      <c r="E7019" t="str">
        <f>IF(MOD(D7019,2)=0,"EVEN","ODD")</f>
        <v>EVEN</v>
      </c>
      <c r="F7019" t="str">
        <f>IF(D7019&lt;=18,"LOW (1-18)","HIGH (19-36)")</f>
        <v>LOW (1-18)</v>
      </c>
      <c r="G7019">
        <f>INT((D7019-1)/6)+1</f>
        <v>2</v>
      </c>
      <c r="H7019">
        <f>MOD(D7019-1,6)+1</f>
        <v>2</v>
      </c>
      <c r="I7019">
        <f>37-D7019</f>
        <v>29</v>
      </c>
      <c r="J7019">
        <f>ABS(D7019-D7020)</f>
        <v>20</v>
      </c>
    </row>
    <row r="7020">
      <c r="A7020">
        <v>20551</v>
      </c>
      <c r="B7020" t="str">
        <v>2020-12-22</v>
      </c>
      <c r="C7020" t="str">
        <v>Midday</v>
      </c>
      <c r="D7020">
        <v>28</v>
      </c>
      <c r="E7020" t="str">
        <f>IF(MOD(D7020,2)=0,"EVEN","ODD")</f>
        <v>EVEN</v>
      </c>
      <c r="F7020" t="str">
        <f>IF(D7020&lt;=18,"LOW (1-18)","HIGH (19-36)")</f>
        <v>HIGH (19-36)</v>
      </c>
      <c r="G7020">
        <f>INT((D7020-1)/6)+1</f>
        <v>5</v>
      </c>
      <c r="H7020">
        <f>MOD(D7020-1,6)+1</f>
        <v>4</v>
      </c>
      <c r="I7020">
        <f>37-D7020</f>
        <v>9</v>
      </c>
      <c r="J7020">
        <f>ABS(D7020-D7021)</f>
        <v>1</v>
      </c>
    </row>
    <row r="7021">
      <c r="A7021">
        <v>20550</v>
      </c>
      <c r="B7021" t="str">
        <v>2020-12-22</v>
      </c>
      <c r="C7021" t="str">
        <v>Morning</v>
      </c>
      <c r="D7021">
        <v>27</v>
      </c>
      <c r="E7021" t="str">
        <f>IF(MOD(D7021,2)=0,"EVEN","ODD")</f>
        <v>ODD</v>
      </c>
      <c r="F7021" t="str">
        <f>IF(D7021&lt;=18,"LOW (1-18)","HIGH (19-36)")</f>
        <v>HIGH (19-36)</v>
      </c>
      <c r="G7021">
        <f>INT((D7021-1)/6)+1</f>
        <v>5</v>
      </c>
      <c r="H7021">
        <f>MOD(D7021-1,6)+1</f>
        <v>3</v>
      </c>
      <c r="I7021">
        <f>37-D7021</f>
        <v>10</v>
      </c>
      <c r="J7021">
        <f>ABS(D7021-D7022)</f>
        <v>6</v>
      </c>
    </row>
    <row r="7022">
      <c r="A7022">
        <v>20549</v>
      </c>
      <c r="B7022" t="str">
        <v>2020-12-21</v>
      </c>
      <c r="C7022" t="str">
        <v>Evening</v>
      </c>
      <c r="D7022">
        <v>21</v>
      </c>
      <c r="E7022" t="str">
        <f>IF(MOD(D7022,2)=0,"EVEN","ODD")</f>
        <v>ODD</v>
      </c>
      <c r="F7022" t="str">
        <f>IF(D7022&lt;=18,"LOW (1-18)","HIGH (19-36)")</f>
        <v>HIGH (19-36)</v>
      </c>
      <c r="G7022">
        <f>INT((D7022-1)/6)+1</f>
        <v>4</v>
      </c>
      <c r="H7022">
        <f>MOD(D7022-1,6)+1</f>
        <v>3</v>
      </c>
      <c r="I7022">
        <f>37-D7022</f>
        <v>16</v>
      </c>
      <c r="J7022">
        <f>ABS(D7022-D7023)</f>
        <v>2</v>
      </c>
    </row>
    <row r="7023">
      <c r="A7023">
        <v>20548</v>
      </c>
      <c r="B7023" t="str">
        <v>2020-12-21</v>
      </c>
      <c r="C7023" t="str">
        <v>Afternoon</v>
      </c>
      <c r="D7023">
        <v>19</v>
      </c>
      <c r="E7023" t="str">
        <f>IF(MOD(D7023,2)=0,"EVEN","ODD")</f>
        <v>ODD</v>
      </c>
      <c r="F7023" t="str">
        <f>IF(D7023&lt;=18,"LOW (1-18)","HIGH (19-36)")</f>
        <v>HIGH (19-36)</v>
      </c>
      <c r="G7023">
        <f>INT((D7023-1)/6)+1</f>
        <v>4</v>
      </c>
      <c r="H7023">
        <f>MOD(D7023-1,6)+1</f>
        <v>1</v>
      </c>
      <c r="I7023">
        <f>37-D7023</f>
        <v>18</v>
      </c>
      <c r="J7023">
        <f>ABS(D7023-D7024)</f>
        <v>17</v>
      </c>
    </row>
    <row r="7024">
      <c r="A7024">
        <v>20547</v>
      </c>
      <c r="B7024" t="str">
        <v>2020-12-21</v>
      </c>
      <c r="C7024" t="str">
        <v>Midday</v>
      </c>
      <c r="D7024">
        <v>2</v>
      </c>
      <c r="E7024" t="str">
        <f>IF(MOD(D7024,2)=0,"EVEN","ODD")</f>
        <v>EVEN</v>
      </c>
      <c r="F7024" t="str">
        <f>IF(D7024&lt;=18,"LOW (1-18)","HIGH (19-36)")</f>
        <v>LOW (1-18)</v>
      </c>
      <c r="G7024">
        <f>INT((D7024-1)/6)+1</f>
        <v>1</v>
      </c>
      <c r="H7024">
        <f>MOD(D7024-1,6)+1</f>
        <v>2</v>
      </c>
      <c r="I7024">
        <f>37-D7024</f>
        <v>35</v>
      </c>
      <c r="J7024">
        <f>ABS(D7024-D7025)</f>
        <v>25</v>
      </c>
    </row>
    <row r="7025">
      <c r="A7025">
        <v>20546</v>
      </c>
      <c r="B7025" t="str">
        <v>2020-12-21</v>
      </c>
      <c r="C7025" t="str">
        <v>Morning</v>
      </c>
      <c r="D7025">
        <v>27</v>
      </c>
      <c r="E7025" t="str">
        <f>IF(MOD(D7025,2)=0,"EVEN","ODD")</f>
        <v>ODD</v>
      </c>
      <c r="F7025" t="str">
        <f>IF(D7025&lt;=18,"LOW (1-18)","HIGH (19-36)")</f>
        <v>HIGH (19-36)</v>
      </c>
      <c r="G7025">
        <f>INT((D7025-1)/6)+1</f>
        <v>5</v>
      </c>
      <c r="H7025">
        <f>MOD(D7025-1,6)+1</f>
        <v>3</v>
      </c>
      <c r="I7025">
        <f>37-D7025</f>
        <v>10</v>
      </c>
      <c r="J7025">
        <f>ABS(D7025-D7026)</f>
        <v>21</v>
      </c>
    </row>
    <row r="7026">
      <c r="A7026">
        <v>20545</v>
      </c>
      <c r="B7026" t="str">
        <v>2020-12-19</v>
      </c>
      <c r="C7026" t="str">
        <v>Evening</v>
      </c>
      <c r="D7026">
        <v>6</v>
      </c>
      <c r="E7026" t="str">
        <f>IF(MOD(D7026,2)=0,"EVEN","ODD")</f>
        <v>EVEN</v>
      </c>
      <c r="F7026" t="str">
        <f>IF(D7026&lt;=18,"LOW (1-18)","HIGH (19-36)")</f>
        <v>LOW (1-18)</v>
      </c>
      <c r="G7026">
        <f>INT((D7026-1)/6)+1</f>
        <v>1</v>
      </c>
      <c r="H7026">
        <f>MOD(D7026-1,6)+1</f>
        <v>6</v>
      </c>
      <c r="I7026">
        <f>37-D7026</f>
        <v>31</v>
      </c>
      <c r="J7026">
        <f>ABS(D7026-D7027)</f>
        <v>1</v>
      </c>
    </row>
    <row r="7027">
      <c r="A7027">
        <v>20544</v>
      </c>
      <c r="B7027" t="str">
        <v>2020-12-19</v>
      </c>
      <c r="C7027" t="str">
        <v>Afternoon</v>
      </c>
      <c r="D7027">
        <v>7</v>
      </c>
      <c r="E7027" t="str">
        <f>IF(MOD(D7027,2)=0,"EVEN","ODD")</f>
        <v>ODD</v>
      </c>
      <c r="F7027" t="str">
        <f>IF(D7027&lt;=18,"LOW (1-18)","HIGH (19-36)")</f>
        <v>LOW (1-18)</v>
      </c>
      <c r="G7027">
        <f>INT((D7027-1)/6)+1</f>
        <v>2</v>
      </c>
      <c r="H7027">
        <f>MOD(D7027-1,6)+1</f>
        <v>1</v>
      </c>
      <c r="I7027">
        <f>37-D7027</f>
        <v>30</v>
      </c>
      <c r="J7027">
        <f>ABS(D7027-D7028)</f>
        <v>0</v>
      </c>
    </row>
    <row r="7028">
      <c r="A7028">
        <v>20543</v>
      </c>
      <c r="B7028" t="str">
        <v>2020-12-19</v>
      </c>
      <c r="C7028" t="str">
        <v>Midday</v>
      </c>
      <c r="D7028">
        <v>7</v>
      </c>
      <c r="E7028" t="str">
        <f>IF(MOD(D7028,2)=0,"EVEN","ODD")</f>
        <v>ODD</v>
      </c>
      <c r="F7028" t="str">
        <f>IF(D7028&lt;=18,"LOW (1-18)","HIGH (19-36)")</f>
        <v>LOW (1-18)</v>
      </c>
      <c r="G7028">
        <f>INT((D7028-1)/6)+1</f>
        <v>2</v>
      </c>
      <c r="H7028">
        <f>MOD(D7028-1,6)+1</f>
        <v>1</v>
      </c>
      <c r="I7028">
        <f>37-D7028</f>
        <v>30</v>
      </c>
      <c r="J7028">
        <f>ABS(D7028-D7029)</f>
        <v>4</v>
      </c>
    </row>
    <row r="7029">
      <c r="A7029">
        <v>20542</v>
      </c>
      <c r="B7029" t="str">
        <v>2020-12-19</v>
      </c>
      <c r="C7029" t="str">
        <v>Morning</v>
      </c>
      <c r="D7029">
        <v>3</v>
      </c>
      <c r="E7029" t="str">
        <f>IF(MOD(D7029,2)=0,"EVEN","ODD")</f>
        <v>ODD</v>
      </c>
      <c r="F7029" t="str">
        <f>IF(D7029&lt;=18,"LOW (1-18)","HIGH (19-36)")</f>
        <v>LOW (1-18)</v>
      </c>
      <c r="G7029">
        <f>INT((D7029-1)/6)+1</f>
        <v>1</v>
      </c>
      <c r="H7029">
        <f>MOD(D7029-1,6)+1</f>
        <v>3</v>
      </c>
      <c r="I7029">
        <f>37-D7029</f>
        <v>34</v>
      </c>
      <c r="J7029">
        <f>ABS(D7029-D7030)</f>
        <v>20</v>
      </c>
    </row>
    <row r="7030">
      <c r="A7030">
        <v>20541</v>
      </c>
      <c r="B7030" t="str">
        <v>2020-12-18</v>
      </c>
      <c r="C7030" t="str">
        <v>Evening</v>
      </c>
      <c r="D7030">
        <v>23</v>
      </c>
      <c r="E7030" t="str">
        <f>IF(MOD(D7030,2)=0,"EVEN","ODD")</f>
        <v>ODD</v>
      </c>
      <c r="F7030" t="str">
        <f>IF(D7030&lt;=18,"LOW (1-18)","HIGH (19-36)")</f>
        <v>HIGH (19-36)</v>
      </c>
      <c r="G7030">
        <f>INT((D7030-1)/6)+1</f>
        <v>4</v>
      </c>
      <c r="H7030">
        <f>MOD(D7030-1,6)+1</f>
        <v>5</v>
      </c>
      <c r="I7030">
        <f>37-D7030</f>
        <v>14</v>
      </c>
      <c r="J7030">
        <f>ABS(D7030-D7031)</f>
        <v>7</v>
      </c>
    </row>
    <row r="7031">
      <c r="A7031">
        <v>20540</v>
      </c>
      <c r="B7031" t="str">
        <v>2020-12-18</v>
      </c>
      <c r="C7031" t="str">
        <v>Afternoon</v>
      </c>
      <c r="D7031">
        <v>16</v>
      </c>
      <c r="E7031" t="str">
        <f>IF(MOD(D7031,2)=0,"EVEN","ODD")</f>
        <v>EVEN</v>
      </c>
      <c r="F7031" t="str">
        <f>IF(D7031&lt;=18,"LOW (1-18)","HIGH (19-36)")</f>
        <v>LOW (1-18)</v>
      </c>
      <c r="G7031">
        <f>INT((D7031-1)/6)+1</f>
        <v>3</v>
      </c>
      <c r="H7031">
        <f>MOD(D7031-1,6)+1</f>
        <v>4</v>
      </c>
      <c r="I7031">
        <f>37-D7031</f>
        <v>21</v>
      </c>
      <c r="J7031">
        <f>ABS(D7031-D7032)</f>
        <v>14</v>
      </c>
    </row>
    <row r="7032">
      <c r="A7032">
        <v>20539</v>
      </c>
      <c r="B7032" t="str">
        <v>2020-12-18</v>
      </c>
      <c r="C7032" t="str">
        <v>Midday</v>
      </c>
      <c r="D7032">
        <v>2</v>
      </c>
      <c r="E7032" t="str">
        <f>IF(MOD(D7032,2)=0,"EVEN","ODD")</f>
        <v>EVEN</v>
      </c>
      <c r="F7032" t="str">
        <f>IF(D7032&lt;=18,"LOW (1-18)","HIGH (19-36)")</f>
        <v>LOW (1-18)</v>
      </c>
      <c r="G7032">
        <f>INT((D7032-1)/6)+1</f>
        <v>1</v>
      </c>
      <c r="H7032">
        <f>MOD(D7032-1,6)+1</f>
        <v>2</v>
      </c>
      <c r="I7032">
        <f>37-D7032</f>
        <v>35</v>
      </c>
      <c r="J7032">
        <f>ABS(D7032-D7033)</f>
        <v>30</v>
      </c>
    </row>
    <row r="7033">
      <c r="A7033">
        <v>20538</v>
      </c>
      <c r="B7033" t="str">
        <v>2020-12-18</v>
      </c>
      <c r="C7033" t="str">
        <v>Morning</v>
      </c>
      <c r="D7033">
        <v>32</v>
      </c>
      <c r="E7033" t="str">
        <f>IF(MOD(D7033,2)=0,"EVEN","ODD")</f>
        <v>EVEN</v>
      </c>
      <c r="F7033" t="str">
        <f>IF(D7033&lt;=18,"LOW (1-18)","HIGH (19-36)")</f>
        <v>HIGH (19-36)</v>
      </c>
      <c r="G7033">
        <f>INT((D7033-1)/6)+1</f>
        <v>6</v>
      </c>
      <c r="H7033">
        <f>MOD(D7033-1,6)+1</f>
        <v>2</v>
      </c>
      <c r="I7033">
        <f>37-D7033</f>
        <v>5</v>
      </c>
      <c r="J7033">
        <f>ABS(D7033-D7034)</f>
        <v>14</v>
      </c>
    </row>
    <row r="7034">
      <c r="A7034">
        <v>20537</v>
      </c>
      <c r="B7034" t="str">
        <v>2020-12-17</v>
      </c>
      <c r="C7034" t="str">
        <v>Evening</v>
      </c>
      <c r="D7034">
        <v>18</v>
      </c>
      <c r="E7034" t="str">
        <f>IF(MOD(D7034,2)=0,"EVEN","ODD")</f>
        <v>EVEN</v>
      </c>
      <c r="F7034" t="str">
        <f>IF(D7034&lt;=18,"LOW (1-18)","HIGH (19-36)")</f>
        <v>LOW (1-18)</v>
      </c>
      <c r="G7034">
        <f>INT((D7034-1)/6)+1</f>
        <v>3</v>
      </c>
      <c r="H7034">
        <f>MOD(D7034-1,6)+1</f>
        <v>6</v>
      </c>
      <c r="I7034">
        <f>37-D7034</f>
        <v>19</v>
      </c>
      <c r="J7034">
        <f>ABS(D7034-D7035)</f>
        <v>14</v>
      </c>
    </row>
    <row r="7035">
      <c r="A7035">
        <v>20536</v>
      </c>
      <c r="B7035" t="str">
        <v>2020-12-17</v>
      </c>
      <c r="C7035" t="str">
        <v>Afternoon</v>
      </c>
      <c r="D7035">
        <v>32</v>
      </c>
      <c r="E7035" t="str">
        <f>IF(MOD(D7035,2)=0,"EVEN","ODD")</f>
        <v>EVEN</v>
      </c>
      <c r="F7035" t="str">
        <f>IF(D7035&lt;=18,"LOW (1-18)","HIGH (19-36)")</f>
        <v>HIGH (19-36)</v>
      </c>
      <c r="G7035">
        <f>INT((D7035-1)/6)+1</f>
        <v>6</v>
      </c>
      <c r="H7035">
        <f>MOD(D7035-1,6)+1</f>
        <v>2</v>
      </c>
      <c r="I7035">
        <f>37-D7035</f>
        <v>5</v>
      </c>
      <c r="J7035">
        <f>ABS(D7035-D7036)</f>
        <v>20</v>
      </c>
    </row>
    <row r="7036">
      <c r="A7036">
        <v>20535</v>
      </c>
      <c r="B7036" t="str">
        <v>2020-12-17</v>
      </c>
      <c r="C7036" t="str">
        <v>Midday</v>
      </c>
      <c r="D7036">
        <v>12</v>
      </c>
      <c r="E7036" t="str">
        <f>IF(MOD(D7036,2)=0,"EVEN","ODD")</f>
        <v>EVEN</v>
      </c>
      <c r="F7036" t="str">
        <f>IF(D7036&lt;=18,"LOW (1-18)","HIGH (19-36)")</f>
        <v>LOW (1-18)</v>
      </c>
      <c r="G7036">
        <f>INT((D7036-1)/6)+1</f>
        <v>2</v>
      </c>
      <c r="H7036">
        <f>MOD(D7036-1,6)+1</f>
        <v>6</v>
      </c>
      <c r="I7036">
        <f>37-D7036</f>
        <v>25</v>
      </c>
      <c r="J7036">
        <f>ABS(D7036-D7037)</f>
        <v>5</v>
      </c>
    </row>
    <row r="7037">
      <c r="A7037">
        <v>20534</v>
      </c>
      <c r="B7037" t="str">
        <v>2020-12-17</v>
      </c>
      <c r="C7037" t="str">
        <v>Morning</v>
      </c>
      <c r="D7037">
        <v>17</v>
      </c>
      <c r="E7037" t="str">
        <f>IF(MOD(D7037,2)=0,"EVEN","ODD")</f>
        <v>ODD</v>
      </c>
      <c r="F7037" t="str">
        <f>IF(D7037&lt;=18,"LOW (1-18)","HIGH (19-36)")</f>
        <v>LOW (1-18)</v>
      </c>
      <c r="G7037">
        <f>INT((D7037-1)/6)+1</f>
        <v>3</v>
      </c>
      <c r="H7037">
        <f>MOD(D7037-1,6)+1</f>
        <v>5</v>
      </c>
      <c r="I7037">
        <f>37-D7037</f>
        <v>20</v>
      </c>
      <c r="J7037">
        <f>ABS(D7037-D7038)</f>
        <v>17</v>
      </c>
    </row>
    <row r="7038">
      <c r="A7038">
        <v>20533</v>
      </c>
      <c r="B7038" t="str">
        <v>2020-12-16</v>
      </c>
      <c r="C7038" t="str">
        <v>Evening</v>
      </c>
      <c r="D7038">
        <v>34</v>
      </c>
      <c r="E7038" t="str">
        <f>IF(MOD(D7038,2)=0,"EVEN","ODD")</f>
        <v>EVEN</v>
      </c>
      <c r="F7038" t="str">
        <f>IF(D7038&lt;=18,"LOW (1-18)","HIGH (19-36)")</f>
        <v>HIGH (19-36)</v>
      </c>
      <c r="G7038">
        <f>INT((D7038-1)/6)+1</f>
        <v>6</v>
      </c>
      <c r="H7038">
        <f>MOD(D7038-1,6)+1</f>
        <v>4</v>
      </c>
      <c r="I7038">
        <f>37-D7038</f>
        <v>3</v>
      </c>
      <c r="J7038">
        <f>ABS(D7038-D7039)</f>
        <v>21</v>
      </c>
    </row>
    <row r="7039">
      <c r="A7039">
        <v>20532</v>
      </c>
      <c r="B7039" t="str">
        <v>2020-12-16</v>
      </c>
      <c r="C7039" t="str">
        <v>Afternoon</v>
      </c>
      <c r="D7039">
        <v>13</v>
      </c>
      <c r="E7039" t="str">
        <f>IF(MOD(D7039,2)=0,"EVEN","ODD")</f>
        <v>ODD</v>
      </c>
      <c r="F7039" t="str">
        <f>IF(D7039&lt;=18,"LOW (1-18)","HIGH (19-36)")</f>
        <v>LOW (1-18)</v>
      </c>
      <c r="G7039">
        <f>INT((D7039-1)/6)+1</f>
        <v>3</v>
      </c>
      <c r="H7039">
        <f>MOD(D7039-1,6)+1</f>
        <v>1</v>
      </c>
      <c r="I7039">
        <f>37-D7039</f>
        <v>24</v>
      </c>
      <c r="J7039">
        <f>ABS(D7039-D7040)</f>
        <v>5</v>
      </c>
    </row>
    <row r="7040">
      <c r="A7040">
        <v>20531</v>
      </c>
      <c r="B7040" t="str">
        <v>2020-12-16</v>
      </c>
      <c r="C7040" t="str">
        <v>Midday</v>
      </c>
      <c r="D7040">
        <v>8</v>
      </c>
      <c r="E7040" t="str">
        <f>IF(MOD(D7040,2)=0,"EVEN","ODD")</f>
        <v>EVEN</v>
      </c>
      <c r="F7040" t="str">
        <f>IF(D7040&lt;=18,"LOW (1-18)","HIGH (19-36)")</f>
        <v>LOW (1-18)</v>
      </c>
      <c r="G7040">
        <f>INT((D7040-1)/6)+1</f>
        <v>2</v>
      </c>
      <c r="H7040">
        <f>MOD(D7040-1,6)+1</f>
        <v>2</v>
      </c>
      <c r="I7040">
        <f>37-D7040</f>
        <v>29</v>
      </c>
      <c r="J7040">
        <f>ABS(D7040-D7041)</f>
        <v>7</v>
      </c>
    </row>
    <row r="7041">
      <c r="A7041">
        <v>20530</v>
      </c>
      <c r="B7041" t="str">
        <v>2020-12-16</v>
      </c>
      <c r="C7041" t="str">
        <v>Morning</v>
      </c>
      <c r="D7041">
        <v>1</v>
      </c>
      <c r="E7041" t="str">
        <f>IF(MOD(D7041,2)=0,"EVEN","ODD")</f>
        <v>ODD</v>
      </c>
      <c r="F7041" t="str">
        <f>IF(D7041&lt;=18,"LOW (1-18)","HIGH (19-36)")</f>
        <v>LOW (1-18)</v>
      </c>
      <c r="G7041">
        <f>INT((D7041-1)/6)+1</f>
        <v>1</v>
      </c>
      <c r="H7041">
        <f>MOD(D7041-1,6)+1</f>
        <v>1</v>
      </c>
      <c r="I7041">
        <f>37-D7041</f>
        <v>36</v>
      </c>
      <c r="J7041">
        <f>ABS(D7041-D7042)</f>
        <v>17</v>
      </c>
    </row>
    <row r="7042">
      <c r="A7042">
        <v>20529</v>
      </c>
      <c r="B7042" t="str">
        <v>2020-12-15</v>
      </c>
      <c r="C7042" t="str">
        <v>Evening</v>
      </c>
      <c r="D7042">
        <v>18</v>
      </c>
      <c r="E7042" t="str">
        <f>IF(MOD(D7042,2)=0,"EVEN","ODD")</f>
        <v>EVEN</v>
      </c>
      <c r="F7042" t="str">
        <f>IF(D7042&lt;=18,"LOW (1-18)","HIGH (19-36)")</f>
        <v>LOW (1-18)</v>
      </c>
      <c r="G7042">
        <f>INT((D7042-1)/6)+1</f>
        <v>3</v>
      </c>
      <c r="H7042">
        <f>MOD(D7042-1,6)+1</f>
        <v>6</v>
      </c>
      <c r="I7042">
        <f>37-D7042</f>
        <v>19</v>
      </c>
      <c r="J7042">
        <f>ABS(D7042-D7043)</f>
        <v>2</v>
      </c>
    </row>
    <row r="7043">
      <c r="A7043">
        <v>20528</v>
      </c>
      <c r="B7043" t="str">
        <v>2020-12-15</v>
      </c>
      <c r="C7043" t="str">
        <v>Afternoon</v>
      </c>
      <c r="D7043">
        <v>16</v>
      </c>
      <c r="E7043" t="str">
        <f>IF(MOD(D7043,2)=0,"EVEN","ODD")</f>
        <v>EVEN</v>
      </c>
      <c r="F7043" t="str">
        <f>IF(D7043&lt;=18,"LOW (1-18)","HIGH (19-36)")</f>
        <v>LOW (1-18)</v>
      </c>
      <c r="G7043">
        <f>INT((D7043-1)/6)+1</f>
        <v>3</v>
      </c>
      <c r="H7043">
        <f>MOD(D7043-1,6)+1</f>
        <v>4</v>
      </c>
      <c r="I7043">
        <f>37-D7043</f>
        <v>21</v>
      </c>
      <c r="J7043">
        <f>ABS(D7043-D7044)</f>
        <v>15</v>
      </c>
    </row>
    <row r="7044">
      <c r="A7044">
        <v>20527</v>
      </c>
      <c r="B7044" t="str">
        <v>2020-12-15</v>
      </c>
      <c r="C7044" t="str">
        <v>Midday</v>
      </c>
      <c r="D7044">
        <v>31</v>
      </c>
      <c r="E7044" t="str">
        <f>IF(MOD(D7044,2)=0,"EVEN","ODD")</f>
        <v>ODD</v>
      </c>
      <c r="F7044" t="str">
        <f>IF(D7044&lt;=18,"LOW (1-18)","HIGH (19-36)")</f>
        <v>HIGH (19-36)</v>
      </c>
      <c r="G7044">
        <f>INT((D7044-1)/6)+1</f>
        <v>6</v>
      </c>
      <c r="H7044">
        <f>MOD(D7044-1,6)+1</f>
        <v>1</v>
      </c>
      <c r="I7044">
        <f>37-D7044</f>
        <v>6</v>
      </c>
      <c r="J7044">
        <f>ABS(D7044-D7045)</f>
        <v>29</v>
      </c>
    </row>
    <row r="7045">
      <c r="A7045">
        <v>20526</v>
      </c>
      <c r="B7045" t="str">
        <v>2020-12-15</v>
      </c>
      <c r="C7045" t="str">
        <v>Morning</v>
      </c>
      <c r="D7045">
        <v>2</v>
      </c>
      <c r="E7045" t="str">
        <f>IF(MOD(D7045,2)=0,"EVEN","ODD")</f>
        <v>EVEN</v>
      </c>
      <c r="F7045" t="str">
        <f>IF(D7045&lt;=18,"LOW (1-18)","HIGH (19-36)")</f>
        <v>LOW (1-18)</v>
      </c>
      <c r="G7045">
        <f>INT((D7045-1)/6)+1</f>
        <v>1</v>
      </c>
      <c r="H7045">
        <f>MOD(D7045-1,6)+1</f>
        <v>2</v>
      </c>
      <c r="I7045">
        <f>37-D7045</f>
        <v>35</v>
      </c>
      <c r="J7045">
        <f>ABS(D7045-D7046)</f>
        <v>16</v>
      </c>
    </row>
    <row r="7046">
      <c r="A7046">
        <v>20525</v>
      </c>
      <c r="B7046" t="str">
        <v>2020-12-14</v>
      </c>
      <c r="C7046" t="str">
        <v>Evening</v>
      </c>
      <c r="D7046">
        <v>18</v>
      </c>
      <c r="E7046" t="str">
        <f>IF(MOD(D7046,2)=0,"EVEN","ODD")</f>
        <v>EVEN</v>
      </c>
      <c r="F7046" t="str">
        <f>IF(D7046&lt;=18,"LOW (1-18)","HIGH (19-36)")</f>
        <v>LOW (1-18)</v>
      </c>
      <c r="G7046">
        <f>INT((D7046-1)/6)+1</f>
        <v>3</v>
      </c>
      <c r="H7046">
        <f>MOD(D7046-1,6)+1</f>
        <v>6</v>
      </c>
      <c r="I7046">
        <f>37-D7046</f>
        <v>19</v>
      </c>
      <c r="J7046">
        <f>ABS(D7046-D7047)</f>
        <v>13</v>
      </c>
    </row>
    <row r="7047">
      <c r="A7047">
        <v>20524</v>
      </c>
      <c r="B7047" t="str">
        <v>2020-12-14</v>
      </c>
      <c r="C7047" t="str">
        <v>Afternoon</v>
      </c>
      <c r="D7047">
        <v>5</v>
      </c>
      <c r="E7047" t="str">
        <f>IF(MOD(D7047,2)=0,"EVEN","ODD")</f>
        <v>ODD</v>
      </c>
      <c r="F7047" t="str">
        <f>IF(D7047&lt;=18,"LOW (1-18)","HIGH (19-36)")</f>
        <v>LOW (1-18)</v>
      </c>
      <c r="G7047">
        <f>INT((D7047-1)/6)+1</f>
        <v>1</v>
      </c>
      <c r="H7047">
        <f>MOD(D7047-1,6)+1</f>
        <v>5</v>
      </c>
      <c r="I7047">
        <f>37-D7047</f>
        <v>32</v>
      </c>
      <c r="J7047">
        <f>ABS(D7047-D7048)</f>
        <v>2</v>
      </c>
    </row>
    <row r="7048">
      <c r="A7048">
        <v>20523</v>
      </c>
      <c r="B7048" t="str">
        <v>2020-12-14</v>
      </c>
      <c r="C7048" t="str">
        <v>Midday</v>
      </c>
      <c r="D7048">
        <v>7</v>
      </c>
      <c r="E7048" t="str">
        <f>IF(MOD(D7048,2)=0,"EVEN","ODD")</f>
        <v>ODD</v>
      </c>
      <c r="F7048" t="str">
        <f>IF(D7048&lt;=18,"LOW (1-18)","HIGH (19-36)")</f>
        <v>LOW (1-18)</v>
      </c>
      <c r="G7048">
        <f>INT((D7048-1)/6)+1</f>
        <v>2</v>
      </c>
      <c r="H7048">
        <f>MOD(D7048-1,6)+1</f>
        <v>1</v>
      </c>
      <c r="I7048">
        <f>37-D7048</f>
        <v>30</v>
      </c>
      <c r="J7048">
        <f>ABS(D7048-D7049)</f>
        <v>13</v>
      </c>
    </row>
    <row r="7049">
      <c r="A7049">
        <v>20522</v>
      </c>
      <c r="B7049" t="str">
        <v>2020-12-14</v>
      </c>
      <c r="C7049" t="str">
        <v>Morning</v>
      </c>
      <c r="D7049">
        <v>20</v>
      </c>
      <c r="E7049" t="str">
        <f>IF(MOD(D7049,2)=0,"EVEN","ODD")</f>
        <v>EVEN</v>
      </c>
      <c r="F7049" t="str">
        <f>IF(D7049&lt;=18,"LOW (1-18)","HIGH (19-36)")</f>
        <v>HIGH (19-36)</v>
      </c>
      <c r="G7049">
        <f>INT((D7049-1)/6)+1</f>
        <v>4</v>
      </c>
      <c r="H7049">
        <f>MOD(D7049-1,6)+1</f>
        <v>2</v>
      </c>
      <c r="I7049">
        <f>37-D7049</f>
        <v>17</v>
      </c>
      <c r="J7049">
        <f>ABS(D7049-D7050)</f>
        <v>11</v>
      </c>
    </row>
    <row r="7050">
      <c r="A7050">
        <v>20521</v>
      </c>
      <c r="B7050" t="str">
        <v>2020-12-12</v>
      </c>
      <c r="C7050" t="str">
        <v>Evening</v>
      </c>
      <c r="D7050">
        <v>31</v>
      </c>
      <c r="E7050" t="str">
        <f>IF(MOD(D7050,2)=0,"EVEN","ODD")</f>
        <v>ODD</v>
      </c>
      <c r="F7050" t="str">
        <f>IF(D7050&lt;=18,"LOW (1-18)","HIGH (19-36)")</f>
        <v>HIGH (19-36)</v>
      </c>
      <c r="G7050">
        <f>INT((D7050-1)/6)+1</f>
        <v>6</v>
      </c>
      <c r="H7050">
        <f>MOD(D7050-1,6)+1</f>
        <v>1</v>
      </c>
      <c r="I7050">
        <f>37-D7050</f>
        <v>6</v>
      </c>
      <c r="J7050">
        <f>ABS(D7050-D7051)</f>
        <v>1</v>
      </c>
    </row>
    <row r="7051">
      <c r="A7051">
        <v>20520</v>
      </c>
      <c r="B7051" t="str">
        <v>2020-12-12</v>
      </c>
      <c r="C7051" t="str">
        <v>Afternoon</v>
      </c>
      <c r="D7051">
        <v>30</v>
      </c>
      <c r="E7051" t="str">
        <f>IF(MOD(D7051,2)=0,"EVEN","ODD")</f>
        <v>EVEN</v>
      </c>
      <c r="F7051" t="str">
        <f>IF(D7051&lt;=18,"LOW (1-18)","HIGH (19-36)")</f>
        <v>HIGH (19-36)</v>
      </c>
      <c r="G7051">
        <f>INT((D7051-1)/6)+1</f>
        <v>5</v>
      </c>
      <c r="H7051">
        <f>MOD(D7051-1,6)+1</f>
        <v>6</v>
      </c>
      <c r="I7051">
        <f>37-D7051</f>
        <v>7</v>
      </c>
      <c r="J7051">
        <f>ABS(D7051-D7052)</f>
        <v>22</v>
      </c>
    </row>
    <row r="7052">
      <c r="A7052">
        <v>20519</v>
      </c>
      <c r="B7052" t="str">
        <v>2020-12-12</v>
      </c>
      <c r="C7052" t="str">
        <v>Midday</v>
      </c>
      <c r="D7052">
        <v>8</v>
      </c>
      <c r="E7052" t="str">
        <f>IF(MOD(D7052,2)=0,"EVEN","ODD")</f>
        <v>EVEN</v>
      </c>
      <c r="F7052" t="str">
        <f>IF(D7052&lt;=18,"LOW (1-18)","HIGH (19-36)")</f>
        <v>LOW (1-18)</v>
      </c>
      <c r="G7052">
        <f>INT((D7052-1)/6)+1</f>
        <v>2</v>
      </c>
      <c r="H7052">
        <f>MOD(D7052-1,6)+1</f>
        <v>2</v>
      </c>
      <c r="I7052">
        <f>37-D7052</f>
        <v>29</v>
      </c>
      <c r="J7052">
        <f>ABS(D7052-D7053)</f>
        <v>12</v>
      </c>
    </row>
    <row r="7053">
      <c r="A7053">
        <v>20518</v>
      </c>
      <c r="B7053" t="str">
        <v>2020-12-12</v>
      </c>
      <c r="C7053" t="str">
        <v>Morning</v>
      </c>
      <c r="D7053">
        <v>20</v>
      </c>
      <c r="E7053" t="str">
        <f>IF(MOD(D7053,2)=0,"EVEN","ODD")</f>
        <v>EVEN</v>
      </c>
      <c r="F7053" t="str">
        <f>IF(D7053&lt;=18,"LOW (1-18)","HIGH (19-36)")</f>
        <v>HIGH (19-36)</v>
      </c>
      <c r="G7053">
        <f>INT((D7053-1)/6)+1</f>
        <v>4</v>
      </c>
      <c r="H7053">
        <f>MOD(D7053-1,6)+1</f>
        <v>2</v>
      </c>
      <c r="I7053">
        <f>37-D7053</f>
        <v>17</v>
      </c>
      <c r="J7053">
        <f>ABS(D7053-D7054)</f>
        <v>11</v>
      </c>
    </row>
    <row r="7054">
      <c r="A7054">
        <v>20517</v>
      </c>
      <c r="B7054" t="str">
        <v>2020-12-11</v>
      </c>
      <c r="C7054" t="str">
        <v>Evening</v>
      </c>
      <c r="D7054">
        <v>31</v>
      </c>
      <c r="E7054" t="str">
        <f>IF(MOD(D7054,2)=0,"EVEN","ODD")</f>
        <v>ODD</v>
      </c>
      <c r="F7054" t="str">
        <f>IF(D7054&lt;=18,"LOW (1-18)","HIGH (19-36)")</f>
        <v>HIGH (19-36)</v>
      </c>
      <c r="G7054">
        <f>INT((D7054-1)/6)+1</f>
        <v>6</v>
      </c>
      <c r="H7054">
        <f>MOD(D7054-1,6)+1</f>
        <v>1</v>
      </c>
      <c r="I7054">
        <f>37-D7054</f>
        <v>6</v>
      </c>
      <c r="J7054">
        <f>ABS(D7054-D7055)</f>
        <v>9</v>
      </c>
    </row>
    <row r="7055">
      <c r="A7055">
        <v>20516</v>
      </c>
      <c r="B7055" t="str">
        <v>2020-12-11</v>
      </c>
      <c r="C7055" t="str">
        <v>Afternoon</v>
      </c>
      <c r="D7055">
        <v>22</v>
      </c>
      <c r="E7055" t="str">
        <f>IF(MOD(D7055,2)=0,"EVEN","ODD")</f>
        <v>EVEN</v>
      </c>
      <c r="F7055" t="str">
        <f>IF(D7055&lt;=18,"LOW (1-18)","HIGH (19-36)")</f>
        <v>HIGH (19-36)</v>
      </c>
      <c r="G7055">
        <f>INT((D7055-1)/6)+1</f>
        <v>4</v>
      </c>
      <c r="H7055">
        <f>MOD(D7055-1,6)+1</f>
        <v>4</v>
      </c>
      <c r="I7055">
        <f>37-D7055</f>
        <v>15</v>
      </c>
      <c r="J7055">
        <f>ABS(D7055-D7056)</f>
        <v>9</v>
      </c>
    </row>
    <row r="7056">
      <c r="A7056">
        <v>20515</v>
      </c>
      <c r="B7056" t="str">
        <v>2020-12-11</v>
      </c>
      <c r="C7056" t="str">
        <v>Midday</v>
      </c>
      <c r="D7056">
        <v>31</v>
      </c>
      <c r="E7056" t="str">
        <f>IF(MOD(D7056,2)=0,"EVEN","ODD")</f>
        <v>ODD</v>
      </c>
      <c r="F7056" t="str">
        <f>IF(D7056&lt;=18,"LOW (1-18)","HIGH (19-36)")</f>
        <v>HIGH (19-36)</v>
      </c>
      <c r="G7056">
        <f>INT((D7056-1)/6)+1</f>
        <v>6</v>
      </c>
      <c r="H7056">
        <f>MOD(D7056-1,6)+1</f>
        <v>1</v>
      </c>
      <c r="I7056">
        <f>37-D7056</f>
        <v>6</v>
      </c>
      <c r="J7056">
        <f>ABS(D7056-D7057)</f>
        <v>4</v>
      </c>
    </row>
    <row r="7057">
      <c r="A7057">
        <v>20514</v>
      </c>
      <c r="B7057" t="str">
        <v>2020-12-11</v>
      </c>
      <c r="C7057" t="str">
        <v>Morning</v>
      </c>
      <c r="D7057">
        <v>35</v>
      </c>
      <c r="E7057" t="str">
        <f>IF(MOD(D7057,2)=0,"EVEN","ODD")</f>
        <v>ODD</v>
      </c>
      <c r="F7057" t="str">
        <f>IF(D7057&lt;=18,"LOW (1-18)","HIGH (19-36)")</f>
        <v>HIGH (19-36)</v>
      </c>
      <c r="G7057">
        <f>INT((D7057-1)/6)+1</f>
        <v>6</v>
      </c>
      <c r="H7057">
        <f>MOD(D7057-1,6)+1</f>
        <v>5</v>
      </c>
      <c r="I7057">
        <f>37-D7057</f>
        <v>2</v>
      </c>
      <c r="J7057">
        <f>ABS(D7057-D7058)</f>
        <v>9</v>
      </c>
    </row>
    <row r="7058">
      <c r="A7058">
        <v>20513</v>
      </c>
      <c r="B7058" t="str">
        <v>2020-12-10</v>
      </c>
      <c r="C7058" t="str">
        <v>Evening</v>
      </c>
      <c r="D7058">
        <v>26</v>
      </c>
      <c r="E7058" t="str">
        <f>IF(MOD(D7058,2)=0,"EVEN","ODD")</f>
        <v>EVEN</v>
      </c>
      <c r="F7058" t="str">
        <f>IF(D7058&lt;=18,"LOW (1-18)","HIGH (19-36)")</f>
        <v>HIGH (19-36)</v>
      </c>
      <c r="G7058">
        <f>INT((D7058-1)/6)+1</f>
        <v>5</v>
      </c>
      <c r="H7058">
        <f>MOD(D7058-1,6)+1</f>
        <v>2</v>
      </c>
      <c r="I7058">
        <f>37-D7058</f>
        <v>11</v>
      </c>
      <c r="J7058">
        <f>ABS(D7058-D7059)</f>
        <v>5</v>
      </c>
    </row>
    <row r="7059">
      <c r="A7059">
        <v>20512</v>
      </c>
      <c r="B7059" t="str">
        <v>2020-12-10</v>
      </c>
      <c r="C7059" t="str">
        <v>Afternoon</v>
      </c>
      <c r="D7059">
        <v>31</v>
      </c>
      <c r="E7059" t="str">
        <f>IF(MOD(D7059,2)=0,"EVEN","ODD")</f>
        <v>ODD</v>
      </c>
      <c r="F7059" t="str">
        <f>IF(D7059&lt;=18,"LOW (1-18)","HIGH (19-36)")</f>
        <v>HIGH (19-36)</v>
      </c>
      <c r="G7059">
        <f>INT((D7059-1)/6)+1</f>
        <v>6</v>
      </c>
      <c r="H7059">
        <f>MOD(D7059-1,6)+1</f>
        <v>1</v>
      </c>
      <c r="I7059">
        <f>37-D7059</f>
        <v>6</v>
      </c>
      <c r="J7059">
        <f>ABS(D7059-D7060)</f>
        <v>13</v>
      </c>
    </row>
    <row r="7060">
      <c r="A7060">
        <v>20511</v>
      </c>
      <c r="B7060" t="str">
        <v>2020-12-10</v>
      </c>
      <c r="C7060" t="str">
        <v>Midday</v>
      </c>
      <c r="D7060">
        <v>18</v>
      </c>
      <c r="E7060" t="str">
        <f>IF(MOD(D7060,2)=0,"EVEN","ODD")</f>
        <v>EVEN</v>
      </c>
      <c r="F7060" t="str">
        <f>IF(D7060&lt;=18,"LOW (1-18)","HIGH (19-36)")</f>
        <v>LOW (1-18)</v>
      </c>
      <c r="G7060">
        <f>INT((D7060-1)/6)+1</f>
        <v>3</v>
      </c>
      <c r="H7060">
        <f>MOD(D7060-1,6)+1</f>
        <v>6</v>
      </c>
      <c r="I7060">
        <f>37-D7060</f>
        <v>19</v>
      </c>
      <c r="J7060">
        <f>ABS(D7060-D7061)</f>
        <v>18</v>
      </c>
    </row>
    <row r="7061">
      <c r="A7061">
        <v>20510</v>
      </c>
      <c r="B7061" t="str">
        <v>2020-12-10</v>
      </c>
      <c r="C7061" t="str">
        <v>Morning</v>
      </c>
      <c r="D7061">
        <v>36</v>
      </c>
      <c r="E7061" t="str">
        <f>IF(MOD(D7061,2)=0,"EVEN","ODD")</f>
        <v>EVEN</v>
      </c>
      <c r="F7061" t="str">
        <f>IF(D7061&lt;=18,"LOW (1-18)","HIGH (19-36)")</f>
        <v>HIGH (19-36)</v>
      </c>
      <c r="G7061">
        <f>INT((D7061-1)/6)+1</f>
        <v>6</v>
      </c>
      <c r="H7061">
        <f>MOD(D7061-1,6)+1</f>
        <v>6</v>
      </c>
      <c r="I7061">
        <f>37-D7061</f>
        <v>1</v>
      </c>
      <c r="J7061">
        <f>ABS(D7061-D7062)</f>
        <v>10</v>
      </c>
    </row>
    <row r="7062">
      <c r="A7062">
        <v>20509</v>
      </c>
      <c r="B7062" t="str">
        <v>2020-12-09</v>
      </c>
      <c r="C7062" t="str">
        <v>Evening</v>
      </c>
      <c r="D7062">
        <v>26</v>
      </c>
      <c r="E7062" t="str">
        <f>IF(MOD(D7062,2)=0,"EVEN","ODD")</f>
        <v>EVEN</v>
      </c>
      <c r="F7062" t="str">
        <f>IF(D7062&lt;=18,"LOW (1-18)","HIGH (19-36)")</f>
        <v>HIGH (19-36)</v>
      </c>
      <c r="G7062">
        <f>INT((D7062-1)/6)+1</f>
        <v>5</v>
      </c>
      <c r="H7062">
        <f>MOD(D7062-1,6)+1</f>
        <v>2</v>
      </c>
      <c r="I7062">
        <f>37-D7062</f>
        <v>11</v>
      </c>
      <c r="J7062">
        <f>ABS(D7062-D7063)</f>
        <v>14</v>
      </c>
    </row>
    <row r="7063">
      <c r="A7063">
        <v>20508</v>
      </c>
      <c r="B7063" t="str">
        <v>2020-12-09</v>
      </c>
      <c r="C7063" t="str">
        <v>Afternoon</v>
      </c>
      <c r="D7063">
        <v>12</v>
      </c>
      <c r="E7063" t="str">
        <f>IF(MOD(D7063,2)=0,"EVEN","ODD")</f>
        <v>EVEN</v>
      </c>
      <c r="F7063" t="str">
        <f>IF(D7063&lt;=18,"LOW (1-18)","HIGH (19-36)")</f>
        <v>LOW (1-18)</v>
      </c>
      <c r="G7063">
        <f>INT((D7063-1)/6)+1</f>
        <v>2</v>
      </c>
      <c r="H7063">
        <f>MOD(D7063-1,6)+1</f>
        <v>6</v>
      </c>
      <c r="I7063">
        <f>37-D7063</f>
        <v>25</v>
      </c>
      <c r="J7063">
        <f>ABS(D7063-D7064)</f>
        <v>5</v>
      </c>
    </row>
    <row r="7064">
      <c r="A7064">
        <v>20507</v>
      </c>
      <c r="B7064" t="str">
        <v>2020-12-09</v>
      </c>
      <c r="C7064" t="str">
        <v>Midday</v>
      </c>
      <c r="D7064">
        <v>17</v>
      </c>
      <c r="E7064" t="str">
        <f>IF(MOD(D7064,2)=0,"EVEN","ODD")</f>
        <v>ODD</v>
      </c>
      <c r="F7064" t="str">
        <f>IF(D7064&lt;=18,"LOW (1-18)","HIGH (19-36)")</f>
        <v>LOW (1-18)</v>
      </c>
      <c r="G7064">
        <f>INT((D7064-1)/6)+1</f>
        <v>3</v>
      </c>
      <c r="H7064">
        <f>MOD(D7064-1,6)+1</f>
        <v>5</v>
      </c>
      <c r="I7064">
        <f>37-D7064</f>
        <v>20</v>
      </c>
      <c r="J7064">
        <f>ABS(D7064-D7065)</f>
        <v>18</v>
      </c>
    </row>
    <row r="7065">
      <c r="A7065">
        <v>20506</v>
      </c>
      <c r="B7065" t="str">
        <v>2020-12-09</v>
      </c>
      <c r="C7065" t="str">
        <v>Morning</v>
      </c>
      <c r="D7065">
        <v>35</v>
      </c>
      <c r="E7065" t="str">
        <f>IF(MOD(D7065,2)=0,"EVEN","ODD")</f>
        <v>ODD</v>
      </c>
      <c r="F7065" t="str">
        <f>IF(D7065&lt;=18,"LOW (1-18)","HIGH (19-36)")</f>
        <v>HIGH (19-36)</v>
      </c>
      <c r="G7065">
        <f>INT((D7065-1)/6)+1</f>
        <v>6</v>
      </c>
      <c r="H7065">
        <f>MOD(D7065-1,6)+1</f>
        <v>5</v>
      </c>
      <c r="I7065">
        <f>37-D7065</f>
        <v>2</v>
      </c>
      <c r="J7065">
        <f>ABS(D7065-D7066)</f>
        <v>1</v>
      </c>
    </row>
    <row r="7066">
      <c r="A7066">
        <v>20505</v>
      </c>
      <c r="B7066" t="str">
        <v>2020-12-08</v>
      </c>
      <c r="C7066" t="str">
        <v>Evening</v>
      </c>
      <c r="D7066">
        <v>36</v>
      </c>
      <c r="E7066" t="str">
        <f>IF(MOD(D7066,2)=0,"EVEN","ODD")</f>
        <v>EVEN</v>
      </c>
      <c r="F7066" t="str">
        <f>IF(D7066&lt;=18,"LOW (1-18)","HIGH (19-36)")</f>
        <v>HIGH (19-36)</v>
      </c>
      <c r="G7066">
        <f>INT((D7066-1)/6)+1</f>
        <v>6</v>
      </c>
      <c r="H7066">
        <f>MOD(D7066-1,6)+1</f>
        <v>6</v>
      </c>
      <c r="I7066">
        <f>37-D7066</f>
        <v>1</v>
      </c>
      <c r="J7066">
        <f>ABS(D7066-D7067)</f>
        <v>14</v>
      </c>
    </row>
    <row r="7067">
      <c r="A7067">
        <v>20504</v>
      </c>
      <c r="B7067" t="str">
        <v>2020-12-08</v>
      </c>
      <c r="C7067" t="str">
        <v>Afternoon</v>
      </c>
      <c r="D7067">
        <v>22</v>
      </c>
      <c r="E7067" t="str">
        <f>IF(MOD(D7067,2)=0,"EVEN","ODD")</f>
        <v>EVEN</v>
      </c>
      <c r="F7067" t="str">
        <f>IF(D7067&lt;=18,"LOW (1-18)","HIGH (19-36)")</f>
        <v>HIGH (19-36)</v>
      </c>
      <c r="G7067">
        <f>INT((D7067-1)/6)+1</f>
        <v>4</v>
      </c>
      <c r="H7067">
        <f>MOD(D7067-1,6)+1</f>
        <v>4</v>
      </c>
      <c r="I7067">
        <f>37-D7067</f>
        <v>15</v>
      </c>
      <c r="J7067">
        <f>ABS(D7067-D7068)</f>
        <v>3</v>
      </c>
    </row>
    <row r="7068">
      <c r="A7068">
        <v>20503</v>
      </c>
      <c r="B7068" t="str">
        <v>2020-12-08</v>
      </c>
      <c r="C7068" t="str">
        <v>Midday</v>
      </c>
      <c r="D7068">
        <v>25</v>
      </c>
      <c r="E7068" t="str">
        <f>IF(MOD(D7068,2)=0,"EVEN","ODD")</f>
        <v>ODD</v>
      </c>
      <c r="F7068" t="str">
        <f>IF(D7068&lt;=18,"LOW (1-18)","HIGH (19-36)")</f>
        <v>HIGH (19-36)</v>
      </c>
      <c r="G7068">
        <f>INT((D7068-1)/6)+1</f>
        <v>5</v>
      </c>
      <c r="H7068">
        <f>MOD(D7068-1,6)+1</f>
        <v>1</v>
      </c>
      <c r="I7068">
        <f>37-D7068</f>
        <v>12</v>
      </c>
      <c r="J7068">
        <f>ABS(D7068-D7069)</f>
        <v>10</v>
      </c>
    </row>
    <row r="7069">
      <c r="A7069">
        <v>20502</v>
      </c>
      <c r="B7069" t="str">
        <v>2020-12-08</v>
      </c>
      <c r="C7069" t="str">
        <v>Morning</v>
      </c>
      <c r="D7069">
        <v>15</v>
      </c>
      <c r="E7069" t="str">
        <f>IF(MOD(D7069,2)=0,"EVEN","ODD")</f>
        <v>ODD</v>
      </c>
      <c r="F7069" t="str">
        <f>IF(D7069&lt;=18,"LOW (1-18)","HIGH (19-36)")</f>
        <v>LOW (1-18)</v>
      </c>
      <c r="G7069">
        <f>INT((D7069-1)/6)+1</f>
        <v>3</v>
      </c>
      <c r="H7069">
        <f>MOD(D7069-1,6)+1</f>
        <v>3</v>
      </c>
      <c r="I7069">
        <f>37-D7069</f>
        <v>22</v>
      </c>
      <c r="J7069">
        <f>ABS(D7069-D7070)</f>
        <v>14</v>
      </c>
    </row>
    <row r="7070">
      <c r="A7070">
        <v>20501</v>
      </c>
      <c r="B7070" t="str">
        <v>2020-12-07</v>
      </c>
      <c r="C7070" t="str">
        <v>Evening</v>
      </c>
      <c r="D7070">
        <v>1</v>
      </c>
      <c r="E7070" t="str">
        <f>IF(MOD(D7070,2)=0,"EVEN","ODD")</f>
        <v>ODD</v>
      </c>
      <c r="F7070" t="str">
        <f>IF(D7070&lt;=18,"LOW (1-18)","HIGH (19-36)")</f>
        <v>LOW (1-18)</v>
      </c>
      <c r="G7070">
        <f>INT((D7070-1)/6)+1</f>
        <v>1</v>
      </c>
      <c r="H7070">
        <f>MOD(D7070-1,6)+1</f>
        <v>1</v>
      </c>
      <c r="I7070">
        <f>37-D7070</f>
        <v>36</v>
      </c>
      <c r="J7070">
        <f>ABS(D7070-D7071)</f>
        <v>22</v>
      </c>
    </row>
    <row r="7071">
      <c r="A7071">
        <v>20500</v>
      </c>
      <c r="B7071" t="str">
        <v>2020-12-07</v>
      </c>
      <c r="C7071" t="str">
        <v>Afternoon</v>
      </c>
      <c r="D7071">
        <v>23</v>
      </c>
      <c r="E7071" t="str">
        <f>IF(MOD(D7071,2)=0,"EVEN","ODD")</f>
        <v>ODD</v>
      </c>
      <c r="F7071" t="str">
        <f>IF(D7071&lt;=18,"LOW (1-18)","HIGH (19-36)")</f>
        <v>HIGH (19-36)</v>
      </c>
      <c r="G7071">
        <f>INT((D7071-1)/6)+1</f>
        <v>4</v>
      </c>
      <c r="H7071">
        <f>MOD(D7071-1,6)+1</f>
        <v>5</v>
      </c>
      <c r="I7071">
        <f>37-D7071</f>
        <v>14</v>
      </c>
      <c r="J7071">
        <f>ABS(D7071-D7072)</f>
        <v>2</v>
      </c>
    </row>
    <row r="7072">
      <c r="A7072">
        <v>20499</v>
      </c>
      <c r="B7072" t="str">
        <v>2020-12-07</v>
      </c>
      <c r="C7072" t="str">
        <v>Midday</v>
      </c>
      <c r="D7072">
        <v>21</v>
      </c>
      <c r="E7072" t="str">
        <f>IF(MOD(D7072,2)=0,"EVEN","ODD")</f>
        <v>ODD</v>
      </c>
      <c r="F7072" t="str">
        <f>IF(D7072&lt;=18,"LOW (1-18)","HIGH (19-36)")</f>
        <v>HIGH (19-36)</v>
      </c>
      <c r="G7072">
        <f>INT((D7072-1)/6)+1</f>
        <v>4</v>
      </c>
      <c r="H7072">
        <f>MOD(D7072-1,6)+1</f>
        <v>3</v>
      </c>
      <c r="I7072">
        <f>37-D7072</f>
        <v>16</v>
      </c>
      <c r="J7072">
        <f>ABS(D7072-D7073)</f>
        <v>19</v>
      </c>
    </row>
    <row r="7073">
      <c r="A7073">
        <v>20498</v>
      </c>
      <c r="B7073" t="str">
        <v>2020-12-07</v>
      </c>
      <c r="C7073" t="str">
        <v>Morning</v>
      </c>
      <c r="D7073">
        <v>2</v>
      </c>
      <c r="E7073" t="str">
        <f>IF(MOD(D7073,2)=0,"EVEN","ODD")</f>
        <v>EVEN</v>
      </c>
      <c r="F7073" t="str">
        <f>IF(D7073&lt;=18,"LOW (1-18)","HIGH (19-36)")</f>
        <v>LOW (1-18)</v>
      </c>
      <c r="G7073">
        <f>INT((D7073-1)/6)+1</f>
        <v>1</v>
      </c>
      <c r="H7073">
        <f>MOD(D7073-1,6)+1</f>
        <v>2</v>
      </c>
      <c r="I7073">
        <f>37-D7073</f>
        <v>35</v>
      </c>
      <c r="J7073">
        <f>ABS(D7073-D7074)</f>
        <v>32</v>
      </c>
    </row>
    <row r="7074">
      <c r="A7074">
        <v>20497</v>
      </c>
      <c r="B7074" t="str">
        <v>2020-12-05</v>
      </c>
      <c r="C7074" t="str">
        <v>Evening</v>
      </c>
      <c r="D7074">
        <v>34</v>
      </c>
      <c r="E7074" t="str">
        <f>IF(MOD(D7074,2)=0,"EVEN","ODD")</f>
        <v>EVEN</v>
      </c>
      <c r="F7074" t="str">
        <f>IF(D7074&lt;=18,"LOW (1-18)","HIGH (19-36)")</f>
        <v>HIGH (19-36)</v>
      </c>
      <c r="G7074">
        <f>INT((D7074-1)/6)+1</f>
        <v>6</v>
      </c>
      <c r="H7074">
        <f>MOD(D7074-1,6)+1</f>
        <v>4</v>
      </c>
      <c r="I7074">
        <f>37-D7074</f>
        <v>3</v>
      </c>
      <c r="J7074">
        <f>ABS(D7074-D7075)</f>
        <v>25</v>
      </c>
    </row>
    <row r="7075">
      <c r="A7075">
        <v>20496</v>
      </c>
      <c r="B7075" t="str">
        <v>2020-12-05</v>
      </c>
      <c r="C7075" t="str">
        <v>Afternoon</v>
      </c>
      <c r="D7075">
        <v>9</v>
      </c>
      <c r="E7075" t="str">
        <f>IF(MOD(D7075,2)=0,"EVEN","ODD")</f>
        <v>ODD</v>
      </c>
      <c r="F7075" t="str">
        <f>IF(D7075&lt;=18,"LOW (1-18)","HIGH (19-36)")</f>
        <v>LOW (1-18)</v>
      </c>
      <c r="G7075">
        <f>INT((D7075-1)/6)+1</f>
        <v>2</v>
      </c>
      <c r="H7075">
        <f>MOD(D7075-1,6)+1</f>
        <v>3</v>
      </c>
      <c r="I7075">
        <f>37-D7075</f>
        <v>28</v>
      </c>
      <c r="J7075">
        <f>ABS(D7075-D7076)</f>
        <v>24</v>
      </c>
    </row>
    <row r="7076">
      <c r="A7076">
        <v>20495</v>
      </c>
      <c r="B7076" t="str">
        <v>2020-12-05</v>
      </c>
      <c r="C7076" t="str">
        <v>Midday</v>
      </c>
      <c r="D7076">
        <v>33</v>
      </c>
      <c r="E7076" t="str">
        <f>IF(MOD(D7076,2)=0,"EVEN","ODD")</f>
        <v>ODD</v>
      </c>
      <c r="F7076" t="str">
        <f>IF(D7076&lt;=18,"LOW (1-18)","HIGH (19-36)")</f>
        <v>HIGH (19-36)</v>
      </c>
      <c r="G7076">
        <f>INT((D7076-1)/6)+1</f>
        <v>6</v>
      </c>
      <c r="H7076">
        <f>MOD(D7076-1,6)+1</f>
        <v>3</v>
      </c>
      <c r="I7076">
        <f>37-D7076</f>
        <v>4</v>
      </c>
      <c r="J7076">
        <f>ABS(D7076-D7077)</f>
        <v>0</v>
      </c>
    </row>
    <row r="7077">
      <c r="A7077">
        <v>20494</v>
      </c>
      <c r="B7077" t="str">
        <v>2020-12-05</v>
      </c>
      <c r="C7077" t="str">
        <v>Morning</v>
      </c>
      <c r="D7077">
        <v>33</v>
      </c>
      <c r="E7077" t="str">
        <f>IF(MOD(D7077,2)=0,"EVEN","ODD")</f>
        <v>ODD</v>
      </c>
      <c r="F7077" t="str">
        <f>IF(D7077&lt;=18,"LOW (1-18)","HIGH (19-36)")</f>
        <v>HIGH (19-36)</v>
      </c>
      <c r="G7077">
        <f>INT((D7077-1)/6)+1</f>
        <v>6</v>
      </c>
      <c r="H7077">
        <f>MOD(D7077-1,6)+1</f>
        <v>3</v>
      </c>
      <c r="I7077">
        <f>37-D7077</f>
        <v>4</v>
      </c>
      <c r="J7077">
        <f>ABS(D7077-D7078)</f>
        <v>25</v>
      </c>
    </row>
    <row r="7078">
      <c r="A7078">
        <v>20493</v>
      </c>
      <c r="B7078" t="str">
        <v>2020-12-04</v>
      </c>
      <c r="C7078" t="str">
        <v>Evening</v>
      </c>
      <c r="D7078">
        <v>8</v>
      </c>
      <c r="E7078" t="str">
        <f>IF(MOD(D7078,2)=0,"EVEN","ODD")</f>
        <v>EVEN</v>
      </c>
      <c r="F7078" t="str">
        <f>IF(D7078&lt;=18,"LOW (1-18)","HIGH (19-36)")</f>
        <v>LOW (1-18)</v>
      </c>
      <c r="G7078">
        <f>INT((D7078-1)/6)+1</f>
        <v>2</v>
      </c>
      <c r="H7078">
        <f>MOD(D7078-1,6)+1</f>
        <v>2</v>
      </c>
      <c r="I7078">
        <f>37-D7078</f>
        <v>29</v>
      </c>
      <c r="J7078">
        <f>ABS(D7078-D7079)</f>
        <v>5</v>
      </c>
    </row>
    <row r="7079">
      <c r="A7079">
        <v>20492</v>
      </c>
      <c r="B7079" t="str">
        <v>2020-12-04</v>
      </c>
      <c r="C7079" t="str">
        <v>Afternoon</v>
      </c>
      <c r="D7079">
        <v>13</v>
      </c>
      <c r="E7079" t="str">
        <f>IF(MOD(D7079,2)=0,"EVEN","ODD")</f>
        <v>ODD</v>
      </c>
      <c r="F7079" t="str">
        <f>IF(D7079&lt;=18,"LOW (1-18)","HIGH (19-36)")</f>
        <v>LOW (1-18)</v>
      </c>
      <c r="G7079">
        <f>INT((D7079-1)/6)+1</f>
        <v>3</v>
      </c>
      <c r="H7079">
        <f>MOD(D7079-1,6)+1</f>
        <v>1</v>
      </c>
      <c r="I7079">
        <f>37-D7079</f>
        <v>24</v>
      </c>
      <c r="J7079">
        <f>ABS(D7079-D7080)</f>
        <v>12</v>
      </c>
    </row>
    <row r="7080">
      <c r="A7080">
        <v>20491</v>
      </c>
      <c r="B7080" t="str">
        <v>2020-12-04</v>
      </c>
      <c r="C7080" t="str">
        <v>Midday</v>
      </c>
      <c r="D7080">
        <v>1</v>
      </c>
      <c r="E7080" t="str">
        <f>IF(MOD(D7080,2)=0,"EVEN","ODD")</f>
        <v>ODD</v>
      </c>
      <c r="F7080" t="str">
        <f>IF(D7080&lt;=18,"LOW (1-18)","HIGH (19-36)")</f>
        <v>LOW (1-18)</v>
      </c>
      <c r="G7080">
        <f>INT((D7080-1)/6)+1</f>
        <v>1</v>
      </c>
      <c r="H7080">
        <f>MOD(D7080-1,6)+1</f>
        <v>1</v>
      </c>
      <c r="I7080">
        <f>37-D7080</f>
        <v>36</v>
      </c>
      <c r="J7080">
        <f>ABS(D7080-D7081)</f>
        <v>11</v>
      </c>
    </row>
    <row r="7081">
      <c r="A7081">
        <v>20490</v>
      </c>
      <c r="B7081" t="str">
        <v>2020-12-04</v>
      </c>
      <c r="C7081" t="str">
        <v>Morning</v>
      </c>
      <c r="D7081">
        <v>12</v>
      </c>
      <c r="E7081" t="str">
        <f>IF(MOD(D7081,2)=0,"EVEN","ODD")</f>
        <v>EVEN</v>
      </c>
      <c r="F7081" t="str">
        <f>IF(D7081&lt;=18,"LOW (1-18)","HIGH (19-36)")</f>
        <v>LOW (1-18)</v>
      </c>
      <c r="G7081">
        <f>INT((D7081-1)/6)+1</f>
        <v>2</v>
      </c>
      <c r="H7081">
        <f>MOD(D7081-1,6)+1</f>
        <v>6</v>
      </c>
      <c r="I7081">
        <f>37-D7081</f>
        <v>25</v>
      </c>
      <c r="J7081">
        <f>ABS(D7081-D7082)</f>
        <v>5</v>
      </c>
    </row>
    <row r="7082">
      <c r="A7082">
        <v>20489</v>
      </c>
      <c r="B7082" t="str">
        <v>2020-12-03</v>
      </c>
      <c r="C7082" t="str">
        <v>Evening</v>
      </c>
      <c r="D7082">
        <v>7</v>
      </c>
      <c r="E7082" t="str">
        <f>IF(MOD(D7082,2)=0,"EVEN","ODD")</f>
        <v>ODD</v>
      </c>
      <c r="F7082" t="str">
        <f>IF(D7082&lt;=18,"LOW (1-18)","HIGH (19-36)")</f>
        <v>LOW (1-18)</v>
      </c>
      <c r="G7082">
        <f>INT((D7082-1)/6)+1</f>
        <v>2</v>
      </c>
      <c r="H7082">
        <f>MOD(D7082-1,6)+1</f>
        <v>1</v>
      </c>
      <c r="I7082">
        <f>37-D7082</f>
        <v>30</v>
      </c>
      <c r="J7082">
        <f>ABS(D7082-D7083)</f>
        <v>24</v>
      </c>
    </row>
    <row r="7083">
      <c r="A7083">
        <v>20488</v>
      </c>
      <c r="B7083" t="str">
        <v>2020-12-03</v>
      </c>
      <c r="C7083" t="str">
        <v>Afternoon</v>
      </c>
      <c r="D7083">
        <v>31</v>
      </c>
      <c r="E7083" t="str">
        <f>IF(MOD(D7083,2)=0,"EVEN","ODD")</f>
        <v>ODD</v>
      </c>
      <c r="F7083" t="str">
        <f>IF(D7083&lt;=18,"LOW (1-18)","HIGH (19-36)")</f>
        <v>HIGH (19-36)</v>
      </c>
      <c r="G7083">
        <f>INT((D7083-1)/6)+1</f>
        <v>6</v>
      </c>
      <c r="H7083">
        <f>MOD(D7083-1,6)+1</f>
        <v>1</v>
      </c>
      <c r="I7083">
        <f>37-D7083</f>
        <v>6</v>
      </c>
      <c r="J7083">
        <f>ABS(D7083-D7084)</f>
        <v>5</v>
      </c>
    </row>
    <row r="7084">
      <c r="A7084">
        <v>20487</v>
      </c>
      <c r="B7084" t="str">
        <v>2020-12-03</v>
      </c>
      <c r="C7084" t="str">
        <v>Midday</v>
      </c>
      <c r="D7084">
        <v>26</v>
      </c>
      <c r="E7084" t="str">
        <f>IF(MOD(D7084,2)=0,"EVEN","ODD")</f>
        <v>EVEN</v>
      </c>
      <c r="F7084" t="str">
        <f>IF(D7084&lt;=18,"LOW (1-18)","HIGH (19-36)")</f>
        <v>HIGH (19-36)</v>
      </c>
      <c r="G7084">
        <f>INT((D7084-1)/6)+1</f>
        <v>5</v>
      </c>
      <c r="H7084">
        <f>MOD(D7084-1,6)+1</f>
        <v>2</v>
      </c>
      <c r="I7084">
        <f>37-D7084</f>
        <v>11</v>
      </c>
      <c r="J7084">
        <f>ABS(D7084-D7085)</f>
        <v>2</v>
      </c>
    </row>
    <row r="7085">
      <c r="A7085">
        <v>20486</v>
      </c>
      <c r="B7085" t="str">
        <v>2020-12-03</v>
      </c>
      <c r="C7085" t="str">
        <v>Morning</v>
      </c>
      <c r="D7085">
        <v>24</v>
      </c>
      <c r="E7085" t="str">
        <f>IF(MOD(D7085,2)=0,"EVEN","ODD")</f>
        <v>EVEN</v>
      </c>
      <c r="F7085" t="str">
        <f>IF(D7085&lt;=18,"LOW (1-18)","HIGH (19-36)")</f>
        <v>HIGH (19-36)</v>
      </c>
      <c r="G7085">
        <f>INT((D7085-1)/6)+1</f>
        <v>4</v>
      </c>
      <c r="H7085">
        <f>MOD(D7085-1,6)+1</f>
        <v>6</v>
      </c>
      <c r="I7085">
        <f>37-D7085</f>
        <v>13</v>
      </c>
      <c r="J7085">
        <f>ABS(D7085-D7086)</f>
        <v>21</v>
      </c>
    </row>
    <row r="7086">
      <c r="A7086">
        <v>20485</v>
      </c>
      <c r="B7086" t="str">
        <v>2020-12-02</v>
      </c>
      <c r="C7086" t="str">
        <v>Evening</v>
      </c>
      <c r="D7086">
        <v>3</v>
      </c>
      <c r="E7086" t="str">
        <f>IF(MOD(D7086,2)=0,"EVEN","ODD")</f>
        <v>ODD</v>
      </c>
      <c r="F7086" t="str">
        <f>IF(D7086&lt;=18,"LOW (1-18)","HIGH (19-36)")</f>
        <v>LOW (1-18)</v>
      </c>
      <c r="G7086">
        <f>INT((D7086-1)/6)+1</f>
        <v>1</v>
      </c>
      <c r="H7086">
        <f>MOD(D7086-1,6)+1</f>
        <v>3</v>
      </c>
      <c r="I7086">
        <f>37-D7086</f>
        <v>34</v>
      </c>
      <c r="J7086">
        <f>ABS(D7086-D7087)</f>
        <v>27</v>
      </c>
    </row>
    <row r="7087">
      <c r="A7087">
        <v>20484</v>
      </c>
      <c r="B7087" t="str">
        <v>2020-12-02</v>
      </c>
      <c r="C7087" t="str">
        <v>Afternoon</v>
      </c>
      <c r="D7087">
        <v>30</v>
      </c>
      <c r="E7087" t="str">
        <f>IF(MOD(D7087,2)=0,"EVEN","ODD")</f>
        <v>EVEN</v>
      </c>
      <c r="F7087" t="str">
        <f>IF(D7087&lt;=18,"LOW (1-18)","HIGH (19-36)")</f>
        <v>HIGH (19-36)</v>
      </c>
      <c r="G7087">
        <f>INT((D7087-1)/6)+1</f>
        <v>5</v>
      </c>
      <c r="H7087">
        <f>MOD(D7087-1,6)+1</f>
        <v>6</v>
      </c>
      <c r="I7087">
        <f>37-D7087</f>
        <v>7</v>
      </c>
      <c r="J7087">
        <f>ABS(D7087-D7088)</f>
        <v>10</v>
      </c>
    </row>
    <row r="7088">
      <c r="A7088">
        <v>20483</v>
      </c>
      <c r="B7088" t="str">
        <v>2020-12-02</v>
      </c>
      <c r="C7088" t="str">
        <v>Midday</v>
      </c>
      <c r="D7088">
        <v>20</v>
      </c>
      <c r="E7088" t="str">
        <f>IF(MOD(D7088,2)=0,"EVEN","ODD")</f>
        <v>EVEN</v>
      </c>
      <c r="F7088" t="str">
        <f>IF(D7088&lt;=18,"LOW (1-18)","HIGH (19-36)")</f>
        <v>HIGH (19-36)</v>
      </c>
      <c r="G7088">
        <f>INT((D7088-1)/6)+1</f>
        <v>4</v>
      </c>
      <c r="H7088">
        <f>MOD(D7088-1,6)+1</f>
        <v>2</v>
      </c>
      <c r="I7088">
        <f>37-D7088</f>
        <v>17</v>
      </c>
      <c r="J7088">
        <f>ABS(D7088-D7089)</f>
        <v>19</v>
      </c>
    </row>
    <row r="7089">
      <c r="A7089">
        <v>20482</v>
      </c>
      <c r="B7089" t="str">
        <v>2020-12-02</v>
      </c>
      <c r="C7089" t="str">
        <v>Morning</v>
      </c>
      <c r="D7089">
        <v>1</v>
      </c>
      <c r="E7089" t="str">
        <f>IF(MOD(D7089,2)=0,"EVEN","ODD")</f>
        <v>ODD</v>
      </c>
      <c r="F7089" t="str">
        <f>IF(D7089&lt;=18,"LOW (1-18)","HIGH (19-36)")</f>
        <v>LOW (1-18)</v>
      </c>
      <c r="G7089">
        <f>INT((D7089-1)/6)+1</f>
        <v>1</v>
      </c>
      <c r="H7089">
        <f>MOD(D7089-1,6)+1</f>
        <v>1</v>
      </c>
      <c r="I7089">
        <f>37-D7089</f>
        <v>36</v>
      </c>
      <c r="J7089">
        <f>ABS(D7089-D7090)</f>
        <v>0</v>
      </c>
    </row>
    <row r="7090">
      <c r="A7090">
        <v>20481</v>
      </c>
      <c r="B7090" t="str">
        <v>2020-12-01</v>
      </c>
      <c r="C7090" t="str">
        <v>Evening</v>
      </c>
      <c r="D7090">
        <v>1</v>
      </c>
      <c r="E7090" t="str">
        <f>IF(MOD(D7090,2)=0,"EVEN","ODD")</f>
        <v>ODD</v>
      </c>
      <c r="F7090" t="str">
        <f>IF(D7090&lt;=18,"LOW (1-18)","HIGH (19-36)")</f>
        <v>LOW (1-18)</v>
      </c>
      <c r="G7090">
        <f>INT((D7090-1)/6)+1</f>
        <v>1</v>
      </c>
      <c r="H7090">
        <f>MOD(D7090-1,6)+1</f>
        <v>1</v>
      </c>
      <c r="I7090">
        <f>37-D7090</f>
        <v>36</v>
      </c>
      <c r="J7090">
        <f>ABS(D7090-D7091)</f>
        <v>18</v>
      </c>
    </row>
    <row r="7091">
      <c r="A7091">
        <v>20480</v>
      </c>
      <c r="B7091" t="str">
        <v>2020-12-01</v>
      </c>
      <c r="C7091" t="str">
        <v>Afternoon</v>
      </c>
      <c r="D7091">
        <v>19</v>
      </c>
      <c r="E7091" t="str">
        <f>IF(MOD(D7091,2)=0,"EVEN","ODD")</f>
        <v>ODD</v>
      </c>
      <c r="F7091" t="str">
        <f>IF(D7091&lt;=18,"LOW (1-18)","HIGH (19-36)")</f>
        <v>HIGH (19-36)</v>
      </c>
      <c r="G7091">
        <f>INT((D7091-1)/6)+1</f>
        <v>4</v>
      </c>
      <c r="H7091">
        <f>MOD(D7091-1,6)+1</f>
        <v>1</v>
      </c>
      <c r="I7091">
        <f>37-D7091</f>
        <v>18</v>
      </c>
      <c r="J7091">
        <f>ABS(D7091-D7092)</f>
        <v>9</v>
      </c>
    </row>
    <row r="7092">
      <c r="A7092">
        <v>20479</v>
      </c>
      <c r="B7092" t="str">
        <v>2020-12-01</v>
      </c>
      <c r="C7092" t="str">
        <v>Midday</v>
      </c>
      <c r="D7092">
        <v>28</v>
      </c>
      <c r="E7092" t="str">
        <f>IF(MOD(D7092,2)=0,"EVEN","ODD")</f>
        <v>EVEN</v>
      </c>
      <c r="F7092" t="str">
        <f>IF(D7092&lt;=18,"LOW (1-18)","HIGH (19-36)")</f>
        <v>HIGH (19-36)</v>
      </c>
      <c r="G7092">
        <f>INT((D7092-1)/6)+1</f>
        <v>5</v>
      </c>
      <c r="H7092">
        <f>MOD(D7092-1,6)+1</f>
        <v>4</v>
      </c>
      <c r="I7092">
        <f>37-D7092</f>
        <v>9</v>
      </c>
      <c r="J7092">
        <f>ABS(D7092-D7093)</f>
        <v>25</v>
      </c>
    </row>
    <row r="7093">
      <c r="A7093">
        <v>20478</v>
      </c>
      <c r="B7093" t="str">
        <v>2020-12-01</v>
      </c>
      <c r="C7093" t="str">
        <v>Morning</v>
      </c>
      <c r="D7093">
        <v>3</v>
      </c>
      <c r="E7093" t="str">
        <f>IF(MOD(D7093,2)=0,"EVEN","ODD")</f>
        <v>ODD</v>
      </c>
      <c r="F7093" t="str">
        <f>IF(D7093&lt;=18,"LOW (1-18)","HIGH (19-36)")</f>
        <v>LOW (1-18)</v>
      </c>
      <c r="G7093">
        <f>INT((D7093-1)/6)+1</f>
        <v>1</v>
      </c>
      <c r="H7093">
        <f>MOD(D7093-1,6)+1</f>
        <v>3</v>
      </c>
      <c r="I7093">
        <f>37-D7093</f>
        <v>34</v>
      </c>
      <c r="J7093">
        <f>ABS(D7093-D7094)</f>
        <v>15</v>
      </c>
    </row>
    <row r="7094">
      <c r="A7094">
        <v>20477</v>
      </c>
      <c r="B7094" t="str">
        <v>2020-11-30</v>
      </c>
      <c r="C7094" t="str">
        <v>Evening</v>
      </c>
      <c r="D7094">
        <v>18</v>
      </c>
      <c r="E7094" t="str">
        <f>IF(MOD(D7094,2)=0,"EVEN","ODD")</f>
        <v>EVEN</v>
      </c>
      <c r="F7094" t="str">
        <f>IF(D7094&lt;=18,"LOW (1-18)","HIGH (19-36)")</f>
        <v>LOW (1-18)</v>
      </c>
      <c r="G7094">
        <f>INT((D7094-1)/6)+1</f>
        <v>3</v>
      </c>
      <c r="H7094">
        <f>MOD(D7094-1,6)+1</f>
        <v>6</v>
      </c>
      <c r="I7094">
        <f>37-D7094</f>
        <v>19</v>
      </c>
      <c r="J7094">
        <f>ABS(D7094-D7095)</f>
        <v>7</v>
      </c>
    </row>
    <row r="7095">
      <c r="A7095">
        <v>20476</v>
      </c>
      <c r="B7095" t="str">
        <v>2020-11-30</v>
      </c>
      <c r="C7095" t="str">
        <v>Afternoon</v>
      </c>
      <c r="D7095">
        <v>25</v>
      </c>
      <c r="E7095" t="str">
        <f>IF(MOD(D7095,2)=0,"EVEN","ODD")</f>
        <v>ODD</v>
      </c>
      <c r="F7095" t="str">
        <f>IF(D7095&lt;=18,"LOW (1-18)","HIGH (19-36)")</f>
        <v>HIGH (19-36)</v>
      </c>
      <c r="G7095">
        <f>INT((D7095-1)/6)+1</f>
        <v>5</v>
      </c>
      <c r="H7095">
        <f>MOD(D7095-1,6)+1</f>
        <v>1</v>
      </c>
      <c r="I7095">
        <f>37-D7095</f>
        <v>12</v>
      </c>
      <c r="J7095">
        <f>ABS(D7095-D7096)</f>
        <v>23</v>
      </c>
    </row>
    <row r="7096">
      <c r="A7096">
        <v>20475</v>
      </c>
      <c r="B7096" t="str">
        <v>2020-11-30</v>
      </c>
      <c r="C7096" t="str">
        <v>Midday</v>
      </c>
      <c r="D7096">
        <v>2</v>
      </c>
      <c r="E7096" t="str">
        <f>IF(MOD(D7096,2)=0,"EVEN","ODD")</f>
        <v>EVEN</v>
      </c>
      <c r="F7096" t="str">
        <f>IF(D7096&lt;=18,"LOW (1-18)","HIGH (19-36)")</f>
        <v>LOW (1-18)</v>
      </c>
      <c r="G7096">
        <f>INT((D7096-1)/6)+1</f>
        <v>1</v>
      </c>
      <c r="H7096">
        <f>MOD(D7096-1,6)+1</f>
        <v>2</v>
      </c>
      <c r="I7096">
        <f>37-D7096</f>
        <v>35</v>
      </c>
      <c r="J7096">
        <f>ABS(D7096-D7097)</f>
        <v>29</v>
      </c>
    </row>
    <row r="7097">
      <c r="A7097">
        <v>20474</v>
      </c>
      <c r="B7097" t="str">
        <v>2020-11-30</v>
      </c>
      <c r="C7097" t="str">
        <v>Morning</v>
      </c>
      <c r="D7097">
        <v>31</v>
      </c>
      <c r="E7097" t="str">
        <f>IF(MOD(D7097,2)=0,"EVEN","ODD")</f>
        <v>ODD</v>
      </c>
      <c r="F7097" t="str">
        <f>IF(D7097&lt;=18,"LOW (1-18)","HIGH (19-36)")</f>
        <v>HIGH (19-36)</v>
      </c>
      <c r="G7097">
        <f>INT((D7097-1)/6)+1</f>
        <v>6</v>
      </c>
      <c r="H7097">
        <f>MOD(D7097-1,6)+1</f>
        <v>1</v>
      </c>
      <c r="I7097">
        <f>37-D7097</f>
        <v>6</v>
      </c>
      <c r="J7097">
        <f>ABS(D7097-D7098)</f>
        <v>4</v>
      </c>
    </row>
    <row r="7098">
      <c r="A7098">
        <v>20473</v>
      </c>
      <c r="B7098" t="str">
        <v>2020-11-28</v>
      </c>
      <c r="C7098" t="str">
        <v>Evening</v>
      </c>
      <c r="D7098">
        <v>35</v>
      </c>
      <c r="E7098" t="str">
        <f>IF(MOD(D7098,2)=0,"EVEN","ODD")</f>
        <v>ODD</v>
      </c>
      <c r="F7098" t="str">
        <f>IF(D7098&lt;=18,"LOW (1-18)","HIGH (19-36)")</f>
        <v>HIGH (19-36)</v>
      </c>
      <c r="G7098">
        <f>INT((D7098-1)/6)+1</f>
        <v>6</v>
      </c>
      <c r="H7098">
        <f>MOD(D7098-1,6)+1</f>
        <v>5</v>
      </c>
      <c r="I7098">
        <f>37-D7098</f>
        <v>2</v>
      </c>
      <c r="J7098">
        <f>ABS(D7098-D7099)</f>
        <v>20</v>
      </c>
    </row>
    <row r="7099">
      <c r="A7099">
        <v>20472</v>
      </c>
      <c r="B7099" t="str">
        <v>2020-11-28</v>
      </c>
      <c r="C7099" t="str">
        <v>Afternoon</v>
      </c>
      <c r="D7099">
        <v>15</v>
      </c>
      <c r="E7099" t="str">
        <f>IF(MOD(D7099,2)=0,"EVEN","ODD")</f>
        <v>ODD</v>
      </c>
      <c r="F7099" t="str">
        <f>IF(D7099&lt;=18,"LOW (1-18)","HIGH (19-36)")</f>
        <v>LOW (1-18)</v>
      </c>
      <c r="G7099">
        <f>INT((D7099-1)/6)+1</f>
        <v>3</v>
      </c>
      <c r="H7099">
        <f>MOD(D7099-1,6)+1</f>
        <v>3</v>
      </c>
      <c r="I7099">
        <f>37-D7099</f>
        <v>22</v>
      </c>
      <c r="J7099">
        <f>ABS(D7099-D7100)</f>
        <v>4</v>
      </c>
    </row>
    <row r="7100">
      <c r="A7100">
        <v>20471</v>
      </c>
      <c r="B7100" t="str">
        <v>2020-11-28</v>
      </c>
      <c r="C7100" t="str">
        <v>Midday</v>
      </c>
      <c r="D7100">
        <v>11</v>
      </c>
      <c r="E7100" t="str">
        <f>IF(MOD(D7100,2)=0,"EVEN","ODD")</f>
        <v>ODD</v>
      </c>
      <c r="F7100" t="str">
        <f>IF(D7100&lt;=18,"LOW (1-18)","HIGH (19-36)")</f>
        <v>LOW (1-18)</v>
      </c>
      <c r="G7100">
        <f>INT((D7100-1)/6)+1</f>
        <v>2</v>
      </c>
      <c r="H7100">
        <f>MOD(D7100-1,6)+1</f>
        <v>5</v>
      </c>
      <c r="I7100">
        <f>37-D7100</f>
        <v>26</v>
      </c>
      <c r="J7100">
        <f>ABS(D7100-D7101)</f>
        <v>11</v>
      </c>
    </row>
    <row r="7101">
      <c r="A7101">
        <v>20470</v>
      </c>
      <c r="B7101" t="str">
        <v>2020-11-28</v>
      </c>
      <c r="C7101" t="str">
        <v>Morning</v>
      </c>
      <c r="D7101">
        <v>22</v>
      </c>
      <c r="E7101" t="str">
        <f>IF(MOD(D7101,2)=0,"EVEN","ODD")</f>
        <v>EVEN</v>
      </c>
      <c r="F7101" t="str">
        <f>IF(D7101&lt;=18,"LOW (1-18)","HIGH (19-36)")</f>
        <v>HIGH (19-36)</v>
      </c>
      <c r="G7101">
        <f>INT((D7101-1)/6)+1</f>
        <v>4</v>
      </c>
      <c r="H7101">
        <f>MOD(D7101-1,6)+1</f>
        <v>4</v>
      </c>
      <c r="I7101">
        <f>37-D7101</f>
        <v>15</v>
      </c>
      <c r="J7101">
        <f>ABS(D7101-D7102)</f>
        <v>5</v>
      </c>
    </row>
    <row r="7102">
      <c r="A7102">
        <v>20469</v>
      </c>
      <c r="B7102" t="str">
        <v>2020-11-27</v>
      </c>
      <c r="C7102" t="str">
        <v>Evening</v>
      </c>
      <c r="D7102">
        <v>27</v>
      </c>
      <c r="E7102" t="str">
        <f>IF(MOD(D7102,2)=0,"EVEN","ODD")</f>
        <v>ODD</v>
      </c>
      <c r="F7102" t="str">
        <f>IF(D7102&lt;=18,"LOW (1-18)","HIGH (19-36)")</f>
        <v>HIGH (19-36)</v>
      </c>
      <c r="G7102">
        <f>INT((D7102-1)/6)+1</f>
        <v>5</v>
      </c>
      <c r="H7102">
        <f>MOD(D7102-1,6)+1</f>
        <v>3</v>
      </c>
      <c r="I7102">
        <f>37-D7102</f>
        <v>10</v>
      </c>
      <c r="J7102">
        <f>ABS(D7102-D7103)</f>
        <v>1</v>
      </c>
    </row>
    <row r="7103">
      <c r="A7103">
        <v>20468</v>
      </c>
      <c r="B7103" t="str">
        <v>2020-11-27</v>
      </c>
      <c r="C7103" t="str">
        <v>Afternoon</v>
      </c>
      <c r="D7103">
        <v>28</v>
      </c>
      <c r="E7103" t="str">
        <f>IF(MOD(D7103,2)=0,"EVEN","ODD")</f>
        <v>EVEN</v>
      </c>
      <c r="F7103" t="str">
        <f>IF(D7103&lt;=18,"LOW (1-18)","HIGH (19-36)")</f>
        <v>HIGH (19-36)</v>
      </c>
      <c r="G7103">
        <f>INT((D7103-1)/6)+1</f>
        <v>5</v>
      </c>
      <c r="H7103">
        <f>MOD(D7103-1,6)+1</f>
        <v>4</v>
      </c>
      <c r="I7103">
        <f>37-D7103</f>
        <v>9</v>
      </c>
      <c r="J7103">
        <f>ABS(D7103-D7104)</f>
        <v>4</v>
      </c>
    </row>
    <row r="7104">
      <c r="A7104">
        <v>20467</v>
      </c>
      <c r="B7104" t="str">
        <v>2020-11-27</v>
      </c>
      <c r="C7104" t="str">
        <v>Midday</v>
      </c>
      <c r="D7104">
        <v>24</v>
      </c>
      <c r="E7104" t="str">
        <f>IF(MOD(D7104,2)=0,"EVEN","ODD")</f>
        <v>EVEN</v>
      </c>
      <c r="F7104" t="str">
        <f>IF(D7104&lt;=18,"LOW (1-18)","HIGH (19-36)")</f>
        <v>HIGH (19-36)</v>
      </c>
      <c r="G7104">
        <f>INT((D7104-1)/6)+1</f>
        <v>4</v>
      </c>
      <c r="H7104">
        <f>MOD(D7104-1,6)+1</f>
        <v>6</v>
      </c>
      <c r="I7104">
        <f>37-D7104</f>
        <v>13</v>
      </c>
      <c r="J7104">
        <f>ABS(D7104-D7105)</f>
        <v>12</v>
      </c>
    </row>
    <row r="7105">
      <c r="A7105">
        <v>20466</v>
      </c>
      <c r="B7105" t="str">
        <v>2020-11-27</v>
      </c>
      <c r="C7105" t="str">
        <v>Morning</v>
      </c>
      <c r="D7105">
        <v>12</v>
      </c>
      <c r="E7105" t="str">
        <f>IF(MOD(D7105,2)=0,"EVEN","ODD")</f>
        <v>EVEN</v>
      </c>
      <c r="F7105" t="str">
        <f>IF(D7105&lt;=18,"LOW (1-18)","HIGH (19-36)")</f>
        <v>LOW (1-18)</v>
      </c>
      <c r="G7105">
        <f>INT((D7105-1)/6)+1</f>
        <v>2</v>
      </c>
      <c r="H7105">
        <f>MOD(D7105-1,6)+1</f>
        <v>6</v>
      </c>
      <c r="I7105">
        <f>37-D7105</f>
        <v>25</v>
      </c>
      <c r="J7105">
        <f>ABS(D7105-D7106)</f>
        <v>17</v>
      </c>
    </row>
    <row r="7106">
      <c r="A7106">
        <v>20465</v>
      </c>
      <c r="B7106" t="str">
        <v>2020-11-26</v>
      </c>
      <c r="C7106" t="str">
        <v>Evening</v>
      </c>
      <c r="D7106">
        <v>29</v>
      </c>
      <c r="E7106" t="str">
        <f>IF(MOD(D7106,2)=0,"EVEN","ODD")</f>
        <v>ODD</v>
      </c>
      <c r="F7106" t="str">
        <f>IF(D7106&lt;=18,"LOW (1-18)","HIGH (19-36)")</f>
        <v>HIGH (19-36)</v>
      </c>
      <c r="G7106">
        <f>INT((D7106-1)/6)+1</f>
        <v>5</v>
      </c>
      <c r="H7106">
        <f>MOD(D7106-1,6)+1</f>
        <v>5</v>
      </c>
      <c r="I7106">
        <f>37-D7106</f>
        <v>8</v>
      </c>
      <c r="J7106">
        <f>ABS(D7106-D7107)</f>
        <v>10</v>
      </c>
    </row>
    <row r="7107">
      <c r="A7107">
        <v>20464</v>
      </c>
      <c r="B7107" t="str">
        <v>2020-11-26</v>
      </c>
      <c r="C7107" t="str">
        <v>Afternoon</v>
      </c>
      <c r="D7107">
        <v>19</v>
      </c>
      <c r="E7107" t="str">
        <f>IF(MOD(D7107,2)=0,"EVEN","ODD")</f>
        <v>ODD</v>
      </c>
      <c r="F7107" t="str">
        <f>IF(D7107&lt;=18,"LOW (1-18)","HIGH (19-36)")</f>
        <v>HIGH (19-36)</v>
      </c>
      <c r="G7107">
        <f>INT((D7107-1)/6)+1</f>
        <v>4</v>
      </c>
      <c r="H7107">
        <f>MOD(D7107-1,6)+1</f>
        <v>1</v>
      </c>
      <c r="I7107">
        <f>37-D7107</f>
        <v>18</v>
      </c>
      <c r="J7107">
        <f>ABS(D7107-D7108)</f>
        <v>13</v>
      </c>
    </row>
    <row r="7108">
      <c r="A7108">
        <v>20463</v>
      </c>
      <c r="B7108" t="str">
        <v>2020-11-26</v>
      </c>
      <c r="C7108" t="str">
        <v>Midday</v>
      </c>
      <c r="D7108">
        <v>6</v>
      </c>
      <c r="E7108" t="str">
        <f>IF(MOD(D7108,2)=0,"EVEN","ODD")</f>
        <v>EVEN</v>
      </c>
      <c r="F7108" t="str">
        <f>IF(D7108&lt;=18,"LOW (1-18)","HIGH (19-36)")</f>
        <v>LOW (1-18)</v>
      </c>
      <c r="G7108">
        <f>INT((D7108-1)/6)+1</f>
        <v>1</v>
      </c>
      <c r="H7108">
        <f>MOD(D7108-1,6)+1</f>
        <v>6</v>
      </c>
      <c r="I7108">
        <f>37-D7108</f>
        <v>31</v>
      </c>
      <c r="J7108">
        <f>ABS(D7108-D7109)</f>
        <v>19</v>
      </c>
    </row>
    <row r="7109">
      <c r="A7109">
        <v>20462</v>
      </c>
      <c r="B7109" t="str">
        <v>2020-11-26</v>
      </c>
      <c r="C7109" t="str">
        <v>Morning</v>
      </c>
      <c r="D7109">
        <v>25</v>
      </c>
      <c r="E7109" t="str">
        <f>IF(MOD(D7109,2)=0,"EVEN","ODD")</f>
        <v>ODD</v>
      </c>
      <c r="F7109" t="str">
        <f>IF(D7109&lt;=18,"LOW (1-18)","HIGH (19-36)")</f>
        <v>HIGH (19-36)</v>
      </c>
      <c r="G7109">
        <f>INT((D7109-1)/6)+1</f>
        <v>5</v>
      </c>
      <c r="H7109">
        <f>MOD(D7109-1,6)+1</f>
        <v>1</v>
      </c>
      <c r="I7109">
        <f>37-D7109</f>
        <v>12</v>
      </c>
      <c r="J7109">
        <f>ABS(D7109-D7110)</f>
        <v>9</v>
      </c>
    </row>
    <row r="7110">
      <c r="A7110">
        <v>20461</v>
      </c>
      <c r="B7110" t="str">
        <v>2020-11-25</v>
      </c>
      <c r="C7110" t="str">
        <v>Evening</v>
      </c>
      <c r="D7110">
        <v>34</v>
      </c>
      <c r="E7110" t="str">
        <f>IF(MOD(D7110,2)=0,"EVEN","ODD")</f>
        <v>EVEN</v>
      </c>
      <c r="F7110" t="str">
        <f>IF(D7110&lt;=18,"LOW (1-18)","HIGH (19-36)")</f>
        <v>HIGH (19-36)</v>
      </c>
      <c r="G7110">
        <f>INT((D7110-1)/6)+1</f>
        <v>6</v>
      </c>
      <c r="H7110">
        <f>MOD(D7110-1,6)+1</f>
        <v>4</v>
      </c>
      <c r="I7110">
        <f>37-D7110</f>
        <v>3</v>
      </c>
      <c r="J7110">
        <f>ABS(D7110-D7111)</f>
        <v>1</v>
      </c>
    </row>
    <row r="7111">
      <c r="A7111">
        <v>20460</v>
      </c>
      <c r="B7111" t="str">
        <v>2020-11-25</v>
      </c>
      <c r="C7111" t="str">
        <v>Afternoon</v>
      </c>
      <c r="D7111">
        <v>33</v>
      </c>
      <c r="E7111" t="str">
        <f>IF(MOD(D7111,2)=0,"EVEN","ODD")</f>
        <v>ODD</v>
      </c>
      <c r="F7111" t="str">
        <f>IF(D7111&lt;=18,"LOW (1-18)","HIGH (19-36)")</f>
        <v>HIGH (19-36)</v>
      </c>
      <c r="G7111">
        <f>INT((D7111-1)/6)+1</f>
        <v>6</v>
      </c>
      <c r="H7111">
        <f>MOD(D7111-1,6)+1</f>
        <v>3</v>
      </c>
      <c r="I7111">
        <f>37-D7111</f>
        <v>4</v>
      </c>
      <c r="J7111">
        <f>ABS(D7111-D7112)</f>
        <v>21</v>
      </c>
    </row>
    <row r="7112">
      <c r="A7112">
        <v>20459</v>
      </c>
      <c r="B7112" t="str">
        <v>2020-11-25</v>
      </c>
      <c r="C7112" t="str">
        <v>Midday</v>
      </c>
      <c r="D7112">
        <v>12</v>
      </c>
      <c r="E7112" t="str">
        <f>IF(MOD(D7112,2)=0,"EVEN","ODD")</f>
        <v>EVEN</v>
      </c>
      <c r="F7112" t="str">
        <f>IF(D7112&lt;=18,"LOW (1-18)","HIGH (19-36)")</f>
        <v>LOW (1-18)</v>
      </c>
      <c r="G7112">
        <f>INT((D7112-1)/6)+1</f>
        <v>2</v>
      </c>
      <c r="H7112">
        <f>MOD(D7112-1,6)+1</f>
        <v>6</v>
      </c>
      <c r="I7112">
        <f>37-D7112</f>
        <v>25</v>
      </c>
      <c r="J7112">
        <f>ABS(D7112-D7113)</f>
        <v>17</v>
      </c>
    </row>
    <row r="7113">
      <c r="A7113">
        <v>20458</v>
      </c>
      <c r="B7113" t="str">
        <v>2020-11-25</v>
      </c>
      <c r="C7113" t="str">
        <v>Morning</v>
      </c>
      <c r="D7113">
        <v>29</v>
      </c>
      <c r="E7113" t="str">
        <f>IF(MOD(D7113,2)=0,"EVEN","ODD")</f>
        <v>ODD</v>
      </c>
      <c r="F7113" t="str">
        <f>IF(D7113&lt;=18,"LOW (1-18)","HIGH (19-36)")</f>
        <v>HIGH (19-36)</v>
      </c>
      <c r="G7113">
        <f>INT((D7113-1)/6)+1</f>
        <v>5</v>
      </c>
      <c r="H7113">
        <f>MOD(D7113-1,6)+1</f>
        <v>5</v>
      </c>
      <c r="I7113">
        <f>37-D7113</f>
        <v>8</v>
      </c>
      <c r="J7113">
        <f>ABS(D7113-D7114)</f>
        <v>0</v>
      </c>
    </row>
    <row r="7114">
      <c r="A7114">
        <v>20457</v>
      </c>
      <c r="B7114" t="str">
        <v>2020-11-24</v>
      </c>
      <c r="C7114" t="str">
        <v>Evening</v>
      </c>
      <c r="D7114">
        <v>29</v>
      </c>
      <c r="E7114" t="str">
        <f>IF(MOD(D7114,2)=0,"EVEN","ODD")</f>
        <v>ODD</v>
      </c>
      <c r="F7114" t="str">
        <f>IF(D7114&lt;=18,"LOW (1-18)","HIGH (19-36)")</f>
        <v>HIGH (19-36)</v>
      </c>
      <c r="G7114">
        <f>INT((D7114-1)/6)+1</f>
        <v>5</v>
      </c>
      <c r="H7114">
        <f>MOD(D7114-1,6)+1</f>
        <v>5</v>
      </c>
      <c r="I7114">
        <f>37-D7114</f>
        <v>8</v>
      </c>
      <c r="J7114">
        <f>ABS(D7114-D7115)</f>
        <v>16</v>
      </c>
    </row>
    <row r="7115">
      <c r="A7115">
        <v>20456</v>
      </c>
      <c r="B7115" t="str">
        <v>2020-11-24</v>
      </c>
      <c r="C7115" t="str">
        <v>Afternoon</v>
      </c>
      <c r="D7115">
        <v>13</v>
      </c>
      <c r="E7115" t="str">
        <f>IF(MOD(D7115,2)=0,"EVEN","ODD")</f>
        <v>ODD</v>
      </c>
      <c r="F7115" t="str">
        <f>IF(D7115&lt;=18,"LOW (1-18)","HIGH (19-36)")</f>
        <v>LOW (1-18)</v>
      </c>
      <c r="G7115">
        <f>INT((D7115-1)/6)+1</f>
        <v>3</v>
      </c>
      <c r="H7115">
        <f>MOD(D7115-1,6)+1</f>
        <v>1</v>
      </c>
      <c r="I7115">
        <f>37-D7115</f>
        <v>24</v>
      </c>
      <c r="J7115">
        <f>ABS(D7115-D7116)</f>
        <v>23</v>
      </c>
    </row>
    <row r="7116">
      <c r="A7116">
        <v>20455</v>
      </c>
      <c r="B7116" t="str">
        <v>2020-11-24</v>
      </c>
      <c r="C7116" t="str">
        <v>Midday</v>
      </c>
      <c r="D7116">
        <v>36</v>
      </c>
      <c r="E7116" t="str">
        <f>IF(MOD(D7116,2)=0,"EVEN","ODD")</f>
        <v>EVEN</v>
      </c>
      <c r="F7116" t="str">
        <f>IF(D7116&lt;=18,"LOW (1-18)","HIGH (19-36)")</f>
        <v>HIGH (19-36)</v>
      </c>
      <c r="G7116">
        <f>INT((D7116-1)/6)+1</f>
        <v>6</v>
      </c>
      <c r="H7116">
        <f>MOD(D7116-1,6)+1</f>
        <v>6</v>
      </c>
      <c r="I7116">
        <f>37-D7116</f>
        <v>1</v>
      </c>
      <c r="J7116">
        <f>ABS(D7116-D7117)</f>
        <v>5</v>
      </c>
    </row>
    <row r="7117">
      <c r="A7117">
        <v>20454</v>
      </c>
      <c r="B7117" t="str">
        <v>2020-11-24</v>
      </c>
      <c r="C7117" t="str">
        <v>Morning</v>
      </c>
      <c r="D7117">
        <v>31</v>
      </c>
      <c r="E7117" t="str">
        <f>IF(MOD(D7117,2)=0,"EVEN","ODD")</f>
        <v>ODD</v>
      </c>
      <c r="F7117" t="str">
        <f>IF(D7117&lt;=18,"LOW (1-18)","HIGH (19-36)")</f>
        <v>HIGH (19-36)</v>
      </c>
      <c r="G7117">
        <f>INT((D7117-1)/6)+1</f>
        <v>6</v>
      </c>
      <c r="H7117">
        <f>MOD(D7117-1,6)+1</f>
        <v>1</v>
      </c>
      <c r="I7117">
        <f>37-D7117</f>
        <v>6</v>
      </c>
      <c r="J7117">
        <f>ABS(D7117-D7118)</f>
        <v>3</v>
      </c>
    </row>
    <row r="7118">
      <c r="A7118">
        <v>20453</v>
      </c>
      <c r="B7118" t="str">
        <v>2020-11-23</v>
      </c>
      <c r="C7118" t="str">
        <v>Evening</v>
      </c>
      <c r="D7118">
        <v>34</v>
      </c>
      <c r="E7118" t="str">
        <f>IF(MOD(D7118,2)=0,"EVEN","ODD")</f>
        <v>EVEN</v>
      </c>
      <c r="F7118" t="str">
        <f>IF(D7118&lt;=18,"LOW (1-18)","HIGH (19-36)")</f>
        <v>HIGH (19-36)</v>
      </c>
      <c r="G7118">
        <f>INT((D7118-1)/6)+1</f>
        <v>6</v>
      </c>
      <c r="H7118">
        <f>MOD(D7118-1,6)+1</f>
        <v>4</v>
      </c>
      <c r="I7118">
        <f>37-D7118</f>
        <v>3</v>
      </c>
      <c r="J7118">
        <f>ABS(D7118-D7119)</f>
        <v>15</v>
      </c>
    </row>
    <row r="7119">
      <c r="A7119">
        <v>20452</v>
      </c>
      <c r="B7119" t="str">
        <v>2020-11-23</v>
      </c>
      <c r="C7119" t="str">
        <v>Afternoon</v>
      </c>
      <c r="D7119">
        <v>19</v>
      </c>
      <c r="E7119" t="str">
        <f>IF(MOD(D7119,2)=0,"EVEN","ODD")</f>
        <v>ODD</v>
      </c>
      <c r="F7119" t="str">
        <f>IF(D7119&lt;=18,"LOW (1-18)","HIGH (19-36)")</f>
        <v>HIGH (19-36)</v>
      </c>
      <c r="G7119">
        <f>INT((D7119-1)/6)+1</f>
        <v>4</v>
      </c>
      <c r="H7119">
        <f>MOD(D7119-1,6)+1</f>
        <v>1</v>
      </c>
      <c r="I7119">
        <f>37-D7119</f>
        <v>18</v>
      </c>
      <c r="J7119">
        <f>ABS(D7119-D7120)</f>
        <v>7</v>
      </c>
    </row>
    <row r="7120">
      <c r="A7120">
        <v>20451</v>
      </c>
      <c r="B7120" t="str">
        <v>2020-11-23</v>
      </c>
      <c r="C7120" t="str">
        <v>Midday</v>
      </c>
      <c r="D7120">
        <v>26</v>
      </c>
      <c r="E7120" t="str">
        <f>IF(MOD(D7120,2)=0,"EVEN","ODD")</f>
        <v>EVEN</v>
      </c>
      <c r="F7120" t="str">
        <f>IF(D7120&lt;=18,"LOW (1-18)","HIGH (19-36)")</f>
        <v>HIGH (19-36)</v>
      </c>
      <c r="G7120">
        <f>INT((D7120-1)/6)+1</f>
        <v>5</v>
      </c>
      <c r="H7120">
        <f>MOD(D7120-1,6)+1</f>
        <v>2</v>
      </c>
      <c r="I7120">
        <f>37-D7120</f>
        <v>11</v>
      </c>
      <c r="J7120">
        <f>ABS(D7120-D7121)</f>
        <v>2</v>
      </c>
    </row>
    <row r="7121">
      <c r="A7121">
        <v>20450</v>
      </c>
      <c r="B7121" t="str">
        <v>2020-11-23</v>
      </c>
      <c r="C7121" t="str">
        <v>Morning</v>
      </c>
      <c r="D7121">
        <v>24</v>
      </c>
      <c r="E7121" t="str">
        <f>IF(MOD(D7121,2)=0,"EVEN","ODD")</f>
        <v>EVEN</v>
      </c>
      <c r="F7121" t="str">
        <f>IF(D7121&lt;=18,"LOW (1-18)","HIGH (19-36)")</f>
        <v>HIGH (19-36)</v>
      </c>
      <c r="G7121">
        <f>INT((D7121-1)/6)+1</f>
        <v>4</v>
      </c>
      <c r="H7121">
        <f>MOD(D7121-1,6)+1</f>
        <v>6</v>
      </c>
      <c r="I7121">
        <f>37-D7121</f>
        <v>13</v>
      </c>
      <c r="J7121">
        <f>ABS(D7121-D7122)</f>
        <v>8</v>
      </c>
    </row>
    <row r="7122">
      <c r="A7122">
        <v>20449</v>
      </c>
      <c r="B7122" t="str">
        <v>2020-11-21</v>
      </c>
      <c r="C7122" t="str">
        <v>Evening</v>
      </c>
      <c r="D7122">
        <v>32</v>
      </c>
      <c r="E7122" t="str">
        <f>IF(MOD(D7122,2)=0,"EVEN","ODD")</f>
        <v>EVEN</v>
      </c>
      <c r="F7122" t="str">
        <f>IF(D7122&lt;=18,"LOW (1-18)","HIGH (19-36)")</f>
        <v>HIGH (19-36)</v>
      </c>
      <c r="G7122">
        <f>INT((D7122-1)/6)+1</f>
        <v>6</v>
      </c>
      <c r="H7122">
        <f>MOD(D7122-1,6)+1</f>
        <v>2</v>
      </c>
      <c r="I7122">
        <f>37-D7122</f>
        <v>5</v>
      </c>
      <c r="J7122">
        <f>ABS(D7122-D7123)</f>
        <v>28</v>
      </c>
    </row>
    <row r="7123">
      <c r="A7123">
        <v>20448</v>
      </c>
      <c r="B7123" t="str">
        <v>2020-11-21</v>
      </c>
      <c r="C7123" t="str">
        <v>Afternoon</v>
      </c>
      <c r="D7123">
        <v>4</v>
      </c>
      <c r="E7123" t="str">
        <f>IF(MOD(D7123,2)=0,"EVEN","ODD")</f>
        <v>EVEN</v>
      </c>
      <c r="F7123" t="str">
        <f>IF(D7123&lt;=18,"LOW (1-18)","HIGH (19-36)")</f>
        <v>LOW (1-18)</v>
      </c>
      <c r="G7123">
        <f>INT((D7123-1)/6)+1</f>
        <v>1</v>
      </c>
      <c r="H7123">
        <f>MOD(D7123-1,6)+1</f>
        <v>4</v>
      </c>
      <c r="I7123">
        <f>37-D7123</f>
        <v>33</v>
      </c>
      <c r="J7123">
        <f>ABS(D7123-D7124)</f>
        <v>20</v>
      </c>
    </row>
    <row r="7124">
      <c r="A7124">
        <v>20447</v>
      </c>
      <c r="B7124" t="str">
        <v>2020-11-21</v>
      </c>
      <c r="C7124" t="str">
        <v>Midday</v>
      </c>
      <c r="D7124">
        <v>24</v>
      </c>
      <c r="E7124" t="str">
        <f>IF(MOD(D7124,2)=0,"EVEN","ODD")</f>
        <v>EVEN</v>
      </c>
      <c r="F7124" t="str">
        <f>IF(D7124&lt;=18,"LOW (1-18)","HIGH (19-36)")</f>
        <v>HIGH (19-36)</v>
      </c>
      <c r="G7124">
        <f>INT((D7124-1)/6)+1</f>
        <v>4</v>
      </c>
      <c r="H7124">
        <f>MOD(D7124-1,6)+1</f>
        <v>6</v>
      </c>
      <c r="I7124">
        <f>37-D7124</f>
        <v>13</v>
      </c>
      <c r="J7124">
        <f>ABS(D7124-D7125)</f>
        <v>10</v>
      </c>
    </row>
    <row r="7125">
      <c r="A7125">
        <v>20446</v>
      </c>
      <c r="B7125" t="str">
        <v>2020-11-21</v>
      </c>
      <c r="C7125" t="str">
        <v>Morning</v>
      </c>
      <c r="D7125">
        <v>34</v>
      </c>
      <c r="E7125" t="str">
        <f>IF(MOD(D7125,2)=0,"EVEN","ODD")</f>
        <v>EVEN</v>
      </c>
      <c r="F7125" t="str">
        <f>IF(D7125&lt;=18,"LOW (1-18)","HIGH (19-36)")</f>
        <v>HIGH (19-36)</v>
      </c>
      <c r="G7125">
        <f>INT((D7125-1)/6)+1</f>
        <v>6</v>
      </c>
      <c r="H7125">
        <f>MOD(D7125-1,6)+1</f>
        <v>4</v>
      </c>
      <c r="I7125">
        <f>37-D7125</f>
        <v>3</v>
      </c>
      <c r="J7125">
        <f>ABS(D7125-D7126)</f>
        <v>14</v>
      </c>
    </row>
    <row r="7126">
      <c r="A7126">
        <v>20445</v>
      </c>
      <c r="B7126" t="str">
        <v>2020-11-20</v>
      </c>
      <c r="C7126" t="str">
        <v>Evening</v>
      </c>
      <c r="D7126">
        <v>20</v>
      </c>
      <c r="E7126" t="str">
        <f>IF(MOD(D7126,2)=0,"EVEN","ODD")</f>
        <v>EVEN</v>
      </c>
      <c r="F7126" t="str">
        <f>IF(D7126&lt;=18,"LOW (1-18)","HIGH (19-36)")</f>
        <v>HIGH (19-36)</v>
      </c>
      <c r="G7126">
        <f>INT((D7126-1)/6)+1</f>
        <v>4</v>
      </c>
      <c r="H7126">
        <f>MOD(D7126-1,6)+1</f>
        <v>2</v>
      </c>
      <c r="I7126">
        <f>37-D7126</f>
        <v>17</v>
      </c>
      <c r="J7126">
        <f>ABS(D7126-D7127)</f>
        <v>18</v>
      </c>
    </row>
    <row r="7127">
      <c r="A7127">
        <v>20444</v>
      </c>
      <c r="B7127" t="str">
        <v>2020-11-20</v>
      </c>
      <c r="C7127" t="str">
        <v>Afternoon</v>
      </c>
      <c r="D7127">
        <v>2</v>
      </c>
      <c r="E7127" t="str">
        <f>IF(MOD(D7127,2)=0,"EVEN","ODD")</f>
        <v>EVEN</v>
      </c>
      <c r="F7127" t="str">
        <f>IF(D7127&lt;=18,"LOW (1-18)","HIGH (19-36)")</f>
        <v>LOW (1-18)</v>
      </c>
      <c r="G7127">
        <f>INT((D7127-1)/6)+1</f>
        <v>1</v>
      </c>
      <c r="H7127">
        <f>MOD(D7127-1,6)+1</f>
        <v>2</v>
      </c>
      <c r="I7127">
        <f>37-D7127</f>
        <v>35</v>
      </c>
      <c r="J7127">
        <f>ABS(D7127-D7128)</f>
        <v>9</v>
      </c>
    </row>
    <row r="7128">
      <c r="A7128">
        <v>20443</v>
      </c>
      <c r="B7128" t="str">
        <v>2020-11-20</v>
      </c>
      <c r="C7128" t="str">
        <v>Midday</v>
      </c>
      <c r="D7128">
        <v>11</v>
      </c>
      <c r="E7128" t="str">
        <f>IF(MOD(D7128,2)=0,"EVEN","ODD")</f>
        <v>ODD</v>
      </c>
      <c r="F7128" t="str">
        <f>IF(D7128&lt;=18,"LOW (1-18)","HIGH (19-36)")</f>
        <v>LOW (1-18)</v>
      </c>
      <c r="G7128">
        <f>INT((D7128-1)/6)+1</f>
        <v>2</v>
      </c>
      <c r="H7128">
        <f>MOD(D7128-1,6)+1</f>
        <v>5</v>
      </c>
      <c r="I7128">
        <f>37-D7128</f>
        <v>26</v>
      </c>
      <c r="J7128">
        <f>ABS(D7128-D7129)</f>
        <v>17</v>
      </c>
    </row>
    <row r="7129">
      <c r="A7129">
        <v>20442</v>
      </c>
      <c r="B7129" t="str">
        <v>2020-11-20</v>
      </c>
      <c r="C7129" t="str">
        <v>Morning</v>
      </c>
      <c r="D7129">
        <v>28</v>
      </c>
      <c r="E7129" t="str">
        <f>IF(MOD(D7129,2)=0,"EVEN","ODD")</f>
        <v>EVEN</v>
      </c>
      <c r="F7129" t="str">
        <f>IF(D7129&lt;=18,"LOW (1-18)","HIGH (19-36)")</f>
        <v>HIGH (19-36)</v>
      </c>
      <c r="G7129">
        <f>INT((D7129-1)/6)+1</f>
        <v>5</v>
      </c>
      <c r="H7129">
        <f>MOD(D7129-1,6)+1</f>
        <v>4</v>
      </c>
      <c r="I7129">
        <f>37-D7129</f>
        <v>9</v>
      </c>
      <c r="J7129">
        <f>ABS(D7129-D7130)</f>
        <v>24</v>
      </c>
    </row>
    <row r="7130">
      <c r="A7130">
        <v>20441</v>
      </c>
      <c r="B7130" t="str">
        <v>2020-11-19</v>
      </c>
      <c r="C7130" t="str">
        <v>Evening</v>
      </c>
      <c r="D7130">
        <v>4</v>
      </c>
      <c r="E7130" t="str">
        <f>IF(MOD(D7130,2)=0,"EVEN","ODD")</f>
        <v>EVEN</v>
      </c>
      <c r="F7130" t="str">
        <f>IF(D7130&lt;=18,"LOW (1-18)","HIGH (19-36)")</f>
        <v>LOW (1-18)</v>
      </c>
      <c r="G7130">
        <f>INT((D7130-1)/6)+1</f>
        <v>1</v>
      </c>
      <c r="H7130">
        <f>MOD(D7130-1,6)+1</f>
        <v>4</v>
      </c>
      <c r="I7130">
        <f>37-D7130</f>
        <v>33</v>
      </c>
      <c r="J7130">
        <f>ABS(D7130-D7131)</f>
        <v>25</v>
      </c>
    </row>
    <row r="7131">
      <c r="A7131">
        <v>20440</v>
      </c>
      <c r="B7131" t="str">
        <v>2020-11-19</v>
      </c>
      <c r="C7131" t="str">
        <v>Afternoon</v>
      </c>
      <c r="D7131">
        <v>29</v>
      </c>
      <c r="E7131" t="str">
        <f>IF(MOD(D7131,2)=0,"EVEN","ODD")</f>
        <v>ODD</v>
      </c>
      <c r="F7131" t="str">
        <f>IF(D7131&lt;=18,"LOW (1-18)","HIGH (19-36)")</f>
        <v>HIGH (19-36)</v>
      </c>
      <c r="G7131">
        <f>INT((D7131-1)/6)+1</f>
        <v>5</v>
      </c>
      <c r="H7131">
        <f>MOD(D7131-1,6)+1</f>
        <v>5</v>
      </c>
      <c r="I7131">
        <f>37-D7131</f>
        <v>8</v>
      </c>
      <c r="J7131">
        <f>ABS(D7131-D7132)</f>
        <v>1</v>
      </c>
    </row>
    <row r="7132">
      <c r="A7132">
        <v>20439</v>
      </c>
      <c r="B7132" t="str">
        <v>2020-11-19</v>
      </c>
      <c r="C7132" t="str">
        <v>Midday</v>
      </c>
      <c r="D7132">
        <v>28</v>
      </c>
      <c r="E7132" t="str">
        <f>IF(MOD(D7132,2)=0,"EVEN","ODD")</f>
        <v>EVEN</v>
      </c>
      <c r="F7132" t="str">
        <f>IF(D7132&lt;=18,"LOW (1-18)","HIGH (19-36)")</f>
        <v>HIGH (19-36)</v>
      </c>
      <c r="G7132">
        <f>INT((D7132-1)/6)+1</f>
        <v>5</v>
      </c>
      <c r="H7132">
        <f>MOD(D7132-1,6)+1</f>
        <v>4</v>
      </c>
      <c r="I7132">
        <f>37-D7132</f>
        <v>9</v>
      </c>
      <c r="J7132">
        <f>ABS(D7132-D7133)</f>
        <v>7</v>
      </c>
    </row>
    <row r="7133">
      <c r="A7133">
        <v>20438</v>
      </c>
      <c r="B7133" t="str">
        <v>2020-11-19</v>
      </c>
      <c r="C7133" t="str">
        <v>Morning</v>
      </c>
      <c r="D7133">
        <v>21</v>
      </c>
      <c r="E7133" t="str">
        <f>IF(MOD(D7133,2)=0,"EVEN","ODD")</f>
        <v>ODD</v>
      </c>
      <c r="F7133" t="str">
        <f>IF(D7133&lt;=18,"LOW (1-18)","HIGH (19-36)")</f>
        <v>HIGH (19-36)</v>
      </c>
      <c r="G7133">
        <f>INT((D7133-1)/6)+1</f>
        <v>4</v>
      </c>
      <c r="H7133">
        <f>MOD(D7133-1,6)+1</f>
        <v>3</v>
      </c>
      <c r="I7133">
        <f>37-D7133</f>
        <v>16</v>
      </c>
      <c r="J7133">
        <f>ABS(D7133-D7134)</f>
        <v>7</v>
      </c>
    </row>
    <row r="7134">
      <c r="A7134">
        <v>20437</v>
      </c>
      <c r="B7134" t="str">
        <v>2020-11-18</v>
      </c>
      <c r="C7134" t="str">
        <v>Evening</v>
      </c>
      <c r="D7134">
        <v>28</v>
      </c>
      <c r="E7134" t="str">
        <f>IF(MOD(D7134,2)=0,"EVEN","ODD")</f>
        <v>EVEN</v>
      </c>
      <c r="F7134" t="str">
        <f>IF(D7134&lt;=18,"LOW (1-18)","HIGH (19-36)")</f>
        <v>HIGH (19-36)</v>
      </c>
      <c r="G7134">
        <f>INT((D7134-1)/6)+1</f>
        <v>5</v>
      </c>
      <c r="H7134">
        <f>MOD(D7134-1,6)+1</f>
        <v>4</v>
      </c>
      <c r="I7134">
        <f>37-D7134</f>
        <v>9</v>
      </c>
      <c r="J7134">
        <f>ABS(D7134-D7135)</f>
        <v>8</v>
      </c>
    </row>
    <row r="7135">
      <c r="A7135">
        <v>20436</v>
      </c>
      <c r="B7135" t="str">
        <v>2020-11-18</v>
      </c>
      <c r="C7135" t="str">
        <v>Afternoon</v>
      </c>
      <c r="D7135">
        <v>20</v>
      </c>
      <c r="E7135" t="str">
        <f>IF(MOD(D7135,2)=0,"EVEN","ODD")</f>
        <v>EVEN</v>
      </c>
      <c r="F7135" t="str">
        <f>IF(D7135&lt;=18,"LOW (1-18)","HIGH (19-36)")</f>
        <v>HIGH (19-36)</v>
      </c>
      <c r="G7135">
        <f>INT((D7135-1)/6)+1</f>
        <v>4</v>
      </c>
      <c r="H7135">
        <f>MOD(D7135-1,6)+1</f>
        <v>2</v>
      </c>
      <c r="I7135">
        <f>37-D7135</f>
        <v>17</v>
      </c>
      <c r="J7135">
        <f>ABS(D7135-D7136)</f>
        <v>5</v>
      </c>
    </row>
    <row r="7136">
      <c r="A7136">
        <v>20435</v>
      </c>
      <c r="B7136" t="str">
        <v>2020-11-18</v>
      </c>
      <c r="C7136" t="str">
        <v>Midday</v>
      </c>
      <c r="D7136">
        <v>15</v>
      </c>
      <c r="E7136" t="str">
        <f>IF(MOD(D7136,2)=0,"EVEN","ODD")</f>
        <v>ODD</v>
      </c>
      <c r="F7136" t="str">
        <f>IF(D7136&lt;=18,"LOW (1-18)","HIGH (19-36)")</f>
        <v>LOW (1-18)</v>
      </c>
      <c r="G7136">
        <f>INT((D7136-1)/6)+1</f>
        <v>3</v>
      </c>
      <c r="H7136">
        <f>MOD(D7136-1,6)+1</f>
        <v>3</v>
      </c>
      <c r="I7136">
        <f>37-D7136</f>
        <v>22</v>
      </c>
      <c r="J7136">
        <f>ABS(D7136-D7137)</f>
        <v>12</v>
      </c>
    </row>
    <row r="7137">
      <c r="A7137">
        <v>20434</v>
      </c>
      <c r="B7137" t="str">
        <v>2020-11-18</v>
      </c>
      <c r="C7137" t="str">
        <v>Morning</v>
      </c>
      <c r="D7137">
        <v>27</v>
      </c>
      <c r="E7137" t="str">
        <f>IF(MOD(D7137,2)=0,"EVEN","ODD")</f>
        <v>ODD</v>
      </c>
      <c r="F7137" t="str">
        <f>IF(D7137&lt;=18,"LOW (1-18)","HIGH (19-36)")</f>
        <v>HIGH (19-36)</v>
      </c>
      <c r="G7137">
        <f>INT((D7137-1)/6)+1</f>
        <v>5</v>
      </c>
      <c r="H7137">
        <f>MOD(D7137-1,6)+1</f>
        <v>3</v>
      </c>
      <c r="I7137">
        <f>37-D7137</f>
        <v>10</v>
      </c>
      <c r="J7137">
        <f>ABS(D7137-D7138)</f>
        <v>3</v>
      </c>
    </row>
    <row r="7138">
      <c r="A7138">
        <v>20433</v>
      </c>
      <c r="B7138" t="str">
        <v>2020-11-17</v>
      </c>
      <c r="C7138" t="str">
        <v>Evening</v>
      </c>
      <c r="D7138">
        <v>24</v>
      </c>
      <c r="E7138" t="str">
        <f>IF(MOD(D7138,2)=0,"EVEN","ODD")</f>
        <v>EVEN</v>
      </c>
      <c r="F7138" t="str">
        <f>IF(D7138&lt;=18,"LOW (1-18)","HIGH (19-36)")</f>
        <v>HIGH (19-36)</v>
      </c>
      <c r="G7138">
        <f>INT((D7138-1)/6)+1</f>
        <v>4</v>
      </c>
      <c r="H7138">
        <f>MOD(D7138-1,6)+1</f>
        <v>6</v>
      </c>
      <c r="I7138">
        <f>37-D7138</f>
        <v>13</v>
      </c>
      <c r="J7138">
        <f>ABS(D7138-D7139)</f>
        <v>12</v>
      </c>
    </row>
    <row r="7139">
      <c r="A7139">
        <v>20432</v>
      </c>
      <c r="B7139" t="str">
        <v>2020-11-17</v>
      </c>
      <c r="C7139" t="str">
        <v>Afternoon</v>
      </c>
      <c r="D7139">
        <v>36</v>
      </c>
      <c r="E7139" t="str">
        <f>IF(MOD(D7139,2)=0,"EVEN","ODD")</f>
        <v>EVEN</v>
      </c>
      <c r="F7139" t="str">
        <f>IF(D7139&lt;=18,"LOW (1-18)","HIGH (19-36)")</f>
        <v>HIGH (19-36)</v>
      </c>
      <c r="G7139">
        <f>INT((D7139-1)/6)+1</f>
        <v>6</v>
      </c>
      <c r="H7139">
        <f>MOD(D7139-1,6)+1</f>
        <v>6</v>
      </c>
      <c r="I7139">
        <f>37-D7139</f>
        <v>1</v>
      </c>
      <c r="J7139">
        <f>ABS(D7139-D7140)</f>
        <v>15</v>
      </c>
    </row>
    <row r="7140">
      <c r="A7140">
        <v>20431</v>
      </c>
      <c r="B7140" t="str">
        <v>2020-11-17</v>
      </c>
      <c r="C7140" t="str">
        <v>Midday</v>
      </c>
      <c r="D7140">
        <v>21</v>
      </c>
      <c r="E7140" t="str">
        <f>IF(MOD(D7140,2)=0,"EVEN","ODD")</f>
        <v>ODD</v>
      </c>
      <c r="F7140" t="str">
        <f>IF(D7140&lt;=18,"LOW (1-18)","HIGH (19-36)")</f>
        <v>HIGH (19-36)</v>
      </c>
      <c r="G7140">
        <f>INT((D7140-1)/6)+1</f>
        <v>4</v>
      </c>
      <c r="H7140">
        <f>MOD(D7140-1,6)+1</f>
        <v>3</v>
      </c>
      <c r="I7140">
        <f>37-D7140</f>
        <v>16</v>
      </c>
      <c r="J7140">
        <f>ABS(D7140-D7141)</f>
        <v>15</v>
      </c>
    </row>
    <row r="7141">
      <c r="A7141">
        <v>20430</v>
      </c>
      <c r="B7141" t="str">
        <v>2020-11-17</v>
      </c>
      <c r="C7141" t="str">
        <v>Morning</v>
      </c>
      <c r="D7141">
        <v>6</v>
      </c>
      <c r="E7141" t="str">
        <f>IF(MOD(D7141,2)=0,"EVEN","ODD")</f>
        <v>EVEN</v>
      </c>
      <c r="F7141" t="str">
        <f>IF(D7141&lt;=18,"LOW (1-18)","HIGH (19-36)")</f>
        <v>LOW (1-18)</v>
      </c>
      <c r="G7141">
        <f>INT((D7141-1)/6)+1</f>
        <v>1</v>
      </c>
      <c r="H7141">
        <f>MOD(D7141-1,6)+1</f>
        <v>6</v>
      </c>
      <c r="I7141">
        <f>37-D7141</f>
        <v>31</v>
      </c>
      <c r="J7141">
        <f>ABS(D7141-D7142)</f>
        <v>3</v>
      </c>
    </row>
    <row r="7142">
      <c r="A7142">
        <v>20429</v>
      </c>
      <c r="B7142" t="str">
        <v>2020-11-16</v>
      </c>
      <c r="C7142" t="str">
        <v>Evening</v>
      </c>
      <c r="D7142">
        <v>3</v>
      </c>
      <c r="E7142" t="str">
        <f>IF(MOD(D7142,2)=0,"EVEN","ODD")</f>
        <v>ODD</v>
      </c>
      <c r="F7142" t="str">
        <f>IF(D7142&lt;=18,"LOW (1-18)","HIGH (19-36)")</f>
        <v>LOW (1-18)</v>
      </c>
      <c r="G7142">
        <f>INT((D7142-1)/6)+1</f>
        <v>1</v>
      </c>
      <c r="H7142">
        <f>MOD(D7142-1,6)+1</f>
        <v>3</v>
      </c>
      <c r="I7142">
        <f>37-D7142</f>
        <v>34</v>
      </c>
      <c r="J7142">
        <f>ABS(D7142-D7143)</f>
        <v>14</v>
      </c>
    </row>
    <row r="7143">
      <c r="A7143">
        <v>20428</v>
      </c>
      <c r="B7143" t="str">
        <v>2020-11-16</v>
      </c>
      <c r="C7143" t="str">
        <v>Afternoon</v>
      </c>
      <c r="D7143">
        <v>17</v>
      </c>
      <c r="E7143" t="str">
        <f>IF(MOD(D7143,2)=0,"EVEN","ODD")</f>
        <v>ODD</v>
      </c>
      <c r="F7143" t="str">
        <f>IF(D7143&lt;=18,"LOW (1-18)","HIGH (19-36)")</f>
        <v>LOW (1-18)</v>
      </c>
      <c r="G7143">
        <f>INT((D7143-1)/6)+1</f>
        <v>3</v>
      </c>
      <c r="H7143">
        <f>MOD(D7143-1,6)+1</f>
        <v>5</v>
      </c>
      <c r="I7143">
        <f>37-D7143</f>
        <v>20</v>
      </c>
      <c r="J7143">
        <f>ABS(D7143-D7144)</f>
        <v>4</v>
      </c>
    </row>
    <row r="7144">
      <c r="A7144">
        <v>20427</v>
      </c>
      <c r="B7144" t="str">
        <v>2020-11-16</v>
      </c>
      <c r="C7144" t="str">
        <v>Midday</v>
      </c>
      <c r="D7144">
        <v>21</v>
      </c>
      <c r="E7144" t="str">
        <f>IF(MOD(D7144,2)=0,"EVEN","ODD")</f>
        <v>ODD</v>
      </c>
      <c r="F7144" t="str">
        <f>IF(D7144&lt;=18,"LOW (1-18)","HIGH (19-36)")</f>
        <v>HIGH (19-36)</v>
      </c>
      <c r="G7144">
        <f>INT((D7144-1)/6)+1</f>
        <v>4</v>
      </c>
      <c r="H7144">
        <f>MOD(D7144-1,6)+1</f>
        <v>3</v>
      </c>
      <c r="I7144">
        <f>37-D7144</f>
        <v>16</v>
      </c>
      <c r="J7144">
        <f>ABS(D7144-D7145)</f>
        <v>6</v>
      </c>
    </row>
    <row r="7145">
      <c r="A7145">
        <v>20426</v>
      </c>
      <c r="B7145" t="str">
        <v>2020-11-16</v>
      </c>
      <c r="C7145" t="str">
        <v>Morning</v>
      </c>
      <c r="D7145">
        <v>27</v>
      </c>
      <c r="E7145" t="str">
        <f>IF(MOD(D7145,2)=0,"EVEN","ODD")</f>
        <v>ODD</v>
      </c>
      <c r="F7145" t="str">
        <f>IF(D7145&lt;=18,"LOW (1-18)","HIGH (19-36)")</f>
        <v>HIGH (19-36)</v>
      </c>
      <c r="G7145">
        <f>INT((D7145-1)/6)+1</f>
        <v>5</v>
      </c>
      <c r="H7145">
        <f>MOD(D7145-1,6)+1</f>
        <v>3</v>
      </c>
      <c r="I7145">
        <f>37-D7145</f>
        <v>10</v>
      </c>
      <c r="J7145">
        <f>ABS(D7145-D7146)</f>
        <v>6</v>
      </c>
    </row>
    <row r="7146">
      <c r="A7146">
        <v>20425</v>
      </c>
      <c r="B7146" t="str">
        <v>2020-11-13</v>
      </c>
      <c r="C7146" t="str">
        <v>Evening</v>
      </c>
      <c r="D7146">
        <v>21</v>
      </c>
      <c r="E7146" t="str">
        <f>IF(MOD(D7146,2)=0,"EVEN","ODD")</f>
        <v>ODD</v>
      </c>
      <c r="F7146" t="str">
        <f>IF(D7146&lt;=18,"LOW (1-18)","HIGH (19-36)")</f>
        <v>HIGH (19-36)</v>
      </c>
      <c r="G7146">
        <f>INT((D7146-1)/6)+1</f>
        <v>4</v>
      </c>
      <c r="H7146">
        <f>MOD(D7146-1,6)+1</f>
        <v>3</v>
      </c>
      <c r="I7146">
        <f>37-D7146</f>
        <v>16</v>
      </c>
      <c r="J7146">
        <f>ABS(D7146-D7147)</f>
        <v>11</v>
      </c>
    </row>
    <row r="7147">
      <c r="A7147">
        <v>20424</v>
      </c>
      <c r="B7147" t="str">
        <v>2020-11-13</v>
      </c>
      <c r="C7147" t="str">
        <v>Afternoon</v>
      </c>
      <c r="D7147">
        <v>32</v>
      </c>
      <c r="E7147" t="str">
        <f>IF(MOD(D7147,2)=0,"EVEN","ODD")</f>
        <v>EVEN</v>
      </c>
      <c r="F7147" t="str">
        <f>IF(D7147&lt;=18,"LOW (1-18)","HIGH (19-36)")</f>
        <v>HIGH (19-36)</v>
      </c>
      <c r="G7147">
        <f>INT((D7147-1)/6)+1</f>
        <v>6</v>
      </c>
      <c r="H7147">
        <f>MOD(D7147-1,6)+1</f>
        <v>2</v>
      </c>
      <c r="I7147">
        <f>37-D7147</f>
        <v>5</v>
      </c>
      <c r="J7147">
        <f>ABS(D7147-D7148)</f>
        <v>7</v>
      </c>
    </row>
    <row r="7148">
      <c r="A7148">
        <v>20423</v>
      </c>
      <c r="B7148" t="str">
        <v>2020-11-13</v>
      </c>
      <c r="C7148" t="str">
        <v>Midday</v>
      </c>
      <c r="D7148">
        <v>25</v>
      </c>
      <c r="E7148" t="str">
        <f>IF(MOD(D7148,2)=0,"EVEN","ODD")</f>
        <v>ODD</v>
      </c>
      <c r="F7148" t="str">
        <f>IF(D7148&lt;=18,"LOW (1-18)","HIGH (19-36)")</f>
        <v>HIGH (19-36)</v>
      </c>
      <c r="G7148">
        <f>INT((D7148-1)/6)+1</f>
        <v>5</v>
      </c>
      <c r="H7148">
        <f>MOD(D7148-1,6)+1</f>
        <v>1</v>
      </c>
      <c r="I7148">
        <f>37-D7148</f>
        <v>12</v>
      </c>
      <c r="J7148">
        <f>ABS(D7148-D7149)</f>
        <v>8</v>
      </c>
    </row>
    <row r="7149">
      <c r="A7149">
        <v>20422</v>
      </c>
      <c r="B7149" t="str">
        <v>2020-11-13</v>
      </c>
      <c r="C7149" t="str">
        <v>Morning</v>
      </c>
      <c r="D7149">
        <v>17</v>
      </c>
      <c r="E7149" t="str">
        <f>IF(MOD(D7149,2)=0,"EVEN","ODD")</f>
        <v>ODD</v>
      </c>
      <c r="F7149" t="str">
        <f>IF(D7149&lt;=18,"LOW (1-18)","HIGH (19-36)")</f>
        <v>LOW (1-18)</v>
      </c>
      <c r="G7149">
        <f>INT((D7149-1)/6)+1</f>
        <v>3</v>
      </c>
      <c r="H7149">
        <f>MOD(D7149-1,6)+1</f>
        <v>5</v>
      </c>
      <c r="I7149">
        <f>37-D7149</f>
        <v>20</v>
      </c>
      <c r="J7149">
        <f>ABS(D7149-D7150)</f>
        <v>5</v>
      </c>
    </row>
    <row r="7150">
      <c r="A7150">
        <v>20421</v>
      </c>
      <c r="B7150" t="str">
        <v>2020-11-12</v>
      </c>
      <c r="C7150" t="str">
        <v>Evening</v>
      </c>
      <c r="D7150">
        <v>12</v>
      </c>
      <c r="E7150" t="str">
        <f>IF(MOD(D7150,2)=0,"EVEN","ODD")</f>
        <v>EVEN</v>
      </c>
      <c r="F7150" t="str">
        <f>IF(D7150&lt;=18,"LOW (1-18)","HIGH (19-36)")</f>
        <v>LOW (1-18)</v>
      </c>
      <c r="G7150">
        <f>INT((D7150-1)/6)+1</f>
        <v>2</v>
      </c>
      <c r="H7150">
        <f>MOD(D7150-1,6)+1</f>
        <v>6</v>
      </c>
      <c r="I7150">
        <f>37-D7150</f>
        <v>25</v>
      </c>
      <c r="J7150">
        <f>ABS(D7150-D7151)</f>
        <v>5</v>
      </c>
    </row>
    <row r="7151">
      <c r="A7151">
        <v>20420</v>
      </c>
      <c r="B7151" t="str">
        <v>2020-11-12</v>
      </c>
      <c r="C7151" t="str">
        <v>Afternoon</v>
      </c>
      <c r="D7151">
        <v>17</v>
      </c>
      <c r="E7151" t="str">
        <f>IF(MOD(D7151,2)=0,"EVEN","ODD")</f>
        <v>ODD</v>
      </c>
      <c r="F7151" t="str">
        <f>IF(D7151&lt;=18,"LOW (1-18)","HIGH (19-36)")</f>
        <v>LOW (1-18)</v>
      </c>
      <c r="G7151">
        <f>INT((D7151-1)/6)+1</f>
        <v>3</v>
      </c>
      <c r="H7151">
        <f>MOD(D7151-1,6)+1</f>
        <v>5</v>
      </c>
      <c r="I7151">
        <f>37-D7151</f>
        <v>20</v>
      </c>
      <c r="J7151">
        <f>ABS(D7151-D7152)</f>
        <v>9</v>
      </c>
    </row>
    <row r="7152">
      <c r="A7152">
        <v>20419</v>
      </c>
      <c r="B7152" t="str">
        <v>2020-11-12</v>
      </c>
      <c r="C7152" t="str">
        <v>Midday</v>
      </c>
      <c r="D7152">
        <v>8</v>
      </c>
      <c r="E7152" t="str">
        <f>IF(MOD(D7152,2)=0,"EVEN","ODD")</f>
        <v>EVEN</v>
      </c>
      <c r="F7152" t="str">
        <f>IF(D7152&lt;=18,"LOW (1-18)","HIGH (19-36)")</f>
        <v>LOW (1-18)</v>
      </c>
      <c r="G7152">
        <f>INT((D7152-1)/6)+1</f>
        <v>2</v>
      </c>
      <c r="H7152">
        <f>MOD(D7152-1,6)+1</f>
        <v>2</v>
      </c>
      <c r="I7152">
        <f>37-D7152</f>
        <v>29</v>
      </c>
      <c r="J7152">
        <f>ABS(D7152-D7153)</f>
        <v>21</v>
      </c>
    </row>
    <row r="7153">
      <c r="A7153">
        <v>20418</v>
      </c>
      <c r="B7153" t="str">
        <v>2020-11-12</v>
      </c>
      <c r="C7153" t="str">
        <v>Morning</v>
      </c>
      <c r="D7153">
        <v>29</v>
      </c>
      <c r="E7153" t="str">
        <f>IF(MOD(D7153,2)=0,"EVEN","ODD")</f>
        <v>ODD</v>
      </c>
      <c r="F7153" t="str">
        <f>IF(D7153&lt;=18,"LOW (1-18)","HIGH (19-36)")</f>
        <v>HIGH (19-36)</v>
      </c>
      <c r="G7153">
        <f>INT((D7153-1)/6)+1</f>
        <v>5</v>
      </c>
      <c r="H7153">
        <f>MOD(D7153-1,6)+1</f>
        <v>5</v>
      </c>
      <c r="I7153">
        <f>37-D7153</f>
        <v>8</v>
      </c>
      <c r="J7153">
        <f>ABS(D7153-D7154)</f>
        <v>20</v>
      </c>
    </row>
    <row r="7154">
      <c r="A7154">
        <v>20417</v>
      </c>
      <c r="B7154" t="str">
        <v>2020-11-11</v>
      </c>
      <c r="C7154" t="str">
        <v>Evening</v>
      </c>
      <c r="D7154">
        <v>9</v>
      </c>
      <c r="E7154" t="str">
        <f>IF(MOD(D7154,2)=0,"EVEN","ODD")</f>
        <v>ODD</v>
      </c>
      <c r="F7154" t="str">
        <f>IF(D7154&lt;=18,"LOW (1-18)","HIGH (19-36)")</f>
        <v>LOW (1-18)</v>
      </c>
      <c r="G7154">
        <f>INT((D7154-1)/6)+1</f>
        <v>2</v>
      </c>
      <c r="H7154">
        <f>MOD(D7154-1,6)+1</f>
        <v>3</v>
      </c>
      <c r="I7154">
        <f>37-D7154</f>
        <v>28</v>
      </c>
      <c r="J7154">
        <f>ABS(D7154-D7155)</f>
        <v>25</v>
      </c>
    </row>
    <row r="7155">
      <c r="A7155">
        <v>20416</v>
      </c>
      <c r="B7155" t="str">
        <v>2020-11-11</v>
      </c>
      <c r="C7155" t="str">
        <v>Afternoon</v>
      </c>
      <c r="D7155">
        <v>34</v>
      </c>
      <c r="E7155" t="str">
        <f>IF(MOD(D7155,2)=0,"EVEN","ODD")</f>
        <v>EVEN</v>
      </c>
      <c r="F7155" t="str">
        <f>IF(D7155&lt;=18,"LOW (1-18)","HIGH (19-36)")</f>
        <v>HIGH (19-36)</v>
      </c>
      <c r="G7155">
        <f>INT((D7155-1)/6)+1</f>
        <v>6</v>
      </c>
      <c r="H7155">
        <f>MOD(D7155-1,6)+1</f>
        <v>4</v>
      </c>
      <c r="I7155">
        <f>37-D7155</f>
        <v>3</v>
      </c>
      <c r="J7155">
        <f>ABS(D7155-D7156)</f>
        <v>10</v>
      </c>
    </row>
    <row r="7156">
      <c r="A7156">
        <v>20415</v>
      </c>
      <c r="B7156" t="str">
        <v>2020-11-11</v>
      </c>
      <c r="C7156" t="str">
        <v>Midday</v>
      </c>
      <c r="D7156">
        <v>24</v>
      </c>
      <c r="E7156" t="str">
        <f>IF(MOD(D7156,2)=0,"EVEN","ODD")</f>
        <v>EVEN</v>
      </c>
      <c r="F7156" t="str">
        <f>IF(D7156&lt;=18,"LOW (1-18)","HIGH (19-36)")</f>
        <v>HIGH (19-36)</v>
      </c>
      <c r="G7156">
        <f>INT((D7156-1)/6)+1</f>
        <v>4</v>
      </c>
      <c r="H7156">
        <f>MOD(D7156-1,6)+1</f>
        <v>6</v>
      </c>
      <c r="I7156">
        <f>37-D7156</f>
        <v>13</v>
      </c>
      <c r="J7156">
        <f>ABS(D7156-D7157)</f>
        <v>17</v>
      </c>
    </row>
    <row r="7157">
      <c r="A7157">
        <v>20414</v>
      </c>
      <c r="B7157" t="str">
        <v>2020-11-11</v>
      </c>
      <c r="C7157" t="str">
        <v>Morning</v>
      </c>
      <c r="D7157">
        <v>7</v>
      </c>
      <c r="E7157" t="str">
        <f>IF(MOD(D7157,2)=0,"EVEN","ODD")</f>
        <v>ODD</v>
      </c>
      <c r="F7157" t="str">
        <f>IF(D7157&lt;=18,"LOW (1-18)","HIGH (19-36)")</f>
        <v>LOW (1-18)</v>
      </c>
      <c r="G7157">
        <f>INT((D7157-1)/6)+1</f>
        <v>2</v>
      </c>
      <c r="H7157">
        <f>MOD(D7157-1,6)+1</f>
        <v>1</v>
      </c>
      <c r="I7157">
        <f>37-D7157</f>
        <v>30</v>
      </c>
      <c r="J7157">
        <f>ABS(D7157-D7158)</f>
        <v>21</v>
      </c>
    </row>
    <row r="7158">
      <c r="A7158">
        <v>20413</v>
      </c>
      <c r="B7158" t="str">
        <v>2020-11-10</v>
      </c>
      <c r="C7158" t="str">
        <v>Evening</v>
      </c>
      <c r="D7158">
        <v>28</v>
      </c>
      <c r="E7158" t="str">
        <f>IF(MOD(D7158,2)=0,"EVEN","ODD")</f>
        <v>EVEN</v>
      </c>
      <c r="F7158" t="str">
        <f>IF(D7158&lt;=18,"LOW (1-18)","HIGH (19-36)")</f>
        <v>HIGH (19-36)</v>
      </c>
      <c r="G7158">
        <f>INT((D7158-1)/6)+1</f>
        <v>5</v>
      </c>
      <c r="H7158">
        <f>MOD(D7158-1,6)+1</f>
        <v>4</v>
      </c>
      <c r="I7158">
        <f>37-D7158</f>
        <v>9</v>
      </c>
      <c r="J7158">
        <f>ABS(D7158-D7159)</f>
        <v>8</v>
      </c>
    </row>
    <row r="7159">
      <c r="A7159">
        <v>20412</v>
      </c>
      <c r="B7159" t="str">
        <v>2020-11-10</v>
      </c>
      <c r="C7159" t="str">
        <v>Afternoon</v>
      </c>
      <c r="D7159">
        <v>20</v>
      </c>
      <c r="E7159" t="str">
        <f>IF(MOD(D7159,2)=0,"EVEN","ODD")</f>
        <v>EVEN</v>
      </c>
      <c r="F7159" t="str">
        <f>IF(D7159&lt;=18,"LOW (1-18)","HIGH (19-36)")</f>
        <v>HIGH (19-36)</v>
      </c>
      <c r="G7159">
        <f>INT((D7159-1)/6)+1</f>
        <v>4</v>
      </c>
      <c r="H7159">
        <f>MOD(D7159-1,6)+1</f>
        <v>2</v>
      </c>
      <c r="I7159">
        <f>37-D7159</f>
        <v>17</v>
      </c>
      <c r="J7159">
        <f>ABS(D7159-D7160)</f>
        <v>6</v>
      </c>
    </row>
    <row r="7160">
      <c r="A7160">
        <v>20411</v>
      </c>
      <c r="B7160" t="str">
        <v>2020-11-10</v>
      </c>
      <c r="C7160" t="str">
        <v>Midday</v>
      </c>
      <c r="D7160">
        <v>14</v>
      </c>
      <c r="E7160" t="str">
        <f>IF(MOD(D7160,2)=0,"EVEN","ODD")</f>
        <v>EVEN</v>
      </c>
      <c r="F7160" t="str">
        <f>IF(D7160&lt;=18,"LOW (1-18)","HIGH (19-36)")</f>
        <v>LOW (1-18)</v>
      </c>
      <c r="G7160">
        <f>INT((D7160-1)/6)+1</f>
        <v>3</v>
      </c>
      <c r="H7160">
        <f>MOD(D7160-1,6)+1</f>
        <v>2</v>
      </c>
      <c r="I7160">
        <f>37-D7160</f>
        <v>23</v>
      </c>
      <c r="J7160">
        <f>ABS(D7160-D7161)</f>
        <v>5</v>
      </c>
    </row>
    <row r="7161">
      <c r="A7161">
        <v>20410</v>
      </c>
      <c r="B7161" t="str">
        <v>2020-11-10</v>
      </c>
      <c r="C7161" t="str">
        <v>Morning</v>
      </c>
      <c r="D7161">
        <v>9</v>
      </c>
      <c r="E7161" t="str">
        <f>IF(MOD(D7161,2)=0,"EVEN","ODD")</f>
        <v>ODD</v>
      </c>
      <c r="F7161" t="str">
        <f>IF(D7161&lt;=18,"LOW (1-18)","HIGH (19-36)")</f>
        <v>LOW (1-18)</v>
      </c>
      <c r="G7161">
        <f>INT((D7161-1)/6)+1</f>
        <v>2</v>
      </c>
      <c r="H7161">
        <f>MOD(D7161-1,6)+1</f>
        <v>3</v>
      </c>
      <c r="I7161">
        <f>37-D7161</f>
        <v>28</v>
      </c>
      <c r="J7161">
        <f>ABS(D7161-D7162)</f>
        <v>10</v>
      </c>
    </row>
    <row r="7162">
      <c r="A7162">
        <v>20409</v>
      </c>
      <c r="B7162" t="str">
        <v>2020-11-09</v>
      </c>
      <c r="C7162" t="str">
        <v>Evening</v>
      </c>
      <c r="D7162">
        <v>19</v>
      </c>
      <c r="E7162" t="str">
        <f>IF(MOD(D7162,2)=0,"EVEN","ODD")</f>
        <v>ODD</v>
      </c>
      <c r="F7162" t="str">
        <f>IF(D7162&lt;=18,"LOW (1-18)","HIGH (19-36)")</f>
        <v>HIGH (19-36)</v>
      </c>
      <c r="G7162">
        <f>INT((D7162-1)/6)+1</f>
        <v>4</v>
      </c>
      <c r="H7162">
        <f>MOD(D7162-1,6)+1</f>
        <v>1</v>
      </c>
      <c r="I7162">
        <f>37-D7162</f>
        <v>18</v>
      </c>
      <c r="J7162">
        <f>ABS(D7162-D7163)</f>
        <v>11</v>
      </c>
    </row>
    <row r="7163">
      <c r="A7163">
        <v>20408</v>
      </c>
      <c r="B7163" t="str">
        <v>2020-11-09</v>
      </c>
      <c r="C7163" t="str">
        <v>Afternoon</v>
      </c>
      <c r="D7163">
        <v>8</v>
      </c>
      <c r="E7163" t="str">
        <f>IF(MOD(D7163,2)=0,"EVEN","ODD")</f>
        <v>EVEN</v>
      </c>
      <c r="F7163" t="str">
        <f>IF(D7163&lt;=18,"LOW (1-18)","HIGH (19-36)")</f>
        <v>LOW (1-18)</v>
      </c>
      <c r="G7163">
        <f>INT((D7163-1)/6)+1</f>
        <v>2</v>
      </c>
      <c r="H7163">
        <f>MOD(D7163-1,6)+1</f>
        <v>2</v>
      </c>
      <c r="I7163">
        <f>37-D7163</f>
        <v>29</v>
      </c>
      <c r="J7163">
        <f>ABS(D7163-D7164)</f>
        <v>1</v>
      </c>
    </row>
    <row r="7164">
      <c r="A7164">
        <v>20407</v>
      </c>
      <c r="B7164" t="str">
        <v>2020-11-09</v>
      </c>
      <c r="C7164" t="str">
        <v>Midday</v>
      </c>
      <c r="D7164">
        <v>9</v>
      </c>
      <c r="E7164" t="str">
        <f>IF(MOD(D7164,2)=0,"EVEN","ODD")</f>
        <v>ODD</v>
      </c>
      <c r="F7164" t="str">
        <f>IF(D7164&lt;=18,"LOW (1-18)","HIGH (19-36)")</f>
        <v>LOW (1-18)</v>
      </c>
      <c r="G7164">
        <f>INT((D7164-1)/6)+1</f>
        <v>2</v>
      </c>
      <c r="H7164">
        <f>MOD(D7164-1,6)+1</f>
        <v>3</v>
      </c>
      <c r="I7164">
        <f>37-D7164</f>
        <v>28</v>
      </c>
      <c r="J7164">
        <f>ABS(D7164-D7165)</f>
        <v>5</v>
      </c>
    </row>
    <row r="7165">
      <c r="A7165">
        <v>20406</v>
      </c>
      <c r="B7165" t="str">
        <v>2020-11-09</v>
      </c>
      <c r="C7165" t="str">
        <v>Morning</v>
      </c>
      <c r="D7165">
        <v>14</v>
      </c>
      <c r="E7165" t="str">
        <f>IF(MOD(D7165,2)=0,"EVEN","ODD")</f>
        <v>EVEN</v>
      </c>
      <c r="F7165" t="str">
        <f>IF(D7165&lt;=18,"LOW (1-18)","HIGH (19-36)")</f>
        <v>LOW (1-18)</v>
      </c>
      <c r="G7165">
        <f>INT((D7165-1)/6)+1</f>
        <v>3</v>
      </c>
      <c r="H7165">
        <f>MOD(D7165-1,6)+1</f>
        <v>2</v>
      </c>
      <c r="I7165">
        <f>37-D7165</f>
        <v>23</v>
      </c>
      <c r="J7165">
        <f>ABS(D7165-D7166)</f>
        <v>7</v>
      </c>
    </row>
    <row r="7166">
      <c r="A7166">
        <v>20405</v>
      </c>
      <c r="B7166" t="str">
        <v>2020-11-07</v>
      </c>
      <c r="C7166" t="str">
        <v>Evening</v>
      </c>
      <c r="D7166">
        <v>7</v>
      </c>
      <c r="E7166" t="str">
        <f>IF(MOD(D7166,2)=0,"EVEN","ODD")</f>
        <v>ODD</v>
      </c>
      <c r="F7166" t="str">
        <f>IF(D7166&lt;=18,"LOW (1-18)","HIGH (19-36)")</f>
        <v>LOW (1-18)</v>
      </c>
      <c r="G7166">
        <f>INT((D7166-1)/6)+1</f>
        <v>2</v>
      </c>
      <c r="H7166">
        <f>MOD(D7166-1,6)+1</f>
        <v>1</v>
      </c>
      <c r="I7166">
        <f>37-D7166</f>
        <v>30</v>
      </c>
      <c r="J7166">
        <f>ABS(D7166-D7167)</f>
        <v>28</v>
      </c>
    </row>
    <row r="7167">
      <c r="A7167">
        <v>20404</v>
      </c>
      <c r="B7167" t="str">
        <v>2020-11-07</v>
      </c>
      <c r="C7167" t="str">
        <v>Afternoon</v>
      </c>
      <c r="D7167">
        <v>35</v>
      </c>
      <c r="E7167" t="str">
        <f>IF(MOD(D7167,2)=0,"EVEN","ODD")</f>
        <v>ODD</v>
      </c>
      <c r="F7167" t="str">
        <f>IF(D7167&lt;=18,"LOW (1-18)","HIGH (19-36)")</f>
        <v>HIGH (19-36)</v>
      </c>
      <c r="G7167">
        <f>INT((D7167-1)/6)+1</f>
        <v>6</v>
      </c>
      <c r="H7167">
        <f>MOD(D7167-1,6)+1</f>
        <v>5</v>
      </c>
      <c r="I7167">
        <f>37-D7167</f>
        <v>2</v>
      </c>
      <c r="J7167">
        <f>ABS(D7167-D7168)</f>
        <v>26</v>
      </c>
    </row>
    <row r="7168">
      <c r="A7168">
        <v>20403</v>
      </c>
      <c r="B7168" t="str">
        <v>2020-11-07</v>
      </c>
      <c r="C7168" t="str">
        <v>Midday</v>
      </c>
      <c r="D7168">
        <v>9</v>
      </c>
      <c r="E7168" t="str">
        <f>IF(MOD(D7168,2)=0,"EVEN","ODD")</f>
        <v>ODD</v>
      </c>
      <c r="F7168" t="str">
        <f>IF(D7168&lt;=18,"LOW (1-18)","HIGH (19-36)")</f>
        <v>LOW (1-18)</v>
      </c>
      <c r="G7168">
        <f>INT((D7168-1)/6)+1</f>
        <v>2</v>
      </c>
      <c r="H7168">
        <f>MOD(D7168-1,6)+1</f>
        <v>3</v>
      </c>
      <c r="I7168">
        <f>37-D7168</f>
        <v>28</v>
      </c>
      <c r="J7168">
        <f>ABS(D7168-D7169)</f>
        <v>26</v>
      </c>
    </row>
    <row r="7169">
      <c r="A7169">
        <v>20402</v>
      </c>
      <c r="B7169" t="str">
        <v>2020-11-07</v>
      </c>
      <c r="C7169" t="str">
        <v>Morning</v>
      </c>
      <c r="D7169">
        <v>35</v>
      </c>
      <c r="E7169" t="str">
        <f>IF(MOD(D7169,2)=0,"EVEN","ODD")</f>
        <v>ODD</v>
      </c>
      <c r="F7169" t="str">
        <f>IF(D7169&lt;=18,"LOW (1-18)","HIGH (19-36)")</f>
        <v>HIGH (19-36)</v>
      </c>
      <c r="G7169">
        <f>INT((D7169-1)/6)+1</f>
        <v>6</v>
      </c>
      <c r="H7169">
        <f>MOD(D7169-1,6)+1</f>
        <v>5</v>
      </c>
      <c r="I7169">
        <f>37-D7169</f>
        <v>2</v>
      </c>
      <c r="J7169">
        <f>ABS(D7169-D7170)</f>
        <v>23</v>
      </c>
    </row>
    <row r="7170">
      <c r="A7170">
        <v>20401</v>
      </c>
      <c r="B7170" t="str">
        <v>2020-11-06</v>
      </c>
      <c r="C7170" t="str">
        <v>Evening</v>
      </c>
      <c r="D7170">
        <v>12</v>
      </c>
      <c r="E7170" t="str">
        <f>IF(MOD(D7170,2)=0,"EVEN","ODD")</f>
        <v>EVEN</v>
      </c>
      <c r="F7170" t="str">
        <f>IF(D7170&lt;=18,"LOW (1-18)","HIGH (19-36)")</f>
        <v>LOW (1-18)</v>
      </c>
      <c r="G7170">
        <f>INT((D7170-1)/6)+1</f>
        <v>2</v>
      </c>
      <c r="H7170">
        <f>MOD(D7170-1,6)+1</f>
        <v>6</v>
      </c>
      <c r="I7170">
        <f>37-D7170</f>
        <v>25</v>
      </c>
      <c r="J7170">
        <f>ABS(D7170-D7171)</f>
        <v>1</v>
      </c>
    </row>
    <row r="7171">
      <c r="A7171">
        <v>20400</v>
      </c>
      <c r="B7171" t="str">
        <v>2020-11-06</v>
      </c>
      <c r="C7171" t="str">
        <v>Afternoon</v>
      </c>
      <c r="D7171">
        <v>13</v>
      </c>
      <c r="E7171" t="str">
        <f>IF(MOD(D7171,2)=0,"EVEN","ODD")</f>
        <v>ODD</v>
      </c>
      <c r="F7171" t="str">
        <f>IF(D7171&lt;=18,"LOW (1-18)","HIGH (19-36)")</f>
        <v>LOW (1-18)</v>
      </c>
      <c r="G7171">
        <f>INT((D7171-1)/6)+1</f>
        <v>3</v>
      </c>
      <c r="H7171">
        <f>MOD(D7171-1,6)+1</f>
        <v>1</v>
      </c>
      <c r="I7171">
        <f>37-D7171</f>
        <v>24</v>
      </c>
      <c r="J7171">
        <f>ABS(D7171-D7172)</f>
        <v>12</v>
      </c>
    </row>
    <row r="7172">
      <c r="A7172">
        <v>20399</v>
      </c>
      <c r="B7172" t="str">
        <v>2020-11-06</v>
      </c>
      <c r="C7172" t="str">
        <v>Midday</v>
      </c>
      <c r="D7172">
        <v>1</v>
      </c>
      <c r="E7172" t="str">
        <f>IF(MOD(D7172,2)=0,"EVEN","ODD")</f>
        <v>ODD</v>
      </c>
      <c r="F7172" t="str">
        <f>IF(D7172&lt;=18,"LOW (1-18)","HIGH (19-36)")</f>
        <v>LOW (1-18)</v>
      </c>
      <c r="G7172">
        <f>INT((D7172-1)/6)+1</f>
        <v>1</v>
      </c>
      <c r="H7172">
        <f>MOD(D7172-1,6)+1</f>
        <v>1</v>
      </c>
      <c r="I7172">
        <f>37-D7172</f>
        <v>36</v>
      </c>
      <c r="J7172">
        <f>ABS(D7172-D7173)</f>
        <v>18</v>
      </c>
    </row>
    <row r="7173">
      <c r="A7173">
        <v>20398</v>
      </c>
      <c r="B7173" t="str">
        <v>2020-11-06</v>
      </c>
      <c r="C7173" t="str">
        <v>Morning</v>
      </c>
      <c r="D7173">
        <v>19</v>
      </c>
      <c r="E7173" t="str">
        <f>IF(MOD(D7173,2)=0,"EVEN","ODD")</f>
        <v>ODD</v>
      </c>
      <c r="F7173" t="str">
        <f>IF(D7173&lt;=18,"LOW (1-18)","HIGH (19-36)")</f>
        <v>HIGH (19-36)</v>
      </c>
      <c r="G7173">
        <f>INT((D7173-1)/6)+1</f>
        <v>4</v>
      </c>
      <c r="H7173">
        <f>MOD(D7173-1,6)+1</f>
        <v>1</v>
      </c>
      <c r="I7173">
        <f>37-D7173</f>
        <v>18</v>
      </c>
      <c r="J7173">
        <f>ABS(D7173-D7174)</f>
        <v>13</v>
      </c>
    </row>
    <row r="7174">
      <c r="A7174">
        <v>20397</v>
      </c>
      <c r="B7174" t="str">
        <v>2020-11-05</v>
      </c>
      <c r="C7174" t="str">
        <v>Evening</v>
      </c>
      <c r="D7174">
        <v>6</v>
      </c>
      <c r="E7174" t="str">
        <f>IF(MOD(D7174,2)=0,"EVEN","ODD")</f>
        <v>EVEN</v>
      </c>
      <c r="F7174" t="str">
        <f>IF(D7174&lt;=18,"LOW (1-18)","HIGH (19-36)")</f>
        <v>LOW (1-18)</v>
      </c>
      <c r="G7174">
        <f>INT((D7174-1)/6)+1</f>
        <v>1</v>
      </c>
      <c r="H7174">
        <f>MOD(D7174-1,6)+1</f>
        <v>6</v>
      </c>
      <c r="I7174">
        <f>37-D7174</f>
        <v>31</v>
      </c>
      <c r="J7174">
        <f>ABS(D7174-D7175)</f>
        <v>24</v>
      </c>
    </row>
    <row r="7175">
      <c r="A7175">
        <v>20396</v>
      </c>
      <c r="B7175" t="str">
        <v>2020-11-05</v>
      </c>
      <c r="C7175" t="str">
        <v>Afternoon</v>
      </c>
      <c r="D7175">
        <v>30</v>
      </c>
      <c r="E7175" t="str">
        <f>IF(MOD(D7175,2)=0,"EVEN","ODD")</f>
        <v>EVEN</v>
      </c>
      <c r="F7175" t="str">
        <f>IF(D7175&lt;=18,"LOW (1-18)","HIGH (19-36)")</f>
        <v>HIGH (19-36)</v>
      </c>
      <c r="G7175">
        <f>INT((D7175-1)/6)+1</f>
        <v>5</v>
      </c>
      <c r="H7175">
        <f>MOD(D7175-1,6)+1</f>
        <v>6</v>
      </c>
      <c r="I7175">
        <f>37-D7175</f>
        <v>7</v>
      </c>
      <c r="J7175">
        <f>ABS(D7175-D7176)</f>
        <v>25</v>
      </c>
    </row>
    <row r="7176">
      <c r="A7176">
        <v>20395</v>
      </c>
      <c r="B7176" t="str">
        <v>2020-11-05</v>
      </c>
      <c r="C7176" t="str">
        <v>Midday</v>
      </c>
      <c r="D7176">
        <v>5</v>
      </c>
      <c r="E7176" t="str">
        <f>IF(MOD(D7176,2)=0,"EVEN","ODD")</f>
        <v>ODD</v>
      </c>
      <c r="F7176" t="str">
        <f>IF(D7176&lt;=18,"LOW (1-18)","HIGH (19-36)")</f>
        <v>LOW (1-18)</v>
      </c>
      <c r="G7176">
        <f>INT((D7176-1)/6)+1</f>
        <v>1</v>
      </c>
      <c r="H7176">
        <f>MOD(D7176-1,6)+1</f>
        <v>5</v>
      </c>
      <c r="I7176">
        <f>37-D7176</f>
        <v>32</v>
      </c>
      <c r="J7176">
        <f>ABS(D7176-D7177)</f>
        <v>20</v>
      </c>
    </row>
    <row r="7177">
      <c r="A7177">
        <v>20394</v>
      </c>
      <c r="B7177" t="str">
        <v>2020-11-05</v>
      </c>
      <c r="C7177" t="str">
        <v>Morning</v>
      </c>
      <c r="D7177">
        <v>25</v>
      </c>
      <c r="E7177" t="str">
        <f>IF(MOD(D7177,2)=0,"EVEN","ODD")</f>
        <v>ODD</v>
      </c>
      <c r="F7177" t="str">
        <f>IF(D7177&lt;=18,"LOW (1-18)","HIGH (19-36)")</f>
        <v>HIGH (19-36)</v>
      </c>
      <c r="G7177">
        <f>INT((D7177-1)/6)+1</f>
        <v>5</v>
      </c>
      <c r="H7177">
        <f>MOD(D7177-1,6)+1</f>
        <v>1</v>
      </c>
      <c r="I7177">
        <f>37-D7177</f>
        <v>12</v>
      </c>
      <c r="J7177">
        <f>ABS(D7177-D7178)</f>
        <v>3</v>
      </c>
    </row>
    <row r="7178">
      <c r="A7178">
        <v>20393</v>
      </c>
      <c r="B7178" t="str">
        <v>2020-11-04</v>
      </c>
      <c r="C7178" t="str">
        <v>Evening</v>
      </c>
      <c r="D7178">
        <v>22</v>
      </c>
      <c r="E7178" t="str">
        <f>IF(MOD(D7178,2)=0,"EVEN","ODD")</f>
        <v>EVEN</v>
      </c>
      <c r="F7178" t="str">
        <f>IF(D7178&lt;=18,"LOW (1-18)","HIGH (19-36)")</f>
        <v>HIGH (19-36)</v>
      </c>
      <c r="G7178">
        <f>INT((D7178-1)/6)+1</f>
        <v>4</v>
      </c>
      <c r="H7178">
        <f>MOD(D7178-1,6)+1</f>
        <v>4</v>
      </c>
      <c r="I7178">
        <f>37-D7178</f>
        <v>15</v>
      </c>
      <c r="J7178">
        <f>ABS(D7178-D7179)</f>
        <v>1</v>
      </c>
    </row>
    <row r="7179">
      <c r="A7179">
        <v>20392</v>
      </c>
      <c r="B7179" t="str">
        <v>2020-11-04</v>
      </c>
      <c r="C7179" t="str">
        <v>Afternoon</v>
      </c>
      <c r="D7179">
        <v>21</v>
      </c>
      <c r="E7179" t="str">
        <f>IF(MOD(D7179,2)=0,"EVEN","ODD")</f>
        <v>ODD</v>
      </c>
      <c r="F7179" t="str">
        <f>IF(D7179&lt;=18,"LOW (1-18)","HIGH (19-36)")</f>
        <v>HIGH (19-36)</v>
      </c>
      <c r="G7179">
        <f>INT((D7179-1)/6)+1</f>
        <v>4</v>
      </c>
      <c r="H7179">
        <f>MOD(D7179-1,6)+1</f>
        <v>3</v>
      </c>
      <c r="I7179">
        <f>37-D7179</f>
        <v>16</v>
      </c>
      <c r="J7179">
        <f>ABS(D7179-D7180)</f>
        <v>16</v>
      </c>
    </row>
    <row r="7180">
      <c r="A7180">
        <v>20391</v>
      </c>
      <c r="B7180" t="str">
        <v>2020-11-04</v>
      </c>
      <c r="C7180" t="str">
        <v>Midday</v>
      </c>
      <c r="D7180">
        <v>5</v>
      </c>
      <c r="E7180" t="str">
        <f>IF(MOD(D7180,2)=0,"EVEN","ODD")</f>
        <v>ODD</v>
      </c>
      <c r="F7180" t="str">
        <f>IF(D7180&lt;=18,"LOW (1-18)","HIGH (19-36)")</f>
        <v>LOW (1-18)</v>
      </c>
      <c r="G7180">
        <f>INT((D7180-1)/6)+1</f>
        <v>1</v>
      </c>
      <c r="H7180">
        <f>MOD(D7180-1,6)+1</f>
        <v>5</v>
      </c>
      <c r="I7180">
        <f>37-D7180</f>
        <v>32</v>
      </c>
      <c r="J7180">
        <f>ABS(D7180-D7181)</f>
        <v>6</v>
      </c>
    </row>
    <row r="7181">
      <c r="A7181">
        <v>20390</v>
      </c>
      <c r="B7181" t="str">
        <v>2020-11-04</v>
      </c>
      <c r="C7181" t="str">
        <v>Morning</v>
      </c>
      <c r="D7181">
        <v>11</v>
      </c>
      <c r="E7181" t="str">
        <f>IF(MOD(D7181,2)=0,"EVEN","ODD")</f>
        <v>ODD</v>
      </c>
      <c r="F7181" t="str">
        <f>IF(D7181&lt;=18,"LOW (1-18)","HIGH (19-36)")</f>
        <v>LOW (1-18)</v>
      </c>
      <c r="G7181">
        <f>INT((D7181-1)/6)+1</f>
        <v>2</v>
      </c>
      <c r="H7181">
        <f>MOD(D7181-1,6)+1</f>
        <v>5</v>
      </c>
      <c r="I7181">
        <f>37-D7181</f>
        <v>26</v>
      </c>
      <c r="J7181">
        <f>ABS(D7181-D7182)</f>
        <v>5</v>
      </c>
    </row>
    <row r="7182">
      <c r="A7182">
        <v>20389</v>
      </c>
      <c r="B7182" t="str">
        <v>2020-11-03</v>
      </c>
      <c r="C7182" t="str">
        <v>Evening</v>
      </c>
      <c r="D7182">
        <v>6</v>
      </c>
      <c r="E7182" t="str">
        <f>IF(MOD(D7182,2)=0,"EVEN","ODD")</f>
        <v>EVEN</v>
      </c>
      <c r="F7182" t="str">
        <f>IF(D7182&lt;=18,"LOW (1-18)","HIGH (19-36)")</f>
        <v>LOW (1-18)</v>
      </c>
      <c r="G7182">
        <f>INT((D7182-1)/6)+1</f>
        <v>1</v>
      </c>
      <c r="H7182">
        <f>MOD(D7182-1,6)+1</f>
        <v>6</v>
      </c>
      <c r="I7182">
        <f>37-D7182</f>
        <v>31</v>
      </c>
      <c r="J7182">
        <f>ABS(D7182-D7183)</f>
        <v>20</v>
      </c>
    </row>
    <row r="7183">
      <c r="A7183">
        <v>20388</v>
      </c>
      <c r="B7183" t="str">
        <v>2020-11-03</v>
      </c>
      <c r="C7183" t="str">
        <v>Afternoon</v>
      </c>
      <c r="D7183">
        <v>26</v>
      </c>
      <c r="E7183" t="str">
        <f>IF(MOD(D7183,2)=0,"EVEN","ODD")</f>
        <v>EVEN</v>
      </c>
      <c r="F7183" t="str">
        <f>IF(D7183&lt;=18,"LOW (1-18)","HIGH (19-36)")</f>
        <v>HIGH (19-36)</v>
      </c>
      <c r="G7183">
        <f>INT((D7183-1)/6)+1</f>
        <v>5</v>
      </c>
      <c r="H7183">
        <f>MOD(D7183-1,6)+1</f>
        <v>2</v>
      </c>
      <c r="I7183">
        <f>37-D7183</f>
        <v>11</v>
      </c>
      <c r="J7183">
        <f>ABS(D7183-D7184)</f>
        <v>2</v>
      </c>
    </row>
    <row r="7184">
      <c r="A7184">
        <v>20387</v>
      </c>
      <c r="B7184" t="str">
        <v>2020-11-03</v>
      </c>
      <c r="C7184" t="str">
        <v>Midday</v>
      </c>
      <c r="D7184">
        <v>28</v>
      </c>
      <c r="E7184" t="str">
        <f>IF(MOD(D7184,2)=0,"EVEN","ODD")</f>
        <v>EVEN</v>
      </c>
      <c r="F7184" t="str">
        <f>IF(D7184&lt;=18,"LOW (1-18)","HIGH (19-36)")</f>
        <v>HIGH (19-36)</v>
      </c>
      <c r="G7184">
        <f>INT((D7184-1)/6)+1</f>
        <v>5</v>
      </c>
      <c r="H7184">
        <f>MOD(D7184-1,6)+1</f>
        <v>4</v>
      </c>
      <c r="I7184">
        <f>37-D7184</f>
        <v>9</v>
      </c>
      <c r="J7184">
        <f>ABS(D7184-D7185)</f>
        <v>5</v>
      </c>
    </row>
    <row r="7185">
      <c r="A7185">
        <v>20386</v>
      </c>
      <c r="B7185" t="str">
        <v>2020-11-03</v>
      </c>
      <c r="C7185" t="str">
        <v>Morning</v>
      </c>
      <c r="D7185">
        <v>23</v>
      </c>
      <c r="E7185" t="str">
        <f>IF(MOD(D7185,2)=0,"EVEN","ODD")</f>
        <v>ODD</v>
      </c>
      <c r="F7185" t="str">
        <f>IF(D7185&lt;=18,"LOW (1-18)","HIGH (19-36)")</f>
        <v>HIGH (19-36)</v>
      </c>
      <c r="G7185">
        <f>INT((D7185-1)/6)+1</f>
        <v>4</v>
      </c>
      <c r="H7185">
        <f>MOD(D7185-1,6)+1</f>
        <v>5</v>
      </c>
      <c r="I7185">
        <f>37-D7185</f>
        <v>14</v>
      </c>
      <c r="J7185">
        <f>ABS(D7185-D7186)</f>
        <v>5</v>
      </c>
    </row>
    <row r="7186">
      <c r="A7186">
        <v>20385</v>
      </c>
      <c r="B7186" t="str">
        <v>2020-11-02</v>
      </c>
      <c r="C7186" t="str">
        <v>Evening</v>
      </c>
      <c r="D7186">
        <v>18</v>
      </c>
      <c r="E7186" t="str">
        <f>IF(MOD(D7186,2)=0,"EVEN","ODD")</f>
        <v>EVEN</v>
      </c>
      <c r="F7186" t="str">
        <f>IF(D7186&lt;=18,"LOW (1-18)","HIGH (19-36)")</f>
        <v>LOW (1-18)</v>
      </c>
      <c r="G7186">
        <f>INT((D7186-1)/6)+1</f>
        <v>3</v>
      </c>
      <c r="H7186">
        <f>MOD(D7186-1,6)+1</f>
        <v>6</v>
      </c>
      <c r="I7186">
        <f>37-D7186</f>
        <v>19</v>
      </c>
      <c r="J7186">
        <f>ABS(D7186-D7187)</f>
        <v>12</v>
      </c>
    </row>
    <row r="7187">
      <c r="A7187">
        <v>20384</v>
      </c>
      <c r="B7187" t="str">
        <v>2020-11-02</v>
      </c>
      <c r="C7187" t="str">
        <v>Afternoon</v>
      </c>
      <c r="D7187">
        <v>6</v>
      </c>
      <c r="E7187" t="str">
        <f>IF(MOD(D7187,2)=0,"EVEN","ODD")</f>
        <v>EVEN</v>
      </c>
      <c r="F7187" t="str">
        <f>IF(D7187&lt;=18,"LOW (1-18)","HIGH (19-36)")</f>
        <v>LOW (1-18)</v>
      </c>
      <c r="G7187">
        <f>INT((D7187-1)/6)+1</f>
        <v>1</v>
      </c>
      <c r="H7187">
        <f>MOD(D7187-1,6)+1</f>
        <v>6</v>
      </c>
      <c r="I7187">
        <f>37-D7187</f>
        <v>31</v>
      </c>
      <c r="J7187">
        <f>ABS(D7187-D7188)</f>
        <v>14</v>
      </c>
    </row>
    <row r="7188">
      <c r="A7188">
        <v>20383</v>
      </c>
      <c r="B7188" t="str">
        <v>2020-11-02</v>
      </c>
      <c r="C7188" t="str">
        <v>Midday</v>
      </c>
      <c r="D7188">
        <v>20</v>
      </c>
      <c r="E7188" t="str">
        <f>IF(MOD(D7188,2)=0,"EVEN","ODD")</f>
        <v>EVEN</v>
      </c>
      <c r="F7188" t="str">
        <f>IF(D7188&lt;=18,"LOW (1-18)","HIGH (19-36)")</f>
        <v>HIGH (19-36)</v>
      </c>
      <c r="G7188">
        <f>INT((D7188-1)/6)+1</f>
        <v>4</v>
      </c>
      <c r="H7188">
        <f>MOD(D7188-1,6)+1</f>
        <v>2</v>
      </c>
      <c r="I7188">
        <f>37-D7188</f>
        <v>17</v>
      </c>
      <c r="J7188">
        <f>ABS(D7188-D7189)</f>
        <v>3</v>
      </c>
    </row>
    <row r="7189">
      <c r="A7189">
        <v>20382</v>
      </c>
      <c r="B7189" t="str">
        <v>2020-11-02</v>
      </c>
      <c r="C7189" t="str">
        <v>Morning</v>
      </c>
      <c r="D7189">
        <v>17</v>
      </c>
      <c r="E7189" t="str">
        <f>IF(MOD(D7189,2)=0,"EVEN","ODD")</f>
        <v>ODD</v>
      </c>
      <c r="F7189" t="str">
        <f>IF(D7189&lt;=18,"LOW (1-18)","HIGH (19-36)")</f>
        <v>LOW (1-18)</v>
      </c>
      <c r="G7189">
        <f>INT((D7189-1)/6)+1</f>
        <v>3</v>
      </c>
      <c r="H7189">
        <f>MOD(D7189-1,6)+1</f>
        <v>5</v>
      </c>
      <c r="I7189">
        <f>37-D7189</f>
        <v>20</v>
      </c>
      <c r="J7189">
        <f>ABS(D7189-D7190)</f>
        <v>11</v>
      </c>
    </row>
    <row r="7190">
      <c r="A7190">
        <v>20381</v>
      </c>
      <c r="B7190" t="str">
        <v>2020-10-31</v>
      </c>
      <c r="C7190" t="str">
        <v>Evening</v>
      </c>
      <c r="D7190">
        <v>6</v>
      </c>
      <c r="E7190" t="str">
        <f>IF(MOD(D7190,2)=0,"EVEN","ODD")</f>
        <v>EVEN</v>
      </c>
      <c r="F7190" t="str">
        <f>IF(D7190&lt;=18,"LOW (1-18)","HIGH (19-36)")</f>
        <v>LOW (1-18)</v>
      </c>
      <c r="G7190">
        <f>INT((D7190-1)/6)+1</f>
        <v>1</v>
      </c>
      <c r="H7190">
        <f>MOD(D7190-1,6)+1</f>
        <v>6</v>
      </c>
      <c r="I7190">
        <f>37-D7190</f>
        <v>31</v>
      </c>
      <c r="J7190">
        <f>ABS(D7190-D7191)</f>
        <v>18</v>
      </c>
    </row>
    <row r="7191">
      <c r="A7191">
        <v>20380</v>
      </c>
      <c r="B7191" t="str">
        <v>2020-10-31</v>
      </c>
      <c r="C7191" t="str">
        <v>Afternoon</v>
      </c>
      <c r="D7191">
        <v>24</v>
      </c>
      <c r="E7191" t="str">
        <f>IF(MOD(D7191,2)=0,"EVEN","ODD")</f>
        <v>EVEN</v>
      </c>
      <c r="F7191" t="str">
        <f>IF(D7191&lt;=18,"LOW (1-18)","HIGH (19-36)")</f>
        <v>HIGH (19-36)</v>
      </c>
      <c r="G7191">
        <f>INT((D7191-1)/6)+1</f>
        <v>4</v>
      </c>
      <c r="H7191">
        <f>MOD(D7191-1,6)+1</f>
        <v>6</v>
      </c>
      <c r="I7191">
        <f>37-D7191</f>
        <v>13</v>
      </c>
      <c r="J7191">
        <f>ABS(D7191-D7192)</f>
        <v>6</v>
      </c>
    </row>
    <row r="7192">
      <c r="A7192">
        <v>20379</v>
      </c>
      <c r="B7192" t="str">
        <v>2020-10-31</v>
      </c>
      <c r="C7192" t="str">
        <v>Midday</v>
      </c>
      <c r="D7192">
        <v>30</v>
      </c>
      <c r="E7192" t="str">
        <f>IF(MOD(D7192,2)=0,"EVEN","ODD")</f>
        <v>EVEN</v>
      </c>
      <c r="F7192" t="str">
        <f>IF(D7192&lt;=18,"LOW (1-18)","HIGH (19-36)")</f>
        <v>HIGH (19-36)</v>
      </c>
      <c r="G7192">
        <f>INT((D7192-1)/6)+1</f>
        <v>5</v>
      </c>
      <c r="H7192">
        <f>MOD(D7192-1,6)+1</f>
        <v>6</v>
      </c>
      <c r="I7192">
        <f>37-D7192</f>
        <v>7</v>
      </c>
      <c r="J7192">
        <f>ABS(D7192-D7193)</f>
        <v>5</v>
      </c>
    </row>
    <row r="7193">
      <c r="A7193">
        <v>20378</v>
      </c>
      <c r="B7193" t="str">
        <v>2020-10-31</v>
      </c>
      <c r="C7193" t="str">
        <v>Morning</v>
      </c>
      <c r="D7193">
        <v>25</v>
      </c>
      <c r="E7193" t="str">
        <f>IF(MOD(D7193,2)=0,"EVEN","ODD")</f>
        <v>ODD</v>
      </c>
      <c r="F7193" t="str">
        <f>IF(D7193&lt;=18,"LOW (1-18)","HIGH (19-36)")</f>
        <v>HIGH (19-36)</v>
      </c>
      <c r="G7193">
        <f>INT((D7193-1)/6)+1</f>
        <v>5</v>
      </c>
      <c r="H7193">
        <f>MOD(D7193-1,6)+1</f>
        <v>1</v>
      </c>
      <c r="I7193">
        <f>37-D7193</f>
        <v>12</v>
      </c>
      <c r="J7193">
        <f>ABS(D7193-D7194)</f>
        <v>23</v>
      </c>
    </row>
    <row r="7194">
      <c r="A7194">
        <v>20377</v>
      </c>
      <c r="B7194" t="str">
        <v>2020-10-30</v>
      </c>
      <c r="C7194" t="str">
        <v>Evening</v>
      </c>
      <c r="D7194">
        <v>2</v>
      </c>
      <c r="E7194" t="str">
        <f>IF(MOD(D7194,2)=0,"EVEN","ODD")</f>
        <v>EVEN</v>
      </c>
      <c r="F7194" t="str">
        <f>IF(D7194&lt;=18,"LOW (1-18)","HIGH (19-36)")</f>
        <v>LOW (1-18)</v>
      </c>
      <c r="G7194">
        <f>INT((D7194-1)/6)+1</f>
        <v>1</v>
      </c>
      <c r="H7194">
        <f>MOD(D7194-1,6)+1</f>
        <v>2</v>
      </c>
      <c r="I7194">
        <f>37-D7194</f>
        <v>35</v>
      </c>
      <c r="J7194">
        <f>ABS(D7194-D7195)</f>
        <v>4</v>
      </c>
    </row>
    <row r="7195">
      <c r="A7195">
        <v>20376</v>
      </c>
      <c r="B7195" t="str">
        <v>2020-10-30</v>
      </c>
      <c r="C7195" t="str">
        <v>Afternoon</v>
      </c>
      <c r="D7195">
        <v>6</v>
      </c>
      <c r="E7195" t="str">
        <f>IF(MOD(D7195,2)=0,"EVEN","ODD")</f>
        <v>EVEN</v>
      </c>
      <c r="F7195" t="str">
        <f>IF(D7195&lt;=18,"LOW (1-18)","HIGH (19-36)")</f>
        <v>LOW (1-18)</v>
      </c>
      <c r="G7195">
        <f>INT((D7195-1)/6)+1</f>
        <v>1</v>
      </c>
      <c r="H7195">
        <f>MOD(D7195-1,6)+1</f>
        <v>6</v>
      </c>
      <c r="I7195">
        <f>37-D7195</f>
        <v>31</v>
      </c>
      <c r="J7195">
        <f>ABS(D7195-D7196)</f>
        <v>10</v>
      </c>
    </row>
    <row r="7196">
      <c r="A7196">
        <v>20375</v>
      </c>
      <c r="B7196" t="str">
        <v>2020-10-30</v>
      </c>
      <c r="C7196" t="str">
        <v>Midday</v>
      </c>
      <c r="D7196">
        <v>16</v>
      </c>
      <c r="E7196" t="str">
        <f>IF(MOD(D7196,2)=0,"EVEN","ODD")</f>
        <v>EVEN</v>
      </c>
      <c r="F7196" t="str">
        <f>IF(D7196&lt;=18,"LOW (1-18)","HIGH (19-36)")</f>
        <v>LOW (1-18)</v>
      </c>
      <c r="G7196">
        <f>INT((D7196-1)/6)+1</f>
        <v>3</v>
      </c>
      <c r="H7196">
        <f>MOD(D7196-1,6)+1</f>
        <v>4</v>
      </c>
      <c r="I7196">
        <f>37-D7196</f>
        <v>21</v>
      </c>
      <c r="J7196">
        <f>ABS(D7196-D7197)</f>
        <v>19</v>
      </c>
    </row>
    <row r="7197">
      <c r="A7197">
        <v>20374</v>
      </c>
      <c r="B7197" t="str">
        <v>2020-10-30</v>
      </c>
      <c r="C7197" t="str">
        <v>Morning</v>
      </c>
      <c r="D7197">
        <v>35</v>
      </c>
      <c r="E7197" t="str">
        <f>IF(MOD(D7197,2)=0,"EVEN","ODD")</f>
        <v>ODD</v>
      </c>
      <c r="F7197" t="str">
        <f>IF(D7197&lt;=18,"LOW (1-18)","HIGH (19-36)")</f>
        <v>HIGH (19-36)</v>
      </c>
      <c r="G7197">
        <f>INT((D7197-1)/6)+1</f>
        <v>6</v>
      </c>
      <c r="H7197">
        <f>MOD(D7197-1,6)+1</f>
        <v>5</v>
      </c>
      <c r="I7197">
        <f>37-D7197</f>
        <v>2</v>
      </c>
      <c r="J7197">
        <f>ABS(D7197-D7198)</f>
        <v>5</v>
      </c>
    </row>
    <row r="7198">
      <c r="A7198">
        <v>20373</v>
      </c>
      <c r="B7198" t="str">
        <v>2020-10-29</v>
      </c>
      <c r="C7198" t="str">
        <v>Evening</v>
      </c>
      <c r="D7198">
        <v>30</v>
      </c>
      <c r="E7198" t="str">
        <f>IF(MOD(D7198,2)=0,"EVEN","ODD")</f>
        <v>EVEN</v>
      </c>
      <c r="F7198" t="str">
        <f>IF(D7198&lt;=18,"LOW (1-18)","HIGH (19-36)")</f>
        <v>HIGH (19-36)</v>
      </c>
      <c r="G7198">
        <f>INT((D7198-1)/6)+1</f>
        <v>5</v>
      </c>
      <c r="H7198">
        <f>MOD(D7198-1,6)+1</f>
        <v>6</v>
      </c>
      <c r="I7198">
        <f>37-D7198</f>
        <v>7</v>
      </c>
      <c r="J7198">
        <f>ABS(D7198-D7199)</f>
        <v>3</v>
      </c>
    </row>
    <row r="7199">
      <c r="A7199">
        <v>20372</v>
      </c>
      <c r="B7199" t="str">
        <v>2020-10-29</v>
      </c>
      <c r="C7199" t="str">
        <v>Afternoon</v>
      </c>
      <c r="D7199">
        <v>27</v>
      </c>
      <c r="E7199" t="str">
        <f>IF(MOD(D7199,2)=0,"EVEN","ODD")</f>
        <v>ODD</v>
      </c>
      <c r="F7199" t="str">
        <f>IF(D7199&lt;=18,"LOW (1-18)","HIGH (19-36)")</f>
        <v>HIGH (19-36)</v>
      </c>
      <c r="G7199">
        <f>INT((D7199-1)/6)+1</f>
        <v>5</v>
      </c>
      <c r="H7199">
        <f>MOD(D7199-1,6)+1</f>
        <v>3</v>
      </c>
      <c r="I7199">
        <f>37-D7199</f>
        <v>10</v>
      </c>
      <c r="J7199">
        <f>ABS(D7199-D7200)</f>
        <v>9</v>
      </c>
    </row>
    <row r="7200">
      <c r="A7200">
        <v>20371</v>
      </c>
      <c r="B7200" t="str">
        <v>2020-10-29</v>
      </c>
      <c r="C7200" t="str">
        <v>Midday</v>
      </c>
      <c r="D7200">
        <v>18</v>
      </c>
      <c r="E7200" t="str">
        <f>IF(MOD(D7200,2)=0,"EVEN","ODD")</f>
        <v>EVEN</v>
      </c>
      <c r="F7200" t="str">
        <f>IF(D7200&lt;=18,"LOW (1-18)","HIGH (19-36)")</f>
        <v>LOW (1-18)</v>
      </c>
      <c r="G7200">
        <f>INT((D7200-1)/6)+1</f>
        <v>3</v>
      </c>
      <c r="H7200">
        <f>MOD(D7200-1,6)+1</f>
        <v>6</v>
      </c>
      <c r="I7200">
        <f>37-D7200</f>
        <v>19</v>
      </c>
      <c r="J7200">
        <f>ABS(D7200-D7201)</f>
        <v>3</v>
      </c>
    </row>
    <row r="7201">
      <c r="A7201">
        <v>20370</v>
      </c>
      <c r="B7201" t="str">
        <v>2020-10-29</v>
      </c>
      <c r="C7201" t="str">
        <v>Morning</v>
      </c>
      <c r="D7201">
        <v>21</v>
      </c>
      <c r="E7201" t="str">
        <f>IF(MOD(D7201,2)=0,"EVEN","ODD")</f>
        <v>ODD</v>
      </c>
      <c r="F7201" t="str">
        <f>IF(D7201&lt;=18,"LOW (1-18)","HIGH (19-36)")</f>
        <v>HIGH (19-36)</v>
      </c>
      <c r="G7201">
        <f>INT((D7201-1)/6)+1</f>
        <v>4</v>
      </c>
      <c r="H7201">
        <f>MOD(D7201-1,6)+1</f>
        <v>3</v>
      </c>
      <c r="I7201">
        <f>37-D7201</f>
        <v>16</v>
      </c>
      <c r="J7201">
        <f>ABS(D7201-D7202)</f>
        <v>9</v>
      </c>
    </row>
    <row r="7202">
      <c r="A7202">
        <v>20369</v>
      </c>
      <c r="B7202" t="str">
        <v>2020-10-28</v>
      </c>
      <c r="C7202" t="str">
        <v>Evening</v>
      </c>
      <c r="D7202">
        <v>12</v>
      </c>
      <c r="E7202" t="str">
        <f>IF(MOD(D7202,2)=0,"EVEN","ODD")</f>
        <v>EVEN</v>
      </c>
      <c r="F7202" t="str">
        <f>IF(D7202&lt;=18,"LOW (1-18)","HIGH (19-36)")</f>
        <v>LOW (1-18)</v>
      </c>
      <c r="G7202">
        <f>INT((D7202-1)/6)+1</f>
        <v>2</v>
      </c>
      <c r="H7202">
        <f>MOD(D7202-1,6)+1</f>
        <v>6</v>
      </c>
      <c r="I7202">
        <f>37-D7202</f>
        <v>25</v>
      </c>
      <c r="J7202">
        <f>ABS(D7202-D7203)</f>
        <v>2</v>
      </c>
    </row>
    <row r="7203">
      <c r="A7203">
        <v>20368</v>
      </c>
      <c r="B7203" t="str">
        <v>2020-10-28</v>
      </c>
      <c r="C7203" t="str">
        <v>Afternoon</v>
      </c>
      <c r="D7203">
        <v>14</v>
      </c>
      <c r="E7203" t="str">
        <f>IF(MOD(D7203,2)=0,"EVEN","ODD")</f>
        <v>EVEN</v>
      </c>
      <c r="F7203" t="str">
        <f>IF(D7203&lt;=18,"LOW (1-18)","HIGH (19-36)")</f>
        <v>LOW (1-18)</v>
      </c>
      <c r="G7203">
        <f>INT((D7203-1)/6)+1</f>
        <v>3</v>
      </c>
      <c r="H7203">
        <f>MOD(D7203-1,6)+1</f>
        <v>2</v>
      </c>
      <c r="I7203">
        <f>37-D7203</f>
        <v>23</v>
      </c>
      <c r="J7203">
        <f>ABS(D7203-D7204)</f>
        <v>20</v>
      </c>
    </row>
    <row r="7204">
      <c r="A7204">
        <v>20367</v>
      </c>
      <c r="B7204" t="str">
        <v>2020-10-28</v>
      </c>
      <c r="C7204" t="str">
        <v>Midday</v>
      </c>
      <c r="D7204">
        <v>34</v>
      </c>
      <c r="E7204" t="str">
        <f>IF(MOD(D7204,2)=0,"EVEN","ODD")</f>
        <v>EVEN</v>
      </c>
      <c r="F7204" t="str">
        <f>IF(D7204&lt;=18,"LOW (1-18)","HIGH (19-36)")</f>
        <v>HIGH (19-36)</v>
      </c>
      <c r="G7204">
        <f>INT((D7204-1)/6)+1</f>
        <v>6</v>
      </c>
      <c r="H7204">
        <f>MOD(D7204-1,6)+1</f>
        <v>4</v>
      </c>
      <c r="I7204">
        <f>37-D7204</f>
        <v>3</v>
      </c>
      <c r="J7204">
        <f>ABS(D7204-D7205)</f>
        <v>27</v>
      </c>
    </row>
    <row r="7205">
      <c r="A7205">
        <v>20366</v>
      </c>
      <c r="B7205" t="str">
        <v>2020-10-28</v>
      </c>
      <c r="C7205" t="str">
        <v>Morning</v>
      </c>
      <c r="D7205">
        <v>7</v>
      </c>
      <c r="E7205" t="str">
        <f>IF(MOD(D7205,2)=0,"EVEN","ODD")</f>
        <v>ODD</v>
      </c>
      <c r="F7205" t="str">
        <f>IF(D7205&lt;=18,"LOW (1-18)","HIGH (19-36)")</f>
        <v>LOW (1-18)</v>
      </c>
      <c r="G7205">
        <f>INT((D7205-1)/6)+1</f>
        <v>2</v>
      </c>
      <c r="H7205">
        <f>MOD(D7205-1,6)+1</f>
        <v>1</v>
      </c>
      <c r="I7205">
        <f>37-D7205</f>
        <v>30</v>
      </c>
      <c r="J7205">
        <f>ABS(D7205-D7206)</f>
        <v>24</v>
      </c>
    </row>
    <row r="7206">
      <c r="A7206">
        <v>20365</v>
      </c>
      <c r="B7206" t="str">
        <v>2020-10-27</v>
      </c>
      <c r="C7206" t="str">
        <v>Evening</v>
      </c>
      <c r="D7206">
        <v>31</v>
      </c>
      <c r="E7206" t="str">
        <f>IF(MOD(D7206,2)=0,"EVEN","ODD")</f>
        <v>ODD</v>
      </c>
      <c r="F7206" t="str">
        <f>IF(D7206&lt;=18,"LOW (1-18)","HIGH (19-36)")</f>
        <v>HIGH (19-36)</v>
      </c>
      <c r="G7206">
        <f>INT((D7206-1)/6)+1</f>
        <v>6</v>
      </c>
      <c r="H7206">
        <f>MOD(D7206-1,6)+1</f>
        <v>1</v>
      </c>
      <c r="I7206">
        <f>37-D7206</f>
        <v>6</v>
      </c>
      <c r="J7206">
        <f>ABS(D7206-D7207)</f>
        <v>10</v>
      </c>
    </row>
    <row r="7207">
      <c r="A7207">
        <v>20364</v>
      </c>
      <c r="B7207" t="str">
        <v>2020-10-27</v>
      </c>
      <c r="C7207" t="str">
        <v>Afternoon</v>
      </c>
      <c r="D7207">
        <v>21</v>
      </c>
      <c r="E7207" t="str">
        <f>IF(MOD(D7207,2)=0,"EVEN","ODD")</f>
        <v>ODD</v>
      </c>
      <c r="F7207" t="str">
        <f>IF(D7207&lt;=18,"LOW (1-18)","HIGH (19-36)")</f>
        <v>HIGH (19-36)</v>
      </c>
      <c r="G7207">
        <f>INT((D7207-1)/6)+1</f>
        <v>4</v>
      </c>
      <c r="H7207">
        <f>MOD(D7207-1,6)+1</f>
        <v>3</v>
      </c>
      <c r="I7207">
        <f>37-D7207</f>
        <v>16</v>
      </c>
      <c r="J7207">
        <f>ABS(D7207-D7208)</f>
        <v>13</v>
      </c>
    </row>
    <row r="7208">
      <c r="A7208">
        <v>20363</v>
      </c>
      <c r="B7208" t="str">
        <v>2020-10-27</v>
      </c>
      <c r="C7208" t="str">
        <v>Midday</v>
      </c>
      <c r="D7208">
        <v>34</v>
      </c>
      <c r="E7208" t="str">
        <f>IF(MOD(D7208,2)=0,"EVEN","ODD")</f>
        <v>EVEN</v>
      </c>
      <c r="F7208" t="str">
        <f>IF(D7208&lt;=18,"LOW (1-18)","HIGH (19-36)")</f>
        <v>HIGH (19-36)</v>
      </c>
      <c r="G7208">
        <f>INT((D7208-1)/6)+1</f>
        <v>6</v>
      </c>
      <c r="H7208">
        <f>MOD(D7208-1,6)+1</f>
        <v>4</v>
      </c>
      <c r="I7208">
        <f>37-D7208</f>
        <v>3</v>
      </c>
      <c r="J7208">
        <f>ABS(D7208-D7209)</f>
        <v>25</v>
      </c>
    </row>
    <row r="7209">
      <c r="A7209">
        <v>20362</v>
      </c>
      <c r="B7209" t="str">
        <v>2020-10-27</v>
      </c>
      <c r="C7209" t="str">
        <v>Morning</v>
      </c>
      <c r="D7209">
        <v>9</v>
      </c>
      <c r="E7209" t="str">
        <f>IF(MOD(D7209,2)=0,"EVEN","ODD")</f>
        <v>ODD</v>
      </c>
      <c r="F7209" t="str">
        <f>IF(D7209&lt;=18,"LOW (1-18)","HIGH (19-36)")</f>
        <v>LOW (1-18)</v>
      </c>
      <c r="G7209">
        <f>INT((D7209-1)/6)+1</f>
        <v>2</v>
      </c>
      <c r="H7209">
        <f>MOD(D7209-1,6)+1</f>
        <v>3</v>
      </c>
      <c r="I7209">
        <f>37-D7209</f>
        <v>28</v>
      </c>
      <c r="J7209">
        <f>ABS(D7209-D7210)</f>
        <v>1</v>
      </c>
    </row>
    <row r="7210">
      <c r="A7210">
        <v>20361</v>
      </c>
      <c r="B7210" t="str">
        <v>2020-10-26</v>
      </c>
      <c r="C7210" t="str">
        <v>Evening</v>
      </c>
      <c r="D7210">
        <v>8</v>
      </c>
      <c r="E7210" t="str">
        <f>IF(MOD(D7210,2)=0,"EVEN","ODD")</f>
        <v>EVEN</v>
      </c>
      <c r="F7210" t="str">
        <f>IF(D7210&lt;=18,"LOW (1-18)","HIGH (19-36)")</f>
        <v>LOW (1-18)</v>
      </c>
      <c r="G7210">
        <f>INT((D7210-1)/6)+1</f>
        <v>2</v>
      </c>
      <c r="H7210">
        <f>MOD(D7210-1,6)+1</f>
        <v>2</v>
      </c>
      <c r="I7210">
        <f>37-D7210</f>
        <v>29</v>
      </c>
      <c r="J7210">
        <f>ABS(D7210-D7211)</f>
        <v>16</v>
      </c>
    </row>
    <row r="7211">
      <c r="A7211">
        <v>20360</v>
      </c>
      <c r="B7211" t="str">
        <v>2020-10-26</v>
      </c>
      <c r="C7211" t="str">
        <v>Afternoon</v>
      </c>
      <c r="D7211">
        <v>24</v>
      </c>
      <c r="E7211" t="str">
        <f>IF(MOD(D7211,2)=0,"EVEN","ODD")</f>
        <v>EVEN</v>
      </c>
      <c r="F7211" t="str">
        <f>IF(D7211&lt;=18,"LOW (1-18)","HIGH (19-36)")</f>
        <v>HIGH (19-36)</v>
      </c>
      <c r="G7211">
        <f>INT((D7211-1)/6)+1</f>
        <v>4</v>
      </c>
      <c r="H7211">
        <f>MOD(D7211-1,6)+1</f>
        <v>6</v>
      </c>
      <c r="I7211">
        <f>37-D7211</f>
        <v>13</v>
      </c>
      <c r="J7211">
        <f>ABS(D7211-D7212)</f>
        <v>8</v>
      </c>
    </row>
    <row r="7212">
      <c r="A7212">
        <v>20359</v>
      </c>
      <c r="B7212" t="str">
        <v>2020-10-26</v>
      </c>
      <c r="C7212" t="str">
        <v>Midday</v>
      </c>
      <c r="D7212">
        <v>32</v>
      </c>
      <c r="E7212" t="str">
        <f>IF(MOD(D7212,2)=0,"EVEN","ODD")</f>
        <v>EVEN</v>
      </c>
      <c r="F7212" t="str">
        <f>IF(D7212&lt;=18,"LOW (1-18)","HIGH (19-36)")</f>
        <v>HIGH (19-36)</v>
      </c>
      <c r="G7212">
        <f>INT((D7212-1)/6)+1</f>
        <v>6</v>
      </c>
      <c r="H7212">
        <f>MOD(D7212-1,6)+1</f>
        <v>2</v>
      </c>
      <c r="I7212">
        <f>37-D7212</f>
        <v>5</v>
      </c>
      <c r="J7212">
        <f>ABS(D7212-D7213)</f>
        <v>2</v>
      </c>
    </row>
    <row r="7213">
      <c r="A7213">
        <v>20358</v>
      </c>
      <c r="B7213" t="str">
        <v>2020-10-26</v>
      </c>
      <c r="C7213" t="str">
        <v>Morning</v>
      </c>
      <c r="D7213">
        <v>30</v>
      </c>
      <c r="E7213" t="str">
        <f>IF(MOD(D7213,2)=0,"EVEN","ODD")</f>
        <v>EVEN</v>
      </c>
      <c r="F7213" t="str">
        <f>IF(D7213&lt;=18,"LOW (1-18)","HIGH (19-36)")</f>
        <v>HIGH (19-36)</v>
      </c>
      <c r="G7213">
        <f>INT((D7213-1)/6)+1</f>
        <v>5</v>
      </c>
      <c r="H7213">
        <f>MOD(D7213-1,6)+1</f>
        <v>6</v>
      </c>
      <c r="I7213">
        <f>37-D7213</f>
        <v>7</v>
      </c>
      <c r="J7213">
        <f>ABS(D7213-D7214)</f>
        <v>24</v>
      </c>
    </row>
    <row r="7214">
      <c r="A7214">
        <v>20357</v>
      </c>
      <c r="B7214" t="str">
        <v>2020-10-24</v>
      </c>
      <c r="C7214" t="str">
        <v>Evening</v>
      </c>
      <c r="D7214">
        <v>6</v>
      </c>
      <c r="E7214" t="str">
        <f>IF(MOD(D7214,2)=0,"EVEN","ODD")</f>
        <v>EVEN</v>
      </c>
      <c r="F7214" t="str">
        <f>IF(D7214&lt;=18,"LOW (1-18)","HIGH (19-36)")</f>
        <v>LOW (1-18)</v>
      </c>
      <c r="G7214">
        <f>INT((D7214-1)/6)+1</f>
        <v>1</v>
      </c>
      <c r="H7214">
        <f>MOD(D7214-1,6)+1</f>
        <v>6</v>
      </c>
      <c r="I7214">
        <f>37-D7214</f>
        <v>31</v>
      </c>
      <c r="J7214">
        <f>ABS(D7214-D7215)</f>
        <v>0</v>
      </c>
    </row>
    <row r="7215">
      <c r="A7215">
        <v>20356</v>
      </c>
      <c r="B7215" t="str">
        <v>2020-10-24</v>
      </c>
      <c r="C7215" t="str">
        <v>Afternoon</v>
      </c>
      <c r="D7215">
        <v>6</v>
      </c>
      <c r="E7215" t="str">
        <f>IF(MOD(D7215,2)=0,"EVEN","ODD")</f>
        <v>EVEN</v>
      </c>
      <c r="F7215" t="str">
        <f>IF(D7215&lt;=18,"LOW (1-18)","HIGH (19-36)")</f>
        <v>LOW (1-18)</v>
      </c>
      <c r="G7215">
        <f>INT((D7215-1)/6)+1</f>
        <v>1</v>
      </c>
      <c r="H7215">
        <f>MOD(D7215-1,6)+1</f>
        <v>6</v>
      </c>
      <c r="I7215">
        <f>37-D7215</f>
        <v>31</v>
      </c>
      <c r="J7215">
        <f>ABS(D7215-D7216)</f>
        <v>16</v>
      </c>
    </row>
    <row r="7216">
      <c r="A7216">
        <v>20355</v>
      </c>
      <c r="B7216" t="str">
        <v>2020-10-24</v>
      </c>
      <c r="C7216" t="str">
        <v>Midday</v>
      </c>
      <c r="D7216">
        <v>22</v>
      </c>
      <c r="E7216" t="str">
        <f>IF(MOD(D7216,2)=0,"EVEN","ODD")</f>
        <v>EVEN</v>
      </c>
      <c r="F7216" t="str">
        <f>IF(D7216&lt;=18,"LOW (1-18)","HIGH (19-36)")</f>
        <v>HIGH (19-36)</v>
      </c>
      <c r="G7216">
        <f>INT((D7216-1)/6)+1</f>
        <v>4</v>
      </c>
      <c r="H7216">
        <f>MOD(D7216-1,6)+1</f>
        <v>4</v>
      </c>
      <c r="I7216">
        <f>37-D7216</f>
        <v>15</v>
      </c>
      <c r="J7216">
        <f>ABS(D7216-D7217)</f>
        <v>10</v>
      </c>
    </row>
    <row r="7217">
      <c r="A7217">
        <v>20354</v>
      </c>
      <c r="B7217" t="str">
        <v>2020-10-24</v>
      </c>
      <c r="C7217" t="str">
        <v>Morning</v>
      </c>
      <c r="D7217">
        <v>12</v>
      </c>
      <c r="E7217" t="str">
        <f>IF(MOD(D7217,2)=0,"EVEN","ODD")</f>
        <v>EVEN</v>
      </c>
      <c r="F7217" t="str">
        <f>IF(D7217&lt;=18,"LOW (1-18)","HIGH (19-36)")</f>
        <v>LOW (1-18)</v>
      </c>
      <c r="G7217">
        <f>INT((D7217-1)/6)+1</f>
        <v>2</v>
      </c>
      <c r="H7217">
        <f>MOD(D7217-1,6)+1</f>
        <v>6</v>
      </c>
      <c r="I7217">
        <f>37-D7217</f>
        <v>25</v>
      </c>
      <c r="J7217">
        <f>ABS(D7217-D7218)</f>
        <v>1</v>
      </c>
    </row>
    <row r="7218">
      <c r="A7218">
        <v>20353</v>
      </c>
      <c r="B7218" t="str">
        <v>2020-10-23</v>
      </c>
      <c r="C7218" t="str">
        <v>Evening</v>
      </c>
      <c r="D7218">
        <v>11</v>
      </c>
      <c r="E7218" t="str">
        <f>IF(MOD(D7218,2)=0,"EVEN","ODD")</f>
        <v>ODD</v>
      </c>
      <c r="F7218" t="str">
        <f>IF(D7218&lt;=18,"LOW (1-18)","HIGH (19-36)")</f>
        <v>LOW (1-18)</v>
      </c>
      <c r="G7218">
        <f>INT((D7218-1)/6)+1</f>
        <v>2</v>
      </c>
      <c r="H7218">
        <f>MOD(D7218-1,6)+1</f>
        <v>5</v>
      </c>
      <c r="I7218">
        <f>37-D7218</f>
        <v>26</v>
      </c>
      <c r="J7218">
        <f>ABS(D7218-D7219)</f>
        <v>22</v>
      </c>
    </row>
    <row r="7219">
      <c r="A7219">
        <v>20352</v>
      </c>
      <c r="B7219" t="str">
        <v>2020-10-23</v>
      </c>
      <c r="C7219" t="str">
        <v>Afternoon</v>
      </c>
      <c r="D7219">
        <v>33</v>
      </c>
      <c r="E7219" t="str">
        <f>IF(MOD(D7219,2)=0,"EVEN","ODD")</f>
        <v>ODD</v>
      </c>
      <c r="F7219" t="str">
        <f>IF(D7219&lt;=18,"LOW (1-18)","HIGH (19-36)")</f>
        <v>HIGH (19-36)</v>
      </c>
      <c r="G7219">
        <f>INT((D7219-1)/6)+1</f>
        <v>6</v>
      </c>
      <c r="H7219">
        <f>MOD(D7219-1,6)+1</f>
        <v>3</v>
      </c>
      <c r="I7219">
        <f>37-D7219</f>
        <v>4</v>
      </c>
      <c r="J7219">
        <f>ABS(D7219-D7220)</f>
        <v>27</v>
      </c>
    </row>
    <row r="7220">
      <c r="A7220">
        <v>20351</v>
      </c>
      <c r="B7220" t="str">
        <v>2020-10-23</v>
      </c>
      <c r="C7220" t="str">
        <v>Midday</v>
      </c>
      <c r="D7220">
        <v>6</v>
      </c>
      <c r="E7220" t="str">
        <f>IF(MOD(D7220,2)=0,"EVEN","ODD")</f>
        <v>EVEN</v>
      </c>
      <c r="F7220" t="str">
        <f>IF(D7220&lt;=18,"LOW (1-18)","HIGH (19-36)")</f>
        <v>LOW (1-18)</v>
      </c>
      <c r="G7220">
        <f>INT((D7220-1)/6)+1</f>
        <v>1</v>
      </c>
      <c r="H7220">
        <f>MOD(D7220-1,6)+1</f>
        <v>6</v>
      </c>
      <c r="I7220">
        <f>37-D7220</f>
        <v>31</v>
      </c>
      <c r="J7220">
        <f>ABS(D7220-D7221)</f>
        <v>0</v>
      </c>
    </row>
    <row r="7221">
      <c r="A7221">
        <v>20350</v>
      </c>
      <c r="B7221" t="str">
        <v>2020-10-23</v>
      </c>
      <c r="C7221" t="str">
        <v>Morning</v>
      </c>
      <c r="D7221">
        <v>6</v>
      </c>
      <c r="E7221" t="str">
        <f>IF(MOD(D7221,2)=0,"EVEN","ODD")</f>
        <v>EVEN</v>
      </c>
      <c r="F7221" t="str">
        <f>IF(D7221&lt;=18,"LOW (1-18)","HIGH (19-36)")</f>
        <v>LOW (1-18)</v>
      </c>
      <c r="G7221">
        <f>INT((D7221-1)/6)+1</f>
        <v>1</v>
      </c>
      <c r="H7221">
        <f>MOD(D7221-1,6)+1</f>
        <v>6</v>
      </c>
      <c r="I7221">
        <f>37-D7221</f>
        <v>31</v>
      </c>
      <c r="J7221">
        <f>ABS(D7221-D7222)</f>
        <v>1</v>
      </c>
    </row>
    <row r="7222">
      <c r="A7222">
        <v>20349</v>
      </c>
      <c r="B7222" t="str">
        <v>2020-10-22</v>
      </c>
      <c r="C7222" t="str">
        <v>Evening</v>
      </c>
      <c r="D7222">
        <v>7</v>
      </c>
      <c r="E7222" t="str">
        <f>IF(MOD(D7222,2)=0,"EVEN","ODD")</f>
        <v>ODD</v>
      </c>
      <c r="F7222" t="str">
        <f>IF(D7222&lt;=18,"LOW (1-18)","HIGH (19-36)")</f>
        <v>LOW (1-18)</v>
      </c>
      <c r="G7222">
        <f>INT((D7222-1)/6)+1</f>
        <v>2</v>
      </c>
      <c r="H7222">
        <f>MOD(D7222-1,6)+1</f>
        <v>1</v>
      </c>
      <c r="I7222">
        <f>37-D7222</f>
        <v>30</v>
      </c>
      <c r="J7222">
        <f>ABS(D7222-D7223)</f>
        <v>6</v>
      </c>
    </row>
    <row r="7223">
      <c r="A7223">
        <v>20348</v>
      </c>
      <c r="B7223" t="str">
        <v>2020-10-22</v>
      </c>
      <c r="C7223" t="str">
        <v>Afternoon</v>
      </c>
      <c r="D7223">
        <v>1</v>
      </c>
      <c r="E7223" t="str">
        <f>IF(MOD(D7223,2)=0,"EVEN","ODD")</f>
        <v>ODD</v>
      </c>
      <c r="F7223" t="str">
        <f>IF(D7223&lt;=18,"LOW (1-18)","HIGH (19-36)")</f>
        <v>LOW (1-18)</v>
      </c>
      <c r="G7223">
        <f>INT((D7223-1)/6)+1</f>
        <v>1</v>
      </c>
      <c r="H7223">
        <f>MOD(D7223-1,6)+1</f>
        <v>1</v>
      </c>
      <c r="I7223">
        <f>37-D7223</f>
        <v>36</v>
      </c>
      <c r="J7223">
        <f>ABS(D7223-D7224)</f>
        <v>19</v>
      </c>
    </row>
    <row r="7224">
      <c r="A7224">
        <v>20347</v>
      </c>
      <c r="B7224" t="str">
        <v>2020-10-22</v>
      </c>
      <c r="C7224" t="str">
        <v>Midday</v>
      </c>
      <c r="D7224">
        <v>20</v>
      </c>
      <c r="E7224" t="str">
        <f>IF(MOD(D7224,2)=0,"EVEN","ODD")</f>
        <v>EVEN</v>
      </c>
      <c r="F7224" t="str">
        <f>IF(D7224&lt;=18,"LOW (1-18)","HIGH (19-36)")</f>
        <v>HIGH (19-36)</v>
      </c>
      <c r="G7224">
        <f>INT((D7224-1)/6)+1</f>
        <v>4</v>
      </c>
      <c r="H7224">
        <f>MOD(D7224-1,6)+1</f>
        <v>2</v>
      </c>
      <c r="I7224">
        <f>37-D7224</f>
        <v>17</v>
      </c>
      <c r="J7224">
        <f>ABS(D7224-D7225)</f>
        <v>8</v>
      </c>
    </row>
    <row r="7225">
      <c r="A7225">
        <v>20346</v>
      </c>
      <c r="B7225" t="str">
        <v>2020-10-22</v>
      </c>
      <c r="C7225" t="str">
        <v>Morning</v>
      </c>
      <c r="D7225">
        <v>28</v>
      </c>
      <c r="E7225" t="str">
        <f>IF(MOD(D7225,2)=0,"EVEN","ODD")</f>
        <v>EVEN</v>
      </c>
      <c r="F7225" t="str">
        <f>IF(D7225&lt;=18,"LOW (1-18)","HIGH (19-36)")</f>
        <v>HIGH (19-36)</v>
      </c>
      <c r="G7225">
        <f>INT((D7225-1)/6)+1</f>
        <v>5</v>
      </c>
      <c r="H7225">
        <f>MOD(D7225-1,6)+1</f>
        <v>4</v>
      </c>
      <c r="I7225">
        <f>37-D7225</f>
        <v>9</v>
      </c>
      <c r="J7225">
        <f>ABS(D7225-D7226)</f>
        <v>12</v>
      </c>
    </row>
    <row r="7226">
      <c r="A7226">
        <v>20345</v>
      </c>
      <c r="B7226" t="str">
        <v>2020-10-21</v>
      </c>
      <c r="C7226" t="str">
        <v>Evening</v>
      </c>
      <c r="D7226">
        <v>16</v>
      </c>
      <c r="E7226" t="str">
        <f>IF(MOD(D7226,2)=0,"EVEN","ODD")</f>
        <v>EVEN</v>
      </c>
      <c r="F7226" t="str">
        <f>IF(D7226&lt;=18,"LOW (1-18)","HIGH (19-36)")</f>
        <v>LOW (1-18)</v>
      </c>
      <c r="G7226">
        <f>INT((D7226-1)/6)+1</f>
        <v>3</v>
      </c>
      <c r="H7226">
        <f>MOD(D7226-1,6)+1</f>
        <v>4</v>
      </c>
      <c r="I7226">
        <f>37-D7226</f>
        <v>21</v>
      </c>
      <c r="J7226">
        <f>ABS(D7226-D7227)</f>
        <v>7</v>
      </c>
    </row>
    <row r="7227">
      <c r="A7227">
        <v>20344</v>
      </c>
      <c r="B7227" t="str">
        <v>2020-10-21</v>
      </c>
      <c r="C7227" t="str">
        <v>Afternoon</v>
      </c>
      <c r="D7227">
        <v>9</v>
      </c>
      <c r="E7227" t="str">
        <f>IF(MOD(D7227,2)=0,"EVEN","ODD")</f>
        <v>ODD</v>
      </c>
      <c r="F7227" t="str">
        <f>IF(D7227&lt;=18,"LOW (1-18)","HIGH (19-36)")</f>
        <v>LOW (1-18)</v>
      </c>
      <c r="G7227">
        <f>INT((D7227-1)/6)+1</f>
        <v>2</v>
      </c>
      <c r="H7227">
        <f>MOD(D7227-1,6)+1</f>
        <v>3</v>
      </c>
      <c r="I7227">
        <f>37-D7227</f>
        <v>28</v>
      </c>
      <c r="J7227">
        <f>ABS(D7227-D7228)</f>
        <v>4</v>
      </c>
    </row>
    <row r="7228">
      <c r="A7228">
        <v>20343</v>
      </c>
      <c r="B7228" t="str">
        <v>2020-10-21</v>
      </c>
      <c r="C7228" t="str">
        <v>Midday</v>
      </c>
      <c r="D7228">
        <v>13</v>
      </c>
      <c r="E7228" t="str">
        <f>IF(MOD(D7228,2)=0,"EVEN","ODD")</f>
        <v>ODD</v>
      </c>
      <c r="F7228" t="str">
        <f>IF(D7228&lt;=18,"LOW (1-18)","HIGH (19-36)")</f>
        <v>LOW (1-18)</v>
      </c>
      <c r="G7228">
        <f>INT((D7228-1)/6)+1</f>
        <v>3</v>
      </c>
      <c r="H7228">
        <f>MOD(D7228-1,6)+1</f>
        <v>1</v>
      </c>
      <c r="I7228">
        <f>37-D7228</f>
        <v>24</v>
      </c>
      <c r="J7228">
        <f>ABS(D7228-D7229)</f>
        <v>17</v>
      </c>
    </row>
    <row r="7229">
      <c r="A7229">
        <v>20342</v>
      </c>
      <c r="B7229" t="str">
        <v>2020-10-21</v>
      </c>
      <c r="C7229" t="str">
        <v>Morning</v>
      </c>
      <c r="D7229">
        <v>30</v>
      </c>
      <c r="E7229" t="str">
        <f>IF(MOD(D7229,2)=0,"EVEN","ODD")</f>
        <v>EVEN</v>
      </c>
      <c r="F7229" t="str">
        <f>IF(D7229&lt;=18,"LOW (1-18)","HIGH (19-36)")</f>
        <v>HIGH (19-36)</v>
      </c>
      <c r="G7229">
        <f>INT((D7229-1)/6)+1</f>
        <v>5</v>
      </c>
      <c r="H7229">
        <f>MOD(D7229-1,6)+1</f>
        <v>6</v>
      </c>
      <c r="I7229">
        <f>37-D7229</f>
        <v>7</v>
      </c>
      <c r="J7229">
        <f>ABS(D7229-D7230)</f>
        <v>4</v>
      </c>
    </row>
    <row r="7230">
      <c r="A7230">
        <v>20341</v>
      </c>
      <c r="B7230" t="str">
        <v>2020-10-20</v>
      </c>
      <c r="C7230" t="str">
        <v>Evening</v>
      </c>
      <c r="D7230">
        <v>34</v>
      </c>
      <c r="E7230" t="str">
        <f>IF(MOD(D7230,2)=0,"EVEN","ODD")</f>
        <v>EVEN</v>
      </c>
      <c r="F7230" t="str">
        <f>IF(D7230&lt;=18,"LOW (1-18)","HIGH (19-36)")</f>
        <v>HIGH (19-36)</v>
      </c>
      <c r="G7230">
        <f>INT((D7230-1)/6)+1</f>
        <v>6</v>
      </c>
      <c r="H7230">
        <f>MOD(D7230-1,6)+1</f>
        <v>4</v>
      </c>
      <c r="I7230">
        <f>37-D7230</f>
        <v>3</v>
      </c>
      <c r="J7230">
        <f>ABS(D7230-D7231)</f>
        <v>7</v>
      </c>
    </row>
    <row r="7231">
      <c r="A7231">
        <v>20340</v>
      </c>
      <c r="B7231" t="str">
        <v>2020-10-20</v>
      </c>
      <c r="C7231" t="str">
        <v>Afternoon</v>
      </c>
      <c r="D7231">
        <v>27</v>
      </c>
      <c r="E7231" t="str">
        <f>IF(MOD(D7231,2)=0,"EVEN","ODD")</f>
        <v>ODD</v>
      </c>
      <c r="F7231" t="str">
        <f>IF(D7231&lt;=18,"LOW (1-18)","HIGH (19-36)")</f>
        <v>HIGH (19-36)</v>
      </c>
      <c r="G7231">
        <f>INT((D7231-1)/6)+1</f>
        <v>5</v>
      </c>
      <c r="H7231">
        <f>MOD(D7231-1,6)+1</f>
        <v>3</v>
      </c>
      <c r="I7231">
        <f>37-D7231</f>
        <v>10</v>
      </c>
      <c r="J7231">
        <f>ABS(D7231-D7232)</f>
        <v>9</v>
      </c>
    </row>
    <row r="7232">
      <c r="A7232">
        <v>20339</v>
      </c>
      <c r="B7232" t="str">
        <v>2020-10-20</v>
      </c>
      <c r="C7232" t="str">
        <v>Midday</v>
      </c>
      <c r="D7232">
        <v>36</v>
      </c>
      <c r="E7232" t="str">
        <f>IF(MOD(D7232,2)=0,"EVEN","ODD")</f>
        <v>EVEN</v>
      </c>
      <c r="F7232" t="str">
        <f>IF(D7232&lt;=18,"LOW (1-18)","HIGH (19-36)")</f>
        <v>HIGH (19-36)</v>
      </c>
      <c r="G7232">
        <f>INT((D7232-1)/6)+1</f>
        <v>6</v>
      </c>
      <c r="H7232">
        <f>MOD(D7232-1,6)+1</f>
        <v>6</v>
      </c>
      <c r="I7232">
        <f>37-D7232</f>
        <v>1</v>
      </c>
      <c r="J7232">
        <f>ABS(D7232-D7233)</f>
        <v>2</v>
      </c>
    </row>
    <row r="7233">
      <c r="A7233">
        <v>20338</v>
      </c>
      <c r="B7233" t="str">
        <v>2020-10-20</v>
      </c>
      <c r="C7233" t="str">
        <v>Morning</v>
      </c>
      <c r="D7233">
        <v>34</v>
      </c>
      <c r="E7233" t="str">
        <f>IF(MOD(D7233,2)=0,"EVEN","ODD")</f>
        <v>EVEN</v>
      </c>
      <c r="F7233" t="str">
        <f>IF(D7233&lt;=18,"LOW (1-18)","HIGH (19-36)")</f>
        <v>HIGH (19-36)</v>
      </c>
      <c r="G7233">
        <f>INT((D7233-1)/6)+1</f>
        <v>6</v>
      </c>
      <c r="H7233">
        <f>MOD(D7233-1,6)+1</f>
        <v>4</v>
      </c>
      <c r="I7233">
        <f>37-D7233</f>
        <v>3</v>
      </c>
      <c r="J7233">
        <f>ABS(D7233-D7234)</f>
        <v>29</v>
      </c>
    </row>
    <row r="7234">
      <c r="A7234">
        <v>20337</v>
      </c>
      <c r="B7234" t="str">
        <v>2020-10-19</v>
      </c>
      <c r="C7234" t="str">
        <v>Evening</v>
      </c>
      <c r="D7234">
        <v>5</v>
      </c>
      <c r="E7234" t="str">
        <f>IF(MOD(D7234,2)=0,"EVEN","ODD")</f>
        <v>ODD</v>
      </c>
      <c r="F7234" t="str">
        <f>IF(D7234&lt;=18,"LOW (1-18)","HIGH (19-36)")</f>
        <v>LOW (1-18)</v>
      </c>
      <c r="G7234">
        <f>INT((D7234-1)/6)+1</f>
        <v>1</v>
      </c>
      <c r="H7234">
        <f>MOD(D7234-1,6)+1</f>
        <v>5</v>
      </c>
      <c r="I7234">
        <f>37-D7234</f>
        <v>32</v>
      </c>
      <c r="J7234">
        <f>ABS(D7234-D7235)</f>
        <v>31</v>
      </c>
    </row>
    <row r="7235">
      <c r="A7235">
        <v>20336</v>
      </c>
      <c r="B7235" t="str">
        <v>2020-10-19</v>
      </c>
      <c r="C7235" t="str">
        <v>Afternoon</v>
      </c>
      <c r="D7235">
        <v>36</v>
      </c>
      <c r="E7235" t="str">
        <f>IF(MOD(D7235,2)=0,"EVEN","ODD")</f>
        <v>EVEN</v>
      </c>
      <c r="F7235" t="str">
        <f>IF(D7235&lt;=18,"LOW (1-18)","HIGH (19-36)")</f>
        <v>HIGH (19-36)</v>
      </c>
      <c r="G7235">
        <f>INT((D7235-1)/6)+1</f>
        <v>6</v>
      </c>
      <c r="H7235">
        <f>MOD(D7235-1,6)+1</f>
        <v>6</v>
      </c>
      <c r="I7235">
        <f>37-D7235</f>
        <v>1</v>
      </c>
      <c r="J7235">
        <f>ABS(D7235-D7236)</f>
        <v>28</v>
      </c>
    </row>
    <row r="7236">
      <c r="A7236">
        <v>20335</v>
      </c>
      <c r="B7236" t="str">
        <v>2020-10-19</v>
      </c>
      <c r="C7236" t="str">
        <v>Midday</v>
      </c>
      <c r="D7236">
        <v>8</v>
      </c>
      <c r="E7236" t="str">
        <f>IF(MOD(D7236,2)=0,"EVEN","ODD")</f>
        <v>EVEN</v>
      </c>
      <c r="F7236" t="str">
        <f>IF(D7236&lt;=18,"LOW (1-18)","HIGH (19-36)")</f>
        <v>LOW (1-18)</v>
      </c>
      <c r="G7236">
        <f>INT((D7236-1)/6)+1</f>
        <v>2</v>
      </c>
      <c r="H7236">
        <f>MOD(D7236-1,6)+1</f>
        <v>2</v>
      </c>
      <c r="I7236">
        <f>37-D7236</f>
        <v>29</v>
      </c>
      <c r="J7236">
        <f>ABS(D7236-D7237)</f>
        <v>23</v>
      </c>
    </row>
    <row r="7237">
      <c r="A7237">
        <v>20334</v>
      </c>
      <c r="B7237" t="str">
        <v>2020-10-19</v>
      </c>
      <c r="C7237" t="str">
        <v>Morning</v>
      </c>
      <c r="D7237">
        <v>31</v>
      </c>
      <c r="E7237" t="str">
        <f>IF(MOD(D7237,2)=0,"EVEN","ODD")</f>
        <v>ODD</v>
      </c>
      <c r="F7237" t="str">
        <f>IF(D7237&lt;=18,"LOW (1-18)","HIGH (19-36)")</f>
        <v>HIGH (19-36)</v>
      </c>
      <c r="G7237">
        <f>INT((D7237-1)/6)+1</f>
        <v>6</v>
      </c>
      <c r="H7237">
        <f>MOD(D7237-1,6)+1</f>
        <v>1</v>
      </c>
      <c r="I7237">
        <f>37-D7237</f>
        <v>6</v>
      </c>
      <c r="J7237">
        <f>ABS(D7237-D7238)</f>
        <v>6</v>
      </c>
    </row>
    <row r="7238">
      <c r="A7238">
        <v>20333</v>
      </c>
      <c r="B7238" t="str">
        <v>2020-10-17</v>
      </c>
      <c r="C7238" t="str">
        <v>Evening</v>
      </c>
      <c r="D7238">
        <v>25</v>
      </c>
      <c r="E7238" t="str">
        <f>IF(MOD(D7238,2)=0,"EVEN","ODD")</f>
        <v>ODD</v>
      </c>
      <c r="F7238" t="str">
        <f>IF(D7238&lt;=18,"LOW (1-18)","HIGH (19-36)")</f>
        <v>HIGH (19-36)</v>
      </c>
      <c r="G7238">
        <f>INT((D7238-1)/6)+1</f>
        <v>5</v>
      </c>
      <c r="H7238">
        <f>MOD(D7238-1,6)+1</f>
        <v>1</v>
      </c>
      <c r="I7238">
        <f>37-D7238</f>
        <v>12</v>
      </c>
      <c r="J7238">
        <f>ABS(D7238-D7239)</f>
        <v>19</v>
      </c>
    </row>
    <row r="7239">
      <c r="A7239">
        <v>20332</v>
      </c>
      <c r="B7239" t="str">
        <v>2020-10-17</v>
      </c>
      <c r="C7239" t="str">
        <v>Afternoon</v>
      </c>
      <c r="D7239">
        <v>6</v>
      </c>
      <c r="E7239" t="str">
        <f>IF(MOD(D7239,2)=0,"EVEN","ODD")</f>
        <v>EVEN</v>
      </c>
      <c r="F7239" t="str">
        <f>IF(D7239&lt;=18,"LOW (1-18)","HIGH (19-36)")</f>
        <v>LOW (1-18)</v>
      </c>
      <c r="G7239">
        <f>INT((D7239-1)/6)+1</f>
        <v>1</v>
      </c>
      <c r="H7239">
        <f>MOD(D7239-1,6)+1</f>
        <v>6</v>
      </c>
      <c r="I7239">
        <f>37-D7239</f>
        <v>31</v>
      </c>
      <c r="J7239">
        <f>ABS(D7239-D7240)</f>
        <v>4</v>
      </c>
    </row>
    <row r="7240">
      <c r="A7240">
        <v>20331</v>
      </c>
      <c r="B7240" t="str">
        <v>2020-10-17</v>
      </c>
      <c r="C7240" t="str">
        <v>Midday</v>
      </c>
      <c r="D7240">
        <v>10</v>
      </c>
      <c r="E7240" t="str">
        <f>IF(MOD(D7240,2)=0,"EVEN","ODD")</f>
        <v>EVEN</v>
      </c>
      <c r="F7240" t="str">
        <f>IF(D7240&lt;=18,"LOW (1-18)","HIGH (19-36)")</f>
        <v>LOW (1-18)</v>
      </c>
      <c r="G7240">
        <f>INT((D7240-1)/6)+1</f>
        <v>2</v>
      </c>
      <c r="H7240">
        <f>MOD(D7240-1,6)+1</f>
        <v>4</v>
      </c>
      <c r="I7240">
        <f>37-D7240</f>
        <v>27</v>
      </c>
      <c r="J7240">
        <f>ABS(D7240-D7241)</f>
        <v>3</v>
      </c>
    </row>
    <row r="7241">
      <c r="A7241">
        <v>20330</v>
      </c>
      <c r="B7241" t="str">
        <v>2020-10-17</v>
      </c>
      <c r="C7241" t="str">
        <v>Morning</v>
      </c>
      <c r="D7241">
        <v>7</v>
      </c>
      <c r="E7241" t="str">
        <f>IF(MOD(D7241,2)=0,"EVEN","ODD")</f>
        <v>ODD</v>
      </c>
      <c r="F7241" t="str">
        <f>IF(D7241&lt;=18,"LOW (1-18)","HIGH (19-36)")</f>
        <v>LOW (1-18)</v>
      </c>
      <c r="G7241">
        <f>INT((D7241-1)/6)+1</f>
        <v>2</v>
      </c>
      <c r="H7241">
        <f>MOD(D7241-1,6)+1</f>
        <v>1</v>
      </c>
      <c r="I7241">
        <f>37-D7241</f>
        <v>30</v>
      </c>
      <c r="J7241">
        <f>ABS(D7241-D7242)</f>
        <v>22</v>
      </c>
    </row>
    <row r="7242">
      <c r="A7242">
        <v>20329</v>
      </c>
      <c r="B7242" t="str">
        <v>2020-10-16</v>
      </c>
      <c r="C7242" t="str">
        <v>Evening</v>
      </c>
      <c r="D7242">
        <v>29</v>
      </c>
      <c r="E7242" t="str">
        <f>IF(MOD(D7242,2)=0,"EVEN","ODD")</f>
        <v>ODD</v>
      </c>
      <c r="F7242" t="str">
        <f>IF(D7242&lt;=18,"LOW (1-18)","HIGH (19-36)")</f>
        <v>HIGH (19-36)</v>
      </c>
      <c r="G7242">
        <f>INT((D7242-1)/6)+1</f>
        <v>5</v>
      </c>
      <c r="H7242">
        <f>MOD(D7242-1,6)+1</f>
        <v>5</v>
      </c>
      <c r="I7242">
        <f>37-D7242</f>
        <v>8</v>
      </c>
      <c r="J7242">
        <f>ABS(D7242-D7243)</f>
        <v>10</v>
      </c>
    </row>
    <row r="7243">
      <c r="A7243">
        <v>20328</v>
      </c>
      <c r="B7243" t="str">
        <v>2020-10-16</v>
      </c>
      <c r="C7243" t="str">
        <v>Afternoon</v>
      </c>
      <c r="D7243">
        <v>19</v>
      </c>
      <c r="E7243" t="str">
        <f>IF(MOD(D7243,2)=0,"EVEN","ODD")</f>
        <v>ODD</v>
      </c>
      <c r="F7243" t="str">
        <f>IF(D7243&lt;=18,"LOW (1-18)","HIGH (19-36)")</f>
        <v>HIGH (19-36)</v>
      </c>
      <c r="G7243">
        <f>INT((D7243-1)/6)+1</f>
        <v>4</v>
      </c>
      <c r="H7243">
        <f>MOD(D7243-1,6)+1</f>
        <v>1</v>
      </c>
      <c r="I7243">
        <f>37-D7243</f>
        <v>18</v>
      </c>
      <c r="J7243">
        <f>ABS(D7243-D7244)</f>
        <v>15</v>
      </c>
    </row>
    <row r="7244">
      <c r="A7244">
        <v>20327</v>
      </c>
      <c r="B7244" t="str">
        <v>2020-10-16</v>
      </c>
      <c r="C7244" t="str">
        <v>Midday</v>
      </c>
      <c r="D7244">
        <v>34</v>
      </c>
      <c r="E7244" t="str">
        <f>IF(MOD(D7244,2)=0,"EVEN","ODD")</f>
        <v>EVEN</v>
      </c>
      <c r="F7244" t="str">
        <f>IF(D7244&lt;=18,"LOW (1-18)","HIGH (19-36)")</f>
        <v>HIGH (19-36)</v>
      </c>
      <c r="G7244">
        <f>INT((D7244-1)/6)+1</f>
        <v>6</v>
      </c>
      <c r="H7244">
        <f>MOD(D7244-1,6)+1</f>
        <v>4</v>
      </c>
      <c r="I7244">
        <f>37-D7244</f>
        <v>3</v>
      </c>
      <c r="J7244">
        <f>ABS(D7244-D7245)</f>
        <v>22</v>
      </c>
    </row>
    <row r="7245">
      <c r="A7245">
        <v>20326</v>
      </c>
      <c r="B7245" t="str">
        <v>2020-10-16</v>
      </c>
      <c r="C7245" t="str">
        <v>Morning</v>
      </c>
      <c r="D7245">
        <v>12</v>
      </c>
      <c r="E7245" t="str">
        <f>IF(MOD(D7245,2)=0,"EVEN","ODD")</f>
        <v>EVEN</v>
      </c>
      <c r="F7245" t="str">
        <f>IF(D7245&lt;=18,"LOW (1-18)","HIGH (19-36)")</f>
        <v>LOW (1-18)</v>
      </c>
      <c r="G7245">
        <f>INT((D7245-1)/6)+1</f>
        <v>2</v>
      </c>
      <c r="H7245">
        <f>MOD(D7245-1,6)+1</f>
        <v>6</v>
      </c>
      <c r="I7245">
        <f>37-D7245</f>
        <v>25</v>
      </c>
      <c r="J7245">
        <f>ABS(D7245-D7246)</f>
        <v>9</v>
      </c>
    </row>
    <row r="7246">
      <c r="A7246">
        <v>20325</v>
      </c>
      <c r="B7246" t="str">
        <v>2020-10-15</v>
      </c>
      <c r="C7246" t="str">
        <v>Evening</v>
      </c>
      <c r="D7246">
        <v>3</v>
      </c>
      <c r="E7246" t="str">
        <f>IF(MOD(D7246,2)=0,"EVEN","ODD")</f>
        <v>ODD</v>
      </c>
      <c r="F7246" t="str">
        <f>IF(D7246&lt;=18,"LOW (1-18)","HIGH (19-36)")</f>
        <v>LOW (1-18)</v>
      </c>
      <c r="G7246">
        <f>INT((D7246-1)/6)+1</f>
        <v>1</v>
      </c>
      <c r="H7246">
        <f>MOD(D7246-1,6)+1</f>
        <v>3</v>
      </c>
      <c r="I7246">
        <f>37-D7246</f>
        <v>34</v>
      </c>
      <c r="J7246">
        <f>ABS(D7246-D7247)</f>
        <v>21</v>
      </c>
    </row>
    <row r="7247">
      <c r="A7247">
        <v>20324</v>
      </c>
      <c r="B7247" t="str">
        <v>2020-10-15</v>
      </c>
      <c r="C7247" t="str">
        <v>Afternoon</v>
      </c>
      <c r="D7247">
        <v>24</v>
      </c>
      <c r="E7247" t="str">
        <f>IF(MOD(D7247,2)=0,"EVEN","ODD")</f>
        <v>EVEN</v>
      </c>
      <c r="F7247" t="str">
        <f>IF(D7247&lt;=18,"LOW (1-18)","HIGH (19-36)")</f>
        <v>HIGH (19-36)</v>
      </c>
      <c r="G7247">
        <f>INT((D7247-1)/6)+1</f>
        <v>4</v>
      </c>
      <c r="H7247">
        <f>MOD(D7247-1,6)+1</f>
        <v>6</v>
      </c>
      <c r="I7247">
        <f>37-D7247</f>
        <v>13</v>
      </c>
      <c r="J7247">
        <f>ABS(D7247-D7248)</f>
        <v>10</v>
      </c>
    </row>
    <row r="7248">
      <c r="A7248">
        <v>20323</v>
      </c>
      <c r="B7248" t="str">
        <v>2020-10-15</v>
      </c>
      <c r="C7248" t="str">
        <v>Midday</v>
      </c>
      <c r="D7248">
        <v>34</v>
      </c>
      <c r="E7248" t="str">
        <f>IF(MOD(D7248,2)=0,"EVEN","ODD")</f>
        <v>EVEN</v>
      </c>
      <c r="F7248" t="str">
        <f>IF(D7248&lt;=18,"LOW (1-18)","HIGH (19-36)")</f>
        <v>HIGH (19-36)</v>
      </c>
      <c r="G7248">
        <f>INT((D7248-1)/6)+1</f>
        <v>6</v>
      </c>
      <c r="H7248">
        <f>MOD(D7248-1,6)+1</f>
        <v>4</v>
      </c>
      <c r="I7248">
        <f>37-D7248</f>
        <v>3</v>
      </c>
      <c r="J7248">
        <f>ABS(D7248-D7249)</f>
        <v>30</v>
      </c>
    </row>
    <row r="7249">
      <c r="A7249">
        <v>20322</v>
      </c>
      <c r="B7249" t="str">
        <v>2020-10-15</v>
      </c>
      <c r="C7249" t="str">
        <v>Morning</v>
      </c>
      <c r="D7249">
        <v>4</v>
      </c>
      <c r="E7249" t="str">
        <f>IF(MOD(D7249,2)=0,"EVEN","ODD")</f>
        <v>EVEN</v>
      </c>
      <c r="F7249" t="str">
        <f>IF(D7249&lt;=18,"LOW (1-18)","HIGH (19-36)")</f>
        <v>LOW (1-18)</v>
      </c>
      <c r="G7249">
        <f>INT((D7249-1)/6)+1</f>
        <v>1</v>
      </c>
      <c r="H7249">
        <f>MOD(D7249-1,6)+1</f>
        <v>4</v>
      </c>
      <c r="I7249">
        <f>37-D7249</f>
        <v>33</v>
      </c>
      <c r="J7249">
        <f>ABS(D7249-D7250)</f>
        <v>26</v>
      </c>
    </row>
    <row r="7250">
      <c r="A7250">
        <v>20321</v>
      </c>
      <c r="B7250" t="str">
        <v>2020-10-14</v>
      </c>
      <c r="C7250" t="str">
        <v>Evening</v>
      </c>
      <c r="D7250">
        <v>30</v>
      </c>
      <c r="E7250" t="str">
        <f>IF(MOD(D7250,2)=0,"EVEN","ODD")</f>
        <v>EVEN</v>
      </c>
      <c r="F7250" t="str">
        <f>IF(D7250&lt;=18,"LOW (1-18)","HIGH (19-36)")</f>
        <v>HIGH (19-36)</v>
      </c>
      <c r="G7250">
        <f>INT((D7250-1)/6)+1</f>
        <v>5</v>
      </c>
      <c r="H7250">
        <f>MOD(D7250-1,6)+1</f>
        <v>6</v>
      </c>
      <c r="I7250">
        <f>37-D7250</f>
        <v>7</v>
      </c>
      <c r="J7250">
        <f>ABS(D7250-D7251)</f>
        <v>12</v>
      </c>
    </row>
    <row r="7251">
      <c r="A7251">
        <v>20320</v>
      </c>
      <c r="B7251" t="str">
        <v>2020-10-14</v>
      </c>
      <c r="C7251" t="str">
        <v>Afternoon</v>
      </c>
      <c r="D7251">
        <v>18</v>
      </c>
      <c r="E7251" t="str">
        <f>IF(MOD(D7251,2)=0,"EVEN","ODD")</f>
        <v>EVEN</v>
      </c>
      <c r="F7251" t="str">
        <f>IF(D7251&lt;=18,"LOW (1-18)","HIGH (19-36)")</f>
        <v>LOW (1-18)</v>
      </c>
      <c r="G7251">
        <f>INT((D7251-1)/6)+1</f>
        <v>3</v>
      </c>
      <c r="H7251">
        <f>MOD(D7251-1,6)+1</f>
        <v>6</v>
      </c>
      <c r="I7251">
        <f>37-D7251</f>
        <v>19</v>
      </c>
      <c r="J7251">
        <f>ABS(D7251-D7252)</f>
        <v>4</v>
      </c>
    </row>
    <row r="7252">
      <c r="A7252">
        <v>20319</v>
      </c>
      <c r="B7252" t="str">
        <v>2020-10-14</v>
      </c>
      <c r="C7252" t="str">
        <v>Midday</v>
      </c>
      <c r="D7252">
        <v>22</v>
      </c>
      <c r="E7252" t="str">
        <f>IF(MOD(D7252,2)=0,"EVEN","ODD")</f>
        <v>EVEN</v>
      </c>
      <c r="F7252" t="str">
        <f>IF(D7252&lt;=18,"LOW (1-18)","HIGH (19-36)")</f>
        <v>HIGH (19-36)</v>
      </c>
      <c r="G7252">
        <f>INT((D7252-1)/6)+1</f>
        <v>4</v>
      </c>
      <c r="H7252">
        <f>MOD(D7252-1,6)+1</f>
        <v>4</v>
      </c>
      <c r="I7252">
        <f>37-D7252</f>
        <v>15</v>
      </c>
      <c r="J7252">
        <f>ABS(D7252-D7253)</f>
        <v>17</v>
      </c>
    </row>
    <row r="7253">
      <c r="A7253">
        <v>20318</v>
      </c>
      <c r="B7253" t="str">
        <v>2020-10-14</v>
      </c>
      <c r="C7253" t="str">
        <v>Morning</v>
      </c>
      <c r="D7253">
        <v>5</v>
      </c>
      <c r="E7253" t="str">
        <f>IF(MOD(D7253,2)=0,"EVEN","ODD")</f>
        <v>ODD</v>
      </c>
      <c r="F7253" t="str">
        <f>IF(D7253&lt;=18,"LOW (1-18)","HIGH (19-36)")</f>
        <v>LOW (1-18)</v>
      </c>
      <c r="G7253">
        <f>INT((D7253-1)/6)+1</f>
        <v>1</v>
      </c>
      <c r="H7253">
        <f>MOD(D7253-1,6)+1</f>
        <v>5</v>
      </c>
      <c r="I7253">
        <f>37-D7253</f>
        <v>32</v>
      </c>
      <c r="J7253">
        <f>ABS(D7253-D7254)</f>
        <v>23</v>
      </c>
    </row>
    <row r="7254">
      <c r="A7254">
        <v>20317</v>
      </c>
      <c r="B7254" t="str">
        <v>2020-10-13</v>
      </c>
      <c r="C7254" t="str">
        <v>Evening</v>
      </c>
      <c r="D7254">
        <v>28</v>
      </c>
      <c r="E7254" t="str">
        <f>IF(MOD(D7254,2)=0,"EVEN","ODD")</f>
        <v>EVEN</v>
      </c>
      <c r="F7254" t="str">
        <f>IF(D7254&lt;=18,"LOW (1-18)","HIGH (19-36)")</f>
        <v>HIGH (19-36)</v>
      </c>
      <c r="G7254">
        <f>INT((D7254-1)/6)+1</f>
        <v>5</v>
      </c>
      <c r="H7254">
        <f>MOD(D7254-1,6)+1</f>
        <v>4</v>
      </c>
      <c r="I7254">
        <f>37-D7254</f>
        <v>9</v>
      </c>
      <c r="J7254">
        <f>ABS(D7254-D7255)</f>
        <v>11</v>
      </c>
    </row>
    <row r="7255">
      <c r="A7255">
        <v>20316</v>
      </c>
      <c r="B7255" t="str">
        <v>2020-10-13</v>
      </c>
      <c r="C7255" t="str">
        <v>Afternoon</v>
      </c>
      <c r="D7255">
        <v>17</v>
      </c>
      <c r="E7255" t="str">
        <f>IF(MOD(D7255,2)=0,"EVEN","ODD")</f>
        <v>ODD</v>
      </c>
      <c r="F7255" t="str">
        <f>IF(D7255&lt;=18,"LOW (1-18)","HIGH (19-36)")</f>
        <v>LOW (1-18)</v>
      </c>
      <c r="G7255">
        <f>INT((D7255-1)/6)+1</f>
        <v>3</v>
      </c>
      <c r="H7255">
        <f>MOD(D7255-1,6)+1</f>
        <v>5</v>
      </c>
      <c r="I7255">
        <f>37-D7255</f>
        <v>20</v>
      </c>
      <c r="J7255">
        <f>ABS(D7255-D7256)</f>
        <v>6</v>
      </c>
    </row>
    <row r="7256">
      <c r="A7256">
        <v>20315</v>
      </c>
      <c r="B7256" t="str">
        <v>2020-10-13</v>
      </c>
      <c r="C7256" t="str">
        <v>Midday</v>
      </c>
      <c r="D7256">
        <v>23</v>
      </c>
      <c r="E7256" t="str">
        <f>IF(MOD(D7256,2)=0,"EVEN","ODD")</f>
        <v>ODD</v>
      </c>
      <c r="F7256" t="str">
        <f>IF(D7256&lt;=18,"LOW (1-18)","HIGH (19-36)")</f>
        <v>HIGH (19-36)</v>
      </c>
      <c r="G7256">
        <f>INT((D7256-1)/6)+1</f>
        <v>4</v>
      </c>
      <c r="H7256">
        <f>MOD(D7256-1,6)+1</f>
        <v>5</v>
      </c>
      <c r="I7256">
        <f>37-D7256</f>
        <v>14</v>
      </c>
      <c r="J7256">
        <f>ABS(D7256-D7257)</f>
        <v>5</v>
      </c>
    </row>
    <row r="7257">
      <c r="A7257">
        <v>20314</v>
      </c>
      <c r="B7257" t="str">
        <v>2020-10-13</v>
      </c>
      <c r="C7257" t="str">
        <v>Morning</v>
      </c>
      <c r="D7257">
        <v>28</v>
      </c>
      <c r="E7257" t="str">
        <f>IF(MOD(D7257,2)=0,"EVEN","ODD")</f>
        <v>EVEN</v>
      </c>
      <c r="F7257" t="str">
        <f>IF(D7257&lt;=18,"LOW (1-18)","HIGH (19-36)")</f>
        <v>HIGH (19-36)</v>
      </c>
      <c r="G7257">
        <f>INT((D7257-1)/6)+1</f>
        <v>5</v>
      </c>
      <c r="H7257">
        <f>MOD(D7257-1,6)+1</f>
        <v>4</v>
      </c>
      <c r="I7257">
        <f>37-D7257</f>
        <v>9</v>
      </c>
      <c r="J7257">
        <f>ABS(D7257-D7258)</f>
        <v>5</v>
      </c>
    </row>
    <row r="7258">
      <c r="A7258">
        <v>20313</v>
      </c>
      <c r="B7258" t="str">
        <v>2020-10-12</v>
      </c>
      <c r="C7258" t="str">
        <v>Evening</v>
      </c>
      <c r="D7258">
        <v>33</v>
      </c>
      <c r="E7258" t="str">
        <f>IF(MOD(D7258,2)=0,"EVEN","ODD")</f>
        <v>ODD</v>
      </c>
      <c r="F7258" t="str">
        <f>IF(D7258&lt;=18,"LOW (1-18)","HIGH (19-36)")</f>
        <v>HIGH (19-36)</v>
      </c>
      <c r="G7258">
        <f>INT((D7258-1)/6)+1</f>
        <v>6</v>
      </c>
      <c r="H7258">
        <f>MOD(D7258-1,6)+1</f>
        <v>3</v>
      </c>
      <c r="I7258">
        <f>37-D7258</f>
        <v>4</v>
      </c>
      <c r="J7258">
        <f>ABS(D7258-D7259)</f>
        <v>25</v>
      </c>
    </row>
    <row r="7259">
      <c r="A7259">
        <v>20312</v>
      </c>
      <c r="B7259" t="str">
        <v>2020-10-12</v>
      </c>
      <c r="C7259" t="str">
        <v>Afternoon</v>
      </c>
      <c r="D7259">
        <v>8</v>
      </c>
      <c r="E7259" t="str">
        <f>IF(MOD(D7259,2)=0,"EVEN","ODD")</f>
        <v>EVEN</v>
      </c>
      <c r="F7259" t="str">
        <f>IF(D7259&lt;=18,"LOW (1-18)","HIGH (19-36)")</f>
        <v>LOW (1-18)</v>
      </c>
      <c r="G7259">
        <f>INT((D7259-1)/6)+1</f>
        <v>2</v>
      </c>
      <c r="H7259">
        <f>MOD(D7259-1,6)+1</f>
        <v>2</v>
      </c>
      <c r="I7259">
        <f>37-D7259</f>
        <v>29</v>
      </c>
      <c r="J7259">
        <f>ABS(D7259-D7260)</f>
        <v>21</v>
      </c>
    </row>
    <row r="7260">
      <c r="A7260">
        <v>20311</v>
      </c>
      <c r="B7260" t="str">
        <v>2020-10-12</v>
      </c>
      <c r="C7260" t="str">
        <v>Midday</v>
      </c>
      <c r="D7260">
        <v>29</v>
      </c>
      <c r="E7260" t="str">
        <f>IF(MOD(D7260,2)=0,"EVEN","ODD")</f>
        <v>ODD</v>
      </c>
      <c r="F7260" t="str">
        <f>IF(D7260&lt;=18,"LOW (1-18)","HIGH (19-36)")</f>
        <v>HIGH (19-36)</v>
      </c>
      <c r="G7260">
        <f>INT((D7260-1)/6)+1</f>
        <v>5</v>
      </c>
      <c r="H7260">
        <f>MOD(D7260-1,6)+1</f>
        <v>5</v>
      </c>
      <c r="I7260">
        <f>37-D7260</f>
        <v>8</v>
      </c>
      <c r="J7260">
        <f>ABS(D7260-D7261)</f>
        <v>4</v>
      </c>
    </row>
    <row r="7261">
      <c r="A7261">
        <v>20310</v>
      </c>
      <c r="B7261" t="str">
        <v>2020-10-12</v>
      </c>
      <c r="C7261" t="str">
        <v>Morning</v>
      </c>
      <c r="D7261">
        <v>25</v>
      </c>
      <c r="E7261" t="str">
        <f>IF(MOD(D7261,2)=0,"EVEN","ODD")</f>
        <v>ODD</v>
      </c>
      <c r="F7261" t="str">
        <f>IF(D7261&lt;=18,"LOW (1-18)","HIGH (19-36)")</f>
        <v>HIGH (19-36)</v>
      </c>
      <c r="G7261">
        <f>INT((D7261-1)/6)+1</f>
        <v>5</v>
      </c>
      <c r="H7261">
        <f>MOD(D7261-1,6)+1</f>
        <v>1</v>
      </c>
      <c r="I7261">
        <f>37-D7261</f>
        <v>12</v>
      </c>
      <c r="J7261">
        <f>ABS(D7261-D7262)</f>
        <v>20</v>
      </c>
    </row>
    <row r="7262">
      <c r="A7262">
        <v>20309</v>
      </c>
      <c r="B7262" t="str">
        <v>2020-10-10</v>
      </c>
      <c r="C7262" t="str">
        <v>Evening</v>
      </c>
      <c r="D7262">
        <v>5</v>
      </c>
      <c r="E7262" t="str">
        <f>IF(MOD(D7262,2)=0,"EVEN","ODD")</f>
        <v>ODD</v>
      </c>
      <c r="F7262" t="str">
        <f>IF(D7262&lt;=18,"LOW (1-18)","HIGH (19-36)")</f>
        <v>LOW (1-18)</v>
      </c>
      <c r="G7262">
        <f>INT((D7262-1)/6)+1</f>
        <v>1</v>
      </c>
      <c r="H7262">
        <f>MOD(D7262-1,6)+1</f>
        <v>5</v>
      </c>
      <c r="I7262">
        <f>37-D7262</f>
        <v>32</v>
      </c>
      <c r="J7262">
        <f>ABS(D7262-D7263)</f>
        <v>7</v>
      </c>
    </row>
    <row r="7263">
      <c r="A7263">
        <v>20308</v>
      </c>
      <c r="B7263" t="str">
        <v>2020-10-10</v>
      </c>
      <c r="C7263" t="str">
        <v>Afternoon</v>
      </c>
      <c r="D7263">
        <v>12</v>
      </c>
      <c r="E7263" t="str">
        <f>IF(MOD(D7263,2)=0,"EVEN","ODD")</f>
        <v>EVEN</v>
      </c>
      <c r="F7263" t="str">
        <f>IF(D7263&lt;=18,"LOW (1-18)","HIGH (19-36)")</f>
        <v>LOW (1-18)</v>
      </c>
      <c r="G7263">
        <f>INT((D7263-1)/6)+1</f>
        <v>2</v>
      </c>
      <c r="H7263">
        <f>MOD(D7263-1,6)+1</f>
        <v>6</v>
      </c>
      <c r="I7263">
        <f>37-D7263</f>
        <v>25</v>
      </c>
      <c r="J7263">
        <f>ABS(D7263-D7264)</f>
        <v>10</v>
      </c>
    </row>
    <row r="7264">
      <c r="A7264">
        <v>20307</v>
      </c>
      <c r="B7264" t="str">
        <v>2020-10-10</v>
      </c>
      <c r="C7264" t="str">
        <v>Midday</v>
      </c>
      <c r="D7264">
        <v>2</v>
      </c>
      <c r="E7264" t="str">
        <f>IF(MOD(D7264,2)=0,"EVEN","ODD")</f>
        <v>EVEN</v>
      </c>
      <c r="F7264" t="str">
        <f>IF(D7264&lt;=18,"LOW (1-18)","HIGH (19-36)")</f>
        <v>LOW (1-18)</v>
      </c>
      <c r="G7264">
        <f>INT((D7264-1)/6)+1</f>
        <v>1</v>
      </c>
      <c r="H7264">
        <f>MOD(D7264-1,6)+1</f>
        <v>2</v>
      </c>
      <c r="I7264">
        <f>37-D7264</f>
        <v>35</v>
      </c>
      <c r="J7264">
        <f>ABS(D7264-D7265)</f>
        <v>21</v>
      </c>
    </row>
    <row r="7265">
      <c r="A7265">
        <v>20306</v>
      </c>
      <c r="B7265" t="str">
        <v>2020-10-10</v>
      </c>
      <c r="C7265" t="str">
        <v>Morning</v>
      </c>
      <c r="D7265">
        <v>23</v>
      </c>
      <c r="E7265" t="str">
        <f>IF(MOD(D7265,2)=0,"EVEN","ODD")</f>
        <v>ODD</v>
      </c>
      <c r="F7265" t="str">
        <f>IF(D7265&lt;=18,"LOW (1-18)","HIGH (19-36)")</f>
        <v>HIGH (19-36)</v>
      </c>
      <c r="G7265">
        <f>INT((D7265-1)/6)+1</f>
        <v>4</v>
      </c>
      <c r="H7265">
        <f>MOD(D7265-1,6)+1</f>
        <v>5</v>
      </c>
      <c r="I7265">
        <f>37-D7265</f>
        <v>14</v>
      </c>
      <c r="J7265">
        <f>ABS(D7265-D7266)</f>
        <v>13</v>
      </c>
    </row>
    <row r="7266">
      <c r="A7266">
        <v>20305</v>
      </c>
      <c r="B7266" t="str">
        <v>2020-10-09</v>
      </c>
      <c r="C7266" t="str">
        <v>Evening</v>
      </c>
      <c r="D7266">
        <v>10</v>
      </c>
      <c r="E7266" t="str">
        <f>IF(MOD(D7266,2)=0,"EVEN","ODD")</f>
        <v>EVEN</v>
      </c>
      <c r="F7266" t="str">
        <f>IF(D7266&lt;=18,"LOW (1-18)","HIGH (19-36)")</f>
        <v>LOW (1-18)</v>
      </c>
      <c r="G7266">
        <f>INT((D7266-1)/6)+1</f>
        <v>2</v>
      </c>
      <c r="H7266">
        <f>MOD(D7266-1,6)+1</f>
        <v>4</v>
      </c>
      <c r="I7266">
        <f>37-D7266</f>
        <v>27</v>
      </c>
      <c r="J7266">
        <f>ABS(D7266-D7267)</f>
        <v>4</v>
      </c>
    </row>
    <row r="7267">
      <c r="A7267">
        <v>20304</v>
      </c>
      <c r="B7267" t="str">
        <v>2020-10-09</v>
      </c>
      <c r="C7267" t="str">
        <v>Afternoon</v>
      </c>
      <c r="D7267">
        <v>14</v>
      </c>
      <c r="E7267" t="str">
        <f>IF(MOD(D7267,2)=0,"EVEN","ODD")</f>
        <v>EVEN</v>
      </c>
      <c r="F7267" t="str">
        <f>IF(D7267&lt;=18,"LOW (1-18)","HIGH (19-36)")</f>
        <v>LOW (1-18)</v>
      </c>
      <c r="G7267">
        <f>INT((D7267-1)/6)+1</f>
        <v>3</v>
      </c>
      <c r="H7267">
        <f>MOD(D7267-1,6)+1</f>
        <v>2</v>
      </c>
      <c r="I7267">
        <f>37-D7267</f>
        <v>23</v>
      </c>
      <c r="J7267">
        <f>ABS(D7267-D7268)</f>
        <v>14</v>
      </c>
    </row>
    <row r="7268">
      <c r="A7268">
        <v>20303</v>
      </c>
      <c r="B7268" t="str">
        <v>2020-10-09</v>
      </c>
      <c r="C7268" t="str">
        <v>Midday</v>
      </c>
      <c r="D7268">
        <v>28</v>
      </c>
      <c r="E7268" t="str">
        <f>IF(MOD(D7268,2)=0,"EVEN","ODD")</f>
        <v>EVEN</v>
      </c>
      <c r="F7268" t="str">
        <f>IF(D7268&lt;=18,"LOW (1-18)","HIGH (19-36)")</f>
        <v>HIGH (19-36)</v>
      </c>
      <c r="G7268">
        <f>INT((D7268-1)/6)+1</f>
        <v>5</v>
      </c>
      <c r="H7268">
        <f>MOD(D7268-1,6)+1</f>
        <v>4</v>
      </c>
      <c r="I7268">
        <f>37-D7268</f>
        <v>9</v>
      </c>
      <c r="J7268">
        <f>ABS(D7268-D7269)</f>
        <v>24</v>
      </c>
    </row>
    <row r="7269">
      <c r="A7269">
        <v>20302</v>
      </c>
      <c r="B7269" t="str">
        <v>2020-10-09</v>
      </c>
      <c r="C7269" t="str">
        <v>Morning</v>
      </c>
      <c r="D7269">
        <v>4</v>
      </c>
      <c r="E7269" t="str">
        <f>IF(MOD(D7269,2)=0,"EVEN","ODD")</f>
        <v>EVEN</v>
      </c>
      <c r="F7269" t="str">
        <f>IF(D7269&lt;=18,"LOW (1-18)","HIGH (19-36)")</f>
        <v>LOW (1-18)</v>
      </c>
      <c r="G7269">
        <f>INT((D7269-1)/6)+1</f>
        <v>1</v>
      </c>
      <c r="H7269">
        <f>MOD(D7269-1,6)+1</f>
        <v>4</v>
      </c>
      <c r="I7269">
        <f>37-D7269</f>
        <v>33</v>
      </c>
      <c r="J7269">
        <f>ABS(D7269-D7270)</f>
        <v>15</v>
      </c>
    </row>
    <row r="7270">
      <c r="A7270">
        <v>20301</v>
      </c>
      <c r="B7270" t="str">
        <v>2020-10-08</v>
      </c>
      <c r="C7270" t="str">
        <v>Evening</v>
      </c>
      <c r="D7270">
        <v>19</v>
      </c>
      <c r="E7270" t="str">
        <f>IF(MOD(D7270,2)=0,"EVEN","ODD")</f>
        <v>ODD</v>
      </c>
      <c r="F7270" t="str">
        <f>IF(D7270&lt;=18,"LOW (1-18)","HIGH (19-36)")</f>
        <v>HIGH (19-36)</v>
      </c>
      <c r="G7270">
        <f>INT((D7270-1)/6)+1</f>
        <v>4</v>
      </c>
      <c r="H7270">
        <f>MOD(D7270-1,6)+1</f>
        <v>1</v>
      </c>
      <c r="I7270">
        <f>37-D7270</f>
        <v>18</v>
      </c>
      <c r="J7270">
        <f>ABS(D7270-D7271)</f>
        <v>0</v>
      </c>
    </row>
    <row r="7271">
      <c r="A7271">
        <v>20300</v>
      </c>
      <c r="B7271" t="str">
        <v>2020-10-08</v>
      </c>
      <c r="C7271" t="str">
        <v>Afternoon</v>
      </c>
      <c r="D7271">
        <v>19</v>
      </c>
      <c r="E7271" t="str">
        <f>IF(MOD(D7271,2)=0,"EVEN","ODD")</f>
        <v>ODD</v>
      </c>
      <c r="F7271" t="str">
        <f>IF(D7271&lt;=18,"LOW (1-18)","HIGH (19-36)")</f>
        <v>HIGH (19-36)</v>
      </c>
      <c r="G7271">
        <f>INT((D7271-1)/6)+1</f>
        <v>4</v>
      </c>
      <c r="H7271">
        <f>MOD(D7271-1,6)+1</f>
        <v>1</v>
      </c>
      <c r="I7271">
        <f>37-D7271</f>
        <v>18</v>
      </c>
      <c r="J7271">
        <f>ABS(D7271-D7272)</f>
        <v>4</v>
      </c>
    </row>
    <row r="7272">
      <c r="A7272">
        <v>20299</v>
      </c>
      <c r="B7272" t="str">
        <v>2020-10-08</v>
      </c>
      <c r="C7272" t="str">
        <v>Midday</v>
      </c>
      <c r="D7272">
        <v>23</v>
      </c>
      <c r="E7272" t="str">
        <f>IF(MOD(D7272,2)=0,"EVEN","ODD")</f>
        <v>ODD</v>
      </c>
      <c r="F7272" t="str">
        <f>IF(D7272&lt;=18,"LOW (1-18)","HIGH (19-36)")</f>
        <v>HIGH (19-36)</v>
      </c>
      <c r="G7272">
        <f>INT((D7272-1)/6)+1</f>
        <v>4</v>
      </c>
      <c r="H7272">
        <f>MOD(D7272-1,6)+1</f>
        <v>5</v>
      </c>
      <c r="I7272">
        <f>37-D7272</f>
        <v>14</v>
      </c>
      <c r="J7272">
        <f>ABS(D7272-D7273)</f>
        <v>8</v>
      </c>
    </row>
    <row r="7273">
      <c r="A7273">
        <v>20298</v>
      </c>
      <c r="B7273" t="str">
        <v>2020-10-08</v>
      </c>
      <c r="C7273" t="str">
        <v>Morning</v>
      </c>
      <c r="D7273">
        <v>31</v>
      </c>
      <c r="E7273" t="str">
        <f>IF(MOD(D7273,2)=0,"EVEN","ODD")</f>
        <v>ODD</v>
      </c>
      <c r="F7273" t="str">
        <f>IF(D7273&lt;=18,"LOW (1-18)","HIGH (19-36)")</f>
        <v>HIGH (19-36)</v>
      </c>
      <c r="G7273">
        <f>INT((D7273-1)/6)+1</f>
        <v>6</v>
      </c>
      <c r="H7273">
        <f>MOD(D7273-1,6)+1</f>
        <v>1</v>
      </c>
      <c r="I7273">
        <f>37-D7273</f>
        <v>6</v>
      </c>
      <c r="J7273">
        <f>ABS(D7273-D7274)</f>
        <v>16</v>
      </c>
    </row>
    <row r="7274">
      <c r="A7274">
        <v>20297</v>
      </c>
      <c r="B7274" t="str">
        <v>2020-10-07</v>
      </c>
      <c r="C7274" t="str">
        <v>Evening</v>
      </c>
      <c r="D7274">
        <v>15</v>
      </c>
      <c r="E7274" t="str">
        <f>IF(MOD(D7274,2)=0,"EVEN","ODD")</f>
        <v>ODD</v>
      </c>
      <c r="F7274" t="str">
        <f>IF(D7274&lt;=18,"LOW (1-18)","HIGH (19-36)")</f>
        <v>LOW (1-18)</v>
      </c>
      <c r="G7274">
        <f>INT((D7274-1)/6)+1</f>
        <v>3</v>
      </c>
      <c r="H7274">
        <f>MOD(D7274-1,6)+1</f>
        <v>3</v>
      </c>
      <c r="I7274">
        <f>37-D7274</f>
        <v>22</v>
      </c>
      <c r="J7274">
        <f>ABS(D7274-D7275)</f>
        <v>16</v>
      </c>
    </row>
    <row r="7275">
      <c r="A7275">
        <v>20296</v>
      </c>
      <c r="B7275" t="str">
        <v>2020-10-07</v>
      </c>
      <c r="C7275" t="str">
        <v>Afternoon</v>
      </c>
      <c r="D7275">
        <v>31</v>
      </c>
      <c r="E7275" t="str">
        <f>IF(MOD(D7275,2)=0,"EVEN","ODD")</f>
        <v>ODD</v>
      </c>
      <c r="F7275" t="str">
        <f>IF(D7275&lt;=18,"LOW (1-18)","HIGH (19-36)")</f>
        <v>HIGH (19-36)</v>
      </c>
      <c r="G7275">
        <f>INT((D7275-1)/6)+1</f>
        <v>6</v>
      </c>
      <c r="H7275">
        <f>MOD(D7275-1,6)+1</f>
        <v>1</v>
      </c>
      <c r="I7275">
        <f>37-D7275</f>
        <v>6</v>
      </c>
      <c r="J7275">
        <f>ABS(D7275-D7276)</f>
        <v>2</v>
      </c>
    </row>
    <row r="7276">
      <c r="A7276">
        <v>20295</v>
      </c>
      <c r="B7276" t="str">
        <v>2020-10-07</v>
      </c>
      <c r="C7276" t="str">
        <v>Midday</v>
      </c>
      <c r="D7276">
        <v>29</v>
      </c>
      <c r="E7276" t="str">
        <f>IF(MOD(D7276,2)=0,"EVEN","ODD")</f>
        <v>ODD</v>
      </c>
      <c r="F7276" t="str">
        <f>IF(D7276&lt;=18,"LOW (1-18)","HIGH (19-36)")</f>
        <v>HIGH (19-36)</v>
      </c>
      <c r="G7276">
        <f>INT((D7276-1)/6)+1</f>
        <v>5</v>
      </c>
      <c r="H7276">
        <f>MOD(D7276-1,6)+1</f>
        <v>5</v>
      </c>
      <c r="I7276">
        <f>37-D7276</f>
        <v>8</v>
      </c>
      <c r="J7276">
        <f>ABS(D7276-D7277)</f>
        <v>9</v>
      </c>
    </row>
    <row r="7277">
      <c r="A7277">
        <v>20294</v>
      </c>
      <c r="B7277" t="str">
        <v>2020-10-07</v>
      </c>
      <c r="C7277" t="str">
        <v>Morning</v>
      </c>
      <c r="D7277">
        <v>20</v>
      </c>
      <c r="E7277" t="str">
        <f>IF(MOD(D7277,2)=0,"EVEN","ODD")</f>
        <v>EVEN</v>
      </c>
      <c r="F7277" t="str">
        <f>IF(D7277&lt;=18,"LOW (1-18)","HIGH (19-36)")</f>
        <v>HIGH (19-36)</v>
      </c>
      <c r="G7277">
        <f>INT((D7277-1)/6)+1</f>
        <v>4</v>
      </c>
      <c r="H7277">
        <f>MOD(D7277-1,6)+1</f>
        <v>2</v>
      </c>
      <c r="I7277">
        <f>37-D7277</f>
        <v>17</v>
      </c>
      <c r="J7277">
        <f>ABS(D7277-D7278)</f>
        <v>18</v>
      </c>
    </row>
    <row r="7278">
      <c r="A7278">
        <v>20293</v>
      </c>
      <c r="B7278" t="str">
        <v>2020-10-06</v>
      </c>
      <c r="C7278" t="str">
        <v>Evening</v>
      </c>
      <c r="D7278">
        <v>2</v>
      </c>
      <c r="E7278" t="str">
        <f>IF(MOD(D7278,2)=0,"EVEN","ODD")</f>
        <v>EVEN</v>
      </c>
      <c r="F7278" t="str">
        <f>IF(D7278&lt;=18,"LOW (1-18)","HIGH (19-36)")</f>
        <v>LOW (1-18)</v>
      </c>
      <c r="G7278">
        <f>INT((D7278-1)/6)+1</f>
        <v>1</v>
      </c>
      <c r="H7278">
        <f>MOD(D7278-1,6)+1</f>
        <v>2</v>
      </c>
      <c r="I7278">
        <f>37-D7278</f>
        <v>35</v>
      </c>
      <c r="J7278">
        <f>ABS(D7278-D7279)</f>
        <v>25</v>
      </c>
    </row>
    <row r="7279">
      <c r="A7279">
        <v>20292</v>
      </c>
      <c r="B7279" t="str">
        <v>2020-10-06</v>
      </c>
      <c r="C7279" t="str">
        <v>Afternoon</v>
      </c>
      <c r="D7279">
        <v>27</v>
      </c>
      <c r="E7279" t="str">
        <f>IF(MOD(D7279,2)=0,"EVEN","ODD")</f>
        <v>ODD</v>
      </c>
      <c r="F7279" t="str">
        <f>IF(D7279&lt;=18,"LOW (1-18)","HIGH (19-36)")</f>
        <v>HIGH (19-36)</v>
      </c>
      <c r="G7279">
        <f>INT((D7279-1)/6)+1</f>
        <v>5</v>
      </c>
      <c r="H7279">
        <f>MOD(D7279-1,6)+1</f>
        <v>3</v>
      </c>
      <c r="I7279">
        <f>37-D7279</f>
        <v>10</v>
      </c>
      <c r="J7279">
        <f>ABS(D7279-D7280)</f>
        <v>6</v>
      </c>
    </row>
    <row r="7280">
      <c r="A7280">
        <v>20291</v>
      </c>
      <c r="B7280" t="str">
        <v>2020-10-06</v>
      </c>
      <c r="C7280" t="str">
        <v>Midday</v>
      </c>
      <c r="D7280">
        <v>21</v>
      </c>
      <c r="E7280" t="str">
        <f>IF(MOD(D7280,2)=0,"EVEN","ODD")</f>
        <v>ODD</v>
      </c>
      <c r="F7280" t="str">
        <f>IF(D7280&lt;=18,"LOW (1-18)","HIGH (19-36)")</f>
        <v>HIGH (19-36)</v>
      </c>
      <c r="G7280">
        <f>INT((D7280-1)/6)+1</f>
        <v>4</v>
      </c>
      <c r="H7280">
        <f>MOD(D7280-1,6)+1</f>
        <v>3</v>
      </c>
      <c r="I7280">
        <f>37-D7280</f>
        <v>16</v>
      </c>
      <c r="J7280">
        <f>ABS(D7280-D7281)</f>
        <v>8</v>
      </c>
    </row>
    <row r="7281">
      <c r="A7281">
        <v>20290</v>
      </c>
      <c r="B7281" t="str">
        <v>2020-10-06</v>
      </c>
      <c r="C7281" t="str">
        <v>Morning</v>
      </c>
      <c r="D7281">
        <v>29</v>
      </c>
      <c r="E7281" t="str">
        <f>IF(MOD(D7281,2)=0,"EVEN","ODD")</f>
        <v>ODD</v>
      </c>
      <c r="F7281" t="str">
        <f>IF(D7281&lt;=18,"LOW (1-18)","HIGH (19-36)")</f>
        <v>HIGH (19-36)</v>
      </c>
      <c r="G7281">
        <f>INT((D7281-1)/6)+1</f>
        <v>5</v>
      </c>
      <c r="H7281">
        <f>MOD(D7281-1,6)+1</f>
        <v>5</v>
      </c>
      <c r="I7281">
        <f>37-D7281</f>
        <v>8</v>
      </c>
      <c r="J7281">
        <f>ABS(D7281-D7282)</f>
        <v>5</v>
      </c>
    </row>
    <row r="7282">
      <c r="A7282">
        <v>20289</v>
      </c>
      <c r="B7282" t="str">
        <v>2020-10-05</v>
      </c>
      <c r="C7282" t="str">
        <v>Evening</v>
      </c>
      <c r="D7282">
        <v>24</v>
      </c>
      <c r="E7282" t="str">
        <f>IF(MOD(D7282,2)=0,"EVEN","ODD")</f>
        <v>EVEN</v>
      </c>
      <c r="F7282" t="str">
        <f>IF(D7282&lt;=18,"LOW (1-18)","HIGH (19-36)")</f>
        <v>HIGH (19-36)</v>
      </c>
      <c r="G7282">
        <f>INT((D7282-1)/6)+1</f>
        <v>4</v>
      </c>
      <c r="H7282">
        <f>MOD(D7282-1,6)+1</f>
        <v>6</v>
      </c>
      <c r="I7282">
        <f>37-D7282</f>
        <v>13</v>
      </c>
      <c r="J7282">
        <f>ABS(D7282-D7283)</f>
        <v>9</v>
      </c>
    </row>
    <row r="7283">
      <c r="A7283">
        <v>20288</v>
      </c>
      <c r="B7283" t="str">
        <v>2020-10-05</v>
      </c>
      <c r="C7283" t="str">
        <v>Afternoon</v>
      </c>
      <c r="D7283">
        <v>33</v>
      </c>
      <c r="E7283" t="str">
        <f>IF(MOD(D7283,2)=0,"EVEN","ODD")</f>
        <v>ODD</v>
      </c>
      <c r="F7283" t="str">
        <f>IF(D7283&lt;=18,"LOW (1-18)","HIGH (19-36)")</f>
        <v>HIGH (19-36)</v>
      </c>
      <c r="G7283">
        <f>INT((D7283-1)/6)+1</f>
        <v>6</v>
      </c>
      <c r="H7283">
        <f>MOD(D7283-1,6)+1</f>
        <v>3</v>
      </c>
      <c r="I7283">
        <f>37-D7283</f>
        <v>4</v>
      </c>
      <c r="J7283">
        <f>ABS(D7283-D7284)</f>
        <v>20</v>
      </c>
    </row>
    <row r="7284">
      <c r="A7284">
        <v>20287</v>
      </c>
      <c r="B7284" t="str">
        <v>2020-10-05</v>
      </c>
      <c r="C7284" t="str">
        <v>Midday</v>
      </c>
      <c r="D7284">
        <v>13</v>
      </c>
      <c r="E7284" t="str">
        <f>IF(MOD(D7284,2)=0,"EVEN","ODD")</f>
        <v>ODD</v>
      </c>
      <c r="F7284" t="str">
        <f>IF(D7284&lt;=18,"LOW (1-18)","HIGH (19-36)")</f>
        <v>LOW (1-18)</v>
      </c>
      <c r="G7284">
        <f>INT((D7284-1)/6)+1</f>
        <v>3</v>
      </c>
      <c r="H7284">
        <f>MOD(D7284-1,6)+1</f>
        <v>1</v>
      </c>
      <c r="I7284">
        <f>37-D7284</f>
        <v>24</v>
      </c>
      <c r="J7284">
        <f>ABS(D7284-D7285)</f>
        <v>4</v>
      </c>
    </row>
    <row r="7285">
      <c r="A7285">
        <v>20286</v>
      </c>
      <c r="B7285" t="str">
        <v>2020-10-05</v>
      </c>
      <c r="C7285" t="str">
        <v>Morning</v>
      </c>
      <c r="D7285">
        <v>17</v>
      </c>
      <c r="E7285" t="str">
        <f>IF(MOD(D7285,2)=0,"EVEN","ODD")</f>
        <v>ODD</v>
      </c>
      <c r="F7285" t="str">
        <f>IF(D7285&lt;=18,"LOW (1-18)","HIGH (19-36)")</f>
        <v>LOW (1-18)</v>
      </c>
      <c r="G7285">
        <f>INT((D7285-1)/6)+1</f>
        <v>3</v>
      </c>
      <c r="H7285">
        <f>MOD(D7285-1,6)+1</f>
        <v>5</v>
      </c>
      <c r="I7285">
        <f>37-D7285</f>
        <v>20</v>
      </c>
      <c r="J7285">
        <f>ABS(D7285-D7286)</f>
        <v>7</v>
      </c>
    </row>
    <row r="7286">
      <c r="A7286">
        <v>20285</v>
      </c>
      <c r="B7286" t="str">
        <v>2020-10-03</v>
      </c>
      <c r="C7286" t="str">
        <v>Evening</v>
      </c>
      <c r="D7286">
        <v>10</v>
      </c>
      <c r="E7286" t="str">
        <f>IF(MOD(D7286,2)=0,"EVEN","ODD")</f>
        <v>EVEN</v>
      </c>
      <c r="F7286" t="str">
        <f>IF(D7286&lt;=18,"LOW (1-18)","HIGH (19-36)")</f>
        <v>LOW (1-18)</v>
      </c>
      <c r="G7286">
        <f>INT((D7286-1)/6)+1</f>
        <v>2</v>
      </c>
      <c r="H7286">
        <f>MOD(D7286-1,6)+1</f>
        <v>4</v>
      </c>
      <c r="I7286">
        <f>37-D7286</f>
        <v>27</v>
      </c>
      <c r="J7286">
        <f>ABS(D7286-D7287)</f>
        <v>11</v>
      </c>
    </row>
    <row r="7287">
      <c r="A7287">
        <v>20284</v>
      </c>
      <c r="B7287" t="str">
        <v>2020-10-03</v>
      </c>
      <c r="C7287" t="str">
        <v>Afternoon</v>
      </c>
      <c r="D7287">
        <v>21</v>
      </c>
      <c r="E7287" t="str">
        <f>IF(MOD(D7287,2)=0,"EVEN","ODD")</f>
        <v>ODD</v>
      </c>
      <c r="F7287" t="str">
        <f>IF(D7287&lt;=18,"LOW (1-18)","HIGH (19-36)")</f>
        <v>HIGH (19-36)</v>
      </c>
      <c r="G7287">
        <f>INT((D7287-1)/6)+1</f>
        <v>4</v>
      </c>
      <c r="H7287">
        <f>MOD(D7287-1,6)+1</f>
        <v>3</v>
      </c>
      <c r="I7287">
        <f>37-D7287</f>
        <v>16</v>
      </c>
      <c r="J7287">
        <f>ABS(D7287-D7288)</f>
        <v>19</v>
      </c>
    </row>
    <row r="7288">
      <c r="A7288">
        <v>20283</v>
      </c>
      <c r="B7288" t="str">
        <v>2020-10-03</v>
      </c>
      <c r="C7288" t="str">
        <v>Midday</v>
      </c>
      <c r="D7288">
        <v>2</v>
      </c>
      <c r="E7288" t="str">
        <f>IF(MOD(D7288,2)=0,"EVEN","ODD")</f>
        <v>EVEN</v>
      </c>
      <c r="F7288" t="str">
        <f>IF(D7288&lt;=18,"LOW (1-18)","HIGH (19-36)")</f>
        <v>LOW (1-18)</v>
      </c>
      <c r="G7288">
        <f>INT((D7288-1)/6)+1</f>
        <v>1</v>
      </c>
      <c r="H7288">
        <f>MOD(D7288-1,6)+1</f>
        <v>2</v>
      </c>
      <c r="I7288">
        <f>37-D7288</f>
        <v>35</v>
      </c>
      <c r="J7288">
        <f>ABS(D7288-D7289)</f>
        <v>20</v>
      </c>
    </row>
    <row r="7289">
      <c r="A7289">
        <v>20282</v>
      </c>
      <c r="B7289" t="str">
        <v>2020-10-03</v>
      </c>
      <c r="C7289" t="str">
        <v>Morning</v>
      </c>
      <c r="D7289">
        <v>22</v>
      </c>
      <c r="E7289" t="str">
        <f>IF(MOD(D7289,2)=0,"EVEN","ODD")</f>
        <v>EVEN</v>
      </c>
      <c r="F7289" t="str">
        <f>IF(D7289&lt;=18,"LOW (1-18)","HIGH (19-36)")</f>
        <v>HIGH (19-36)</v>
      </c>
      <c r="G7289">
        <f>INT((D7289-1)/6)+1</f>
        <v>4</v>
      </c>
      <c r="H7289">
        <f>MOD(D7289-1,6)+1</f>
        <v>4</v>
      </c>
      <c r="I7289">
        <f>37-D7289</f>
        <v>15</v>
      </c>
      <c r="J7289">
        <f>ABS(D7289-D7290)</f>
        <v>12</v>
      </c>
    </row>
    <row r="7290">
      <c r="A7290">
        <v>20281</v>
      </c>
      <c r="B7290" t="str">
        <v>2020-10-02</v>
      </c>
      <c r="C7290" t="str">
        <v>Evening</v>
      </c>
      <c r="D7290">
        <v>34</v>
      </c>
      <c r="E7290" t="str">
        <f>IF(MOD(D7290,2)=0,"EVEN","ODD")</f>
        <v>EVEN</v>
      </c>
      <c r="F7290" t="str">
        <f>IF(D7290&lt;=18,"LOW (1-18)","HIGH (19-36)")</f>
        <v>HIGH (19-36)</v>
      </c>
      <c r="G7290">
        <f>INT((D7290-1)/6)+1</f>
        <v>6</v>
      </c>
      <c r="H7290">
        <f>MOD(D7290-1,6)+1</f>
        <v>4</v>
      </c>
      <c r="I7290">
        <f>37-D7290</f>
        <v>3</v>
      </c>
      <c r="J7290">
        <f>ABS(D7290-D7291)</f>
        <v>3</v>
      </c>
    </row>
    <row r="7291">
      <c r="A7291">
        <v>20280</v>
      </c>
      <c r="B7291" t="str">
        <v>2020-10-02</v>
      </c>
      <c r="C7291" t="str">
        <v>Afternoon</v>
      </c>
      <c r="D7291">
        <v>31</v>
      </c>
      <c r="E7291" t="str">
        <f>IF(MOD(D7291,2)=0,"EVEN","ODD")</f>
        <v>ODD</v>
      </c>
      <c r="F7291" t="str">
        <f>IF(D7291&lt;=18,"LOW (1-18)","HIGH (19-36)")</f>
        <v>HIGH (19-36)</v>
      </c>
      <c r="G7291">
        <f>INT((D7291-1)/6)+1</f>
        <v>6</v>
      </c>
      <c r="H7291">
        <f>MOD(D7291-1,6)+1</f>
        <v>1</v>
      </c>
      <c r="I7291">
        <f>37-D7291</f>
        <v>6</v>
      </c>
      <c r="J7291">
        <f>ABS(D7291-D7292)</f>
        <v>15</v>
      </c>
    </row>
    <row r="7292">
      <c r="A7292">
        <v>20279</v>
      </c>
      <c r="B7292" t="str">
        <v>2020-10-02</v>
      </c>
      <c r="C7292" t="str">
        <v>Midday</v>
      </c>
      <c r="D7292">
        <v>16</v>
      </c>
      <c r="E7292" t="str">
        <f>IF(MOD(D7292,2)=0,"EVEN","ODD")</f>
        <v>EVEN</v>
      </c>
      <c r="F7292" t="str">
        <f>IF(D7292&lt;=18,"LOW (1-18)","HIGH (19-36)")</f>
        <v>LOW (1-18)</v>
      </c>
      <c r="G7292">
        <f>INT((D7292-1)/6)+1</f>
        <v>3</v>
      </c>
      <c r="H7292">
        <f>MOD(D7292-1,6)+1</f>
        <v>4</v>
      </c>
      <c r="I7292">
        <f>37-D7292</f>
        <v>21</v>
      </c>
      <c r="J7292">
        <f>ABS(D7292-D7293)</f>
        <v>10</v>
      </c>
    </row>
    <row r="7293">
      <c r="A7293">
        <v>20278</v>
      </c>
      <c r="B7293" t="str">
        <v>2020-10-02</v>
      </c>
      <c r="C7293" t="str">
        <v>Morning</v>
      </c>
      <c r="D7293">
        <v>6</v>
      </c>
      <c r="E7293" t="str">
        <f>IF(MOD(D7293,2)=0,"EVEN","ODD")</f>
        <v>EVEN</v>
      </c>
      <c r="F7293" t="str">
        <f>IF(D7293&lt;=18,"LOW (1-18)","HIGH (19-36)")</f>
        <v>LOW (1-18)</v>
      </c>
      <c r="G7293">
        <f>INT((D7293-1)/6)+1</f>
        <v>1</v>
      </c>
      <c r="H7293">
        <f>MOD(D7293-1,6)+1</f>
        <v>6</v>
      </c>
      <c r="I7293">
        <f>37-D7293</f>
        <v>31</v>
      </c>
      <c r="J7293">
        <f>ABS(D7293-D7294)</f>
        <v>27</v>
      </c>
    </row>
    <row r="7294">
      <c r="A7294">
        <v>20277</v>
      </c>
      <c r="B7294" t="str">
        <v>2020-10-01</v>
      </c>
      <c r="C7294" t="str">
        <v>Evening</v>
      </c>
      <c r="D7294">
        <v>33</v>
      </c>
      <c r="E7294" t="str">
        <f>IF(MOD(D7294,2)=0,"EVEN","ODD")</f>
        <v>ODD</v>
      </c>
      <c r="F7294" t="str">
        <f>IF(D7294&lt;=18,"LOW (1-18)","HIGH (19-36)")</f>
        <v>HIGH (19-36)</v>
      </c>
      <c r="G7294">
        <f>INT((D7294-1)/6)+1</f>
        <v>6</v>
      </c>
      <c r="H7294">
        <f>MOD(D7294-1,6)+1</f>
        <v>3</v>
      </c>
      <c r="I7294">
        <f>37-D7294</f>
        <v>4</v>
      </c>
      <c r="J7294">
        <f>ABS(D7294-D7295)</f>
        <v>16</v>
      </c>
    </row>
    <row r="7295">
      <c r="A7295">
        <v>20276</v>
      </c>
      <c r="B7295" t="str">
        <v>2020-10-01</v>
      </c>
      <c r="C7295" t="str">
        <v>Afternoon</v>
      </c>
      <c r="D7295">
        <v>17</v>
      </c>
      <c r="E7295" t="str">
        <f>IF(MOD(D7295,2)=0,"EVEN","ODD")</f>
        <v>ODD</v>
      </c>
      <c r="F7295" t="str">
        <f>IF(D7295&lt;=18,"LOW (1-18)","HIGH (19-36)")</f>
        <v>LOW (1-18)</v>
      </c>
      <c r="G7295">
        <f>INT((D7295-1)/6)+1</f>
        <v>3</v>
      </c>
      <c r="H7295">
        <f>MOD(D7295-1,6)+1</f>
        <v>5</v>
      </c>
      <c r="I7295">
        <f>37-D7295</f>
        <v>20</v>
      </c>
      <c r="J7295">
        <f>ABS(D7295-D7296)</f>
        <v>7</v>
      </c>
    </row>
    <row r="7296">
      <c r="A7296">
        <v>20275</v>
      </c>
      <c r="B7296" t="str">
        <v>2020-10-01</v>
      </c>
      <c r="C7296" t="str">
        <v>Midday</v>
      </c>
      <c r="D7296">
        <v>10</v>
      </c>
      <c r="E7296" t="str">
        <f>IF(MOD(D7296,2)=0,"EVEN","ODD")</f>
        <v>EVEN</v>
      </c>
      <c r="F7296" t="str">
        <f>IF(D7296&lt;=18,"LOW (1-18)","HIGH (19-36)")</f>
        <v>LOW (1-18)</v>
      </c>
      <c r="G7296">
        <f>INT((D7296-1)/6)+1</f>
        <v>2</v>
      </c>
      <c r="H7296">
        <f>MOD(D7296-1,6)+1</f>
        <v>4</v>
      </c>
      <c r="I7296">
        <f>37-D7296</f>
        <v>27</v>
      </c>
      <c r="J7296">
        <f>ABS(D7296-D7297)</f>
        <v>15</v>
      </c>
    </row>
    <row r="7297">
      <c r="A7297">
        <v>20274</v>
      </c>
      <c r="B7297" t="str">
        <v>2020-10-01</v>
      </c>
      <c r="C7297" t="str">
        <v>Morning</v>
      </c>
      <c r="D7297">
        <v>25</v>
      </c>
      <c r="E7297" t="str">
        <f>IF(MOD(D7297,2)=0,"EVEN","ODD")</f>
        <v>ODD</v>
      </c>
      <c r="F7297" t="str">
        <f>IF(D7297&lt;=18,"LOW (1-18)","HIGH (19-36)")</f>
        <v>HIGH (19-36)</v>
      </c>
      <c r="G7297">
        <f>INT((D7297-1)/6)+1</f>
        <v>5</v>
      </c>
      <c r="H7297">
        <f>MOD(D7297-1,6)+1</f>
        <v>1</v>
      </c>
      <c r="I7297">
        <f>37-D7297</f>
        <v>12</v>
      </c>
      <c r="J7297">
        <f>ABS(D7297-D7298)</f>
        <v>3</v>
      </c>
    </row>
    <row r="7298">
      <c r="A7298">
        <v>20273</v>
      </c>
      <c r="B7298" t="str">
        <v>2020-09-30</v>
      </c>
      <c r="C7298" t="str">
        <v>Evening</v>
      </c>
      <c r="D7298">
        <v>22</v>
      </c>
      <c r="E7298" t="str">
        <f>IF(MOD(D7298,2)=0,"EVEN","ODD")</f>
        <v>EVEN</v>
      </c>
      <c r="F7298" t="str">
        <f>IF(D7298&lt;=18,"LOW (1-18)","HIGH (19-36)")</f>
        <v>HIGH (19-36)</v>
      </c>
      <c r="G7298">
        <f>INT((D7298-1)/6)+1</f>
        <v>4</v>
      </c>
      <c r="H7298">
        <f>MOD(D7298-1,6)+1</f>
        <v>4</v>
      </c>
      <c r="I7298">
        <f>37-D7298</f>
        <v>15</v>
      </c>
      <c r="J7298">
        <f>ABS(D7298-D7299)</f>
        <v>4</v>
      </c>
    </row>
    <row r="7299">
      <c r="A7299">
        <v>20272</v>
      </c>
      <c r="B7299" t="str">
        <v>2020-09-30</v>
      </c>
      <c r="C7299" t="str">
        <v>Afternoon</v>
      </c>
      <c r="D7299">
        <v>26</v>
      </c>
      <c r="E7299" t="str">
        <f>IF(MOD(D7299,2)=0,"EVEN","ODD")</f>
        <v>EVEN</v>
      </c>
      <c r="F7299" t="str">
        <f>IF(D7299&lt;=18,"LOW (1-18)","HIGH (19-36)")</f>
        <v>HIGH (19-36)</v>
      </c>
      <c r="G7299">
        <f>INT((D7299-1)/6)+1</f>
        <v>5</v>
      </c>
      <c r="H7299">
        <f>MOD(D7299-1,6)+1</f>
        <v>2</v>
      </c>
      <c r="I7299">
        <f>37-D7299</f>
        <v>11</v>
      </c>
      <c r="J7299">
        <f>ABS(D7299-D7300)</f>
        <v>4</v>
      </c>
    </row>
    <row r="7300">
      <c r="A7300">
        <v>20271</v>
      </c>
      <c r="B7300" t="str">
        <v>2020-09-30</v>
      </c>
      <c r="C7300" t="str">
        <v>Midday</v>
      </c>
      <c r="D7300">
        <v>22</v>
      </c>
      <c r="E7300" t="str">
        <f>IF(MOD(D7300,2)=0,"EVEN","ODD")</f>
        <v>EVEN</v>
      </c>
      <c r="F7300" t="str">
        <f>IF(D7300&lt;=18,"LOW (1-18)","HIGH (19-36)")</f>
        <v>HIGH (19-36)</v>
      </c>
      <c r="G7300">
        <f>INT((D7300-1)/6)+1</f>
        <v>4</v>
      </c>
      <c r="H7300">
        <f>MOD(D7300-1,6)+1</f>
        <v>4</v>
      </c>
      <c r="I7300">
        <f>37-D7300</f>
        <v>15</v>
      </c>
      <c r="J7300">
        <f>ABS(D7300-D7301)</f>
        <v>2</v>
      </c>
    </row>
    <row r="7301">
      <c r="A7301">
        <v>20270</v>
      </c>
      <c r="B7301" t="str">
        <v>2020-09-30</v>
      </c>
      <c r="C7301" t="str">
        <v>Morning</v>
      </c>
      <c r="D7301">
        <v>24</v>
      </c>
      <c r="E7301" t="str">
        <f>IF(MOD(D7301,2)=0,"EVEN","ODD")</f>
        <v>EVEN</v>
      </c>
      <c r="F7301" t="str">
        <f>IF(D7301&lt;=18,"LOW (1-18)","HIGH (19-36)")</f>
        <v>HIGH (19-36)</v>
      </c>
      <c r="G7301">
        <f>INT((D7301-1)/6)+1</f>
        <v>4</v>
      </c>
      <c r="H7301">
        <f>MOD(D7301-1,6)+1</f>
        <v>6</v>
      </c>
      <c r="I7301">
        <f>37-D7301</f>
        <v>13</v>
      </c>
      <c r="J7301">
        <f>ABS(D7301-D7302)</f>
        <v>1</v>
      </c>
    </row>
    <row r="7302">
      <c r="A7302">
        <v>20269</v>
      </c>
      <c r="B7302" t="str">
        <v>2020-09-29</v>
      </c>
      <c r="C7302" t="str">
        <v>Evening</v>
      </c>
      <c r="D7302">
        <v>25</v>
      </c>
      <c r="E7302" t="str">
        <f>IF(MOD(D7302,2)=0,"EVEN","ODD")</f>
        <v>ODD</v>
      </c>
      <c r="F7302" t="str">
        <f>IF(D7302&lt;=18,"LOW (1-18)","HIGH (19-36)")</f>
        <v>HIGH (19-36)</v>
      </c>
      <c r="G7302">
        <f>INT((D7302-1)/6)+1</f>
        <v>5</v>
      </c>
      <c r="H7302">
        <f>MOD(D7302-1,6)+1</f>
        <v>1</v>
      </c>
      <c r="I7302">
        <f>37-D7302</f>
        <v>12</v>
      </c>
      <c r="J7302">
        <f>ABS(D7302-D7303)</f>
        <v>6</v>
      </c>
    </row>
    <row r="7303">
      <c r="A7303">
        <v>20268</v>
      </c>
      <c r="B7303" t="str">
        <v>2020-09-29</v>
      </c>
      <c r="C7303" t="str">
        <v>Afternoon</v>
      </c>
      <c r="D7303">
        <v>31</v>
      </c>
      <c r="E7303" t="str">
        <f>IF(MOD(D7303,2)=0,"EVEN","ODD")</f>
        <v>ODD</v>
      </c>
      <c r="F7303" t="str">
        <f>IF(D7303&lt;=18,"LOW (1-18)","HIGH (19-36)")</f>
        <v>HIGH (19-36)</v>
      </c>
      <c r="G7303">
        <f>INT((D7303-1)/6)+1</f>
        <v>6</v>
      </c>
      <c r="H7303">
        <f>MOD(D7303-1,6)+1</f>
        <v>1</v>
      </c>
      <c r="I7303">
        <f>37-D7303</f>
        <v>6</v>
      </c>
      <c r="J7303">
        <f>ABS(D7303-D7304)</f>
        <v>3</v>
      </c>
    </row>
    <row r="7304">
      <c r="A7304">
        <v>20267</v>
      </c>
      <c r="B7304" t="str">
        <v>2020-09-29</v>
      </c>
      <c r="C7304" t="str">
        <v>Midday</v>
      </c>
      <c r="D7304">
        <v>34</v>
      </c>
      <c r="E7304" t="str">
        <f>IF(MOD(D7304,2)=0,"EVEN","ODD")</f>
        <v>EVEN</v>
      </c>
      <c r="F7304" t="str">
        <f>IF(D7304&lt;=18,"LOW (1-18)","HIGH (19-36)")</f>
        <v>HIGH (19-36)</v>
      </c>
      <c r="G7304">
        <f>INT((D7304-1)/6)+1</f>
        <v>6</v>
      </c>
      <c r="H7304">
        <f>MOD(D7304-1,6)+1</f>
        <v>4</v>
      </c>
      <c r="I7304">
        <f>37-D7304</f>
        <v>3</v>
      </c>
      <c r="J7304">
        <f>ABS(D7304-D7305)</f>
        <v>13</v>
      </c>
    </row>
    <row r="7305">
      <c r="A7305">
        <v>20266</v>
      </c>
      <c r="B7305" t="str">
        <v>2020-09-29</v>
      </c>
      <c r="C7305" t="str">
        <v>Morning</v>
      </c>
      <c r="D7305">
        <v>21</v>
      </c>
      <c r="E7305" t="str">
        <f>IF(MOD(D7305,2)=0,"EVEN","ODD")</f>
        <v>ODD</v>
      </c>
      <c r="F7305" t="str">
        <f>IF(D7305&lt;=18,"LOW (1-18)","HIGH (19-36)")</f>
        <v>HIGH (19-36)</v>
      </c>
      <c r="G7305">
        <f>INT((D7305-1)/6)+1</f>
        <v>4</v>
      </c>
      <c r="H7305">
        <f>MOD(D7305-1,6)+1</f>
        <v>3</v>
      </c>
      <c r="I7305">
        <f>37-D7305</f>
        <v>16</v>
      </c>
      <c r="J7305">
        <f>ABS(D7305-D7306)</f>
        <v>9</v>
      </c>
    </row>
    <row r="7306">
      <c r="A7306">
        <v>20265</v>
      </c>
      <c r="B7306" t="str">
        <v>2020-09-28</v>
      </c>
      <c r="C7306" t="str">
        <v>Evening</v>
      </c>
      <c r="D7306">
        <v>30</v>
      </c>
      <c r="E7306" t="str">
        <f>IF(MOD(D7306,2)=0,"EVEN","ODD")</f>
        <v>EVEN</v>
      </c>
      <c r="F7306" t="str">
        <f>IF(D7306&lt;=18,"LOW (1-18)","HIGH (19-36)")</f>
        <v>HIGH (19-36)</v>
      </c>
      <c r="G7306">
        <f>INT((D7306-1)/6)+1</f>
        <v>5</v>
      </c>
      <c r="H7306">
        <f>MOD(D7306-1,6)+1</f>
        <v>6</v>
      </c>
      <c r="I7306">
        <f>37-D7306</f>
        <v>7</v>
      </c>
      <c r="J7306">
        <f>ABS(D7306-D7307)</f>
        <v>3</v>
      </c>
    </row>
    <row r="7307">
      <c r="A7307">
        <v>20264</v>
      </c>
      <c r="B7307" t="str">
        <v>2020-09-28</v>
      </c>
      <c r="C7307" t="str">
        <v>Afternoon</v>
      </c>
      <c r="D7307">
        <v>33</v>
      </c>
      <c r="E7307" t="str">
        <f>IF(MOD(D7307,2)=0,"EVEN","ODD")</f>
        <v>ODD</v>
      </c>
      <c r="F7307" t="str">
        <f>IF(D7307&lt;=18,"LOW (1-18)","HIGH (19-36)")</f>
        <v>HIGH (19-36)</v>
      </c>
      <c r="G7307">
        <f>INT((D7307-1)/6)+1</f>
        <v>6</v>
      </c>
      <c r="H7307">
        <f>MOD(D7307-1,6)+1</f>
        <v>3</v>
      </c>
      <c r="I7307">
        <f>37-D7307</f>
        <v>4</v>
      </c>
      <c r="J7307">
        <f>ABS(D7307-D7308)</f>
        <v>27</v>
      </c>
    </row>
    <row r="7308">
      <c r="A7308">
        <v>20263</v>
      </c>
      <c r="B7308" t="str">
        <v>2020-09-28</v>
      </c>
      <c r="C7308" t="str">
        <v>Midday</v>
      </c>
      <c r="D7308">
        <v>6</v>
      </c>
      <c r="E7308" t="str">
        <f>IF(MOD(D7308,2)=0,"EVEN","ODD")</f>
        <v>EVEN</v>
      </c>
      <c r="F7308" t="str">
        <f>IF(D7308&lt;=18,"LOW (1-18)","HIGH (19-36)")</f>
        <v>LOW (1-18)</v>
      </c>
      <c r="G7308">
        <f>INT((D7308-1)/6)+1</f>
        <v>1</v>
      </c>
      <c r="H7308">
        <f>MOD(D7308-1,6)+1</f>
        <v>6</v>
      </c>
      <c r="I7308">
        <f>37-D7308</f>
        <v>31</v>
      </c>
      <c r="J7308">
        <f>ABS(D7308-D7309)</f>
        <v>24</v>
      </c>
    </row>
    <row r="7309">
      <c r="A7309">
        <v>20262</v>
      </c>
      <c r="B7309" t="str">
        <v>2020-09-28</v>
      </c>
      <c r="C7309" t="str">
        <v>Morning</v>
      </c>
      <c r="D7309">
        <v>30</v>
      </c>
      <c r="E7309" t="str">
        <f>IF(MOD(D7309,2)=0,"EVEN","ODD")</f>
        <v>EVEN</v>
      </c>
      <c r="F7309" t="str">
        <f>IF(D7309&lt;=18,"LOW (1-18)","HIGH (19-36)")</f>
        <v>HIGH (19-36)</v>
      </c>
      <c r="G7309">
        <f>INT((D7309-1)/6)+1</f>
        <v>5</v>
      </c>
      <c r="H7309">
        <f>MOD(D7309-1,6)+1</f>
        <v>6</v>
      </c>
      <c r="I7309">
        <f>37-D7309</f>
        <v>7</v>
      </c>
      <c r="J7309">
        <f>ABS(D7309-D7310)</f>
        <v>5</v>
      </c>
    </row>
    <row r="7310">
      <c r="A7310">
        <v>20261</v>
      </c>
      <c r="B7310" t="str">
        <v>2020-09-26</v>
      </c>
      <c r="C7310" t="str">
        <v>Evening</v>
      </c>
      <c r="D7310">
        <v>35</v>
      </c>
      <c r="E7310" t="str">
        <f>IF(MOD(D7310,2)=0,"EVEN","ODD")</f>
        <v>ODD</v>
      </c>
      <c r="F7310" t="str">
        <f>IF(D7310&lt;=18,"LOW (1-18)","HIGH (19-36)")</f>
        <v>HIGH (19-36)</v>
      </c>
      <c r="G7310">
        <f>INT((D7310-1)/6)+1</f>
        <v>6</v>
      </c>
      <c r="H7310">
        <f>MOD(D7310-1,6)+1</f>
        <v>5</v>
      </c>
      <c r="I7310">
        <f>37-D7310</f>
        <v>2</v>
      </c>
      <c r="J7310">
        <f>ABS(D7310-D7311)</f>
        <v>21</v>
      </c>
    </row>
    <row r="7311">
      <c r="A7311">
        <v>20260</v>
      </c>
      <c r="B7311" t="str">
        <v>2020-09-26</v>
      </c>
      <c r="C7311" t="str">
        <v>Afternoon</v>
      </c>
      <c r="D7311">
        <v>14</v>
      </c>
      <c r="E7311" t="str">
        <f>IF(MOD(D7311,2)=0,"EVEN","ODD")</f>
        <v>EVEN</v>
      </c>
      <c r="F7311" t="str">
        <f>IF(D7311&lt;=18,"LOW (1-18)","HIGH (19-36)")</f>
        <v>LOW (1-18)</v>
      </c>
      <c r="G7311">
        <f>INT((D7311-1)/6)+1</f>
        <v>3</v>
      </c>
      <c r="H7311">
        <f>MOD(D7311-1,6)+1</f>
        <v>2</v>
      </c>
      <c r="I7311">
        <f>37-D7311</f>
        <v>23</v>
      </c>
      <c r="J7311">
        <f>ABS(D7311-D7312)</f>
        <v>11</v>
      </c>
    </row>
    <row r="7312">
      <c r="A7312">
        <v>20259</v>
      </c>
      <c r="B7312" t="str">
        <v>2020-09-26</v>
      </c>
      <c r="C7312" t="str">
        <v>Midday</v>
      </c>
      <c r="D7312">
        <v>25</v>
      </c>
      <c r="E7312" t="str">
        <f>IF(MOD(D7312,2)=0,"EVEN","ODD")</f>
        <v>ODD</v>
      </c>
      <c r="F7312" t="str">
        <f>IF(D7312&lt;=18,"LOW (1-18)","HIGH (19-36)")</f>
        <v>HIGH (19-36)</v>
      </c>
      <c r="G7312">
        <f>INT((D7312-1)/6)+1</f>
        <v>5</v>
      </c>
      <c r="H7312">
        <f>MOD(D7312-1,6)+1</f>
        <v>1</v>
      </c>
      <c r="I7312">
        <f>37-D7312</f>
        <v>12</v>
      </c>
      <c r="J7312">
        <f>ABS(D7312-D7313)</f>
        <v>23</v>
      </c>
    </row>
    <row r="7313">
      <c r="A7313">
        <v>20258</v>
      </c>
      <c r="B7313" t="str">
        <v>2020-09-26</v>
      </c>
      <c r="C7313" t="str">
        <v>Morning</v>
      </c>
      <c r="D7313">
        <v>2</v>
      </c>
      <c r="E7313" t="str">
        <f>IF(MOD(D7313,2)=0,"EVEN","ODD")</f>
        <v>EVEN</v>
      </c>
      <c r="F7313" t="str">
        <f>IF(D7313&lt;=18,"LOW (1-18)","HIGH (19-36)")</f>
        <v>LOW (1-18)</v>
      </c>
      <c r="G7313">
        <f>INT((D7313-1)/6)+1</f>
        <v>1</v>
      </c>
      <c r="H7313">
        <f>MOD(D7313-1,6)+1</f>
        <v>2</v>
      </c>
      <c r="I7313">
        <f>37-D7313</f>
        <v>35</v>
      </c>
      <c r="J7313">
        <f>ABS(D7313-D7314)</f>
        <v>12</v>
      </c>
    </row>
    <row r="7314">
      <c r="A7314">
        <v>20257</v>
      </c>
      <c r="B7314" t="str">
        <v>2020-09-25</v>
      </c>
      <c r="C7314" t="str">
        <v>Evening</v>
      </c>
      <c r="D7314">
        <v>14</v>
      </c>
      <c r="E7314" t="str">
        <f>IF(MOD(D7314,2)=0,"EVEN","ODD")</f>
        <v>EVEN</v>
      </c>
      <c r="F7314" t="str">
        <f>IF(D7314&lt;=18,"LOW (1-18)","HIGH (19-36)")</f>
        <v>LOW (1-18)</v>
      </c>
      <c r="G7314">
        <f>INT((D7314-1)/6)+1</f>
        <v>3</v>
      </c>
      <c r="H7314">
        <f>MOD(D7314-1,6)+1</f>
        <v>2</v>
      </c>
      <c r="I7314">
        <f>37-D7314</f>
        <v>23</v>
      </c>
      <c r="J7314">
        <f>ABS(D7314-D7315)</f>
        <v>18</v>
      </c>
    </row>
    <row r="7315">
      <c r="A7315">
        <v>20256</v>
      </c>
      <c r="B7315" t="str">
        <v>2020-09-25</v>
      </c>
      <c r="C7315" t="str">
        <v>Afternoon</v>
      </c>
      <c r="D7315">
        <v>32</v>
      </c>
      <c r="E7315" t="str">
        <f>IF(MOD(D7315,2)=0,"EVEN","ODD")</f>
        <v>EVEN</v>
      </c>
      <c r="F7315" t="str">
        <f>IF(D7315&lt;=18,"LOW (1-18)","HIGH (19-36)")</f>
        <v>HIGH (19-36)</v>
      </c>
      <c r="G7315">
        <f>INT((D7315-1)/6)+1</f>
        <v>6</v>
      </c>
      <c r="H7315">
        <f>MOD(D7315-1,6)+1</f>
        <v>2</v>
      </c>
      <c r="I7315">
        <f>37-D7315</f>
        <v>5</v>
      </c>
      <c r="J7315">
        <f>ABS(D7315-D7316)</f>
        <v>6</v>
      </c>
    </row>
    <row r="7316">
      <c r="A7316">
        <v>20255</v>
      </c>
      <c r="B7316" t="str">
        <v>2020-09-25</v>
      </c>
      <c r="C7316" t="str">
        <v>Midday</v>
      </c>
      <c r="D7316">
        <v>26</v>
      </c>
      <c r="E7316" t="str">
        <f>IF(MOD(D7316,2)=0,"EVEN","ODD")</f>
        <v>EVEN</v>
      </c>
      <c r="F7316" t="str">
        <f>IF(D7316&lt;=18,"LOW (1-18)","HIGH (19-36)")</f>
        <v>HIGH (19-36)</v>
      </c>
      <c r="G7316">
        <f>INT((D7316-1)/6)+1</f>
        <v>5</v>
      </c>
      <c r="H7316">
        <f>MOD(D7316-1,6)+1</f>
        <v>2</v>
      </c>
      <c r="I7316">
        <f>37-D7316</f>
        <v>11</v>
      </c>
      <c r="J7316">
        <f>ABS(D7316-D7317)</f>
        <v>15</v>
      </c>
    </row>
    <row r="7317">
      <c r="A7317">
        <v>20254</v>
      </c>
      <c r="B7317" t="str">
        <v>2020-09-25</v>
      </c>
      <c r="C7317" t="str">
        <v>Morning</v>
      </c>
      <c r="D7317">
        <v>11</v>
      </c>
      <c r="E7317" t="str">
        <f>IF(MOD(D7317,2)=0,"EVEN","ODD")</f>
        <v>ODD</v>
      </c>
      <c r="F7317" t="str">
        <f>IF(D7317&lt;=18,"LOW (1-18)","HIGH (19-36)")</f>
        <v>LOW (1-18)</v>
      </c>
      <c r="G7317">
        <f>INT((D7317-1)/6)+1</f>
        <v>2</v>
      </c>
      <c r="H7317">
        <f>MOD(D7317-1,6)+1</f>
        <v>5</v>
      </c>
      <c r="I7317">
        <f>37-D7317</f>
        <v>26</v>
      </c>
      <c r="J7317">
        <f>ABS(D7317-D7318)</f>
        <v>10</v>
      </c>
    </row>
    <row r="7318">
      <c r="A7318">
        <v>20253</v>
      </c>
      <c r="B7318" t="str">
        <v>2020-09-24</v>
      </c>
      <c r="C7318" t="str">
        <v>Evening</v>
      </c>
      <c r="D7318">
        <v>1</v>
      </c>
      <c r="E7318" t="str">
        <f>IF(MOD(D7318,2)=0,"EVEN","ODD")</f>
        <v>ODD</v>
      </c>
      <c r="F7318" t="str">
        <f>IF(D7318&lt;=18,"LOW (1-18)","HIGH (19-36)")</f>
        <v>LOW (1-18)</v>
      </c>
      <c r="G7318">
        <f>INT((D7318-1)/6)+1</f>
        <v>1</v>
      </c>
      <c r="H7318">
        <f>MOD(D7318-1,6)+1</f>
        <v>1</v>
      </c>
      <c r="I7318">
        <f>37-D7318</f>
        <v>36</v>
      </c>
      <c r="J7318">
        <f>ABS(D7318-D7319)</f>
        <v>11</v>
      </c>
    </row>
    <row r="7319">
      <c r="A7319">
        <v>20252</v>
      </c>
      <c r="B7319" t="str">
        <v>2020-09-24</v>
      </c>
      <c r="C7319" t="str">
        <v>Afternoon</v>
      </c>
      <c r="D7319">
        <v>12</v>
      </c>
      <c r="E7319" t="str">
        <f>IF(MOD(D7319,2)=0,"EVEN","ODD")</f>
        <v>EVEN</v>
      </c>
      <c r="F7319" t="str">
        <f>IF(D7319&lt;=18,"LOW (1-18)","HIGH (19-36)")</f>
        <v>LOW (1-18)</v>
      </c>
      <c r="G7319">
        <f>INT((D7319-1)/6)+1</f>
        <v>2</v>
      </c>
      <c r="H7319">
        <f>MOD(D7319-1,6)+1</f>
        <v>6</v>
      </c>
      <c r="I7319">
        <f>37-D7319</f>
        <v>25</v>
      </c>
      <c r="J7319">
        <f>ABS(D7319-D7320)</f>
        <v>9</v>
      </c>
    </row>
    <row r="7320">
      <c r="A7320">
        <v>20251</v>
      </c>
      <c r="B7320" t="str">
        <v>2020-09-24</v>
      </c>
      <c r="C7320" t="str">
        <v>Midday</v>
      </c>
      <c r="D7320">
        <v>3</v>
      </c>
      <c r="E7320" t="str">
        <f>IF(MOD(D7320,2)=0,"EVEN","ODD")</f>
        <v>ODD</v>
      </c>
      <c r="F7320" t="str">
        <f>IF(D7320&lt;=18,"LOW (1-18)","HIGH (19-36)")</f>
        <v>LOW (1-18)</v>
      </c>
      <c r="G7320">
        <f>INT((D7320-1)/6)+1</f>
        <v>1</v>
      </c>
      <c r="H7320">
        <f>MOD(D7320-1,6)+1</f>
        <v>3</v>
      </c>
      <c r="I7320">
        <f>37-D7320</f>
        <v>34</v>
      </c>
      <c r="J7320">
        <f>ABS(D7320-D7321)</f>
        <v>2</v>
      </c>
    </row>
    <row r="7321">
      <c r="A7321">
        <v>20250</v>
      </c>
      <c r="B7321" t="str">
        <v>2020-09-24</v>
      </c>
      <c r="C7321" t="str">
        <v>Morning</v>
      </c>
      <c r="D7321">
        <v>1</v>
      </c>
      <c r="E7321" t="str">
        <f>IF(MOD(D7321,2)=0,"EVEN","ODD")</f>
        <v>ODD</v>
      </c>
      <c r="F7321" t="str">
        <f>IF(D7321&lt;=18,"LOW (1-18)","HIGH (19-36)")</f>
        <v>LOW (1-18)</v>
      </c>
      <c r="G7321">
        <f>INT((D7321-1)/6)+1</f>
        <v>1</v>
      </c>
      <c r="H7321">
        <f>MOD(D7321-1,6)+1</f>
        <v>1</v>
      </c>
      <c r="I7321">
        <f>37-D7321</f>
        <v>36</v>
      </c>
      <c r="J7321">
        <f>ABS(D7321-D7322)</f>
        <v>25</v>
      </c>
    </row>
    <row r="7322">
      <c r="A7322">
        <v>20249</v>
      </c>
      <c r="B7322" t="str">
        <v>2020-09-23</v>
      </c>
      <c r="C7322" t="str">
        <v>Evening</v>
      </c>
      <c r="D7322">
        <v>26</v>
      </c>
      <c r="E7322" t="str">
        <f>IF(MOD(D7322,2)=0,"EVEN","ODD")</f>
        <v>EVEN</v>
      </c>
      <c r="F7322" t="str">
        <f>IF(D7322&lt;=18,"LOW (1-18)","HIGH (19-36)")</f>
        <v>HIGH (19-36)</v>
      </c>
      <c r="G7322">
        <f>INT((D7322-1)/6)+1</f>
        <v>5</v>
      </c>
      <c r="H7322">
        <f>MOD(D7322-1,6)+1</f>
        <v>2</v>
      </c>
      <c r="I7322">
        <f>37-D7322</f>
        <v>11</v>
      </c>
      <c r="J7322">
        <f>ABS(D7322-D7323)</f>
        <v>1</v>
      </c>
    </row>
    <row r="7323">
      <c r="A7323">
        <v>20248</v>
      </c>
      <c r="B7323" t="str">
        <v>2020-09-23</v>
      </c>
      <c r="C7323" t="str">
        <v>Afternoon</v>
      </c>
      <c r="D7323">
        <v>25</v>
      </c>
      <c r="E7323" t="str">
        <f>IF(MOD(D7323,2)=0,"EVEN","ODD")</f>
        <v>ODD</v>
      </c>
      <c r="F7323" t="str">
        <f>IF(D7323&lt;=18,"LOW (1-18)","HIGH (19-36)")</f>
        <v>HIGH (19-36)</v>
      </c>
      <c r="G7323">
        <f>INT((D7323-1)/6)+1</f>
        <v>5</v>
      </c>
      <c r="H7323">
        <f>MOD(D7323-1,6)+1</f>
        <v>1</v>
      </c>
      <c r="I7323">
        <f>37-D7323</f>
        <v>12</v>
      </c>
      <c r="J7323">
        <f>ABS(D7323-D7324)</f>
        <v>2</v>
      </c>
    </row>
    <row r="7324">
      <c r="A7324">
        <v>20247</v>
      </c>
      <c r="B7324" t="str">
        <v>2020-09-23</v>
      </c>
      <c r="C7324" t="str">
        <v>Midday</v>
      </c>
      <c r="D7324">
        <v>27</v>
      </c>
      <c r="E7324" t="str">
        <f>IF(MOD(D7324,2)=0,"EVEN","ODD")</f>
        <v>ODD</v>
      </c>
      <c r="F7324" t="str">
        <f>IF(D7324&lt;=18,"LOW (1-18)","HIGH (19-36)")</f>
        <v>HIGH (19-36)</v>
      </c>
      <c r="G7324">
        <f>INT((D7324-1)/6)+1</f>
        <v>5</v>
      </c>
      <c r="H7324">
        <f>MOD(D7324-1,6)+1</f>
        <v>3</v>
      </c>
      <c r="I7324">
        <f>37-D7324</f>
        <v>10</v>
      </c>
      <c r="J7324">
        <f>ABS(D7324-D7325)</f>
        <v>23</v>
      </c>
    </row>
    <row r="7325">
      <c r="A7325">
        <v>20246</v>
      </c>
      <c r="B7325" t="str">
        <v>2020-09-23</v>
      </c>
      <c r="C7325" t="str">
        <v>Morning</v>
      </c>
      <c r="D7325">
        <v>4</v>
      </c>
      <c r="E7325" t="str">
        <f>IF(MOD(D7325,2)=0,"EVEN","ODD")</f>
        <v>EVEN</v>
      </c>
      <c r="F7325" t="str">
        <f>IF(D7325&lt;=18,"LOW (1-18)","HIGH (19-36)")</f>
        <v>LOW (1-18)</v>
      </c>
      <c r="G7325">
        <f>INT((D7325-1)/6)+1</f>
        <v>1</v>
      </c>
      <c r="H7325">
        <f>MOD(D7325-1,6)+1</f>
        <v>4</v>
      </c>
      <c r="I7325">
        <f>37-D7325</f>
        <v>33</v>
      </c>
      <c r="J7325">
        <f>ABS(D7325-D7326)</f>
        <v>6</v>
      </c>
    </row>
    <row r="7326">
      <c r="A7326">
        <v>20245</v>
      </c>
      <c r="B7326" t="str">
        <v>2020-09-22</v>
      </c>
      <c r="C7326" t="str">
        <v>Evening</v>
      </c>
      <c r="D7326">
        <v>10</v>
      </c>
      <c r="E7326" t="str">
        <f>IF(MOD(D7326,2)=0,"EVEN","ODD")</f>
        <v>EVEN</v>
      </c>
      <c r="F7326" t="str">
        <f>IF(D7326&lt;=18,"LOW (1-18)","HIGH (19-36)")</f>
        <v>LOW (1-18)</v>
      </c>
      <c r="G7326">
        <f>INT((D7326-1)/6)+1</f>
        <v>2</v>
      </c>
      <c r="H7326">
        <f>MOD(D7326-1,6)+1</f>
        <v>4</v>
      </c>
      <c r="I7326">
        <f>37-D7326</f>
        <v>27</v>
      </c>
      <c r="J7326">
        <f>ABS(D7326-D7327)</f>
        <v>0</v>
      </c>
    </row>
    <row r="7327">
      <c r="A7327">
        <v>20244</v>
      </c>
      <c r="B7327" t="str">
        <v>2020-09-22</v>
      </c>
      <c r="C7327" t="str">
        <v>Afternoon</v>
      </c>
      <c r="D7327">
        <v>10</v>
      </c>
      <c r="E7327" t="str">
        <f>IF(MOD(D7327,2)=0,"EVEN","ODD")</f>
        <v>EVEN</v>
      </c>
      <c r="F7327" t="str">
        <f>IF(D7327&lt;=18,"LOW (1-18)","HIGH (19-36)")</f>
        <v>LOW (1-18)</v>
      </c>
      <c r="G7327">
        <f>INT((D7327-1)/6)+1</f>
        <v>2</v>
      </c>
      <c r="H7327">
        <f>MOD(D7327-1,6)+1</f>
        <v>4</v>
      </c>
      <c r="I7327">
        <f>37-D7327</f>
        <v>27</v>
      </c>
      <c r="J7327">
        <f>ABS(D7327-D7328)</f>
        <v>5</v>
      </c>
    </row>
    <row r="7328">
      <c r="A7328">
        <v>20243</v>
      </c>
      <c r="B7328" t="str">
        <v>2020-09-22</v>
      </c>
      <c r="C7328" t="str">
        <v>Midday</v>
      </c>
      <c r="D7328">
        <v>5</v>
      </c>
      <c r="E7328" t="str">
        <f>IF(MOD(D7328,2)=0,"EVEN","ODD")</f>
        <v>ODD</v>
      </c>
      <c r="F7328" t="str">
        <f>IF(D7328&lt;=18,"LOW (1-18)","HIGH (19-36)")</f>
        <v>LOW (1-18)</v>
      </c>
      <c r="G7328">
        <f>INT((D7328-1)/6)+1</f>
        <v>1</v>
      </c>
      <c r="H7328">
        <f>MOD(D7328-1,6)+1</f>
        <v>5</v>
      </c>
      <c r="I7328">
        <f>37-D7328</f>
        <v>32</v>
      </c>
      <c r="J7328">
        <f>ABS(D7328-D7329)</f>
        <v>15</v>
      </c>
    </row>
    <row r="7329">
      <c r="A7329">
        <v>20242</v>
      </c>
      <c r="B7329" t="str">
        <v>2020-09-22</v>
      </c>
      <c r="C7329" t="str">
        <v>Morning</v>
      </c>
      <c r="D7329">
        <v>20</v>
      </c>
      <c r="E7329" t="str">
        <f>IF(MOD(D7329,2)=0,"EVEN","ODD")</f>
        <v>EVEN</v>
      </c>
      <c r="F7329" t="str">
        <f>IF(D7329&lt;=18,"LOW (1-18)","HIGH (19-36)")</f>
        <v>HIGH (19-36)</v>
      </c>
      <c r="G7329">
        <f>INT((D7329-1)/6)+1</f>
        <v>4</v>
      </c>
      <c r="H7329">
        <f>MOD(D7329-1,6)+1</f>
        <v>2</v>
      </c>
      <c r="I7329">
        <f>37-D7329</f>
        <v>17</v>
      </c>
      <c r="J7329">
        <f>ABS(D7329-D7330)</f>
        <v>16</v>
      </c>
    </row>
    <row r="7330">
      <c r="A7330">
        <v>20241</v>
      </c>
      <c r="B7330" t="str">
        <v>2020-09-21</v>
      </c>
      <c r="C7330" t="str">
        <v>Evening</v>
      </c>
      <c r="D7330">
        <v>4</v>
      </c>
      <c r="E7330" t="str">
        <f>IF(MOD(D7330,2)=0,"EVEN","ODD")</f>
        <v>EVEN</v>
      </c>
      <c r="F7330" t="str">
        <f>IF(D7330&lt;=18,"LOW (1-18)","HIGH (19-36)")</f>
        <v>LOW (1-18)</v>
      </c>
      <c r="G7330">
        <f>INT((D7330-1)/6)+1</f>
        <v>1</v>
      </c>
      <c r="H7330">
        <f>MOD(D7330-1,6)+1</f>
        <v>4</v>
      </c>
      <c r="I7330">
        <f>37-D7330</f>
        <v>33</v>
      </c>
      <c r="J7330">
        <f>ABS(D7330-D7331)</f>
        <v>12</v>
      </c>
    </row>
    <row r="7331">
      <c r="A7331">
        <v>20240</v>
      </c>
      <c r="B7331" t="str">
        <v>2020-09-21</v>
      </c>
      <c r="C7331" t="str">
        <v>Afternoon</v>
      </c>
      <c r="D7331">
        <v>16</v>
      </c>
      <c r="E7331" t="str">
        <f>IF(MOD(D7331,2)=0,"EVEN","ODD")</f>
        <v>EVEN</v>
      </c>
      <c r="F7331" t="str">
        <f>IF(D7331&lt;=18,"LOW (1-18)","HIGH (19-36)")</f>
        <v>LOW (1-18)</v>
      </c>
      <c r="G7331">
        <f>INT((D7331-1)/6)+1</f>
        <v>3</v>
      </c>
      <c r="H7331">
        <f>MOD(D7331-1,6)+1</f>
        <v>4</v>
      </c>
      <c r="I7331">
        <f>37-D7331</f>
        <v>21</v>
      </c>
      <c r="J7331">
        <f>ABS(D7331-D7332)</f>
        <v>4</v>
      </c>
    </row>
    <row r="7332">
      <c r="A7332">
        <v>20239</v>
      </c>
      <c r="B7332" t="str">
        <v>2020-09-21</v>
      </c>
      <c r="C7332" t="str">
        <v>Midday</v>
      </c>
      <c r="D7332">
        <v>20</v>
      </c>
      <c r="E7332" t="str">
        <f>IF(MOD(D7332,2)=0,"EVEN","ODD")</f>
        <v>EVEN</v>
      </c>
      <c r="F7332" t="str">
        <f>IF(D7332&lt;=18,"LOW (1-18)","HIGH (19-36)")</f>
        <v>HIGH (19-36)</v>
      </c>
      <c r="G7332">
        <f>INT((D7332-1)/6)+1</f>
        <v>4</v>
      </c>
      <c r="H7332">
        <f>MOD(D7332-1,6)+1</f>
        <v>2</v>
      </c>
      <c r="I7332">
        <f>37-D7332</f>
        <v>17</v>
      </c>
      <c r="J7332">
        <f>ABS(D7332-D7333)</f>
        <v>13</v>
      </c>
    </row>
    <row r="7333">
      <c r="A7333">
        <v>20238</v>
      </c>
      <c r="B7333" t="str">
        <v>2020-09-21</v>
      </c>
      <c r="C7333" t="str">
        <v>Morning</v>
      </c>
      <c r="D7333">
        <v>7</v>
      </c>
      <c r="E7333" t="str">
        <f>IF(MOD(D7333,2)=0,"EVEN","ODD")</f>
        <v>ODD</v>
      </c>
      <c r="F7333" t="str">
        <f>IF(D7333&lt;=18,"LOW (1-18)","HIGH (19-36)")</f>
        <v>LOW (1-18)</v>
      </c>
      <c r="G7333">
        <f>INT((D7333-1)/6)+1</f>
        <v>2</v>
      </c>
      <c r="H7333">
        <f>MOD(D7333-1,6)+1</f>
        <v>1</v>
      </c>
      <c r="I7333">
        <f>37-D7333</f>
        <v>30</v>
      </c>
      <c r="J7333">
        <f>ABS(D7333-D7334)</f>
        <v>17</v>
      </c>
    </row>
    <row r="7334">
      <c r="A7334">
        <v>20237</v>
      </c>
      <c r="B7334" t="str">
        <v>2020-09-19</v>
      </c>
      <c r="C7334" t="str">
        <v>Evening</v>
      </c>
      <c r="D7334">
        <v>24</v>
      </c>
      <c r="E7334" t="str">
        <f>IF(MOD(D7334,2)=0,"EVEN","ODD")</f>
        <v>EVEN</v>
      </c>
      <c r="F7334" t="str">
        <f>IF(D7334&lt;=18,"LOW (1-18)","HIGH (19-36)")</f>
        <v>HIGH (19-36)</v>
      </c>
      <c r="G7334">
        <f>INT((D7334-1)/6)+1</f>
        <v>4</v>
      </c>
      <c r="H7334">
        <f>MOD(D7334-1,6)+1</f>
        <v>6</v>
      </c>
      <c r="I7334">
        <f>37-D7334</f>
        <v>13</v>
      </c>
      <c r="J7334">
        <f>ABS(D7334-D7335)</f>
        <v>15</v>
      </c>
    </row>
    <row r="7335">
      <c r="A7335">
        <v>20236</v>
      </c>
      <c r="B7335" t="str">
        <v>2020-09-19</v>
      </c>
      <c r="C7335" t="str">
        <v>Afternoon</v>
      </c>
      <c r="D7335">
        <v>9</v>
      </c>
      <c r="E7335" t="str">
        <f>IF(MOD(D7335,2)=0,"EVEN","ODD")</f>
        <v>ODD</v>
      </c>
      <c r="F7335" t="str">
        <f>IF(D7335&lt;=18,"LOW (1-18)","HIGH (19-36)")</f>
        <v>LOW (1-18)</v>
      </c>
      <c r="G7335">
        <f>INT((D7335-1)/6)+1</f>
        <v>2</v>
      </c>
      <c r="H7335">
        <f>MOD(D7335-1,6)+1</f>
        <v>3</v>
      </c>
      <c r="I7335">
        <f>37-D7335</f>
        <v>28</v>
      </c>
      <c r="J7335">
        <f>ABS(D7335-D7336)</f>
        <v>4</v>
      </c>
    </row>
    <row r="7336">
      <c r="A7336">
        <v>20235</v>
      </c>
      <c r="B7336" t="str">
        <v>2020-09-19</v>
      </c>
      <c r="C7336" t="str">
        <v>Midday</v>
      </c>
      <c r="D7336">
        <v>5</v>
      </c>
      <c r="E7336" t="str">
        <f>IF(MOD(D7336,2)=0,"EVEN","ODD")</f>
        <v>ODD</v>
      </c>
      <c r="F7336" t="str">
        <f>IF(D7336&lt;=18,"LOW (1-18)","HIGH (19-36)")</f>
        <v>LOW (1-18)</v>
      </c>
      <c r="G7336">
        <f>INT((D7336-1)/6)+1</f>
        <v>1</v>
      </c>
      <c r="H7336">
        <f>MOD(D7336-1,6)+1</f>
        <v>5</v>
      </c>
      <c r="I7336">
        <f>37-D7336</f>
        <v>32</v>
      </c>
      <c r="J7336">
        <f>ABS(D7336-D7337)</f>
        <v>13</v>
      </c>
    </row>
    <row r="7337">
      <c r="A7337">
        <v>20234</v>
      </c>
      <c r="B7337" t="str">
        <v>2020-09-19</v>
      </c>
      <c r="C7337" t="str">
        <v>Morning</v>
      </c>
      <c r="D7337">
        <v>18</v>
      </c>
      <c r="E7337" t="str">
        <f>IF(MOD(D7337,2)=0,"EVEN","ODD")</f>
        <v>EVEN</v>
      </c>
      <c r="F7337" t="str">
        <f>IF(D7337&lt;=18,"LOW (1-18)","HIGH (19-36)")</f>
        <v>LOW (1-18)</v>
      </c>
      <c r="G7337">
        <f>INT((D7337-1)/6)+1</f>
        <v>3</v>
      </c>
      <c r="H7337">
        <f>MOD(D7337-1,6)+1</f>
        <v>6</v>
      </c>
      <c r="I7337">
        <f>37-D7337</f>
        <v>19</v>
      </c>
      <c r="J7337">
        <f>ABS(D7337-D7338)</f>
        <v>7</v>
      </c>
    </row>
    <row r="7338">
      <c r="A7338">
        <v>20233</v>
      </c>
      <c r="B7338" t="str">
        <v>2020-09-18</v>
      </c>
      <c r="C7338" t="str">
        <v>Evening</v>
      </c>
      <c r="D7338">
        <v>11</v>
      </c>
      <c r="E7338" t="str">
        <f>IF(MOD(D7338,2)=0,"EVEN","ODD")</f>
        <v>ODD</v>
      </c>
      <c r="F7338" t="str">
        <f>IF(D7338&lt;=18,"LOW (1-18)","HIGH (19-36)")</f>
        <v>LOW (1-18)</v>
      </c>
      <c r="G7338">
        <f>INT((D7338-1)/6)+1</f>
        <v>2</v>
      </c>
      <c r="H7338">
        <f>MOD(D7338-1,6)+1</f>
        <v>5</v>
      </c>
      <c r="I7338">
        <f>37-D7338</f>
        <v>26</v>
      </c>
      <c r="J7338">
        <f>ABS(D7338-D7339)</f>
        <v>1</v>
      </c>
    </row>
    <row r="7339">
      <c r="A7339">
        <v>20232</v>
      </c>
      <c r="B7339" t="str">
        <v>2020-09-18</v>
      </c>
      <c r="C7339" t="str">
        <v>Afternoon</v>
      </c>
      <c r="D7339">
        <v>12</v>
      </c>
      <c r="E7339" t="str">
        <f>IF(MOD(D7339,2)=0,"EVEN","ODD")</f>
        <v>EVEN</v>
      </c>
      <c r="F7339" t="str">
        <f>IF(D7339&lt;=18,"LOW (1-18)","HIGH (19-36)")</f>
        <v>LOW (1-18)</v>
      </c>
      <c r="G7339">
        <f>INT((D7339-1)/6)+1</f>
        <v>2</v>
      </c>
      <c r="H7339">
        <f>MOD(D7339-1,6)+1</f>
        <v>6</v>
      </c>
      <c r="I7339">
        <f>37-D7339</f>
        <v>25</v>
      </c>
      <c r="J7339">
        <f>ABS(D7339-D7340)</f>
        <v>5</v>
      </c>
    </row>
    <row r="7340">
      <c r="A7340">
        <v>20231</v>
      </c>
      <c r="B7340" t="str">
        <v>2020-09-18</v>
      </c>
      <c r="C7340" t="str">
        <v>Midday</v>
      </c>
      <c r="D7340">
        <v>17</v>
      </c>
      <c r="E7340" t="str">
        <f>IF(MOD(D7340,2)=0,"EVEN","ODD")</f>
        <v>ODD</v>
      </c>
      <c r="F7340" t="str">
        <f>IF(D7340&lt;=18,"LOW (1-18)","HIGH (19-36)")</f>
        <v>LOW (1-18)</v>
      </c>
      <c r="G7340">
        <f>INT((D7340-1)/6)+1</f>
        <v>3</v>
      </c>
      <c r="H7340">
        <f>MOD(D7340-1,6)+1</f>
        <v>5</v>
      </c>
      <c r="I7340">
        <f>37-D7340</f>
        <v>20</v>
      </c>
      <c r="J7340">
        <f>ABS(D7340-D7341)</f>
        <v>14</v>
      </c>
    </row>
    <row r="7341">
      <c r="A7341">
        <v>20230</v>
      </c>
      <c r="B7341" t="str">
        <v>2020-09-18</v>
      </c>
      <c r="C7341" t="str">
        <v>Morning</v>
      </c>
      <c r="D7341">
        <v>31</v>
      </c>
      <c r="E7341" t="str">
        <f>IF(MOD(D7341,2)=0,"EVEN","ODD")</f>
        <v>ODD</v>
      </c>
      <c r="F7341" t="str">
        <f>IF(D7341&lt;=18,"LOW (1-18)","HIGH (19-36)")</f>
        <v>HIGH (19-36)</v>
      </c>
      <c r="G7341">
        <f>INT((D7341-1)/6)+1</f>
        <v>6</v>
      </c>
      <c r="H7341">
        <f>MOD(D7341-1,6)+1</f>
        <v>1</v>
      </c>
      <c r="I7341">
        <f>37-D7341</f>
        <v>6</v>
      </c>
      <c r="J7341">
        <f>ABS(D7341-D7342)</f>
        <v>5</v>
      </c>
    </row>
    <row r="7342">
      <c r="A7342">
        <v>20229</v>
      </c>
      <c r="B7342" t="str">
        <v>2020-09-17</v>
      </c>
      <c r="C7342" t="str">
        <v>Evening</v>
      </c>
      <c r="D7342">
        <v>36</v>
      </c>
      <c r="E7342" t="str">
        <f>IF(MOD(D7342,2)=0,"EVEN","ODD")</f>
        <v>EVEN</v>
      </c>
      <c r="F7342" t="str">
        <f>IF(D7342&lt;=18,"LOW (1-18)","HIGH (19-36)")</f>
        <v>HIGH (19-36)</v>
      </c>
      <c r="G7342">
        <f>INT((D7342-1)/6)+1</f>
        <v>6</v>
      </c>
      <c r="H7342">
        <f>MOD(D7342-1,6)+1</f>
        <v>6</v>
      </c>
      <c r="I7342">
        <f>37-D7342</f>
        <v>1</v>
      </c>
      <c r="J7342">
        <f>ABS(D7342-D7343)</f>
        <v>4</v>
      </c>
    </row>
    <row r="7343">
      <c r="A7343">
        <v>20228</v>
      </c>
      <c r="B7343" t="str">
        <v>2020-09-17</v>
      </c>
      <c r="C7343" t="str">
        <v>Afternoon</v>
      </c>
      <c r="D7343">
        <v>32</v>
      </c>
      <c r="E7343" t="str">
        <f>IF(MOD(D7343,2)=0,"EVEN","ODD")</f>
        <v>EVEN</v>
      </c>
      <c r="F7343" t="str">
        <f>IF(D7343&lt;=18,"LOW (1-18)","HIGH (19-36)")</f>
        <v>HIGH (19-36)</v>
      </c>
      <c r="G7343">
        <f>INT((D7343-1)/6)+1</f>
        <v>6</v>
      </c>
      <c r="H7343">
        <f>MOD(D7343-1,6)+1</f>
        <v>2</v>
      </c>
      <c r="I7343">
        <f>37-D7343</f>
        <v>5</v>
      </c>
      <c r="J7343">
        <f>ABS(D7343-D7344)</f>
        <v>27</v>
      </c>
    </row>
    <row r="7344">
      <c r="A7344">
        <v>20227</v>
      </c>
      <c r="B7344" t="str">
        <v>2020-09-17</v>
      </c>
      <c r="C7344" t="str">
        <v>Midday</v>
      </c>
      <c r="D7344">
        <v>5</v>
      </c>
      <c r="E7344" t="str">
        <f>IF(MOD(D7344,2)=0,"EVEN","ODD")</f>
        <v>ODD</v>
      </c>
      <c r="F7344" t="str">
        <f>IF(D7344&lt;=18,"LOW (1-18)","HIGH (19-36)")</f>
        <v>LOW (1-18)</v>
      </c>
      <c r="G7344">
        <f>INT((D7344-1)/6)+1</f>
        <v>1</v>
      </c>
      <c r="H7344">
        <f>MOD(D7344-1,6)+1</f>
        <v>5</v>
      </c>
      <c r="I7344">
        <f>37-D7344</f>
        <v>32</v>
      </c>
      <c r="J7344">
        <f>ABS(D7344-D7345)</f>
        <v>12</v>
      </c>
    </row>
    <row r="7345">
      <c r="A7345">
        <v>20226</v>
      </c>
      <c r="B7345" t="str">
        <v>2020-09-17</v>
      </c>
      <c r="C7345" t="str">
        <v>Morning</v>
      </c>
      <c r="D7345">
        <v>17</v>
      </c>
      <c r="E7345" t="str">
        <f>IF(MOD(D7345,2)=0,"EVEN","ODD")</f>
        <v>ODD</v>
      </c>
      <c r="F7345" t="str">
        <f>IF(D7345&lt;=18,"LOW (1-18)","HIGH (19-36)")</f>
        <v>LOW (1-18)</v>
      </c>
      <c r="G7345">
        <f>INT((D7345-1)/6)+1</f>
        <v>3</v>
      </c>
      <c r="H7345">
        <f>MOD(D7345-1,6)+1</f>
        <v>5</v>
      </c>
      <c r="I7345">
        <f>37-D7345</f>
        <v>20</v>
      </c>
      <c r="J7345">
        <f>ABS(D7345-D7346)</f>
        <v>9</v>
      </c>
    </row>
    <row r="7346">
      <c r="A7346">
        <v>20225</v>
      </c>
      <c r="B7346" t="str">
        <v>2020-09-16</v>
      </c>
      <c r="C7346" t="str">
        <v>Evening</v>
      </c>
      <c r="D7346">
        <v>26</v>
      </c>
      <c r="E7346" t="str">
        <f>IF(MOD(D7346,2)=0,"EVEN","ODD")</f>
        <v>EVEN</v>
      </c>
      <c r="F7346" t="str">
        <f>IF(D7346&lt;=18,"LOW (1-18)","HIGH (19-36)")</f>
        <v>HIGH (19-36)</v>
      </c>
      <c r="G7346">
        <f>INT((D7346-1)/6)+1</f>
        <v>5</v>
      </c>
      <c r="H7346">
        <f>MOD(D7346-1,6)+1</f>
        <v>2</v>
      </c>
      <c r="I7346">
        <f>37-D7346</f>
        <v>11</v>
      </c>
      <c r="J7346">
        <f>ABS(D7346-D7347)</f>
        <v>25</v>
      </c>
    </row>
    <row r="7347">
      <c r="A7347">
        <v>20224</v>
      </c>
      <c r="B7347" t="str">
        <v>2020-09-16</v>
      </c>
      <c r="C7347" t="str">
        <v>Afternoon</v>
      </c>
      <c r="D7347">
        <v>1</v>
      </c>
      <c r="E7347" t="str">
        <f>IF(MOD(D7347,2)=0,"EVEN","ODD")</f>
        <v>ODD</v>
      </c>
      <c r="F7347" t="str">
        <f>IF(D7347&lt;=18,"LOW (1-18)","HIGH (19-36)")</f>
        <v>LOW (1-18)</v>
      </c>
      <c r="G7347">
        <f>INT((D7347-1)/6)+1</f>
        <v>1</v>
      </c>
      <c r="H7347">
        <f>MOD(D7347-1,6)+1</f>
        <v>1</v>
      </c>
      <c r="I7347">
        <f>37-D7347</f>
        <v>36</v>
      </c>
      <c r="J7347">
        <f>ABS(D7347-D7348)</f>
        <v>14</v>
      </c>
    </row>
    <row r="7348">
      <c r="A7348">
        <v>20223</v>
      </c>
      <c r="B7348" t="str">
        <v>2020-09-16</v>
      </c>
      <c r="C7348" t="str">
        <v>Midday</v>
      </c>
      <c r="D7348">
        <v>15</v>
      </c>
      <c r="E7348" t="str">
        <f>IF(MOD(D7348,2)=0,"EVEN","ODD")</f>
        <v>ODD</v>
      </c>
      <c r="F7348" t="str">
        <f>IF(D7348&lt;=18,"LOW (1-18)","HIGH (19-36)")</f>
        <v>LOW (1-18)</v>
      </c>
      <c r="G7348">
        <f>INT((D7348-1)/6)+1</f>
        <v>3</v>
      </c>
      <c r="H7348">
        <f>MOD(D7348-1,6)+1</f>
        <v>3</v>
      </c>
      <c r="I7348">
        <f>37-D7348</f>
        <v>22</v>
      </c>
      <c r="J7348">
        <f>ABS(D7348-D7349)</f>
        <v>10</v>
      </c>
    </row>
    <row r="7349">
      <c r="A7349">
        <v>20222</v>
      </c>
      <c r="B7349" t="str">
        <v>2020-09-16</v>
      </c>
      <c r="C7349" t="str">
        <v>Morning</v>
      </c>
      <c r="D7349">
        <v>5</v>
      </c>
      <c r="E7349" t="str">
        <f>IF(MOD(D7349,2)=0,"EVEN","ODD")</f>
        <v>ODD</v>
      </c>
      <c r="F7349" t="str">
        <f>IF(D7349&lt;=18,"LOW (1-18)","HIGH (19-36)")</f>
        <v>LOW (1-18)</v>
      </c>
      <c r="G7349">
        <f>INT((D7349-1)/6)+1</f>
        <v>1</v>
      </c>
      <c r="H7349">
        <f>MOD(D7349-1,6)+1</f>
        <v>5</v>
      </c>
      <c r="I7349">
        <f>37-D7349</f>
        <v>32</v>
      </c>
      <c r="J7349">
        <f>ABS(D7349-D7350)</f>
        <v>14</v>
      </c>
    </row>
    <row r="7350">
      <c r="A7350">
        <v>20221</v>
      </c>
      <c r="B7350" t="str">
        <v>2020-09-15</v>
      </c>
      <c r="C7350" t="str">
        <v>Evening</v>
      </c>
      <c r="D7350">
        <v>19</v>
      </c>
      <c r="E7350" t="str">
        <f>IF(MOD(D7350,2)=0,"EVEN","ODD")</f>
        <v>ODD</v>
      </c>
      <c r="F7350" t="str">
        <f>IF(D7350&lt;=18,"LOW (1-18)","HIGH (19-36)")</f>
        <v>HIGH (19-36)</v>
      </c>
      <c r="G7350">
        <f>INT((D7350-1)/6)+1</f>
        <v>4</v>
      </c>
      <c r="H7350">
        <f>MOD(D7350-1,6)+1</f>
        <v>1</v>
      </c>
      <c r="I7350">
        <f>37-D7350</f>
        <v>18</v>
      </c>
      <c r="J7350">
        <f>ABS(D7350-D7351)</f>
        <v>12</v>
      </c>
    </row>
    <row r="7351">
      <c r="A7351">
        <v>20220</v>
      </c>
      <c r="B7351" t="str">
        <v>2020-09-15</v>
      </c>
      <c r="C7351" t="str">
        <v>Afternoon</v>
      </c>
      <c r="D7351">
        <v>31</v>
      </c>
      <c r="E7351" t="str">
        <f>IF(MOD(D7351,2)=0,"EVEN","ODD")</f>
        <v>ODD</v>
      </c>
      <c r="F7351" t="str">
        <f>IF(D7351&lt;=18,"LOW (1-18)","HIGH (19-36)")</f>
        <v>HIGH (19-36)</v>
      </c>
      <c r="G7351">
        <f>INT((D7351-1)/6)+1</f>
        <v>6</v>
      </c>
      <c r="H7351">
        <f>MOD(D7351-1,6)+1</f>
        <v>1</v>
      </c>
      <c r="I7351">
        <f>37-D7351</f>
        <v>6</v>
      </c>
      <c r="J7351">
        <f>ABS(D7351-D7352)</f>
        <v>15</v>
      </c>
    </row>
    <row r="7352">
      <c r="A7352">
        <v>20219</v>
      </c>
      <c r="B7352" t="str">
        <v>2020-09-15</v>
      </c>
      <c r="C7352" t="str">
        <v>Midday</v>
      </c>
      <c r="D7352">
        <v>16</v>
      </c>
      <c r="E7352" t="str">
        <f>IF(MOD(D7352,2)=0,"EVEN","ODD")</f>
        <v>EVEN</v>
      </c>
      <c r="F7352" t="str">
        <f>IF(D7352&lt;=18,"LOW (1-18)","HIGH (19-36)")</f>
        <v>LOW (1-18)</v>
      </c>
      <c r="G7352">
        <f>INT((D7352-1)/6)+1</f>
        <v>3</v>
      </c>
      <c r="H7352">
        <f>MOD(D7352-1,6)+1</f>
        <v>4</v>
      </c>
      <c r="I7352">
        <f>37-D7352</f>
        <v>21</v>
      </c>
      <c r="J7352">
        <f>ABS(D7352-D7353)</f>
        <v>5</v>
      </c>
    </row>
    <row r="7353">
      <c r="A7353">
        <v>20218</v>
      </c>
      <c r="B7353" t="str">
        <v>2020-09-15</v>
      </c>
      <c r="C7353" t="str">
        <v>Morning</v>
      </c>
      <c r="D7353">
        <v>11</v>
      </c>
      <c r="E7353" t="str">
        <f>IF(MOD(D7353,2)=0,"EVEN","ODD")</f>
        <v>ODD</v>
      </c>
      <c r="F7353" t="str">
        <f>IF(D7353&lt;=18,"LOW (1-18)","HIGH (19-36)")</f>
        <v>LOW (1-18)</v>
      </c>
      <c r="G7353">
        <f>INT((D7353-1)/6)+1</f>
        <v>2</v>
      </c>
      <c r="H7353">
        <f>MOD(D7353-1,6)+1</f>
        <v>5</v>
      </c>
      <c r="I7353">
        <f>37-D7353</f>
        <v>26</v>
      </c>
      <c r="J7353">
        <f>ABS(D7353-D7354)</f>
        <v>4</v>
      </c>
    </row>
    <row r="7354">
      <c r="A7354">
        <v>20217</v>
      </c>
      <c r="B7354" t="str">
        <v>2020-09-14</v>
      </c>
      <c r="C7354" t="str">
        <v>Evening</v>
      </c>
      <c r="D7354">
        <v>15</v>
      </c>
      <c r="E7354" t="str">
        <f>IF(MOD(D7354,2)=0,"EVEN","ODD")</f>
        <v>ODD</v>
      </c>
      <c r="F7354" t="str">
        <f>IF(D7354&lt;=18,"LOW (1-18)","HIGH (19-36)")</f>
        <v>LOW (1-18)</v>
      </c>
      <c r="G7354">
        <f>INT((D7354-1)/6)+1</f>
        <v>3</v>
      </c>
      <c r="H7354">
        <f>MOD(D7354-1,6)+1</f>
        <v>3</v>
      </c>
      <c r="I7354">
        <f>37-D7354</f>
        <v>22</v>
      </c>
      <c r="J7354">
        <f>ABS(D7354-D7355)</f>
        <v>2</v>
      </c>
    </row>
    <row r="7355">
      <c r="A7355">
        <v>20216</v>
      </c>
      <c r="B7355" t="str">
        <v>2020-09-14</v>
      </c>
      <c r="C7355" t="str">
        <v>Afternoon</v>
      </c>
      <c r="D7355">
        <v>17</v>
      </c>
      <c r="E7355" t="str">
        <f>IF(MOD(D7355,2)=0,"EVEN","ODD")</f>
        <v>ODD</v>
      </c>
      <c r="F7355" t="str">
        <f>IF(D7355&lt;=18,"LOW (1-18)","HIGH (19-36)")</f>
        <v>LOW (1-18)</v>
      </c>
      <c r="G7355">
        <f>INT((D7355-1)/6)+1</f>
        <v>3</v>
      </c>
      <c r="H7355">
        <f>MOD(D7355-1,6)+1</f>
        <v>5</v>
      </c>
      <c r="I7355">
        <f>37-D7355</f>
        <v>20</v>
      </c>
      <c r="J7355">
        <f>ABS(D7355-D7356)</f>
        <v>11</v>
      </c>
    </row>
    <row r="7356">
      <c r="A7356">
        <v>20215</v>
      </c>
      <c r="B7356" t="str">
        <v>2020-09-14</v>
      </c>
      <c r="C7356" t="str">
        <v>Midday</v>
      </c>
      <c r="D7356">
        <v>28</v>
      </c>
      <c r="E7356" t="str">
        <f>IF(MOD(D7356,2)=0,"EVEN","ODD")</f>
        <v>EVEN</v>
      </c>
      <c r="F7356" t="str">
        <f>IF(D7356&lt;=18,"LOW (1-18)","HIGH (19-36)")</f>
        <v>HIGH (19-36)</v>
      </c>
      <c r="G7356">
        <f>INT((D7356-1)/6)+1</f>
        <v>5</v>
      </c>
      <c r="H7356">
        <f>MOD(D7356-1,6)+1</f>
        <v>4</v>
      </c>
      <c r="I7356">
        <f>37-D7356</f>
        <v>9</v>
      </c>
      <c r="J7356">
        <f>ABS(D7356-D7357)</f>
        <v>21</v>
      </c>
    </row>
    <row r="7357">
      <c r="A7357">
        <v>20214</v>
      </c>
      <c r="B7357" t="str">
        <v>2020-09-14</v>
      </c>
      <c r="C7357" t="str">
        <v>Morning</v>
      </c>
      <c r="D7357">
        <v>7</v>
      </c>
      <c r="E7357" t="str">
        <f>IF(MOD(D7357,2)=0,"EVEN","ODD")</f>
        <v>ODD</v>
      </c>
      <c r="F7357" t="str">
        <f>IF(D7357&lt;=18,"LOW (1-18)","HIGH (19-36)")</f>
        <v>LOW (1-18)</v>
      </c>
      <c r="G7357">
        <f>INT((D7357-1)/6)+1</f>
        <v>2</v>
      </c>
      <c r="H7357">
        <f>MOD(D7357-1,6)+1</f>
        <v>1</v>
      </c>
      <c r="I7357">
        <f>37-D7357</f>
        <v>30</v>
      </c>
      <c r="J7357">
        <f>ABS(D7357-D7358)</f>
        <v>7</v>
      </c>
    </row>
    <row r="7358">
      <c r="A7358">
        <v>20213</v>
      </c>
      <c r="B7358" t="str">
        <v>2020-09-12</v>
      </c>
      <c r="C7358" t="str">
        <v>Evening</v>
      </c>
      <c r="D7358">
        <v>14</v>
      </c>
      <c r="E7358" t="str">
        <f>IF(MOD(D7358,2)=0,"EVEN","ODD")</f>
        <v>EVEN</v>
      </c>
      <c r="F7358" t="str">
        <f>IF(D7358&lt;=18,"LOW (1-18)","HIGH (19-36)")</f>
        <v>LOW (1-18)</v>
      </c>
      <c r="G7358">
        <f>INT((D7358-1)/6)+1</f>
        <v>3</v>
      </c>
      <c r="H7358">
        <f>MOD(D7358-1,6)+1</f>
        <v>2</v>
      </c>
      <c r="I7358">
        <f>37-D7358</f>
        <v>23</v>
      </c>
      <c r="J7358">
        <f>ABS(D7358-D7359)</f>
        <v>16</v>
      </c>
    </row>
    <row r="7359">
      <c r="A7359">
        <v>20212</v>
      </c>
      <c r="B7359" t="str">
        <v>2020-09-12</v>
      </c>
      <c r="C7359" t="str">
        <v>Afternoon</v>
      </c>
      <c r="D7359">
        <v>30</v>
      </c>
      <c r="E7359" t="str">
        <f>IF(MOD(D7359,2)=0,"EVEN","ODD")</f>
        <v>EVEN</v>
      </c>
      <c r="F7359" t="str">
        <f>IF(D7359&lt;=18,"LOW (1-18)","HIGH (19-36)")</f>
        <v>HIGH (19-36)</v>
      </c>
      <c r="G7359">
        <f>INT((D7359-1)/6)+1</f>
        <v>5</v>
      </c>
      <c r="H7359">
        <f>MOD(D7359-1,6)+1</f>
        <v>6</v>
      </c>
      <c r="I7359">
        <f>37-D7359</f>
        <v>7</v>
      </c>
      <c r="J7359">
        <f>ABS(D7359-D7360)</f>
        <v>11</v>
      </c>
    </row>
    <row r="7360">
      <c r="A7360">
        <v>20211</v>
      </c>
      <c r="B7360" t="str">
        <v>2020-09-12</v>
      </c>
      <c r="C7360" t="str">
        <v>Midday</v>
      </c>
      <c r="D7360">
        <v>19</v>
      </c>
      <c r="E7360" t="str">
        <f>IF(MOD(D7360,2)=0,"EVEN","ODD")</f>
        <v>ODD</v>
      </c>
      <c r="F7360" t="str">
        <f>IF(D7360&lt;=18,"LOW (1-18)","HIGH (19-36)")</f>
        <v>HIGH (19-36)</v>
      </c>
      <c r="G7360">
        <f>INT((D7360-1)/6)+1</f>
        <v>4</v>
      </c>
      <c r="H7360">
        <f>MOD(D7360-1,6)+1</f>
        <v>1</v>
      </c>
      <c r="I7360">
        <f>37-D7360</f>
        <v>18</v>
      </c>
      <c r="J7360">
        <f>ABS(D7360-D7361)</f>
        <v>17</v>
      </c>
    </row>
    <row r="7361">
      <c r="A7361">
        <v>20210</v>
      </c>
      <c r="B7361" t="str">
        <v>2020-09-12</v>
      </c>
      <c r="C7361" t="str">
        <v>Morning</v>
      </c>
      <c r="D7361">
        <v>2</v>
      </c>
      <c r="E7361" t="str">
        <f>IF(MOD(D7361,2)=0,"EVEN","ODD")</f>
        <v>EVEN</v>
      </c>
      <c r="F7361" t="str">
        <f>IF(D7361&lt;=18,"LOW (1-18)","HIGH (19-36)")</f>
        <v>LOW (1-18)</v>
      </c>
      <c r="G7361">
        <f>INT((D7361-1)/6)+1</f>
        <v>1</v>
      </c>
      <c r="H7361">
        <f>MOD(D7361-1,6)+1</f>
        <v>2</v>
      </c>
      <c r="I7361">
        <f>37-D7361</f>
        <v>35</v>
      </c>
      <c r="J7361">
        <f>ABS(D7361-D7362)</f>
        <v>24</v>
      </c>
    </row>
    <row r="7362">
      <c r="A7362">
        <v>20209</v>
      </c>
      <c r="B7362" t="str">
        <v>2020-09-11</v>
      </c>
      <c r="C7362" t="str">
        <v>Evening</v>
      </c>
      <c r="D7362">
        <v>26</v>
      </c>
      <c r="E7362" t="str">
        <f>IF(MOD(D7362,2)=0,"EVEN","ODD")</f>
        <v>EVEN</v>
      </c>
      <c r="F7362" t="str">
        <f>IF(D7362&lt;=18,"LOW (1-18)","HIGH (19-36)")</f>
        <v>HIGH (19-36)</v>
      </c>
      <c r="G7362">
        <f>INT((D7362-1)/6)+1</f>
        <v>5</v>
      </c>
      <c r="H7362">
        <f>MOD(D7362-1,6)+1</f>
        <v>2</v>
      </c>
      <c r="I7362">
        <f>37-D7362</f>
        <v>11</v>
      </c>
      <c r="J7362">
        <f>ABS(D7362-D7363)</f>
        <v>9</v>
      </c>
    </row>
    <row r="7363">
      <c r="A7363">
        <v>20208</v>
      </c>
      <c r="B7363" t="str">
        <v>2020-09-11</v>
      </c>
      <c r="C7363" t="str">
        <v>Afternoon</v>
      </c>
      <c r="D7363">
        <v>17</v>
      </c>
      <c r="E7363" t="str">
        <f>IF(MOD(D7363,2)=0,"EVEN","ODD")</f>
        <v>ODD</v>
      </c>
      <c r="F7363" t="str">
        <f>IF(D7363&lt;=18,"LOW (1-18)","HIGH (19-36)")</f>
        <v>LOW (1-18)</v>
      </c>
      <c r="G7363">
        <f>INT((D7363-1)/6)+1</f>
        <v>3</v>
      </c>
      <c r="H7363">
        <f>MOD(D7363-1,6)+1</f>
        <v>5</v>
      </c>
      <c r="I7363">
        <f>37-D7363</f>
        <v>20</v>
      </c>
      <c r="J7363">
        <f>ABS(D7363-D7364)</f>
        <v>14</v>
      </c>
    </row>
    <row r="7364">
      <c r="A7364">
        <v>20207</v>
      </c>
      <c r="B7364" t="str">
        <v>2020-09-11</v>
      </c>
      <c r="C7364" t="str">
        <v>Midday</v>
      </c>
      <c r="D7364">
        <v>3</v>
      </c>
      <c r="E7364" t="str">
        <f>IF(MOD(D7364,2)=0,"EVEN","ODD")</f>
        <v>ODD</v>
      </c>
      <c r="F7364" t="str">
        <f>IF(D7364&lt;=18,"LOW (1-18)","HIGH (19-36)")</f>
        <v>LOW (1-18)</v>
      </c>
      <c r="G7364">
        <f>INT((D7364-1)/6)+1</f>
        <v>1</v>
      </c>
      <c r="H7364">
        <f>MOD(D7364-1,6)+1</f>
        <v>3</v>
      </c>
      <c r="I7364">
        <f>37-D7364</f>
        <v>34</v>
      </c>
      <c r="J7364">
        <f>ABS(D7364-D7365)</f>
        <v>28</v>
      </c>
    </row>
    <row r="7365">
      <c r="A7365">
        <v>20206</v>
      </c>
      <c r="B7365" t="str">
        <v>2020-09-11</v>
      </c>
      <c r="C7365" t="str">
        <v>Morning</v>
      </c>
      <c r="D7365">
        <v>31</v>
      </c>
      <c r="E7365" t="str">
        <f>IF(MOD(D7365,2)=0,"EVEN","ODD")</f>
        <v>ODD</v>
      </c>
      <c r="F7365" t="str">
        <f>IF(D7365&lt;=18,"LOW (1-18)","HIGH (19-36)")</f>
        <v>HIGH (19-36)</v>
      </c>
      <c r="G7365">
        <f>INT((D7365-1)/6)+1</f>
        <v>6</v>
      </c>
      <c r="H7365">
        <f>MOD(D7365-1,6)+1</f>
        <v>1</v>
      </c>
      <c r="I7365">
        <f>37-D7365</f>
        <v>6</v>
      </c>
      <c r="J7365">
        <f>ABS(D7365-D7366)</f>
        <v>4</v>
      </c>
    </row>
    <row r="7366">
      <c r="A7366">
        <v>20205</v>
      </c>
      <c r="B7366" t="str">
        <v>2020-09-10</v>
      </c>
      <c r="C7366" t="str">
        <v>Evening</v>
      </c>
      <c r="D7366">
        <v>27</v>
      </c>
      <c r="E7366" t="str">
        <f>IF(MOD(D7366,2)=0,"EVEN","ODD")</f>
        <v>ODD</v>
      </c>
      <c r="F7366" t="str">
        <f>IF(D7366&lt;=18,"LOW (1-18)","HIGH (19-36)")</f>
        <v>HIGH (19-36)</v>
      </c>
      <c r="G7366">
        <f>INT((D7366-1)/6)+1</f>
        <v>5</v>
      </c>
      <c r="H7366">
        <f>MOD(D7366-1,6)+1</f>
        <v>3</v>
      </c>
      <c r="I7366">
        <f>37-D7366</f>
        <v>10</v>
      </c>
      <c r="J7366">
        <f>ABS(D7366-D7367)</f>
        <v>2</v>
      </c>
    </row>
    <row r="7367">
      <c r="A7367">
        <v>20204</v>
      </c>
      <c r="B7367" t="str">
        <v>2020-09-10</v>
      </c>
      <c r="C7367" t="str">
        <v>Afternoon</v>
      </c>
      <c r="D7367">
        <v>25</v>
      </c>
      <c r="E7367" t="str">
        <f>IF(MOD(D7367,2)=0,"EVEN","ODD")</f>
        <v>ODD</v>
      </c>
      <c r="F7367" t="str">
        <f>IF(D7367&lt;=18,"LOW (1-18)","HIGH (19-36)")</f>
        <v>HIGH (19-36)</v>
      </c>
      <c r="G7367">
        <f>INT((D7367-1)/6)+1</f>
        <v>5</v>
      </c>
      <c r="H7367">
        <f>MOD(D7367-1,6)+1</f>
        <v>1</v>
      </c>
      <c r="I7367">
        <f>37-D7367</f>
        <v>12</v>
      </c>
      <c r="J7367">
        <f>ABS(D7367-D7368)</f>
        <v>4</v>
      </c>
    </row>
    <row r="7368">
      <c r="A7368">
        <v>20203</v>
      </c>
      <c r="B7368" t="str">
        <v>2020-09-10</v>
      </c>
      <c r="C7368" t="str">
        <v>Midday</v>
      </c>
      <c r="D7368">
        <v>21</v>
      </c>
      <c r="E7368" t="str">
        <f>IF(MOD(D7368,2)=0,"EVEN","ODD")</f>
        <v>ODD</v>
      </c>
      <c r="F7368" t="str">
        <f>IF(D7368&lt;=18,"LOW (1-18)","HIGH (19-36)")</f>
        <v>HIGH (19-36)</v>
      </c>
      <c r="G7368">
        <f>INT((D7368-1)/6)+1</f>
        <v>4</v>
      </c>
      <c r="H7368">
        <f>MOD(D7368-1,6)+1</f>
        <v>3</v>
      </c>
      <c r="I7368">
        <f>37-D7368</f>
        <v>16</v>
      </c>
      <c r="J7368">
        <f>ABS(D7368-D7369)</f>
        <v>10</v>
      </c>
    </row>
    <row r="7369">
      <c r="A7369">
        <v>20202</v>
      </c>
      <c r="B7369" t="str">
        <v>2020-09-10</v>
      </c>
      <c r="C7369" t="str">
        <v>Morning</v>
      </c>
      <c r="D7369">
        <v>11</v>
      </c>
      <c r="E7369" t="str">
        <f>IF(MOD(D7369,2)=0,"EVEN","ODD")</f>
        <v>ODD</v>
      </c>
      <c r="F7369" t="str">
        <f>IF(D7369&lt;=18,"LOW (1-18)","HIGH (19-36)")</f>
        <v>LOW (1-18)</v>
      </c>
      <c r="G7369">
        <f>INT((D7369-1)/6)+1</f>
        <v>2</v>
      </c>
      <c r="H7369">
        <f>MOD(D7369-1,6)+1</f>
        <v>5</v>
      </c>
      <c r="I7369">
        <f>37-D7369</f>
        <v>26</v>
      </c>
      <c r="J7369">
        <f>ABS(D7369-D7370)</f>
        <v>12</v>
      </c>
    </row>
    <row r="7370">
      <c r="A7370">
        <v>20201</v>
      </c>
      <c r="B7370" t="str">
        <v>2020-09-09</v>
      </c>
      <c r="C7370" t="str">
        <v>Evening</v>
      </c>
      <c r="D7370">
        <v>23</v>
      </c>
      <c r="E7370" t="str">
        <f>IF(MOD(D7370,2)=0,"EVEN","ODD")</f>
        <v>ODD</v>
      </c>
      <c r="F7370" t="str">
        <f>IF(D7370&lt;=18,"LOW (1-18)","HIGH (19-36)")</f>
        <v>HIGH (19-36)</v>
      </c>
      <c r="G7370">
        <f>INT((D7370-1)/6)+1</f>
        <v>4</v>
      </c>
      <c r="H7370">
        <f>MOD(D7370-1,6)+1</f>
        <v>5</v>
      </c>
      <c r="I7370">
        <f>37-D7370</f>
        <v>14</v>
      </c>
      <c r="J7370">
        <f>ABS(D7370-D7371)</f>
        <v>2</v>
      </c>
    </row>
    <row r="7371">
      <c r="A7371">
        <v>20200</v>
      </c>
      <c r="B7371" t="str">
        <v>2020-09-09</v>
      </c>
      <c r="C7371" t="str">
        <v>Afternoon</v>
      </c>
      <c r="D7371">
        <v>21</v>
      </c>
      <c r="E7371" t="str">
        <f>IF(MOD(D7371,2)=0,"EVEN","ODD")</f>
        <v>ODD</v>
      </c>
      <c r="F7371" t="str">
        <f>IF(D7371&lt;=18,"LOW (1-18)","HIGH (19-36)")</f>
        <v>HIGH (19-36)</v>
      </c>
      <c r="G7371">
        <f>INT((D7371-1)/6)+1</f>
        <v>4</v>
      </c>
      <c r="H7371">
        <f>MOD(D7371-1,6)+1</f>
        <v>3</v>
      </c>
      <c r="I7371">
        <f>37-D7371</f>
        <v>16</v>
      </c>
      <c r="J7371">
        <f>ABS(D7371-D7372)</f>
        <v>19</v>
      </c>
    </row>
    <row r="7372">
      <c r="A7372">
        <v>20199</v>
      </c>
      <c r="B7372" t="str">
        <v>2020-09-09</v>
      </c>
      <c r="C7372" t="str">
        <v>Midday</v>
      </c>
      <c r="D7372">
        <v>2</v>
      </c>
      <c r="E7372" t="str">
        <f>IF(MOD(D7372,2)=0,"EVEN","ODD")</f>
        <v>EVEN</v>
      </c>
      <c r="F7372" t="str">
        <f>IF(D7372&lt;=18,"LOW (1-18)","HIGH (19-36)")</f>
        <v>LOW (1-18)</v>
      </c>
      <c r="G7372">
        <f>INT((D7372-1)/6)+1</f>
        <v>1</v>
      </c>
      <c r="H7372">
        <f>MOD(D7372-1,6)+1</f>
        <v>2</v>
      </c>
      <c r="I7372">
        <f>37-D7372</f>
        <v>35</v>
      </c>
      <c r="J7372">
        <f>ABS(D7372-D7373)</f>
        <v>12</v>
      </c>
    </row>
    <row r="7373">
      <c r="A7373">
        <v>20198</v>
      </c>
      <c r="B7373" t="str">
        <v>2020-09-09</v>
      </c>
      <c r="C7373" t="str">
        <v>Morning</v>
      </c>
      <c r="D7373">
        <v>14</v>
      </c>
      <c r="E7373" t="str">
        <f>IF(MOD(D7373,2)=0,"EVEN","ODD")</f>
        <v>EVEN</v>
      </c>
      <c r="F7373" t="str">
        <f>IF(D7373&lt;=18,"LOW (1-18)","HIGH (19-36)")</f>
        <v>LOW (1-18)</v>
      </c>
      <c r="G7373">
        <f>INT((D7373-1)/6)+1</f>
        <v>3</v>
      </c>
      <c r="H7373">
        <f>MOD(D7373-1,6)+1</f>
        <v>2</v>
      </c>
      <c r="I7373">
        <f>37-D7373</f>
        <v>23</v>
      </c>
      <c r="J7373">
        <f>ABS(D7373-D7374)</f>
        <v>9</v>
      </c>
    </row>
    <row r="7374">
      <c r="A7374">
        <v>20197</v>
      </c>
      <c r="B7374" t="str">
        <v>2020-09-08</v>
      </c>
      <c r="C7374" t="str">
        <v>Evening</v>
      </c>
      <c r="D7374">
        <v>23</v>
      </c>
      <c r="E7374" t="str">
        <f>IF(MOD(D7374,2)=0,"EVEN","ODD")</f>
        <v>ODD</v>
      </c>
      <c r="F7374" t="str">
        <f>IF(D7374&lt;=18,"LOW (1-18)","HIGH (19-36)")</f>
        <v>HIGH (19-36)</v>
      </c>
      <c r="G7374">
        <f>INT((D7374-1)/6)+1</f>
        <v>4</v>
      </c>
      <c r="H7374">
        <f>MOD(D7374-1,6)+1</f>
        <v>5</v>
      </c>
      <c r="I7374">
        <f>37-D7374</f>
        <v>14</v>
      </c>
      <c r="J7374">
        <f>ABS(D7374-D7375)</f>
        <v>9</v>
      </c>
    </row>
    <row r="7375">
      <c r="A7375">
        <v>20196</v>
      </c>
      <c r="B7375" t="str">
        <v>2020-09-08</v>
      </c>
      <c r="C7375" t="str">
        <v>Afternoon</v>
      </c>
      <c r="D7375">
        <v>14</v>
      </c>
      <c r="E7375" t="str">
        <f>IF(MOD(D7375,2)=0,"EVEN","ODD")</f>
        <v>EVEN</v>
      </c>
      <c r="F7375" t="str">
        <f>IF(D7375&lt;=18,"LOW (1-18)","HIGH (19-36)")</f>
        <v>LOW (1-18)</v>
      </c>
      <c r="G7375">
        <f>INT((D7375-1)/6)+1</f>
        <v>3</v>
      </c>
      <c r="H7375">
        <f>MOD(D7375-1,6)+1</f>
        <v>2</v>
      </c>
      <c r="I7375">
        <f>37-D7375</f>
        <v>23</v>
      </c>
      <c r="J7375">
        <f>ABS(D7375-D7376)</f>
        <v>16</v>
      </c>
    </row>
    <row r="7376">
      <c r="A7376">
        <v>20195</v>
      </c>
      <c r="B7376" t="str">
        <v>2020-09-08</v>
      </c>
      <c r="C7376" t="str">
        <v>Midday</v>
      </c>
      <c r="D7376">
        <v>30</v>
      </c>
      <c r="E7376" t="str">
        <f>IF(MOD(D7376,2)=0,"EVEN","ODD")</f>
        <v>EVEN</v>
      </c>
      <c r="F7376" t="str">
        <f>IF(D7376&lt;=18,"LOW (1-18)","HIGH (19-36)")</f>
        <v>HIGH (19-36)</v>
      </c>
      <c r="G7376">
        <f>INT((D7376-1)/6)+1</f>
        <v>5</v>
      </c>
      <c r="H7376">
        <f>MOD(D7376-1,6)+1</f>
        <v>6</v>
      </c>
      <c r="I7376">
        <f>37-D7376</f>
        <v>7</v>
      </c>
      <c r="J7376">
        <f>ABS(D7376-D7377)</f>
        <v>29</v>
      </c>
    </row>
    <row r="7377">
      <c r="A7377">
        <v>20194</v>
      </c>
      <c r="B7377" t="str">
        <v>2020-09-08</v>
      </c>
      <c r="C7377" t="str">
        <v>Morning</v>
      </c>
      <c r="D7377">
        <v>1</v>
      </c>
      <c r="E7377" t="str">
        <f>IF(MOD(D7377,2)=0,"EVEN","ODD")</f>
        <v>ODD</v>
      </c>
      <c r="F7377" t="str">
        <f>IF(D7377&lt;=18,"LOW (1-18)","HIGH (19-36)")</f>
        <v>LOW (1-18)</v>
      </c>
      <c r="G7377">
        <f>INT((D7377-1)/6)+1</f>
        <v>1</v>
      </c>
      <c r="H7377">
        <f>MOD(D7377-1,6)+1</f>
        <v>1</v>
      </c>
      <c r="I7377">
        <f>37-D7377</f>
        <v>36</v>
      </c>
      <c r="J7377">
        <f>ABS(D7377-D7378)</f>
        <v>5</v>
      </c>
    </row>
    <row r="7378">
      <c r="A7378">
        <v>20193</v>
      </c>
      <c r="B7378" t="str">
        <v>2020-09-07</v>
      </c>
      <c r="C7378" t="str">
        <v>Evening</v>
      </c>
      <c r="D7378">
        <v>6</v>
      </c>
      <c r="E7378" t="str">
        <f>IF(MOD(D7378,2)=0,"EVEN","ODD")</f>
        <v>EVEN</v>
      </c>
      <c r="F7378" t="str">
        <f>IF(D7378&lt;=18,"LOW (1-18)","HIGH (19-36)")</f>
        <v>LOW (1-18)</v>
      </c>
      <c r="G7378">
        <f>INT((D7378-1)/6)+1</f>
        <v>1</v>
      </c>
      <c r="H7378">
        <f>MOD(D7378-1,6)+1</f>
        <v>6</v>
      </c>
      <c r="I7378">
        <f>37-D7378</f>
        <v>31</v>
      </c>
      <c r="J7378">
        <f>ABS(D7378-D7379)</f>
        <v>12</v>
      </c>
    </row>
    <row r="7379">
      <c r="A7379">
        <v>20192</v>
      </c>
      <c r="B7379" t="str">
        <v>2020-09-07</v>
      </c>
      <c r="C7379" t="str">
        <v>Afternoon</v>
      </c>
      <c r="D7379">
        <v>18</v>
      </c>
      <c r="E7379" t="str">
        <f>IF(MOD(D7379,2)=0,"EVEN","ODD")</f>
        <v>EVEN</v>
      </c>
      <c r="F7379" t="str">
        <f>IF(D7379&lt;=18,"LOW (1-18)","HIGH (19-36)")</f>
        <v>LOW (1-18)</v>
      </c>
      <c r="G7379">
        <f>INT((D7379-1)/6)+1</f>
        <v>3</v>
      </c>
      <c r="H7379">
        <f>MOD(D7379-1,6)+1</f>
        <v>6</v>
      </c>
      <c r="I7379">
        <f>37-D7379</f>
        <v>19</v>
      </c>
      <c r="J7379">
        <f>ABS(D7379-D7380)</f>
        <v>8</v>
      </c>
    </row>
    <row r="7380">
      <c r="A7380">
        <v>20191</v>
      </c>
      <c r="B7380" t="str">
        <v>2020-09-07</v>
      </c>
      <c r="C7380" t="str">
        <v>Midday</v>
      </c>
      <c r="D7380">
        <v>26</v>
      </c>
      <c r="E7380" t="str">
        <f>IF(MOD(D7380,2)=0,"EVEN","ODD")</f>
        <v>EVEN</v>
      </c>
      <c r="F7380" t="str">
        <f>IF(D7380&lt;=18,"LOW (1-18)","HIGH (19-36)")</f>
        <v>HIGH (19-36)</v>
      </c>
      <c r="G7380">
        <f>INT((D7380-1)/6)+1</f>
        <v>5</v>
      </c>
      <c r="H7380">
        <f>MOD(D7380-1,6)+1</f>
        <v>2</v>
      </c>
      <c r="I7380">
        <f>37-D7380</f>
        <v>11</v>
      </c>
      <c r="J7380">
        <f>ABS(D7380-D7381)</f>
        <v>12</v>
      </c>
    </row>
    <row r="7381">
      <c r="A7381">
        <v>20190</v>
      </c>
      <c r="B7381" t="str">
        <v>2020-09-07</v>
      </c>
      <c r="C7381" t="str">
        <v>Morning</v>
      </c>
      <c r="D7381">
        <v>14</v>
      </c>
      <c r="E7381" t="str">
        <f>IF(MOD(D7381,2)=0,"EVEN","ODD")</f>
        <v>EVEN</v>
      </c>
      <c r="F7381" t="str">
        <f>IF(D7381&lt;=18,"LOW (1-18)","HIGH (19-36)")</f>
        <v>LOW (1-18)</v>
      </c>
      <c r="G7381">
        <f>INT((D7381-1)/6)+1</f>
        <v>3</v>
      </c>
      <c r="H7381">
        <f>MOD(D7381-1,6)+1</f>
        <v>2</v>
      </c>
      <c r="I7381">
        <f>37-D7381</f>
        <v>23</v>
      </c>
      <c r="J7381">
        <f>ABS(D7381-D7382)</f>
        <v>7</v>
      </c>
    </row>
    <row r="7382">
      <c r="A7382">
        <v>20189</v>
      </c>
      <c r="B7382" t="str">
        <v>2020-09-05</v>
      </c>
      <c r="C7382" t="str">
        <v>Evening</v>
      </c>
      <c r="D7382">
        <v>21</v>
      </c>
      <c r="E7382" t="str">
        <f>IF(MOD(D7382,2)=0,"EVEN","ODD")</f>
        <v>ODD</v>
      </c>
      <c r="F7382" t="str">
        <f>IF(D7382&lt;=18,"LOW (1-18)","HIGH (19-36)")</f>
        <v>HIGH (19-36)</v>
      </c>
      <c r="G7382">
        <f>INT((D7382-1)/6)+1</f>
        <v>4</v>
      </c>
      <c r="H7382">
        <f>MOD(D7382-1,6)+1</f>
        <v>3</v>
      </c>
      <c r="I7382">
        <f>37-D7382</f>
        <v>16</v>
      </c>
      <c r="J7382">
        <f>ABS(D7382-D7383)</f>
        <v>6</v>
      </c>
    </row>
    <row r="7383">
      <c r="A7383">
        <v>20188</v>
      </c>
      <c r="B7383" t="str">
        <v>2020-09-05</v>
      </c>
      <c r="C7383" t="str">
        <v>Afternoon</v>
      </c>
      <c r="D7383">
        <v>15</v>
      </c>
      <c r="E7383" t="str">
        <f>IF(MOD(D7383,2)=0,"EVEN","ODD")</f>
        <v>ODD</v>
      </c>
      <c r="F7383" t="str">
        <f>IF(D7383&lt;=18,"LOW (1-18)","HIGH (19-36)")</f>
        <v>LOW (1-18)</v>
      </c>
      <c r="G7383">
        <f>INT((D7383-1)/6)+1</f>
        <v>3</v>
      </c>
      <c r="H7383">
        <f>MOD(D7383-1,6)+1</f>
        <v>3</v>
      </c>
      <c r="I7383">
        <f>37-D7383</f>
        <v>22</v>
      </c>
      <c r="J7383">
        <f>ABS(D7383-D7384)</f>
        <v>12</v>
      </c>
    </row>
    <row r="7384">
      <c r="A7384">
        <v>20187</v>
      </c>
      <c r="B7384" t="str">
        <v>2020-09-05</v>
      </c>
      <c r="C7384" t="str">
        <v>Midday</v>
      </c>
      <c r="D7384">
        <v>27</v>
      </c>
      <c r="E7384" t="str">
        <f>IF(MOD(D7384,2)=0,"EVEN","ODD")</f>
        <v>ODD</v>
      </c>
      <c r="F7384" t="str">
        <f>IF(D7384&lt;=18,"LOW (1-18)","HIGH (19-36)")</f>
        <v>HIGH (19-36)</v>
      </c>
      <c r="G7384">
        <f>INT((D7384-1)/6)+1</f>
        <v>5</v>
      </c>
      <c r="H7384">
        <f>MOD(D7384-1,6)+1</f>
        <v>3</v>
      </c>
      <c r="I7384">
        <f>37-D7384</f>
        <v>10</v>
      </c>
      <c r="J7384">
        <f>ABS(D7384-D7385)</f>
        <v>21</v>
      </c>
    </row>
    <row r="7385">
      <c r="A7385">
        <v>20186</v>
      </c>
      <c r="B7385" t="str">
        <v>2020-09-05</v>
      </c>
      <c r="C7385" t="str">
        <v>Morning</v>
      </c>
      <c r="D7385">
        <v>6</v>
      </c>
      <c r="E7385" t="str">
        <f>IF(MOD(D7385,2)=0,"EVEN","ODD")</f>
        <v>EVEN</v>
      </c>
      <c r="F7385" t="str">
        <f>IF(D7385&lt;=18,"LOW (1-18)","HIGH (19-36)")</f>
        <v>LOW (1-18)</v>
      </c>
      <c r="G7385">
        <f>INT((D7385-1)/6)+1</f>
        <v>1</v>
      </c>
      <c r="H7385">
        <f>MOD(D7385-1,6)+1</f>
        <v>6</v>
      </c>
      <c r="I7385">
        <f>37-D7385</f>
        <v>31</v>
      </c>
      <c r="J7385">
        <f>ABS(D7385-D7386)</f>
        <v>11</v>
      </c>
    </row>
    <row r="7386">
      <c r="A7386">
        <v>20185</v>
      </c>
      <c r="B7386" t="str">
        <v>2020-09-04</v>
      </c>
      <c r="C7386" t="str">
        <v>Evening</v>
      </c>
      <c r="D7386">
        <v>17</v>
      </c>
      <c r="E7386" t="str">
        <f>IF(MOD(D7386,2)=0,"EVEN","ODD")</f>
        <v>ODD</v>
      </c>
      <c r="F7386" t="str">
        <f>IF(D7386&lt;=18,"LOW (1-18)","HIGH (19-36)")</f>
        <v>LOW (1-18)</v>
      </c>
      <c r="G7386">
        <f>INT((D7386-1)/6)+1</f>
        <v>3</v>
      </c>
      <c r="H7386">
        <f>MOD(D7386-1,6)+1</f>
        <v>5</v>
      </c>
      <c r="I7386">
        <f>37-D7386</f>
        <v>20</v>
      </c>
      <c r="J7386">
        <f>ABS(D7386-D7387)</f>
        <v>10</v>
      </c>
    </row>
    <row r="7387">
      <c r="A7387">
        <v>20184</v>
      </c>
      <c r="B7387" t="str">
        <v>2020-09-04</v>
      </c>
      <c r="C7387" t="str">
        <v>Afternoon</v>
      </c>
      <c r="D7387">
        <v>27</v>
      </c>
      <c r="E7387" t="str">
        <f>IF(MOD(D7387,2)=0,"EVEN","ODD")</f>
        <v>ODD</v>
      </c>
      <c r="F7387" t="str">
        <f>IF(D7387&lt;=18,"LOW (1-18)","HIGH (19-36)")</f>
        <v>HIGH (19-36)</v>
      </c>
      <c r="G7387">
        <f>INT((D7387-1)/6)+1</f>
        <v>5</v>
      </c>
      <c r="H7387">
        <f>MOD(D7387-1,6)+1</f>
        <v>3</v>
      </c>
      <c r="I7387">
        <f>37-D7387</f>
        <v>10</v>
      </c>
      <c r="J7387">
        <f>ABS(D7387-D7388)</f>
        <v>1</v>
      </c>
    </row>
    <row r="7388">
      <c r="A7388">
        <v>20183</v>
      </c>
      <c r="B7388" t="str">
        <v>2020-09-04</v>
      </c>
      <c r="C7388" t="str">
        <v>Midday</v>
      </c>
      <c r="D7388">
        <v>28</v>
      </c>
      <c r="E7388" t="str">
        <f>IF(MOD(D7388,2)=0,"EVEN","ODD")</f>
        <v>EVEN</v>
      </c>
      <c r="F7388" t="str">
        <f>IF(D7388&lt;=18,"LOW (1-18)","HIGH (19-36)")</f>
        <v>HIGH (19-36)</v>
      </c>
      <c r="G7388">
        <f>INT((D7388-1)/6)+1</f>
        <v>5</v>
      </c>
      <c r="H7388">
        <f>MOD(D7388-1,6)+1</f>
        <v>4</v>
      </c>
      <c r="I7388">
        <f>37-D7388</f>
        <v>9</v>
      </c>
      <c r="J7388">
        <f>ABS(D7388-D7389)</f>
        <v>3</v>
      </c>
    </row>
    <row r="7389">
      <c r="A7389">
        <v>20182</v>
      </c>
      <c r="B7389" t="str">
        <v>2020-09-04</v>
      </c>
      <c r="C7389" t="str">
        <v>Morning</v>
      </c>
      <c r="D7389">
        <v>31</v>
      </c>
      <c r="E7389" t="str">
        <f>IF(MOD(D7389,2)=0,"EVEN","ODD")</f>
        <v>ODD</v>
      </c>
      <c r="F7389" t="str">
        <f>IF(D7389&lt;=18,"LOW (1-18)","HIGH (19-36)")</f>
        <v>HIGH (19-36)</v>
      </c>
      <c r="G7389">
        <f>INT((D7389-1)/6)+1</f>
        <v>6</v>
      </c>
      <c r="H7389">
        <f>MOD(D7389-1,6)+1</f>
        <v>1</v>
      </c>
      <c r="I7389">
        <f>37-D7389</f>
        <v>6</v>
      </c>
      <c r="J7389">
        <f>ABS(D7389-D7390)</f>
        <v>26</v>
      </c>
    </row>
    <row r="7390">
      <c r="A7390">
        <v>20181</v>
      </c>
      <c r="B7390" t="str">
        <v>2020-09-03</v>
      </c>
      <c r="C7390" t="str">
        <v>Evening</v>
      </c>
      <c r="D7390">
        <v>5</v>
      </c>
      <c r="E7390" t="str">
        <f>IF(MOD(D7390,2)=0,"EVEN","ODD")</f>
        <v>ODD</v>
      </c>
      <c r="F7390" t="str">
        <f>IF(D7390&lt;=18,"LOW (1-18)","HIGH (19-36)")</f>
        <v>LOW (1-18)</v>
      </c>
      <c r="G7390">
        <f>INT((D7390-1)/6)+1</f>
        <v>1</v>
      </c>
      <c r="H7390">
        <f>MOD(D7390-1,6)+1</f>
        <v>5</v>
      </c>
      <c r="I7390">
        <f>37-D7390</f>
        <v>32</v>
      </c>
      <c r="J7390">
        <f>ABS(D7390-D7391)</f>
        <v>20</v>
      </c>
    </row>
    <row r="7391">
      <c r="A7391">
        <v>20180</v>
      </c>
      <c r="B7391" t="str">
        <v>2020-09-03</v>
      </c>
      <c r="C7391" t="str">
        <v>Afternoon</v>
      </c>
      <c r="D7391">
        <v>25</v>
      </c>
      <c r="E7391" t="str">
        <f>IF(MOD(D7391,2)=0,"EVEN","ODD")</f>
        <v>ODD</v>
      </c>
      <c r="F7391" t="str">
        <f>IF(D7391&lt;=18,"LOW (1-18)","HIGH (19-36)")</f>
        <v>HIGH (19-36)</v>
      </c>
      <c r="G7391">
        <f>INT((D7391-1)/6)+1</f>
        <v>5</v>
      </c>
      <c r="H7391">
        <f>MOD(D7391-1,6)+1</f>
        <v>1</v>
      </c>
      <c r="I7391">
        <f>37-D7391</f>
        <v>12</v>
      </c>
      <c r="J7391">
        <f>ABS(D7391-D7392)</f>
        <v>20</v>
      </c>
    </row>
    <row r="7392">
      <c r="A7392">
        <v>20179</v>
      </c>
      <c r="B7392" t="str">
        <v>2020-09-03</v>
      </c>
      <c r="C7392" t="str">
        <v>Midday</v>
      </c>
      <c r="D7392">
        <v>5</v>
      </c>
      <c r="E7392" t="str">
        <f>IF(MOD(D7392,2)=0,"EVEN","ODD")</f>
        <v>ODD</v>
      </c>
      <c r="F7392" t="str">
        <f>IF(D7392&lt;=18,"LOW (1-18)","HIGH (19-36)")</f>
        <v>LOW (1-18)</v>
      </c>
      <c r="G7392">
        <f>INT((D7392-1)/6)+1</f>
        <v>1</v>
      </c>
      <c r="H7392">
        <f>MOD(D7392-1,6)+1</f>
        <v>5</v>
      </c>
      <c r="I7392">
        <f>37-D7392</f>
        <v>32</v>
      </c>
      <c r="J7392">
        <f>ABS(D7392-D7393)</f>
        <v>10</v>
      </c>
    </row>
    <row r="7393">
      <c r="A7393">
        <v>20178</v>
      </c>
      <c r="B7393" t="str">
        <v>2020-09-03</v>
      </c>
      <c r="C7393" t="str">
        <v>Morning</v>
      </c>
      <c r="D7393">
        <v>15</v>
      </c>
      <c r="E7393" t="str">
        <f>IF(MOD(D7393,2)=0,"EVEN","ODD")</f>
        <v>ODD</v>
      </c>
      <c r="F7393" t="str">
        <f>IF(D7393&lt;=18,"LOW (1-18)","HIGH (19-36)")</f>
        <v>LOW (1-18)</v>
      </c>
      <c r="G7393">
        <f>INT((D7393-1)/6)+1</f>
        <v>3</v>
      </c>
      <c r="H7393">
        <f>MOD(D7393-1,6)+1</f>
        <v>3</v>
      </c>
      <c r="I7393">
        <f>37-D7393</f>
        <v>22</v>
      </c>
      <c r="J7393">
        <f>ABS(D7393-D7394)</f>
        <v>20</v>
      </c>
    </row>
    <row r="7394">
      <c r="A7394">
        <v>20177</v>
      </c>
      <c r="B7394" t="str">
        <v>2020-09-02</v>
      </c>
      <c r="C7394" t="str">
        <v>Evening</v>
      </c>
      <c r="D7394">
        <v>35</v>
      </c>
      <c r="E7394" t="str">
        <f>IF(MOD(D7394,2)=0,"EVEN","ODD")</f>
        <v>ODD</v>
      </c>
      <c r="F7394" t="str">
        <f>IF(D7394&lt;=18,"LOW (1-18)","HIGH (19-36)")</f>
        <v>HIGH (19-36)</v>
      </c>
      <c r="G7394">
        <f>INT((D7394-1)/6)+1</f>
        <v>6</v>
      </c>
      <c r="H7394">
        <f>MOD(D7394-1,6)+1</f>
        <v>5</v>
      </c>
      <c r="I7394">
        <f>37-D7394</f>
        <v>2</v>
      </c>
      <c r="J7394">
        <f>ABS(D7394-D7395)</f>
        <v>9</v>
      </c>
    </row>
    <row r="7395">
      <c r="A7395">
        <v>20176</v>
      </c>
      <c r="B7395" t="str">
        <v>2020-09-02</v>
      </c>
      <c r="C7395" t="str">
        <v>Afternoon</v>
      </c>
      <c r="D7395">
        <v>26</v>
      </c>
      <c r="E7395" t="str">
        <f>IF(MOD(D7395,2)=0,"EVEN","ODD")</f>
        <v>EVEN</v>
      </c>
      <c r="F7395" t="str">
        <f>IF(D7395&lt;=18,"LOW (1-18)","HIGH (19-36)")</f>
        <v>HIGH (19-36)</v>
      </c>
      <c r="G7395">
        <f>INT((D7395-1)/6)+1</f>
        <v>5</v>
      </c>
      <c r="H7395">
        <f>MOD(D7395-1,6)+1</f>
        <v>2</v>
      </c>
      <c r="I7395">
        <f>37-D7395</f>
        <v>11</v>
      </c>
      <c r="J7395">
        <f>ABS(D7395-D7396)</f>
        <v>17</v>
      </c>
    </row>
    <row r="7396">
      <c r="A7396">
        <v>20175</v>
      </c>
      <c r="B7396" t="str">
        <v>2020-09-02</v>
      </c>
      <c r="C7396" t="str">
        <v>Midday</v>
      </c>
      <c r="D7396">
        <v>9</v>
      </c>
      <c r="E7396" t="str">
        <f>IF(MOD(D7396,2)=0,"EVEN","ODD")</f>
        <v>ODD</v>
      </c>
      <c r="F7396" t="str">
        <f>IF(D7396&lt;=18,"LOW (1-18)","HIGH (19-36)")</f>
        <v>LOW (1-18)</v>
      </c>
      <c r="G7396">
        <f>INT((D7396-1)/6)+1</f>
        <v>2</v>
      </c>
      <c r="H7396">
        <f>MOD(D7396-1,6)+1</f>
        <v>3</v>
      </c>
      <c r="I7396">
        <f>37-D7396</f>
        <v>28</v>
      </c>
      <c r="J7396">
        <f>ABS(D7396-D7397)</f>
        <v>9</v>
      </c>
    </row>
    <row r="7397">
      <c r="A7397">
        <v>20174</v>
      </c>
      <c r="B7397" t="str">
        <v>2020-09-02</v>
      </c>
      <c r="C7397" t="str">
        <v>Morning</v>
      </c>
      <c r="D7397">
        <v>18</v>
      </c>
      <c r="E7397" t="str">
        <f>IF(MOD(D7397,2)=0,"EVEN","ODD")</f>
        <v>EVEN</v>
      </c>
      <c r="F7397" t="str">
        <f>IF(D7397&lt;=18,"LOW (1-18)","HIGH (19-36)")</f>
        <v>LOW (1-18)</v>
      </c>
      <c r="G7397">
        <f>INT((D7397-1)/6)+1</f>
        <v>3</v>
      </c>
      <c r="H7397">
        <f>MOD(D7397-1,6)+1</f>
        <v>6</v>
      </c>
      <c r="I7397">
        <f>37-D7397</f>
        <v>19</v>
      </c>
      <c r="J7397">
        <f>ABS(D7397-D7398)</f>
        <v>2</v>
      </c>
    </row>
    <row r="7398">
      <c r="A7398">
        <v>20173</v>
      </c>
      <c r="B7398" t="str">
        <v>2020-09-01</v>
      </c>
      <c r="C7398" t="str">
        <v>Evening</v>
      </c>
      <c r="D7398">
        <v>16</v>
      </c>
      <c r="E7398" t="str">
        <f>IF(MOD(D7398,2)=0,"EVEN","ODD")</f>
        <v>EVEN</v>
      </c>
      <c r="F7398" t="str">
        <f>IF(D7398&lt;=18,"LOW (1-18)","HIGH (19-36)")</f>
        <v>LOW (1-18)</v>
      </c>
      <c r="G7398">
        <f>INT((D7398-1)/6)+1</f>
        <v>3</v>
      </c>
      <c r="H7398">
        <f>MOD(D7398-1,6)+1</f>
        <v>4</v>
      </c>
      <c r="I7398">
        <f>37-D7398</f>
        <v>21</v>
      </c>
      <c r="J7398">
        <f>ABS(D7398-D7399)</f>
        <v>0</v>
      </c>
    </row>
    <row r="7399">
      <c r="A7399">
        <v>20172</v>
      </c>
      <c r="B7399" t="str">
        <v>2020-09-01</v>
      </c>
      <c r="C7399" t="str">
        <v>Afternoon</v>
      </c>
      <c r="D7399">
        <v>16</v>
      </c>
      <c r="E7399" t="str">
        <f>IF(MOD(D7399,2)=0,"EVEN","ODD")</f>
        <v>EVEN</v>
      </c>
      <c r="F7399" t="str">
        <f>IF(D7399&lt;=18,"LOW (1-18)","HIGH (19-36)")</f>
        <v>LOW (1-18)</v>
      </c>
      <c r="G7399">
        <f>INT((D7399-1)/6)+1</f>
        <v>3</v>
      </c>
      <c r="H7399">
        <f>MOD(D7399-1,6)+1</f>
        <v>4</v>
      </c>
      <c r="I7399">
        <f>37-D7399</f>
        <v>21</v>
      </c>
      <c r="J7399">
        <f>ABS(D7399-D7400)</f>
        <v>19</v>
      </c>
    </row>
    <row r="7400">
      <c r="A7400">
        <v>20171</v>
      </c>
      <c r="B7400" t="str">
        <v>2020-09-01</v>
      </c>
      <c r="C7400" t="str">
        <v>Midday</v>
      </c>
      <c r="D7400">
        <v>35</v>
      </c>
      <c r="E7400" t="str">
        <f>IF(MOD(D7400,2)=0,"EVEN","ODD")</f>
        <v>ODD</v>
      </c>
      <c r="F7400" t="str">
        <f>IF(D7400&lt;=18,"LOW (1-18)","HIGH (19-36)")</f>
        <v>HIGH (19-36)</v>
      </c>
      <c r="G7400">
        <f>INT((D7400-1)/6)+1</f>
        <v>6</v>
      </c>
      <c r="H7400">
        <f>MOD(D7400-1,6)+1</f>
        <v>5</v>
      </c>
      <c r="I7400">
        <f>37-D7400</f>
        <v>2</v>
      </c>
      <c r="J7400">
        <f>ABS(D7400-D7401)</f>
        <v>26</v>
      </c>
    </row>
    <row r="7401">
      <c r="A7401">
        <v>20170</v>
      </c>
      <c r="B7401" t="str">
        <v>2020-09-01</v>
      </c>
      <c r="C7401" t="str">
        <v>Morning</v>
      </c>
      <c r="D7401">
        <v>9</v>
      </c>
      <c r="E7401" t="str">
        <f>IF(MOD(D7401,2)=0,"EVEN","ODD")</f>
        <v>ODD</v>
      </c>
      <c r="F7401" t="str">
        <f>IF(D7401&lt;=18,"LOW (1-18)","HIGH (19-36)")</f>
        <v>LOW (1-18)</v>
      </c>
      <c r="G7401">
        <f>INT((D7401-1)/6)+1</f>
        <v>2</v>
      </c>
      <c r="H7401">
        <f>MOD(D7401-1,6)+1</f>
        <v>3</v>
      </c>
      <c r="I7401">
        <f>37-D7401</f>
        <v>28</v>
      </c>
      <c r="J7401">
        <f>ABS(D7401-D7402)</f>
        <v>0</v>
      </c>
    </row>
    <row r="7402">
      <c r="A7402">
        <v>20169</v>
      </c>
      <c r="B7402" t="str">
        <v>2020-08-31</v>
      </c>
      <c r="C7402" t="str">
        <v>Evening</v>
      </c>
      <c r="D7402">
        <v>9</v>
      </c>
      <c r="E7402" t="str">
        <f>IF(MOD(D7402,2)=0,"EVEN","ODD")</f>
        <v>ODD</v>
      </c>
      <c r="F7402" t="str">
        <f>IF(D7402&lt;=18,"LOW (1-18)","HIGH (19-36)")</f>
        <v>LOW (1-18)</v>
      </c>
      <c r="G7402">
        <f>INT((D7402-1)/6)+1</f>
        <v>2</v>
      </c>
      <c r="H7402">
        <f>MOD(D7402-1,6)+1</f>
        <v>3</v>
      </c>
      <c r="I7402">
        <f>37-D7402</f>
        <v>28</v>
      </c>
      <c r="J7402">
        <f>ABS(D7402-D7403)</f>
        <v>10</v>
      </c>
    </row>
    <row r="7403">
      <c r="A7403">
        <v>20168</v>
      </c>
      <c r="B7403" t="str">
        <v>2020-08-31</v>
      </c>
      <c r="C7403" t="str">
        <v>Afternoon</v>
      </c>
      <c r="D7403">
        <v>19</v>
      </c>
      <c r="E7403" t="str">
        <f>IF(MOD(D7403,2)=0,"EVEN","ODD")</f>
        <v>ODD</v>
      </c>
      <c r="F7403" t="str">
        <f>IF(D7403&lt;=18,"LOW (1-18)","HIGH (19-36)")</f>
        <v>HIGH (19-36)</v>
      </c>
      <c r="G7403">
        <f>INT((D7403-1)/6)+1</f>
        <v>4</v>
      </c>
      <c r="H7403">
        <f>MOD(D7403-1,6)+1</f>
        <v>1</v>
      </c>
      <c r="I7403">
        <f>37-D7403</f>
        <v>18</v>
      </c>
      <c r="J7403">
        <f>ABS(D7403-D7404)</f>
        <v>11</v>
      </c>
    </row>
    <row r="7404">
      <c r="A7404">
        <v>20167</v>
      </c>
      <c r="B7404" t="str">
        <v>2020-08-31</v>
      </c>
      <c r="C7404" t="str">
        <v>Midday</v>
      </c>
      <c r="D7404">
        <v>30</v>
      </c>
      <c r="E7404" t="str">
        <f>IF(MOD(D7404,2)=0,"EVEN","ODD")</f>
        <v>EVEN</v>
      </c>
      <c r="F7404" t="str">
        <f>IF(D7404&lt;=18,"LOW (1-18)","HIGH (19-36)")</f>
        <v>HIGH (19-36)</v>
      </c>
      <c r="G7404">
        <f>INT((D7404-1)/6)+1</f>
        <v>5</v>
      </c>
      <c r="H7404">
        <f>MOD(D7404-1,6)+1</f>
        <v>6</v>
      </c>
      <c r="I7404">
        <f>37-D7404</f>
        <v>7</v>
      </c>
      <c r="J7404">
        <f>ABS(D7404-D7405)</f>
        <v>6</v>
      </c>
    </row>
    <row r="7405">
      <c r="A7405">
        <v>20166</v>
      </c>
      <c r="B7405" t="str">
        <v>2020-08-31</v>
      </c>
      <c r="C7405" t="str">
        <v>Morning</v>
      </c>
      <c r="D7405">
        <v>36</v>
      </c>
      <c r="E7405" t="str">
        <f>IF(MOD(D7405,2)=0,"EVEN","ODD")</f>
        <v>EVEN</v>
      </c>
      <c r="F7405" t="str">
        <f>IF(D7405&lt;=18,"LOW (1-18)","HIGH (19-36)")</f>
        <v>HIGH (19-36)</v>
      </c>
      <c r="G7405">
        <f>INT((D7405-1)/6)+1</f>
        <v>6</v>
      </c>
      <c r="H7405">
        <f>MOD(D7405-1,6)+1</f>
        <v>6</v>
      </c>
      <c r="I7405">
        <f>37-D7405</f>
        <v>1</v>
      </c>
      <c r="J7405">
        <f>ABS(D7405-D7406)</f>
        <v>7</v>
      </c>
    </row>
    <row r="7406">
      <c r="A7406">
        <v>20165</v>
      </c>
      <c r="B7406" t="str">
        <v>2020-08-29</v>
      </c>
      <c r="C7406" t="str">
        <v>Evening</v>
      </c>
      <c r="D7406">
        <v>29</v>
      </c>
      <c r="E7406" t="str">
        <f>IF(MOD(D7406,2)=0,"EVEN","ODD")</f>
        <v>ODD</v>
      </c>
      <c r="F7406" t="str">
        <f>IF(D7406&lt;=18,"LOW (1-18)","HIGH (19-36)")</f>
        <v>HIGH (19-36)</v>
      </c>
      <c r="G7406">
        <f>INT((D7406-1)/6)+1</f>
        <v>5</v>
      </c>
      <c r="H7406">
        <f>MOD(D7406-1,6)+1</f>
        <v>5</v>
      </c>
      <c r="I7406">
        <f>37-D7406</f>
        <v>8</v>
      </c>
      <c r="J7406">
        <f>ABS(D7406-D7407)</f>
        <v>12</v>
      </c>
    </row>
    <row r="7407">
      <c r="A7407">
        <v>20164</v>
      </c>
      <c r="B7407" t="str">
        <v>2020-08-29</v>
      </c>
      <c r="C7407" t="str">
        <v>Afternoon</v>
      </c>
      <c r="D7407">
        <v>17</v>
      </c>
      <c r="E7407" t="str">
        <f>IF(MOD(D7407,2)=0,"EVEN","ODD")</f>
        <v>ODD</v>
      </c>
      <c r="F7407" t="str">
        <f>IF(D7407&lt;=18,"LOW (1-18)","HIGH (19-36)")</f>
        <v>LOW (1-18)</v>
      </c>
      <c r="G7407">
        <f>INT((D7407-1)/6)+1</f>
        <v>3</v>
      </c>
      <c r="H7407">
        <f>MOD(D7407-1,6)+1</f>
        <v>5</v>
      </c>
      <c r="I7407">
        <f>37-D7407</f>
        <v>20</v>
      </c>
      <c r="J7407">
        <f>ABS(D7407-D7408)</f>
        <v>19</v>
      </c>
    </row>
    <row r="7408">
      <c r="A7408">
        <v>20163</v>
      </c>
      <c r="B7408" t="str">
        <v>2020-08-29</v>
      </c>
      <c r="C7408" t="str">
        <v>Midday</v>
      </c>
      <c r="D7408">
        <v>36</v>
      </c>
      <c r="E7408" t="str">
        <f>IF(MOD(D7408,2)=0,"EVEN","ODD")</f>
        <v>EVEN</v>
      </c>
      <c r="F7408" t="str">
        <f>IF(D7408&lt;=18,"LOW (1-18)","HIGH (19-36)")</f>
        <v>HIGH (19-36)</v>
      </c>
      <c r="G7408">
        <f>INT((D7408-1)/6)+1</f>
        <v>6</v>
      </c>
      <c r="H7408">
        <f>MOD(D7408-1,6)+1</f>
        <v>6</v>
      </c>
      <c r="I7408">
        <f>37-D7408</f>
        <v>1</v>
      </c>
      <c r="J7408">
        <f>ABS(D7408-D7409)</f>
        <v>6</v>
      </c>
    </row>
    <row r="7409">
      <c r="A7409">
        <v>20162</v>
      </c>
      <c r="B7409" t="str">
        <v>2020-08-29</v>
      </c>
      <c r="C7409" t="str">
        <v>Morning</v>
      </c>
      <c r="D7409">
        <v>30</v>
      </c>
      <c r="E7409" t="str">
        <f>IF(MOD(D7409,2)=0,"EVEN","ODD")</f>
        <v>EVEN</v>
      </c>
      <c r="F7409" t="str">
        <f>IF(D7409&lt;=18,"LOW (1-18)","HIGH (19-36)")</f>
        <v>HIGH (19-36)</v>
      </c>
      <c r="G7409">
        <f>INT((D7409-1)/6)+1</f>
        <v>5</v>
      </c>
      <c r="H7409">
        <f>MOD(D7409-1,6)+1</f>
        <v>6</v>
      </c>
      <c r="I7409">
        <f>37-D7409</f>
        <v>7</v>
      </c>
      <c r="J7409">
        <f>ABS(D7409-D7410)</f>
        <v>2</v>
      </c>
    </row>
    <row r="7410">
      <c r="A7410">
        <v>20161</v>
      </c>
      <c r="B7410" t="str">
        <v>2020-08-28</v>
      </c>
      <c r="C7410" t="str">
        <v>Evening</v>
      </c>
      <c r="D7410">
        <v>32</v>
      </c>
      <c r="E7410" t="str">
        <f>IF(MOD(D7410,2)=0,"EVEN","ODD")</f>
        <v>EVEN</v>
      </c>
      <c r="F7410" t="str">
        <f>IF(D7410&lt;=18,"LOW (1-18)","HIGH (19-36)")</f>
        <v>HIGH (19-36)</v>
      </c>
      <c r="G7410">
        <f>INT((D7410-1)/6)+1</f>
        <v>6</v>
      </c>
      <c r="H7410">
        <f>MOD(D7410-1,6)+1</f>
        <v>2</v>
      </c>
      <c r="I7410">
        <f>37-D7410</f>
        <v>5</v>
      </c>
      <c r="J7410">
        <f>ABS(D7410-D7411)</f>
        <v>2</v>
      </c>
    </row>
    <row r="7411">
      <c r="A7411">
        <v>20160</v>
      </c>
      <c r="B7411" t="str">
        <v>2020-08-28</v>
      </c>
      <c r="C7411" t="str">
        <v>Afternoon</v>
      </c>
      <c r="D7411">
        <v>30</v>
      </c>
      <c r="E7411" t="str">
        <f>IF(MOD(D7411,2)=0,"EVEN","ODD")</f>
        <v>EVEN</v>
      </c>
      <c r="F7411" t="str">
        <f>IF(D7411&lt;=18,"LOW (1-18)","HIGH (19-36)")</f>
        <v>HIGH (19-36)</v>
      </c>
      <c r="G7411">
        <f>INT((D7411-1)/6)+1</f>
        <v>5</v>
      </c>
      <c r="H7411">
        <f>MOD(D7411-1,6)+1</f>
        <v>6</v>
      </c>
      <c r="I7411">
        <f>37-D7411</f>
        <v>7</v>
      </c>
      <c r="J7411">
        <f>ABS(D7411-D7412)</f>
        <v>15</v>
      </c>
    </row>
    <row r="7412">
      <c r="A7412">
        <v>20159</v>
      </c>
      <c r="B7412" t="str">
        <v>2020-08-28</v>
      </c>
      <c r="C7412" t="str">
        <v>Midday</v>
      </c>
      <c r="D7412">
        <v>15</v>
      </c>
      <c r="E7412" t="str">
        <f>IF(MOD(D7412,2)=0,"EVEN","ODD")</f>
        <v>ODD</v>
      </c>
      <c r="F7412" t="str">
        <f>IF(D7412&lt;=18,"LOW (1-18)","HIGH (19-36)")</f>
        <v>LOW (1-18)</v>
      </c>
      <c r="G7412">
        <f>INT((D7412-1)/6)+1</f>
        <v>3</v>
      </c>
      <c r="H7412">
        <f>MOD(D7412-1,6)+1</f>
        <v>3</v>
      </c>
      <c r="I7412">
        <f>37-D7412</f>
        <v>22</v>
      </c>
      <c r="J7412">
        <f>ABS(D7412-D7413)</f>
        <v>11</v>
      </c>
    </row>
    <row r="7413">
      <c r="A7413">
        <v>20158</v>
      </c>
      <c r="B7413" t="str">
        <v>2020-08-28</v>
      </c>
      <c r="C7413" t="str">
        <v>Morning</v>
      </c>
      <c r="D7413">
        <v>26</v>
      </c>
      <c r="E7413" t="str">
        <f>IF(MOD(D7413,2)=0,"EVEN","ODD")</f>
        <v>EVEN</v>
      </c>
      <c r="F7413" t="str">
        <f>IF(D7413&lt;=18,"LOW (1-18)","HIGH (19-36)")</f>
        <v>HIGH (19-36)</v>
      </c>
      <c r="G7413">
        <f>INT((D7413-1)/6)+1</f>
        <v>5</v>
      </c>
      <c r="H7413">
        <f>MOD(D7413-1,6)+1</f>
        <v>2</v>
      </c>
      <c r="I7413">
        <f>37-D7413</f>
        <v>11</v>
      </c>
      <c r="J7413">
        <f>ABS(D7413-D7414)</f>
        <v>2</v>
      </c>
    </row>
    <row r="7414">
      <c r="A7414">
        <v>20157</v>
      </c>
      <c r="B7414" t="str">
        <v>2020-08-27</v>
      </c>
      <c r="C7414" t="str">
        <v>Evening</v>
      </c>
      <c r="D7414">
        <v>24</v>
      </c>
      <c r="E7414" t="str">
        <f>IF(MOD(D7414,2)=0,"EVEN","ODD")</f>
        <v>EVEN</v>
      </c>
      <c r="F7414" t="str">
        <f>IF(D7414&lt;=18,"LOW (1-18)","HIGH (19-36)")</f>
        <v>HIGH (19-36)</v>
      </c>
      <c r="G7414">
        <f>INT((D7414-1)/6)+1</f>
        <v>4</v>
      </c>
      <c r="H7414">
        <f>MOD(D7414-1,6)+1</f>
        <v>6</v>
      </c>
      <c r="I7414">
        <f>37-D7414</f>
        <v>13</v>
      </c>
      <c r="J7414">
        <f>ABS(D7414-D7415)</f>
        <v>13</v>
      </c>
    </row>
    <row r="7415">
      <c r="A7415">
        <v>20156</v>
      </c>
      <c r="B7415" t="str">
        <v>2020-08-27</v>
      </c>
      <c r="C7415" t="str">
        <v>Afternoon</v>
      </c>
      <c r="D7415">
        <v>11</v>
      </c>
      <c r="E7415" t="str">
        <f>IF(MOD(D7415,2)=0,"EVEN","ODD")</f>
        <v>ODD</v>
      </c>
      <c r="F7415" t="str">
        <f>IF(D7415&lt;=18,"LOW (1-18)","HIGH (19-36)")</f>
        <v>LOW (1-18)</v>
      </c>
      <c r="G7415">
        <f>INT((D7415-1)/6)+1</f>
        <v>2</v>
      </c>
      <c r="H7415">
        <f>MOD(D7415-1,6)+1</f>
        <v>5</v>
      </c>
      <c r="I7415">
        <f>37-D7415</f>
        <v>26</v>
      </c>
      <c r="J7415">
        <f>ABS(D7415-D7416)</f>
        <v>11</v>
      </c>
    </row>
    <row r="7416">
      <c r="A7416">
        <v>20155</v>
      </c>
      <c r="B7416" t="str">
        <v>2020-08-27</v>
      </c>
      <c r="C7416" t="str">
        <v>Midday</v>
      </c>
      <c r="D7416">
        <v>22</v>
      </c>
      <c r="E7416" t="str">
        <f>IF(MOD(D7416,2)=0,"EVEN","ODD")</f>
        <v>EVEN</v>
      </c>
      <c r="F7416" t="str">
        <f>IF(D7416&lt;=18,"LOW (1-18)","HIGH (19-36)")</f>
        <v>HIGH (19-36)</v>
      </c>
      <c r="G7416">
        <f>INT((D7416-1)/6)+1</f>
        <v>4</v>
      </c>
      <c r="H7416">
        <f>MOD(D7416-1,6)+1</f>
        <v>4</v>
      </c>
      <c r="I7416">
        <f>37-D7416</f>
        <v>15</v>
      </c>
      <c r="J7416">
        <f>ABS(D7416-D7417)</f>
        <v>16</v>
      </c>
    </row>
    <row r="7417">
      <c r="A7417">
        <v>20154</v>
      </c>
      <c r="B7417" t="str">
        <v>2020-08-27</v>
      </c>
      <c r="C7417" t="str">
        <v>Morning</v>
      </c>
      <c r="D7417">
        <v>6</v>
      </c>
      <c r="E7417" t="str">
        <f>IF(MOD(D7417,2)=0,"EVEN","ODD")</f>
        <v>EVEN</v>
      </c>
      <c r="F7417" t="str">
        <f>IF(D7417&lt;=18,"LOW (1-18)","HIGH (19-36)")</f>
        <v>LOW (1-18)</v>
      </c>
      <c r="G7417">
        <f>INT((D7417-1)/6)+1</f>
        <v>1</v>
      </c>
      <c r="H7417">
        <f>MOD(D7417-1,6)+1</f>
        <v>6</v>
      </c>
      <c r="I7417">
        <f>37-D7417</f>
        <v>31</v>
      </c>
      <c r="J7417">
        <f>ABS(D7417-D7418)</f>
        <v>5</v>
      </c>
    </row>
    <row r="7418">
      <c r="A7418">
        <v>20153</v>
      </c>
      <c r="B7418" t="str">
        <v>2020-08-26</v>
      </c>
      <c r="C7418" t="str">
        <v>Evening</v>
      </c>
      <c r="D7418">
        <v>11</v>
      </c>
      <c r="E7418" t="str">
        <f>IF(MOD(D7418,2)=0,"EVEN","ODD")</f>
        <v>ODD</v>
      </c>
      <c r="F7418" t="str">
        <f>IF(D7418&lt;=18,"LOW (1-18)","HIGH (19-36)")</f>
        <v>LOW (1-18)</v>
      </c>
      <c r="G7418">
        <f>INT((D7418-1)/6)+1</f>
        <v>2</v>
      </c>
      <c r="H7418">
        <f>MOD(D7418-1,6)+1</f>
        <v>5</v>
      </c>
      <c r="I7418">
        <f>37-D7418</f>
        <v>26</v>
      </c>
      <c r="J7418">
        <f>ABS(D7418-D7419)</f>
        <v>1</v>
      </c>
    </row>
    <row r="7419">
      <c r="A7419">
        <v>20152</v>
      </c>
      <c r="B7419" t="str">
        <v>2020-08-26</v>
      </c>
      <c r="C7419" t="str">
        <v>Afternoon</v>
      </c>
      <c r="D7419">
        <v>12</v>
      </c>
      <c r="E7419" t="str">
        <f>IF(MOD(D7419,2)=0,"EVEN","ODD")</f>
        <v>EVEN</v>
      </c>
      <c r="F7419" t="str">
        <f>IF(D7419&lt;=18,"LOW (1-18)","HIGH (19-36)")</f>
        <v>LOW (1-18)</v>
      </c>
      <c r="G7419">
        <f>INT((D7419-1)/6)+1</f>
        <v>2</v>
      </c>
      <c r="H7419">
        <f>MOD(D7419-1,6)+1</f>
        <v>6</v>
      </c>
      <c r="I7419">
        <f>37-D7419</f>
        <v>25</v>
      </c>
      <c r="J7419">
        <f>ABS(D7419-D7420)</f>
        <v>11</v>
      </c>
    </row>
    <row r="7420">
      <c r="A7420">
        <v>20151</v>
      </c>
      <c r="B7420" t="str">
        <v>2020-08-26</v>
      </c>
      <c r="C7420" t="str">
        <v>Midday</v>
      </c>
      <c r="D7420">
        <v>23</v>
      </c>
      <c r="E7420" t="str">
        <f>IF(MOD(D7420,2)=0,"EVEN","ODD")</f>
        <v>ODD</v>
      </c>
      <c r="F7420" t="str">
        <f>IF(D7420&lt;=18,"LOW (1-18)","HIGH (19-36)")</f>
        <v>HIGH (19-36)</v>
      </c>
      <c r="G7420">
        <f>INT((D7420-1)/6)+1</f>
        <v>4</v>
      </c>
      <c r="H7420">
        <f>MOD(D7420-1,6)+1</f>
        <v>5</v>
      </c>
      <c r="I7420">
        <f>37-D7420</f>
        <v>14</v>
      </c>
      <c r="J7420">
        <f>ABS(D7420-D7421)</f>
        <v>10</v>
      </c>
    </row>
    <row r="7421">
      <c r="A7421">
        <v>20150</v>
      </c>
      <c r="B7421" t="str">
        <v>2020-08-26</v>
      </c>
      <c r="C7421" t="str">
        <v>Morning</v>
      </c>
      <c r="D7421">
        <v>33</v>
      </c>
      <c r="E7421" t="str">
        <f>IF(MOD(D7421,2)=0,"EVEN","ODD")</f>
        <v>ODD</v>
      </c>
      <c r="F7421" t="str">
        <f>IF(D7421&lt;=18,"LOW (1-18)","HIGH (19-36)")</f>
        <v>HIGH (19-36)</v>
      </c>
      <c r="G7421">
        <f>INT((D7421-1)/6)+1</f>
        <v>6</v>
      </c>
      <c r="H7421">
        <f>MOD(D7421-1,6)+1</f>
        <v>3</v>
      </c>
      <c r="I7421">
        <f>37-D7421</f>
        <v>4</v>
      </c>
      <c r="J7421">
        <f>ABS(D7421-D7422)</f>
        <v>15</v>
      </c>
    </row>
    <row r="7422">
      <c r="A7422">
        <v>20149</v>
      </c>
      <c r="B7422" t="str">
        <v>2020-08-25</v>
      </c>
      <c r="C7422" t="str">
        <v>Evening</v>
      </c>
      <c r="D7422">
        <v>18</v>
      </c>
      <c r="E7422" t="str">
        <f>IF(MOD(D7422,2)=0,"EVEN","ODD")</f>
        <v>EVEN</v>
      </c>
      <c r="F7422" t="str">
        <f>IF(D7422&lt;=18,"LOW (1-18)","HIGH (19-36)")</f>
        <v>LOW (1-18)</v>
      </c>
      <c r="G7422">
        <f>INT((D7422-1)/6)+1</f>
        <v>3</v>
      </c>
      <c r="H7422">
        <f>MOD(D7422-1,6)+1</f>
        <v>6</v>
      </c>
      <c r="I7422">
        <f>37-D7422</f>
        <v>19</v>
      </c>
      <c r="J7422">
        <f>ABS(D7422-D7423)</f>
        <v>2</v>
      </c>
    </row>
    <row r="7423">
      <c r="A7423">
        <v>20148</v>
      </c>
      <c r="B7423" t="str">
        <v>2020-08-25</v>
      </c>
      <c r="C7423" t="str">
        <v>Afternoon</v>
      </c>
      <c r="D7423">
        <v>20</v>
      </c>
      <c r="E7423" t="str">
        <f>IF(MOD(D7423,2)=0,"EVEN","ODD")</f>
        <v>EVEN</v>
      </c>
      <c r="F7423" t="str">
        <f>IF(D7423&lt;=18,"LOW (1-18)","HIGH (19-36)")</f>
        <v>HIGH (19-36)</v>
      </c>
      <c r="G7423">
        <f>INT((D7423-1)/6)+1</f>
        <v>4</v>
      </c>
      <c r="H7423">
        <f>MOD(D7423-1,6)+1</f>
        <v>2</v>
      </c>
      <c r="I7423">
        <f>37-D7423</f>
        <v>17</v>
      </c>
      <c r="J7423">
        <f>ABS(D7423-D7424)</f>
        <v>5</v>
      </c>
    </row>
    <row r="7424">
      <c r="A7424">
        <v>20147</v>
      </c>
      <c r="B7424" t="str">
        <v>2020-08-25</v>
      </c>
      <c r="C7424" t="str">
        <v>Midday</v>
      </c>
      <c r="D7424">
        <v>25</v>
      </c>
      <c r="E7424" t="str">
        <f>IF(MOD(D7424,2)=0,"EVEN","ODD")</f>
        <v>ODD</v>
      </c>
      <c r="F7424" t="str">
        <f>IF(D7424&lt;=18,"LOW (1-18)","HIGH (19-36)")</f>
        <v>HIGH (19-36)</v>
      </c>
      <c r="G7424">
        <f>INT((D7424-1)/6)+1</f>
        <v>5</v>
      </c>
      <c r="H7424">
        <f>MOD(D7424-1,6)+1</f>
        <v>1</v>
      </c>
      <c r="I7424">
        <f>37-D7424</f>
        <v>12</v>
      </c>
      <c r="J7424">
        <f>ABS(D7424-D7425)</f>
        <v>18</v>
      </c>
    </row>
    <row r="7425">
      <c r="A7425">
        <v>20146</v>
      </c>
      <c r="B7425" t="str">
        <v>2020-08-25</v>
      </c>
      <c r="C7425" t="str">
        <v>Morning</v>
      </c>
      <c r="D7425">
        <v>7</v>
      </c>
      <c r="E7425" t="str">
        <f>IF(MOD(D7425,2)=0,"EVEN","ODD")</f>
        <v>ODD</v>
      </c>
      <c r="F7425" t="str">
        <f>IF(D7425&lt;=18,"LOW (1-18)","HIGH (19-36)")</f>
        <v>LOW (1-18)</v>
      </c>
      <c r="G7425">
        <f>INT((D7425-1)/6)+1</f>
        <v>2</v>
      </c>
      <c r="H7425">
        <f>MOD(D7425-1,6)+1</f>
        <v>1</v>
      </c>
      <c r="I7425">
        <f>37-D7425</f>
        <v>30</v>
      </c>
      <c r="J7425">
        <f>ABS(D7425-D7426)</f>
        <v>19</v>
      </c>
    </row>
    <row r="7426">
      <c r="A7426">
        <v>20145</v>
      </c>
      <c r="B7426" t="str">
        <v>2020-08-24</v>
      </c>
      <c r="C7426" t="str">
        <v>Evening</v>
      </c>
      <c r="D7426">
        <v>26</v>
      </c>
      <c r="E7426" t="str">
        <f>IF(MOD(D7426,2)=0,"EVEN","ODD")</f>
        <v>EVEN</v>
      </c>
      <c r="F7426" t="str">
        <f>IF(D7426&lt;=18,"LOW (1-18)","HIGH (19-36)")</f>
        <v>HIGH (19-36)</v>
      </c>
      <c r="G7426">
        <f>INT((D7426-1)/6)+1</f>
        <v>5</v>
      </c>
      <c r="H7426">
        <f>MOD(D7426-1,6)+1</f>
        <v>2</v>
      </c>
      <c r="I7426">
        <f>37-D7426</f>
        <v>11</v>
      </c>
      <c r="J7426">
        <f>ABS(D7426-D7427)</f>
        <v>2</v>
      </c>
    </row>
    <row r="7427">
      <c r="A7427">
        <v>20144</v>
      </c>
      <c r="B7427" t="str">
        <v>2020-08-24</v>
      </c>
      <c r="C7427" t="str">
        <v>Afternoon</v>
      </c>
      <c r="D7427">
        <v>28</v>
      </c>
      <c r="E7427" t="str">
        <f>IF(MOD(D7427,2)=0,"EVEN","ODD")</f>
        <v>EVEN</v>
      </c>
      <c r="F7427" t="str">
        <f>IF(D7427&lt;=18,"LOW (1-18)","HIGH (19-36)")</f>
        <v>HIGH (19-36)</v>
      </c>
      <c r="G7427">
        <f>INT((D7427-1)/6)+1</f>
        <v>5</v>
      </c>
      <c r="H7427">
        <f>MOD(D7427-1,6)+1</f>
        <v>4</v>
      </c>
      <c r="I7427">
        <f>37-D7427</f>
        <v>9</v>
      </c>
      <c r="J7427">
        <f>ABS(D7427-D7428)</f>
        <v>8</v>
      </c>
    </row>
    <row r="7428">
      <c r="A7428">
        <v>20143</v>
      </c>
      <c r="B7428" t="str">
        <v>2020-08-24</v>
      </c>
      <c r="C7428" t="str">
        <v>Midday</v>
      </c>
      <c r="D7428">
        <v>20</v>
      </c>
      <c r="E7428" t="str">
        <f>IF(MOD(D7428,2)=0,"EVEN","ODD")</f>
        <v>EVEN</v>
      </c>
      <c r="F7428" t="str">
        <f>IF(D7428&lt;=18,"LOW (1-18)","HIGH (19-36)")</f>
        <v>HIGH (19-36)</v>
      </c>
      <c r="G7428">
        <f>INT((D7428-1)/6)+1</f>
        <v>4</v>
      </c>
      <c r="H7428">
        <f>MOD(D7428-1,6)+1</f>
        <v>2</v>
      </c>
      <c r="I7428">
        <f>37-D7428</f>
        <v>17</v>
      </c>
      <c r="J7428">
        <f>ABS(D7428-D7429)</f>
        <v>2</v>
      </c>
    </row>
    <row r="7429">
      <c r="A7429">
        <v>20142</v>
      </c>
      <c r="B7429" t="str">
        <v>2020-08-24</v>
      </c>
      <c r="C7429" t="str">
        <v>Morning</v>
      </c>
      <c r="D7429">
        <v>22</v>
      </c>
      <c r="E7429" t="str">
        <f>IF(MOD(D7429,2)=0,"EVEN","ODD")</f>
        <v>EVEN</v>
      </c>
      <c r="F7429" t="str">
        <f>IF(D7429&lt;=18,"LOW (1-18)","HIGH (19-36)")</f>
        <v>HIGH (19-36)</v>
      </c>
      <c r="G7429">
        <f>INT((D7429-1)/6)+1</f>
        <v>4</v>
      </c>
      <c r="H7429">
        <f>MOD(D7429-1,6)+1</f>
        <v>4</v>
      </c>
      <c r="I7429">
        <f>37-D7429</f>
        <v>15</v>
      </c>
      <c r="J7429">
        <f>ABS(D7429-D7430)</f>
        <v>15</v>
      </c>
    </row>
    <row r="7430">
      <c r="A7430">
        <v>20141</v>
      </c>
      <c r="B7430" t="str">
        <v>2020-08-22</v>
      </c>
      <c r="C7430" t="str">
        <v>Evening</v>
      </c>
      <c r="D7430">
        <v>7</v>
      </c>
      <c r="E7430" t="str">
        <f>IF(MOD(D7430,2)=0,"EVEN","ODD")</f>
        <v>ODD</v>
      </c>
      <c r="F7430" t="str">
        <f>IF(D7430&lt;=18,"LOW (1-18)","HIGH (19-36)")</f>
        <v>LOW (1-18)</v>
      </c>
      <c r="G7430">
        <f>INT((D7430-1)/6)+1</f>
        <v>2</v>
      </c>
      <c r="H7430">
        <f>MOD(D7430-1,6)+1</f>
        <v>1</v>
      </c>
      <c r="I7430">
        <f>37-D7430</f>
        <v>30</v>
      </c>
      <c r="J7430">
        <f>ABS(D7430-D7431)</f>
        <v>15</v>
      </c>
    </row>
    <row r="7431">
      <c r="A7431">
        <v>20140</v>
      </c>
      <c r="B7431" t="str">
        <v>2020-08-22</v>
      </c>
      <c r="C7431" t="str">
        <v>Afternoon</v>
      </c>
      <c r="D7431">
        <v>22</v>
      </c>
      <c r="E7431" t="str">
        <f>IF(MOD(D7431,2)=0,"EVEN","ODD")</f>
        <v>EVEN</v>
      </c>
      <c r="F7431" t="str">
        <f>IF(D7431&lt;=18,"LOW (1-18)","HIGH (19-36)")</f>
        <v>HIGH (19-36)</v>
      </c>
      <c r="G7431">
        <f>INT((D7431-1)/6)+1</f>
        <v>4</v>
      </c>
      <c r="H7431">
        <f>MOD(D7431-1,6)+1</f>
        <v>4</v>
      </c>
      <c r="I7431">
        <f>37-D7431</f>
        <v>15</v>
      </c>
      <c r="J7431">
        <f>ABS(D7431-D7432)</f>
        <v>10</v>
      </c>
    </row>
    <row r="7432">
      <c r="A7432">
        <v>20139</v>
      </c>
      <c r="B7432" t="str">
        <v>2020-08-22</v>
      </c>
      <c r="C7432" t="str">
        <v>Midday</v>
      </c>
      <c r="D7432">
        <v>32</v>
      </c>
      <c r="E7432" t="str">
        <f>IF(MOD(D7432,2)=0,"EVEN","ODD")</f>
        <v>EVEN</v>
      </c>
      <c r="F7432" t="str">
        <f>IF(D7432&lt;=18,"LOW (1-18)","HIGH (19-36)")</f>
        <v>HIGH (19-36)</v>
      </c>
      <c r="G7432">
        <f>INT((D7432-1)/6)+1</f>
        <v>6</v>
      </c>
      <c r="H7432">
        <f>MOD(D7432-1,6)+1</f>
        <v>2</v>
      </c>
      <c r="I7432">
        <f>37-D7432</f>
        <v>5</v>
      </c>
      <c r="J7432">
        <f>ABS(D7432-D7433)</f>
        <v>2</v>
      </c>
    </row>
    <row r="7433">
      <c r="A7433">
        <v>20138</v>
      </c>
      <c r="B7433" t="str">
        <v>2020-08-22</v>
      </c>
      <c r="C7433" t="str">
        <v>Morning</v>
      </c>
      <c r="D7433">
        <v>30</v>
      </c>
      <c r="E7433" t="str">
        <f>IF(MOD(D7433,2)=0,"EVEN","ODD")</f>
        <v>EVEN</v>
      </c>
      <c r="F7433" t="str">
        <f>IF(D7433&lt;=18,"LOW (1-18)","HIGH (19-36)")</f>
        <v>HIGH (19-36)</v>
      </c>
      <c r="G7433">
        <f>INT((D7433-1)/6)+1</f>
        <v>5</v>
      </c>
      <c r="H7433">
        <f>MOD(D7433-1,6)+1</f>
        <v>6</v>
      </c>
      <c r="I7433">
        <f>37-D7433</f>
        <v>7</v>
      </c>
      <c r="J7433">
        <f>ABS(D7433-D7434)</f>
        <v>24</v>
      </c>
    </row>
    <row r="7434">
      <c r="A7434">
        <v>20137</v>
      </c>
      <c r="B7434" t="str">
        <v>2020-08-21</v>
      </c>
      <c r="C7434" t="str">
        <v>Evening</v>
      </c>
      <c r="D7434">
        <v>6</v>
      </c>
      <c r="E7434" t="str">
        <f>IF(MOD(D7434,2)=0,"EVEN","ODD")</f>
        <v>EVEN</v>
      </c>
      <c r="F7434" t="str">
        <f>IF(D7434&lt;=18,"LOW (1-18)","HIGH (19-36)")</f>
        <v>LOW (1-18)</v>
      </c>
      <c r="G7434">
        <f>INT((D7434-1)/6)+1</f>
        <v>1</v>
      </c>
      <c r="H7434">
        <f>MOD(D7434-1,6)+1</f>
        <v>6</v>
      </c>
      <c r="I7434">
        <f>37-D7434</f>
        <v>31</v>
      </c>
      <c r="J7434">
        <f>ABS(D7434-D7435)</f>
        <v>23</v>
      </c>
    </row>
    <row r="7435">
      <c r="A7435">
        <v>20136</v>
      </c>
      <c r="B7435" t="str">
        <v>2020-08-21</v>
      </c>
      <c r="C7435" t="str">
        <v>Afternoon</v>
      </c>
      <c r="D7435">
        <v>29</v>
      </c>
      <c r="E7435" t="str">
        <f>IF(MOD(D7435,2)=0,"EVEN","ODD")</f>
        <v>ODD</v>
      </c>
      <c r="F7435" t="str">
        <f>IF(D7435&lt;=18,"LOW (1-18)","HIGH (19-36)")</f>
        <v>HIGH (19-36)</v>
      </c>
      <c r="G7435">
        <f>INT((D7435-1)/6)+1</f>
        <v>5</v>
      </c>
      <c r="H7435">
        <f>MOD(D7435-1,6)+1</f>
        <v>5</v>
      </c>
      <c r="I7435">
        <f>37-D7435</f>
        <v>8</v>
      </c>
      <c r="J7435">
        <f>ABS(D7435-D7436)</f>
        <v>8</v>
      </c>
    </row>
    <row r="7436">
      <c r="A7436">
        <v>20135</v>
      </c>
      <c r="B7436" t="str">
        <v>2020-08-21</v>
      </c>
      <c r="C7436" t="str">
        <v>Midday</v>
      </c>
      <c r="D7436">
        <v>21</v>
      </c>
      <c r="E7436" t="str">
        <f>IF(MOD(D7436,2)=0,"EVEN","ODD")</f>
        <v>ODD</v>
      </c>
      <c r="F7436" t="str">
        <f>IF(D7436&lt;=18,"LOW (1-18)","HIGH (19-36)")</f>
        <v>HIGH (19-36)</v>
      </c>
      <c r="G7436">
        <f>INT((D7436-1)/6)+1</f>
        <v>4</v>
      </c>
      <c r="H7436">
        <f>MOD(D7436-1,6)+1</f>
        <v>3</v>
      </c>
      <c r="I7436">
        <f>37-D7436</f>
        <v>16</v>
      </c>
      <c r="J7436">
        <f>ABS(D7436-D7437)</f>
        <v>4</v>
      </c>
    </row>
    <row r="7437">
      <c r="A7437">
        <v>20134</v>
      </c>
      <c r="B7437" t="str">
        <v>2020-08-21</v>
      </c>
      <c r="C7437" t="str">
        <v>Morning</v>
      </c>
      <c r="D7437">
        <v>25</v>
      </c>
      <c r="E7437" t="str">
        <f>IF(MOD(D7437,2)=0,"EVEN","ODD")</f>
        <v>ODD</v>
      </c>
      <c r="F7437" t="str">
        <f>IF(D7437&lt;=18,"LOW (1-18)","HIGH (19-36)")</f>
        <v>HIGH (19-36)</v>
      </c>
      <c r="G7437">
        <f>INT((D7437-1)/6)+1</f>
        <v>5</v>
      </c>
      <c r="H7437">
        <f>MOD(D7437-1,6)+1</f>
        <v>1</v>
      </c>
      <c r="I7437">
        <f>37-D7437</f>
        <v>12</v>
      </c>
      <c r="J7437">
        <f>ABS(D7437-D7438)</f>
        <v>4</v>
      </c>
    </row>
    <row r="7438">
      <c r="A7438">
        <v>20133</v>
      </c>
      <c r="B7438" t="str">
        <v>2020-08-20</v>
      </c>
      <c r="C7438" t="str">
        <v>Evening</v>
      </c>
      <c r="D7438">
        <v>21</v>
      </c>
      <c r="E7438" t="str">
        <f>IF(MOD(D7438,2)=0,"EVEN","ODD")</f>
        <v>ODD</v>
      </c>
      <c r="F7438" t="str">
        <f>IF(D7438&lt;=18,"LOW (1-18)","HIGH (19-36)")</f>
        <v>HIGH (19-36)</v>
      </c>
      <c r="G7438">
        <f>INT((D7438-1)/6)+1</f>
        <v>4</v>
      </c>
      <c r="H7438">
        <f>MOD(D7438-1,6)+1</f>
        <v>3</v>
      </c>
      <c r="I7438">
        <f>37-D7438</f>
        <v>16</v>
      </c>
      <c r="J7438">
        <f>ABS(D7438-D7439)</f>
        <v>14</v>
      </c>
    </row>
    <row r="7439">
      <c r="A7439">
        <v>20132</v>
      </c>
      <c r="B7439" t="str">
        <v>2020-08-20</v>
      </c>
      <c r="C7439" t="str">
        <v>Afternoon</v>
      </c>
      <c r="D7439">
        <v>7</v>
      </c>
      <c r="E7439" t="str">
        <f>IF(MOD(D7439,2)=0,"EVEN","ODD")</f>
        <v>ODD</v>
      </c>
      <c r="F7439" t="str">
        <f>IF(D7439&lt;=18,"LOW (1-18)","HIGH (19-36)")</f>
        <v>LOW (1-18)</v>
      </c>
      <c r="G7439">
        <f>INT((D7439-1)/6)+1</f>
        <v>2</v>
      </c>
      <c r="H7439">
        <f>MOD(D7439-1,6)+1</f>
        <v>1</v>
      </c>
      <c r="I7439">
        <f>37-D7439</f>
        <v>30</v>
      </c>
      <c r="J7439">
        <f>ABS(D7439-D7440)</f>
        <v>20</v>
      </c>
    </row>
    <row r="7440">
      <c r="A7440">
        <v>20131</v>
      </c>
      <c r="B7440" t="str">
        <v>2020-08-20</v>
      </c>
      <c r="C7440" t="str">
        <v>Midday</v>
      </c>
      <c r="D7440">
        <v>27</v>
      </c>
      <c r="E7440" t="str">
        <f>IF(MOD(D7440,2)=0,"EVEN","ODD")</f>
        <v>ODD</v>
      </c>
      <c r="F7440" t="str">
        <f>IF(D7440&lt;=18,"LOW (1-18)","HIGH (19-36)")</f>
        <v>HIGH (19-36)</v>
      </c>
      <c r="G7440">
        <f>INT((D7440-1)/6)+1</f>
        <v>5</v>
      </c>
      <c r="H7440">
        <f>MOD(D7440-1,6)+1</f>
        <v>3</v>
      </c>
      <c r="I7440">
        <f>37-D7440</f>
        <v>10</v>
      </c>
      <c r="J7440">
        <f>ABS(D7440-D7441)</f>
        <v>4</v>
      </c>
    </row>
    <row r="7441">
      <c r="A7441">
        <v>20130</v>
      </c>
      <c r="B7441" t="str">
        <v>2020-08-20</v>
      </c>
      <c r="C7441" t="str">
        <v>Morning</v>
      </c>
      <c r="D7441">
        <v>23</v>
      </c>
      <c r="E7441" t="str">
        <f>IF(MOD(D7441,2)=0,"EVEN","ODD")</f>
        <v>ODD</v>
      </c>
      <c r="F7441" t="str">
        <f>IF(D7441&lt;=18,"LOW (1-18)","HIGH (19-36)")</f>
        <v>HIGH (19-36)</v>
      </c>
      <c r="G7441">
        <f>INT((D7441-1)/6)+1</f>
        <v>4</v>
      </c>
      <c r="H7441">
        <f>MOD(D7441-1,6)+1</f>
        <v>5</v>
      </c>
      <c r="I7441">
        <f>37-D7441</f>
        <v>14</v>
      </c>
      <c r="J7441">
        <f>ABS(D7441-D7442)</f>
        <v>9</v>
      </c>
    </row>
    <row r="7442">
      <c r="A7442">
        <v>20129</v>
      </c>
      <c r="B7442" t="str">
        <v>2020-08-19</v>
      </c>
      <c r="C7442" t="str">
        <v>Evening</v>
      </c>
      <c r="D7442">
        <v>32</v>
      </c>
      <c r="E7442" t="str">
        <f>IF(MOD(D7442,2)=0,"EVEN","ODD")</f>
        <v>EVEN</v>
      </c>
      <c r="F7442" t="str">
        <f>IF(D7442&lt;=18,"LOW (1-18)","HIGH (19-36)")</f>
        <v>HIGH (19-36)</v>
      </c>
      <c r="G7442">
        <f>INT((D7442-1)/6)+1</f>
        <v>6</v>
      </c>
      <c r="H7442">
        <f>MOD(D7442-1,6)+1</f>
        <v>2</v>
      </c>
      <c r="I7442">
        <f>37-D7442</f>
        <v>5</v>
      </c>
      <c r="J7442">
        <f>ABS(D7442-D7443)</f>
        <v>26</v>
      </c>
    </row>
    <row r="7443">
      <c r="A7443">
        <v>20128</v>
      </c>
      <c r="B7443" t="str">
        <v>2020-08-19</v>
      </c>
      <c r="C7443" t="str">
        <v>Afternoon</v>
      </c>
      <c r="D7443">
        <v>6</v>
      </c>
      <c r="E7443" t="str">
        <f>IF(MOD(D7443,2)=0,"EVEN","ODD")</f>
        <v>EVEN</v>
      </c>
      <c r="F7443" t="str">
        <f>IF(D7443&lt;=18,"LOW (1-18)","HIGH (19-36)")</f>
        <v>LOW (1-18)</v>
      </c>
      <c r="G7443">
        <f>INT((D7443-1)/6)+1</f>
        <v>1</v>
      </c>
      <c r="H7443">
        <f>MOD(D7443-1,6)+1</f>
        <v>6</v>
      </c>
      <c r="I7443">
        <f>37-D7443</f>
        <v>31</v>
      </c>
      <c r="J7443">
        <f>ABS(D7443-D7444)</f>
        <v>4</v>
      </c>
    </row>
    <row r="7444">
      <c r="A7444">
        <v>20127</v>
      </c>
      <c r="B7444" t="str">
        <v>2020-08-19</v>
      </c>
      <c r="C7444" t="str">
        <v>Midday</v>
      </c>
      <c r="D7444">
        <v>10</v>
      </c>
      <c r="E7444" t="str">
        <f>IF(MOD(D7444,2)=0,"EVEN","ODD")</f>
        <v>EVEN</v>
      </c>
      <c r="F7444" t="str">
        <f>IF(D7444&lt;=18,"LOW (1-18)","HIGH (19-36)")</f>
        <v>LOW (1-18)</v>
      </c>
      <c r="G7444">
        <f>INT((D7444-1)/6)+1</f>
        <v>2</v>
      </c>
      <c r="H7444">
        <f>MOD(D7444-1,6)+1</f>
        <v>4</v>
      </c>
      <c r="I7444">
        <f>37-D7444</f>
        <v>27</v>
      </c>
      <c r="J7444">
        <f>ABS(D7444-D7445)</f>
        <v>12</v>
      </c>
    </row>
    <row r="7445">
      <c r="A7445">
        <v>20126</v>
      </c>
      <c r="B7445" t="str">
        <v>2020-08-19</v>
      </c>
      <c r="C7445" t="str">
        <v>Morning</v>
      </c>
      <c r="D7445">
        <v>22</v>
      </c>
      <c r="E7445" t="str">
        <f>IF(MOD(D7445,2)=0,"EVEN","ODD")</f>
        <v>EVEN</v>
      </c>
      <c r="F7445" t="str">
        <f>IF(D7445&lt;=18,"LOW (1-18)","HIGH (19-36)")</f>
        <v>HIGH (19-36)</v>
      </c>
      <c r="G7445">
        <f>INT((D7445-1)/6)+1</f>
        <v>4</v>
      </c>
      <c r="H7445">
        <f>MOD(D7445-1,6)+1</f>
        <v>4</v>
      </c>
      <c r="I7445">
        <f>37-D7445</f>
        <v>15</v>
      </c>
      <c r="J7445">
        <f>ABS(D7445-D7446)</f>
        <v>11</v>
      </c>
    </row>
    <row r="7446">
      <c r="A7446">
        <v>20125</v>
      </c>
      <c r="B7446" t="str">
        <v>2020-08-18</v>
      </c>
      <c r="C7446" t="str">
        <v>Evening</v>
      </c>
      <c r="D7446">
        <v>11</v>
      </c>
      <c r="E7446" t="str">
        <f>IF(MOD(D7446,2)=0,"EVEN","ODD")</f>
        <v>ODD</v>
      </c>
      <c r="F7446" t="str">
        <f>IF(D7446&lt;=18,"LOW (1-18)","HIGH (19-36)")</f>
        <v>LOW (1-18)</v>
      </c>
      <c r="G7446">
        <f>INT((D7446-1)/6)+1</f>
        <v>2</v>
      </c>
      <c r="H7446">
        <f>MOD(D7446-1,6)+1</f>
        <v>5</v>
      </c>
      <c r="I7446">
        <f>37-D7446</f>
        <v>26</v>
      </c>
      <c r="J7446">
        <f>ABS(D7446-D7447)</f>
        <v>2</v>
      </c>
    </row>
    <row r="7447">
      <c r="A7447">
        <v>20124</v>
      </c>
      <c r="B7447" t="str">
        <v>2020-08-18</v>
      </c>
      <c r="C7447" t="str">
        <v>Afternoon</v>
      </c>
      <c r="D7447">
        <v>9</v>
      </c>
      <c r="E7447" t="str">
        <f>IF(MOD(D7447,2)=0,"EVEN","ODD")</f>
        <v>ODD</v>
      </c>
      <c r="F7447" t="str">
        <f>IF(D7447&lt;=18,"LOW (1-18)","HIGH (19-36)")</f>
        <v>LOW (1-18)</v>
      </c>
      <c r="G7447">
        <f>INT((D7447-1)/6)+1</f>
        <v>2</v>
      </c>
      <c r="H7447">
        <f>MOD(D7447-1,6)+1</f>
        <v>3</v>
      </c>
      <c r="I7447">
        <f>37-D7447</f>
        <v>28</v>
      </c>
      <c r="J7447">
        <f>ABS(D7447-D7448)</f>
        <v>13</v>
      </c>
    </row>
    <row r="7448">
      <c r="A7448">
        <v>20123</v>
      </c>
      <c r="B7448" t="str">
        <v>2020-08-18</v>
      </c>
      <c r="C7448" t="str">
        <v>Midday</v>
      </c>
      <c r="D7448">
        <v>22</v>
      </c>
      <c r="E7448" t="str">
        <f>IF(MOD(D7448,2)=0,"EVEN","ODD")</f>
        <v>EVEN</v>
      </c>
      <c r="F7448" t="str">
        <f>IF(D7448&lt;=18,"LOW (1-18)","HIGH (19-36)")</f>
        <v>HIGH (19-36)</v>
      </c>
      <c r="G7448">
        <f>INT((D7448-1)/6)+1</f>
        <v>4</v>
      </c>
      <c r="H7448">
        <f>MOD(D7448-1,6)+1</f>
        <v>4</v>
      </c>
      <c r="I7448">
        <f>37-D7448</f>
        <v>15</v>
      </c>
      <c r="J7448">
        <f>ABS(D7448-D7449)</f>
        <v>14</v>
      </c>
    </row>
    <row r="7449">
      <c r="A7449">
        <v>20122</v>
      </c>
      <c r="B7449" t="str">
        <v>2020-08-18</v>
      </c>
      <c r="C7449" t="str">
        <v>Morning</v>
      </c>
      <c r="D7449">
        <v>8</v>
      </c>
      <c r="E7449" t="str">
        <f>IF(MOD(D7449,2)=0,"EVEN","ODD")</f>
        <v>EVEN</v>
      </c>
      <c r="F7449" t="str">
        <f>IF(D7449&lt;=18,"LOW (1-18)","HIGH (19-36)")</f>
        <v>LOW (1-18)</v>
      </c>
      <c r="G7449">
        <f>INT((D7449-1)/6)+1</f>
        <v>2</v>
      </c>
      <c r="H7449">
        <f>MOD(D7449-1,6)+1</f>
        <v>2</v>
      </c>
      <c r="I7449">
        <f>37-D7449</f>
        <v>29</v>
      </c>
      <c r="J7449">
        <f>ABS(D7449-D7450)</f>
        <v>27</v>
      </c>
    </row>
    <row r="7450">
      <c r="A7450">
        <v>20121</v>
      </c>
      <c r="B7450" t="str">
        <v>2020-08-17</v>
      </c>
      <c r="C7450" t="str">
        <v>Evening</v>
      </c>
      <c r="D7450">
        <v>35</v>
      </c>
      <c r="E7450" t="str">
        <f>IF(MOD(D7450,2)=0,"EVEN","ODD")</f>
        <v>ODD</v>
      </c>
      <c r="F7450" t="str">
        <f>IF(D7450&lt;=18,"LOW (1-18)","HIGH (19-36)")</f>
        <v>HIGH (19-36)</v>
      </c>
      <c r="G7450">
        <f>INT((D7450-1)/6)+1</f>
        <v>6</v>
      </c>
      <c r="H7450">
        <f>MOD(D7450-1,6)+1</f>
        <v>5</v>
      </c>
      <c r="I7450">
        <f>37-D7450</f>
        <v>2</v>
      </c>
      <c r="J7450">
        <f>ABS(D7450-D7451)</f>
        <v>16</v>
      </c>
    </row>
    <row r="7451">
      <c r="A7451">
        <v>20120</v>
      </c>
      <c r="B7451" t="str">
        <v>2020-08-17</v>
      </c>
      <c r="C7451" t="str">
        <v>Afternoon</v>
      </c>
      <c r="D7451">
        <v>19</v>
      </c>
      <c r="E7451" t="str">
        <f>IF(MOD(D7451,2)=0,"EVEN","ODD")</f>
        <v>ODD</v>
      </c>
      <c r="F7451" t="str">
        <f>IF(D7451&lt;=18,"LOW (1-18)","HIGH (19-36)")</f>
        <v>HIGH (19-36)</v>
      </c>
      <c r="G7451">
        <f>INT((D7451-1)/6)+1</f>
        <v>4</v>
      </c>
      <c r="H7451">
        <f>MOD(D7451-1,6)+1</f>
        <v>1</v>
      </c>
      <c r="I7451">
        <f>37-D7451</f>
        <v>18</v>
      </c>
      <c r="J7451">
        <f>ABS(D7451-D7452)</f>
        <v>15</v>
      </c>
    </row>
    <row r="7452">
      <c r="A7452">
        <v>20119</v>
      </c>
      <c r="B7452" t="str">
        <v>2020-08-17</v>
      </c>
      <c r="C7452" t="str">
        <v>Midday</v>
      </c>
      <c r="D7452">
        <v>4</v>
      </c>
      <c r="E7452" t="str">
        <f>IF(MOD(D7452,2)=0,"EVEN","ODD")</f>
        <v>EVEN</v>
      </c>
      <c r="F7452" t="str">
        <f>IF(D7452&lt;=18,"LOW (1-18)","HIGH (19-36)")</f>
        <v>LOW (1-18)</v>
      </c>
      <c r="G7452">
        <f>INT((D7452-1)/6)+1</f>
        <v>1</v>
      </c>
      <c r="H7452">
        <f>MOD(D7452-1,6)+1</f>
        <v>4</v>
      </c>
      <c r="I7452">
        <f>37-D7452</f>
        <v>33</v>
      </c>
      <c r="J7452">
        <f>ABS(D7452-D7453)</f>
        <v>1</v>
      </c>
    </row>
    <row r="7453">
      <c r="A7453">
        <v>20118</v>
      </c>
      <c r="B7453" t="str">
        <v>2020-08-17</v>
      </c>
      <c r="C7453" t="str">
        <v>Morning</v>
      </c>
      <c r="D7453">
        <v>5</v>
      </c>
      <c r="E7453" t="str">
        <f>IF(MOD(D7453,2)=0,"EVEN","ODD")</f>
        <v>ODD</v>
      </c>
      <c r="F7453" t="str">
        <f>IF(D7453&lt;=18,"LOW (1-18)","HIGH (19-36)")</f>
        <v>LOW (1-18)</v>
      </c>
      <c r="G7453">
        <f>INT((D7453-1)/6)+1</f>
        <v>1</v>
      </c>
      <c r="H7453">
        <f>MOD(D7453-1,6)+1</f>
        <v>5</v>
      </c>
      <c r="I7453">
        <f>37-D7453</f>
        <v>32</v>
      </c>
      <c r="J7453">
        <f>ABS(D7453-D7454)</f>
        <v>20</v>
      </c>
    </row>
    <row r="7454">
      <c r="A7454">
        <v>20117</v>
      </c>
      <c r="B7454" t="str">
        <v>2020-08-15</v>
      </c>
      <c r="C7454" t="str">
        <v>Evening</v>
      </c>
      <c r="D7454">
        <v>25</v>
      </c>
      <c r="E7454" t="str">
        <f>IF(MOD(D7454,2)=0,"EVEN","ODD")</f>
        <v>ODD</v>
      </c>
      <c r="F7454" t="str">
        <f>IF(D7454&lt;=18,"LOW (1-18)","HIGH (19-36)")</f>
        <v>HIGH (19-36)</v>
      </c>
      <c r="G7454">
        <f>INT((D7454-1)/6)+1</f>
        <v>5</v>
      </c>
      <c r="H7454">
        <f>MOD(D7454-1,6)+1</f>
        <v>1</v>
      </c>
      <c r="I7454">
        <f>37-D7454</f>
        <v>12</v>
      </c>
      <c r="J7454">
        <f>ABS(D7454-D7455)</f>
        <v>23</v>
      </c>
    </row>
    <row r="7455">
      <c r="A7455">
        <v>20116</v>
      </c>
      <c r="B7455" t="str">
        <v>2020-08-15</v>
      </c>
      <c r="C7455" t="str">
        <v>Afternoon</v>
      </c>
      <c r="D7455">
        <v>2</v>
      </c>
      <c r="E7455" t="str">
        <f>IF(MOD(D7455,2)=0,"EVEN","ODD")</f>
        <v>EVEN</v>
      </c>
      <c r="F7455" t="str">
        <f>IF(D7455&lt;=18,"LOW (1-18)","HIGH (19-36)")</f>
        <v>LOW (1-18)</v>
      </c>
      <c r="G7455">
        <f>INT((D7455-1)/6)+1</f>
        <v>1</v>
      </c>
      <c r="H7455">
        <f>MOD(D7455-1,6)+1</f>
        <v>2</v>
      </c>
      <c r="I7455">
        <f>37-D7455</f>
        <v>35</v>
      </c>
      <c r="J7455">
        <f>ABS(D7455-D7456)</f>
        <v>31</v>
      </c>
    </row>
    <row r="7456">
      <c r="A7456">
        <v>20115</v>
      </c>
      <c r="B7456" t="str">
        <v>2020-08-15</v>
      </c>
      <c r="C7456" t="str">
        <v>Midday</v>
      </c>
      <c r="D7456">
        <v>33</v>
      </c>
      <c r="E7456" t="str">
        <f>IF(MOD(D7456,2)=0,"EVEN","ODD")</f>
        <v>ODD</v>
      </c>
      <c r="F7456" t="str">
        <f>IF(D7456&lt;=18,"LOW (1-18)","HIGH (19-36)")</f>
        <v>HIGH (19-36)</v>
      </c>
      <c r="G7456">
        <f>INT((D7456-1)/6)+1</f>
        <v>6</v>
      </c>
      <c r="H7456">
        <f>MOD(D7456-1,6)+1</f>
        <v>3</v>
      </c>
      <c r="I7456">
        <f>37-D7456</f>
        <v>4</v>
      </c>
      <c r="J7456">
        <f>ABS(D7456-D7457)</f>
        <v>15</v>
      </c>
    </row>
    <row r="7457">
      <c r="A7457">
        <v>20114</v>
      </c>
      <c r="B7457" t="str">
        <v>2020-08-15</v>
      </c>
      <c r="C7457" t="str">
        <v>Morning</v>
      </c>
      <c r="D7457">
        <v>18</v>
      </c>
      <c r="E7457" t="str">
        <f>IF(MOD(D7457,2)=0,"EVEN","ODD")</f>
        <v>EVEN</v>
      </c>
      <c r="F7457" t="str">
        <f>IF(D7457&lt;=18,"LOW (1-18)","HIGH (19-36)")</f>
        <v>LOW (1-18)</v>
      </c>
      <c r="G7457">
        <f>INT((D7457-1)/6)+1</f>
        <v>3</v>
      </c>
      <c r="H7457">
        <f>MOD(D7457-1,6)+1</f>
        <v>6</v>
      </c>
      <c r="I7457">
        <f>37-D7457</f>
        <v>19</v>
      </c>
      <c r="J7457">
        <f>ABS(D7457-D7458)</f>
        <v>15</v>
      </c>
    </row>
    <row r="7458">
      <c r="A7458">
        <v>20113</v>
      </c>
      <c r="B7458" t="str">
        <v>2020-08-14</v>
      </c>
      <c r="C7458" t="str">
        <v>Evening</v>
      </c>
      <c r="D7458">
        <v>33</v>
      </c>
      <c r="E7458" t="str">
        <f>IF(MOD(D7458,2)=0,"EVEN","ODD")</f>
        <v>ODD</v>
      </c>
      <c r="F7458" t="str">
        <f>IF(D7458&lt;=18,"LOW (1-18)","HIGH (19-36)")</f>
        <v>HIGH (19-36)</v>
      </c>
      <c r="G7458">
        <f>INT((D7458-1)/6)+1</f>
        <v>6</v>
      </c>
      <c r="H7458">
        <f>MOD(D7458-1,6)+1</f>
        <v>3</v>
      </c>
      <c r="I7458">
        <f>37-D7458</f>
        <v>4</v>
      </c>
      <c r="J7458">
        <f>ABS(D7458-D7459)</f>
        <v>15</v>
      </c>
    </row>
    <row r="7459">
      <c r="A7459">
        <v>20112</v>
      </c>
      <c r="B7459" t="str">
        <v>2020-08-14</v>
      </c>
      <c r="C7459" t="str">
        <v>Afternoon</v>
      </c>
      <c r="D7459">
        <v>18</v>
      </c>
      <c r="E7459" t="str">
        <f>IF(MOD(D7459,2)=0,"EVEN","ODD")</f>
        <v>EVEN</v>
      </c>
      <c r="F7459" t="str">
        <f>IF(D7459&lt;=18,"LOW (1-18)","HIGH (19-36)")</f>
        <v>LOW (1-18)</v>
      </c>
      <c r="G7459">
        <f>INT((D7459-1)/6)+1</f>
        <v>3</v>
      </c>
      <c r="H7459">
        <f>MOD(D7459-1,6)+1</f>
        <v>6</v>
      </c>
      <c r="I7459">
        <f>37-D7459</f>
        <v>19</v>
      </c>
      <c r="J7459">
        <f>ABS(D7459-D7460)</f>
        <v>15</v>
      </c>
    </row>
    <row r="7460">
      <c r="A7460">
        <v>20111</v>
      </c>
      <c r="B7460" t="str">
        <v>2020-08-14</v>
      </c>
      <c r="C7460" t="str">
        <v>Midday</v>
      </c>
      <c r="D7460">
        <v>3</v>
      </c>
      <c r="E7460" t="str">
        <f>IF(MOD(D7460,2)=0,"EVEN","ODD")</f>
        <v>ODD</v>
      </c>
      <c r="F7460" t="str">
        <f>IF(D7460&lt;=18,"LOW (1-18)","HIGH (19-36)")</f>
        <v>LOW (1-18)</v>
      </c>
      <c r="G7460">
        <f>INT((D7460-1)/6)+1</f>
        <v>1</v>
      </c>
      <c r="H7460">
        <f>MOD(D7460-1,6)+1</f>
        <v>3</v>
      </c>
      <c r="I7460">
        <f>37-D7460</f>
        <v>34</v>
      </c>
      <c r="J7460">
        <f>ABS(D7460-D7461)</f>
        <v>4</v>
      </c>
    </row>
    <row r="7461">
      <c r="A7461">
        <v>20110</v>
      </c>
      <c r="B7461" t="str">
        <v>2020-08-14</v>
      </c>
      <c r="C7461" t="str">
        <v>Morning</v>
      </c>
      <c r="D7461">
        <v>7</v>
      </c>
      <c r="E7461" t="str">
        <f>IF(MOD(D7461,2)=0,"EVEN","ODD")</f>
        <v>ODD</v>
      </c>
      <c r="F7461" t="str">
        <f>IF(D7461&lt;=18,"LOW (1-18)","HIGH (19-36)")</f>
        <v>LOW (1-18)</v>
      </c>
      <c r="G7461">
        <f>INT((D7461-1)/6)+1</f>
        <v>2</v>
      </c>
      <c r="H7461">
        <f>MOD(D7461-1,6)+1</f>
        <v>1</v>
      </c>
      <c r="I7461">
        <f>37-D7461</f>
        <v>30</v>
      </c>
      <c r="J7461">
        <f>ABS(D7461-D7462)</f>
        <v>19</v>
      </c>
    </row>
    <row r="7462">
      <c r="A7462">
        <v>20109</v>
      </c>
      <c r="B7462" t="str">
        <v>2020-08-13</v>
      </c>
      <c r="C7462" t="str">
        <v>Evening</v>
      </c>
      <c r="D7462">
        <v>26</v>
      </c>
      <c r="E7462" t="str">
        <f>IF(MOD(D7462,2)=0,"EVEN","ODD")</f>
        <v>EVEN</v>
      </c>
      <c r="F7462" t="str">
        <f>IF(D7462&lt;=18,"LOW (1-18)","HIGH (19-36)")</f>
        <v>HIGH (19-36)</v>
      </c>
      <c r="G7462">
        <f>INT((D7462-1)/6)+1</f>
        <v>5</v>
      </c>
      <c r="H7462">
        <f>MOD(D7462-1,6)+1</f>
        <v>2</v>
      </c>
      <c r="I7462">
        <f>37-D7462</f>
        <v>11</v>
      </c>
      <c r="J7462">
        <f>ABS(D7462-D7463)</f>
        <v>25</v>
      </c>
    </row>
    <row r="7463">
      <c r="A7463">
        <v>20108</v>
      </c>
      <c r="B7463" t="str">
        <v>2020-08-13</v>
      </c>
      <c r="C7463" t="str">
        <v>Afternoon</v>
      </c>
      <c r="D7463">
        <v>1</v>
      </c>
      <c r="E7463" t="str">
        <f>IF(MOD(D7463,2)=0,"EVEN","ODD")</f>
        <v>ODD</v>
      </c>
      <c r="F7463" t="str">
        <f>IF(D7463&lt;=18,"LOW (1-18)","HIGH (19-36)")</f>
        <v>LOW (1-18)</v>
      </c>
      <c r="G7463">
        <f>INT((D7463-1)/6)+1</f>
        <v>1</v>
      </c>
      <c r="H7463">
        <f>MOD(D7463-1,6)+1</f>
        <v>1</v>
      </c>
      <c r="I7463">
        <f>37-D7463</f>
        <v>36</v>
      </c>
      <c r="J7463">
        <f>ABS(D7463-D7464)</f>
        <v>12</v>
      </c>
    </row>
    <row r="7464">
      <c r="A7464">
        <v>20107</v>
      </c>
      <c r="B7464" t="str">
        <v>2020-08-13</v>
      </c>
      <c r="C7464" t="str">
        <v>Midday</v>
      </c>
      <c r="D7464">
        <v>13</v>
      </c>
      <c r="E7464" t="str">
        <f>IF(MOD(D7464,2)=0,"EVEN","ODD")</f>
        <v>ODD</v>
      </c>
      <c r="F7464" t="str">
        <f>IF(D7464&lt;=18,"LOW (1-18)","HIGH (19-36)")</f>
        <v>LOW (1-18)</v>
      </c>
      <c r="G7464">
        <f>INT((D7464-1)/6)+1</f>
        <v>3</v>
      </c>
      <c r="H7464">
        <f>MOD(D7464-1,6)+1</f>
        <v>1</v>
      </c>
      <c r="I7464">
        <f>37-D7464</f>
        <v>24</v>
      </c>
      <c r="J7464">
        <f>ABS(D7464-D7465)</f>
        <v>11</v>
      </c>
    </row>
    <row r="7465">
      <c r="A7465">
        <v>20106</v>
      </c>
      <c r="B7465" t="str">
        <v>2020-08-13</v>
      </c>
      <c r="C7465" t="str">
        <v>Morning</v>
      </c>
      <c r="D7465">
        <v>24</v>
      </c>
      <c r="E7465" t="str">
        <f>IF(MOD(D7465,2)=0,"EVEN","ODD")</f>
        <v>EVEN</v>
      </c>
      <c r="F7465" t="str">
        <f>IF(D7465&lt;=18,"LOW (1-18)","HIGH (19-36)")</f>
        <v>HIGH (19-36)</v>
      </c>
      <c r="G7465">
        <f>INT((D7465-1)/6)+1</f>
        <v>4</v>
      </c>
      <c r="H7465">
        <f>MOD(D7465-1,6)+1</f>
        <v>6</v>
      </c>
      <c r="I7465">
        <f>37-D7465</f>
        <v>13</v>
      </c>
      <c r="J7465">
        <f>ABS(D7465-D7466)</f>
        <v>8</v>
      </c>
    </row>
    <row r="7466">
      <c r="A7466">
        <v>20105</v>
      </c>
      <c r="B7466" t="str">
        <v>2020-08-12</v>
      </c>
      <c r="C7466" t="str">
        <v>Evening</v>
      </c>
      <c r="D7466">
        <v>32</v>
      </c>
      <c r="E7466" t="str">
        <f>IF(MOD(D7466,2)=0,"EVEN","ODD")</f>
        <v>EVEN</v>
      </c>
      <c r="F7466" t="str">
        <f>IF(D7466&lt;=18,"LOW (1-18)","HIGH (19-36)")</f>
        <v>HIGH (19-36)</v>
      </c>
      <c r="G7466">
        <f>INT((D7466-1)/6)+1</f>
        <v>6</v>
      </c>
      <c r="H7466">
        <f>MOD(D7466-1,6)+1</f>
        <v>2</v>
      </c>
      <c r="I7466">
        <f>37-D7466</f>
        <v>5</v>
      </c>
      <c r="J7466">
        <f>ABS(D7466-D7467)</f>
        <v>8</v>
      </c>
    </row>
    <row r="7467">
      <c r="A7467">
        <v>20104</v>
      </c>
      <c r="B7467" t="str">
        <v>2020-08-12</v>
      </c>
      <c r="C7467" t="str">
        <v>Afternoon</v>
      </c>
      <c r="D7467">
        <v>24</v>
      </c>
      <c r="E7467" t="str">
        <f>IF(MOD(D7467,2)=0,"EVEN","ODD")</f>
        <v>EVEN</v>
      </c>
      <c r="F7467" t="str">
        <f>IF(D7467&lt;=18,"LOW (1-18)","HIGH (19-36)")</f>
        <v>HIGH (19-36)</v>
      </c>
      <c r="G7467">
        <f>INT((D7467-1)/6)+1</f>
        <v>4</v>
      </c>
      <c r="H7467">
        <f>MOD(D7467-1,6)+1</f>
        <v>6</v>
      </c>
      <c r="I7467">
        <f>37-D7467</f>
        <v>13</v>
      </c>
      <c r="J7467">
        <f>ABS(D7467-D7468)</f>
        <v>9</v>
      </c>
    </row>
    <row r="7468">
      <c r="A7468">
        <v>20103</v>
      </c>
      <c r="B7468" t="str">
        <v>2020-08-12</v>
      </c>
      <c r="C7468" t="str">
        <v>Midday</v>
      </c>
      <c r="D7468">
        <v>15</v>
      </c>
      <c r="E7468" t="str">
        <f>IF(MOD(D7468,2)=0,"EVEN","ODD")</f>
        <v>ODD</v>
      </c>
      <c r="F7468" t="str">
        <f>IF(D7468&lt;=18,"LOW (1-18)","HIGH (19-36)")</f>
        <v>LOW (1-18)</v>
      </c>
      <c r="G7468">
        <f>INT((D7468-1)/6)+1</f>
        <v>3</v>
      </c>
      <c r="H7468">
        <f>MOD(D7468-1,6)+1</f>
        <v>3</v>
      </c>
      <c r="I7468">
        <f>37-D7468</f>
        <v>22</v>
      </c>
      <c r="J7468">
        <f>ABS(D7468-D7469)</f>
        <v>5</v>
      </c>
    </row>
    <row r="7469">
      <c r="A7469">
        <v>20102</v>
      </c>
      <c r="B7469" t="str">
        <v>2020-08-12</v>
      </c>
      <c r="C7469" t="str">
        <v>Morning</v>
      </c>
      <c r="D7469">
        <v>10</v>
      </c>
      <c r="E7469" t="str">
        <f>IF(MOD(D7469,2)=0,"EVEN","ODD")</f>
        <v>EVEN</v>
      </c>
      <c r="F7469" t="str">
        <f>IF(D7469&lt;=18,"LOW (1-18)","HIGH (19-36)")</f>
        <v>LOW (1-18)</v>
      </c>
      <c r="G7469">
        <f>INT((D7469-1)/6)+1</f>
        <v>2</v>
      </c>
      <c r="H7469">
        <f>MOD(D7469-1,6)+1</f>
        <v>4</v>
      </c>
      <c r="I7469">
        <f>37-D7469</f>
        <v>27</v>
      </c>
      <c r="J7469">
        <f>ABS(D7469-D7470)</f>
        <v>9</v>
      </c>
    </row>
    <row r="7470">
      <c r="A7470">
        <v>20101</v>
      </c>
      <c r="B7470" t="str">
        <v>2020-08-11</v>
      </c>
      <c r="C7470" t="str">
        <v>Evening</v>
      </c>
      <c r="D7470">
        <v>1</v>
      </c>
      <c r="E7470" t="str">
        <f>IF(MOD(D7470,2)=0,"EVEN","ODD")</f>
        <v>ODD</v>
      </c>
      <c r="F7470" t="str">
        <f>IF(D7470&lt;=18,"LOW (1-18)","HIGH (19-36)")</f>
        <v>LOW (1-18)</v>
      </c>
      <c r="G7470">
        <f>INT((D7470-1)/6)+1</f>
        <v>1</v>
      </c>
      <c r="H7470">
        <f>MOD(D7470-1,6)+1</f>
        <v>1</v>
      </c>
      <c r="I7470">
        <f>37-D7470</f>
        <v>36</v>
      </c>
      <c r="J7470">
        <f>ABS(D7470-D7471)</f>
        <v>29</v>
      </c>
    </row>
    <row r="7471">
      <c r="A7471">
        <v>20100</v>
      </c>
      <c r="B7471" t="str">
        <v>2020-08-11</v>
      </c>
      <c r="C7471" t="str">
        <v>Afternoon</v>
      </c>
      <c r="D7471">
        <v>30</v>
      </c>
      <c r="E7471" t="str">
        <f>IF(MOD(D7471,2)=0,"EVEN","ODD")</f>
        <v>EVEN</v>
      </c>
      <c r="F7471" t="str">
        <f>IF(D7471&lt;=18,"LOW (1-18)","HIGH (19-36)")</f>
        <v>HIGH (19-36)</v>
      </c>
      <c r="G7471">
        <f>INT((D7471-1)/6)+1</f>
        <v>5</v>
      </c>
      <c r="H7471">
        <f>MOD(D7471-1,6)+1</f>
        <v>6</v>
      </c>
      <c r="I7471">
        <f>37-D7471</f>
        <v>7</v>
      </c>
      <c r="J7471">
        <f>ABS(D7471-D7472)</f>
        <v>20</v>
      </c>
    </row>
    <row r="7472">
      <c r="A7472">
        <v>20099</v>
      </c>
      <c r="B7472" t="str">
        <v>2020-08-11</v>
      </c>
      <c r="C7472" t="str">
        <v>Midday</v>
      </c>
      <c r="D7472">
        <v>10</v>
      </c>
      <c r="E7472" t="str">
        <f>IF(MOD(D7472,2)=0,"EVEN","ODD")</f>
        <v>EVEN</v>
      </c>
      <c r="F7472" t="str">
        <f>IF(D7472&lt;=18,"LOW (1-18)","HIGH (19-36)")</f>
        <v>LOW (1-18)</v>
      </c>
      <c r="G7472">
        <f>INT((D7472-1)/6)+1</f>
        <v>2</v>
      </c>
      <c r="H7472">
        <f>MOD(D7472-1,6)+1</f>
        <v>4</v>
      </c>
      <c r="I7472">
        <f>37-D7472</f>
        <v>27</v>
      </c>
      <c r="J7472">
        <f>ABS(D7472-D7473)</f>
        <v>8</v>
      </c>
    </row>
    <row r="7473">
      <c r="A7473">
        <v>20098</v>
      </c>
      <c r="B7473" t="str">
        <v>2020-08-11</v>
      </c>
      <c r="C7473" t="str">
        <v>Morning</v>
      </c>
      <c r="D7473">
        <v>2</v>
      </c>
      <c r="E7473" t="str">
        <f>IF(MOD(D7473,2)=0,"EVEN","ODD")</f>
        <v>EVEN</v>
      </c>
      <c r="F7473" t="str">
        <f>IF(D7473&lt;=18,"LOW (1-18)","HIGH (19-36)")</f>
        <v>LOW (1-18)</v>
      </c>
      <c r="G7473">
        <f>INT((D7473-1)/6)+1</f>
        <v>1</v>
      </c>
      <c r="H7473">
        <f>MOD(D7473-1,6)+1</f>
        <v>2</v>
      </c>
      <c r="I7473">
        <f>37-D7473</f>
        <v>35</v>
      </c>
      <c r="J7473">
        <f>ABS(D7473-D7474)</f>
        <v>32</v>
      </c>
    </row>
    <row r="7474">
      <c r="A7474">
        <v>20097</v>
      </c>
      <c r="B7474" t="str">
        <v>2020-08-10</v>
      </c>
      <c r="C7474" t="str">
        <v>Evening</v>
      </c>
      <c r="D7474">
        <v>34</v>
      </c>
      <c r="E7474" t="str">
        <f>IF(MOD(D7474,2)=0,"EVEN","ODD")</f>
        <v>EVEN</v>
      </c>
      <c r="F7474" t="str">
        <f>IF(D7474&lt;=18,"LOW (1-18)","HIGH (19-36)")</f>
        <v>HIGH (19-36)</v>
      </c>
      <c r="G7474">
        <f>INT((D7474-1)/6)+1</f>
        <v>6</v>
      </c>
      <c r="H7474">
        <f>MOD(D7474-1,6)+1</f>
        <v>4</v>
      </c>
      <c r="I7474">
        <f>37-D7474</f>
        <v>3</v>
      </c>
      <c r="J7474">
        <f>ABS(D7474-D7475)</f>
        <v>10</v>
      </c>
    </row>
    <row r="7475">
      <c r="A7475">
        <v>20096</v>
      </c>
      <c r="B7475" t="str">
        <v>2020-08-10</v>
      </c>
      <c r="C7475" t="str">
        <v>Afternoon</v>
      </c>
      <c r="D7475">
        <v>24</v>
      </c>
      <c r="E7475" t="str">
        <f>IF(MOD(D7475,2)=0,"EVEN","ODD")</f>
        <v>EVEN</v>
      </c>
      <c r="F7475" t="str">
        <f>IF(D7475&lt;=18,"LOW (1-18)","HIGH (19-36)")</f>
        <v>HIGH (19-36)</v>
      </c>
      <c r="G7475">
        <f>INT((D7475-1)/6)+1</f>
        <v>4</v>
      </c>
      <c r="H7475">
        <f>MOD(D7475-1,6)+1</f>
        <v>6</v>
      </c>
      <c r="I7475">
        <f>37-D7475</f>
        <v>13</v>
      </c>
      <c r="J7475">
        <f>ABS(D7475-D7476)</f>
        <v>1</v>
      </c>
    </row>
    <row r="7476">
      <c r="A7476">
        <v>20095</v>
      </c>
      <c r="B7476" t="str">
        <v>2020-08-10</v>
      </c>
      <c r="C7476" t="str">
        <v>Midday</v>
      </c>
      <c r="D7476">
        <v>23</v>
      </c>
      <c r="E7476" t="str">
        <f>IF(MOD(D7476,2)=0,"EVEN","ODD")</f>
        <v>ODD</v>
      </c>
      <c r="F7476" t="str">
        <f>IF(D7476&lt;=18,"LOW (1-18)","HIGH (19-36)")</f>
        <v>HIGH (19-36)</v>
      </c>
      <c r="G7476">
        <f>INT((D7476-1)/6)+1</f>
        <v>4</v>
      </c>
      <c r="H7476">
        <f>MOD(D7476-1,6)+1</f>
        <v>5</v>
      </c>
      <c r="I7476">
        <f>37-D7476</f>
        <v>14</v>
      </c>
      <c r="J7476">
        <f>ABS(D7476-D7477)</f>
        <v>4</v>
      </c>
    </row>
    <row r="7477">
      <c r="A7477">
        <v>20094</v>
      </c>
      <c r="B7477" t="str">
        <v>2020-08-10</v>
      </c>
      <c r="C7477" t="str">
        <v>Morning</v>
      </c>
      <c r="D7477">
        <v>19</v>
      </c>
      <c r="E7477" t="str">
        <f>IF(MOD(D7477,2)=0,"EVEN","ODD")</f>
        <v>ODD</v>
      </c>
      <c r="F7477" t="str">
        <f>IF(D7477&lt;=18,"LOW (1-18)","HIGH (19-36)")</f>
        <v>HIGH (19-36)</v>
      </c>
      <c r="G7477">
        <f>INT((D7477-1)/6)+1</f>
        <v>4</v>
      </c>
      <c r="H7477">
        <f>MOD(D7477-1,6)+1</f>
        <v>1</v>
      </c>
      <c r="I7477">
        <f>37-D7477</f>
        <v>18</v>
      </c>
      <c r="J7477">
        <f>ABS(D7477-D7478)</f>
        <v>10</v>
      </c>
    </row>
    <row r="7478">
      <c r="A7478">
        <v>20093</v>
      </c>
      <c r="B7478" t="str">
        <v>2020-08-08</v>
      </c>
      <c r="C7478" t="str">
        <v>Evening</v>
      </c>
      <c r="D7478">
        <v>9</v>
      </c>
      <c r="E7478" t="str">
        <f>IF(MOD(D7478,2)=0,"EVEN","ODD")</f>
        <v>ODD</v>
      </c>
      <c r="F7478" t="str">
        <f>IF(D7478&lt;=18,"LOW (1-18)","HIGH (19-36)")</f>
        <v>LOW (1-18)</v>
      </c>
      <c r="G7478">
        <f>INT((D7478-1)/6)+1</f>
        <v>2</v>
      </c>
      <c r="H7478">
        <f>MOD(D7478-1,6)+1</f>
        <v>3</v>
      </c>
      <c r="I7478">
        <f>37-D7478</f>
        <v>28</v>
      </c>
      <c r="J7478">
        <f>ABS(D7478-D7479)</f>
        <v>27</v>
      </c>
    </row>
    <row r="7479">
      <c r="A7479">
        <v>20092</v>
      </c>
      <c r="B7479" t="str">
        <v>2020-08-08</v>
      </c>
      <c r="C7479" t="str">
        <v>Afternoon</v>
      </c>
      <c r="D7479">
        <v>36</v>
      </c>
      <c r="E7479" t="str">
        <f>IF(MOD(D7479,2)=0,"EVEN","ODD")</f>
        <v>EVEN</v>
      </c>
      <c r="F7479" t="str">
        <f>IF(D7479&lt;=18,"LOW (1-18)","HIGH (19-36)")</f>
        <v>HIGH (19-36)</v>
      </c>
      <c r="G7479">
        <f>INT((D7479-1)/6)+1</f>
        <v>6</v>
      </c>
      <c r="H7479">
        <f>MOD(D7479-1,6)+1</f>
        <v>6</v>
      </c>
      <c r="I7479">
        <f>37-D7479</f>
        <v>1</v>
      </c>
      <c r="J7479">
        <f>ABS(D7479-D7480)</f>
        <v>1</v>
      </c>
    </row>
    <row r="7480">
      <c r="A7480">
        <v>20091</v>
      </c>
      <c r="B7480" t="str">
        <v>2020-08-08</v>
      </c>
      <c r="C7480" t="str">
        <v>Midday</v>
      </c>
      <c r="D7480">
        <v>35</v>
      </c>
      <c r="E7480" t="str">
        <f>IF(MOD(D7480,2)=0,"EVEN","ODD")</f>
        <v>ODD</v>
      </c>
      <c r="F7480" t="str">
        <f>IF(D7480&lt;=18,"LOW (1-18)","HIGH (19-36)")</f>
        <v>HIGH (19-36)</v>
      </c>
      <c r="G7480">
        <f>INT((D7480-1)/6)+1</f>
        <v>6</v>
      </c>
      <c r="H7480">
        <f>MOD(D7480-1,6)+1</f>
        <v>5</v>
      </c>
      <c r="I7480">
        <f>37-D7480</f>
        <v>2</v>
      </c>
      <c r="J7480">
        <f>ABS(D7480-D7481)</f>
        <v>0</v>
      </c>
    </row>
    <row r="7481">
      <c r="A7481">
        <v>20090</v>
      </c>
      <c r="B7481" t="str">
        <v>2020-08-08</v>
      </c>
      <c r="C7481" t="str">
        <v>Morning</v>
      </c>
      <c r="D7481">
        <v>35</v>
      </c>
      <c r="E7481" t="str">
        <f>IF(MOD(D7481,2)=0,"EVEN","ODD")</f>
        <v>ODD</v>
      </c>
      <c r="F7481" t="str">
        <f>IF(D7481&lt;=18,"LOW (1-18)","HIGH (19-36)")</f>
        <v>HIGH (19-36)</v>
      </c>
      <c r="G7481">
        <f>INT((D7481-1)/6)+1</f>
        <v>6</v>
      </c>
      <c r="H7481">
        <f>MOD(D7481-1,6)+1</f>
        <v>5</v>
      </c>
      <c r="I7481">
        <f>37-D7481</f>
        <v>2</v>
      </c>
      <c r="J7481">
        <f>ABS(D7481-D7482)</f>
        <v>8</v>
      </c>
    </row>
    <row r="7482">
      <c r="A7482">
        <v>20089</v>
      </c>
      <c r="B7482" t="str">
        <v>2020-08-07</v>
      </c>
      <c r="C7482" t="str">
        <v>Evening</v>
      </c>
      <c r="D7482">
        <v>27</v>
      </c>
      <c r="E7482" t="str">
        <f>IF(MOD(D7482,2)=0,"EVEN","ODD")</f>
        <v>ODD</v>
      </c>
      <c r="F7482" t="str">
        <f>IF(D7482&lt;=18,"LOW (1-18)","HIGH (19-36)")</f>
        <v>HIGH (19-36)</v>
      </c>
      <c r="G7482">
        <f>INT((D7482-1)/6)+1</f>
        <v>5</v>
      </c>
      <c r="H7482">
        <f>MOD(D7482-1,6)+1</f>
        <v>3</v>
      </c>
      <c r="I7482">
        <f>37-D7482</f>
        <v>10</v>
      </c>
      <c r="J7482">
        <f>ABS(D7482-D7483)</f>
        <v>21</v>
      </c>
    </row>
    <row r="7483">
      <c r="A7483">
        <v>20088</v>
      </c>
      <c r="B7483" t="str">
        <v>2020-08-07</v>
      </c>
      <c r="C7483" t="str">
        <v>Afternoon</v>
      </c>
      <c r="D7483">
        <v>6</v>
      </c>
      <c r="E7483" t="str">
        <f>IF(MOD(D7483,2)=0,"EVEN","ODD")</f>
        <v>EVEN</v>
      </c>
      <c r="F7483" t="str">
        <f>IF(D7483&lt;=18,"LOW (1-18)","HIGH (19-36)")</f>
        <v>LOW (1-18)</v>
      </c>
      <c r="G7483">
        <f>INT((D7483-1)/6)+1</f>
        <v>1</v>
      </c>
      <c r="H7483">
        <f>MOD(D7483-1,6)+1</f>
        <v>6</v>
      </c>
      <c r="I7483">
        <f>37-D7483</f>
        <v>31</v>
      </c>
      <c r="J7483">
        <f>ABS(D7483-D7484)</f>
        <v>24</v>
      </c>
    </row>
    <row r="7484">
      <c r="A7484">
        <v>20087</v>
      </c>
      <c r="B7484" t="str">
        <v>2020-08-07</v>
      </c>
      <c r="C7484" t="str">
        <v>Midday</v>
      </c>
      <c r="D7484">
        <v>30</v>
      </c>
      <c r="E7484" t="str">
        <f>IF(MOD(D7484,2)=0,"EVEN","ODD")</f>
        <v>EVEN</v>
      </c>
      <c r="F7484" t="str">
        <f>IF(D7484&lt;=18,"LOW (1-18)","HIGH (19-36)")</f>
        <v>HIGH (19-36)</v>
      </c>
      <c r="G7484">
        <f>INT((D7484-1)/6)+1</f>
        <v>5</v>
      </c>
      <c r="H7484">
        <f>MOD(D7484-1,6)+1</f>
        <v>6</v>
      </c>
      <c r="I7484">
        <f>37-D7484</f>
        <v>7</v>
      </c>
      <c r="J7484">
        <f>ABS(D7484-D7485)</f>
        <v>3</v>
      </c>
    </row>
    <row r="7485">
      <c r="A7485">
        <v>20086</v>
      </c>
      <c r="B7485" t="str">
        <v>2020-08-07</v>
      </c>
      <c r="C7485" t="str">
        <v>Morning</v>
      </c>
      <c r="D7485">
        <v>27</v>
      </c>
      <c r="E7485" t="str">
        <f>IF(MOD(D7485,2)=0,"EVEN","ODD")</f>
        <v>ODD</v>
      </c>
      <c r="F7485" t="str">
        <f>IF(D7485&lt;=18,"LOW (1-18)","HIGH (19-36)")</f>
        <v>HIGH (19-36)</v>
      </c>
      <c r="G7485">
        <f>INT((D7485-1)/6)+1</f>
        <v>5</v>
      </c>
      <c r="H7485">
        <f>MOD(D7485-1,6)+1</f>
        <v>3</v>
      </c>
      <c r="I7485">
        <f>37-D7485</f>
        <v>10</v>
      </c>
      <c r="J7485">
        <f>ABS(D7485-D7486)</f>
        <v>0</v>
      </c>
    </row>
    <row r="7486">
      <c r="A7486">
        <v>20085</v>
      </c>
      <c r="B7486" t="str">
        <v>2020-08-06</v>
      </c>
      <c r="C7486" t="str">
        <v>Evening</v>
      </c>
      <c r="D7486">
        <v>27</v>
      </c>
      <c r="E7486" t="str">
        <f>IF(MOD(D7486,2)=0,"EVEN","ODD")</f>
        <v>ODD</v>
      </c>
      <c r="F7486" t="str">
        <f>IF(D7486&lt;=18,"LOW (1-18)","HIGH (19-36)")</f>
        <v>HIGH (19-36)</v>
      </c>
      <c r="G7486">
        <f>INT((D7486-1)/6)+1</f>
        <v>5</v>
      </c>
      <c r="H7486">
        <f>MOD(D7486-1,6)+1</f>
        <v>3</v>
      </c>
      <c r="I7486">
        <f>37-D7486</f>
        <v>10</v>
      </c>
      <c r="J7486">
        <f>ABS(D7486-D7487)</f>
        <v>4</v>
      </c>
    </row>
    <row r="7487">
      <c r="A7487">
        <v>20084</v>
      </c>
      <c r="B7487" t="str">
        <v>2020-08-06</v>
      </c>
      <c r="C7487" t="str">
        <v>Afternoon</v>
      </c>
      <c r="D7487">
        <v>31</v>
      </c>
      <c r="E7487" t="str">
        <f>IF(MOD(D7487,2)=0,"EVEN","ODD")</f>
        <v>ODD</v>
      </c>
      <c r="F7487" t="str">
        <f>IF(D7487&lt;=18,"LOW (1-18)","HIGH (19-36)")</f>
        <v>HIGH (19-36)</v>
      </c>
      <c r="G7487">
        <f>INT((D7487-1)/6)+1</f>
        <v>6</v>
      </c>
      <c r="H7487">
        <f>MOD(D7487-1,6)+1</f>
        <v>1</v>
      </c>
      <c r="I7487">
        <f>37-D7487</f>
        <v>6</v>
      </c>
      <c r="J7487">
        <f>ABS(D7487-D7488)</f>
        <v>29</v>
      </c>
    </row>
    <row r="7488">
      <c r="A7488">
        <v>20083</v>
      </c>
      <c r="B7488" t="str">
        <v>2020-08-06</v>
      </c>
      <c r="C7488" t="str">
        <v>Midday</v>
      </c>
      <c r="D7488">
        <v>2</v>
      </c>
      <c r="E7488" t="str">
        <f>IF(MOD(D7488,2)=0,"EVEN","ODD")</f>
        <v>EVEN</v>
      </c>
      <c r="F7488" t="str">
        <f>IF(D7488&lt;=18,"LOW (1-18)","HIGH (19-36)")</f>
        <v>LOW (1-18)</v>
      </c>
      <c r="G7488">
        <f>INT((D7488-1)/6)+1</f>
        <v>1</v>
      </c>
      <c r="H7488">
        <f>MOD(D7488-1,6)+1</f>
        <v>2</v>
      </c>
      <c r="I7488">
        <f>37-D7488</f>
        <v>35</v>
      </c>
      <c r="J7488">
        <f>ABS(D7488-D7489)</f>
        <v>27</v>
      </c>
    </row>
    <row r="7489">
      <c r="A7489">
        <v>20082</v>
      </c>
      <c r="B7489" t="str">
        <v>2020-08-06</v>
      </c>
      <c r="C7489" t="str">
        <v>Morning</v>
      </c>
      <c r="D7489">
        <v>29</v>
      </c>
      <c r="E7489" t="str">
        <f>IF(MOD(D7489,2)=0,"EVEN","ODD")</f>
        <v>ODD</v>
      </c>
      <c r="F7489" t="str">
        <f>IF(D7489&lt;=18,"LOW (1-18)","HIGH (19-36)")</f>
        <v>HIGH (19-36)</v>
      </c>
      <c r="G7489">
        <f>INT((D7489-1)/6)+1</f>
        <v>5</v>
      </c>
      <c r="H7489">
        <f>MOD(D7489-1,6)+1</f>
        <v>5</v>
      </c>
      <c r="I7489">
        <f>37-D7489</f>
        <v>8</v>
      </c>
      <c r="J7489">
        <f>ABS(D7489-D7490)</f>
        <v>16</v>
      </c>
    </row>
    <row r="7490">
      <c r="A7490">
        <v>20081</v>
      </c>
      <c r="B7490" t="str">
        <v>2020-08-05</v>
      </c>
      <c r="C7490" t="str">
        <v>Evening</v>
      </c>
      <c r="D7490">
        <v>13</v>
      </c>
      <c r="E7490" t="str">
        <f>IF(MOD(D7490,2)=0,"EVEN","ODD")</f>
        <v>ODD</v>
      </c>
      <c r="F7490" t="str">
        <f>IF(D7490&lt;=18,"LOW (1-18)","HIGH (19-36)")</f>
        <v>LOW (1-18)</v>
      </c>
      <c r="G7490">
        <f>INT((D7490-1)/6)+1</f>
        <v>3</v>
      </c>
      <c r="H7490">
        <f>MOD(D7490-1,6)+1</f>
        <v>1</v>
      </c>
      <c r="I7490">
        <f>37-D7490</f>
        <v>24</v>
      </c>
      <c r="J7490">
        <f>ABS(D7490-D7491)</f>
        <v>2</v>
      </c>
    </row>
    <row r="7491">
      <c r="A7491">
        <v>20080</v>
      </c>
      <c r="B7491" t="str">
        <v>2020-08-05</v>
      </c>
      <c r="C7491" t="str">
        <v>Afternoon</v>
      </c>
      <c r="D7491">
        <v>15</v>
      </c>
      <c r="E7491" t="str">
        <f>IF(MOD(D7491,2)=0,"EVEN","ODD")</f>
        <v>ODD</v>
      </c>
      <c r="F7491" t="str">
        <f>IF(D7491&lt;=18,"LOW (1-18)","HIGH (19-36)")</f>
        <v>LOW (1-18)</v>
      </c>
      <c r="G7491">
        <f>INT((D7491-1)/6)+1</f>
        <v>3</v>
      </c>
      <c r="H7491">
        <f>MOD(D7491-1,6)+1</f>
        <v>3</v>
      </c>
      <c r="I7491">
        <f>37-D7491</f>
        <v>22</v>
      </c>
      <c r="J7491">
        <f>ABS(D7491-D7492)</f>
        <v>6</v>
      </c>
    </row>
    <row r="7492">
      <c r="A7492">
        <v>20079</v>
      </c>
      <c r="B7492" t="str">
        <v>2020-08-05</v>
      </c>
      <c r="C7492" t="str">
        <v>Midday</v>
      </c>
      <c r="D7492">
        <v>9</v>
      </c>
      <c r="E7492" t="str">
        <f>IF(MOD(D7492,2)=0,"EVEN","ODD")</f>
        <v>ODD</v>
      </c>
      <c r="F7492" t="str">
        <f>IF(D7492&lt;=18,"LOW (1-18)","HIGH (19-36)")</f>
        <v>LOW (1-18)</v>
      </c>
      <c r="G7492">
        <f>INT((D7492-1)/6)+1</f>
        <v>2</v>
      </c>
      <c r="H7492">
        <f>MOD(D7492-1,6)+1</f>
        <v>3</v>
      </c>
      <c r="I7492">
        <f>37-D7492</f>
        <v>28</v>
      </c>
      <c r="J7492">
        <f>ABS(D7492-D7493)</f>
        <v>9</v>
      </c>
    </row>
    <row r="7493">
      <c r="A7493">
        <v>20078</v>
      </c>
      <c r="B7493" t="str">
        <v>2020-08-05</v>
      </c>
      <c r="C7493" t="str">
        <v>Morning</v>
      </c>
      <c r="D7493">
        <v>18</v>
      </c>
      <c r="E7493" t="str">
        <f>IF(MOD(D7493,2)=0,"EVEN","ODD")</f>
        <v>EVEN</v>
      </c>
      <c r="F7493" t="str">
        <f>IF(D7493&lt;=18,"LOW (1-18)","HIGH (19-36)")</f>
        <v>LOW (1-18)</v>
      </c>
      <c r="G7493">
        <f>INT((D7493-1)/6)+1</f>
        <v>3</v>
      </c>
      <c r="H7493">
        <f>MOD(D7493-1,6)+1</f>
        <v>6</v>
      </c>
      <c r="I7493">
        <f>37-D7493</f>
        <v>19</v>
      </c>
      <c r="J7493">
        <f>ABS(D7493-D7494)</f>
        <v>1</v>
      </c>
    </row>
    <row r="7494">
      <c r="A7494">
        <v>20077</v>
      </c>
      <c r="B7494" t="str">
        <v>2020-08-04</v>
      </c>
      <c r="C7494" t="str">
        <v>Evening</v>
      </c>
      <c r="D7494">
        <v>17</v>
      </c>
      <c r="E7494" t="str">
        <f>IF(MOD(D7494,2)=0,"EVEN","ODD")</f>
        <v>ODD</v>
      </c>
      <c r="F7494" t="str">
        <f>IF(D7494&lt;=18,"LOW (1-18)","HIGH (19-36)")</f>
        <v>LOW (1-18)</v>
      </c>
      <c r="G7494">
        <f>INT((D7494-1)/6)+1</f>
        <v>3</v>
      </c>
      <c r="H7494">
        <f>MOD(D7494-1,6)+1</f>
        <v>5</v>
      </c>
      <c r="I7494">
        <f>37-D7494</f>
        <v>20</v>
      </c>
      <c r="J7494">
        <f>ABS(D7494-D7495)</f>
        <v>3</v>
      </c>
    </row>
    <row r="7495">
      <c r="A7495">
        <v>20076</v>
      </c>
      <c r="B7495" t="str">
        <v>2020-08-04</v>
      </c>
      <c r="C7495" t="str">
        <v>Afternoon</v>
      </c>
      <c r="D7495">
        <v>20</v>
      </c>
      <c r="E7495" t="str">
        <f>IF(MOD(D7495,2)=0,"EVEN","ODD")</f>
        <v>EVEN</v>
      </c>
      <c r="F7495" t="str">
        <f>IF(D7495&lt;=18,"LOW (1-18)","HIGH (19-36)")</f>
        <v>HIGH (19-36)</v>
      </c>
      <c r="G7495">
        <f>INT((D7495-1)/6)+1</f>
        <v>4</v>
      </c>
      <c r="H7495">
        <f>MOD(D7495-1,6)+1</f>
        <v>2</v>
      </c>
      <c r="I7495">
        <f>37-D7495</f>
        <v>17</v>
      </c>
      <c r="J7495">
        <f>ABS(D7495-D7496)</f>
        <v>2</v>
      </c>
    </row>
    <row r="7496">
      <c r="A7496">
        <v>20075</v>
      </c>
      <c r="B7496" t="str">
        <v>2020-08-04</v>
      </c>
      <c r="C7496" t="str">
        <v>Midday</v>
      </c>
      <c r="D7496">
        <v>22</v>
      </c>
      <c r="E7496" t="str">
        <f>IF(MOD(D7496,2)=0,"EVEN","ODD")</f>
        <v>EVEN</v>
      </c>
      <c r="F7496" t="str">
        <f>IF(D7496&lt;=18,"LOW (1-18)","HIGH (19-36)")</f>
        <v>HIGH (19-36)</v>
      </c>
      <c r="G7496">
        <f>INT((D7496-1)/6)+1</f>
        <v>4</v>
      </c>
      <c r="H7496">
        <f>MOD(D7496-1,6)+1</f>
        <v>4</v>
      </c>
      <c r="I7496">
        <f>37-D7496</f>
        <v>15</v>
      </c>
      <c r="J7496">
        <f>ABS(D7496-D7497)</f>
        <v>8</v>
      </c>
    </row>
    <row r="7497">
      <c r="A7497">
        <v>20074</v>
      </c>
      <c r="B7497" t="str">
        <v>2020-08-04</v>
      </c>
      <c r="C7497" t="str">
        <v>Morning</v>
      </c>
      <c r="D7497">
        <v>30</v>
      </c>
      <c r="E7497" t="str">
        <f>IF(MOD(D7497,2)=0,"EVEN","ODD")</f>
        <v>EVEN</v>
      </c>
      <c r="F7497" t="str">
        <f>IF(D7497&lt;=18,"LOW (1-18)","HIGH (19-36)")</f>
        <v>HIGH (19-36)</v>
      </c>
      <c r="G7497">
        <f>INT((D7497-1)/6)+1</f>
        <v>5</v>
      </c>
      <c r="H7497">
        <f>MOD(D7497-1,6)+1</f>
        <v>6</v>
      </c>
      <c r="I7497">
        <f>37-D7497</f>
        <v>7</v>
      </c>
      <c r="J7497">
        <f>ABS(D7497-D7498)</f>
        <v>15</v>
      </c>
    </row>
    <row r="7498">
      <c r="A7498">
        <v>20073</v>
      </c>
      <c r="B7498" t="str">
        <v>2020-08-03</v>
      </c>
      <c r="C7498" t="str">
        <v>Evening</v>
      </c>
      <c r="D7498">
        <v>15</v>
      </c>
      <c r="E7498" t="str">
        <f>IF(MOD(D7498,2)=0,"EVEN","ODD")</f>
        <v>ODD</v>
      </c>
      <c r="F7498" t="str">
        <f>IF(D7498&lt;=18,"LOW (1-18)","HIGH (19-36)")</f>
        <v>LOW (1-18)</v>
      </c>
      <c r="G7498">
        <f>INT((D7498-1)/6)+1</f>
        <v>3</v>
      </c>
      <c r="H7498">
        <f>MOD(D7498-1,6)+1</f>
        <v>3</v>
      </c>
      <c r="I7498">
        <f>37-D7498</f>
        <v>22</v>
      </c>
      <c r="J7498">
        <f>ABS(D7498-D7499)</f>
        <v>5</v>
      </c>
    </row>
    <row r="7499">
      <c r="A7499">
        <v>20072</v>
      </c>
      <c r="B7499" t="str">
        <v>2020-08-03</v>
      </c>
      <c r="C7499" t="str">
        <v>Afternoon</v>
      </c>
      <c r="D7499">
        <v>10</v>
      </c>
      <c r="E7499" t="str">
        <f>IF(MOD(D7499,2)=0,"EVEN","ODD")</f>
        <v>EVEN</v>
      </c>
      <c r="F7499" t="str">
        <f>IF(D7499&lt;=18,"LOW (1-18)","HIGH (19-36)")</f>
        <v>LOW (1-18)</v>
      </c>
      <c r="G7499">
        <f>INT((D7499-1)/6)+1</f>
        <v>2</v>
      </c>
      <c r="H7499">
        <f>MOD(D7499-1,6)+1</f>
        <v>4</v>
      </c>
      <c r="I7499">
        <f>37-D7499</f>
        <v>27</v>
      </c>
      <c r="J7499">
        <f>ABS(D7499-D7500)</f>
        <v>2</v>
      </c>
    </row>
    <row r="7500">
      <c r="A7500">
        <v>20071</v>
      </c>
      <c r="B7500" t="str">
        <v>2020-08-03</v>
      </c>
      <c r="C7500" t="str">
        <v>Midday</v>
      </c>
      <c r="D7500">
        <v>8</v>
      </c>
      <c r="E7500" t="str">
        <f>IF(MOD(D7500,2)=0,"EVEN","ODD")</f>
        <v>EVEN</v>
      </c>
      <c r="F7500" t="str">
        <f>IF(D7500&lt;=18,"LOW (1-18)","HIGH (19-36)")</f>
        <v>LOW (1-18)</v>
      </c>
      <c r="G7500">
        <f>INT((D7500-1)/6)+1</f>
        <v>2</v>
      </c>
      <c r="H7500">
        <f>MOD(D7500-1,6)+1</f>
        <v>2</v>
      </c>
      <c r="I7500">
        <f>37-D7500</f>
        <v>29</v>
      </c>
      <c r="J7500">
        <f>ABS(D7500-D7501)</f>
        <v>20</v>
      </c>
    </row>
    <row r="7501">
      <c r="A7501">
        <v>20070</v>
      </c>
      <c r="B7501" t="str">
        <v>2020-08-03</v>
      </c>
      <c r="C7501" t="str">
        <v>Morning</v>
      </c>
      <c r="D7501">
        <v>28</v>
      </c>
      <c r="E7501" t="str">
        <f>IF(MOD(D7501,2)=0,"EVEN","ODD")</f>
        <v>EVEN</v>
      </c>
      <c r="F7501" t="str">
        <f>IF(D7501&lt;=18,"LOW (1-18)","HIGH (19-36)")</f>
        <v>HIGH (19-36)</v>
      </c>
      <c r="G7501">
        <f>INT((D7501-1)/6)+1</f>
        <v>5</v>
      </c>
      <c r="H7501">
        <f>MOD(D7501-1,6)+1</f>
        <v>4</v>
      </c>
      <c r="I7501">
        <f>37-D7501</f>
        <v>9</v>
      </c>
      <c r="J7501">
        <f>ABS(D7501-D7502)</f>
        <v>4</v>
      </c>
    </row>
    <row r="7502">
      <c r="A7502">
        <v>20069</v>
      </c>
      <c r="B7502" t="str">
        <v>2020-08-01</v>
      </c>
      <c r="C7502" t="str">
        <v>Evening</v>
      </c>
      <c r="D7502">
        <v>24</v>
      </c>
      <c r="E7502" t="str">
        <f>IF(MOD(D7502,2)=0,"EVEN","ODD")</f>
        <v>EVEN</v>
      </c>
      <c r="F7502" t="str">
        <f>IF(D7502&lt;=18,"LOW (1-18)","HIGH (19-36)")</f>
        <v>HIGH (19-36)</v>
      </c>
      <c r="G7502">
        <f>INT((D7502-1)/6)+1</f>
        <v>4</v>
      </c>
      <c r="H7502">
        <f>MOD(D7502-1,6)+1</f>
        <v>6</v>
      </c>
      <c r="I7502">
        <f>37-D7502</f>
        <v>13</v>
      </c>
      <c r="J7502">
        <f>ABS(D7502-D7503)</f>
        <v>4</v>
      </c>
    </row>
    <row r="7503">
      <c r="A7503">
        <v>20068</v>
      </c>
      <c r="B7503" t="str">
        <v>2020-08-01</v>
      </c>
      <c r="C7503" t="str">
        <v>Afternoon</v>
      </c>
      <c r="D7503">
        <v>20</v>
      </c>
      <c r="E7503" t="str">
        <f>IF(MOD(D7503,2)=0,"EVEN","ODD")</f>
        <v>EVEN</v>
      </c>
      <c r="F7503" t="str">
        <f>IF(D7503&lt;=18,"LOW (1-18)","HIGH (19-36)")</f>
        <v>HIGH (19-36)</v>
      </c>
      <c r="G7503">
        <f>INT((D7503-1)/6)+1</f>
        <v>4</v>
      </c>
      <c r="H7503">
        <f>MOD(D7503-1,6)+1</f>
        <v>2</v>
      </c>
      <c r="I7503">
        <f>37-D7503</f>
        <v>17</v>
      </c>
      <c r="J7503">
        <f>ABS(D7503-D7504)</f>
        <v>2</v>
      </c>
    </row>
    <row r="7504">
      <c r="A7504">
        <v>20067</v>
      </c>
      <c r="B7504" t="str">
        <v>2020-08-01</v>
      </c>
      <c r="C7504" t="str">
        <v>Midday</v>
      </c>
      <c r="D7504">
        <v>18</v>
      </c>
      <c r="E7504" t="str">
        <f>IF(MOD(D7504,2)=0,"EVEN","ODD")</f>
        <v>EVEN</v>
      </c>
      <c r="F7504" t="str">
        <f>IF(D7504&lt;=18,"LOW (1-18)","HIGH (19-36)")</f>
        <v>LOW (1-18)</v>
      </c>
      <c r="G7504">
        <f>INT((D7504-1)/6)+1</f>
        <v>3</v>
      </c>
      <c r="H7504">
        <f>MOD(D7504-1,6)+1</f>
        <v>6</v>
      </c>
      <c r="I7504">
        <f>37-D7504</f>
        <v>19</v>
      </c>
      <c r="J7504">
        <f>ABS(D7504-D7505)</f>
        <v>17</v>
      </c>
    </row>
    <row r="7505">
      <c r="A7505">
        <v>20066</v>
      </c>
      <c r="B7505" t="str">
        <v>2020-08-01</v>
      </c>
      <c r="C7505" t="str">
        <v>Morning</v>
      </c>
      <c r="D7505">
        <v>1</v>
      </c>
      <c r="E7505" t="str">
        <f>IF(MOD(D7505,2)=0,"EVEN","ODD")</f>
        <v>ODD</v>
      </c>
      <c r="F7505" t="str">
        <f>IF(D7505&lt;=18,"LOW (1-18)","HIGH (19-36)")</f>
        <v>LOW (1-18)</v>
      </c>
      <c r="G7505">
        <f>INT((D7505-1)/6)+1</f>
        <v>1</v>
      </c>
      <c r="H7505">
        <f>MOD(D7505-1,6)+1</f>
        <v>1</v>
      </c>
      <c r="I7505">
        <f>37-D7505</f>
        <v>36</v>
      </c>
      <c r="J7505">
        <f>ABS(D7505-D7506)</f>
        <v>33</v>
      </c>
    </row>
    <row r="7506">
      <c r="A7506">
        <v>20065</v>
      </c>
      <c r="B7506" t="str">
        <v>2020-07-31</v>
      </c>
      <c r="C7506" t="str">
        <v>Evening</v>
      </c>
      <c r="D7506">
        <v>34</v>
      </c>
      <c r="E7506" t="str">
        <f>IF(MOD(D7506,2)=0,"EVEN","ODD")</f>
        <v>EVEN</v>
      </c>
      <c r="F7506" t="str">
        <f>IF(D7506&lt;=18,"LOW (1-18)","HIGH (19-36)")</f>
        <v>HIGH (19-36)</v>
      </c>
      <c r="G7506">
        <f>INT((D7506-1)/6)+1</f>
        <v>6</v>
      </c>
      <c r="H7506">
        <f>MOD(D7506-1,6)+1</f>
        <v>4</v>
      </c>
      <c r="I7506">
        <f>37-D7506</f>
        <v>3</v>
      </c>
      <c r="J7506">
        <f>ABS(D7506-D7507)</f>
        <v>11</v>
      </c>
    </row>
    <row r="7507">
      <c r="A7507">
        <v>20064</v>
      </c>
      <c r="B7507" t="str">
        <v>2020-07-31</v>
      </c>
      <c r="C7507" t="str">
        <v>Afternoon</v>
      </c>
      <c r="D7507">
        <v>23</v>
      </c>
      <c r="E7507" t="str">
        <f>IF(MOD(D7507,2)=0,"EVEN","ODD")</f>
        <v>ODD</v>
      </c>
      <c r="F7507" t="str">
        <f>IF(D7507&lt;=18,"LOW (1-18)","HIGH (19-36)")</f>
        <v>HIGH (19-36)</v>
      </c>
      <c r="G7507">
        <f>INT((D7507-1)/6)+1</f>
        <v>4</v>
      </c>
      <c r="H7507">
        <f>MOD(D7507-1,6)+1</f>
        <v>5</v>
      </c>
      <c r="I7507">
        <f>37-D7507</f>
        <v>14</v>
      </c>
      <c r="J7507">
        <f>ABS(D7507-D7508)</f>
        <v>5</v>
      </c>
    </row>
    <row r="7508">
      <c r="A7508">
        <v>20063</v>
      </c>
      <c r="B7508" t="str">
        <v>2020-07-31</v>
      </c>
      <c r="C7508" t="str">
        <v>Midday</v>
      </c>
      <c r="D7508">
        <v>18</v>
      </c>
      <c r="E7508" t="str">
        <f>IF(MOD(D7508,2)=0,"EVEN","ODD")</f>
        <v>EVEN</v>
      </c>
      <c r="F7508" t="str">
        <f>IF(D7508&lt;=18,"LOW (1-18)","HIGH (19-36)")</f>
        <v>LOW (1-18)</v>
      </c>
      <c r="G7508">
        <f>INT((D7508-1)/6)+1</f>
        <v>3</v>
      </c>
      <c r="H7508">
        <f>MOD(D7508-1,6)+1</f>
        <v>6</v>
      </c>
      <c r="I7508">
        <f>37-D7508</f>
        <v>19</v>
      </c>
      <c r="J7508">
        <f>ABS(D7508-D7509)</f>
        <v>2</v>
      </c>
    </row>
    <row r="7509">
      <c r="A7509">
        <v>20062</v>
      </c>
      <c r="B7509" t="str">
        <v>2020-07-31</v>
      </c>
      <c r="C7509" t="str">
        <v>Morning</v>
      </c>
      <c r="D7509">
        <v>20</v>
      </c>
      <c r="E7509" t="str">
        <f>IF(MOD(D7509,2)=0,"EVEN","ODD")</f>
        <v>EVEN</v>
      </c>
      <c r="F7509" t="str">
        <f>IF(D7509&lt;=18,"LOW (1-18)","HIGH (19-36)")</f>
        <v>HIGH (19-36)</v>
      </c>
      <c r="G7509">
        <f>INT((D7509-1)/6)+1</f>
        <v>4</v>
      </c>
      <c r="H7509">
        <f>MOD(D7509-1,6)+1</f>
        <v>2</v>
      </c>
      <c r="I7509">
        <f>37-D7509</f>
        <v>17</v>
      </c>
      <c r="J7509">
        <f>ABS(D7509-D7510)</f>
        <v>11</v>
      </c>
    </row>
    <row r="7510">
      <c r="A7510">
        <v>20061</v>
      </c>
      <c r="B7510" t="str">
        <v>2020-07-30</v>
      </c>
      <c r="C7510" t="str">
        <v>Evening</v>
      </c>
      <c r="D7510">
        <v>9</v>
      </c>
      <c r="E7510" t="str">
        <f>IF(MOD(D7510,2)=0,"EVEN","ODD")</f>
        <v>ODD</v>
      </c>
      <c r="F7510" t="str">
        <f>IF(D7510&lt;=18,"LOW (1-18)","HIGH (19-36)")</f>
        <v>LOW (1-18)</v>
      </c>
      <c r="G7510">
        <f>INT((D7510-1)/6)+1</f>
        <v>2</v>
      </c>
      <c r="H7510">
        <f>MOD(D7510-1,6)+1</f>
        <v>3</v>
      </c>
      <c r="I7510">
        <f>37-D7510</f>
        <v>28</v>
      </c>
      <c r="J7510">
        <f>ABS(D7510-D7511)</f>
        <v>15</v>
      </c>
    </row>
    <row r="7511">
      <c r="A7511">
        <v>20060</v>
      </c>
      <c r="B7511" t="str">
        <v>2020-07-30</v>
      </c>
      <c r="C7511" t="str">
        <v>Afternoon</v>
      </c>
      <c r="D7511">
        <v>24</v>
      </c>
      <c r="E7511" t="str">
        <f>IF(MOD(D7511,2)=0,"EVEN","ODD")</f>
        <v>EVEN</v>
      </c>
      <c r="F7511" t="str">
        <f>IF(D7511&lt;=18,"LOW (1-18)","HIGH (19-36)")</f>
        <v>HIGH (19-36)</v>
      </c>
      <c r="G7511">
        <f>INT((D7511-1)/6)+1</f>
        <v>4</v>
      </c>
      <c r="H7511">
        <f>MOD(D7511-1,6)+1</f>
        <v>6</v>
      </c>
      <c r="I7511">
        <f>37-D7511</f>
        <v>13</v>
      </c>
      <c r="J7511">
        <f>ABS(D7511-D7512)</f>
        <v>8</v>
      </c>
    </row>
    <row r="7512">
      <c r="A7512">
        <v>20059</v>
      </c>
      <c r="B7512" t="str">
        <v>2020-07-30</v>
      </c>
      <c r="C7512" t="str">
        <v>Midday</v>
      </c>
      <c r="D7512">
        <v>16</v>
      </c>
      <c r="E7512" t="str">
        <f>IF(MOD(D7512,2)=0,"EVEN","ODD")</f>
        <v>EVEN</v>
      </c>
      <c r="F7512" t="str">
        <f>IF(D7512&lt;=18,"LOW (1-18)","HIGH (19-36)")</f>
        <v>LOW (1-18)</v>
      </c>
      <c r="G7512">
        <f>INT((D7512-1)/6)+1</f>
        <v>3</v>
      </c>
      <c r="H7512">
        <f>MOD(D7512-1,6)+1</f>
        <v>4</v>
      </c>
      <c r="I7512">
        <f>37-D7512</f>
        <v>21</v>
      </c>
      <c r="J7512">
        <f>ABS(D7512-D7513)</f>
        <v>1</v>
      </c>
    </row>
    <row r="7513">
      <c r="A7513">
        <v>20058</v>
      </c>
      <c r="B7513" t="str">
        <v>2020-07-30</v>
      </c>
      <c r="C7513" t="str">
        <v>Morning</v>
      </c>
      <c r="D7513">
        <v>17</v>
      </c>
      <c r="E7513" t="str">
        <f>IF(MOD(D7513,2)=0,"EVEN","ODD")</f>
        <v>ODD</v>
      </c>
      <c r="F7513" t="str">
        <f>IF(D7513&lt;=18,"LOW (1-18)","HIGH (19-36)")</f>
        <v>LOW (1-18)</v>
      </c>
      <c r="G7513">
        <f>INT((D7513-1)/6)+1</f>
        <v>3</v>
      </c>
      <c r="H7513">
        <f>MOD(D7513-1,6)+1</f>
        <v>5</v>
      </c>
      <c r="I7513">
        <f>37-D7513</f>
        <v>20</v>
      </c>
      <c r="J7513">
        <f>ABS(D7513-D7514)</f>
        <v>14</v>
      </c>
    </row>
    <row r="7514">
      <c r="A7514">
        <v>20057</v>
      </c>
      <c r="B7514" t="str">
        <v>2020-07-29</v>
      </c>
      <c r="C7514" t="str">
        <v>Evening</v>
      </c>
      <c r="D7514">
        <v>31</v>
      </c>
      <c r="E7514" t="str">
        <f>IF(MOD(D7514,2)=0,"EVEN","ODD")</f>
        <v>ODD</v>
      </c>
      <c r="F7514" t="str">
        <f>IF(D7514&lt;=18,"LOW (1-18)","HIGH (19-36)")</f>
        <v>HIGH (19-36)</v>
      </c>
      <c r="G7514">
        <f>INT((D7514-1)/6)+1</f>
        <v>6</v>
      </c>
      <c r="H7514">
        <f>MOD(D7514-1,6)+1</f>
        <v>1</v>
      </c>
      <c r="I7514">
        <f>37-D7514</f>
        <v>6</v>
      </c>
      <c r="J7514">
        <f>ABS(D7514-D7515)</f>
        <v>18</v>
      </c>
    </row>
    <row r="7515">
      <c r="A7515">
        <v>20056</v>
      </c>
      <c r="B7515" t="str">
        <v>2020-07-29</v>
      </c>
      <c r="C7515" t="str">
        <v>Afternoon</v>
      </c>
      <c r="D7515">
        <v>13</v>
      </c>
      <c r="E7515" t="str">
        <f>IF(MOD(D7515,2)=0,"EVEN","ODD")</f>
        <v>ODD</v>
      </c>
      <c r="F7515" t="str">
        <f>IF(D7515&lt;=18,"LOW (1-18)","HIGH (19-36)")</f>
        <v>LOW (1-18)</v>
      </c>
      <c r="G7515">
        <f>INT((D7515-1)/6)+1</f>
        <v>3</v>
      </c>
      <c r="H7515">
        <f>MOD(D7515-1,6)+1</f>
        <v>1</v>
      </c>
      <c r="I7515">
        <f>37-D7515</f>
        <v>24</v>
      </c>
      <c r="J7515">
        <f>ABS(D7515-D7516)</f>
        <v>1</v>
      </c>
    </row>
    <row r="7516">
      <c r="A7516">
        <v>20055</v>
      </c>
      <c r="B7516" t="str">
        <v>2020-07-29</v>
      </c>
      <c r="C7516" t="str">
        <v>Midday</v>
      </c>
      <c r="D7516">
        <v>12</v>
      </c>
      <c r="E7516" t="str">
        <f>IF(MOD(D7516,2)=0,"EVEN","ODD")</f>
        <v>EVEN</v>
      </c>
      <c r="F7516" t="str">
        <f>IF(D7516&lt;=18,"LOW (1-18)","HIGH (19-36)")</f>
        <v>LOW (1-18)</v>
      </c>
      <c r="G7516">
        <f>INT((D7516-1)/6)+1</f>
        <v>2</v>
      </c>
      <c r="H7516">
        <f>MOD(D7516-1,6)+1</f>
        <v>6</v>
      </c>
      <c r="I7516">
        <f>37-D7516</f>
        <v>25</v>
      </c>
      <c r="J7516">
        <f>ABS(D7516-D7517)</f>
        <v>9</v>
      </c>
    </row>
    <row r="7517">
      <c r="A7517">
        <v>20054</v>
      </c>
      <c r="B7517" t="str">
        <v>2020-07-29</v>
      </c>
      <c r="C7517" t="str">
        <v>Morning</v>
      </c>
      <c r="D7517">
        <v>3</v>
      </c>
      <c r="E7517" t="str">
        <f>IF(MOD(D7517,2)=0,"EVEN","ODD")</f>
        <v>ODD</v>
      </c>
      <c r="F7517" t="str">
        <f>IF(D7517&lt;=18,"LOW (1-18)","HIGH (19-36)")</f>
        <v>LOW (1-18)</v>
      </c>
      <c r="G7517">
        <f>INT((D7517-1)/6)+1</f>
        <v>1</v>
      </c>
      <c r="H7517">
        <f>MOD(D7517-1,6)+1</f>
        <v>3</v>
      </c>
      <c r="I7517">
        <f>37-D7517</f>
        <v>34</v>
      </c>
      <c r="J7517">
        <f>ABS(D7517-D7518)</f>
        <v>24</v>
      </c>
    </row>
    <row r="7518">
      <c r="A7518">
        <v>20053</v>
      </c>
      <c r="B7518" t="str">
        <v>2020-07-28</v>
      </c>
      <c r="C7518" t="str">
        <v>Evening</v>
      </c>
      <c r="D7518">
        <v>27</v>
      </c>
      <c r="E7518" t="str">
        <f>IF(MOD(D7518,2)=0,"EVEN","ODD")</f>
        <v>ODD</v>
      </c>
      <c r="F7518" t="str">
        <f>IF(D7518&lt;=18,"LOW (1-18)","HIGH (19-36)")</f>
        <v>HIGH (19-36)</v>
      </c>
      <c r="G7518">
        <f>INT((D7518-1)/6)+1</f>
        <v>5</v>
      </c>
      <c r="H7518">
        <f>MOD(D7518-1,6)+1</f>
        <v>3</v>
      </c>
      <c r="I7518">
        <f>37-D7518</f>
        <v>10</v>
      </c>
      <c r="J7518">
        <f>ABS(D7518-D7519)</f>
        <v>2</v>
      </c>
    </row>
    <row r="7519">
      <c r="A7519">
        <v>20052</v>
      </c>
      <c r="B7519" t="str">
        <v>2020-07-28</v>
      </c>
      <c r="C7519" t="str">
        <v>Afternoon</v>
      </c>
      <c r="D7519">
        <v>29</v>
      </c>
      <c r="E7519" t="str">
        <f>IF(MOD(D7519,2)=0,"EVEN","ODD")</f>
        <v>ODD</v>
      </c>
      <c r="F7519" t="str">
        <f>IF(D7519&lt;=18,"LOW (1-18)","HIGH (19-36)")</f>
        <v>HIGH (19-36)</v>
      </c>
      <c r="G7519">
        <f>INT((D7519-1)/6)+1</f>
        <v>5</v>
      </c>
      <c r="H7519">
        <f>MOD(D7519-1,6)+1</f>
        <v>5</v>
      </c>
      <c r="I7519">
        <f>37-D7519</f>
        <v>8</v>
      </c>
      <c r="J7519">
        <f>ABS(D7519-D7520)</f>
        <v>1</v>
      </c>
    </row>
    <row r="7520">
      <c r="A7520">
        <v>20051</v>
      </c>
      <c r="B7520" t="str">
        <v>2020-07-28</v>
      </c>
      <c r="C7520" t="str">
        <v>Midday</v>
      </c>
      <c r="D7520">
        <v>30</v>
      </c>
      <c r="E7520" t="str">
        <f>IF(MOD(D7520,2)=0,"EVEN","ODD")</f>
        <v>EVEN</v>
      </c>
      <c r="F7520" t="str">
        <f>IF(D7520&lt;=18,"LOW (1-18)","HIGH (19-36)")</f>
        <v>HIGH (19-36)</v>
      </c>
      <c r="G7520">
        <f>INT((D7520-1)/6)+1</f>
        <v>5</v>
      </c>
      <c r="H7520">
        <f>MOD(D7520-1,6)+1</f>
        <v>6</v>
      </c>
      <c r="I7520">
        <f>37-D7520</f>
        <v>7</v>
      </c>
      <c r="J7520">
        <f>ABS(D7520-D7521)</f>
        <v>14</v>
      </c>
    </row>
    <row r="7521">
      <c r="A7521">
        <v>20050</v>
      </c>
      <c r="B7521" t="str">
        <v>2020-07-28</v>
      </c>
      <c r="C7521" t="str">
        <v>Morning</v>
      </c>
      <c r="D7521">
        <v>16</v>
      </c>
      <c r="E7521" t="str">
        <f>IF(MOD(D7521,2)=0,"EVEN","ODD")</f>
        <v>EVEN</v>
      </c>
      <c r="F7521" t="str">
        <f>IF(D7521&lt;=18,"LOW (1-18)","HIGH (19-36)")</f>
        <v>LOW (1-18)</v>
      </c>
      <c r="G7521">
        <f>INT((D7521-1)/6)+1</f>
        <v>3</v>
      </c>
      <c r="H7521">
        <f>MOD(D7521-1,6)+1</f>
        <v>4</v>
      </c>
      <c r="I7521">
        <f>37-D7521</f>
        <v>21</v>
      </c>
      <c r="J7521">
        <f>ABS(D7521-D7522)</f>
        <v>11</v>
      </c>
    </row>
    <row r="7522">
      <c r="A7522">
        <v>20049</v>
      </c>
      <c r="B7522" t="str">
        <v>2020-07-27</v>
      </c>
      <c r="C7522" t="str">
        <v>Evening</v>
      </c>
      <c r="D7522">
        <v>27</v>
      </c>
      <c r="E7522" t="str">
        <f>IF(MOD(D7522,2)=0,"EVEN","ODD")</f>
        <v>ODD</v>
      </c>
      <c r="F7522" t="str">
        <f>IF(D7522&lt;=18,"LOW (1-18)","HIGH (19-36)")</f>
        <v>HIGH (19-36)</v>
      </c>
      <c r="G7522">
        <f>INT((D7522-1)/6)+1</f>
        <v>5</v>
      </c>
      <c r="H7522">
        <f>MOD(D7522-1,6)+1</f>
        <v>3</v>
      </c>
      <c r="I7522">
        <f>37-D7522</f>
        <v>10</v>
      </c>
      <c r="J7522">
        <f>ABS(D7522-D7523)</f>
        <v>14</v>
      </c>
    </row>
    <row r="7523">
      <c r="A7523">
        <v>20048</v>
      </c>
      <c r="B7523" t="str">
        <v>2020-07-27</v>
      </c>
      <c r="C7523" t="str">
        <v>Afternoon</v>
      </c>
      <c r="D7523">
        <v>13</v>
      </c>
      <c r="E7523" t="str">
        <f>IF(MOD(D7523,2)=0,"EVEN","ODD")</f>
        <v>ODD</v>
      </c>
      <c r="F7523" t="str">
        <f>IF(D7523&lt;=18,"LOW (1-18)","HIGH (19-36)")</f>
        <v>LOW (1-18)</v>
      </c>
      <c r="G7523">
        <f>INT((D7523-1)/6)+1</f>
        <v>3</v>
      </c>
      <c r="H7523">
        <f>MOD(D7523-1,6)+1</f>
        <v>1</v>
      </c>
      <c r="I7523">
        <f>37-D7523</f>
        <v>24</v>
      </c>
      <c r="J7523">
        <f>ABS(D7523-D7524)</f>
        <v>22</v>
      </c>
    </row>
    <row r="7524">
      <c r="A7524">
        <v>20047</v>
      </c>
      <c r="B7524" t="str">
        <v>2020-07-27</v>
      </c>
      <c r="C7524" t="str">
        <v>Midday</v>
      </c>
      <c r="D7524">
        <v>35</v>
      </c>
      <c r="E7524" t="str">
        <f>IF(MOD(D7524,2)=0,"EVEN","ODD")</f>
        <v>ODD</v>
      </c>
      <c r="F7524" t="str">
        <f>IF(D7524&lt;=18,"LOW (1-18)","HIGH (19-36)")</f>
        <v>HIGH (19-36)</v>
      </c>
      <c r="G7524">
        <f>INT((D7524-1)/6)+1</f>
        <v>6</v>
      </c>
      <c r="H7524">
        <f>MOD(D7524-1,6)+1</f>
        <v>5</v>
      </c>
      <c r="I7524">
        <f>37-D7524</f>
        <v>2</v>
      </c>
      <c r="J7524">
        <f>ABS(D7524-D7525)</f>
        <v>19</v>
      </c>
    </row>
    <row r="7525">
      <c r="A7525">
        <v>20046</v>
      </c>
      <c r="B7525" t="str">
        <v>2020-07-27</v>
      </c>
      <c r="C7525" t="str">
        <v>Morning</v>
      </c>
      <c r="D7525">
        <v>16</v>
      </c>
      <c r="E7525" t="str">
        <f>IF(MOD(D7525,2)=0,"EVEN","ODD")</f>
        <v>EVEN</v>
      </c>
      <c r="F7525" t="str">
        <f>IF(D7525&lt;=18,"LOW (1-18)","HIGH (19-36)")</f>
        <v>LOW (1-18)</v>
      </c>
      <c r="G7525">
        <f>INT((D7525-1)/6)+1</f>
        <v>3</v>
      </c>
      <c r="H7525">
        <f>MOD(D7525-1,6)+1</f>
        <v>4</v>
      </c>
      <c r="I7525">
        <f>37-D7525</f>
        <v>21</v>
      </c>
      <c r="J7525">
        <f>ABS(D7525-D7526)</f>
        <v>13</v>
      </c>
    </row>
    <row r="7526">
      <c r="A7526">
        <v>20045</v>
      </c>
      <c r="B7526" t="str">
        <v>2020-07-25</v>
      </c>
      <c r="C7526" t="str">
        <v>Evening</v>
      </c>
      <c r="D7526">
        <v>3</v>
      </c>
      <c r="E7526" t="str">
        <f>IF(MOD(D7526,2)=0,"EVEN","ODD")</f>
        <v>ODD</v>
      </c>
      <c r="F7526" t="str">
        <f>IF(D7526&lt;=18,"LOW (1-18)","HIGH (19-36)")</f>
        <v>LOW (1-18)</v>
      </c>
      <c r="G7526">
        <f>INT((D7526-1)/6)+1</f>
        <v>1</v>
      </c>
      <c r="H7526">
        <f>MOD(D7526-1,6)+1</f>
        <v>3</v>
      </c>
      <c r="I7526">
        <f>37-D7526</f>
        <v>34</v>
      </c>
      <c r="J7526">
        <f>ABS(D7526-D7527)</f>
        <v>20</v>
      </c>
    </row>
    <row r="7527">
      <c r="A7527">
        <v>20044</v>
      </c>
      <c r="B7527" t="str">
        <v>2020-07-25</v>
      </c>
      <c r="C7527" t="str">
        <v>Afternoon</v>
      </c>
      <c r="D7527">
        <v>23</v>
      </c>
      <c r="E7527" t="str">
        <f>IF(MOD(D7527,2)=0,"EVEN","ODD")</f>
        <v>ODD</v>
      </c>
      <c r="F7527" t="str">
        <f>IF(D7527&lt;=18,"LOW (1-18)","HIGH (19-36)")</f>
        <v>HIGH (19-36)</v>
      </c>
      <c r="G7527">
        <f>INT((D7527-1)/6)+1</f>
        <v>4</v>
      </c>
      <c r="H7527">
        <f>MOD(D7527-1,6)+1</f>
        <v>5</v>
      </c>
      <c r="I7527">
        <f>37-D7527</f>
        <v>14</v>
      </c>
      <c r="J7527">
        <f>ABS(D7527-D7528)</f>
        <v>10</v>
      </c>
    </row>
    <row r="7528">
      <c r="A7528">
        <v>20043</v>
      </c>
      <c r="B7528" t="str">
        <v>2020-07-25</v>
      </c>
      <c r="C7528" t="str">
        <v>Midday</v>
      </c>
      <c r="D7528">
        <v>33</v>
      </c>
      <c r="E7528" t="str">
        <f>IF(MOD(D7528,2)=0,"EVEN","ODD")</f>
        <v>ODD</v>
      </c>
      <c r="F7528" t="str">
        <f>IF(D7528&lt;=18,"LOW (1-18)","HIGH (19-36)")</f>
        <v>HIGH (19-36)</v>
      </c>
      <c r="G7528">
        <f>INT((D7528-1)/6)+1</f>
        <v>6</v>
      </c>
      <c r="H7528">
        <f>MOD(D7528-1,6)+1</f>
        <v>3</v>
      </c>
      <c r="I7528">
        <f>37-D7528</f>
        <v>4</v>
      </c>
      <c r="J7528">
        <f>ABS(D7528-D7529)</f>
        <v>23</v>
      </c>
    </row>
    <row r="7529">
      <c r="A7529">
        <v>20042</v>
      </c>
      <c r="B7529" t="str">
        <v>2020-07-25</v>
      </c>
      <c r="C7529" t="str">
        <v>Morning</v>
      </c>
      <c r="D7529">
        <v>10</v>
      </c>
      <c r="E7529" t="str">
        <f>IF(MOD(D7529,2)=0,"EVEN","ODD")</f>
        <v>EVEN</v>
      </c>
      <c r="F7529" t="str">
        <f>IF(D7529&lt;=18,"LOW (1-18)","HIGH (19-36)")</f>
        <v>LOW (1-18)</v>
      </c>
      <c r="G7529">
        <f>INT((D7529-1)/6)+1</f>
        <v>2</v>
      </c>
      <c r="H7529">
        <f>MOD(D7529-1,6)+1</f>
        <v>4</v>
      </c>
      <c r="I7529">
        <f>37-D7529</f>
        <v>27</v>
      </c>
      <c r="J7529">
        <f>ABS(D7529-D7530)</f>
        <v>21</v>
      </c>
    </row>
    <row r="7530">
      <c r="A7530">
        <v>20041</v>
      </c>
      <c r="B7530" t="str">
        <v>2020-07-24</v>
      </c>
      <c r="C7530" t="str">
        <v>Evening</v>
      </c>
      <c r="D7530">
        <v>31</v>
      </c>
      <c r="E7530" t="str">
        <f>IF(MOD(D7530,2)=0,"EVEN","ODD")</f>
        <v>ODD</v>
      </c>
      <c r="F7530" t="str">
        <f>IF(D7530&lt;=18,"LOW (1-18)","HIGH (19-36)")</f>
        <v>HIGH (19-36)</v>
      </c>
      <c r="G7530">
        <f>INT((D7530-1)/6)+1</f>
        <v>6</v>
      </c>
      <c r="H7530">
        <f>MOD(D7530-1,6)+1</f>
        <v>1</v>
      </c>
      <c r="I7530">
        <f>37-D7530</f>
        <v>6</v>
      </c>
      <c r="J7530">
        <f>ABS(D7530-D7531)</f>
        <v>5</v>
      </c>
    </row>
    <row r="7531">
      <c r="A7531">
        <v>20040</v>
      </c>
      <c r="B7531" t="str">
        <v>2020-07-24</v>
      </c>
      <c r="C7531" t="str">
        <v>Afternoon</v>
      </c>
      <c r="D7531">
        <v>36</v>
      </c>
      <c r="E7531" t="str">
        <f>IF(MOD(D7531,2)=0,"EVEN","ODD")</f>
        <v>EVEN</v>
      </c>
      <c r="F7531" t="str">
        <f>IF(D7531&lt;=18,"LOW (1-18)","HIGH (19-36)")</f>
        <v>HIGH (19-36)</v>
      </c>
      <c r="G7531">
        <f>INT((D7531-1)/6)+1</f>
        <v>6</v>
      </c>
      <c r="H7531">
        <f>MOD(D7531-1,6)+1</f>
        <v>6</v>
      </c>
      <c r="I7531">
        <f>37-D7531</f>
        <v>1</v>
      </c>
      <c r="J7531">
        <f>ABS(D7531-D7532)</f>
        <v>3</v>
      </c>
    </row>
    <row r="7532">
      <c r="A7532">
        <v>20039</v>
      </c>
      <c r="B7532" t="str">
        <v>2020-07-24</v>
      </c>
      <c r="C7532" t="str">
        <v>Midday</v>
      </c>
      <c r="D7532">
        <v>33</v>
      </c>
      <c r="E7532" t="str">
        <f>IF(MOD(D7532,2)=0,"EVEN","ODD")</f>
        <v>ODD</v>
      </c>
      <c r="F7532" t="str">
        <f>IF(D7532&lt;=18,"LOW (1-18)","HIGH (19-36)")</f>
        <v>HIGH (19-36)</v>
      </c>
      <c r="G7532">
        <f>INT((D7532-1)/6)+1</f>
        <v>6</v>
      </c>
      <c r="H7532">
        <f>MOD(D7532-1,6)+1</f>
        <v>3</v>
      </c>
      <c r="I7532">
        <f>37-D7532</f>
        <v>4</v>
      </c>
      <c r="J7532">
        <f>ABS(D7532-D7533)</f>
        <v>2</v>
      </c>
    </row>
    <row r="7533">
      <c r="A7533">
        <v>20038</v>
      </c>
      <c r="B7533" t="str">
        <v>2020-07-24</v>
      </c>
      <c r="C7533" t="str">
        <v>Morning</v>
      </c>
      <c r="D7533">
        <v>31</v>
      </c>
      <c r="E7533" t="str">
        <f>IF(MOD(D7533,2)=0,"EVEN","ODD")</f>
        <v>ODD</v>
      </c>
      <c r="F7533" t="str">
        <f>IF(D7533&lt;=18,"LOW (1-18)","HIGH (19-36)")</f>
        <v>HIGH (19-36)</v>
      </c>
      <c r="G7533">
        <f>INT((D7533-1)/6)+1</f>
        <v>6</v>
      </c>
      <c r="H7533">
        <f>MOD(D7533-1,6)+1</f>
        <v>1</v>
      </c>
      <c r="I7533">
        <f>37-D7533</f>
        <v>6</v>
      </c>
      <c r="J7533">
        <f>ABS(D7533-D7534)</f>
        <v>12</v>
      </c>
    </row>
    <row r="7534">
      <c r="A7534">
        <v>20037</v>
      </c>
      <c r="B7534" t="str">
        <v>2020-07-23</v>
      </c>
      <c r="C7534" t="str">
        <v>Evening</v>
      </c>
      <c r="D7534">
        <v>19</v>
      </c>
      <c r="E7534" t="str">
        <f>IF(MOD(D7534,2)=0,"EVEN","ODD")</f>
        <v>ODD</v>
      </c>
      <c r="F7534" t="str">
        <f>IF(D7534&lt;=18,"LOW (1-18)","HIGH (19-36)")</f>
        <v>HIGH (19-36)</v>
      </c>
      <c r="G7534">
        <f>INT((D7534-1)/6)+1</f>
        <v>4</v>
      </c>
      <c r="H7534">
        <f>MOD(D7534-1,6)+1</f>
        <v>1</v>
      </c>
      <c r="I7534">
        <f>37-D7534</f>
        <v>18</v>
      </c>
      <c r="J7534">
        <f>ABS(D7534-D7535)</f>
        <v>17</v>
      </c>
    </row>
    <row r="7535">
      <c r="A7535">
        <v>20036</v>
      </c>
      <c r="B7535" t="str">
        <v>2020-07-23</v>
      </c>
      <c r="C7535" t="str">
        <v>Afternoon</v>
      </c>
      <c r="D7535">
        <v>36</v>
      </c>
      <c r="E7535" t="str">
        <f>IF(MOD(D7535,2)=0,"EVEN","ODD")</f>
        <v>EVEN</v>
      </c>
      <c r="F7535" t="str">
        <f>IF(D7535&lt;=18,"LOW (1-18)","HIGH (19-36)")</f>
        <v>HIGH (19-36)</v>
      </c>
      <c r="G7535">
        <f>INT((D7535-1)/6)+1</f>
        <v>6</v>
      </c>
      <c r="H7535">
        <f>MOD(D7535-1,6)+1</f>
        <v>6</v>
      </c>
      <c r="I7535">
        <f>37-D7535</f>
        <v>1</v>
      </c>
      <c r="J7535">
        <f>ABS(D7535-D7536)</f>
        <v>13</v>
      </c>
    </row>
    <row r="7536">
      <c r="A7536">
        <v>20035</v>
      </c>
      <c r="B7536" t="str">
        <v>2020-07-23</v>
      </c>
      <c r="C7536" t="str">
        <v>Midday</v>
      </c>
      <c r="D7536">
        <v>23</v>
      </c>
      <c r="E7536" t="str">
        <f>IF(MOD(D7536,2)=0,"EVEN","ODD")</f>
        <v>ODD</v>
      </c>
      <c r="F7536" t="str">
        <f>IF(D7536&lt;=18,"LOW (1-18)","HIGH (19-36)")</f>
        <v>HIGH (19-36)</v>
      </c>
      <c r="G7536">
        <f>INT((D7536-1)/6)+1</f>
        <v>4</v>
      </c>
      <c r="H7536">
        <f>MOD(D7536-1,6)+1</f>
        <v>5</v>
      </c>
      <c r="I7536">
        <f>37-D7536</f>
        <v>14</v>
      </c>
      <c r="J7536">
        <f>ABS(D7536-D7537)</f>
        <v>19</v>
      </c>
    </row>
    <row r="7537">
      <c r="A7537">
        <v>20034</v>
      </c>
      <c r="B7537" t="str">
        <v>2020-07-23</v>
      </c>
      <c r="C7537" t="str">
        <v>Morning</v>
      </c>
      <c r="D7537">
        <v>4</v>
      </c>
      <c r="E7537" t="str">
        <f>IF(MOD(D7537,2)=0,"EVEN","ODD")</f>
        <v>EVEN</v>
      </c>
      <c r="F7537" t="str">
        <f>IF(D7537&lt;=18,"LOW (1-18)","HIGH (19-36)")</f>
        <v>LOW (1-18)</v>
      </c>
      <c r="G7537">
        <f>INT((D7537-1)/6)+1</f>
        <v>1</v>
      </c>
      <c r="H7537">
        <f>MOD(D7537-1,6)+1</f>
        <v>4</v>
      </c>
      <c r="I7537">
        <f>37-D7537</f>
        <v>33</v>
      </c>
      <c r="J7537">
        <f>ABS(D7537-D7538)</f>
        <v>17</v>
      </c>
    </row>
    <row r="7538">
      <c r="A7538">
        <v>20033</v>
      </c>
      <c r="B7538" t="str">
        <v>2020-07-22</v>
      </c>
      <c r="C7538" t="str">
        <v>Evening</v>
      </c>
      <c r="D7538">
        <v>21</v>
      </c>
      <c r="E7538" t="str">
        <f>IF(MOD(D7538,2)=0,"EVEN","ODD")</f>
        <v>ODD</v>
      </c>
      <c r="F7538" t="str">
        <f>IF(D7538&lt;=18,"LOW (1-18)","HIGH (19-36)")</f>
        <v>HIGH (19-36)</v>
      </c>
      <c r="G7538">
        <f>INT((D7538-1)/6)+1</f>
        <v>4</v>
      </c>
      <c r="H7538">
        <f>MOD(D7538-1,6)+1</f>
        <v>3</v>
      </c>
      <c r="I7538">
        <f>37-D7538</f>
        <v>16</v>
      </c>
      <c r="J7538">
        <f>ABS(D7538-D7539)</f>
        <v>11</v>
      </c>
    </row>
    <row r="7539">
      <c r="A7539">
        <v>20032</v>
      </c>
      <c r="B7539" t="str">
        <v>2020-07-22</v>
      </c>
      <c r="C7539" t="str">
        <v>Afternoon</v>
      </c>
      <c r="D7539">
        <v>32</v>
      </c>
      <c r="E7539" t="str">
        <f>IF(MOD(D7539,2)=0,"EVEN","ODD")</f>
        <v>EVEN</v>
      </c>
      <c r="F7539" t="str">
        <f>IF(D7539&lt;=18,"LOW (1-18)","HIGH (19-36)")</f>
        <v>HIGH (19-36)</v>
      </c>
      <c r="G7539">
        <f>INT((D7539-1)/6)+1</f>
        <v>6</v>
      </c>
      <c r="H7539">
        <f>MOD(D7539-1,6)+1</f>
        <v>2</v>
      </c>
      <c r="I7539">
        <f>37-D7539</f>
        <v>5</v>
      </c>
      <c r="J7539">
        <f>ABS(D7539-D7540)</f>
        <v>29</v>
      </c>
    </row>
    <row r="7540">
      <c r="A7540">
        <v>20031</v>
      </c>
      <c r="B7540" t="str">
        <v>2020-07-22</v>
      </c>
      <c r="C7540" t="str">
        <v>Midday</v>
      </c>
      <c r="D7540">
        <v>3</v>
      </c>
      <c r="E7540" t="str">
        <f>IF(MOD(D7540,2)=0,"EVEN","ODD")</f>
        <v>ODD</v>
      </c>
      <c r="F7540" t="str">
        <f>IF(D7540&lt;=18,"LOW (1-18)","HIGH (19-36)")</f>
        <v>LOW (1-18)</v>
      </c>
      <c r="G7540">
        <f>INT((D7540-1)/6)+1</f>
        <v>1</v>
      </c>
      <c r="H7540">
        <f>MOD(D7540-1,6)+1</f>
        <v>3</v>
      </c>
      <c r="I7540">
        <f>37-D7540</f>
        <v>34</v>
      </c>
      <c r="J7540">
        <f>ABS(D7540-D7541)</f>
        <v>2</v>
      </c>
    </row>
    <row r="7541">
      <c r="A7541">
        <v>20030</v>
      </c>
      <c r="B7541" t="str">
        <v>2020-07-22</v>
      </c>
      <c r="C7541" t="str">
        <v>Morning</v>
      </c>
      <c r="D7541">
        <v>5</v>
      </c>
      <c r="E7541" t="str">
        <f>IF(MOD(D7541,2)=0,"EVEN","ODD")</f>
        <v>ODD</v>
      </c>
      <c r="F7541" t="str">
        <f>IF(D7541&lt;=18,"LOW (1-18)","HIGH (19-36)")</f>
        <v>LOW (1-18)</v>
      </c>
      <c r="G7541">
        <f>INT((D7541-1)/6)+1</f>
        <v>1</v>
      </c>
      <c r="H7541">
        <f>MOD(D7541-1,6)+1</f>
        <v>5</v>
      </c>
      <c r="I7541">
        <f>37-D7541</f>
        <v>32</v>
      </c>
      <c r="J7541">
        <f>ABS(D7541-D7542)</f>
        <v>30</v>
      </c>
    </row>
    <row r="7542">
      <c r="A7542">
        <v>20029</v>
      </c>
      <c r="B7542" t="str">
        <v>2020-07-21</v>
      </c>
      <c r="C7542" t="str">
        <v>Evening</v>
      </c>
      <c r="D7542">
        <v>35</v>
      </c>
      <c r="E7542" t="str">
        <f>IF(MOD(D7542,2)=0,"EVEN","ODD")</f>
        <v>ODD</v>
      </c>
      <c r="F7542" t="str">
        <f>IF(D7542&lt;=18,"LOW (1-18)","HIGH (19-36)")</f>
        <v>HIGH (19-36)</v>
      </c>
      <c r="G7542">
        <f>INT((D7542-1)/6)+1</f>
        <v>6</v>
      </c>
      <c r="H7542">
        <f>MOD(D7542-1,6)+1</f>
        <v>5</v>
      </c>
      <c r="I7542">
        <f>37-D7542</f>
        <v>2</v>
      </c>
      <c r="J7542">
        <f>ABS(D7542-D7543)</f>
        <v>30</v>
      </c>
    </row>
    <row r="7543">
      <c r="A7543">
        <v>20028</v>
      </c>
      <c r="B7543" t="str">
        <v>2020-07-21</v>
      </c>
      <c r="C7543" t="str">
        <v>Afternoon</v>
      </c>
      <c r="D7543">
        <v>5</v>
      </c>
      <c r="E7543" t="str">
        <f>IF(MOD(D7543,2)=0,"EVEN","ODD")</f>
        <v>ODD</v>
      </c>
      <c r="F7543" t="str">
        <f>IF(D7543&lt;=18,"LOW (1-18)","HIGH (19-36)")</f>
        <v>LOW (1-18)</v>
      </c>
      <c r="G7543">
        <f>INT((D7543-1)/6)+1</f>
        <v>1</v>
      </c>
      <c r="H7543">
        <f>MOD(D7543-1,6)+1</f>
        <v>5</v>
      </c>
      <c r="I7543">
        <f>37-D7543</f>
        <v>32</v>
      </c>
      <c r="J7543">
        <f>ABS(D7543-D7544)</f>
        <v>13</v>
      </c>
    </row>
    <row r="7544">
      <c r="A7544">
        <v>20027</v>
      </c>
      <c r="B7544" t="str">
        <v>2020-07-21</v>
      </c>
      <c r="C7544" t="str">
        <v>Midday</v>
      </c>
      <c r="D7544">
        <v>18</v>
      </c>
      <c r="E7544" t="str">
        <f>IF(MOD(D7544,2)=0,"EVEN","ODD")</f>
        <v>EVEN</v>
      </c>
      <c r="F7544" t="str">
        <f>IF(D7544&lt;=18,"LOW (1-18)","HIGH (19-36)")</f>
        <v>LOW (1-18)</v>
      </c>
      <c r="G7544">
        <f>INT((D7544-1)/6)+1</f>
        <v>3</v>
      </c>
      <c r="H7544">
        <f>MOD(D7544-1,6)+1</f>
        <v>6</v>
      </c>
      <c r="I7544">
        <f>37-D7544</f>
        <v>19</v>
      </c>
      <c r="J7544">
        <f>ABS(D7544-D7545)</f>
        <v>18</v>
      </c>
    </row>
    <row r="7545">
      <c r="A7545">
        <v>20026</v>
      </c>
      <c r="B7545" t="str">
        <v>2020-07-21</v>
      </c>
      <c r="C7545" t="str">
        <v>Morning</v>
      </c>
      <c r="D7545">
        <v>36</v>
      </c>
      <c r="E7545" t="str">
        <f>IF(MOD(D7545,2)=0,"EVEN","ODD")</f>
        <v>EVEN</v>
      </c>
      <c r="F7545" t="str">
        <f>IF(D7545&lt;=18,"LOW (1-18)","HIGH (19-36)")</f>
        <v>HIGH (19-36)</v>
      </c>
      <c r="G7545">
        <f>INT((D7545-1)/6)+1</f>
        <v>6</v>
      </c>
      <c r="H7545">
        <f>MOD(D7545-1,6)+1</f>
        <v>6</v>
      </c>
      <c r="I7545">
        <f>37-D7545</f>
        <v>1</v>
      </c>
      <c r="J7545">
        <f>ABS(D7545-D7546)</f>
        <v>19</v>
      </c>
    </row>
    <row r="7546">
      <c r="A7546">
        <v>20025</v>
      </c>
      <c r="B7546" t="str">
        <v>2020-07-20</v>
      </c>
      <c r="C7546" t="str">
        <v>Evening</v>
      </c>
      <c r="D7546">
        <v>17</v>
      </c>
      <c r="E7546" t="str">
        <f>IF(MOD(D7546,2)=0,"EVEN","ODD")</f>
        <v>ODD</v>
      </c>
      <c r="F7546" t="str">
        <f>IF(D7546&lt;=18,"LOW (1-18)","HIGH (19-36)")</f>
        <v>LOW (1-18)</v>
      </c>
      <c r="G7546">
        <f>INT((D7546-1)/6)+1</f>
        <v>3</v>
      </c>
      <c r="H7546">
        <f>MOD(D7546-1,6)+1</f>
        <v>5</v>
      </c>
      <c r="I7546">
        <f>37-D7546</f>
        <v>20</v>
      </c>
      <c r="J7546">
        <f>ABS(D7546-D7547)</f>
        <v>16</v>
      </c>
    </row>
    <row r="7547">
      <c r="A7547">
        <v>20024</v>
      </c>
      <c r="B7547" t="str">
        <v>2020-07-20</v>
      </c>
      <c r="C7547" t="str">
        <v>Afternoon</v>
      </c>
      <c r="D7547">
        <v>33</v>
      </c>
      <c r="E7547" t="str">
        <f>IF(MOD(D7547,2)=0,"EVEN","ODD")</f>
        <v>ODD</v>
      </c>
      <c r="F7547" t="str">
        <f>IF(D7547&lt;=18,"LOW (1-18)","HIGH (19-36)")</f>
        <v>HIGH (19-36)</v>
      </c>
      <c r="G7547">
        <f>INT((D7547-1)/6)+1</f>
        <v>6</v>
      </c>
      <c r="H7547">
        <f>MOD(D7547-1,6)+1</f>
        <v>3</v>
      </c>
      <c r="I7547">
        <f>37-D7547</f>
        <v>4</v>
      </c>
      <c r="J7547">
        <f>ABS(D7547-D7548)</f>
        <v>28</v>
      </c>
    </row>
    <row r="7548">
      <c r="A7548">
        <v>20023</v>
      </c>
      <c r="B7548" t="str">
        <v>2020-07-20</v>
      </c>
      <c r="C7548" t="str">
        <v>Midday</v>
      </c>
      <c r="D7548">
        <v>5</v>
      </c>
      <c r="E7548" t="str">
        <f>IF(MOD(D7548,2)=0,"EVEN","ODD")</f>
        <v>ODD</v>
      </c>
      <c r="F7548" t="str">
        <f>IF(D7548&lt;=18,"LOW (1-18)","HIGH (19-36)")</f>
        <v>LOW (1-18)</v>
      </c>
      <c r="G7548">
        <f>INT((D7548-1)/6)+1</f>
        <v>1</v>
      </c>
      <c r="H7548">
        <f>MOD(D7548-1,6)+1</f>
        <v>5</v>
      </c>
      <c r="I7548">
        <f>37-D7548</f>
        <v>32</v>
      </c>
      <c r="J7548">
        <f>ABS(D7548-D7549)</f>
        <v>1</v>
      </c>
    </row>
    <row r="7549">
      <c r="A7549">
        <v>20022</v>
      </c>
      <c r="B7549" t="str">
        <v>2020-07-20</v>
      </c>
      <c r="C7549" t="str">
        <v>Morning</v>
      </c>
      <c r="D7549">
        <v>6</v>
      </c>
      <c r="E7549" t="str">
        <f>IF(MOD(D7549,2)=0,"EVEN","ODD")</f>
        <v>EVEN</v>
      </c>
      <c r="F7549" t="str">
        <f>IF(D7549&lt;=18,"LOW (1-18)","HIGH (19-36)")</f>
        <v>LOW (1-18)</v>
      </c>
      <c r="G7549">
        <f>INT((D7549-1)/6)+1</f>
        <v>1</v>
      </c>
      <c r="H7549">
        <f>MOD(D7549-1,6)+1</f>
        <v>6</v>
      </c>
      <c r="I7549">
        <f>37-D7549</f>
        <v>31</v>
      </c>
      <c r="J7549">
        <f>ABS(D7549-D7550)</f>
        <v>3</v>
      </c>
    </row>
    <row r="7550">
      <c r="A7550">
        <v>20021</v>
      </c>
      <c r="B7550" t="str">
        <v>2020-07-18</v>
      </c>
      <c r="C7550" t="str">
        <v>Evening</v>
      </c>
      <c r="D7550">
        <v>3</v>
      </c>
      <c r="E7550" t="str">
        <f>IF(MOD(D7550,2)=0,"EVEN","ODD")</f>
        <v>ODD</v>
      </c>
      <c r="F7550" t="str">
        <f>IF(D7550&lt;=18,"LOW (1-18)","HIGH (19-36)")</f>
        <v>LOW (1-18)</v>
      </c>
      <c r="G7550">
        <f>INT((D7550-1)/6)+1</f>
        <v>1</v>
      </c>
      <c r="H7550">
        <f>MOD(D7550-1,6)+1</f>
        <v>3</v>
      </c>
      <c r="I7550">
        <f>37-D7550</f>
        <v>34</v>
      </c>
      <c r="J7550">
        <f>ABS(D7550-D7551)</f>
        <v>1</v>
      </c>
    </row>
    <row r="7551">
      <c r="A7551">
        <v>20020</v>
      </c>
      <c r="B7551" t="str">
        <v>2020-07-18</v>
      </c>
      <c r="C7551" t="str">
        <v>Afternoon</v>
      </c>
      <c r="D7551">
        <v>2</v>
      </c>
      <c r="E7551" t="str">
        <f>IF(MOD(D7551,2)=0,"EVEN","ODD")</f>
        <v>EVEN</v>
      </c>
      <c r="F7551" t="str">
        <f>IF(D7551&lt;=18,"LOW (1-18)","HIGH (19-36)")</f>
        <v>LOW (1-18)</v>
      </c>
      <c r="G7551">
        <f>INT((D7551-1)/6)+1</f>
        <v>1</v>
      </c>
      <c r="H7551">
        <f>MOD(D7551-1,6)+1</f>
        <v>2</v>
      </c>
      <c r="I7551">
        <f>37-D7551</f>
        <v>35</v>
      </c>
      <c r="J7551">
        <f>ABS(D7551-D7552)</f>
        <v>29</v>
      </c>
    </row>
    <row r="7552">
      <c r="A7552">
        <v>20019</v>
      </c>
      <c r="B7552" t="str">
        <v>2020-07-18</v>
      </c>
      <c r="C7552" t="str">
        <v>Midday</v>
      </c>
      <c r="D7552">
        <v>31</v>
      </c>
      <c r="E7552" t="str">
        <f>IF(MOD(D7552,2)=0,"EVEN","ODD")</f>
        <v>ODD</v>
      </c>
      <c r="F7552" t="str">
        <f>IF(D7552&lt;=18,"LOW (1-18)","HIGH (19-36)")</f>
        <v>HIGH (19-36)</v>
      </c>
      <c r="G7552">
        <f>INT((D7552-1)/6)+1</f>
        <v>6</v>
      </c>
      <c r="H7552">
        <f>MOD(D7552-1,6)+1</f>
        <v>1</v>
      </c>
      <c r="I7552">
        <f>37-D7552</f>
        <v>6</v>
      </c>
      <c r="J7552">
        <f>ABS(D7552-D7553)</f>
        <v>18</v>
      </c>
    </row>
    <row r="7553">
      <c r="A7553">
        <v>20018</v>
      </c>
      <c r="B7553" t="str">
        <v>2020-07-18</v>
      </c>
      <c r="C7553" t="str">
        <v>Morning</v>
      </c>
      <c r="D7553">
        <v>13</v>
      </c>
      <c r="E7553" t="str">
        <f>IF(MOD(D7553,2)=0,"EVEN","ODD")</f>
        <v>ODD</v>
      </c>
      <c r="F7553" t="str">
        <f>IF(D7553&lt;=18,"LOW (1-18)","HIGH (19-36)")</f>
        <v>LOW (1-18)</v>
      </c>
      <c r="G7553">
        <f>INT((D7553-1)/6)+1</f>
        <v>3</v>
      </c>
      <c r="H7553">
        <f>MOD(D7553-1,6)+1</f>
        <v>1</v>
      </c>
      <c r="I7553">
        <f>37-D7553</f>
        <v>24</v>
      </c>
      <c r="J7553">
        <f>ABS(D7553-D7554)</f>
        <v>9</v>
      </c>
    </row>
    <row r="7554">
      <c r="A7554">
        <v>20017</v>
      </c>
      <c r="B7554" t="str">
        <v>2020-07-17</v>
      </c>
      <c r="C7554" t="str">
        <v>Evening</v>
      </c>
      <c r="D7554">
        <v>4</v>
      </c>
      <c r="E7554" t="str">
        <f>IF(MOD(D7554,2)=0,"EVEN","ODD")</f>
        <v>EVEN</v>
      </c>
      <c r="F7554" t="str">
        <f>IF(D7554&lt;=18,"LOW (1-18)","HIGH (19-36)")</f>
        <v>LOW (1-18)</v>
      </c>
      <c r="G7554">
        <f>INT((D7554-1)/6)+1</f>
        <v>1</v>
      </c>
      <c r="H7554">
        <f>MOD(D7554-1,6)+1</f>
        <v>4</v>
      </c>
      <c r="I7554">
        <f>37-D7554</f>
        <v>33</v>
      </c>
      <c r="J7554">
        <f>ABS(D7554-D7555)</f>
        <v>11</v>
      </c>
    </row>
    <row r="7555">
      <c r="A7555">
        <v>20016</v>
      </c>
      <c r="B7555" t="str">
        <v>2020-07-17</v>
      </c>
      <c r="C7555" t="str">
        <v>Afternoon</v>
      </c>
      <c r="D7555">
        <v>15</v>
      </c>
      <c r="E7555" t="str">
        <f>IF(MOD(D7555,2)=0,"EVEN","ODD")</f>
        <v>ODD</v>
      </c>
      <c r="F7555" t="str">
        <f>IF(D7555&lt;=18,"LOW (1-18)","HIGH (19-36)")</f>
        <v>LOW (1-18)</v>
      </c>
      <c r="G7555">
        <f>INT((D7555-1)/6)+1</f>
        <v>3</v>
      </c>
      <c r="H7555">
        <f>MOD(D7555-1,6)+1</f>
        <v>3</v>
      </c>
      <c r="I7555">
        <f>37-D7555</f>
        <v>22</v>
      </c>
      <c r="J7555">
        <f>ABS(D7555-D7556)</f>
        <v>16</v>
      </c>
    </row>
    <row r="7556">
      <c r="A7556">
        <v>20015</v>
      </c>
      <c r="B7556" t="str">
        <v>2020-07-17</v>
      </c>
      <c r="C7556" t="str">
        <v>Midday</v>
      </c>
      <c r="D7556">
        <v>31</v>
      </c>
      <c r="E7556" t="str">
        <f>IF(MOD(D7556,2)=0,"EVEN","ODD")</f>
        <v>ODD</v>
      </c>
      <c r="F7556" t="str">
        <f>IF(D7556&lt;=18,"LOW (1-18)","HIGH (19-36)")</f>
        <v>HIGH (19-36)</v>
      </c>
      <c r="G7556">
        <f>INT((D7556-1)/6)+1</f>
        <v>6</v>
      </c>
      <c r="H7556">
        <f>MOD(D7556-1,6)+1</f>
        <v>1</v>
      </c>
      <c r="I7556">
        <f>37-D7556</f>
        <v>6</v>
      </c>
      <c r="J7556">
        <f>ABS(D7556-D7557)</f>
        <v>17</v>
      </c>
    </row>
    <row r="7557">
      <c r="A7557">
        <v>20014</v>
      </c>
      <c r="B7557" t="str">
        <v>2020-07-17</v>
      </c>
      <c r="C7557" t="str">
        <v>Morning</v>
      </c>
      <c r="D7557">
        <v>14</v>
      </c>
      <c r="E7557" t="str">
        <f>IF(MOD(D7557,2)=0,"EVEN","ODD")</f>
        <v>EVEN</v>
      </c>
      <c r="F7557" t="str">
        <f>IF(D7557&lt;=18,"LOW (1-18)","HIGH (19-36)")</f>
        <v>LOW (1-18)</v>
      </c>
      <c r="G7557">
        <f>INT((D7557-1)/6)+1</f>
        <v>3</v>
      </c>
      <c r="H7557">
        <f>MOD(D7557-1,6)+1</f>
        <v>2</v>
      </c>
      <c r="I7557">
        <f>37-D7557</f>
        <v>23</v>
      </c>
      <c r="J7557">
        <f>ABS(D7557-D7558)</f>
        <v>4</v>
      </c>
    </row>
    <row r="7558">
      <c r="A7558">
        <v>20013</v>
      </c>
      <c r="B7558" t="str">
        <v>2020-07-16</v>
      </c>
      <c r="C7558" t="str">
        <v>Evening</v>
      </c>
      <c r="D7558">
        <v>18</v>
      </c>
      <c r="E7558" t="str">
        <f>IF(MOD(D7558,2)=0,"EVEN","ODD")</f>
        <v>EVEN</v>
      </c>
      <c r="F7558" t="str">
        <f>IF(D7558&lt;=18,"LOW (1-18)","HIGH (19-36)")</f>
        <v>LOW (1-18)</v>
      </c>
      <c r="G7558">
        <f>INT((D7558-1)/6)+1</f>
        <v>3</v>
      </c>
      <c r="H7558">
        <f>MOD(D7558-1,6)+1</f>
        <v>6</v>
      </c>
      <c r="I7558">
        <f>37-D7558</f>
        <v>19</v>
      </c>
      <c r="J7558">
        <f>ABS(D7558-D7559)</f>
        <v>10</v>
      </c>
    </row>
    <row r="7559">
      <c r="A7559">
        <v>20012</v>
      </c>
      <c r="B7559" t="str">
        <v>2020-07-16</v>
      </c>
      <c r="C7559" t="str">
        <v>Afternoon</v>
      </c>
      <c r="D7559">
        <v>8</v>
      </c>
      <c r="E7559" t="str">
        <f>IF(MOD(D7559,2)=0,"EVEN","ODD")</f>
        <v>EVEN</v>
      </c>
      <c r="F7559" t="str">
        <f>IF(D7559&lt;=18,"LOW (1-18)","HIGH (19-36)")</f>
        <v>LOW (1-18)</v>
      </c>
      <c r="G7559">
        <f>INT((D7559-1)/6)+1</f>
        <v>2</v>
      </c>
      <c r="H7559">
        <f>MOD(D7559-1,6)+1</f>
        <v>2</v>
      </c>
      <c r="I7559">
        <f>37-D7559</f>
        <v>29</v>
      </c>
      <c r="J7559">
        <f>ABS(D7559-D7560)</f>
        <v>9</v>
      </c>
    </row>
    <row r="7560">
      <c r="A7560">
        <v>20011</v>
      </c>
      <c r="B7560" t="str">
        <v>2020-07-16</v>
      </c>
      <c r="C7560" t="str">
        <v>Midday</v>
      </c>
      <c r="D7560">
        <v>17</v>
      </c>
      <c r="E7560" t="str">
        <f>IF(MOD(D7560,2)=0,"EVEN","ODD")</f>
        <v>ODD</v>
      </c>
      <c r="F7560" t="str">
        <f>IF(D7560&lt;=18,"LOW (1-18)","HIGH (19-36)")</f>
        <v>LOW (1-18)</v>
      </c>
      <c r="G7560">
        <f>INT((D7560-1)/6)+1</f>
        <v>3</v>
      </c>
      <c r="H7560">
        <f>MOD(D7560-1,6)+1</f>
        <v>5</v>
      </c>
      <c r="I7560">
        <f>37-D7560</f>
        <v>20</v>
      </c>
      <c r="J7560">
        <f>ABS(D7560-D7561)</f>
        <v>14</v>
      </c>
    </row>
    <row r="7561">
      <c r="A7561">
        <v>20010</v>
      </c>
      <c r="B7561" t="str">
        <v>2020-07-16</v>
      </c>
      <c r="C7561" t="str">
        <v>Morning</v>
      </c>
      <c r="D7561">
        <v>3</v>
      </c>
      <c r="E7561" t="str">
        <f>IF(MOD(D7561,2)=0,"EVEN","ODD")</f>
        <v>ODD</v>
      </c>
      <c r="F7561" t="str">
        <f>IF(D7561&lt;=18,"LOW (1-18)","HIGH (19-36)")</f>
        <v>LOW (1-18)</v>
      </c>
      <c r="G7561">
        <f>INT((D7561-1)/6)+1</f>
        <v>1</v>
      </c>
      <c r="H7561">
        <f>MOD(D7561-1,6)+1</f>
        <v>3</v>
      </c>
      <c r="I7561">
        <f>37-D7561</f>
        <v>34</v>
      </c>
      <c r="J7561">
        <f>ABS(D7561-D7562)</f>
        <v>13</v>
      </c>
    </row>
    <row r="7562">
      <c r="A7562">
        <v>20009</v>
      </c>
      <c r="B7562" t="str">
        <v>2020-07-15</v>
      </c>
      <c r="C7562" t="str">
        <v>Evening</v>
      </c>
      <c r="D7562">
        <v>16</v>
      </c>
      <c r="E7562" t="str">
        <f>IF(MOD(D7562,2)=0,"EVEN","ODD")</f>
        <v>EVEN</v>
      </c>
      <c r="F7562" t="str">
        <f>IF(D7562&lt;=18,"LOW (1-18)","HIGH (19-36)")</f>
        <v>LOW (1-18)</v>
      </c>
      <c r="G7562">
        <f>INT((D7562-1)/6)+1</f>
        <v>3</v>
      </c>
      <c r="H7562">
        <f>MOD(D7562-1,6)+1</f>
        <v>4</v>
      </c>
      <c r="I7562">
        <f>37-D7562</f>
        <v>21</v>
      </c>
      <c r="J7562">
        <f>ABS(D7562-D7563)</f>
        <v>11</v>
      </c>
    </row>
    <row r="7563">
      <c r="A7563">
        <v>20008</v>
      </c>
      <c r="B7563" t="str">
        <v>2020-07-15</v>
      </c>
      <c r="C7563" t="str">
        <v>Afternoon</v>
      </c>
      <c r="D7563">
        <v>5</v>
      </c>
      <c r="E7563" t="str">
        <f>IF(MOD(D7563,2)=0,"EVEN","ODD")</f>
        <v>ODD</v>
      </c>
      <c r="F7563" t="str">
        <f>IF(D7563&lt;=18,"LOW (1-18)","HIGH (19-36)")</f>
        <v>LOW (1-18)</v>
      </c>
      <c r="G7563">
        <f>INT((D7563-1)/6)+1</f>
        <v>1</v>
      </c>
      <c r="H7563">
        <f>MOD(D7563-1,6)+1</f>
        <v>5</v>
      </c>
      <c r="I7563">
        <f>37-D7563</f>
        <v>32</v>
      </c>
      <c r="J7563">
        <f>ABS(D7563-D7564)</f>
        <v>25</v>
      </c>
    </row>
    <row r="7564">
      <c r="A7564">
        <v>20007</v>
      </c>
      <c r="B7564" t="str">
        <v>2020-07-15</v>
      </c>
      <c r="C7564" t="str">
        <v>Midday</v>
      </c>
      <c r="D7564">
        <v>30</v>
      </c>
      <c r="E7564" t="str">
        <f>IF(MOD(D7564,2)=0,"EVEN","ODD")</f>
        <v>EVEN</v>
      </c>
      <c r="F7564" t="str">
        <f>IF(D7564&lt;=18,"LOW (1-18)","HIGH (19-36)")</f>
        <v>HIGH (19-36)</v>
      </c>
      <c r="G7564">
        <f>INT((D7564-1)/6)+1</f>
        <v>5</v>
      </c>
      <c r="H7564">
        <f>MOD(D7564-1,6)+1</f>
        <v>6</v>
      </c>
      <c r="I7564">
        <f>37-D7564</f>
        <v>7</v>
      </c>
      <c r="J7564">
        <f>ABS(D7564-D7565)</f>
        <v>1</v>
      </c>
    </row>
    <row r="7565">
      <c r="A7565">
        <v>20006</v>
      </c>
      <c r="B7565" t="str">
        <v>2020-07-15</v>
      </c>
      <c r="C7565" t="str">
        <v>Morning</v>
      </c>
      <c r="D7565">
        <v>31</v>
      </c>
      <c r="E7565" t="str">
        <f>IF(MOD(D7565,2)=0,"EVEN","ODD")</f>
        <v>ODD</v>
      </c>
      <c r="F7565" t="str">
        <f>IF(D7565&lt;=18,"LOW (1-18)","HIGH (19-36)")</f>
        <v>HIGH (19-36)</v>
      </c>
      <c r="G7565">
        <f>INT((D7565-1)/6)+1</f>
        <v>6</v>
      </c>
      <c r="H7565">
        <f>MOD(D7565-1,6)+1</f>
        <v>1</v>
      </c>
      <c r="I7565">
        <f>37-D7565</f>
        <v>6</v>
      </c>
      <c r="J7565">
        <f>ABS(D7565-D7566)</f>
        <v>14</v>
      </c>
    </row>
    <row r="7566">
      <c r="A7566">
        <v>20005</v>
      </c>
      <c r="B7566" t="str">
        <v>2020-07-14</v>
      </c>
      <c r="C7566" t="str">
        <v>Evening</v>
      </c>
      <c r="D7566">
        <v>17</v>
      </c>
      <c r="E7566" t="str">
        <f>IF(MOD(D7566,2)=0,"EVEN","ODD")</f>
        <v>ODD</v>
      </c>
      <c r="F7566" t="str">
        <f>IF(D7566&lt;=18,"LOW (1-18)","HIGH (19-36)")</f>
        <v>LOW (1-18)</v>
      </c>
      <c r="G7566">
        <f>INT((D7566-1)/6)+1</f>
        <v>3</v>
      </c>
      <c r="H7566">
        <f>MOD(D7566-1,6)+1</f>
        <v>5</v>
      </c>
      <c r="I7566">
        <f>37-D7566</f>
        <v>20</v>
      </c>
      <c r="J7566">
        <f>ABS(D7566-D7567)</f>
        <v>10</v>
      </c>
    </row>
    <row r="7567">
      <c r="A7567">
        <v>20004</v>
      </c>
      <c r="B7567" t="str">
        <v>2020-07-14</v>
      </c>
      <c r="C7567" t="str">
        <v>Afternoon</v>
      </c>
      <c r="D7567">
        <v>27</v>
      </c>
      <c r="E7567" t="str">
        <f>IF(MOD(D7567,2)=0,"EVEN","ODD")</f>
        <v>ODD</v>
      </c>
      <c r="F7567" t="str">
        <f>IF(D7567&lt;=18,"LOW (1-18)","HIGH (19-36)")</f>
        <v>HIGH (19-36)</v>
      </c>
      <c r="G7567">
        <f>INT((D7567-1)/6)+1</f>
        <v>5</v>
      </c>
      <c r="H7567">
        <f>MOD(D7567-1,6)+1</f>
        <v>3</v>
      </c>
      <c r="I7567">
        <f>37-D7567</f>
        <v>10</v>
      </c>
      <c r="J7567">
        <f>ABS(D7567-D7568)</f>
        <v>15</v>
      </c>
    </row>
    <row r="7568">
      <c r="A7568">
        <v>20003</v>
      </c>
      <c r="B7568" t="str">
        <v>2020-07-14</v>
      </c>
      <c r="C7568" t="str">
        <v>Midday</v>
      </c>
      <c r="D7568">
        <v>12</v>
      </c>
      <c r="E7568" t="str">
        <f>IF(MOD(D7568,2)=0,"EVEN","ODD")</f>
        <v>EVEN</v>
      </c>
      <c r="F7568" t="str">
        <f>IF(D7568&lt;=18,"LOW (1-18)","HIGH (19-36)")</f>
        <v>LOW (1-18)</v>
      </c>
      <c r="G7568">
        <f>INT((D7568-1)/6)+1</f>
        <v>2</v>
      </c>
      <c r="H7568">
        <f>MOD(D7568-1,6)+1</f>
        <v>6</v>
      </c>
      <c r="I7568">
        <f>37-D7568</f>
        <v>25</v>
      </c>
      <c r="J7568">
        <f>ABS(D7568-D7569)</f>
        <v>8</v>
      </c>
    </row>
    <row r="7569">
      <c r="A7569">
        <v>20002</v>
      </c>
      <c r="B7569" t="str">
        <v>2020-07-14</v>
      </c>
      <c r="C7569" t="str">
        <v>Morning</v>
      </c>
      <c r="D7569">
        <v>20</v>
      </c>
      <c r="E7569" t="str">
        <f>IF(MOD(D7569,2)=0,"EVEN","ODD")</f>
        <v>EVEN</v>
      </c>
      <c r="F7569" t="str">
        <f>IF(D7569&lt;=18,"LOW (1-18)","HIGH (19-36)")</f>
        <v>HIGH (19-36)</v>
      </c>
      <c r="G7569">
        <f>INT((D7569-1)/6)+1</f>
        <v>4</v>
      </c>
      <c r="H7569">
        <f>MOD(D7569-1,6)+1</f>
        <v>2</v>
      </c>
      <c r="I7569">
        <f>37-D7569</f>
        <v>17</v>
      </c>
      <c r="J7569">
        <f>ABS(D7569-D7570)</f>
        <v>4</v>
      </c>
    </row>
    <row r="7570">
      <c r="A7570">
        <v>20001</v>
      </c>
      <c r="B7570" t="str">
        <v>2020-07-13</v>
      </c>
      <c r="C7570" t="str">
        <v>Evening</v>
      </c>
      <c r="D7570">
        <v>16</v>
      </c>
      <c r="E7570" t="str">
        <f>IF(MOD(D7570,2)=0,"EVEN","ODD")</f>
        <v>EVEN</v>
      </c>
      <c r="F7570" t="str">
        <f>IF(D7570&lt;=18,"LOW (1-18)","HIGH (19-36)")</f>
        <v>LOW (1-18)</v>
      </c>
      <c r="G7570">
        <f>INT((D7570-1)/6)+1</f>
        <v>3</v>
      </c>
      <c r="H7570">
        <f>MOD(D7570-1,6)+1</f>
        <v>4</v>
      </c>
      <c r="I7570">
        <f>37-D7570</f>
        <v>21</v>
      </c>
      <c r="J7570">
        <f>ABS(D7570-D7571)</f>
        <v>14</v>
      </c>
    </row>
    <row r="7571">
      <c r="A7571">
        <v>20000</v>
      </c>
      <c r="B7571" t="str">
        <v>2020-07-13</v>
      </c>
      <c r="C7571" t="str">
        <v>Afternoon</v>
      </c>
      <c r="D7571">
        <v>2</v>
      </c>
      <c r="E7571" t="str">
        <f>IF(MOD(D7571,2)=0,"EVEN","ODD")</f>
        <v>EVEN</v>
      </c>
      <c r="F7571" t="str">
        <f>IF(D7571&lt;=18,"LOW (1-18)","HIGH (19-36)")</f>
        <v>LOW (1-18)</v>
      </c>
      <c r="G7571">
        <f>INT((D7571-1)/6)+1</f>
        <v>1</v>
      </c>
      <c r="H7571">
        <f>MOD(D7571-1,6)+1</f>
        <v>2</v>
      </c>
      <c r="I7571">
        <f>37-D7571</f>
        <v>35</v>
      </c>
      <c r="J7571">
        <f>ABS(D7571-D7572)</f>
        <v>3</v>
      </c>
    </row>
    <row r="7572">
      <c r="A7572">
        <v>19999</v>
      </c>
      <c r="B7572" t="str">
        <v>2020-07-13</v>
      </c>
      <c r="C7572" t="str">
        <v>Midday</v>
      </c>
      <c r="D7572">
        <v>5</v>
      </c>
      <c r="E7572" t="str">
        <f>IF(MOD(D7572,2)=0,"EVEN","ODD")</f>
        <v>ODD</v>
      </c>
      <c r="F7572" t="str">
        <f>IF(D7572&lt;=18,"LOW (1-18)","HIGH (19-36)")</f>
        <v>LOW (1-18)</v>
      </c>
      <c r="G7572">
        <f>INT((D7572-1)/6)+1</f>
        <v>1</v>
      </c>
      <c r="H7572">
        <f>MOD(D7572-1,6)+1</f>
        <v>5</v>
      </c>
      <c r="I7572">
        <f>37-D7572</f>
        <v>32</v>
      </c>
      <c r="J7572">
        <f>ABS(D7572-D7573)</f>
        <v>12</v>
      </c>
    </row>
    <row r="7573">
      <c r="A7573">
        <v>19998</v>
      </c>
      <c r="B7573" t="str">
        <v>2020-07-13</v>
      </c>
      <c r="C7573" t="str">
        <v>Morning</v>
      </c>
      <c r="D7573">
        <v>17</v>
      </c>
      <c r="E7573" t="str">
        <f>IF(MOD(D7573,2)=0,"EVEN","ODD")</f>
        <v>ODD</v>
      </c>
      <c r="F7573" t="str">
        <f>IF(D7573&lt;=18,"LOW (1-18)","HIGH (19-36)")</f>
        <v>LOW (1-18)</v>
      </c>
      <c r="G7573">
        <f>INT((D7573-1)/6)+1</f>
        <v>3</v>
      </c>
      <c r="H7573">
        <f>MOD(D7573-1,6)+1</f>
        <v>5</v>
      </c>
      <c r="I7573">
        <f>37-D7573</f>
        <v>20</v>
      </c>
      <c r="J7573">
        <f>ABS(D7573-D7574)</f>
        <v>1</v>
      </c>
    </row>
    <row r="7574">
      <c r="A7574">
        <v>19997</v>
      </c>
      <c r="B7574" t="str">
        <v>2020-07-11</v>
      </c>
      <c r="C7574" t="str">
        <v>Evening</v>
      </c>
      <c r="D7574">
        <v>18</v>
      </c>
      <c r="E7574" t="str">
        <f>IF(MOD(D7574,2)=0,"EVEN","ODD")</f>
        <v>EVEN</v>
      </c>
      <c r="F7574" t="str">
        <f>IF(D7574&lt;=18,"LOW (1-18)","HIGH (19-36)")</f>
        <v>LOW (1-18)</v>
      </c>
      <c r="G7574">
        <f>INT((D7574-1)/6)+1</f>
        <v>3</v>
      </c>
      <c r="H7574">
        <f>MOD(D7574-1,6)+1</f>
        <v>6</v>
      </c>
      <c r="I7574">
        <f>37-D7574</f>
        <v>19</v>
      </c>
      <c r="J7574">
        <f>ABS(D7574-D7575)</f>
        <v>18</v>
      </c>
    </row>
    <row r="7575">
      <c r="A7575">
        <v>19996</v>
      </c>
      <c r="B7575" t="str">
        <v>2020-07-11</v>
      </c>
      <c r="C7575" t="str">
        <v>Afternoon</v>
      </c>
      <c r="D7575">
        <v>36</v>
      </c>
      <c r="E7575" t="str">
        <f>IF(MOD(D7575,2)=0,"EVEN","ODD")</f>
        <v>EVEN</v>
      </c>
      <c r="F7575" t="str">
        <f>IF(D7575&lt;=18,"LOW (1-18)","HIGH (19-36)")</f>
        <v>HIGH (19-36)</v>
      </c>
      <c r="G7575">
        <f>INT((D7575-1)/6)+1</f>
        <v>6</v>
      </c>
      <c r="H7575">
        <f>MOD(D7575-1,6)+1</f>
        <v>6</v>
      </c>
      <c r="I7575">
        <f>37-D7575</f>
        <v>1</v>
      </c>
      <c r="J7575">
        <f>ABS(D7575-D7576)</f>
        <v>23</v>
      </c>
    </row>
    <row r="7576">
      <c r="A7576">
        <v>19995</v>
      </c>
      <c r="B7576" t="str">
        <v>2020-07-11</v>
      </c>
      <c r="C7576" t="str">
        <v>Midday</v>
      </c>
      <c r="D7576">
        <v>13</v>
      </c>
      <c r="E7576" t="str">
        <f>IF(MOD(D7576,2)=0,"EVEN","ODD")</f>
        <v>ODD</v>
      </c>
      <c r="F7576" t="str">
        <f>IF(D7576&lt;=18,"LOW (1-18)","HIGH (19-36)")</f>
        <v>LOW (1-18)</v>
      </c>
      <c r="G7576">
        <f>INT((D7576-1)/6)+1</f>
        <v>3</v>
      </c>
      <c r="H7576">
        <f>MOD(D7576-1,6)+1</f>
        <v>1</v>
      </c>
      <c r="I7576">
        <f>37-D7576</f>
        <v>24</v>
      </c>
      <c r="J7576">
        <f>ABS(D7576-D7577)</f>
        <v>19</v>
      </c>
    </row>
    <row r="7577">
      <c r="A7577">
        <v>19994</v>
      </c>
      <c r="B7577" t="str">
        <v>2020-07-11</v>
      </c>
      <c r="C7577" t="str">
        <v>Morning</v>
      </c>
      <c r="D7577">
        <v>32</v>
      </c>
      <c r="E7577" t="str">
        <f>IF(MOD(D7577,2)=0,"EVEN","ODD")</f>
        <v>EVEN</v>
      </c>
      <c r="F7577" t="str">
        <f>IF(D7577&lt;=18,"LOW (1-18)","HIGH (19-36)")</f>
        <v>HIGH (19-36)</v>
      </c>
      <c r="G7577">
        <f>INT((D7577-1)/6)+1</f>
        <v>6</v>
      </c>
      <c r="H7577">
        <f>MOD(D7577-1,6)+1</f>
        <v>2</v>
      </c>
      <c r="I7577">
        <f>37-D7577</f>
        <v>5</v>
      </c>
      <c r="J7577">
        <f>ABS(D7577-D7578)</f>
        <v>14</v>
      </c>
    </row>
    <row r="7578">
      <c r="A7578">
        <v>19993</v>
      </c>
      <c r="B7578" t="str">
        <v>2020-07-10</v>
      </c>
      <c r="C7578" t="str">
        <v>Evening</v>
      </c>
      <c r="D7578">
        <v>18</v>
      </c>
      <c r="E7578" t="str">
        <f>IF(MOD(D7578,2)=0,"EVEN","ODD")</f>
        <v>EVEN</v>
      </c>
      <c r="F7578" t="str">
        <f>IF(D7578&lt;=18,"LOW (1-18)","HIGH (19-36)")</f>
        <v>LOW (1-18)</v>
      </c>
      <c r="G7578">
        <f>INT((D7578-1)/6)+1</f>
        <v>3</v>
      </c>
      <c r="H7578">
        <f>MOD(D7578-1,6)+1</f>
        <v>6</v>
      </c>
      <c r="I7578">
        <f>37-D7578</f>
        <v>19</v>
      </c>
      <c r="J7578">
        <f>ABS(D7578-D7579)</f>
        <v>4</v>
      </c>
    </row>
    <row r="7579">
      <c r="A7579">
        <v>19992</v>
      </c>
      <c r="B7579" t="str">
        <v>2020-07-10</v>
      </c>
      <c r="C7579" t="str">
        <v>Afternoon</v>
      </c>
      <c r="D7579">
        <v>22</v>
      </c>
      <c r="E7579" t="str">
        <f>IF(MOD(D7579,2)=0,"EVEN","ODD")</f>
        <v>EVEN</v>
      </c>
      <c r="F7579" t="str">
        <f>IF(D7579&lt;=18,"LOW (1-18)","HIGH (19-36)")</f>
        <v>HIGH (19-36)</v>
      </c>
      <c r="G7579">
        <f>INT((D7579-1)/6)+1</f>
        <v>4</v>
      </c>
      <c r="H7579">
        <f>MOD(D7579-1,6)+1</f>
        <v>4</v>
      </c>
      <c r="I7579">
        <f>37-D7579</f>
        <v>15</v>
      </c>
      <c r="J7579">
        <f>ABS(D7579-D7580)</f>
        <v>4</v>
      </c>
    </row>
    <row r="7580">
      <c r="A7580">
        <v>19991</v>
      </c>
      <c r="B7580" t="str">
        <v>2020-07-10</v>
      </c>
      <c r="C7580" t="str">
        <v>Midday</v>
      </c>
      <c r="D7580">
        <v>26</v>
      </c>
      <c r="E7580" t="str">
        <f>IF(MOD(D7580,2)=0,"EVEN","ODD")</f>
        <v>EVEN</v>
      </c>
      <c r="F7580" t="str">
        <f>IF(D7580&lt;=18,"LOW (1-18)","HIGH (19-36)")</f>
        <v>HIGH (19-36)</v>
      </c>
      <c r="G7580">
        <f>INT((D7580-1)/6)+1</f>
        <v>5</v>
      </c>
      <c r="H7580">
        <f>MOD(D7580-1,6)+1</f>
        <v>2</v>
      </c>
      <c r="I7580">
        <f>37-D7580</f>
        <v>11</v>
      </c>
      <c r="J7580">
        <f>ABS(D7580-D7581)</f>
        <v>8</v>
      </c>
    </row>
    <row r="7581">
      <c r="A7581">
        <v>19990</v>
      </c>
      <c r="B7581" t="str">
        <v>2020-07-10</v>
      </c>
      <c r="C7581" t="str">
        <v>Morning</v>
      </c>
      <c r="D7581">
        <v>18</v>
      </c>
      <c r="E7581" t="str">
        <f>IF(MOD(D7581,2)=0,"EVEN","ODD")</f>
        <v>EVEN</v>
      </c>
      <c r="F7581" t="str">
        <f>IF(D7581&lt;=18,"LOW (1-18)","HIGH (19-36)")</f>
        <v>LOW (1-18)</v>
      </c>
      <c r="G7581">
        <f>INT((D7581-1)/6)+1</f>
        <v>3</v>
      </c>
      <c r="H7581">
        <f>MOD(D7581-1,6)+1</f>
        <v>6</v>
      </c>
      <c r="I7581">
        <f>37-D7581</f>
        <v>19</v>
      </c>
      <c r="J7581">
        <f>ABS(D7581-D7582)</f>
        <v>1</v>
      </c>
    </row>
    <row r="7582">
      <c r="A7582">
        <v>19989</v>
      </c>
      <c r="B7582" t="str">
        <v>2020-07-09</v>
      </c>
      <c r="C7582" t="str">
        <v>Evening</v>
      </c>
      <c r="D7582">
        <v>19</v>
      </c>
      <c r="E7582" t="str">
        <f>IF(MOD(D7582,2)=0,"EVEN","ODD")</f>
        <v>ODD</v>
      </c>
      <c r="F7582" t="str">
        <f>IF(D7582&lt;=18,"LOW (1-18)","HIGH (19-36)")</f>
        <v>HIGH (19-36)</v>
      </c>
      <c r="G7582">
        <f>INT((D7582-1)/6)+1</f>
        <v>4</v>
      </c>
      <c r="H7582">
        <f>MOD(D7582-1,6)+1</f>
        <v>1</v>
      </c>
      <c r="I7582">
        <f>37-D7582</f>
        <v>18</v>
      </c>
      <c r="J7582">
        <f>ABS(D7582-D7583)</f>
        <v>15</v>
      </c>
    </row>
    <row r="7583">
      <c r="A7583">
        <v>19988</v>
      </c>
      <c r="B7583" t="str">
        <v>2020-07-09</v>
      </c>
      <c r="C7583" t="str">
        <v>Afternoon</v>
      </c>
      <c r="D7583">
        <v>4</v>
      </c>
      <c r="E7583" t="str">
        <f>IF(MOD(D7583,2)=0,"EVEN","ODD")</f>
        <v>EVEN</v>
      </c>
      <c r="F7583" t="str">
        <f>IF(D7583&lt;=18,"LOW (1-18)","HIGH (19-36)")</f>
        <v>LOW (1-18)</v>
      </c>
      <c r="G7583">
        <f>INT((D7583-1)/6)+1</f>
        <v>1</v>
      </c>
      <c r="H7583">
        <f>MOD(D7583-1,6)+1</f>
        <v>4</v>
      </c>
      <c r="I7583">
        <f>37-D7583</f>
        <v>33</v>
      </c>
      <c r="J7583">
        <f>ABS(D7583-D7584)</f>
        <v>8</v>
      </c>
    </row>
    <row r="7584">
      <c r="A7584">
        <v>19987</v>
      </c>
      <c r="B7584" t="str">
        <v>2020-07-09</v>
      </c>
      <c r="C7584" t="str">
        <v>Midday</v>
      </c>
      <c r="D7584">
        <v>12</v>
      </c>
      <c r="E7584" t="str">
        <f>IF(MOD(D7584,2)=0,"EVEN","ODD")</f>
        <v>EVEN</v>
      </c>
      <c r="F7584" t="str">
        <f>IF(D7584&lt;=18,"LOW (1-18)","HIGH (19-36)")</f>
        <v>LOW (1-18)</v>
      </c>
      <c r="G7584">
        <f>INT((D7584-1)/6)+1</f>
        <v>2</v>
      </c>
      <c r="H7584">
        <f>MOD(D7584-1,6)+1</f>
        <v>6</v>
      </c>
      <c r="I7584">
        <f>37-D7584</f>
        <v>25</v>
      </c>
      <c r="J7584">
        <f>ABS(D7584-D7585)</f>
        <v>3</v>
      </c>
    </row>
    <row r="7585">
      <c r="A7585">
        <v>19986</v>
      </c>
      <c r="B7585" t="str">
        <v>2020-07-09</v>
      </c>
      <c r="C7585" t="str">
        <v>Morning</v>
      </c>
      <c r="D7585">
        <v>9</v>
      </c>
      <c r="E7585" t="str">
        <f>IF(MOD(D7585,2)=0,"EVEN","ODD")</f>
        <v>ODD</v>
      </c>
      <c r="F7585" t="str">
        <f>IF(D7585&lt;=18,"LOW (1-18)","HIGH (19-36)")</f>
        <v>LOW (1-18)</v>
      </c>
      <c r="G7585">
        <f>INT((D7585-1)/6)+1</f>
        <v>2</v>
      </c>
      <c r="H7585">
        <f>MOD(D7585-1,6)+1</f>
        <v>3</v>
      </c>
      <c r="I7585">
        <f>37-D7585</f>
        <v>28</v>
      </c>
      <c r="J7585">
        <f>ABS(D7585-D7586)</f>
        <v>5</v>
      </c>
    </row>
    <row r="7586">
      <c r="A7586">
        <v>19985</v>
      </c>
      <c r="B7586" t="str">
        <v>2020-07-08</v>
      </c>
      <c r="C7586" t="str">
        <v>Evening</v>
      </c>
      <c r="D7586">
        <v>4</v>
      </c>
      <c r="E7586" t="str">
        <f>IF(MOD(D7586,2)=0,"EVEN","ODD")</f>
        <v>EVEN</v>
      </c>
      <c r="F7586" t="str">
        <f>IF(D7586&lt;=18,"LOW (1-18)","HIGH (19-36)")</f>
        <v>LOW (1-18)</v>
      </c>
      <c r="G7586">
        <f>INT((D7586-1)/6)+1</f>
        <v>1</v>
      </c>
      <c r="H7586">
        <f>MOD(D7586-1,6)+1</f>
        <v>4</v>
      </c>
      <c r="I7586">
        <f>37-D7586</f>
        <v>33</v>
      </c>
      <c r="J7586">
        <f>ABS(D7586-D7587)</f>
        <v>0</v>
      </c>
    </row>
    <row r="7587">
      <c r="A7587">
        <v>19984</v>
      </c>
      <c r="B7587" t="str">
        <v>2020-07-08</v>
      </c>
      <c r="C7587" t="str">
        <v>Afternoon</v>
      </c>
      <c r="D7587">
        <v>4</v>
      </c>
      <c r="E7587" t="str">
        <f>IF(MOD(D7587,2)=0,"EVEN","ODD")</f>
        <v>EVEN</v>
      </c>
      <c r="F7587" t="str">
        <f>IF(D7587&lt;=18,"LOW (1-18)","HIGH (19-36)")</f>
        <v>LOW (1-18)</v>
      </c>
      <c r="G7587">
        <f>INT((D7587-1)/6)+1</f>
        <v>1</v>
      </c>
      <c r="H7587">
        <f>MOD(D7587-1,6)+1</f>
        <v>4</v>
      </c>
      <c r="I7587">
        <f>37-D7587</f>
        <v>33</v>
      </c>
      <c r="J7587">
        <f>ABS(D7587-D7588)</f>
        <v>30</v>
      </c>
    </row>
    <row r="7588">
      <c r="A7588">
        <v>19983</v>
      </c>
      <c r="B7588" t="str">
        <v>2020-07-08</v>
      </c>
      <c r="C7588" t="str">
        <v>Midday</v>
      </c>
      <c r="D7588">
        <v>34</v>
      </c>
      <c r="E7588" t="str">
        <f>IF(MOD(D7588,2)=0,"EVEN","ODD")</f>
        <v>EVEN</v>
      </c>
      <c r="F7588" t="str">
        <f>IF(D7588&lt;=18,"LOW (1-18)","HIGH (19-36)")</f>
        <v>HIGH (19-36)</v>
      </c>
      <c r="G7588">
        <f>INT((D7588-1)/6)+1</f>
        <v>6</v>
      </c>
      <c r="H7588">
        <f>MOD(D7588-1,6)+1</f>
        <v>4</v>
      </c>
      <c r="I7588">
        <f>37-D7588</f>
        <v>3</v>
      </c>
      <c r="J7588">
        <f>ABS(D7588-D7589)</f>
        <v>4</v>
      </c>
    </row>
    <row r="7589">
      <c r="A7589">
        <v>19982</v>
      </c>
      <c r="B7589" t="str">
        <v>2020-07-08</v>
      </c>
      <c r="C7589" t="str">
        <v>Morning</v>
      </c>
      <c r="D7589">
        <v>30</v>
      </c>
      <c r="E7589" t="str">
        <f>IF(MOD(D7589,2)=0,"EVEN","ODD")</f>
        <v>EVEN</v>
      </c>
      <c r="F7589" t="str">
        <f>IF(D7589&lt;=18,"LOW (1-18)","HIGH (19-36)")</f>
        <v>HIGH (19-36)</v>
      </c>
      <c r="G7589">
        <f>INT((D7589-1)/6)+1</f>
        <v>5</v>
      </c>
      <c r="H7589">
        <f>MOD(D7589-1,6)+1</f>
        <v>6</v>
      </c>
      <c r="I7589">
        <f>37-D7589</f>
        <v>7</v>
      </c>
      <c r="J7589">
        <f>ABS(D7589-D7590)</f>
        <v>14</v>
      </c>
    </row>
    <row r="7590">
      <c r="A7590">
        <v>19981</v>
      </c>
      <c r="B7590" t="str">
        <v>2020-07-07</v>
      </c>
      <c r="C7590" t="str">
        <v>Evening</v>
      </c>
      <c r="D7590">
        <v>16</v>
      </c>
      <c r="E7590" t="str">
        <f>IF(MOD(D7590,2)=0,"EVEN","ODD")</f>
        <v>EVEN</v>
      </c>
      <c r="F7590" t="str">
        <f>IF(D7590&lt;=18,"LOW (1-18)","HIGH (19-36)")</f>
        <v>LOW (1-18)</v>
      </c>
      <c r="G7590">
        <f>INT((D7590-1)/6)+1</f>
        <v>3</v>
      </c>
      <c r="H7590">
        <f>MOD(D7590-1,6)+1</f>
        <v>4</v>
      </c>
      <c r="I7590">
        <f>37-D7590</f>
        <v>21</v>
      </c>
      <c r="J7590">
        <f>ABS(D7590-D7591)</f>
        <v>5</v>
      </c>
    </row>
    <row r="7591">
      <c r="A7591">
        <v>19980</v>
      </c>
      <c r="B7591" t="str">
        <v>2020-07-07</v>
      </c>
      <c r="C7591" t="str">
        <v>Afternoon</v>
      </c>
      <c r="D7591">
        <v>21</v>
      </c>
      <c r="E7591" t="str">
        <f>IF(MOD(D7591,2)=0,"EVEN","ODD")</f>
        <v>ODD</v>
      </c>
      <c r="F7591" t="str">
        <f>IF(D7591&lt;=18,"LOW (1-18)","HIGH (19-36)")</f>
        <v>HIGH (19-36)</v>
      </c>
      <c r="G7591">
        <f>INT((D7591-1)/6)+1</f>
        <v>4</v>
      </c>
      <c r="H7591">
        <f>MOD(D7591-1,6)+1</f>
        <v>3</v>
      </c>
      <c r="I7591">
        <f>37-D7591</f>
        <v>16</v>
      </c>
      <c r="J7591">
        <f>ABS(D7591-D7592)</f>
        <v>20</v>
      </c>
    </row>
    <row r="7592">
      <c r="A7592">
        <v>19979</v>
      </c>
      <c r="B7592" t="str">
        <v>2020-07-07</v>
      </c>
      <c r="C7592" t="str">
        <v>Midday</v>
      </c>
      <c r="D7592">
        <v>1</v>
      </c>
      <c r="E7592" t="str">
        <f>IF(MOD(D7592,2)=0,"EVEN","ODD")</f>
        <v>ODD</v>
      </c>
      <c r="F7592" t="str">
        <f>IF(D7592&lt;=18,"LOW (1-18)","HIGH (19-36)")</f>
        <v>LOW (1-18)</v>
      </c>
      <c r="G7592">
        <f>INT((D7592-1)/6)+1</f>
        <v>1</v>
      </c>
      <c r="H7592">
        <f>MOD(D7592-1,6)+1</f>
        <v>1</v>
      </c>
      <c r="I7592">
        <f>37-D7592</f>
        <v>36</v>
      </c>
      <c r="J7592">
        <f>ABS(D7592-D7593)</f>
        <v>0</v>
      </c>
    </row>
    <row r="7593">
      <c r="A7593">
        <v>19978</v>
      </c>
      <c r="B7593" t="str">
        <v>2020-07-07</v>
      </c>
      <c r="C7593" t="str">
        <v>Morning</v>
      </c>
      <c r="D7593">
        <v>1</v>
      </c>
      <c r="E7593" t="str">
        <f>IF(MOD(D7593,2)=0,"EVEN","ODD")</f>
        <v>ODD</v>
      </c>
      <c r="F7593" t="str">
        <f>IF(D7593&lt;=18,"LOW (1-18)","HIGH (19-36)")</f>
        <v>LOW (1-18)</v>
      </c>
      <c r="G7593">
        <f>INT((D7593-1)/6)+1</f>
        <v>1</v>
      </c>
      <c r="H7593">
        <f>MOD(D7593-1,6)+1</f>
        <v>1</v>
      </c>
      <c r="I7593">
        <f>37-D7593</f>
        <v>36</v>
      </c>
      <c r="J7593">
        <f>ABS(D7593-D7594)</f>
        <v>5</v>
      </c>
    </row>
    <row r="7594">
      <c r="A7594">
        <v>19977</v>
      </c>
      <c r="B7594" t="str">
        <v>2020-07-06</v>
      </c>
      <c r="C7594" t="str">
        <v>Evening</v>
      </c>
      <c r="D7594">
        <v>6</v>
      </c>
      <c r="E7594" t="str">
        <f>IF(MOD(D7594,2)=0,"EVEN","ODD")</f>
        <v>EVEN</v>
      </c>
      <c r="F7594" t="str">
        <f>IF(D7594&lt;=18,"LOW (1-18)","HIGH (19-36)")</f>
        <v>LOW (1-18)</v>
      </c>
      <c r="G7594">
        <f>INT((D7594-1)/6)+1</f>
        <v>1</v>
      </c>
      <c r="H7594">
        <f>MOD(D7594-1,6)+1</f>
        <v>6</v>
      </c>
      <c r="I7594">
        <f>37-D7594</f>
        <v>31</v>
      </c>
      <c r="J7594">
        <f>ABS(D7594-D7595)</f>
        <v>23</v>
      </c>
    </row>
    <row r="7595">
      <c r="A7595">
        <v>19976</v>
      </c>
      <c r="B7595" t="str">
        <v>2020-07-06</v>
      </c>
      <c r="C7595" t="str">
        <v>Afternoon</v>
      </c>
      <c r="D7595">
        <v>29</v>
      </c>
      <c r="E7595" t="str">
        <f>IF(MOD(D7595,2)=0,"EVEN","ODD")</f>
        <v>ODD</v>
      </c>
      <c r="F7595" t="str">
        <f>IF(D7595&lt;=18,"LOW (1-18)","HIGH (19-36)")</f>
        <v>HIGH (19-36)</v>
      </c>
      <c r="G7595">
        <f>INT((D7595-1)/6)+1</f>
        <v>5</v>
      </c>
      <c r="H7595">
        <f>MOD(D7595-1,6)+1</f>
        <v>5</v>
      </c>
      <c r="I7595">
        <f>37-D7595</f>
        <v>8</v>
      </c>
      <c r="J7595">
        <f>ABS(D7595-D7596)</f>
        <v>4</v>
      </c>
    </row>
    <row r="7596">
      <c r="A7596">
        <v>19975</v>
      </c>
      <c r="B7596" t="str">
        <v>2020-07-06</v>
      </c>
      <c r="C7596" t="str">
        <v>Midday</v>
      </c>
      <c r="D7596">
        <v>25</v>
      </c>
      <c r="E7596" t="str">
        <f>IF(MOD(D7596,2)=0,"EVEN","ODD")</f>
        <v>ODD</v>
      </c>
      <c r="F7596" t="str">
        <f>IF(D7596&lt;=18,"LOW (1-18)","HIGH (19-36)")</f>
        <v>HIGH (19-36)</v>
      </c>
      <c r="G7596">
        <f>INT((D7596-1)/6)+1</f>
        <v>5</v>
      </c>
      <c r="H7596">
        <f>MOD(D7596-1,6)+1</f>
        <v>1</v>
      </c>
      <c r="I7596">
        <f>37-D7596</f>
        <v>12</v>
      </c>
      <c r="J7596">
        <f>ABS(D7596-D7597)</f>
        <v>5</v>
      </c>
    </row>
    <row r="7597">
      <c r="A7597">
        <v>19974</v>
      </c>
      <c r="B7597" t="str">
        <v>2020-07-06</v>
      </c>
      <c r="C7597" t="str">
        <v>Morning</v>
      </c>
      <c r="D7597">
        <v>30</v>
      </c>
      <c r="E7597" t="str">
        <f>IF(MOD(D7597,2)=0,"EVEN","ODD")</f>
        <v>EVEN</v>
      </c>
      <c r="F7597" t="str">
        <f>IF(D7597&lt;=18,"LOW (1-18)","HIGH (19-36)")</f>
        <v>HIGH (19-36)</v>
      </c>
      <c r="G7597">
        <f>INT((D7597-1)/6)+1</f>
        <v>5</v>
      </c>
      <c r="H7597">
        <f>MOD(D7597-1,6)+1</f>
        <v>6</v>
      </c>
      <c r="I7597">
        <f>37-D7597</f>
        <v>7</v>
      </c>
      <c r="J7597">
        <f>ABS(D7597-D7598)</f>
        <v>10</v>
      </c>
    </row>
    <row r="7598">
      <c r="A7598">
        <v>19973</v>
      </c>
      <c r="B7598" t="str">
        <v>2020-07-04</v>
      </c>
      <c r="C7598" t="str">
        <v>Evening</v>
      </c>
      <c r="D7598">
        <v>20</v>
      </c>
      <c r="E7598" t="str">
        <f>IF(MOD(D7598,2)=0,"EVEN","ODD")</f>
        <v>EVEN</v>
      </c>
      <c r="F7598" t="str">
        <f>IF(D7598&lt;=18,"LOW (1-18)","HIGH (19-36)")</f>
        <v>HIGH (19-36)</v>
      </c>
      <c r="G7598">
        <f>INT((D7598-1)/6)+1</f>
        <v>4</v>
      </c>
      <c r="H7598">
        <f>MOD(D7598-1,6)+1</f>
        <v>2</v>
      </c>
      <c r="I7598">
        <f>37-D7598</f>
        <v>17</v>
      </c>
      <c r="J7598">
        <f>ABS(D7598-D7599)</f>
        <v>16</v>
      </c>
    </row>
    <row r="7599">
      <c r="A7599">
        <v>19972</v>
      </c>
      <c r="B7599" t="str">
        <v>2020-07-04</v>
      </c>
      <c r="C7599" t="str">
        <v>Afternoon</v>
      </c>
      <c r="D7599">
        <v>36</v>
      </c>
      <c r="E7599" t="str">
        <f>IF(MOD(D7599,2)=0,"EVEN","ODD")</f>
        <v>EVEN</v>
      </c>
      <c r="F7599" t="str">
        <f>IF(D7599&lt;=18,"LOW (1-18)","HIGH (19-36)")</f>
        <v>HIGH (19-36)</v>
      </c>
      <c r="G7599">
        <f>INT((D7599-1)/6)+1</f>
        <v>6</v>
      </c>
      <c r="H7599">
        <f>MOD(D7599-1,6)+1</f>
        <v>6</v>
      </c>
      <c r="I7599">
        <f>37-D7599</f>
        <v>1</v>
      </c>
      <c r="J7599">
        <f>ABS(D7599-D7600)</f>
        <v>3</v>
      </c>
    </row>
    <row r="7600">
      <c r="A7600">
        <v>19971</v>
      </c>
      <c r="B7600" t="str">
        <v>2020-07-04</v>
      </c>
      <c r="C7600" t="str">
        <v>Midday</v>
      </c>
      <c r="D7600">
        <v>33</v>
      </c>
      <c r="E7600" t="str">
        <f>IF(MOD(D7600,2)=0,"EVEN","ODD")</f>
        <v>ODD</v>
      </c>
      <c r="F7600" t="str">
        <f>IF(D7600&lt;=18,"LOW (1-18)","HIGH (19-36)")</f>
        <v>HIGH (19-36)</v>
      </c>
      <c r="G7600">
        <f>INT((D7600-1)/6)+1</f>
        <v>6</v>
      </c>
      <c r="H7600">
        <f>MOD(D7600-1,6)+1</f>
        <v>3</v>
      </c>
      <c r="I7600">
        <f>37-D7600</f>
        <v>4</v>
      </c>
      <c r="J7600">
        <f>ABS(D7600-D7601)</f>
        <v>31</v>
      </c>
    </row>
    <row r="7601">
      <c r="A7601">
        <v>19970</v>
      </c>
      <c r="B7601" t="str">
        <v>2020-07-04</v>
      </c>
      <c r="C7601" t="str">
        <v>Morning</v>
      </c>
      <c r="D7601">
        <v>2</v>
      </c>
      <c r="E7601" t="str">
        <f>IF(MOD(D7601,2)=0,"EVEN","ODD")</f>
        <v>EVEN</v>
      </c>
      <c r="F7601" t="str">
        <f>IF(D7601&lt;=18,"LOW (1-18)","HIGH (19-36)")</f>
        <v>LOW (1-18)</v>
      </c>
      <c r="G7601">
        <f>INT((D7601-1)/6)+1</f>
        <v>1</v>
      </c>
      <c r="H7601">
        <f>MOD(D7601-1,6)+1</f>
        <v>2</v>
      </c>
      <c r="I7601">
        <f>37-D7601</f>
        <v>35</v>
      </c>
      <c r="J7601">
        <f>ABS(D7601-D7602)</f>
        <v>1</v>
      </c>
    </row>
    <row r="7602">
      <c r="A7602">
        <v>19969</v>
      </c>
      <c r="B7602" t="str">
        <v>2020-07-03</v>
      </c>
      <c r="C7602" t="str">
        <v>Evening</v>
      </c>
      <c r="D7602">
        <v>1</v>
      </c>
      <c r="E7602" t="str">
        <f>IF(MOD(D7602,2)=0,"EVEN","ODD")</f>
        <v>ODD</v>
      </c>
      <c r="F7602" t="str">
        <f>IF(D7602&lt;=18,"LOW (1-18)","HIGH (19-36)")</f>
        <v>LOW (1-18)</v>
      </c>
      <c r="G7602">
        <f>INT((D7602-1)/6)+1</f>
        <v>1</v>
      </c>
      <c r="H7602">
        <f>MOD(D7602-1,6)+1</f>
        <v>1</v>
      </c>
      <c r="I7602">
        <f>37-D7602</f>
        <v>36</v>
      </c>
      <c r="J7602">
        <f>ABS(D7602-D7603)</f>
        <v>3</v>
      </c>
    </row>
    <row r="7603">
      <c r="A7603">
        <v>19968</v>
      </c>
      <c r="B7603" t="str">
        <v>2020-07-03</v>
      </c>
      <c r="C7603" t="str">
        <v>Afternoon</v>
      </c>
      <c r="D7603">
        <v>4</v>
      </c>
      <c r="E7603" t="str">
        <f>IF(MOD(D7603,2)=0,"EVEN","ODD")</f>
        <v>EVEN</v>
      </c>
      <c r="F7603" t="str">
        <f>IF(D7603&lt;=18,"LOW (1-18)","HIGH (19-36)")</f>
        <v>LOW (1-18)</v>
      </c>
      <c r="G7603">
        <f>INT((D7603-1)/6)+1</f>
        <v>1</v>
      </c>
      <c r="H7603">
        <f>MOD(D7603-1,6)+1</f>
        <v>4</v>
      </c>
      <c r="I7603">
        <f>37-D7603</f>
        <v>33</v>
      </c>
      <c r="J7603">
        <f>ABS(D7603-D7604)</f>
        <v>11</v>
      </c>
    </row>
    <row r="7604">
      <c r="A7604">
        <v>19967</v>
      </c>
      <c r="B7604" t="str">
        <v>2020-07-03</v>
      </c>
      <c r="C7604" t="str">
        <v>Midday</v>
      </c>
      <c r="D7604">
        <v>15</v>
      </c>
      <c r="E7604" t="str">
        <f>IF(MOD(D7604,2)=0,"EVEN","ODD")</f>
        <v>ODD</v>
      </c>
      <c r="F7604" t="str">
        <f>IF(D7604&lt;=18,"LOW (1-18)","HIGH (19-36)")</f>
        <v>LOW (1-18)</v>
      </c>
      <c r="G7604">
        <f>INT((D7604-1)/6)+1</f>
        <v>3</v>
      </c>
      <c r="H7604">
        <f>MOD(D7604-1,6)+1</f>
        <v>3</v>
      </c>
      <c r="I7604">
        <f>37-D7604</f>
        <v>22</v>
      </c>
      <c r="J7604">
        <f>ABS(D7604-D7605)</f>
        <v>2</v>
      </c>
    </row>
    <row r="7605">
      <c r="A7605">
        <v>19966</v>
      </c>
      <c r="B7605" t="str">
        <v>2020-07-03</v>
      </c>
      <c r="C7605" t="str">
        <v>Morning</v>
      </c>
      <c r="D7605">
        <v>17</v>
      </c>
      <c r="E7605" t="str">
        <f>IF(MOD(D7605,2)=0,"EVEN","ODD")</f>
        <v>ODD</v>
      </c>
      <c r="F7605" t="str">
        <f>IF(D7605&lt;=18,"LOW (1-18)","HIGH (19-36)")</f>
        <v>LOW (1-18)</v>
      </c>
      <c r="G7605">
        <f>INT((D7605-1)/6)+1</f>
        <v>3</v>
      </c>
      <c r="H7605">
        <f>MOD(D7605-1,6)+1</f>
        <v>5</v>
      </c>
      <c r="I7605">
        <f>37-D7605</f>
        <v>20</v>
      </c>
      <c r="J7605">
        <f>ABS(D7605-D7606)</f>
        <v>3</v>
      </c>
    </row>
    <row r="7606">
      <c r="A7606">
        <v>19965</v>
      </c>
      <c r="B7606" t="str">
        <v>2020-07-02</v>
      </c>
      <c r="C7606" t="str">
        <v>Evening</v>
      </c>
      <c r="D7606">
        <v>20</v>
      </c>
      <c r="E7606" t="str">
        <f>IF(MOD(D7606,2)=0,"EVEN","ODD")</f>
        <v>EVEN</v>
      </c>
      <c r="F7606" t="str">
        <f>IF(D7606&lt;=18,"LOW (1-18)","HIGH (19-36)")</f>
        <v>HIGH (19-36)</v>
      </c>
      <c r="G7606">
        <f>INT((D7606-1)/6)+1</f>
        <v>4</v>
      </c>
      <c r="H7606">
        <f>MOD(D7606-1,6)+1</f>
        <v>2</v>
      </c>
      <c r="I7606">
        <f>37-D7606</f>
        <v>17</v>
      </c>
      <c r="J7606">
        <f>ABS(D7606-D7607)</f>
        <v>11</v>
      </c>
    </row>
    <row r="7607">
      <c r="A7607">
        <v>19964</v>
      </c>
      <c r="B7607" t="str">
        <v>2020-07-02</v>
      </c>
      <c r="C7607" t="str">
        <v>Afternoon</v>
      </c>
      <c r="D7607">
        <v>9</v>
      </c>
      <c r="E7607" t="str">
        <f>IF(MOD(D7607,2)=0,"EVEN","ODD")</f>
        <v>ODD</v>
      </c>
      <c r="F7607" t="str">
        <f>IF(D7607&lt;=18,"LOW (1-18)","HIGH (19-36)")</f>
        <v>LOW (1-18)</v>
      </c>
      <c r="G7607">
        <f>INT((D7607-1)/6)+1</f>
        <v>2</v>
      </c>
      <c r="H7607">
        <f>MOD(D7607-1,6)+1</f>
        <v>3</v>
      </c>
      <c r="I7607">
        <f>37-D7607</f>
        <v>28</v>
      </c>
      <c r="J7607">
        <f>ABS(D7607-D7608)</f>
        <v>17</v>
      </c>
    </row>
    <row r="7608">
      <c r="A7608">
        <v>19963</v>
      </c>
      <c r="B7608" t="str">
        <v>2020-07-02</v>
      </c>
      <c r="C7608" t="str">
        <v>Midday</v>
      </c>
      <c r="D7608">
        <v>26</v>
      </c>
      <c r="E7608" t="str">
        <f>IF(MOD(D7608,2)=0,"EVEN","ODD")</f>
        <v>EVEN</v>
      </c>
      <c r="F7608" t="str">
        <f>IF(D7608&lt;=18,"LOW (1-18)","HIGH (19-36)")</f>
        <v>HIGH (19-36)</v>
      </c>
      <c r="G7608">
        <f>INT((D7608-1)/6)+1</f>
        <v>5</v>
      </c>
      <c r="H7608">
        <f>MOD(D7608-1,6)+1</f>
        <v>2</v>
      </c>
      <c r="I7608">
        <f>37-D7608</f>
        <v>11</v>
      </c>
      <c r="J7608">
        <f>ABS(D7608-D7609)</f>
        <v>9</v>
      </c>
    </row>
    <row r="7609">
      <c r="A7609">
        <v>19962</v>
      </c>
      <c r="B7609" t="str">
        <v>2020-07-02</v>
      </c>
      <c r="C7609" t="str">
        <v>Morning</v>
      </c>
      <c r="D7609">
        <v>35</v>
      </c>
      <c r="E7609" t="str">
        <f>IF(MOD(D7609,2)=0,"EVEN","ODD")</f>
        <v>ODD</v>
      </c>
      <c r="F7609" t="str">
        <f>IF(D7609&lt;=18,"LOW (1-18)","HIGH (19-36)")</f>
        <v>HIGH (19-36)</v>
      </c>
      <c r="G7609">
        <f>INT((D7609-1)/6)+1</f>
        <v>6</v>
      </c>
      <c r="H7609">
        <f>MOD(D7609-1,6)+1</f>
        <v>5</v>
      </c>
      <c r="I7609">
        <f>37-D7609</f>
        <v>2</v>
      </c>
      <c r="J7609">
        <f>ABS(D7609-D7610)</f>
        <v>10</v>
      </c>
    </row>
    <row r="7610">
      <c r="A7610">
        <v>19961</v>
      </c>
      <c r="B7610" t="str">
        <v>2020-07-01</v>
      </c>
      <c r="C7610" t="str">
        <v>Evening</v>
      </c>
      <c r="D7610">
        <v>25</v>
      </c>
      <c r="E7610" t="str">
        <f>IF(MOD(D7610,2)=0,"EVEN","ODD")</f>
        <v>ODD</v>
      </c>
      <c r="F7610" t="str">
        <f>IF(D7610&lt;=18,"LOW (1-18)","HIGH (19-36)")</f>
        <v>HIGH (19-36)</v>
      </c>
      <c r="G7610">
        <f>INT((D7610-1)/6)+1</f>
        <v>5</v>
      </c>
      <c r="H7610">
        <f>MOD(D7610-1,6)+1</f>
        <v>1</v>
      </c>
      <c r="I7610">
        <f>37-D7610</f>
        <v>12</v>
      </c>
      <c r="J7610">
        <f>ABS(D7610-D7611)</f>
        <v>11</v>
      </c>
    </row>
    <row r="7611">
      <c r="A7611">
        <v>19960</v>
      </c>
      <c r="B7611" t="str">
        <v>2020-07-01</v>
      </c>
      <c r="C7611" t="str">
        <v>Afternoon</v>
      </c>
      <c r="D7611">
        <v>36</v>
      </c>
      <c r="E7611" t="str">
        <f>IF(MOD(D7611,2)=0,"EVEN","ODD")</f>
        <v>EVEN</v>
      </c>
      <c r="F7611" t="str">
        <f>IF(D7611&lt;=18,"LOW (1-18)","HIGH (19-36)")</f>
        <v>HIGH (19-36)</v>
      </c>
      <c r="G7611">
        <f>INT((D7611-1)/6)+1</f>
        <v>6</v>
      </c>
      <c r="H7611">
        <f>MOD(D7611-1,6)+1</f>
        <v>6</v>
      </c>
      <c r="I7611">
        <f>37-D7611</f>
        <v>1</v>
      </c>
      <c r="J7611">
        <f>ABS(D7611-D7612)</f>
        <v>18</v>
      </c>
    </row>
    <row r="7612">
      <c r="A7612">
        <v>19959</v>
      </c>
      <c r="B7612" t="str">
        <v>2020-07-01</v>
      </c>
      <c r="C7612" t="str">
        <v>Midday</v>
      </c>
      <c r="D7612">
        <v>18</v>
      </c>
      <c r="E7612" t="str">
        <f>IF(MOD(D7612,2)=0,"EVEN","ODD")</f>
        <v>EVEN</v>
      </c>
      <c r="F7612" t="str">
        <f>IF(D7612&lt;=18,"LOW (1-18)","HIGH (19-36)")</f>
        <v>LOW (1-18)</v>
      </c>
      <c r="G7612">
        <f>INT((D7612-1)/6)+1</f>
        <v>3</v>
      </c>
      <c r="H7612">
        <f>MOD(D7612-1,6)+1</f>
        <v>6</v>
      </c>
      <c r="I7612">
        <f>37-D7612</f>
        <v>19</v>
      </c>
      <c r="J7612">
        <f>ABS(D7612-D7613)</f>
        <v>5</v>
      </c>
    </row>
    <row r="7613">
      <c r="A7613">
        <v>19958</v>
      </c>
      <c r="B7613" t="str">
        <v>2020-07-01</v>
      </c>
      <c r="C7613" t="str">
        <v>Morning</v>
      </c>
      <c r="D7613">
        <v>23</v>
      </c>
      <c r="E7613" t="str">
        <f>IF(MOD(D7613,2)=0,"EVEN","ODD")</f>
        <v>ODD</v>
      </c>
      <c r="F7613" t="str">
        <f>IF(D7613&lt;=18,"LOW (1-18)","HIGH (19-36)")</f>
        <v>HIGH (19-36)</v>
      </c>
      <c r="G7613">
        <f>INT((D7613-1)/6)+1</f>
        <v>4</v>
      </c>
      <c r="H7613">
        <f>MOD(D7613-1,6)+1</f>
        <v>5</v>
      </c>
      <c r="I7613">
        <f>37-D7613</f>
        <v>14</v>
      </c>
      <c r="J7613">
        <f>ABS(D7613-D7614)</f>
        <v>21</v>
      </c>
    </row>
    <row r="7614">
      <c r="A7614">
        <v>19957</v>
      </c>
      <c r="B7614" t="str">
        <v>2020-06-30</v>
      </c>
      <c r="C7614" t="str">
        <v>Evening</v>
      </c>
      <c r="D7614">
        <v>2</v>
      </c>
      <c r="E7614" t="str">
        <f>IF(MOD(D7614,2)=0,"EVEN","ODD")</f>
        <v>EVEN</v>
      </c>
      <c r="F7614" t="str">
        <f>IF(D7614&lt;=18,"LOW (1-18)","HIGH (19-36)")</f>
        <v>LOW (1-18)</v>
      </c>
      <c r="G7614">
        <f>INT((D7614-1)/6)+1</f>
        <v>1</v>
      </c>
      <c r="H7614">
        <f>MOD(D7614-1,6)+1</f>
        <v>2</v>
      </c>
      <c r="I7614">
        <f>37-D7614</f>
        <v>35</v>
      </c>
      <c r="J7614">
        <f>ABS(D7614-D7615)</f>
        <v>28</v>
      </c>
    </row>
    <row r="7615">
      <c r="A7615">
        <v>19956</v>
      </c>
      <c r="B7615" t="str">
        <v>2020-06-30</v>
      </c>
      <c r="C7615" t="str">
        <v>Afternoon</v>
      </c>
      <c r="D7615">
        <v>30</v>
      </c>
      <c r="E7615" t="str">
        <f>IF(MOD(D7615,2)=0,"EVEN","ODD")</f>
        <v>EVEN</v>
      </c>
      <c r="F7615" t="str">
        <f>IF(D7615&lt;=18,"LOW (1-18)","HIGH (19-36)")</f>
        <v>HIGH (19-36)</v>
      </c>
      <c r="G7615">
        <f>INT((D7615-1)/6)+1</f>
        <v>5</v>
      </c>
      <c r="H7615">
        <f>MOD(D7615-1,6)+1</f>
        <v>6</v>
      </c>
      <c r="I7615">
        <f>37-D7615</f>
        <v>7</v>
      </c>
      <c r="J7615">
        <f>ABS(D7615-D7616)</f>
        <v>8</v>
      </c>
    </row>
    <row r="7616">
      <c r="A7616">
        <v>19955</v>
      </c>
      <c r="B7616" t="str">
        <v>2020-06-30</v>
      </c>
      <c r="C7616" t="str">
        <v>Midday</v>
      </c>
      <c r="D7616">
        <v>22</v>
      </c>
      <c r="E7616" t="str">
        <f>IF(MOD(D7616,2)=0,"EVEN","ODD")</f>
        <v>EVEN</v>
      </c>
      <c r="F7616" t="str">
        <f>IF(D7616&lt;=18,"LOW (1-18)","HIGH (19-36)")</f>
        <v>HIGH (19-36)</v>
      </c>
      <c r="G7616">
        <f>INT((D7616-1)/6)+1</f>
        <v>4</v>
      </c>
      <c r="H7616">
        <f>MOD(D7616-1,6)+1</f>
        <v>4</v>
      </c>
      <c r="I7616">
        <f>37-D7616</f>
        <v>15</v>
      </c>
      <c r="J7616">
        <f>ABS(D7616-D7617)</f>
        <v>14</v>
      </c>
    </row>
    <row r="7617">
      <c r="A7617">
        <v>19954</v>
      </c>
      <c r="B7617" t="str">
        <v>2020-06-30</v>
      </c>
      <c r="C7617" t="str">
        <v>Morning</v>
      </c>
      <c r="D7617">
        <v>8</v>
      </c>
      <c r="E7617" t="str">
        <f>IF(MOD(D7617,2)=0,"EVEN","ODD")</f>
        <v>EVEN</v>
      </c>
      <c r="F7617" t="str">
        <f>IF(D7617&lt;=18,"LOW (1-18)","HIGH (19-36)")</f>
        <v>LOW (1-18)</v>
      </c>
      <c r="G7617">
        <f>INT((D7617-1)/6)+1</f>
        <v>2</v>
      </c>
      <c r="H7617">
        <f>MOD(D7617-1,6)+1</f>
        <v>2</v>
      </c>
      <c r="I7617">
        <f>37-D7617</f>
        <v>29</v>
      </c>
      <c r="J7617">
        <f>ABS(D7617-D7618)</f>
        <v>7</v>
      </c>
    </row>
    <row r="7618">
      <c r="A7618">
        <v>19953</v>
      </c>
      <c r="B7618" t="str">
        <v>2020-06-29</v>
      </c>
      <c r="C7618" t="str">
        <v>Evening</v>
      </c>
      <c r="D7618">
        <v>15</v>
      </c>
      <c r="E7618" t="str">
        <f>IF(MOD(D7618,2)=0,"EVEN","ODD")</f>
        <v>ODD</v>
      </c>
      <c r="F7618" t="str">
        <f>IF(D7618&lt;=18,"LOW (1-18)","HIGH (19-36)")</f>
        <v>LOW (1-18)</v>
      </c>
      <c r="G7618">
        <f>INT((D7618-1)/6)+1</f>
        <v>3</v>
      </c>
      <c r="H7618">
        <f>MOD(D7618-1,6)+1</f>
        <v>3</v>
      </c>
      <c r="I7618">
        <f>37-D7618</f>
        <v>22</v>
      </c>
      <c r="J7618">
        <f>ABS(D7618-D7619)</f>
        <v>12</v>
      </c>
    </row>
    <row r="7619">
      <c r="A7619">
        <v>19952</v>
      </c>
      <c r="B7619" t="str">
        <v>2020-06-29</v>
      </c>
      <c r="C7619" t="str">
        <v>Afternoon</v>
      </c>
      <c r="D7619">
        <v>3</v>
      </c>
      <c r="E7619" t="str">
        <f>IF(MOD(D7619,2)=0,"EVEN","ODD")</f>
        <v>ODD</v>
      </c>
      <c r="F7619" t="str">
        <f>IF(D7619&lt;=18,"LOW (1-18)","HIGH (19-36)")</f>
        <v>LOW (1-18)</v>
      </c>
      <c r="G7619">
        <f>INT((D7619-1)/6)+1</f>
        <v>1</v>
      </c>
      <c r="H7619">
        <f>MOD(D7619-1,6)+1</f>
        <v>3</v>
      </c>
      <c r="I7619">
        <f>37-D7619</f>
        <v>34</v>
      </c>
      <c r="J7619">
        <f>ABS(D7619-D7620)</f>
        <v>20</v>
      </c>
    </row>
    <row r="7620">
      <c r="A7620">
        <v>19951</v>
      </c>
      <c r="B7620" t="str">
        <v>2020-06-29</v>
      </c>
      <c r="C7620" t="str">
        <v>Midday</v>
      </c>
      <c r="D7620">
        <v>23</v>
      </c>
      <c r="E7620" t="str">
        <f>IF(MOD(D7620,2)=0,"EVEN","ODD")</f>
        <v>ODD</v>
      </c>
      <c r="F7620" t="str">
        <f>IF(D7620&lt;=18,"LOW (1-18)","HIGH (19-36)")</f>
        <v>HIGH (19-36)</v>
      </c>
      <c r="G7620">
        <f>INT((D7620-1)/6)+1</f>
        <v>4</v>
      </c>
      <c r="H7620">
        <f>MOD(D7620-1,6)+1</f>
        <v>5</v>
      </c>
      <c r="I7620">
        <f>37-D7620</f>
        <v>14</v>
      </c>
      <c r="J7620">
        <f>ABS(D7620-D7621)</f>
        <v>11</v>
      </c>
    </row>
    <row r="7621">
      <c r="A7621">
        <v>19950</v>
      </c>
      <c r="B7621" t="str">
        <v>2020-06-29</v>
      </c>
      <c r="C7621" t="str">
        <v>Morning</v>
      </c>
      <c r="D7621">
        <v>34</v>
      </c>
      <c r="E7621" t="str">
        <f>IF(MOD(D7621,2)=0,"EVEN","ODD")</f>
        <v>EVEN</v>
      </c>
      <c r="F7621" t="str">
        <f>IF(D7621&lt;=18,"LOW (1-18)","HIGH (19-36)")</f>
        <v>HIGH (19-36)</v>
      </c>
      <c r="G7621">
        <f>INT((D7621-1)/6)+1</f>
        <v>6</v>
      </c>
      <c r="H7621">
        <f>MOD(D7621-1,6)+1</f>
        <v>4</v>
      </c>
      <c r="I7621">
        <f>37-D7621</f>
        <v>3</v>
      </c>
      <c r="J7621">
        <f>ABS(D7621-D7622)</f>
        <v>20</v>
      </c>
    </row>
    <row r="7622">
      <c r="A7622">
        <v>19949</v>
      </c>
      <c r="B7622" t="str">
        <v>2020-06-27</v>
      </c>
      <c r="C7622" t="str">
        <v>Evening</v>
      </c>
      <c r="D7622">
        <v>14</v>
      </c>
      <c r="E7622" t="str">
        <f>IF(MOD(D7622,2)=0,"EVEN","ODD")</f>
        <v>EVEN</v>
      </c>
      <c r="F7622" t="str">
        <f>IF(D7622&lt;=18,"LOW (1-18)","HIGH (19-36)")</f>
        <v>LOW (1-18)</v>
      </c>
      <c r="G7622">
        <f>INT((D7622-1)/6)+1</f>
        <v>3</v>
      </c>
      <c r="H7622">
        <f>MOD(D7622-1,6)+1</f>
        <v>2</v>
      </c>
      <c r="I7622">
        <f>37-D7622</f>
        <v>23</v>
      </c>
      <c r="J7622">
        <f>ABS(D7622-D7623)</f>
        <v>0</v>
      </c>
    </row>
    <row r="7623">
      <c r="A7623">
        <v>19948</v>
      </c>
      <c r="B7623" t="str">
        <v>2020-06-27</v>
      </c>
      <c r="C7623" t="str">
        <v>Afternoon</v>
      </c>
      <c r="D7623">
        <v>14</v>
      </c>
      <c r="E7623" t="str">
        <f>IF(MOD(D7623,2)=0,"EVEN","ODD")</f>
        <v>EVEN</v>
      </c>
      <c r="F7623" t="str">
        <f>IF(D7623&lt;=18,"LOW (1-18)","HIGH (19-36)")</f>
        <v>LOW (1-18)</v>
      </c>
      <c r="G7623">
        <f>INT((D7623-1)/6)+1</f>
        <v>3</v>
      </c>
      <c r="H7623">
        <f>MOD(D7623-1,6)+1</f>
        <v>2</v>
      </c>
      <c r="I7623">
        <f>37-D7623</f>
        <v>23</v>
      </c>
      <c r="J7623">
        <f>ABS(D7623-D7624)</f>
        <v>1</v>
      </c>
    </row>
    <row r="7624">
      <c r="A7624">
        <v>19947</v>
      </c>
      <c r="B7624" t="str">
        <v>2020-06-27</v>
      </c>
      <c r="C7624" t="str">
        <v>Midday</v>
      </c>
      <c r="D7624">
        <v>13</v>
      </c>
      <c r="E7624" t="str">
        <f>IF(MOD(D7624,2)=0,"EVEN","ODD")</f>
        <v>ODD</v>
      </c>
      <c r="F7624" t="str">
        <f>IF(D7624&lt;=18,"LOW (1-18)","HIGH (19-36)")</f>
        <v>LOW (1-18)</v>
      </c>
      <c r="G7624">
        <f>INT((D7624-1)/6)+1</f>
        <v>3</v>
      </c>
      <c r="H7624">
        <f>MOD(D7624-1,6)+1</f>
        <v>1</v>
      </c>
      <c r="I7624">
        <f>37-D7624</f>
        <v>24</v>
      </c>
      <c r="J7624">
        <f>ABS(D7624-D7625)</f>
        <v>1</v>
      </c>
    </row>
    <row r="7625">
      <c r="A7625">
        <v>19946</v>
      </c>
      <c r="B7625" t="str">
        <v>2020-06-27</v>
      </c>
      <c r="C7625" t="str">
        <v>Morning</v>
      </c>
      <c r="D7625">
        <v>14</v>
      </c>
      <c r="E7625" t="str">
        <f>IF(MOD(D7625,2)=0,"EVEN","ODD")</f>
        <v>EVEN</v>
      </c>
      <c r="F7625" t="str">
        <f>IF(D7625&lt;=18,"LOW (1-18)","HIGH (19-36)")</f>
        <v>LOW (1-18)</v>
      </c>
      <c r="G7625">
        <f>INT((D7625-1)/6)+1</f>
        <v>3</v>
      </c>
      <c r="H7625">
        <f>MOD(D7625-1,6)+1</f>
        <v>2</v>
      </c>
      <c r="I7625">
        <f>37-D7625</f>
        <v>23</v>
      </c>
      <c r="J7625">
        <f>ABS(D7625-D7626)</f>
        <v>4</v>
      </c>
    </row>
    <row r="7626">
      <c r="A7626">
        <v>19945</v>
      </c>
      <c r="B7626" t="str">
        <v>2020-06-26</v>
      </c>
      <c r="C7626" t="str">
        <v>Evening</v>
      </c>
      <c r="D7626">
        <v>10</v>
      </c>
      <c r="E7626" t="str">
        <f>IF(MOD(D7626,2)=0,"EVEN","ODD")</f>
        <v>EVEN</v>
      </c>
      <c r="F7626" t="str">
        <f>IF(D7626&lt;=18,"LOW (1-18)","HIGH (19-36)")</f>
        <v>LOW (1-18)</v>
      </c>
      <c r="G7626">
        <f>INT((D7626-1)/6)+1</f>
        <v>2</v>
      </c>
      <c r="H7626">
        <f>MOD(D7626-1,6)+1</f>
        <v>4</v>
      </c>
      <c r="I7626">
        <f>37-D7626</f>
        <v>27</v>
      </c>
      <c r="J7626">
        <f>ABS(D7626-D7627)</f>
        <v>5</v>
      </c>
    </row>
    <row r="7627">
      <c r="A7627">
        <v>19944</v>
      </c>
      <c r="B7627" t="str">
        <v>2020-06-26</v>
      </c>
      <c r="C7627" t="str">
        <v>Afternoon</v>
      </c>
      <c r="D7627">
        <v>15</v>
      </c>
      <c r="E7627" t="str">
        <f>IF(MOD(D7627,2)=0,"EVEN","ODD")</f>
        <v>ODD</v>
      </c>
      <c r="F7627" t="str">
        <f>IF(D7627&lt;=18,"LOW (1-18)","HIGH (19-36)")</f>
        <v>LOW (1-18)</v>
      </c>
      <c r="G7627">
        <f>INT((D7627-1)/6)+1</f>
        <v>3</v>
      </c>
      <c r="H7627">
        <f>MOD(D7627-1,6)+1</f>
        <v>3</v>
      </c>
      <c r="I7627">
        <f>37-D7627</f>
        <v>22</v>
      </c>
      <c r="J7627">
        <f>ABS(D7627-D7628)</f>
        <v>11</v>
      </c>
    </row>
    <row r="7628">
      <c r="A7628">
        <v>19943</v>
      </c>
      <c r="B7628" t="str">
        <v>2020-06-26</v>
      </c>
      <c r="C7628" t="str">
        <v>Midday</v>
      </c>
      <c r="D7628">
        <v>4</v>
      </c>
      <c r="E7628" t="str">
        <f>IF(MOD(D7628,2)=0,"EVEN","ODD")</f>
        <v>EVEN</v>
      </c>
      <c r="F7628" t="str">
        <f>IF(D7628&lt;=18,"LOW (1-18)","HIGH (19-36)")</f>
        <v>LOW (1-18)</v>
      </c>
      <c r="G7628">
        <f>INT((D7628-1)/6)+1</f>
        <v>1</v>
      </c>
      <c r="H7628">
        <f>MOD(D7628-1,6)+1</f>
        <v>4</v>
      </c>
      <c r="I7628">
        <f>37-D7628</f>
        <v>33</v>
      </c>
      <c r="J7628">
        <f>ABS(D7628-D7629)</f>
        <v>13</v>
      </c>
    </row>
    <row r="7629">
      <c r="A7629">
        <v>19942</v>
      </c>
      <c r="B7629" t="str">
        <v>2020-06-26</v>
      </c>
      <c r="C7629" t="str">
        <v>Morning</v>
      </c>
      <c r="D7629">
        <v>17</v>
      </c>
      <c r="E7629" t="str">
        <f>IF(MOD(D7629,2)=0,"EVEN","ODD")</f>
        <v>ODD</v>
      </c>
      <c r="F7629" t="str">
        <f>IF(D7629&lt;=18,"LOW (1-18)","HIGH (19-36)")</f>
        <v>LOW (1-18)</v>
      </c>
      <c r="G7629">
        <f>INT((D7629-1)/6)+1</f>
        <v>3</v>
      </c>
      <c r="H7629">
        <f>MOD(D7629-1,6)+1</f>
        <v>5</v>
      </c>
      <c r="I7629">
        <f>37-D7629</f>
        <v>20</v>
      </c>
      <c r="J7629">
        <f>ABS(D7629-D7630)</f>
        <v>6</v>
      </c>
    </row>
    <row r="7630">
      <c r="A7630">
        <v>19941</v>
      </c>
      <c r="B7630" t="str">
        <v>2020-06-25</v>
      </c>
      <c r="C7630" t="str">
        <v>Evening</v>
      </c>
      <c r="D7630">
        <v>11</v>
      </c>
      <c r="E7630" t="str">
        <f>IF(MOD(D7630,2)=0,"EVEN","ODD")</f>
        <v>ODD</v>
      </c>
      <c r="F7630" t="str">
        <f>IF(D7630&lt;=18,"LOW (1-18)","HIGH (19-36)")</f>
        <v>LOW (1-18)</v>
      </c>
      <c r="G7630">
        <f>INT((D7630-1)/6)+1</f>
        <v>2</v>
      </c>
      <c r="H7630">
        <f>MOD(D7630-1,6)+1</f>
        <v>5</v>
      </c>
      <c r="I7630">
        <f>37-D7630</f>
        <v>26</v>
      </c>
      <c r="J7630">
        <f>ABS(D7630-D7631)</f>
        <v>0</v>
      </c>
    </row>
    <row r="7631">
      <c r="A7631">
        <v>19940</v>
      </c>
      <c r="B7631" t="str">
        <v>2020-06-25</v>
      </c>
      <c r="C7631" t="str">
        <v>Afternoon</v>
      </c>
      <c r="D7631">
        <v>11</v>
      </c>
      <c r="E7631" t="str">
        <f>IF(MOD(D7631,2)=0,"EVEN","ODD")</f>
        <v>ODD</v>
      </c>
      <c r="F7631" t="str">
        <f>IF(D7631&lt;=18,"LOW (1-18)","HIGH (19-36)")</f>
        <v>LOW (1-18)</v>
      </c>
      <c r="G7631">
        <f>INT((D7631-1)/6)+1</f>
        <v>2</v>
      </c>
      <c r="H7631">
        <f>MOD(D7631-1,6)+1</f>
        <v>5</v>
      </c>
      <c r="I7631">
        <f>37-D7631</f>
        <v>26</v>
      </c>
      <c r="J7631">
        <f>ABS(D7631-D7632)</f>
        <v>23</v>
      </c>
    </row>
    <row r="7632">
      <c r="A7632">
        <v>19939</v>
      </c>
      <c r="B7632" t="str">
        <v>2020-06-25</v>
      </c>
      <c r="C7632" t="str">
        <v>Midday</v>
      </c>
      <c r="D7632">
        <v>34</v>
      </c>
      <c r="E7632" t="str">
        <f>IF(MOD(D7632,2)=0,"EVEN","ODD")</f>
        <v>EVEN</v>
      </c>
      <c r="F7632" t="str">
        <f>IF(D7632&lt;=18,"LOW (1-18)","HIGH (19-36)")</f>
        <v>HIGH (19-36)</v>
      </c>
      <c r="G7632">
        <f>INT((D7632-1)/6)+1</f>
        <v>6</v>
      </c>
      <c r="H7632">
        <f>MOD(D7632-1,6)+1</f>
        <v>4</v>
      </c>
      <c r="I7632">
        <f>37-D7632</f>
        <v>3</v>
      </c>
      <c r="J7632">
        <f>ABS(D7632-D7633)</f>
        <v>24</v>
      </c>
    </row>
    <row r="7633">
      <c r="A7633">
        <v>19938</v>
      </c>
      <c r="B7633" t="str">
        <v>2020-06-25</v>
      </c>
      <c r="C7633" t="str">
        <v>Morning</v>
      </c>
      <c r="D7633">
        <v>10</v>
      </c>
      <c r="E7633" t="str">
        <f>IF(MOD(D7633,2)=0,"EVEN","ODD")</f>
        <v>EVEN</v>
      </c>
      <c r="F7633" t="str">
        <f>IF(D7633&lt;=18,"LOW (1-18)","HIGH (19-36)")</f>
        <v>LOW (1-18)</v>
      </c>
      <c r="G7633">
        <f>INT((D7633-1)/6)+1</f>
        <v>2</v>
      </c>
      <c r="H7633">
        <f>MOD(D7633-1,6)+1</f>
        <v>4</v>
      </c>
      <c r="I7633">
        <f>37-D7633</f>
        <v>27</v>
      </c>
      <c r="J7633">
        <f>ABS(D7633-D7634)</f>
        <v>0</v>
      </c>
    </row>
    <row r="7634">
      <c r="A7634">
        <v>19937</v>
      </c>
      <c r="B7634" t="str">
        <v>2020-06-24</v>
      </c>
      <c r="C7634" t="str">
        <v>Evening</v>
      </c>
      <c r="D7634">
        <v>10</v>
      </c>
      <c r="E7634" t="str">
        <f>IF(MOD(D7634,2)=0,"EVEN","ODD")</f>
        <v>EVEN</v>
      </c>
      <c r="F7634" t="str">
        <f>IF(D7634&lt;=18,"LOW (1-18)","HIGH (19-36)")</f>
        <v>LOW (1-18)</v>
      </c>
      <c r="G7634">
        <f>INT((D7634-1)/6)+1</f>
        <v>2</v>
      </c>
      <c r="H7634">
        <f>MOD(D7634-1,6)+1</f>
        <v>4</v>
      </c>
      <c r="I7634">
        <f>37-D7634</f>
        <v>27</v>
      </c>
      <c r="J7634">
        <f>ABS(D7634-D7635)</f>
        <v>8</v>
      </c>
    </row>
    <row r="7635">
      <c r="A7635">
        <v>19936</v>
      </c>
      <c r="B7635" t="str">
        <v>2020-06-24</v>
      </c>
      <c r="C7635" t="str">
        <v>Afternoon</v>
      </c>
      <c r="D7635">
        <v>2</v>
      </c>
      <c r="E7635" t="str">
        <f>IF(MOD(D7635,2)=0,"EVEN","ODD")</f>
        <v>EVEN</v>
      </c>
      <c r="F7635" t="str">
        <f>IF(D7635&lt;=18,"LOW (1-18)","HIGH (19-36)")</f>
        <v>LOW (1-18)</v>
      </c>
      <c r="G7635">
        <f>INT((D7635-1)/6)+1</f>
        <v>1</v>
      </c>
      <c r="H7635">
        <f>MOD(D7635-1,6)+1</f>
        <v>2</v>
      </c>
      <c r="I7635">
        <f>37-D7635</f>
        <v>35</v>
      </c>
      <c r="J7635">
        <f>ABS(D7635-D7636)</f>
        <v>5</v>
      </c>
    </row>
    <row r="7636">
      <c r="A7636">
        <v>19935</v>
      </c>
      <c r="B7636" t="str">
        <v>2020-06-24</v>
      </c>
      <c r="C7636" t="str">
        <v>Midday</v>
      </c>
      <c r="D7636">
        <v>7</v>
      </c>
      <c r="E7636" t="str">
        <f>IF(MOD(D7636,2)=0,"EVEN","ODD")</f>
        <v>ODD</v>
      </c>
      <c r="F7636" t="str">
        <f>IF(D7636&lt;=18,"LOW (1-18)","HIGH (19-36)")</f>
        <v>LOW (1-18)</v>
      </c>
      <c r="G7636">
        <f>INT((D7636-1)/6)+1</f>
        <v>2</v>
      </c>
      <c r="H7636">
        <f>MOD(D7636-1,6)+1</f>
        <v>1</v>
      </c>
      <c r="I7636">
        <f>37-D7636</f>
        <v>30</v>
      </c>
      <c r="J7636">
        <f>ABS(D7636-D7637)</f>
        <v>3</v>
      </c>
    </row>
    <row r="7637">
      <c r="A7637">
        <v>19934</v>
      </c>
      <c r="B7637" t="str">
        <v>2020-06-24</v>
      </c>
      <c r="C7637" t="str">
        <v>Morning</v>
      </c>
      <c r="D7637">
        <v>4</v>
      </c>
      <c r="E7637" t="str">
        <f>IF(MOD(D7637,2)=0,"EVEN","ODD")</f>
        <v>EVEN</v>
      </c>
      <c r="F7637" t="str">
        <f>IF(D7637&lt;=18,"LOW (1-18)","HIGH (19-36)")</f>
        <v>LOW (1-18)</v>
      </c>
      <c r="G7637">
        <f>INT((D7637-1)/6)+1</f>
        <v>1</v>
      </c>
      <c r="H7637">
        <f>MOD(D7637-1,6)+1</f>
        <v>4</v>
      </c>
      <c r="I7637">
        <f>37-D7637</f>
        <v>33</v>
      </c>
      <c r="J7637">
        <f>ABS(D7637-D7638)</f>
        <v>25</v>
      </c>
    </row>
    <row r="7638">
      <c r="A7638">
        <v>19933</v>
      </c>
      <c r="B7638" t="str">
        <v>2020-06-23</v>
      </c>
      <c r="C7638" t="str">
        <v>Evening</v>
      </c>
      <c r="D7638">
        <v>29</v>
      </c>
      <c r="E7638" t="str">
        <f>IF(MOD(D7638,2)=0,"EVEN","ODD")</f>
        <v>ODD</v>
      </c>
      <c r="F7638" t="str">
        <f>IF(D7638&lt;=18,"LOW (1-18)","HIGH (19-36)")</f>
        <v>HIGH (19-36)</v>
      </c>
      <c r="G7638">
        <f>INT((D7638-1)/6)+1</f>
        <v>5</v>
      </c>
      <c r="H7638">
        <f>MOD(D7638-1,6)+1</f>
        <v>5</v>
      </c>
      <c r="I7638">
        <f>37-D7638</f>
        <v>8</v>
      </c>
      <c r="J7638">
        <f>ABS(D7638-D7639)</f>
        <v>5</v>
      </c>
    </row>
    <row r="7639">
      <c r="A7639">
        <v>19932</v>
      </c>
      <c r="B7639" t="str">
        <v>2020-06-23</v>
      </c>
      <c r="C7639" t="str">
        <v>Afternoon</v>
      </c>
      <c r="D7639">
        <v>34</v>
      </c>
      <c r="E7639" t="str">
        <f>IF(MOD(D7639,2)=0,"EVEN","ODD")</f>
        <v>EVEN</v>
      </c>
      <c r="F7639" t="str">
        <f>IF(D7639&lt;=18,"LOW (1-18)","HIGH (19-36)")</f>
        <v>HIGH (19-36)</v>
      </c>
      <c r="G7639">
        <f>INT((D7639-1)/6)+1</f>
        <v>6</v>
      </c>
      <c r="H7639">
        <f>MOD(D7639-1,6)+1</f>
        <v>4</v>
      </c>
      <c r="I7639">
        <f>37-D7639</f>
        <v>3</v>
      </c>
      <c r="J7639">
        <f>ABS(D7639-D7640)</f>
        <v>2</v>
      </c>
    </row>
    <row r="7640">
      <c r="A7640">
        <v>19931</v>
      </c>
      <c r="B7640" t="str">
        <v>2020-06-23</v>
      </c>
      <c r="C7640" t="str">
        <v>Midday</v>
      </c>
      <c r="D7640">
        <v>32</v>
      </c>
      <c r="E7640" t="str">
        <f>IF(MOD(D7640,2)=0,"EVEN","ODD")</f>
        <v>EVEN</v>
      </c>
      <c r="F7640" t="str">
        <f>IF(D7640&lt;=18,"LOW (1-18)","HIGH (19-36)")</f>
        <v>HIGH (19-36)</v>
      </c>
      <c r="G7640">
        <f>INT((D7640-1)/6)+1</f>
        <v>6</v>
      </c>
      <c r="H7640">
        <f>MOD(D7640-1,6)+1</f>
        <v>2</v>
      </c>
      <c r="I7640">
        <f>37-D7640</f>
        <v>5</v>
      </c>
      <c r="J7640">
        <f>ABS(D7640-D7641)</f>
        <v>2</v>
      </c>
    </row>
    <row r="7641">
      <c r="A7641">
        <v>19930</v>
      </c>
      <c r="B7641" t="str">
        <v>2020-06-23</v>
      </c>
      <c r="C7641" t="str">
        <v>Morning</v>
      </c>
      <c r="D7641">
        <v>34</v>
      </c>
      <c r="E7641" t="str">
        <f>IF(MOD(D7641,2)=0,"EVEN","ODD")</f>
        <v>EVEN</v>
      </c>
      <c r="F7641" t="str">
        <f>IF(D7641&lt;=18,"LOW (1-18)","HIGH (19-36)")</f>
        <v>HIGH (19-36)</v>
      </c>
      <c r="G7641">
        <f>INT((D7641-1)/6)+1</f>
        <v>6</v>
      </c>
      <c r="H7641">
        <f>MOD(D7641-1,6)+1</f>
        <v>4</v>
      </c>
      <c r="I7641">
        <f>37-D7641</f>
        <v>3</v>
      </c>
      <c r="J7641">
        <f>ABS(D7641-D7642)</f>
        <v>14</v>
      </c>
    </row>
    <row r="7642">
      <c r="A7642">
        <v>19929</v>
      </c>
      <c r="B7642" t="str">
        <v>2020-06-22</v>
      </c>
      <c r="C7642" t="str">
        <v>Evening</v>
      </c>
      <c r="D7642">
        <v>20</v>
      </c>
      <c r="E7642" t="str">
        <f>IF(MOD(D7642,2)=0,"EVEN","ODD")</f>
        <v>EVEN</v>
      </c>
      <c r="F7642" t="str">
        <f>IF(D7642&lt;=18,"LOW (1-18)","HIGH (19-36)")</f>
        <v>HIGH (19-36)</v>
      </c>
      <c r="G7642">
        <f>INT((D7642-1)/6)+1</f>
        <v>4</v>
      </c>
      <c r="H7642">
        <f>MOD(D7642-1,6)+1</f>
        <v>2</v>
      </c>
      <c r="I7642">
        <f>37-D7642</f>
        <v>17</v>
      </c>
      <c r="J7642">
        <f>ABS(D7642-D7643)</f>
        <v>10</v>
      </c>
    </row>
    <row r="7643">
      <c r="A7643">
        <v>19928</v>
      </c>
      <c r="B7643" t="str">
        <v>2020-06-22</v>
      </c>
      <c r="C7643" t="str">
        <v>Afternoon</v>
      </c>
      <c r="D7643">
        <v>30</v>
      </c>
      <c r="E7643" t="str">
        <f>IF(MOD(D7643,2)=0,"EVEN","ODD")</f>
        <v>EVEN</v>
      </c>
      <c r="F7643" t="str">
        <f>IF(D7643&lt;=18,"LOW (1-18)","HIGH (19-36)")</f>
        <v>HIGH (19-36)</v>
      </c>
      <c r="G7643">
        <f>INT((D7643-1)/6)+1</f>
        <v>5</v>
      </c>
      <c r="H7643">
        <f>MOD(D7643-1,6)+1</f>
        <v>6</v>
      </c>
      <c r="I7643">
        <f>37-D7643</f>
        <v>7</v>
      </c>
      <c r="J7643">
        <f>ABS(D7643-D7644)</f>
        <v>5</v>
      </c>
    </row>
    <row r="7644">
      <c r="A7644">
        <v>19927</v>
      </c>
      <c r="B7644" t="str">
        <v>2020-06-22</v>
      </c>
      <c r="C7644" t="str">
        <v>Midday</v>
      </c>
      <c r="D7644">
        <v>35</v>
      </c>
      <c r="E7644" t="str">
        <f>IF(MOD(D7644,2)=0,"EVEN","ODD")</f>
        <v>ODD</v>
      </c>
      <c r="F7644" t="str">
        <f>IF(D7644&lt;=18,"LOW (1-18)","HIGH (19-36)")</f>
        <v>HIGH (19-36)</v>
      </c>
      <c r="G7644">
        <f>INT((D7644-1)/6)+1</f>
        <v>6</v>
      </c>
      <c r="H7644">
        <f>MOD(D7644-1,6)+1</f>
        <v>5</v>
      </c>
      <c r="I7644">
        <f>37-D7644</f>
        <v>2</v>
      </c>
      <c r="J7644">
        <f>ABS(D7644-D7645)</f>
        <v>29</v>
      </c>
    </row>
    <row r="7645">
      <c r="A7645">
        <v>19926</v>
      </c>
      <c r="B7645" t="str">
        <v>2020-06-22</v>
      </c>
      <c r="C7645" t="str">
        <v>Morning</v>
      </c>
      <c r="D7645">
        <v>6</v>
      </c>
      <c r="E7645" t="str">
        <f>IF(MOD(D7645,2)=0,"EVEN","ODD")</f>
        <v>EVEN</v>
      </c>
      <c r="F7645" t="str">
        <f>IF(D7645&lt;=18,"LOW (1-18)","HIGH (19-36)")</f>
        <v>LOW (1-18)</v>
      </c>
      <c r="G7645">
        <f>INT((D7645-1)/6)+1</f>
        <v>1</v>
      </c>
      <c r="H7645">
        <f>MOD(D7645-1,6)+1</f>
        <v>6</v>
      </c>
      <c r="I7645">
        <f>37-D7645</f>
        <v>31</v>
      </c>
      <c r="J7645">
        <f>ABS(D7645-D7646)</f>
        <v>23</v>
      </c>
    </row>
    <row r="7646">
      <c r="A7646">
        <v>19925</v>
      </c>
      <c r="B7646" t="str">
        <v>2020-06-20</v>
      </c>
      <c r="C7646" t="str">
        <v>Evening</v>
      </c>
      <c r="D7646">
        <v>29</v>
      </c>
      <c r="E7646" t="str">
        <f>IF(MOD(D7646,2)=0,"EVEN","ODD")</f>
        <v>ODD</v>
      </c>
      <c r="F7646" t="str">
        <f>IF(D7646&lt;=18,"LOW (1-18)","HIGH (19-36)")</f>
        <v>HIGH (19-36)</v>
      </c>
      <c r="G7646">
        <f>INT((D7646-1)/6)+1</f>
        <v>5</v>
      </c>
      <c r="H7646">
        <f>MOD(D7646-1,6)+1</f>
        <v>5</v>
      </c>
      <c r="I7646">
        <f>37-D7646</f>
        <v>8</v>
      </c>
      <c r="J7646">
        <f>ABS(D7646-D7647)</f>
        <v>9</v>
      </c>
    </row>
    <row r="7647">
      <c r="A7647">
        <v>19924</v>
      </c>
      <c r="B7647" t="str">
        <v>2020-06-20</v>
      </c>
      <c r="C7647" t="str">
        <v>Afternoon</v>
      </c>
      <c r="D7647">
        <v>20</v>
      </c>
      <c r="E7647" t="str">
        <f>IF(MOD(D7647,2)=0,"EVEN","ODD")</f>
        <v>EVEN</v>
      </c>
      <c r="F7647" t="str">
        <f>IF(D7647&lt;=18,"LOW (1-18)","HIGH (19-36)")</f>
        <v>HIGH (19-36)</v>
      </c>
      <c r="G7647">
        <f>INT((D7647-1)/6)+1</f>
        <v>4</v>
      </c>
      <c r="H7647">
        <f>MOD(D7647-1,6)+1</f>
        <v>2</v>
      </c>
      <c r="I7647">
        <f>37-D7647</f>
        <v>17</v>
      </c>
      <c r="J7647">
        <f>ABS(D7647-D7648)</f>
        <v>1</v>
      </c>
    </row>
    <row r="7648">
      <c r="A7648">
        <v>19923</v>
      </c>
      <c r="B7648" t="str">
        <v>2020-06-20</v>
      </c>
      <c r="C7648" t="str">
        <v>Midday</v>
      </c>
      <c r="D7648">
        <v>21</v>
      </c>
      <c r="E7648" t="str">
        <f>IF(MOD(D7648,2)=0,"EVEN","ODD")</f>
        <v>ODD</v>
      </c>
      <c r="F7648" t="str">
        <f>IF(D7648&lt;=18,"LOW (1-18)","HIGH (19-36)")</f>
        <v>HIGH (19-36)</v>
      </c>
      <c r="G7648">
        <f>INT((D7648-1)/6)+1</f>
        <v>4</v>
      </c>
      <c r="H7648">
        <f>MOD(D7648-1,6)+1</f>
        <v>3</v>
      </c>
      <c r="I7648">
        <f>37-D7648</f>
        <v>16</v>
      </c>
      <c r="J7648">
        <f>ABS(D7648-D7649)</f>
        <v>12</v>
      </c>
    </row>
    <row r="7649">
      <c r="A7649">
        <v>19922</v>
      </c>
      <c r="B7649" t="str">
        <v>2020-06-20</v>
      </c>
      <c r="C7649" t="str">
        <v>Morning</v>
      </c>
      <c r="D7649">
        <v>9</v>
      </c>
      <c r="E7649" t="str">
        <f>IF(MOD(D7649,2)=0,"EVEN","ODD")</f>
        <v>ODD</v>
      </c>
      <c r="F7649" t="str">
        <f>IF(D7649&lt;=18,"LOW (1-18)","HIGH (19-36)")</f>
        <v>LOW (1-18)</v>
      </c>
      <c r="G7649">
        <f>INT((D7649-1)/6)+1</f>
        <v>2</v>
      </c>
      <c r="H7649">
        <f>MOD(D7649-1,6)+1</f>
        <v>3</v>
      </c>
      <c r="I7649">
        <f>37-D7649</f>
        <v>28</v>
      </c>
      <c r="J7649">
        <f>ABS(D7649-D7650)</f>
        <v>8</v>
      </c>
    </row>
    <row r="7650">
      <c r="A7650">
        <v>19921</v>
      </c>
      <c r="B7650" t="str">
        <v>2020-06-19</v>
      </c>
      <c r="C7650" t="str">
        <v>Evening</v>
      </c>
      <c r="D7650">
        <v>1</v>
      </c>
      <c r="E7650" t="str">
        <f>IF(MOD(D7650,2)=0,"EVEN","ODD")</f>
        <v>ODD</v>
      </c>
      <c r="F7650" t="str">
        <f>IF(D7650&lt;=18,"LOW (1-18)","HIGH (19-36)")</f>
        <v>LOW (1-18)</v>
      </c>
      <c r="G7650">
        <f>INT((D7650-1)/6)+1</f>
        <v>1</v>
      </c>
      <c r="H7650">
        <f>MOD(D7650-1,6)+1</f>
        <v>1</v>
      </c>
      <c r="I7650">
        <f>37-D7650</f>
        <v>36</v>
      </c>
      <c r="J7650">
        <f>ABS(D7650-D7651)</f>
        <v>13</v>
      </c>
    </row>
    <row r="7651">
      <c r="A7651">
        <v>19920</v>
      </c>
      <c r="B7651" t="str">
        <v>2020-06-19</v>
      </c>
      <c r="C7651" t="str">
        <v>Afternoon</v>
      </c>
      <c r="D7651">
        <v>14</v>
      </c>
      <c r="E7651" t="str">
        <f>IF(MOD(D7651,2)=0,"EVEN","ODD")</f>
        <v>EVEN</v>
      </c>
      <c r="F7651" t="str">
        <f>IF(D7651&lt;=18,"LOW (1-18)","HIGH (19-36)")</f>
        <v>LOW (1-18)</v>
      </c>
      <c r="G7651">
        <f>INT((D7651-1)/6)+1</f>
        <v>3</v>
      </c>
      <c r="H7651">
        <f>MOD(D7651-1,6)+1</f>
        <v>2</v>
      </c>
      <c r="I7651">
        <f>37-D7651</f>
        <v>23</v>
      </c>
      <c r="J7651">
        <f>ABS(D7651-D7652)</f>
        <v>7</v>
      </c>
    </row>
    <row r="7652">
      <c r="A7652">
        <v>19919</v>
      </c>
      <c r="B7652" t="str">
        <v>2020-06-19</v>
      </c>
      <c r="C7652" t="str">
        <v>Midday</v>
      </c>
      <c r="D7652">
        <v>7</v>
      </c>
      <c r="E7652" t="str">
        <f>IF(MOD(D7652,2)=0,"EVEN","ODD")</f>
        <v>ODD</v>
      </c>
      <c r="F7652" t="str">
        <f>IF(D7652&lt;=18,"LOW (1-18)","HIGH (19-36)")</f>
        <v>LOW (1-18)</v>
      </c>
      <c r="G7652">
        <f>INT((D7652-1)/6)+1</f>
        <v>2</v>
      </c>
      <c r="H7652">
        <f>MOD(D7652-1,6)+1</f>
        <v>1</v>
      </c>
      <c r="I7652">
        <f>37-D7652</f>
        <v>30</v>
      </c>
      <c r="J7652">
        <f>ABS(D7652-D7653)</f>
        <v>28</v>
      </c>
    </row>
    <row r="7653">
      <c r="A7653">
        <v>19918</v>
      </c>
      <c r="B7653" t="str">
        <v>2020-06-19</v>
      </c>
      <c r="C7653" t="str">
        <v>Morning</v>
      </c>
      <c r="D7653">
        <v>35</v>
      </c>
      <c r="E7653" t="str">
        <f>IF(MOD(D7653,2)=0,"EVEN","ODD")</f>
        <v>ODD</v>
      </c>
      <c r="F7653" t="str">
        <f>IF(D7653&lt;=18,"LOW (1-18)","HIGH (19-36)")</f>
        <v>HIGH (19-36)</v>
      </c>
      <c r="G7653">
        <f>INT((D7653-1)/6)+1</f>
        <v>6</v>
      </c>
      <c r="H7653">
        <f>MOD(D7653-1,6)+1</f>
        <v>5</v>
      </c>
      <c r="I7653">
        <f>37-D7653</f>
        <v>2</v>
      </c>
      <c r="J7653">
        <f>ABS(D7653-D7654)</f>
        <v>25</v>
      </c>
    </row>
    <row r="7654">
      <c r="A7654">
        <v>19917</v>
      </c>
      <c r="B7654" t="str">
        <v>2020-06-18</v>
      </c>
      <c r="C7654" t="str">
        <v>Evening</v>
      </c>
      <c r="D7654">
        <v>10</v>
      </c>
      <c r="E7654" t="str">
        <f>IF(MOD(D7654,2)=0,"EVEN","ODD")</f>
        <v>EVEN</v>
      </c>
      <c r="F7654" t="str">
        <f>IF(D7654&lt;=18,"LOW (1-18)","HIGH (19-36)")</f>
        <v>LOW (1-18)</v>
      </c>
      <c r="G7654">
        <f>INT((D7654-1)/6)+1</f>
        <v>2</v>
      </c>
      <c r="H7654">
        <f>MOD(D7654-1,6)+1</f>
        <v>4</v>
      </c>
      <c r="I7654">
        <f>37-D7654</f>
        <v>27</v>
      </c>
      <c r="J7654">
        <f>ABS(D7654-D7655)</f>
        <v>4</v>
      </c>
    </row>
    <row r="7655">
      <c r="A7655">
        <v>19916</v>
      </c>
      <c r="B7655" t="str">
        <v>2020-06-18</v>
      </c>
      <c r="C7655" t="str">
        <v>Afternoon</v>
      </c>
      <c r="D7655">
        <v>14</v>
      </c>
      <c r="E7655" t="str">
        <f>IF(MOD(D7655,2)=0,"EVEN","ODD")</f>
        <v>EVEN</v>
      </c>
      <c r="F7655" t="str">
        <f>IF(D7655&lt;=18,"LOW (1-18)","HIGH (19-36)")</f>
        <v>LOW (1-18)</v>
      </c>
      <c r="G7655">
        <f>INT((D7655-1)/6)+1</f>
        <v>3</v>
      </c>
      <c r="H7655">
        <f>MOD(D7655-1,6)+1</f>
        <v>2</v>
      </c>
      <c r="I7655">
        <f>37-D7655</f>
        <v>23</v>
      </c>
      <c r="J7655">
        <f>ABS(D7655-D7656)</f>
        <v>11</v>
      </c>
    </row>
    <row r="7656">
      <c r="A7656">
        <v>19915</v>
      </c>
      <c r="B7656" t="str">
        <v>2020-06-18</v>
      </c>
      <c r="C7656" t="str">
        <v>Midday</v>
      </c>
      <c r="D7656">
        <v>3</v>
      </c>
      <c r="E7656" t="str">
        <f>IF(MOD(D7656,2)=0,"EVEN","ODD")</f>
        <v>ODD</v>
      </c>
      <c r="F7656" t="str">
        <f>IF(D7656&lt;=18,"LOW (1-18)","HIGH (19-36)")</f>
        <v>LOW (1-18)</v>
      </c>
      <c r="G7656">
        <f>INT((D7656-1)/6)+1</f>
        <v>1</v>
      </c>
      <c r="H7656">
        <f>MOD(D7656-1,6)+1</f>
        <v>3</v>
      </c>
      <c r="I7656">
        <f>37-D7656</f>
        <v>34</v>
      </c>
      <c r="J7656">
        <f>ABS(D7656-D7657)</f>
        <v>25</v>
      </c>
    </row>
    <row r="7657">
      <c r="A7657">
        <v>19914</v>
      </c>
      <c r="B7657" t="str">
        <v>2020-06-18</v>
      </c>
      <c r="C7657" t="str">
        <v>Morning</v>
      </c>
      <c r="D7657">
        <v>28</v>
      </c>
      <c r="E7657" t="str">
        <f>IF(MOD(D7657,2)=0,"EVEN","ODD")</f>
        <v>EVEN</v>
      </c>
      <c r="F7657" t="str">
        <f>IF(D7657&lt;=18,"LOW (1-18)","HIGH (19-36)")</f>
        <v>HIGH (19-36)</v>
      </c>
      <c r="G7657">
        <f>INT((D7657-1)/6)+1</f>
        <v>5</v>
      </c>
      <c r="H7657">
        <f>MOD(D7657-1,6)+1</f>
        <v>4</v>
      </c>
      <c r="I7657">
        <f>37-D7657</f>
        <v>9</v>
      </c>
      <c r="J7657">
        <f>ABS(D7657-D7658)</f>
        <v>24</v>
      </c>
    </row>
    <row r="7658">
      <c r="A7658">
        <v>19913</v>
      </c>
      <c r="B7658" t="str">
        <v>2020-06-17</v>
      </c>
      <c r="C7658" t="str">
        <v>Evening</v>
      </c>
      <c r="D7658">
        <v>4</v>
      </c>
      <c r="E7658" t="str">
        <f>IF(MOD(D7658,2)=0,"EVEN","ODD")</f>
        <v>EVEN</v>
      </c>
      <c r="F7658" t="str">
        <f>IF(D7658&lt;=18,"LOW (1-18)","HIGH (19-36)")</f>
        <v>LOW (1-18)</v>
      </c>
      <c r="G7658">
        <f>INT((D7658-1)/6)+1</f>
        <v>1</v>
      </c>
      <c r="H7658">
        <f>MOD(D7658-1,6)+1</f>
        <v>4</v>
      </c>
      <c r="I7658">
        <f>37-D7658</f>
        <v>33</v>
      </c>
      <c r="J7658">
        <f>ABS(D7658-D7659)</f>
        <v>31</v>
      </c>
    </row>
    <row r="7659">
      <c r="A7659">
        <v>19912</v>
      </c>
      <c r="B7659" t="str">
        <v>2020-06-17</v>
      </c>
      <c r="C7659" t="str">
        <v>Afternoon</v>
      </c>
      <c r="D7659">
        <v>35</v>
      </c>
      <c r="E7659" t="str">
        <f>IF(MOD(D7659,2)=0,"EVEN","ODD")</f>
        <v>ODD</v>
      </c>
      <c r="F7659" t="str">
        <f>IF(D7659&lt;=18,"LOW (1-18)","HIGH (19-36)")</f>
        <v>HIGH (19-36)</v>
      </c>
      <c r="G7659">
        <f>INT((D7659-1)/6)+1</f>
        <v>6</v>
      </c>
      <c r="H7659">
        <f>MOD(D7659-1,6)+1</f>
        <v>5</v>
      </c>
      <c r="I7659">
        <f>37-D7659</f>
        <v>2</v>
      </c>
      <c r="J7659">
        <f>ABS(D7659-D7660)</f>
        <v>11</v>
      </c>
    </row>
    <row r="7660">
      <c r="A7660">
        <v>19911</v>
      </c>
      <c r="B7660" t="str">
        <v>2020-06-17</v>
      </c>
      <c r="C7660" t="str">
        <v>Midday</v>
      </c>
      <c r="D7660">
        <v>24</v>
      </c>
      <c r="E7660" t="str">
        <f>IF(MOD(D7660,2)=0,"EVEN","ODD")</f>
        <v>EVEN</v>
      </c>
      <c r="F7660" t="str">
        <f>IF(D7660&lt;=18,"LOW (1-18)","HIGH (19-36)")</f>
        <v>HIGH (19-36)</v>
      </c>
      <c r="G7660">
        <f>INT((D7660-1)/6)+1</f>
        <v>4</v>
      </c>
      <c r="H7660">
        <f>MOD(D7660-1,6)+1</f>
        <v>6</v>
      </c>
      <c r="I7660">
        <f>37-D7660</f>
        <v>13</v>
      </c>
      <c r="J7660">
        <f>ABS(D7660-D7661)</f>
        <v>0</v>
      </c>
    </row>
    <row r="7661">
      <c r="A7661">
        <v>19910</v>
      </c>
      <c r="B7661" t="str">
        <v>2020-06-17</v>
      </c>
      <c r="C7661" t="str">
        <v>Morning</v>
      </c>
      <c r="D7661">
        <v>24</v>
      </c>
      <c r="E7661" t="str">
        <f>IF(MOD(D7661,2)=0,"EVEN","ODD")</f>
        <v>EVEN</v>
      </c>
      <c r="F7661" t="str">
        <f>IF(D7661&lt;=18,"LOW (1-18)","HIGH (19-36)")</f>
        <v>HIGH (19-36)</v>
      </c>
      <c r="G7661">
        <f>INT((D7661-1)/6)+1</f>
        <v>4</v>
      </c>
      <c r="H7661">
        <f>MOD(D7661-1,6)+1</f>
        <v>6</v>
      </c>
      <c r="I7661">
        <f>37-D7661</f>
        <v>13</v>
      </c>
      <c r="J7661">
        <f>ABS(D7661-D7662)</f>
        <v>18</v>
      </c>
    </row>
    <row r="7662">
      <c r="A7662">
        <v>19909</v>
      </c>
      <c r="B7662" t="str">
        <v>2020-06-16</v>
      </c>
      <c r="C7662" t="str">
        <v>Evening</v>
      </c>
      <c r="D7662">
        <v>6</v>
      </c>
      <c r="E7662" t="str">
        <f>IF(MOD(D7662,2)=0,"EVEN","ODD")</f>
        <v>EVEN</v>
      </c>
      <c r="F7662" t="str">
        <f>IF(D7662&lt;=18,"LOW (1-18)","HIGH (19-36)")</f>
        <v>LOW (1-18)</v>
      </c>
      <c r="G7662">
        <f>INT((D7662-1)/6)+1</f>
        <v>1</v>
      </c>
      <c r="H7662">
        <f>MOD(D7662-1,6)+1</f>
        <v>6</v>
      </c>
      <c r="I7662">
        <f>37-D7662</f>
        <v>31</v>
      </c>
      <c r="J7662">
        <f>ABS(D7662-D7663)</f>
        <v>11</v>
      </c>
    </row>
    <row r="7663">
      <c r="A7663">
        <v>19908</v>
      </c>
      <c r="B7663" t="str">
        <v>2020-06-16</v>
      </c>
      <c r="C7663" t="str">
        <v>Afternoon</v>
      </c>
      <c r="D7663">
        <v>17</v>
      </c>
      <c r="E7663" t="str">
        <f>IF(MOD(D7663,2)=0,"EVEN","ODD")</f>
        <v>ODD</v>
      </c>
      <c r="F7663" t="str">
        <f>IF(D7663&lt;=18,"LOW (1-18)","HIGH (19-36)")</f>
        <v>LOW (1-18)</v>
      </c>
      <c r="G7663">
        <f>INT((D7663-1)/6)+1</f>
        <v>3</v>
      </c>
      <c r="H7663">
        <f>MOD(D7663-1,6)+1</f>
        <v>5</v>
      </c>
      <c r="I7663">
        <f>37-D7663</f>
        <v>20</v>
      </c>
      <c r="J7663">
        <f>ABS(D7663-D7664)</f>
        <v>3</v>
      </c>
    </row>
    <row r="7664">
      <c r="A7664">
        <v>19907</v>
      </c>
      <c r="B7664" t="str">
        <v>2020-06-16</v>
      </c>
      <c r="C7664" t="str">
        <v>Midday</v>
      </c>
      <c r="D7664">
        <v>14</v>
      </c>
      <c r="E7664" t="str">
        <f>IF(MOD(D7664,2)=0,"EVEN","ODD")</f>
        <v>EVEN</v>
      </c>
      <c r="F7664" t="str">
        <f>IF(D7664&lt;=18,"LOW (1-18)","HIGH (19-36)")</f>
        <v>LOW (1-18)</v>
      </c>
      <c r="G7664">
        <f>INT((D7664-1)/6)+1</f>
        <v>3</v>
      </c>
      <c r="H7664">
        <f>MOD(D7664-1,6)+1</f>
        <v>2</v>
      </c>
      <c r="I7664">
        <f>37-D7664</f>
        <v>23</v>
      </c>
      <c r="J7664">
        <f>ABS(D7664-D7665)</f>
        <v>12</v>
      </c>
    </row>
    <row r="7665">
      <c r="A7665">
        <v>19906</v>
      </c>
      <c r="B7665" t="str">
        <v>2020-06-16</v>
      </c>
      <c r="C7665" t="str">
        <v>Morning</v>
      </c>
      <c r="D7665">
        <v>2</v>
      </c>
      <c r="E7665" t="str">
        <f>IF(MOD(D7665,2)=0,"EVEN","ODD")</f>
        <v>EVEN</v>
      </c>
      <c r="F7665" t="str">
        <f>IF(D7665&lt;=18,"LOW (1-18)","HIGH (19-36)")</f>
        <v>LOW (1-18)</v>
      </c>
      <c r="G7665">
        <f>INT((D7665-1)/6)+1</f>
        <v>1</v>
      </c>
      <c r="H7665">
        <f>MOD(D7665-1,6)+1</f>
        <v>2</v>
      </c>
      <c r="I7665">
        <f>37-D7665</f>
        <v>35</v>
      </c>
      <c r="J7665">
        <f>ABS(D7665-D7666)</f>
        <v>24</v>
      </c>
    </row>
    <row r="7666">
      <c r="A7666">
        <v>19905</v>
      </c>
      <c r="B7666" t="str">
        <v>2020-06-15</v>
      </c>
      <c r="C7666" t="str">
        <v>Evening</v>
      </c>
      <c r="D7666">
        <v>26</v>
      </c>
      <c r="E7666" t="str">
        <f>IF(MOD(D7666,2)=0,"EVEN","ODD")</f>
        <v>EVEN</v>
      </c>
      <c r="F7666" t="str">
        <f>IF(D7666&lt;=18,"LOW (1-18)","HIGH (19-36)")</f>
        <v>HIGH (19-36)</v>
      </c>
      <c r="G7666">
        <f>INT((D7666-1)/6)+1</f>
        <v>5</v>
      </c>
      <c r="H7666">
        <f>MOD(D7666-1,6)+1</f>
        <v>2</v>
      </c>
      <c r="I7666">
        <f>37-D7666</f>
        <v>11</v>
      </c>
      <c r="J7666">
        <f>ABS(D7666-D7667)</f>
        <v>24</v>
      </c>
    </row>
    <row r="7667">
      <c r="A7667">
        <v>19904</v>
      </c>
      <c r="B7667" t="str">
        <v>2020-06-15</v>
      </c>
      <c r="C7667" t="str">
        <v>Afternoon</v>
      </c>
      <c r="D7667">
        <v>2</v>
      </c>
      <c r="E7667" t="str">
        <f>IF(MOD(D7667,2)=0,"EVEN","ODD")</f>
        <v>EVEN</v>
      </c>
      <c r="F7667" t="str">
        <f>IF(D7667&lt;=18,"LOW (1-18)","HIGH (19-36)")</f>
        <v>LOW (1-18)</v>
      </c>
      <c r="G7667">
        <f>INT((D7667-1)/6)+1</f>
        <v>1</v>
      </c>
      <c r="H7667">
        <f>MOD(D7667-1,6)+1</f>
        <v>2</v>
      </c>
      <c r="I7667">
        <f>37-D7667</f>
        <v>35</v>
      </c>
      <c r="J7667">
        <f>ABS(D7667-D7668)</f>
        <v>10</v>
      </c>
    </row>
    <row r="7668">
      <c r="A7668">
        <v>19903</v>
      </c>
      <c r="B7668" t="str">
        <v>2020-06-15</v>
      </c>
      <c r="C7668" t="str">
        <v>Midday</v>
      </c>
      <c r="D7668">
        <v>12</v>
      </c>
      <c r="E7668" t="str">
        <f>IF(MOD(D7668,2)=0,"EVEN","ODD")</f>
        <v>EVEN</v>
      </c>
      <c r="F7668" t="str">
        <f>IF(D7668&lt;=18,"LOW (1-18)","HIGH (19-36)")</f>
        <v>LOW (1-18)</v>
      </c>
      <c r="G7668">
        <f>INT((D7668-1)/6)+1</f>
        <v>2</v>
      </c>
      <c r="H7668">
        <f>MOD(D7668-1,6)+1</f>
        <v>6</v>
      </c>
      <c r="I7668">
        <f>37-D7668</f>
        <v>25</v>
      </c>
      <c r="J7668">
        <f>ABS(D7668-D7669)</f>
        <v>22</v>
      </c>
    </row>
    <row r="7669">
      <c r="A7669">
        <v>19902</v>
      </c>
      <c r="B7669" t="str">
        <v>2020-06-15</v>
      </c>
      <c r="C7669" t="str">
        <v>Morning</v>
      </c>
      <c r="D7669">
        <v>34</v>
      </c>
      <c r="E7669" t="str">
        <f>IF(MOD(D7669,2)=0,"EVEN","ODD")</f>
        <v>EVEN</v>
      </c>
      <c r="F7669" t="str">
        <f>IF(D7669&lt;=18,"LOW (1-18)","HIGH (19-36)")</f>
        <v>HIGH (19-36)</v>
      </c>
      <c r="G7669">
        <f>INT((D7669-1)/6)+1</f>
        <v>6</v>
      </c>
      <c r="H7669">
        <f>MOD(D7669-1,6)+1</f>
        <v>4</v>
      </c>
      <c r="I7669">
        <f>37-D7669</f>
        <v>3</v>
      </c>
      <c r="J7669">
        <f>ABS(D7669-D7670)</f>
        <v>1</v>
      </c>
    </row>
    <row r="7670">
      <c r="A7670">
        <v>19901</v>
      </c>
      <c r="B7670" t="str">
        <v>2020-06-13</v>
      </c>
      <c r="C7670" t="str">
        <v>Evening</v>
      </c>
      <c r="D7670">
        <v>35</v>
      </c>
      <c r="E7670" t="str">
        <f>IF(MOD(D7670,2)=0,"EVEN","ODD")</f>
        <v>ODD</v>
      </c>
      <c r="F7670" t="str">
        <f>IF(D7670&lt;=18,"LOW (1-18)","HIGH (19-36)")</f>
        <v>HIGH (19-36)</v>
      </c>
      <c r="G7670">
        <f>INT((D7670-1)/6)+1</f>
        <v>6</v>
      </c>
      <c r="H7670">
        <f>MOD(D7670-1,6)+1</f>
        <v>5</v>
      </c>
      <c r="I7670">
        <f>37-D7670</f>
        <v>2</v>
      </c>
      <c r="J7670">
        <f>ABS(D7670-D7671)</f>
        <v>30</v>
      </c>
    </row>
    <row r="7671">
      <c r="A7671">
        <v>19900</v>
      </c>
      <c r="B7671" t="str">
        <v>2020-06-13</v>
      </c>
      <c r="C7671" t="str">
        <v>Afternoon</v>
      </c>
      <c r="D7671">
        <v>5</v>
      </c>
      <c r="E7671" t="str">
        <f>IF(MOD(D7671,2)=0,"EVEN","ODD")</f>
        <v>ODD</v>
      </c>
      <c r="F7671" t="str">
        <f>IF(D7671&lt;=18,"LOW (1-18)","HIGH (19-36)")</f>
        <v>LOW (1-18)</v>
      </c>
      <c r="G7671">
        <f>INT((D7671-1)/6)+1</f>
        <v>1</v>
      </c>
      <c r="H7671">
        <f>MOD(D7671-1,6)+1</f>
        <v>5</v>
      </c>
      <c r="I7671">
        <f>37-D7671</f>
        <v>32</v>
      </c>
      <c r="J7671">
        <f>ABS(D7671-D7672)</f>
        <v>1</v>
      </c>
    </row>
    <row r="7672">
      <c r="A7672">
        <v>19899</v>
      </c>
      <c r="B7672" t="str">
        <v>2020-06-13</v>
      </c>
      <c r="C7672" t="str">
        <v>Midday</v>
      </c>
      <c r="D7672">
        <v>4</v>
      </c>
      <c r="E7672" t="str">
        <f>IF(MOD(D7672,2)=0,"EVEN","ODD")</f>
        <v>EVEN</v>
      </c>
      <c r="F7672" t="str">
        <f>IF(D7672&lt;=18,"LOW (1-18)","HIGH (19-36)")</f>
        <v>LOW (1-18)</v>
      </c>
      <c r="G7672">
        <f>INT((D7672-1)/6)+1</f>
        <v>1</v>
      </c>
      <c r="H7672">
        <f>MOD(D7672-1,6)+1</f>
        <v>4</v>
      </c>
      <c r="I7672">
        <f>37-D7672</f>
        <v>33</v>
      </c>
      <c r="J7672">
        <f>ABS(D7672-D7673)</f>
        <v>7</v>
      </c>
    </row>
    <row r="7673">
      <c r="A7673">
        <v>19898</v>
      </c>
      <c r="B7673" t="str">
        <v>2020-06-13</v>
      </c>
      <c r="C7673" t="str">
        <v>Morning</v>
      </c>
      <c r="D7673">
        <v>11</v>
      </c>
      <c r="E7673" t="str">
        <f>IF(MOD(D7673,2)=0,"EVEN","ODD")</f>
        <v>ODD</v>
      </c>
      <c r="F7673" t="str">
        <f>IF(D7673&lt;=18,"LOW (1-18)","HIGH (19-36)")</f>
        <v>LOW (1-18)</v>
      </c>
      <c r="G7673">
        <f>INT((D7673-1)/6)+1</f>
        <v>2</v>
      </c>
      <c r="H7673">
        <f>MOD(D7673-1,6)+1</f>
        <v>5</v>
      </c>
      <c r="I7673">
        <f>37-D7673</f>
        <v>26</v>
      </c>
      <c r="J7673">
        <f>ABS(D7673-D7674)</f>
        <v>2</v>
      </c>
    </row>
    <row r="7674">
      <c r="A7674">
        <v>19897</v>
      </c>
      <c r="B7674" t="str">
        <v>2020-06-12</v>
      </c>
      <c r="C7674" t="str">
        <v>Evening</v>
      </c>
      <c r="D7674">
        <v>9</v>
      </c>
      <c r="E7674" t="str">
        <f>IF(MOD(D7674,2)=0,"EVEN","ODD")</f>
        <v>ODD</v>
      </c>
      <c r="F7674" t="str">
        <f>IF(D7674&lt;=18,"LOW (1-18)","HIGH (19-36)")</f>
        <v>LOW (1-18)</v>
      </c>
      <c r="G7674">
        <f>INT((D7674-1)/6)+1</f>
        <v>2</v>
      </c>
      <c r="H7674">
        <f>MOD(D7674-1,6)+1</f>
        <v>3</v>
      </c>
      <c r="I7674">
        <f>37-D7674</f>
        <v>28</v>
      </c>
      <c r="J7674">
        <f>ABS(D7674-D7675)</f>
        <v>12</v>
      </c>
    </row>
    <row r="7675">
      <c r="A7675">
        <v>19896</v>
      </c>
      <c r="B7675" t="str">
        <v>2020-06-12</v>
      </c>
      <c r="C7675" t="str">
        <v>Afternoon</v>
      </c>
      <c r="D7675">
        <v>21</v>
      </c>
      <c r="E7675" t="str">
        <f>IF(MOD(D7675,2)=0,"EVEN","ODD")</f>
        <v>ODD</v>
      </c>
      <c r="F7675" t="str">
        <f>IF(D7675&lt;=18,"LOW (1-18)","HIGH (19-36)")</f>
        <v>HIGH (19-36)</v>
      </c>
      <c r="G7675">
        <f>INT((D7675-1)/6)+1</f>
        <v>4</v>
      </c>
      <c r="H7675">
        <f>MOD(D7675-1,6)+1</f>
        <v>3</v>
      </c>
      <c r="I7675">
        <f>37-D7675</f>
        <v>16</v>
      </c>
      <c r="J7675">
        <f>ABS(D7675-D7676)</f>
        <v>10</v>
      </c>
    </row>
    <row r="7676">
      <c r="A7676">
        <v>19895</v>
      </c>
      <c r="B7676" t="str">
        <v>2020-06-12</v>
      </c>
      <c r="C7676" t="str">
        <v>Midday</v>
      </c>
      <c r="D7676">
        <v>11</v>
      </c>
      <c r="E7676" t="str">
        <f>IF(MOD(D7676,2)=0,"EVEN","ODD")</f>
        <v>ODD</v>
      </c>
      <c r="F7676" t="str">
        <f>IF(D7676&lt;=18,"LOW (1-18)","HIGH (19-36)")</f>
        <v>LOW (1-18)</v>
      </c>
      <c r="G7676">
        <f>INT((D7676-1)/6)+1</f>
        <v>2</v>
      </c>
      <c r="H7676">
        <f>MOD(D7676-1,6)+1</f>
        <v>5</v>
      </c>
      <c r="I7676">
        <f>37-D7676</f>
        <v>26</v>
      </c>
      <c r="J7676">
        <f>ABS(D7676-D7677)</f>
        <v>22</v>
      </c>
    </row>
    <row r="7677">
      <c r="A7677">
        <v>19894</v>
      </c>
      <c r="B7677" t="str">
        <v>2020-06-12</v>
      </c>
      <c r="C7677" t="str">
        <v>Morning</v>
      </c>
      <c r="D7677">
        <v>33</v>
      </c>
      <c r="E7677" t="str">
        <f>IF(MOD(D7677,2)=0,"EVEN","ODD")</f>
        <v>ODD</v>
      </c>
      <c r="F7677" t="str">
        <f>IF(D7677&lt;=18,"LOW (1-18)","HIGH (19-36)")</f>
        <v>HIGH (19-36)</v>
      </c>
      <c r="G7677">
        <f>INT((D7677-1)/6)+1</f>
        <v>6</v>
      </c>
      <c r="H7677">
        <f>MOD(D7677-1,6)+1</f>
        <v>3</v>
      </c>
      <c r="I7677">
        <f>37-D7677</f>
        <v>4</v>
      </c>
      <c r="J7677">
        <f>ABS(D7677-D7678)</f>
        <v>0</v>
      </c>
    </row>
    <row r="7678">
      <c r="A7678">
        <v>19893</v>
      </c>
      <c r="B7678" t="str">
        <v>2020-06-10</v>
      </c>
      <c r="C7678" t="str">
        <v>Evening</v>
      </c>
      <c r="D7678">
        <v>33</v>
      </c>
      <c r="E7678" t="str">
        <f>IF(MOD(D7678,2)=0,"EVEN","ODD")</f>
        <v>ODD</v>
      </c>
      <c r="F7678" t="str">
        <f>IF(D7678&lt;=18,"LOW (1-18)","HIGH (19-36)")</f>
        <v>HIGH (19-36)</v>
      </c>
      <c r="G7678">
        <f>INT((D7678-1)/6)+1</f>
        <v>6</v>
      </c>
      <c r="H7678">
        <f>MOD(D7678-1,6)+1</f>
        <v>3</v>
      </c>
      <c r="I7678">
        <f>37-D7678</f>
        <v>4</v>
      </c>
      <c r="J7678">
        <f>ABS(D7678-D7679)</f>
        <v>24</v>
      </c>
    </row>
    <row r="7679">
      <c r="A7679">
        <v>19892</v>
      </c>
      <c r="B7679" t="str">
        <v>2020-06-10</v>
      </c>
      <c r="C7679" t="str">
        <v>Afternoon</v>
      </c>
      <c r="D7679">
        <v>9</v>
      </c>
      <c r="E7679" t="str">
        <f>IF(MOD(D7679,2)=0,"EVEN","ODD")</f>
        <v>ODD</v>
      </c>
      <c r="F7679" t="str">
        <f>IF(D7679&lt;=18,"LOW (1-18)","HIGH (19-36)")</f>
        <v>LOW (1-18)</v>
      </c>
      <c r="G7679">
        <f>INT((D7679-1)/6)+1</f>
        <v>2</v>
      </c>
      <c r="H7679">
        <f>MOD(D7679-1,6)+1</f>
        <v>3</v>
      </c>
      <c r="I7679">
        <f>37-D7679</f>
        <v>28</v>
      </c>
      <c r="J7679">
        <f>ABS(D7679-D7680)</f>
        <v>0</v>
      </c>
    </row>
    <row r="7680">
      <c r="A7680">
        <v>19891</v>
      </c>
      <c r="B7680" t="str">
        <v>2020-06-10</v>
      </c>
      <c r="C7680" t="str">
        <v>Midday</v>
      </c>
      <c r="D7680">
        <v>9</v>
      </c>
      <c r="E7680" t="str">
        <f>IF(MOD(D7680,2)=0,"EVEN","ODD")</f>
        <v>ODD</v>
      </c>
      <c r="F7680" t="str">
        <f>IF(D7680&lt;=18,"LOW (1-18)","HIGH (19-36)")</f>
        <v>LOW (1-18)</v>
      </c>
      <c r="G7680">
        <f>INT((D7680-1)/6)+1</f>
        <v>2</v>
      </c>
      <c r="H7680">
        <f>MOD(D7680-1,6)+1</f>
        <v>3</v>
      </c>
      <c r="I7680">
        <f>37-D7680</f>
        <v>28</v>
      </c>
      <c r="J7680">
        <f>ABS(D7680-D7681)</f>
        <v>14</v>
      </c>
    </row>
    <row r="7681">
      <c r="A7681">
        <v>19890</v>
      </c>
      <c r="B7681" t="str">
        <v>2020-06-10</v>
      </c>
      <c r="C7681" t="str">
        <v>Morning</v>
      </c>
      <c r="D7681">
        <v>23</v>
      </c>
      <c r="E7681" t="str">
        <f>IF(MOD(D7681,2)=0,"EVEN","ODD")</f>
        <v>ODD</v>
      </c>
      <c r="F7681" t="str">
        <f>IF(D7681&lt;=18,"LOW (1-18)","HIGH (19-36)")</f>
        <v>HIGH (19-36)</v>
      </c>
      <c r="G7681">
        <f>INT((D7681-1)/6)+1</f>
        <v>4</v>
      </c>
      <c r="H7681">
        <f>MOD(D7681-1,6)+1</f>
        <v>5</v>
      </c>
      <c r="I7681">
        <f>37-D7681</f>
        <v>14</v>
      </c>
      <c r="J7681">
        <f>ABS(D7681-D7682)</f>
        <v>7</v>
      </c>
    </row>
    <row r="7682">
      <c r="A7682">
        <v>19889</v>
      </c>
      <c r="B7682" t="str">
        <v>2020-06-09</v>
      </c>
      <c r="C7682" t="str">
        <v>Evening</v>
      </c>
      <c r="D7682">
        <v>30</v>
      </c>
      <c r="E7682" t="str">
        <f>IF(MOD(D7682,2)=0,"EVEN","ODD")</f>
        <v>EVEN</v>
      </c>
      <c r="F7682" t="str">
        <f>IF(D7682&lt;=18,"LOW (1-18)","HIGH (19-36)")</f>
        <v>HIGH (19-36)</v>
      </c>
      <c r="G7682">
        <f>INT((D7682-1)/6)+1</f>
        <v>5</v>
      </c>
      <c r="H7682">
        <f>MOD(D7682-1,6)+1</f>
        <v>6</v>
      </c>
      <c r="I7682">
        <f>37-D7682</f>
        <v>7</v>
      </c>
      <c r="J7682">
        <f>ABS(D7682-D7683)</f>
        <v>27</v>
      </c>
    </row>
    <row r="7683">
      <c r="A7683">
        <v>19888</v>
      </c>
      <c r="B7683" t="str">
        <v>2020-06-09</v>
      </c>
      <c r="C7683" t="str">
        <v>Afternoon</v>
      </c>
      <c r="D7683">
        <v>3</v>
      </c>
      <c r="E7683" t="str">
        <f>IF(MOD(D7683,2)=0,"EVEN","ODD")</f>
        <v>ODD</v>
      </c>
      <c r="F7683" t="str">
        <f>IF(D7683&lt;=18,"LOW (1-18)","HIGH (19-36)")</f>
        <v>LOW (1-18)</v>
      </c>
      <c r="G7683">
        <f>INT((D7683-1)/6)+1</f>
        <v>1</v>
      </c>
      <c r="H7683">
        <f>MOD(D7683-1,6)+1</f>
        <v>3</v>
      </c>
      <c r="I7683">
        <f>37-D7683</f>
        <v>34</v>
      </c>
      <c r="J7683">
        <f>ABS(D7683-D7684)</f>
        <v>26</v>
      </c>
    </row>
    <row r="7684">
      <c r="A7684">
        <v>19887</v>
      </c>
      <c r="B7684" t="str">
        <v>2020-06-09</v>
      </c>
      <c r="C7684" t="str">
        <v>Midday</v>
      </c>
      <c r="D7684">
        <v>29</v>
      </c>
      <c r="E7684" t="str">
        <f>IF(MOD(D7684,2)=0,"EVEN","ODD")</f>
        <v>ODD</v>
      </c>
      <c r="F7684" t="str">
        <f>IF(D7684&lt;=18,"LOW (1-18)","HIGH (19-36)")</f>
        <v>HIGH (19-36)</v>
      </c>
      <c r="G7684">
        <f>INT((D7684-1)/6)+1</f>
        <v>5</v>
      </c>
      <c r="H7684">
        <f>MOD(D7684-1,6)+1</f>
        <v>5</v>
      </c>
      <c r="I7684">
        <f>37-D7684</f>
        <v>8</v>
      </c>
      <c r="J7684">
        <f>ABS(D7684-D7685)</f>
        <v>26</v>
      </c>
    </row>
    <row r="7685">
      <c r="A7685">
        <v>19886</v>
      </c>
      <c r="B7685" t="str">
        <v>2020-06-09</v>
      </c>
      <c r="C7685" t="str">
        <v>Morning</v>
      </c>
      <c r="D7685">
        <v>3</v>
      </c>
      <c r="E7685" t="str">
        <f>IF(MOD(D7685,2)=0,"EVEN","ODD")</f>
        <v>ODD</v>
      </c>
      <c r="F7685" t="str">
        <f>IF(D7685&lt;=18,"LOW (1-18)","HIGH (19-36)")</f>
        <v>LOW (1-18)</v>
      </c>
      <c r="G7685">
        <f>INT((D7685-1)/6)+1</f>
        <v>1</v>
      </c>
      <c r="H7685">
        <f>MOD(D7685-1,6)+1</f>
        <v>3</v>
      </c>
      <c r="I7685">
        <f>37-D7685</f>
        <v>34</v>
      </c>
      <c r="J7685">
        <f>ABS(D7685-D7686)</f>
        <v>16</v>
      </c>
    </row>
    <row r="7686">
      <c r="A7686">
        <v>19885</v>
      </c>
      <c r="B7686" t="str">
        <v>2020-06-08</v>
      </c>
      <c r="C7686" t="str">
        <v>Evening</v>
      </c>
      <c r="D7686">
        <v>19</v>
      </c>
      <c r="E7686" t="str">
        <f>IF(MOD(D7686,2)=0,"EVEN","ODD")</f>
        <v>ODD</v>
      </c>
      <c r="F7686" t="str">
        <f>IF(D7686&lt;=18,"LOW (1-18)","HIGH (19-36)")</f>
        <v>HIGH (19-36)</v>
      </c>
      <c r="G7686">
        <f>INT((D7686-1)/6)+1</f>
        <v>4</v>
      </c>
      <c r="H7686">
        <f>MOD(D7686-1,6)+1</f>
        <v>1</v>
      </c>
      <c r="I7686">
        <f>37-D7686</f>
        <v>18</v>
      </c>
      <c r="J7686">
        <f>ABS(D7686-D7687)</f>
        <v>18</v>
      </c>
    </row>
    <row r="7687">
      <c r="A7687">
        <v>19884</v>
      </c>
      <c r="B7687" t="str">
        <v>2020-06-08</v>
      </c>
      <c r="C7687" t="str">
        <v>Afternoon</v>
      </c>
      <c r="D7687">
        <v>1</v>
      </c>
      <c r="E7687" t="str">
        <f>IF(MOD(D7687,2)=0,"EVEN","ODD")</f>
        <v>ODD</v>
      </c>
      <c r="F7687" t="str">
        <f>IF(D7687&lt;=18,"LOW (1-18)","HIGH (19-36)")</f>
        <v>LOW (1-18)</v>
      </c>
      <c r="G7687">
        <f>INT((D7687-1)/6)+1</f>
        <v>1</v>
      </c>
      <c r="H7687">
        <f>MOD(D7687-1,6)+1</f>
        <v>1</v>
      </c>
      <c r="I7687">
        <f>37-D7687</f>
        <v>36</v>
      </c>
      <c r="J7687">
        <f>ABS(D7687-D7688)</f>
        <v>24</v>
      </c>
    </row>
    <row r="7688">
      <c r="A7688">
        <v>19883</v>
      </c>
      <c r="B7688" t="str">
        <v>2020-06-08</v>
      </c>
      <c r="C7688" t="str">
        <v>Midday</v>
      </c>
      <c r="D7688">
        <v>25</v>
      </c>
      <c r="E7688" t="str">
        <f>IF(MOD(D7688,2)=0,"EVEN","ODD")</f>
        <v>ODD</v>
      </c>
      <c r="F7688" t="str">
        <f>IF(D7688&lt;=18,"LOW (1-18)","HIGH (19-36)")</f>
        <v>HIGH (19-36)</v>
      </c>
      <c r="G7688">
        <f>INT((D7688-1)/6)+1</f>
        <v>5</v>
      </c>
      <c r="H7688">
        <f>MOD(D7688-1,6)+1</f>
        <v>1</v>
      </c>
      <c r="I7688">
        <f>37-D7688</f>
        <v>12</v>
      </c>
      <c r="J7688">
        <f>ABS(D7688-D7689)</f>
        <v>7</v>
      </c>
    </row>
    <row r="7689">
      <c r="A7689">
        <v>19882</v>
      </c>
      <c r="B7689" t="str">
        <v>2020-06-08</v>
      </c>
      <c r="C7689" t="str">
        <v>Morning</v>
      </c>
      <c r="D7689">
        <v>32</v>
      </c>
      <c r="E7689" t="str">
        <f>IF(MOD(D7689,2)=0,"EVEN","ODD")</f>
        <v>EVEN</v>
      </c>
      <c r="F7689" t="str">
        <f>IF(D7689&lt;=18,"LOW (1-18)","HIGH (19-36)")</f>
        <v>HIGH (19-36)</v>
      </c>
      <c r="G7689">
        <f>INT((D7689-1)/6)+1</f>
        <v>6</v>
      </c>
      <c r="H7689">
        <f>MOD(D7689-1,6)+1</f>
        <v>2</v>
      </c>
      <c r="I7689">
        <f>37-D7689</f>
        <v>5</v>
      </c>
      <c r="J7689">
        <f>ABS(D7689-D7690)</f>
        <v>3</v>
      </c>
    </row>
    <row r="7690">
      <c r="A7690">
        <v>19881</v>
      </c>
      <c r="B7690" t="str">
        <v>2020-06-06</v>
      </c>
      <c r="C7690" t="str">
        <v>Evening</v>
      </c>
      <c r="D7690">
        <v>29</v>
      </c>
      <c r="E7690" t="str">
        <f>IF(MOD(D7690,2)=0,"EVEN","ODD")</f>
        <v>ODD</v>
      </c>
      <c r="F7690" t="str">
        <f>IF(D7690&lt;=18,"LOW (1-18)","HIGH (19-36)")</f>
        <v>HIGH (19-36)</v>
      </c>
      <c r="G7690">
        <f>INT((D7690-1)/6)+1</f>
        <v>5</v>
      </c>
      <c r="H7690">
        <f>MOD(D7690-1,6)+1</f>
        <v>5</v>
      </c>
      <c r="I7690">
        <f>37-D7690</f>
        <v>8</v>
      </c>
      <c r="J7690">
        <f>ABS(D7690-D7691)</f>
        <v>5</v>
      </c>
    </row>
    <row r="7691">
      <c r="A7691">
        <v>19880</v>
      </c>
      <c r="B7691" t="str">
        <v>2020-06-06</v>
      </c>
      <c r="C7691" t="str">
        <v>Afternoon</v>
      </c>
      <c r="D7691">
        <v>34</v>
      </c>
      <c r="E7691" t="str">
        <f>IF(MOD(D7691,2)=0,"EVEN","ODD")</f>
        <v>EVEN</v>
      </c>
      <c r="F7691" t="str">
        <f>IF(D7691&lt;=18,"LOW (1-18)","HIGH (19-36)")</f>
        <v>HIGH (19-36)</v>
      </c>
      <c r="G7691">
        <f>INT((D7691-1)/6)+1</f>
        <v>6</v>
      </c>
      <c r="H7691">
        <f>MOD(D7691-1,6)+1</f>
        <v>4</v>
      </c>
      <c r="I7691">
        <f>37-D7691</f>
        <v>3</v>
      </c>
      <c r="J7691">
        <f>ABS(D7691-D7692)</f>
        <v>10</v>
      </c>
    </row>
    <row r="7692">
      <c r="A7692">
        <v>19879</v>
      </c>
      <c r="B7692" t="str">
        <v>2020-06-06</v>
      </c>
      <c r="C7692" t="str">
        <v>Midday</v>
      </c>
      <c r="D7692">
        <v>24</v>
      </c>
      <c r="E7692" t="str">
        <f>IF(MOD(D7692,2)=0,"EVEN","ODD")</f>
        <v>EVEN</v>
      </c>
      <c r="F7692" t="str">
        <f>IF(D7692&lt;=18,"LOW (1-18)","HIGH (19-36)")</f>
        <v>HIGH (19-36)</v>
      </c>
      <c r="G7692">
        <f>INT((D7692-1)/6)+1</f>
        <v>4</v>
      </c>
      <c r="H7692">
        <f>MOD(D7692-1,6)+1</f>
        <v>6</v>
      </c>
      <c r="I7692">
        <f>37-D7692</f>
        <v>13</v>
      </c>
      <c r="J7692">
        <f>ABS(D7692-D7693)</f>
        <v>20</v>
      </c>
    </row>
    <row r="7693">
      <c r="A7693">
        <v>19878</v>
      </c>
      <c r="B7693" t="str">
        <v>2020-06-06</v>
      </c>
      <c r="C7693" t="str">
        <v>Morning</v>
      </c>
      <c r="D7693">
        <v>4</v>
      </c>
      <c r="E7693" t="str">
        <f>IF(MOD(D7693,2)=0,"EVEN","ODD")</f>
        <v>EVEN</v>
      </c>
      <c r="F7693" t="str">
        <f>IF(D7693&lt;=18,"LOW (1-18)","HIGH (19-36)")</f>
        <v>LOW (1-18)</v>
      </c>
      <c r="G7693">
        <f>INT((D7693-1)/6)+1</f>
        <v>1</v>
      </c>
      <c r="H7693">
        <f>MOD(D7693-1,6)+1</f>
        <v>4</v>
      </c>
      <c r="I7693">
        <f>37-D7693</f>
        <v>33</v>
      </c>
      <c r="J7693">
        <f>ABS(D7693-D7694)</f>
        <v>2</v>
      </c>
    </row>
    <row r="7694">
      <c r="A7694">
        <v>19877</v>
      </c>
      <c r="B7694" t="str">
        <v>2020-06-05</v>
      </c>
      <c r="C7694" t="str">
        <v>Evening</v>
      </c>
      <c r="D7694">
        <v>2</v>
      </c>
      <c r="E7694" t="str">
        <f>IF(MOD(D7694,2)=0,"EVEN","ODD")</f>
        <v>EVEN</v>
      </c>
      <c r="F7694" t="str">
        <f>IF(D7694&lt;=18,"LOW (1-18)","HIGH (19-36)")</f>
        <v>LOW (1-18)</v>
      </c>
      <c r="G7694">
        <f>INT((D7694-1)/6)+1</f>
        <v>1</v>
      </c>
      <c r="H7694">
        <f>MOD(D7694-1,6)+1</f>
        <v>2</v>
      </c>
      <c r="I7694">
        <f>37-D7694</f>
        <v>35</v>
      </c>
      <c r="J7694">
        <f>ABS(D7694-D7695)</f>
        <v>26</v>
      </c>
    </row>
    <row r="7695">
      <c r="A7695">
        <v>19876</v>
      </c>
      <c r="B7695" t="str">
        <v>2020-06-05</v>
      </c>
      <c r="C7695" t="str">
        <v>Afternoon</v>
      </c>
      <c r="D7695">
        <v>28</v>
      </c>
      <c r="E7695" t="str">
        <f>IF(MOD(D7695,2)=0,"EVEN","ODD")</f>
        <v>EVEN</v>
      </c>
      <c r="F7695" t="str">
        <f>IF(D7695&lt;=18,"LOW (1-18)","HIGH (19-36)")</f>
        <v>HIGH (19-36)</v>
      </c>
      <c r="G7695">
        <f>INT((D7695-1)/6)+1</f>
        <v>5</v>
      </c>
      <c r="H7695">
        <f>MOD(D7695-1,6)+1</f>
        <v>4</v>
      </c>
      <c r="I7695">
        <f>37-D7695</f>
        <v>9</v>
      </c>
      <c r="J7695">
        <f>ABS(D7695-D7696)</f>
        <v>13</v>
      </c>
    </row>
    <row r="7696">
      <c r="A7696">
        <v>19875</v>
      </c>
      <c r="B7696" t="str">
        <v>2020-06-05</v>
      </c>
      <c r="C7696" t="str">
        <v>Midday</v>
      </c>
      <c r="D7696">
        <v>15</v>
      </c>
      <c r="E7696" t="str">
        <f>IF(MOD(D7696,2)=0,"EVEN","ODD")</f>
        <v>ODD</v>
      </c>
      <c r="F7696" t="str">
        <f>IF(D7696&lt;=18,"LOW (1-18)","HIGH (19-36)")</f>
        <v>LOW (1-18)</v>
      </c>
      <c r="G7696">
        <f>INT((D7696-1)/6)+1</f>
        <v>3</v>
      </c>
      <c r="H7696">
        <f>MOD(D7696-1,6)+1</f>
        <v>3</v>
      </c>
      <c r="I7696">
        <f>37-D7696</f>
        <v>22</v>
      </c>
      <c r="J7696">
        <f>ABS(D7696-D7697)</f>
        <v>8</v>
      </c>
    </row>
    <row r="7697">
      <c r="A7697">
        <v>19874</v>
      </c>
      <c r="B7697" t="str">
        <v>2020-06-05</v>
      </c>
      <c r="C7697" t="str">
        <v>Morning</v>
      </c>
      <c r="D7697">
        <v>7</v>
      </c>
      <c r="E7697" t="str">
        <f>IF(MOD(D7697,2)=0,"EVEN","ODD")</f>
        <v>ODD</v>
      </c>
      <c r="F7697" t="str">
        <f>IF(D7697&lt;=18,"LOW (1-18)","HIGH (19-36)")</f>
        <v>LOW (1-18)</v>
      </c>
      <c r="G7697">
        <f>INT((D7697-1)/6)+1</f>
        <v>2</v>
      </c>
      <c r="H7697">
        <f>MOD(D7697-1,6)+1</f>
        <v>1</v>
      </c>
      <c r="I7697">
        <f>37-D7697</f>
        <v>30</v>
      </c>
      <c r="J7697">
        <f>ABS(D7697-D7698)</f>
        <v>11</v>
      </c>
    </row>
    <row r="7698">
      <c r="A7698">
        <v>19873</v>
      </c>
      <c r="B7698" t="str">
        <v>2020-06-04</v>
      </c>
      <c r="C7698" t="str">
        <v>Evening</v>
      </c>
      <c r="D7698">
        <v>18</v>
      </c>
      <c r="E7698" t="str">
        <f>IF(MOD(D7698,2)=0,"EVEN","ODD")</f>
        <v>EVEN</v>
      </c>
      <c r="F7698" t="str">
        <f>IF(D7698&lt;=18,"LOW (1-18)","HIGH (19-36)")</f>
        <v>LOW (1-18)</v>
      </c>
      <c r="G7698">
        <f>INT((D7698-1)/6)+1</f>
        <v>3</v>
      </c>
      <c r="H7698">
        <f>MOD(D7698-1,6)+1</f>
        <v>6</v>
      </c>
      <c r="I7698">
        <f>37-D7698</f>
        <v>19</v>
      </c>
      <c r="J7698">
        <f>ABS(D7698-D7699)</f>
        <v>14</v>
      </c>
    </row>
    <row r="7699">
      <c r="A7699">
        <v>19872</v>
      </c>
      <c r="B7699" t="str">
        <v>2020-06-04</v>
      </c>
      <c r="C7699" t="str">
        <v>Afternoon</v>
      </c>
      <c r="D7699">
        <v>32</v>
      </c>
      <c r="E7699" t="str">
        <f>IF(MOD(D7699,2)=0,"EVEN","ODD")</f>
        <v>EVEN</v>
      </c>
      <c r="F7699" t="str">
        <f>IF(D7699&lt;=18,"LOW (1-18)","HIGH (19-36)")</f>
        <v>HIGH (19-36)</v>
      </c>
      <c r="G7699">
        <f>INT((D7699-1)/6)+1</f>
        <v>6</v>
      </c>
      <c r="H7699">
        <f>MOD(D7699-1,6)+1</f>
        <v>2</v>
      </c>
      <c r="I7699">
        <f>37-D7699</f>
        <v>5</v>
      </c>
      <c r="J7699">
        <f>ABS(D7699-D7700)</f>
        <v>4</v>
      </c>
    </row>
    <row r="7700">
      <c r="A7700">
        <v>19871</v>
      </c>
      <c r="B7700" t="str">
        <v>2020-06-04</v>
      </c>
      <c r="C7700" t="str">
        <v>Midday</v>
      </c>
      <c r="D7700">
        <v>36</v>
      </c>
      <c r="E7700" t="str">
        <f>IF(MOD(D7700,2)=0,"EVEN","ODD")</f>
        <v>EVEN</v>
      </c>
      <c r="F7700" t="str">
        <f>IF(D7700&lt;=18,"LOW (1-18)","HIGH (19-36)")</f>
        <v>HIGH (19-36)</v>
      </c>
      <c r="G7700">
        <f>INT((D7700-1)/6)+1</f>
        <v>6</v>
      </c>
      <c r="H7700">
        <f>MOD(D7700-1,6)+1</f>
        <v>6</v>
      </c>
      <c r="I7700">
        <f>37-D7700</f>
        <v>1</v>
      </c>
      <c r="J7700">
        <f>ABS(D7700-D7701)</f>
        <v>6</v>
      </c>
    </row>
    <row r="7701">
      <c r="A7701">
        <v>19870</v>
      </c>
      <c r="B7701" t="str">
        <v>2020-06-04</v>
      </c>
      <c r="C7701" t="str">
        <v>Morning</v>
      </c>
      <c r="D7701">
        <v>30</v>
      </c>
      <c r="E7701" t="str">
        <f>IF(MOD(D7701,2)=0,"EVEN","ODD")</f>
        <v>EVEN</v>
      </c>
      <c r="F7701" t="str">
        <f>IF(D7701&lt;=18,"LOW (1-18)","HIGH (19-36)")</f>
        <v>HIGH (19-36)</v>
      </c>
      <c r="G7701">
        <f>INT((D7701-1)/6)+1</f>
        <v>5</v>
      </c>
      <c r="H7701">
        <f>MOD(D7701-1,6)+1</f>
        <v>6</v>
      </c>
      <c r="I7701">
        <f>37-D7701</f>
        <v>7</v>
      </c>
      <c r="J7701">
        <f>ABS(D7701-D7702)</f>
        <v>0</v>
      </c>
    </row>
    <row r="7702">
      <c r="A7702">
        <v>19869</v>
      </c>
      <c r="B7702" t="str">
        <v>2020-06-03</v>
      </c>
      <c r="C7702" t="str">
        <v>Evening</v>
      </c>
      <c r="D7702">
        <v>30</v>
      </c>
      <c r="E7702" t="str">
        <f>IF(MOD(D7702,2)=0,"EVEN","ODD")</f>
        <v>EVEN</v>
      </c>
      <c r="F7702" t="str">
        <f>IF(D7702&lt;=18,"LOW (1-18)","HIGH (19-36)")</f>
        <v>HIGH (19-36)</v>
      </c>
      <c r="G7702">
        <f>INT((D7702-1)/6)+1</f>
        <v>5</v>
      </c>
      <c r="H7702">
        <f>MOD(D7702-1,6)+1</f>
        <v>6</v>
      </c>
      <c r="I7702">
        <f>37-D7702</f>
        <v>7</v>
      </c>
      <c r="J7702">
        <f>ABS(D7702-D7703)</f>
        <v>10</v>
      </c>
    </row>
    <row r="7703">
      <c r="A7703">
        <v>19868</v>
      </c>
      <c r="B7703" t="str">
        <v>2020-06-03</v>
      </c>
      <c r="C7703" t="str">
        <v>Afternoon</v>
      </c>
      <c r="D7703">
        <v>20</v>
      </c>
      <c r="E7703" t="str">
        <f>IF(MOD(D7703,2)=0,"EVEN","ODD")</f>
        <v>EVEN</v>
      </c>
      <c r="F7703" t="str">
        <f>IF(D7703&lt;=18,"LOW (1-18)","HIGH (19-36)")</f>
        <v>HIGH (19-36)</v>
      </c>
      <c r="G7703">
        <f>INT((D7703-1)/6)+1</f>
        <v>4</v>
      </c>
      <c r="H7703">
        <f>MOD(D7703-1,6)+1</f>
        <v>2</v>
      </c>
      <c r="I7703">
        <f>37-D7703</f>
        <v>17</v>
      </c>
      <c r="J7703">
        <f>ABS(D7703-D7704)</f>
        <v>15</v>
      </c>
    </row>
    <row r="7704">
      <c r="A7704">
        <v>19867</v>
      </c>
      <c r="B7704" t="str">
        <v>2020-06-03</v>
      </c>
      <c r="C7704" t="str">
        <v>Midday</v>
      </c>
      <c r="D7704">
        <v>5</v>
      </c>
      <c r="E7704" t="str">
        <f>IF(MOD(D7704,2)=0,"EVEN","ODD")</f>
        <v>ODD</v>
      </c>
      <c r="F7704" t="str">
        <f>IF(D7704&lt;=18,"LOW (1-18)","HIGH (19-36)")</f>
        <v>LOW (1-18)</v>
      </c>
      <c r="G7704">
        <f>INT((D7704-1)/6)+1</f>
        <v>1</v>
      </c>
      <c r="H7704">
        <f>MOD(D7704-1,6)+1</f>
        <v>5</v>
      </c>
      <c r="I7704">
        <f>37-D7704</f>
        <v>32</v>
      </c>
      <c r="J7704">
        <f>ABS(D7704-D7705)</f>
        <v>18</v>
      </c>
    </row>
    <row r="7705">
      <c r="A7705">
        <v>19866</v>
      </c>
      <c r="B7705" t="str">
        <v>2020-06-03</v>
      </c>
      <c r="C7705" t="str">
        <v>Morning</v>
      </c>
      <c r="D7705">
        <v>23</v>
      </c>
      <c r="E7705" t="str">
        <f>IF(MOD(D7705,2)=0,"EVEN","ODD")</f>
        <v>ODD</v>
      </c>
      <c r="F7705" t="str">
        <f>IF(D7705&lt;=18,"LOW (1-18)","HIGH (19-36)")</f>
        <v>HIGH (19-36)</v>
      </c>
      <c r="G7705">
        <f>INT((D7705-1)/6)+1</f>
        <v>4</v>
      </c>
      <c r="H7705">
        <f>MOD(D7705-1,6)+1</f>
        <v>5</v>
      </c>
      <c r="I7705">
        <f>37-D7705</f>
        <v>14</v>
      </c>
      <c r="J7705">
        <f>ABS(D7705-D7706)</f>
        <v>8</v>
      </c>
    </row>
    <row r="7706">
      <c r="A7706">
        <v>19865</v>
      </c>
      <c r="B7706" t="str">
        <v>2020-06-02</v>
      </c>
      <c r="C7706" t="str">
        <v>Evening</v>
      </c>
      <c r="D7706">
        <v>15</v>
      </c>
      <c r="E7706" t="str">
        <f>IF(MOD(D7706,2)=0,"EVEN","ODD")</f>
        <v>ODD</v>
      </c>
      <c r="F7706" t="str">
        <f>IF(D7706&lt;=18,"LOW (1-18)","HIGH (19-36)")</f>
        <v>LOW (1-18)</v>
      </c>
      <c r="G7706">
        <f>INT((D7706-1)/6)+1</f>
        <v>3</v>
      </c>
      <c r="H7706">
        <f>MOD(D7706-1,6)+1</f>
        <v>3</v>
      </c>
      <c r="I7706">
        <f>37-D7706</f>
        <v>22</v>
      </c>
      <c r="J7706">
        <f>ABS(D7706-D7707)</f>
        <v>5</v>
      </c>
    </row>
    <row r="7707">
      <c r="A7707">
        <v>19864</v>
      </c>
      <c r="B7707" t="str">
        <v>2020-06-02</v>
      </c>
      <c r="C7707" t="str">
        <v>Afternoon</v>
      </c>
      <c r="D7707">
        <v>10</v>
      </c>
      <c r="E7707" t="str">
        <f>IF(MOD(D7707,2)=0,"EVEN","ODD")</f>
        <v>EVEN</v>
      </c>
      <c r="F7707" t="str">
        <f>IF(D7707&lt;=18,"LOW (1-18)","HIGH (19-36)")</f>
        <v>LOW (1-18)</v>
      </c>
      <c r="G7707">
        <f>INT((D7707-1)/6)+1</f>
        <v>2</v>
      </c>
      <c r="H7707">
        <f>MOD(D7707-1,6)+1</f>
        <v>4</v>
      </c>
      <c r="I7707">
        <f>37-D7707</f>
        <v>27</v>
      </c>
      <c r="J7707">
        <f>ABS(D7707-D7708)</f>
        <v>2</v>
      </c>
    </row>
    <row r="7708">
      <c r="A7708">
        <v>19863</v>
      </c>
      <c r="B7708" t="str">
        <v>2020-06-02</v>
      </c>
      <c r="C7708" t="str">
        <v>Midday</v>
      </c>
      <c r="D7708">
        <v>8</v>
      </c>
      <c r="E7708" t="str">
        <f>IF(MOD(D7708,2)=0,"EVEN","ODD")</f>
        <v>EVEN</v>
      </c>
      <c r="F7708" t="str">
        <f>IF(D7708&lt;=18,"LOW (1-18)","HIGH (19-36)")</f>
        <v>LOW (1-18)</v>
      </c>
      <c r="G7708">
        <f>INT((D7708-1)/6)+1</f>
        <v>2</v>
      </c>
      <c r="H7708">
        <f>MOD(D7708-1,6)+1</f>
        <v>2</v>
      </c>
      <c r="I7708">
        <f>37-D7708</f>
        <v>29</v>
      </c>
      <c r="J7708">
        <f>ABS(D7708-D7709)</f>
        <v>12</v>
      </c>
    </row>
    <row r="7709">
      <c r="A7709">
        <v>19862</v>
      </c>
      <c r="B7709" t="str">
        <v>2020-06-02</v>
      </c>
      <c r="C7709" t="str">
        <v>Morning</v>
      </c>
      <c r="D7709">
        <v>20</v>
      </c>
      <c r="E7709" t="str">
        <f>IF(MOD(D7709,2)=0,"EVEN","ODD")</f>
        <v>EVEN</v>
      </c>
      <c r="F7709" t="str">
        <f>IF(D7709&lt;=18,"LOW (1-18)","HIGH (19-36)")</f>
        <v>HIGH (19-36)</v>
      </c>
      <c r="G7709">
        <f>INT((D7709-1)/6)+1</f>
        <v>4</v>
      </c>
      <c r="H7709">
        <f>MOD(D7709-1,6)+1</f>
        <v>2</v>
      </c>
      <c r="I7709">
        <f>37-D7709</f>
        <v>17</v>
      </c>
      <c r="J7709">
        <f>ABS(D7709-D7710)</f>
        <v>18</v>
      </c>
    </row>
    <row r="7710">
      <c r="A7710">
        <v>19861</v>
      </c>
      <c r="B7710" t="str">
        <v>2020-06-01</v>
      </c>
      <c r="C7710" t="str">
        <v>Evening</v>
      </c>
      <c r="D7710">
        <v>2</v>
      </c>
      <c r="E7710" t="str">
        <f>IF(MOD(D7710,2)=0,"EVEN","ODD")</f>
        <v>EVEN</v>
      </c>
      <c r="F7710" t="str">
        <f>IF(D7710&lt;=18,"LOW (1-18)","HIGH (19-36)")</f>
        <v>LOW (1-18)</v>
      </c>
      <c r="G7710">
        <f>INT((D7710-1)/6)+1</f>
        <v>1</v>
      </c>
      <c r="H7710">
        <f>MOD(D7710-1,6)+1</f>
        <v>2</v>
      </c>
      <c r="I7710">
        <f>37-D7710</f>
        <v>35</v>
      </c>
      <c r="J7710">
        <f>ABS(D7710-D7711)</f>
        <v>9</v>
      </c>
    </row>
    <row r="7711">
      <c r="A7711">
        <v>19860</v>
      </c>
      <c r="B7711" t="str">
        <v>2020-06-01</v>
      </c>
      <c r="C7711" t="str">
        <v>Afternoon</v>
      </c>
      <c r="D7711">
        <v>11</v>
      </c>
      <c r="E7711" t="str">
        <f>IF(MOD(D7711,2)=0,"EVEN","ODD")</f>
        <v>ODD</v>
      </c>
      <c r="F7711" t="str">
        <f>IF(D7711&lt;=18,"LOW (1-18)","HIGH (19-36)")</f>
        <v>LOW (1-18)</v>
      </c>
      <c r="G7711">
        <f>INT((D7711-1)/6)+1</f>
        <v>2</v>
      </c>
      <c r="H7711">
        <f>MOD(D7711-1,6)+1</f>
        <v>5</v>
      </c>
      <c r="I7711">
        <f>37-D7711</f>
        <v>26</v>
      </c>
      <c r="J7711">
        <f>ABS(D7711-D7712)</f>
        <v>7</v>
      </c>
    </row>
    <row r="7712">
      <c r="A7712">
        <v>19859</v>
      </c>
      <c r="B7712" t="str">
        <v>2020-06-01</v>
      </c>
      <c r="C7712" t="str">
        <v>Midday</v>
      </c>
      <c r="D7712">
        <v>18</v>
      </c>
      <c r="E7712" t="str">
        <f>IF(MOD(D7712,2)=0,"EVEN","ODD")</f>
        <v>EVEN</v>
      </c>
      <c r="F7712" t="str">
        <f>IF(D7712&lt;=18,"LOW (1-18)","HIGH (19-36)")</f>
        <v>LOW (1-18)</v>
      </c>
      <c r="G7712">
        <f>INT((D7712-1)/6)+1</f>
        <v>3</v>
      </c>
      <c r="H7712">
        <f>MOD(D7712-1,6)+1</f>
        <v>6</v>
      </c>
      <c r="I7712">
        <f>37-D7712</f>
        <v>19</v>
      </c>
      <c r="J7712">
        <f>ABS(D7712-D7713)</f>
        <v>2</v>
      </c>
    </row>
    <row r="7713">
      <c r="A7713">
        <v>19858</v>
      </c>
      <c r="B7713" t="str">
        <v>2020-06-01</v>
      </c>
      <c r="C7713" t="str">
        <v>Morning</v>
      </c>
      <c r="D7713">
        <v>20</v>
      </c>
      <c r="E7713" t="str">
        <f>IF(MOD(D7713,2)=0,"EVEN","ODD")</f>
        <v>EVEN</v>
      </c>
      <c r="F7713" t="str">
        <f>IF(D7713&lt;=18,"LOW (1-18)","HIGH (19-36)")</f>
        <v>HIGH (19-36)</v>
      </c>
      <c r="G7713">
        <f>INT((D7713-1)/6)+1</f>
        <v>4</v>
      </c>
      <c r="H7713">
        <f>MOD(D7713-1,6)+1</f>
        <v>2</v>
      </c>
      <c r="I7713">
        <f>37-D7713</f>
        <v>17</v>
      </c>
      <c r="J7713">
        <f>ABS(D7713-D7714)</f>
        <v>9</v>
      </c>
    </row>
    <row r="7714">
      <c r="A7714">
        <v>19857</v>
      </c>
      <c r="B7714" t="str">
        <v>2020-03-28</v>
      </c>
      <c r="C7714" t="str">
        <v>Evening</v>
      </c>
      <c r="D7714">
        <v>29</v>
      </c>
      <c r="E7714" t="str">
        <f>IF(MOD(D7714,2)=0,"EVEN","ODD")</f>
        <v>ODD</v>
      </c>
      <c r="F7714" t="str">
        <f>IF(D7714&lt;=18,"LOW (1-18)","HIGH (19-36)")</f>
        <v>HIGH (19-36)</v>
      </c>
      <c r="G7714">
        <f>INT((D7714-1)/6)+1</f>
        <v>5</v>
      </c>
      <c r="H7714">
        <f>MOD(D7714-1,6)+1</f>
        <v>5</v>
      </c>
      <c r="I7714">
        <f>37-D7714</f>
        <v>8</v>
      </c>
      <c r="J7714">
        <f>ABS(D7714-D7715)</f>
        <v>5</v>
      </c>
    </row>
    <row r="7715">
      <c r="A7715">
        <v>19856</v>
      </c>
      <c r="B7715" t="str">
        <v>2020-03-28</v>
      </c>
      <c r="C7715" t="str">
        <v>Afternoon</v>
      </c>
      <c r="D7715">
        <v>24</v>
      </c>
      <c r="E7715" t="str">
        <f>IF(MOD(D7715,2)=0,"EVEN","ODD")</f>
        <v>EVEN</v>
      </c>
      <c r="F7715" t="str">
        <f>IF(D7715&lt;=18,"LOW (1-18)","HIGH (19-36)")</f>
        <v>HIGH (19-36)</v>
      </c>
      <c r="G7715">
        <f>INT((D7715-1)/6)+1</f>
        <v>4</v>
      </c>
      <c r="H7715">
        <f>MOD(D7715-1,6)+1</f>
        <v>6</v>
      </c>
      <c r="I7715">
        <f>37-D7715</f>
        <v>13</v>
      </c>
      <c r="J7715">
        <f>ABS(D7715-D7716)</f>
        <v>7</v>
      </c>
    </row>
    <row r="7716">
      <c r="A7716">
        <v>19855</v>
      </c>
      <c r="B7716" t="str">
        <v>2020-03-28</v>
      </c>
      <c r="C7716" t="str">
        <v>Midday</v>
      </c>
      <c r="D7716">
        <v>17</v>
      </c>
      <c r="E7716" t="str">
        <f>IF(MOD(D7716,2)=0,"EVEN","ODD")</f>
        <v>ODD</v>
      </c>
      <c r="F7716" t="str">
        <f>IF(D7716&lt;=18,"LOW (1-18)","HIGH (19-36)")</f>
        <v>LOW (1-18)</v>
      </c>
      <c r="G7716">
        <f>INT((D7716-1)/6)+1</f>
        <v>3</v>
      </c>
      <c r="H7716">
        <f>MOD(D7716-1,6)+1</f>
        <v>5</v>
      </c>
      <c r="I7716">
        <f>37-D7716</f>
        <v>20</v>
      </c>
      <c r="J7716">
        <f>ABS(D7716-D7717)</f>
        <v>13</v>
      </c>
    </row>
    <row r="7717">
      <c r="A7717">
        <v>19854</v>
      </c>
      <c r="B7717" t="str">
        <v>2020-03-28</v>
      </c>
      <c r="C7717" t="str">
        <v>Morning</v>
      </c>
      <c r="D7717">
        <v>4</v>
      </c>
      <c r="E7717" t="str">
        <f>IF(MOD(D7717,2)=0,"EVEN","ODD")</f>
        <v>EVEN</v>
      </c>
      <c r="F7717" t="str">
        <f>IF(D7717&lt;=18,"LOW (1-18)","HIGH (19-36)")</f>
        <v>LOW (1-18)</v>
      </c>
      <c r="G7717">
        <f>INT((D7717-1)/6)+1</f>
        <v>1</v>
      </c>
      <c r="H7717">
        <f>MOD(D7717-1,6)+1</f>
        <v>4</v>
      </c>
      <c r="I7717">
        <f>37-D7717</f>
        <v>33</v>
      </c>
      <c r="J7717">
        <f>ABS(D7717-D7718)</f>
        <v>30</v>
      </c>
    </row>
    <row r="7718">
      <c r="A7718">
        <v>19853</v>
      </c>
      <c r="B7718" t="str">
        <v>2020-03-27</v>
      </c>
      <c r="C7718" t="str">
        <v>Evening</v>
      </c>
      <c r="D7718">
        <v>34</v>
      </c>
      <c r="E7718" t="str">
        <f>IF(MOD(D7718,2)=0,"EVEN","ODD")</f>
        <v>EVEN</v>
      </c>
      <c r="F7718" t="str">
        <f>IF(D7718&lt;=18,"LOW (1-18)","HIGH (19-36)")</f>
        <v>HIGH (19-36)</v>
      </c>
      <c r="G7718">
        <f>INT((D7718-1)/6)+1</f>
        <v>6</v>
      </c>
      <c r="H7718">
        <f>MOD(D7718-1,6)+1</f>
        <v>4</v>
      </c>
      <c r="I7718">
        <f>37-D7718</f>
        <v>3</v>
      </c>
      <c r="J7718">
        <f>ABS(D7718-D7719)</f>
        <v>2</v>
      </c>
    </row>
    <row r="7719">
      <c r="A7719">
        <v>19852</v>
      </c>
      <c r="B7719" t="str">
        <v>2020-03-27</v>
      </c>
      <c r="C7719" t="str">
        <v>Afternoon</v>
      </c>
      <c r="D7719">
        <v>32</v>
      </c>
      <c r="E7719" t="str">
        <f>IF(MOD(D7719,2)=0,"EVEN","ODD")</f>
        <v>EVEN</v>
      </c>
      <c r="F7719" t="str">
        <f>IF(D7719&lt;=18,"LOW (1-18)","HIGH (19-36)")</f>
        <v>HIGH (19-36)</v>
      </c>
      <c r="G7719">
        <f>INT((D7719-1)/6)+1</f>
        <v>6</v>
      </c>
      <c r="H7719">
        <f>MOD(D7719-1,6)+1</f>
        <v>2</v>
      </c>
      <c r="I7719">
        <f>37-D7719</f>
        <v>5</v>
      </c>
      <c r="J7719">
        <f>ABS(D7719-D7720)</f>
        <v>22</v>
      </c>
    </row>
    <row r="7720">
      <c r="A7720">
        <v>19851</v>
      </c>
      <c r="B7720" t="str">
        <v>2020-03-27</v>
      </c>
      <c r="C7720" t="str">
        <v>Midday</v>
      </c>
      <c r="D7720">
        <v>10</v>
      </c>
      <c r="E7720" t="str">
        <f>IF(MOD(D7720,2)=0,"EVEN","ODD")</f>
        <v>EVEN</v>
      </c>
      <c r="F7720" t="str">
        <f>IF(D7720&lt;=18,"LOW (1-18)","HIGH (19-36)")</f>
        <v>LOW (1-18)</v>
      </c>
      <c r="G7720">
        <f>INT((D7720-1)/6)+1</f>
        <v>2</v>
      </c>
      <c r="H7720">
        <f>MOD(D7720-1,6)+1</f>
        <v>4</v>
      </c>
      <c r="I7720">
        <f>37-D7720</f>
        <v>27</v>
      </c>
      <c r="J7720">
        <f>ABS(D7720-D7721)</f>
        <v>7</v>
      </c>
    </row>
    <row r="7721">
      <c r="A7721">
        <v>19850</v>
      </c>
      <c r="B7721" t="str">
        <v>2020-03-27</v>
      </c>
      <c r="C7721" t="str">
        <v>Morning</v>
      </c>
      <c r="D7721">
        <v>3</v>
      </c>
      <c r="E7721" t="str">
        <f>IF(MOD(D7721,2)=0,"EVEN","ODD")</f>
        <v>ODD</v>
      </c>
      <c r="F7721" t="str">
        <f>IF(D7721&lt;=18,"LOW (1-18)","HIGH (19-36)")</f>
        <v>LOW (1-18)</v>
      </c>
      <c r="G7721">
        <f>INT((D7721-1)/6)+1</f>
        <v>1</v>
      </c>
      <c r="H7721">
        <f>MOD(D7721-1,6)+1</f>
        <v>3</v>
      </c>
      <c r="I7721">
        <f>37-D7721</f>
        <v>34</v>
      </c>
      <c r="J7721">
        <f>ABS(D7721-D7722)</f>
        <v>25</v>
      </c>
    </row>
    <row r="7722">
      <c r="A7722">
        <v>19849</v>
      </c>
      <c r="B7722" t="str">
        <v>2020-03-26</v>
      </c>
      <c r="C7722" t="str">
        <v>Evening</v>
      </c>
      <c r="D7722">
        <v>28</v>
      </c>
      <c r="E7722" t="str">
        <f>IF(MOD(D7722,2)=0,"EVEN","ODD")</f>
        <v>EVEN</v>
      </c>
      <c r="F7722" t="str">
        <f>IF(D7722&lt;=18,"LOW (1-18)","HIGH (19-36)")</f>
        <v>HIGH (19-36)</v>
      </c>
      <c r="G7722">
        <f>INT((D7722-1)/6)+1</f>
        <v>5</v>
      </c>
      <c r="H7722">
        <f>MOD(D7722-1,6)+1</f>
        <v>4</v>
      </c>
      <c r="I7722">
        <f>37-D7722</f>
        <v>9</v>
      </c>
      <c r="J7722">
        <f>ABS(D7722-D7723)</f>
        <v>1</v>
      </c>
    </row>
    <row r="7723">
      <c r="A7723">
        <v>19848</v>
      </c>
      <c r="B7723" t="str">
        <v>2020-03-26</v>
      </c>
      <c r="C7723" t="str">
        <v>Afternoon</v>
      </c>
      <c r="D7723">
        <v>29</v>
      </c>
      <c r="E7723" t="str">
        <f>IF(MOD(D7723,2)=0,"EVEN","ODD")</f>
        <v>ODD</v>
      </c>
      <c r="F7723" t="str">
        <f>IF(D7723&lt;=18,"LOW (1-18)","HIGH (19-36)")</f>
        <v>HIGH (19-36)</v>
      </c>
      <c r="G7723">
        <f>INT((D7723-1)/6)+1</f>
        <v>5</v>
      </c>
      <c r="H7723">
        <f>MOD(D7723-1,6)+1</f>
        <v>5</v>
      </c>
      <c r="I7723">
        <f>37-D7723</f>
        <v>8</v>
      </c>
      <c r="J7723">
        <f>ABS(D7723-D7724)</f>
        <v>10</v>
      </c>
    </row>
    <row r="7724">
      <c r="A7724">
        <v>19847</v>
      </c>
      <c r="B7724" t="str">
        <v>2020-03-26</v>
      </c>
      <c r="C7724" t="str">
        <v>Midday</v>
      </c>
      <c r="D7724">
        <v>19</v>
      </c>
      <c r="E7724" t="str">
        <f>IF(MOD(D7724,2)=0,"EVEN","ODD")</f>
        <v>ODD</v>
      </c>
      <c r="F7724" t="str">
        <f>IF(D7724&lt;=18,"LOW (1-18)","HIGH (19-36)")</f>
        <v>HIGH (19-36)</v>
      </c>
      <c r="G7724">
        <f>INT((D7724-1)/6)+1</f>
        <v>4</v>
      </c>
      <c r="H7724">
        <f>MOD(D7724-1,6)+1</f>
        <v>1</v>
      </c>
      <c r="I7724">
        <f>37-D7724</f>
        <v>18</v>
      </c>
      <c r="J7724">
        <f>ABS(D7724-D7725)</f>
        <v>1</v>
      </c>
    </row>
    <row r="7725">
      <c r="A7725">
        <v>19846</v>
      </c>
      <c r="B7725" t="str">
        <v>2020-03-26</v>
      </c>
      <c r="C7725" t="str">
        <v>Morning</v>
      </c>
      <c r="D7725">
        <v>20</v>
      </c>
      <c r="E7725" t="str">
        <f>IF(MOD(D7725,2)=0,"EVEN","ODD")</f>
        <v>EVEN</v>
      </c>
      <c r="F7725" t="str">
        <f>IF(D7725&lt;=18,"LOW (1-18)","HIGH (19-36)")</f>
        <v>HIGH (19-36)</v>
      </c>
      <c r="G7725">
        <f>INT((D7725-1)/6)+1</f>
        <v>4</v>
      </c>
      <c r="H7725">
        <f>MOD(D7725-1,6)+1</f>
        <v>2</v>
      </c>
      <c r="I7725">
        <f>37-D7725</f>
        <v>17</v>
      </c>
      <c r="J7725">
        <f>ABS(D7725-D7726)</f>
        <v>12</v>
      </c>
    </row>
    <row r="7726">
      <c r="A7726">
        <v>19845</v>
      </c>
      <c r="B7726" t="str">
        <v>2020-03-25</v>
      </c>
      <c r="C7726" t="str">
        <v>Evening</v>
      </c>
      <c r="D7726">
        <v>8</v>
      </c>
      <c r="E7726" t="str">
        <f>IF(MOD(D7726,2)=0,"EVEN","ODD")</f>
        <v>EVEN</v>
      </c>
      <c r="F7726" t="str">
        <f>IF(D7726&lt;=18,"LOW (1-18)","HIGH (19-36)")</f>
        <v>LOW (1-18)</v>
      </c>
      <c r="G7726">
        <f>INT((D7726-1)/6)+1</f>
        <v>2</v>
      </c>
      <c r="H7726">
        <f>MOD(D7726-1,6)+1</f>
        <v>2</v>
      </c>
      <c r="I7726">
        <f>37-D7726</f>
        <v>29</v>
      </c>
      <c r="J7726">
        <f>ABS(D7726-D7727)</f>
        <v>8</v>
      </c>
    </row>
    <row r="7727">
      <c r="A7727">
        <v>19844</v>
      </c>
      <c r="B7727" t="str">
        <v>2020-03-25</v>
      </c>
      <c r="C7727" t="str">
        <v>Afternoon</v>
      </c>
      <c r="D7727">
        <v>16</v>
      </c>
      <c r="E7727" t="str">
        <f>IF(MOD(D7727,2)=0,"EVEN","ODD")</f>
        <v>EVEN</v>
      </c>
      <c r="F7727" t="str">
        <f>IF(D7727&lt;=18,"LOW (1-18)","HIGH (19-36)")</f>
        <v>LOW (1-18)</v>
      </c>
      <c r="G7727">
        <f>INT((D7727-1)/6)+1</f>
        <v>3</v>
      </c>
      <c r="H7727">
        <f>MOD(D7727-1,6)+1</f>
        <v>4</v>
      </c>
      <c r="I7727">
        <f>37-D7727</f>
        <v>21</v>
      </c>
      <c r="J7727">
        <f>ABS(D7727-D7728)</f>
        <v>2</v>
      </c>
    </row>
    <row r="7728">
      <c r="A7728">
        <v>19843</v>
      </c>
      <c r="B7728" t="str">
        <v>2020-03-25</v>
      </c>
      <c r="C7728" t="str">
        <v>Midday</v>
      </c>
      <c r="D7728">
        <v>18</v>
      </c>
      <c r="E7728" t="str">
        <f>IF(MOD(D7728,2)=0,"EVEN","ODD")</f>
        <v>EVEN</v>
      </c>
      <c r="F7728" t="str">
        <f>IF(D7728&lt;=18,"LOW (1-18)","HIGH (19-36)")</f>
        <v>LOW (1-18)</v>
      </c>
      <c r="G7728">
        <f>INT((D7728-1)/6)+1</f>
        <v>3</v>
      </c>
      <c r="H7728">
        <f>MOD(D7728-1,6)+1</f>
        <v>6</v>
      </c>
      <c r="I7728">
        <f>37-D7728</f>
        <v>19</v>
      </c>
      <c r="J7728">
        <f>ABS(D7728-D7729)</f>
        <v>10</v>
      </c>
    </row>
    <row r="7729">
      <c r="A7729">
        <v>19842</v>
      </c>
      <c r="B7729" t="str">
        <v>2020-03-25</v>
      </c>
      <c r="C7729" t="str">
        <v>Morning</v>
      </c>
      <c r="D7729">
        <v>28</v>
      </c>
      <c r="E7729" t="str">
        <f>IF(MOD(D7729,2)=0,"EVEN","ODD")</f>
        <v>EVEN</v>
      </c>
      <c r="F7729" t="str">
        <f>IF(D7729&lt;=18,"LOW (1-18)","HIGH (19-36)")</f>
        <v>HIGH (19-36)</v>
      </c>
      <c r="G7729">
        <f>INT((D7729-1)/6)+1</f>
        <v>5</v>
      </c>
      <c r="H7729">
        <f>MOD(D7729-1,6)+1</f>
        <v>4</v>
      </c>
      <c r="I7729">
        <f>37-D7729</f>
        <v>9</v>
      </c>
      <c r="J7729">
        <f>ABS(D7729-D7730)</f>
        <v>24</v>
      </c>
    </row>
    <row r="7730">
      <c r="A7730">
        <v>19841</v>
      </c>
      <c r="B7730" t="str">
        <v>2020-03-24</v>
      </c>
      <c r="C7730" t="str">
        <v>Evening</v>
      </c>
      <c r="D7730">
        <v>4</v>
      </c>
      <c r="E7730" t="str">
        <f>IF(MOD(D7730,2)=0,"EVEN","ODD")</f>
        <v>EVEN</v>
      </c>
      <c r="F7730" t="str">
        <f>IF(D7730&lt;=18,"LOW (1-18)","HIGH (19-36)")</f>
        <v>LOW (1-18)</v>
      </c>
      <c r="G7730">
        <f>INT((D7730-1)/6)+1</f>
        <v>1</v>
      </c>
      <c r="H7730">
        <f>MOD(D7730-1,6)+1</f>
        <v>4</v>
      </c>
      <c r="I7730">
        <f>37-D7730</f>
        <v>33</v>
      </c>
      <c r="J7730">
        <f>ABS(D7730-D7731)</f>
        <v>14</v>
      </c>
    </row>
    <row r="7731">
      <c r="A7731">
        <v>19840</v>
      </c>
      <c r="B7731" t="str">
        <v>2020-03-24</v>
      </c>
      <c r="C7731" t="str">
        <v>Afternoon</v>
      </c>
      <c r="D7731">
        <v>18</v>
      </c>
      <c r="E7731" t="str">
        <f>IF(MOD(D7731,2)=0,"EVEN","ODD")</f>
        <v>EVEN</v>
      </c>
      <c r="F7731" t="str">
        <f>IF(D7731&lt;=18,"LOW (1-18)","HIGH (19-36)")</f>
        <v>LOW (1-18)</v>
      </c>
      <c r="G7731">
        <f>INT((D7731-1)/6)+1</f>
        <v>3</v>
      </c>
      <c r="H7731">
        <f>MOD(D7731-1,6)+1</f>
        <v>6</v>
      </c>
      <c r="I7731">
        <f>37-D7731</f>
        <v>19</v>
      </c>
      <c r="J7731">
        <f>ABS(D7731-D7732)</f>
        <v>9</v>
      </c>
    </row>
    <row r="7732">
      <c r="A7732">
        <v>19839</v>
      </c>
      <c r="B7732" t="str">
        <v>2020-03-24</v>
      </c>
      <c r="C7732" t="str">
        <v>Midday</v>
      </c>
      <c r="D7732">
        <v>9</v>
      </c>
      <c r="E7732" t="str">
        <f>IF(MOD(D7732,2)=0,"EVEN","ODD")</f>
        <v>ODD</v>
      </c>
      <c r="F7732" t="str">
        <f>IF(D7732&lt;=18,"LOW (1-18)","HIGH (19-36)")</f>
        <v>LOW (1-18)</v>
      </c>
      <c r="G7732">
        <f>INT((D7732-1)/6)+1</f>
        <v>2</v>
      </c>
      <c r="H7732">
        <f>MOD(D7732-1,6)+1</f>
        <v>3</v>
      </c>
      <c r="I7732">
        <f>37-D7732</f>
        <v>28</v>
      </c>
      <c r="J7732">
        <f>ABS(D7732-D7733)</f>
        <v>11</v>
      </c>
    </row>
    <row r="7733">
      <c r="A7733">
        <v>19838</v>
      </c>
      <c r="B7733" t="str">
        <v>2020-03-24</v>
      </c>
      <c r="C7733" t="str">
        <v>Morning</v>
      </c>
      <c r="D7733">
        <v>20</v>
      </c>
      <c r="E7733" t="str">
        <f>IF(MOD(D7733,2)=0,"EVEN","ODD")</f>
        <v>EVEN</v>
      </c>
      <c r="F7733" t="str">
        <f>IF(D7733&lt;=18,"LOW (1-18)","HIGH (19-36)")</f>
        <v>HIGH (19-36)</v>
      </c>
      <c r="G7733">
        <f>INT((D7733-1)/6)+1</f>
        <v>4</v>
      </c>
      <c r="H7733">
        <f>MOD(D7733-1,6)+1</f>
        <v>2</v>
      </c>
      <c r="I7733">
        <f>37-D7733</f>
        <v>17</v>
      </c>
      <c r="J7733">
        <f>ABS(D7733-D7734)</f>
        <v>3</v>
      </c>
    </row>
    <row r="7734">
      <c r="A7734">
        <v>19837</v>
      </c>
      <c r="B7734" t="str">
        <v>2020-03-23</v>
      </c>
      <c r="C7734" t="str">
        <v>Evening</v>
      </c>
      <c r="D7734">
        <v>17</v>
      </c>
      <c r="E7734" t="str">
        <f>IF(MOD(D7734,2)=0,"EVEN","ODD")</f>
        <v>ODD</v>
      </c>
      <c r="F7734" t="str">
        <f>IF(D7734&lt;=18,"LOW (1-18)","HIGH (19-36)")</f>
        <v>LOW (1-18)</v>
      </c>
      <c r="G7734">
        <f>INT((D7734-1)/6)+1</f>
        <v>3</v>
      </c>
      <c r="H7734">
        <f>MOD(D7734-1,6)+1</f>
        <v>5</v>
      </c>
      <c r="I7734">
        <f>37-D7734</f>
        <v>20</v>
      </c>
      <c r="J7734">
        <f>ABS(D7734-D7735)</f>
        <v>5</v>
      </c>
    </row>
    <row r="7735">
      <c r="A7735">
        <v>19836</v>
      </c>
      <c r="B7735" t="str">
        <v>2020-03-23</v>
      </c>
      <c r="C7735" t="str">
        <v>Afternoon</v>
      </c>
      <c r="D7735">
        <v>22</v>
      </c>
      <c r="E7735" t="str">
        <f>IF(MOD(D7735,2)=0,"EVEN","ODD")</f>
        <v>EVEN</v>
      </c>
      <c r="F7735" t="str">
        <f>IF(D7735&lt;=18,"LOW (1-18)","HIGH (19-36)")</f>
        <v>HIGH (19-36)</v>
      </c>
      <c r="G7735">
        <f>INT((D7735-1)/6)+1</f>
        <v>4</v>
      </c>
      <c r="H7735">
        <f>MOD(D7735-1,6)+1</f>
        <v>4</v>
      </c>
      <c r="I7735">
        <f>37-D7735</f>
        <v>15</v>
      </c>
      <c r="J7735">
        <f>ABS(D7735-D7736)</f>
        <v>3</v>
      </c>
    </row>
    <row r="7736">
      <c r="A7736">
        <v>19835</v>
      </c>
      <c r="B7736" t="str">
        <v>2020-03-23</v>
      </c>
      <c r="C7736" t="str">
        <v>Midday</v>
      </c>
      <c r="D7736">
        <v>19</v>
      </c>
      <c r="E7736" t="str">
        <f>IF(MOD(D7736,2)=0,"EVEN","ODD")</f>
        <v>ODD</v>
      </c>
      <c r="F7736" t="str">
        <f>IF(D7736&lt;=18,"LOW (1-18)","HIGH (19-36)")</f>
        <v>HIGH (19-36)</v>
      </c>
      <c r="G7736">
        <f>INT((D7736-1)/6)+1</f>
        <v>4</v>
      </c>
      <c r="H7736">
        <f>MOD(D7736-1,6)+1</f>
        <v>1</v>
      </c>
      <c r="I7736">
        <f>37-D7736</f>
        <v>18</v>
      </c>
      <c r="J7736">
        <f>ABS(D7736-D7737)</f>
        <v>5</v>
      </c>
    </row>
    <row r="7737">
      <c r="A7737">
        <v>19834</v>
      </c>
      <c r="B7737" t="str">
        <v>2020-03-23</v>
      </c>
      <c r="C7737" t="str">
        <v>Morning</v>
      </c>
      <c r="D7737">
        <v>24</v>
      </c>
      <c r="E7737" t="str">
        <f>IF(MOD(D7737,2)=0,"EVEN","ODD")</f>
        <v>EVEN</v>
      </c>
      <c r="F7737" t="str">
        <f>IF(D7737&lt;=18,"LOW (1-18)","HIGH (19-36)")</f>
        <v>HIGH (19-36)</v>
      </c>
      <c r="G7737">
        <f>INT((D7737-1)/6)+1</f>
        <v>4</v>
      </c>
      <c r="H7737">
        <f>MOD(D7737-1,6)+1</f>
        <v>6</v>
      </c>
      <c r="I7737">
        <f>37-D7737</f>
        <v>13</v>
      </c>
      <c r="J7737">
        <f>ABS(D7737-D7738)</f>
        <v>1</v>
      </c>
    </row>
    <row r="7738">
      <c r="A7738">
        <v>19833</v>
      </c>
      <c r="B7738" t="str">
        <v>2020-03-21</v>
      </c>
      <c r="C7738" t="str">
        <v>Evening</v>
      </c>
      <c r="D7738">
        <v>23</v>
      </c>
      <c r="E7738" t="str">
        <f>IF(MOD(D7738,2)=0,"EVEN","ODD")</f>
        <v>ODD</v>
      </c>
      <c r="F7738" t="str">
        <f>IF(D7738&lt;=18,"LOW (1-18)","HIGH (19-36)")</f>
        <v>HIGH (19-36)</v>
      </c>
      <c r="G7738">
        <f>INT((D7738-1)/6)+1</f>
        <v>4</v>
      </c>
      <c r="H7738">
        <f>MOD(D7738-1,6)+1</f>
        <v>5</v>
      </c>
      <c r="I7738">
        <f>37-D7738</f>
        <v>14</v>
      </c>
      <c r="J7738">
        <f>ABS(D7738-D7739)</f>
        <v>3</v>
      </c>
    </row>
    <row r="7739">
      <c r="A7739">
        <v>19832</v>
      </c>
      <c r="B7739" t="str">
        <v>2020-03-21</v>
      </c>
      <c r="C7739" t="str">
        <v>Afternoon</v>
      </c>
      <c r="D7739">
        <v>20</v>
      </c>
      <c r="E7739" t="str">
        <f>IF(MOD(D7739,2)=0,"EVEN","ODD")</f>
        <v>EVEN</v>
      </c>
      <c r="F7739" t="str">
        <f>IF(D7739&lt;=18,"LOW (1-18)","HIGH (19-36)")</f>
        <v>HIGH (19-36)</v>
      </c>
      <c r="G7739">
        <f>INT((D7739-1)/6)+1</f>
        <v>4</v>
      </c>
      <c r="H7739">
        <f>MOD(D7739-1,6)+1</f>
        <v>2</v>
      </c>
      <c r="I7739">
        <f>37-D7739</f>
        <v>17</v>
      </c>
      <c r="J7739">
        <f>ABS(D7739-D7740)</f>
        <v>4</v>
      </c>
    </row>
    <row r="7740">
      <c r="A7740">
        <v>19831</v>
      </c>
      <c r="B7740" t="str">
        <v>2020-03-21</v>
      </c>
      <c r="C7740" t="str">
        <v>Midday</v>
      </c>
      <c r="D7740">
        <v>16</v>
      </c>
      <c r="E7740" t="str">
        <f>IF(MOD(D7740,2)=0,"EVEN","ODD")</f>
        <v>EVEN</v>
      </c>
      <c r="F7740" t="str">
        <f>IF(D7740&lt;=18,"LOW (1-18)","HIGH (19-36)")</f>
        <v>LOW (1-18)</v>
      </c>
      <c r="G7740">
        <f>INT((D7740-1)/6)+1</f>
        <v>3</v>
      </c>
      <c r="H7740">
        <f>MOD(D7740-1,6)+1</f>
        <v>4</v>
      </c>
      <c r="I7740">
        <f>37-D7740</f>
        <v>21</v>
      </c>
      <c r="J7740">
        <f>ABS(D7740-D7741)</f>
        <v>11</v>
      </c>
    </row>
    <row r="7741">
      <c r="A7741">
        <v>19830</v>
      </c>
      <c r="B7741" t="str">
        <v>2020-03-21</v>
      </c>
      <c r="C7741" t="str">
        <v>Morning</v>
      </c>
      <c r="D7741">
        <v>27</v>
      </c>
      <c r="E7741" t="str">
        <f>IF(MOD(D7741,2)=0,"EVEN","ODD")</f>
        <v>ODD</v>
      </c>
      <c r="F7741" t="str">
        <f>IF(D7741&lt;=18,"LOW (1-18)","HIGH (19-36)")</f>
        <v>HIGH (19-36)</v>
      </c>
      <c r="G7741">
        <f>INT((D7741-1)/6)+1</f>
        <v>5</v>
      </c>
      <c r="H7741">
        <f>MOD(D7741-1,6)+1</f>
        <v>3</v>
      </c>
      <c r="I7741">
        <f>37-D7741</f>
        <v>10</v>
      </c>
      <c r="J7741">
        <f>ABS(D7741-D7742)</f>
        <v>25</v>
      </c>
    </row>
    <row r="7742">
      <c r="A7742">
        <v>19829</v>
      </c>
      <c r="B7742" t="str">
        <v>2020-03-20</v>
      </c>
      <c r="C7742" t="str">
        <v>Evening</v>
      </c>
      <c r="D7742">
        <v>2</v>
      </c>
      <c r="E7742" t="str">
        <f>IF(MOD(D7742,2)=0,"EVEN","ODD")</f>
        <v>EVEN</v>
      </c>
      <c r="F7742" t="str">
        <f>IF(D7742&lt;=18,"LOW (1-18)","HIGH (19-36)")</f>
        <v>LOW (1-18)</v>
      </c>
      <c r="G7742">
        <f>INT((D7742-1)/6)+1</f>
        <v>1</v>
      </c>
      <c r="H7742">
        <f>MOD(D7742-1,6)+1</f>
        <v>2</v>
      </c>
      <c r="I7742">
        <f>37-D7742</f>
        <v>35</v>
      </c>
      <c r="J7742">
        <f>ABS(D7742-D7743)</f>
        <v>32</v>
      </c>
    </row>
    <row r="7743">
      <c r="A7743">
        <v>19828</v>
      </c>
      <c r="B7743" t="str">
        <v>2020-03-20</v>
      </c>
      <c r="C7743" t="str">
        <v>Afternoon</v>
      </c>
      <c r="D7743">
        <v>34</v>
      </c>
      <c r="E7743" t="str">
        <f>IF(MOD(D7743,2)=0,"EVEN","ODD")</f>
        <v>EVEN</v>
      </c>
      <c r="F7743" t="str">
        <f>IF(D7743&lt;=18,"LOW (1-18)","HIGH (19-36)")</f>
        <v>HIGH (19-36)</v>
      </c>
      <c r="G7743">
        <f>INT((D7743-1)/6)+1</f>
        <v>6</v>
      </c>
      <c r="H7743">
        <f>MOD(D7743-1,6)+1</f>
        <v>4</v>
      </c>
      <c r="I7743">
        <f>37-D7743</f>
        <v>3</v>
      </c>
      <c r="J7743">
        <f>ABS(D7743-D7744)</f>
        <v>27</v>
      </c>
    </row>
    <row r="7744">
      <c r="A7744">
        <v>19827</v>
      </c>
      <c r="B7744" t="str">
        <v>2020-03-20</v>
      </c>
      <c r="C7744" t="str">
        <v>Midday</v>
      </c>
      <c r="D7744">
        <v>7</v>
      </c>
      <c r="E7744" t="str">
        <f>IF(MOD(D7744,2)=0,"EVEN","ODD")</f>
        <v>ODD</v>
      </c>
      <c r="F7744" t="str">
        <f>IF(D7744&lt;=18,"LOW (1-18)","HIGH (19-36)")</f>
        <v>LOW (1-18)</v>
      </c>
      <c r="G7744">
        <f>INT((D7744-1)/6)+1</f>
        <v>2</v>
      </c>
      <c r="H7744">
        <f>MOD(D7744-1,6)+1</f>
        <v>1</v>
      </c>
      <c r="I7744">
        <f>37-D7744</f>
        <v>30</v>
      </c>
      <c r="J7744">
        <f>ABS(D7744-D7745)</f>
        <v>3</v>
      </c>
    </row>
    <row r="7745">
      <c r="A7745">
        <v>19826</v>
      </c>
      <c r="B7745" t="str">
        <v>2020-03-20</v>
      </c>
      <c r="C7745" t="str">
        <v>Morning</v>
      </c>
      <c r="D7745">
        <v>10</v>
      </c>
      <c r="E7745" t="str">
        <f>IF(MOD(D7745,2)=0,"EVEN","ODD")</f>
        <v>EVEN</v>
      </c>
      <c r="F7745" t="str">
        <f>IF(D7745&lt;=18,"LOW (1-18)","HIGH (19-36)")</f>
        <v>LOW (1-18)</v>
      </c>
      <c r="G7745">
        <f>INT((D7745-1)/6)+1</f>
        <v>2</v>
      </c>
      <c r="H7745">
        <f>MOD(D7745-1,6)+1</f>
        <v>4</v>
      </c>
      <c r="I7745">
        <f>37-D7745</f>
        <v>27</v>
      </c>
      <c r="J7745">
        <f>ABS(D7745-D7746)</f>
        <v>3</v>
      </c>
    </row>
    <row r="7746">
      <c r="A7746">
        <v>19825</v>
      </c>
      <c r="B7746" t="str">
        <v>2020-03-19</v>
      </c>
      <c r="C7746" t="str">
        <v>Evening</v>
      </c>
      <c r="D7746">
        <v>13</v>
      </c>
      <c r="E7746" t="str">
        <f>IF(MOD(D7746,2)=0,"EVEN","ODD")</f>
        <v>ODD</v>
      </c>
      <c r="F7746" t="str">
        <f>IF(D7746&lt;=18,"LOW (1-18)","HIGH (19-36)")</f>
        <v>LOW (1-18)</v>
      </c>
      <c r="G7746">
        <f>INT((D7746-1)/6)+1</f>
        <v>3</v>
      </c>
      <c r="H7746">
        <f>MOD(D7746-1,6)+1</f>
        <v>1</v>
      </c>
      <c r="I7746">
        <f>37-D7746</f>
        <v>24</v>
      </c>
      <c r="J7746">
        <f>ABS(D7746-D7747)</f>
        <v>14</v>
      </c>
    </row>
    <row r="7747">
      <c r="A7747">
        <v>19824</v>
      </c>
      <c r="B7747" t="str">
        <v>2020-03-19</v>
      </c>
      <c r="C7747" t="str">
        <v>Afternoon</v>
      </c>
      <c r="D7747">
        <v>27</v>
      </c>
      <c r="E7747" t="str">
        <f>IF(MOD(D7747,2)=0,"EVEN","ODD")</f>
        <v>ODD</v>
      </c>
      <c r="F7747" t="str">
        <f>IF(D7747&lt;=18,"LOW (1-18)","HIGH (19-36)")</f>
        <v>HIGH (19-36)</v>
      </c>
      <c r="G7747">
        <f>INT((D7747-1)/6)+1</f>
        <v>5</v>
      </c>
      <c r="H7747">
        <f>MOD(D7747-1,6)+1</f>
        <v>3</v>
      </c>
      <c r="I7747">
        <f>37-D7747</f>
        <v>10</v>
      </c>
      <c r="J7747">
        <f>ABS(D7747-D7748)</f>
        <v>3</v>
      </c>
    </row>
    <row r="7748">
      <c r="A7748">
        <v>19823</v>
      </c>
      <c r="B7748" t="str">
        <v>2020-03-19</v>
      </c>
      <c r="C7748" t="str">
        <v>Midday</v>
      </c>
      <c r="D7748">
        <v>30</v>
      </c>
      <c r="E7748" t="str">
        <f>IF(MOD(D7748,2)=0,"EVEN","ODD")</f>
        <v>EVEN</v>
      </c>
      <c r="F7748" t="str">
        <f>IF(D7748&lt;=18,"LOW (1-18)","HIGH (19-36)")</f>
        <v>HIGH (19-36)</v>
      </c>
      <c r="G7748">
        <f>INT((D7748-1)/6)+1</f>
        <v>5</v>
      </c>
      <c r="H7748">
        <f>MOD(D7748-1,6)+1</f>
        <v>6</v>
      </c>
      <c r="I7748">
        <f>37-D7748</f>
        <v>7</v>
      </c>
      <c r="J7748">
        <f>ABS(D7748-D7749)</f>
        <v>6</v>
      </c>
    </row>
    <row r="7749">
      <c r="A7749">
        <v>19822</v>
      </c>
      <c r="B7749" t="str">
        <v>2020-03-19</v>
      </c>
      <c r="C7749" t="str">
        <v>Morning</v>
      </c>
      <c r="D7749">
        <v>36</v>
      </c>
      <c r="E7749" t="str">
        <f>IF(MOD(D7749,2)=0,"EVEN","ODD")</f>
        <v>EVEN</v>
      </c>
      <c r="F7749" t="str">
        <f>IF(D7749&lt;=18,"LOW (1-18)","HIGH (19-36)")</f>
        <v>HIGH (19-36)</v>
      </c>
      <c r="G7749">
        <f>INT((D7749-1)/6)+1</f>
        <v>6</v>
      </c>
      <c r="H7749">
        <f>MOD(D7749-1,6)+1</f>
        <v>6</v>
      </c>
      <c r="I7749">
        <f>37-D7749</f>
        <v>1</v>
      </c>
      <c r="J7749">
        <f>ABS(D7749-D7750)</f>
        <v>20</v>
      </c>
    </row>
    <row r="7750">
      <c r="A7750">
        <v>19821</v>
      </c>
      <c r="B7750" t="str">
        <v>2020-03-18</v>
      </c>
      <c r="C7750" t="str">
        <v>Evening</v>
      </c>
      <c r="D7750">
        <v>16</v>
      </c>
      <c r="E7750" t="str">
        <f>IF(MOD(D7750,2)=0,"EVEN","ODD")</f>
        <v>EVEN</v>
      </c>
      <c r="F7750" t="str">
        <f>IF(D7750&lt;=18,"LOW (1-18)","HIGH (19-36)")</f>
        <v>LOW (1-18)</v>
      </c>
      <c r="G7750">
        <f>INT((D7750-1)/6)+1</f>
        <v>3</v>
      </c>
      <c r="H7750">
        <f>MOD(D7750-1,6)+1</f>
        <v>4</v>
      </c>
      <c r="I7750">
        <f>37-D7750</f>
        <v>21</v>
      </c>
      <c r="J7750">
        <f>ABS(D7750-D7751)</f>
        <v>8</v>
      </c>
    </row>
    <row r="7751">
      <c r="A7751">
        <v>19820</v>
      </c>
      <c r="B7751" t="str">
        <v>2020-03-18</v>
      </c>
      <c r="C7751" t="str">
        <v>Afternoon</v>
      </c>
      <c r="D7751">
        <v>24</v>
      </c>
      <c r="E7751" t="str">
        <f>IF(MOD(D7751,2)=0,"EVEN","ODD")</f>
        <v>EVEN</v>
      </c>
      <c r="F7751" t="str">
        <f>IF(D7751&lt;=18,"LOW (1-18)","HIGH (19-36)")</f>
        <v>HIGH (19-36)</v>
      </c>
      <c r="G7751">
        <f>INT((D7751-1)/6)+1</f>
        <v>4</v>
      </c>
      <c r="H7751">
        <f>MOD(D7751-1,6)+1</f>
        <v>6</v>
      </c>
      <c r="I7751">
        <f>37-D7751</f>
        <v>13</v>
      </c>
      <c r="J7751">
        <f>ABS(D7751-D7752)</f>
        <v>3</v>
      </c>
    </row>
    <row r="7752">
      <c r="A7752">
        <v>19819</v>
      </c>
      <c r="B7752" t="str">
        <v>2020-03-18</v>
      </c>
      <c r="C7752" t="str">
        <v>Midday</v>
      </c>
      <c r="D7752">
        <v>27</v>
      </c>
      <c r="E7752" t="str">
        <f>IF(MOD(D7752,2)=0,"EVEN","ODD")</f>
        <v>ODD</v>
      </c>
      <c r="F7752" t="str">
        <f>IF(D7752&lt;=18,"LOW (1-18)","HIGH (19-36)")</f>
        <v>HIGH (19-36)</v>
      </c>
      <c r="G7752">
        <f>INT((D7752-1)/6)+1</f>
        <v>5</v>
      </c>
      <c r="H7752">
        <f>MOD(D7752-1,6)+1</f>
        <v>3</v>
      </c>
      <c r="I7752">
        <f>37-D7752</f>
        <v>10</v>
      </c>
      <c r="J7752">
        <f>ABS(D7752-D7753)</f>
        <v>25</v>
      </c>
    </row>
    <row r="7753">
      <c r="A7753">
        <v>19818</v>
      </c>
      <c r="B7753" t="str">
        <v>2020-03-18</v>
      </c>
      <c r="C7753" t="str">
        <v>Morning</v>
      </c>
      <c r="D7753">
        <v>2</v>
      </c>
      <c r="E7753" t="str">
        <f>IF(MOD(D7753,2)=0,"EVEN","ODD")</f>
        <v>EVEN</v>
      </c>
      <c r="F7753" t="str">
        <f>IF(D7753&lt;=18,"LOW (1-18)","HIGH (19-36)")</f>
        <v>LOW (1-18)</v>
      </c>
      <c r="G7753">
        <f>INT((D7753-1)/6)+1</f>
        <v>1</v>
      </c>
      <c r="H7753">
        <f>MOD(D7753-1,6)+1</f>
        <v>2</v>
      </c>
      <c r="I7753">
        <f>37-D7753</f>
        <v>35</v>
      </c>
      <c r="J7753">
        <f>ABS(D7753-D7754)</f>
        <v>5</v>
      </c>
    </row>
    <row r="7754">
      <c r="A7754">
        <v>19817</v>
      </c>
      <c r="B7754" t="str">
        <v>2020-03-17</v>
      </c>
      <c r="C7754" t="str">
        <v>Evening</v>
      </c>
      <c r="D7754">
        <v>7</v>
      </c>
      <c r="E7754" t="str">
        <f>IF(MOD(D7754,2)=0,"EVEN","ODD")</f>
        <v>ODD</v>
      </c>
      <c r="F7754" t="str">
        <f>IF(D7754&lt;=18,"LOW (1-18)","HIGH (19-36)")</f>
        <v>LOW (1-18)</v>
      </c>
      <c r="G7754">
        <f>INT((D7754-1)/6)+1</f>
        <v>2</v>
      </c>
      <c r="H7754">
        <f>MOD(D7754-1,6)+1</f>
        <v>1</v>
      </c>
      <c r="I7754">
        <f>37-D7754</f>
        <v>30</v>
      </c>
      <c r="J7754">
        <f>ABS(D7754-D7755)</f>
        <v>24</v>
      </c>
    </row>
    <row r="7755">
      <c r="A7755">
        <v>19816</v>
      </c>
      <c r="B7755" t="str">
        <v>2020-03-17</v>
      </c>
      <c r="C7755" t="str">
        <v>Afternoon</v>
      </c>
      <c r="D7755">
        <v>31</v>
      </c>
      <c r="E7755" t="str">
        <f>IF(MOD(D7755,2)=0,"EVEN","ODD")</f>
        <v>ODD</v>
      </c>
      <c r="F7755" t="str">
        <f>IF(D7755&lt;=18,"LOW (1-18)","HIGH (19-36)")</f>
        <v>HIGH (19-36)</v>
      </c>
      <c r="G7755">
        <f>INT((D7755-1)/6)+1</f>
        <v>6</v>
      </c>
      <c r="H7755">
        <f>MOD(D7755-1,6)+1</f>
        <v>1</v>
      </c>
      <c r="I7755">
        <f>37-D7755</f>
        <v>6</v>
      </c>
      <c r="J7755">
        <f>ABS(D7755-D7756)</f>
        <v>17</v>
      </c>
    </row>
    <row r="7756">
      <c r="A7756">
        <v>19815</v>
      </c>
      <c r="B7756" t="str">
        <v>2020-03-17</v>
      </c>
      <c r="C7756" t="str">
        <v>Midday</v>
      </c>
      <c r="D7756">
        <v>14</v>
      </c>
      <c r="E7756" t="str">
        <f>IF(MOD(D7756,2)=0,"EVEN","ODD")</f>
        <v>EVEN</v>
      </c>
      <c r="F7756" t="str">
        <f>IF(D7756&lt;=18,"LOW (1-18)","HIGH (19-36)")</f>
        <v>LOW (1-18)</v>
      </c>
      <c r="G7756">
        <f>INT((D7756-1)/6)+1</f>
        <v>3</v>
      </c>
      <c r="H7756">
        <f>MOD(D7756-1,6)+1</f>
        <v>2</v>
      </c>
      <c r="I7756">
        <f>37-D7756</f>
        <v>23</v>
      </c>
      <c r="J7756">
        <f>ABS(D7756-D7757)</f>
        <v>10</v>
      </c>
    </row>
    <row r="7757">
      <c r="A7757">
        <v>19814</v>
      </c>
      <c r="B7757" t="str">
        <v>2020-03-17</v>
      </c>
      <c r="C7757" t="str">
        <v>Morning</v>
      </c>
      <c r="D7757">
        <v>4</v>
      </c>
      <c r="E7757" t="str">
        <f>IF(MOD(D7757,2)=0,"EVEN","ODD")</f>
        <v>EVEN</v>
      </c>
      <c r="F7757" t="str">
        <f>IF(D7757&lt;=18,"LOW (1-18)","HIGH (19-36)")</f>
        <v>LOW (1-18)</v>
      </c>
      <c r="G7757">
        <f>INT((D7757-1)/6)+1</f>
        <v>1</v>
      </c>
      <c r="H7757">
        <f>MOD(D7757-1,6)+1</f>
        <v>4</v>
      </c>
      <c r="I7757">
        <f>37-D7757</f>
        <v>33</v>
      </c>
      <c r="J7757">
        <f>ABS(D7757-D7758)</f>
        <v>28</v>
      </c>
    </row>
    <row r="7758">
      <c r="A7758">
        <v>19813</v>
      </c>
      <c r="B7758" t="str">
        <v>2020-03-16</v>
      </c>
      <c r="C7758" t="str">
        <v>Evening</v>
      </c>
      <c r="D7758">
        <v>32</v>
      </c>
      <c r="E7758" t="str">
        <f>IF(MOD(D7758,2)=0,"EVEN","ODD")</f>
        <v>EVEN</v>
      </c>
      <c r="F7758" t="str">
        <f>IF(D7758&lt;=18,"LOW (1-18)","HIGH (19-36)")</f>
        <v>HIGH (19-36)</v>
      </c>
      <c r="G7758">
        <f>INT((D7758-1)/6)+1</f>
        <v>6</v>
      </c>
      <c r="H7758">
        <f>MOD(D7758-1,6)+1</f>
        <v>2</v>
      </c>
      <c r="I7758">
        <f>37-D7758</f>
        <v>5</v>
      </c>
      <c r="J7758">
        <f>ABS(D7758-D7759)</f>
        <v>4</v>
      </c>
    </row>
    <row r="7759">
      <c r="A7759">
        <v>19812</v>
      </c>
      <c r="B7759" t="str">
        <v>2020-03-16</v>
      </c>
      <c r="C7759" t="str">
        <v>Afternoon</v>
      </c>
      <c r="D7759">
        <v>36</v>
      </c>
      <c r="E7759" t="str">
        <f>IF(MOD(D7759,2)=0,"EVEN","ODD")</f>
        <v>EVEN</v>
      </c>
      <c r="F7759" t="str">
        <f>IF(D7759&lt;=18,"LOW (1-18)","HIGH (19-36)")</f>
        <v>HIGH (19-36)</v>
      </c>
      <c r="G7759">
        <f>INT((D7759-1)/6)+1</f>
        <v>6</v>
      </c>
      <c r="H7759">
        <f>MOD(D7759-1,6)+1</f>
        <v>6</v>
      </c>
      <c r="I7759">
        <f>37-D7759</f>
        <v>1</v>
      </c>
      <c r="J7759">
        <f>ABS(D7759-D7760)</f>
        <v>21</v>
      </c>
    </row>
    <row r="7760">
      <c r="A7760">
        <v>19811</v>
      </c>
      <c r="B7760" t="str">
        <v>2020-03-16</v>
      </c>
      <c r="C7760" t="str">
        <v>Midday</v>
      </c>
      <c r="D7760">
        <v>15</v>
      </c>
      <c r="E7760" t="str">
        <f>IF(MOD(D7760,2)=0,"EVEN","ODD")</f>
        <v>ODD</v>
      </c>
      <c r="F7760" t="str">
        <f>IF(D7760&lt;=18,"LOW (1-18)","HIGH (19-36)")</f>
        <v>LOW (1-18)</v>
      </c>
      <c r="G7760">
        <f>INT((D7760-1)/6)+1</f>
        <v>3</v>
      </c>
      <c r="H7760">
        <f>MOD(D7760-1,6)+1</f>
        <v>3</v>
      </c>
      <c r="I7760">
        <f>37-D7760</f>
        <v>22</v>
      </c>
      <c r="J7760">
        <f>ABS(D7760-D7761)</f>
        <v>9</v>
      </c>
    </row>
    <row r="7761">
      <c r="A7761">
        <v>19810</v>
      </c>
      <c r="B7761" t="str">
        <v>2020-03-16</v>
      </c>
      <c r="C7761" t="str">
        <v>Morning</v>
      </c>
      <c r="D7761">
        <v>24</v>
      </c>
      <c r="E7761" t="str">
        <f>IF(MOD(D7761,2)=0,"EVEN","ODD")</f>
        <v>EVEN</v>
      </c>
      <c r="F7761" t="str">
        <f>IF(D7761&lt;=18,"LOW (1-18)","HIGH (19-36)")</f>
        <v>HIGH (19-36)</v>
      </c>
      <c r="G7761">
        <f>INT((D7761-1)/6)+1</f>
        <v>4</v>
      </c>
      <c r="H7761">
        <f>MOD(D7761-1,6)+1</f>
        <v>6</v>
      </c>
      <c r="I7761">
        <f>37-D7761</f>
        <v>13</v>
      </c>
      <c r="J7761">
        <f>ABS(D7761-D7762)</f>
        <v>3</v>
      </c>
    </row>
    <row r="7762">
      <c r="A7762">
        <v>19809</v>
      </c>
      <c r="B7762" t="str">
        <v>2020-03-14</v>
      </c>
      <c r="C7762" t="str">
        <v>Evening</v>
      </c>
      <c r="D7762">
        <v>27</v>
      </c>
      <c r="E7762" t="str">
        <f>IF(MOD(D7762,2)=0,"EVEN","ODD")</f>
        <v>ODD</v>
      </c>
      <c r="F7762" t="str">
        <f>IF(D7762&lt;=18,"LOW (1-18)","HIGH (19-36)")</f>
        <v>HIGH (19-36)</v>
      </c>
      <c r="G7762">
        <f>INT((D7762-1)/6)+1</f>
        <v>5</v>
      </c>
      <c r="H7762">
        <f>MOD(D7762-1,6)+1</f>
        <v>3</v>
      </c>
      <c r="I7762">
        <f>37-D7762</f>
        <v>10</v>
      </c>
      <c r="J7762">
        <f>ABS(D7762-D7763)</f>
        <v>22</v>
      </c>
    </row>
    <row r="7763">
      <c r="A7763">
        <v>19808</v>
      </c>
      <c r="B7763" t="str">
        <v>2020-03-14</v>
      </c>
      <c r="C7763" t="str">
        <v>Afternoon</v>
      </c>
      <c r="D7763">
        <v>5</v>
      </c>
      <c r="E7763" t="str">
        <f>IF(MOD(D7763,2)=0,"EVEN","ODD")</f>
        <v>ODD</v>
      </c>
      <c r="F7763" t="str">
        <f>IF(D7763&lt;=18,"LOW (1-18)","HIGH (19-36)")</f>
        <v>LOW (1-18)</v>
      </c>
      <c r="G7763">
        <f>INT((D7763-1)/6)+1</f>
        <v>1</v>
      </c>
      <c r="H7763">
        <f>MOD(D7763-1,6)+1</f>
        <v>5</v>
      </c>
      <c r="I7763">
        <f>37-D7763</f>
        <v>32</v>
      </c>
      <c r="J7763">
        <f>ABS(D7763-D7764)</f>
        <v>15</v>
      </c>
    </row>
    <row r="7764">
      <c r="A7764">
        <v>19807</v>
      </c>
      <c r="B7764" t="str">
        <v>2020-03-14</v>
      </c>
      <c r="C7764" t="str">
        <v>Midday</v>
      </c>
      <c r="D7764">
        <v>20</v>
      </c>
      <c r="E7764" t="str">
        <f>IF(MOD(D7764,2)=0,"EVEN","ODD")</f>
        <v>EVEN</v>
      </c>
      <c r="F7764" t="str">
        <f>IF(D7764&lt;=18,"LOW (1-18)","HIGH (19-36)")</f>
        <v>HIGH (19-36)</v>
      </c>
      <c r="G7764">
        <f>INT((D7764-1)/6)+1</f>
        <v>4</v>
      </c>
      <c r="H7764">
        <f>MOD(D7764-1,6)+1</f>
        <v>2</v>
      </c>
      <c r="I7764">
        <f>37-D7764</f>
        <v>17</v>
      </c>
      <c r="J7764">
        <f>ABS(D7764-D7765)</f>
        <v>10</v>
      </c>
    </row>
    <row r="7765">
      <c r="A7765">
        <v>19806</v>
      </c>
      <c r="B7765" t="str">
        <v>2020-03-14</v>
      </c>
      <c r="C7765" t="str">
        <v>Morning</v>
      </c>
      <c r="D7765">
        <v>30</v>
      </c>
      <c r="E7765" t="str">
        <f>IF(MOD(D7765,2)=0,"EVEN","ODD")</f>
        <v>EVEN</v>
      </c>
      <c r="F7765" t="str">
        <f>IF(D7765&lt;=18,"LOW (1-18)","HIGH (19-36)")</f>
        <v>HIGH (19-36)</v>
      </c>
      <c r="G7765">
        <f>INT((D7765-1)/6)+1</f>
        <v>5</v>
      </c>
      <c r="H7765">
        <f>MOD(D7765-1,6)+1</f>
        <v>6</v>
      </c>
      <c r="I7765">
        <f>37-D7765</f>
        <v>7</v>
      </c>
      <c r="J7765">
        <f>ABS(D7765-D7766)</f>
        <v>1</v>
      </c>
    </row>
    <row r="7766">
      <c r="A7766">
        <v>19805</v>
      </c>
      <c r="B7766" t="str">
        <v>2020-03-13</v>
      </c>
      <c r="C7766" t="str">
        <v>Evening</v>
      </c>
      <c r="D7766">
        <v>31</v>
      </c>
      <c r="E7766" t="str">
        <f>IF(MOD(D7766,2)=0,"EVEN","ODD")</f>
        <v>ODD</v>
      </c>
      <c r="F7766" t="str">
        <f>IF(D7766&lt;=18,"LOW (1-18)","HIGH (19-36)")</f>
        <v>HIGH (19-36)</v>
      </c>
      <c r="G7766">
        <f>INT((D7766-1)/6)+1</f>
        <v>6</v>
      </c>
      <c r="H7766">
        <f>MOD(D7766-1,6)+1</f>
        <v>1</v>
      </c>
      <c r="I7766">
        <f>37-D7766</f>
        <v>6</v>
      </c>
      <c r="J7766">
        <f>ABS(D7766-D7767)</f>
        <v>26</v>
      </c>
    </row>
    <row r="7767">
      <c r="A7767">
        <v>19804</v>
      </c>
      <c r="B7767" t="str">
        <v>2020-03-13</v>
      </c>
      <c r="C7767" t="str">
        <v>Afternoon</v>
      </c>
      <c r="D7767">
        <v>5</v>
      </c>
      <c r="E7767" t="str">
        <f>IF(MOD(D7767,2)=0,"EVEN","ODD")</f>
        <v>ODD</v>
      </c>
      <c r="F7767" t="str">
        <f>IF(D7767&lt;=18,"LOW (1-18)","HIGH (19-36)")</f>
        <v>LOW (1-18)</v>
      </c>
      <c r="G7767">
        <f>INT((D7767-1)/6)+1</f>
        <v>1</v>
      </c>
      <c r="H7767">
        <f>MOD(D7767-1,6)+1</f>
        <v>5</v>
      </c>
      <c r="I7767">
        <f>37-D7767</f>
        <v>32</v>
      </c>
      <c r="J7767">
        <f>ABS(D7767-D7768)</f>
        <v>5</v>
      </c>
    </row>
    <row r="7768">
      <c r="A7768">
        <v>19803</v>
      </c>
      <c r="B7768" t="str">
        <v>2020-03-13</v>
      </c>
      <c r="C7768" t="str">
        <v>Midday</v>
      </c>
      <c r="D7768">
        <v>10</v>
      </c>
      <c r="E7768" t="str">
        <f>IF(MOD(D7768,2)=0,"EVEN","ODD")</f>
        <v>EVEN</v>
      </c>
      <c r="F7768" t="str">
        <f>IF(D7768&lt;=18,"LOW (1-18)","HIGH (19-36)")</f>
        <v>LOW (1-18)</v>
      </c>
      <c r="G7768">
        <f>INT((D7768-1)/6)+1</f>
        <v>2</v>
      </c>
      <c r="H7768">
        <f>MOD(D7768-1,6)+1</f>
        <v>4</v>
      </c>
      <c r="I7768">
        <f>37-D7768</f>
        <v>27</v>
      </c>
      <c r="J7768">
        <f>ABS(D7768-D7769)</f>
        <v>19</v>
      </c>
    </row>
    <row r="7769">
      <c r="A7769">
        <v>19802</v>
      </c>
      <c r="B7769" t="str">
        <v>2020-03-13</v>
      </c>
      <c r="C7769" t="str">
        <v>Morning</v>
      </c>
      <c r="D7769">
        <v>29</v>
      </c>
      <c r="E7769" t="str">
        <f>IF(MOD(D7769,2)=0,"EVEN","ODD")</f>
        <v>ODD</v>
      </c>
      <c r="F7769" t="str">
        <f>IF(D7769&lt;=18,"LOW (1-18)","HIGH (19-36)")</f>
        <v>HIGH (19-36)</v>
      </c>
      <c r="G7769">
        <f>INT((D7769-1)/6)+1</f>
        <v>5</v>
      </c>
      <c r="H7769">
        <f>MOD(D7769-1,6)+1</f>
        <v>5</v>
      </c>
      <c r="I7769">
        <f>37-D7769</f>
        <v>8</v>
      </c>
      <c r="J7769">
        <f>ABS(D7769-D7770)</f>
        <v>19</v>
      </c>
    </row>
    <row r="7770">
      <c r="A7770">
        <v>19801</v>
      </c>
      <c r="B7770" t="str">
        <v>2020-03-12</v>
      </c>
      <c r="C7770" t="str">
        <v>Evening</v>
      </c>
      <c r="D7770">
        <v>10</v>
      </c>
      <c r="E7770" t="str">
        <f>IF(MOD(D7770,2)=0,"EVEN","ODD")</f>
        <v>EVEN</v>
      </c>
      <c r="F7770" t="str">
        <f>IF(D7770&lt;=18,"LOW (1-18)","HIGH (19-36)")</f>
        <v>LOW (1-18)</v>
      </c>
      <c r="G7770">
        <f>INT((D7770-1)/6)+1</f>
        <v>2</v>
      </c>
      <c r="H7770">
        <f>MOD(D7770-1,6)+1</f>
        <v>4</v>
      </c>
      <c r="I7770">
        <f>37-D7770</f>
        <v>27</v>
      </c>
      <c r="J7770">
        <f>ABS(D7770-D7771)</f>
        <v>11</v>
      </c>
    </row>
    <row r="7771">
      <c r="A7771">
        <v>19800</v>
      </c>
      <c r="B7771" t="str">
        <v>2020-03-12</v>
      </c>
      <c r="C7771" t="str">
        <v>Afternoon</v>
      </c>
      <c r="D7771">
        <v>21</v>
      </c>
      <c r="E7771" t="str">
        <f>IF(MOD(D7771,2)=0,"EVEN","ODD")</f>
        <v>ODD</v>
      </c>
      <c r="F7771" t="str">
        <f>IF(D7771&lt;=18,"LOW (1-18)","HIGH (19-36)")</f>
        <v>HIGH (19-36)</v>
      </c>
      <c r="G7771">
        <f>INT((D7771-1)/6)+1</f>
        <v>4</v>
      </c>
      <c r="H7771">
        <f>MOD(D7771-1,6)+1</f>
        <v>3</v>
      </c>
      <c r="I7771">
        <f>37-D7771</f>
        <v>16</v>
      </c>
      <c r="J7771">
        <f>ABS(D7771-D7772)</f>
        <v>12</v>
      </c>
    </row>
    <row r="7772">
      <c r="A7772">
        <v>19799</v>
      </c>
      <c r="B7772" t="str">
        <v>2020-03-12</v>
      </c>
      <c r="C7772" t="str">
        <v>Midday</v>
      </c>
      <c r="D7772">
        <v>9</v>
      </c>
      <c r="E7772" t="str">
        <f>IF(MOD(D7772,2)=0,"EVEN","ODD")</f>
        <v>ODD</v>
      </c>
      <c r="F7772" t="str">
        <f>IF(D7772&lt;=18,"LOW (1-18)","HIGH (19-36)")</f>
        <v>LOW (1-18)</v>
      </c>
      <c r="G7772">
        <f>INT((D7772-1)/6)+1</f>
        <v>2</v>
      </c>
      <c r="H7772">
        <f>MOD(D7772-1,6)+1</f>
        <v>3</v>
      </c>
      <c r="I7772">
        <f>37-D7772</f>
        <v>28</v>
      </c>
      <c r="J7772">
        <f>ABS(D7772-D7773)</f>
        <v>3</v>
      </c>
    </row>
    <row r="7773">
      <c r="A7773">
        <v>19798</v>
      </c>
      <c r="B7773" t="str">
        <v>2020-03-12</v>
      </c>
      <c r="C7773" t="str">
        <v>Morning</v>
      </c>
      <c r="D7773">
        <v>12</v>
      </c>
      <c r="E7773" t="str">
        <f>IF(MOD(D7773,2)=0,"EVEN","ODD")</f>
        <v>EVEN</v>
      </c>
      <c r="F7773" t="str">
        <f>IF(D7773&lt;=18,"LOW (1-18)","HIGH (19-36)")</f>
        <v>LOW (1-18)</v>
      </c>
      <c r="G7773">
        <f>INT((D7773-1)/6)+1</f>
        <v>2</v>
      </c>
      <c r="H7773">
        <f>MOD(D7773-1,6)+1</f>
        <v>6</v>
      </c>
      <c r="I7773">
        <f>37-D7773</f>
        <v>25</v>
      </c>
      <c r="J7773">
        <f>ABS(D7773-D7774)</f>
        <v>22</v>
      </c>
    </row>
    <row r="7774">
      <c r="A7774">
        <v>19797</v>
      </c>
      <c r="B7774" t="str">
        <v>2020-03-11</v>
      </c>
      <c r="C7774" t="str">
        <v>Evening</v>
      </c>
      <c r="D7774">
        <v>34</v>
      </c>
      <c r="E7774" t="str">
        <f>IF(MOD(D7774,2)=0,"EVEN","ODD")</f>
        <v>EVEN</v>
      </c>
      <c r="F7774" t="str">
        <f>IF(D7774&lt;=18,"LOW (1-18)","HIGH (19-36)")</f>
        <v>HIGH (19-36)</v>
      </c>
      <c r="G7774">
        <f>INT((D7774-1)/6)+1</f>
        <v>6</v>
      </c>
      <c r="H7774">
        <f>MOD(D7774-1,6)+1</f>
        <v>4</v>
      </c>
      <c r="I7774">
        <f>37-D7774</f>
        <v>3</v>
      </c>
      <c r="J7774">
        <f>ABS(D7774-D7775)</f>
        <v>28</v>
      </c>
    </row>
    <row r="7775">
      <c r="A7775">
        <v>19796</v>
      </c>
      <c r="B7775" t="str">
        <v>2020-03-11</v>
      </c>
      <c r="C7775" t="str">
        <v>Afternoon</v>
      </c>
      <c r="D7775">
        <v>6</v>
      </c>
      <c r="E7775" t="str">
        <f>IF(MOD(D7775,2)=0,"EVEN","ODD")</f>
        <v>EVEN</v>
      </c>
      <c r="F7775" t="str">
        <f>IF(D7775&lt;=18,"LOW (1-18)","HIGH (19-36)")</f>
        <v>LOW (1-18)</v>
      </c>
      <c r="G7775">
        <f>INT((D7775-1)/6)+1</f>
        <v>1</v>
      </c>
      <c r="H7775">
        <f>MOD(D7775-1,6)+1</f>
        <v>6</v>
      </c>
      <c r="I7775">
        <f>37-D7775</f>
        <v>31</v>
      </c>
      <c r="J7775">
        <f>ABS(D7775-D7776)</f>
        <v>4</v>
      </c>
    </row>
    <row r="7776">
      <c r="A7776">
        <v>19795</v>
      </c>
      <c r="B7776" t="str">
        <v>2020-03-11</v>
      </c>
      <c r="C7776" t="str">
        <v>Midday</v>
      </c>
      <c r="D7776">
        <v>10</v>
      </c>
      <c r="E7776" t="str">
        <f>IF(MOD(D7776,2)=0,"EVEN","ODD")</f>
        <v>EVEN</v>
      </c>
      <c r="F7776" t="str">
        <f>IF(D7776&lt;=18,"LOW (1-18)","HIGH (19-36)")</f>
        <v>LOW (1-18)</v>
      </c>
      <c r="G7776">
        <f>INT((D7776-1)/6)+1</f>
        <v>2</v>
      </c>
      <c r="H7776">
        <f>MOD(D7776-1,6)+1</f>
        <v>4</v>
      </c>
      <c r="I7776">
        <f>37-D7776</f>
        <v>27</v>
      </c>
      <c r="J7776">
        <f>ABS(D7776-D7777)</f>
        <v>7</v>
      </c>
    </row>
    <row r="7777">
      <c r="A7777">
        <v>19794</v>
      </c>
      <c r="B7777" t="str">
        <v>2020-03-11</v>
      </c>
      <c r="C7777" t="str">
        <v>Morning</v>
      </c>
      <c r="D7777">
        <v>17</v>
      </c>
      <c r="E7777" t="str">
        <f>IF(MOD(D7777,2)=0,"EVEN","ODD")</f>
        <v>ODD</v>
      </c>
      <c r="F7777" t="str">
        <f>IF(D7777&lt;=18,"LOW (1-18)","HIGH (19-36)")</f>
        <v>LOW (1-18)</v>
      </c>
      <c r="G7777">
        <f>INT((D7777-1)/6)+1</f>
        <v>3</v>
      </c>
      <c r="H7777">
        <f>MOD(D7777-1,6)+1</f>
        <v>5</v>
      </c>
      <c r="I7777">
        <f>37-D7777</f>
        <v>20</v>
      </c>
      <c r="J7777">
        <f>ABS(D7777-D7778)</f>
        <v>9</v>
      </c>
    </row>
    <row r="7778">
      <c r="A7778">
        <v>19793</v>
      </c>
      <c r="B7778" t="str">
        <v>2020-03-10</v>
      </c>
      <c r="C7778" t="str">
        <v>Evening</v>
      </c>
      <c r="D7778">
        <v>8</v>
      </c>
      <c r="E7778" t="str">
        <f>IF(MOD(D7778,2)=0,"EVEN","ODD")</f>
        <v>EVEN</v>
      </c>
      <c r="F7778" t="str">
        <f>IF(D7778&lt;=18,"LOW (1-18)","HIGH (19-36)")</f>
        <v>LOW (1-18)</v>
      </c>
      <c r="G7778">
        <f>INT((D7778-1)/6)+1</f>
        <v>2</v>
      </c>
      <c r="H7778">
        <f>MOD(D7778-1,6)+1</f>
        <v>2</v>
      </c>
      <c r="I7778">
        <f>37-D7778</f>
        <v>29</v>
      </c>
      <c r="J7778">
        <f>ABS(D7778-D7779)</f>
        <v>28</v>
      </c>
    </row>
    <row r="7779">
      <c r="A7779">
        <v>19792</v>
      </c>
      <c r="B7779" t="str">
        <v>2020-03-10</v>
      </c>
      <c r="C7779" t="str">
        <v>Afternoon</v>
      </c>
      <c r="D7779">
        <v>36</v>
      </c>
      <c r="E7779" t="str">
        <f>IF(MOD(D7779,2)=0,"EVEN","ODD")</f>
        <v>EVEN</v>
      </c>
      <c r="F7779" t="str">
        <f>IF(D7779&lt;=18,"LOW (1-18)","HIGH (19-36)")</f>
        <v>HIGH (19-36)</v>
      </c>
      <c r="G7779">
        <f>INT((D7779-1)/6)+1</f>
        <v>6</v>
      </c>
      <c r="H7779">
        <f>MOD(D7779-1,6)+1</f>
        <v>6</v>
      </c>
      <c r="I7779">
        <f>37-D7779</f>
        <v>1</v>
      </c>
      <c r="J7779">
        <f>ABS(D7779-D7780)</f>
        <v>1</v>
      </c>
    </row>
    <row r="7780">
      <c r="A7780">
        <v>19791</v>
      </c>
      <c r="B7780" t="str">
        <v>2020-03-10</v>
      </c>
      <c r="C7780" t="str">
        <v>Midday</v>
      </c>
      <c r="D7780">
        <v>35</v>
      </c>
      <c r="E7780" t="str">
        <f>IF(MOD(D7780,2)=0,"EVEN","ODD")</f>
        <v>ODD</v>
      </c>
      <c r="F7780" t="str">
        <f>IF(D7780&lt;=18,"LOW (1-18)","HIGH (19-36)")</f>
        <v>HIGH (19-36)</v>
      </c>
      <c r="G7780">
        <f>INT((D7780-1)/6)+1</f>
        <v>6</v>
      </c>
      <c r="H7780">
        <f>MOD(D7780-1,6)+1</f>
        <v>5</v>
      </c>
      <c r="I7780">
        <f>37-D7780</f>
        <v>2</v>
      </c>
      <c r="J7780">
        <f>ABS(D7780-D7781)</f>
        <v>27</v>
      </c>
    </row>
    <row r="7781">
      <c r="A7781">
        <v>19790</v>
      </c>
      <c r="B7781" t="str">
        <v>2020-03-10</v>
      </c>
      <c r="C7781" t="str">
        <v>Morning</v>
      </c>
      <c r="D7781">
        <v>8</v>
      </c>
      <c r="E7781" t="str">
        <f>IF(MOD(D7781,2)=0,"EVEN","ODD")</f>
        <v>EVEN</v>
      </c>
      <c r="F7781" t="str">
        <f>IF(D7781&lt;=18,"LOW (1-18)","HIGH (19-36)")</f>
        <v>LOW (1-18)</v>
      </c>
      <c r="G7781">
        <f>INT((D7781-1)/6)+1</f>
        <v>2</v>
      </c>
      <c r="H7781">
        <f>MOD(D7781-1,6)+1</f>
        <v>2</v>
      </c>
      <c r="I7781">
        <f>37-D7781</f>
        <v>29</v>
      </c>
      <c r="J7781">
        <f>ABS(D7781-D7782)</f>
        <v>6</v>
      </c>
    </row>
    <row r="7782">
      <c r="A7782">
        <v>19789</v>
      </c>
      <c r="B7782" t="str">
        <v>2020-03-09</v>
      </c>
      <c r="C7782" t="str">
        <v>Evening</v>
      </c>
      <c r="D7782">
        <v>14</v>
      </c>
      <c r="E7782" t="str">
        <f>IF(MOD(D7782,2)=0,"EVEN","ODD")</f>
        <v>EVEN</v>
      </c>
      <c r="F7782" t="str">
        <f>IF(D7782&lt;=18,"LOW (1-18)","HIGH (19-36)")</f>
        <v>LOW (1-18)</v>
      </c>
      <c r="G7782">
        <f>INT((D7782-1)/6)+1</f>
        <v>3</v>
      </c>
      <c r="H7782">
        <f>MOD(D7782-1,6)+1</f>
        <v>2</v>
      </c>
      <c r="I7782">
        <f>37-D7782</f>
        <v>23</v>
      </c>
      <c r="J7782">
        <f>ABS(D7782-D7783)</f>
        <v>2</v>
      </c>
    </row>
    <row r="7783">
      <c r="A7783">
        <v>19788</v>
      </c>
      <c r="B7783" t="str">
        <v>2020-03-09</v>
      </c>
      <c r="C7783" t="str">
        <v>Afternoon</v>
      </c>
      <c r="D7783">
        <v>12</v>
      </c>
      <c r="E7783" t="str">
        <f>IF(MOD(D7783,2)=0,"EVEN","ODD")</f>
        <v>EVEN</v>
      </c>
      <c r="F7783" t="str">
        <f>IF(D7783&lt;=18,"LOW (1-18)","HIGH (19-36)")</f>
        <v>LOW (1-18)</v>
      </c>
      <c r="G7783">
        <f>INT((D7783-1)/6)+1</f>
        <v>2</v>
      </c>
      <c r="H7783">
        <f>MOD(D7783-1,6)+1</f>
        <v>6</v>
      </c>
      <c r="I7783">
        <f>37-D7783</f>
        <v>25</v>
      </c>
      <c r="J7783">
        <f>ABS(D7783-D7784)</f>
        <v>3</v>
      </c>
    </row>
    <row r="7784">
      <c r="A7784">
        <v>19787</v>
      </c>
      <c r="B7784" t="str">
        <v>2020-03-09</v>
      </c>
      <c r="C7784" t="str">
        <v>Midday</v>
      </c>
      <c r="D7784">
        <v>9</v>
      </c>
      <c r="E7784" t="str">
        <f>IF(MOD(D7784,2)=0,"EVEN","ODD")</f>
        <v>ODD</v>
      </c>
      <c r="F7784" t="str">
        <f>IF(D7784&lt;=18,"LOW (1-18)","HIGH (19-36)")</f>
        <v>LOW (1-18)</v>
      </c>
      <c r="G7784">
        <f>INT((D7784-1)/6)+1</f>
        <v>2</v>
      </c>
      <c r="H7784">
        <f>MOD(D7784-1,6)+1</f>
        <v>3</v>
      </c>
      <c r="I7784">
        <f>37-D7784</f>
        <v>28</v>
      </c>
      <c r="J7784">
        <f>ABS(D7784-D7785)</f>
        <v>13</v>
      </c>
    </row>
    <row r="7785">
      <c r="A7785">
        <v>19786</v>
      </c>
      <c r="B7785" t="str">
        <v>2020-03-09</v>
      </c>
      <c r="C7785" t="str">
        <v>Morning</v>
      </c>
      <c r="D7785">
        <v>22</v>
      </c>
      <c r="E7785" t="str">
        <f>IF(MOD(D7785,2)=0,"EVEN","ODD")</f>
        <v>EVEN</v>
      </c>
      <c r="F7785" t="str">
        <f>IF(D7785&lt;=18,"LOW (1-18)","HIGH (19-36)")</f>
        <v>HIGH (19-36)</v>
      </c>
      <c r="G7785">
        <f>INT((D7785-1)/6)+1</f>
        <v>4</v>
      </c>
      <c r="H7785">
        <f>MOD(D7785-1,6)+1</f>
        <v>4</v>
      </c>
      <c r="I7785">
        <f>37-D7785</f>
        <v>15</v>
      </c>
      <c r="J7785">
        <f>ABS(D7785-D7786)</f>
        <v>16</v>
      </c>
    </row>
    <row r="7786">
      <c r="A7786">
        <v>19785</v>
      </c>
      <c r="B7786" t="str">
        <v>2020-03-07</v>
      </c>
      <c r="C7786" t="str">
        <v>Evening</v>
      </c>
      <c r="D7786">
        <v>6</v>
      </c>
      <c r="E7786" t="str">
        <f>IF(MOD(D7786,2)=0,"EVEN","ODD")</f>
        <v>EVEN</v>
      </c>
      <c r="F7786" t="str">
        <f>IF(D7786&lt;=18,"LOW (1-18)","HIGH (19-36)")</f>
        <v>LOW (1-18)</v>
      </c>
      <c r="G7786">
        <f>INT((D7786-1)/6)+1</f>
        <v>1</v>
      </c>
      <c r="H7786">
        <f>MOD(D7786-1,6)+1</f>
        <v>6</v>
      </c>
      <c r="I7786">
        <f>37-D7786</f>
        <v>31</v>
      </c>
      <c r="J7786">
        <f>ABS(D7786-D7787)</f>
        <v>26</v>
      </c>
    </row>
    <row r="7787">
      <c r="A7787">
        <v>19784</v>
      </c>
      <c r="B7787" t="str">
        <v>2020-03-07</v>
      </c>
      <c r="C7787" t="str">
        <v>Afternoon</v>
      </c>
      <c r="D7787">
        <v>32</v>
      </c>
      <c r="E7787" t="str">
        <f>IF(MOD(D7787,2)=0,"EVEN","ODD")</f>
        <v>EVEN</v>
      </c>
      <c r="F7787" t="str">
        <f>IF(D7787&lt;=18,"LOW (1-18)","HIGH (19-36)")</f>
        <v>HIGH (19-36)</v>
      </c>
      <c r="G7787">
        <f>INT((D7787-1)/6)+1</f>
        <v>6</v>
      </c>
      <c r="H7787">
        <f>MOD(D7787-1,6)+1</f>
        <v>2</v>
      </c>
      <c r="I7787">
        <f>37-D7787</f>
        <v>5</v>
      </c>
      <c r="J7787">
        <f>ABS(D7787-D7788)</f>
        <v>29</v>
      </c>
    </row>
    <row r="7788">
      <c r="A7788">
        <v>19783</v>
      </c>
      <c r="B7788" t="str">
        <v>2020-03-07</v>
      </c>
      <c r="C7788" t="str">
        <v>Midday</v>
      </c>
      <c r="D7788">
        <v>3</v>
      </c>
      <c r="E7788" t="str">
        <f>IF(MOD(D7788,2)=0,"EVEN","ODD")</f>
        <v>ODD</v>
      </c>
      <c r="F7788" t="str">
        <f>IF(D7788&lt;=18,"LOW (1-18)","HIGH (19-36)")</f>
        <v>LOW (1-18)</v>
      </c>
      <c r="G7788">
        <f>INT((D7788-1)/6)+1</f>
        <v>1</v>
      </c>
      <c r="H7788">
        <f>MOD(D7788-1,6)+1</f>
        <v>3</v>
      </c>
      <c r="I7788">
        <f>37-D7788</f>
        <v>34</v>
      </c>
      <c r="J7788">
        <f>ABS(D7788-D7789)</f>
        <v>14</v>
      </c>
    </row>
    <row r="7789">
      <c r="A7789">
        <v>19782</v>
      </c>
      <c r="B7789" t="str">
        <v>2020-03-07</v>
      </c>
      <c r="C7789" t="str">
        <v>Morning</v>
      </c>
      <c r="D7789">
        <v>17</v>
      </c>
      <c r="E7789" t="str">
        <f>IF(MOD(D7789,2)=0,"EVEN","ODD")</f>
        <v>ODD</v>
      </c>
      <c r="F7789" t="str">
        <f>IF(D7789&lt;=18,"LOW (1-18)","HIGH (19-36)")</f>
        <v>LOW (1-18)</v>
      </c>
      <c r="G7789">
        <f>INT((D7789-1)/6)+1</f>
        <v>3</v>
      </c>
      <c r="H7789">
        <f>MOD(D7789-1,6)+1</f>
        <v>5</v>
      </c>
      <c r="I7789">
        <f>37-D7789</f>
        <v>20</v>
      </c>
      <c r="J7789">
        <f>ABS(D7789-D7790)</f>
        <v>1</v>
      </c>
    </row>
    <row r="7790">
      <c r="A7790">
        <v>19781</v>
      </c>
      <c r="B7790" t="str">
        <v>2020-03-06</v>
      </c>
      <c r="C7790" t="str">
        <v>Evening</v>
      </c>
      <c r="D7790">
        <v>16</v>
      </c>
      <c r="E7790" t="str">
        <f>IF(MOD(D7790,2)=0,"EVEN","ODD")</f>
        <v>EVEN</v>
      </c>
      <c r="F7790" t="str">
        <f>IF(D7790&lt;=18,"LOW (1-18)","HIGH (19-36)")</f>
        <v>LOW (1-18)</v>
      </c>
      <c r="G7790">
        <f>INT((D7790-1)/6)+1</f>
        <v>3</v>
      </c>
      <c r="H7790">
        <f>MOD(D7790-1,6)+1</f>
        <v>4</v>
      </c>
      <c r="I7790">
        <f>37-D7790</f>
        <v>21</v>
      </c>
      <c r="J7790">
        <f>ABS(D7790-D7791)</f>
        <v>6</v>
      </c>
    </row>
    <row r="7791">
      <c r="A7791">
        <v>19780</v>
      </c>
      <c r="B7791" t="str">
        <v>2020-03-06</v>
      </c>
      <c r="C7791" t="str">
        <v>Afternoon</v>
      </c>
      <c r="D7791">
        <v>10</v>
      </c>
      <c r="E7791" t="str">
        <f>IF(MOD(D7791,2)=0,"EVEN","ODD")</f>
        <v>EVEN</v>
      </c>
      <c r="F7791" t="str">
        <f>IF(D7791&lt;=18,"LOW (1-18)","HIGH (19-36)")</f>
        <v>LOW (1-18)</v>
      </c>
      <c r="G7791">
        <f>INT((D7791-1)/6)+1</f>
        <v>2</v>
      </c>
      <c r="H7791">
        <f>MOD(D7791-1,6)+1</f>
        <v>4</v>
      </c>
      <c r="I7791">
        <f>37-D7791</f>
        <v>27</v>
      </c>
      <c r="J7791">
        <f>ABS(D7791-D7792)</f>
        <v>1</v>
      </c>
    </row>
    <row r="7792">
      <c r="A7792">
        <v>19779</v>
      </c>
      <c r="B7792" t="str">
        <v>2020-03-06</v>
      </c>
      <c r="C7792" t="str">
        <v>Midday</v>
      </c>
      <c r="D7792">
        <v>11</v>
      </c>
      <c r="E7792" t="str">
        <f>IF(MOD(D7792,2)=0,"EVEN","ODD")</f>
        <v>ODD</v>
      </c>
      <c r="F7792" t="str">
        <f>IF(D7792&lt;=18,"LOW (1-18)","HIGH (19-36)")</f>
        <v>LOW (1-18)</v>
      </c>
      <c r="G7792">
        <f>INT((D7792-1)/6)+1</f>
        <v>2</v>
      </c>
      <c r="H7792">
        <f>MOD(D7792-1,6)+1</f>
        <v>5</v>
      </c>
      <c r="I7792">
        <f>37-D7792</f>
        <v>26</v>
      </c>
      <c r="J7792">
        <f>ABS(D7792-D7793)</f>
        <v>16</v>
      </c>
    </row>
    <row r="7793">
      <c r="A7793">
        <v>19778</v>
      </c>
      <c r="B7793" t="str">
        <v>2020-03-06</v>
      </c>
      <c r="C7793" t="str">
        <v>Morning</v>
      </c>
      <c r="D7793">
        <v>27</v>
      </c>
      <c r="E7793" t="str">
        <f>IF(MOD(D7793,2)=0,"EVEN","ODD")</f>
        <v>ODD</v>
      </c>
      <c r="F7793" t="str">
        <f>IF(D7793&lt;=18,"LOW (1-18)","HIGH (19-36)")</f>
        <v>HIGH (19-36)</v>
      </c>
      <c r="G7793">
        <f>INT((D7793-1)/6)+1</f>
        <v>5</v>
      </c>
      <c r="H7793">
        <f>MOD(D7793-1,6)+1</f>
        <v>3</v>
      </c>
      <c r="I7793">
        <f>37-D7793</f>
        <v>10</v>
      </c>
      <c r="J7793">
        <f>ABS(D7793-D7794)</f>
        <v>8</v>
      </c>
    </row>
    <row r="7794">
      <c r="A7794">
        <v>19777</v>
      </c>
      <c r="B7794" t="str">
        <v>2020-03-05</v>
      </c>
      <c r="C7794" t="str">
        <v>Evening</v>
      </c>
      <c r="D7794">
        <v>35</v>
      </c>
      <c r="E7794" t="str">
        <f>IF(MOD(D7794,2)=0,"EVEN","ODD")</f>
        <v>ODD</v>
      </c>
      <c r="F7794" t="str">
        <f>IF(D7794&lt;=18,"LOW (1-18)","HIGH (19-36)")</f>
        <v>HIGH (19-36)</v>
      </c>
      <c r="G7794">
        <f>INT((D7794-1)/6)+1</f>
        <v>6</v>
      </c>
      <c r="H7794">
        <f>MOD(D7794-1,6)+1</f>
        <v>5</v>
      </c>
      <c r="I7794">
        <f>37-D7794</f>
        <v>2</v>
      </c>
      <c r="J7794">
        <f>ABS(D7794-D7795)</f>
        <v>16</v>
      </c>
    </row>
    <row r="7795">
      <c r="A7795">
        <v>19776</v>
      </c>
      <c r="B7795" t="str">
        <v>2020-03-05</v>
      </c>
      <c r="C7795" t="str">
        <v>Afternoon</v>
      </c>
      <c r="D7795">
        <v>19</v>
      </c>
      <c r="E7795" t="str">
        <f>IF(MOD(D7795,2)=0,"EVEN","ODD")</f>
        <v>ODD</v>
      </c>
      <c r="F7795" t="str">
        <f>IF(D7795&lt;=18,"LOW (1-18)","HIGH (19-36)")</f>
        <v>HIGH (19-36)</v>
      </c>
      <c r="G7795">
        <f>INT((D7795-1)/6)+1</f>
        <v>4</v>
      </c>
      <c r="H7795">
        <f>MOD(D7795-1,6)+1</f>
        <v>1</v>
      </c>
      <c r="I7795">
        <f>37-D7795</f>
        <v>18</v>
      </c>
      <c r="J7795">
        <f>ABS(D7795-D7796)</f>
        <v>3</v>
      </c>
    </row>
    <row r="7796">
      <c r="A7796">
        <v>19775</v>
      </c>
      <c r="B7796" t="str">
        <v>2020-03-05</v>
      </c>
      <c r="C7796" t="str">
        <v>Midday</v>
      </c>
      <c r="D7796">
        <v>22</v>
      </c>
      <c r="E7796" t="str">
        <f>IF(MOD(D7796,2)=0,"EVEN","ODD")</f>
        <v>EVEN</v>
      </c>
      <c r="F7796" t="str">
        <f>IF(D7796&lt;=18,"LOW (1-18)","HIGH (19-36)")</f>
        <v>HIGH (19-36)</v>
      </c>
      <c r="G7796">
        <f>INT((D7796-1)/6)+1</f>
        <v>4</v>
      </c>
      <c r="H7796">
        <f>MOD(D7796-1,6)+1</f>
        <v>4</v>
      </c>
      <c r="I7796">
        <f>37-D7796</f>
        <v>15</v>
      </c>
      <c r="J7796">
        <f>ABS(D7796-D7797)</f>
        <v>4</v>
      </c>
    </row>
    <row r="7797">
      <c r="A7797">
        <v>19774</v>
      </c>
      <c r="B7797" t="str">
        <v>2020-03-05</v>
      </c>
      <c r="C7797" t="str">
        <v>Morning</v>
      </c>
      <c r="D7797">
        <v>18</v>
      </c>
      <c r="E7797" t="str">
        <f>IF(MOD(D7797,2)=0,"EVEN","ODD")</f>
        <v>EVEN</v>
      </c>
      <c r="F7797" t="str">
        <f>IF(D7797&lt;=18,"LOW (1-18)","HIGH (19-36)")</f>
        <v>LOW (1-18)</v>
      </c>
      <c r="G7797">
        <f>INT((D7797-1)/6)+1</f>
        <v>3</v>
      </c>
      <c r="H7797">
        <f>MOD(D7797-1,6)+1</f>
        <v>6</v>
      </c>
      <c r="I7797">
        <f>37-D7797</f>
        <v>19</v>
      </c>
      <c r="J7797">
        <f>ABS(D7797-D7798)</f>
        <v>8</v>
      </c>
    </row>
    <row r="7798">
      <c r="A7798">
        <v>19773</v>
      </c>
      <c r="B7798" t="str">
        <v>2020-03-04</v>
      </c>
      <c r="C7798" t="str">
        <v>Evening</v>
      </c>
      <c r="D7798">
        <v>10</v>
      </c>
      <c r="E7798" t="str">
        <f>IF(MOD(D7798,2)=0,"EVEN","ODD")</f>
        <v>EVEN</v>
      </c>
      <c r="F7798" t="str">
        <f>IF(D7798&lt;=18,"LOW (1-18)","HIGH (19-36)")</f>
        <v>LOW (1-18)</v>
      </c>
      <c r="G7798">
        <f>INT((D7798-1)/6)+1</f>
        <v>2</v>
      </c>
      <c r="H7798">
        <f>MOD(D7798-1,6)+1</f>
        <v>4</v>
      </c>
      <c r="I7798">
        <f>37-D7798</f>
        <v>27</v>
      </c>
      <c r="J7798">
        <f>ABS(D7798-D7799)</f>
        <v>0</v>
      </c>
    </row>
    <row r="7799">
      <c r="A7799">
        <v>19772</v>
      </c>
      <c r="B7799" t="str">
        <v>2020-03-04</v>
      </c>
      <c r="C7799" t="str">
        <v>Afternoon</v>
      </c>
      <c r="D7799">
        <v>10</v>
      </c>
      <c r="E7799" t="str">
        <f>IF(MOD(D7799,2)=0,"EVEN","ODD")</f>
        <v>EVEN</v>
      </c>
      <c r="F7799" t="str">
        <f>IF(D7799&lt;=18,"LOW (1-18)","HIGH (19-36)")</f>
        <v>LOW (1-18)</v>
      </c>
      <c r="G7799">
        <f>INT((D7799-1)/6)+1</f>
        <v>2</v>
      </c>
      <c r="H7799">
        <f>MOD(D7799-1,6)+1</f>
        <v>4</v>
      </c>
      <c r="I7799">
        <f>37-D7799</f>
        <v>27</v>
      </c>
      <c r="J7799">
        <f>ABS(D7799-D7800)</f>
        <v>8</v>
      </c>
    </row>
    <row r="7800">
      <c r="A7800">
        <v>19771</v>
      </c>
      <c r="B7800" t="str">
        <v>2020-03-04</v>
      </c>
      <c r="C7800" t="str">
        <v>Midday</v>
      </c>
      <c r="D7800">
        <v>18</v>
      </c>
      <c r="E7800" t="str">
        <f>IF(MOD(D7800,2)=0,"EVEN","ODD")</f>
        <v>EVEN</v>
      </c>
      <c r="F7800" t="str">
        <f>IF(D7800&lt;=18,"LOW (1-18)","HIGH (19-36)")</f>
        <v>LOW (1-18)</v>
      </c>
      <c r="G7800">
        <f>INT((D7800-1)/6)+1</f>
        <v>3</v>
      </c>
      <c r="H7800">
        <f>MOD(D7800-1,6)+1</f>
        <v>6</v>
      </c>
      <c r="I7800">
        <f>37-D7800</f>
        <v>19</v>
      </c>
      <c r="J7800">
        <f>ABS(D7800-D7801)</f>
        <v>5</v>
      </c>
    </row>
    <row r="7801">
      <c r="A7801">
        <v>19770</v>
      </c>
      <c r="B7801" t="str">
        <v>2020-03-04</v>
      </c>
      <c r="C7801" t="str">
        <v>Morning</v>
      </c>
      <c r="D7801">
        <v>23</v>
      </c>
      <c r="E7801" t="str">
        <f>IF(MOD(D7801,2)=0,"EVEN","ODD")</f>
        <v>ODD</v>
      </c>
      <c r="F7801" t="str">
        <f>IF(D7801&lt;=18,"LOW (1-18)","HIGH (19-36)")</f>
        <v>HIGH (19-36)</v>
      </c>
      <c r="G7801">
        <f>INT((D7801-1)/6)+1</f>
        <v>4</v>
      </c>
      <c r="H7801">
        <f>MOD(D7801-1,6)+1</f>
        <v>5</v>
      </c>
      <c r="I7801">
        <f>37-D7801</f>
        <v>14</v>
      </c>
      <c r="J7801">
        <f>ABS(D7801-D7802)</f>
        <v>0</v>
      </c>
    </row>
    <row r="7802">
      <c r="A7802">
        <v>19769</v>
      </c>
      <c r="B7802" t="str">
        <v>2020-03-03</v>
      </c>
      <c r="C7802" t="str">
        <v>Evening</v>
      </c>
      <c r="D7802">
        <v>23</v>
      </c>
      <c r="E7802" t="str">
        <f>IF(MOD(D7802,2)=0,"EVEN","ODD")</f>
        <v>ODD</v>
      </c>
      <c r="F7802" t="str">
        <f>IF(D7802&lt;=18,"LOW (1-18)","HIGH (19-36)")</f>
        <v>HIGH (19-36)</v>
      </c>
      <c r="G7802">
        <f>INT((D7802-1)/6)+1</f>
        <v>4</v>
      </c>
      <c r="H7802">
        <f>MOD(D7802-1,6)+1</f>
        <v>5</v>
      </c>
      <c r="I7802">
        <f>37-D7802</f>
        <v>14</v>
      </c>
      <c r="J7802">
        <f>ABS(D7802-D7803)</f>
        <v>19</v>
      </c>
    </row>
    <row r="7803">
      <c r="A7803">
        <v>19768</v>
      </c>
      <c r="B7803" t="str">
        <v>2020-03-03</v>
      </c>
      <c r="C7803" t="str">
        <v>Afternoon</v>
      </c>
      <c r="D7803">
        <v>4</v>
      </c>
      <c r="E7803" t="str">
        <f>IF(MOD(D7803,2)=0,"EVEN","ODD")</f>
        <v>EVEN</v>
      </c>
      <c r="F7803" t="str">
        <f>IF(D7803&lt;=18,"LOW (1-18)","HIGH (19-36)")</f>
        <v>LOW (1-18)</v>
      </c>
      <c r="G7803">
        <f>INT((D7803-1)/6)+1</f>
        <v>1</v>
      </c>
      <c r="H7803">
        <f>MOD(D7803-1,6)+1</f>
        <v>4</v>
      </c>
      <c r="I7803">
        <f>37-D7803</f>
        <v>33</v>
      </c>
      <c r="J7803">
        <f>ABS(D7803-D7804)</f>
        <v>31</v>
      </c>
    </row>
    <row r="7804">
      <c r="A7804">
        <v>19767</v>
      </c>
      <c r="B7804" t="str">
        <v>2020-03-03</v>
      </c>
      <c r="C7804" t="str">
        <v>Midday</v>
      </c>
      <c r="D7804">
        <v>35</v>
      </c>
      <c r="E7804" t="str">
        <f>IF(MOD(D7804,2)=0,"EVEN","ODD")</f>
        <v>ODD</v>
      </c>
      <c r="F7804" t="str">
        <f>IF(D7804&lt;=18,"LOW (1-18)","HIGH (19-36)")</f>
        <v>HIGH (19-36)</v>
      </c>
      <c r="G7804">
        <f>INT((D7804-1)/6)+1</f>
        <v>6</v>
      </c>
      <c r="H7804">
        <f>MOD(D7804-1,6)+1</f>
        <v>5</v>
      </c>
      <c r="I7804">
        <f>37-D7804</f>
        <v>2</v>
      </c>
      <c r="J7804">
        <f>ABS(D7804-D7805)</f>
        <v>30</v>
      </c>
    </row>
    <row r="7805">
      <c r="A7805">
        <v>19766</v>
      </c>
      <c r="B7805" t="str">
        <v>2020-03-03</v>
      </c>
      <c r="C7805" t="str">
        <v>Morning</v>
      </c>
      <c r="D7805">
        <v>5</v>
      </c>
      <c r="E7805" t="str">
        <f>IF(MOD(D7805,2)=0,"EVEN","ODD")</f>
        <v>ODD</v>
      </c>
      <c r="F7805" t="str">
        <f>IF(D7805&lt;=18,"LOW (1-18)","HIGH (19-36)")</f>
        <v>LOW (1-18)</v>
      </c>
      <c r="G7805">
        <f>INT((D7805-1)/6)+1</f>
        <v>1</v>
      </c>
      <c r="H7805">
        <f>MOD(D7805-1,6)+1</f>
        <v>5</v>
      </c>
      <c r="I7805">
        <f>37-D7805</f>
        <v>32</v>
      </c>
      <c r="J7805">
        <f>ABS(D7805-D7806)</f>
        <v>23</v>
      </c>
    </row>
    <row r="7806">
      <c r="A7806">
        <v>19765</v>
      </c>
      <c r="B7806" t="str">
        <v>2020-03-02</v>
      </c>
      <c r="C7806" t="str">
        <v>Evening</v>
      </c>
      <c r="D7806">
        <v>28</v>
      </c>
      <c r="E7806" t="str">
        <f>IF(MOD(D7806,2)=0,"EVEN","ODD")</f>
        <v>EVEN</v>
      </c>
      <c r="F7806" t="str">
        <f>IF(D7806&lt;=18,"LOW (1-18)","HIGH (19-36)")</f>
        <v>HIGH (19-36)</v>
      </c>
      <c r="G7806">
        <f>INT((D7806-1)/6)+1</f>
        <v>5</v>
      </c>
      <c r="H7806">
        <f>MOD(D7806-1,6)+1</f>
        <v>4</v>
      </c>
      <c r="I7806">
        <f>37-D7806</f>
        <v>9</v>
      </c>
      <c r="J7806">
        <f>ABS(D7806-D7807)</f>
        <v>15</v>
      </c>
    </row>
    <row r="7807">
      <c r="A7807">
        <v>19764</v>
      </c>
      <c r="B7807" t="str">
        <v>2020-03-02</v>
      </c>
      <c r="C7807" t="str">
        <v>Afternoon</v>
      </c>
      <c r="D7807">
        <v>13</v>
      </c>
      <c r="E7807" t="str">
        <f>IF(MOD(D7807,2)=0,"EVEN","ODD")</f>
        <v>ODD</v>
      </c>
      <c r="F7807" t="str">
        <f>IF(D7807&lt;=18,"LOW (1-18)","HIGH (19-36)")</f>
        <v>LOW (1-18)</v>
      </c>
      <c r="G7807">
        <f>INT((D7807-1)/6)+1</f>
        <v>3</v>
      </c>
      <c r="H7807">
        <f>MOD(D7807-1,6)+1</f>
        <v>1</v>
      </c>
      <c r="I7807">
        <f>37-D7807</f>
        <v>24</v>
      </c>
      <c r="J7807">
        <f>ABS(D7807-D7808)</f>
        <v>9</v>
      </c>
    </row>
    <row r="7808">
      <c r="A7808">
        <v>19763</v>
      </c>
      <c r="B7808" t="str">
        <v>2020-03-02</v>
      </c>
      <c r="C7808" t="str">
        <v>Midday</v>
      </c>
      <c r="D7808">
        <v>22</v>
      </c>
      <c r="E7808" t="str">
        <f>IF(MOD(D7808,2)=0,"EVEN","ODD")</f>
        <v>EVEN</v>
      </c>
      <c r="F7808" t="str">
        <f>IF(D7808&lt;=18,"LOW (1-18)","HIGH (19-36)")</f>
        <v>HIGH (19-36)</v>
      </c>
      <c r="G7808">
        <f>INT((D7808-1)/6)+1</f>
        <v>4</v>
      </c>
      <c r="H7808">
        <f>MOD(D7808-1,6)+1</f>
        <v>4</v>
      </c>
      <c r="I7808">
        <f>37-D7808</f>
        <v>15</v>
      </c>
      <c r="J7808">
        <f>ABS(D7808-D7809)</f>
        <v>14</v>
      </c>
    </row>
    <row r="7809">
      <c r="A7809">
        <v>19762</v>
      </c>
      <c r="B7809" t="str">
        <v>2020-03-02</v>
      </c>
      <c r="C7809" t="str">
        <v>Morning</v>
      </c>
      <c r="D7809">
        <v>36</v>
      </c>
      <c r="E7809" t="str">
        <f>IF(MOD(D7809,2)=0,"EVEN","ODD")</f>
        <v>EVEN</v>
      </c>
      <c r="F7809" t="str">
        <f>IF(D7809&lt;=18,"LOW (1-18)","HIGH (19-36)")</f>
        <v>HIGH (19-36)</v>
      </c>
      <c r="G7809">
        <f>INT((D7809-1)/6)+1</f>
        <v>6</v>
      </c>
      <c r="H7809">
        <f>MOD(D7809-1,6)+1</f>
        <v>6</v>
      </c>
      <c r="I7809">
        <f>37-D7809</f>
        <v>1</v>
      </c>
      <c r="J7809">
        <f>ABS(D7809-D7810)</f>
        <v>2</v>
      </c>
    </row>
    <row r="7810">
      <c r="A7810">
        <v>19761</v>
      </c>
      <c r="B7810" t="str">
        <v>2020-02-29</v>
      </c>
      <c r="C7810" t="str">
        <v>Evening</v>
      </c>
      <c r="D7810">
        <v>34</v>
      </c>
      <c r="E7810" t="str">
        <f>IF(MOD(D7810,2)=0,"EVEN","ODD")</f>
        <v>EVEN</v>
      </c>
      <c r="F7810" t="str">
        <f>IF(D7810&lt;=18,"LOW (1-18)","HIGH (19-36)")</f>
        <v>HIGH (19-36)</v>
      </c>
      <c r="G7810">
        <f>INT((D7810-1)/6)+1</f>
        <v>6</v>
      </c>
      <c r="H7810">
        <f>MOD(D7810-1,6)+1</f>
        <v>4</v>
      </c>
      <c r="I7810">
        <f>37-D7810</f>
        <v>3</v>
      </c>
      <c r="J7810">
        <f>ABS(D7810-D7811)</f>
        <v>9</v>
      </c>
    </row>
    <row r="7811">
      <c r="A7811">
        <v>19760</v>
      </c>
      <c r="B7811" t="str">
        <v>2020-02-29</v>
      </c>
      <c r="C7811" t="str">
        <v>Afternoon</v>
      </c>
      <c r="D7811">
        <v>25</v>
      </c>
      <c r="E7811" t="str">
        <f>IF(MOD(D7811,2)=0,"EVEN","ODD")</f>
        <v>ODD</v>
      </c>
      <c r="F7811" t="str">
        <f>IF(D7811&lt;=18,"LOW (1-18)","HIGH (19-36)")</f>
        <v>HIGH (19-36)</v>
      </c>
      <c r="G7811">
        <f>INT((D7811-1)/6)+1</f>
        <v>5</v>
      </c>
      <c r="H7811">
        <f>MOD(D7811-1,6)+1</f>
        <v>1</v>
      </c>
      <c r="I7811">
        <f>37-D7811</f>
        <v>12</v>
      </c>
      <c r="J7811">
        <f>ABS(D7811-D7812)</f>
        <v>6</v>
      </c>
    </row>
    <row r="7812">
      <c r="A7812">
        <v>19759</v>
      </c>
      <c r="B7812" t="str">
        <v>2020-02-29</v>
      </c>
      <c r="C7812" t="str">
        <v>Midday</v>
      </c>
      <c r="D7812">
        <v>31</v>
      </c>
      <c r="E7812" t="str">
        <f>IF(MOD(D7812,2)=0,"EVEN","ODD")</f>
        <v>ODD</v>
      </c>
      <c r="F7812" t="str">
        <f>IF(D7812&lt;=18,"LOW (1-18)","HIGH (19-36)")</f>
        <v>HIGH (19-36)</v>
      </c>
      <c r="G7812">
        <f>INT((D7812-1)/6)+1</f>
        <v>6</v>
      </c>
      <c r="H7812">
        <f>MOD(D7812-1,6)+1</f>
        <v>1</v>
      </c>
      <c r="I7812">
        <f>37-D7812</f>
        <v>6</v>
      </c>
      <c r="J7812">
        <f>ABS(D7812-D7813)</f>
        <v>17</v>
      </c>
    </row>
    <row r="7813">
      <c r="A7813">
        <v>19758</v>
      </c>
      <c r="B7813" t="str">
        <v>2020-02-29</v>
      </c>
      <c r="C7813" t="str">
        <v>Morning</v>
      </c>
      <c r="D7813">
        <v>14</v>
      </c>
      <c r="E7813" t="str">
        <f>IF(MOD(D7813,2)=0,"EVEN","ODD")</f>
        <v>EVEN</v>
      </c>
      <c r="F7813" t="str">
        <f>IF(D7813&lt;=18,"LOW (1-18)","HIGH (19-36)")</f>
        <v>LOW (1-18)</v>
      </c>
      <c r="G7813">
        <f>INT((D7813-1)/6)+1</f>
        <v>3</v>
      </c>
      <c r="H7813">
        <f>MOD(D7813-1,6)+1</f>
        <v>2</v>
      </c>
      <c r="I7813">
        <f>37-D7813</f>
        <v>23</v>
      </c>
      <c r="J7813">
        <f>ABS(D7813-D7814)</f>
        <v>11</v>
      </c>
    </row>
    <row r="7814">
      <c r="A7814">
        <v>19757</v>
      </c>
      <c r="B7814" t="str">
        <v>2020-02-28</v>
      </c>
      <c r="C7814" t="str">
        <v>Evening</v>
      </c>
      <c r="D7814">
        <v>25</v>
      </c>
      <c r="E7814" t="str">
        <f>IF(MOD(D7814,2)=0,"EVEN","ODD")</f>
        <v>ODD</v>
      </c>
      <c r="F7814" t="str">
        <f>IF(D7814&lt;=18,"LOW (1-18)","HIGH (19-36)")</f>
        <v>HIGH (19-36)</v>
      </c>
      <c r="G7814">
        <f>INT((D7814-1)/6)+1</f>
        <v>5</v>
      </c>
      <c r="H7814">
        <f>MOD(D7814-1,6)+1</f>
        <v>1</v>
      </c>
      <c r="I7814">
        <f>37-D7814</f>
        <v>12</v>
      </c>
      <c r="J7814">
        <f>ABS(D7814-D7815)</f>
        <v>16</v>
      </c>
    </row>
    <row r="7815">
      <c r="A7815">
        <v>19756</v>
      </c>
      <c r="B7815" t="str">
        <v>2020-02-28</v>
      </c>
      <c r="C7815" t="str">
        <v>Afternoon</v>
      </c>
      <c r="D7815">
        <v>9</v>
      </c>
      <c r="E7815" t="str">
        <f>IF(MOD(D7815,2)=0,"EVEN","ODD")</f>
        <v>ODD</v>
      </c>
      <c r="F7815" t="str">
        <f>IF(D7815&lt;=18,"LOW (1-18)","HIGH (19-36)")</f>
        <v>LOW (1-18)</v>
      </c>
      <c r="G7815">
        <f>INT((D7815-1)/6)+1</f>
        <v>2</v>
      </c>
      <c r="H7815">
        <f>MOD(D7815-1,6)+1</f>
        <v>3</v>
      </c>
      <c r="I7815">
        <f>37-D7815</f>
        <v>28</v>
      </c>
      <c r="J7815">
        <f>ABS(D7815-D7816)</f>
        <v>21</v>
      </c>
    </row>
    <row r="7816">
      <c r="A7816">
        <v>19755</v>
      </c>
      <c r="B7816" t="str">
        <v>2020-02-28</v>
      </c>
      <c r="C7816" t="str">
        <v>Midday</v>
      </c>
      <c r="D7816">
        <v>30</v>
      </c>
      <c r="E7816" t="str">
        <f>IF(MOD(D7816,2)=0,"EVEN","ODD")</f>
        <v>EVEN</v>
      </c>
      <c r="F7816" t="str">
        <f>IF(D7816&lt;=18,"LOW (1-18)","HIGH (19-36)")</f>
        <v>HIGH (19-36)</v>
      </c>
      <c r="G7816">
        <f>INT((D7816-1)/6)+1</f>
        <v>5</v>
      </c>
      <c r="H7816">
        <f>MOD(D7816-1,6)+1</f>
        <v>6</v>
      </c>
      <c r="I7816">
        <f>37-D7816</f>
        <v>7</v>
      </c>
      <c r="J7816">
        <f>ABS(D7816-D7817)</f>
        <v>12</v>
      </c>
    </row>
    <row r="7817">
      <c r="A7817">
        <v>19754</v>
      </c>
      <c r="B7817" t="str">
        <v>2020-02-28</v>
      </c>
      <c r="C7817" t="str">
        <v>Morning</v>
      </c>
      <c r="D7817">
        <v>18</v>
      </c>
      <c r="E7817" t="str">
        <f>IF(MOD(D7817,2)=0,"EVEN","ODD")</f>
        <v>EVEN</v>
      </c>
      <c r="F7817" t="str">
        <f>IF(D7817&lt;=18,"LOW (1-18)","HIGH (19-36)")</f>
        <v>LOW (1-18)</v>
      </c>
      <c r="G7817">
        <f>INT((D7817-1)/6)+1</f>
        <v>3</v>
      </c>
      <c r="H7817">
        <f>MOD(D7817-1,6)+1</f>
        <v>6</v>
      </c>
      <c r="I7817">
        <f>37-D7817</f>
        <v>19</v>
      </c>
      <c r="J7817">
        <f>ABS(D7817-D7818)</f>
        <v>15</v>
      </c>
    </row>
    <row r="7818">
      <c r="A7818">
        <v>19753</v>
      </c>
      <c r="B7818" t="str">
        <v>2020-02-27</v>
      </c>
      <c r="C7818" t="str">
        <v>Evening</v>
      </c>
      <c r="D7818">
        <v>3</v>
      </c>
      <c r="E7818" t="str">
        <f>IF(MOD(D7818,2)=0,"EVEN","ODD")</f>
        <v>ODD</v>
      </c>
      <c r="F7818" t="str">
        <f>IF(D7818&lt;=18,"LOW (1-18)","HIGH (19-36)")</f>
        <v>LOW (1-18)</v>
      </c>
      <c r="G7818">
        <f>INT((D7818-1)/6)+1</f>
        <v>1</v>
      </c>
      <c r="H7818">
        <f>MOD(D7818-1,6)+1</f>
        <v>3</v>
      </c>
      <c r="I7818">
        <f>37-D7818</f>
        <v>34</v>
      </c>
      <c r="J7818">
        <f>ABS(D7818-D7819)</f>
        <v>24</v>
      </c>
    </row>
    <row r="7819">
      <c r="A7819">
        <v>19752</v>
      </c>
      <c r="B7819" t="str">
        <v>2020-02-27</v>
      </c>
      <c r="C7819" t="str">
        <v>Afternoon</v>
      </c>
      <c r="D7819">
        <v>27</v>
      </c>
      <c r="E7819" t="str">
        <f>IF(MOD(D7819,2)=0,"EVEN","ODD")</f>
        <v>ODD</v>
      </c>
      <c r="F7819" t="str">
        <f>IF(D7819&lt;=18,"LOW (1-18)","HIGH (19-36)")</f>
        <v>HIGH (19-36)</v>
      </c>
      <c r="G7819">
        <f>INT((D7819-1)/6)+1</f>
        <v>5</v>
      </c>
      <c r="H7819">
        <f>MOD(D7819-1,6)+1</f>
        <v>3</v>
      </c>
      <c r="I7819">
        <f>37-D7819</f>
        <v>10</v>
      </c>
      <c r="J7819">
        <f>ABS(D7819-D7820)</f>
        <v>4</v>
      </c>
    </row>
    <row r="7820">
      <c r="A7820">
        <v>19751</v>
      </c>
      <c r="B7820" t="str">
        <v>2020-02-27</v>
      </c>
      <c r="C7820" t="str">
        <v>Midday</v>
      </c>
      <c r="D7820">
        <v>23</v>
      </c>
      <c r="E7820" t="str">
        <f>IF(MOD(D7820,2)=0,"EVEN","ODD")</f>
        <v>ODD</v>
      </c>
      <c r="F7820" t="str">
        <f>IF(D7820&lt;=18,"LOW (1-18)","HIGH (19-36)")</f>
        <v>HIGH (19-36)</v>
      </c>
      <c r="G7820">
        <f>INT((D7820-1)/6)+1</f>
        <v>4</v>
      </c>
      <c r="H7820">
        <f>MOD(D7820-1,6)+1</f>
        <v>5</v>
      </c>
      <c r="I7820">
        <f>37-D7820</f>
        <v>14</v>
      </c>
      <c r="J7820">
        <f>ABS(D7820-D7821)</f>
        <v>4</v>
      </c>
    </row>
    <row r="7821">
      <c r="A7821">
        <v>19750</v>
      </c>
      <c r="B7821" t="str">
        <v>2020-02-27</v>
      </c>
      <c r="C7821" t="str">
        <v>Morning</v>
      </c>
      <c r="D7821">
        <v>19</v>
      </c>
      <c r="E7821" t="str">
        <f>IF(MOD(D7821,2)=0,"EVEN","ODD")</f>
        <v>ODD</v>
      </c>
      <c r="F7821" t="str">
        <f>IF(D7821&lt;=18,"LOW (1-18)","HIGH (19-36)")</f>
        <v>HIGH (19-36)</v>
      </c>
      <c r="G7821">
        <f>INT((D7821-1)/6)+1</f>
        <v>4</v>
      </c>
      <c r="H7821">
        <f>MOD(D7821-1,6)+1</f>
        <v>1</v>
      </c>
      <c r="I7821">
        <f>37-D7821</f>
        <v>18</v>
      </c>
      <c r="J7821">
        <f>ABS(D7821-D7822)</f>
        <v>14</v>
      </c>
    </row>
    <row r="7822">
      <c r="A7822">
        <v>19749</v>
      </c>
      <c r="B7822" t="str">
        <v>2020-02-26</v>
      </c>
      <c r="C7822" t="str">
        <v>Evening</v>
      </c>
      <c r="D7822">
        <v>33</v>
      </c>
      <c r="E7822" t="str">
        <f>IF(MOD(D7822,2)=0,"EVEN","ODD")</f>
        <v>ODD</v>
      </c>
      <c r="F7822" t="str">
        <f>IF(D7822&lt;=18,"LOW (1-18)","HIGH (19-36)")</f>
        <v>HIGH (19-36)</v>
      </c>
      <c r="G7822">
        <f>INT((D7822-1)/6)+1</f>
        <v>6</v>
      </c>
      <c r="H7822">
        <f>MOD(D7822-1,6)+1</f>
        <v>3</v>
      </c>
      <c r="I7822">
        <f>37-D7822</f>
        <v>4</v>
      </c>
      <c r="J7822">
        <f>ABS(D7822-D7823)</f>
        <v>5</v>
      </c>
    </row>
    <row r="7823">
      <c r="A7823">
        <v>19748</v>
      </c>
      <c r="B7823" t="str">
        <v>2020-02-26</v>
      </c>
      <c r="C7823" t="str">
        <v>Afternoon</v>
      </c>
      <c r="D7823">
        <v>28</v>
      </c>
      <c r="E7823" t="str">
        <f>IF(MOD(D7823,2)=0,"EVEN","ODD")</f>
        <v>EVEN</v>
      </c>
      <c r="F7823" t="str">
        <f>IF(D7823&lt;=18,"LOW (1-18)","HIGH (19-36)")</f>
        <v>HIGH (19-36)</v>
      </c>
      <c r="G7823">
        <f>INT((D7823-1)/6)+1</f>
        <v>5</v>
      </c>
      <c r="H7823">
        <f>MOD(D7823-1,6)+1</f>
        <v>4</v>
      </c>
      <c r="I7823">
        <f>37-D7823</f>
        <v>9</v>
      </c>
      <c r="J7823">
        <f>ABS(D7823-D7824)</f>
        <v>6</v>
      </c>
    </row>
    <row r="7824">
      <c r="A7824">
        <v>19747</v>
      </c>
      <c r="B7824" t="str">
        <v>2020-02-26</v>
      </c>
      <c r="C7824" t="str">
        <v>Midday</v>
      </c>
      <c r="D7824">
        <v>22</v>
      </c>
      <c r="E7824" t="str">
        <f>IF(MOD(D7824,2)=0,"EVEN","ODD")</f>
        <v>EVEN</v>
      </c>
      <c r="F7824" t="str">
        <f>IF(D7824&lt;=18,"LOW (1-18)","HIGH (19-36)")</f>
        <v>HIGH (19-36)</v>
      </c>
      <c r="G7824">
        <f>INT((D7824-1)/6)+1</f>
        <v>4</v>
      </c>
      <c r="H7824">
        <f>MOD(D7824-1,6)+1</f>
        <v>4</v>
      </c>
      <c r="I7824">
        <f>37-D7824</f>
        <v>15</v>
      </c>
      <c r="J7824">
        <f>ABS(D7824-D7825)</f>
        <v>6</v>
      </c>
    </row>
    <row r="7825">
      <c r="A7825">
        <v>19746</v>
      </c>
      <c r="B7825" t="str">
        <v>2020-02-26</v>
      </c>
      <c r="C7825" t="str">
        <v>Morning</v>
      </c>
      <c r="D7825">
        <v>16</v>
      </c>
      <c r="E7825" t="str">
        <f>IF(MOD(D7825,2)=0,"EVEN","ODD")</f>
        <v>EVEN</v>
      </c>
      <c r="F7825" t="str">
        <f>IF(D7825&lt;=18,"LOW (1-18)","HIGH (19-36)")</f>
        <v>LOW (1-18)</v>
      </c>
      <c r="G7825">
        <f>INT((D7825-1)/6)+1</f>
        <v>3</v>
      </c>
      <c r="H7825">
        <f>MOD(D7825-1,6)+1</f>
        <v>4</v>
      </c>
      <c r="I7825">
        <f>37-D7825</f>
        <v>21</v>
      </c>
      <c r="J7825">
        <f>ABS(D7825-D7826)</f>
        <v>5</v>
      </c>
    </row>
    <row r="7826">
      <c r="A7826">
        <v>19745</v>
      </c>
      <c r="B7826" t="str">
        <v>2020-02-25</v>
      </c>
      <c r="C7826" t="str">
        <v>Evening</v>
      </c>
      <c r="D7826">
        <v>11</v>
      </c>
      <c r="E7826" t="str">
        <f>IF(MOD(D7826,2)=0,"EVEN","ODD")</f>
        <v>ODD</v>
      </c>
      <c r="F7826" t="str">
        <f>IF(D7826&lt;=18,"LOW (1-18)","HIGH (19-36)")</f>
        <v>LOW (1-18)</v>
      </c>
      <c r="G7826">
        <f>INT((D7826-1)/6)+1</f>
        <v>2</v>
      </c>
      <c r="H7826">
        <f>MOD(D7826-1,6)+1</f>
        <v>5</v>
      </c>
      <c r="I7826">
        <f>37-D7826</f>
        <v>26</v>
      </c>
      <c r="J7826">
        <f>ABS(D7826-D7827)</f>
        <v>10</v>
      </c>
    </row>
    <row r="7827">
      <c r="A7827">
        <v>19744</v>
      </c>
      <c r="B7827" t="str">
        <v>2020-02-25</v>
      </c>
      <c r="C7827" t="str">
        <v>Afternoon</v>
      </c>
      <c r="D7827">
        <v>1</v>
      </c>
      <c r="E7827" t="str">
        <f>IF(MOD(D7827,2)=0,"EVEN","ODD")</f>
        <v>ODD</v>
      </c>
      <c r="F7827" t="str">
        <f>IF(D7827&lt;=18,"LOW (1-18)","HIGH (19-36)")</f>
        <v>LOW (1-18)</v>
      </c>
      <c r="G7827">
        <f>INT((D7827-1)/6)+1</f>
        <v>1</v>
      </c>
      <c r="H7827">
        <f>MOD(D7827-1,6)+1</f>
        <v>1</v>
      </c>
      <c r="I7827">
        <f>37-D7827</f>
        <v>36</v>
      </c>
      <c r="J7827">
        <f>ABS(D7827-D7828)</f>
        <v>1</v>
      </c>
    </row>
    <row r="7828">
      <c r="A7828">
        <v>19743</v>
      </c>
      <c r="B7828" t="str">
        <v>2020-02-25</v>
      </c>
      <c r="C7828" t="str">
        <v>Midday</v>
      </c>
      <c r="D7828">
        <v>2</v>
      </c>
      <c r="E7828" t="str">
        <f>IF(MOD(D7828,2)=0,"EVEN","ODD")</f>
        <v>EVEN</v>
      </c>
      <c r="F7828" t="str">
        <f>IF(D7828&lt;=18,"LOW (1-18)","HIGH (19-36)")</f>
        <v>LOW (1-18)</v>
      </c>
      <c r="G7828">
        <f>INT((D7828-1)/6)+1</f>
        <v>1</v>
      </c>
      <c r="H7828">
        <f>MOD(D7828-1,6)+1</f>
        <v>2</v>
      </c>
      <c r="I7828">
        <f>37-D7828</f>
        <v>35</v>
      </c>
      <c r="J7828">
        <f>ABS(D7828-D7829)</f>
        <v>30</v>
      </c>
    </row>
    <row r="7829">
      <c r="A7829">
        <v>19742</v>
      </c>
      <c r="B7829" t="str">
        <v>2020-02-25</v>
      </c>
      <c r="C7829" t="str">
        <v>Morning</v>
      </c>
      <c r="D7829">
        <v>32</v>
      </c>
      <c r="E7829" t="str">
        <f>IF(MOD(D7829,2)=0,"EVEN","ODD")</f>
        <v>EVEN</v>
      </c>
      <c r="F7829" t="str">
        <f>IF(D7829&lt;=18,"LOW (1-18)","HIGH (19-36)")</f>
        <v>HIGH (19-36)</v>
      </c>
      <c r="G7829">
        <f>INT((D7829-1)/6)+1</f>
        <v>6</v>
      </c>
      <c r="H7829">
        <f>MOD(D7829-1,6)+1</f>
        <v>2</v>
      </c>
      <c r="I7829">
        <f>37-D7829</f>
        <v>5</v>
      </c>
      <c r="J7829">
        <f>ABS(D7829-D7830)</f>
        <v>25</v>
      </c>
    </row>
    <row r="7830">
      <c r="A7830">
        <v>19741</v>
      </c>
      <c r="B7830" t="str">
        <v>2020-02-24</v>
      </c>
      <c r="C7830" t="str">
        <v>Evening</v>
      </c>
      <c r="D7830">
        <v>7</v>
      </c>
      <c r="E7830" t="str">
        <f>IF(MOD(D7830,2)=0,"EVEN","ODD")</f>
        <v>ODD</v>
      </c>
      <c r="F7830" t="str">
        <f>IF(D7830&lt;=18,"LOW (1-18)","HIGH (19-36)")</f>
        <v>LOW (1-18)</v>
      </c>
      <c r="G7830">
        <f>INT((D7830-1)/6)+1</f>
        <v>2</v>
      </c>
      <c r="H7830">
        <f>MOD(D7830-1,6)+1</f>
        <v>1</v>
      </c>
      <c r="I7830">
        <f>37-D7830</f>
        <v>30</v>
      </c>
      <c r="J7830">
        <f>ABS(D7830-D7831)</f>
        <v>16</v>
      </c>
    </row>
    <row r="7831">
      <c r="A7831">
        <v>19740</v>
      </c>
      <c r="B7831" t="str">
        <v>2020-02-24</v>
      </c>
      <c r="C7831" t="str">
        <v>Afternoon</v>
      </c>
      <c r="D7831">
        <v>23</v>
      </c>
      <c r="E7831" t="str">
        <f>IF(MOD(D7831,2)=0,"EVEN","ODD")</f>
        <v>ODD</v>
      </c>
      <c r="F7831" t="str">
        <f>IF(D7831&lt;=18,"LOW (1-18)","HIGH (19-36)")</f>
        <v>HIGH (19-36)</v>
      </c>
      <c r="G7831">
        <f>INT((D7831-1)/6)+1</f>
        <v>4</v>
      </c>
      <c r="H7831">
        <f>MOD(D7831-1,6)+1</f>
        <v>5</v>
      </c>
      <c r="I7831">
        <f>37-D7831</f>
        <v>14</v>
      </c>
      <c r="J7831">
        <f>ABS(D7831-D7832)</f>
        <v>7</v>
      </c>
    </row>
    <row r="7832">
      <c r="A7832">
        <v>19739</v>
      </c>
      <c r="B7832" t="str">
        <v>2020-02-24</v>
      </c>
      <c r="C7832" t="str">
        <v>Midday</v>
      </c>
      <c r="D7832">
        <v>30</v>
      </c>
      <c r="E7832" t="str">
        <f>IF(MOD(D7832,2)=0,"EVEN","ODD")</f>
        <v>EVEN</v>
      </c>
      <c r="F7832" t="str">
        <f>IF(D7832&lt;=18,"LOW (1-18)","HIGH (19-36)")</f>
        <v>HIGH (19-36)</v>
      </c>
      <c r="G7832">
        <f>INT((D7832-1)/6)+1</f>
        <v>5</v>
      </c>
      <c r="H7832">
        <f>MOD(D7832-1,6)+1</f>
        <v>6</v>
      </c>
      <c r="I7832">
        <f>37-D7832</f>
        <v>7</v>
      </c>
      <c r="J7832">
        <f>ABS(D7832-D7833)</f>
        <v>0</v>
      </c>
    </row>
    <row r="7833">
      <c r="A7833">
        <v>19738</v>
      </c>
      <c r="B7833" t="str">
        <v>2020-02-24</v>
      </c>
      <c r="C7833" t="str">
        <v>Morning</v>
      </c>
      <c r="D7833">
        <v>30</v>
      </c>
      <c r="E7833" t="str">
        <f>IF(MOD(D7833,2)=0,"EVEN","ODD")</f>
        <v>EVEN</v>
      </c>
      <c r="F7833" t="str">
        <f>IF(D7833&lt;=18,"LOW (1-18)","HIGH (19-36)")</f>
        <v>HIGH (19-36)</v>
      </c>
      <c r="G7833">
        <f>INT((D7833-1)/6)+1</f>
        <v>5</v>
      </c>
      <c r="H7833">
        <f>MOD(D7833-1,6)+1</f>
        <v>6</v>
      </c>
      <c r="I7833">
        <f>37-D7833</f>
        <v>7</v>
      </c>
      <c r="J7833">
        <f>ABS(D7833-D7834)</f>
        <v>3</v>
      </c>
    </row>
    <row r="7834">
      <c r="A7834">
        <v>19737</v>
      </c>
      <c r="B7834" t="str">
        <v>2020-02-22</v>
      </c>
      <c r="C7834" t="str">
        <v>Evening</v>
      </c>
      <c r="D7834">
        <v>27</v>
      </c>
      <c r="E7834" t="str">
        <f>IF(MOD(D7834,2)=0,"EVEN","ODD")</f>
        <v>ODD</v>
      </c>
      <c r="F7834" t="str">
        <f>IF(D7834&lt;=18,"LOW (1-18)","HIGH (19-36)")</f>
        <v>HIGH (19-36)</v>
      </c>
      <c r="G7834">
        <f>INT((D7834-1)/6)+1</f>
        <v>5</v>
      </c>
      <c r="H7834">
        <f>MOD(D7834-1,6)+1</f>
        <v>3</v>
      </c>
      <c r="I7834">
        <f>37-D7834</f>
        <v>10</v>
      </c>
      <c r="J7834">
        <f>ABS(D7834-D7835)</f>
        <v>5</v>
      </c>
    </row>
    <row r="7835">
      <c r="A7835">
        <v>19736</v>
      </c>
      <c r="B7835" t="str">
        <v>2020-02-22</v>
      </c>
      <c r="C7835" t="str">
        <v>Afternoon</v>
      </c>
      <c r="D7835">
        <v>22</v>
      </c>
      <c r="E7835" t="str">
        <f>IF(MOD(D7835,2)=0,"EVEN","ODD")</f>
        <v>EVEN</v>
      </c>
      <c r="F7835" t="str">
        <f>IF(D7835&lt;=18,"LOW (1-18)","HIGH (19-36)")</f>
        <v>HIGH (19-36)</v>
      </c>
      <c r="G7835">
        <f>INT((D7835-1)/6)+1</f>
        <v>4</v>
      </c>
      <c r="H7835">
        <f>MOD(D7835-1,6)+1</f>
        <v>4</v>
      </c>
      <c r="I7835">
        <f>37-D7835</f>
        <v>15</v>
      </c>
      <c r="J7835">
        <f>ABS(D7835-D7836)</f>
        <v>14</v>
      </c>
    </row>
    <row r="7836">
      <c r="A7836">
        <v>19735</v>
      </c>
      <c r="B7836" t="str">
        <v>2020-02-22</v>
      </c>
      <c r="C7836" t="str">
        <v>Midday</v>
      </c>
      <c r="D7836">
        <v>36</v>
      </c>
      <c r="E7836" t="str">
        <f>IF(MOD(D7836,2)=0,"EVEN","ODD")</f>
        <v>EVEN</v>
      </c>
      <c r="F7836" t="str">
        <f>IF(D7836&lt;=18,"LOW (1-18)","HIGH (19-36)")</f>
        <v>HIGH (19-36)</v>
      </c>
      <c r="G7836">
        <f>INT((D7836-1)/6)+1</f>
        <v>6</v>
      </c>
      <c r="H7836">
        <f>MOD(D7836-1,6)+1</f>
        <v>6</v>
      </c>
      <c r="I7836">
        <f>37-D7836</f>
        <v>1</v>
      </c>
      <c r="J7836">
        <f>ABS(D7836-D7837)</f>
        <v>17</v>
      </c>
    </row>
    <row r="7837">
      <c r="A7837">
        <v>19734</v>
      </c>
      <c r="B7837" t="str">
        <v>2020-02-22</v>
      </c>
      <c r="C7837" t="str">
        <v>Morning</v>
      </c>
      <c r="D7837">
        <v>19</v>
      </c>
      <c r="E7837" t="str">
        <f>IF(MOD(D7837,2)=0,"EVEN","ODD")</f>
        <v>ODD</v>
      </c>
      <c r="F7837" t="str">
        <f>IF(D7837&lt;=18,"LOW (1-18)","HIGH (19-36)")</f>
        <v>HIGH (19-36)</v>
      </c>
      <c r="G7837">
        <f>INT((D7837-1)/6)+1</f>
        <v>4</v>
      </c>
      <c r="H7837">
        <f>MOD(D7837-1,6)+1</f>
        <v>1</v>
      </c>
      <c r="I7837">
        <f>37-D7837</f>
        <v>18</v>
      </c>
      <c r="J7837">
        <f>ABS(D7837-D7838)</f>
        <v>3</v>
      </c>
    </row>
    <row r="7838">
      <c r="A7838">
        <v>19733</v>
      </c>
      <c r="B7838" t="str">
        <v>2020-02-21</v>
      </c>
      <c r="C7838" t="str">
        <v>Evening</v>
      </c>
      <c r="D7838">
        <v>16</v>
      </c>
      <c r="E7838" t="str">
        <f>IF(MOD(D7838,2)=0,"EVEN","ODD")</f>
        <v>EVEN</v>
      </c>
      <c r="F7838" t="str">
        <f>IF(D7838&lt;=18,"LOW (1-18)","HIGH (19-36)")</f>
        <v>LOW (1-18)</v>
      </c>
      <c r="G7838">
        <f>INT((D7838-1)/6)+1</f>
        <v>3</v>
      </c>
      <c r="H7838">
        <f>MOD(D7838-1,6)+1</f>
        <v>4</v>
      </c>
      <c r="I7838">
        <f>37-D7838</f>
        <v>21</v>
      </c>
      <c r="J7838">
        <f>ABS(D7838-D7839)</f>
        <v>10</v>
      </c>
    </row>
    <row r="7839">
      <c r="A7839">
        <v>19732</v>
      </c>
      <c r="B7839" t="str">
        <v>2020-02-21</v>
      </c>
      <c r="C7839" t="str">
        <v>Afternoon</v>
      </c>
      <c r="D7839">
        <v>26</v>
      </c>
      <c r="E7839" t="str">
        <f>IF(MOD(D7839,2)=0,"EVEN","ODD")</f>
        <v>EVEN</v>
      </c>
      <c r="F7839" t="str">
        <f>IF(D7839&lt;=18,"LOW (1-18)","HIGH (19-36)")</f>
        <v>HIGH (19-36)</v>
      </c>
      <c r="G7839">
        <f>INT((D7839-1)/6)+1</f>
        <v>5</v>
      </c>
      <c r="H7839">
        <f>MOD(D7839-1,6)+1</f>
        <v>2</v>
      </c>
      <c r="I7839">
        <f>37-D7839</f>
        <v>11</v>
      </c>
      <c r="J7839">
        <f>ABS(D7839-D7840)</f>
        <v>23</v>
      </c>
    </row>
    <row r="7840">
      <c r="A7840">
        <v>19731</v>
      </c>
      <c r="B7840" t="str">
        <v>2020-02-21</v>
      </c>
      <c r="C7840" t="str">
        <v>Midday</v>
      </c>
      <c r="D7840">
        <v>3</v>
      </c>
      <c r="E7840" t="str">
        <f>IF(MOD(D7840,2)=0,"EVEN","ODD")</f>
        <v>ODD</v>
      </c>
      <c r="F7840" t="str">
        <f>IF(D7840&lt;=18,"LOW (1-18)","HIGH (19-36)")</f>
        <v>LOW (1-18)</v>
      </c>
      <c r="G7840">
        <f>INT((D7840-1)/6)+1</f>
        <v>1</v>
      </c>
      <c r="H7840">
        <f>MOD(D7840-1,6)+1</f>
        <v>3</v>
      </c>
      <c r="I7840">
        <f>37-D7840</f>
        <v>34</v>
      </c>
      <c r="J7840">
        <f>ABS(D7840-D7841)</f>
        <v>2</v>
      </c>
    </row>
    <row r="7841">
      <c r="A7841">
        <v>19730</v>
      </c>
      <c r="B7841" t="str">
        <v>2020-02-21</v>
      </c>
      <c r="C7841" t="str">
        <v>Morning</v>
      </c>
      <c r="D7841">
        <v>1</v>
      </c>
      <c r="E7841" t="str">
        <f>IF(MOD(D7841,2)=0,"EVEN","ODD")</f>
        <v>ODD</v>
      </c>
      <c r="F7841" t="str">
        <f>IF(D7841&lt;=18,"LOW (1-18)","HIGH (19-36)")</f>
        <v>LOW (1-18)</v>
      </c>
      <c r="G7841">
        <f>INT((D7841-1)/6)+1</f>
        <v>1</v>
      </c>
      <c r="H7841">
        <f>MOD(D7841-1,6)+1</f>
        <v>1</v>
      </c>
      <c r="I7841">
        <f>37-D7841</f>
        <v>36</v>
      </c>
      <c r="J7841">
        <f>ABS(D7841-D7842)</f>
        <v>33</v>
      </c>
    </row>
    <row r="7842">
      <c r="A7842">
        <v>19729</v>
      </c>
      <c r="B7842" t="str">
        <v>2020-02-20</v>
      </c>
      <c r="C7842" t="str">
        <v>Evening</v>
      </c>
      <c r="D7842">
        <v>34</v>
      </c>
      <c r="E7842" t="str">
        <f>IF(MOD(D7842,2)=0,"EVEN","ODD")</f>
        <v>EVEN</v>
      </c>
      <c r="F7842" t="str">
        <f>IF(D7842&lt;=18,"LOW (1-18)","HIGH (19-36)")</f>
        <v>HIGH (19-36)</v>
      </c>
      <c r="G7842">
        <f>INT((D7842-1)/6)+1</f>
        <v>6</v>
      </c>
      <c r="H7842">
        <f>MOD(D7842-1,6)+1</f>
        <v>4</v>
      </c>
      <c r="I7842">
        <f>37-D7842</f>
        <v>3</v>
      </c>
      <c r="J7842">
        <f>ABS(D7842-D7843)</f>
        <v>10</v>
      </c>
    </row>
    <row r="7843">
      <c r="A7843">
        <v>19728</v>
      </c>
      <c r="B7843" t="str">
        <v>2020-02-20</v>
      </c>
      <c r="C7843" t="str">
        <v>Afternoon</v>
      </c>
      <c r="D7843">
        <v>24</v>
      </c>
      <c r="E7843" t="str">
        <f>IF(MOD(D7843,2)=0,"EVEN","ODD")</f>
        <v>EVEN</v>
      </c>
      <c r="F7843" t="str">
        <f>IF(D7843&lt;=18,"LOW (1-18)","HIGH (19-36)")</f>
        <v>HIGH (19-36)</v>
      </c>
      <c r="G7843">
        <f>INT((D7843-1)/6)+1</f>
        <v>4</v>
      </c>
      <c r="H7843">
        <f>MOD(D7843-1,6)+1</f>
        <v>6</v>
      </c>
      <c r="I7843">
        <f>37-D7843</f>
        <v>13</v>
      </c>
      <c r="J7843">
        <f>ABS(D7843-D7844)</f>
        <v>8</v>
      </c>
    </row>
    <row r="7844">
      <c r="A7844">
        <v>19727</v>
      </c>
      <c r="B7844" t="str">
        <v>2020-02-20</v>
      </c>
      <c r="C7844" t="str">
        <v>Midday</v>
      </c>
      <c r="D7844">
        <v>32</v>
      </c>
      <c r="E7844" t="str">
        <f>IF(MOD(D7844,2)=0,"EVEN","ODD")</f>
        <v>EVEN</v>
      </c>
      <c r="F7844" t="str">
        <f>IF(D7844&lt;=18,"LOW (1-18)","HIGH (19-36)")</f>
        <v>HIGH (19-36)</v>
      </c>
      <c r="G7844">
        <f>INT((D7844-1)/6)+1</f>
        <v>6</v>
      </c>
      <c r="H7844">
        <f>MOD(D7844-1,6)+1</f>
        <v>2</v>
      </c>
      <c r="I7844">
        <f>37-D7844</f>
        <v>5</v>
      </c>
      <c r="J7844">
        <f>ABS(D7844-D7845)</f>
        <v>17</v>
      </c>
    </row>
    <row r="7845">
      <c r="A7845">
        <v>19726</v>
      </c>
      <c r="B7845" t="str">
        <v>2020-02-20</v>
      </c>
      <c r="C7845" t="str">
        <v>Morning</v>
      </c>
      <c r="D7845">
        <v>15</v>
      </c>
      <c r="E7845" t="str">
        <f>IF(MOD(D7845,2)=0,"EVEN","ODD")</f>
        <v>ODD</v>
      </c>
      <c r="F7845" t="str">
        <f>IF(D7845&lt;=18,"LOW (1-18)","HIGH (19-36)")</f>
        <v>LOW (1-18)</v>
      </c>
      <c r="G7845">
        <f>INT((D7845-1)/6)+1</f>
        <v>3</v>
      </c>
      <c r="H7845">
        <f>MOD(D7845-1,6)+1</f>
        <v>3</v>
      </c>
      <c r="I7845">
        <f>37-D7845</f>
        <v>22</v>
      </c>
      <c r="J7845">
        <f>ABS(D7845-D7846)</f>
        <v>2</v>
      </c>
    </row>
    <row r="7846">
      <c r="A7846">
        <v>19725</v>
      </c>
      <c r="B7846" t="str">
        <v>2020-02-19</v>
      </c>
      <c r="C7846" t="str">
        <v>Evening</v>
      </c>
      <c r="D7846">
        <v>13</v>
      </c>
      <c r="E7846" t="str">
        <f>IF(MOD(D7846,2)=0,"EVEN","ODD")</f>
        <v>ODD</v>
      </c>
      <c r="F7846" t="str">
        <f>IF(D7846&lt;=18,"LOW (1-18)","HIGH (19-36)")</f>
        <v>LOW (1-18)</v>
      </c>
      <c r="G7846">
        <f>INT((D7846-1)/6)+1</f>
        <v>3</v>
      </c>
      <c r="H7846">
        <f>MOD(D7846-1,6)+1</f>
        <v>1</v>
      </c>
      <c r="I7846">
        <f>37-D7846</f>
        <v>24</v>
      </c>
      <c r="J7846">
        <f>ABS(D7846-D7847)</f>
        <v>7</v>
      </c>
    </row>
    <row r="7847">
      <c r="A7847">
        <v>19724</v>
      </c>
      <c r="B7847" t="str">
        <v>2020-02-19</v>
      </c>
      <c r="C7847" t="str">
        <v>Afternoon</v>
      </c>
      <c r="D7847">
        <v>6</v>
      </c>
      <c r="E7847" t="str">
        <f>IF(MOD(D7847,2)=0,"EVEN","ODD")</f>
        <v>EVEN</v>
      </c>
      <c r="F7847" t="str">
        <f>IF(D7847&lt;=18,"LOW (1-18)","HIGH (19-36)")</f>
        <v>LOW (1-18)</v>
      </c>
      <c r="G7847">
        <f>INT((D7847-1)/6)+1</f>
        <v>1</v>
      </c>
      <c r="H7847">
        <f>MOD(D7847-1,6)+1</f>
        <v>6</v>
      </c>
      <c r="I7847">
        <f>37-D7847</f>
        <v>31</v>
      </c>
      <c r="J7847">
        <f>ABS(D7847-D7848)</f>
        <v>27</v>
      </c>
    </row>
    <row r="7848">
      <c r="A7848">
        <v>19723</v>
      </c>
      <c r="B7848" t="str">
        <v>2020-02-19</v>
      </c>
      <c r="C7848" t="str">
        <v>Midday</v>
      </c>
      <c r="D7848">
        <v>33</v>
      </c>
      <c r="E7848" t="str">
        <f>IF(MOD(D7848,2)=0,"EVEN","ODD")</f>
        <v>ODD</v>
      </c>
      <c r="F7848" t="str">
        <f>IF(D7848&lt;=18,"LOW (1-18)","HIGH (19-36)")</f>
        <v>HIGH (19-36)</v>
      </c>
      <c r="G7848">
        <f>INT((D7848-1)/6)+1</f>
        <v>6</v>
      </c>
      <c r="H7848">
        <f>MOD(D7848-1,6)+1</f>
        <v>3</v>
      </c>
      <c r="I7848">
        <f>37-D7848</f>
        <v>4</v>
      </c>
      <c r="J7848">
        <f>ABS(D7848-D7849)</f>
        <v>2</v>
      </c>
    </row>
    <row r="7849">
      <c r="A7849">
        <v>19722</v>
      </c>
      <c r="B7849" t="str">
        <v>2020-02-19</v>
      </c>
      <c r="C7849" t="str">
        <v>Morning</v>
      </c>
      <c r="D7849">
        <v>35</v>
      </c>
      <c r="E7849" t="str">
        <f>IF(MOD(D7849,2)=0,"EVEN","ODD")</f>
        <v>ODD</v>
      </c>
      <c r="F7849" t="str">
        <f>IF(D7849&lt;=18,"LOW (1-18)","HIGH (19-36)")</f>
        <v>HIGH (19-36)</v>
      </c>
      <c r="G7849">
        <f>INT((D7849-1)/6)+1</f>
        <v>6</v>
      </c>
      <c r="H7849">
        <f>MOD(D7849-1,6)+1</f>
        <v>5</v>
      </c>
      <c r="I7849">
        <f>37-D7849</f>
        <v>2</v>
      </c>
      <c r="J7849">
        <f>ABS(D7849-D7850)</f>
        <v>10</v>
      </c>
    </row>
    <row r="7850">
      <c r="A7850">
        <v>19721</v>
      </c>
      <c r="B7850" t="str">
        <v>2020-02-18</v>
      </c>
      <c r="C7850" t="str">
        <v>Evening</v>
      </c>
      <c r="D7850">
        <v>25</v>
      </c>
      <c r="E7850" t="str">
        <f>IF(MOD(D7850,2)=0,"EVEN","ODD")</f>
        <v>ODD</v>
      </c>
      <c r="F7850" t="str">
        <f>IF(D7850&lt;=18,"LOW (1-18)","HIGH (19-36)")</f>
        <v>HIGH (19-36)</v>
      </c>
      <c r="G7850">
        <f>INT((D7850-1)/6)+1</f>
        <v>5</v>
      </c>
      <c r="H7850">
        <f>MOD(D7850-1,6)+1</f>
        <v>1</v>
      </c>
      <c r="I7850">
        <f>37-D7850</f>
        <v>12</v>
      </c>
      <c r="J7850">
        <f>ABS(D7850-D7851)</f>
        <v>10</v>
      </c>
    </row>
    <row r="7851">
      <c r="A7851">
        <v>19720</v>
      </c>
      <c r="B7851" t="str">
        <v>2020-02-18</v>
      </c>
      <c r="C7851" t="str">
        <v>Afternoon</v>
      </c>
      <c r="D7851">
        <v>35</v>
      </c>
      <c r="E7851" t="str">
        <f>IF(MOD(D7851,2)=0,"EVEN","ODD")</f>
        <v>ODD</v>
      </c>
      <c r="F7851" t="str">
        <f>IF(D7851&lt;=18,"LOW (1-18)","HIGH (19-36)")</f>
        <v>HIGH (19-36)</v>
      </c>
      <c r="G7851">
        <f>INT((D7851-1)/6)+1</f>
        <v>6</v>
      </c>
      <c r="H7851">
        <f>MOD(D7851-1,6)+1</f>
        <v>5</v>
      </c>
      <c r="I7851">
        <f>37-D7851</f>
        <v>2</v>
      </c>
      <c r="J7851">
        <f>ABS(D7851-D7852)</f>
        <v>1</v>
      </c>
    </row>
    <row r="7852">
      <c r="A7852">
        <v>19719</v>
      </c>
      <c r="B7852" t="str">
        <v>2020-02-18</v>
      </c>
      <c r="C7852" t="str">
        <v>Midday</v>
      </c>
      <c r="D7852">
        <v>34</v>
      </c>
      <c r="E7852" t="str">
        <f>IF(MOD(D7852,2)=0,"EVEN","ODD")</f>
        <v>EVEN</v>
      </c>
      <c r="F7852" t="str">
        <f>IF(D7852&lt;=18,"LOW (1-18)","HIGH (19-36)")</f>
        <v>HIGH (19-36)</v>
      </c>
      <c r="G7852">
        <f>INT((D7852-1)/6)+1</f>
        <v>6</v>
      </c>
      <c r="H7852">
        <f>MOD(D7852-1,6)+1</f>
        <v>4</v>
      </c>
      <c r="I7852">
        <f>37-D7852</f>
        <v>3</v>
      </c>
      <c r="J7852">
        <f>ABS(D7852-D7853)</f>
        <v>10</v>
      </c>
    </row>
    <row r="7853">
      <c r="A7853">
        <v>19718</v>
      </c>
      <c r="B7853" t="str">
        <v>2020-02-18</v>
      </c>
      <c r="C7853" t="str">
        <v>Morning</v>
      </c>
      <c r="D7853">
        <v>24</v>
      </c>
      <c r="E7853" t="str">
        <f>IF(MOD(D7853,2)=0,"EVEN","ODD")</f>
        <v>EVEN</v>
      </c>
      <c r="F7853" t="str">
        <f>IF(D7853&lt;=18,"LOW (1-18)","HIGH (19-36)")</f>
        <v>HIGH (19-36)</v>
      </c>
      <c r="G7853">
        <f>INT((D7853-1)/6)+1</f>
        <v>4</v>
      </c>
      <c r="H7853">
        <f>MOD(D7853-1,6)+1</f>
        <v>6</v>
      </c>
      <c r="I7853">
        <f>37-D7853</f>
        <v>13</v>
      </c>
      <c r="J7853">
        <f>ABS(D7853-D7854)</f>
        <v>16</v>
      </c>
    </row>
    <row r="7854">
      <c r="A7854">
        <v>19717</v>
      </c>
      <c r="B7854" t="str">
        <v>2020-02-17</v>
      </c>
      <c r="C7854" t="str">
        <v>Evening</v>
      </c>
      <c r="D7854">
        <v>8</v>
      </c>
      <c r="E7854" t="str">
        <f>IF(MOD(D7854,2)=0,"EVEN","ODD")</f>
        <v>EVEN</v>
      </c>
      <c r="F7854" t="str">
        <f>IF(D7854&lt;=18,"LOW (1-18)","HIGH (19-36)")</f>
        <v>LOW (1-18)</v>
      </c>
      <c r="G7854">
        <f>INT((D7854-1)/6)+1</f>
        <v>2</v>
      </c>
      <c r="H7854">
        <f>MOD(D7854-1,6)+1</f>
        <v>2</v>
      </c>
      <c r="I7854">
        <f>37-D7854</f>
        <v>29</v>
      </c>
      <c r="J7854">
        <f>ABS(D7854-D7855)</f>
        <v>4</v>
      </c>
    </row>
    <row r="7855">
      <c r="A7855">
        <v>19716</v>
      </c>
      <c r="B7855" t="str">
        <v>2020-02-17</v>
      </c>
      <c r="C7855" t="str">
        <v>Afternoon</v>
      </c>
      <c r="D7855">
        <v>12</v>
      </c>
      <c r="E7855" t="str">
        <f>IF(MOD(D7855,2)=0,"EVEN","ODD")</f>
        <v>EVEN</v>
      </c>
      <c r="F7855" t="str">
        <f>IF(D7855&lt;=18,"LOW (1-18)","HIGH (19-36)")</f>
        <v>LOW (1-18)</v>
      </c>
      <c r="G7855">
        <f>INT((D7855-1)/6)+1</f>
        <v>2</v>
      </c>
      <c r="H7855">
        <f>MOD(D7855-1,6)+1</f>
        <v>6</v>
      </c>
      <c r="I7855">
        <f>37-D7855</f>
        <v>25</v>
      </c>
      <c r="J7855">
        <f>ABS(D7855-D7856)</f>
        <v>13</v>
      </c>
    </row>
    <row r="7856">
      <c r="A7856">
        <v>19715</v>
      </c>
      <c r="B7856" t="str">
        <v>2020-02-17</v>
      </c>
      <c r="C7856" t="str">
        <v>Midday</v>
      </c>
      <c r="D7856">
        <v>25</v>
      </c>
      <c r="E7856" t="str">
        <f>IF(MOD(D7856,2)=0,"EVEN","ODD")</f>
        <v>ODD</v>
      </c>
      <c r="F7856" t="str">
        <f>IF(D7856&lt;=18,"LOW (1-18)","HIGH (19-36)")</f>
        <v>HIGH (19-36)</v>
      </c>
      <c r="G7856">
        <f>INT((D7856-1)/6)+1</f>
        <v>5</v>
      </c>
      <c r="H7856">
        <f>MOD(D7856-1,6)+1</f>
        <v>1</v>
      </c>
      <c r="I7856">
        <f>37-D7856</f>
        <v>12</v>
      </c>
      <c r="J7856">
        <f>ABS(D7856-D7857)</f>
        <v>5</v>
      </c>
    </row>
    <row r="7857">
      <c r="A7857">
        <v>19714</v>
      </c>
      <c r="B7857" t="str">
        <v>2020-02-17</v>
      </c>
      <c r="C7857" t="str">
        <v>Morning</v>
      </c>
      <c r="D7857">
        <v>20</v>
      </c>
      <c r="E7857" t="str">
        <f>IF(MOD(D7857,2)=0,"EVEN","ODD")</f>
        <v>EVEN</v>
      </c>
      <c r="F7857" t="str">
        <f>IF(D7857&lt;=18,"LOW (1-18)","HIGH (19-36)")</f>
        <v>HIGH (19-36)</v>
      </c>
      <c r="G7857">
        <f>INT((D7857-1)/6)+1</f>
        <v>4</v>
      </c>
      <c r="H7857">
        <f>MOD(D7857-1,6)+1</f>
        <v>2</v>
      </c>
      <c r="I7857">
        <f>37-D7857</f>
        <v>17</v>
      </c>
      <c r="J7857">
        <f>ABS(D7857-D7858)</f>
        <v>1</v>
      </c>
    </row>
    <row r="7858">
      <c r="A7858">
        <v>19713</v>
      </c>
      <c r="B7858" t="str">
        <v>2020-02-15</v>
      </c>
      <c r="C7858" t="str">
        <v>Evening</v>
      </c>
      <c r="D7858">
        <v>21</v>
      </c>
      <c r="E7858" t="str">
        <f>IF(MOD(D7858,2)=0,"EVEN","ODD")</f>
        <v>ODD</v>
      </c>
      <c r="F7858" t="str">
        <f>IF(D7858&lt;=18,"LOW (1-18)","HIGH (19-36)")</f>
        <v>HIGH (19-36)</v>
      </c>
      <c r="G7858">
        <f>INT((D7858-1)/6)+1</f>
        <v>4</v>
      </c>
      <c r="H7858">
        <f>MOD(D7858-1,6)+1</f>
        <v>3</v>
      </c>
      <c r="I7858">
        <f>37-D7858</f>
        <v>16</v>
      </c>
      <c r="J7858">
        <f>ABS(D7858-D7859)</f>
        <v>18</v>
      </c>
    </row>
    <row r="7859">
      <c r="A7859">
        <v>19712</v>
      </c>
      <c r="B7859" t="str">
        <v>2020-02-15</v>
      </c>
      <c r="C7859" t="str">
        <v>Afternoon</v>
      </c>
      <c r="D7859">
        <v>3</v>
      </c>
      <c r="E7859" t="str">
        <f>IF(MOD(D7859,2)=0,"EVEN","ODD")</f>
        <v>ODD</v>
      </c>
      <c r="F7859" t="str">
        <f>IF(D7859&lt;=18,"LOW (1-18)","HIGH (19-36)")</f>
        <v>LOW (1-18)</v>
      </c>
      <c r="G7859">
        <f>INT((D7859-1)/6)+1</f>
        <v>1</v>
      </c>
      <c r="H7859">
        <f>MOD(D7859-1,6)+1</f>
        <v>3</v>
      </c>
      <c r="I7859">
        <f>37-D7859</f>
        <v>34</v>
      </c>
      <c r="J7859">
        <f>ABS(D7859-D7860)</f>
        <v>9</v>
      </c>
    </row>
    <row r="7860">
      <c r="A7860">
        <v>19711</v>
      </c>
      <c r="B7860" t="str">
        <v>2020-02-15</v>
      </c>
      <c r="C7860" t="str">
        <v>Midday</v>
      </c>
      <c r="D7860">
        <v>12</v>
      </c>
      <c r="E7860" t="str">
        <f>IF(MOD(D7860,2)=0,"EVEN","ODD")</f>
        <v>EVEN</v>
      </c>
      <c r="F7860" t="str">
        <f>IF(D7860&lt;=18,"LOW (1-18)","HIGH (19-36)")</f>
        <v>LOW (1-18)</v>
      </c>
      <c r="G7860">
        <f>INT((D7860-1)/6)+1</f>
        <v>2</v>
      </c>
      <c r="H7860">
        <f>MOD(D7860-1,6)+1</f>
        <v>6</v>
      </c>
      <c r="I7860">
        <f>37-D7860</f>
        <v>25</v>
      </c>
      <c r="J7860">
        <f>ABS(D7860-D7861)</f>
        <v>3</v>
      </c>
    </row>
    <row r="7861">
      <c r="A7861">
        <v>19710</v>
      </c>
      <c r="B7861" t="str">
        <v>2020-02-15</v>
      </c>
      <c r="C7861" t="str">
        <v>Morning</v>
      </c>
      <c r="D7861">
        <v>9</v>
      </c>
      <c r="E7861" t="str">
        <f>IF(MOD(D7861,2)=0,"EVEN","ODD")</f>
        <v>ODD</v>
      </c>
      <c r="F7861" t="str">
        <f>IF(D7861&lt;=18,"LOW (1-18)","HIGH (19-36)")</f>
        <v>LOW (1-18)</v>
      </c>
      <c r="G7861">
        <f>INT((D7861-1)/6)+1</f>
        <v>2</v>
      </c>
      <c r="H7861">
        <f>MOD(D7861-1,6)+1</f>
        <v>3</v>
      </c>
      <c r="I7861">
        <f>37-D7861</f>
        <v>28</v>
      </c>
      <c r="J7861">
        <f>ABS(D7861-D7862)</f>
        <v>2</v>
      </c>
    </row>
    <row r="7862">
      <c r="A7862">
        <v>19709</v>
      </c>
      <c r="B7862" t="str">
        <v>2020-02-14</v>
      </c>
      <c r="C7862" t="str">
        <v>Evening</v>
      </c>
      <c r="D7862">
        <v>11</v>
      </c>
      <c r="E7862" t="str">
        <f>IF(MOD(D7862,2)=0,"EVEN","ODD")</f>
        <v>ODD</v>
      </c>
      <c r="F7862" t="str">
        <f>IF(D7862&lt;=18,"LOW (1-18)","HIGH (19-36)")</f>
        <v>LOW (1-18)</v>
      </c>
      <c r="G7862">
        <f>INT((D7862-1)/6)+1</f>
        <v>2</v>
      </c>
      <c r="H7862">
        <f>MOD(D7862-1,6)+1</f>
        <v>5</v>
      </c>
      <c r="I7862">
        <f>37-D7862</f>
        <v>26</v>
      </c>
      <c r="J7862">
        <f>ABS(D7862-D7863)</f>
        <v>9</v>
      </c>
    </row>
    <row r="7863">
      <c r="A7863">
        <v>19708</v>
      </c>
      <c r="B7863" t="str">
        <v>2020-02-14</v>
      </c>
      <c r="C7863" t="str">
        <v>Afternoon</v>
      </c>
      <c r="D7863">
        <v>20</v>
      </c>
      <c r="E7863" t="str">
        <f>IF(MOD(D7863,2)=0,"EVEN","ODD")</f>
        <v>EVEN</v>
      </c>
      <c r="F7863" t="str">
        <f>IF(D7863&lt;=18,"LOW (1-18)","HIGH (19-36)")</f>
        <v>HIGH (19-36)</v>
      </c>
      <c r="G7863">
        <f>INT((D7863-1)/6)+1</f>
        <v>4</v>
      </c>
      <c r="H7863">
        <f>MOD(D7863-1,6)+1</f>
        <v>2</v>
      </c>
      <c r="I7863">
        <f>37-D7863</f>
        <v>17</v>
      </c>
      <c r="J7863">
        <f>ABS(D7863-D7864)</f>
        <v>19</v>
      </c>
    </row>
    <row r="7864">
      <c r="A7864">
        <v>19707</v>
      </c>
      <c r="B7864" t="str">
        <v>2020-02-14</v>
      </c>
      <c r="C7864" t="str">
        <v>Midday</v>
      </c>
      <c r="D7864">
        <v>1</v>
      </c>
      <c r="E7864" t="str">
        <f>IF(MOD(D7864,2)=0,"EVEN","ODD")</f>
        <v>ODD</v>
      </c>
      <c r="F7864" t="str">
        <f>IF(D7864&lt;=18,"LOW (1-18)","HIGH (19-36)")</f>
        <v>LOW (1-18)</v>
      </c>
      <c r="G7864">
        <f>INT((D7864-1)/6)+1</f>
        <v>1</v>
      </c>
      <c r="H7864">
        <f>MOD(D7864-1,6)+1</f>
        <v>1</v>
      </c>
      <c r="I7864">
        <f>37-D7864</f>
        <v>36</v>
      </c>
      <c r="J7864">
        <f>ABS(D7864-D7865)</f>
        <v>3</v>
      </c>
    </row>
    <row r="7865">
      <c r="A7865">
        <v>19706</v>
      </c>
      <c r="B7865" t="str">
        <v>2020-02-14</v>
      </c>
      <c r="C7865" t="str">
        <v>Morning</v>
      </c>
      <c r="D7865">
        <v>4</v>
      </c>
      <c r="E7865" t="str">
        <f>IF(MOD(D7865,2)=0,"EVEN","ODD")</f>
        <v>EVEN</v>
      </c>
      <c r="F7865" t="str">
        <f>IF(D7865&lt;=18,"LOW (1-18)","HIGH (19-36)")</f>
        <v>LOW (1-18)</v>
      </c>
      <c r="G7865">
        <f>INT((D7865-1)/6)+1</f>
        <v>1</v>
      </c>
      <c r="H7865">
        <f>MOD(D7865-1,6)+1</f>
        <v>4</v>
      </c>
      <c r="I7865">
        <f>37-D7865</f>
        <v>33</v>
      </c>
      <c r="J7865">
        <f>ABS(D7865-D7866)</f>
        <v>2</v>
      </c>
    </row>
    <row r="7866">
      <c r="A7866">
        <v>19705</v>
      </c>
      <c r="B7866" t="str">
        <v>2020-02-13</v>
      </c>
      <c r="C7866" t="str">
        <v>Evening</v>
      </c>
      <c r="D7866">
        <v>2</v>
      </c>
      <c r="E7866" t="str">
        <f>IF(MOD(D7866,2)=0,"EVEN","ODD")</f>
        <v>EVEN</v>
      </c>
      <c r="F7866" t="str">
        <f>IF(D7866&lt;=18,"LOW (1-18)","HIGH (19-36)")</f>
        <v>LOW (1-18)</v>
      </c>
      <c r="G7866">
        <f>INT((D7866-1)/6)+1</f>
        <v>1</v>
      </c>
      <c r="H7866">
        <f>MOD(D7866-1,6)+1</f>
        <v>2</v>
      </c>
      <c r="I7866">
        <f>37-D7866</f>
        <v>35</v>
      </c>
      <c r="J7866">
        <f>ABS(D7866-D7867)</f>
        <v>5</v>
      </c>
    </row>
    <row r="7867">
      <c r="A7867">
        <v>19704</v>
      </c>
      <c r="B7867" t="str">
        <v>2020-02-13</v>
      </c>
      <c r="C7867" t="str">
        <v>Afternoon</v>
      </c>
      <c r="D7867">
        <v>7</v>
      </c>
      <c r="E7867" t="str">
        <f>IF(MOD(D7867,2)=0,"EVEN","ODD")</f>
        <v>ODD</v>
      </c>
      <c r="F7867" t="str">
        <f>IF(D7867&lt;=18,"LOW (1-18)","HIGH (19-36)")</f>
        <v>LOW (1-18)</v>
      </c>
      <c r="G7867">
        <f>INT((D7867-1)/6)+1</f>
        <v>2</v>
      </c>
      <c r="H7867">
        <f>MOD(D7867-1,6)+1</f>
        <v>1</v>
      </c>
      <c r="I7867">
        <f>37-D7867</f>
        <v>30</v>
      </c>
      <c r="J7867">
        <f>ABS(D7867-D7868)</f>
        <v>8</v>
      </c>
    </row>
    <row r="7868">
      <c r="A7868">
        <v>19703</v>
      </c>
      <c r="B7868" t="str">
        <v>2020-02-13</v>
      </c>
      <c r="C7868" t="str">
        <v>Midday</v>
      </c>
      <c r="D7868">
        <v>15</v>
      </c>
      <c r="E7868" t="str">
        <f>IF(MOD(D7868,2)=0,"EVEN","ODD")</f>
        <v>ODD</v>
      </c>
      <c r="F7868" t="str">
        <f>IF(D7868&lt;=18,"LOW (1-18)","HIGH (19-36)")</f>
        <v>LOW (1-18)</v>
      </c>
      <c r="G7868">
        <f>INT((D7868-1)/6)+1</f>
        <v>3</v>
      </c>
      <c r="H7868">
        <f>MOD(D7868-1,6)+1</f>
        <v>3</v>
      </c>
      <c r="I7868">
        <f>37-D7868</f>
        <v>22</v>
      </c>
      <c r="J7868">
        <f>ABS(D7868-D7869)</f>
        <v>5</v>
      </c>
    </row>
    <row r="7869">
      <c r="A7869">
        <v>19702</v>
      </c>
      <c r="B7869" t="str">
        <v>2020-02-13</v>
      </c>
      <c r="C7869" t="str">
        <v>Morning</v>
      </c>
      <c r="D7869">
        <v>10</v>
      </c>
      <c r="E7869" t="str">
        <f>IF(MOD(D7869,2)=0,"EVEN","ODD")</f>
        <v>EVEN</v>
      </c>
      <c r="F7869" t="str">
        <f>IF(D7869&lt;=18,"LOW (1-18)","HIGH (19-36)")</f>
        <v>LOW (1-18)</v>
      </c>
      <c r="G7869">
        <f>INT((D7869-1)/6)+1</f>
        <v>2</v>
      </c>
      <c r="H7869">
        <f>MOD(D7869-1,6)+1</f>
        <v>4</v>
      </c>
      <c r="I7869">
        <f>37-D7869</f>
        <v>27</v>
      </c>
      <c r="J7869">
        <f>ABS(D7869-D7870)</f>
        <v>2</v>
      </c>
    </row>
    <row r="7870">
      <c r="A7870">
        <v>19701</v>
      </c>
      <c r="B7870" t="str">
        <v>2020-02-12</v>
      </c>
      <c r="C7870" t="str">
        <v>Evening</v>
      </c>
      <c r="D7870">
        <v>8</v>
      </c>
      <c r="E7870" t="str">
        <f>IF(MOD(D7870,2)=0,"EVEN","ODD")</f>
        <v>EVEN</v>
      </c>
      <c r="F7870" t="str">
        <f>IF(D7870&lt;=18,"LOW (1-18)","HIGH (19-36)")</f>
        <v>LOW (1-18)</v>
      </c>
      <c r="G7870">
        <f>INT((D7870-1)/6)+1</f>
        <v>2</v>
      </c>
      <c r="H7870">
        <f>MOD(D7870-1,6)+1</f>
        <v>2</v>
      </c>
      <c r="I7870">
        <f>37-D7870</f>
        <v>29</v>
      </c>
      <c r="J7870">
        <f>ABS(D7870-D7871)</f>
        <v>1</v>
      </c>
    </row>
    <row r="7871">
      <c r="A7871">
        <v>19700</v>
      </c>
      <c r="B7871" t="str">
        <v>2020-02-12</v>
      </c>
      <c r="C7871" t="str">
        <v>Afternoon</v>
      </c>
      <c r="D7871">
        <v>7</v>
      </c>
      <c r="E7871" t="str">
        <f>IF(MOD(D7871,2)=0,"EVEN","ODD")</f>
        <v>ODD</v>
      </c>
      <c r="F7871" t="str">
        <f>IF(D7871&lt;=18,"LOW (1-18)","HIGH (19-36)")</f>
        <v>LOW (1-18)</v>
      </c>
      <c r="G7871">
        <f>INT((D7871-1)/6)+1</f>
        <v>2</v>
      </c>
      <c r="H7871">
        <f>MOD(D7871-1,6)+1</f>
        <v>1</v>
      </c>
      <c r="I7871">
        <f>37-D7871</f>
        <v>30</v>
      </c>
      <c r="J7871">
        <f>ABS(D7871-D7872)</f>
        <v>21</v>
      </c>
    </row>
    <row r="7872">
      <c r="A7872">
        <v>19699</v>
      </c>
      <c r="B7872" t="str">
        <v>2020-02-12</v>
      </c>
      <c r="C7872" t="str">
        <v>Midday</v>
      </c>
      <c r="D7872">
        <v>28</v>
      </c>
      <c r="E7872" t="str">
        <f>IF(MOD(D7872,2)=0,"EVEN","ODD")</f>
        <v>EVEN</v>
      </c>
      <c r="F7872" t="str">
        <f>IF(D7872&lt;=18,"LOW (1-18)","HIGH (19-36)")</f>
        <v>HIGH (19-36)</v>
      </c>
      <c r="G7872">
        <f>INT((D7872-1)/6)+1</f>
        <v>5</v>
      </c>
      <c r="H7872">
        <f>MOD(D7872-1,6)+1</f>
        <v>4</v>
      </c>
      <c r="I7872">
        <f>37-D7872</f>
        <v>9</v>
      </c>
      <c r="J7872">
        <f>ABS(D7872-D7873)</f>
        <v>1</v>
      </c>
    </row>
    <row r="7873">
      <c r="A7873">
        <v>19698</v>
      </c>
      <c r="B7873" t="str">
        <v>2020-02-12</v>
      </c>
      <c r="C7873" t="str">
        <v>Morning</v>
      </c>
      <c r="D7873">
        <v>27</v>
      </c>
      <c r="E7873" t="str">
        <f>IF(MOD(D7873,2)=0,"EVEN","ODD")</f>
        <v>ODD</v>
      </c>
      <c r="F7873" t="str">
        <f>IF(D7873&lt;=18,"LOW (1-18)","HIGH (19-36)")</f>
        <v>HIGH (19-36)</v>
      </c>
      <c r="G7873">
        <f>INT((D7873-1)/6)+1</f>
        <v>5</v>
      </c>
      <c r="H7873">
        <f>MOD(D7873-1,6)+1</f>
        <v>3</v>
      </c>
      <c r="I7873">
        <f>37-D7873</f>
        <v>10</v>
      </c>
      <c r="J7873">
        <f>ABS(D7873-D7874)</f>
        <v>1</v>
      </c>
    </row>
    <row r="7874">
      <c r="A7874">
        <v>19697</v>
      </c>
      <c r="B7874" t="str">
        <v>2020-02-11</v>
      </c>
      <c r="C7874" t="str">
        <v>Evening</v>
      </c>
      <c r="D7874">
        <v>26</v>
      </c>
      <c r="E7874" t="str">
        <f>IF(MOD(D7874,2)=0,"EVEN","ODD")</f>
        <v>EVEN</v>
      </c>
      <c r="F7874" t="str">
        <f>IF(D7874&lt;=18,"LOW (1-18)","HIGH (19-36)")</f>
        <v>HIGH (19-36)</v>
      </c>
      <c r="G7874">
        <f>INT((D7874-1)/6)+1</f>
        <v>5</v>
      </c>
      <c r="H7874">
        <f>MOD(D7874-1,6)+1</f>
        <v>2</v>
      </c>
      <c r="I7874">
        <f>37-D7874</f>
        <v>11</v>
      </c>
      <c r="J7874">
        <f>ABS(D7874-D7875)</f>
        <v>7</v>
      </c>
    </row>
    <row r="7875">
      <c r="A7875">
        <v>19696</v>
      </c>
      <c r="B7875" t="str">
        <v>2020-02-11</v>
      </c>
      <c r="C7875" t="str">
        <v>Afternoon</v>
      </c>
      <c r="D7875">
        <v>33</v>
      </c>
      <c r="E7875" t="str">
        <f>IF(MOD(D7875,2)=0,"EVEN","ODD")</f>
        <v>ODD</v>
      </c>
      <c r="F7875" t="str">
        <f>IF(D7875&lt;=18,"LOW (1-18)","HIGH (19-36)")</f>
        <v>HIGH (19-36)</v>
      </c>
      <c r="G7875">
        <f>INT((D7875-1)/6)+1</f>
        <v>6</v>
      </c>
      <c r="H7875">
        <f>MOD(D7875-1,6)+1</f>
        <v>3</v>
      </c>
      <c r="I7875">
        <f>37-D7875</f>
        <v>4</v>
      </c>
      <c r="J7875">
        <f>ABS(D7875-D7876)</f>
        <v>13</v>
      </c>
    </row>
    <row r="7876">
      <c r="A7876">
        <v>19695</v>
      </c>
      <c r="B7876" t="str">
        <v>2020-02-11</v>
      </c>
      <c r="C7876" t="str">
        <v>Midday</v>
      </c>
      <c r="D7876">
        <v>20</v>
      </c>
      <c r="E7876" t="str">
        <f>IF(MOD(D7876,2)=0,"EVEN","ODD")</f>
        <v>EVEN</v>
      </c>
      <c r="F7876" t="str">
        <f>IF(D7876&lt;=18,"LOW (1-18)","HIGH (19-36)")</f>
        <v>HIGH (19-36)</v>
      </c>
      <c r="G7876">
        <f>INT((D7876-1)/6)+1</f>
        <v>4</v>
      </c>
      <c r="H7876">
        <f>MOD(D7876-1,6)+1</f>
        <v>2</v>
      </c>
      <c r="I7876">
        <f>37-D7876</f>
        <v>17</v>
      </c>
      <c r="J7876">
        <f>ABS(D7876-D7877)</f>
        <v>12</v>
      </c>
    </row>
    <row r="7877">
      <c r="A7877">
        <v>19694</v>
      </c>
      <c r="B7877" t="str">
        <v>2020-02-11</v>
      </c>
      <c r="C7877" t="str">
        <v>Morning</v>
      </c>
      <c r="D7877">
        <v>32</v>
      </c>
      <c r="E7877" t="str">
        <f>IF(MOD(D7877,2)=0,"EVEN","ODD")</f>
        <v>EVEN</v>
      </c>
      <c r="F7877" t="str">
        <f>IF(D7877&lt;=18,"LOW (1-18)","HIGH (19-36)")</f>
        <v>HIGH (19-36)</v>
      </c>
      <c r="G7877">
        <f>INT((D7877-1)/6)+1</f>
        <v>6</v>
      </c>
      <c r="H7877">
        <f>MOD(D7877-1,6)+1</f>
        <v>2</v>
      </c>
      <c r="I7877">
        <f>37-D7877</f>
        <v>5</v>
      </c>
      <c r="J7877">
        <f>ABS(D7877-D7878)</f>
        <v>26</v>
      </c>
    </row>
    <row r="7878">
      <c r="A7878">
        <v>19693</v>
      </c>
      <c r="B7878" t="str">
        <v>2020-02-10</v>
      </c>
      <c r="C7878" t="str">
        <v>Evening</v>
      </c>
      <c r="D7878">
        <v>6</v>
      </c>
      <c r="E7878" t="str">
        <f>IF(MOD(D7878,2)=0,"EVEN","ODD")</f>
        <v>EVEN</v>
      </c>
      <c r="F7878" t="str">
        <f>IF(D7878&lt;=18,"LOW (1-18)","HIGH (19-36)")</f>
        <v>LOW (1-18)</v>
      </c>
      <c r="G7878">
        <f>INT((D7878-1)/6)+1</f>
        <v>1</v>
      </c>
      <c r="H7878">
        <f>MOD(D7878-1,6)+1</f>
        <v>6</v>
      </c>
      <c r="I7878">
        <f>37-D7878</f>
        <v>31</v>
      </c>
      <c r="J7878">
        <f>ABS(D7878-D7879)</f>
        <v>25</v>
      </c>
    </row>
    <row r="7879">
      <c r="A7879">
        <v>19692</v>
      </c>
      <c r="B7879" t="str">
        <v>2020-02-10</v>
      </c>
      <c r="C7879" t="str">
        <v>Afternoon</v>
      </c>
      <c r="D7879">
        <v>31</v>
      </c>
      <c r="E7879" t="str">
        <f>IF(MOD(D7879,2)=0,"EVEN","ODD")</f>
        <v>ODD</v>
      </c>
      <c r="F7879" t="str">
        <f>IF(D7879&lt;=18,"LOW (1-18)","HIGH (19-36)")</f>
        <v>HIGH (19-36)</v>
      </c>
      <c r="G7879">
        <f>INT((D7879-1)/6)+1</f>
        <v>6</v>
      </c>
      <c r="H7879">
        <f>MOD(D7879-1,6)+1</f>
        <v>1</v>
      </c>
      <c r="I7879">
        <f>37-D7879</f>
        <v>6</v>
      </c>
      <c r="J7879">
        <f>ABS(D7879-D7880)</f>
        <v>22</v>
      </c>
    </row>
    <row r="7880">
      <c r="A7880">
        <v>19691</v>
      </c>
      <c r="B7880" t="str">
        <v>2020-02-10</v>
      </c>
      <c r="C7880" t="str">
        <v>Midday</v>
      </c>
      <c r="D7880">
        <v>9</v>
      </c>
      <c r="E7880" t="str">
        <f>IF(MOD(D7880,2)=0,"EVEN","ODD")</f>
        <v>ODD</v>
      </c>
      <c r="F7880" t="str">
        <f>IF(D7880&lt;=18,"LOW (1-18)","HIGH (19-36)")</f>
        <v>LOW (1-18)</v>
      </c>
      <c r="G7880">
        <f>INT((D7880-1)/6)+1</f>
        <v>2</v>
      </c>
      <c r="H7880">
        <f>MOD(D7880-1,6)+1</f>
        <v>3</v>
      </c>
      <c r="I7880">
        <f>37-D7880</f>
        <v>28</v>
      </c>
      <c r="J7880">
        <f>ABS(D7880-D7881)</f>
        <v>27</v>
      </c>
    </row>
    <row r="7881">
      <c r="A7881">
        <v>19690</v>
      </c>
      <c r="B7881" t="str">
        <v>2020-02-10</v>
      </c>
      <c r="C7881" t="str">
        <v>Morning</v>
      </c>
      <c r="D7881">
        <v>36</v>
      </c>
      <c r="E7881" t="str">
        <f>IF(MOD(D7881,2)=0,"EVEN","ODD")</f>
        <v>EVEN</v>
      </c>
      <c r="F7881" t="str">
        <f>IF(D7881&lt;=18,"LOW (1-18)","HIGH (19-36)")</f>
        <v>HIGH (19-36)</v>
      </c>
      <c r="G7881">
        <f>INT((D7881-1)/6)+1</f>
        <v>6</v>
      </c>
      <c r="H7881">
        <f>MOD(D7881-1,6)+1</f>
        <v>6</v>
      </c>
      <c r="I7881">
        <f>37-D7881</f>
        <v>1</v>
      </c>
      <c r="J7881">
        <f>ABS(D7881-D7882)</f>
        <v>17</v>
      </c>
    </row>
    <row r="7882">
      <c r="A7882">
        <v>19689</v>
      </c>
      <c r="B7882" t="str">
        <v>2020-02-08</v>
      </c>
      <c r="C7882" t="str">
        <v>Evening</v>
      </c>
      <c r="D7882">
        <v>19</v>
      </c>
      <c r="E7882" t="str">
        <f>IF(MOD(D7882,2)=0,"EVEN","ODD")</f>
        <v>ODD</v>
      </c>
      <c r="F7882" t="str">
        <f>IF(D7882&lt;=18,"LOW (1-18)","HIGH (19-36)")</f>
        <v>HIGH (19-36)</v>
      </c>
      <c r="G7882">
        <f>INT((D7882-1)/6)+1</f>
        <v>4</v>
      </c>
      <c r="H7882">
        <f>MOD(D7882-1,6)+1</f>
        <v>1</v>
      </c>
      <c r="I7882">
        <f>37-D7882</f>
        <v>18</v>
      </c>
      <c r="J7882">
        <f>ABS(D7882-D7883)</f>
        <v>1</v>
      </c>
    </row>
    <row r="7883">
      <c r="A7883">
        <v>19688</v>
      </c>
      <c r="B7883" t="str">
        <v>2020-02-08</v>
      </c>
      <c r="C7883" t="str">
        <v>Afternoon</v>
      </c>
      <c r="D7883">
        <v>20</v>
      </c>
      <c r="E7883" t="str">
        <f>IF(MOD(D7883,2)=0,"EVEN","ODD")</f>
        <v>EVEN</v>
      </c>
      <c r="F7883" t="str">
        <f>IF(D7883&lt;=18,"LOW (1-18)","HIGH (19-36)")</f>
        <v>HIGH (19-36)</v>
      </c>
      <c r="G7883">
        <f>INT((D7883-1)/6)+1</f>
        <v>4</v>
      </c>
      <c r="H7883">
        <f>MOD(D7883-1,6)+1</f>
        <v>2</v>
      </c>
      <c r="I7883">
        <f>37-D7883</f>
        <v>17</v>
      </c>
      <c r="J7883">
        <f>ABS(D7883-D7884)</f>
        <v>9</v>
      </c>
    </row>
    <row r="7884">
      <c r="A7884">
        <v>19687</v>
      </c>
      <c r="B7884" t="str">
        <v>2020-02-08</v>
      </c>
      <c r="C7884" t="str">
        <v>Midday</v>
      </c>
      <c r="D7884">
        <v>29</v>
      </c>
      <c r="E7884" t="str">
        <f>IF(MOD(D7884,2)=0,"EVEN","ODD")</f>
        <v>ODD</v>
      </c>
      <c r="F7884" t="str">
        <f>IF(D7884&lt;=18,"LOW (1-18)","HIGH (19-36)")</f>
        <v>HIGH (19-36)</v>
      </c>
      <c r="G7884">
        <f>INT((D7884-1)/6)+1</f>
        <v>5</v>
      </c>
      <c r="H7884">
        <f>MOD(D7884-1,6)+1</f>
        <v>5</v>
      </c>
      <c r="I7884">
        <f>37-D7884</f>
        <v>8</v>
      </c>
      <c r="J7884">
        <f>ABS(D7884-D7885)</f>
        <v>16</v>
      </c>
    </row>
    <row r="7885">
      <c r="A7885">
        <v>19686</v>
      </c>
      <c r="B7885" t="str">
        <v>2020-02-08</v>
      </c>
      <c r="C7885" t="str">
        <v>Morning</v>
      </c>
      <c r="D7885">
        <v>13</v>
      </c>
      <c r="E7885" t="str">
        <f>IF(MOD(D7885,2)=0,"EVEN","ODD")</f>
        <v>ODD</v>
      </c>
      <c r="F7885" t="str">
        <f>IF(D7885&lt;=18,"LOW (1-18)","HIGH (19-36)")</f>
        <v>LOW (1-18)</v>
      </c>
      <c r="G7885">
        <f>INT((D7885-1)/6)+1</f>
        <v>3</v>
      </c>
      <c r="H7885">
        <f>MOD(D7885-1,6)+1</f>
        <v>1</v>
      </c>
      <c r="I7885">
        <f>37-D7885</f>
        <v>24</v>
      </c>
      <c r="J7885">
        <f>ABS(D7885-D7886)</f>
        <v>3</v>
      </c>
    </row>
    <row r="7886">
      <c r="A7886">
        <v>19685</v>
      </c>
      <c r="B7886" t="str">
        <v>2020-02-07</v>
      </c>
      <c r="C7886" t="str">
        <v>Evening</v>
      </c>
      <c r="D7886">
        <v>16</v>
      </c>
      <c r="E7886" t="str">
        <f>IF(MOD(D7886,2)=0,"EVEN","ODD")</f>
        <v>EVEN</v>
      </c>
      <c r="F7886" t="str">
        <f>IF(D7886&lt;=18,"LOW (1-18)","HIGH (19-36)")</f>
        <v>LOW (1-18)</v>
      </c>
      <c r="G7886">
        <f>INT((D7886-1)/6)+1</f>
        <v>3</v>
      </c>
      <c r="H7886">
        <f>MOD(D7886-1,6)+1</f>
        <v>4</v>
      </c>
      <c r="I7886">
        <f>37-D7886</f>
        <v>21</v>
      </c>
      <c r="J7886">
        <f>ABS(D7886-D7887)</f>
        <v>15</v>
      </c>
    </row>
    <row r="7887">
      <c r="A7887">
        <v>19684</v>
      </c>
      <c r="B7887" t="str">
        <v>2020-02-07</v>
      </c>
      <c r="C7887" t="str">
        <v>Afternoon</v>
      </c>
      <c r="D7887">
        <v>31</v>
      </c>
      <c r="E7887" t="str">
        <f>IF(MOD(D7887,2)=0,"EVEN","ODD")</f>
        <v>ODD</v>
      </c>
      <c r="F7887" t="str">
        <f>IF(D7887&lt;=18,"LOW (1-18)","HIGH (19-36)")</f>
        <v>HIGH (19-36)</v>
      </c>
      <c r="G7887">
        <f>INT((D7887-1)/6)+1</f>
        <v>6</v>
      </c>
      <c r="H7887">
        <f>MOD(D7887-1,6)+1</f>
        <v>1</v>
      </c>
      <c r="I7887">
        <f>37-D7887</f>
        <v>6</v>
      </c>
      <c r="J7887">
        <f>ABS(D7887-D7888)</f>
        <v>1</v>
      </c>
    </row>
    <row r="7888">
      <c r="A7888">
        <v>19683</v>
      </c>
      <c r="B7888" t="str">
        <v>2020-02-07</v>
      </c>
      <c r="C7888" t="str">
        <v>Midday</v>
      </c>
      <c r="D7888">
        <v>30</v>
      </c>
      <c r="E7888" t="str">
        <f>IF(MOD(D7888,2)=0,"EVEN","ODD")</f>
        <v>EVEN</v>
      </c>
      <c r="F7888" t="str">
        <f>IF(D7888&lt;=18,"LOW (1-18)","HIGH (19-36)")</f>
        <v>HIGH (19-36)</v>
      </c>
      <c r="G7888">
        <f>INT((D7888-1)/6)+1</f>
        <v>5</v>
      </c>
      <c r="H7888">
        <f>MOD(D7888-1,6)+1</f>
        <v>6</v>
      </c>
      <c r="I7888">
        <f>37-D7888</f>
        <v>7</v>
      </c>
      <c r="J7888">
        <f>ABS(D7888-D7889)</f>
        <v>14</v>
      </c>
    </row>
    <row r="7889">
      <c r="A7889">
        <v>19682</v>
      </c>
      <c r="B7889" t="str">
        <v>2020-02-07</v>
      </c>
      <c r="C7889" t="str">
        <v>Morning</v>
      </c>
      <c r="D7889">
        <v>16</v>
      </c>
      <c r="E7889" t="str">
        <f>IF(MOD(D7889,2)=0,"EVEN","ODD")</f>
        <v>EVEN</v>
      </c>
      <c r="F7889" t="str">
        <f>IF(D7889&lt;=18,"LOW (1-18)","HIGH (19-36)")</f>
        <v>LOW (1-18)</v>
      </c>
      <c r="G7889">
        <f>INT((D7889-1)/6)+1</f>
        <v>3</v>
      </c>
      <c r="H7889">
        <f>MOD(D7889-1,6)+1</f>
        <v>4</v>
      </c>
      <c r="I7889">
        <f>37-D7889</f>
        <v>21</v>
      </c>
      <c r="J7889">
        <f>ABS(D7889-D7890)</f>
        <v>13</v>
      </c>
    </row>
    <row r="7890">
      <c r="A7890">
        <v>19681</v>
      </c>
      <c r="B7890" t="str">
        <v>2020-02-06</v>
      </c>
      <c r="C7890" t="str">
        <v>Evening</v>
      </c>
      <c r="D7890">
        <v>3</v>
      </c>
      <c r="E7890" t="str">
        <f>IF(MOD(D7890,2)=0,"EVEN","ODD")</f>
        <v>ODD</v>
      </c>
      <c r="F7890" t="str">
        <f>IF(D7890&lt;=18,"LOW (1-18)","HIGH (19-36)")</f>
        <v>LOW (1-18)</v>
      </c>
      <c r="G7890">
        <f>INT((D7890-1)/6)+1</f>
        <v>1</v>
      </c>
      <c r="H7890">
        <f>MOD(D7890-1,6)+1</f>
        <v>3</v>
      </c>
      <c r="I7890">
        <f>37-D7890</f>
        <v>34</v>
      </c>
      <c r="J7890">
        <f>ABS(D7890-D7891)</f>
        <v>28</v>
      </c>
    </row>
    <row r="7891">
      <c r="A7891">
        <v>19680</v>
      </c>
      <c r="B7891" t="str">
        <v>2020-02-06</v>
      </c>
      <c r="C7891" t="str">
        <v>Afternoon</v>
      </c>
      <c r="D7891">
        <v>31</v>
      </c>
      <c r="E7891" t="str">
        <f>IF(MOD(D7891,2)=0,"EVEN","ODD")</f>
        <v>ODD</v>
      </c>
      <c r="F7891" t="str">
        <f>IF(D7891&lt;=18,"LOW (1-18)","HIGH (19-36)")</f>
        <v>HIGH (19-36)</v>
      </c>
      <c r="G7891">
        <f>INT((D7891-1)/6)+1</f>
        <v>6</v>
      </c>
      <c r="H7891">
        <f>MOD(D7891-1,6)+1</f>
        <v>1</v>
      </c>
      <c r="I7891">
        <f>37-D7891</f>
        <v>6</v>
      </c>
      <c r="J7891">
        <f>ABS(D7891-D7892)</f>
        <v>26</v>
      </c>
    </row>
    <row r="7892">
      <c r="A7892">
        <v>19679</v>
      </c>
      <c r="B7892" t="str">
        <v>2020-02-06</v>
      </c>
      <c r="C7892" t="str">
        <v>Midday</v>
      </c>
      <c r="D7892">
        <v>5</v>
      </c>
      <c r="E7892" t="str">
        <f>IF(MOD(D7892,2)=0,"EVEN","ODD")</f>
        <v>ODD</v>
      </c>
      <c r="F7892" t="str">
        <f>IF(D7892&lt;=18,"LOW (1-18)","HIGH (19-36)")</f>
        <v>LOW (1-18)</v>
      </c>
      <c r="G7892">
        <f>INT((D7892-1)/6)+1</f>
        <v>1</v>
      </c>
      <c r="H7892">
        <f>MOD(D7892-1,6)+1</f>
        <v>5</v>
      </c>
      <c r="I7892">
        <f>37-D7892</f>
        <v>32</v>
      </c>
      <c r="J7892">
        <f>ABS(D7892-D7893)</f>
        <v>24</v>
      </c>
    </row>
    <row r="7893">
      <c r="A7893">
        <v>19678</v>
      </c>
      <c r="B7893" t="str">
        <v>2020-02-06</v>
      </c>
      <c r="C7893" t="str">
        <v>Morning</v>
      </c>
      <c r="D7893">
        <v>29</v>
      </c>
      <c r="E7893" t="str">
        <f>IF(MOD(D7893,2)=0,"EVEN","ODD")</f>
        <v>ODD</v>
      </c>
      <c r="F7893" t="str">
        <f>IF(D7893&lt;=18,"LOW (1-18)","HIGH (19-36)")</f>
        <v>HIGH (19-36)</v>
      </c>
      <c r="G7893">
        <f>INT((D7893-1)/6)+1</f>
        <v>5</v>
      </c>
      <c r="H7893">
        <f>MOD(D7893-1,6)+1</f>
        <v>5</v>
      </c>
      <c r="I7893">
        <f>37-D7893</f>
        <v>8</v>
      </c>
      <c r="J7893">
        <f>ABS(D7893-D7894)</f>
        <v>19</v>
      </c>
    </row>
    <row r="7894">
      <c r="A7894">
        <v>19677</v>
      </c>
      <c r="B7894" t="str">
        <v>2020-02-05</v>
      </c>
      <c r="C7894" t="str">
        <v>Evening</v>
      </c>
      <c r="D7894">
        <v>10</v>
      </c>
      <c r="E7894" t="str">
        <f>IF(MOD(D7894,2)=0,"EVEN","ODD")</f>
        <v>EVEN</v>
      </c>
      <c r="F7894" t="str">
        <f>IF(D7894&lt;=18,"LOW (1-18)","HIGH (19-36)")</f>
        <v>LOW (1-18)</v>
      </c>
      <c r="G7894">
        <f>INT((D7894-1)/6)+1</f>
        <v>2</v>
      </c>
      <c r="H7894">
        <f>MOD(D7894-1,6)+1</f>
        <v>4</v>
      </c>
      <c r="I7894">
        <f>37-D7894</f>
        <v>27</v>
      </c>
      <c r="J7894">
        <f>ABS(D7894-D7895)</f>
        <v>22</v>
      </c>
    </row>
    <row r="7895">
      <c r="A7895">
        <v>19676</v>
      </c>
      <c r="B7895" t="str">
        <v>2020-02-05</v>
      </c>
      <c r="C7895" t="str">
        <v>Afternoon</v>
      </c>
      <c r="D7895">
        <v>32</v>
      </c>
      <c r="E7895" t="str">
        <f>IF(MOD(D7895,2)=0,"EVEN","ODD")</f>
        <v>EVEN</v>
      </c>
      <c r="F7895" t="str">
        <f>IF(D7895&lt;=18,"LOW (1-18)","HIGH (19-36)")</f>
        <v>HIGH (19-36)</v>
      </c>
      <c r="G7895">
        <f>INT((D7895-1)/6)+1</f>
        <v>6</v>
      </c>
      <c r="H7895">
        <f>MOD(D7895-1,6)+1</f>
        <v>2</v>
      </c>
      <c r="I7895">
        <f>37-D7895</f>
        <v>5</v>
      </c>
      <c r="J7895">
        <f>ABS(D7895-D7896)</f>
        <v>0</v>
      </c>
    </row>
    <row r="7896">
      <c r="A7896">
        <v>19675</v>
      </c>
      <c r="B7896" t="str">
        <v>2020-02-05</v>
      </c>
      <c r="C7896" t="str">
        <v>Midday</v>
      </c>
      <c r="D7896">
        <v>32</v>
      </c>
      <c r="E7896" t="str">
        <f>IF(MOD(D7896,2)=0,"EVEN","ODD")</f>
        <v>EVEN</v>
      </c>
      <c r="F7896" t="str">
        <f>IF(D7896&lt;=18,"LOW (1-18)","HIGH (19-36)")</f>
        <v>HIGH (19-36)</v>
      </c>
      <c r="G7896">
        <f>INT((D7896-1)/6)+1</f>
        <v>6</v>
      </c>
      <c r="H7896">
        <f>MOD(D7896-1,6)+1</f>
        <v>2</v>
      </c>
      <c r="I7896">
        <f>37-D7896</f>
        <v>5</v>
      </c>
      <c r="J7896">
        <f>ABS(D7896-D7897)</f>
        <v>17</v>
      </c>
    </row>
    <row r="7897">
      <c r="A7897">
        <v>19674</v>
      </c>
      <c r="B7897" t="str">
        <v>2020-02-05</v>
      </c>
      <c r="C7897" t="str">
        <v>Morning</v>
      </c>
      <c r="D7897">
        <v>15</v>
      </c>
      <c r="E7897" t="str">
        <f>IF(MOD(D7897,2)=0,"EVEN","ODD")</f>
        <v>ODD</v>
      </c>
      <c r="F7897" t="str">
        <f>IF(D7897&lt;=18,"LOW (1-18)","HIGH (19-36)")</f>
        <v>LOW (1-18)</v>
      </c>
      <c r="G7897">
        <f>INT((D7897-1)/6)+1</f>
        <v>3</v>
      </c>
      <c r="H7897">
        <f>MOD(D7897-1,6)+1</f>
        <v>3</v>
      </c>
      <c r="I7897">
        <f>37-D7897</f>
        <v>22</v>
      </c>
      <c r="J7897">
        <f>ABS(D7897-D7898)</f>
        <v>21</v>
      </c>
    </row>
    <row r="7898">
      <c r="A7898">
        <v>19673</v>
      </c>
      <c r="B7898" t="str">
        <v>2020-02-04</v>
      </c>
      <c r="C7898" t="str">
        <v>Evening</v>
      </c>
      <c r="D7898">
        <v>36</v>
      </c>
      <c r="E7898" t="str">
        <f>IF(MOD(D7898,2)=0,"EVEN","ODD")</f>
        <v>EVEN</v>
      </c>
      <c r="F7898" t="str">
        <f>IF(D7898&lt;=18,"LOW (1-18)","HIGH (19-36)")</f>
        <v>HIGH (19-36)</v>
      </c>
      <c r="G7898">
        <f>INT((D7898-1)/6)+1</f>
        <v>6</v>
      </c>
      <c r="H7898">
        <f>MOD(D7898-1,6)+1</f>
        <v>6</v>
      </c>
      <c r="I7898">
        <f>37-D7898</f>
        <v>1</v>
      </c>
      <c r="J7898">
        <f>ABS(D7898-D7899)</f>
        <v>5</v>
      </c>
    </row>
    <row r="7899">
      <c r="A7899">
        <v>19672</v>
      </c>
      <c r="B7899" t="str">
        <v>2020-02-04</v>
      </c>
      <c r="C7899" t="str">
        <v>Afternoon</v>
      </c>
      <c r="D7899">
        <v>31</v>
      </c>
      <c r="E7899" t="str">
        <f>IF(MOD(D7899,2)=0,"EVEN","ODD")</f>
        <v>ODD</v>
      </c>
      <c r="F7899" t="str">
        <f>IF(D7899&lt;=18,"LOW (1-18)","HIGH (19-36)")</f>
        <v>HIGH (19-36)</v>
      </c>
      <c r="G7899">
        <f>INT((D7899-1)/6)+1</f>
        <v>6</v>
      </c>
      <c r="H7899">
        <f>MOD(D7899-1,6)+1</f>
        <v>1</v>
      </c>
      <c r="I7899">
        <f>37-D7899</f>
        <v>6</v>
      </c>
      <c r="J7899">
        <f>ABS(D7899-D7900)</f>
        <v>3</v>
      </c>
    </row>
    <row r="7900">
      <c r="A7900">
        <v>19671</v>
      </c>
      <c r="B7900" t="str">
        <v>2020-02-04</v>
      </c>
      <c r="C7900" t="str">
        <v>Midday</v>
      </c>
      <c r="D7900">
        <v>34</v>
      </c>
      <c r="E7900" t="str">
        <f>IF(MOD(D7900,2)=0,"EVEN","ODD")</f>
        <v>EVEN</v>
      </c>
      <c r="F7900" t="str">
        <f>IF(D7900&lt;=18,"LOW (1-18)","HIGH (19-36)")</f>
        <v>HIGH (19-36)</v>
      </c>
      <c r="G7900">
        <f>INT((D7900-1)/6)+1</f>
        <v>6</v>
      </c>
      <c r="H7900">
        <f>MOD(D7900-1,6)+1</f>
        <v>4</v>
      </c>
      <c r="I7900">
        <f>37-D7900</f>
        <v>3</v>
      </c>
      <c r="J7900">
        <f>ABS(D7900-D7901)</f>
        <v>1</v>
      </c>
    </row>
    <row r="7901">
      <c r="A7901">
        <v>19670</v>
      </c>
      <c r="B7901" t="str">
        <v>2020-02-04</v>
      </c>
      <c r="C7901" t="str">
        <v>Morning</v>
      </c>
      <c r="D7901">
        <v>35</v>
      </c>
      <c r="E7901" t="str">
        <f>IF(MOD(D7901,2)=0,"EVEN","ODD")</f>
        <v>ODD</v>
      </c>
      <c r="F7901" t="str">
        <f>IF(D7901&lt;=18,"LOW (1-18)","HIGH (19-36)")</f>
        <v>HIGH (19-36)</v>
      </c>
      <c r="G7901">
        <f>INT((D7901-1)/6)+1</f>
        <v>6</v>
      </c>
      <c r="H7901">
        <f>MOD(D7901-1,6)+1</f>
        <v>5</v>
      </c>
      <c r="I7901">
        <f>37-D7901</f>
        <v>2</v>
      </c>
      <c r="J7901">
        <f>ABS(D7901-D7902)</f>
        <v>23</v>
      </c>
    </row>
    <row r="7902">
      <c r="A7902">
        <v>19669</v>
      </c>
      <c r="B7902" t="str">
        <v>2020-02-03</v>
      </c>
      <c r="C7902" t="str">
        <v>Evening</v>
      </c>
      <c r="D7902">
        <v>12</v>
      </c>
      <c r="E7902" t="str">
        <f>IF(MOD(D7902,2)=0,"EVEN","ODD")</f>
        <v>EVEN</v>
      </c>
      <c r="F7902" t="str">
        <f>IF(D7902&lt;=18,"LOW (1-18)","HIGH (19-36)")</f>
        <v>LOW (1-18)</v>
      </c>
      <c r="G7902">
        <f>INT((D7902-1)/6)+1</f>
        <v>2</v>
      </c>
      <c r="H7902">
        <f>MOD(D7902-1,6)+1</f>
        <v>6</v>
      </c>
      <c r="I7902">
        <f>37-D7902</f>
        <v>25</v>
      </c>
      <c r="J7902">
        <f>ABS(D7902-D7903)</f>
        <v>1</v>
      </c>
    </row>
    <row r="7903">
      <c r="A7903">
        <v>19668</v>
      </c>
      <c r="B7903" t="str">
        <v>2020-02-03</v>
      </c>
      <c r="C7903" t="str">
        <v>Afternoon</v>
      </c>
      <c r="D7903">
        <v>13</v>
      </c>
      <c r="E7903" t="str">
        <f>IF(MOD(D7903,2)=0,"EVEN","ODD")</f>
        <v>ODD</v>
      </c>
      <c r="F7903" t="str">
        <f>IF(D7903&lt;=18,"LOW (1-18)","HIGH (19-36)")</f>
        <v>LOW (1-18)</v>
      </c>
      <c r="G7903">
        <f>INT((D7903-1)/6)+1</f>
        <v>3</v>
      </c>
      <c r="H7903">
        <f>MOD(D7903-1,6)+1</f>
        <v>1</v>
      </c>
      <c r="I7903">
        <f>37-D7903</f>
        <v>24</v>
      </c>
      <c r="J7903">
        <f>ABS(D7903-D7904)</f>
        <v>6</v>
      </c>
    </row>
    <row r="7904">
      <c r="A7904">
        <v>19667</v>
      </c>
      <c r="B7904" t="str">
        <v>2020-02-03</v>
      </c>
      <c r="C7904" t="str">
        <v>Midday</v>
      </c>
      <c r="D7904">
        <v>7</v>
      </c>
      <c r="E7904" t="str">
        <f>IF(MOD(D7904,2)=0,"EVEN","ODD")</f>
        <v>ODD</v>
      </c>
      <c r="F7904" t="str">
        <f>IF(D7904&lt;=18,"LOW (1-18)","HIGH (19-36)")</f>
        <v>LOW (1-18)</v>
      </c>
      <c r="G7904">
        <f>INT((D7904-1)/6)+1</f>
        <v>2</v>
      </c>
      <c r="H7904">
        <f>MOD(D7904-1,6)+1</f>
        <v>1</v>
      </c>
      <c r="I7904">
        <f>37-D7904</f>
        <v>30</v>
      </c>
      <c r="J7904">
        <f>ABS(D7904-D7905)</f>
        <v>6</v>
      </c>
    </row>
    <row r="7905">
      <c r="A7905">
        <v>19666</v>
      </c>
      <c r="B7905" t="str">
        <v>2020-02-03</v>
      </c>
      <c r="C7905" t="str">
        <v>Morning</v>
      </c>
      <c r="D7905">
        <v>13</v>
      </c>
      <c r="E7905" t="str">
        <f>IF(MOD(D7905,2)=0,"EVEN","ODD")</f>
        <v>ODD</v>
      </c>
      <c r="F7905" t="str">
        <f>IF(D7905&lt;=18,"LOW (1-18)","HIGH (19-36)")</f>
        <v>LOW (1-18)</v>
      </c>
      <c r="G7905">
        <f>INT((D7905-1)/6)+1</f>
        <v>3</v>
      </c>
      <c r="H7905">
        <f>MOD(D7905-1,6)+1</f>
        <v>1</v>
      </c>
      <c r="I7905">
        <f>37-D7905</f>
        <v>24</v>
      </c>
      <c r="J7905">
        <f>ABS(D7905-D7906)</f>
        <v>11</v>
      </c>
    </row>
    <row r="7906">
      <c r="A7906">
        <v>19665</v>
      </c>
      <c r="B7906" t="str">
        <v>2020-02-01</v>
      </c>
      <c r="C7906" t="str">
        <v>Evening</v>
      </c>
      <c r="D7906">
        <v>2</v>
      </c>
      <c r="E7906" t="str">
        <f>IF(MOD(D7906,2)=0,"EVEN","ODD")</f>
        <v>EVEN</v>
      </c>
      <c r="F7906" t="str">
        <f>IF(D7906&lt;=18,"LOW (1-18)","HIGH (19-36)")</f>
        <v>LOW (1-18)</v>
      </c>
      <c r="G7906">
        <f>INT((D7906-1)/6)+1</f>
        <v>1</v>
      </c>
      <c r="H7906">
        <f>MOD(D7906-1,6)+1</f>
        <v>2</v>
      </c>
      <c r="I7906">
        <f>37-D7906</f>
        <v>35</v>
      </c>
      <c r="J7906">
        <f>ABS(D7906-D7907)</f>
        <v>34</v>
      </c>
    </row>
    <row r="7907">
      <c r="A7907">
        <v>19664</v>
      </c>
      <c r="B7907" t="str">
        <v>2020-02-01</v>
      </c>
      <c r="C7907" t="str">
        <v>Afternoon</v>
      </c>
      <c r="D7907">
        <v>36</v>
      </c>
      <c r="E7907" t="str">
        <f>IF(MOD(D7907,2)=0,"EVEN","ODD")</f>
        <v>EVEN</v>
      </c>
      <c r="F7907" t="str">
        <f>IF(D7907&lt;=18,"LOW (1-18)","HIGH (19-36)")</f>
        <v>HIGH (19-36)</v>
      </c>
      <c r="G7907">
        <f>INT((D7907-1)/6)+1</f>
        <v>6</v>
      </c>
      <c r="H7907">
        <f>MOD(D7907-1,6)+1</f>
        <v>6</v>
      </c>
      <c r="I7907">
        <f>37-D7907</f>
        <v>1</v>
      </c>
      <c r="J7907">
        <f>ABS(D7907-D7908)</f>
        <v>15</v>
      </c>
    </row>
    <row r="7908">
      <c r="A7908">
        <v>19663</v>
      </c>
      <c r="B7908" t="str">
        <v>2020-02-01</v>
      </c>
      <c r="C7908" t="str">
        <v>Midday</v>
      </c>
      <c r="D7908">
        <v>21</v>
      </c>
      <c r="E7908" t="str">
        <f>IF(MOD(D7908,2)=0,"EVEN","ODD")</f>
        <v>ODD</v>
      </c>
      <c r="F7908" t="str">
        <f>IF(D7908&lt;=18,"LOW (1-18)","HIGH (19-36)")</f>
        <v>HIGH (19-36)</v>
      </c>
      <c r="G7908">
        <f>INT((D7908-1)/6)+1</f>
        <v>4</v>
      </c>
      <c r="H7908">
        <f>MOD(D7908-1,6)+1</f>
        <v>3</v>
      </c>
      <c r="I7908">
        <f>37-D7908</f>
        <v>16</v>
      </c>
      <c r="J7908">
        <f>ABS(D7908-D7909)</f>
        <v>4</v>
      </c>
    </row>
    <row r="7909">
      <c r="A7909">
        <v>19662</v>
      </c>
      <c r="B7909" t="str">
        <v>2020-02-01</v>
      </c>
      <c r="C7909" t="str">
        <v>Morning</v>
      </c>
      <c r="D7909">
        <v>17</v>
      </c>
      <c r="E7909" t="str">
        <f>IF(MOD(D7909,2)=0,"EVEN","ODD")</f>
        <v>ODD</v>
      </c>
      <c r="F7909" t="str">
        <f>IF(D7909&lt;=18,"LOW (1-18)","HIGH (19-36)")</f>
        <v>LOW (1-18)</v>
      </c>
      <c r="G7909">
        <f>INT((D7909-1)/6)+1</f>
        <v>3</v>
      </c>
      <c r="H7909">
        <f>MOD(D7909-1,6)+1</f>
        <v>5</v>
      </c>
      <c r="I7909">
        <f>37-D7909</f>
        <v>20</v>
      </c>
      <c r="J7909">
        <f>ABS(D7909-D7910)</f>
        <v>10</v>
      </c>
    </row>
    <row r="7910">
      <c r="A7910">
        <v>19661</v>
      </c>
      <c r="B7910" t="str">
        <v>2020-01-31</v>
      </c>
      <c r="C7910" t="str">
        <v>Evening</v>
      </c>
      <c r="D7910">
        <v>7</v>
      </c>
      <c r="E7910" t="str">
        <f>IF(MOD(D7910,2)=0,"EVEN","ODD")</f>
        <v>ODD</v>
      </c>
      <c r="F7910" t="str">
        <f>IF(D7910&lt;=18,"LOW (1-18)","HIGH (19-36)")</f>
        <v>LOW (1-18)</v>
      </c>
      <c r="G7910">
        <f>INT((D7910-1)/6)+1</f>
        <v>2</v>
      </c>
      <c r="H7910">
        <f>MOD(D7910-1,6)+1</f>
        <v>1</v>
      </c>
      <c r="I7910">
        <f>37-D7910</f>
        <v>30</v>
      </c>
      <c r="J7910">
        <f>ABS(D7910-D7911)</f>
        <v>4</v>
      </c>
    </row>
    <row r="7911">
      <c r="A7911">
        <v>19660</v>
      </c>
      <c r="B7911" t="str">
        <v>2020-01-31</v>
      </c>
      <c r="C7911" t="str">
        <v>Afternoon</v>
      </c>
      <c r="D7911">
        <v>11</v>
      </c>
      <c r="E7911" t="str">
        <f>IF(MOD(D7911,2)=0,"EVEN","ODD")</f>
        <v>ODD</v>
      </c>
      <c r="F7911" t="str">
        <f>IF(D7911&lt;=18,"LOW (1-18)","HIGH (19-36)")</f>
        <v>LOW (1-18)</v>
      </c>
      <c r="G7911">
        <f>INT((D7911-1)/6)+1</f>
        <v>2</v>
      </c>
      <c r="H7911">
        <f>MOD(D7911-1,6)+1</f>
        <v>5</v>
      </c>
      <c r="I7911">
        <f>37-D7911</f>
        <v>26</v>
      </c>
      <c r="J7911">
        <f>ABS(D7911-D7912)</f>
        <v>7</v>
      </c>
    </row>
    <row r="7912">
      <c r="A7912">
        <v>19659</v>
      </c>
      <c r="B7912" t="str">
        <v>2020-01-31</v>
      </c>
      <c r="C7912" t="str">
        <v>Midday</v>
      </c>
      <c r="D7912">
        <v>18</v>
      </c>
      <c r="E7912" t="str">
        <f>IF(MOD(D7912,2)=0,"EVEN","ODD")</f>
        <v>EVEN</v>
      </c>
      <c r="F7912" t="str">
        <f>IF(D7912&lt;=18,"LOW (1-18)","HIGH (19-36)")</f>
        <v>LOW (1-18)</v>
      </c>
      <c r="G7912">
        <f>INT((D7912-1)/6)+1</f>
        <v>3</v>
      </c>
      <c r="H7912">
        <f>MOD(D7912-1,6)+1</f>
        <v>6</v>
      </c>
      <c r="I7912">
        <f>37-D7912</f>
        <v>19</v>
      </c>
      <c r="J7912">
        <f>ABS(D7912-D7913)</f>
        <v>1</v>
      </c>
    </row>
    <row r="7913">
      <c r="A7913">
        <v>19658</v>
      </c>
      <c r="B7913" t="str">
        <v>2020-01-31</v>
      </c>
      <c r="C7913" t="str">
        <v>Morning</v>
      </c>
      <c r="D7913">
        <v>19</v>
      </c>
      <c r="E7913" t="str">
        <f>IF(MOD(D7913,2)=0,"EVEN","ODD")</f>
        <v>ODD</v>
      </c>
      <c r="F7913" t="str">
        <f>IF(D7913&lt;=18,"LOW (1-18)","HIGH (19-36)")</f>
        <v>HIGH (19-36)</v>
      </c>
      <c r="G7913">
        <f>INT((D7913-1)/6)+1</f>
        <v>4</v>
      </c>
      <c r="H7913">
        <f>MOD(D7913-1,6)+1</f>
        <v>1</v>
      </c>
      <c r="I7913">
        <f>37-D7913</f>
        <v>18</v>
      </c>
      <c r="J7913">
        <f>ABS(D7913-D7914)</f>
        <v>4</v>
      </c>
    </row>
    <row r="7914">
      <c r="A7914">
        <v>19657</v>
      </c>
      <c r="B7914" t="str">
        <v>2020-01-30</v>
      </c>
      <c r="C7914" t="str">
        <v>Evening</v>
      </c>
      <c r="D7914">
        <v>15</v>
      </c>
      <c r="E7914" t="str">
        <f>IF(MOD(D7914,2)=0,"EVEN","ODD")</f>
        <v>ODD</v>
      </c>
      <c r="F7914" t="str">
        <f>IF(D7914&lt;=18,"LOW (1-18)","HIGH (19-36)")</f>
        <v>LOW (1-18)</v>
      </c>
      <c r="G7914">
        <f>INT((D7914-1)/6)+1</f>
        <v>3</v>
      </c>
      <c r="H7914">
        <f>MOD(D7914-1,6)+1</f>
        <v>3</v>
      </c>
      <c r="I7914">
        <f>37-D7914</f>
        <v>22</v>
      </c>
      <c r="J7914">
        <f>ABS(D7914-D7915)</f>
        <v>8</v>
      </c>
    </row>
    <row r="7915">
      <c r="A7915">
        <v>19656</v>
      </c>
      <c r="B7915" t="str">
        <v>2020-01-30</v>
      </c>
      <c r="C7915" t="str">
        <v>Afternoon</v>
      </c>
      <c r="D7915">
        <v>7</v>
      </c>
      <c r="E7915" t="str">
        <f>IF(MOD(D7915,2)=0,"EVEN","ODD")</f>
        <v>ODD</v>
      </c>
      <c r="F7915" t="str">
        <f>IF(D7915&lt;=18,"LOW (1-18)","HIGH (19-36)")</f>
        <v>LOW (1-18)</v>
      </c>
      <c r="G7915">
        <f>INT((D7915-1)/6)+1</f>
        <v>2</v>
      </c>
      <c r="H7915">
        <f>MOD(D7915-1,6)+1</f>
        <v>1</v>
      </c>
      <c r="I7915">
        <f>37-D7915</f>
        <v>30</v>
      </c>
      <c r="J7915">
        <f>ABS(D7915-D7916)</f>
        <v>17</v>
      </c>
    </row>
    <row r="7916">
      <c r="A7916">
        <v>19655</v>
      </c>
      <c r="B7916" t="str">
        <v>2020-01-30</v>
      </c>
      <c r="C7916" t="str">
        <v>Midday</v>
      </c>
      <c r="D7916">
        <v>24</v>
      </c>
      <c r="E7916" t="str">
        <f>IF(MOD(D7916,2)=0,"EVEN","ODD")</f>
        <v>EVEN</v>
      </c>
      <c r="F7916" t="str">
        <f>IF(D7916&lt;=18,"LOW (1-18)","HIGH (19-36)")</f>
        <v>HIGH (19-36)</v>
      </c>
      <c r="G7916">
        <f>INT((D7916-1)/6)+1</f>
        <v>4</v>
      </c>
      <c r="H7916">
        <f>MOD(D7916-1,6)+1</f>
        <v>6</v>
      </c>
      <c r="I7916">
        <f>37-D7916</f>
        <v>13</v>
      </c>
      <c r="J7916">
        <f>ABS(D7916-D7917)</f>
        <v>12</v>
      </c>
    </row>
    <row r="7917">
      <c r="A7917">
        <v>19654</v>
      </c>
      <c r="B7917" t="str">
        <v>2020-01-30</v>
      </c>
      <c r="C7917" t="str">
        <v>Morning</v>
      </c>
      <c r="D7917">
        <v>12</v>
      </c>
      <c r="E7917" t="str">
        <f>IF(MOD(D7917,2)=0,"EVEN","ODD")</f>
        <v>EVEN</v>
      </c>
      <c r="F7917" t="str">
        <f>IF(D7917&lt;=18,"LOW (1-18)","HIGH (19-36)")</f>
        <v>LOW (1-18)</v>
      </c>
      <c r="G7917">
        <f>INT((D7917-1)/6)+1</f>
        <v>2</v>
      </c>
      <c r="H7917">
        <f>MOD(D7917-1,6)+1</f>
        <v>6</v>
      </c>
      <c r="I7917">
        <f>37-D7917</f>
        <v>25</v>
      </c>
      <c r="J7917">
        <f>ABS(D7917-D7918)</f>
        <v>1</v>
      </c>
    </row>
    <row r="7918">
      <c r="A7918">
        <v>19653</v>
      </c>
      <c r="B7918" t="str">
        <v>2020-01-29</v>
      </c>
      <c r="C7918" t="str">
        <v>Evening</v>
      </c>
      <c r="D7918">
        <v>11</v>
      </c>
      <c r="E7918" t="str">
        <f>IF(MOD(D7918,2)=0,"EVEN","ODD")</f>
        <v>ODD</v>
      </c>
      <c r="F7918" t="str">
        <f>IF(D7918&lt;=18,"LOW (1-18)","HIGH (19-36)")</f>
        <v>LOW (1-18)</v>
      </c>
      <c r="G7918">
        <f>INT((D7918-1)/6)+1</f>
        <v>2</v>
      </c>
      <c r="H7918">
        <f>MOD(D7918-1,6)+1</f>
        <v>5</v>
      </c>
      <c r="I7918">
        <f>37-D7918</f>
        <v>26</v>
      </c>
      <c r="J7918">
        <f>ABS(D7918-D7919)</f>
        <v>19</v>
      </c>
    </row>
    <row r="7919">
      <c r="A7919">
        <v>19652</v>
      </c>
      <c r="B7919" t="str">
        <v>2020-01-29</v>
      </c>
      <c r="C7919" t="str">
        <v>Afternoon</v>
      </c>
      <c r="D7919">
        <v>30</v>
      </c>
      <c r="E7919" t="str">
        <f>IF(MOD(D7919,2)=0,"EVEN","ODD")</f>
        <v>EVEN</v>
      </c>
      <c r="F7919" t="str">
        <f>IF(D7919&lt;=18,"LOW (1-18)","HIGH (19-36)")</f>
        <v>HIGH (19-36)</v>
      </c>
      <c r="G7919">
        <f>INT((D7919-1)/6)+1</f>
        <v>5</v>
      </c>
      <c r="H7919">
        <f>MOD(D7919-1,6)+1</f>
        <v>6</v>
      </c>
      <c r="I7919">
        <f>37-D7919</f>
        <v>7</v>
      </c>
      <c r="J7919">
        <f>ABS(D7919-D7920)</f>
        <v>7</v>
      </c>
    </row>
    <row r="7920">
      <c r="A7920">
        <v>19651</v>
      </c>
      <c r="B7920" t="str">
        <v>2020-01-29</v>
      </c>
      <c r="C7920" t="str">
        <v>Midday</v>
      </c>
      <c r="D7920">
        <v>23</v>
      </c>
      <c r="E7920" t="str">
        <f>IF(MOD(D7920,2)=0,"EVEN","ODD")</f>
        <v>ODD</v>
      </c>
      <c r="F7920" t="str">
        <f>IF(D7920&lt;=18,"LOW (1-18)","HIGH (19-36)")</f>
        <v>HIGH (19-36)</v>
      </c>
      <c r="G7920">
        <f>INT((D7920-1)/6)+1</f>
        <v>4</v>
      </c>
      <c r="H7920">
        <f>MOD(D7920-1,6)+1</f>
        <v>5</v>
      </c>
      <c r="I7920">
        <f>37-D7920</f>
        <v>14</v>
      </c>
      <c r="J7920">
        <f>ABS(D7920-D7921)</f>
        <v>1</v>
      </c>
    </row>
    <row r="7921">
      <c r="A7921">
        <v>19650</v>
      </c>
      <c r="B7921" t="str">
        <v>2020-01-29</v>
      </c>
      <c r="C7921" t="str">
        <v>Morning</v>
      </c>
      <c r="D7921">
        <v>24</v>
      </c>
      <c r="E7921" t="str">
        <f>IF(MOD(D7921,2)=0,"EVEN","ODD")</f>
        <v>EVEN</v>
      </c>
      <c r="F7921" t="str">
        <f>IF(D7921&lt;=18,"LOW (1-18)","HIGH (19-36)")</f>
        <v>HIGH (19-36)</v>
      </c>
      <c r="G7921">
        <f>INT((D7921-1)/6)+1</f>
        <v>4</v>
      </c>
      <c r="H7921">
        <f>MOD(D7921-1,6)+1</f>
        <v>6</v>
      </c>
      <c r="I7921">
        <f>37-D7921</f>
        <v>13</v>
      </c>
      <c r="J7921">
        <f>ABS(D7921-D7922)</f>
        <v>11</v>
      </c>
    </row>
    <row r="7922">
      <c r="A7922">
        <v>19649</v>
      </c>
      <c r="B7922" t="str">
        <v>2020-01-28</v>
      </c>
      <c r="C7922" t="str">
        <v>Evening</v>
      </c>
      <c r="D7922">
        <v>13</v>
      </c>
      <c r="E7922" t="str">
        <f>IF(MOD(D7922,2)=0,"EVEN","ODD")</f>
        <v>ODD</v>
      </c>
      <c r="F7922" t="str">
        <f>IF(D7922&lt;=18,"LOW (1-18)","HIGH (19-36)")</f>
        <v>LOW (1-18)</v>
      </c>
      <c r="G7922">
        <f>INT((D7922-1)/6)+1</f>
        <v>3</v>
      </c>
      <c r="H7922">
        <f>MOD(D7922-1,6)+1</f>
        <v>1</v>
      </c>
      <c r="I7922">
        <f>37-D7922</f>
        <v>24</v>
      </c>
      <c r="J7922">
        <f>ABS(D7922-D7923)</f>
        <v>10</v>
      </c>
    </row>
    <row r="7923">
      <c r="A7923">
        <v>19648</v>
      </c>
      <c r="B7923" t="str">
        <v>2020-01-28</v>
      </c>
      <c r="C7923" t="str">
        <v>Afternoon</v>
      </c>
      <c r="D7923">
        <v>23</v>
      </c>
      <c r="E7923" t="str">
        <f>IF(MOD(D7923,2)=0,"EVEN","ODD")</f>
        <v>ODD</v>
      </c>
      <c r="F7923" t="str">
        <f>IF(D7923&lt;=18,"LOW (1-18)","HIGH (19-36)")</f>
        <v>HIGH (19-36)</v>
      </c>
      <c r="G7923">
        <f>INT((D7923-1)/6)+1</f>
        <v>4</v>
      </c>
      <c r="H7923">
        <f>MOD(D7923-1,6)+1</f>
        <v>5</v>
      </c>
      <c r="I7923">
        <f>37-D7923</f>
        <v>14</v>
      </c>
      <c r="J7923">
        <f>ABS(D7923-D7924)</f>
        <v>6</v>
      </c>
    </row>
    <row r="7924">
      <c r="A7924">
        <v>19647</v>
      </c>
      <c r="B7924" t="str">
        <v>2020-01-28</v>
      </c>
      <c r="C7924" t="str">
        <v>Midday</v>
      </c>
      <c r="D7924">
        <v>29</v>
      </c>
      <c r="E7924" t="str">
        <f>IF(MOD(D7924,2)=0,"EVEN","ODD")</f>
        <v>ODD</v>
      </c>
      <c r="F7924" t="str">
        <f>IF(D7924&lt;=18,"LOW (1-18)","HIGH (19-36)")</f>
        <v>HIGH (19-36)</v>
      </c>
      <c r="G7924">
        <f>INT((D7924-1)/6)+1</f>
        <v>5</v>
      </c>
      <c r="H7924">
        <f>MOD(D7924-1,6)+1</f>
        <v>5</v>
      </c>
      <c r="I7924">
        <f>37-D7924</f>
        <v>8</v>
      </c>
      <c r="J7924">
        <f>ABS(D7924-D7925)</f>
        <v>6</v>
      </c>
    </row>
    <row r="7925">
      <c r="A7925">
        <v>19646</v>
      </c>
      <c r="B7925" t="str">
        <v>2020-01-28</v>
      </c>
      <c r="C7925" t="str">
        <v>Morning</v>
      </c>
      <c r="D7925">
        <v>23</v>
      </c>
      <c r="E7925" t="str">
        <f>IF(MOD(D7925,2)=0,"EVEN","ODD")</f>
        <v>ODD</v>
      </c>
      <c r="F7925" t="str">
        <f>IF(D7925&lt;=18,"LOW (1-18)","HIGH (19-36)")</f>
        <v>HIGH (19-36)</v>
      </c>
      <c r="G7925">
        <f>INT((D7925-1)/6)+1</f>
        <v>4</v>
      </c>
      <c r="H7925">
        <f>MOD(D7925-1,6)+1</f>
        <v>5</v>
      </c>
      <c r="I7925">
        <f>37-D7925</f>
        <v>14</v>
      </c>
      <c r="J7925">
        <f>ABS(D7925-D7926)</f>
        <v>12</v>
      </c>
    </row>
    <row r="7926">
      <c r="A7926">
        <v>19645</v>
      </c>
      <c r="B7926" t="str">
        <v>2020-01-27</v>
      </c>
      <c r="C7926" t="str">
        <v>Evening</v>
      </c>
      <c r="D7926">
        <v>35</v>
      </c>
      <c r="E7926" t="str">
        <f>IF(MOD(D7926,2)=0,"EVEN","ODD")</f>
        <v>ODD</v>
      </c>
      <c r="F7926" t="str">
        <f>IF(D7926&lt;=18,"LOW (1-18)","HIGH (19-36)")</f>
        <v>HIGH (19-36)</v>
      </c>
      <c r="G7926">
        <f>INT((D7926-1)/6)+1</f>
        <v>6</v>
      </c>
      <c r="H7926">
        <f>MOD(D7926-1,6)+1</f>
        <v>5</v>
      </c>
      <c r="I7926">
        <f>37-D7926</f>
        <v>2</v>
      </c>
      <c r="J7926">
        <f>ABS(D7926-D7927)</f>
        <v>25</v>
      </c>
    </row>
    <row r="7927">
      <c r="A7927">
        <v>19644</v>
      </c>
      <c r="B7927" t="str">
        <v>2020-01-27</v>
      </c>
      <c r="C7927" t="str">
        <v>Afternoon</v>
      </c>
      <c r="D7927">
        <v>10</v>
      </c>
      <c r="E7927" t="str">
        <f>IF(MOD(D7927,2)=0,"EVEN","ODD")</f>
        <v>EVEN</v>
      </c>
      <c r="F7927" t="str">
        <f>IF(D7927&lt;=18,"LOW (1-18)","HIGH (19-36)")</f>
        <v>LOW (1-18)</v>
      </c>
      <c r="G7927">
        <f>INT((D7927-1)/6)+1</f>
        <v>2</v>
      </c>
      <c r="H7927">
        <f>MOD(D7927-1,6)+1</f>
        <v>4</v>
      </c>
      <c r="I7927">
        <f>37-D7927</f>
        <v>27</v>
      </c>
      <c r="J7927">
        <f>ABS(D7927-D7928)</f>
        <v>2</v>
      </c>
    </row>
    <row r="7928">
      <c r="A7928">
        <v>19643</v>
      </c>
      <c r="B7928" t="str">
        <v>2020-01-27</v>
      </c>
      <c r="C7928" t="str">
        <v>Midday</v>
      </c>
      <c r="D7928">
        <v>12</v>
      </c>
      <c r="E7928" t="str">
        <f>IF(MOD(D7928,2)=0,"EVEN","ODD")</f>
        <v>EVEN</v>
      </c>
      <c r="F7928" t="str">
        <f>IF(D7928&lt;=18,"LOW (1-18)","HIGH (19-36)")</f>
        <v>LOW (1-18)</v>
      </c>
      <c r="G7928">
        <f>INT((D7928-1)/6)+1</f>
        <v>2</v>
      </c>
      <c r="H7928">
        <f>MOD(D7928-1,6)+1</f>
        <v>6</v>
      </c>
      <c r="I7928">
        <f>37-D7928</f>
        <v>25</v>
      </c>
      <c r="J7928">
        <f>ABS(D7928-D7929)</f>
        <v>7</v>
      </c>
    </row>
    <row r="7929">
      <c r="A7929">
        <v>19642</v>
      </c>
      <c r="B7929" t="str">
        <v>2020-01-27</v>
      </c>
      <c r="C7929" t="str">
        <v>Morning</v>
      </c>
      <c r="D7929">
        <v>5</v>
      </c>
      <c r="E7929" t="str">
        <f>IF(MOD(D7929,2)=0,"EVEN","ODD")</f>
        <v>ODD</v>
      </c>
      <c r="F7929" t="str">
        <f>IF(D7929&lt;=18,"LOW (1-18)","HIGH (19-36)")</f>
        <v>LOW (1-18)</v>
      </c>
      <c r="G7929">
        <f>INT((D7929-1)/6)+1</f>
        <v>1</v>
      </c>
      <c r="H7929">
        <f>MOD(D7929-1,6)+1</f>
        <v>5</v>
      </c>
      <c r="I7929">
        <f>37-D7929</f>
        <v>32</v>
      </c>
      <c r="J7929">
        <f>ABS(D7929-D7930)</f>
        <v>26</v>
      </c>
    </row>
    <row r="7930">
      <c r="A7930">
        <v>19641</v>
      </c>
      <c r="B7930" t="str">
        <v>2020-01-25</v>
      </c>
      <c r="C7930" t="str">
        <v>Evening</v>
      </c>
      <c r="D7930">
        <v>31</v>
      </c>
      <c r="E7930" t="str">
        <f>IF(MOD(D7930,2)=0,"EVEN","ODD")</f>
        <v>ODD</v>
      </c>
      <c r="F7930" t="str">
        <f>IF(D7930&lt;=18,"LOW (1-18)","HIGH (19-36)")</f>
        <v>HIGH (19-36)</v>
      </c>
      <c r="G7930">
        <f>INT((D7930-1)/6)+1</f>
        <v>6</v>
      </c>
      <c r="H7930">
        <f>MOD(D7930-1,6)+1</f>
        <v>1</v>
      </c>
      <c r="I7930">
        <f>37-D7930</f>
        <v>6</v>
      </c>
      <c r="J7930">
        <f>ABS(D7930-D7931)</f>
        <v>25</v>
      </c>
    </row>
    <row r="7931">
      <c r="A7931">
        <v>19640</v>
      </c>
      <c r="B7931" t="str">
        <v>2020-01-25</v>
      </c>
      <c r="C7931" t="str">
        <v>Afternoon</v>
      </c>
      <c r="D7931">
        <v>6</v>
      </c>
      <c r="E7931" t="str">
        <f>IF(MOD(D7931,2)=0,"EVEN","ODD")</f>
        <v>EVEN</v>
      </c>
      <c r="F7931" t="str">
        <f>IF(D7931&lt;=18,"LOW (1-18)","HIGH (19-36)")</f>
        <v>LOW (1-18)</v>
      </c>
      <c r="G7931">
        <f>INT((D7931-1)/6)+1</f>
        <v>1</v>
      </c>
      <c r="H7931">
        <f>MOD(D7931-1,6)+1</f>
        <v>6</v>
      </c>
      <c r="I7931">
        <f>37-D7931</f>
        <v>31</v>
      </c>
      <c r="J7931">
        <f>ABS(D7931-D7932)</f>
        <v>25</v>
      </c>
    </row>
    <row r="7932">
      <c r="A7932">
        <v>19639</v>
      </c>
      <c r="B7932" t="str">
        <v>2020-01-25</v>
      </c>
      <c r="C7932" t="str">
        <v>Midday</v>
      </c>
      <c r="D7932">
        <v>31</v>
      </c>
      <c r="E7932" t="str">
        <f>IF(MOD(D7932,2)=0,"EVEN","ODD")</f>
        <v>ODD</v>
      </c>
      <c r="F7932" t="str">
        <f>IF(D7932&lt;=18,"LOW (1-18)","HIGH (19-36)")</f>
        <v>HIGH (19-36)</v>
      </c>
      <c r="G7932">
        <f>INT((D7932-1)/6)+1</f>
        <v>6</v>
      </c>
      <c r="H7932">
        <f>MOD(D7932-1,6)+1</f>
        <v>1</v>
      </c>
      <c r="I7932">
        <f>37-D7932</f>
        <v>6</v>
      </c>
      <c r="J7932">
        <f>ABS(D7932-D7933)</f>
        <v>18</v>
      </c>
    </row>
    <row r="7933">
      <c r="A7933">
        <v>19638</v>
      </c>
      <c r="B7933" t="str">
        <v>2020-01-25</v>
      </c>
      <c r="C7933" t="str">
        <v>Morning</v>
      </c>
      <c r="D7933">
        <v>13</v>
      </c>
      <c r="E7933" t="str">
        <f>IF(MOD(D7933,2)=0,"EVEN","ODD")</f>
        <v>ODD</v>
      </c>
      <c r="F7933" t="str">
        <f>IF(D7933&lt;=18,"LOW (1-18)","HIGH (19-36)")</f>
        <v>LOW (1-18)</v>
      </c>
      <c r="G7933">
        <f>INT((D7933-1)/6)+1</f>
        <v>3</v>
      </c>
      <c r="H7933">
        <f>MOD(D7933-1,6)+1</f>
        <v>1</v>
      </c>
      <c r="I7933">
        <f>37-D7933</f>
        <v>24</v>
      </c>
      <c r="J7933">
        <f>ABS(D7933-D7934)</f>
        <v>16</v>
      </c>
    </row>
    <row r="7934">
      <c r="A7934">
        <v>19637</v>
      </c>
      <c r="B7934" t="str">
        <v>2020-01-24</v>
      </c>
      <c r="C7934" t="str">
        <v>Evening</v>
      </c>
      <c r="D7934">
        <v>29</v>
      </c>
      <c r="E7934" t="str">
        <f>IF(MOD(D7934,2)=0,"EVEN","ODD")</f>
        <v>ODD</v>
      </c>
      <c r="F7934" t="str">
        <f>IF(D7934&lt;=18,"LOW (1-18)","HIGH (19-36)")</f>
        <v>HIGH (19-36)</v>
      </c>
      <c r="G7934">
        <f>INT((D7934-1)/6)+1</f>
        <v>5</v>
      </c>
      <c r="H7934">
        <f>MOD(D7934-1,6)+1</f>
        <v>5</v>
      </c>
      <c r="I7934">
        <f>37-D7934</f>
        <v>8</v>
      </c>
      <c r="J7934">
        <f>ABS(D7934-D7935)</f>
        <v>5</v>
      </c>
    </row>
    <row r="7935">
      <c r="A7935">
        <v>19636</v>
      </c>
      <c r="B7935" t="str">
        <v>2020-01-24</v>
      </c>
      <c r="C7935" t="str">
        <v>Afternoon</v>
      </c>
      <c r="D7935">
        <v>34</v>
      </c>
      <c r="E7935" t="str">
        <f>IF(MOD(D7935,2)=0,"EVEN","ODD")</f>
        <v>EVEN</v>
      </c>
      <c r="F7935" t="str">
        <f>IF(D7935&lt;=18,"LOW (1-18)","HIGH (19-36)")</f>
        <v>HIGH (19-36)</v>
      </c>
      <c r="G7935">
        <f>INT((D7935-1)/6)+1</f>
        <v>6</v>
      </c>
      <c r="H7935">
        <f>MOD(D7935-1,6)+1</f>
        <v>4</v>
      </c>
      <c r="I7935">
        <f>37-D7935</f>
        <v>3</v>
      </c>
      <c r="J7935">
        <f>ABS(D7935-D7936)</f>
        <v>27</v>
      </c>
    </row>
    <row r="7936">
      <c r="A7936">
        <v>19635</v>
      </c>
      <c r="B7936" t="str">
        <v>2020-01-24</v>
      </c>
      <c r="C7936" t="str">
        <v>Midday</v>
      </c>
      <c r="D7936">
        <v>7</v>
      </c>
      <c r="E7936" t="str">
        <f>IF(MOD(D7936,2)=0,"EVEN","ODD")</f>
        <v>ODD</v>
      </c>
      <c r="F7936" t="str">
        <f>IF(D7936&lt;=18,"LOW (1-18)","HIGH (19-36)")</f>
        <v>LOW (1-18)</v>
      </c>
      <c r="G7936">
        <f>INT((D7936-1)/6)+1</f>
        <v>2</v>
      </c>
      <c r="H7936">
        <f>MOD(D7936-1,6)+1</f>
        <v>1</v>
      </c>
      <c r="I7936">
        <f>37-D7936</f>
        <v>30</v>
      </c>
      <c r="J7936">
        <f>ABS(D7936-D7937)</f>
        <v>28</v>
      </c>
    </row>
    <row r="7937">
      <c r="A7937">
        <v>19634</v>
      </c>
      <c r="B7937" t="str">
        <v>2020-01-24</v>
      </c>
      <c r="C7937" t="str">
        <v>Morning</v>
      </c>
      <c r="D7937">
        <v>35</v>
      </c>
      <c r="E7937" t="str">
        <f>IF(MOD(D7937,2)=0,"EVEN","ODD")</f>
        <v>ODD</v>
      </c>
      <c r="F7937" t="str">
        <f>IF(D7937&lt;=18,"LOW (1-18)","HIGH (19-36)")</f>
        <v>HIGH (19-36)</v>
      </c>
      <c r="G7937">
        <f>INT((D7937-1)/6)+1</f>
        <v>6</v>
      </c>
      <c r="H7937">
        <f>MOD(D7937-1,6)+1</f>
        <v>5</v>
      </c>
      <c r="I7937">
        <f>37-D7937</f>
        <v>2</v>
      </c>
      <c r="J7937">
        <f>ABS(D7937-D7938)</f>
        <v>12</v>
      </c>
    </row>
    <row r="7938">
      <c r="A7938">
        <v>19633</v>
      </c>
      <c r="B7938" t="str">
        <v>2020-01-23</v>
      </c>
      <c r="C7938" t="str">
        <v>Evening</v>
      </c>
      <c r="D7938">
        <v>23</v>
      </c>
      <c r="E7938" t="str">
        <f>IF(MOD(D7938,2)=0,"EVEN","ODD")</f>
        <v>ODD</v>
      </c>
      <c r="F7938" t="str">
        <f>IF(D7938&lt;=18,"LOW (1-18)","HIGH (19-36)")</f>
        <v>HIGH (19-36)</v>
      </c>
      <c r="G7938">
        <f>INT((D7938-1)/6)+1</f>
        <v>4</v>
      </c>
      <c r="H7938">
        <f>MOD(D7938-1,6)+1</f>
        <v>5</v>
      </c>
      <c r="I7938">
        <f>37-D7938</f>
        <v>14</v>
      </c>
      <c r="J7938">
        <f>ABS(D7938-D7939)</f>
        <v>11</v>
      </c>
    </row>
    <row r="7939">
      <c r="A7939">
        <v>19632</v>
      </c>
      <c r="B7939" t="str">
        <v>2020-01-23</v>
      </c>
      <c r="C7939" t="str">
        <v>Afternoon</v>
      </c>
      <c r="D7939">
        <v>12</v>
      </c>
      <c r="E7939" t="str">
        <f>IF(MOD(D7939,2)=0,"EVEN","ODD")</f>
        <v>EVEN</v>
      </c>
      <c r="F7939" t="str">
        <f>IF(D7939&lt;=18,"LOW (1-18)","HIGH (19-36)")</f>
        <v>LOW (1-18)</v>
      </c>
      <c r="G7939">
        <f>INT((D7939-1)/6)+1</f>
        <v>2</v>
      </c>
      <c r="H7939">
        <f>MOD(D7939-1,6)+1</f>
        <v>6</v>
      </c>
      <c r="I7939">
        <f>37-D7939</f>
        <v>25</v>
      </c>
      <c r="J7939">
        <f>ABS(D7939-D7940)</f>
        <v>10</v>
      </c>
    </row>
    <row r="7940">
      <c r="A7940">
        <v>19631</v>
      </c>
      <c r="B7940" t="str">
        <v>2020-01-23</v>
      </c>
      <c r="C7940" t="str">
        <v>Midday</v>
      </c>
      <c r="D7940">
        <v>2</v>
      </c>
      <c r="E7940" t="str">
        <f>IF(MOD(D7940,2)=0,"EVEN","ODD")</f>
        <v>EVEN</v>
      </c>
      <c r="F7940" t="str">
        <f>IF(D7940&lt;=18,"LOW (1-18)","HIGH (19-36)")</f>
        <v>LOW (1-18)</v>
      </c>
      <c r="G7940">
        <f>INT((D7940-1)/6)+1</f>
        <v>1</v>
      </c>
      <c r="H7940">
        <f>MOD(D7940-1,6)+1</f>
        <v>2</v>
      </c>
      <c r="I7940">
        <f>37-D7940</f>
        <v>35</v>
      </c>
      <c r="J7940">
        <f>ABS(D7940-D7941)</f>
        <v>11</v>
      </c>
    </row>
    <row r="7941">
      <c r="A7941">
        <v>19630</v>
      </c>
      <c r="B7941" t="str">
        <v>2020-01-23</v>
      </c>
      <c r="C7941" t="str">
        <v>Morning</v>
      </c>
      <c r="D7941">
        <v>13</v>
      </c>
      <c r="E7941" t="str">
        <f>IF(MOD(D7941,2)=0,"EVEN","ODD")</f>
        <v>ODD</v>
      </c>
      <c r="F7941" t="str">
        <f>IF(D7941&lt;=18,"LOW (1-18)","HIGH (19-36)")</f>
        <v>LOW (1-18)</v>
      </c>
      <c r="G7941">
        <f>INT((D7941-1)/6)+1</f>
        <v>3</v>
      </c>
      <c r="H7941">
        <f>MOD(D7941-1,6)+1</f>
        <v>1</v>
      </c>
      <c r="I7941">
        <f>37-D7941</f>
        <v>24</v>
      </c>
      <c r="J7941">
        <f>ABS(D7941-D7942)</f>
        <v>9</v>
      </c>
    </row>
    <row r="7942">
      <c r="A7942">
        <v>19629</v>
      </c>
      <c r="B7942" t="str">
        <v>2020-01-22</v>
      </c>
      <c r="C7942" t="str">
        <v>Evening</v>
      </c>
      <c r="D7942">
        <v>4</v>
      </c>
      <c r="E7942" t="str">
        <f>IF(MOD(D7942,2)=0,"EVEN","ODD")</f>
        <v>EVEN</v>
      </c>
      <c r="F7942" t="str">
        <f>IF(D7942&lt;=18,"LOW (1-18)","HIGH (19-36)")</f>
        <v>LOW (1-18)</v>
      </c>
      <c r="G7942">
        <f>INT((D7942-1)/6)+1</f>
        <v>1</v>
      </c>
      <c r="H7942">
        <f>MOD(D7942-1,6)+1</f>
        <v>4</v>
      </c>
      <c r="I7942">
        <f>37-D7942</f>
        <v>33</v>
      </c>
      <c r="J7942">
        <f>ABS(D7942-D7943)</f>
        <v>2</v>
      </c>
    </row>
    <row r="7943">
      <c r="A7943">
        <v>19628</v>
      </c>
      <c r="B7943" t="str">
        <v>2020-01-22</v>
      </c>
      <c r="C7943" t="str">
        <v>Afternoon</v>
      </c>
      <c r="D7943">
        <v>2</v>
      </c>
      <c r="E7943" t="str">
        <f>IF(MOD(D7943,2)=0,"EVEN","ODD")</f>
        <v>EVEN</v>
      </c>
      <c r="F7943" t="str">
        <f>IF(D7943&lt;=18,"LOW (1-18)","HIGH (19-36)")</f>
        <v>LOW (1-18)</v>
      </c>
      <c r="G7943">
        <f>INT((D7943-1)/6)+1</f>
        <v>1</v>
      </c>
      <c r="H7943">
        <f>MOD(D7943-1,6)+1</f>
        <v>2</v>
      </c>
      <c r="I7943">
        <f>37-D7943</f>
        <v>35</v>
      </c>
      <c r="J7943">
        <f>ABS(D7943-D7944)</f>
        <v>3</v>
      </c>
    </row>
    <row r="7944">
      <c r="A7944">
        <v>19627</v>
      </c>
      <c r="B7944" t="str">
        <v>2020-01-22</v>
      </c>
      <c r="C7944" t="str">
        <v>Midday</v>
      </c>
      <c r="D7944">
        <v>5</v>
      </c>
      <c r="E7944" t="str">
        <f>IF(MOD(D7944,2)=0,"EVEN","ODD")</f>
        <v>ODD</v>
      </c>
      <c r="F7944" t="str">
        <f>IF(D7944&lt;=18,"LOW (1-18)","HIGH (19-36)")</f>
        <v>LOW (1-18)</v>
      </c>
      <c r="G7944">
        <f>INT((D7944-1)/6)+1</f>
        <v>1</v>
      </c>
      <c r="H7944">
        <f>MOD(D7944-1,6)+1</f>
        <v>5</v>
      </c>
      <c r="I7944">
        <f>37-D7944</f>
        <v>32</v>
      </c>
      <c r="J7944">
        <f>ABS(D7944-D7945)</f>
        <v>21</v>
      </c>
    </row>
    <row r="7945">
      <c r="A7945">
        <v>19626</v>
      </c>
      <c r="B7945" t="str">
        <v>2020-01-22</v>
      </c>
      <c r="C7945" t="str">
        <v>Morning</v>
      </c>
      <c r="D7945">
        <v>26</v>
      </c>
      <c r="E7945" t="str">
        <f>IF(MOD(D7945,2)=0,"EVEN","ODD")</f>
        <v>EVEN</v>
      </c>
      <c r="F7945" t="str">
        <f>IF(D7945&lt;=18,"LOW (1-18)","HIGH (19-36)")</f>
        <v>HIGH (19-36)</v>
      </c>
      <c r="G7945">
        <f>INT((D7945-1)/6)+1</f>
        <v>5</v>
      </c>
      <c r="H7945">
        <f>MOD(D7945-1,6)+1</f>
        <v>2</v>
      </c>
      <c r="I7945">
        <f>37-D7945</f>
        <v>11</v>
      </c>
      <c r="J7945">
        <f>ABS(D7945-D7946)</f>
        <v>20</v>
      </c>
    </row>
    <row r="7946">
      <c r="A7946">
        <v>19625</v>
      </c>
      <c r="B7946" t="str">
        <v>2020-01-21</v>
      </c>
      <c r="C7946" t="str">
        <v>Evening</v>
      </c>
      <c r="D7946">
        <v>6</v>
      </c>
      <c r="E7946" t="str">
        <f>IF(MOD(D7946,2)=0,"EVEN","ODD")</f>
        <v>EVEN</v>
      </c>
      <c r="F7946" t="str">
        <f>IF(D7946&lt;=18,"LOW (1-18)","HIGH (19-36)")</f>
        <v>LOW (1-18)</v>
      </c>
      <c r="G7946">
        <f>INT((D7946-1)/6)+1</f>
        <v>1</v>
      </c>
      <c r="H7946">
        <f>MOD(D7946-1,6)+1</f>
        <v>6</v>
      </c>
      <c r="I7946">
        <f>37-D7946</f>
        <v>31</v>
      </c>
      <c r="J7946">
        <f>ABS(D7946-D7947)</f>
        <v>30</v>
      </c>
    </row>
    <row r="7947">
      <c r="A7947">
        <v>19624</v>
      </c>
      <c r="B7947" t="str">
        <v>2020-01-21</v>
      </c>
      <c r="C7947" t="str">
        <v>Afternoon</v>
      </c>
      <c r="D7947">
        <v>36</v>
      </c>
      <c r="E7947" t="str">
        <f>IF(MOD(D7947,2)=0,"EVEN","ODD")</f>
        <v>EVEN</v>
      </c>
      <c r="F7947" t="str">
        <f>IF(D7947&lt;=18,"LOW (1-18)","HIGH (19-36)")</f>
        <v>HIGH (19-36)</v>
      </c>
      <c r="G7947">
        <f>INT((D7947-1)/6)+1</f>
        <v>6</v>
      </c>
      <c r="H7947">
        <f>MOD(D7947-1,6)+1</f>
        <v>6</v>
      </c>
      <c r="I7947">
        <f>37-D7947</f>
        <v>1</v>
      </c>
      <c r="J7947">
        <f>ABS(D7947-D7948)</f>
        <v>4</v>
      </c>
    </row>
    <row r="7948">
      <c r="A7948">
        <v>19623</v>
      </c>
      <c r="B7948" t="str">
        <v>2020-01-21</v>
      </c>
      <c r="C7948" t="str">
        <v>Midday</v>
      </c>
      <c r="D7948">
        <v>32</v>
      </c>
      <c r="E7948" t="str">
        <f>IF(MOD(D7948,2)=0,"EVEN","ODD")</f>
        <v>EVEN</v>
      </c>
      <c r="F7948" t="str">
        <f>IF(D7948&lt;=18,"LOW (1-18)","HIGH (19-36)")</f>
        <v>HIGH (19-36)</v>
      </c>
      <c r="G7948">
        <f>INT((D7948-1)/6)+1</f>
        <v>6</v>
      </c>
      <c r="H7948">
        <f>MOD(D7948-1,6)+1</f>
        <v>2</v>
      </c>
      <c r="I7948">
        <f>37-D7948</f>
        <v>5</v>
      </c>
      <c r="J7948">
        <f>ABS(D7948-D7949)</f>
        <v>27</v>
      </c>
    </row>
    <row r="7949">
      <c r="A7949">
        <v>19622</v>
      </c>
      <c r="B7949" t="str">
        <v>2020-01-21</v>
      </c>
      <c r="C7949" t="str">
        <v>Morning</v>
      </c>
      <c r="D7949">
        <v>5</v>
      </c>
      <c r="E7949" t="str">
        <f>IF(MOD(D7949,2)=0,"EVEN","ODD")</f>
        <v>ODD</v>
      </c>
      <c r="F7949" t="str">
        <f>IF(D7949&lt;=18,"LOW (1-18)","HIGH (19-36)")</f>
        <v>LOW (1-18)</v>
      </c>
      <c r="G7949">
        <f>INT((D7949-1)/6)+1</f>
        <v>1</v>
      </c>
      <c r="H7949">
        <f>MOD(D7949-1,6)+1</f>
        <v>5</v>
      </c>
      <c r="I7949">
        <f>37-D7949</f>
        <v>32</v>
      </c>
      <c r="J7949">
        <f>ABS(D7949-D7950)</f>
        <v>14</v>
      </c>
    </row>
    <row r="7950">
      <c r="A7950">
        <v>19621</v>
      </c>
      <c r="B7950" t="str">
        <v>2020-01-20</v>
      </c>
      <c r="C7950" t="str">
        <v>Evening</v>
      </c>
      <c r="D7950">
        <v>19</v>
      </c>
      <c r="E7950" t="str">
        <f>IF(MOD(D7950,2)=0,"EVEN","ODD")</f>
        <v>ODD</v>
      </c>
      <c r="F7950" t="str">
        <f>IF(D7950&lt;=18,"LOW (1-18)","HIGH (19-36)")</f>
        <v>HIGH (19-36)</v>
      </c>
      <c r="G7950">
        <f>INT((D7950-1)/6)+1</f>
        <v>4</v>
      </c>
      <c r="H7950">
        <f>MOD(D7950-1,6)+1</f>
        <v>1</v>
      </c>
      <c r="I7950">
        <f>37-D7950</f>
        <v>18</v>
      </c>
      <c r="J7950">
        <f>ABS(D7950-D7951)</f>
        <v>17</v>
      </c>
    </row>
    <row r="7951">
      <c r="A7951">
        <v>19620</v>
      </c>
      <c r="B7951" t="str">
        <v>2020-01-20</v>
      </c>
      <c r="C7951" t="str">
        <v>Afternoon</v>
      </c>
      <c r="D7951">
        <v>2</v>
      </c>
      <c r="E7951" t="str">
        <f>IF(MOD(D7951,2)=0,"EVEN","ODD")</f>
        <v>EVEN</v>
      </c>
      <c r="F7951" t="str">
        <f>IF(D7951&lt;=18,"LOW (1-18)","HIGH (19-36)")</f>
        <v>LOW (1-18)</v>
      </c>
      <c r="G7951">
        <f>INT((D7951-1)/6)+1</f>
        <v>1</v>
      </c>
      <c r="H7951">
        <f>MOD(D7951-1,6)+1</f>
        <v>2</v>
      </c>
      <c r="I7951">
        <f>37-D7951</f>
        <v>35</v>
      </c>
      <c r="J7951">
        <f>ABS(D7951-D7952)</f>
        <v>15</v>
      </c>
    </row>
    <row r="7952">
      <c r="A7952">
        <v>19619</v>
      </c>
      <c r="B7952" t="str">
        <v>2020-01-20</v>
      </c>
      <c r="C7952" t="str">
        <v>Midday</v>
      </c>
      <c r="D7952">
        <v>17</v>
      </c>
      <c r="E7952" t="str">
        <f>IF(MOD(D7952,2)=0,"EVEN","ODD")</f>
        <v>ODD</v>
      </c>
      <c r="F7952" t="str">
        <f>IF(D7952&lt;=18,"LOW (1-18)","HIGH (19-36)")</f>
        <v>LOW (1-18)</v>
      </c>
      <c r="G7952">
        <f>INT((D7952-1)/6)+1</f>
        <v>3</v>
      </c>
      <c r="H7952">
        <f>MOD(D7952-1,6)+1</f>
        <v>5</v>
      </c>
      <c r="I7952">
        <f>37-D7952</f>
        <v>20</v>
      </c>
      <c r="J7952">
        <f>ABS(D7952-D7953)</f>
        <v>14</v>
      </c>
    </row>
    <row r="7953">
      <c r="A7953">
        <v>19618</v>
      </c>
      <c r="B7953" t="str">
        <v>2020-01-20</v>
      </c>
      <c r="C7953" t="str">
        <v>Morning</v>
      </c>
      <c r="D7953">
        <v>3</v>
      </c>
      <c r="E7953" t="str">
        <f>IF(MOD(D7953,2)=0,"EVEN","ODD")</f>
        <v>ODD</v>
      </c>
      <c r="F7953" t="str">
        <f>IF(D7953&lt;=18,"LOW (1-18)","HIGH (19-36)")</f>
        <v>LOW (1-18)</v>
      </c>
      <c r="G7953">
        <f>INT((D7953-1)/6)+1</f>
        <v>1</v>
      </c>
      <c r="H7953">
        <f>MOD(D7953-1,6)+1</f>
        <v>3</v>
      </c>
      <c r="I7953">
        <f>37-D7953</f>
        <v>34</v>
      </c>
      <c r="J7953">
        <f>ABS(D7953-D7954)</f>
        <v>29</v>
      </c>
    </row>
    <row r="7954">
      <c r="A7954">
        <v>19617</v>
      </c>
      <c r="B7954" t="str">
        <v>2020-01-18</v>
      </c>
      <c r="C7954" t="str">
        <v>Evening</v>
      </c>
      <c r="D7954">
        <v>32</v>
      </c>
      <c r="E7954" t="str">
        <f>IF(MOD(D7954,2)=0,"EVEN","ODD")</f>
        <v>EVEN</v>
      </c>
      <c r="F7954" t="str">
        <f>IF(D7954&lt;=18,"LOW (1-18)","HIGH (19-36)")</f>
        <v>HIGH (19-36)</v>
      </c>
      <c r="G7954">
        <f>INT((D7954-1)/6)+1</f>
        <v>6</v>
      </c>
      <c r="H7954">
        <f>MOD(D7954-1,6)+1</f>
        <v>2</v>
      </c>
      <c r="I7954">
        <f>37-D7954</f>
        <v>5</v>
      </c>
      <c r="J7954">
        <f>ABS(D7954-D7955)</f>
        <v>8</v>
      </c>
    </row>
    <row r="7955">
      <c r="A7955">
        <v>19616</v>
      </c>
      <c r="B7955" t="str">
        <v>2020-01-18</v>
      </c>
      <c r="C7955" t="str">
        <v>Afternoon</v>
      </c>
      <c r="D7955">
        <v>24</v>
      </c>
      <c r="E7955" t="str">
        <f>IF(MOD(D7955,2)=0,"EVEN","ODD")</f>
        <v>EVEN</v>
      </c>
      <c r="F7955" t="str">
        <f>IF(D7955&lt;=18,"LOW (1-18)","HIGH (19-36)")</f>
        <v>HIGH (19-36)</v>
      </c>
      <c r="G7955">
        <f>INT((D7955-1)/6)+1</f>
        <v>4</v>
      </c>
      <c r="H7955">
        <f>MOD(D7955-1,6)+1</f>
        <v>6</v>
      </c>
      <c r="I7955">
        <f>37-D7955</f>
        <v>13</v>
      </c>
      <c r="J7955">
        <f>ABS(D7955-D7956)</f>
        <v>22</v>
      </c>
    </row>
    <row r="7956">
      <c r="A7956">
        <v>19615</v>
      </c>
      <c r="B7956" t="str">
        <v>2020-01-18</v>
      </c>
      <c r="C7956" t="str">
        <v>Midday</v>
      </c>
      <c r="D7956">
        <v>2</v>
      </c>
      <c r="E7956" t="str">
        <f>IF(MOD(D7956,2)=0,"EVEN","ODD")</f>
        <v>EVEN</v>
      </c>
      <c r="F7956" t="str">
        <f>IF(D7956&lt;=18,"LOW (1-18)","HIGH (19-36)")</f>
        <v>LOW (1-18)</v>
      </c>
      <c r="G7956">
        <f>INT((D7956-1)/6)+1</f>
        <v>1</v>
      </c>
      <c r="H7956">
        <f>MOD(D7956-1,6)+1</f>
        <v>2</v>
      </c>
      <c r="I7956">
        <f>37-D7956</f>
        <v>35</v>
      </c>
      <c r="J7956">
        <f>ABS(D7956-D7957)</f>
        <v>26</v>
      </c>
    </row>
    <row r="7957">
      <c r="A7957">
        <v>19614</v>
      </c>
      <c r="B7957" t="str">
        <v>2020-01-18</v>
      </c>
      <c r="C7957" t="str">
        <v>Morning</v>
      </c>
      <c r="D7957">
        <v>28</v>
      </c>
      <c r="E7957" t="str">
        <f>IF(MOD(D7957,2)=0,"EVEN","ODD")</f>
        <v>EVEN</v>
      </c>
      <c r="F7957" t="str">
        <f>IF(D7957&lt;=18,"LOW (1-18)","HIGH (19-36)")</f>
        <v>HIGH (19-36)</v>
      </c>
      <c r="G7957">
        <f>INT((D7957-1)/6)+1</f>
        <v>5</v>
      </c>
      <c r="H7957">
        <f>MOD(D7957-1,6)+1</f>
        <v>4</v>
      </c>
      <c r="I7957">
        <f>37-D7957</f>
        <v>9</v>
      </c>
      <c r="J7957">
        <f>ABS(D7957-D7958)</f>
        <v>19</v>
      </c>
    </row>
    <row r="7958">
      <c r="A7958">
        <v>19613</v>
      </c>
      <c r="B7958" t="str">
        <v>2020-01-17</v>
      </c>
      <c r="C7958" t="str">
        <v>Evening</v>
      </c>
      <c r="D7958">
        <v>9</v>
      </c>
      <c r="E7958" t="str">
        <f>IF(MOD(D7958,2)=0,"EVEN","ODD")</f>
        <v>ODD</v>
      </c>
      <c r="F7958" t="str">
        <f>IF(D7958&lt;=18,"LOW (1-18)","HIGH (19-36)")</f>
        <v>LOW (1-18)</v>
      </c>
      <c r="G7958">
        <f>INT((D7958-1)/6)+1</f>
        <v>2</v>
      </c>
      <c r="H7958">
        <f>MOD(D7958-1,6)+1</f>
        <v>3</v>
      </c>
      <c r="I7958">
        <f>37-D7958</f>
        <v>28</v>
      </c>
      <c r="J7958">
        <f>ABS(D7958-D7959)</f>
        <v>17</v>
      </c>
    </row>
    <row r="7959">
      <c r="A7959">
        <v>19612</v>
      </c>
      <c r="B7959" t="str">
        <v>2020-01-17</v>
      </c>
      <c r="C7959" t="str">
        <v>Afternoon</v>
      </c>
      <c r="D7959">
        <v>26</v>
      </c>
      <c r="E7959" t="str">
        <f>IF(MOD(D7959,2)=0,"EVEN","ODD")</f>
        <v>EVEN</v>
      </c>
      <c r="F7959" t="str">
        <f>IF(D7959&lt;=18,"LOW (1-18)","HIGH (19-36)")</f>
        <v>HIGH (19-36)</v>
      </c>
      <c r="G7959">
        <f>INT((D7959-1)/6)+1</f>
        <v>5</v>
      </c>
      <c r="H7959">
        <f>MOD(D7959-1,6)+1</f>
        <v>2</v>
      </c>
      <c r="I7959">
        <f>37-D7959</f>
        <v>11</v>
      </c>
      <c r="J7959">
        <f>ABS(D7959-D7960)</f>
        <v>2</v>
      </c>
    </row>
    <row r="7960">
      <c r="A7960">
        <v>19611</v>
      </c>
      <c r="B7960" t="str">
        <v>2020-01-17</v>
      </c>
      <c r="C7960" t="str">
        <v>Midday</v>
      </c>
      <c r="D7960">
        <v>24</v>
      </c>
      <c r="E7960" t="str">
        <f>IF(MOD(D7960,2)=0,"EVEN","ODD")</f>
        <v>EVEN</v>
      </c>
      <c r="F7960" t="str">
        <f>IF(D7960&lt;=18,"LOW (1-18)","HIGH (19-36)")</f>
        <v>HIGH (19-36)</v>
      </c>
      <c r="G7960">
        <f>INT((D7960-1)/6)+1</f>
        <v>4</v>
      </c>
      <c r="H7960">
        <f>MOD(D7960-1,6)+1</f>
        <v>6</v>
      </c>
      <c r="I7960">
        <f>37-D7960</f>
        <v>13</v>
      </c>
      <c r="J7960">
        <f>ABS(D7960-D7961)</f>
        <v>21</v>
      </c>
    </row>
    <row r="7961">
      <c r="A7961">
        <v>19610</v>
      </c>
      <c r="B7961" t="str">
        <v>2020-01-17</v>
      </c>
      <c r="C7961" t="str">
        <v>Morning</v>
      </c>
      <c r="D7961">
        <v>3</v>
      </c>
      <c r="E7961" t="str">
        <f>IF(MOD(D7961,2)=0,"EVEN","ODD")</f>
        <v>ODD</v>
      </c>
      <c r="F7961" t="str">
        <f>IF(D7961&lt;=18,"LOW (1-18)","HIGH (19-36)")</f>
        <v>LOW (1-18)</v>
      </c>
      <c r="G7961">
        <f>INT((D7961-1)/6)+1</f>
        <v>1</v>
      </c>
      <c r="H7961">
        <f>MOD(D7961-1,6)+1</f>
        <v>3</v>
      </c>
      <c r="I7961">
        <f>37-D7961</f>
        <v>34</v>
      </c>
      <c r="J7961">
        <f>ABS(D7961-D7962)</f>
        <v>2</v>
      </c>
    </row>
    <row r="7962">
      <c r="A7962">
        <v>19609</v>
      </c>
      <c r="B7962" t="str">
        <v>2020-01-16</v>
      </c>
      <c r="C7962" t="str">
        <v>Evening</v>
      </c>
      <c r="D7962">
        <v>5</v>
      </c>
      <c r="E7962" t="str">
        <f>IF(MOD(D7962,2)=0,"EVEN","ODD")</f>
        <v>ODD</v>
      </c>
      <c r="F7962" t="str">
        <f>IF(D7962&lt;=18,"LOW (1-18)","HIGH (19-36)")</f>
        <v>LOW (1-18)</v>
      </c>
      <c r="G7962">
        <f>INT((D7962-1)/6)+1</f>
        <v>1</v>
      </c>
      <c r="H7962">
        <f>MOD(D7962-1,6)+1</f>
        <v>5</v>
      </c>
      <c r="I7962">
        <f>37-D7962</f>
        <v>32</v>
      </c>
      <c r="J7962">
        <f>ABS(D7962-D7963)</f>
        <v>18</v>
      </c>
    </row>
    <row r="7963">
      <c r="A7963">
        <v>19608</v>
      </c>
      <c r="B7963" t="str">
        <v>2020-01-16</v>
      </c>
      <c r="C7963" t="str">
        <v>Afternoon</v>
      </c>
      <c r="D7963">
        <v>23</v>
      </c>
      <c r="E7963" t="str">
        <f>IF(MOD(D7963,2)=0,"EVEN","ODD")</f>
        <v>ODD</v>
      </c>
      <c r="F7963" t="str">
        <f>IF(D7963&lt;=18,"LOW (1-18)","HIGH (19-36)")</f>
        <v>HIGH (19-36)</v>
      </c>
      <c r="G7963">
        <f>INT((D7963-1)/6)+1</f>
        <v>4</v>
      </c>
      <c r="H7963">
        <f>MOD(D7963-1,6)+1</f>
        <v>5</v>
      </c>
      <c r="I7963">
        <f>37-D7963</f>
        <v>14</v>
      </c>
      <c r="J7963">
        <f>ABS(D7963-D7964)</f>
        <v>5</v>
      </c>
    </row>
    <row r="7964">
      <c r="A7964">
        <v>19607</v>
      </c>
      <c r="B7964" t="str">
        <v>2020-01-16</v>
      </c>
      <c r="C7964" t="str">
        <v>Midday</v>
      </c>
      <c r="D7964">
        <v>28</v>
      </c>
      <c r="E7964" t="str">
        <f>IF(MOD(D7964,2)=0,"EVEN","ODD")</f>
        <v>EVEN</v>
      </c>
      <c r="F7964" t="str">
        <f>IF(D7964&lt;=18,"LOW (1-18)","HIGH (19-36)")</f>
        <v>HIGH (19-36)</v>
      </c>
      <c r="G7964">
        <f>INT((D7964-1)/6)+1</f>
        <v>5</v>
      </c>
      <c r="H7964">
        <f>MOD(D7964-1,6)+1</f>
        <v>4</v>
      </c>
      <c r="I7964">
        <f>37-D7964</f>
        <v>9</v>
      </c>
      <c r="J7964">
        <f>ABS(D7964-D7965)</f>
        <v>13</v>
      </c>
    </row>
    <row r="7965">
      <c r="A7965">
        <v>19606</v>
      </c>
      <c r="B7965" t="str">
        <v>2020-01-16</v>
      </c>
      <c r="C7965" t="str">
        <v>Morning</v>
      </c>
      <c r="D7965">
        <v>15</v>
      </c>
      <c r="E7965" t="str">
        <f>IF(MOD(D7965,2)=0,"EVEN","ODD")</f>
        <v>ODD</v>
      </c>
      <c r="F7965" t="str">
        <f>IF(D7965&lt;=18,"LOW (1-18)","HIGH (19-36)")</f>
        <v>LOW (1-18)</v>
      </c>
      <c r="G7965">
        <f>INT((D7965-1)/6)+1</f>
        <v>3</v>
      </c>
      <c r="H7965">
        <f>MOD(D7965-1,6)+1</f>
        <v>3</v>
      </c>
      <c r="I7965">
        <f>37-D7965</f>
        <v>22</v>
      </c>
      <c r="J7965">
        <f>ABS(D7965-D7966)</f>
        <v>10</v>
      </c>
    </row>
    <row r="7966">
      <c r="A7966">
        <v>19605</v>
      </c>
      <c r="B7966" t="str">
        <v>2020-01-15</v>
      </c>
      <c r="C7966" t="str">
        <v>Evening</v>
      </c>
      <c r="D7966">
        <v>25</v>
      </c>
      <c r="E7966" t="str">
        <f>IF(MOD(D7966,2)=0,"EVEN","ODD")</f>
        <v>ODD</v>
      </c>
      <c r="F7966" t="str">
        <f>IF(D7966&lt;=18,"LOW (1-18)","HIGH (19-36)")</f>
        <v>HIGH (19-36)</v>
      </c>
      <c r="G7966">
        <f>INT((D7966-1)/6)+1</f>
        <v>5</v>
      </c>
      <c r="H7966">
        <f>MOD(D7966-1,6)+1</f>
        <v>1</v>
      </c>
      <c r="I7966">
        <f>37-D7966</f>
        <v>12</v>
      </c>
      <c r="J7966">
        <f>ABS(D7966-D7967)</f>
        <v>4</v>
      </c>
    </row>
    <row r="7967">
      <c r="A7967">
        <v>19604</v>
      </c>
      <c r="B7967" t="str">
        <v>2020-01-15</v>
      </c>
      <c r="C7967" t="str">
        <v>Afternoon</v>
      </c>
      <c r="D7967">
        <v>21</v>
      </c>
      <c r="E7967" t="str">
        <f>IF(MOD(D7967,2)=0,"EVEN","ODD")</f>
        <v>ODD</v>
      </c>
      <c r="F7967" t="str">
        <f>IF(D7967&lt;=18,"LOW (1-18)","HIGH (19-36)")</f>
        <v>HIGH (19-36)</v>
      </c>
      <c r="G7967">
        <f>INT((D7967-1)/6)+1</f>
        <v>4</v>
      </c>
      <c r="H7967">
        <f>MOD(D7967-1,6)+1</f>
        <v>3</v>
      </c>
      <c r="I7967">
        <f>37-D7967</f>
        <v>16</v>
      </c>
      <c r="J7967">
        <f>ABS(D7967-D7968)</f>
        <v>6</v>
      </c>
    </row>
    <row r="7968">
      <c r="A7968">
        <v>19603</v>
      </c>
      <c r="B7968" t="str">
        <v>2020-01-15</v>
      </c>
      <c r="C7968" t="str">
        <v>Midday</v>
      </c>
      <c r="D7968">
        <v>15</v>
      </c>
      <c r="E7968" t="str">
        <f>IF(MOD(D7968,2)=0,"EVEN","ODD")</f>
        <v>ODD</v>
      </c>
      <c r="F7968" t="str">
        <f>IF(D7968&lt;=18,"LOW (1-18)","HIGH (19-36)")</f>
        <v>LOW (1-18)</v>
      </c>
      <c r="G7968">
        <f>INT((D7968-1)/6)+1</f>
        <v>3</v>
      </c>
      <c r="H7968">
        <f>MOD(D7968-1,6)+1</f>
        <v>3</v>
      </c>
      <c r="I7968">
        <f>37-D7968</f>
        <v>22</v>
      </c>
      <c r="J7968">
        <f>ABS(D7968-D7969)</f>
        <v>8</v>
      </c>
    </row>
    <row r="7969">
      <c r="A7969">
        <v>19602</v>
      </c>
      <c r="B7969" t="str">
        <v>2020-01-15</v>
      </c>
      <c r="C7969" t="str">
        <v>Morning</v>
      </c>
      <c r="D7969">
        <v>23</v>
      </c>
      <c r="E7969" t="str">
        <f>IF(MOD(D7969,2)=0,"EVEN","ODD")</f>
        <v>ODD</v>
      </c>
      <c r="F7969" t="str">
        <f>IF(D7969&lt;=18,"LOW (1-18)","HIGH (19-36)")</f>
        <v>HIGH (19-36)</v>
      </c>
      <c r="G7969">
        <f>INT((D7969-1)/6)+1</f>
        <v>4</v>
      </c>
      <c r="H7969">
        <f>MOD(D7969-1,6)+1</f>
        <v>5</v>
      </c>
      <c r="I7969">
        <f>37-D7969</f>
        <v>14</v>
      </c>
      <c r="J7969">
        <f>ABS(D7969-D7970)</f>
        <v>13</v>
      </c>
    </row>
    <row r="7970">
      <c r="A7970">
        <v>19601</v>
      </c>
      <c r="B7970" t="str">
        <v>2020-01-14</v>
      </c>
      <c r="C7970" t="str">
        <v>Evening</v>
      </c>
      <c r="D7970">
        <v>36</v>
      </c>
      <c r="E7970" t="str">
        <f>IF(MOD(D7970,2)=0,"EVEN","ODD")</f>
        <v>EVEN</v>
      </c>
      <c r="F7970" t="str">
        <f>IF(D7970&lt;=18,"LOW (1-18)","HIGH (19-36)")</f>
        <v>HIGH (19-36)</v>
      </c>
      <c r="G7970">
        <f>INT((D7970-1)/6)+1</f>
        <v>6</v>
      </c>
      <c r="H7970">
        <f>MOD(D7970-1,6)+1</f>
        <v>6</v>
      </c>
      <c r="I7970">
        <f>37-D7970</f>
        <v>1</v>
      </c>
      <c r="J7970">
        <f>ABS(D7970-D7971)</f>
        <v>24</v>
      </c>
    </row>
    <row r="7971">
      <c r="A7971">
        <v>19600</v>
      </c>
      <c r="B7971" t="str">
        <v>2020-01-14</v>
      </c>
      <c r="C7971" t="str">
        <v>Afternoon</v>
      </c>
      <c r="D7971">
        <v>12</v>
      </c>
      <c r="E7971" t="str">
        <f>IF(MOD(D7971,2)=0,"EVEN","ODD")</f>
        <v>EVEN</v>
      </c>
      <c r="F7971" t="str">
        <f>IF(D7971&lt;=18,"LOW (1-18)","HIGH (19-36)")</f>
        <v>LOW (1-18)</v>
      </c>
      <c r="G7971">
        <f>INT((D7971-1)/6)+1</f>
        <v>2</v>
      </c>
      <c r="H7971">
        <f>MOD(D7971-1,6)+1</f>
        <v>6</v>
      </c>
      <c r="I7971">
        <f>37-D7971</f>
        <v>25</v>
      </c>
      <c r="J7971">
        <f>ABS(D7971-D7972)</f>
        <v>11</v>
      </c>
    </row>
    <row r="7972">
      <c r="A7972">
        <v>19599</v>
      </c>
      <c r="B7972" t="str">
        <v>2020-01-14</v>
      </c>
      <c r="C7972" t="str">
        <v>Midday</v>
      </c>
      <c r="D7972">
        <v>23</v>
      </c>
      <c r="E7972" t="str">
        <f>IF(MOD(D7972,2)=0,"EVEN","ODD")</f>
        <v>ODD</v>
      </c>
      <c r="F7972" t="str">
        <f>IF(D7972&lt;=18,"LOW (1-18)","HIGH (19-36)")</f>
        <v>HIGH (19-36)</v>
      </c>
      <c r="G7972">
        <f>INT((D7972-1)/6)+1</f>
        <v>4</v>
      </c>
      <c r="H7972">
        <f>MOD(D7972-1,6)+1</f>
        <v>5</v>
      </c>
      <c r="I7972">
        <f>37-D7972</f>
        <v>14</v>
      </c>
      <c r="J7972">
        <f>ABS(D7972-D7973)</f>
        <v>22</v>
      </c>
    </row>
    <row r="7973">
      <c r="A7973">
        <v>19598</v>
      </c>
      <c r="B7973" t="str">
        <v>2020-01-14</v>
      </c>
      <c r="C7973" t="str">
        <v>Morning</v>
      </c>
      <c r="D7973">
        <v>1</v>
      </c>
      <c r="E7973" t="str">
        <f>IF(MOD(D7973,2)=0,"EVEN","ODD")</f>
        <v>ODD</v>
      </c>
      <c r="F7973" t="str">
        <f>IF(D7973&lt;=18,"LOW (1-18)","HIGH (19-36)")</f>
        <v>LOW (1-18)</v>
      </c>
      <c r="G7973">
        <f>INT((D7973-1)/6)+1</f>
        <v>1</v>
      </c>
      <c r="H7973">
        <f>MOD(D7973-1,6)+1</f>
        <v>1</v>
      </c>
      <c r="I7973">
        <f>37-D7973</f>
        <v>36</v>
      </c>
      <c r="J7973">
        <f>ABS(D7973-D7974)</f>
        <v>32</v>
      </c>
    </row>
    <row r="7974">
      <c r="A7974">
        <v>19597</v>
      </c>
      <c r="B7974" t="str">
        <v>2020-01-13</v>
      </c>
      <c r="C7974" t="str">
        <v>Evening</v>
      </c>
      <c r="D7974">
        <v>33</v>
      </c>
      <c r="E7974" t="str">
        <f>IF(MOD(D7974,2)=0,"EVEN","ODD")</f>
        <v>ODD</v>
      </c>
      <c r="F7974" t="str">
        <f>IF(D7974&lt;=18,"LOW (1-18)","HIGH (19-36)")</f>
        <v>HIGH (19-36)</v>
      </c>
      <c r="G7974">
        <f>INT((D7974-1)/6)+1</f>
        <v>6</v>
      </c>
      <c r="H7974">
        <f>MOD(D7974-1,6)+1</f>
        <v>3</v>
      </c>
      <c r="I7974">
        <f>37-D7974</f>
        <v>4</v>
      </c>
      <c r="J7974">
        <f>ABS(D7974-D7975)</f>
        <v>22</v>
      </c>
    </row>
    <row r="7975">
      <c r="A7975">
        <v>19596</v>
      </c>
      <c r="B7975" t="str">
        <v>2020-01-13</v>
      </c>
      <c r="C7975" t="str">
        <v>Afternoon</v>
      </c>
      <c r="D7975">
        <v>11</v>
      </c>
      <c r="E7975" t="str">
        <f>IF(MOD(D7975,2)=0,"EVEN","ODD")</f>
        <v>ODD</v>
      </c>
      <c r="F7975" t="str">
        <f>IF(D7975&lt;=18,"LOW (1-18)","HIGH (19-36)")</f>
        <v>LOW (1-18)</v>
      </c>
      <c r="G7975">
        <f>INT((D7975-1)/6)+1</f>
        <v>2</v>
      </c>
      <c r="H7975">
        <f>MOD(D7975-1,6)+1</f>
        <v>5</v>
      </c>
      <c r="I7975">
        <f>37-D7975</f>
        <v>26</v>
      </c>
      <c r="J7975">
        <f>ABS(D7975-D7976)</f>
        <v>1</v>
      </c>
    </row>
    <row r="7976">
      <c r="A7976">
        <v>19595</v>
      </c>
      <c r="B7976" t="str">
        <v>2020-01-13</v>
      </c>
      <c r="C7976" t="str">
        <v>Midday</v>
      </c>
      <c r="D7976">
        <v>10</v>
      </c>
      <c r="E7976" t="str">
        <f>IF(MOD(D7976,2)=0,"EVEN","ODD")</f>
        <v>EVEN</v>
      </c>
      <c r="F7976" t="str">
        <f>IF(D7976&lt;=18,"LOW (1-18)","HIGH (19-36)")</f>
        <v>LOW (1-18)</v>
      </c>
      <c r="G7976">
        <f>INT((D7976-1)/6)+1</f>
        <v>2</v>
      </c>
      <c r="H7976">
        <f>MOD(D7976-1,6)+1</f>
        <v>4</v>
      </c>
      <c r="I7976">
        <f>37-D7976</f>
        <v>27</v>
      </c>
      <c r="J7976">
        <f>ABS(D7976-D7977)</f>
        <v>1</v>
      </c>
    </row>
    <row r="7977">
      <c r="A7977">
        <v>19594</v>
      </c>
      <c r="B7977" t="str">
        <v>2020-01-13</v>
      </c>
      <c r="C7977" t="str">
        <v>Morning</v>
      </c>
      <c r="D7977">
        <v>11</v>
      </c>
      <c r="E7977" t="str">
        <f>IF(MOD(D7977,2)=0,"EVEN","ODD")</f>
        <v>ODD</v>
      </c>
      <c r="F7977" t="str">
        <f>IF(D7977&lt;=18,"LOW (1-18)","HIGH (19-36)")</f>
        <v>LOW (1-18)</v>
      </c>
      <c r="G7977">
        <f>INT((D7977-1)/6)+1</f>
        <v>2</v>
      </c>
      <c r="H7977">
        <f>MOD(D7977-1,6)+1</f>
        <v>5</v>
      </c>
      <c r="I7977">
        <f>37-D7977</f>
        <v>26</v>
      </c>
      <c r="J7977">
        <f>ABS(D7977-D7978)</f>
        <v>7</v>
      </c>
    </row>
    <row r="7978">
      <c r="A7978">
        <v>19593</v>
      </c>
      <c r="B7978" t="str">
        <v>2020-01-11</v>
      </c>
      <c r="C7978" t="str">
        <v>Evening</v>
      </c>
      <c r="D7978">
        <v>4</v>
      </c>
      <c r="E7978" t="str">
        <f>IF(MOD(D7978,2)=0,"EVEN","ODD")</f>
        <v>EVEN</v>
      </c>
      <c r="F7978" t="str">
        <f>IF(D7978&lt;=18,"LOW (1-18)","HIGH (19-36)")</f>
        <v>LOW (1-18)</v>
      </c>
      <c r="G7978">
        <f>INT((D7978-1)/6)+1</f>
        <v>1</v>
      </c>
      <c r="H7978">
        <f>MOD(D7978-1,6)+1</f>
        <v>4</v>
      </c>
      <c r="I7978">
        <f>37-D7978</f>
        <v>33</v>
      </c>
      <c r="J7978">
        <f>ABS(D7978-D7979)</f>
        <v>3</v>
      </c>
    </row>
    <row r="7979">
      <c r="A7979">
        <v>19592</v>
      </c>
      <c r="B7979" t="str">
        <v>2020-01-11</v>
      </c>
      <c r="C7979" t="str">
        <v>Afternoon</v>
      </c>
      <c r="D7979">
        <v>7</v>
      </c>
      <c r="E7979" t="str">
        <f>IF(MOD(D7979,2)=0,"EVEN","ODD")</f>
        <v>ODD</v>
      </c>
      <c r="F7979" t="str">
        <f>IF(D7979&lt;=18,"LOW (1-18)","HIGH (19-36)")</f>
        <v>LOW (1-18)</v>
      </c>
      <c r="G7979">
        <f>INT((D7979-1)/6)+1</f>
        <v>2</v>
      </c>
      <c r="H7979">
        <f>MOD(D7979-1,6)+1</f>
        <v>1</v>
      </c>
      <c r="I7979">
        <f>37-D7979</f>
        <v>30</v>
      </c>
      <c r="J7979">
        <f>ABS(D7979-D7980)</f>
        <v>14</v>
      </c>
    </row>
    <row r="7980">
      <c r="A7980">
        <v>19591</v>
      </c>
      <c r="B7980" t="str">
        <v>2020-01-11</v>
      </c>
      <c r="C7980" t="str">
        <v>Midday</v>
      </c>
      <c r="D7980">
        <v>21</v>
      </c>
      <c r="E7980" t="str">
        <f>IF(MOD(D7980,2)=0,"EVEN","ODD")</f>
        <v>ODD</v>
      </c>
      <c r="F7980" t="str">
        <f>IF(D7980&lt;=18,"LOW (1-18)","HIGH (19-36)")</f>
        <v>HIGH (19-36)</v>
      </c>
      <c r="G7980">
        <f>INT((D7980-1)/6)+1</f>
        <v>4</v>
      </c>
      <c r="H7980">
        <f>MOD(D7980-1,6)+1</f>
        <v>3</v>
      </c>
      <c r="I7980">
        <f>37-D7980</f>
        <v>16</v>
      </c>
      <c r="J7980">
        <f>ABS(D7980-D7981)</f>
        <v>3</v>
      </c>
    </row>
    <row r="7981">
      <c r="A7981">
        <v>19590</v>
      </c>
      <c r="B7981" t="str">
        <v>2020-01-11</v>
      </c>
      <c r="C7981" t="str">
        <v>Morning</v>
      </c>
      <c r="D7981">
        <v>24</v>
      </c>
      <c r="E7981" t="str">
        <f>IF(MOD(D7981,2)=0,"EVEN","ODD")</f>
        <v>EVEN</v>
      </c>
      <c r="F7981" t="str">
        <f>IF(D7981&lt;=18,"LOW (1-18)","HIGH (19-36)")</f>
        <v>HIGH (19-36)</v>
      </c>
      <c r="G7981">
        <f>INT((D7981-1)/6)+1</f>
        <v>4</v>
      </c>
      <c r="H7981">
        <f>MOD(D7981-1,6)+1</f>
        <v>6</v>
      </c>
      <c r="I7981">
        <f>37-D7981</f>
        <v>13</v>
      </c>
      <c r="J7981">
        <f>ABS(D7981-D7982)</f>
        <v>8</v>
      </c>
    </row>
    <row r="7982">
      <c r="A7982">
        <v>19589</v>
      </c>
      <c r="B7982" t="str">
        <v>2020-01-10</v>
      </c>
      <c r="C7982" t="str">
        <v>Evening</v>
      </c>
      <c r="D7982">
        <v>16</v>
      </c>
      <c r="E7982" t="str">
        <f>IF(MOD(D7982,2)=0,"EVEN","ODD")</f>
        <v>EVEN</v>
      </c>
      <c r="F7982" t="str">
        <f>IF(D7982&lt;=18,"LOW (1-18)","HIGH (19-36)")</f>
        <v>LOW (1-18)</v>
      </c>
      <c r="G7982">
        <f>INT((D7982-1)/6)+1</f>
        <v>3</v>
      </c>
      <c r="H7982">
        <f>MOD(D7982-1,6)+1</f>
        <v>4</v>
      </c>
      <c r="I7982">
        <f>37-D7982</f>
        <v>21</v>
      </c>
      <c r="J7982">
        <f>ABS(D7982-D7983)</f>
        <v>8</v>
      </c>
    </row>
    <row r="7983">
      <c r="A7983">
        <v>19588</v>
      </c>
      <c r="B7983" t="str">
        <v>2020-01-10</v>
      </c>
      <c r="C7983" t="str">
        <v>Afternoon</v>
      </c>
      <c r="D7983">
        <v>8</v>
      </c>
      <c r="E7983" t="str">
        <f>IF(MOD(D7983,2)=0,"EVEN","ODD")</f>
        <v>EVEN</v>
      </c>
      <c r="F7983" t="str">
        <f>IF(D7983&lt;=18,"LOW (1-18)","HIGH (19-36)")</f>
        <v>LOW (1-18)</v>
      </c>
      <c r="G7983">
        <f>INT((D7983-1)/6)+1</f>
        <v>2</v>
      </c>
      <c r="H7983">
        <f>MOD(D7983-1,6)+1</f>
        <v>2</v>
      </c>
      <c r="I7983">
        <f>37-D7983</f>
        <v>29</v>
      </c>
      <c r="J7983">
        <f>ABS(D7983-D7984)</f>
        <v>16</v>
      </c>
    </row>
    <row r="7984">
      <c r="A7984">
        <v>19587</v>
      </c>
      <c r="B7984" t="str">
        <v>2020-01-10</v>
      </c>
      <c r="C7984" t="str">
        <v>Midday</v>
      </c>
      <c r="D7984">
        <v>24</v>
      </c>
      <c r="E7984" t="str">
        <f>IF(MOD(D7984,2)=0,"EVEN","ODD")</f>
        <v>EVEN</v>
      </c>
      <c r="F7984" t="str">
        <f>IF(D7984&lt;=18,"LOW (1-18)","HIGH (19-36)")</f>
        <v>HIGH (19-36)</v>
      </c>
      <c r="G7984">
        <f>INT((D7984-1)/6)+1</f>
        <v>4</v>
      </c>
      <c r="H7984">
        <f>MOD(D7984-1,6)+1</f>
        <v>6</v>
      </c>
      <c r="I7984">
        <f>37-D7984</f>
        <v>13</v>
      </c>
      <c r="J7984">
        <f>ABS(D7984-D7985)</f>
        <v>21</v>
      </c>
    </row>
    <row r="7985">
      <c r="A7985">
        <v>19586</v>
      </c>
      <c r="B7985" t="str">
        <v>2020-01-10</v>
      </c>
      <c r="C7985" t="str">
        <v>Morning</v>
      </c>
      <c r="D7985">
        <v>3</v>
      </c>
      <c r="E7985" t="str">
        <f>IF(MOD(D7985,2)=0,"EVEN","ODD")</f>
        <v>ODD</v>
      </c>
      <c r="F7985" t="str">
        <f>IF(D7985&lt;=18,"LOW (1-18)","HIGH (19-36)")</f>
        <v>LOW (1-18)</v>
      </c>
      <c r="G7985">
        <f>INT((D7985-1)/6)+1</f>
        <v>1</v>
      </c>
      <c r="H7985">
        <f>MOD(D7985-1,6)+1</f>
        <v>3</v>
      </c>
      <c r="I7985">
        <f>37-D7985</f>
        <v>34</v>
      </c>
      <c r="J7985">
        <f>ABS(D7985-D7986)</f>
        <v>4</v>
      </c>
    </row>
    <row r="7986">
      <c r="A7986">
        <v>19585</v>
      </c>
      <c r="B7986" t="str">
        <v>2020-01-09</v>
      </c>
      <c r="C7986" t="str">
        <v>Evening</v>
      </c>
      <c r="D7986">
        <v>7</v>
      </c>
      <c r="E7986" t="str">
        <f>IF(MOD(D7986,2)=0,"EVEN","ODD")</f>
        <v>ODD</v>
      </c>
      <c r="F7986" t="str">
        <f>IF(D7986&lt;=18,"LOW (1-18)","HIGH (19-36)")</f>
        <v>LOW (1-18)</v>
      </c>
      <c r="G7986">
        <f>INT((D7986-1)/6)+1</f>
        <v>2</v>
      </c>
      <c r="H7986">
        <f>MOD(D7986-1,6)+1</f>
        <v>1</v>
      </c>
      <c r="I7986">
        <f>37-D7986</f>
        <v>30</v>
      </c>
      <c r="J7986">
        <f>ABS(D7986-D7987)</f>
        <v>16</v>
      </c>
    </row>
    <row r="7987">
      <c r="A7987">
        <v>19584</v>
      </c>
      <c r="B7987" t="str">
        <v>2020-01-09</v>
      </c>
      <c r="C7987" t="str">
        <v>Afternoon</v>
      </c>
      <c r="D7987">
        <v>23</v>
      </c>
      <c r="E7987" t="str">
        <f>IF(MOD(D7987,2)=0,"EVEN","ODD")</f>
        <v>ODD</v>
      </c>
      <c r="F7987" t="str">
        <f>IF(D7987&lt;=18,"LOW (1-18)","HIGH (19-36)")</f>
        <v>HIGH (19-36)</v>
      </c>
      <c r="G7987">
        <f>INT((D7987-1)/6)+1</f>
        <v>4</v>
      </c>
      <c r="H7987">
        <f>MOD(D7987-1,6)+1</f>
        <v>5</v>
      </c>
      <c r="I7987">
        <f>37-D7987</f>
        <v>14</v>
      </c>
      <c r="J7987">
        <f>ABS(D7987-D7988)</f>
        <v>21</v>
      </c>
    </row>
    <row r="7988">
      <c r="A7988">
        <v>19583</v>
      </c>
      <c r="B7988" t="str">
        <v>2020-01-09</v>
      </c>
      <c r="C7988" t="str">
        <v>Midday</v>
      </c>
      <c r="D7988">
        <v>2</v>
      </c>
      <c r="E7988" t="str">
        <f>IF(MOD(D7988,2)=0,"EVEN","ODD")</f>
        <v>EVEN</v>
      </c>
      <c r="F7988" t="str">
        <f>IF(D7988&lt;=18,"LOW (1-18)","HIGH (19-36)")</f>
        <v>LOW (1-18)</v>
      </c>
      <c r="G7988">
        <f>INT((D7988-1)/6)+1</f>
        <v>1</v>
      </c>
      <c r="H7988">
        <f>MOD(D7988-1,6)+1</f>
        <v>2</v>
      </c>
      <c r="I7988">
        <f>37-D7988</f>
        <v>35</v>
      </c>
      <c r="J7988">
        <f>ABS(D7988-D7989)</f>
        <v>31</v>
      </c>
    </row>
    <row r="7989">
      <c r="A7989">
        <v>19582</v>
      </c>
      <c r="B7989" t="str">
        <v>2020-01-09</v>
      </c>
      <c r="C7989" t="str">
        <v>Morning</v>
      </c>
      <c r="D7989">
        <v>33</v>
      </c>
      <c r="E7989" t="str">
        <f>IF(MOD(D7989,2)=0,"EVEN","ODD")</f>
        <v>ODD</v>
      </c>
      <c r="F7989" t="str">
        <f>IF(D7989&lt;=18,"LOW (1-18)","HIGH (19-36)")</f>
        <v>HIGH (19-36)</v>
      </c>
      <c r="G7989">
        <f>INT((D7989-1)/6)+1</f>
        <v>6</v>
      </c>
      <c r="H7989">
        <f>MOD(D7989-1,6)+1</f>
        <v>3</v>
      </c>
      <c r="I7989">
        <f>37-D7989</f>
        <v>4</v>
      </c>
      <c r="J7989">
        <f>ABS(D7989-D7990)</f>
        <v>8</v>
      </c>
    </row>
    <row r="7990">
      <c r="A7990">
        <v>19581</v>
      </c>
      <c r="B7990" t="str">
        <v>2020-01-08</v>
      </c>
      <c r="C7990" t="str">
        <v>Evening</v>
      </c>
      <c r="D7990">
        <v>25</v>
      </c>
      <c r="E7990" t="str">
        <f>IF(MOD(D7990,2)=0,"EVEN","ODD")</f>
        <v>ODD</v>
      </c>
      <c r="F7990" t="str">
        <f>IF(D7990&lt;=18,"LOW (1-18)","HIGH (19-36)")</f>
        <v>HIGH (19-36)</v>
      </c>
      <c r="G7990">
        <f>INT((D7990-1)/6)+1</f>
        <v>5</v>
      </c>
      <c r="H7990">
        <f>MOD(D7990-1,6)+1</f>
        <v>1</v>
      </c>
      <c r="I7990">
        <f>37-D7990</f>
        <v>12</v>
      </c>
      <c r="J7990">
        <f>ABS(D7990-D7991)</f>
        <v>0</v>
      </c>
    </row>
    <row r="7991">
      <c r="A7991">
        <v>19580</v>
      </c>
      <c r="B7991" t="str">
        <v>2020-01-08</v>
      </c>
      <c r="C7991" t="str">
        <v>Afternoon</v>
      </c>
      <c r="D7991">
        <v>25</v>
      </c>
      <c r="E7991" t="str">
        <f>IF(MOD(D7991,2)=0,"EVEN","ODD")</f>
        <v>ODD</v>
      </c>
      <c r="F7991" t="str">
        <f>IF(D7991&lt;=18,"LOW (1-18)","HIGH (19-36)")</f>
        <v>HIGH (19-36)</v>
      </c>
      <c r="G7991">
        <f>INT((D7991-1)/6)+1</f>
        <v>5</v>
      </c>
      <c r="H7991">
        <f>MOD(D7991-1,6)+1</f>
        <v>1</v>
      </c>
      <c r="I7991">
        <f>37-D7991</f>
        <v>12</v>
      </c>
      <c r="J7991">
        <f>ABS(D7991-D7992)</f>
        <v>7</v>
      </c>
    </row>
    <row r="7992">
      <c r="A7992">
        <v>19579</v>
      </c>
      <c r="B7992" t="str">
        <v>2020-01-08</v>
      </c>
      <c r="C7992" t="str">
        <v>Midday</v>
      </c>
      <c r="D7992">
        <v>32</v>
      </c>
      <c r="E7992" t="str">
        <f>IF(MOD(D7992,2)=0,"EVEN","ODD")</f>
        <v>EVEN</v>
      </c>
      <c r="F7992" t="str">
        <f>IF(D7992&lt;=18,"LOW (1-18)","HIGH (19-36)")</f>
        <v>HIGH (19-36)</v>
      </c>
      <c r="G7992">
        <f>INT((D7992-1)/6)+1</f>
        <v>6</v>
      </c>
      <c r="H7992">
        <f>MOD(D7992-1,6)+1</f>
        <v>2</v>
      </c>
      <c r="I7992">
        <f>37-D7992</f>
        <v>5</v>
      </c>
      <c r="J7992">
        <f>ABS(D7992-D7993)</f>
        <v>12</v>
      </c>
    </row>
    <row r="7993">
      <c r="A7993">
        <v>19578</v>
      </c>
      <c r="B7993" t="str">
        <v>2020-01-08</v>
      </c>
      <c r="C7993" t="str">
        <v>Morning</v>
      </c>
      <c r="D7993">
        <v>20</v>
      </c>
      <c r="E7993" t="str">
        <f>IF(MOD(D7993,2)=0,"EVEN","ODD")</f>
        <v>EVEN</v>
      </c>
      <c r="F7993" t="str">
        <f>IF(D7993&lt;=18,"LOW (1-18)","HIGH (19-36)")</f>
        <v>HIGH (19-36)</v>
      </c>
      <c r="G7993">
        <f>INT((D7993-1)/6)+1</f>
        <v>4</v>
      </c>
      <c r="H7993">
        <f>MOD(D7993-1,6)+1</f>
        <v>2</v>
      </c>
      <c r="I7993">
        <f>37-D7993</f>
        <v>17</v>
      </c>
      <c r="J7993">
        <f>ABS(D7993-D7994)</f>
        <v>14</v>
      </c>
    </row>
    <row r="7994">
      <c r="A7994">
        <v>19577</v>
      </c>
      <c r="B7994" t="str">
        <v>2020-01-07</v>
      </c>
      <c r="C7994" t="str">
        <v>Evening</v>
      </c>
      <c r="D7994">
        <v>6</v>
      </c>
      <c r="E7994" t="str">
        <f>IF(MOD(D7994,2)=0,"EVEN","ODD")</f>
        <v>EVEN</v>
      </c>
      <c r="F7994" t="str">
        <f>IF(D7994&lt;=18,"LOW (1-18)","HIGH (19-36)")</f>
        <v>LOW (1-18)</v>
      </c>
      <c r="G7994">
        <f>INT((D7994-1)/6)+1</f>
        <v>1</v>
      </c>
      <c r="H7994">
        <f>MOD(D7994-1,6)+1</f>
        <v>6</v>
      </c>
      <c r="I7994">
        <f>37-D7994</f>
        <v>31</v>
      </c>
      <c r="J7994">
        <f>ABS(D7994-D7995)</f>
        <v>30</v>
      </c>
    </row>
    <row r="7995">
      <c r="A7995">
        <v>19576</v>
      </c>
      <c r="B7995" t="str">
        <v>2020-01-07</v>
      </c>
      <c r="C7995" t="str">
        <v>Afternoon</v>
      </c>
      <c r="D7995">
        <v>36</v>
      </c>
      <c r="E7995" t="str">
        <f>IF(MOD(D7995,2)=0,"EVEN","ODD")</f>
        <v>EVEN</v>
      </c>
      <c r="F7995" t="str">
        <f>IF(D7995&lt;=18,"LOW (1-18)","HIGH (19-36)")</f>
        <v>HIGH (19-36)</v>
      </c>
      <c r="G7995">
        <f>INT((D7995-1)/6)+1</f>
        <v>6</v>
      </c>
      <c r="H7995">
        <f>MOD(D7995-1,6)+1</f>
        <v>6</v>
      </c>
      <c r="I7995">
        <f>37-D7995</f>
        <v>1</v>
      </c>
      <c r="J7995">
        <f>ABS(D7995-D7996)</f>
        <v>26</v>
      </c>
    </row>
    <row r="7996">
      <c r="A7996">
        <v>19575</v>
      </c>
      <c r="B7996" t="str">
        <v>2020-01-07</v>
      </c>
      <c r="C7996" t="str">
        <v>Midday</v>
      </c>
      <c r="D7996">
        <v>10</v>
      </c>
      <c r="E7996" t="str">
        <f>IF(MOD(D7996,2)=0,"EVEN","ODD")</f>
        <v>EVEN</v>
      </c>
      <c r="F7996" t="str">
        <f>IF(D7996&lt;=18,"LOW (1-18)","HIGH (19-36)")</f>
        <v>LOW (1-18)</v>
      </c>
      <c r="G7996">
        <f>INT((D7996-1)/6)+1</f>
        <v>2</v>
      </c>
      <c r="H7996">
        <f>MOD(D7996-1,6)+1</f>
        <v>4</v>
      </c>
      <c r="I7996">
        <f>37-D7996</f>
        <v>27</v>
      </c>
      <c r="J7996">
        <f>ABS(D7996-D7997)</f>
        <v>8</v>
      </c>
    </row>
    <row r="7997">
      <c r="A7997">
        <v>19574</v>
      </c>
      <c r="B7997" t="str">
        <v>2020-01-07</v>
      </c>
      <c r="C7997" t="str">
        <v>Morning</v>
      </c>
      <c r="D7997">
        <v>2</v>
      </c>
      <c r="E7997" t="str">
        <f>IF(MOD(D7997,2)=0,"EVEN","ODD")</f>
        <v>EVEN</v>
      </c>
      <c r="F7997" t="str">
        <f>IF(D7997&lt;=18,"LOW (1-18)","HIGH (19-36)")</f>
        <v>LOW (1-18)</v>
      </c>
      <c r="G7997">
        <f>INT((D7997-1)/6)+1</f>
        <v>1</v>
      </c>
      <c r="H7997">
        <f>MOD(D7997-1,6)+1</f>
        <v>2</v>
      </c>
      <c r="I7997">
        <f>37-D7997</f>
        <v>35</v>
      </c>
      <c r="J7997">
        <f>ABS(D7997-D7998)</f>
        <v>28</v>
      </c>
    </row>
    <row r="7998">
      <c r="A7998">
        <v>19573</v>
      </c>
      <c r="B7998" t="str">
        <v>2020-01-06</v>
      </c>
      <c r="C7998" t="str">
        <v>Evening</v>
      </c>
      <c r="D7998">
        <v>30</v>
      </c>
      <c r="E7998" t="str">
        <f>IF(MOD(D7998,2)=0,"EVEN","ODD")</f>
        <v>EVEN</v>
      </c>
      <c r="F7998" t="str">
        <f>IF(D7998&lt;=18,"LOW (1-18)","HIGH (19-36)")</f>
        <v>HIGH (19-36)</v>
      </c>
      <c r="G7998">
        <f>INT((D7998-1)/6)+1</f>
        <v>5</v>
      </c>
      <c r="H7998">
        <f>MOD(D7998-1,6)+1</f>
        <v>6</v>
      </c>
      <c r="I7998">
        <f>37-D7998</f>
        <v>7</v>
      </c>
      <c r="J7998">
        <f>ABS(D7998-D7999)</f>
        <v>16</v>
      </c>
    </row>
    <row r="7999">
      <c r="A7999">
        <v>19572</v>
      </c>
      <c r="B7999" t="str">
        <v>2020-01-06</v>
      </c>
      <c r="C7999" t="str">
        <v>Afternoon</v>
      </c>
      <c r="D7999">
        <v>14</v>
      </c>
      <c r="E7999" t="str">
        <f>IF(MOD(D7999,2)=0,"EVEN","ODD")</f>
        <v>EVEN</v>
      </c>
      <c r="F7999" t="str">
        <f>IF(D7999&lt;=18,"LOW (1-18)","HIGH (19-36)")</f>
        <v>LOW (1-18)</v>
      </c>
      <c r="G7999">
        <f>INT((D7999-1)/6)+1</f>
        <v>3</v>
      </c>
      <c r="H7999">
        <f>MOD(D7999-1,6)+1</f>
        <v>2</v>
      </c>
      <c r="I7999">
        <f>37-D7999</f>
        <v>23</v>
      </c>
      <c r="J7999">
        <f>ABS(D7999-D8000)</f>
        <v>9</v>
      </c>
    </row>
    <row r="8000">
      <c r="A8000">
        <v>19571</v>
      </c>
      <c r="B8000" t="str">
        <v>2020-01-06</v>
      </c>
      <c r="C8000" t="str">
        <v>Midday</v>
      </c>
      <c r="D8000">
        <v>5</v>
      </c>
      <c r="E8000" t="str">
        <f>IF(MOD(D8000,2)=0,"EVEN","ODD")</f>
        <v>ODD</v>
      </c>
      <c r="F8000" t="str">
        <f>IF(D8000&lt;=18,"LOW (1-18)","HIGH (19-36)")</f>
        <v>LOW (1-18)</v>
      </c>
      <c r="G8000">
        <f>INT((D8000-1)/6)+1</f>
        <v>1</v>
      </c>
      <c r="H8000">
        <f>MOD(D8000-1,6)+1</f>
        <v>5</v>
      </c>
      <c r="I8000">
        <f>37-D8000</f>
        <v>32</v>
      </c>
      <c r="J8000">
        <f>ABS(D8000-D8001)</f>
        <v>28</v>
      </c>
    </row>
    <row r="8001">
      <c r="A8001">
        <v>19570</v>
      </c>
      <c r="B8001" t="str">
        <v>2020-01-06</v>
      </c>
      <c r="C8001" t="str">
        <v>Morning</v>
      </c>
      <c r="D8001">
        <v>33</v>
      </c>
      <c r="E8001" t="str">
        <f>IF(MOD(D8001,2)=0,"EVEN","ODD")</f>
        <v>ODD</v>
      </c>
      <c r="F8001" t="str">
        <f>IF(D8001&lt;=18,"LOW (1-18)","HIGH (19-36)")</f>
        <v>HIGH (19-36)</v>
      </c>
      <c r="G8001">
        <f>INT((D8001-1)/6)+1</f>
        <v>6</v>
      </c>
      <c r="H8001">
        <f>MOD(D8001-1,6)+1</f>
        <v>3</v>
      </c>
      <c r="I8001">
        <f>37-D8001</f>
        <v>4</v>
      </c>
      <c r="J8001">
        <f>ABS(D8001-D8002)</f>
        <v>12</v>
      </c>
    </row>
    <row r="8002">
      <c r="A8002">
        <v>19569</v>
      </c>
      <c r="B8002" t="str">
        <v>2020-01-04</v>
      </c>
      <c r="C8002" t="str">
        <v>Evening</v>
      </c>
      <c r="D8002">
        <v>21</v>
      </c>
      <c r="E8002" t="str">
        <f>IF(MOD(D8002,2)=0,"EVEN","ODD")</f>
        <v>ODD</v>
      </c>
      <c r="F8002" t="str">
        <f>IF(D8002&lt;=18,"LOW (1-18)","HIGH (19-36)")</f>
        <v>HIGH (19-36)</v>
      </c>
      <c r="G8002">
        <f>INT((D8002-1)/6)+1</f>
        <v>4</v>
      </c>
      <c r="H8002">
        <f>MOD(D8002-1,6)+1</f>
        <v>3</v>
      </c>
      <c r="I8002">
        <f>37-D8002</f>
        <v>16</v>
      </c>
      <c r="J8002">
        <f>ABS(D8002-D8003)</f>
        <v>1</v>
      </c>
    </row>
    <row r="8003">
      <c r="A8003">
        <v>19568</v>
      </c>
      <c r="B8003" t="str">
        <v>2020-01-04</v>
      </c>
      <c r="C8003" t="str">
        <v>Afternoon</v>
      </c>
      <c r="D8003">
        <v>22</v>
      </c>
      <c r="E8003" t="str">
        <f>IF(MOD(D8003,2)=0,"EVEN","ODD")</f>
        <v>EVEN</v>
      </c>
      <c r="F8003" t="str">
        <f>IF(D8003&lt;=18,"LOW (1-18)","HIGH (19-36)")</f>
        <v>HIGH (19-36)</v>
      </c>
      <c r="G8003">
        <f>INT((D8003-1)/6)+1</f>
        <v>4</v>
      </c>
      <c r="H8003">
        <f>MOD(D8003-1,6)+1</f>
        <v>4</v>
      </c>
      <c r="I8003">
        <f>37-D8003</f>
        <v>15</v>
      </c>
      <c r="J8003">
        <f>ABS(D8003-D8004)</f>
        <v>19</v>
      </c>
    </row>
    <row r="8004">
      <c r="A8004">
        <v>19567</v>
      </c>
      <c r="B8004" t="str">
        <v>2020-01-04</v>
      </c>
      <c r="C8004" t="str">
        <v>Midday</v>
      </c>
      <c r="D8004">
        <v>3</v>
      </c>
      <c r="E8004" t="str">
        <f>IF(MOD(D8004,2)=0,"EVEN","ODD")</f>
        <v>ODD</v>
      </c>
      <c r="F8004" t="str">
        <f>IF(D8004&lt;=18,"LOW (1-18)","HIGH (19-36)")</f>
        <v>LOW (1-18)</v>
      </c>
      <c r="G8004">
        <f>INT((D8004-1)/6)+1</f>
        <v>1</v>
      </c>
      <c r="H8004">
        <f>MOD(D8004-1,6)+1</f>
        <v>3</v>
      </c>
      <c r="I8004">
        <f>37-D8004</f>
        <v>34</v>
      </c>
      <c r="J8004">
        <f>ABS(D8004-D8005)</f>
        <v>32</v>
      </c>
    </row>
    <row r="8005">
      <c r="A8005">
        <v>19566</v>
      </c>
      <c r="B8005" t="str">
        <v>2020-01-04</v>
      </c>
      <c r="C8005" t="str">
        <v>Morning</v>
      </c>
      <c r="D8005">
        <v>35</v>
      </c>
      <c r="E8005" t="str">
        <f>IF(MOD(D8005,2)=0,"EVEN","ODD")</f>
        <v>ODD</v>
      </c>
      <c r="F8005" t="str">
        <f>IF(D8005&lt;=18,"LOW (1-18)","HIGH (19-36)")</f>
        <v>HIGH (19-36)</v>
      </c>
      <c r="G8005">
        <f>INT((D8005-1)/6)+1</f>
        <v>6</v>
      </c>
      <c r="H8005">
        <f>MOD(D8005-1,6)+1</f>
        <v>5</v>
      </c>
      <c r="I8005">
        <f>37-D8005</f>
        <v>2</v>
      </c>
      <c r="J8005">
        <f>ABS(D8005-D8006)</f>
        <v>19</v>
      </c>
    </row>
    <row r="8006">
      <c r="A8006">
        <v>19565</v>
      </c>
      <c r="B8006" t="str">
        <v>2020-01-03</v>
      </c>
      <c r="C8006" t="str">
        <v>Evening</v>
      </c>
      <c r="D8006">
        <v>16</v>
      </c>
      <c r="E8006" t="str">
        <f>IF(MOD(D8006,2)=0,"EVEN","ODD")</f>
        <v>EVEN</v>
      </c>
      <c r="F8006" t="str">
        <f>IF(D8006&lt;=18,"LOW (1-18)","HIGH (19-36)")</f>
        <v>LOW (1-18)</v>
      </c>
      <c r="G8006">
        <f>INT((D8006-1)/6)+1</f>
        <v>3</v>
      </c>
      <c r="H8006">
        <f>MOD(D8006-1,6)+1</f>
        <v>4</v>
      </c>
      <c r="I8006">
        <f>37-D8006</f>
        <v>21</v>
      </c>
      <c r="J8006">
        <f>ABS(D8006-D8007)</f>
        <v>9</v>
      </c>
    </row>
    <row r="8007">
      <c r="A8007">
        <v>19564</v>
      </c>
      <c r="B8007" t="str">
        <v>2020-01-03</v>
      </c>
      <c r="C8007" t="str">
        <v>Afternoon</v>
      </c>
      <c r="D8007">
        <v>7</v>
      </c>
      <c r="E8007" t="str">
        <f>IF(MOD(D8007,2)=0,"EVEN","ODD")</f>
        <v>ODD</v>
      </c>
      <c r="F8007" t="str">
        <f>IF(D8007&lt;=18,"LOW (1-18)","HIGH (19-36)")</f>
        <v>LOW (1-18)</v>
      </c>
      <c r="G8007">
        <f>INT((D8007-1)/6)+1</f>
        <v>2</v>
      </c>
      <c r="H8007">
        <f>MOD(D8007-1,6)+1</f>
        <v>1</v>
      </c>
      <c r="I8007">
        <f>37-D8007</f>
        <v>30</v>
      </c>
      <c r="J8007">
        <f>ABS(D8007-D8008)</f>
        <v>9</v>
      </c>
    </row>
    <row r="8008">
      <c r="A8008">
        <v>19563</v>
      </c>
      <c r="B8008" t="str">
        <v>2020-01-03</v>
      </c>
      <c r="C8008" t="str">
        <v>Midday</v>
      </c>
      <c r="D8008">
        <v>16</v>
      </c>
      <c r="E8008" t="str">
        <f>IF(MOD(D8008,2)=0,"EVEN","ODD")</f>
        <v>EVEN</v>
      </c>
      <c r="F8008" t="str">
        <f>IF(D8008&lt;=18,"LOW (1-18)","HIGH (19-36)")</f>
        <v>LOW (1-18)</v>
      </c>
      <c r="G8008">
        <f>INT((D8008-1)/6)+1</f>
        <v>3</v>
      </c>
      <c r="H8008">
        <f>MOD(D8008-1,6)+1</f>
        <v>4</v>
      </c>
      <c r="I8008">
        <f>37-D8008</f>
        <v>21</v>
      </c>
      <c r="J8008">
        <f>ABS(D8008-D8009)</f>
        <v>20</v>
      </c>
    </row>
    <row r="8009">
      <c r="A8009">
        <v>19562</v>
      </c>
      <c r="B8009" t="str">
        <v>2020-01-03</v>
      </c>
      <c r="C8009" t="str">
        <v>Morning</v>
      </c>
      <c r="D8009">
        <v>36</v>
      </c>
      <c r="E8009" t="str">
        <f>IF(MOD(D8009,2)=0,"EVEN","ODD")</f>
        <v>EVEN</v>
      </c>
      <c r="F8009" t="str">
        <f>IF(D8009&lt;=18,"LOW (1-18)","HIGH (19-36)")</f>
        <v>HIGH (19-36)</v>
      </c>
      <c r="G8009">
        <f>INT((D8009-1)/6)+1</f>
        <v>6</v>
      </c>
      <c r="H8009">
        <f>MOD(D8009-1,6)+1</f>
        <v>6</v>
      </c>
      <c r="I8009">
        <f>37-D8009</f>
        <v>1</v>
      </c>
      <c r="J8009">
        <f>ABS(D8009-D8010)</f>
        <v>7</v>
      </c>
    </row>
    <row r="8010">
      <c r="A8010">
        <v>19561</v>
      </c>
      <c r="B8010" t="str">
        <v>2020-01-02</v>
      </c>
      <c r="C8010" t="str">
        <v>Evening</v>
      </c>
      <c r="D8010">
        <v>29</v>
      </c>
      <c r="E8010" t="str">
        <f>IF(MOD(D8010,2)=0,"EVEN","ODD")</f>
        <v>ODD</v>
      </c>
      <c r="F8010" t="str">
        <f>IF(D8010&lt;=18,"LOW (1-18)","HIGH (19-36)")</f>
        <v>HIGH (19-36)</v>
      </c>
      <c r="G8010">
        <f>INT((D8010-1)/6)+1</f>
        <v>5</v>
      </c>
      <c r="H8010">
        <f>MOD(D8010-1,6)+1</f>
        <v>5</v>
      </c>
      <c r="I8010">
        <f>37-D8010</f>
        <v>8</v>
      </c>
      <c r="J8010">
        <f>ABS(D8010-D8011)</f>
        <v>0</v>
      </c>
    </row>
    <row r="8011">
      <c r="A8011">
        <v>19560</v>
      </c>
      <c r="B8011" t="str">
        <v>2020-01-02</v>
      </c>
      <c r="C8011" t="str">
        <v>Afternoon</v>
      </c>
      <c r="D8011">
        <v>29</v>
      </c>
      <c r="E8011" t="str">
        <f>IF(MOD(D8011,2)=0,"EVEN","ODD")</f>
        <v>ODD</v>
      </c>
      <c r="F8011" t="str">
        <f>IF(D8011&lt;=18,"LOW (1-18)","HIGH (19-36)")</f>
        <v>HIGH (19-36)</v>
      </c>
      <c r="G8011">
        <f>INT((D8011-1)/6)+1</f>
        <v>5</v>
      </c>
      <c r="H8011">
        <f>MOD(D8011-1,6)+1</f>
        <v>5</v>
      </c>
      <c r="I8011">
        <f>37-D8011</f>
        <v>8</v>
      </c>
      <c r="J8011">
        <f>ABS(D8011-D8012)</f>
        <v>7</v>
      </c>
    </row>
    <row r="8012">
      <c r="A8012">
        <v>19559</v>
      </c>
      <c r="B8012" t="str">
        <v>2020-01-02</v>
      </c>
      <c r="C8012" t="str">
        <v>Midday</v>
      </c>
      <c r="D8012">
        <v>36</v>
      </c>
      <c r="E8012" t="str">
        <f>IF(MOD(D8012,2)=0,"EVEN","ODD")</f>
        <v>EVEN</v>
      </c>
      <c r="F8012" t="str">
        <f>IF(D8012&lt;=18,"LOW (1-18)","HIGH (19-36)")</f>
        <v>HIGH (19-36)</v>
      </c>
      <c r="G8012">
        <f>INT((D8012-1)/6)+1</f>
        <v>6</v>
      </c>
      <c r="H8012">
        <f>MOD(D8012-1,6)+1</f>
        <v>6</v>
      </c>
      <c r="I8012">
        <f>37-D8012</f>
        <v>1</v>
      </c>
      <c r="J8012">
        <f>ABS(D8012-D8013)</f>
        <v>27</v>
      </c>
    </row>
    <row r="8013">
      <c r="A8013">
        <v>19558</v>
      </c>
      <c r="B8013" t="str">
        <v>2020-01-02</v>
      </c>
      <c r="C8013" t="str">
        <v>Morning</v>
      </c>
      <c r="D8013">
        <v>9</v>
      </c>
      <c r="E8013" t="str">
        <f>IF(MOD(D8013,2)=0,"EVEN","ODD")</f>
        <v>ODD</v>
      </c>
      <c r="F8013" t="str">
        <f>IF(D8013&lt;=18,"LOW (1-18)","HIGH (19-36)")</f>
        <v>LOW (1-18)</v>
      </c>
      <c r="G8013">
        <f>INT((D8013-1)/6)+1</f>
        <v>2</v>
      </c>
      <c r="H8013">
        <f>MOD(D8013-1,6)+1</f>
        <v>3</v>
      </c>
      <c r="I8013">
        <f>37-D8013</f>
        <v>28</v>
      </c>
      <c r="J8013">
        <f>ABS(D8013-D8014)</f>
        <v>10</v>
      </c>
    </row>
    <row r="8014">
      <c r="A8014">
        <v>19557</v>
      </c>
      <c r="B8014" t="str">
        <v>2020-01-01</v>
      </c>
      <c r="C8014" t="str">
        <v>Evening</v>
      </c>
      <c r="D8014">
        <v>19</v>
      </c>
      <c r="E8014" t="str">
        <f>IF(MOD(D8014,2)=0,"EVEN","ODD")</f>
        <v>ODD</v>
      </c>
      <c r="F8014" t="str">
        <f>IF(D8014&lt;=18,"LOW (1-18)","HIGH (19-36)")</f>
        <v>HIGH (19-36)</v>
      </c>
      <c r="G8014">
        <f>INT((D8014-1)/6)+1</f>
        <v>4</v>
      </c>
      <c r="H8014">
        <f>MOD(D8014-1,6)+1</f>
        <v>1</v>
      </c>
      <c r="I8014">
        <f>37-D8014</f>
        <v>18</v>
      </c>
      <c r="J8014">
        <f>ABS(D8014-D8015)</f>
        <v>9</v>
      </c>
    </row>
    <row r="8015">
      <c r="A8015">
        <v>19556</v>
      </c>
      <c r="B8015" t="str">
        <v>2020-01-01</v>
      </c>
      <c r="C8015" t="str">
        <v>Afternoon</v>
      </c>
      <c r="D8015">
        <v>10</v>
      </c>
      <c r="E8015" t="str">
        <f>IF(MOD(D8015,2)=0,"EVEN","ODD")</f>
        <v>EVEN</v>
      </c>
      <c r="F8015" t="str">
        <f>IF(D8015&lt;=18,"LOW (1-18)","HIGH (19-36)")</f>
        <v>LOW (1-18)</v>
      </c>
      <c r="G8015">
        <f>INT((D8015-1)/6)+1</f>
        <v>2</v>
      </c>
      <c r="H8015">
        <f>MOD(D8015-1,6)+1</f>
        <v>4</v>
      </c>
      <c r="I8015">
        <f>37-D8015</f>
        <v>27</v>
      </c>
      <c r="J8015">
        <f>ABS(D8015-D8016)</f>
        <v>16</v>
      </c>
    </row>
    <row r="8016">
      <c r="A8016">
        <v>19555</v>
      </c>
      <c r="B8016" t="str">
        <v>2020-01-01</v>
      </c>
      <c r="C8016" t="str">
        <v>Midday</v>
      </c>
      <c r="D8016">
        <v>26</v>
      </c>
      <c r="E8016" t="str">
        <f>IF(MOD(D8016,2)=0,"EVEN","ODD")</f>
        <v>EVEN</v>
      </c>
      <c r="F8016" t="str">
        <f>IF(D8016&lt;=18,"LOW (1-18)","HIGH (19-36)")</f>
        <v>HIGH (19-36)</v>
      </c>
      <c r="G8016">
        <f>INT((D8016-1)/6)+1</f>
        <v>5</v>
      </c>
      <c r="H8016">
        <f>MOD(D8016-1,6)+1</f>
        <v>2</v>
      </c>
      <c r="I8016">
        <f>37-D8016</f>
        <v>11</v>
      </c>
      <c r="J8016">
        <f>ABS(D8016-D8017)</f>
        <v>18</v>
      </c>
    </row>
    <row r="8017">
      <c r="A8017">
        <v>19554</v>
      </c>
      <c r="B8017" t="str">
        <v>2020-01-01</v>
      </c>
      <c r="C8017" t="str">
        <v>Morning</v>
      </c>
      <c r="D8017">
        <v>8</v>
      </c>
      <c r="E8017" t="str">
        <f>IF(MOD(D8017,2)=0,"EVEN","ODD")</f>
        <v>EVEN</v>
      </c>
      <c r="F8017" t="str">
        <f>IF(D8017&lt;=18,"LOW (1-18)","HIGH (19-36)")</f>
        <v>LOW (1-18)</v>
      </c>
      <c r="G8017">
        <f>INT((D8017-1)/6)+1</f>
        <v>2</v>
      </c>
      <c r="H8017">
        <f>MOD(D8017-1,6)+1</f>
        <v>2</v>
      </c>
      <c r="I8017">
        <f>37-D8017</f>
        <v>29</v>
      </c>
      <c r="J8017">
        <f>ABS(D8017-D8018)</f>
        <v>6</v>
      </c>
    </row>
    <row r="8018">
      <c r="A8018">
        <v>19553</v>
      </c>
      <c r="B8018" t="str">
        <v>2019-12-31</v>
      </c>
      <c r="C8018" t="str">
        <v>Evening</v>
      </c>
      <c r="D8018">
        <v>2</v>
      </c>
      <c r="E8018" t="str">
        <f>IF(MOD(D8018,2)=0,"EVEN","ODD")</f>
        <v>EVEN</v>
      </c>
      <c r="F8018" t="str">
        <f>IF(D8018&lt;=18,"LOW (1-18)","HIGH (19-36)")</f>
        <v>LOW (1-18)</v>
      </c>
      <c r="G8018">
        <f>INT((D8018-1)/6)+1</f>
        <v>1</v>
      </c>
      <c r="H8018">
        <f>MOD(D8018-1,6)+1</f>
        <v>2</v>
      </c>
      <c r="I8018">
        <f>37-D8018</f>
        <v>35</v>
      </c>
      <c r="J8018">
        <f>ABS(D8018-D8019)</f>
        <v>28</v>
      </c>
    </row>
    <row r="8019">
      <c r="A8019">
        <v>19552</v>
      </c>
      <c r="B8019" t="str">
        <v>2019-12-31</v>
      </c>
      <c r="C8019" t="str">
        <v>Afternoon</v>
      </c>
      <c r="D8019">
        <v>30</v>
      </c>
      <c r="E8019" t="str">
        <f>IF(MOD(D8019,2)=0,"EVEN","ODD")</f>
        <v>EVEN</v>
      </c>
      <c r="F8019" t="str">
        <f>IF(D8019&lt;=18,"LOW (1-18)","HIGH (19-36)")</f>
        <v>HIGH (19-36)</v>
      </c>
      <c r="G8019">
        <f>INT((D8019-1)/6)+1</f>
        <v>5</v>
      </c>
      <c r="H8019">
        <f>MOD(D8019-1,6)+1</f>
        <v>6</v>
      </c>
      <c r="I8019">
        <f>37-D8019</f>
        <v>7</v>
      </c>
      <c r="J8019">
        <f>ABS(D8019-D8020)</f>
        <v>27</v>
      </c>
    </row>
    <row r="8020">
      <c r="A8020">
        <v>19551</v>
      </c>
      <c r="B8020" t="str">
        <v>2019-12-31</v>
      </c>
      <c r="C8020" t="str">
        <v>Midday</v>
      </c>
      <c r="D8020">
        <v>3</v>
      </c>
      <c r="E8020" t="str">
        <f>IF(MOD(D8020,2)=0,"EVEN","ODD")</f>
        <v>ODD</v>
      </c>
      <c r="F8020" t="str">
        <f>IF(D8020&lt;=18,"LOW (1-18)","HIGH (19-36)")</f>
        <v>LOW (1-18)</v>
      </c>
      <c r="G8020">
        <f>INT((D8020-1)/6)+1</f>
        <v>1</v>
      </c>
      <c r="H8020">
        <f>MOD(D8020-1,6)+1</f>
        <v>3</v>
      </c>
      <c r="I8020">
        <f>37-D8020</f>
        <v>34</v>
      </c>
      <c r="J8020">
        <f>ABS(D8020-D8021)</f>
        <v>1</v>
      </c>
    </row>
    <row r="8021">
      <c r="A8021">
        <v>19550</v>
      </c>
      <c r="B8021" t="str">
        <v>2019-12-31</v>
      </c>
      <c r="C8021" t="str">
        <v>Morning</v>
      </c>
      <c r="D8021">
        <v>2</v>
      </c>
      <c r="E8021" t="str">
        <f>IF(MOD(D8021,2)=0,"EVEN","ODD")</f>
        <v>EVEN</v>
      </c>
      <c r="F8021" t="str">
        <f>IF(D8021&lt;=18,"LOW (1-18)","HIGH (19-36)")</f>
        <v>LOW (1-18)</v>
      </c>
      <c r="G8021">
        <f>INT((D8021-1)/6)+1</f>
        <v>1</v>
      </c>
      <c r="H8021">
        <f>MOD(D8021-1,6)+1</f>
        <v>2</v>
      </c>
      <c r="I8021">
        <f>37-D8021</f>
        <v>35</v>
      </c>
      <c r="J8021">
        <f>ABS(D8021-D8022)</f>
        <v>0</v>
      </c>
    </row>
    <row r="8022">
      <c r="A8022">
        <v>19549</v>
      </c>
      <c r="B8022" t="str">
        <v>2019-12-30</v>
      </c>
      <c r="C8022" t="str">
        <v>Evening</v>
      </c>
      <c r="D8022">
        <v>2</v>
      </c>
      <c r="E8022" t="str">
        <f>IF(MOD(D8022,2)=0,"EVEN","ODD")</f>
        <v>EVEN</v>
      </c>
      <c r="F8022" t="str">
        <f>IF(D8022&lt;=18,"LOW (1-18)","HIGH (19-36)")</f>
        <v>LOW (1-18)</v>
      </c>
      <c r="G8022">
        <f>INT((D8022-1)/6)+1</f>
        <v>1</v>
      </c>
      <c r="H8022">
        <f>MOD(D8022-1,6)+1</f>
        <v>2</v>
      </c>
      <c r="I8022">
        <f>37-D8022</f>
        <v>35</v>
      </c>
      <c r="J8022">
        <f>ABS(D8022-D8023)</f>
        <v>27</v>
      </c>
    </row>
    <row r="8023">
      <c r="A8023">
        <v>19548</v>
      </c>
      <c r="B8023" t="str">
        <v>2019-12-30</v>
      </c>
      <c r="C8023" t="str">
        <v>Afternoon</v>
      </c>
      <c r="D8023">
        <v>29</v>
      </c>
      <c r="E8023" t="str">
        <f>IF(MOD(D8023,2)=0,"EVEN","ODD")</f>
        <v>ODD</v>
      </c>
      <c r="F8023" t="str">
        <f>IF(D8023&lt;=18,"LOW (1-18)","HIGH (19-36)")</f>
        <v>HIGH (19-36)</v>
      </c>
      <c r="G8023">
        <f>INT((D8023-1)/6)+1</f>
        <v>5</v>
      </c>
      <c r="H8023">
        <f>MOD(D8023-1,6)+1</f>
        <v>5</v>
      </c>
      <c r="I8023">
        <f>37-D8023</f>
        <v>8</v>
      </c>
      <c r="J8023">
        <f>ABS(D8023-D8024)</f>
        <v>13</v>
      </c>
    </row>
    <row r="8024">
      <c r="A8024">
        <v>19547</v>
      </c>
      <c r="B8024" t="str">
        <v>2019-12-30</v>
      </c>
      <c r="C8024" t="str">
        <v>Midday</v>
      </c>
      <c r="D8024">
        <v>16</v>
      </c>
      <c r="E8024" t="str">
        <f>IF(MOD(D8024,2)=0,"EVEN","ODD")</f>
        <v>EVEN</v>
      </c>
      <c r="F8024" t="str">
        <f>IF(D8024&lt;=18,"LOW (1-18)","HIGH (19-36)")</f>
        <v>LOW (1-18)</v>
      </c>
      <c r="G8024">
        <f>INT((D8024-1)/6)+1</f>
        <v>3</v>
      </c>
      <c r="H8024">
        <f>MOD(D8024-1,6)+1</f>
        <v>4</v>
      </c>
      <c r="I8024">
        <f>37-D8024</f>
        <v>21</v>
      </c>
      <c r="J8024">
        <f>ABS(D8024-D8025)</f>
        <v>7</v>
      </c>
    </row>
    <row r="8025">
      <c r="A8025">
        <v>19546</v>
      </c>
      <c r="B8025" t="str">
        <v>2019-12-30</v>
      </c>
      <c r="C8025" t="str">
        <v>Morning</v>
      </c>
      <c r="D8025">
        <v>23</v>
      </c>
      <c r="E8025" t="str">
        <f>IF(MOD(D8025,2)=0,"EVEN","ODD")</f>
        <v>ODD</v>
      </c>
      <c r="F8025" t="str">
        <f>IF(D8025&lt;=18,"LOW (1-18)","HIGH (19-36)")</f>
        <v>HIGH (19-36)</v>
      </c>
      <c r="G8025">
        <f>INT((D8025-1)/6)+1</f>
        <v>4</v>
      </c>
      <c r="H8025">
        <f>MOD(D8025-1,6)+1</f>
        <v>5</v>
      </c>
      <c r="I8025">
        <f>37-D8025</f>
        <v>14</v>
      </c>
      <c r="J8025">
        <f>ABS(D8025-D8026)</f>
        <v>8</v>
      </c>
    </row>
    <row r="8026">
      <c r="A8026">
        <v>19545</v>
      </c>
      <c r="B8026" t="str">
        <v>2019-12-28</v>
      </c>
      <c r="C8026" t="str">
        <v>Evening</v>
      </c>
      <c r="D8026">
        <v>15</v>
      </c>
      <c r="E8026" t="str">
        <f>IF(MOD(D8026,2)=0,"EVEN","ODD")</f>
        <v>ODD</v>
      </c>
      <c r="F8026" t="str">
        <f>IF(D8026&lt;=18,"LOW (1-18)","HIGH (19-36)")</f>
        <v>LOW (1-18)</v>
      </c>
      <c r="G8026">
        <f>INT((D8026-1)/6)+1</f>
        <v>3</v>
      </c>
      <c r="H8026">
        <f>MOD(D8026-1,6)+1</f>
        <v>3</v>
      </c>
      <c r="I8026">
        <f>37-D8026</f>
        <v>22</v>
      </c>
      <c r="J8026">
        <f>ABS(D8026-D8027)</f>
        <v>21</v>
      </c>
    </row>
    <row r="8027">
      <c r="A8027">
        <v>19544</v>
      </c>
      <c r="B8027" t="str">
        <v>2019-12-28</v>
      </c>
      <c r="C8027" t="str">
        <v>Afternoon</v>
      </c>
      <c r="D8027">
        <v>36</v>
      </c>
      <c r="E8027" t="str">
        <f>IF(MOD(D8027,2)=0,"EVEN","ODD")</f>
        <v>EVEN</v>
      </c>
      <c r="F8027" t="str">
        <f>IF(D8027&lt;=18,"LOW (1-18)","HIGH (19-36)")</f>
        <v>HIGH (19-36)</v>
      </c>
      <c r="G8027">
        <f>INT((D8027-1)/6)+1</f>
        <v>6</v>
      </c>
      <c r="H8027">
        <f>MOD(D8027-1,6)+1</f>
        <v>6</v>
      </c>
      <c r="I8027">
        <f>37-D8027</f>
        <v>1</v>
      </c>
      <c r="J8027">
        <f>ABS(D8027-D8028)</f>
        <v>32</v>
      </c>
    </row>
    <row r="8028">
      <c r="A8028">
        <v>19543</v>
      </c>
      <c r="B8028" t="str">
        <v>2019-12-28</v>
      </c>
      <c r="C8028" t="str">
        <v>Midday</v>
      </c>
      <c r="D8028">
        <v>4</v>
      </c>
      <c r="E8028" t="str">
        <f>IF(MOD(D8028,2)=0,"EVEN","ODD")</f>
        <v>EVEN</v>
      </c>
      <c r="F8028" t="str">
        <f>IF(D8028&lt;=18,"LOW (1-18)","HIGH (19-36)")</f>
        <v>LOW (1-18)</v>
      </c>
      <c r="G8028">
        <f>INT((D8028-1)/6)+1</f>
        <v>1</v>
      </c>
      <c r="H8028">
        <f>MOD(D8028-1,6)+1</f>
        <v>4</v>
      </c>
      <c r="I8028">
        <f>37-D8028</f>
        <v>33</v>
      </c>
      <c r="J8028">
        <f>ABS(D8028-D8029)</f>
        <v>20</v>
      </c>
    </row>
    <row r="8029">
      <c r="A8029">
        <v>19542</v>
      </c>
      <c r="B8029" t="str">
        <v>2019-12-28</v>
      </c>
      <c r="C8029" t="str">
        <v>Morning</v>
      </c>
      <c r="D8029">
        <v>24</v>
      </c>
      <c r="E8029" t="str">
        <f>IF(MOD(D8029,2)=0,"EVEN","ODD")</f>
        <v>EVEN</v>
      </c>
      <c r="F8029" t="str">
        <f>IF(D8029&lt;=18,"LOW (1-18)","HIGH (19-36)")</f>
        <v>HIGH (19-36)</v>
      </c>
      <c r="G8029">
        <f>INT((D8029-1)/6)+1</f>
        <v>4</v>
      </c>
      <c r="H8029">
        <f>MOD(D8029-1,6)+1</f>
        <v>6</v>
      </c>
      <c r="I8029">
        <f>37-D8029</f>
        <v>13</v>
      </c>
      <c r="J8029">
        <f>ABS(D8029-D8030)</f>
        <v>15</v>
      </c>
    </row>
    <row r="8030">
      <c r="A8030">
        <v>19541</v>
      </c>
      <c r="B8030" t="str">
        <v>2019-12-27</v>
      </c>
      <c r="C8030" t="str">
        <v>Evening</v>
      </c>
      <c r="D8030">
        <v>9</v>
      </c>
      <c r="E8030" t="str">
        <f>IF(MOD(D8030,2)=0,"EVEN","ODD")</f>
        <v>ODD</v>
      </c>
      <c r="F8030" t="str">
        <f>IF(D8030&lt;=18,"LOW (1-18)","HIGH (19-36)")</f>
        <v>LOW (1-18)</v>
      </c>
      <c r="G8030">
        <f>INT((D8030-1)/6)+1</f>
        <v>2</v>
      </c>
      <c r="H8030">
        <f>MOD(D8030-1,6)+1</f>
        <v>3</v>
      </c>
      <c r="I8030">
        <f>37-D8030</f>
        <v>28</v>
      </c>
      <c r="J8030">
        <f>ABS(D8030-D8031)</f>
        <v>6</v>
      </c>
    </row>
    <row r="8031">
      <c r="A8031">
        <v>19540</v>
      </c>
      <c r="B8031" t="str">
        <v>2019-12-27</v>
      </c>
      <c r="C8031" t="str">
        <v>Afternoon</v>
      </c>
      <c r="D8031">
        <v>3</v>
      </c>
      <c r="E8031" t="str">
        <f>IF(MOD(D8031,2)=0,"EVEN","ODD")</f>
        <v>ODD</v>
      </c>
      <c r="F8031" t="str">
        <f>IF(D8031&lt;=18,"LOW (1-18)","HIGH (19-36)")</f>
        <v>LOW (1-18)</v>
      </c>
      <c r="G8031">
        <f>INT((D8031-1)/6)+1</f>
        <v>1</v>
      </c>
      <c r="H8031">
        <f>MOD(D8031-1,6)+1</f>
        <v>3</v>
      </c>
      <c r="I8031">
        <f>37-D8031</f>
        <v>34</v>
      </c>
      <c r="J8031">
        <f>ABS(D8031-D8032)</f>
        <v>32</v>
      </c>
    </row>
    <row r="8032">
      <c r="A8032">
        <v>19539</v>
      </c>
      <c r="B8032" t="str">
        <v>2019-12-27</v>
      </c>
      <c r="C8032" t="str">
        <v>Midday</v>
      </c>
      <c r="D8032">
        <v>35</v>
      </c>
      <c r="E8032" t="str">
        <f>IF(MOD(D8032,2)=0,"EVEN","ODD")</f>
        <v>ODD</v>
      </c>
      <c r="F8032" t="str">
        <f>IF(D8032&lt;=18,"LOW (1-18)","HIGH (19-36)")</f>
        <v>HIGH (19-36)</v>
      </c>
      <c r="G8032">
        <f>INT((D8032-1)/6)+1</f>
        <v>6</v>
      </c>
      <c r="H8032">
        <f>MOD(D8032-1,6)+1</f>
        <v>5</v>
      </c>
      <c r="I8032">
        <f>37-D8032</f>
        <v>2</v>
      </c>
      <c r="J8032">
        <f>ABS(D8032-D8033)</f>
        <v>4</v>
      </c>
    </row>
    <row r="8033">
      <c r="A8033">
        <v>19538</v>
      </c>
      <c r="B8033" t="str">
        <v>2019-12-27</v>
      </c>
      <c r="C8033" t="str">
        <v>Morning</v>
      </c>
      <c r="D8033">
        <v>31</v>
      </c>
      <c r="E8033" t="str">
        <f>IF(MOD(D8033,2)=0,"EVEN","ODD")</f>
        <v>ODD</v>
      </c>
      <c r="F8033" t="str">
        <f>IF(D8033&lt;=18,"LOW (1-18)","HIGH (19-36)")</f>
        <v>HIGH (19-36)</v>
      </c>
      <c r="G8033">
        <f>INT((D8033-1)/6)+1</f>
        <v>6</v>
      </c>
      <c r="H8033">
        <f>MOD(D8033-1,6)+1</f>
        <v>1</v>
      </c>
      <c r="I8033">
        <f>37-D8033</f>
        <v>6</v>
      </c>
      <c r="J8033">
        <f>ABS(D8033-D8034)</f>
        <v>21</v>
      </c>
    </row>
    <row r="8034">
      <c r="A8034">
        <v>19537</v>
      </c>
      <c r="B8034" t="str">
        <v>2019-12-26</v>
      </c>
      <c r="C8034" t="str">
        <v>Evening</v>
      </c>
      <c r="D8034">
        <v>10</v>
      </c>
      <c r="E8034" t="str">
        <f>IF(MOD(D8034,2)=0,"EVEN","ODD")</f>
        <v>EVEN</v>
      </c>
      <c r="F8034" t="str">
        <f>IF(D8034&lt;=18,"LOW (1-18)","HIGH (19-36)")</f>
        <v>LOW (1-18)</v>
      </c>
      <c r="G8034">
        <f>INT((D8034-1)/6)+1</f>
        <v>2</v>
      </c>
      <c r="H8034">
        <f>MOD(D8034-1,6)+1</f>
        <v>4</v>
      </c>
      <c r="I8034">
        <f>37-D8034</f>
        <v>27</v>
      </c>
      <c r="J8034">
        <f>ABS(D8034-D8035)</f>
        <v>14</v>
      </c>
    </row>
    <row r="8035">
      <c r="A8035">
        <v>19536</v>
      </c>
      <c r="B8035" t="str">
        <v>2019-12-26</v>
      </c>
      <c r="C8035" t="str">
        <v>Afternoon</v>
      </c>
      <c r="D8035">
        <v>24</v>
      </c>
      <c r="E8035" t="str">
        <f>IF(MOD(D8035,2)=0,"EVEN","ODD")</f>
        <v>EVEN</v>
      </c>
      <c r="F8035" t="str">
        <f>IF(D8035&lt;=18,"LOW (1-18)","HIGH (19-36)")</f>
        <v>HIGH (19-36)</v>
      </c>
      <c r="G8035">
        <f>INT((D8035-1)/6)+1</f>
        <v>4</v>
      </c>
      <c r="H8035">
        <f>MOD(D8035-1,6)+1</f>
        <v>6</v>
      </c>
      <c r="I8035">
        <f>37-D8035</f>
        <v>13</v>
      </c>
      <c r="J8035">
        <f>ABS(D8035-D8036)</f>
        <v>18</v>
      </c>
    </row>
    <row r="8036">
      <c r="A8036">
        <v>19535</v>
      </c>
      <c r="B8036" t="str">
        <v>2019-12-26</v>
      </c>
      <c r="C8036" t="str">
        <v>Midday</v>
      </c>
      <c r="D8036">
        <v>6</v>
      </c>
      <c r="E8036" t="str">
        <f>IF(MOD(D8036,2)=0,"EVEN","ODD")</f>
        <v>EVEN</v>
      </c>
      <c r="F8036" t="str">
        <f>IF(D8036&lt;=18,"LOW (1-18)","HIGH (19-36)")</f>
        <v>LOW (1-18)</v>
      </c>
      <c r="G8036">
        <f>INT((D8036-1)/6)+1</f>
        <v>1</v>
      </c>
      <c r="H8036">
        <f>MOD(D8036-1,6)+1</f>
        <v>6</v>
      </c>
      <c r="I8036">
        <f>37-D8036</f>
        <v>31</v>
      </c>
      <c r="J8036">
        <f>ABS(D8036-D8037)</f>
        <v>1</v>
      </c>
    </row>
    <row r="8037">
      <c r="A8037">
        <v>19534</v>
      </c>
      <c r="B8037" t="str">
        <v>2019-12-26</v>
      </c>
      <c r="C8037" t="str">
        <v>Morning</v>
      </c>
      <c r="D8037">
        <v>5</v>
      </c>
      <c r="E8037" t="str">
        <f>IF(MOD(D8037,2)=0,"EVEN","ODD")</f>
        <v>ODD</v>
      </c>
      <c r="F8037" t="str">
        <f>IF(D8037&lt;=18,"LOW (1-18)","HIGH (19-36)")</f>
        <v>LOW (1-18)</v>
      </c>
      <c r="G8037">
        <f>INT((D8037-1)/6)+1</f>
        <v>1</v>
      </c>
      <c r="H8037">
        <f>MOD(D8037-1,6)+1</f>
        <v>5</v>
      </c>
      <c r="I8037">
        <f>37-D8037</f>
        <v>32</v>
      </c>
      <c r="J8037">
        <f>ABS(D8037-D8038)</f>
        <v>27</v>
      </c>
    </row>
    <row r="8038">
      <c r="A8038">
        <v>19533</v>
      </c>
      <c r="B8038" t="str">
        <v>2019-12-24</v>
      </c>
      <c r="C8038" t="str">
        <v>Evening</v>
      </c>
      <c r="D8038">
        <v>32</v>
      </c>
      <c r="E8038" t="str">
        <f>IF(MOD(D8038,2)=0,"EVEN","ODD")</f>
        <v>EVEN</v>
      </c>
      <c r="F8038" t="str">
        <f>IF(D8038&lt;=18,"LOW (1-18)","HIGH (19-36)")</f>
        <v>HIGH (19-36)</v>
      </c>
      <c r="G8038">
        <f>INT((D8038-1)/6)+1</f>
        <v>6</v>
      </c>
      <c r="H8038">
        <f>MOD(D8038-1,6)+1</f>
        <v>2</v>
      </c>
      <c r="I8038">
        <f>37-D8038</f>
        <v>5</v>
      </c>
      <c r="J8038">
        <f>ABS(D8038-D8039)</f>
        <v>12</v>
      </c>
    </row>
    <row r="8039">
      <c r="A8039">
        <v>19532</v>
      </c>
      <c r="B8039" t="str">
        <v>2019-12-24</v>
      </c>
      <c r="C8039" t="str">
        <v>Afternoon</v>
      </c>
      <c r="D8039">
        <v>20</v>
      </c>
      <c r="E8039" t="str">
        <f>IF(MOD(D8039,2)=0,"EVEN","ODD")</f>
        <v>EVEN</v>
      </c>
      <c r="F8039" t="str">
        <f>IF(D8039&lt;=18,"LOW (1-18)","HIGH (19-36)")</f>
        <v>HIGH (19-36)</v>
      </c>
      <c r="G8039">
        <f>INT((D8039-1)/6)+1</f>
        <v>4</v>
      </c>
      <c r="H8039">
        <f>MOD(D8039-1,6)+1</f>
        <v>2</v>
      </c>
      <c r="I8039">
        <f>37-D8039</f>
        <v>17</v>
      </c>
      <c r="J8039">
        <f>ABS(D8039-D8040)</f>
        <v>6</v>
      </c>
    </row>
    <row r="8040">
      <c r="A8040">
        <v>19531</v>
      </c>
      <c r="B8040" t="str">
        <v>2019-12-24</v>
      </c>
      <c r="C8040" t="str">
        <v>Midday</v>
      </c>
      <c r="D8040">
        <v>14</v>
      </c>
      <c r="E8040" t="str">
        <f>IF(MOD(D8040,2)=0,"EVEN","ODD")</f>
        <v>EVEN</v>
      </c>
      <c r="F8040" t="str">
        <f>IF(D8040&lt;=18,"LOW (1-18)","HIGH (19-36)")</f>
        <v>LOW (1-18)</v>
      </c>
      <c r="G8040">
        <f>INT((D8040-1)/6)+1</f>
        <v>3</v>
      </c>
      <c r="H8040">
        <f>MOD(D8040-1,6)+1</f>
        <v>2</v>
      </c>
      <c r="I8040">
        <f>37-D8040</f>
        <v>23</v>
      </c>
      <c r="J8040">
        <f>ABS(D8040-D8041)</f>
        <v>18</v>
      </c>
    </row>
    <row r="8041">
      <c r="A8041">
        <v>19530</v>
      </c>
      <c r="B8041" t="str">
        <v>2019-12-24</v>
      </c>
      <c r="C8041" t="str">
        <v>Morning</v>
      </c>
      <c r="D8041">
        <v>32</v>
      </c>
      <c r="E8041" t="str">
        <f>IF(MOD(D8041,2)=0,"EVEN","ODD")</f>
        <v>EVEN</v>
      </c>
      <c r="F8041" t="str">
        <f>IF(D8041&lt;=18,"LOW (1-18)","HIGH (19-36)")</f>
        <v>HIGH (19-36)</v>
      </c>
      <c r="G8041">
        <f>INT((D8041-1)/6)+1</f>
        <v>6</v>
      </c>
      <c r="H8041">
        <f>MOD(D8041-1,6)+1</f>
        <v>2</v>
      </c>
      <c r="I8041">
        <f>37-D8041</f>
        <v>5</v>
      </c>
      <c r="J8041">
        <f>ABS(D8041-D8042)</f>
        <v>17</v>
      </c>
    </row>
    <row r="8042">
      <c r="A8042">
        <v>19529</v>
      </c>
      <c r="B8042" t="str">
        <v>2019-12-23</v>
      </c>
      <c r="C8042" t="str">
        <v>Evening</v>
      </c>
      <c r="D8042">
        <v>15</v>
      </c>
      <c r="E8042" t="str">
        <f>IF(MOD(D8042,2)=0,"EVEN","ODD")</f>
        <v>ODD</v>
      </c>
      <c r="F8042" t="str">
        <f>IF(D8042&lt;=18,"LOW (1-18)","HIGH (19-36)")</f>
        <v>LOW (1-18)</v>
      </c>
      <c r="G8042">
        <f>INT((D8042-1)/6)+1</f>
        <v>3</v>
      </c>
      <c r="H8042">
        <f>MOD(D8042-1,6)+1</f>
        <v>3</v>
      </c>
      <c r="I8042">
        <f>37-D8042</f>
        <v>22</v>
      </c>
      <c r="J8042">
        <f>ABS(D8042-D8043)</f>
        <v>16</v>
      </c>
    </row>
    <row r="8043">
      <c r="A8043">
        <v>19528</v>
      </c>
      <c r="B8043" t="str">
        <v>2019-12-23</v>
      </c>
      <c r="C8043" t="str">
        <v>Afternoon</v>
      </c>
      <c r="D8043">
        <v>31</v>
      </c>
      <c r="E8043" t="str">
        <f>IF(MOD(D8043,2)=0,"EVEN","ODD")</f>
        <v>ODD</v>
      </c>
      <c r="F8043" t="str">
        <f>IF(D8043&lt;=18,"LOW (1-18)","HIGH (19-36)")</f>
        <v>HIGH (19-36)</v>
      </c>
      <c r="G8043">
        <f>INT((D8043-1)/6)+1</f>
        <v>6</v>
      </c>
      <c r="H8043">
        <f>MOD(D8043-1,6)+1</f>
        <v>1</v>
      </c>
      <c r="I8043">
        <f>37-D8043</f>
        <v>6</v>
      </c>
      <c r="J8043">
        <f>ABS(D8043-D8044)</f>
        <v>11</v>
      </c>
    </row>
    <row r="8044">
      <c r="A8044">
        <v>19527</v>
      </c>
      <c r="B8044" t="str">
        <v>2019-12-23</v>
      </c>
      <c r="C8044" t="str">
        <v>Midday</v>
      </c>
      <c r="D8044">
        <v>20</v>
      </c>
      <c r="E8044" t="str">
        <f>IF(MOD(D8044,2)=0,"EVEN","ODD")</f>
        <v>EVEN</v>
      </c>
      <c r="F8044" t="str">
        <f>IF(D8044&lt;=18,"LOW (1-18)","HIGH (19-36)")</f>
        <v>HIGH (19-36)</v>
      </c>
      <c r="G8044">
        <f>INT((D8044-1)/6)+1</f>
        <v>4</v>
      </c>
      <c r="H8044">
        <f>MOD(D8044-1,6)+1</f>
        <v>2</v>
      </c>
      <c r="I8044">
        <f>37-D8044</f>
        <v>17</v>
      </c>
      <c r="J8044">
        <f>ABS(D8044-D8045)</f>
        <v>14</v>
      </c>
    </row>
    <row r="8045">
      <c r="A8045">
        <v>19526</v>
      </c>
      <c r="B8045" t="str">
        <v>2019-12-23</v>
      </c>
      <c r="C8045" t="str">
        <v>Morning</v>
      </c>
      <c r="D8045">
        <v>34</v>
      </c>
      <c r="E8045" t="str">
        <f>IF(MOD(D8045,2)=0,"EVEN","ODD")</f>
        <v>EVEN</v>
      </c>
      <c r="F8045" t="str">
        <f>IF(D8045&lt;=18,"LOW (1-18)","HIGH (19-36)")</f>
        <v>HIGH (19-36)</v>
      </c>
      <c r="G8045">
        <f>INT((D8045-1)/6)+1</f>
        <v>6</v>
      </c>
      <c r="H8045">
        <f>MOD(D8045-1,6)+1</f>
        <v>4</v>
      </c>
      <c r="I8045">
        <f>37-D8045</f>
        <v>3</v>
      </c>
      <c r="J8045">
        <f>ABS(D8045-D8046)</f>
        <v>25</v>
      </c>
    </row>
    <row r="8046">
      <c r="A8046">
        <v>19525</v>
      </c>
      <c r="B8046" t="str">
        <v>2019-12-21</v>
      </c>
      <c r="C8046" t="str">
        <v>Evening</v>
      </c>
      <c r="D8046">
        <v>9</v>
      </c>
      <c r="E8046" t="str">
        <f>IF(MOD(D8046,2)=0,"EVEN","ODD")</f>
        <v>ODD</v>
      </c>
      <c r="F8046" t="str">
        <f>IF(D8046&lt;=18,"LOW (1-18)","HIGH (19-36)")</f>
        <v>LOW (1-18)</v>
      </c>
      <c r="G8046">
        <f>INT((D8046-1)/6)+1</f>
        <v>2</v>
      </c>
      <c r="H8046">
        <f>MOD(D8046-1,6)+1</f>
        <v>3</v>
      </c>
      <c r="I8046">
        <f>37-D8046</f>
        <v>28</v>
      </c>
      <c r="J8046">
        <f>ABS(D8046-D8047)</f>
        <v>27</v>
      </c>
    </row>
    <row r="8047">
      <c r="A8047">
        <v>19524</v>
      </c>
      <c r="B8047" t="str">
        <v>2019-12-21</v>
      </c>
      <c r="C8047" t="str">
        <v>Afternoon</v>
      </c>
      <c r="D8047">
        <v>36</v>
      </c>
      <c r="E8047" t="str">
        <f>IF(MOD(D8047,2)=0,"EVEN","ODD")</f>
        <v>EVEN</v>
      </c>
      <c r="F8047" t="str">
        <f>IF(D8047&lt;=18,"LOW (1-18)","HIGH (19-36)")</f>
        <v>HIGH (19-36)</v>
      </c>
      <c r="G8047">
        <f>INT((D8047-1)/6)+1</f>
        <v>6</v>
      </c>
      <c r="H8047">
        <f>MOD(D8047-1,6)+1</f>
        <v>6</v>
      </c>
      <c r="I8047">
        <f>37-D8047</f>
        <v>1</v>
      </c>
      <c r="J8047">
        <f>ABS(D8047-D8048)</f>
        <v>18</v>
      </c>
    </row>
    <row r="8048">
      <c r="A8048">
        <v>19523</v>
      </c>
      <c r="B8048" t="str">
        <v>2019-12-21</v>
      </c>
      <c r="C8048" t="str">
        <v>Midday</v>
      </c>
      <c r="D8048">
        <v>18</v>
      </c>
      <c r="E8048" t="str">
        <f>IF(MOD(D8048,2)=0,"EVEN","ODD")</f>
        <v>EVEN</v>
      </c>
      <c r="F8048" t="str">
        <f>IF(D8048&lt;=18,"LOW (1-18)","HIGH (19-36)")</f>
        <v>LOW (1-18)</v>
      </c>
      <c r="G8048">
        <f>INT((D8048-1)/6)+1</f>
        <v>3</v>
      </c>
      <c r="H8048">
        <f>MOD(D8048-1,6)+1</f>
        <v>6</v>
      </c>
      <c r="I8048">
        <f>37-D8048</f>
        <v>19</v>
      </c>
      <c r="J8048">
        <f>ABS(D8048-D8049)</f>
        <v>10</v>
      </c>
    </row>
    <row r="8049">
      <c r="A8049">
        <v>19522</v>
      </c>
      <c r="B8049" t="str">
        <v>2019-12-21</v>
      </c>
      <c r="C8049" t="str">
        <v>Morning</v>
      </c>
      <c r="D8049">
        <v>28</v>
      </c>
      <c r="E8049" t="str">
        <f>IF(MOD(D8049,2)=0,"EVEN","ODD")</f>
        <v>EVEN</v>
      </c>
      <c r="F8049" t="str">
        <f>IF(D8049&lt;=18,"LOW (1-18)","HIGH (19-36)")</f>
        <v>HIGH (19-36)</v>
      </c>
      <c r="G8049">
        <f>INT((D8049-1)/6)+1</f>
        <v>5</v>
      </c>
      <c r="H8049">
        <f>MOD(D8049-1,6)+1</f>
        <v>4</v>
      </c>
      <c r="I8049">
        <f>37-D8049</f>
        <v>9</v>
      </c>
      <c r="J8049">
        <f>ABS(D8049-D8050)</f>
        <v>19</v>
      </c>
    </row>
    <row r="8050">
      <c r="A8050">
        <v>19521</v>
      </c>
      <c r="B8050" t="str">
        <v>2019-12-20</v>
      </c>
      <c r="C8050" t="str">
        <v>Evening</v>
      </c>
      <c r="D8050">
        <v>9</v>
      </c>
      <c r="E8050" t="str">
        <f>IF(MOD(D8050,2)=0,"EVEN","ODD")</f>
        <v>ODD</v>
      </c>
      <c r="F8050" t="str">
        <f>IF(D8050&lt;=18,"LOW (1-18)","HIGH (19-36)")</f>
        <v>LOW (1-18)</v>
      </c>
      <c r="G8050">
        <f>INT((D8050-1)/6)+1</f>
        <v>2</v>
      </c>
      <c r="H8050">
        <f>MOD(D8050-1,6)+1</f>
        <v>3</v>
      </c>
      <c r="I8050">
        <f>37-D8050</f>
        <v>28</v>
      </c>
      <c r="J8050">
        <f>ABS(D8050-D8051)</f>
        <v>1</v>
      </c>
    </row>
    <row r="8051">
      <c r="A8051">
        <v>19520</v>
      </c>
      <c r="B8051" t="str">
        <v>2019-12-20</v>
      </c>
      <c r="C8051" t="str">
        <v>Afternoon</v>
      </c>
      <c r="D8051">
        <v>10</v>
      </c>
      <c r="E8051" t="str">
        <f>IF(MOD(D8051,2)=0,"EVEN","ODD")</f>
        <v>EVEN</v>
      </c>
      <c r="F8051" t="str">
        <f>IF(D8051&lt;=18,"LOW (1-18)","HIGH (19-36)")</f>
        <v>LOW (1-18)</v>
      </c>
      <c r="G8051">
        <f>INT((D8051-1)/6)+1</f>
        <v>2</v>
      </c>
      <c r="H8051">
        <f>MOD(D8051-1,6)+1</f>
        <v>4</v>
      </c>
      <c r="I8051">
        <f>37-D8051</f>
        <v>27</v>
      </c>
      <c r="J8051">
        <f>ABS(D8051-D8052)</f>
        <v>9</v>
      </c>
    </row>
    <row r="8052">
      <c r="A8052">
        <v>19519</v>
      </c>
      <c r="B8052" t="str">
        <v>2019-12-20</v>
      </c>
      <c r="C8052" t="str">
        <v>Midday</v>
      </c>
      <c r="D8052">
        <v>1</v>
      </c>
      <c r="E8052" t="str">
        <f>IF(MOD(D8052,2)=0,"EVEN","ODD")</f>
        <v>ODD</v>
      </c>
      <c r="F8052" t="str">
        <f>IF(D8052&lt;=18,"LOW (1-18)","HIGH (19-36)")</f>
        <v>LOW (1-18)</v>
      </c>
      <c r="G8052">
        <f>INT((D8052-1)/6)+1</f>
        <v>1</v>
      </c>
      <c r="H8052">
        <f>MOD(D8052-1,6)+1</f>
        <v>1</v>
      </c>
      <c r="I8052">
        <f>37-D8052</f>
        <v>36</v>
      </c>
      <c r="J8052">
        <f>ABS(D8052-D8053)</f>
        <v>20</v>
      </c>
    </row>
    <row r="8053">
      <c r="A8053">
        <v>19518</v>
      </c>
      <c r="B8053" t="str">
        <v>2019-12-20</v>
      </c>
      <c r="C8053" t="str">
        <v>Morning</v>
      </c>
      <c r="D8053">
        <v>21</v>
      </c>
      <c r="E8053" t="str">
        <f>IF(MOD(D8053,2)=0,"EVEN","ODD")</f>
        <v>ODD</v>
      </c>
      <c r="F8053" t="str">
        <f>IF(D8053&lt;=18,"LOW (1-18)","HIGH (19-36)")</f>
        <v>HIGH (19-36)</v>
      </c>
      <c r="G8053">
        <f>INT((D8053-1)/6)+1</f>
        <v>4</v>
      </c>
      <c r="H8053">
        <f>MOD(D8053-1,6)+1</f>
        <v>3</v>
      </c>
      <c r="I8053">
        <f>37-D8053</f>
        <v>16</v>
      </c>
      <c r="J8053">
        <f>ABS(D8053-D8054)</f>
        <v>6</v>
      </c>
    </row>
    <row r="8054">
      <c r="A8054">
        <v>19517</v>
      </c>
      <c r="B8054" t="str">
        <v>2019-12-19</v>
      </c>
      <c r="C8054" t="str">
        <v>Evening</v>
      </c>
      <c r="D8054">
        <v>15</v>
      </c>
      <c r="E8054" t="str">
        <f>IF(MOD(D8054,2)=0,"EVEN","ODD")</f>
        <v>ODD</v>
      </c>
      <c r="F8054" t="str">
        <f>IF(D8054&lt;=18,"LOW (1-18)","HIGH (19-36)")</f>
        <v>LOW (1-18)</v>
      </c>
      <c r="G8054">
        <f>INT((D8054-1)/6)+1</f>
        <v>3</v>
      </c>
      <c r="H8054">
        <f>MOD(D8054-1,6)+1</f>
        <v>3</v>
      </c>
      <c r="I8054">
        <f>37-D8054</f>
        <v>22</v>
      </c>
      <c r="J8054">
        <f>ABS(D8054-D8055)</f>
        <v>6</v>
      </c>
    </row>
    <row r="8055">
      <c r="A8055">
        <v>19516</v>
      </c>
      <c r="B8055" t="str">
        <v>2019-12-19</v>
      </c>
      <c r="C8055" t="str">
        <v>Afternoon</v>
      </c>
      <c r="D8055">
        <v>9</v>
      </c>
      <c r="E8055" t="str">
        <f>IF(MOD(D8055,2)=0,"EVEN","ODD")</f>
        <v>ODD</v>
      </c>
      <c r="F8055" t="str">
        <f>IF(D8055&lt;=18,"LOW (1-18)","HIGH (19-36)")</f>
        <v>LOW (1-18)</v>
      </c>
      <c r="G8055">
        <f>INT((D8055-1)/6)+1</f>
        <v>2</v>
      </c>
      <c r="H8055">
        <f>MOD(D8055-1,6)+1</f>
        <v>3</v>
      </c>
      <c r="I8055">
        <f>37-D8055</f>
        <v>28</v>
      </c>
      <c r="J8055">
        <f>ABS(D8055-D8056)</f>
        <v>4</v>
      </c>
    </row>
    <row r="8056">
      <c r="A8056">
        <v>19515</v>
      </c>
      <c r="B8056" t="str">
        <v>2019-12-19</v>
      </c>
      <c r="C8056" t="str">
        <v>Midday</v>
      </c>
      <c r="D8056">
        <v>13</v>
      </c>
      <c r="E8056" t="str">
        <f>IF(MOD(D8056,2)=0,"EVEN","ODD")</f>
        <v>ODD</v>
      </c>
      <c r="F8056" t="str">
        <f>IF(D8056&lt;=18,"LOW (1-18)","HIGH (19-36)")</f>
        <v>LOW (1-18)</v>
      </c>
      <c r="G8056">
        <f>INT((D8056-1)/6)+1</f>
        <v>3</v>
      </c>
      <c r="H8056">
        <f>MOD(D8056-1,6)+1</f>
        <v>1</v>
      </c>
      <c r="I8056">
        <f>37-D8056</f>
        <v>24</v>
      </c>
      <c r="J8056">
        <f>ABS(D8056-D8057)</f>
        <v>20</v>
      </c>
    </row>
    <row r="8057">
      <c r="A8057">
        <v>19514</v>
      </c>
      <c r="B8057" t="str">
        <v>2019-12-19</v>
      </c>
      <c r="C8057" t="str">
        <v>Morning</v>
      </c>
      <c r="D8057">
        <v>33</v>
      </c>
      <c r="E8057" t="str">
        <f>IF(MOD(D8057,2)=0,"EVEN","ODD")</f>
        <v>ODD</v>
      </c>
      <c r="F8057" t="str">
        <f>IF(D8057&lt;=18,"LOW (1-18)","HIGH (19-36)")</f>
        <v>HIGH (19-36)</v>
      </c>
      <c r="G8057">
        <f>INT((D8057-1)/6)+1</f>
        <v>6</v>
      </c>
      <c r="H8057">
        <f>MOD(D8057-1,6)+1</f>
        <v>3</v>
      </c>
      <c r="I8057">
        <f>37-D8057</f>
        <v>4</v>
      </c>
      <c r="J8057">
        <f>ABS(D8057-D8058)</f>
        <v>1</v>
      </c>
    </row>
    <row r="8058">
      <c r="A8058">
        <v>19513</v>
      </c>
      <c r="B8058" t="str">
        <v>2019-12-18</v>
      </c>
      <c r="C8058" t="str">
        <v>Evening</v>
      </c>
      <c r="D8058">
        <v>34</v>
      </c>
      <c r="E8058" t="str">
        <f>IF(MOD(D8058,2)=0,"EVEN","ODD")</f>
        <v>EVEN</v>
      </c>
      <c r="F8058" t="str">
        <f>IF(D8058&lt;=18,"LOW (1-18)","HIGH (19-36)")</f>
        <v>HIGH (19-36)</v>
      </c>
      <c r="G8058">
        <f>INT((D8058-1)/6)+1</f>
        <v>6</v>
      </c>
      <c r="H8058">
        <f>MOD(D8058-1,6)+1</f>
        <v>4</v>
      </c>
      <c r="I8058">
        <f>37-D8058</f>
        <v>3</v>
      </c>
      <c r="J8058">
        <f>ABS(D8058-D8059)</f>
        <v>29</v>
      </c>
    </row>
    <row r="8059">
      <c r="A8059">
        <v>19512</v>
      </c>
      <c r="B8059" t="str">
        <v>2019-12-18</v>
      </c>
      <c r="C8059" t="str">
        <v>Afternoon</v>
      </c>
      <c r="D8059">
        <v>5</v>
      </c>
      <c r="E8059" t="str">
        <f>IF(MOD(D8059,2)=0,"EVEN","ODD")</f>
        <v>ODD</v>
      </c>
      <c r="F8059" t="str">
        <f>IF(D8059&lt;=18,"LOW (1-18)","HIGH (19-36)")</f>
        <v>LOW (1-18)</v>
      </c>
      <c r="G8059">
        <f>INT((D8059-1)/6)+1</f>
        <v>1</v>
      </c>
      <c r="H8059">
        <f>MOD(D8059-1,6)+1</f>
        <v>5</v>
      </c>
      <c r="I8059">
        <f>37-D8059</f>
        <v>32</v>
      </c>
      <c r="J8059">
        <f>ABS(D8059-D8060)</f>
        <v>4</v>
      </c>
    </row>
    <row r="8060">
      <c r="A8060">
        <v>19511</v>
      </c>
      <c r="B8060" t="str">
        <v>2019-12-18</v>
      </c>
      <c r="C8060" t="str">
        <v>Midday</v>
      </c>
      <c r="D8060">
        <v>1</v>
      </c>
      <c r="E8060" t="str">
        <f>IF(MOD(D8060,2)=0,"EVEN","ODD")</f>
        <v>ODD</v>
      </c>
      <c r="F8060" t="str">
        <f>IF(D8060&lt;=18,"LOW (1-18)","HIGH (19-36)")</f>
        <v>LOW (1-18)</v>
      </c>
      <c r="G8060">
        <f>INT((D8060-1)/6)+1</f>
        <v>1</v>
      </c>
      <c r="H8060">
        <f>MOD(D8060-1,6)+1</f>
        <v>1</v>
      </c>
      <c r="I8060">
        <f>37-D8060</f>
        <v>36</v>
      </c>
      <c r="J8060">
        <f>ABS(D8060-D8061)</f>
        <v>17</v>
      </c>
    </row>
    <row r="8061">
      <c r="A8061">
        <v>19510</v>
      </c>
      <c r="B8061" t="str">
        <v>2019-12-18</v>
      </c>
      <c r="C8061" t="str">
        <v>Morning</v>
      </c>
      <c r="D8061">
        <v>18</v>
      </c>
      <c r="E8061" t="str">
        <f>IF(MOD(D8061,2)=0,"EVEN","ODD")</f>
        <v>EVEN</v>
      </c>
      <c r="F8061" t="str">
        <f>IF(D8061&lt;=18,"LOW (1-18)","HIGH (19-36)")</f>
        <v>LOW (1-18)</v>
      </c>
      <c r="G8061">
        <f>INT((D8061-1)/6)+1</f>
        <v>3</v>
      </c>
      <c r="H8061">
        <f>MOD(D8061-1,6)+1</f>
        <v>6</v>
      </c>
      <c r="I8061">
        <f>37-D8061</f>
        <v>19</v>
      </c>
      <c r="J8061">
        <f>ABS(D8061-D8062)</f>
        <v>1</v>
      </c>
    </row>
    <row r="8062">
      <c r="A8062">
        <v>19509</v>
      </c>
      <c r="B8062" t="str">
        <v>2019-12-17</v>
      </c>
      <c r="C8062" t="str">
        <v>Evening</v>
      </c>
      <c r="D8062">
        <v>17</v>
      </c>
      <c r="E8062" t="str">
        <f>IF(MOD(D8062,2)=0,"EVEN","ODD")</f>
        <v>ODD</v>
      </c>
      <c r="F8062" t="str">
        <f>IF(D8062&lt;=18,"LOW (1-18)","HIGH (19-36)")</f>
        <v>LOW (1-18)</v>
      </c>
      <c r="G8062">
        <f>INT((D8062-1)/6)+1</f>
        <v>3</v>
      </c>
      <c r="H8062">
        <f>MOD(D8062-1,6)+1</f>
        <v>5</v>
      </c>
      <c r="I8062">
        <f>37-D8062</f>
        <v>20</v>
      </c>
      <c r="J8062">
        <f>ABS(D8062-D8063)</f>
        <v>9</v>
      </c>
    </row>
    <row r="8063">
      <c r="A8063">
        <v>19508</v>
      </c>
      <c r="B8063" t="str">
        <v>2019-12-17</v>
      </c>
      <c r="C8063" t="str">
        <v>Afternoon</v>
      </c>
      <c r="D8063">
        <v>26</v>
      </c>
      <c r="E8063" t="str">
        <f>IF(MOD(D8063,2)=0,"EVEN","ODD")</f>
        <v>EVEN</v>
      </c>
      <c r="F8063" t="str">
        <f>IF(D8063&lt;=18,"LOW (1-18)","HIGH (19-36)")</f>
        <v>HIGH (19-36)</v>
      </c>
      <c r="G8063">
        <f>INT((D8063-1)/6)+1</f>
        <v>5</v>
      </c>
      <c r="H8063">
        <f>MOD(D8063-1,6)+1</f>
        <v>2</v>
      </c>
      <c r="I8063">
        <f>37-D8063</f>
        <v>11</v>
      </c>
      <c r="J8063">
        <f>ABS(D8063-D8064)</f>
        <v>7</v>
      </c>
    </row>
    <row r="8064">
      <c r="A8064">
        <v>19507</v>
      </c>
      <c r="B8064" t="str">
        <v>2019-12-17</v>
      </c>
      <c r="C8064" t="str">
        <v>Midday</v>
      </c>
      <c r="D8064">
        <v>19</v>
      </c>
      <c r="E8064" t="str">
        <f>IF(MOD(D8064,2)=0,"EVEN","ODD")</f>
        <v>ODD</v>
      </c>
      <c r="F8064" t="str">
        <f>IF(D8064&lt;=18,"LOW (1-18)","HIGH (19-36)")</f>
        <v>HIGH (19-36)</v>
      </c>
      <c r="G8064">
        <f>INT((D8064-1)/6)+1</f>
        <v>4</v>
      </c>
      <c r="H8064">
        <f>MOD(D8064-1,6)+1</f>
        <v>1</v>
      </c>
      <c r="I8064">
        <f>37-D8064</f>
        <v>18</v>
      </c>
      <c r="J8064">
        <f>ABS(D8064-D8065)</f>
        <v>7</v>
      </c>
    </row>
    <row r="8065">
      <c r="A8065">
        <v>19506</v>
      </c>
      <c r="B8065" t="str">
        <v>2019-12-17</v>
      </c>
      <c r="C8065" t="str">
        <v>Morning</v>
      </c>
      <c r="D8065">
        <v>12</v>
      </c>
      <c r="E8065" t="str">
        <f>IF(MOD(D8065,2)=0,"EVEN","ODD")</f>
        <v>EVEN</v>
      </c>
      <c r="F8065" t="str">
        <f>IF(D8065&lt;=18,"LOW (1-18)","HIGH (19-36)")</f>
        <v>LOW (1-18)</v>
      </c>
      <c r="G8065">
        <f>INT((D8065-1)/6)+1</f>
        <v>2</v>
      </c>
      <c r="H8065">
        <f>MOD(D8065-1,6)+1</f>
        <v>6</v>
      </c>
      <c r="I8065">
        <f>37-D8065</f>
        <v>25</v>
      </c>
      <c r="J8065">
        <f>ABS(D8065-D8066)</f>
        <v>3</v>
      </c>
    </row>
    <row r="8066">
      <c r="A8066">
        <v>19505</v>
      </c>
      <c r="B8066" t="str">
        <v>2019-12-16</v>
      </c>
      <c r="C8066" t="str">
        <v>Evening</v>
      </c>
      <c r="D8066">
        <v>15</v>
      </c>
      <c r="E8066" t="str">
        <f>IF(MOD(D8066,2)=0,"EVEN","ODD")</f>
        <v>ODD</v>
      </c>
      <c r="F8066" t="str">
        <f>IF(D8066&lt;=18,"LOW (1-18)","HIGH (19-36)")</f>
        <v>LOW (1-18)</v>
      </c>
      <c r="G8066">
        <f>INT((D8066-1)/6)+1</f>
        <v>3</v>
      </c>
      <c r="H8066">
        <f>MOD(D8066-1,6)+1</f>
        <v>3</v>
      </c>
      <c r="I8066">
        <f>37-D8066</f>
        <v>22</v>
      </c>
      <c r="J8066">
        <f>ABS(D8066-D8067)</f>
        <v>8</v>
      </c>
    </row>
    <row r="8067">
      <c r="A8067">
        <v>19504</v>
      </c>
      <c r="B8067" t="str">
        <v>2019-12-16</v>
      </c>
      <c r="C8067" t="str">
        <v>Afternoon</v>
      </c>
      <c r="D8067">
        <v>23</v>
      </c>
      <c r="E8067" t="str">
        <f>IF(MOD(D8067,2)=0,"EVEN","ODD")</f>
        <v>ODD</v>
      </c>
      <c r="F8067" t="str">
        <f>IF(D8067&lt;=18,"LOW (1-18)","HIGH (19-36)")</f>
        <v>HIGH (19-36)</v>
      </c>
      <c r="G8067">
        <f>INT((D8067-1)/6)+1</f>
        <v>4</v>
      </c>
      <c r="H8067">
        <f>MOD(D8067-1,6)+1</f>
        <v>5</v>
      </c>
      <c r="I8067">
        <f>37-D8067</f>
        <v>14</v>
      </c>
      <c r="J8067">
        <f>ABS(D8067-D8068)</f>
        <v>2</v>
      </c>
    </row>
    <row r="8068">
      <c r="A8068">
        <v>19503</v>
      </c>
      <c r="B8068" t="str">
        <v>2019-12-16</v>
      </c>
      <c r="C8068" t="str">
        <v>Midday</v>
      </c>
      <c r="D8068">
        <v>21</v>
      </c>
      <c r="E8068" t="str">
        <f>IF(MOD(D8068,2)=0,"EVEN","ODD")</f>
        <v>ODD</v>
      </c>
      <c r="F8068" t="str">
        <f>IF(D8068&lt;=18,"LOW (1-18)","HIGH (19-36)")</f>
        <v>HIGH (19-36)</v>
      </c>
      <c r="G8068">
        <f>INT((D8068-1)/6)+1</f>
        <v>4</v>
      </c>
      <c r="H8068">
        <f>MOD(D8068-1,6)+1</f>
        <v>3</v>
      </c>
      <c r="I8068">
        <f>37-D8068</f>
        <v>16</v>
      </c>
      <c r="J8068">
        <f>ABS(D8068-D8069)</f>
        <v>14</v>
      </c>
    </row>
    <row r="8069">
      <c r="A8069">
        <v>19502</v>
      </c>
      <c r="B8069" t="str">
        <v>2019-12-16</v>
      </c>
      <c r="C8069" t="str">
        <v>Morning</v>
      </c>
      <c r="D8069">
        <v>7</v>
      </c>
      <c r="E8069" t="str">
        <f>IF(MOD(D8069,2)=0,"EVEN","ODD")</f>
        <v>ODD</v>
      </c>
      <c r="F8069" t="str">
        <f>IF(D8069&lt;=18,"LOW (1-18)","HIGH (19-36)")</f>
        <v>LOW (1-18)</v>
      </c>
      <c r="G8069">
        <f>INT((D8069-1)/6)+1</f>
        <v>2</v>
      </c>
      <c r="H8069">
        <f>MOD(D8069-1,6)+1</f>
        <v>1</v>
      </c>
      <c r="I8069">
        <f>37-D8069</f>
        <v>30</v>
      </c>
      <c r="J8069">
        <f>ABS(D8069-D8070)</f>
        <v>23</v>
      </c>
    </row>
    <row r="8070">
      <c r="A8070">
        <v>19501</v>
      </c>
      <c r="B8070" t="str">
        <v>2019-12-14</v>
      </c>
      <c r="C8070" t="str">
        <v>Evening</v>
      </c>
      <c r="D8070">
        <v>30</v>
      </c>
      <c r="E8070" t="str">
        <f>IF(MOD(D8070,2)=0,"EVEN","ODD")</f>
        <v>EVEN</v>
      </c>
      <c r="F8070" t="str">
        <f>IF(D8070&lt;=18,"LOW (1-18)","HIGH (19-36)")</f>
        <v>HIGH (19-36)</v>
      </c>
      <c r="G8070">
        <f>INT((D8070-1)/6)+1</f>
        <v>5</v>
      </c>
      <c r="H8070">
        <f>MOD(D8070-1,6)+1</f>
        <v>6</v>
      </c>
      <c r="I8070">
        <f>37-D8070</f>
        <v>7</v>
      </c>
      <c r="J8070">
        <f>ABS(D8070-D8071)</f>
        <v>10</v>
      </c>
    </row>
    <row r="8071">
      <c r="A8071">
        <v>19500</v>
      </c>
      <c r="B8071" t="str">
        <v>2019-12-14</v>
      </c>
      <c r="C8071" t="str">
        <v>Afternoon</v>
      </c>
      <c r="D8071">
        <v>20</v>
      </c>
      <c r="E8071" t="str">
        <f>IF(MOD(D8071,2)=0,"EVEN","ODD")</f>
        <v>EVEN</v>
      </c>
      <c r="F8071" t="str">
        <f>IF(D8071&lt;=18,"LOW (1-18)","HIGH (19-36)")</f>
        <v>HIGH (19-36)</v>
      </c>
      <c r="G8071">
        <f>INT((D8071-1)/6)+1</f>
        <v>4</v>
      </c>
      <c r="H8071">
        <f>MOD(D8071-1,6)+1</f>
        <v>2</v>
      </c>
      <c r="I8071">
        <f>37-D8071</f>
        <v>17</v>
      </c>
      <c r="J8071">
        <f>ABS(D8071-D8072)</f>
        <v>2</v>
      </c>
    </row>
    <row r="8072">
      <c r="A8072">
        <v>19499</v>
      </c>
      <c r="B8072" t="str">
        <v>2019-12-14</v>
      </c>
      <c r="C8072" t="str">
        <v>Midday</v>
      </c>
      <c r="D8072">
        <v>18</v>
      </c>
      <c r="E8072" t="str">
        <f>IF(MOD(D8072,2)=0,"EVEN","ODD")</f>
        <v>EVEN</v>
      </c>
      <c r="F8072" t="str">
        <f>IF(D8072&lt;=18,"LOW (1-18)","HIGH (19-36)")</f>
        <v>LOW (1-18)</v>
      </c>
      <c r="G8072">
        <f>INT((D8072-1)/6)+1</f>
        <v>3</v>
      </c>
      <c r="H8072">
        <f>MOD(D8072-1,6)+1</f>
        <v>6</v>
      </c>
      <c r="I8072">
        <f>37-D8072</f>
        <v>19</v>
      </c>
      <c r="J8072">
        <f>ABS(D8072-D8073)</f>
        <v>3</v>
      </c>
    </row>
    <row r="8073">
      <c r="A8073">
        <v>19498</v>
      </c>
      <c r="B8073" t="str">
        <v>2019-12-14</v>
      </c>
      <c r="C8073" t="str">
        <v>Morning</v>
      </c>
      <c r="D8073">
        <v>21</v>
      </c>
      <c r="E8073" t="str">
        <f>IF(MOD(D8073,2)=0,"EVEN","ODD")</f>
        <v>ODD</v>
      </c>
      <c r="F8073" t="str">
        <f>IF(D8073&lt;=18,"LOW (1-18)","HIGH (19-36)")</f>
        <v>HIGH (19-36)</v>
      </c>
      <c r="G8073">
        <f>INT((D8073-1)/6)+1</f>
        <v>4</v>
      </c>
      <c r="H8073">
        <f>MOD(D8073-1,6)+1</f>
        <v>3</v>
      </c>
      <c r="I8073">
        <f>37-D8073</f>
        <v>16</v>
      </c>
      <c r="J8073">
        <f>ABS(D8073-D8074)</f>
        <v>4</v>
      </c>
    </row>
    <row r="8074">
      <c r="A8074">
        <v>19497</v>
      </c>
      <c r="B8074" t="str">
        <v>2019-12-13</v>
      </c>
      <c r="C8074" t="str">
        <v>Evening</v>
      </c>
      <c r="D8074">
        <v>17</v>
      </c>
      <c r="E8074" t="str">
        <f>IF(MOD(D8074,2)=0,"EVEN","ODD")</f>
        <v>ODD</v>
      </c>
      <c r="F8074" t="str">
        <f>IF(D8074&lt;=18,"LOW (1-18)","HIGH (19-36)")</f>
        <v>LOW (1-18)</v>
      </c>
      <c r="G8074">
        <f>INT((D8074-1)/6)+1</f>
        <v>3</v>
      </c>
      <c r="H8074">
        <f>MOD(D8074-1,6)+1</f>
        <v>5</v>
      </c>
      <c r="I8074">
        <f>37-D8074</f>
        <v>20</v>
      </c>
      <c r="J8074">
        <f>ABS(D8074-D8075)</f>
        <v>17</v>
      </c>
    </row>
    <row r="8075">
      <c r="A8075">
        <v>19496</v>
      </c>
      <c r="B8075" t="str">
        <v>2019-12-13</v>
      </c>
      <c r="C8075" t="str">
        <v>Afternoon</v>
      </c>
      <c r="D8075">
        <v>34</v>
      </c>
      <c r="E8075" t="str">
        <f>IF(MOD(D8075,2)=0,"EVEN","ODD")</f>
        <v>EVEN</v>
      </c>
      <c r="F8075" t="str">
        <f>IF(D8075&lt;=18,"LOW (1-18)","HIGH (19-36)")</f>
        <v>HIGH (19-36)</v>
      </c>
      <c r="G8075">
        <f>INT((D8075-1)/6)+1</f>
        <v>6</v>
      </c>
      <c r="H8075">
        <f>MOD(D8075-1,6)+1</f>
        <v>4</v>
      </c>
      <c r="I8075">
        <f>37-D8075</f>
        <v>3</v>
      </c>
      <c r="J8075">
        <f>ABS(D8075-D8076)</f>
        <v>14</v>
      </c>
    </row>
    <row r="8076">
      <c r="A8076">
        <v>19495</v>
      </c>
      <c r="B8076" t="str">
        <v>2019-12-13</v>
      </c>
      <c r="C8076" t="str">
        <v>Midday</v>
      </c>
      <c r="D8076">
        <v>20</v>
      </c>
      <c r="E8076" t="str">
        <f>IF(MOD(D8076,2)=0,"EVEN","ODD")</f>
        <v>EVEN</v>
      </c>
      <c r="F8076" t="str">
        <f>IF(D8076&lt;=18,"LOW (1-18)","HIGH (19-36)")</f>
        <v>HIGH (19-36)</v>
      </c>
      <c r="G8076">
        <f>INT((D8076-1)/6)+1</f>
        <v>4</v>
      </c>
      <c r="H8076">
        <f>MOD(D8076-1,6)+1</f>
        <v>2</v>
      </c>
      <c r="I8076">
        <f>37-D8076</f>
        <v>17</v>
      </c>
      <c r="J8076">
        <f>ABS(D8076-D8077)</f>
        <v>15</v>
      </c>
    </row>
    <row r="8077">
      <c r="A8077">
        <v>19494</v>
      </c>
      <c r="B8077" t="str">
        <v>2019-12-13</v>
      </c>
      <c r="C8077" t="str">
        <v>Morning</v>
      </c>
      <c r="D8077">
        <v>5</v>
      </c>
      <c r="E8077" t="str">
        <f>IF(MOD(D8077,2)=0,"EVEN","ODD")</f>
        <v>ODD</v>
      </c>
      <c r="F8077" t="str">
        <f>IF(D8077&lt;=18,"LOW (1-18)","HIGH (19-36)")</f>
        <v>LOW (1-18)</v>
      </c>
      <c r="G8077">
        <f>INT((D8077-1)/6)+1</f>
        <v>1</v>
      </c>
      <c r="H8077">
        <f>MOD(D8077-1,6)+1</f>
        <v>5</v>
      </c>
      <c r="I8077">
        <f>37-D8077</f>
        <v>32</v>
      </c>
      <c r="J8077">
        <f>ABS(D8077-D8078)</f>
        <v>3</v>
      </c>
    </row>
    <row r="8078">
      <c r="A8078">
        <v>19493</v>
      </c>
      <c r="B8078" t="str">
        <v>2019-12-12</v>
      </c>
      <c r="C8078" t="str">
        <v>Evening</v>
      </c>
      <c r="D8078">
        <v>8</v>
      </c>
      <c r="E8078" t="str">
        <f>IF(MOD(D8078,2)=0,"EVEN","ODD")</f>
        <v>EVEN</v>
      </c>
      <c r="F8078" t="str">
        <f>IF(D8078&lt;=18,"LOW (1-18)","HIGH (19-36)")</f>
        <v>LOW (1-18)</v>
      </c>
      <c r="G8078">
        <f>INT((D8078-1)/6)+1</f>
        <v>2</v>
      </c>
      <c r="H8078">
        <f>MOD(D8078-1,6)+1</f>
        <v>2</v>
      </c>
      <c r="I8078">
        <f>37-D8078</f>
        <v>29</v>
      </c>
      <c r="J8078">
        <f>ABS(D8078-D8079)</f>
        <v>7</v>
      </c>
    </row>
    <row r="8079">
      <c r="A8079">
        <v>19492</v>
      </c>
      <c r="B8079" t="str">
        <v>2019-12-12</v>
      </c>
      <c r="C8079" t="str">
        <v>Afternoon</v>
      </c>
      <c r="D8079">
        <v>1</v>
      </c>
      <c r="E8079" t="str">
        <f>IF(MOD(D8079,2)=0,"EVEN","ODD")</f>
        <v>ODD</v>
      </c>
      <c r="F8079" t="str">
        <f>IF(D8079&lt;=18,"LOW (1-18)","HIGH (19-36)")</f>
        <v>LOW (1-18)</v>
      </c>
      <c r="G8079">
        <f>INT((D8079-1)/6)+1</f>
        <v>1</v>
      </c>
      <c r="H8079">
        <f>MOD(D8079-1,6)+1</f>
        <v>1</v>
      </c>
      <c r="I8079">
        <f>37-D8079</f>
        <v>36</v>
      </c>
      <c r="J8079">
        <f>ABS(D8079-D8080)</f>
        <v>4</v>
      </c>
    </row>
    <row r="8080">
      <c r="A8080">
        <v>19491</v>
      </c>
      <c r="B8080" t="str">
        <v>2019-12-12</v>
      </c>
      <c r="C8080" t="str">
        <v>Midday</v>
      </c>
      <c r="D8080">
        <v>5</v>
      </c>
      <c r="E8080" t="str">
        <f>IF(MOD(D8080,2)=0,"EVEN","ODD")</f>
        <v>ODD</v>
      </c>
      <c r="F8080" t="str">
        <f>IF(D8080&lt;=18,"LOW (1-18)","HIGH (19-36)")</f>
        <v>LOW (1-18)</v>
      </c>
      <c r="G8080">
        <f>INT((D8080-1)/6)+1</f>
        <v>1</v>
      </c>
      <c r="H8080">
        <f>MOD(D8080-1,6)+1</f>
        <v>5</v>
      </c>
      <c r="I8080">
        <f>37-D8080</f>
        <v>32</v>
      </c>
      <c r="J8080">
        <f>ABS(D8080-D8081)</f>
        <v>25</v>
      </c>
    </row>
    <row r="8081">
      <c r="A8081">
        <v>19490</v>
      </c>
      <c r="B8081" t="str">
        <v>2019-12-12</v>
      </c>
      <c r="C8081" t="str">
        <v>Morning</v>
      </c>
      <c r="D8081">
        <v>30</v>
      </c>
      <c r="E8081" t="str">
        <f>IF(MOD(D8081,2)=0,"EVEN","ODD")</f>
        <v>EVEN</v>
      </c>
      <c r="F8081" t="str">
        <f>IF(D8081&lt;=18,"LOW (1-18)","HIGH (19-36)")</f>
        <v>HIGH (19-36)</v>
      </c>
      <c r="G8081">
        <f>INT((D8081-1)/6)+1</f>
        <v>5</v>
      </c>
      <c r="H8081">
        <f>MOD(D8081-1,6)+1</f>
        <v>6</v>
      </c>
      <c r="I8081">
        <f>37-D8081</f>
        <v>7</v>
      </c>
      <c r="J8081">
        <f>ABS(D8081-D8082)</f>
        <v>4</v>
      </c>
    </row>
    <row r="8082">
      <c r="A8082">
        <v>19489</v>
      </c>
      <c r="B8082" t="str">
        <v>2019-12-11</v>
      </c>
      <c r="C8082" t="str">
        <v>Evening</v>
      </c>
      <c r="D8082">
        <v>34</v>
      </c>
      <c r="E8082" t="str">
        <f>IF(MOD(D8082,2)=0,"EVEN","ODD")</f>
        <v>EVEN</v>
      </c>
      <c r="F8082" t="str">
        <f>IF(D8082&lt;=18,"LOW (1-18)","HIGH (19-36)")</f>
        <v>HIGH (19-36)</v>
      </c>
      <c r="G8082">
        <f>INT((D8082-1)/6)+1</f>
        <v>6</v>
      </c>
      <c r="H8082">
        <f>MOD(D8082-1,6)+1</f>
        <v>4</v>
      </c>
      <c r="I8082">
        <f>37-D8082</f>
        <v>3</v>
      </c>
      <c r="J8082">
        <f>ABS(D8082-D8083)</f>
        <v>18</v>
      </c>
    </row>
    <row r="8083">
      <c r="A8083">
        <v>19488</v>
      </c>
      <c r="B8083" t="str">
        <v>2019-12-11</v>
      </c>
      <c r="C8083" t="str">
        <v>Afternoon</v>
      </c>
      <c r="D8083">
        <v>16</v>
      </c>
      <c r="E8083" t="str">
        <f>IF(MOD(D8083,2)=0,"EVEN","ODD")</f>
        <v>EVEN</v>
      </c>
      <c r="F8083" t="str">
        <f>IF(D8083&lt;=18,"LOW (1-18)","HIGH (19-36)")</f>
        <v>LOW (1-18)</v>
      </c>
      <c r="G8083">
        <f>INT((D8083-1)/6)+1</f>
        <v>3</v>
      </c>
      <c r="H8083">
        <f>MOD(D8083-1,6)+1</f>
        <v>4</v>
      </c>
      <c r="I8083">
        <f>37-D8083</f>
        <v>21</v>
      </c>
      <c r="J8083">
        <f>ABS(D8083-D8084)</f>
        <v>15</v>
      </c>
    </row>
    <row r="8084">
      <c r="A8084">
        <v>19487</v>
      </c>
      <c r="B8084" t="str">
        <v>2019-12-11</v>
      </c>
      <c r="C8084" t="str">
        <v>Midday</v>
      </c>
      <c r="D8084">
        <v>1</v>
      </c>
      <c r="E8084" t="str">
        <f>IF(MOD(D8084,2)=0,"EVEN","ODD")</f>
        <v>ODD</v>
      </c>
      <c r="F8084" t="str">
        <f>IF(D8084&lt;=18,"LOW (1-18)","HIGH (19-36)")</f>
        <v>LOW (1-18)</v>
      </c>
      <c r="G8084">
        <f>INT((D8084-1)/6)+1</f>
        <v>1</v>
      </c>
      <c r="H8084">
        <f>MOD(D8084-1,6)+1</f>
        <v>1</v>
      </c>
      <c r="I8084">
        <f>37-D8084</f>
        <v>36</v>
      </c>
      <c r="J8084">
        <f>ABS(D8084-D8085)</f>
        <v>27</v>
      </c>
    </row>
    <row r="8085">
      <c r="A8085">
        <v>19486</v>
      </c>
      <c r="B8085" t="str">
        <v>2019-12-11</v>
      </c>
      <c r="C8085" t="str">
        <v>Morning</v>
      </c>
      <c r="D8085">
        <v>28</v>
      </c>
      <c r="E8085" t="str">
        <f>IF(MOD(D8085,2)=0,"EVEN","ODD")</f>
        <v>EVEN</v>
      </c>
      <c r="F8085" t="str">
        <f>IF(D8085&lt;=18,"LOW (1-18)","HIGH (19-36)")</f>
        <v>HIGH (19-36)</v>
      </c>
      <c r="G8085">
        <f>INT((D8085-1)/6)+1</f>
        <v>5</v>
      </c>
      <c r="H8085">
        <f>MOD(D8085-1,6)+1</f>
        <v>4</v>
      </c>
      <c r="I8085">
        <f>37-D8085</f>
        <v>9</v>
      </c>
      <c r="J8085">
        <f>ABS(D8085-D8086)</f>
        <v>1</v>
      </c>
    </row>
    <row r="8086">
      <c r="A8086">
        <v>19485</v>
      </c>
      <c r="B8086" t="str">
        <v>2019-12-10</v>
      </c>
      <c r="C8086" t="str">
        <v>Evening</v>
      </c>
      <c r="D8086">
        <v>27</v>
      </c>
      <c r="E8086" t="str">
        <f>IF(MOD(D8086,2)=0,"EVEN","ODD")</f>
        <v>ODD</v>
      </c>
      <c r="F8086" t="str">
        <f>IF(D8086&lt;=18,"LOW (1-18)","HIGH (19-36)")</f>
        <v>HIGH (19-36)</v>
      </c>
      <c r="G8086">
        <f>INT((D8086-1)/6)+1</f>
        <v>5</v>
      </c>
      <c r="H8086">
        <f>MOD(D8086-1,6)+1</f>
        <v>3</v>
      </c>
      <c r="I8086">
        <f>37-D8086</f>
        <v>10</v>
      </c>
      <c r="J8086">
        <f>ABS(D8086-D8087)</f>
        <v>19</v>
      </c>
    </row>
    <row r="8087">
      <c r="A8087">
        <v>19484</v>
      </c>
      <c r="B8087" t="str">
        <v>2019-12-10</v>
      </c>
      <c r="C8087" t="str">
        <v>Afternoon</v>
      </c>
      <c r="D8087">
        <v>8</v>
      </c>
      <c r="E8087" t="str">
        <f>IF(MOD(D8087,2)=0,"EVEN","ODD")</f>
        <v>EVEN</v>
      </c>
      <c r="F8087" t="str">
        <f>IF(D8087&lt;=18,"LOW (1-18)","HIGH (19-36)")</f>
        <v>LOW (1-18)</v>
      </c>
      <c r="G8087">
        <f>INT((D8087-1)/6)+1</f>
        <v>2</v>
      </c>
      <c r="H8087">
        <f>MOD(D8087-1,6)+1</f>
        <v>2</v>
      </c>
      <c r="I8087">
        <f>37-D8087</f>
        <v>29</v>
      </c>
      <c r="J8087">
        <f>ABS(D8087-D8088)</f>
        <v>6</v>
      </c>
    </row>
    <row r="8088">
      <c r="A8088">
        <v>19483</v>
      </c>
      <c r="B8088" t="str">
        <v>2019-12-10</v>
      </c>
      <c r="C8088" t="str">
        <v>Midday</v>
      </c>
      <c r="D8088">
        <v>2</v>
      </c>
      <c r="E8088" t="str">
        <f>IF(MOD(D8088,2)=0,"EVEN","ODD")</f>
        <v>EVEN</v>
      </c>
      <c r="F8088" t="str">
        <f>IF(D8088&lt;=18,"LOW (1-18)","HIGH (19-36)")</f>
        <v>LOW (1-18)</v>
      </c>
      <c r="G8088">
        <f>INT((D8088-1)/6)+1</f>
        <v>1</v>
      </c>
      <c r="H8088">
        <f>MOD(D8088-1,6)+1</f>
        <v>2</v>
      </c>
      <c r="I8088">
        <f>37-D8088</f>
        <v>35</v>
      </c>
      <c r="J8088">
        <f>ABS(D8088-D8089)</f>
        <v>12</v>
      </c>
    </row>
    <row r="8089">
      <c r="A8089">
        <v>19482</v>
      </c>
      <c r="B8089" t="str">
        <v>2019-12-10</v>
      </c>
      <c r="C8089" t="str">
        <v>Morning</v>
      </c>
      <c r="D8089">
        <v>14</v>
      </c>
      <c r="E8089" t="str">
        <f>IF(MOD(D8089,2)=0,"EVEN","ODD")</f>
        <v>EVEN</v>
      </c>
      <c r="F8089" t="str">
        <f>IF(D8089&lt;=18,"LOW (1-18)","HIGH (19-36)")</f>
        <v>LOW (1-18)</v>
      </c>
      <c r="G8089">
        <f>INT((D8089-1)/6)+1</f>
        <v>3</v>
      </c>
      <c r="H8089">
        <f>MOD(D8089-1,6)+1</f>
        <v>2</v>
      </c>
      <c r="I8089">
        <f>37-D8089</f>
        <v>23</v>
      </c>
      <c r="J8089">
        <f>ABS(D8089-D8090)</f>
        <v>22</v>
      </c>
    </row>
    <row r="8090">
      <c r="A8090">
        <v>19481</v>
      </c>
      <c r="B8090" t="str">
        <v>2019-12-09</v>
      </c>
      <c r="C8090" t="str">
        <v>Evening</v>
      </c>
      <c r="D8090">
        <v>36</v>
      </c>
      <c r="E8090" t="str">
        <f>IF(MOD(D8090,2)=0,"EVEN","ODD")</f>
        <v>EVEN</v>
      </c>
      <c r="F8090" t="str">
        <f>IF(D8090&lt;=18,"LOW (1-18)","HIGH (19-36)")</f>
        <v>HIGH (19-36)</v>
      </c>
      <c r="G8090">
        <f>INT((D8090-1)/6)+1</f>
        <v>6</v>
      </c>
      <c r="H8090">
        <f>MOD(D8090-1,6)+1</f>
        <v>6</v>
      </c>
      <c r="I8090">
        <f>37-D8090</f>
        <v>1</v>
      </c>
      <c r="J8090">
        <f>ABS(D8090-D8091)</f>
        <v>5</v>
      </c>
    </row>
    <row r="8091">
      <c r="A8091">
        <v>19480</v>
      </c>
      <c r="B8091" t="str">
        <v>2019-12-09</v>
      </c>
      <c r="C8091" t="str">
        <v>Afternoon</v>
      </c>
      <c r="D8091">
        <v>31</v>
      </c>
      <c r="E8091" t="str">
        <f>IF(MOD(D8091,2)=0,"EVEN","ODD")</f>
        <v>ODD</v>
      </c>
      <c r="F8091" t="str">
        <f>IF(D8091&lt;=18,"LOW (1-18)","HIGH (19-36)")</f>
        <v>HIGH (19-36)</v>
      </c>
      <c r="G8091">
        <f>INT((D8091-1)/6)+1</f>
        <v>6</v>
      </c>
      <c r="H8091">
        <f>MOD(D8091-1,6)+1</f>
        <v>1</v>
      </c>
      <c r="I8091">
        <f>37-D8091</f>
        <v>6</v>
      </c>
      <c r="J8091">
        <f>ABS(D8091-D8092)</f>
        <v>18</v>
      </c>
    </row>
    <row r="8092">
      <c r="A8092">
        <v>19479</v>
      </c>
      <c r="B8092" t="str">
        <v>2019-12-09</v>
      </c>
      <c r="C8092" t="str">
        <v>Midday</v>
      </c>
      <c r="D8092">
        <v>13</v>
      </c>
      <c r="E8092" t="str">
        <f>IF(MOD(D8092,2)=0,"EVEN","ODD")</f>
        <v>ODD</v>
      </c>
      <c r="F8092" t="str">
        <f>IF(D8092&lt;=18,"LOW (1-18)","HIGH (19-36)")</f>
        <v>LOW (1-18)</v>
      </c>
      <c r="G8092">
        <f>INT((D8092-1)/6)+1</f>
        <v>3</v>
      </c>
      <c r="H8092">
        <f>MOD(D8092-1,6)+1</f>
        <v>1</v>
      </c>
      <c r="I8092">
        <f>37-D8092</f>
        <v>24</v>
      </c>
      <c r="J8092">
        <f>ABS(D8092-D8093)</f>
        <v>14</v>
      </c>
    </row>
    <row r="8093">
      <c r="A8093">
        <v>19478</v>
      </c>
      <c r="B8093" t="str">
        <v>2019-12-09</v>
      </c>
      <c r="C8093" t="str">
        <v>Morning</v>
      </c>
      <c r="D8093">
        <v>27</v>
      </c>
      <c r="E8093" t="str">
        <f>IF(MOD(D8093,2)=0,"EVEN","ODD")</f>
        <v>ODD</v>
      </c>
      <c r="F8093" t="str">
        <f>IF(D8093&lt;=18,"LOW (1-18)","HIGH (19-36)")</f>
        <v>HIGH (19-36)</v>
      </c>
      <c r="G8093">
        <f>INT((D8093-1)/6)+1</f>
        <v>5</v>
      </c>
      <c r="H8093">
        <f>MOD(D8093-1,6)+1</f>
        <v>3</v>
      </c>
      <c r="I8093">
        <f>37-D8093</f>
        <v>10</v>
      </c>
      <c r="J8093">
        <f>ABS(D8093-D8094)</f>
        <v>11</v>
      </c>
    </row>
    <row r="8094">
      <c r="A8094">
        <v>19477</v>
      </c>
      <c r="B8094" t="str">
        <v>2019-12-07</v>
      </c>
      <c r="C8094" t="str">
        <v>Evening</v>
      </c>
      <c r="D8094">
        <v>16</v>
      </c>
      <c r="E8094" t="str">
        <f>IF(MOD(D8094,2)=0,"EVEN","ODD")</f>
        <v>EVEN</v>
      </c>
      <c r="F8094" t="str">
        <f>IF(D8094&lt;=18,"LOW (1-18)","HIGH (19-36)")</f>
        <v>LOW (1-18)</v>
      </c>
      <c r="G8094">
        <f>INT((D8094-1)/6)+1</f>
        <v>3</v>
      </c>
      <c r="H8094">
        <f>MOD(D8094-1,6)+1</f>
        <v>4</v>
      </c>
      <c r="I8094">
        <f>37-D8094</f>
        <v>21</v>
      </c>
      <c r="J8094">
        <f>ABS(D8094-D8095)</f>
        <v>5</v>
      </c>
    </row>
    <row r="8095">
      <c r="A8095">
        <v>19476</v>
      </c>
      <c r="B8095" t="str">
        <v>2019-12-07</v>
      </c>
      <c r="C8095" t="str">
        <v>Afternoon</v>
      </c>
      <c r="D8095">
        <v>11</v>
      </c>
      <c r="E8095" t="str">
        <f>IF(MOD(D8095,2)=0,"EVEN","ODD")</f>
        <v>ODD</v>
      </c>
      <c r="F8095" t="str">
        <f>IF(D8095&lt;=18,"LOW (1-18)","HIGH (19-36)")</f>
        <v>LOW (1-18)</v>
      </c>
      <c r="G8095">
        <f>INT((D8095-1)/6)+1</f>
        <v>2</v>
      </c>
      <c r="H8095">
        <f>MOD(D8095-1,6)+1</f>
        <v>5</v>
      </c>
      <c r="I8095">
        <f>37-D8095</f>
        <v>26</v>
      </c>
      <c r="J8095">
        <f>ABS(D8095-D8096)</f>
        <v>8</v>
      </c>
    </row>
    <row r="8096">
      <c r="A8096">
        <v>19475</v>
      </c>
      <c r="B8096" t="str">
        <v>2019-12-07</v>
      </c>
      <c r="C8096" t="str">
        <v>Midday</v>
      </c>
      <c r="D8096">
        <v>19</v>
      </c>
      <c r="E8096" t="str">
        <f>IF(MOD(D8096,2)=0,"EVEN","ODD")</f>
        <v>ODD</v>
      </c>
      <c r="F8096" t="str">
        <f>IF(D8096&lt;=18,"LOW (1-18)","HIGH (19-36)")</f>
        <v>HIGH (19-36)</v>
      </c>
      <c r="G8096">
        <f>INT((D8096-1)/6)+1</f>
        <v>4</v>
      </c>
      <c r="H8096">
        <f>MOD(D8096-1,6)+1</f>
        <v>1</v>
      </c>
      <c r="I8096">
        <f>37-D8096</f>
        <v>18</v>
      </c>
      <c r="J8096">
        <f>ABS(D8096-D8097)</f>
        <v>4</v>
      </c>
    </row>
    <row r="8097">
      <c r="A8097">
        <v>19474</v>
      </c>
      <c r="B8097" t="str">
        <v>2019-12-07</v>
      </c>
      <c r="C8097" t="str">
        <v>Morning</v>
      </c>
      <c r="D8097">
        <v>23</v>
      </c>
      <c r="E8097" t="str">
        <f>IF(MOD(D8097,2)=0,"EVEN","ODD")</f>
        <v>ODD</v>
      </c>
      <c r="F8097" t="str">
        <f>IF(D8097&lt;=18,"LOW (1-18)","HIGH (19-36)")</f>
        <v>HIGH (19-36)</v>
      </c>
      <c r="G8097">
        <f>INT((D8097-1)/6)+1</f>
        <v>4</v>
      </c>
      <c r="H8097">
        <f>MOD(D8097-1,6)+1</f>
        <v>5</v>
      </c>
      <c r="I8097">
        <f>37-D8097</f>
        <v>14</v>
      </c>
      <c r="J8097">
        <f>ABS(D8097-D8098)</f>
        <v>1</v>
      </c>
    </row>
    <row r="8098">
      <c r="A8098">
        <v>19473</v>
      </c>
      <c r="B8098" t="str">
        <v>2019-12-06</v>
      </c>
      <c r="C8098" t="str">
        <v>Evening</v>
      </c>
      <c r="D8098">
        <v>24</v>
      </c>
      <c r="E8098" t="str">
        <f>IF(MOD(D8098,2)=0,"EVEN","ODD")</f>
        <v>EVEN</v>
      </c>
      <c r="F8098" t="str">
        <f>IF(D8098&lt;=18,"LOW (1-18)","HIGH (19-36)")</f>
        <v>HIGH (19-36)</v>
      </c>
      <c r="G8098">
        <f>INT((D8098-1)/6)+1</f>
        <v>4</v>
      </c>
      <c r="H8098">
        <f>MOD(D8098-1,6)+1</f>
        <v>6</v>
      </c>
      <c r="I8098">
        <f>37-D8098</f>
        <v>13</v>
      </c>
      <c r="J8098">
        <f>ABS(D8098-D8099)</f>
        <v>10</v>
      </c>
    </row>
    <row r="8099">
      <c r="A8099">
        <v>19472</v>
      </c>
      <c r="B8099" t="str">
        <v>2019-12-06</v>
      </c>
      <c r="C8099" t="str">
        <v>Afternoon</v>
      </c>
      <c r="D8099">
        <v>14</v>
      </c>
      <c r="E8099" t="str">
        <f>IF(MOD(D8099,2)=0,"EVEN","ODD")</f>
        <v>EVEN</v>
      </c>
      <c r="F8099" t="str">
        <f>IF(D8099&lt;=18,"LOW (1-18)","HIGH (19-36)")</f>
        <v>LOW (1-18)</v>
      </c>
      <c r="G8099">
        <f>INT((D8099-1)/6)+1</f>
        <v>3</v>
      </c>
      <c r="H8099">
        <f>MOD(D8099-1,6)+1</f>
        <v>2</v>
      </c>
      <c r="I8099">
        <f>37-D8099</f>
        <v>23</v>
      </c>
      <c r="J8099">
        <f>ABS(D8099-D8100)</f>
        <v>10</v>
      </c>
    </row>
    <row r="8100">
      <c r="A8100">
        <v>19471</v>
      </c>
      <c r="B8100" t="str">
        <v>2019-12-06</v>
      </c>
      <c r="C8100" t="str">
        <v>Midday</v>
      </c>
      <c r="D8100">
        <v>24</v>
      </c>
      <c r="E8100" t="str">
        <f>IF(MOD(D8100,2)=0,"EVEN","ODD")</f>
        <v>EVEN</v>
      </c>
      <c r="F8100" t="str">
        <f>IF(D8100&lt;=18,"LOW (1-18)","HIGH (19-36)")</f>
        <v>HIGH (19-36)</v>
      </c>
      <c r="G8100">
        <f>INT((D8100-1)/6)+1</f>
        <v>4</v>
      </c>
      <c r="H8100">
        <f>MOD(D8100-1,6)+1</f>
        <v>6</v>
      </c>
      <c r="I8100">
        <f>37-D8100</f>
        <v>13</v>
      </c>
      <c r="J8100">
        <f>ABS(D8100-D8101)</f>
        <v>6</v>
      </c>
    </row>
    <row r="8101">
      <c r="A8101">
        <v>19470</v>
      </c>
      <c r="B8101" t="str">
        <v>2019-12-06</v>
      </c>
      <c r="C8101" t="str">
        <v>Morning</v>
      </c>
      <c r="D8101">
        <v>30</v>
      </c>
      <c r="E8101" t="str">
        <f>IF(MOD(D8101,2)=0,"EVEN","ODD")</f>
        <v>EVEN</v>
      </c>
      <c r="F8101" t="str">
        <f>IF(D8101&lt;=18,"LOW (1-18)","HIGH (19-36)")</f>
        <v>HIGH (19-36)</v>
      </c>
      <c r="G8101">
        <f>INT((D8101-1)/6)+1</f>
        <v>5</v>
      </c>
      <c r="H8101">
        <f>MOD(D8101-1,6)+1</f>
        <v>6</v>
      </c>
      <c r="I8101">
        <f>37-D8101</f>
        <v>7</v>
      </c>
      <c r="J8101">
        <f>ABS(D8101-D8102)</f>
        <v>19</v>
      </c>
    </row>
    <row r="8102">
      <c r="A8102">
        <v>19469</v>
      </c>
      <c r="B8102" t="str">
        <v>2019-12-05</v>
      </c>
      <c r="C8102" t="str">
        <v>Evening</v>
      </c>
      <c r="D8102">
        <v>11</v>
      </c>
      <c r="E8102" t="str">
        <f>IF(MOD(D8102,2)=0,"EVEN","ODD")</f>
        <v>ODD</v>
      </c>
      <c r="F8102" t="str">
        <f>IF(D8102&lt;=18,"LOW (1-18)","HIGH (19-36)")</f>
        <v>LOW (1-18)</v>
      </c>
      <c r="G8102">
        <f>INT((D8102-1)/6)+1</f>
        <v>2</v>
      </c>
      <c r="H8102">
        <f>MOD(D8102-1,6)+1</f>
        <v>5</v>
      </c>
      <c r="I8102">
        <f>37-D8102</f>
        <v>26</v>
      </c>
      <c r="J8102">
        <f>ABS(D8102-D8103)</f>
        <v>11</v>
      </c>
    </row>
    <row r="8103">
      <c r="A8103">
        <v>19468</v>
      </c>
      <c r="B8103" t="str">
        <v>2019-12-05</v>
      </c>
      <c r="C8103" t="str">
        <v>Afternoon</v>
      </c>
      <c r="D8103">
        <v>22</v>
      </c>
      <c r="E8103" t="str">
        <f>IF(MOD(D8103,2)=0,"EVEN","ODD")</f>
        <v>EVEN</v>
      </c>
      <c r="F8103" t="str">
        <f>IF(D8103&lt;=18,"LOW (1-18)","HIGH (19-36)")</f>
        <v>HIGH (19-36)</v>
      </c>
      <c r="G8103">
        <f>INT((D8103-1)/6)+1</f>
        <v>4</v>
      </c>
      <c r="H8103">
        <f>MOD(D8103-1,6)+1</f>
        <v>4</v>
      </c>
      <c r="I8103">
        <f>37-D8103</f>
        <v>15</v>
      </c>
      <c r="J8103">
        <f>ABS(D8103-D8104)</f>
        <v>4</v>
      </c>
    </row>
    <row r="8104">
      <c r="A8104">
        <v>19467</v>
      </c>
      <c r="B8104" t="str">
        <v>2019-12-05</v>
      </c>
      <c r="C8104" t="str">
        <v>Midday</v>
      </c>
      <c r="D8104">
        <v>26</v>
      </c>
      <c r="E8104" t="str">
        <f>IF(MOD(D8104,2)=0,"EVEN","ODD")</f>
        <v>EVEN</v>
      </c>
      <c r="F8104" t="str">
        <f>IF(D8104&lt;=18,"LOW (1-18)","HIGH (19-36)")</f>
        <v>HIGH (19-36)</v>
      </c>
      <c r="G8104">
        <f>INT((D8104-1)/6)+1</f>
        <v>5</v>
      </c>
      <c r="H8104">
        <f>MOD(D8104-1,6)+1</f>
        <v>2</v>
      </c>
      <c r="I8104">
        <f>37-D8104</f>
        <v>11</v>
      </c>
      <c r="J8104">
        <f>ABS(D8104-D8105)</f>
        <v>12</v>
      </c>
    </row>
    <row r="8105">
      <c r="A8105">
        <v>19466</v>
      </c>
      <c r="B8105" t="str">
        <v>2019-12-05</v>
      </c>
      <c r="C8105" t="str">
        <v>Morning</v>
      </c>
      <c r="D8105">
        <v>14</v>
      </c>
      <c r="E8105" t="str">
        <f>IF(MOD(D8105,2)=0,"EVEN","ODD")</f>
        <v>EVEN</v>
      </c>
      <c r="F8105" t="str">
        <f>IF(D8105&lt;=18,"LOW (1-18)","HIGH (19-36)")</f>
        <v>LOW (1-18)</v>
      </c>
      <c r="G8105">
        <f>INT((D8105-1)/6)+1</f>
        <v>3</v>
      </c>
      <c r="H8105">
        <f>MOD(D8105-1,6)+1</f>
        <v>2</v>
      </c>
      <c r="I8105">
        <f>37-D8105</f>
        <v>23</v>
      </c>
      <c r="J8105">
        <f>ABS(D8105-D8106)</f>
        <v>10</v>
      </c>
    </row>
    <row r="8106">
      <c r="A8106">
        <v>19465</v>
      </c>
      <c r="B8106" t="str">
        <v>2019-12-04</v>
      </c>
      <c r="C8106" t="str">
        <v>Evening</v>
      </c>
      <c r="D8106">
        <v>4</v>
      </c>
      <c r="E8106" t="str">
        <f>IF(MOD(D8106,2)=0,"EVEN","ODD")</f>
        <v>EVEN</v>
      </c>
      <c r="F8106" t="str">
        <f>IF(D8106&lt;=18,"LOW (1-18)","HIGH (19-36)")</f>
        <v>LOW (1-18)</v>
      </c>
      <c r="G8106">
        <f>INT((D8106-1)/6)+1</f>
        <v>1</v>
      </c>
      <c r="H8106">
        <f>MOD(D8106-1,6)+1</f>
        <v>4</v>
      </c>
      <c r="I8106">
        <f>37-D8106</f>
        <v>33</v>
      </c>
      <c r="J8106">
        <f>ABS(D8106-D8107)</f>
        <v>0</v>
      </c>
    </row>
    <row r="8107">
      <c r="A8107">
        <v>19464</v>
      </c>
      <c r="B8107" t="str">
        <v>2019-12-04</v>
      </c>
      <c r="C8107" t="str">
        <v>Afternoon</v>
      </c>
      <c r="D8107">
        <v>4</v>
      </c>
      <c r="E8107" t="str">
        <f>IF(MOD(D8107,2)=0,"EVEN","ODD")</f>
        <v>EVEN</v>
      </c>
      <c r="F8107" t="str">
        <f>IF(D8107&lt;=18,"LOW (1-18)","HIGH (19-36)")</f>
        <v>LOW (1-18)</v>
      </c>
      <c r="G8107">
        <f>INT((D8107-1)/6)+1</f>
        <v>1</v>
      </c>
      <c r="H8107">
        <f>MOD(D8107-1,6)+1</f>
        <v>4</v>
      </c>
      <c r="I8107">
        <f>37-D8107</f>
        <v>33</v>
      </c>
      <c r="J8107">
        <f>ABS(D8107-D8108)</f>
        <v>3</v>
      </c>
    </row>
    <row r="8108">
      <c r="A8108">
        <v>19463</v>
      </c>
      <c r="B8108" t="str">
        <v>2019-12-04</v>
      </c>
      <c r="C8108" t="str">
        <v>Midday</v>
      </c>
      <c r="D8108">
        <v>1</v>
      </c>
      <c r="E8108" t="str">
        <f>IF(MOD(D8108,2)=0,"EVEN","ODD")</f>
        <v>ODD</v>
      </c>
      <c r="F8108" t="str">
        <f>IF(D8108&lt;=18,"LOW (1-18)","HIGH (19-36)")</f>
        <v>LOW (1-18)</v>
      </c>
      <c r="G8108">
        <f>INT((D8108-1)/6)+1</f>
        <v>1</v>
      </c>
      <c r="H8108">
        <f>MOD(D8108-1,6)+1</f>
        <v>1</v>
      </c>
      <c r="I8108">
        <f>37-D8108</f>
        <v>36</v>
      </c>
      <c r="J8108">
        <f>ABS(D8108-D8109)</f>
        <v>10</v>
      </c>
    </row>
    <row r="8109">
      <c r="A8109">
        <v>19462</v>
      </c>
      <c r="B8109" t="str">
        <v>2019-12-04</v>
      </c>
      <c r="C8109" t="str">
        <v>Morning</v>
      </c>
      <c r="D8109">
        <v>11</v>
      </c>
      <c r="E8109" t="str">
        <f>IF(MOD(D8109,2)=0,"EVEN","ODD")</f>
        <v>ODD</v>
      </c>
      <c r="F8109" t="str">
        <f>IF(D8109&lt;=18,"LOW (1-18)","HIGH (19-36)")</f>
        <v>LOW (1-18)</v>
      </c>
      <c r="G8109">
        <f>INT((D8109-1)/6)+1</f>
        <v>2</v>
      </c>
      <c r="H8109">
        <f>MOD(D8109-1,6)+1</f>
        <v>5</v>
      </c>
      <c r="I8109">
        <f>37-D8109</f>
        <v>26</v>
      </c>
      <c r="J8109">
        <f>ABS(D8109-D8110)</f>
        <v>18</v>
      </c>
    </row>
    <row r="8110">
      <c r="A8110">
        <v>19461</v>
      </c>
      <c r="B8110" t="str">
        <v>2019-12-03</v>
      </c>
      <c r="C8110" t="str">
        <v>Evening</v>
      </c>
      <c r="D8110">
        <v>29</v>
      </c>
      <c r="E8110" t="str">
        <f>IF(MOD(D8110,2)=0,"EVEN","ODD")</f>
        <v>ODD</v>
      </c>
      <c r="F8110" t="str">
        <f>IF(D8110&lt;=18,"LOW (1-18)","HIGH (19-36)")</f>
        <v>HIGH (19-36)</v>
      </c>
      <c r="G8110">
        <f>INT((D8110-1)/6)+1</f>
        <v>5</v>
      </c>
      <c r="H8110">
        <f>MOD(D8110-1,6)+1</f>
        <v>5</v>
      </c>
      <c r="I8110">
        <f>37-D8110</f>
        <v>8</v>
      </c>
      <c r="J8110">
        <f>ABS(D8110-D8111)</f>
        <v>9</v>
      </c>
    </row>
    <row r="8111">
      <c r="A8111">
        <v>19460</v>
      </c>
      <c r="B8111" t="str">
        <v>2019-12-03</v>
      </c>
      <c r="C8111" t="str">
        <v>Afternoon</v>
      </c>
      <c r="D8111">
        <v>20</v>
      </c>
      <c r="E8111" t="str">
        <f>IF(MOD(D8111,2)=0,"EVEN","ODD")</f>
        <v>EVEN</v>
      </c>
      <c r="F8111" t="str">
        <f>IF(D8111&lt;=18,"LOW (1-18)","HIGH (19-36)")</f>
        <v>HIGH (19-36)</v>
      </c>
      <c r="G8111">
        <f>INT((D8111-1)/6)+1</f>
        <v>4</v>
      </c>
      <c r="H8111">
        <f>MOD(D8111-1,6)+1</f>
        <v>2</v>
      </c>
      <c r="I8111">
        <f>37-D8111</f>
        <v>17</v>
      </c>
      <c r="J8111">
        <f>ABS(D8111-D8112)</f>
        <v>16</v>
      </c>
    </row>
    <row r="8112">
      <c r="A8112">
        <v>19459</v>
      </c>
      <c r="B8112" t="str">
        <v>2019-12-03</v>
      </c>
      <c r="C8112" t="str">
        <v>Midday</v>
      </c>
      <c r="D8112">
        <v>36</v>
      </c>
      <c r="E8112" t="str">
        <f>IF(MOD(D8112,2)=0,"EVEN","ODD")</f>
        <v>EVEN</v>
      </c>
      <c r="F8112" t="str">
        <f>IF(D8112&lt;=18,"LOW (1-18)","HIGH (19-36)")</f>
        <v>HIGH (19-36)</v>
      </c>
      <c r="G8112">
        <f>INT((D8112-1)/6)+1</f>
        <v>6</v>
      </c>
      <c r="H8112">
        <f>MOD(D8112-1,6)+1</f>
        <v>6</v>
      </c>
      <c r="I8112">
        <f>37-D8112</f>
        <v>1</v>
      </c>
      <c r="J8112">
        <f>ABS(D8112-D8113)</f>
        <v>29</v>
      </c>
    </row>
    <row r="8113">
      <c r="A8113">
        <v>19458</v>
      </c>
      <c r="B8113" t="str">
        <v>2019-12-03</v>
      </c>
      <c r="C8113" t="str">
        <v>Morning</v>
      </c>
      <c r="D8113">
        <v>7</v>
      </c>
      <c r="E8113" t="str">
        <f>IF(MOD(D8113,2)=0,"EVEN","ODD")</f>
        <v>ODD</v>
      </c>
      <c r="F8113" t="str">
        <f>IF(D8113&lt;=18,"LOW (1-18)","HIGH (19-36)")</f>
        <v>LOW (1-18)</v>
      </c>
      <c r="G8113">
        <f>INT((D8113-1)/6)+1</f>
        <v>2</v>
      </c>
      <c r="H8113">
        <f>MOD(D8113-1,6)+1</f>
        <v>1</v>
      </c>
      <c r="I8113">
        <f>37-D8113</f>
        <v>30</v>
      </c>
      <c r="J8113">
        <f>ABS(D8113-D8114)</f>
        <v>2</v>
      </c>
    </row>
    <row r="8114">
      <c r="A8114">
        <v>19457</v>
      </c>
      <c r="B8114" t="str">
        <v>2019-12-02</v>
      </c>
      <c r="C8114" t="str">
        <v>Evening</v>
      </c>
      <c r="D8114">
        <v>5</v>
      </c>
      <c r="E8114" t="str">
        <f>IF(MOD(D8114,2)=0,"EVEN","ODD")</f>
        <v>ODD</v>
      </c>
      <c r="F8114" t="str">
        <f>IF(D8114&lt;=18,"LOW (1-18)","HIGH (19-36)")</f>
        <v>LOW (1-18)</v>
      </c>
      <c r="G8114">
        <f>INT((D8114-1)/6)+1</f>
        <v>1</v>
      </c>
      <c r="H8114">
        <f>MOD(D8114-1,6)+1</f>
        <v>5</v>
      </c>
      <c r="I8114">
        <f>37-D8114</f>
        <v>32</v>
      </c>
      <c r="J8114">
        <f>ABS(D8114-D8115)</f>
        <v>19</v>
      </c>
    </row>
    <row r="8115">
      <c r="A8115">
        <v>19456</v>
      </c>
      <c r="B8115" t="str">
        <v>2019-12-02</v>
      </c>
      <c r="C8115" t="str">
        <v>Afternoon</v>
      </c>
      <c r="D8115">
        <v>24</v>
      </c>
      <c r="E8115" t="str">
        <f>IF(MOD(D8115,2)=0,"EVEN","ODD")</f>
        <v>EVEN</v>
      </c>
      <c r="F8115" t="str">
        <f>IF(D8115&lt;=18,"LOW (1-18)","HIGH (19-36)")</f>
        <v>HIGH (19-36)</v>
      </c>
      <c r="G8115">
        <f>INT((D8115-1)/6)+1</f>
        <v>4</v>
      </c>
      <c r="H8115">
        <f>MOD(D8115-1,6)+1</f>
        <v>6</v>
      </c>
      <c r="I8115">
        <f>37-D8115</f>
        <v>13</v>
      </c>
      <c r="J8115">
        <f>ABS(D8115-D8116)</f>
        <v>4</v>
      </c>
    </row>
    <row r="8116">
      <c r="A8116">
        <v>19455</v>
      </c>
      <c r="B8116" t="str">
        <v>2019-12-02</v>
      </c>
      <c r="C8116" t="str">
        <v>Midday</v>
      </c>
      <c r="D8116">
        <v>28</v>
      </c>
      <c r="E8116" t="str">
        <f>IF(MOD(D8116,2)=0,"EVEN","ODD")</f>
        <v>EVEN</v>
      </c>
      <c r="F8116" t="str">
        <f>IF(D8116&lt;=18,"LOW (1-18)","HIGH (19-36)")</f>
        <v>HIGH (19-36)</v>
      </c>
      <c r="G8116">
        <f>INT((D8116-1)/6)+1</f>
        <v>5</v>
      </c>
      <c r="H8116">
        <f>MOD(D8116-1,6)+1</f>
        <v>4</v>
      </c>
      <c r="I8116">
        <f>37-D8116</f>
        <v>9</v>
      </c>
      <c r="J8116">
        <f>ABS(D8116-D8117)</f>
        <v>3</v>
      </c>
    </row>
    <row r="8117">
      <c r="A8117">
        <v>19454</v>
      </c>
      <c r="B8117" t="str">
        <v>2019-12-02</v>
      </c>
      <c r="C8117" t="str">
        <v>Morning</v>
      </c>
      <c r="D8117">
        <v>25</v>
      </c>
      <c r="E8117" t="str">
        <f>IF(MOD(D8117,2)=0,"EVEN","ODD")</f>
        <v>ODD</v>
      </c>
      <c r="F8117" t="str">
        <f>IF(D8117&lt;=18,"LOW (1-18)","HIGH (19-36)")</f>
        <v>HIGH (19-36)</v>
      </c>
      <c r="G8117">
        <f>INT((D8117-1)/6)+1</f>
        <v>5</v>
      </c>
      <c r="H8117">
        <f>MOD(D8117-1,6)+1</f>
        <v>1</v>
      </c>
      <c r="I8117">
        <f>37-D8117</f>
        <v>12</v>
      </c>
      <c r="J8117">
        <f>ABS(D8117-D8118)</f>
        <v>20</v>
      </c>
    </row>
    <row r="8118">
      <c r="A8118">
        <v>19453</v>
      </c>
      <c r="B8118" t="str">
        <v>2019-11-30</v>
      </c>
      <c r="C8118" t="str">
        <v>Evening</v>
      </c>
      <c r="D8118">
        <v>5</v>
      </c>
      <c r="E8118" t="str">
        <f>IF(MOD(D8118,2)=0,"EVEN","ODD")</f>
        <v>ODD</v>
      </c>
      <c r="F8118" t="str">
        <f>IF(D8118&lt;=18,"LOW (1-18)","HIGH (19-36)")</f>
        <v>LOW (1-18)</v>
      </c>
      <c r="G8118">
        <f>INT((D8118-1)/6)+1</f>
        <v>1</v>
      </c>
      <c r="H8118">
        <f>MOD(D8118-1,6)+1</f>
        <v>5</v>
      </c>
      <c r="I8118">
        <f>37-D8118</f>
        <v>32</v>
      </c>
      <c r="J8118">
        <f>ABS(D8118-D8119)</f>
        <v>16</v>
      </c>
    </row>
    <row r="8119">
      <c r="A8119">
        <v>19452</v>
      </c>
      <c r="B8119" t="str">
        <v>2019-11-30</v>
      </c>
      <c r="C8119" t="str">
        <v>Afternoon</v>
      </c>
      <c r="D8119">
        <v>21</v>
      </c>
      <c r="E8119" t="str">
        <f>IF(MOD(D8119,2)=0,"EVEN","ODD")</f>
        <v>ODD</v>
      </c>
      <c r="F8119" t="str">
        <f>IF(D8119&lt;=18,"LOW (1-18)","HIGH (19-36)")</f>
        <v>HIGH (19-36)</v>
      </c>
      <c r="G8119">
        <f>INT((D8119-1)/6)+1</f>
        <v>4</v>
      </c>
      <c r="H8119">
        <f>MOD(D8119-1,6)+1</f>
        <v>3</v>
      </c>
      <c r="I8119">
        <f>37-D8119</f>
        <v>16</v>
      </c>
      <c r="J8119">
        <f>ABS(D8119-D8120)</f>
        <v>3</v>
      </c>
    </row>
    <row r="8120">
      <c r="A8120">
        <v>19451</v>
      </c>
      <c r="B8120" t="str">
        <v>2019-11-30</v>
      </c>
      <c r="C8120" t="str">
        <v>Midday</v>
      </c>
      <c r="D8120">
        <v>18</v>
      </c>
      <c r="E8120" t="str">
        <f>IF(MOD(D8120,2)=0,"EVEN","ODD")</f>
        <v>EVEN</v>
      </c>
      <c r="F8120" t="str">
        <f>IF(D8120&lt;=18,"LOW (1-18)","HIGH (19-36)")</f>
        <v>LOW (1-18)</v>
      </c>
      <c r="G8120">
        <f>INT((D8120-1)/6)+1</f>
        <v>3</v>
      </c>
      <c r="H8120">
        <f>MOD(D8120-1,6)+1</f>
        <v>6</v>
      </c>
      <c r="I8120">
        <f>37-D8120</f>
        <v>19</v>
      </c>
      <c r="J8120">
        <f>ABS(D8120-D8121)</f>
        <v>5</v>
      </c>
    </row>
    <row r="8121">
      <c r="A8121">
        <v>19450</v>
      </c>
      <c r="B8121" t="str">
        <v>2019-11-30</v>
      </c>
      <c r="C8121" t="str">
        <v>Morning</v>
      </c>
      <c r="D8121">
        <v>23</v>
      </c>
      <c r="E8121" t="str">
        <f>IF(MOD(D8121,2)=0,"EVEN","ODD")</f>
        <v>ODD</v>
      </c>
      <c r="F8121" t="str">
        <f>IF(D8121&lt;=18,"LOW (1-18)","HIGH (19-36)")</f>
        <v>HIGH (19-36)</v>
      </c>
      <c r="G8121">
        <f>INT((D8121-1)/6)+1</f>
        <v>4</v>
      </c>
      <c r="H8121">
        <f>MOD(D8121-1,6)+1</f>
        <v>5</v>
      </c>
      <c r="I8121">
        <f>37-D8121</f>
        <v>14</v>
      </c>
      <c r="J8121">
        <f>ABS(D8121-D8122)</f>
        <v>10</v>
      </c>
    </row>
    <row r="8122">
      <c r="A8122">
        <v>19449</v>
      </c>
      <c r="B8122" t="str">
        <v>2019-11-29</v>
      </c>
      <c r="C8122" t="str">
        <v>Evening</v>
      </c>
      <c r="D8122">
        <v>33</v>
      </c>
      <c r="E8122" t="str">
        <f>IF(MOD(D8122,2)=0,"EVEN","ODD")</f>
        <v>ODD</v>
      </c>
      <c r="F8122" t="str">
        <f>IF(D8122&lt;=18,"LOW (1-18)","HIGH (19-36)")</f>
        <v>HIGH (19-36)</v>
      </c>
      <c r="G8122">
        <f>INT((D8122-1)/6)+1</f>
        <v>6</v>
      </c>
      <c r="H8122">
        <f>MOD(D8122-1,6)+1</f>
        <v>3</v>
      </c>
      <c r="I8122">
        <f>37-D8122</f>
        <v>4</v>
      </c>
      <c r="J8122">
        <f>ABS(D8122-D8123)</f>
        <v>14</v>
      </c>
    </row>
    <row r="8123">
      <c r="A8123">
        <v>19448</v>
      </c>
      <c r="B8123" t="str">
        <v>2019-11-29</v>
      </c>
      <c r="C8123" t="str">
        <v>Afternoon</v>
      </c>
      <c r="D8123">
        <v>19</v>
      </c>
      <c r="E8123" t="str">
        <f>IF(MOD(D8123,2)=0,"EVEN","ODD")</f>
        <v>ODD</v>
      </c>
      <c r="F8123" t="str">
        <f>IF(D8123&lt;=18,"LOW (1-18)","HIGH (19-36)")</f>
        <v>HIGH (19-36)</v>
      </c>
      <c r="G8123">
        <f>INT((D8123-1)/6)+1</f>
        <v>4</v>
      </c>
      <c r="H8123">
        <f>MOD(D8123-1,6)+1</f>
        <v>1</v>
      </c>
      <c r="I8123">
        <f>37-D8123</f>
        <v>18</v>
      </c>
      <c r="J8123">
        <f>ABS(D8123-D8124)</f>
        <v>13</v>
      </c>
    </row>
    <row r="8124">
      <c r="A8124">
        <v>19447</v>
      </c>
      <c r="B8124" t="str">
        <v>2019-11-29</v>
      </c>
      <c r="C8124" t="str">
        <v>Midday</v>
      </c>
      <c r="D8124">
        <v>6</v>
      </c>
      <c r="E8124" t="str">
        <f>IF(MOD(D8124,2)=0,"EVEN","ODD")</f>
        <v>EVEN</v>
      </c>
      <c r="F8124" t="str">
        <f>IF(D8124&lt;=18,"LOW (1-18)","HIGH (19-36)")</f>
        <v>LOW (1-18)</v>
      </c>
      <c r="G8124">
        <f>INT((D8124-1)/6)+1</f>
        <v>1</v>
      </c>
      <c r="H8124">
        <f>MOD(D8124-1,6)+1</f>
        <v>6</v>
      </c>
      <c r="I8124">
        <f>37-D8124</f>
        <v>31</v>
      </c>
      <c r="J8124">
        <f>ABS(D8124-D8125)</f>
        <v>19</v>
      </c>
    </row>
    <row r="8125">
      <c r="A8125">
        <v>19446</v>
      </c>
      <c r="B8125" t="str">
        <v>2019-11-29</v>
      </c>
      <c r="C8125" t="str">
        <v>Morning</v>
      </c>
      <c r="D8125">
        <v>25</v>
      </c>
      <c r="E8125" t="str">
        <f>IF(MOD(D8125,2)=0,"EVEN","ODD")</f>
        <v>ODD</v>
      </c>
      <c r="F8125" t="str">
        <f>IF(D8125&lt;=18,"LOW (1-18)","HIGH (19-36)")</f>
        <v>HIGH (19-36)</v>
      </c>
      <c r="G8125">
        <f>INT((D8125-1)/6)+1</f>
        <v>5</v>
      </c>
      <c r="H8125">
        <f>MOD(D8125-1,6)+1</f>
        <v>1</v>
      </c>
      <c r="I8125">
        <f>37-D8125</f>
        <v>12</v>
      </c>
      <c r="J8125">
        <f>ABS(D8125-D8126)</f>
        <v>23</v>
      </c>
    </row>
    <row r="8126">
      <c r="A8126">
        <v>19445</v>
      </c>
      <c r="B8126" t="str">
        <v>2019-11-28</v>
      </c>
      <c r="C8126" t="str">
        <v>Evening</v>
      </c>
      <c r="D8126">
        <v>2</v>
      </c>
      <c r="E8126" t="str">
        <f>IF(MOD(D8126,2)=0,"EVEN","ODD")</f>
        <v>EVEN</v>
      </c>
      <c r="F8126" t="str">
        <f>IF(D8126&lt;=18,"LOW (1-18)","HIGH (19-36)")</f>
        <v>LOW (1-18)</v>
      </c>
      <c r="G8126">
        <f>INT((D8126-1)/6)+1</f>
        <v>1</v>
      </c>
      <c r="H8126">
        <f>MOD(D8126-1,6)+1</f>
        <v>2</v>
      </c>
      <c r="I8126">
        <f>37-D8126</f>
        <v>35</v>
      </c>
      <c r="J8126">
        <f>ABS(D8126-D8127)</f>
        <v>25</v>
      </c>
    </row>
    <row r="8127">
      <c r="A8127">
        <v>19444</v>
      </c>
      <c r="B8127" t="str">
        <v>2019-11-28</v>
      </c>
      <c r="C8127" t="str">
        <v>Afternoon</v>
      </c>
      <c r="D8127">
        <v>27</v>
      </c>
      <c r="E8127" t="str">
        <f>IF(MOD(D8127,2)=0,"EVEN","ODD")</f>
        <v>ODD</v>
      </c>
      <c r="F8127" t="str">
        <f>IF(D8127&lt;=18,"LOW (1-18)","HIGH (19-36)")</f>
        <v>HIGH (19-36)</v>
      </c>
      <c r="G8127">
        <f>INT((D8127-1)/6)+1</f>
        <v>5</v>
      </c>
      <c r="H8127">
        <f>MOD(D8127-1,6)+1</f>
        <v>3</v>
      </c>
      <c r="I8127">
        <f>37-D8127</f>
        <v>10</v>
      </c>
      <c r="J8127">
        <f>ABS(D8127-D8128)</f>
        <v>6</v>
      </c>
    </row>
    <row r="8128">
      <c r="A8128">
        <v>19443</v>
      </c>
      <c r="B8128" t="str">
        <v>2019-11-28</v>
      </c>
      <c r="C8128" t="str">
        <v>Midday</v>
      </c>
      <c r="D8128">
        <v>33</v>
      </c>
      <c r="E8128" t="str">
        <f>IF(MOD(D8128,2)=0,"EVEN","ODD")</f>
        <v>ODD</v>
      </c>
      <c r="F8128" t="str">
        <f>IF(D8128&lt;=18,"LOW (1-18)","HIGH (19-36)")</f>
        <v>HIGH (19-36)</v>
      </c>
      <c r="G8128">
        <f>INT((D8128-1)/6)+1</f>
        <v>6</v>
      </c>
      <c r="H8128">
        <f>MOD(D8128-1,6)+1</f>
        <v>3</v>
      </c>
      <c r="I8128">
        <f>37-D8128</f>
        <v>4</v>
      </c>
      <c r="J8128">
        <f>ABS(D8128-D8129)</f>
        <v>13</v>
      </c>
    </row>
    <row r="8129">
      <c r="A8129">
        <v>19442</v>
      </c>
      <c r="B8129" t="str">
        <v>2019-11-28</v>
      </c>
      <c r="C8129" t="str">
        <v>Morning</v>
      </c>
      <c r="D8129">
        <v>20</v>
      </c>
      <c r="E8129" t="str">
        <f>IF(MOD(D8129,2)=0,"EVEN","ODD")</f>
        <v>EVEN</v>
      </c>
      <c r="F8129" t="str">
        <f>IF(D8129&lt;=18,"LOW (1-18)","HIGH (19-36)")</f>
        <v>HIGH (19-36)</v>
      </c>
      <c r="G8129">
        <f>INT((D8129-1)/6)+1</f>
        <v>4</v>
      </c>
      <c r="H8129">
        <f>MOD(D8129-1,6)+1</f>
        <v>2</v>
      </c>
      <c r="I8129">
        <f>37-D8129</f>
        <v>17</v>
      </c>
      <c r="J8129">
        <f>ABS(D8129-D8130)</f>
        <v>19</v>
      </c>
    </row>
    <row r="8130">
      <c r="A8130">
        <v>19441</v>
      </c>
      <c r="B8130" t="str">
        <v>2019-11-27</v>
      </c>
      <c r="C8130" t="str">
        <v>Evening</v>
      </c>
      <c r="D8130">
        <v>1</v>
      </c>
      <c r="E8130" t="str">
        <f>IF(MOD(D8130,2)=0,"EVEN","ODD")</f>
        <v>ODD</v>
      </c>
      <c r="F8130" t="str">
        <f>IF(D8130&lt;=18,"LOW (1-18)","HIGH (19-36)")</f>
        <v>LOW (1-18)</v>
      </c>
      <c r="G8130">
        <f>INT((D8130-1)/6)+1</f>
        <v>1</v>
      </c>
      <c r="H8130">
        <f>MOD(D8130-1,6)+1</f>
        <v>1</v>
      </c>
      <c r="I8130">
        <f>37-D8130</f>
        <v>36</v>
      </c>
      <c r="J8130">
        <f>ABS(D8130-D8131)</f>
        <v>23</v>
      </c>
    </row>
    <row r="8131">
      <c r="A8131">
        <v>19440</v>
      </c>
      <c r="B8131" t="str">
        <v>2019-11-27</v>
      </c>
      <c r="C8131" t="str">
        <v>Afternoon</v>
      </c>
      <c r="D8131">
        <v>24</v>
      </c>
      <c r="E8131" t="str">
        <f>IF(MOD(D8131,2)=0,"EVEN","ODD")</f>
        <v>EVEN</v>
      </c>
      <c r="F8131" t="str">
        <f>IF(D8131&lt;=18,"LOW (1-18)","HIGH (19-36)")</f>
        <v>HIGH (19-36)</v>
      </c>
      <c r="G8131">
        <f>INT((D8131-1)/6)+1</f>
        <v>4</v>
      </c>
      <c r="H8131">
        <f>MOD(D8131-1,6)+1</f>
        <v>6</v>
      </c>
      <c r="I8131">
        <f>37-D8131</f>
        <v>13</v>
      </c>
      <c r="J8131">
        <f>ABS(D8131-D8132)</f>
        <v>7</v>
      </c>
    </row>
    <row r="8132">
      <c r="A8132">
        <v>19439</v>
      </c>
      <c r="B8132" t="str">
        <v>2019-11-27</v>
      </c>
      <c r="C8132" t="str">
        <v>Midday</v>
      </c>
      <c r="D8132">
        <v>17</v>
      </c>
      <c r="E8132" t="str">
        <f>IF(MOD(D8132,2)=0,"EVEN","ODD")</f>
        <v>ODD</v>
      </c>
      <c r="F8132" t="str">
        <f>IF(D8132&lt;=18,"LOW (1-18)","HIGH (19-36)")</f>
        <v>LOW (1-18)</v>
      </c>
      <c r="G8132">
        <f>INT((D8132-1)/6)+1</f>
        <v>3</v>
      </c>
      <c r="H8132">
        <f>MOD(D8132-1,6)+1</f>
        <v>5</v>
      </c>
      <c r="I8132">
        <f>37-D8132</f>
        <v>20</v>
      </c>
      <c r="J8132">
        <f>ABS(D8132-D8133)</f>
        <v>6</v>
      </c>
    </row>
    <row r="8133">
      <c r="A8133">
        <v>19438</v>
      </c>
      <c r="B8133" t="str">
        <v>2019-11-27</v>
      </c>
      <c r="C8133" t="str">
        <v>Morning</v>
      </c>
      <c r="D8133">
        <v>11</v>
      </c>
      <c r="E8133" t="str">
        <f>IF(MOD(D8133,2)=0,"EVEN","ODD")</f>
        <v>ODD</v>
      </c>
      <c r="F8133" t="str">
        <f>IF(D8133&lt;=18,"LOW (1-18)","HIGH (19-36)")</f>
        <v>LOW (1-18)</v>
      </c>
      <c r="G8133">
        <f>INT((D8133-1)/6)+1</f>
        <v>2</v>
      </c>
      <c r="H8133">
        <f>MOD(D8133-1,6)+1</f>
        <v>5</v>
      </c>
      <c r="I8133">
        <f>37-D8133</f>
        <v>26</v>
      </c>
      <c r="J8133">
        <f>ABS(D8133-D8134)</f>
        <v>19</v>
      </c>
    </row>
    <row r="8134">
      <c r="A8134">
        <v>19437</v>
      </c>
      <c r="B8134" t="str">
        <v>2019-11-26</v>
      </c>
      <c r="C8134" t="str">
        <v>Evening</v>
      </c>
      <c r="D8134">
        <v>30</v>
      </c>
      <c r="E8134" t="str">
        <f>IF(MOD(D8134,2)=0,"EVEN","ODD")</f>
        <v>EVEN</v>
      </c>
      <c r="F8134" t="str">
        <f>IF(D8134&lt;=18,"LOW (1-18)","HIGH (19-36)")</f>
        <v>HIGH (19-36)</v>
      </c>
      <c r="G8134">
        <f>INT((D8134-1)/6)+1</f>
        <v>5</v>
      </c>
      <c r="H8134">
        <f>MOD(D8134-1,6)+1</f>
        <v>6</v>
      </c>
      <c r="I8134">
        <f>37-D8134</f>
        <v>7</v>
      </c>
      <c r="J8134">
        <f>ABS(D8134-D8135)</f>
        <v>7</v>
      </c>
    </row>
    <row r="8135">
      <c r="A8135">
        <v>19436</v>
      </c>
      <c r="B8135" t="str">
        <v>2019-11-26</v>
      </c>
      <c r="C8135" t="str">
        <v>Afternoon</v>
      </c>
      <c r="D8135">
        <v>23</v>
      </c>
      <c r="E8135" t="str">
        <f>IF(MOD(D8135,2)=0,"EVEN","ODD")</f>
        <v>ODD</v>
      </c>
      <c r="F8135" t="str">
        <f>IF(D8135&lt;=18,"LOW (1-18)","HIGH (19-36)")</f>
        <v>HIGH (19-36)</v>
      </c>
      <c r="G8135">
        <f>INT((D8135-1)/6)+1</f>
        <v>4</v>
      </c>
      <c r="H8135">
        <f>MOD(D8135-1,6)+1</f>
        <v>5</v>
      </c>
      <c r="I8135">
        <f>37-D8135</f>
        <v>14</v>
      </c>
      <c r="J8135">
        <f>ABS(D8135-D8136)</f>
        <v>6</v>
      </c>
    </row>
    <row r="8136">
      <c r="A8136">
        <v>19435</v>
      </c>
      <c r="B8136" t="str">
        <v>2019-11-26</v>
      </c>
      <c r="C8136" t="str">
        <v>Midday</v>
      </c>
      <c r="D8136">
        <v>17</v>
      </c>
      <c r="E8136" t="str">
        <f>IF(MOD(D8136,2)=0,"EVEN","ODD")</f>
        <v>ODD</v>
      </c>
      <c r="F8136" t="str">
        <f>IF(D8136&lt;=18,"LOW (1-18)","HIGH (19-36)")</f>
        <v>LOW (1-18)</v>
      </c>
      <c r="G8136">
        <f>INT((D8136-1)/6)+1</f>
        <v>3</v>
      </c>
      <c r="H8136">
        <f>MOD(D8136-1,6)+1</f>
        <v>5</v>
      </c>
      <c r="I8136">
        <f>37-D8136</f>
        <v>20</v>
      </c>
      <c r="J8136">
        <f>ABS(D8136-D8137)</f>
        <v>7</v>
      </c>
    </row>
    <row r="8137">
      <c r="A8137">
        <v>19434</v>
      </c>
      <c r="B8137" t="str">
        <v>2019-11-26</v>
      </c>
      <c r="C8137" t="str">
        <v>Morning</v>
      </c>
      <c r="D8137">
        <v>24</v>
      </c>
      <c r="E8137" t="str">
        <f>IF(MOD(D8137,2)=0,"EVEN","ODD")</f>
        <v>EVEN</v>
      </c>
      <c r="F8137" t="str">
        <f>IF(D8137&lt;=18,"LOW (1-18)","HIGH (19-36)")</f>
        <v>HIGH (19-36)</v>
      </c>
      <c r="G8137">
        <f>INT((D8137-1)/6)+1</f>
        <v>4</v>
      </c>
      <c r="H8137">
        <f>MOD(D8137-1,6)+1</f>
        <v>6</v>
      </c>
      <c r="I8137">
        <f>37-D8137</f>
        <v>13</v>
      </c>
      <c r="J8137">
        <f>ABS(D8137-D8138)</f>
        <v>5</v>
      </c>
    </row>
    <row r="8138">
      <c r="A8138">
        <v>19433</v>
      </c>
      <c r="B8138" t="str">
        <v>2019-11-25</v>
      </c>
      <c r="C8138" t="str">
        <v>Evening</v>
      </c>
      <c r="D8138">
        <v>29</v>
      </c>
      <c r="E8138" t="str">
        <f>IF(MOD(D8138,2)=0,"EVEN","ODD")</f>
        <v>ODD</v>
      </c>
      <c r="F8138" t="str">
        <f>IF(D8138&lt;=18,"LOW (1-18)","HIGH (19-36)")</f>
        <v>HIGH (19-36)</v>
      </c>
      <c r="G8138">
        <f>INT((D8138-1)/6)+1</f>
        <v>5</v>
      </c>
      <c r="H8138">
        <f>MOD(D8138-1,6)+1</f>
        <v>5</v>
      </c>
      <c r="I8138">
        <f>37-D8138</f>
        <v>8</v>
      </c>
      <c r="J8138">
        <f>ABS(D8138-D8139)</f>
        <v>19</v>
      </c>
    </row>
    <row r="8139">
      <c r="A8139">
        <v>19432</v>
      </c>
      <c r="B8139" t="str">
        <v>2019-11-25</v>
      </c>
      <c r="C8139" t="str">
        <v>Afternoon</v>
      </c>
      <c r="D8139">
        <v>10</v>
      </c>
      <c r="E8139" t="str">
        <f>IF(MOD(D8139,2)=0,"EVEN","ODD")</f>
        <v>EVEN</v>
      </c>
      <c r="F8139" t="str">
        <f>IF(D8139&lt;=18,"LOW (1-18)","HIGH (19-36)")</f>
        <v>LOW (1-18)</v>
      </c>
      <c r="G8139">
        <f>INT((D8139-1)/6)+1</f>
        <v>2</v>
      </c>
      <c r="H8139">
        <f>MOD(D8139-1,6)+1</f>
        <v>4</v>
      </c>
      <c r="I8139">
        <f>37-D8139</f>
        <v>27</v>
      </c>
      <c r="J8139">
        <f>ABS(D8139-D8140)</f>
        <v>8</v>
      </c>
    </row>
    <row r="8140">
      <c r="A8140">
        <v>19431</v>
      </c>
      <c r="B8140" t="str">
        <v>2019-11-25</v>
      </c>
      <c r="C8140" t="str">
        <v>Midday</v>
      </c>
      <c r="D8140">
        <v>2</v>
      </c>
      <c r="E8140" t="str">
        <f>IF(MOD(D8140,2)=0,"EVEN","ODD")</f>
        <v>EVEN</v>
      </c>
      <c r="F8140" t="str">
        <f>IF(D8140&lt;=18,"LOW (1-18)","HIGH (19-36)")</f>
        <v>LOW (1-18)</v>
      </c>
      <c r="G8140">
        <f>INT((D8140-1)/6)+1</f>
        <v>1</v>
      </c>
      <c r="H8140">
        <f>MOD(D8140-1,6)+1</f>
        <v>2</v>
      </c>
      <c r="I8140">
        <f>37-D8140</f>
        <v>35</v>
      </c>
      <c r="J8140">
        <f>ABS(D8140-D8141)</f>
        <v>19</v>
      </c>
    </row>
    <row r="8141">
      <c r="A8141">
        <v>19430</v>
      </c>
      <c r="B8141" t="str">
        <v>2019-11-25</v>
      </c>
      <c r="C8141" t="str">
        <v>Morning</v>
      </c>
      <c r="D8141">
        <v>21</v>
      </c>
      <c r="E8141" t="str">
        <f>IF(MOD(D8141,2)=0,"EVEN","ODD")</f>
        <v>ODD</v>
      </c>
      <c r="F8141" t="str">
        <f>IF(D8141&lt;=18,"LOW (1-18)","HIGH (19-36)")</f>
        <v>HIGH (19-36)</v>
      </c>
      <c r="G8141">
        <f>INT((D8141-1)/6)+1</f>
        <v>4</v>
      </c>
      <c r="H8141">
        <f>MOD(D8141-1,6)+1</f>
        <v>3</v>
      </c>
      <c r="I8141">
        <f>37-D8141</f>
        <v>16</v>
      </c>
      <c r="J8141">
        <f>ABS(D8141-D8142)</f>
        <v>7</v>
      </c>
    </row>
    <row r="8142">
      <c r="A8142">
        <v>19429</v>
      </c>
      <c r="B8142" t="str">
        <v>2019-11-23</v>
      </c>
      <c r="C8142" t="str">
        <v>Evening</v>
      </c>
      <c r="D8142">
        <v>14</v>
      </c>
      <c r="E8142" t="str">
        <f>IF(MOD(D8142,2)=0,"EVEN","ODD")</f>
        <v>EVEN</v>
      </c>
      <c r="F8142" t="str">
        <f>IF(D8142&lt;=18,"LOW (1-18)","HIGH (19-36)")</f>
        <v>LOW (1-18)</v>
      </c>
      <c r="G8142">
        <f>INT((D8142-1)/6)+1</f>
        <v>3</v>
      </c>
      <c r="H8142">
        <f>MOD(D8142-1,6)+1</f>
        <v>2</v>
      </c>
      <c r="I8142">
        <f>37-D8142</f>
        <v>23</v>
      </c>
      <c r="J8142">
        <f>ABS(D8142-D8143)</f>
        <v>3</v>
      </c>
    </row>
    <row r="8143">
      <c r="A8143">
        <v>19428</v>
      </c>
      <c r="B8143" t="str">
        <v>2019-11-23</v>
      </c>
      <c r="C8143" t="str">
        <v>Afternoon</v>
      </c>
      <c r="D8143">
        <v>11</v>
      </c>
      <c r="E8143" t="str">
        <f>IF(MOD(D8143,2)=0,"EVEN","ODD")</f>
        <v>ODD</v>
      </c>
      <c r="F8143" t="str">
        <f>IF(D8143&lt;=18,"LOW (1-18)","HIGH (19-36)")</f>
        <v>LOW (1-18)</v>
      </c>
      <c r="G8143">
        <f>INT((D8143-1)/6)+1</f>
        <v>2</v>
      </c>
      <c r="H8143">
        <f>MOD(D8143-1,6)+1</f>
        <v>5</v>
      </c>
      <c r="I8143">
        <f>37-D8143</f>
        <v>26</v>
      </c>
      <c r="J8143">
        <f>ABS(D8143-D8144)</f>
        <v>3</v>
      </c>
    </row>
    <row r="8144">
      <c r="A8144">
        <v>19427</v>
      </c>
      <c r="B8144" t="str">
        <v>2019-11-23</v>
      </c>
      <c r="C8144" t="str">
        <v>Midday</v>
      </c>
      <c r="D8144">
        <v>14</v>
      </c>
      <c r="E8144" t="str">
        <f>IF(MOD(D8144,2)=0,"EVEN","ODD")</f>
        <v>EVEN</v>
      </c>
      <c r="F8144" t="str">
        <f>IF(D8144&lt;=18,"LOW (1-18)","HIGH (19-36)")</f>
        <v>LOW (1-18)</v>
      </c>
      <c r="G8144">
        <f>INT((D8144-1)/6)+1</f>
        <v>3</v>
      </c>
      <c r="H8144">
        <f>MOD(D8144-1,6)+1</f>
        <v>2</v>
      </c>
      <c r="I8144">
        <f>37-D8144</f>
        <v>23</v>
      </c>
      <c r="J8144">
        <f>ABS(D8144-D8145)</f>
        <v>11</v>
      </c>
    </row>
    <row r="8145">
      <c r="A8145">
        <v>19426</v>
      </c>
      <c r="B8145" t="str">
        <v>2019-11-23</v>
      </c>
      <c r="C8145" t="str">
        <v>Morning</v>
      </c>
      <c r="D8145">
        <v>25</v>
      </c>
      <c r="E8145" t="str">
        <f>IF(MOD(D8145,2)=0,"EVEN","ODD")</f>
        <v>ODD</v>
      </c>
      <c r="F8145" t="str">
        <f>IF(D8145&lt;=18,"LOW (1-18)","HIGH (19-36)")</f>
        <v>HIGH (19-36)</v>
      </c>
      <c r="G8145">
        <f>INT((D8145-1)/6)+1</f>
        <v>5</v>
      </c>
      <c r="H8145">
        <f>MOD(D8145-1,6)+1</f>
        <v>1</v>
      </c>
      <c r="I8145">
        <f>37-D8145</f>
        <v>12</v>
      </c>
      <c r="J8145">
        <f>ABS(D8145-D8146)</f>
        <v>18</v>
      </c>
    </row>
    <row r="8146">
      <c r="A8146">
        <v>19425</v>
      </c>
      <c r="B8146" t="str">
        <v>2019-11-22</v>
      </c>
      <c r="C8146" t="str">
        <v>Evening</v>
      </c>
      <c r="D8146">
        <v>7</v>
      </c>
      <c r="E8146" t="str">
        <f>IF(MOD(D8146,2)=0,"EVEN","ODD")</f>
        <v>ODD</v>
      </c>
      <c r="F8146" t="str">
        <f>IF(D8146&lt;=18,"LOW (1-18)","HIGH (19-36)")</f>
        <v>LOW (1-18)</v>
      </c>
      <c r="G8146">
        <f>INT((D8146-1)/6)+1</f>
        <v>2</v>
      </c>
      <c r="H8146">
        <f>MOD(D8146-1,6)+1</f>
        <v>1</v>
      </c>
      <c r="I8146">
        <f>37-D8146</f>
        <v>30</v>
      </c>
      <c r="J8146">
        <f>ABS(D8146-D8147)</f>
        <v>20</v>
      </c>
    </row>
    <row r="8147">
      <c r="A8147">
        <v>19424</v>
      </c>
      <c r="B8147" t="str">
        <v>2019-11-22</v>
      </c>
      <c r="C8147" t="str">
        <v>Afternoon</v>
      </c>
      <c r="D8147">
        <v>27</v>
      </c>
      <c r="E8147" t="str">
        <f>IF(MOD(D8147,2)=0,"EVEN","ODD")</f>
        <v>ODD</v>
      </c>
      <c r="F8147" t="str">
        <f>IF(D8147&lt;=18,"LOW (1-18)","HIGH (19-36)")</f>
        <v>HIGH (19-36)</v>
      </c>
      <c r="G8147">
        <f>INT((D8147-1)/6)+1</f>
        <v>5</v>
      </c>
      <c r="H8147">
        <f>MOD(D8147-1,6)+1</f>
        <v>3</v>
      </c>
      <c r="I8147">
        <f>37-D8147</f>
        <v>10</v>
      </c>
      <c r="J8147">
        <f>ABS(D8147-D8148)</f>
        <v>12</v>
      </c>
    </row>
    <row r="8148">
      <c r="A8148">
        <v>19423</v>
      </c>
      <c r="B8148" t="str">
        <v>2019-11-22</v>
      </c>
      <c r="C8148" t="str">
        <v>Midday</v>
      </c>
      <c r="D8148">
        <v>15</v>
      </c>
      <c r="E8148" t="str">
        <f>IF(MOD(D8148,2)=0,"EVEN","ODD")</f>
        <v>ODD</v>
      </c>
      <c r="F8148" t="str">
        <f>IF(D8148&lt;=18,"LOW (1-18)","HIGH (19-36)")</f>
        <v>LOW (1-18)</v>
      </c>
      <c r="G8148">
        <f>INT((D8148-1)/6)+1</f>
        <v>3</v>
      </c>
      <c r="H8148">
        <f>MOD(D8148-1,6)+1</f>
        <v>3</v>
      </c>
      <c r="I8148">
        <f>37-D8148</f>
        <v>22</v>
      </c>
      <c r="J8148">
        <f>ABS(D8148-D8149)</f>
        <v>11</v>
      </c>
    </row>
    <row r="8149">
      <c r="A8149">
        <v>19422</v>
      </c>
      <c r="B8149" t="str">
        <v>2019-11-22</v>
      </c>
      <c r="C8149" t="str">
        <v>Morning</v>
      </c>
      <c r="D8149">
        <v>4</v>
      </c>
      <c r="E8149" t="str">
        <f>IF(MOD(D8149,2)=0,"EVEN","ODD")</f>
        <v>EVEN</v>
      </c>
      <c r="F8149" t="str">
        <f>IF(D8149&lt;=18,"LOW (1-18)","HIGH (19-36)")</f>
        <v>LOW (1-18)</v>
      </c>
      <c r="G8149">
        <f>INT((D8149-1)/6)+1</f>
        <v>1</v>
      </c>
      <c r="H8149">
        <f>MOD(D8149-1,6)+1</f>
        <v>4</v>
      </c>
      <c r="I8149">
        <f>37-D8149</f>
        <v>33</v>
      </c>
      <c r="J8149">
        <f>ABS(D8149-D8150)</f>
        <v>22</v>
      </c>
    </row>
    <row r="8150">
      <c r="A8150">
        <v>19421</v>
      </c>
      <c r="B8150" t="str">
        <v>2019-11-21</v>
      </c>
      <c r="C8150" t="str">
        <v>Evening</v>
      </c>
      <c r="D8150">
        <v>26</v>
      </c>
      <c r="E8150" t="str">
        <f>IF(MOD(D8150,2)=0,"EVEN","ODD")</f>
        <v>EVEN</v>
      </c>
      <c r="F8150" t="str">
        <f>IF(D8150&lt;=18,"LOW (1-18)","HIGH (19-36)")</f>
        <v>HIGH (19-36)</v>
      </c>
      <c r="G8150">
        <f>INT((D8150-1)/6)+1</f>
        <v>5</v>
      </c>
      <c r="H8150">
        <f>MOD(D8150-1,6)+1</f>
        <v>2</v>
      </c>
      <c r="I8150">
        <f>37-D8150</f>
        <v>11</v>
      </c>
      <c r="J8150">
        <f>ABS(D8150-D8151)</f>
        <v>1</v>
      </c>
    </row>
    <row r="8151">
      <c r="A8151">
        <v>19420</v>
      </c>
      <c r="B8151" t="str">
        <v>2019-11-21</v>
      </c>
      <c r="C8151" t="str">
        <v>Afternoon</v>
      </c>
      <c r="D8151">
        <v>25</v>
      </c>
      <c r="E8151" t="str">
        <f>IF(MOD(D8151,2)=0,"EVEN","ODD")</f>
        <v>ODD</v>
      </c>
      <c r="F8151" t="str">
        <f>IF(D8151&lt;=18,"LOW (1-18)","HIGH (19-36)")</f>
        <v>HIGH (19-36)</v>
      </c>
      <c r="G8151">
        <f>INT((D8151-1)/6)+1</f>
        <v>5</v>
      </c>
      <c r="H8151">
        <f>MOD(D8151-1,6)+1</f>
        <v>1</v>
      </c>
      <c r="I8151">
        <f>37-D8151</f>
        <v>12</v>
      </c>
      <c r="J8151">
        <f>ABS(D8151-D8152)</f>
        <v>24</v>
      </c>
    </row>
    <row r="8152">
      <c r="A8152">
        <v>19419</v>
      </c>
      <c r="B8152" t="str">
        <v>2019-11-21</v>
      </c>
      <c r="C8152" t="str">
        <v>Midday</v>
      </c>
      <c r="D8152">
        <v>1</v>
      </c>
      <c r="E8152" t="str">
        <f>IF(MOD(D8152,2)=0,"EVEN","ODD")</f>
        <v>ODD</v>
      </c>
      <c r="F8152" t="str">
        <f>IF(D8152&lt;=18,"LOW (1-18)","HIGH (19-36)")</f>
        <v>LOW (1-18)</v>
      </c>
      <c r="G8152">
        <f>INT((D8152-1)/6)+1</f>
        <v>1</v>
      </c>
      <c r="H8152">
        <f>MOD(D8152-1,6)+1</f>
        <v>1</v>
      </c>
      <c r="I8152">
        <f>37-D8152</f>
        <v>36</v>
      </c>
      <c r="J8152">
        <f>ABS(D8152-D8153)</f>
        <v>13</v>
      </c>
    </row>
    <row r="8153">
      <c r="A8153">
        <v>19418</v>
      </c>
      <c r="B8153" t="str">
        <v>2019-11-21</v>
      </c>
      <c r="C8153" t="str">
        <v>Morning</v>
      </c>
      <c r="D8153">
        <v>14</v>
      </c>
      <c r="E8153" t="str">
        <f>IF(MOD(D8153,2)=0,"EVEN","ODD")</f>
        <v>EVEN</v>
      </c>
      <c r="F8153" t="str">
        <f>IF(D8153&lt;=18,"LOW (1-18)","HIGH (19-36)")</f>
        <v>LOW (1-18)</v>
      </c>
      <c r="G8153">
        <f>INT((D8153-1)/6)+1</f>
        <v>3</v>
      </c>
      <c r="H8153">
        <f>MOD(D8153-1,6)+1</f>
        <v>2</v>
      </c>
      <c r="I8153">
        <f>37-D8153</f>
        <v>23</v>
      </c>
      <c r="J8153">
        <f>ABS(D8153-D8154)</f>
        <v>6</v>
      </c>
    </row>
    <row r="8154">
      <c r="A8154">
        <v>19417</v>
      </c>
      <c r="B8154" t="str">
        <v>2019-11-20</v>
      </c>
      <c r="C8154" t="str">
        <v>Evening</v>
      </c>
      <c r="D8154">
        <v>8</v>
      </c>
      <c r="E8154" t="str">
        <f>IF(MOD(D8154,2)=0,"EVEN","ODD")</f>
        <v>EVEN</v>
      </c>
      <c r="F8154" t="str">
        <f>IF(D8154&lt;=18,"LOW (1-18)","HIGH (19-36)")</f>
        <v>LOW (1-18)</v>
      </c>
      <c r="G8154">
        <f>INT((D8154-1)/6)+1</f>
        <v>2</v>
      </c>
      <c r="H8154">
        <f>MOD(D8154-1,6)+1</f>
        <v>2</v>
      </c>
      <c r="I8154">
        <f>37-D8154</f>
        <v>29</v>
      </c>
      <c r="J8154">
        <f>ABS(D8154-D8155)</f>
        <v>7</v>
      </c>
    </row>
    <row r="8155">
      <c r="A8155">
        <v>19416</v>
      </c>
      <c r="B8155" t="str">
        <v>2019-11-20</v>
      </c>
      <c r="C8155" t="str">
        <v>Afternoon</v>
      </c>
      <c r="D8155">
        <v>1</v>
      </c>
      <c r="E8155" t="str">
        <f>IF(MOD(D8155,2)=0,"EVEN","ODD")</f>
        <v>ODD</v>
      </c>
      <c r="F8155" t="str">
        <f>IF(D8155&lt;=18,"LOW (1-18)","HIGH (19-36)")</f>
        <v>LOW (1-18)</v>
      </c>
      <c r="G8155">
        <f>INT((D8155-1)/6)+1</f>
        <v>1</v>
      </c>
      <c r="H8155">
        <f>MOD(D8155-1,6)+1</f>
        <v>1</v>
      </c>
      <c r="I8155">
        <f>37-D8155</f>
        <v>36</v>
      </c>
      <c r="J8155">
        <f>ABS(D8155-D8156)</f>
        <v>15</v>
      </c>
    </row>
    <row r="8156">
      <c r="A8156">
        <v>19415</v>
      </c>
      <c r="B8156" t="str">
        <v>2019-11-20</v>
      </c>
      <c r="C8156" t="str">
        <v>Midday</v>
      </c>
      <c r="D8156">
        <v>16</v>
      </c>
      <c r="E8156" t="str">
        <f>IF(MOD(D8156,2)=0,"EVEN","ODD")</f>
        <v>EVEN</v>
      </c>
      <c r="F8156" t="str">
        <f>IF(D8156&lt;=18,"LOW (1-18)","HIGH (19-36)")</f>
        <v>LOW (1-18)</v>
      </c>
      <c r="G8156">
        <f>INT((D8156-1)/6)+1</f>
        <v>3</v>
      </c>
      <c r="H8156">
        <f>MOD(D8156-1,6)+1</f>
        <v>4</v>
      </c>
      <c r="I8156">
        <f>37-D8156</f>
        <v>21</v>
      </c>
      <c r="J8156">
        <f>ABS(D8156-D8157)</f>
        <v>15</v>
      </c>
    </row>
    <row r="8157">
      <c r="A8157">
        <v>19414</v>
      </c>
      <c r="B8157" t="str">
        <v>2019-11-20</v>
      </c>
      <c r="C8157" t="str">
        <v>Morning</v>
      </c>
      <c r="D8157">
        <v>1</v>
      </c>
      <c r="E8157" t="str">
        <f>IF(MOD(D8157,2)=0,"EVEN","ODD")</f>
        <v>ODD</v>
      </c>
      <c r="F8157" t="str">
        <f>IF(D8157&lt;=18,"LOW (1-18)","HIGH (19-36)")</f>
        <v>LOW (1-18)</v>
      </c>
      <c r="G8157">
        <f>INT((D8157-1)/6)+1</f>
        <v>1</v>
      </c>
      <c r="H8157">
        <f>MOD(D8157-1,6)+1</f>
        <v>1</v>
      </c>
      <c r="I8157">
        <f>37-D8157</f>
        <v>36</v>
      </c>
      <c r="J8157">
        <f>ABS(D8157-D8158)</f>
        <v>13</v>
      </c>
    </row>
    <row r="8158">
      <c r="A8158">
        <v>19413</v>
      </c>
      <c r="B8158" t="str">
        <v>2019-11-19</v>
      </c>
      <c r="C8158" t="str">
        <v>Evening</v>
      </c>
      <c r="D8158">
        <v>14</v>
      </c>
      <c r="E8158" t="str">
        <f>IF(MOD(D8158,2)=0,"EVEN","ODD")</f>
        <v>EVEN</v>
      </c>
      <c r="F8158" t="str">
        <f>IF(D8158&lt;=18,"LOW (1-18)","HIGH (19-36)")</f>
        <v>LOW (1-18)</v>
      </c>
      <c r="G8158">
        <f>INT((D8158-1)/6)+1</f>
        <v>3</v>
      </c>
      <c r="H8158">
        <f>MOD(D8158-1,6)+1</f>
        <v>2</v>
      </c>
      <c r="I8158">
        <f>37-D8158</f>
        <v>23</v>
      </c>
      <c r="J8158">
        <f>ABS(D8158-D8159)</f>
        <v>17</v>
      </c>
    </row>
    <row r="8159">
      <c r="A8159">
        <v>19412</v>
      </c>
      <c r="B8159" t="str">
        <v>2019-11-19</v>
      </c>
      <c r="C8159" t="str">
        <v>Afternoon</v>
      </c>
      <c r="D8159">
        <v>31</v>
      </c>
      <c r="E8159" t="str">
        <f>IF(MOD(D8159,2)=0,"EVEN","ODD")</f>
        <v>ODD</v>
      </c>
      <c r="F8159" t="str">
        <f>IF(D8159&lt;=18,"LOW (1-18)","HIGH (19-36)")</f>
        <v>HIGH (19-36)</v>
      </c>
      <c r="G8159">
        <f>INT((D8159-1)/6)+1</f>
        <v>6</v>
      </c>
      <c r="H8159">
        <f>MOD(D8159-1,6)+1</f>
        <v>1</v>
      </c>
      <c r="I8159">
        <f>37-D8159</f>
        <v>6</v>
      </c>
      <c r="J8159">
        <f>ABS(D8159-D8160)</f>
        <v>15</v>
      </c>
    </row>
    <row r="8160">
      <c r="A8160">
        <v>19411</v>
      </c>
      <c r="B8160" t="str">
        <v>2019-11-19</v>
      </c>
      <c r="C8160" t="str">
        <v>Midday</v>
      </c>
      <c r="D8160">
        <v>16</v>
      </c>
      <c r="E8160" t="str">
        <f>IF(MOD(D8160,2)=0,"EVEN","ODD")</f>
        <v>EVEN</v>
      </c>
      <c r="F8160" t="str">
        <f>IF(D8160&lt;=18,"LOW (1-18)","HIGH (19-36)")</f>
        <v>LOW (1-18)</v>
      </c>
      <c r="G8160">
        <f>INT((D8160-1)/6)+1</f>
        <v>3</v>
      </c>
      <c r="H8160">
        <f>MOD(D8160-1,6)+1</f>
        <v>4</v>
      </c>
      <c r="I8160">
        <f>37-D8160</f>
        <v>21</v>
      </c>
      <c r="J8160">
        <f>ABS(D8160-D8161)</f>
        <v>4</v>
      </c>
    </row>
    <row r="8161">
      <c r="A8161">
        <v>19410</v>
      </c>
      <c r="B8161" t="str">
        <v>2019-11-19</v>
      </c>
      <c r="C8161" t="str">
        <v>Morning</v>
      </c>
      <c r="D8161">
        <v>20</v>
      </c>
      <c r="E8161" t="str">
        <f>IF(MOD(D8161,2)=0,"EVEN","ODD")</f>
        <v>EVEN</v>
      </c>
      <c r="F8161" t="str">
        <f>IF(D8161&lt;=18,"LOW (1-18)","HIGH (19-36)")</f>
        <v>HIGH (19-36)</v>
      </c>
      <c r="G8161">
        <f>INT((D8161-1)/6)+1</f>
        <v>4</v>
      </c>
      <c r="H8161">
        <f>MOD(D8161-1,6)+1</f>
        <v>2</v>
      </c>
      <c r="I8161">
        <f>37-D8161</f>
        <v>17</v>
      </c>
      <c r="J8161">
        <f>ABS(D8161-D8162)</f>
        <v>15</v>
      </c>
    </row>
    <row r="8162">
      <c r="A8162">
        <v>19409</v>
      </c>
      <c r="B8162" t="str">
        <v>2019-11-18</v>
      </c>
      <c r="C8162" t="str">
        <v>Evening</v>
      </c>
      <c r="D8162">
        <v>5</v>
      </c>
      <c r="E8162" t="str">
        <f>IF(MOD(D8162,2)=0,"EVEN","ODD")</f>
        <v>ODD</v>
      </c>
      <c r="F8162" t="str">
        <f>IF(D8162&lt;=18,"LOW (1-18)","HIGH (19-36)")</f>
        <v>LOW (1-18)</v>
      </c>
      <c r="G8162">
        <f>INT((D8162-1)/6)+1</f>
        <v>1</v>
      </c>
      <c r="H8162">
        <f>MOD(D8162-1,6)+1</f>
        <v>5</v>
      </c>
      <c r="I8162">
        <f>37-D8162</f>
        <v>32</v>
      </c>
      <c r="J8162">
        <f>ABS(D8162-D8163)</f>
        <v>30</v>
      </c>
    </row>
    <row r="8163">
      <c r="A8163">
        <v>19408</v>
      </c>
      <c r="B8163" t="str">
        <v>2019-11-18</v>
      </c>
      <c r="C8163" t="str">
        <v>Afternoon</v>
      </c>
      <c r="D8163">
        <v>35</v>
      </c>
      <c r="E8163" t="str">
        <f>IF(MOD(D8163,2)=0,"EVEN","ODD")</f>
        <v>ODD</v>
      </c>
      <c r="F8163" t="str">
        <f>IF(D8163&lt;=18,"LOW (1-18)","HIGH (19-36)")</f>
        <v>HIGH (19-36)</v>
      </c>
      <c r="G8163">
        <f>INT((D8163-1)/6)+1</f>
        <v>6</v>
      </c>
      <c r="H8163">
        <f>MOD(D8163-1,6)+1</f>
        <v>5</v>
      </c>
      <c r="I8163">
        <f>37-D8163</f>
        <v>2</v>
      </c>
      <c r="J8163">
        <f>ABS(D8163-D8164)</f>
        <v>11</v>
      </c>
    </row>
    <row r="8164">
      <c r="A8164">
        <v>19407</v>
      </c>
      <c r="B8164" t="str">
        <v>2019-11-18</v>
      </c>
      <c r="C8164" t="str">
        <v>Midday</v>
      </c>
      <c r="D8164">
        <v>24</v>
      </c>
      <c r="E8164" t="str">
        <f>IF(MOD(D8164,2)=0,"EVEN","ODD")</f>
        <v>EVEN</v>
      </c>
      <c r="F8164" t="str">
        <f>IF(D8164&lt;=18,"LOW (1-18)","HIGH (19-36)")</f>
        <v>HIGH (19-36)</v>
      </c>
      <c r="G8164">
        <f>INT((D8164-1)/6)+1</f>
        <v>4</v>
      </c>
      <c r="H8164">
        <f>MOD(D8164-1,6)+1</f>
        <v>6</v>
      </c>
      <c r="I8164">
        <f>37-D8164</f>
        <v>13</v>
      </c>
      <c r="J8164">
        <f>ABS(D8164-D8165)</f>
        <v>4</v>
      </c>
    </row>
    <row r="8165">
      <c r="A8165">
        <v>19406</v>
      </c>
      <c r="B8165" t="str">
        <v>2019-11-18</v>
      </c>
      <c r="C8165" t="str">
        <v>Morning</v>
      </c>
      <c r="D8165">
        <v>28</v>
      </c>
      <c r="E8165" t="str">
        <f>IF(MOD(D8165,2)=0,"EVEN","ODD")</f>
        <v>EVEN</v>
      </c>
      <c r="F8165" t="str">
        <f>IF(D8165&lt;=18,"LOW (1-18)","HIGH (19-36)")</f>
        <v>HIGH (19-36)</v>
      </c>
      <c r="G8165">
        <f>INT((D8165-1)/6)+1</f>
        <v>5</v>
      </c>
      <c r="H8165">
        <f>MOD(D8165-1,6)+1</f>
        <v>4</v>
      </c>
      <c r="I8165">
        <f>37-D8165</f>
        <v>9</v>
      </c>
      <c r="J8165">
        <f>ABS(D8165-D8166)</f>
        <v>23</v>
      </c>
    </row>
    <row r="8166">
      <c r="A8166">
        <v>19405</v>
      </c>
      <c r="B8166" t="str">
        <v>2019-11-16</v>
      </c>
      <c r="C8166" t="str">
        <v>Evening</v>
      </c>
      <c r="D8166">
        <v>5</v>
      </c>
      <c r="E8166" t="str">
        <f>IF(MOD(D8166,2)=0,"EVEN","ODD")</f>
        <v>ODD</v>
      </c>
      <c r="F8166" t="str">
        <f>IF(D8166&lt;=18,"LOW (1-18)","HIGH (19-36)")</f>
        <v>LOW (1-18)</v>
      </c>
      <c r="G8166">
        <f>INT((D8166-1)/6)+1</f>
        <v>1</v>
      </c>
      <c r="H8166">
        <f>MOD(D8166-1,6)+1</f>
        <v>5</v>
      </c>
      <c r="I8166">
        <f>37-D8166</f>
        <v>32</v>
      </c>
      <c r="J8166">
        <f>ABS(D8166-D8167)</f>
        <v>13</v>
      </c>
    </row>
    <row r="8167">
      <c r="A8167">
        <v>19404</v>
      </c>
      <c r="B8167" t="str">
        <v>2019-11-16</v>
      </c>
      <c r="C8167" t="str">
        <v>Afternoon</v>
      </c>
      <c r="D8167">
        <v>18</v>
      </c>
      <c r="E8167" t="str">
        <f>IF(MOD(D8167,2)=0,"EVEN","ODD")</f>
        <v>EVEN</v>
      </c>
      <c r="F8167" t="str">
        <f>IF(D8167&lt;=18,"LOW (1-18)","HIGH (19-36)")</f>
        <v>LOW (1-18)</v>
      </c>
      <c r="G8167">
        <f>INT((D8167-1)/6)+1</f>
        <v>3</v>
      </c>
      <c r="H8167">
        <f>MOD(D8167-1,6)+1</f>
        <v>6</v>
      </c>
      <c r="I8167">
        <f>37-D8167</f>
        <v>19</v>
      </c>
      <c r="J8167">
        <f>ABS(D8167-D8168)</f>
        <v>3</v>
      </c>
    </row>
    <row r="8168">
      <c r="A8168">
        <v>19403</v>
      </c>
      <c r="B8168" t="str">
        <v>2019-11-16</v>
      </c>
      <c r="C8168" t="str">
        <v>Midday</v>
      </c>
      <c r="D8168">
        <v>21</v>
      </c>
      <c r="E8168" t="str">
        <f>IF(MOD(D8168,2)=0,"EVEN","ODD")</f>
        <v>ODD</v>
      </c>
      <c r="F8168" t="str">
        <f>IF(D8168&lt;=18,"LOW (1-18)","HIGH (19-36)")</f>
        <v>HIGH (19-36)</v>
      </c>
      <c r="G8168">
        <f>INT((D8168-1)/6)+1</f>
        <v>4</v>
      </c>
      <c r="H8168">
        <f>MOD(D8168-1,6)+1</f>
        <v>3</v>
      </c>
      <c r="I8168">
        <f>37-D8168</f>
        <v>16</v>
      </c>
      <c r="J8168">
        <f>ABS(D8168-D8169)</f>
        <v>5</v>
      </c>
    </row>
    <row r="8169">
      <c r="A8169">
        <v>19402</v>
      </c>
      <c r="B8169" t="str">
        <v>2019-11-16</v>
      </c>
      <c r="C8169" t="str">
        <v>Morning</v>
      </c>
      <c r="D8169">
        <v>16</v>
      </c>
      <c r="E8169" t="str">
        <f>IF(MOD(D8169,2)=0,"EVEN","ODD")</f>
        <v>EVEN</v>
      </c>
      <c r="F8169" t="str">
        <f>IF(D8169&lt;=18,"LOW (1-18)","HIGH (19-36)")</f>
        <v>LOW (1-18)</v>
      </c>
      <c r="G8169">
        <f>INT((D8169-1)/6)+1</f>
        <v>3</v>
      </c>
      <c r="H8169">
        <f>MOD(D8169-1,6)+1</f>
        <v>4</v>
      </c>
      <c r="I8169">
        <f>37-D8169</f>
        <v>21</v>
      </c>
      <c r="J8169">
        <f>ABS(D8169-D8170)</f>
        <v>0</v>
      </c>
    </row>
    <row r="8170">
      <c r="A8170">
        <v>19401</v>
      </c>
      <c r="B8170" t="str">
        <v>2019-11-15</v>
      </c>
      <c r="C8170" t="str">
        <v>Evening</v>
      </c>
      <c r="D8170">
        <v>16</v>
      </c>
      <c r="E8170" t="str">
        <f>IF(MOD(D8170,2)=0,"EVEN","ODD")</f>
        <v>EVEN</v>
      </c>
      <c r="F8170" t="str">
        <f>IF(D8170&lt;=18,"LOW (1-18)","HIGH (19-36)")</f>
        <v>LOW (1-18)</v>
      </c>
      <c r="G8170">
        <f>INT((D8170-1)/6)+1</f>
        <v>3</v>
      </c>
      <c r="H8170">
        <f>MOD(D8170-1,6)+1</f>
        <v>4</v>
      </c>
      <c r="I8170">
        <f>37-D8170</f>
        <v>21</v>
      </c>
      <c r="J8170">
        <f>ABS(D8170-D8171)</f>
        <v>13</v>
      </c>
    </row>
    <row r="8171">
      <c r="A8171">
        <v>19400</v>
      </c>
      <c r="B8171" t="str">
        <v>2019-11-15</v>
      </c>
      <c r="C8171" t="str">
        <v>Afternoon</v>
      </c>
      <c r="D8171">
        <v>29</v>
      </c>
      <c r="E8171" t="str">
        <f>IF(MOD(D8171,2)=0,"EVEN","ODD")</f>
        <v>ODD</v>
      </c>
      <c r="F8171" t="str">
        <f>IF(D8171&lt;=18,"LOW (1-18)","HIGH (19-36)")</f>
        <v>HIGH (19-36)</v>
      </c>
      <c r="G8171">
        <f>INT((D8171-1)/6)+1</f>
        <v>5</v>
      </c>
      <c r="H8171">
        <f>MOD(D8171-1,6)+1</f>
        <v>5</v>
      </c>
      <c r="I8171">
        <f>37-D8171</f>
        <v>8</v>
      </c>
      <c r="J8171">
        <f>ABS(D8171-D8172)</f>
        <v>2</v>
      </c>
    </row>
    <row r="8172">
      <c r="A8172">
        <v>19399</v>
      </c>
      <c r="B8172" t="str">
        <v>2019-11-15</v>
      </c>
      <c r="C8172" t="str">
        <v>Midday</v>
      </c>
      <c r="D8172">
        <v>31</v>
      </c>
      <c r="E8172" t="str">
        <f>IF(MOD(D8172,2)=0,"EVEN","ODD")</f>
        <v>ODD</v>
      </c>
      <c r="F8172" t="str">
        <f>IF(D8172&lt;=18,"LOW (1-18)","HIGH (19-36)")</f>
        <v>HIGH (19-36)</v>
      </c>
      <c r="G8172">
        <f>INT((D8172-1)/6)+1</f>
        <v>6</v>
      </c>
      <c r="H8172">
        <f>MOD(D8172-1,6)+1</f>
        <v>1</v>
      </c>
      <c r="I8172">
        <f>37-D8172</f>
        <v>6</v>
      </c>
      <c r="J8172">
        <f>ABS(D8172-D8173)</f>
        <v>5</v>
      </c>
    </row>
    <row r="8173">
      <c r="A8173">
        <v>19398</v>
      </c>
      <c r="B8173" t="str">
        <v>2019-11-15</v>
      </c>
      <c r="C8173" t="str">
        <v>Morning</v>
      </c>
      <c r="D8173">
        <v>36</v>
      </c>
      <c r="E8173" t="str">
        <f>IF(MOD(D8173,2)=0,"EVEN","ODD")</f>
        <v>EVEN</v>
      </c>
      <c r="F8173" t="str">
        <f>IF(D8173&lt;=18,"LOW (1-18)","HIGH (19-36)")</f>
        <v>HIGH (19-36)</v>
      </c>
      <c r="G8173">
        <f>INT((D8173-1)/6)+1</f>
        <v>6</v>
      </c>
      <c r="H8173">
        <f>MOD(D8173-1,6)+1</f>
        <v>6</v>
      </c>
      <c r="I8173">
        <f>37-D8173</f>
        <v>1</v>
      </c>
      <c r="J8173">
        <f>ABS(D8173-D8174)</f>
        <v>10</v>
      </c>
    </row>
    <row r="8174">
      <c r="A8174">
        <v>19397</v>
      </c>
      <c r="B8174" t="str">
        <v>2019-11-14</v>
      </c>
      <c r="C8174" t="str">
        <v>Evening</v>
      </c>
      <c r="D8174">
        <v>26</v>
      </c>
      <c r="E8174" t="str">
        <f>IF(MOD(D8174,2)=0,"EVEN","ODD")</f>
        <v>EVEN</v>
      </c>
      <c r="F8174" t="str">
        <f>IF(D8174&lt;=18,"LOW (1-18)","HIGH (19-36)")</f>
        <v>HIGH (19-36)</v>
      </c>
      <c r="G8174">
        <f>INT((D8174-1)/6)+1</f>
        <v>5</v>
      </c>
      <c r="H8174">
        <f>MOD(D8174-1,6)+1</f>
        <v>2</v>
      </c>
      <c r="I8174">
        <f>37-D8174</f>
        <v>11</v>
      </c>
      <c r="J8174">
        <f>ABS(D8174-D8175)</f>
        <v>18</v>
      </c>
    </row>
    <row r="8175">
      <c r="A8175">
        <v>19396</v>
      </c>
      <c r="B8175" t="str">
        <v>2019-11-14</v>
      </c>
      <c r="C8175" t="str">
        <v>Afternoon</v>
      </c>
      <c r="D8175">
        <v>8</v>
      </c>
      <c r="E8175" t="str">
        <f>IF(MOD(D8175,2)=0,"EVEN","ODD")</f>
        <v>EVEN</v>
      </c>
      <c r="F8175" t="str">
        <f>IF(D8175&lt;=18,"LOW (1-18)","HIGH (19-36)")</f>
        <v>LOW (1-18)</v>
      </c>
      <c r="G8175">
        <f>INT((D8175-1)/6)+1</f>
        <v>2</v>
      </c>
      <c r="H8175">
        <f>MOD(D8175-1,6)+1</f>
        <v>2</v>
      </c>
      <c r="I8175">
        <f>37-D8175</f>
        <v>29</v>
      </c>
      <c r="J8175">
        <f>ABS(D8175-D8176)</f>
        <v>2</v>
      </c>
    </row>
    <row r="8176">
      <c r="A8176">
        <v>19395</v>
      </c>
      <c r="B8176" t="str">
        <v>2019-11-14</v>
      </c>
      <c r="C8176" t="str">
        <v>Midday</v>
      </c>
      <c r="D8176">
        <v>6</v>
      </c>
      <c r="E8176" t="str">
        <f>IF(MOD(D8176,2)=0,"EVEN","ODD")</f>
        <v>EVEN</v>
      </c>
      <c r="F8176" t="str">
        <f>IF(D8176&lt;=18,"LOW (1-18)","HIGH (19-36)")</f>
        <v>LOW (1-18)</v>
      </c>
      <c r="G8176">
        <f>INT((D8176-1)/6)+1</f>
        <v>1</v>
      </c>
      <c r="H8176">
        <f>MOD(D8176-1,6)+1</f>
        <v>6</v>
      </c>
      <c r="I8176">
        <f>37-D8176</f>
        <v>31</v>
      </c>
      <c r="J8176">
        <f>ABS(D8176-D8177)</f>
        <v>20</v>
      </c>
    </row>
    <row r="8177">
      <c r="A8177">
        <v>19394</v>
      </c>
      <c r="B8177" t="str">
        <v>2019-11-14</v>
      </c>
      <c r="C8177" t="str">
        <v>Morning</v>
      </c>
      <c r="D8177">
        <v>26</v>
      </c>
      <c r="E8177" t="str">
        <f>IF(MOD(D8177,2)=0,"EVEN","ODD")</f>
        <v>EVEN</v>
      </c>
      <c r="F8177" t="str">
        <f>IF(D8177&lt;=18,"LOW (1-18)","HIGH (19-36)")</f>
        <v>HIGH (19-36)</v>
      </c>
      <c r="G8177">
        <f>INT((D8177-1)/6)+1</f>
        <v>5</v>
      </c>
      <c r="H8177">
        <f>MOD(D8177-1,6)+1</f>
        <v>2</v>
      </c>
      <c r="I8177">
        <f>37-D8177</f>
        <v>11</v>
      </c>
      <c r="J8177">
        <f>ABS(D8177-D8178)</f>
        <v>15</v>
      </c>
    </row>
    <row r="8178">
      <c r="A8178">
        <v>19393</v>
      </c>
      <c r="B8178" t="str">
        <v>2019-11-13</v>
      </c>
      <c r="C8178" t="str">
        <v>Evening</v>
      </c>
      <c r="D8178">
        <v>11</v>
      </c>
      <c r="E8178" t="str">
        <f>IF(MOD(D8178,2)=0,"EVEN","ODD")</f>
        <v>ODD</v>
      </c>
      <c r="F8178" t="str">
        <f>IF(D8178&lt;=18,"LOW (1-18)","HIGH (19-36)")</f>
        <v>LOW (1-18)</v>
      </c>
      <c r="G8178">
        <f>INT((D8178-1)/6)+1</f>
        <v>2</v>
      </c>
      <c r="H8178">
        <f>MOD(D8178-1,6)+1</f>
        <v>5</v>
      </c>
      <c r="I8178">
        <f>37-D8178</f>
        <v>26</v>
      </c>
      <c r="J8178">
        <f>ABS(D8178-D8179)</f>
        <v>5</v>
      </c>
    </row>
    <row r="8179">
      <c r="A8179">
        <v>19392</v>
      </c>
      <c r="B8179" t="str">
        <v>2019-11-13</v>
      </c>
      <c r="C8179" t="str">
        <v>Afternoon</v>
      </c>
      <c r="D8179">
        <v>6</v>
      </c>
      <c r="E8179" t="str">
        <f>IF(MOD(D8179,2)=0,"EVEN","ODD")</f>
        <v>EVEN</v>
      </c>
      <c r="F8179" t="str">
        <f>IF(D8179&lt;=18,"LOW (1-18)","HIGH (19-36)")</f>
        <v>LOW (1-18)</v>
      </c>
      <c r="G8179">
        <f>INT((D8179-1)/6)+1</f>
        <v>1</v>
      </c>
      <c r="H8179">
        <f>MOD(D8179-1,6)+1</f>
        <v>6</v>
      </c>
      <c r="I8179">
        <f>37-D8179</f>
        <v>31</v>
      </c>
      <c r="J8179">
        <f>ABS(D8179-D8180)</f>
        <v>24</v>
      </c>
    </row>
    <row r="8180">
      <c r="A8180">
        <v>19391</v>
      </c>
      <c r="B8180" t="str">
        <v>2019-11-13</v>
      </c>
      <c r="C8180" t="str">
        <v>Midday</v>
      </c>
      <c r="D8180">
        <v>30</v>
      </c>
      <c r="E8180" t="str">
        <f>IF(MOD(D8180,2)=0,"EVEN","ODD")</f>
        <v>EVEN</v>
      </c>
      <c r="F8180" t="str">
        <f>IF(D8180&lt;=18,"LOW (1-18)","HIGH (19-36)")</f>
        <v>HIGH (19-36)</v>
      </c>
      <c r="G8180">
        <f>INT((D8180-1)/6)+1</f>
        <v>5</v>
      </c>
      <c r="H8180">
        <f>MOD(D8180-1,6)+1</f>
        <v>6</v>
      </c>
      <c r="I8180">
        <f>37-D8180</f>
        <v>7</v>
      </c>
      <c r="J8180">
        <f>ABS(D8180-D8181)</f>
        <v>29</v>
      </c>
    </row>
    <row r="8181">
      <c r="A8181">
        <v>19390</v>
      </c>
      <c r="B8181" t="str">
        <v>2019-11-13</v>
      </c>
      <c r="C8181" t="str">
        <v>Morning</v>
      </c>
      <c r="D8181">
        <v>1</v>
      </c>
      <c r="E8181" t="str">
        <f>IF(MOD(D8181,2)=0,"EVEN","ODD")</f>
        <v>ODD</v>
      </c>
      <c r="F8181" t="str">
        <f>IF(D8181&lt;=18,"LOW (1-18)","HIGH (19-36)")</f>
        <v>LOW (1-18)</v>
      </c>
      <c r="G8181">
        <f>INT((D8181-1)/6)+1</f>
        <v>1</v>
      </c>
      <c r="H8181">
        <f>MOD(D8181-1,6)+1</f>
        <v>1</v>
      </c>
      <c r="I8181">
        <f>37-D8181</f>
        <v>36</v>
      </c>
      <c r="J8181">
        <f>ABS(D8181-D8182)</f>
        <v>1</v>
      </c>
    </row>
    <row r="8182">
      <c r="A8182">
        <v>19389</v>
      </c>
      <c r="B8182" t="str">
        <v>2019-11-12</v>
      </c>
      <c r="C8182" t="str">
        <v>Evening</v>
      </c>
      <c r="D8182">
        <v>2</v>
      </c>
      <c r="E8182" t="str">
        <f>IF(MOD(D8182,2)=0,"EVEN","ODD")</f>
        <v>EVEN</v>
      </c>
      <c r="F8182" t="str">
        <f>IF(D8182&lt;=18,"LOW (1-18)","HIGH (19-36)")</f>
        <v>LOW (1-18)</v>
      </c>
      <c r="G8182">
        <f>INT((D8182-1)/6)+1</f>
        <v>1</v>
      </c>
      <c r="H8182">
        <f>MOD(D8182-1,6)+1</f>
        <v>2</v>
      </c>
      <c r="I8182">
        <f>37-D8182</f>
        <v>35</v>
      </c>
      <c r="J8182">
        <f>ABS(D8182-D8183)</f>
        <v>18</v>
      </c>
    </row>
    <row r="8183">
      <c r="A8183">
        <v>19388</v>
      </c>
      <c r="B8183" t="str">
        <v>2019-11-12</v>
      </c>
      <c r="C8183" t="str">
        <v>Afternoon</v>
      </c>
      <c r="D8183">
        <v>20</v>
      </c>
      <c r="E8183" t="str">
        <f>IF(MOD(D8183,2)=0,"EVEN","ODD")</f>
        <v>EVEN</v>
      </c>
      <c r="F8183" t="str">
        <f>IF(D8183&lt;=18,"LOW (1-18)","HIGH (19-36)")</f>
        <v>HIGH (19-36)</v>
      </c>
      <c r="G8183">
        <f>INT((D8183-1)/6)+1</f>
        <v>4</v>
      </c>
      <c r="H8183">
        <f>MOD(D8183-1,6)+1</f>
        <v>2</v>
      </c>
      <c r="I8183">
        <f>37-D8183</f>
        <v>17</v>
      </c>
      <c r="J8183">
        <f>ABS(D8183-D8184)</f>
        <v>4</v>
      </c>
    </row>
    <row r="8184">
      <c r="A8184">
        <v>19387</v>
      </c>
      <c r="B8184" t="str">
        <v>2019-11-12</v>
      </c>
      <c r="C8184" t="str">
        <v>Midday</v>
      </c>
      <c r="D8184">
        <v>16</v>
      </c>
      <c r="E8184" t="str">
        <f>IF(MOD(D8184,2)=0,"EVEN","ODD")</f>
        <v>EVEN</v>
      </c>
      <c r="F8184" t="str">
        <f>IF(D8184&lt;=18,"LOW (1-18)","HIGH (19-36)")</f>
        <v>LOW (1-18)</v>
      </c>
      <c r="G8184">
        <f>INT((D8184-1)/6)+1</f>
        <v>3</v>
      </c>
      <c r="H8184">
        <f>MOD(D8184-1,6)+1</f>
        <v>4</v>
      </c>
      <c r="I8184">
        <f>37-D8184</f>
        <v>21</v>
      </c>
      <c r="J8184">
        <f>ABS(D8184-D8185)</f>
        <v>19</v>
      </c>
    </row>
    <row r="8185">
      <c r="A8185">
        <v>19386</v>
      </c>
      <c r="B8185" t="str">
        <v>2019-11-12</v>
      </c>
      <c r="C8185" t="str">
        <v>Morning</v>
      </c>
      <c r="D8185">
        <v>35</v>
      </c>
      <c r="E8185" t="str">
        <f>IF(MOD(D8185,2)=0,"EVEN","ODD")</f>
        <v>ODD</v>
      </c>
      <c r="F8185" t="str">
        <f>IF(D8185&lt;=18,"LOW (1-18)","HIGH (19-36)")</f>
        <v>HIGH (19-36)</v>
      </c>
      <c r="G8185">
        <f>INT((D8185-1)/6)+1</f>
        <v>6</v>
      </c>
      <c r="H8185">
        <f>MOD(D8185-1,6)+1</f>
        <v>5</v>
      </c>
      <c r="I8185">
        <f>37-D8185</f>
        <v>2</v>
      </c>
      <c r="J8185">
        <f>ABS(D8185-D8186)</f>
        <v>8</v>
      </c>
    </row>
    <row r="8186">
      <c r="A8186">
        <v>19385</v>
      </c>
      <c r="B8186" t="str">
        <v>2019-11-11</v>
      </c>
      <c r="C8186" t="str">
        <v>Evening</v>
      </c>
      <c r="D8186">
        <v>27</v>
      </c>
      <c r="E8186" t="str">
        <f>IF(MOD(D8186,2)=0,"EVEN","ODD")</f>
        <v>ODD</v>
      </c>
      <c r="F8186" t="str">
        <f>IF(D8186&lt;=18,"LOW (1-18)","HIGH (19-36)")</f>
        <v>HIGH (19-36)</v>
      </c>
      <c r="G8186">
        <f>INT((D8186-1)/6)+1</f>
        <v>5</v>
      </c>
      <c r="H8186">
        <f>MOD(D8186-1,6)+1</f>
        <v>3</v>
      </c>
      <c r="I8186">
        <f>37-D8186</f>
        <v>10</v>
      </c>
      <c r="J8186">
        <f>ABS(D8186-D8187)</f>
        <v>26</v>
      </c>
    </row>
    <row r="8187">
      <c r="A8187">
        <v>19384</v>
      </c>
      <c r="B8187" t="str">
        <v>2019-11-11</v>
      </c>
      <c r="C8187" t="str">
        <v>Afternoon</v>
      </c>
      <c r="D8187">
        <v>1</v>
      </c>
      <c r="E8187" t="str">
        <f>IF(MOD(D8187,2)=0,"EVEN","ODD")</f>
        <v>ODD</v>
      </c>
      <c r="F8187" t="str">
        <f>IF(D8187&lt;=18,"LOW (1-18)","HIGH (19-36)")</f>
        <v>LOW (1-18)</v>
      </c>
      <c r="G8187">
        <f>INT((D8187-1)/6)+1</f>
        <v>1</v>
      </c>
      <c r="H8187">
        <f>MOD(D8187-1,6)+1</f>
        <v>1</v>
      </c>
      <c r="I8187">
        <f>37-D8187</f>
        <v>36</v>
      </c>
      <c r="J8187">
        <f>ABS(D8187-D8188)</f>
        <v>10</v>
      </c>
    </row>
    <row r="8188">
      <c r="A8188">
        <v>19383</v>
      </c>
      <c r="B8188" t="str">
        <v>2019-11-11</v>
      </c>
      <c r="C8188" t="str">
        <v>Midday</v>
      </c>
      <c r="D8188">
        <v>11</v>
      </c>
      <c r="E8188" t="str">
        <f>IF(MOD(D8188,2)=0,"EVEN","ODD")</f>
        <v>ODD</v>
      </c>
      <c r="F8188" t="str">
        <f>IF(D8188&lt;=18,"LOW (1-18)","HIGH (19-36)")</f>
        <v>LOW (1-18)</v>
      </c>
      <c r="G8188">
        <f>INT((D8188-1)/6)+1</f>
        <v>2</v>
      </c>
      <c r="H8188">
        <f>MOD(D8188-1,6)+1</f>
        <v>5</v>
      </c>
      <c r="I8188">
        <f>37-D8188</f>
        <v>26</v>
      </c>
      <c r="J8188">
        <f>ABS(D8188-D8189)</f>
        <v>2</v>
      </c>
    </row>
    <row r="8189">
      <c r="A8189">
        <v>19382</v>
      </c>
      <c r="B8189" t="str">
        <v>2019-11-11</v>
      </c>
      <c r="C8189" t="str">
        <v>Morning</v>
      </c>
      <c r="D8189">
        <v>9</v>
      </c>
      <c r="E8189" t="str">
        <f>IF(MOD(D8189,2)=0,"EVEN","ODD")</f>
        <v>ODD</v>
      </c>
      <c r="F8189" t="str">
        <f>IF(D8189&lt;=18,"LOW (1-18)","HIGH (19-36)")</f>
        <v>LOW (1-18)</v>
      </c>
      <c r="G8189">
        <f>INT((D8189-1)/6)+1</f>
        <v>2</v>
      </c>
      <c r="H8189">
        <f>MOD(D8189-1,6)+1</f>
        <v>3</v>
      </c>
      <c r="I8189">
        <f>37-D8189</f>
        <v>28</v>
      </c>
      <c r="J8189">
        <f>ABS(D8189-D8190)</f>
        <v>26</v>
      </c>
    </row>
    <row r="8190">
      <c r="A8190">
        <v>19381</v>
      </c>
      <c r="B8190" t="str">
        <v>2019-11-09</v>
      </c>
      <c r="C8190" t="str">
        <v>Evening</v>
      </c>
      <c r="D8190">
        <v>35</v>
      </c>
      <c r="E8190" t="str">
        <f>IF(MOD(D8190,2)=0,"EVEN","ODD")</f>
        <v>ODD</v>
      </c>
      <c r="F8190" t="str">
        <f>IF(D8190&lt;=18,"LOW (1-18)","HIGH (19-36)")</f>
        <v>HIGH (19-36)</v>
      </c>
      <c r="G8190">
        <f>INT((D8190-1)/6)+1</f>
        <v>6</v>
      </c>
      <c r="H8190">
        <f>MOD(D8190-1,6)+1</f>
        <v>5</v>
      </c>
      <c r="I8190">
        <f>37-D8190</f>
        <v>2</v>
      </c>
      <c r="J8190">
        <f>ABS(D8190-D8191)</f>
        <v>29</v>
      </c>
    </row>
    <row r="8191">
      <c r="A8191">
        <v>19380</v>
      </c>
      <c r="B8191" t="str">
        <v>2019-11-09</v>
      </c>
      <c r="C8191" t="str">
        <v>Afternoon</v>
      </c>
      <c r="D8191">
        <v>6</v>
      </c>
      <c r="E8191" t="str">
        <f>IF(MOD(D8191,2)=0,"EVEN","ODD")</f>
        <v>EVEN</v>
      </c>
      <c r="F8191" t="str">
        <f>IF(D8191&lt;=18,"LOW (1-18)","HIGH (19-36)")</f>
        <v>LOW (1-18)</v>
      </c>
      <c r="G8191">
        <f>INT((D8191-1)/6)+1</f>
        <v>1</v>
      </c>
      <c r="H8191">
        <f>MOD(D8191-1,6)+1</f>
        <v>6</v>
      </c>
      <c r="I8191">
        <f>37-D8191</f>
        <v>31</v>
      </c>
      <c r="J8191">
        <f>ABS(D8191-D8192)</f>
        <v>11</v>
      </c>
    </row>
    <row r="8192">
      <c r="A8192">
        <v>19379</v>
      </c>
      <c r="B8192" t="str">
        <v>2019-11-09</v>
      </c>
      <c r="C8192" t="str">
        <v>Midday</v>
      </c>
      <c r="D8192">
        <v>17</v>
      </c>
      <c r="E8192" t="str">
        <f>IF(MOD(D8192,2)=0,"EVEN","ODD")</f>
        <v>ODD</v>
      </c>
      <c r="F8192" t="str">
        <f>IF(D8192&lt;=18,"LOW (1-18)","HIGH (19-36)")</f>
        <v>LOW (1-18)</v>
      </c>
      <c r="G8192">
        <f>INT((D8192-1)/6)+1</f>
        <v>3</v>
      </c>
      <c r="H8192">
        <f>MOD(D8192-1,6)+1</f>
        <v>5</v>
      </c>
      <c r="I8192">
        <f>37-D8192</f>
        <v>20</v>
      </c>
      <c r="J8192">
        <f>ABS(D8192-D8193)</f>
        <v>19</v>
      </c>
    </row>
    <row r="8193">
      <c r="A8193">
        <v>19378</v>
      </c>
      <c r="B8193" t="str">
        <v>2019-11-09</v>
      </c>
      <c r="C8193" t="str">
        <v>Morning</v>
      </c>
      <c r="D8193">
        <v>36</v>
      </c>
      <c r="E8193" t="str">
        <f>IF(MOD(D8193,2)=0,"EVEN","ODD")</f>
        <v>EVEN</v>
      </c>
      <c r="F8193" t="str">
        <f>IF(D8193&lt;=18,"LOW (1-18)","HIGH (19-36)")</f>
        <v>HIGH (19-36)</v>
      </c>
      <c r="G8193">
        <f>INT((D8193-1)/6)+1</f>
        <v>6</v>
      </c>
      <c r="H8193">
        <f>MOD(D8193-1,6)+1</f>
        <v>6</v>
      </c>
      <c r="I8193">
        <f>37-D8193</f>
        <v>1</v>
      </c>
      <c r="J8193">
        <f>ABS(D8193-D8194)</f>
        <v>28</v>
      </c>
    </row>
    <row r="8194">
      <c r="A8194">
        <v>19377</v>
      </c>
      <c r="B8194" t="str">
        <v>2019-11-08</v>
      </c>
      <c r="C8194" t="str">
        <v>Evening</v>
      </c>
      <c r="D8194">
        <v>8</v>
      </c>
      <c r="E8194" t="str">
        <f>IF(MOD(D8194,2)=0,"EVEN","ODD")</f>
        <v>EVEN</v>
      </c>
      <c r="F8194" t="str">
        <f>IF(D8194&lt;=18,"LOW (1-18)","HIGH (19-36)")</f>
        <v>LOW (1-18)</v>
      </c>
      <c r="G8194">
        <f>INT((D8194-1)/6)+1</f>
        <v>2</v>
      </c>
      <c r="H8194">
        <f>MOD(D8194-1,6)+1</f>
        <v>2</v>
      </c>
      <c r="I8194">
        <f>37-D8194</f>
        <v>29</v>
      </c>
      <c r="J8194">
        <f>ABS(D8194-D8195)</f>
        <v>0</v>
      </c>
    </row>
    <row r="8195">
      <c r="A8195">
        <v>19376</v>
      </c>
      <c r="B8195" t="str">
        <v>2019-11-08</v>
      </c>
      <c r="C8195" t="str">
        <v>Afternoon</v>
      </c>
      <c r="D8195">
        <v>8</v>
      </c>
      <c r="E8195" t="str">
        <f>IF(MOD(D8195,2)=0,"EVEN","ODD")</f>
        <v>EVEN</v>
      </c>
      <c r="F8195" t="str">
        <f>IF(D8195&lt;=18,"LOW (1-18)","HIGH (19-36)")</f>
        <v>LOW (1-18)</v>
      </c>
      <c r="G8195">
        <f>INT((D8195-1)/6)+1</f>
        <v>2</v>
      </c>
      <c r="H8195">
        <f>MOD(D8195-1,6)+1</f>
        <v>2</v>
      </c>
      <c r="I8195">
        <f>37-D8195</f>
        <v>29</v>
      </c>
      <c r="J8195">
        <f>ABS(D8195-D8196)</f>
        <v>7</v>
      </c>
    </row>
    <row r="8196">
      <c r="A8196">
        <v>19375</v>
      </c>
      <c r="B8196" t="str">
        <v>2019-11-08</v>
      </c>
      <c r="C8196" t="str">
        <v>Midday</v>
      </c>
      <c r="D8196">
        <v>15</v>
      </c>
      <c r="E8196" t="str">
        <f>IF(MOD(D8196,2)=0,"EVEN","ODD")</f>
        <v>ODD</v>
      </c>
      <c r="F8196" t="str">
        <f>IF(D8196&lt;=18,"LOW (1-18)","HIGH (19-36)")</f>
        <v>LOW (1-18)</v>
      </c>
      <c r="G8196">
        <f>INT((D8196-1)/6)+1</f>
        <v>3</v>
      </c>
      <c r="H8196">
        <f>MOD(D8196-1,6)+1</f>
        <v>3</v>
      </c>
      <c r="I8196">
        <f>37-D8196</f>
        <v>22</v>
      </c>
      <c r="J8196">
        <f>ABS(D8196-D8197)</f>
        <v>16</v>
      </c>
    </row>
    <row r="8197">
      <c r="A8197">
        <v>19374</v>
      </c>
      <c r="B8197" t="str">
        <v>2019-11-08</v>
      </c>
      <c r="C8197" t="str">
        <v>Morning</v>
      </c>
      <c r="D8197">
        <v>31</v>
      </c>
      <c r="E8197" t="str">
        <f>IF(MOD(D8197,2)=0,"EVEN","ODD")</f>
        <v>ODD</v>
      </c>
      <c r="F8197" t="str">
        <f>IF(D8197&lt;=18,"LOW (1-18)","HIGH (19-36)")</f>
        <v>HIGH (19-36)</v>
      </c>
      <c r="G8197">
        <f>INT((D8197-1)/6)+1</f>
        <v>6</v>
      </c>
      <c r="H8197">
        <f>MOD(D8197-1,6)+1</f>
        <v>1</v>
      </c>
      <c r="I8197">
        <f>37-D8197</f>
        <v>6</v>
      </c>
      <c r="J8197">
        <f>ABS(D8197-D8198)</f>
        <v>25</v>
      </c>
    </row>
    <row r="8198">
      <c r="A8198">
        <v>19373</v>
      </c>
      <c r="B8198" t="str">
        <v>2019-11-07</v>
      </c>
      <c r="C8198" t="str">
        <v>Evening</v>
      </c>
      <c r="D8198">
        <v>6</v>
      </c>
      <c r="E8198" t="str">
        <f>IF(MOD(D8198,2)=0,"EVEN","ODD")</f>
        <v>EVEN</v>
      </c>
      <c r="F8198" t="str">
        <f>IF(D8198&lt;=18,"LOW (1-18)","HIGH (19-36)")</f>
        <v>LOW (1-18)</v>
      </c>
      <c r="G8198">
        <f>INT((D8198-1)/6)+1</f>
        <v>1</v>
      </c>
      <c r="H8198">
        <f>MOD(D8198-1,6)+1</f>
        <v>6</v>
      </c>
      <c r="I8198">
        <f>37-D8198</f>
        <v>31</v>
      </c>
      <c r="J8198">
        <f>ABS(D8198-D8199)</f>
        <v>8</v>
      </c>
    </row>
    <row r="8199">
      <c r="A8199">
        <v>19372</v>
      </c>
      <c r="B8199" t="str">
        <v>2019-11-07</v>
      </c>
      <c r="C8199" t="str">
        <v>Afternoon</v>
      </c>
      <c r="D8199">
        <v>14</v>
      </c>
      <c r="E8199" t="str">
        <f>IF(MOD(D8199,2)=0,"EVEN","ODD")</f>
        <v>EVEN</v>
      </c>
      <c r="F8199" t="str">
        <f>IF(D8199&lt;=18,"LOW (1-18)","HIGH (19-36)")</f>
        <v>LOW (1-18)</v>
      </c>
      <c r="G8199">
        <f>INT((D8199-1)/6)+1</f>
        <v>3</v>
      </c>
      <c r="H8199">
        <f>MOD(D8199-1,6)+1</f>
        <v>2</v>
      </c>
      <c r="I8199">
        <f>37-D8199</f>
        <v>23</v>
      </c>
      <c r="J8199">
        <f>ABS(D8199-D8200)</f>
        <v>13</v>
      </c>
    </row>
    <row r="8200">
      <c r="A8200">
        <v>19371</v>
      </c>
      <c r="B8200" t="str">
        <v>2019-11-07</v>
      </c>
      <c r="C8200" t="str">
        <v>Midday</v>
      </c>
      <c r="D8200">
        <v>27</v>
      </c>
      <c r="E8200" t="str">
        <f>IF(MOD(D8200,2)=0,"EVEN","ODD")</f>
        <v>ODD</v>
      </c>
      <c r="F8200" t="str">
        <f>IF(D8200&lt;=18,"LOW (1-18)","HIGH (19-36)")</f>
        <v>HIGH (19-36)</v>
      </c>
      <c r="G8200">
        <f>INT((D8200-1)/6)+1</f>
        <v>5</v>
      </c>
      <c r="H8200">
        <f>MOD(D8200-1,6)+1</f>
        <v>3</v>
      </c>
      <c r="I8200">
        <f>37-D8200</f>
        <v>10</v>
      </c>
      <c r="J8200">
        <f>ABS(D8200-D8201)</f>
        <v>6</v>
      </c>
    </row>
    <row r="8201">
      <c r="A8201">
        <v>19370</v>
      </c>
      <c r="B8201" t="str">
        <v>2019-11-07</v>
      </c>
      <c r="C8201" t="str">
        <v>Morning</v>
      </c>
      <c r="D8201">
        <v>21</v>
      </c>
      <c r="E8201" t="str">
        <f>IF(MOD(D8201,2)=0,"EVEN","ODD")</f>
        <v>ODD</v>
      </c>
      <c r="F8201" t="str">
        <f>IF(D8201&lt;=18,"LOW (1-18)","HIGH (19-36)")</f>
        <v>HIGH (19-36)</v>
      </c>
      <c r="G8201">
        <f>INT((D8201-1)/6)+1</f>
        <v>4</v>
      </c>
      <c r="H8201">
        <f>MOD(D8201-1,6)+1</f>
        <v>3</v>
      </c>
      <c r="I8201">
        <f>37-D8201</f>
        <v>16</v>
      </c>
      <c r="J8201">
        <f>ABS(D8201-D8202)</f>
        <v>17</v>
      </c>
    </row>
    <row r="8202">
      <c r="A8202">
        <v>19369</v>
      </c>
      <c r="B8202" t="str">
        <v>2019-11-06</v>
      </c>
      <c r="C8202" t="str">
        <v>Evening</v>
      </c>
      <c r="D8202">
        <v>4</v>
      </c>
      <c r="E8202" t="str">
        <f>IF(MOD(D8202,2)=0,"EVEN","ODD")</f>
        <v>EVEN</v>
      </c>
      <c r="F8202" t="str">
        <f>IF(D8202&lt;=18,"LOW (1-18)","HIGH (19-36)")</f>
        <v>LOW (1-18)</v>
      </c>
      <c r="G8202">
        <f>INT((D8202-1)/6)+1</f>
        <v>1</v>
      </c>
      <c r="H8202">
        <f>MOD(D8202-1,6)+1</f>
        <v>4</v>
      </c>
      <c r="I8202">
        <f>37-D8202</f>
        <v>33</v>
      </c>
      <c r="J8202">
        <f>ABS(D8202-D8203)</f>
        <v>32</v>
      </c>
    </row>
    <row r="8203">
      <c r="A8203">
        <v>19368</v>
      </c>
      <c r="B8203" t="str">
        <v>2019-11-06</v>
      </c>
      <c r="C8203" t="str">
        <v>Afternoon</v>
      </c>
      <c r="D8203">
        <v>36</v>
      </c>
      <c r="E8203" t="str">
        <f>IF(MOD(D8203,2)=0,"EVEN","ODD")</f>
        <v>EVEN</v>
      </c>
      <c r="F8203" t="str">
        <f>IF(D8203&lt;=18,"LOW (1-18)","HIGH (19-36)")</f>
        <v>HIGH (19-36)</v>
      </c>
      <c r="G8203">
        <f>INT((D8203-1)/6)+1</f>
        <v>6</v>
      </c>
      <c r="H8203">
        <f>MOD(D8203-1,6)+1</f>
        <v>6</v>
      </c>
      <c r="I8203">
        <f>37-D8203</f>
        <v>1</v>
      </c>
      <c r="J8203">
        <f>ABS(D8203-D8204)</f>
        <v>26</v>
      </c>
    </row>
    <row r="8204">
      <c r="A8204">
        <v>19367</v>
      </c>
      <c r="B8204" t="str">
        <v>2019-11-06</v>
      </c>
      <c r="C8204" t="str">
        <v>Midday</v>
      </c>
      <c r="D8204">
        <v>10</v>
      </c>
      <c r="E8204" t="str">
        <f>IF(MOD(D8204,2)=0,"EVEN","ODD")</f>
        <v>EVEN</v>
      </c>
      <c r="F8204" t="str">
        <f>IF(D8204&lt;=18,"LOW (1-18)","HIGH (19-36)")</f>
        <v>LOW (1-18)</v>
      </c>
      <c r="G8204">
        <f>INT((D8204-1)/6)+1</f>
        <v>2</v>
      </c>
      <c r="H8204">
        <f>MOD(D8204-1,6)+1</f>
        <v>4</v>
      </c>
      <c r="I8204">
        <f>37-D8204</f>
        <v>27</v>
      </c>
      <c r="J8204">
        <f>ABS(D8204-D8205)</f>
        <v>0</v>
      </c>
    </row>
    <row r="8205">
      <c r="A8205">
        <v>19366</v>
      </c>
      <c r="B8205" t="str">
        <v>2019-11-06</v>
      </c>
      <c r="C8205" t="str">
        <v>Morning</v>
      </c>
      <c r="D8205">
        <v>10</v>
      </c>
      <c r="E8205" t="str">
        <f>IF(MOD(D8205,2)=0,"EVEN","ODD")</f>
        <v>EVEN</v>
      </c>
      <c r="F8205" t="str">
        <f>IF(D8205&lt;=18,"LOW (1-18)","HIGH (19-36)")</f>
        <v>LOW (1-18)</v>
      </c>
      <c r="G8205">
        <f>INT((D8205-1)/6)+1</f>
        <v>2</v>
      </c>
      <c r="H8205">
        <f>MOD(D8205-1,6)+1</f>
        <v>4</v>
      </c>
      <c r="I8205">
        <f>37-D8205</f>
        <v>27</v>
      </c>
      <c r="J8205">
        <f>ABS(D8205-D8206)</f>
        <v>1</v>
      </c>
    </row>
    <row r="8206">
      <c r="A8206">
        <v>19365</v>
      </c>
      <c r="B8206" t="str">
        <v>2019-11-05</v>
      </c>
      <c r="C8206" t="str">
        <v>Evening</v>
      </c>
      <c r="D8206">
        <v>11</v>
      </c>
      <c r="E8206" t="str">
        <f>IF(MOD(D8206,2)=0,"EVEN","ODD")</f>
        <v>ODD</v>
      </c>
      <c r="F8206" t="str">
        <f>IF(D8206&lt;=18,"LOW (1-18)","HIGH (19-36)")</f>
        <v>LOW (1-18)</v>
      </c>
      <c r="G8206">
        <f>INT((D8206-1)/6)+1</f>
        <v>2</v>
      </c>
      <c r="H8206">
        <f>MOD(D8206-1,6)+1</f>
        <v>5</v>
      </c>
      <c r="I8206">
        <f>37-D8206</f>
        <v>26</v>
      </c>
      <c r="J8206">
        <f>ABS(D8206-D8207)</f>
        <v>4</v>
      </c>
    </row>
    <row r="8207">
      <c r="A8207">
        <v>19364</v>
      </c>
      <c r="B8207" t="str">
        <v>2019-11-05</v>
      </c>
      <c r="C8207" t="str">
        <v>Afternoon</v>
      </c>
      <c r="D8207">
        <v>15</v>
      </c>
      <c r="E8207" t="str">
        <f>IF(MOD(D8207,2)=0,"EVEN","ODD")</f>
        <v>ODD</v>
      </c>
      <c r="F8207" t="str">
        <f>IF(D8207&lt;=18,"LOW (1-18)","HIGH (19-36)")</f>
        <v>LOW (1-18)</v>
      </c>
      <c r="G8207">
        <f>INT((D8207-1)/6)+1</f>
        <v>3</v>
      </c>
      <c r="H8207">
        <f>MOD(D8207-1,6)+1</f>
        <v>3</v>
      </c>
      <c r="I8207">
        <f>37-D8207</f>
        <v>22</v>
      </c>
      <c r="J8207">
        <f>ABS(D8207-D8208)</f>
        <v>15</v>
      </c>
    </row>
    <row r="8208">
      <c r="A8208">
        <v>19363</v>
      </c>
      <c r="B8208" t="str">
        <v>2019-11-05</v>
      </c>
      <c r="C8208" t="str">
        <v>Midday</v>
      </c>
      <c r="D8208">
        <v>30</v>
      </c>
      <c r="E8208" t="str">
        <f>IF(MOD(D8208,2)=0,"EVEN","ODD")</f>
        <v>EVEN</v>
      </c>
      <c r="F8208" t="str">
        <f>IF(D8208&lt;=18,"LOW (1-18)","HIGH (19-36)")</f>
        <v>HIGH (19-36)</v>
      </c>
      <c r="G8208">
        <f>INT((D8208-1)/6)+1</f>
        <v>5</v>
      </c>
      <c r="H8208">
        <f>MOD(D8208-1,6)+1</f>
        <v>6</v>
      </c>
      <c r="I8208">
        <f>37-D8208</f>
        <v>7</v>
      </c>
      <c r="J8208">
        <f>ABS(D8208-D8209)</f>
        <v>2</v>
      </c>
    </row>
    <row r="8209">
      <c r="A8209">
        <v>19362</v>
      </c>
      <c r="B8209" t="str">
        <v>2019-11-05</v>
      </c>
      <c r="C8209" t="str">
        <v>Morning</v>
      </c>
      <c r="D8209">
        <v>32</v>
      </c>
      <c r="E8209" t="str">
        <f>IF(MOD(D8209,2)=0,"EVEN","ODD")</f>
        <v>EVEN</v>
      </c>
      <c r="F8209" t="str">
        <f>IF(D8209&lt;=18,"LOW (1-18)","HIGH (19-36)")</f>
        <v>HIGH (19-36)</v>
      </c>
      <c r="G8209">
        <f>INT((D8209-1)/6)+1</f>
        <v>6</v>
      </c>
      <c r="H8209">
        <f>MOD(D8209-1,6)+1</f>
        <v>2</v>
      </c>
      <c r="I8209">
        <f>37-D8209</f>
        <v>5</v>
      </c>
      <c r="J8209">
        <f>ABS(D8209-D8210)</f>
        <v>22</v>
      </c>
    </row>
    <row r="8210">
      <c r="A8210">
        <v>19361</v>
      </c>
      <c r="B8210" t="str">
        <v>2019-11-04</v>
      </c>
      <c r="C8210" t="str">
        <v>Evening</v>
      </c>
      <c r="D8210">
        <v>10</v>
      </c>
      <c r="E8210" t="str">
        <f>IF(MOD(D8210,2)=0,"EVEN","ODD")</f>
        <v>EVEN</v>
      </c>
      <c r="F8210" t="str">
        <f>IF(D8210&lt;=18,"LOW (1-18)","HIGH (19-36)")</f>
        <v>LOW (1-18)</v>
      </c>
      <c r="G8210">
        <f>INT((D8210-1)/6)+1</f>
        <v>2</v>
      </c>
      <c r="H8210">
        <f>MOD(D8210-1,6)+1</f>
        <v>4</v>
      </c>
      <c r="I8210">
        <f>37-D8210</f>
        <v>27</v>
      </c>
      <c r="J8210">
        <f>ABS(D8210-D8211)</f>
        <v>13</v>
      </c>
    </row>
    <row r="8211">
      <c r="A8211">
        <v>19360</v>
      </c>
      <c r="B8211" t="str">
        <v>2019-11-04</v>
      </c>
      <c r="C8211" t="str">
        <v>Afternoon</v>
      </c>
      <c r="D8211">
        <v>23</v>
      </c>
      <c r="E8211" t="str">
        <f>IF(MOD(D8211,2)=0,"EVEN","ODD")</f>
        <v>ODD</v>
      </c>
      <c r="F8211" t="str">
        <f>IF(D8211&lt;=18,"LOW (1-18)","HIGH (19-36)")</f>
        <v>HIGH (19-36)</v>
      </c>
      <c r="G8211">
        <f>INT((D8211-1)/6)+1</f>
        <v>4</v>
      </c>
      <c r="H8211">
        <f>MOD(D8211-1,6)+1</f>
        <v>5</v>
      </c>
      <c r="I8211">
        <f>37-D8211</f>
        <v>14</v>
      </c>
      <c r="J8211">
        <f>ABS(D8211-D8212)</f>
        <v>13</v>
      </c>
    </row>
    <row r="8212">
      <c r="A8212">
        <v>19359</v>
      </c>
      <c r="B8212" t="str">
        <v>2019-11-04</v>
      </c>
      <c r="C8212" t="str">
        <v>Midday</v>
      </c>
      <c r="D8212">
        <v>10</v>
      </c>
      <c r="E8212" t="str">
        <f>IF(MOD(D8212,2)=0,"EVEN","ODD")</f>
        <v>EVEN</v>
      </c>
      <c r="F8212" t="str">
        <f>IF(D8212&lt;=18,"LOW (1-18)","HIGH (19-36)")</f>
        <v>LOW (1-18)</v>
      </c>
      <c r="G8212">
        <f>INT((D8212-1)/6)+1</f>
        <v>2</v>
      </c>
      <c r="H8212">
        <f>MOD(D8212-1,6)+1</f>
        <v>4</v>
      </c>
      <c r="I8212">
        <f>37-D8212</f>
        <v>27</v>
      </c>
      <c r="J8212">
        <f>ABS(D8212-D8213)</f>
        <v>7</v>
      </c>
    </row>
    <row r="8213">
      <c r="A8213">
        <v>19358</v>
      </c>
      <c r="B8213" t="str">
        <v>2019-11-04</v>
      </c>
      <c r="C8213" t="str">
        <v>Morning</v>
      </c>
      <c r="D8213">
        <v>17</v>
      </c>
      <c r="E8213" t="str">
        <f>IF(MOD(D8213,2)=0,"EVEN","ODD")</f>
        <v>ODD</v>
      </c>
      <c r="F8213" t="str">
        <f>IF(D8213&lt;=18,"LOW (1-18)","HIGH (19-36)")</f>
        <v>LOW (1-18)</v>
      </c>
      <c r="G8213">
        <f>INT((D8213-1)/6)+1</f>
        <v>3</v>
      </c>
      <c r="H8213">
        <f>MOD(D8213-1,6)+1</f>
        <v>5</v>
      </c>
      <c r="I8213">
        <f>37-D8213</f>
        <v>20</v>
      </c>
      <c r="J8213">
        <f>ABS(D8213-D8214)</f>
        <v>4</v>
      </c>
    </row>
    <row r="8214">
      <c r="A8214">
        <v>19357</v>
      </c>
      <c r="B8214" t="str">
        <v>2019-11-02</v>
      </c>
      <c r="C8214" t="str">
        <v>Evening</v>
      </c>
      <c r="D8214">
        <v>13</v>
      </c>
      <c r="E8214" t="str">
        <f>IF(MOD(D8214,2)=0,"EVEN","ODD")</f>
        <v>ODD</v>
      </c>
      <c r="F8214" t="str">
        <f>IF(D8214&lt;=18,"LOW (1-18)","HIGH (19-36)")</f>
        <v>LOW (1-18)</v>
      </c>
      <c r="G8214">
        <f>INT((D8214-1)/6)+1</f>
        <v>3</v>
      </c>
      <c r="H8214">
        <f>MOD(D8214-1,6)+1</f>
        <v>1</v>
      </c>
      <c r="I8214">
        <f>37-D8214</f>
        <v>24</v>
      </c>
      <c r="J8214">
        <f>ABS(D8214-D8215)</f>
        <v>11</v>
      </c>
    </row>
    <row r="8215">
      <c r="A8215">
        <v>19356</v>
      </c>
      <c r="B8215" t="str">
        <v>2019-11-02</v>
      </c>
      <c r="C8215" t="str">
        <v>Afternoon</v>
      </c>
      <c r="D8215">
        <v>2</v>
      </c>
      <c r="E8215" t="str">
        <f>IF(MOD(D8215,2)=0,"EVEN","ODD")</f>
        <v>EVEN</v>
      </c>
      <c r="F8215" t="str">
        <f>IF(D8215&lt;=18,"LOW (1-18)","HIGH (19-36)")</f>
        <v>LOW (1-18)</v>
      </c>
      <c r="G8215">
        <f>INT((D8215-1)/6)+1</f>
        <v>1</v>
      </c>
      <c r="H8215">
        <f>MOD(D8215-1,6)+1</f>
        <v>2</v>
      </c>
      <c r="I8215">
        <f>37-D8215</f>
        <v>35</v>
      </c>
      <c r="J8215">
        <f>ABS(D8215-D8216)</f>
        <v>30</v>
      </c>
    </row>
    <row r="8216">
      <c r="A8216">
        <v>19355</v>
      </c>
      <c r="B8216" t="str">
        <v>2019-11-02</v>
      </c>
      <c r="C8216" t="str">
        <v>Midday</v>
      </c>
      <c r="D8216">
        <v>32</v>
      </c>
      <c r="E8216" t="str">
        <f>IF(MOD(D8216,2)=0,"EVEN","ODD")</f>
        <v>EVEN</v>
      </c>
      <c r="F8216" t="str">
        <f>IF(D8216&lt;=18,"LOW (1-18)","HIGH (19-36)")</f>
        <v>HIGH (19-36)</v>
      </c>
      <c r="G8216">
        <f>INT((D8216-1)/6)+1</f>
        <v>6</v>
      </c>
      <c r="H8216">
        <f>MOD(D8216-1,6)+1</f>
        <v>2</v>
      </c>
      <c r="I8216">
        <f>37-D8216</f>
        <v>5</v>
      </c>
      <c r="J8216">
        <f>ABS(D8216-D8217)</f>
        <v>4</v>
      </c>
    </row>
    <row r="8217">
      <c r="A8217">
        <v>19354</v>
      </c>
      <c r="B8217" t="str">
        <v>2019-11-02</v>
      </c>
      <c r="C8217" t="str">
        <v>Morning</v>
      </c>
      <c r="D8217">
        <v>28</v>
      </c>
      <c r="E8217" t="str">
        <f>IF(MOD(D8217,2)=0,"EVEN","ODD")</f>
        <v>EVEN</v>
      </c>
      <c r="F8217" t="str">
        <f>IF(D8217&lt;=18,"LOW (1-18)","HIGH (19-36)")</f>
        <v>HIGH (19-36)</v>
      </c>
      <c r="G8217">
        <f>INT((D8217-1)/6)+1</f>
        <v>5</v>
      </c>
      <c r="H8217">
        <f>MOD(D8217-1,6)+1</f>
        <v>4</v>
      </c>
      <c r="I8217">
        <f>37-D8217</f>
        <v>9</v>
      </c>
      <c r="J8217">
        <f>ABS(D8217-D8218)</f>
        <v>16</v>
      </c>
    </row>
    <row r="8218">
      <c r="A8218">
        <v>19353</v>
      </c>
      <c r="B8218" t="str">
        <v>2019-11-01</v>
      </c>
      <c r="C8218" t="str">
        <v>Evening</v>
      </c>
      <c r="D8218">
        <v>12</v>
      </c>
      <c r="E8218" t="str">
        <f>IF(MOD(D8218,2)=0,"EVEN","ODD")</f>
        <v>EVEN</v>
      </c>
      <c r="F8218" t="str">
        <f>IF(D8218&lt;=18,"LOW (1-18)","HIGH (19-36)")</f>
        <v>LOW (1-18)</v>
      </c>
      <c r="G8218">
        <f>INT((D8218-1)/6)+1</f>
        <v>2</v>
      </c>
      <c r="H8218">
        <f>MOD(D8218-1,6)+1</f>
        <v>6</v>
      </c>
      <c r="I8218">
        <f>37-D8218</f>
        <v>25</v>
      </c>
      <c r="J8218">
        <f>ABS(D8218-D8219)</f>
        <v>22</v>
      </c>
    </row>
    <row r="8219">
      <c r="A8219">
        <v>19352</v>
      </c>
      <c r="B8219" t="str">
        <v>2019-11-01</v>
      </c>
      <c r="C8219" t="str">
        <v>Afternoon</v>
      </c>
      <c r="D8219">
        <v>34</v>
      </c>
      <c r="E8219" t="str">
        <f>IF(MOD(D8219,2)=0,"EVEN","ODD")</f>
        <v>EVEN</v>
      </c>
      <c r="F8219" t="str">
        <f>IF(D8219&lt;=18,"LOW (1-18)","HIGH (19-36)")</f>
        <v>HIGH (19-36)</v>
      </c>
      <c r="G8219">
        <f>INT((D8219-1)/6)+1</f>
        <v>6</v>
      </c>
      <c r="H8219">
        <f>MOD(D8219-1,6)+1</f>
        <v>4</v>
      </c>
      <c r="I8219">
        <f>37-D8219</f>
        <v>3</v>
      </c>
      <c r="J8219">
        <f>ABS(D8219-D8220)</f>
        <v>20</v>
      </c>
    </row>
    <row r="8220">
      <c r="A8220">
        <v>19351</v>
      </c>
      <c r="B8220" t="str">
        <v>2019-11-01</v>
      </c>
      <c r="C8220" t="str">
        <v>Midday</v>
      </c>
      <c r="D8220">
        <v>14</v>
      </c>
      <c r="E8220" t="str">
        <f>IF(MOD(D8220,2)=0,"EVEN","ODD")</f>
        <v>EVEN</v>
      </c>
      <c r="F8220" t="str">
        <f>IF(D8220&lt;=18,"LOW (1-18)","HIGH (19-36)")</f>
        <v>LOW (1-18)</v>
      </c>
      <c r="G8220">
        <f>INT((D8220-1)/6)+1</f>
        <v>3</v>
      </c>
      <c r="H8220">
        <f>MOD(D8220-1,6)+1</f>
        <v>2</v>
      </c>
      <c r="I8220">
        <f>37-D8220</f>
        <v>23</v>
      </c>
      <c r="J8220">
        <f>ABS(D8220-D8221)</f>
        <v>21</v>
      </c>
    </row>
    <row r="8221">
      <c r="A8221">
        <v>19350</v>
      </c>
      <c r="B8221" t="str">
        <v>2019-11-01</v>
      </c>
      <c r="C8221" t="str">
        <v>Morning</v>
      </c>
      <c r="D8221">
        <v>35</v>
      </c>
      <c r="E8221" t="str">
        <f>IF(MOD(D8221,2)=0,"EVEN","ODD")</f>
        <v>ODD</v>
      </c>
      <c r="F8221" t="str">
        <f>IF(D8221&lt;=18,"LOW (1-18)","HIGH (19-36)")</f>
        <v>HIGH (19-36)</v>
      </c>
      <c r="G8221">
        <f>INT((D8221-1)/6)+1</f>
        <v>6</v>
      </c>
      <c r="H8221">
        <f>MOD(D8221-1,6)+1</f>
        <v>5</v>
      </c>
      <c r="I8221">
        <f>37-D8221</f>
        <v>2</v>
      </c>
      <c r="J8221">
        <f>ABS(D8221-D8222)</f>
        <v>25</v>
      </c>
    </row>
    <row r="8222">
      <c r="A8222">
        <v>19349</v>
      </c>
      <c r="B8222" t="str">
        <v>2019-10-31</v>
      </c>
      <c r="C8222" t="str">
        <v>Evening</v>
      </c>
      <c r="D8222">
        <v>10</v>
      </c>
      <c r="E8222" t="str">
        <f>IF(MOD(D8222,2)=0,"EVEN","ODD")</f>
        <v>EVEN</v>
      </c>
      <c r="F8222" t="str">
        <f>IF(D8222&lt;=18,"LOW (1-18)","HIGH (19-36)")</f>
        <v>LOW (1-18)</v>
      </c>
      <c r="G8222">
        <f>INT((D8222-1)/6)+1</f>
        <v>2</v>
      </c>
      <c r="H8222">
        <f>MOD(D8222-1,6)+1</f>
        <v>4</v>
      </c>
      <c r="I8222">
        <f>37-D8222</f>
        <v>27</v>
      </c>
      <c r="J8222">
        <f>ABS(D8222-D8223)</f>
        <v>22</v>
      </c>
    </row>
    <row r="8223">
      <c r="A8223">
        <v>19348</v>
      </c>
      <c r="B8223" t="str">
        <v>2019-10-31</v>
      </c>
      <c r="C8223" t="str">
        <v>Afternoon</v>
      </c>
      <c r="D8223">
        <v>32</v>
      </c>
      <c r="E8223" t="str">
        <f>IF(MOD(D8223,2)=0,"EVEN","ODD")</f>
        <v>EVEN</v>
      </c>
      <c r="F8223" t="str">
        <f>IF(D8223&lt;=18,"LOW (1-18)","HIGH (19-36)")</f>
        <v>HIGH (19-36)</v>
      </c>
      <c r="G8223">
        <f>INT((D8223-1)/6)+1</f>
        <v>6</v>
      </c>
      <c r="H8223">
        <f>MOD(D8223-1,6)+1</f>
        <v>2</v>
      </c>
      <c r="I8223">
        <f>37-D8223</f>
        <v>5</v>
      </c>
      <c r="J8223">
        <f>ABS(D8223-D8224)</f>
        <v>22</v>
      </c>
    </row>
    <row r="8224">
      <c r="A8224">
        <v>19347</v>
      </c>
      <c r="B8224" t="str">
        <v>2019-10-31</v>
      </c>
      <c r="C8224" t="str">
        <v>Midday</v>
      </c>
      <c r="D8224">
        <v>10</v>
      </c>
      <c r="E8224" t="str">
        <f>IF(MOD(D8224,2)=0,"EVEN","ODD")</f>
        <v>EVEN</v>
      </c>
      <c r="F8224" t="str">
        <f>IF(D8224&lt;=18,"LOW (1-18)","HIGH (19-36)")</f>
        <v>LOW (1-18)</v>
      </c>
      <c r="G8224">
        <f>INT((D8224-1)/6)+1</f>
        <v>2</v>
      </c>
      <c r="H8224">
        <f>MOD(D8224-1,6)+1</f>
        <v>4</v>
      </c>
      <c r="I8224">
        <f>37-D8224</f>
        <v>27</v>
      </c>
      <c r="J8224">
        <f>ABS(D8224-D8225)</f>
        <v>1</v>
      </c>
    </row>
    <row r="8225">
      <c r="A8225">
        <v>19346</v>
      </c>
      <c r="B8225" t="str">
        <v>2019-10-31</v>
      </c>
      <c r="C8225" t="str">
        <v>Morning</v>
      </c>
      <c r="D8225">
        <v>9</v>
      </c>
      <c r="E8225" t="str">
        <f>IF(MOD(D8225,2)=0,"EVEN","ODD")</f>
        <v>ODD</v>
      </c>
      <c r="F8225" t="str">
        <f>IF(D8225&lt;=18,"LOW (1-18)","HIGH (19-36)")</f>
        <v>LOW (1-18)</v>
      </c>
      <c r="G8225">
        <f>INT((D8225-1)/6)+1</f>
        <v>2</v>
      </c>
      <c r="H8225">
        <f>MOD(D8225-1,6)+1</f>
        <v>3</v>
      </c>
      <c r="I8225">
        <f>37-D8225</f>
        <v>28</v>
      </c>
      <c r="J8225">
        <f>ABS(D8225-D8226)</f>
        <v>8</v>
      </c>
    </row>
    <row r="8226">
      <c r="A8226">
        <v>19345</v>
      </c>
      <c r="B8226" t="str">
        <v>2019-10-30</v>
      </c>
      <c r="C8226" t="str">
        <v>Evening</v>
      </c>
      <c r="D8226">
        <v>17</v>
      </c>
      <c r="E8226" t="str">
        <f>IF(MOD(D8226,2)=0,"EVEN","ODD")</f>
        <v>ODD</v>
      </c>
      <c r="F8226" t="str">
        <f>IF(D8226&lt;=18,"LOW (1-18)","HIGH (19-36)")</f>
        <v>LOW (1-18)</v>
      </c>
      <c r="G8226">
        <f>INT((D8226-1)/6)+1</f>
        <v>3</v>
      </c>
      <c r="H8226">
        <f>MOD(D8226-1,6)+1</f>
        <v>5</v>
      </c>
      <c r="I8226">
        <f>37-D8226</f>
        <v>20</v>
      </c>
      <c r="J8226">
        <f>ABS(D8226-D8227)</f>
        <v>13</v>
      </c>
    </row>
    <row r="8227">
      <c r="A8227">
        <v>19344</v>
      </c>
      <c r="B8227" t="str">
        <v>2019-10-30</v>
      </c>
      <c r="C8227" t="str">
        <v>Afternoon</v>
      </c>
      <c r="D8227">
        <v>30</v>
      </c>
      <c r="E8227" t="str">
        <f>IF(MOD(D8227,2)=0,"EVEN","ODD")</f>
        <v>EVEN</v>
      </c>
      <c r="F8227" t="str">
        <f>IF(D8227&lt;=18,"LOW (1-18)","HIGH (19-36)")</f>
        <v>HIGH (19-36)</v>
      </c>
      <c r="G8227">
        <f>INT((D8227-1)/6)+1</f>
        <v>5</v>
      </c>
      <c r="H8227">
        <f>MOD(D8227-1,6)+1</f>
        <v>6</v>
      </c>
      <c r="I8227">
        <f>37-D8227</f>
        <v>7</v>
      </c>
      <c r="J8227">
        <f>ABS(D8227-D8228)</f>
        <v>23</v>
      </c>
    </row>
    <row r="8228">
      <c r="A8228">
        <v>19343</v>
      </c>
      <c r="B8228" t="str">
        <v>2019-10-30</v>
      </c>
      <c r="C8228" t="str">
        <v>Midday</v>
      </c>
      <c r="D8228">
        <v>7</v>
      </c>
      <c r="E8228" t="str">
        <f>IF(MOD(D8228,2)=0,"EVEN","ODD")</f>
        <v>ODD</v>
      </c>
      <c r="F8228" t="str">
        <f>IF(D8228&lt;=18,"LOW (1-18)","HIGH (19-36)")</f>
        <v>LOW (1-18)</v>
      </c>
      <c r="G8228">
        <f>INT((D8228-1)/6)+1</f>
        <v>2</v>
      </c>
      <c r="H8228">
        <f>MOD(D8228-1,6)+1</f>
        <v>1</v>
      </c>
      <c r="I8228">
        <f>37-D8228</f>
        <v>30</v>
      </c>
      <c r="J8228">
        <f>ABS(D8228-D8229)</f>
        <v>0</v>
      </c>
    </row>
    <row r="8229">
      <c r="A8229">
        <v>19342</v>
      </c>
      <c r="B8229" t="str">
        <v>2019-10-30</v>
      </c>
      <c r="C8229" t="str">
        <v>Morning</v>
      </c>
      <c r="D8229">
        <v>7</v>
      </c>
      <c r="E8229" t="str">
        <f>IF(MOD(D8229,2)=0,"EVEN","ODD")</f>
        <v>ODD</v>
      </c>
      <c r="F8229" t="str">
        <f>IF(D8229&lt;=18,"LOW (1-18)","HIGH (19-36)")</f>
        <v>LOW (1-18)</v>
      </c>
      <c r="G8229">
        <f>INT((D8229-1)/6)+1</f>
        <v>2</v>
      </c>
      <c r="H8229">
        <f>MOD(D8229-1,6)+1</f>
        <v>1</v>
      </c>
      <c r="I8229">
        <f>37-D8229</f>
        <v>30</v>
      </c>
      <c r="J8229">
        <f>ABS(D8229-D8230)</f>
        <v>7</v>
      </c>
    </row>
    <row r="8230">
      <c r="A8230">
        <v>19341</v>
      </c>
      <c r="B8230" t="str">
        <v>2019-10-29</v>
      </c>
      <c r="C8230" t="str">
        <v>Evening</v>
      </c>
      <c r="D8230">
        <v>14</v>
      </c>
      <c r="E8230" t="str">
        <f>IF(MOD(D8230,2)=0,"EVEN","ODD")</f>
        <v>EVEN</v>
      </c>
      <c r="F8230" t="str">
        <f>IF(D8230&lt;=18,"LOW (1-18)","HIGH (19-36)")</f>
        <v>LOW (1-18)</v>
      </c>
      <c r="G8230">
        <f>INT((D8230-1)/6)+1</f>
        <v>3</v>
      </c>
      <c r="H8230">
        <f>MOD(D8230-1,6)+1</f>
        <v>2</v>
      </c>
      <c r="I8230">
        <f>37-D8230</f>
        <v>23</v>
      </c>
      <c r="J8230">
        <f>ABS(D8230-D8231)</f>
        <v>5</v>
      </c>
    </row>
    <row r="8231">
      <c r="A8231">
        <v>19340</v>
      </c>
      <c r="B8231" t="str">
        <v>2019-10-29</v>
      </c>
      <c r="C8231" t="str">
        <v>Afternoon</v>
      </c>
      <c r="D8231">
        <v>9</v>
      </c>
      <c r="E8231" t="str">
        <f>IF(MOD(D8231,2)=0,"EVEN","ODD")</f>
        <v>ODD</v>
      </c>
      <c r="F8231" t="str">
        <f>IF(D8231&lt;=18,"LOW (1-18)","HIGH (19-36)")</f>
        <v>LOW (1-18)</v>
      </c>
      <c r="G8231">
        <f>INT((D8231-1)/6)+1</f>
        <v>2</v>
      </c>
      <c r="H8231">
        <f>MOD(D8231-1,6)+1</f>
        <v>3</v>
      </c>
      <c r="I8231">
        <f>37-D8231</f>
        <v>28</v>
      </c>
      <c r="J8231">
        <f>ABS(D8231-D8232)</f>
        <v>11</v>
      </c>
    </row>
    <row r="8232">
      <c r="A8232">
        <v>19339</v>
      </c>
      <c r="B8232" t="str">
        <v>2019-10-29</v>
      </c>
      <c r="C8232" t="str">
        <v>Midday</v>
      </c>
      <c r="D8232">
        <v>20</v>
      </c>
      <c r="E8232" t="str">
        <f>IF(MOD(D8232,2)=0,"EVEN","ODD")</f>
        <v>EVEN</v>
      </c>
      <c r="F8232" t="str">
        <f>IF(D8232&lt;=18,"LOW (1-18)","HIGH (19-36)")</f>
        <v>HIGH (19-36)</v>
      </c>
      <c r="G8232">
        <f>INT((D8232-1)/6)+1</f>
        <v>4</v>
      </c>
      <c r="H8232">
        <f>MOD(D8232-1,6)+1</f>
        <v>2</v>
      </c>
      <c r="I8232">
        <f>37-D8232</f>
        <v>17</v>
      </c>
      <c r="J8232">
        <f>ABS(D8232-D8233)</f>
        <v>14</v>
      </c>
    </row>
    <row r="8233">
      <c r="A8233">
        <v>19338</v>
      </c>
      <c r="B8233" t="str">
        <v>2019-10-29</v>
      </c>
      <c r="C8233" t="str">
        <v>Morning</v>
      </c>
      <c r="D8233">
        <v>34</v>
      </c>
      <c r="E8233" t="str">
        <f>IF(MOD(D8233,2)=0,"EVEN","ODD")</f>
        <v>EVEN</v>
      </c>
      <c r="F8233" t="str">
        <f>IF(D8233&lt;=18,"LOW (1-18)","HIGH (19-36)")</f>
        <v>HIGH (19-36)</v>
      </c>
      <c r="G8233">
        <f>INT((D8233-1)/6)+1</f>
        <v>6</v>
      </c>
      <c r="H8233">
        <f>MOD(D8233-1,6)+1</f>
        <v>4</v>
      </c>
      <c r="I8233">
        <f>37-D8233</f>
        <v>3</v>
      </c>
      <c r="J8233">
        <f>ABS(D8233-D8234)</f>
        <v>28</v>
      </c>
    </row>
    <row r="8234">
      <c r="A8234">
        <v>19337</v>
      </c>
      <c r="B8234" t="str">
        <v>2019-10-28</v>
      </c>
      <c r="C8234" t="str">
        <v>Evening</v>
      </c>
      <c r="D8234">
        <v>6</v>
      </c>
      <c r="E8234" t="str">
        <f>IF(MOD(D8234,2)=0,"EVEN","ODD")</f>
        <v>EVEN</v>
      </c>
      <c r="F8234" t="str">
        <f>IF(D8234&lt;=18,"LOW (1-18)","HIGH (19-36)")</f>
        <v>LOW (1-18)</v>
      </c>
      <c r="G8234">
        <f>INT((D8234-1)/6)+1</f>
        <v>1</v>
      </c>
      <c r="H8234">
        <f>MOD(D8234-1,6)+1</f>
        <v>6</v>
      </c>
      <c r="I8234">
        <f>37-D8234</f>
        <v>31</v>
      </c>
      <c r="J8234">
        <f>ABS(D8234-D8235)</f>
        <v>27</v>
      </c>
    </row>
    <row r="8235">
      <c r="A8235">
        <v>19336</v>
      </c>
      <c r="B8235" t="str">
        <v>2019-10-28</v>
      </c>
      <c r="C8235" t="str">
        <v>Afternoon</v>
      </c>
      <c r="D8235">
        <v>33</v>
      </c>
      <c r="E8235" t="str">
        <f>IF(MOD(D8235,2)=0,"EVEN","ODD")</f>
        <v>ODD</v>
      </c>
      <c r="F8235" t="str">
        <f>IF(D8235&lt;=18,"LOW (1-18)","HIGH (19-36)")</f>
        <v>HIGH (19-36)</v>
      </c>
      <c r="G8235">
        <f>INT((D8235-1)/6)+1</f>
        <v>6</v>
      </c>
      <c r="H8235">
        <f>MOD(D8235-1,6)+1</f>
        <v>3</v>
      </c>
      <c r="I8235">
        <f>37-D8235</f>
        <v>4</v>
      </c>
      <c r="J8235">
        <f>ABS(D8235-D8236)</f>
        <v>12</v>
      </c>
    </row>
    <row r="8236">
      <c r="A8236">
        <v>19335</v>
      </c>
      <c r="B8236" t="str">
        <v>2019-10-28</v>
      </c>
      <c r="C8236" t="str">
        <v>Midday</v>
      </c>
      <c r="D8236">
        <v>21</v>
      </c>
      <c r="E8236" t="str">
        <f>IF(MOD(D8236,2)=0,"EVEN","ODD")</f>
        <v>ODD</v>
      </c>
      <c r="F8236" t="str">
        <f>IF(D8236&lt;=18,"LOW (1-18)","HIGH (19-36)")</f>
        <v>HIGH (19-36)</v>
      </c>
      <c r="G8236">
        <f>INT((D8236-1)/6)+1</f>
        <v>4</v>
      </c>
      <c r="H8236">
        <f>MOD(D8236-1,6)+1</f>
        <v>3</v>
      </c>
      <c r="I8236">
        <f>37-D8236</f>
        <v>16</v>
      </c>
      <c r="J8236">
        <f>ABS(D8236-D8237)</f>
        <v>15</v>
      </c>
    </row>
    <row r="8237">
      <c r="A8237">
        <v>19334</v>
      </c>
      <c r="B8237" t="str">
        <v>2019-10-28</v>
      </c>
      <c r="C8237" t="str">
        <v>Morning</v>
      </c>
      <c r="D8237">
        <v>36</v>
      </c>
      <c r="E8237" t="str">
        <f>IF(MOD(D8237,2)=0,"EVEN","ODD")</f>
        <v>EVEN</v>
      </c>
      <c r="F8237" t="str">
        <f>IF(D8237&lt;=18,"LOW (1-18)","HIGH (19-36)")</f>
        <v>HIGH (19-36)</v>
      </c>
      <c r="G8237">
        <f>INT((D8237-1)/6)+1</f>
        <v>6</v>
      </c>
      <c r="H8237">
        <f>MOD(D8237-1,6)+1</f>
        <v>6</v>
      </c>
      <c r="I8237">
        <f>37-D8237</f>
        <v>1</v>
      </c>
      <c r="J8237">
        <f>ABS(D8237-D8238)</f>
        <v>34</v>
      </c>
    </row>
    <row r="8238">
      <c r="A8238">
        <v>19333</v>
      </c>
      <c r="B8238" t="str">
        <v>2019-10-26</v>
      </c>
      <c r="C8238" t="str">
        <v>Evening</v>
      </c>
      <c r="D8238">
        <v>2</v>
      </c>
      <c r="E8238" t="str">
        <f>IF(MOD(D8238,2)=0,"EVEN","ODD")</f>
        <v>EVEN</v>
      </c>
      <c r="F8238" t="str">
        <f>IF(D8238&lt;=18,"LOW (1-18)","HIGH (19-36)")</f>
        <v>LOW (1-18)</v>
      </c>
      <c r="G8238">
        <f>INT((D8238-1)/6)+1</f>
        <v>1</v>
      </c>
      <c r="H8238">
        <f>MOD(D8238-1,6)+1</f>
        <v>2</v>
      </c>
      <c r="I8238">
        <f>37-D8238</f>
        <v>35</v>
      </c>
      <c r="J8238">
        <f>ABS(D8238-D8239)</f>
        <v>5</v>
      </c>
    </row>
    <row r="8239">
      <c r="A8239">
        <v>19332</v>
      </c>
      <c r="B8239" t="str">
        <v>2019-10-26</v>
      </c>
      <c r="C8239" t="str">
        <v>Afternoon</v>
      </c>
      <c r="D8239">
        <v>7</v>
      </c>
      <c r="E8239" t="str">
        <f>IF(MOD(D8239,2)=0,"EVEN","ODD")</f>
        <v>ODD</v>
      </c>
      <c r="F8239" t="str">
        <f>IF(D8239&lt;=18,"LOW (1-18)","HIGH (19-36)")</f>
        <v>LOW (1-18)</v>
      </c>
      <c r="G8239">
        <f>INT((D8239-1)/6)+1</f>
        <v>2</v>
      </c>
      <c r="H8239">
        <f>MOD(D8239-1,6)+1</f>
        <v>1</v>
      </c>
      <c r="I8239">
        <f>37-D8239</f>
        <v>30</v>
      </c>
      <c r="J8239">
        <f>ABS(D8239-D8240)</f>
        <v>7</v>
      </c>
    </row>
    <row r="8240">
      <c r="A8240">
        <v>19331</v>
      </c>
      <c r="B8240" t="str">
        <v>2019-10-26</v>
      </c>
      <c r="C8240" t="str">
        <v>Midday</v>
      </c>
      <c r="D8240">
        <v>14</v>
      </c>
      <c r="E8240" t="str">
        <f>IF(MOD(D8240,2)=0,"EVEN","ODD")</f>
        <v>EVEN</v>
      </c>
      <c r="F8240" t="str">
        <f>IF(D8240&lt;=18,"LOW (1-18)","HIGH (19-36)")</f>
        <v>LOW (1-18)</v>
      </c>
      <c r="G8240">
        <f>INT((D8240-1)/6)+1</f>
        <v>3</v>
      </c>
      <c r="H8240">
        <f>MOD(D8240-1,6)+1</f>
        <v>2</v>
      </c>
      <c r="I8240">
        <f>37-D8240</f>
        <v>23</v>
      </c>
      <c r="J8240">
        <f>ABS(D8240-D8241)</f>
        <v>2</v>
      </c>
    </row>
    <row r="8241">
      <c r="A8241">
        <v>19330</v>
      </c>
      <c r="B8241" t="str">
        <v>2019-10-26</v>
      </c>
      <c r="C8241" t="str">
        <v>Morning</v>
      </c>
      <c r="D8241">
        <v>16</v>
      </c>
      <c r="E8241" t="str">
        <f>IF(MOD(D8241,2)=0,"EVEN","ODD")</f>
        <v>EVEN</v>
      </c>
      <c r="F8241" t="str">
        <f>IF(D8241&lt;=18,"LOW (1-18)","HIGH (19-36)")</f>
        <v>LOW (1-18)</v>
      </c>
      <c r="G8241">
        <f>INT((D8241-1)/6)+1</f>
        <v>3</v>
      </c>
      <c r="H8241">
        <f>MOD(D8241-1,6)+1</f>
        <v>4</v>
      </c>
      <c r="I8241">
        <f>37-D8241</f>
        <v>21</v>
      </c>
      <c r="J8241">
        <f>ABS(D8241-D8242)</f>
        <v>13</v>
      </c>
    </row>
    <row r="8242">
      <c r="A8242">
        <v>19329</v>
      </c>
      <c r="B8242" t="str">
        <v>2019-10-25</v>
      </c>
      <c r="C8242" t="str">
        <v>Evening</v>
      </c>
      <c r="D8242">
        <v>3</v>
      </c>
      <c r="E8242" t="str">
        <f>IF(MOD(D8242,2)=0,"EVEN","ODD")</f>
        <v>ODD</v>
      </c>
      <c r="F8242" t="str">
        <f>IF(D8242&lt;=18,"LOW (1-18)","HIGH (19-36)")</f>
        <v>LOW (1-18)</v>
      </c>
      <c r="G8242">
        <f>INT((D8242-1)/6)+1</f>
        <v>1</v>
      </c>
      <c r="H8242">
        <f>MOD(D8242-1,6)+1</f>
        <v>3</v>
      </c>
      <c r="I8242">
        <f>37-D8242</f>
        <v>34</v>
      </c>
      <c r="J8242">
        <f>ABS(D8242-D8243)</f>
        <v>7</v>
      </c>
    </row>
    <row r="8243">
      <c r="A8243">
        <v>19328</v>
      </c>
      <c r="B8243" t="str">
        <v>2019-10-25</v>
      </c>
      <c r="C8243" t="str">
        <v>Afternoon</v>
      </c>
      <c r="D8243">
        <v>10</v>
      </c>
      <c r="E8243" t="str">
        <f>IF(MOD(D8243,2)=0,"EVEN","ODD")</f>
        <v>EVEN</v>
      </c>
      <c r="F8243" t="str">
        <f>IF(D8243&lt;=18,"LOW (1-18)","HIGH (19-36)")</f>
        <v>LOW (1-18)</v>
      </c>
      <c r="G8243">
        <f>INT((D8243-1)/6)+1</f>
        <v>2</v>
      </c>
      <c r="H8243">
        <f>MOD(D8243-1,6)+1</f>
        <v>4</v>
      </c>
      <c r="I8243">
        <f>37-D8243</f>
        <v>27</v>
      </c>
      <c r="J8243">
        <f>ABS(D8243-D8244)</f>
        <v>23</v>
      </c>
    </row>
    <row r="8244">
      <c r="A8244">
        <v>19327</v>
      </c>
      <c r="B8244" t="str">
        <v>2019-10-25</v>
      </c>
      <c r="C8244" t="str">
        <v>Midday</v>
      </c>
      <c r="D8244">
        <v>33</v>
      </c>
      <c r="E8244" t="str">
        <f>IF(MOD(D8244,2)=0,"EVEN","ODD")</f>
        <v>ODD</v>
      </c>
      <c r="F8244" t="str">
        <f>IF(D8244&lt;=18,"LOW (1-18)","HIGH (19-36)")</f>
        <v>HIGH (19-36)</v>
      </c>
      <c r="G8244">
        <f>INT((D8244-1)/6)+1</f>
        <v>6</v>
      </c>
      <c r="H8244">
        <f>MOD(D8244-1,6)+1</f>
        <v>3</v>
      </c>
      <c r="I8244">
        <f>37-D8244</f>
        <v>4</v>
      </c>
      <c r="J8244">
        <f>ABS(D8244-D8245)</f>
        <v>14</v>
      </c>
    </row>
    <row r="8245">
      <c r="A8245">
        <v>19326</v>
      </c>
      <c r="B8245" t="str">
        <v>2019-10-25</v>
      </c>
      <c r="C8245" t="str">
        <v>Morning</v>
      </c>
      <c r="D8245">
        <v>19</v>
      </c>
      <c r="E8245" t="str">
        <f>IF(MOD(D8245,2)=0,"EVEN","ODD")</f>
        <v>ODD</v>
      </c>
      <c r="F8245" t="str">
        <f>IF(D8245&lt;=18,"LOW (1-18)","HIGH (19-36)")</f>
        <v>HIGH (19-36)</v>
      </c>
      <c r="G8245">
        <f>INT((D8245-1)/6)+1</f>
        <v>4</v>
      </c>
      <c r="H8245">
        <f>MOD(D8245-1,6)+1</f>
        <v>1</v>
      </c>
      <c r="I8245">
        <f>37-D8245</f>
        <v>18</v>
      </c>
      <c r="J8245">
        <f>ABS(D8245-D8246)</f>
        <v>9</v>
      </c>
    </row>
    <row r="8246">
      <c r="A8246">
        <v>19325</v>
      </c>
      <c r="B8246" t="str">
        <v>2019-10-24</v>
      </c>
      <c r="C8246" t="str">
        <v>Evening</v>
      </c>
      <c r="D8246">
        <v>28</v>
      </c>
      <c r="E8246" t="str">
        <f>IF(MOD(D8246,2)=0,"EVEN","ODD")</f>
        <v>EVEN</v>
      </c>
      <c r="F8246" t="str">
        <f>IF(D8246&lt;=18,"LOW (1-18)","HIGH (19-36)")</f>
        <v>HIGH (19-36)</v>
      </c>
      <c r="G8246">
        <f>INT((D8246-1)/6)+1</f>
        <v>5</v>
      </c>
      <c r="H8246">
        <f>MOD(D8246-1,6)+1</f>
        <v>4</v>
      </c>
      <c r="I8246">
        <f>37-D8246</f>
        <v>9</v>
      </c>
      <c r="J8246">
        <f>ABS(D8246-D8247)</f>
        <v>13</v>
      </c>
    </row>
    <row r="8247">
      <c r="A8247">
        <v>19324</v>
      </c>
      <c r="B8247" t="str">
        <v>2019-10-24</v>
      </c>
      <c r="C8247" t="str">
        <v>Afternoon</v>
      </c>
      <c r="D8247">
        <v>15</v>
      </c>
      <c r="E8247" t="str">
        <f>IF(MOD(D8247,2)=0,"EVEN","ODD")</f>
        <v>ODD</v>
      </c>
      <c r="F8247" t="str">
        <f>IF(D8247&lt;=18,"LOW (1-18)","HIGH (19-36)")</f>
        <v>LOW (1-18)</v>
      </c>
      <c r="G8247">
        <f>INT((D8247-1)/6)+1</f>
        <v>3</v>
      </c>
      <c r="H8247">
        <f>MOD(D8247-1,6)+1</f>
        <v>3</v>
      </c>
      <c r="I8247">
        <f>37-D8247</f>
        <v>22</v>
      </c>
      <c r="J8247">
        <f>ABS(D8247-D8248)</f>
        <v>14</v>
      </c>
    </row>
    <row r="8248">
      <c r="A8248">
        <v>19323</v>
      </c>
      <c r="B8248" t="str">
        <v>2019-10-24</v>
      </c>
      <c r="C8248" t="str">
        <v>Midday</v>
      </c>
      <c r="D8248">
        <v>1</v>
      </c>
      <c r="E8248" t="str">
        <f>IF(MOD(D8248,2)=0,"EVEN","ODD")</f>
        <v>ODD</v>
      </c>
      <c r="F8248" t="str">
        <f>IF(D8248&lt;=18,"LOW (1-18)","HIGH (19-36)")</f>
        <v>LOW (1-18)</v>
      </c>
      <c r="G8248">
        <f>INT((D8248-1)/6)+1</f>
        <v>1</v>
      </c>
      <c r="H8248">
        <f>MOD(D8248-1,6)+1</f>
        <v>1</v>
      </c>
      <c r="I8248">
        <f>37-D8248</f>
        <v>36</v>
      </c>
      <c r="J8248">
        <f>ABS(D8248-D8249)</f>
        <v>35</v>
      </c>
    </row>
    <row r="8249">
      <c r="A8249">
        <v>19322</v>
      </c>
      <c r="B8249" t="str">
        <v>2019-10-24</v>
      </c>
      <c r="C8249" t="str">
        <v>Morning</v>
      </c>
      <c r="D8249">
        <v>36</v>
      </c>
      <c r="E8249" t="str">
        <f>IF(MOD(D8249,2)=0,"EVEN","ODD")</f>
        <v>EVEN</v>
      </c>
      <c r="F8249" t="str">
        <f>IF(D8249&lt;=18,"LOW (1-18)","HIGH (19-36)")</f>
        <v>HIGH (19-36)</v>
      </c>
      <c r="G8249">
        <f>INT((D8249-1)/6)+1</f>
        <v>6</v>
      </c>
      <c r="H8249">
        <f>MOD(D8249-1,6)+1</f>
        <v>6</v>
      </c>
      <c r="I8249">
        <f>37-D8249</f>
        <v>1</v>
      </c>
      <c r="J8249">
        <f>ABS(D8249-D8250)</f>
        <v>10</v>
      </c>
    </row>
    <row r="8250">
      <c r="A8250">
        <v>19321</v>
      </c>
      <c r="B8250" t="str">
        <v>2019-10-23</v>
      </c>
      <c r="C8250" t="str">
        <v>Evening</v>
      </c>
      <c r="D8250">
        <v>26</v>
      </c>
      <c r="E8250" t="str">
        <f>IF(MOD(D8250,2)=0,"EVEN","ODD")</f>
        <v>EVEN</v>
      </c>
      <c r="F8250" t="str">
        <f>IF(D8250&lt;=18,"LOW (1-18)","HIGH (19-36)")</f>
        <v>HIGH (19-36)</v>
      </c>
      <c r="G8250">
        <f>INT((D8250-1)/6)+1</f>
        <v>5</v>
      </c>
      <c r="H8250">
        <f>MOD(D8250-1,6)+1</f>
        <v>2</v>
      </c>
      <c r="I8250">
        <f>37-D8250</f>
        <v>11</v>
      </c>
      <c r="J8250">
        <f>ABS(D8250-D8251)</f>
        <v>6</v>
      </c>
    </row>
    <row r="8251">
      <c r="A8251">
        <v>19320</v>
      </c>
      <c r="B8251" t="str">
        <v>2019-10-23</v>
      </c>
      <c r="C8251" t="str">
        <v>Afternoon</v>
      </c>
      <c r="D8251">
        <v>20</v>
      </c>
      <c r="E8251" t="str">
        <f>IF(MOD(D8251,2)=0,"EVEN","ODD")</f>
        <v>EVEN</v>
      </c>
      <c r="F8251" t="str">
        <f>IF(D8251&lt;=18,"LOW (1-18)","HIGH (19-36)")</f>
        <v>HIGH (19-36)</v>
      </c>
      <c r="G8251">
        <f>INT((D8251-1)/6)+1</f>
        <v>4</v>
      </c>
      <c r="H8251">
        <f>MOD(D8251-1,6)+1</f>
        <v>2</v>
      </c>
      <c r="I8251">
        <f>37-D8251</f>
        <v>17</v>
      </c>
      <c r="J8251">
        <f>ABS(D8251-D8252)</f>
        <v>1</v>
      </c>
    </row>
    <row r="8252">
      <c r="A8252">
        <v>19319</v>
      </c>
      <c r="B8252" t="str">
        <v>2019-10-23</v>
      </c>
      <c r="C8252" t="str">
        <v>Midday</v>
      </c>
      <c r="D8252">
        <v>21</v>
      </c>
      <c r="E8252" t="str">
        <f>IF(MOD(D8252,2)=0,"EVEN","ODD")</f>
        <v>ODD</v>
      </c>
      <c r="F8252" t="str">
        <f>IF(D8252&lt;=18,"LOW (1-18)","HIGH (19-36)")</f>
        <v>HIGH (19-36)</v>
      </c>
      <c r="G8252">
        <f>INT((D8252-1)/6)+1</f>
        <v>4</v>
      </c>
      <c r="H8252">
        <f>MOD(D8252-1,6)+1</f>
        <v>3</v>
      </c>
      <c r="I8252">
        <f>37-D8252</f>
        <v>16</v>
      </c>
      <c r="J8252">
        <f>ABS(D8252-D8253)</f>
        <v>17</v>
      </c>
    </row>
    <row r="8253">
      <c r="A8253">
        <v>19318</v>
      </c>
      <c r="B8253" t="str">
        <v>2019-10-23</v>
      </c>
      <c r="C8253" t="str">
        <v>Morning</v>
      </c>
      <c r="D8253">
        <v>4</v>
      </c>
      <c r="E8253" t="str">
        <f>IF(MOD(D8253,2)=0,"EVEN","ODD")</f>
        <v>EVEN</v>
      </c>
      <c r="F8253" t="str">
        <f>IF(D8253&lt;=18,"LOW (1-18)","HIGH (19-36)")</f>
        <v>LOW (1-18)</v>
      </c>
      <c r="G8253">
        <f>INT((D8253-1)/6)+1</f>
        <v>1</v>
      </c>
      <c r="H8253">
        <f>MOD(D8253-1,6)+1</f>
        <v>4</v>
      </c>
      <c r="I8253">
        <f>37-D8253</f>
        <v>33</v>
      </c>
      <c r="J8253">
        <f>ABS(D8253-D8254)</f>
        <v>8</v>
      </c>
    </row>
    <row r="8254">
      <c r="A8254">
        <v>19317</v>
      </c>
      <c r="B8254" t="str">
        <v>2019-10-22</v>
      </c>
      <c r="C8254" t="str">
        <v>Evening</v>
      </c>
      <c r="D8254">
        <v>12</v>
      </c>
      <c r="E8254" t="str">
        <f>IF(MOD(D8254,2)=0,"EVEN","ODD")</f>
        <v>EVEN</v>
      </c>
      <c r="F8254" t="str">
        <f>IF(D8254&lt;=18,"LOW (1-18)","HIGH (19-36)")</f>
        <v>LOW (1-18)</v>
      </c>
      <c r="G8254">
        <f>INT((D8254-1)/6)+1</f>
        <v>2</v>
      </c>
      <c r="H8254">
        <f>MOD(D8254-1,6)+1</f>
        <v>6</v>
      </c>
      <c r="I8254">
        <f>37-D8254</f>
        <v>25</v>
      </c>
      <c r="J8254">
        <f>ABS(D8254-D8255)</f>
        <v>16</v>
      </c>
    </row>
    <row r="8255">
      <c r="A8255">
        <v>19316</v>
      </c>
      <c r="B8255" t="str">
        <v>2019-10-22</v>
      </c>
      <c r="C8255" t="str">
        <v>Afternoon</v>
      </c>
      <c r="D8255">
        <v>28</v>
      </c>
      <c r="E8255" t="str">
        <f>IF(MOD(D8255,2)=0,"EVEN","ODD")</f>
        <v>EVEN</v>
      </c>
      <c r="F8255" t="str">
        <f>IF(D8255&lt;=18,"LOW (1-18)","HIGH (19-36)")</f>
        <v>HIGH (19-36)</v>
      </c>
      <c r="G8255">
        <f>INT((D8255-1)/6)+1</f>
        <v>5</v>
      </c>
      <c r="H8255">
        <f>MOD(D8255-1,6)+1</f>
        <v>4</v>
      </c>
      <c r="I8255">
        <f>37-D8255</f>
        <v>9</v>
      </c>
      <c r="J8255">
        <f>ABS(D8255-D8256)</f>
        <v>5</v>
      </c>
    </row>
    <row r="8256">
      <c r="A8256">
        <v>19315</v>
      </c>
      <c r="B8256" t="str">
        <v>2019-10-22</v>
      </c>
      <c r="C8256" t="str">
        <v>Midday</v>
      </c>
      <c r="D8256">
        <v>23</v>
      </c>
      <c r="E8256" t="str">
        <f>IF(MOD(D8256,2)=0,"EVEN","ODD")</f>
        <v>ODD</v>
      </c>
      <c r="F8256" t="str">
        <f>IF(D8256&lt;=18,"LOW (1-18)","HIGH (19-36)")</f>
        <v>HIGH (19-36)</v>
      </c>
      <c r="G8256">
        <f>INT((D8256-1)/6)+1</f>
        <v>4</v>
      </c>
      <c r="H8256">
        <f>MOD(D8256-1,6)+1</f>
        <v>5</v>
      </c>
      <c r="I8256">
        <f>37-D8256</f>
        <v>14</v>
      </c>
      <c r="J8256">
        <f>ABS(D8256-D8257)</f>
        <v>5</v>
      </c>
    </row>
    <row r="8257">
      <c r="A8257">
        <v>19314</v>
      </c>
      <c r="B8257" t="str">
        <v>2019-10-22</v>
      </c>
      <c r="C8257" t="str">
        <v>Morning</v>
      </c>
      <c r="D8257">
        <v>28</v>
      </c>
      <c r="E8257" t="str">
        <f>IF(MOD(D8257,2)=0,"EVEN","ODD")</f>
        <v>EVEN</v>
      </c>
      <c r="F8257" t="str">
        <f>IF(D8257&lt;=18,"LOW (1-18)","HIGH (19-36)")</f>
        <v>HIGH (19-36)</v>
      </c>
      <c r="G8257">
        <f>INT((D8257-1)/6)+1</f>
        <v>5</v>
      </c>
      <c r="H8257">
        <f>MOD(D8257-1,6)+1</f>
        <v>4</v>
      </c>
      <c r="I8257">
        <f>37-D8257</f>
        <v>9</v>
      </c>
      <c r="J8257">
        <f>ABS(D8257-D8258)</f>
        <v>9</v>
      </c>
    </row>
    <row r="8258">
      <c r="A8258">
        <v>19313</v>
      </c>
      <c r="B8258" t="str">
        <v>2019-10-21</v>
      </c>
      <c r="C8258" t="str">
        <v>Evening</v>
      </c>
      <c r="D8258">
        <v>19</v>
      </c>
      <c r="E8258" t="str">
        <f>IF(MOD(D8258,2)=0,"EVEN","ODD")</f>
        <v>ODD</v>
      </c>
      <c r="F8258" t="str">
        <f>IF(D8258&lt;=18,"LOW (1-18)","HIGH (19-36)")</f>
        <v>HIGH (19-36)</v>
      </c>
      <c r="G8258">
        <f>INT((D8258-1)/6)+1</f>
        <v>4</v>
      </c>
      <c r="H8258">
        <f>MOD(D8258-1,6)+1</f>
        <v>1</v>
      </c>
      <c r="I8258">
        <f>37-D8258</f>
        <v>18</v>
      </c>
      <c r="J8258">
        <f>ABS(D8258-D8259)</f>
        <v>16</v>
      </c>
    </row>
    <row r="8259">
      <c r="A8259">
        <v>19312</v>
      </c>
      <c r="B8259" t="str">
        <v>2019-10-21</v>
      </c>
      <c r="C8259" t="str">
        <v>Afternoon</v>
      </c>
      <c r="D8259">
        <v>3</v>
      </c>
      <c r="E8259" t="str">
        <f>IF(MOD(D8259,2)=0,"EVEN","ODD")</f>
        <v>ODD</v>
      </c>
      <c r="F8259" t="str">
        <f>IF(D8259&lt;=18,"LOW (1-18)","HIGH (19-36)")</f>
        <v>LOW (1-18)</v>
      </c>
      <c r="G8259">
        <f>INT((D8259-1)/6)+1</f>
        <v>1</v>
      </c>
      <c r="H8259">
        <f>MOD(D8259-1,6)+1</f>
        <v>3</v>
      </c>
      <c r="I8259">
        <f>37-D8259</f>
        <v>34</v>
      </c>
      <c r="J8259">
        <f>ABS(D8259-D8260)</f>
        <v>17</v>
      </c>
    </row>
    <row r="8260">
      <c r="A8260">
        <v>19311</v>
      </c>
      <c r="B8260" t="str">
        <v>2019-10-21</v>
      </c>
      <c r="C8260" t="str">
        <v>Midday</v>
      </c>
      <c r="D8260">
        <v>20</v>
      </c>
      <c r="E8260" t="str">
        <f>IF(MOD(D8260,2)=0,"EVEN","ODD")</f>
        <v>EVEN</v>
      </c>
      <c r="F8260" t="str">
        <f>IF(D8260&lt;=18,"LOW (1-18)","HIGH (19-36)")</f>
        <v>HIGH (19-36)</v>
      </c>
      <c r="G8260">
        <f>INT((D8260-1)/6)+1</f>
        <v>4</v>
      </c>
      <c r="H8260">
        <f>MOD(D8260-1,6)+1</f>
        <v>2</v>
      </c>
      <c r="I8260">
        <f>37-D8260</f>
        <v>17</v>
      </c>
      <c r="J8260">
        <f>ABS(D8260-D8261)</f>
        <v>10</v>
      </c>
    </row>
    <row r="8261">
      <c r="A8261">
        <v>19310</v>
      </c>
      <c r="B8261" t="str">
        <v>2019-10-21</v>
      </c>
      <c r="C8261" t="str">
        <v>Morning</v>
      </c>
      <c r="D8261">
        <v>30</v>
      </c>
      <c r="E8261" t="str">
        <f>IF(MOD(D8261,2)=0,"EVEN","ODD")</f>
        <v>EVEN</v>
      </c>
      <c r="F8261" t="str">
        <f>IF(D8261&lt;=18,"LOW (1-18)","HIGH (19-36)")</f>
        <v>HIGH (19-36)</v>
      </c>
      <c r="G8261">
        <f>INT((D8261-1)/6)+1</f>
        <v>5</v>
      </c>
      <c r="H8261">
        <f>MOD(D8261-1,6)+1</f>
        <v>6</v>
      </c>
      <c r="I8261">
        <f>37-D8261</f>
        <v>7</v>
      </c>
      <c r="J8261">
        <f>ABS(D8261-D8262)</f>
        <v>3</v>
      </c>
    </row>
    <row r="8262">
      <c r="A8262">
        <v>19309</v>
      </c>
      <c r="B8262" t="str">
        <v>2019-10-19</v>
      </c>
      <c r="C8262" t="str">
        <v>Evening</v>
      </c>
      <c r="D8262">
        <v>27</v>
      </c>
      <c r="E8262" t="str">
        <f>IF(MOD(D8262,2)=0,"EVEN","ODD")</f>
        <v>ODD</v>
      </c>
      <c r="F8262" t="str">
        <f>IF(D8262&lt;=18,"LOW (1-18)","HIGH (19-36)")</f>
        <v>HIGH (19-36)</v>
      </c>
      <c r="G8262">
        <f>INT((D8262-1)/6)+1</f>
        <v>5</v>
      </c>
      <c r="H8262">
        <f>MOD(D8262-1,6)+1</f>
        <v>3</v>
      </c>
      <c r="I8262">
        <f>37-D8262</f>
        <v>10</v>
      </c>
      <c r="J8262">
        <f>ABS(D8262-D8263)</f>
        <v>7</v>
      </c>
    </row>
    <row r="8263">
      <c r="A8263">
        <v>19308</v>
      </c>
      <c r="B8263" t="str">
        <v>2019-10-19</v>
      </c>
      <c r="C8263" t="str">
        <v>Afternoon</v>
      </c>
      <c r="D8263">
        <v>20</v>
      </c>
      <c r="E8263" t="str">
        <f>IF(MOD(D8263,2)=0,"EVEN","ODD")</f>
        <v>EVEN</v>
      </c>
      <c r="F8263" t="str">
        <f>IF(D8263&lt;=18,"LOW (1-18)","HIGH (19-36)")</f>
        <v>HIGH (19-36)</v>
      </c>
      <c r="G8263">
        <f>INT((D8263-1)/6)+1</f>
        <v>4</v>
      </c>
      <c r="H8263">
        <f>MOD(D8263-1,6)+1</f>
        <v>2</v>
      </c>
      <c r="I8263">
        <f>37-D8263</f>
        <v>17</v>
      </c>
      <c r="J8263">
        <f>ABS(D8263-D8264)</f>
        <v>5</v>
      </c>
    </row>
    <row r="8264">
      <c r="A8264">
        <v>19307</v>
      </c>
      <c r="B8264" t="str">
        <v>2019-10-19</v>
      </c>
      <c r="C8264" t="str">
        <v>Midday</v>
      </c>
      <c r="D8264">
        <v>25</v>
      </c>
      <c r="E8264" t="str">
        <f>IF(MOD(D8264,2)=0,"EVEN","ODD")</f>
        <v>ODD</v>
      </c>
      <c r="F8264" t="str">
        <f>IF(D8264&lt;=18,"LOW (1-18)","HIGH (19-36)")</f>
        <v>HIGH (19-36)</v>
      </c>
      <c r="G8264">
        <f>INT((D8264-1)/6)+1</f>
        <v>5</v>
      </c>
      <c r="H8264">
        <f>MOD(D8264-1,6)+1</f>
        <v>1</v>
      </c>
      <c r="I8264">
        <f>37-D8264</f>
        <v>12</v>
      </c>
      <c r="J8264">
        <f>ABS(D8264-D8265)</f>
        <v>5</v>
      </c>
    </row>
    <row r="8265">
      <c r="A8265">
        <v>19306</v>
      </c>
      <c r="B8265" t="str">
        <v>2019-10-19</v>
      </c>
      <c r="C8265" t="str">
        <v>Morning</v>
      </c>
      <c r="D8265">
        <v>30</v>
      </c>
      <c r="E8265" t="str">
        <f>IF(MOD(D8265,2)=0,"EVEN","ODD")</f>
        <v>EVEN</v>
      </c>
      <c r="F8265" t="str">
        <f>IF(D8265&lt;=18,"LOW (1-18)","HIGH (19-36)")</f>
        <v>HIGH (19-36)</v>
      </c>
      <c r="G8265">
        <f>INT((D8265-1)/6)+1</f>
        <v>5</v>
      </c>
      <c r="H8265">
        <f>MOD(D8265-1,6)+1</f>
        <v>6</v>
      </c>
      <c r="I8265">
        <f>37-D8265</f>
        <v>7</v>
      </c>
      <c r="J8265">
        <f>ABS(D8265-D8266)</f>
        <v>22</v>
      </c>
    </row>
    <row r="8266">
      <c r="A8266">
        <v>19305</v>
      </c>
      <c r="B8266" t="str">
        <v>2019-10-18</v>
      </c>
      <c r="C8266" t="str">
        <v>Evening</v>
      </c>
      <c r="D8266">
        <v>8</v>
      </c>
      <c r="E8266" t="str">
        <f>IF(MOD(D8266,2)=0,"EVEN","ODD")</f>
        <v>EVEN</v>
      </c>
      <c r="F8266" t="str">
        <f>IF(D8266&lt;=18,"LOW (1-18)","HIGH (19-36)")</f>
        <v>LOW (1-18)</v>
      </c>
      <c r="G8266">
        <f>INT((D8266-1)/6)+1</f>
        <v>2</v>
      </c>
      <c r="H8266">
        <f>MOD(D8266-1,6)+1</f>
        <v>2</v>
      </c>
      <c r="I8266">
        <f>37-D8266</f>
        <v>29</v>
      </c>
      <c r="J8266">
        <f>ABS(D8266-D8267)</f>
        <v>25</v>
      </c>
    </row>
    <row r="8267">
      <c r="A8267">
        <v>19304</v>
      </c>
      <c r="B8267" t="str">
        <v>2019-10-18</v>
      </c>
      <c r="C8267" t="str">
        <v>Afternoon</v>
      </c>
      <c r="D8267">
        <v>33</v>
      </c>
      <c r="E8267" t="str">
        <f>IF(MOD(D8267,2)=0,"EVEN","ODD")</f>
        <v>ODD</v>
      </c>
      <c r="F8267" t="str">
        <f>IF(D8267&lt;=18,"LOW (1-18)","HIGH (19-36)")</f>
        <v>HIGH (19-36)</v>
      </c>
      <c r="G8267">
        <f>INT((D8267-1)/6)+1</f>
        <v>6</v>
      </c>
      <c r="H8267">
        <f>MOD(D8267-1,6)+1</f>
        <v>3</v>
      </c>
      <c r="I8267">
        <f>37-D8267</f>
        <v>4</v>
      </c>
      <c r="J8267">
        <f>ABS(D8267-D8268)</f>
        <v>22</v>
      </c>
    </row>
    <row r="8268">
      <c r="A8268">
        <v>19303</v>
      </c>
      <c r="B8268" t="str">
        <v>2019-10-18</v>
      </c>
      <c r="C8268" t="str">
        <v>Midday</v>
      </c>
      <c r="D8268">
        <v>11</v>
      </c>
      <c r="E8268" t="str">
        <f>IF(MOD(D8268,2)=0,"EVEN","ODD")</f>
        <v>ODD</v>
      </c>
      <c r="F8268" t="str">
        <f>IF(D8268&lt;=18,"LOW (1-18)","HIGH (19-36)")</f>
        <v>LOW (1-18)</v>
      </c>
      <c r="G8268">
        <f>INT((D8268-1)/6)+1</f>
        <v>2</v>
      </c>
      <c r="H8268">
        <f>MOD(D8268-1,6)+1</f>
        <v>5</v>
      </c>
      <c r="I8268">
        <f>37-D8268</f>
        <v>26</v>
      </c>
      <c r="J8268">
        <f>ABS(D8268-D8269)</f>
        <v>14</v>
      </c>
    </row>
    <row r="8269">
      <c r="A8269">
        <v>19302</v>
      </c>
      <c r="B8269" t="str">
        <v>2019-10-18</v>
      </c>
      <c r="C8269" t="str">
        <v>Morning</v>
      </c>
      <c r="D8269">
        <v>25</v>
      </c>
      <c r="E8269" t="str">
        <f>IF(MOD(D8269,2)=0,"EVEN","ODD")</f>
        <v>ODD</v>
      </c>
      <c r="F8269" t="str">
        <f>IF(D8269&lt;=18,"LOW (1-18)","HIGH (19-36)")</f>
        <v>HIGH (19-36)</v>
      </c>
      <c r="G8269">
        <f>INT((D8269-1)/6)+1</f>
        <v>5</v>
      </c>
      <c r="H8269">
        <f>MOD(D8269-1,6)+1</f>
        <v>1</v>
      </c>
      <c r="I8269">
        <f>37-D8269</f>
        <v>12</v>
      </c>
      <c r="J8269">
        <f>ABS(D8269-D8270)</f>
        <v>11</v>
      </c>
    </row>
    <row r="8270">
      <c r="A8270">
        <v>19301</v>
      </c>
      <c r="B8270" t="str">
        <v>2019-10-17</v>
      </c>
      <c r="C8270" t="str">
        <v>Evening</v>
      </c>
      <c r="D8270">
        <v>14</v>
      </c>
      <c r="E8270" t="str">
        <f>IF(MOD(D8270,2)=0,"EVEN","ODD")</f>
        <v>EVEN</v>
      </c>
      <c r="F8270" t="str">
        <f>IF(D8270&lt;=18,"LOW (1-18)","HIGH (19-36)")</f>
        <v>LOW (1-18)</v>
      </c>
      <c r="G8270">
        <f>INT((D8270-1)/6)+1</f>
        <v>3</v>
      </c>
      <c r="H8270">
        <f>MOD(D8270-1,6)+1</f>
        <v>2</v>
      </c>
      <c r="I8270">
        <f>37-D8270</f>
        <v>23</v>
      </c>
      <c r="J8270">
        <f>ABS(D8270-D8271)</f>
        <v>6</v>
      </c>
    </row>
    <row r="8271">
      <c r="A8271">
        <v>19300</v>
      </c>
      <c r="B8271" t="str">
        <v>2019-10-17</v>
      </c>
      <c r="C8271" t="str">
        <v>Afternoon</v>
      </c>
      <c r="D8271">
        <v>20</v>
      </c>
      <c r="E8271" t="str">
        <f>IF(MOD(D8271,2)=0,"EVEN","ODD")</f>
        <v>EVEN</v>
      </c>
      <c r="F8271" t="str">
        <f>IF(D8271&lt;=18,"LOW (1-18)","HIGH (19-36)")</f>
        <v>HIGH (19-36)</v>
      </c>
      <c r="G8271">
        <f>INT((D8271-1)/6)+1</f>
        <v>4</v>
      </c>
      <c r="H8271">
        <f>MOD(D8271-1,6)+1</f>
        <v>2</v>
      </c>
      <c r="I8271">
        <f>37-D8271</f>
        <v>17</v>
      </c>
      <c r="J8271">
        <f>ABS(D8271-D8272)</f>
        <v>15</v>
      </c>
    </row>
    <row r="8272">
      <c r="A8272">
        <v>19299</v>
      </c>
      <c r="B8272" t="str">
        <v>2019-10-17</v>
      </c>
      <c r="C8272" t="str">
        <v>Midday</v>
      </c>
      <c r="D8272">
        <v>5</v>
      </c>
      <c r="E8272" t="str">
        <f>IF(MOD(D8272,2)=0,"EVEN","ODD")</f>
        <v>ODD</v>
      </c>
      <c r="F8272" t="str">
        <f>IF(D8272&lt;=18,"LOW (1-18)","HIGH (19-36)")</f>
        <v>LOW (1-18)</v>
      </c>
      <c r="G8272">
        <f>INT((D8272-1)/6)+1</f>
        <v>1</v>
      </c>
      <c r="H8272">
        <f>MOD(D8272-1,6)+1</f>
        <v>5</v>
      </c>
      <c r="I8272">
        <f>37-D8272</f>
        <v>32</v>
      </c>
      <c r="J8272">
        <f>ABS(D8272-D8273)</f>
        <v>13</v>
      </c>
    </row>
    <row r="8273">
      <c r="A8273">
        <v>19298</v>
      </c>
      <c r="B8273" t="str">
        <v>2019-10-17</v>
      </c>
      <c r="C8273" t="str">
        <v>Morning</v>
      </c>
      <c r="D8273">
        <v>18</v>
      </c>
      <c r="E8273" t="str">
        <f>IF(MOD(D8273,2)=0,"EVEN","ODD")</f>
        <v>EVEN</v>
      </c>
      <c r="F8273" t="str">
        <f>IF(D8273&lt;=18,"LOW (1-18)","HIGH (19-36)")</f>
        <v>LOW (1-18)</v>
      </c>
      <c r="G8273">
        <f>INT((D8273-1)/6)+1</f>
        <v>3</v>
      </c>
      <c r="H8273">
        <f>MOD(D8273-1,6)+1</f>
        <v>6</v>
      </c>
      <c r="I8273">
        <f>37-D8273</f>
        <v>19</v>
      </c>
      <c r="J8273">
        <f>ABS(D8273-D8274)</f>
        <v>6</v>
      </c>
    </row>
    <row r="8274">
      <c r="A8274">
        <v>19297</v>
      </c>
      <c r="B8274" t="str">
        <v>2019-10-16</v>
      </c>
      <c r="C8274" t="str">
        <v>Evening</v>
      </c>
      <c r="D8274">
        <v>24</v>
      </c>
      <c r="E8274" t="str">
        <f>IF(MOD(D8274,2)=0,"EVEN","ODD")</f>
        <v>EVEN</v>
      </c>
      <c r="F8274" t="str">
        <f>IF(D8274&lt;=18,"LOW (1-18)","HIGH (19-36)")</f>
        <v>HIGH (19-36)</v>
      </c>
      <c r="G8274">
        <f>INT((D8274-1)/6)+1</f>
        <v>4</v>
      </c>
      <c r="H8274">
        <f>MOD(D8274-1,6)+1</f>
        <v>6</v>
      </c>
      <c r="I8274">
        <f>37-D8274</f>
        <v>13</v>
      </c>
      <c r="J8274">
        <f>ABS(D8274-D8275)</f>
        <v>18</v>
      </c>
    </row>
    <row r="8275">
      <c r="A8275">
        <v>19296</v>
      </c>
      <c r="B8275" t="str">
        <v>2019-10-16</v>
      </c>
      <c r="C8275" t="str">
        <v>Afternoon</v>
      </c>
      <c r="D8275">
        <v>6</v>
      </c>
      <c r="E8275" t="str">
        <f>IF(MOD(D8275,2)=0,"EVEN","ODD")</f>
        <v>EVEN</v>
      </c>
      <c r="F8275" t="str">
        <f>IF(D8275&lt;=18,"LOW (1-18)","HIGH (19-36)")</f>
        <v>LOW (1-18)</v>
      </c>
      <c r="G8275">
        <f>INT((D8275-1)/6)+1</f>
        <v>1</v>
      </c>
      <c r="H8275">
        <f>MOD(D8275-1,6)+1</f>
        <v>6</v>
      </c>
      <c r="I8275">
        <f>37-D8275</f>
        <v>31</v>
      </c>
      <c r="J8275">
        <f>ABS(D8275-D8276)</f>
        <v>22</v>
      </c>
    </row>
    <row r="8276">
      <c r="A8276">
        <v>19295</v>
      </c>
      <c r="B8276" t="str">
        <v>2019-10-16</v>
      </c>
      <c r="C8276" t="str">
        <v>Midday</v>
      </c>
      <c r="D8276">
        <v>28</v>
      </c>
      <c r="E8276" t="str">
        <f>IF(MOD(D8276,2)=0,"EVEN","ODD")</f>
        <v>EVEN</v>
      </c>
      <c r="F8276" t="str">
        <f>IF(D8276&lt;=18,"LOW (1-18)","HIGH (19-36)")</f>
        <v>HIGH (19-36)</v>
      </c>
      <c r="G8276">
        <f>INT((D8276-1)/6)+1</f>
        <v>5</v>
      </c>
      <c r="H8276">
        <f>MOD(D8276-1,6)+1</f>
        <v>4</v>
      </c>
      <c r="I8276">
        <f>37-D8276</f>
        <v>9</v>
      </c>
      <c r="J8276">
        <f>ABS(D8276-D8277)</f>
        <v>13</v>
      </c>
    </row>
    <row r="8277">
      <c r="A8277">
        <v>19294</v>
      </c>
      <c r="B8277" t="str">
        <v>2019-10-16</v>
      </c>
      <c r="C8277" t="str">
        <v>Morning</v>
      </c>
      <c r="D8277">
        <v>15</v>
      </c>
      <c r="E8277" t="str">
        <f>IF(MOD(D8277,2)=0,"EVEN","ODD")</f>
        <v>ODD</v>
      </c>
      <c r="F8277" t="str">
        <f>IF(D8277&lt;=18,"LOW (1-18)","HIGH (19-36)")</f>
        <v>LOW (1-18)</v>
      </c>
      <c r="G8277">
        <f>INT((D8277-1)/6)+1</f>
        <v>3</v>
      </c>
      <c r="H8277">
        <f>MOD(D8277-1,6)+1</f>
        <v>3</v>
      </c>
      <c r="I8277">
        <f>37-D8277</f>
        <v>22</v>
      </c>
      <c r="J8277">
        <f>ABS(D8277-D8278)</f>
        <v>1</v>
      </c>
    </row>
    <row r="8278">
      <c r="A8278">
        <v>19293</v>
      </c>
      <c r="B8278" t="str">
        <v>2019-10-15</v>
      </c>
      <c r="C8278" t="str">
        <v>Evening</v>
      </c>
      <c r="D8278">
        <v>14</v>
      </c>
      <c r="E8278" t="str">
        <f>IF(MOD(D8278,2)=0,"EVEN","ODD")</f>
        <v>EVEN</v>
      </c>
      <c r="F8278" t="str">
        <f>IF(D8278&lt;=18,"LOW (1-18)","HIGH (19-36)")</f>
        <v>LOW (1-18)</v>
      </c>
      <c r="G8278">
        <f>INT((D8278-1)/6)+1</f>
        <v>3</v>
      </c>
      <c r="H8278">
        <f>MOD(D8278-1,6)+1</f>
        <v>2</v>
      </c>
      <c r="I8278">
        <f>37-D8278</f>
        <v>23</v>
      </c>
      <c r="J8278">
        <f>ABS(D8278-D8279)</f>
        <v>9</v>
      </c>
    </row>
    <row r="8279">
      <c r="A8279">
        <v>19292</v>
      </c>
      <c r="B8279" t="str">
        <v>2019-10-15</v>
      </c>
      <c r="C8279" t="str">
        <v>Afternoon</v>
      </c>
      <c r="D8279">
        <v>23</v>
      </c>
      <c r="E8279" t="str">
        <f>IF(MOD(D8279,2)=0,"EVEN","ODD")</f>
        <v>ODD</v>
      </c>
      <c r="F8279" t="str">
        <f>IF(D8279&lt;=18,"LOW (1-18)","HIGH (19-36)")</f>
        <v>HIGH (19-36)</v>
      </c>
      <c r="G8279">
        <f>INT((D8279-1)/6)+1</f>
        <v>4</v>
      </c>
      <c r="H8279">
        <f>MOD(D8279-1,6)+1</f>
        <v>5</v>
      </c>
      <c r="I8279">
        <f>37-D8279</f>
        <v>14</v>
      </c>
      <c r="J8279">
        <f>ABS(D8279-D8280)</f>
        <v>9</v>
      </c>
    </row>
    <row r="8280">
      <c r="A8280">
        <v>19291</v>
      </c>
      <c r="B8280" t="str">
        <v>2019-10-15</v>
      </c>
      <c r="C8280" t="str">
        <v>Midday</v>
      </c>
      <c r="D8280">
        <v>32</v>
      </c>
      <c r="E8280" t="str">
        <f>IF(MOD(D8280,2)=0,"EVEN","ODD")</f>
        <v>EVEN</v>
      </c>
      <c r="F8280" t="str">
        <f>IF(D8280&lt;=18,"LOW (1-18)","HIGH (19-36)")</f>
        <v>HIGH (19-36)</v>
      </c>
      <c r="G8280">
        <f>INT((D8280-1)/6)+1</f>
        <v>6</v>
      </c>
      <c r="H8280">
        <f>MOD(D8280-1,6)+1</f>
        <v>2</v>
      </c>
      <c r="I8280">
        <f>37-D8280</f>
        <v>5</v>
      </c>
      <c r="J8280">
        <f>ABS(D8280-D8281)</f>
        <v>8</v>
      </c>
    </row>
    <row r="8281">
      <c r="A8281">
        <v>19290</v>
      </c>
      <c r="B8281" t="str">
        <v>2019-10-15</v>
      </c>
      <c r="C8281" t="str">
        <v>Morning</v>
      </c>
      <c r="D8281">
        <v>24</v>
      </c>
      <c r="E8281" t="str">
        <f>IF(MOD(D8281,2)=0,"EVEN","ODD")</f>
        <v>EVEN</v>
      </c>
      <c r="F8281" t="str">
        <f>IF(D8281&lt;=18,"LOW (1-18)","HIGH (19-36)")</f>
        <v>HIGH (19-36)</v>
      </c>
      <c r="G8281">
        <f>INT((D8281-1)/6)+1</f>
        <v>4</v>
      </c>
      <c r="H8281">
        <f>MOD(D8281-1,6)+1</f>
        <v>6</v>
      </c>
      <c r="I8281">
        <f>37-D8281</f>
        <v>13</v>
      </c>
      <c r="J8281">
        <f>ABS(D8281-D8282)</f>
        <v>1</v>
      </c>
    </row>
    <row r="8282">
      <c r="A8282">
        <v>19289</v>
      </c>
      <c r="B8282" t="str">
        <v>2019-10-14</v>
      </c>
      <c r="C8282" t="str">
        <v>Evening</v>
      </c>
      <c r="D8282">
        <v>25</v>
      </c>
      <c r="E8282" t="str">
        <f>IF(MOD(D8282,2)=0,"EVEN","ODD")</f>
        <v>ODD</v>
      </c>
      <c r="F8282" t="str">
        <f>IF(D8282&lt;=18,"LOW (1-18)","HIGH (19-36)")</f>
        <v>HIGH (19-36)</v>
      </c>
      <c r="G8282">
        <f>INT((D8282-1)/6)+1</f>
        <v>5</v>
      </c>
      <c r="H8282">
        <f>MOD(D8282-1,6)+1</f>
        <v>1</v>
      </c>
      <c r="I8282">
        <f>37-D8282</f>
        <v>12</v>
      </c>
      <c r="J8282">
        <f>ABS(D8282-D8283)</f>
        <v>14</v>
      </c>
    </row>
    <row r="8283">
      <c r="A8283">
        <v>19288</v>
      </c>
      <c r="B8283" t="str">
        <v>2019-10-14</v>
      </c>
      <c r="C8283" t="str">
        <v>Afternoon</v>
      </c>
      <c r="D8283">
        <v>11</v>
      </c>
      <c r="E8283" t="str">
        <f>IF(MOD(D8283,2)=0,"EVEN","ODD")</f>
        <v>ODD</v>
      </c>
      <c r="F8283" t="str">
        <f>IF(D8283&lt;=18,"LOW (1-18)","HIGH (19-36)")</f>
        <v>LOW (1-18)</v>
      </c>
      <c r="G8283">
        <f>INT((D8283-1)/6)+1</f>
        <v>2</v>
      </c>
      <c r="H8283">
        <f>MOD(D8283-1,6)+1</f>
        <v>5</v>
      </c>
      <c r="I8283">
        <f>37-D8283</f>
        <v>26</v>
      </c>
      <c r="J8283">
        <f>ABS(D8283-D8284)</f>
        <v>2</v>
      </c>
    </row>
    <row r="8284">
      <c r="A8284">
        <v>19287</v>
      </c>
      <c r="B8284" t="str">
        <v>2019-10-14</v>
      </c>
      <c r="C8284" t="str">
        <v>Midday</v>
      </c>
      <c r="D8284">
        <v>13</v>
      </c>
      <c r="E8284" t="str">
        <f>IF(MOD(D8284,2)=0,"EVEN","ODD")</f>
        <v>ODD</v>
      </c>
      <c r="F8284" t="str">
        <f>IF(D8284&lt;=18,"LOW (1-18)","HIGH (19-36)")</f>
        <v>LOW (1-18)</v>
      </c>
      <c r="G8284">
        <f>INT((D8284-1)/6)+1</f>
        <v>3</v>
      </c>
      <c r="H8284">
        <f>MOD(D8284-1,6)+1</f>
        <v>1</v>
      </c>
      <c r="I8284">
        <f>37-D8284</f>
        <v>24</v>
      </c>
      <c r="J8284">
        <f>ABS(D8284-D8285)</f>
        <v>20</v>
      </c>
    </row>
    <row r="8285">
      <c r="A8285">
        <v>19286</v>
      </c>
      <c r="B8285" t="str">
        <v>2019-10-14</v>
      </c>
      <c r="C8285" t="str">
        <v>Morning</v>
      </c>
      <c r="D8285">
        <v>33</v>
      </c>
      <c r="E8285" t="str">
        <f>IF(MOD(D8285,2)=0,"EVEN","ODD")</f>
        <v>ODD</v>
      </c>
      <c r="F8285" t="str">
        <f>IF(D8285&lt;=18,"LOW (1-18)","HIGH (19-36)")</f>
        <v>HIGH (19-36)</v>
      </c>
      <c r="G8285">
        <f>INT((D8285-1)/6)+1</f>
        <v>6</v>
      </c>
      <c r="H8285">
        <f>MOD(D8285-1,6)+1</f>
        <v>3</v>
      </c>
      <c r="I8285">
        <f>37-D8285</f>
        <v>4</v>
      </c>
      <c r="J8285">
        <f>ABS(D8285-D8286)</f>
        <v>20</v>
      </c>
    </row>
    <row r="8286">
      <c r="A8286">
        <v>19285</v>
      </c>
      <c r="B8286" t="str">
        <v>2019-10-12</v>
      </c>
      <c r="C8286" t="str">
        <v>Evening</v>
      </c>
      <c r="D8286">
        <v>13</v>
      </c>
      <c r="E8286" t="str">
        <f>IF(MOD(D8286,2)=0,"EVEN","ODD")</f>
        <v>ODD</v>
      </c>
      <c r="F8286" t="str">
        <f>IF(D8286&lt;=18,"LOW (1-18)","HIGH (19-36)")</f>
        <v>LOW (1-18)</v>
      </c>
      <c r="G8286">
        <f>INT((D8286-1)/6)+1</f>
        <v>3</v>
      </c>
      <c r="H8286">
        <f>MOD(D8286-1,6)+1</f>
        <v>1</v>
      </c>
      <c r="I8286">
        <f>37-D8286</f>
        <v>24</v>
      </c>
      <c r="J8286">
        <f>ABS(D8286-D8287)</f>
        <v>8</v>
      </c>
    </row>
    <row r="8287">
      <c r="A8287">
        <v>19284</v>
      </c>
      <c r="B8287" t="str">
        <v>2019-10-12</v>
      </c>
      <c r="C8287" t="str">
        <v>Afternoon</v>
      </c>
      <c r="D8287">
        <v>5</v>
      </c>
      <c r="E8287" t="str">
        <f>IF(MOD(D8287,2)=0,"EVEN","ODD")</f>
        <v>ODD</v>
      </c>
      <c r="F8287" t="str">
        <f>IF(D8287&lt;=18,"LOW (1-18)","HIGH (19-36)")</f>
        <v>LOW (1-18)</v>
      </c>
      <c r="G8287">
        <f>INT((D8287-1)/6)+1</f>
        <v>1</v>
      </c>
      <c r="H8287">
        <f>MOD(D8287-1,6)+1</f>
        <v>5</v>
      </c>
      <c r="I8287">
        <f>37-D8287</f>
        <v>32</v>
      </c>
      <c r="J8287">
        <f>ABS(D8287-D8288)</f>
        <v>3</v>
      </c>
    </row>
    <row r="8288">
      <c r="A8288">
        <v>19283</v>
      </c>
      <c r="B8288" t="str">
        <v>2019-10-12</v>
      </c>
      <c r="C8288" t="str">
        <v>Midday</v>
      </c>
      <c r="D8288">
        <v>2</v>
      </c>
      <c r="E8288" t="str">
        <f>IF(MOD(D8288,2)=0,"EVEN","ODD")</f>
        <v>EVEN</v>
      </c>
      <c r="F8288" t="str">
        <f>IF(D8288&lt;=18,"LOW (1-18)","HIGH (19-36)")</f>
        <v>LOW (1-18)</v>
      </c>
      <c r="G8288">
        <f>INT((D8288-1)/6)+1</f>
        <v>1</v>
      </c>
      <c r="H8288">
        <f>MOD(D8288-1,6)+1</f>
        <v>2</v>
      </c>
      <c r="I8288">
        <f>37-D8288</f>
        <v>35</v>
      </c>
      <c r="J8288">
        <f>ABS(D8288-D8289)</f>
        <v>30</v>
      </c>
    </row>
    <row r="8289">
      <c r="A8289">
        <v>19282</v>
      </c>
      <c r="B8289" t="str">
        <v>2019-10-12</v>
      </c>
      <c r="C8289" t="str">
        <v>Morning</v>
      </c>
      <c r="D8289">
        <v>32</v>
      </c>
      <c r="E8289" t="str">
        <f>IF(MOD(D8289,2)=0,"EVEN","ODD")</f>
        <v>EVEN</v>
      </c>
      <c r="F8289" t="str">
        <f>IF(D8289&lt;=18,"LOW (1-18)","HIGH (19-36)")</f>
        <v>HIGH (19-36)</v>
      </c>
      <c r="G8289">
        <f>INT((D8289-1)/6)+1</f>
        <v>6</v>
      </c>
      <c r="H8289">
        <f>MOD(D8289-1,6)+1</f>
        <v>2</v>
      </c>
      <c r="I8289">
        <f>37-D8289</f>
        <v>5</v>
      </c>
      <c r="J8289">
        <f>ABS(D8289-D8290)</f>
        <v>4</v>
      </c>
    </row>
    <row r="8290">
      <c r="A8290">
        <v>19281</v>
      </c>
      <c r="B8290" t="str">
        <v>2019-10-11</v>
      </c>
      <c r="C8290" t="str">
        <v>Evening</v>
      </c>
      <c r="D8290">
        <v>28</v>
      </c>
      <c r="E8290" t="str">
        <f>IF(MOD(D8290,2)=0,"EVEN","ODD")</f>
        <v>EVEN</v>
      </c>
      <c r="F8290" t="str">
        <f>IF(D8290&lt;=18,"LOW (1-18)","HIGH (19-36)")</f>
        <v>HIGH (19-36)</v>
      </c>
      <c r="G8290">
        <f>INT((D8290-1)/6)+1</f>
        <v>5</v>
      </c>
      <c r="H8290">
        <f>MOD(D8290-1,6)+1</f>
        <v>4</v>
      </c>
      <c r="I8290">
        <f>37-D8290</f>
        <v>9</v>
      </c>
      <c r="J8290">
        <f>ABS(D8290-D8291)</f>
        <v>2</v>
      </c>
    </row>
    <row r="8291">
      <c r="A8291">
        <v>19280</v>
      </c>
      <c r="B8291" t="str">
        <v>2019-10-11</v>
      </c>
      <c r="C8291" t="str">
        <v>Afternoon</v>
      </c>
      <c r="D8291">
        <v>26</v>
      </c>
      <c r="E8291" t="str">
        <f>IF(MOD(D8291,2)=0,"EVEN","ODD")</f>
        <v>EVEN</v>
      </c>
      <c r="F8291" t="str">
        <f>IF(D8291&lt;=18,"LOW (1-18)","HIGH (19-36)")</f>
        <v>HIGH (19-36)</v>
      </c>
      <c r="G8291">
        <f>INT((D8291-1)/6)+1</f>
        <v>5</v>
      </c>
      <c r="H8291">
        <f>MOD(D8291-1,6)+1</f>
        <v>2</v>
      </c>
      <c r="I8291">
        <f>37-D8291</f>
        <v>11</v>
      </c>
      <c r="J8291">
        <f>ABS(D8291-D8292)</f>
        <v>13</v>
      </c>
    </row>
    <row r="8292">
      <c r="A8292">
        <v>19279</v>
      </c>
      <c r="B8292" t="str">
        <v>2019-10-11</v>
      </c>
      <c r="C8292" t="str">
        <v>Midday</v>
      </c>
      <c r="D8292">
        <v>13</v>
      </c>
      <c r="E8292" t="str">
        <f>IF(MOD(D8292,2)=0,"EVEN","ODD")</f>
        <v>ODD</v>
      </c>
      <c r="F8292" t="str">
        <f>IF(D8292&lt;=18,"LOW (1-18)","HIGH (19-36)")</f>
        <v>LOW (1-18)</v>
      </c>
      <c r="G8292">
        <f>INT((D8292-1)/6)+1</f>
        <v>3</v>
      </c>
      <c r="H8292">
        <f>MOD(D8292-1,6)+1</f>
        <v>1</v>
      </c>
      <c r="I8292">
        <f>37-D8292</f>
        <v>24</v>
      </c>
      <c r="J8292">
        <f>ABS(D8292-D8293)</f>
        <v>4</v>
      </c>
    </row>
    <row r="8293">
      <c r="A8293">
        <v>19278</v>
      </c>
      <c r="B8293" t="str">
        <v>2019-10-11</v>
      </c>
      <c r="C8293" t="str">
        <v>Morning</v>
      </c>
      <c r="D8293">
        <v>17</v>
      </c>
      <c r="E8293" t="str">
        <f>IF(MOD(D8293,2)=0,"EVEN","ODD")</f>
        <v>ODD</v>
      </c>
      <c r="F8293" t="str">
        <f>IF(D8293&lt;=18,"LOW (1-18)","HIGH (19-36)")</f>
        <v>LOW (1-18)</v>
      </c>
      <c r="G8293">
        <f>INT((D8293-1)/6)+1</f>
        <v>3</v>
      </c>
      <c r="H8293">
        <f>MOD(D8293-1,6)+1</f>
        <v>5</v>
      </c>
      <c r="I8293">
        <f>37-D8293</f>
        <v>20</v>
      </c>
      <c r="J8293">
        <f>ABS(D8293-D8294)</f>
        <v>14</v>
      </c>
    </row>
    <row r="8294">
      <c r="A8294">
        <v>19277</v>
      </c>
      <c r="B8294" t="str">
        <v>2019-10-10</v>
      </c>
      <c r="C8294" t="str">
        <v>Evening</v>
      </c>
      <c r="D8294">
        <v>31</v>
      </c>
      <c r="E8294" t="str">
        <f>IF(MOD(D8294,2)=0,"EVEN","ODD")</f>
        <v>ODD</v>
      </c>
      <c r="F8294" t="str">
        <f>IF(D8294&lt;=18,"LOW (1-18)","HIGH (19-36)")</f>
        <v>HIGH (19-36)</v>
      </c>
      <c r="G8294">
        <f>INT((D8294-1)/6)+1</f>
        <v>6</v>
      </c>
      <c r="H8294">
        <f>MOD(D8294-1,6)+1</f>
        <v>1</v>
      </c>
      <c r="I8294">
        <f>37-D8294</f>
        <v>6</v>
      </c>
      <c r="J8294">
        <f>ABS(D8294-D8295)</f>
        <v>14</v>
      </c>
    </row>
    <row r="8295">
      <c r="A8295">
        <v>19276</v>
      </c>
      <c r="B8295" t="str">
        <v>2019-10-10</v>
      </c>
      <c r="C8295" t="str">
        <v>Afternoon</v>
      </c>
      <c r="D8295">
        <v>17</v>
      </c>
      <c r="E8295" t="str">
        <f>IF(MOD(D8295,2)=0,"EVEN","ODD")</f>
        <v>ODD</v>
      </c>
      <c r="F8295" t="str">
        <f>IF(D8295&lt;=18,"LOW (1-18)","HIGH (19-36)")</f>
        <v>LOW (1-18)</v>
      </c>
      <c r="G8295">
        <f>INT((D8295-1)/6)+1</f>
        <v>3</v>
      </c>
      <c r="H8295">
        <f>MOD(D8295-1,6)+1</f>
        <v>5</v>
      </c>
      <c r="I8295">
        <f>37-D8295</f>
        <v>20</v>
      </c>
      <c r="J8295">
        <f>ABS(D8295-D8296)</f>
        <v>15</v>
      </c>
    </row>
    <row r="8296">
      <c r="A8296">
        <v>19275</v>
      </c>
      <c r="B8296" t="str">
        <v>2019-10-10</v>
      </c>
      <c r="C8296" t="str">
        <v>Midday</v>
      </c>
      <c r="D8296">
        <v>32</v>
      </c>
      <c r="E8296" t="str">
        <f>IF(MOD(D8296,2)=0,"EVEN","ODD")</f>
        <v>EVEN</v>
      </c>
      <c r="F8296" t="str">
        <f>IF(D8296&lt;=18,"LOW (1-18)","HIGH (19-36)")</f>
        <v>HIGH (19-36)</v>
      </c>
      <c r="G8296">
        <f>INT((D8296-1)/6)+1</f>
        <v>6</v>
      </c>
      <c r="H8296">
        <f>MOD(D8296-1,6)+1</f>
        <v>2</v>
      </c>
      <c r="I8296">
        <f>37-D8296</f>
        <v>5</v>
      </c>
      <c r="J8296">
        <f>ABS(D8296-D8297)</f>
        <v>22</v>
      </c>
    </row>
    <row r="8297">
      <c r="A8297">
        <v>19274</v>
      </c>
      <c r="B8297" t="str">
        <v>2019-10-10</v>
      </c>
      <c r="C8297" t="str">
        <v>Morning</v>
      </c>
      <c r="D8297">
        <v>10</v>
      </c>
      <c r="E8297" t="str">
        <f>IF(MOD(D8297,2)=0,"EVEN","ODD")</f>
        <v>EVEN</v>
      </c>
      <c r="F8297" t="str">
        <f>IF(D8297&lt;=18,"LOW (1-18)","HIGH (19-36)")</f>
        <v>LOW (1-18)</v>
      </c>
      <c r="G8297">
        <f>INT((D8297-1)/6)+1</f>
        <v>2</v>
      </c>
      <c r="H8297">
        <f>MOD(D8297-1,6)+1</f>
        <v>4</v>
      </c>
      <c r="I8297">
        <f>37-D8297</f>
        <v>27</v>
      </c>
      <c r="J8297">
        <f>ABS(D8297-D8298)</f>
        <v>0</v>
      </c>
    </row>
    <row r="8298">
      <c r="A8298">
        <v>19273</v>
      </c>
      <c r="B8298" t="str">
        <v>2019-10-09</v>
      </c>
      <c r="C8298" t="str">
        <v>Evening</v>
      </c>
      <c r="D8298">
        <v>10</v>
      </c>
      <c r="E8298" t="str">
        <f>IF(MOD(D8298,2)=0,"EVEN","ODD")</f>
        <v>EVEN</v>
      </c>
      <c r="F8298" t="str">
        <f>IF(D8298&lt;=18,"LOW (1-18)","HIGH (19-36)")</f>
        <v>LOW (1-18)</v>
      </c>
      <c r="G8298">
        <f>INT((D8298-1)/6)+1</f>
        <v>2</v>
      </c>
      <c r="H8298">
        <f>MOD(D8298-1,6)+1</f>
        <v>4</v>
      </c>
      <c r="I8298">
        <f>37-D8298</f>
        <v>27</v>
      </c>
      <c r="J8298">
        <f>ABS(D8298-D8299)</f>
        <v>18</v>
      </c>
    </row>
    <row r="8299">
      <c r="A8299">
        <v>19272</v>
      </c>
      <c r="B8299" t="str">
        <v>2019-10-09</v>
      </c>
      <c r="C8299" t="str">
        <v>Afternoon</v>
      </c>
      <c r="D8299">
        <v>28</v>
      </c>
      <c r="E8299" t="str">
        <f>IF(MOD(D8299,2)=0,"EVEN","ODD")</f>
        <v>EVEN</v>
      </c>
      <c r="F8299" t="str">
        <f>IF(D8299&lt;=18,"LOW (1-18)","HIGH (19-36)")</f>
        <v>HIGH (19-36)</v>
      </c>
      <c r="G8299">
        <f>INT((D8299-1)/6)+1</f>
        <v>5</v>
      </c>
      <c r="H8299">
        <f>MOD(D8299-1,6)+1</f>
        <v>4</v>
      </c>
      <c r="I8299">
        <f>37-D8299</f>
        <v>9</v>
      </c>
      <c r="J8299">
        <f>ABS(D8299-D8300)</f>
        <v>23</v>
      </c>
    </row>
    <row r="8300">
      <c r="A8300">
        <v>19271</v>
      </c>
      <c r="B8300" t="str">
        <v>2019-10-09</v>
      </c>
      <c r="C8300" t="str">
        <v>Midday</v>
      </c>
      <c r="D8300">
        <v>5</v>
      </c>
      <c r="E8300" t="str">
        <f>IF(MOD(D8300,2)=0,"EVEN","ODD")</f>
        <v>ODD</v>
      </c>
      <c r="F8300" t="str">
        <f>IF(D8300&lt;=18,"LOW (1-18)","HIGH (19-36)")</f>
        <v>LOW (1-18)</v>
      </c>
      <c r="G8300">
        <f>INT((D8300-1)/6)+1</f>
        <v>1</v>
      </c>
      <c r="H8300">
        <f>MOD(D8300-1,6)+1</f>
        <v>5</v>
      </c>
      <c r="I8300">
        <f>37-D8300</f>
        <v>32</v>
      </c>
      <c r="J8300">
        <f>ABS(D8300-D8301)</f>
        <v>2</v>
      </c>
    </row>
    <row r="8301">
      <c r="A8301">
        <v>19270</v>
      </c>
      <c r="B8301" t="str">
        <v>2019-10-09</v>
      </c>
      <c r="C8301" t="str">
        <v>Morning</v>
      </c>
      <c r="D8301">
        <v>7</v>
      </c>
      <c r="E8301" t="str">
        <f>IF(MOD(D8301,2)=0,"EVEN","ODD")</f>
        <v>ODD</v>
      </c>
      <c r="F8301" t="str">
        <f>IF(D8301&lt;=18,"LOW (1-18)","HIGH (19-36)")</f>
        <v>LOW (1-18)</v>
      </c>
      <c r="G8301">
        <f>INT((D8301-1)/6)+1</f>
        <v>2</v>
      </c>
      <c r="H8301">
        <f>MOD(D8301-1,6)+1</f>
        <v>1</v>
      </c>
      <c r="I8301">
        <f>37-D8301</f>
        <v>30</v>
      </c>
      <c r="J8301">
        <f>ABS(D8301-D8302)</f>
        <v>29</v>
      </c>
    </row>
    <row r="8302">
      <c r="A8302">
        <v>19269</v>
      </c>
      <c r="B8302" t="str">
        <v>2019-10-08</v>
      </c>
      <c r="C8302" t="str">
        <v>Evening</v>
      </c>
      <c r="D8302">
        <v>36</v>
      </c>
      <c r="E8302" t="str">
        <f>IF(MOD(D8302,2)=0,"EVEN","ODD")</f>
        <v>EVEN</v>
      </c>
      <c r="F8302" t="str">
        <f>IF(D8302&lt;=18,"LOW (1-18)","HIGH (19-36)")</f>
        <v>HIGH (19-36)</v>
      </c>
      <c r="G8302">
        <f>INT((D8302-1)/6)+1</f>
        <v>6</v>
      </c>
      <c r="H8302">
        <f>MOD(D8302-1,6)+1</f>
        <v>6</v>
      </c>
      <c r="I8302">
        <f>37-D8302</f>
        <v>1</v>
      </c>
      <c r="J8302">
        <f>ABS(D8302-D8303)</f>
        <v>1</v>
      </c>
    </row>
    <row r="8303">
      <c r="A8303">
        <v>19268</v>
      </c>
      <c r="B8303" t="str">
        <v>2019-10-08</v>
      </c>
      <c r="C8303" t="str">
        <v>Afternoon</v>
      </c>
      <c r="D8303">
        <v>35</v>
      </c>
      <c r="E8303" t="str">
        <f>IF(MOD(D8303,2)=0,"EVEN","ODD")</f>
        <v>ODD</v>
      </c>
      <c r="F8303" t="str">
        <f>IF(D8303&lt;=18,"LOW (1-18)","HIGH (19-36)")</f>
        <v>HIGH (19-36)</v>
      </c>
      <c r="G8303">
        <f>INT((D8303-1)/6)+1</f>
        <v>6</v>
      </c>
      <c r="H8303">
        <f>MOD(D8303-1,6)+1</f>
        <v>5</v>
      </c>
      <c r="I8303">
        <f>37-D8303</f>
        <v>2</v>
      </c>
      <c r="J8303">
        <f>ABS(D8303-D8304)</f>
        <v>28</v>
      </c>
    </row>
    <row r="8304">
      <c r="A8304">
        <v>19267</v>
      </c>
      <c r="B8304" t="str">
        <v>2019-10-08</v>
      </c>
      <c r="C8304" t="str">
        <v>Midday</v>
      </c>
      <c r="D8304">
        <v>7</v>
      </c>
      <c r="E8304" t="str">
        <f>IF(MOD(D8304,2)=0,"EVEN","ODD")</f>
        <v>ODD</v>
      </c>
      <c r="F8304" t="str">
        <f>IF(D8304&lt;=18,"LOW (1-18)","HIGH (19-36)")</f>
        <v>LOW (1-18)</v>
      </c>
      <c r="G8304">
        <f>INT((D8304-1)/6)+1</f>
        <v>2</v>
      </c>
      <c r="H8304">
        <f>MOD(D8304-1,6)+1</f>
        <v>1</v>
      </c>
      <c r="I8304">
        <f>37-D8304</f>
        <v>30</v>
      </c>
      <c r="J8304">
        <f>ABS(D8304-D8305)</f>
        <v>21</v>
      </c>
    </row>
    <row r="8305">
      <c r="A8305">
        <v>19266</v>
      </c>
      <c r="B8305" t="str">
        <v>2019-10-08</v>
      </c>
      <c r="C8305" t="str">
        <v>Morning</v>
      </c>
      <c r="D8305">
        <v>28</v>
      </c>
      <c r="E8305" t="str">
        <f>IF(MOD(D8305,2)=0,"EVEN","ODD")</f>
        <v>EVEN</v>
      </c>
      <c r="F8305" t="str">
        <f>IF(D8305&lt;=18,"LOW (1-18)","HIGH (19-36)")</f>
        <v>HIGH (19-36)</v>
      </c>
      <c r="G8305">
        <f>INT((D8305-1)/6)+1</f>
        <v>5</v>
      </c>
      <c r="H8305">
        <f>MOD(D8305-1,6)+1</f>
        <v>4</v>
      </c>
      <c r="I8305">
        <f>37-D8305</f>
        <v>9</v>
      </c>
      <c r="J8305">
        <f>ABS(D8305-D8306)</f>
        <v>9</v>
      </c>
    </row>
    <row r="8306">
      <c r="A8306">
        <v>19265</v>
      </c>
      <c r="B8306" t="str">
        <v>2019-10-07</v>
      </c>
      <c r="C8306" t="str">
        <v>Evening</v>
      </c>
      <c r="D8306">
        <v>19</v>
      </c>
      <c r="E8306" t="str">
        <f>IF(MOD(D8306,2)=0,"EVEN","ODD")</f>
        <v>ODD</v>
      </c>
      <c r="F8306" t="str">
        <f>IF(D8306&lt;=18,"LOW (1-18)","HIGH (19-36)")</f>
        <v>HIGH (19-36)</v>
      </c>
      <c r="G8306">
        <f>INT((D8306-1)/6)+1</f>
        <v>4</v>
      </c>
      <c r="H8306">
        <f>MOD(D8306-1,6)+1</f>
        <v>1</v>
      </c>
      <c r="I8306">
        <f>37-D8306</f>
        <v>18</v>
      </c>
      <c r="J8306">
        <f>ABS(D8306-D8307)</f>
        <v>5</v>
      </c>
    </row>
    <row r="8307">
      <c r="A8307">
        <v>19264</v>
      </c>
      <c r="B8307" t="str">
        <v>2019-10-07</v>
      </c>
      <c r="C8307" t="str">
        <v>Afternoon</v>
      </c>
      <c r="D8307">
        <v>14</v>
      </c>
      <c r="E8307" t="str">
        <f>IF(MOD(D8307,2)=0,"EVEN","ODD")</f>
        <v>EVEN</v>
      </c>
      <c r="F8307" t="str">
        <f>IF(D8307&lt;=18,"LOW (1-18)","HIGH (19-36)")</f>
        <v>LOW (1-18)</v>
      </c>
      <c r="G8307">
        <f>INT((D8307-1)/6)+1</f>
        <v>3</v>
      </c>
      <c r="H8307">
        <f>MOD(D8307-1,6)+1</f>
        <v>2</v>
      </c>
      <c r="I8307">
        <f>37-D8307</f>
        <v>23</v>
      </c>
      <c r="J8307">
        <f>ABS(D8307-D8308)</f>
        <v>6</v>
      </c>
    </row>
    <row r="8308">
      <c r="A8308">
        <v>19263</v>
      </c>
      <c r="B8308" t="str">
        <v>2019-10-07</v>
      </c>
      <c r="C8308" t="str">
        <v>Midday</v>
      </c>
      <c r="D8308">
        <v>20</v>
      </c>
      <c r="E8308" t="str">
        <f>IF(MOD(D8308,2)=0,"EVEN","ODD")</f>
        <v>EVEN</v>
      </c>
      <c r="F8308" t="str">
        <f>IF(D8308&lt;=18,"LOW (1-18)","HIGH (19-36)")</f>
        <v>HIGH (19-36)</v>
      </c>
      <c r="G8308">
        <f>INT((D8308-1)/6)+1</f>
        <v>4</v>
      </c>
      <c r="H8308">
        <f>MOD(D8308-1,6)+1</f>
        <v>2</v>
      </c>
      <c r="I8308">
        <f>37-D8308</f>
        <v>17</v>
      </c>
      <c r="J8308">
        <f>ABS(D8308-D8309)</f>
        <v>1</v>
      </c>
    </row>
    <row r="8309">
      <c r="A8309">
        <v>19262</v>
      </c>
      <c r="B8309" t="str">
        <v>2019-10-07</v>
      </c>
      <c r="C8309" t="str">
        <v>Morning</v>
      </c>
      <c r="D8309">
        <v>19</v>
      </c>
      <c r="E8309" t="str">
        <f>IF(MOD(D8309,2)=0,"EVEN","ODD")</f>
        <v>ODD</v>
      </c>
      <c r="F8309" t="str">
        <f>IF(D8309&lt;=18,"LOW (1-18)","HIGH (19-36)")</f>
        <v>HIGH (19-36)</v>
      </c>
      <c r="G8309">
        <f>INT((D8309-1)/6)+1</f>
        <v>4</v>
      </c>
      <c r="H8309">
        <f>MOD(D8309-1,6)+1</f>
        <v>1</v>
      </c>
      <c r="I8309">
        <f>37-D8309</f>
        <v>18</v>
      </c>
      <c r="J8309">
        <f>ABS(D8309-D8310)</f>
        <v>11</v>
      </c>
    </row>
    <row r="8310">
      <c r="A8310">
        <v>19261</v>
      </c>
      <c r="B8310" t="str">
        <v>2019-10-05</v>
      </c>
      <c r="C8310" t="str">
        <v>Evening</v>
      </c>
      <c r="D8310">
        <v>8</v>
      </c>
      <c r="E8310" t="str">
        <f>IF(MOD(D8310,2)=0,"EVEN","ODD")</f>
        <v>EVEN</v>
      </c>
      <c r="F8310" t="str">
        <f>IF(D8310&lt;=18,"LOW (1-18)","HIGH (19-36)")</f>
        <v>LOW (1-18)</v>
      </c>
      <c r="G8310">
        <f>INT((D8310-1)/6)+1</f>
        <v>2</v>
      </c>
      <c r="H8310">
        <f>MOD(D8310-1,6)+1</f>
        <v>2</v>
      </c>
      <c r="I8310">
        <f>37-D8310</f>
        <v>29</v>
      </c>
      <c r="J8310">
        <f>ABS(D8310-D8311)</f>
        <v>21</v>
      </c>
    </row>
    <row r="8311">
      <c r="A8311">
        <v>19260</v>
      </c>
      <c r="B8311" t="str">
        <v>2019-10-05</v>
      </c>
      <c r="C8311" t="str">
        <v>Afternoon</v>
      </c>
      <c r="D8311">
        <v>29</v>
      </c>
      <c r="E8311" t="str">
        <f>IF(MOD(D8311,2)=0,"EVEN","ODD")</f>
        <v>ODD</v>
      </c>
      <c r="F8311" t="str">
        <f>IF(D8311&lt;=18,"LOW (1-18)","HIGH (19-36)")</f>
        <v>HIGH (19-36)</v>
      </c>
      <c r="G8311">
        <f>INT((D8311-1)/6)+1</f>
        <v>5</v>
      </c>
      <c r="H8311">
        <f>MOD(D8311-1,6)+1</f>
        <v>5</v>
      </c>
      <c r="I8311">
        <f>37-D8311</f>
        <v>8</v>
      </c>
      <c r="J8311">
        <f>ABS(D8311-D8312)</f>
        <v>1</v>
      </c>
    </row>
    <row r="8312">
      <c r="A8312">
        <v>19259</v>
      </c>
      <c r="B8312" t="str">
        <v>2019-10-05</v>
      </c>
      <c r="C8312" t="str">
        <v>Midday</v>
      </c>
      <c r="D8312">
        <v>30</v>
      </c>
      <c r="E8312" t="str">
        <f>IF(MOD(D8312,2)=0,"EVEN","ODD")</f>
        <v>EVEN</v>
      </c>
      <c r="F8312" t="str">
        <f>IF(D8312&lt;=18,"LOW (1-18)","HIGH (19-36)")</f>
        <v>HIGH (19-36)</v>
      </c>
      <c r="G8312">
        <f>INT((D8312-1)/6)+1</f>
        <v>5</v>
      </c>
      <c r="H8312">
        <f>MOD(D8312-1,6)+1</f>
        <v>6</v>
      </c>
      <c r="I8312">
        <f>37-D8312</f>
        <v>7</v>
      </c>
      <c r="J8312">
        <f>ABS(D8312-D8313)</f>
        <v>1</v>
      </c>
    </row>
    <row r="8313">
      <c r="A8313">
        <v>19258</v>
      </c>
      <c r="B8313" t="str">
        <v>2019-10-05</v>
      </c>
      <c r="C8313" t="str">
        <v>Morning</v>
      </c>
      <c r="D8313">
        <v>29</v>
      </c>
      <c r="E8313" t="str">
        <f>IF(MOD(D8313,2)=0,"EVEN","ODD")</f>
        <v>ODD</v>
      </c>
      <c r="F8313" t="str">
        <f>IF(D8313&lt;=18,"LOW (1-18)","HIGH (19-36)")</f>
        <v>HIGH (19-36)</v>
      </c>
      <c r="G8313">
        <f>INT((D8313-1)/6)+1</f>
        <v>5</v>
      </c>
      <c r="H8313">
        <f>MOD(D8313-1,6)+1</f>
        <v>5</v>
      </c>
      <c r="I8313">
        <f>37-D8313</f>
        <v>8</v>
      </c>
      <c r="J8313">
        <f>ABS(D8313-D8314)</f>
        <v>2</v>
      </c>
    </row>
    <row r="8314">
      <c r="A8314">
        <v>19257</v>
      </c>
      <c r="B8314" t="str">
        <v>2019-10-04</v>
      </c>
      <c r="C8314" t="str">
        <v>Evening</v>
      </c>
      <c r="D8314">
        <v>31</v>
      </c>
      <c r="E8314" t="str">
        <f>IF(MOD(D8314,2)=0,"EVEN","ODD")</f>
        <v>ODD</v>
      </c>
      <c r="F8314" t="str">
        <f>IF(D8314&lt;=18,"LOW (1-18)","HIGH (19-36)")</f>
        <v>HIGH (19-36)</v>
      </c>
      <c r="G8314">
        <f>INT((D8314-1)/6)+1</f>
        <v>6</v>
      </c>
      <c r="H8314">
        <f>MOD(D8314-1,6)+1</f>
        <v>1</v>
      </c>
      <c r="I8314">
        <f>37-D8314</f>
        <v>6</v>
      </c>
      <c r="J8314">
        <f>ABS(D8314-D8315)</f>
        <v>4</v>
      </c>
    </row>
    <row r="8315">
      <c r="A8315">
        <v>19256</v>
      </c>
      <c r="B8315" t="str">
        <v>2019-10-04</v>
      </c>
      <c r="C8315" t="str">
        <v>Afternoon</v>
      </c>
      <c r="D8315">
        <v>27</v>
      </c>
      <c r="E8315" t="str">
        <f>IF(MOD(D8315,2)=0,"EVEN","ODD")</f>
        <v>ODD</v>
      </c>
      <c r="F8315" t="str">
        <f>IF(D8315&lt;=18,"LOW (1-18)","HIGH (19-36)")</f>
        <v>HIGH (19-36)</v>
      </c>
      <c r="G8315">
        <f>INT((D8315-1)/6)+1</f>
        <v>5</v>
      </c>
      <c r="H8315">
        <f>MOD(D8315-1,6)+1</f>
        <v>3</v>
      </c>
      <c r="I8315">
        <f>37-D8315</f>
        <v>10</v>
      </c>
      <c r="J8315">
        <f>ABS(D8315-D8316)</f>
        <v>0</v>
      </c>
    </row>
    <row r="8316">
      <c r="A8316">
        <v>19255</v>
      </c>
      <c r="B8316" t="str">
        <v>2019-10-04</v>
      </c>
      <c r="C8316" t="str">
        <v>Midday</v>
      </c>
      <c r="D8316">
        <v>27</v>
      </c>
      <c r="E8316" t="str">
        <f>IF(MOD(D8316,2)=0,"EVEN","ODD")</f>
        <v>ODD</v>
      </c>
      <c r="F8316" t="str">
        <f>IF(D8316&lt;=18,"LOW (1-18)","HIGH (19-36)")</f>
        <v>HIGH (19-36)</v>
      </c>
      <c r="G8316">
        <f>INT((D8316-1)/6)+1</f>
        <v>5</v>
      </c>
      <c r="H8316">
        <f>MOD(D8316-1,6)+1</f>
        <v>3</v>
      </c>
      <c r="I8316">
        <f>37-D8316</f>
        <v>10</v>
      </c>
      <c r="J8316">
        <f>ABS(D8316-D8317)</f>
        <v>22</v>
      </c>
    </row>
    <row r="8317">
      <c r="A8317">
        <v>19254</v>
      </c>
      <c r="B8317" t="str">
        <v>2019-10-04</v>
      </c>
      <c r="C8317" t="str">
        <v>Morning</v>
      </c>
      <c r="D8317">
        <v>5</v>
      </c>
      <c r="E8317" t="str">
        <f>IF(MOD(D8317,2)=0,"EVEN","ODD")</f>
        <v>ODD</v>
      </c>
      <c r="F8317" t="str">
        <f>IF(D8317&lt;=18,"LOW (1-18)","HIGH (19-36)")</f>
        <v>LOW (1-18)</v>
      </c>
      <c r="G8317">
        <f>INT((D8317-1)/6)+1</f>
        <v>1</v>
      </c>
      <c r="H8317">
        <f>MOD(D8317-1,6)+1</f>
        <v>5</v>
      </c>
      <c r="I8317">
        <f>37-D8317</f>
        <v>32</v>
      </c>
      <c r="J8317">
        <f>ABS(D8317-D8318)</f>
        <v>3</v>
      </c>
    </row>
    <row r="8318">
      <c r="A8318">
        <v>19253</v>
      </c>
      <c r="B8318" t="str">
        <v>2019-10-03</v>
      </c>
      <c r="C8318" t="str">
        <v>Evening</v>
      </c>
      <c r="D8318">
        <v>8</v>
      </c>
      <c r="E8318" t="str">
        <f>IF(MOD(D8318,2)=0,"EVEN","ODD")</f>
        <v>EVEN</v>
      </c>
      <c r="F8318" t="str">
        <f>IF(D8318&lt;=18,"LOW (1-18)","HIGH (19-36)")</f>
        <v>LOW (1-18)</v>
      </c>
      <c r="G8318">
        <f>INT((D8318-1)/6)+1</f>
        <v>2</v>
      </c>
      <c r="H8318">
        <f>MOD(D8318-1,6)+1</f>
        <v>2</v>
      </c>
      <c r="I8318">
        <f>37-D8318</f>
        <v>29</v>
      </c>
      <c r="J8318">
        <f>ABS(D8318-D8319)</f>
        <v>23</v>
      </c>
    </row>
    <row r="8319">
      <c r="A8319">
        <v>19252</v>
      </c>
      <c r="B8319" t="str">
        <v>2019-10-03</v>
      </c>
      <c r="C8319" t="str">
        <v>Afternoon</v>
      </c>
      <c r="D8319">
        <v>31</v>
      </c>
      <c r="E8319" t="str">
        <f>IF(MOD(D8319,2)=0,"EVEN","ODD")</f>
        <v>ODD</v>
      </c>
      <c r="F8319" t="str">
        <f>IF(D8319&lt;=18,"LOW (1-18)","HIGH (19-36)")</f>
        <v>HIGH (19-36)</v>
      </c>
      <c r="G8319">
        <f>INT((D8319-1)/6)+1</f>
        <v>6</v>
      </c>
      <c r="H8319">
        <f>MOD(D8319-1,6)+1</f>
        <v>1</v>
      </c>
      <c r="I8319">
        <f>37-D8319</f>
        <v>6</v>
      </c>
      <c r="J8319">
        <f>ABS(D8319-D8320)</f>
        <v>8</v>
      </c>
    </row>
    <row r="8320">
      <c r="A8320">
        <v>19251</v>
      </c>
      <c r="B8320" t="str">
        <v>2019-10-03</v>
      </c>
      <c r="C8320" t="str">
        <v>Midday</v>
      </c>
      <c r="D8320">
        <v>23</v>
      </c>
      <c r="E8320" t="str">
        <f>IF(MOD(D8320,2)=0,"EVEN","ODD")</f>
        <v>ODD</v>
      </c>
      <c r="F8320" t="str">
        <f>IF(D8320&lt;=18,"LOW (1-18)","HIGH (19-36)")</f>
        <v>HIGH (19-36)</v>
      </c>
      <c r="G8320">
        <f>INT((D8320-1)/6)+1</f>
        <v>4</v>
      </c>
      <c r="H8320">
        <f>MOD(D8320-1,6)+1</f>
        <v>5</v>
      </c>
      <c r="I8320">
        <f>37-D8320</f>
        <v>14</v>
      </c>
      <c r="J8320">
        <f>ABS(D8320-D8321)</f>
        <v>21</v>
      </c>
    </row>
    <row r="8321">
      <c r="A8321">
        <v>19250</v>
      </c>
      <c r="B8321" t="str">
        <v>2019-10-03</v>
      </c>
      <c r="C8321" t="str">
        <v>Morning</v>
      </c>
      <c r="D8321">
        <v>2</v>
      </c>
      <c r="E8321" t="str">
        <f>IF(MOD(D8321,2)=0,"EVEN","ODD")</f>
        <v>EVEN</v>
      </c>
      <c r="F8321" t="str">
        <f>IF(D8321&lt;=18,"LOW (1-18)","HIGH (19-36)")</f>
        <v>LOW (1-18)</v>
      </c>
      <c r="G8321">
        <f>INT((D8321-1)/6)+1</f>
        <v>1</v>
      </c>
      <c r="H8321">
        <f>MOD(D8321-1,6)+1</f>
        <v>2</v>
      </c>
      <c r="I8321">
        <f>37-D8321</f>
        <v>35</v>
      </c>
      <c r="J8321">
        <f>ABS(D8321-D8322)</f>
        <v>22</v>
      </c>
    </row>
    <row r="8322">
      <c r="A8322">
        <v>19249</v>
      </c>
      <c r="B8322" t="str">
        <v>2019-10-02</v>
      </c>
      <c r="C8322" t="str">
        <v>Evening</v>
      </c>
      <c r="D8322">
        <v>24</v>
      </c>
      <c r="E8322" t="str">
        <f>IF(MOD(D8322,2)=0,"EVEN","ODD")</f>
        <v>EVEN</v>
      </c>
      <c r="F8322" t="str">
        <f>IF(D8322&lt;=18,"LOW (1-18)","HIGH (19-36)")</f>
        <v>HIGH (19-36)</v>
      </c>
      <c r="G8322">
        <f>INT((D8322-1)/6)+1</f>
        <v>4</v>
      </c>
      <c r="H8322">
        <f>MOD(D8322-1,6)+1</f>
        <v>6</v>
      </c>
      <c r="I8322">
        <f>37-D8322</f>
        <v>13</v>
      </c>
      <c r="J8322">
        <f>ABS(D8322-D8323)</f>
        <v>6</v>
      </c>
    </row>
    <row r="8323">
      <c r="A8323">
        <v>19248</v>
      </c>
      <c r="B8323" t="str">
        <v>2019-10-02</v>
      </c>
      <c r="C8323" t="str">
        <v>Afternoon</v>
      </c>
      <c r="D8323">
        <v>18</v>
      </c>
      <c r="E8323" t="str">
        <f>IF(MOD(D8323,2)=0,"EVEN","ODD")</f>
        <v>EVEN</v>
      </c>
      <c r="F8323" t="str">
        <f>IF(D8323&lt;=18,"LOW (1-18)","HIGH (19-36)")</f>
        <v>LOW (1-18)</v>
      </c>
      <c r="G8323">
        <f>INT((D8323-1)/6)+1</f>
        <v>3</v>
      </c>
      <c r="H8323">
        <f>MOD(D8323-1,6)+1</f>
        <v>6</v>
      </c>
      <c r="I8323">
        <f>37-D8323</f>
        <v>19</v>
      </c>
      <c r="J8323">
        <f>ABS(D8323-D8324)</f>
        <v>1</v>
      </c>
    </row>
    <row r="8324">
      <c r="A8324">
        <v>19247</v>
      </c>
      <c r="B8324" t="str">
        <v>2019-10-02</v>
      </c>
      <c r="C8324" t="str">
        <v>Midday</v>
      </c>
      <c r="D8324">
        <v>17</v>
      </c>
      <c r="E8324" t="str">
        <f>IF(MOD(D8324,2)=0,"EVEN","ODD")</f>
        <v>ODD</v>
      </c>
      <c r="F8324" t="str">
        <f>IF(D8324&lt;=18,"LOW (1-18)","HIGH (19-36)")</f>
        <v>LOW (1-18)</v>
      </c>
      <c r="G8324">
        <f>INT((D8324-1)/6)+1</f>
        <v>3</v>
      </c>
      <c r="H8324">
        <f>MOD(D8324-1,6)+1</f>
        <v>5</v>
      </c>
      <c r="I8324">
        <f>37-D8324</f>
        <v>20</v>
      </c>
      <c r="J8324">
        <f>ABS(D8324-D8325)</f>
        <v>14</v>
      </c>
    </row>
    <row r="8325">
      <c r="A8325">
        <v>19246</v>
      </c>
      <c r="B8325" t="str">
        <v>2019-10-02</v>
      </c>
      <c r="C8325" t="str">
        <v>Morning</v>
      </c>
      <c r="D8325">
        <v>31</v>
      </c>
      <c r="E8325" t="str">
        <f>IF(MOD(D8325,2)=0,"EVEN","ODD")</f>
        <v>ODD</v>
      </c>
      <c r="F8325" t="str">
        <f>IF(D8325&lt;=18,"LOW (1-18)","HIGH (19-36)")</f>
        <v>HIGH (19-36)</v>
      </c>
      <c r="G8325">
        <f>INT((D8325-1)/6)+1</f>
        <v>6</v>
      </c>
      <c r="H8325">
        <f>MOD(D8325-1,6)+1</f>
        <v>1</v>
      </c>
      <c r="I8325">
        <f>37-D8325</f>
        <v>6</v>
      </c>
      <c r="J8325">
        <f>ABS(D8325-D8326)</f>
        <v>8</v>
      </c>
    </row>
    <row r="8326">
      <c r="A8326">
        <v>19245</v>
      </c>
      <c r="B8326" t="str">
        <v>2019-10-01</v>
      </c>
      <c r="C8326" t="str">
        <v>Evening</v>
      </c>
      <c r="D8326">
        <v>23</v>
      </c>
      <c r="E8326" t="str">
        <f>IF(MOD(D8326,2)=0,"EVEN","ODD")</f>
        <v>ODD</v>
      </c>
      <c r="F8326" t="str">
        <f>IF(D8326&lt;=18,"LOW (1-18)","HIGH (19-36)")</f>
        <v>HIGH (19-36)</v>
      </c>
      <c r="G8326">
        <f>INT((D8326-1)/6)+1</f>
        <v>4</v>
      </c>
      <c r="H8326">
        <f>MOD(D8326-1,6)+1</f>
        <v>5</v>
      </c>
      <c r="I8326">
        <f>37-D8326</f>
        <v>14</v>
      </c>
      <c r="J8326">
        <f>ABS(D8326-D8327)</f>
        <v>17</v>
      </c>
    </row>
    <row r="8327">
      <c r="A8327">
        <v>19244</v>
      </c>
      <c r="B8327" t="str">
        <v>2019-10-01</v>
      </c>
      <c r="C8327" t="str">
        <v>Afternoon</v>
      </c>
      <c r="D8327">
        <v>6</v>
      </c>
      <c r="E8327" t="str">
        <f>IF(MOD(D8327,2)=0,"EVEN","ODD")</f>
        <v>EVEN</v>
      </c>
      <c r="F8327" t="str">
        <f>IF(D8327&lt;=18,"LOW (1-18)","HIGH (19-36)")</f>
        <v>LOW (1-18)</v>
      </c>
      <c r="G8327">
        <f>INT((D8327-1)/6)+1</f>
        <v>1</v>
      </c>
      <c r="H8327">
        <f>MOD(D8327-1,6)+1</f>
        <v>6</v>
      </c>
      <c r="I8327">
        <f>37-D8327</f>
        <v>31</v>
      </c>
      <c r="J8327">
        <f>ABS(D8327-D8328)</f>
        <v>27</v>
      </c>
    </row>
    <row r="8328">
      <c r="A8328">
        <v>19243</v>
      </c>
      <c r="B8328" t="str">
        <v>2019-10-01</v>
      </c>
      <c r="C8328" t="str">
        <v>Midday</v>
      </c>
      <c r="D8328">
        <v>33</v>
      </c>
      <c r="E8328" t="str">
        <f>IF(MOD(D8328,2)=0,"EVEN","ODD")</f>
        <v>ODD</v>
      </c>
      <c r="F8328" t="str">
        <f>IF(D8328&lt;=18,"LOW (1-18)","HIGH (19-36)")</f>
        <v>HIGH (19-36)</v>
      </c>
      <c r="G8328">
        <f>INT((D8328-1)/6)+1</f>
        <v>6</v>
      </c>
      <c r="H8328">
        <f>MOD(D8328-1,6)+1</f>
        <v>3</v>
      </c>
      <c r="I8328">
        <f>37-D8328</f>
        <v>4</v>
      </c>
      <c r="J8328">
        <f>ABS(D8328-D8329)</f>
        <v>16</v>
      </c>
    </row>
    <row r="8329">
      <c r="A8329">
        <v>19242</v>
      </c>
      <c r="B8329" t="str">
        <v>2019-10-01</v>
      </c>
      <c r="C8329" t="str">
        <v>Morning</v>
      </c>
      <c r="D8329">
        <v>17</v>
      </c>
      <c r="E8329" t="str">
        <f>IF(MOD(D8329,2)=0,"EVEN","ODD")</f>
        <v>ODD</v>
      </c>
      <c r="F8329" t="str">
        <f>IF(D8329&lt;=18,"LOW (1-18)","HIGH (19-36)")</f>
        <v>LOW (1-18)</v>
      </c>
      <c r="G8329">
        <f>INT((D8329-1)/6)+1</f>
        <v>3</v>
      </c>
      <c r="H8329">
        <f>MOD(D8329-1,6)+1</f>
        <v>5</v>
      </c>
      <c r="I8329">
        <f>37-D8329</f>
        <v>20</v>
      </c>
      <c r="J8329">
        <f>ABS(D8329-D8330)</f>
        <v>0</v>
      </c>
    </row>
    <row r="8330">
      <c r="A8330">
        <v>19241</v>
      </c>
      <c r="B8330" t="str">
        <v>2019-09-30</v>
      </c>
      <c r="C8330" t="str">
        <v>Evening</v>
      </c>
      <c r="D8330">
        <v>17</v>
      </c>
      <c r="E8330" t="str">
        <f>IF(MOD(D8330,2)=0,"EVEN","ODD")</f>
        <v>ODD</v>
      </c>
      <c r="F8330" t="str">
        <f>IF(D8330&lt;=18,"LOW (1-18)","HIGH (19-36)")</f>
        <v>LOW (1-18)</v>
      </c>
      <c r="G8330">
        <f>INT((D8330-1)/6)+1</f>
        <v>3</v>
      </c>
      <c r="H8330">
        <f>MOD(D8330-1,6)+1</f>
        <v>5</v>
      </c>
      <c r="I8330">
        <f>37-D8330</f>
        <v>20</v>
      </c>
      <c r="J8330">
        <f>ABS(D8330-D8331)</f>
        <v>15</v>
      </c>
    </row>
    <row r="8331">
      <c r="A8331">
        <v>19240</v>
      </c>
      <c r="B8331" t="str">
        <v>2019-09-30</v>
      </c>
      <c r="C8331" t="str">
        <v>Afternoon</v>
      </c>
      <c r="D8331">
        <v>2</v>
      </c>
      <c r="E8331" t="str">
        <f>IF(MOD(D8331,2)=0,"EVEN","ODD")</f>
        <v>EVEN</v>
      </c>
      <c r="F8331" t="str">
        <f>IF(D8331&lt;=18,"LOW (1-18)","HIGH (19-36)")</f>
        <v>LOW (1-18)</v>
      </c>
      <c r="G8331">
        <f>INT((D8331-1)/6)+1</f>
        <v>1</v>
      </c>
      <c r="H8331">
        <f>MOD(D8331-1,6)+1</f>
        <v>2</v>
      </c>
      <c r="I8331">
        <f>37-D8331</f>
        <v>35</v>
      </c>
      <c r="J8331">
        <f>ABS(D8331-D8332)</f>
        <v>32</v>
      </c>
    </row>
    <row r="8332">
      <c r="A8332">
        <v>19239</v>
      </c>
      <c r="B8332" t="str">
        <v>2019-09-30</v>
      </c>
      <c r="C8332" t="str">
        <v>Midday</v>
      </c>
      <c r="D8332">
        <v>34</v>
      </c>
      <c r="E8332" t="str">
        <f>IF(MOD(D8332,2)=0,"EVEN","ODD")</f>
        <v>EVEN</v>
      </c>
      <c r="F8332" t="str">
        <f>IF(D8332&lt;=18,"LOW (1-18)","HIGH (19-36)")</f>
        <v>HIGH (19-36)</v>
      </c>
      <c r="G8332">
        <f>INT((D8332-1)/6)+1</f>
        <v>6</v>
      </c>
      <c r="H8332">
        <f>MOD(D8332-1,6)+1</f>
        <v>4</v>
      </c>
      <c r="I8332">
        <f>37-D8332</f>
        <v>3</v>
      </c>
      <c r="J8332">
        <f>ABS(D8332-D8333)</f>
        <v>6</v>
      </c>
    </row>
    <row r="8333">
      <c r="A8333">
        <v>19238</v>
      </c>
      <c r="B8333" t="str">
        <v>2019-09-30</v>
      </c>
      <c r="C8333" t="str">
        <v>Morning</v>
      </c>
      <c r="D8333">
        <v>28</v>
      </c>
      <c r="E8333" t="str">
        <f>IF(MOD(D8333,2)=0,"EVEN","ODD")</f>
        <v>EVEN</v>
      </c>
      <c r="F8333" t="str">
        <f>IF(D8333&lt;=18,"LOW (1-18)","HIGH (19-36)")</f>
        <v>HIGH (19-36)</v>
      </c>
      <c r="G8333">
        <f>INT((D8333-1)/6)+1</f>
        <v>5</v>
      </c>
      <c r="H8333">
        <f>MOD(D8333-1,6)+1</f>
        <v>4</v>
      </c>
      <c r="I8333">
        <f>37-D8333</f>
        <v>9</v>
      </c>
      <c r="J8333">
        <f>ABS(D8333-D8334)</f>
        <v>13</v>
      </c>
    </row>
    <row r="8334">
      <c r="A8334">
        <v>19237</v>
      </c>
      <c r="B8334" t="str">
        <v>2019-09-28</v>
      </c>
      <c r="C8334" t="str">
        <v>Evening</v>
      </c>
      <c r="D8334">
        <v>15</v>
      </c>
      <c r="E8334" t="str">
        <f>IF(MOD(D8334,2)=0,"EVEN","ODD")</f>
        <v>ODD</v>
      </c>
      <c r="F8334" t="str">
        <f>IF(D8334&lt;=18,"LOW (1-18)","HIGH (19-36)")</f>
        <v>LOW (1-18)</v>
      </c>
      <c r="G8334">
        <f>INT((D8334-1)/6)+1</f>
        <v>3</v>
      </c>
      <c r="H8334">
        <f>MOD(D8334-1,6)+1</f>
        <v>3</v>
      </c>
      <c r="I8334">
        <f>37-D8334</f>
        <v>22</v>
      </c>
      <c r="J8334">
        <f>ABS(D8334-D8335)</f>
        <v>13</v>
      </c>
    </row>
    <row r="8335">
      <c r="A8335">
        <v>19236</v>
      </c>
      <c r="B8335" t="str">
        <v>2019-09-28</v>
      </c>
      <c r="C8335" t="str">
        <v>Afternoon</v>
      </c>
      <c r="D8335">
        <v>28</v>
      </c>
      <c r="E8335" t="str">
        <f>IF(MOD(D8335,2)=0,"EVEN","ODD")</f>
        <v>EVEN</v>
      </c>
      <c r="F8335" t="str">
        <f>IF(D8335&lt;=18,"LOW (1-18)","HIGH (19-36)")</f>
        <v>HIGH (19-36)</v>
      </c>
      <c r="G8335">
        <f>INT((D8335-1)/6)+1</f>
        <v>5</v>
      </c>
      <c r="H8335">
        <f>MOD(D8335-1,6)+1</f>
        <v>4</v>
      </c>
      <c r="I8335">
        <f>37-D8335</f>
        <v>9</v>
      </c>
      <c r="J8335">
        <f>ABS(D8335-D8336)</f>
        <v>16</v>
      </c>
    </row>
    <row r="8336">
      <c r="A8336">
        <v>19235</v>
      </c>
      <c r="B8336" t="str">
        <v>2019-09-28</v>
      </c>
      <c r="C8336" t="str">
        <v>Midday</v>
      </c>
      <c r="D8336">
        <v>12</v>
      </c>
      <c r="E8336" t="str">
        <f>IF(MOD(D8336,2)=0,"EVEN","ODD")</f>
        <v>EVEN</v>
      </c>
      <c r="F8336" t="str">
        <f>IF(D8336&lt;=18,"LOW (1-18)","HIGH (19-36)")</f>
        <v>LOW (1-18)</v>
      </c>
      <c r="G8336">
        <f>INT((D8336-1)/6)+1</f>
        <v>2</v>
      </c>
      <c r="H8336">
        <f>MOD(D8336-1,6)+1</f>
        <v>6</v>
      </c>
      <c r="I8336">
        <f>37-D8336</f>
        <v>25</v>
      </c>
      <c r="J8336">
        <f>ABS(D8336-D8337)</f>
        <v>16</v>
      </c>
    </row>
    <row r="8337">
      <c r="A8337">
        <v>19234</v>
      </c>
      <c r="B8337" t="str">
        <v>2019-09-28</v>
      </c>
      <c r="C8337" t="str">
        <v>Morning</v>
      </c>
      <c r="D8337">
        <v>28</v>
      </c>
      <c r="E8337" t="str">
        <f>IF(MOD(D8337,2)=0,"EVEN","ODD")</f>
        <v>EVEN</v>
      </c>
      <c r="F8337" t="str">
        <f>IF(D8337&lt;=18,"LOW (1-18)","HIGH (19-36)")</f>
        <v>HIGH (19-36)</v>
      </c>
      <c r="G8337">
        <f>INT((D8337-1)/6)+1</f>
        <v>5</v>
      </c>
      <c r="H8337">
        <f>MOD(D8337-1,6)+1</f>
        <v>4</v>
      </c>
      <c r="I8337">
        <f>37-D8337</f>
        <v>9</v>
      </c>
      <c r="J8337">
        <f>ABS(D8337-D8338)</f>
        <v>22</v>
      </c>
    </row>
    <row r="8338">
      <c r="A8338">
        <v>19233</v>
      </c>
      <c r="B8338" t="str">
        <v>2019-09-27</v>
      </c>
      <c r="C8338" t="str">
        <v>Evening</v>
      </c>
      <c r="D8338">
        <v>6</v>
      </c>
      <c r="E8338" t="str">
        <f>IF(MOD(D8338,2)=0,"EVEN","ODD")</f>
        <v>EVEN</v>
      </c>
      <c r="F8338" t="str">
        <f>IF(D8338&lt;=18,"LOW (1-18)","HIGH (19-36)")</f>
        <v>LOW (1-18)</v>
      </c>
      <c r="G8338">
        <f>INT((D8338-1)/6)+1</f>
        <v>1</v>
      </c>
      <c r="H8338">
        <f>MOD(D8338-1,6)+1</f>
        <v>6</v>
      </c>
      <c r="I8338">
        <f>37-D8338</f>
        <v>31</v>
      </c>
      <c r="J8338">
        <f>ABS(D8338-D8339)</f>
        <v>19</v>
      </c>
    </row>
    <row r="8339">
      <c r="A8339">
        <v>19232</v>
      </c>
      <c r="B8339" t="str">
        <v>2019-09-27</v>
      </c>
      <c r="C8339" t="str">
        <v>Afternoon</v>
      </c>
      <c r="D8339">
        <v>25</v>
      </c>
      <c r="E8339" t="str">
        <f>IF(MOD(D8339,2)=0,"EVEN","ODD")</f>
        <v>ODD</v>
      </c>
      <c r="F8339" t="str">
        <f>IF(D8339&lt;=18,"LOW (1-18)","HIGH (19-36)")</f>
        <v>HIGH (19-36)</v>
      </c>
      <c r="G8339">
        <f>INT((D8339-1)/6)+1</f>
        <v>5</v>
      </c>
      <c r="H8339">
        <f>MOD(D8339-1,6)+1</f>
        <v>1</v>
      </c>
      <c r="I8339">
        <f>37-D8339</f>
        <v>12</v>
      </c>
      <c r="J8339">
        <f>ABS(D8339-D8340)</f>
        <v>6</v>
      </c>
    </row>
    <row r="8340">
      <c r="A8340">
        <v>19231</v>
      </c>
      <c r="B8340" t="str">
        <v>2019-09-27</v>
      </c>
      <c r="C8340" t="str">
        <v>Midday</v>
      </c>
      <c r="D8340">
        <v>19</v>
      </c>
      <c r="E8340" t="str">
        <f>IF(MOD(D8340,2)=0,"EVEN","ODD")</f>
        <v>ODD</v>
      </c>
      <c r="F8340" t="str">
        <f>IF(D8340&lt;=18,"LOW (1-18)","HIGH (19-36)")</f>
        <v>HIGH (19-36)</v>
      </c>
      <c r="G8340">
        <f>INT((D8340-1)/6)+1</f>
        <v>4</v>
      </c>
      <c r="H8340">
        <f>MOD(D8340-1,6)+1</f>
        <v>1</v>
      </c>
      <c r="I8340">
        <f>37-D8340</f>
        <v>18</v>
      </c>
      <c r="J8340">
        <f>ABS(D8340-D8341)</f>
        <v>3</v>
      </c>
    </row>
    <row r="8341">
      <c r="A8341">
        <v>19230</v>
      </c>
      <c r="B8341" t="str">
        <v>2019-09-27</v>
      </c>
      <c r="C8341" t="str">
        <v>Morning</v>
      </c>
      <c r="D8341">
        <v>16</v>
      </c>
      <c r="E8341" t="str">
        <f>IF(MOD(D8341,2)=0,"EVEN","ODD")</f>
        <v>EVEN</v>
      </c>
      <c r="F8341" t="str">
        <f>IF(D8341&lt;=18,"LOW (1-18)","HIGH (19-36)")</f>
        <v>LOW (1-18)</v>
      </c>
      <c r="G8341">
        <f>INT((D8341-1)/6)+1</f>
        <v>3</v>
      </c>
      <c r="H8341">
        <f>MOD(D8341-1,6)+1</f>
        <v>4</v>
      </c>
      <c r="I8341">
        <f>37-D8341</f>
        <v>21</v>
      </c>
      <c r="J8341">
        <f>ABS(D8341-D8342)</f>
        <v>9</v>
      </c>
    </row>
    <row r="8342">
      <c r="A8342">
        <v>19229</v>
      </c>
      <c r="B8342" t="str">
        <v>2019-09-26</v>
      </c>
      <c r="C8342" t="str">
        <v>Evening</v>
      </c>
      <c r="D8342">
        <v>7</v>
      </c>
      <c r="E8342" t="str">
        <f>IF(MOD(D8342,2)=0,"EVEN","ODD")</f>
        <v>ODD</v>
      </c>
      <c r="F8342" t="str">
        <f>IF(D8342&lt;=18,"LOW (1-18)","HIGH (19-36)")</f>
        <v>LOW (1-18)</v>
      </c>
      <c r="G8342">
        <f>INT((D8342-1)/6)+1</f>
        <v>2</v>
      </c>
      <c r="H8342">
        <f>MOD(D8342-1,6)+1</f>
        <v>1</v>
      </c>
      <c r="I8342">
        <f>37-D8342</f>
        <v>30</v>
      </c>
      <c r="J8342">
        <f>ABS(D8342-D8343)</f>
        <v>28</v>
      </c>
    </row>
    <row r="8343">
      <c r="A8343">
        <v>19228</v>
      </c>
      <c r="B8343" t="str">
        <v>2019-09-26</v>
      </c>
      <c r="C8343" t="str">
        <v>Afternoon</v>
      </c>
      <c r="D8343">
        <v>35</v>
      </c>
      <c r="E8343" t="str">
        <f>IF(MOD(D8343,2)=0,"EVEN","ODD")</f>
        <v>ODD</v>
      </c>
      <c r="F8343" t="str">
        <f>IF(D8343&lt;=18,"LOW (1-18)","HIGH (19-36)")</f>
        <v>HIGH (19-36)</v>
      </c>
      <c r="G8343">
        <f>INT((D8343-1)/6)+1</f>
        <v>6</v>
      </c>
      <c r="H8343">
        <f>MOD(D8343-1,6)+1</f>
        <v>5</v>
      </c>
      <c r="I8343">
        <f>37-D8343</f>
        <v>2</v>
      </c>
      <c r="J8343">
        <f>ABS(D8343-D8344)</f>
        <v>25</v>
      </c>
    </row>
    <row r="8344">
      <c r="A8344">
        <v>19227</v>
      </c>
      <c r="B8344" t="str">
        <v>2019-09-26</v>
      </c>
      <c r="C8344" t="str">
        <v>Midday</v>
      </c>
      <c r="D8344">
        <v>10</v>
      </c>
      <c r="E8344" t="str">
        <f>IF(MOD(D8344,2)=0,"EVEN","ODD")</f>
        <v>EVEN</v>
      </c>
      <c r="F8344" t="str">
        <f>IF(D8344&lt;=18,"LOW (1-18)","HIGH (19-36)")</f>
        <v>LOW (1-18)</v>
      </c>
      <c r="G8344">
        <f>INT((D8344-1)/6)+1</f>
        <v>2</v>
      </c>
      <c r="H8344">
        <f>MOD(D8344-1,6)+1</f>
        <v>4</v>
      </c>
      <c r="I8344">
        <f>37-D8344</f>
        <v>27</v>
      </c>
      <c r="J8344">
        <f>ABS(D8344-D8345)</f>
        <v>16</v>
      </c>
    </row>
    <row r="8345">
      <c r="A8345">
        <v>19226</v>
      </c>
      <c r="B8345" t="str">
        <v>2019-09-26</v>
      </c>
      <c r="C8345" t="str">
        <v>Morning</v>
      </c>
      <c r="D8345">
        <v>26</v>
      </c>
      <c r="E8345" t="str">
        <f>IF(MOD(D8345,2)=0,"EVEN","ODD")</f>
        <v>EVEN</v>
      </c>
      <c r="F8345" t="str">
        <f>IF(D8345&lt;=18,"LOW (1-18)","HIGH (19-36)")</f>
        <v>HIGH (19-36)</v>
      </c>
      <c r="G8345">
        <f>INT((D8345-1)/6)+1</f>
        <v>5</v>
      </c>
      <c r="H8345">
        <f>MOD(D8345-1,6)+1</f>
        <v>2</v>
      </c>
      <c r="I8345">
        <f>37-D8345</f>
        <v>11</v>
      </c>
      <c r="J8345">
        <f>ABS(D8345-D8346)</f>
        <v>19</v>
      </c>
    </row>
    <row r="8346">
      <c r="A8346">
        <v>19225</v>
      </c>
      <c r="B8346" t="str">
        <v>2019-09-25</v>
      </c>
      <c r="C8346" t="str">
        <v>Evening</v>
      </c>
      <c r="D8346">
        <v>7</v>
      </c>
      <c r="E8346" t="str">
        <f>IF(MOD(D8346,2)=0,"EVEN","ODD")</f>
        <v>ODD</v>
      </c>
      <c r="F8346" t="str">
        <f>IF(D8346&lt;=18,"LOW (1-18)","HIGH (19-36)")</f>
        <v>LOW (1-18)</v>
      </c>
      <c r="G8346">
        <f>INT((D8346-1)/6)+1</f>
        <v>2</v>
      </c>
      <c r="H8346">
        <f>MOD(D8346-1,6)+1</f>
        <v>1</v>
      </c>
      <c r="I8346">
        <f>37-D8346</f>
        <v>30</v>
      </c>
      <c r="J8346">
        <f>ABS(D8346-D8347)</f>
        <v>6</v>
      </c>
    </row>
    <row r="8347">
      <c r="A8347">
        <v>19224</v>
      </c>
      <c r="B8347" t="str">
        <v>2019-09-25</v>
      </c>
      <c r="C8347" t="str">
        <v>Afternoon</v>
      </c>
      <c r="D8347">
        <v>1</v>
      </c>
      <c r="E8347" t="str">
        <f>IF(MOD(D8347,2)=0,"EVEN","ODD")</f>
        <v>ODD</v>
      </c>
      <c r="F8347" t="str">
        <f>IF(D8347&lt;=18,"LOW (1-18)","HIGH (19-36)")</f>
        <v>LOW (1-18)</v>
      </c>
      <c r="G8347">
        <f>INT((D8347-1)/6)+1</f>
        <v>1</v>
      </c>
      <c r="H8347">
        <f>MOD(D8347-1,6)+1</f>
        <v>1</v>
      </c>
      <c r="I8347">
        <f>37-D8347</f>
        <v>36</v>
      </c>
      <c r="J8347">
        <f>ABS(D8347-D8348)</f>
        <v>20</v>
      </c>
    </row>
    <row r="8348">
      <c r="A8348">
        <v>19223</v>
      </c>
      <c r="B8348" t="str">
        <v>2019-09-25</v>
      </c>
      <c r="C8348" t="str">
        <v>Midday</v>
      </c>
      <c r="D8348">
        <v>21</v>
      </c>
      <c r="E8348" t="str">
        <f>IF(MOD(D8348,2)=0,"EVEN","ODD")</f>
        <v>ODD</v>
      </c>
      <c r="F8348" t="str">
        <f>IF(D8348&lt;=18,"LOW (1-18)","HIGH (19-36)")</f>
        <v>HIGH (19-36)</v>
      </c>
      <c r="G8348">
        <f>INT((D8348-1)/6)+1</f>
        <v>4</v>
      </c>
      <c r="H8348">
        <f>MOD(D8348-1,6)+1</f>
        <v>3</v>
      </c>
      <c r="I8348">
        <f>37-D8348</f>
        <v>16</v>
      </c>
      <c r="J8348">
        <f>ABS(D8348-D8349)</f>
        <v>5</v>
      </c>
    </row>
    <row r="8349">
      <c r="A8349">
        <v>19222</v>
      </c>
      <c r="B8349" t="str">
        <v>2019-09-25</v>
      </c>
      <c r="C8349" t="str">
        <v>Morning</v>
      </c>
      <c r="D8349">
        <v>16</v>
      </c>
      <c r="E8349" t="str">
        <f>IF(MOD(D8349,2)=0,"EVEN","ODD")</f>
        <v>EVEN</v>
      </c>
      <c r="F8349" t="str">
        <f>IF(D8349&lt;=18,"LOW (1-18)","HIGH (19-36)")</f>
        <v>LOW (1-18)</v>
      </c>
      <c r="G8349">
        <f>INT((D8349-1)/6)+1</f>
        <v>3</v>
      </c>
      <c r="H8349">
        <f>MOD(D8349-1,6)+1</f>
        <v>4</v>
      </c>
      <c r="I8349">
        <f>37-D8349</f>
        <v>21</v>
      </c>
      <c r="J8349">
        <f>ABS(D8349-D8350)</f>
        <v>8</v>
      </c>
    </row>
    <row r="8350">
      <c r="A8350">
        <v>19221</v>
      </c>
      <c r="B8350" t="str">
        <v>2019-09-24</v>
      </c>
      <c r="C8350" t="str">
        <v>Evening</v>
      </c>
      <c r="D8350">
        <v>8</v>
      </c>
      <c r="E8350" t="str">
        <f>IF(MOD(D8350,2)=0,"EVEN","ODD")</f>
        <v>EVEN</v>
      </c>
      <c r="F8350" t="str">
        <f>IF(D8350&lt;=18,"LOW (1-18)","HIGH (19-36)")</f>
        <v>LOW (1-18)</v>
      </c>
      <c r="G8350">
        <f>INT((D8350-1)/6)+1</f>
        <v>2</v>
      </c>
      <c r="H8350">
        <f>MOD(D8350-1,6)+1</f>
        <v>2</v>
      </c>
      <c r="I8350">
        <f>37-D8350</f>
        <v>29</v>
      </c>
      <c r="J8350">
        <f>ABS(D8350-D8351)</f>
        <v>1</v>
      </c>
    </row>
    <row r="8351">
      <c r="A8351">
        <v>19220</v>
      </c>
      <c r="B8351" t="str">
        <v>2019-09-24</v>
      </c>
      <c r="C8351" t="str">
        <v>Afternoon</v>
      </c>
      <c r="D8351">
        <v>7</v>
      </c>
      <c r="E8351" t="str">
        <f>IF(MOD(D8351,2)=0,"EVEN","ODD")</f>
        <v>ODD</v>
      </c>
      <c r="F8351" t="str">
        <f>IF(D8351&lt;=18,"LOW (1-18)","HIGH (19-36)")</f>
        <v>LOW (1-18)</v>
      </c>
      <c r="G8351">
        <f>INT((D8351-1)/6)+1</f>
        <v>2</v>
      </c>
      <c r="H8351">
        <f>MOD(D8351-1,6)+1</f>
        <v>1</v>
      </c>
      <c r="I8351">
        <f>37-D8351</f>
        <v>30</v>
      </c>
      <c r="J8351">
        <f>ABS(D8351-D8352)</f>
        <v>18</v>
      </c>
    </row>
    <row r="8352">
      <c r="A8352">
        <v>19219</v>
      </c>
      <c r="B8352" t="str">
        <v>2019-09-24</v>
      </c>
      <c r="C8352" t="str">
        <v>Midday</v>
      </c>
      <c r="D8352">
        <v>25</v>
      </c>
      <c r="E8352" t="str">
        <f>IF(MOD(D8352,2)=0,"EVEN","ODD")</f>
        <v>ODD</v>
      </c>
      <c r="F8352" t="str">
        <f>IF(D8352&lt;=18,"LOW (1-18)","HIGH (19-36)")</f>
        <v>HIGH (19-36)</v>
      </c>
      <c r="G8352">
        <f>INT((D8352-1)/6)+1</f>
        <v>5</v>
      </c>
      <c r="H8352">
        <f>MOD(D8352-1,6)+1</f>
        <v>1</v>
      </c>
      <c r="I8352">
        <f>37-D8352</f>
        <v>12</v>
      </c>
      <c r="J8352">
        <f>ABS(D8352-D8353)</f>
        <v>5</v>
      </c>
    </row>
    <row r="8353">
      <c r="A8353">
        <v>19218</v>
      </c>
      <c r="B8353" t="str">
        <v>2019-09-24</v>
      </c>
      <c r="C8353" t="str">
        <v>Morning</v>
      </c>
      <c r="D8353">
        <v>30</v>
      </c>
      <c r="E8353" t="str">
        <f>IF(MOD(D8353,2)=0,"EVEN","ODD")</f>
        <v>EVEN</v>
      </c>
      <c r="F8353" t="str">
        <f>IF(D8353&lt;=18,"LOW (1-18)","HIGH (19-36)")</f>
        <v>HIGH (19-36)</v>
      </c>
      <c r="G8353">
        <f>INT((D8353-1)/6)+1</f>
        <v>5</v>
      </c>
      <c r="H8353">
        <f>MOD(D8353-1,6)+1</f>
        <v>6</v>
      </c>
      <c r="I8353">
        <f>37-D8353</f>
        <v>7</v>
      </c>
      <c r="J8353">
        <f>ABS(D8353-D8354)</f>
        <v>12</v>
      </c>
    </row>
    <row r="8354">
      <c r="A8354">
        <v>19217</v>
      </c>
      <c r="B8354" t="str">
        <v>2019-09-23</v>
      </c>
      <c r="C8354" t="str">
        <v>Evening</v>
      </c>
      <c r="D8354">
        <v>18</v>
      </c>
      <c r="E8354" t="str">
        <f>IF(MOD(D8354,2)=0,"EVEN","ODD")</f>
        <v>EVEN</v>
      </c>
      <c r="F8354" t="str">
        <f>IF(D8354&lt;=18,"LOW (1-18)","HIGH (19-36)")</f>
        <v>LOW (1-18)</v>
      </c>
      <c r="G8354">
        <f>INT((D8354-1)/6)+1</f>
        <v>3</v>
      </c>
      <c r="H8354">
        <f>MOD(D8354-1,6)+1</f>
        <v>6</v>
      </c>
      <c r="I8354">
        <f>37-D8354</f>
        <v>19</v>
      </c>
      <c r="J8354">
        <f>ABS(D8354-D8355)</f>
        <v>17</v>
      </c>
    </row>
    <row r="8355">
      <c r="A8355">
        <v>19216</v>
      </c>
      <c r="B8355" t="str">
        <v>2019-09-23</v>
      </c>
      <c r="C8355" t="str">
        <v>Afternoon</v>
      </c>
      <c r="D8355">
        <v>1</v>
      </c>
      <c r="E8355" t="str">
        <f>IF(MOD(D8355,2)=0,"EVEN","ODD")</f>
        <v>ODD</v>
      </c>
      <c r="F8355" t="str">
        <f>IF(D8355&lt;=18,"LOW (1-18)","HIGH (19-36)")</f>
        <v>LOW (1-18)</v>
      </c>
      <c r="G8355">
        <f>INT((D8355-1)/6)+1</f>
        <v>1</v>
      </c>
      <c r="H8355">
        <f>MOD(D8355-1,6)+1</f>
        <v>1</v>
      </c>
      <c r="I8355">
        <f>37-D8355</f>
        <v>36</v>
      </c>
      <c r="J8355">
        <f>ABS(D8355-D8356)</f>
        <v>13</v>
      </c>
    </row>
    <row r="8356">
      <c r="A8356">
        <v>19215</v>
      </c>
      <c r="B8356" t="str">
        <v>2019-09-23</v>
      </c>
      <c r="C8356" t="str">
        <v>Midday</v>
      </c>
      <c r="D8356">
        <v>14</v>
      </c>
      <c r="E8356" t="str">
        <f>IF(MOD(D8356,2)=0,"EVEN","ODD")</f>
        <v>EVEN</v>
      </c>
      <c r="F8356" t="str">
        <f>IF(D8356&lt;=18,"LOW (1-18)","HIGH (19-36)")</f>
        <v>LOW (1-18)</v>
      </c>
      <c r="G8356">
        <f>INT((D8356-1)/6)+1</f>
        <v>3</v>
      </c>
      <c r="H8356">
        <f>MOD(D8356-1,6)+1</f>
        <v>2</v>
      </c>
      <c r="I8356">
        <f>37-D8356</f>
        <v>23</v>
      </c>
      <c r="J8356">
        <f>ABS(D8356-D8357)</f>
        <v>22</v>
      </c>
    </row>
    <row r="8357">
      <c r="A8357">
        <v>19214</v>
      </c>
      <c r="B8357" t="str">
        <v>2019-09-23</v>
      </c>
      <c r="C8357" t="str">
        <v>Morning</v>
      </c>
      <c r="D8357">
        <v>36</v>
      </c>
      <c r="E8357" t="str">
        <f>IF(MOD(D8357,2)=0,"EVEN","ODD")</f>
        <v>EVEN</v>
      </c>
      <c r="F8357" t="str">
        <f>IF(D8357&lt;=18,"LOW (1-18)","HIGH (19-36)")</f>
        <v>HIGH (19-36)</v>
      </c>
      <c r="G8357">
        <f>INT((D8357-1)/6)+1</f>
        <v>6</v>
      </c>
      <c r="H8357">
        <f>MOD(D8357-1,6)+1</f>
        <v>6</v>
      </c>
      <c r="I8357">
        <f>37-D8357</f>
        <v>1</v>
      </c>
      <c r="J8357">
        <f>ABS(D8357-D8358)</f>
        <v>4</v>
      </c>
    </row>
    <row r="8358">
      <c r="A8358">
        <v>19213</v>
      </c>
      <c r="B8358" t="str">
        <v>2019-09-21</v>
      </c>
      <c r="C8358" t="str">
        <v>Evening</v>
      </c>
      <c r="D8358">
        <v>32</v>
      </c>
      <c r="E8358" t="str">
        <f>IF(MOD(D8358,2)=0,"EVEN","ODD")</f>
        <v>EVEN</v>
      </c>
      <c r="F8358" t="str">
        <f>IF(D8358&lt;=18,"LOW (1-18)","HIGH (19-36)")</f>
        <v>HIGH (19-36)</v>
      </c>
      <c r="G8358">
        <f>INT((D8358-1)/6)+1</f>
        <v>6</v>
      </c>
      <c r="H8358">
        <f>MOD(D8358-1,6)+1</f>
        <v>2</v>
      </c>
      <c r="I8358">
        <f>37-D8358</f>
        <v>5</v>
      </c>
      <c r="J8358">
        <f>ABS(D8358-D8359)</f>
        <v>9</v>
      </c>
    </row>
    <row r="8359">
      <c r="A8359">
        <v>19212</v>
      </c>
      <c r="B8359" t="str">
        <v>2019-09-21</v>
      </c>
      <c r="C8359" t="str">
        <v>Afternoon</v>
      </c>
      <c r="D8359">
        <v>23</v>
      </c>
      <c r="E8359" t="str">
        <f>IF(MOD(D8359,2)=0,"EVEN","ODD")</f>
        <v>ODD</v>
      </c>
      <c r="F8359" t="str">
        <f>IF(D8359&lt;=18,"LOW (1-18)","HIGH (19-36)")</f>
        <v>HIGH (19-36)</v>
      </c>
      <c r="G8359">
        <f>INT((D8359-1)/6)+1</f>
        <v>4</v>
      </c>
      <c r="H8359">
        <f>MOD(D8359-1,6)+1</f>
        <v>5</v>
      </c>
      <c r="I8359">
        <f>37-D8359</f>
        <v>14</v>
      </c>
      <c r="J8359">
        <f>ABS(D8359-D8360)</f>
        <v>3</v>
      </c>
    </row>
    <row r="8360">
      <c r="A8360">
        <v>19211</v>
      </c>
      <c r="B8360" t="str">
        <v>2019-09-21</v>
      </c>
      <c r="C8360" t="str">
        <v>Midday</v>
      </c>
      <c r="D8360">
        <v>26</v>
      </c>
      <c r="E8360" t="str">
        <f>IF(MOD(D8360,2)=0,"EVEN","ODD")</f>
        <v>EVEN</v>
      </c>
      <c r="F8360" t="str">
        <f>IF(D8360&lt;=18,"LOW (1-18)","HIGH (19-36)")</f>
        <v>HIGH (19-36)</v>
      </c>
      <c r="G8360">
        <f>INT((D8360-1)/6)+1</f>
        <v>5</v>
      </c>
      <c r="H8360">
        <f>MOD(D8360-1,6)+1</f>
        <v>2</v>
      </c>
      <c r="I8360">
        <f>37-D8360</f>
        <v>11</v>
      </c>
      <c r="J8360">
        <f>ABS(D8360-D8361)</f>
        <v>7</v>
      </c>
    </row>
    <row r="8361">
      <c r="A8361">
        <v>19210</v>
      </c>
      <c r="B8361" t="str">
        <v>2019-09-21</v>
      </c>
      <c r="C8361" t="str">
        <v>Morning</v>
      </c>
      <c r="D8361">
        <v>19</v>
      </c>
      <c r="E8361" t="str">
        <f>IF(MOD(D8361,2)=0,"EVEN","ODD")</f>
        <v>ODD</v>
      </c>
      <c r="F8361" t="str">
        <f>IF(D8361&lt;=18,"LOW (1-18)","HIGH (19-36)")</f>
        <v>HIGH (19-36)</v>
      </c>
      <c r="G8361">
        <f>INT((D8361-1)/6)+1</f>
        <v>4</v>
      </c>
      <c r="H8361">
        <f>MOD(D8361-1,6)+1</f>
        <v>1</v>
      </c>
      <c r="I8361">
        <f>37-D8361</f>
        <v>18</v>
      </c>
      <c r="J8361">
        <f>ABS(D8361-D8362)</f>
        <v>2</v>
      </c>
    </row>
    <row r="8362">
      <c r="A8362">
        <v>19209</v>
      </c>
      <c r="B8362" t="str">
        <v>2019-09-20</v>
      </c>
      <c r="C8362" t="str">
        <v>Evening</v>
      </c>
      <c r="D8362">
        <v>21</v>
      </c>
      <c r="E8362" t="str">
        <f>IF(MOD(D8362,2)=0,"EVEN","ODD")</f>
        <v>ODD</v>
      </c>
      <c r="F8362" t="str">
        <f>IF(D8362&lt;=18,"LOW (1-18)","HIGH (19-36)")</f>
        <v>HIGH (19-36)</v>
      </c>
      <c r="G8362">
        <f>INT((D8362-1)/6)+1</f>
        <v>4</v>
      </c>
      <c r="H8362">
        <f>MOD(D8362-1,6)+1</f>
        <v>3</v>
      </c>
      <c r="I8362">
        <f>37-D8362</f>
        <v>16</v>
      </c>
      <c r="J8362">
        <f>ABS(D8362-D8363)</f>
        <v>13</v>
      </c>
    </row>
    <row r="8363">
      <c r="A8363">
        <v>19208</v>
      </c>
      <c r="B8363" t="str">
        <v>2019-09-20</v>
      </c>
      <c r="C8363" t="str">
        <v>Afternoon</v>
      </c>
      <c r="D8363">
        <v>8</v>
      </c>
      <c r="E8363" t="str">
        <f>IF(MOD(D8363,2)=0,"EVEN","ODD")</f>
        <v>EVEN</v>
      </c>
      <c r="F8363" t="str">
        <f>IF(D8363&lt;=18,"LOW (1-18)","HIGH (19-36)")</f>
        <v>LOW (1-18)</v>
      </c>
      <c r="G8363">
        <f>INT((D8363-1)/6)+1</f>
        <v>2</v>
      </c>
      <c r="H8363">
        <f>MOD(D8363-1,6)+1</f>
        <v>2</v>
      </c>
      <c r="I8363">
        <f>37-D8363</f>
        <v>29</v>
      </c>
      <c r="J8363">
        <f>ABS(D8363-D8364)</f>
        <v>6</v>
      </c>
    </row>
    <row r="8364">
      <c r="A8364">
        <v>19207</v>
      </c>
      <c r="B8364" t="str">
        <v>2019-09-20</v>
      </c>
      <c r="C8364" t="str">
        <v>Midday</v>
      </c>
      <c r="D8364">
        <v>14</v>
      </c>
      <c r="E8364" t="str">
        <f>IF(MOD(D8364,2)=0,"EVEN","ODD")</f>
        <v>EVEN</v>
      </c>
      <c r="F8364" t="str">
        <f>IF(D8364&lt;=18,"LOW (1-18)","HIGH (19-36)")</f>
        <v>LOW (1-18)</v>
      </c>
      <c r="G8364">
        <f>INT((D8364-1)/6)+1</f>
        <v>3</v>
      </c>
      <c r="H8364">
        <f>MOD(D8364-1,6)+1</f>
        <v>2</v>
      </c>
      <c r="I8364">
        <f>37-D8364</f>
        <v>23</v>
      </c>
      <c r="J8364">
        <f>ABS(D8364-D8365)</f>
        <v>15</v>
      </c>
    </row>
    <row r="8365">
      <c r="A8365">
        <v>19206</v>
      </c>
      <c r="B8365" t="str">
        <v>2019-09-20</v>
      </c>
      <c r="C8365" t="str">
        <v>Morning</v>
      </c>
      <c r="D8365">
        <v>29</v>
      </c>
      <c r="E8365" t="str">
        <f>IF(MOD(D8365,2)=0,"EVEN","ODD")</f>
        <v>ODD</v>
      </c>
      <c r="F8365" t="str">
        <f>IF(D8365&lt;=18,"LOW (1-18)","HIGH (19-36)")</f>
        <v>HIGH (19-36)</v>
      </c>
      <c r="G8365">
        <f>INT((D8365-1)/6)+1</f>
        <v>5</v>
      </c>
      <c r="H8365">
        <f>MOD(D8365-1,6)+1</f>
        <v>5</v>
      </c>
      <c r="I8365">
        <f>37-D8365</f>
        <v>8</v>
      </c>
      <c r="J8365">
        <f>ABS(D8365-D8366)</f>
        <v>4</v>
      </c>
    </row>
    <row r="8366">
      <c r="A8366">
        <v>19205</v>
      </c>
      <c r="B8366" t="str">
        <v>2019-09-19</v>
      </c>
      <c r="C8366" t="str">
        <v>Evening</v>
      </c>
      <c r="D8366">
        <v>25</v>
      </c>
      <c r="E8366" t="str">
        <f>IF(MOD(D8366,2)=0,"EVEN","ODD")</f>
        <v>ODD</v>
      </c>
      <c r="F8366" t="str">
        <f>IF(D8366&lt;=18,"LOW (1-18)","HIGH (19-36)")</f>
        <v>HIGH (19-36)</v>
      </c>
      <c r="G8366">
        <f>INT((D8366-1)/6)+1</f>
        <v>5</v>
      </c>
      <c r="H8366">
        <f>MOD(D8366-1,6)+1</f>
        <v>1</v>
      </c>
      <c r="I8366">
        <f>37-D8366</f>
        <v>12</v>
      </c>
      <c r="J8366">
        <f>ABS(D8366-D8367)</f>
        <v>16</v>
      </c>
    </row>
    <row r="8367">
      <c r="A8367">
        <v>19204</v>
      </c>
      <c r="B8367" t="str">
        <v>2019-09-19</v>
      </c>
      <c r="C8367" t="str">
        <v>Afternoon</v>
      </c>
      <c r="D8367">
        <v>9</v>
      </c>
      <c r="E8367" t="str">
        <f>IF(MOD(D8367,2)=0,"EVEN","ODD")</f>
        <v>ODD</v>
      </c>
      <c r="F8367" t="str">
        <f>IF(D8367&lt;=18,"LOW (1-18)","HIGH (19-36)")</f>
        <v>LOW (1-18)</v>
      </c>
      <c r="G8367">
        <f>INT((D8367-1)/6)+1</f>
        <v>2</v>
      </c>
      <c r="H8367">
        <f>MOD(D8367-1,6)+1</f>
        <v>3</v>
      </c>
      <c r="I8367">
        <f>37-D8367</f>
        <v>28</v>
      </c>
      <c r="J8367">
        <f>ABS(D8367-D8368)</f>
        <v>27</v>
      </c>
    </row>
    <row r="8368">
      <c r="A8368">
        <v>19203</v>
      </c>
      <c r="B8368" t="str">
        <v>2019-09-19</v>
      </c>
      <c r="C8368" t="str">
        <v>Midday</v>
      </c>
      <c r="D8368">
        <v>36</v>
      </c>
      <c r="E8368" t="str">
        <f>IF(MOD(D8368,2)=0,"EVEN","ODD")</f>
        <v>EVEN</v>
      </c>
      <c r="F8368" t="str">
        <f>IF(D8368&lt;=18,"LOW (1-18)","HIGH (19-36)")</f>
        <v>HIGH (19-36)</v>
      </c>
      <c r="G8368">
        <f>INT((D8368-1)/6)+1</f>
        <v>6</v>
      </c>
      <c r="H8368">
        <f>MOD(D8368-1,6)+1</f>
        <v>6</v>
      </c>
      <c r="I8368">
        <f>37-D8368</f>
        <v>1</v>
      </c>
      <c r="J8368">
        <f>ABS(D8368-D8369)</f>
        <v>22</v>
      </c>
    </row>
    <row r="8369">
      <c r="A8369">
        <v>19202</v>
      </c>
      <c r="B8369" t="str">
        <v>2019-09-19</v>
      </c>
      <c r="C8369" t="str">
        <v>Morning</v>
      </c>
      <c r="D8369">
        <v>14</v>
      </c>
      <c r="E8369" t="str">
        <f>IF(MOD(D8369,2)=0,"EVEN","ODD")</f>
        <v>EVEN</v>
      </c>
      <c r="F8369" t="str">
        <f>IF(D8369&lt;=18,"LOW (1-18)","HIGH (19-36)")</f>
        <v>LOW (1-18)</v>
      </c>
      <c r="G8369">
        <f>INT((D8369-1)/6)+1</f>
        <v>3</v>
      </c>
      <c r="H8369">
        <f>MOD(D8369-1,6)+1</f>
        <v>2</v>
      </c>
      <c r="I8369">
        <f>37-D8369</f>
        <v>23</v>
      </c>
      <c r="J8369">
        <f>ABS(D8369-D8370)</f>
        <v>3</v>
      </c>
    </row>
    <row r="8370">
      <c r="A8370">
        <v>19201</v>
      </c>
      <c r="B8370" t="str">
        <v>2019-09-18</v>
      </c>
      <c r="C8370" t="str">
        <v>Evening</v>
      </c>
      <c r="D8370">
        <v>11</v>
      </c>
      <c r="E8370" t="str">
        <f>IF(MOD(D8370,2)=0,"EVEN","ODD")</f>
        <v>ODD</v>
      </c>
      <c r="F8370" t="str">
        <f>IF(D8370&lt;=18,"LOW (1-18)","HIGH (19-36)")</f>
        <v>LOW (1-18)</v>
      </c>
      <c r="G8370">
        <f>INT((D8370-1)/6)+1</f>
        <v>2</v>
      </c>
      <c r="H8370">
        <f>MOD(D8370-1,6)+1</f>
        <v>5</v>
      </c>
      <c r="I8370">
        <f>37-D8370</f>
        <v>26</v>
      </c>
      <c r="J8370">
        <f>ABS(D8370-D8371)</f>
        <v>20</v>
      </c>
    </row>
    <row r="8371">
      <c r="A8371">
        <v>19200</v>
      </c>
      <c r="B8371" t="str">
        <v>2019-09-18</v>
      </c>
      <c r="C8371" t="str">
        <v>Afternoon</v>
      </c>
      <c r="D8371">
        <v>31</v>
      </c>
      <c r="E8371" t="str">
        <f>IF(MOD(D8371,2)=0,"EVEN","ODD")</f>
        <v>ODD</v>
      </c>
      <c r="F8371" t="str">
        <f>IF(D8371&lt;=18,"LOW (1-18)","HIGH (19-36)")</f>
        <v>HIGH (19-36)</v>
      </c>
      <c r="G8371">
        <f>INT((D8371-1)/6)+1</f>
        <v>6</v>
      </c>
      <c r="H8371">
        <f>MOD(D8371-1,6)+1</f>
        <v>1</v>
      </c>
      <c r="I8371">
        <f>37-D8371</f>
        <v>6</v>
      </c>
      <c r="J8371">
        <f>ABS(D8371-D8372)</f>
        <v>23</v>
      </c>
    </row>
    <row r="8372">
      <c r="A8372">
        <v>19199</v>
      </c>
      <c r="B8372" t="str">
        <v>2019-09-18</v>
      </c>
      <c r="C8372" t="str">
        <v>Midday</v>
      </c>
      <c r="D8372">
        <v>8</v>
      </c>
      <c r="E8372" t="str">
        <f>IF(MOD(D8372,2)=0,"EVEN","ODD")</f>
        <v>EVEN</v>
      </c>
      <c r="F8372" t="str">
        <f>IF(D8372&lt;=18,"LOW (1-18)","HIGH (19-36)")</f>
        <v>LOW (1-18)</v>
      </c>
      <c r="G8372">
        <f>INT((D8372-1)/6)+1</f>
        <v>2</v>
      </c>
      <c r="H8372">
        <f>MOD(D8372-1,6)+1</f>
        <v>2</v>
      </c>
      <c r="I8372">
        <f>37-D8372</f>
        <v>29</v>
      </c>
      <c r="J8372">
        <f>ABS(D8372-D8373)</f>
        <v>17</v>
      </c>
    </row>
    <row r="8373">
      <c r="A8373">
        <v>19198</v>
      </c>
      <c r="B8373" t="str">
        <v>2019-09-18</v>
      </c>
      <c r="C8373" t="str">
        <v>Morning</v>
      </c>
      <c r="D8373">
        <v>25</v>
      </c>
      <c r="E8373" t="str">
        <f>IF(MOD(D8373,2)=0,"EVEN","ODD")</f>
        <v>ODD</v>
      </c>
      <c r="F8373" t="str">
        <f>IF(D8373&lt;=18,"LOW (1-18)","HIGH (19-36)")</f>
        <v>HIGH (19-36)</v>
      </c>
      <c r="G8373">
        <f>INT((D8373-1)/6)+1</f>
        <v>5</v>
      </c>
      <c r="H8373">
        <f>MOD(D8373-1,6)+1</f>
        <v>1</v>
      </c>
      <c r="I8373">
        <f>37-D8373</f>
        <v>12</v>
      </c>
      <c r="J8373">
        <f>ABS(D8373-D8374)</f>
        <v>15</v>
      </c>
    </row>
    <row r="8374">
      <c r="A8374">
        <v>19197</v>
      </c>
      <c r="B8374" t="str">
        <v>2019-09-17</v>
      </c>
      <c r="C8374" t="str">
        <v>Evening</v>
      </c>
      <c r="D8374">
        <v>10</v>
      </c>
      <c r="E8374" t="str">
        <f>IF(MOD(D8374,2)=0,"EVEN","ODD")</f>
        <v>EVEN</v>
      </c>
      <c r="F8374" t="str">
        <f>IF(D8374&lt;=18,"LOW (1-18)","HIGH (19-36)")</f>
        <v>LOW (1-18)</v>
      </c>
      <c r="G8374">
        <f>INT((D8374-1)/6)+1</f>
        <v>2</v>
      </c>
      <c r="H8374">
        <f>MOD(D8374-1,6)+1</f>
        <v>4</v>
      </c>
      <c r="I8374">
        <f>37-D8374</f>
        <v>27</v>
      </c>
      <c r="J8374">
        <f>ABS(D8374-D8375)</f>
        <v>4</v>
      </c>
    </row>
    <row r="8375">
      <c r="A8375">
        <v>19196</v>
      </c>
      <c r="B8375" t="str">
        <v>2019-09-17</v>
      </c>
      <c r="C8375" t="str">
        <v>Afternoon</v>
      </c>
      <c r="D8375">
        <v>6</v>
      </c>
      <c r="E8375" t="str">
        <f>IF(MOD(D8375,2)=0,"EVEN","ODD")</f>
        <v>EVEN</v>
      </c>
      <c r="F8375" t="str">
        <f>IF(D8375&lt;=18,"LOW (1-18)","HIGH (19-36)")</f>
        <v>LOW (1-18)</v>
      </c>
      <c r="G8375">
        <f>INT((D8375-1)/6)+1</f>
        <v>1</v>
      </c>
      <c r="H8375">
        <f>MOD(D8375-1,6)+1</f>
        <v>6</v>
      </c>
      <c r="I8375">
        <f>37-D8375</f>
        <v>31</v>
      </c>
      <c r="J8375">
        <f>ABS(D8375-D8376)</f>
        <v>8</v>
      </c>
    </row>
    <row r="8376">
      <c r="A8376">
        <v>19195</v>
      </c>
      <c r="B8376" t="str">
        <v>2019-09-17</v>
      </c>
      <c r="C8376" t="str">
        <v>Midday</v>
      </c>
      <c r="D8376">
        <v>14</v>
      </c>
      <c r="E8376" t="str">
        <f>IF(MOD(D8376,2)=0,"EVEN","ODD")</f>
        <v>EVEN</v>
      </c>
      <c r="F8376" t="str">
        <f>IF(D8376&lt;=18,"LOW (1-18)","HIGH (19-36)")</f>
        <v>LOW (1-18)</v>
      </c>
      <c r="G8376">
        <f>INT((D8376-1)/6)+1</f>
        <v>3</v>
      </c>
      <c r="H8376">
        <f>MOD(D8376-1,6)+1</f>
        <v>2</v>
      </c>
      <c r="I8376">
        <f>37-D8376</f>
        <v>23</v>
      </c>
      <c r="J8376">
        <f>ABS(D8376-D8377)</f>
        <v>12</v>
      </c>
    </row>
    <row r="8377">
      <c r="A8377">
        <v>19194</v>
      </c>
      <c r="B8377" t="str">
        <v>2019-09-17</v>
      </c>
      <c r="C8377" t="str">
        <v>Morning</v>
      </c>
      <c r="D8377">
        <v>2</v>
      </c>
      <c r="E8377" t="str">
        <f>IF(MOD(D8377,2)=0,"EVEN","ODD")</f>
        <v>EVEN</v>
      </c>
      <c r="F8377" t="str">
        <f>IF(D8377&lt;=18,"LOW (1-18)","HIGH (19-36)")</f>
        <v>LOW (1-18)</v>
      </c>
      <c r="G8377">
        <f>INT((D8377-1)/6)+1</f>
        <v>1</v>
      </c>
      <c r="H8377">
        <f>MOD(D8377-1,6)+1</f>
        <v>2</v>
      </c>
      <c r="I8377">
        <f>37-D8377</f>
        <v>35</v>
      </c>
      <c r="J8377">
        <f>ABS(D8377-D8378)</f>
        <v>2</v>
      </c>
    </row>
    <row r="8378">
      <c r="A8378">
        <v>19193</v>
      </c>
      <c r="B8378" t="str">
        <v>2019-09-16</v>
      </c>
      <c r="C8378" t="str">
        <v>Evening</v>
      </c>
      <c r="D8378">
        <v>4</v>
      </c>
      <c r="E8378" t="str">
        <f>IF(MOD(D8378,2)=0,"EVEN","ODD")</f>
        <v>EVEN</v>
      </c>
      <c r="F8378" t="str">
        <f>IF(D8378&lt;=18,"LOW (1-18)","HIGH (19-36)")</f>
        <v>LOW (1-18)</v>
      </c>
      <c r="G8378">
        <f>INT((D8378-1)/6)+1</f>
        <v>1</v>
      </c>
      <c r="H8378">
        <f>MOD(D8378-1,6)+1</f>
        <v>4</v>
      </c>
      <c r="I8378">
        <f>37-D8378</f>
        <v>33</v>
      </c>
      <c r="J8378">
        <f>ABS(D8378-D8379)</f>
        <v>14</v>
      </c>
    </row>
    <row r="8379">
      <c r="A8379">
        <v>19192</v>
      </c>
      <c r="B8379" t="str">
        <v>2019-09-16</v>
      </c>
      <c r="C8379" t="str">
        <v>Afternoon</v>
      </c>
      <c r="D8379">
        <v>18</v>
      </c>
      <c r="E8379" t="str">
        <f>IF(MOD(D8379,2)=0,"EVEN","ODD")</f>
        <v>EVEN</v>
      </c>
      <c r="F8379" t="str">
        <f>IF(D8379&lt;=18,"LOW (1-18)","HIGH (19-36)")</f>
        <v>LOW (1-18)</v>
      </c>
      <c r="G8379">
        <f>INT((D8379-1)/6)+1</f>
        <v>3</v>
      </c>
      <c r="H8379">
        <f>MOD(D8379-1,6)+1</f>
        <v>6</v>
      </c>
      <c r="I8379">
        <f>37-D8379</f>
        <v>19</v>
      </c>
      <c r="J8379">
        <f>ABS(D8379-D8380)</f>
        <v>9</v>
      </c>
    </row>
    <row r="8380">
      <c r="A8380">
        <v>19191</v>
      </c>
      <c r="B8380" t="str">
        <v>2019-09-16</v>
      </c>
      <c r="C8380" t="str">
        <v>Midday</v>
      </c>
      <c r="D8380">
        <v>27</v>
      </c>
      <c r="E8380" t="str">
        <f>IF(MOD(D8380,2)=0,"EVEN","ODD")</f>
        <v>ODD</v>
      </c>
      <c r="F8380" t="str">
        <f>IF(D8380&lt;=18,"LOW (1-18)","HIGH (19-36)")</f>
        <v>HIGH (19-36)</v>
      </c>
      <c r="G8380">
        <f>INT((D8380-1)/6)+1</f>
        <v>5</v>
      </c>
      <c r="H8380">
        <f>MOD(D8380-1,6)+1</f>
        <v>3</v>
      </c>
      <c r="I8380">
        <f>37-D8380</f>
        <v>10</v>
      </c>
      <c r="J8380">
        <f>ABS(D8380-D8381)</f>
        <v>4</v>
      </c>
    </row>
    <row r="8381">
      <c r="A8381">
        <v>19190</v>
      </c>
      <c r="B8381" t="str">
        <v>2019-09-16</v>
      </c>
      <c r="C8381" t="str">
        <v>Morning</v>
      </c>
      <c r="D8381">
        <v>23</v>
      </c>
      <c r="E8381" t="str">
        <f>IF(MOD(D8381,2)=0,"EVEN","ODD")</f>
        <v>ODD</v>
      </c>
      <c r="F8381" t="str">
        <f>IF(D8381&lt;=18,"LOW (1-18)","HIGH (19-36)")</f>
        <v>HIGH (19-36)</v>
      </c>
      <c r="G8381">
        <f>INT((D8381-1)/6)+1</f>
        <v>4</v>
      </c>
      <c r="H8381">
        <f>MOD(D8381-1,6)+1</f>
        <v>5</v>
      </c>
      <c r="I8381">
        <f>37-D8381</f>
        <v>14</v>
      </c>
      <c r="J8381">
        <f>ABS(D8381-D8382)</f>
        <v>14</v>
      </c>
    </row>
    <row r="8382">
      <c r="A8382">
        <v>19189</v>
      </c>
      <c r="B8382" t="str">
        <v>2019-09-14</v>
      </c>
      <c r="C8382" t="str">
        <v>Evening</v>
      </c>
      <c r="D8382">
        <v>9</v>
      </c>
      <c r="E8382" t="str">
        <f>IF(MOD(D8382,2)=0,"EVEN","ODD")</f>
        <v>ODD</v>
      </c>
      <c r="F8382" t="str">
        <f>IF(D8382&lt;=18,"LOW (1-18)","HIGH (19-36)")</f>
        <v>LOW (1-18)</v>
      </c>
      <c r="G8382">
        <f>INT((D8382-1)/6)+1</f>
        <v>2</v>
      </c>
      <c r="H8382">
        <f>MOD(D8382-1,6)+1</f>
        <v>3</v>
      </c>
      <c r="I8382">
        <f>37-D8382</f>
        <v>28</v>
      </c>
      <c r="J8382">
        <f>ABS(D8382-D8383)</f>
        <v>21</v>
      </c>
    </row>
    <row r="8383">
      <c r="A8383">
        <v>19188</v>
      </c>
      <c r="B8383" t="str">
        <v>2019-09-14</v>
      </c>
      <c r="C8383" t="str">
        <v>Afternoon</v>
      </c>
      <c r="D8383">
        <v>30</v>
      </c>
      <c r="E8383" t="str">
        <f>IF(MOD(D8383,2)=0,"EVEN","ODD")</f>
        <v>EVEN</v>
      </c>
      <c r="F8383" t="str">
        <f>IF(D8383&lt;=18,"LOW (1-18)","HIGH (19-36)")</f>
        <v>HIGH (19-36)</v>
      </c>
      <c r="G8383">
        <f>INT((D8383-1)/6)+1</f>
        <v>5</v>
      </c>
      <c r="H8383">
        <f>MOD(D8383-1,6)+1</f>
        <v>6</v>
      </c>
      <c r="I8383">
        <f>37-D8383</f>
        <v>7</v>
      </c>
      <c r="J8383">
        <f>ABS(D8383-D8384)</f>
        <v>11</v>
      </c>
    </row>
    <row r="8384">
      <c r="A8384">
        <v>19187</v>
      </c>
      <c r="B8384" t="str">
        <v>2019-09-14</v>
      </c>
      <c r="C8384" t="str">
        <v>Midday</v>
      </c>
      <c r="D8384">
        <v>19</v>
      </c>
      <c r="E8384" t="str">
        <f>IF(MOD(D8384,2)=0,"EVEN","ODD")</f>
        <v>ODD</v>
      </c>
      <c r="F8384" t="str">
        <f>IF(D8384&lt;=18,"LOW (1-18)","HIGH (19-36)")</f>
        <v>HIGH (19-36)</v>
      </c>
      <c r="G8384">
        <f>INT((D8384-1)/6)+1</f>
        <v>4</v>
      </c>
      <c r="H8384">
        <f>MOD(D8384-1,6)+1</f>
        <v>1</v>
      </c>
      <c r="I8384">
        <f>37-D8384</f>
        <v>18</v>
      </c>
      <c r="J8384">
        <f>ABS(D8384-D8385)</f>
        <v>11</v>
      </c>
    </row>
    <row r="8385">
      <c r="A8385">
        <v>19186</v>
      </c>
      <c r="B8385" t="str">
        <v>2019-09-14</v>
      </c>
      <c r="C8385" t="str">
        <v>Morning</v>
      </c>
      <c r="D8385">
        <v>30</v>
      </c>
      <c r="E8385" t="str">
        <f>IF(MOD(D8385,2)=0,"EVEN","ODD")</f>
        <v>EVEN</v>
      </c>
      <c r="F8385" t="str">
        <f>IF(D8385&lt;=18,"LOW (1-18)","HIGH (19-36)")</f>
        <v>HIGH (19-36)</v>
      </c>
      <c r="G8385">
        <f>INT((D8385-1)/6)+1</f>
        <v>5</v>
      </c>
      <c r="H8385">
        <f>MOD(D8385-1,6)+1</f>
        <v>6</v>
      </c>
      <c r="I8385">
        <f>37-D8385</f>
        <v>7</v>
      </c>
      <c r="J8385">
        <f>ABS(D8385-D8386)</f>
        <v>4</v>
      </c>
    </row>
    <row r="8386">
      <c r="A8386">
        <v>19185</v>
      </c>
      <c r="B8386" t="str">
        <v>2019-09-13</v>
      </c>
      <c r="C8386" t="str">
        <v>Evening</v>
      </c>
      <c r="D8386">
        <v>26</v>
      </c>
      <c r="E8386" t="str">
        <f>IF(MOD(D8386,2)=0,"EVEN","ODD")</f>
        <v>EVEN</v>
      </c>
      <c r="F8386" t="str">
        <f>IF(D8386&lt;=18,"LOW (1-18)","HIGH (19-36)")</f>
        <v>HIGH (19-36)</v>
      </c>
      <c r="G8386">
        <f>INT((D8386-1)/6)+1</f>
        <v>5</v>
      </c>
      <c r="H8386">
        <f>MOD(D8386-1,6)+1</f>
        <v>2</v>
      </c>
      <c r="I8386">
        <f>37-D8386</f>
        <v>11</v>
      </c>
      <c r="J8386">
        <f>ABS(D8386-D8387)</f>
        <v>1</v>
      </c>
    </row>
    <row r="8387">
      <c r="A8387">
        <v>19184</v>
      </c>
      <c r="B8387" t="str">
        <v>2019-09-13</v>
      </c>
      <c r="C8387" t="str">
        <v>Afternoon</v>
      </c>
      <c r="D8387">
        <v>25</v>
      </c>
      <c r="E8387" t="str">
        <f>IF(MOD(D8387,2)=0,"EVEN","ODD")</f>
        <v>ODD</v>
      </c>
      <c r="F8387" t="str">
        <f>IF(D8387&lt;=18,"LOW (1-18)","HIGH (19-36)")</f>
        <v>HIGH (19-36)</v>
      </c>
      <c r="G8387">
        <f>INT((D8387-1)/6)+1</f>
        <v>5</v>
      </c>
      <c r="H8387">
        <f>MOD(D8387-1,6)+1</f>
        <v>1</v>
      </c>
      <c r="I8387">
        <f>37-D8387</f>
        <v>12</v>
      </c>
      <c r="J8387">
        <f>ABS(D8387-D8388)</f>
        <v>8</v>
      </c>
    </row>
    <row r="8388">
      <c r="A8388">
        <v>19183</v>
      </c>
      <c r="B8388" t="str">
        <v>2019-09-13</v>
      </c>
      <c r="C8388" t="str">
        <v>Midday</v>
      </c>
      <c r="D8388">
        <v>33</v>
      </c>
      <c r="E8388" t="str">
        <f>IF(MOD(D8388,2)=0,"EVEN","ODD")</f>
        <v>ODD</v>
      </c>
      <c r="F8388" t="str">
        <f>IF(D8388&lt;=18,"LOW (1-18)","HIGH (19-36)")</f>
        <v>HIGH (19-36)</v>
      </c>
      <c r="G8388">
        <f>INT((D8388-1)/6)+1</f>
        <v>6</v>
      </c>
      <c r="H8388">
        <f>MOD(D8388-1,6)+1</f>
        <v>3</v>
      </c>
      <c r="I8388">
        <f>37-D8388</f>
        <v>4</v>
      </c>
      <c r="J8388">
        <f>ABS(D8388-D8389)</f>
        <v>18</v>
      </c>
    </row>
    <row r="8389">
      <c r="A8389">
        <v>19182</v>
      </c>
      <c r="B8389" t="str">
        <v>2019-09-13</v>
      </c>
      <c r="C8389" t="str">
        <v>Morning</v>
      </c>
      <c r="D8389">
        <v>15</v>
      </c>
      <c r="E8389" t="str">
        <f>IF(MOD(D8389,2)=0,"EVEN","ODD")</f>
        <v>ODD</v>
      </c>
      <c r="F8389" t="str">
        <f>IF(D8389&lt;=18,"LOW (1-18)","HIGH (19-36)")</f>
        <v>LOW (1-18)</v>
      </c>
      <c r="G8389">
        <f>INT((D8389-1)/6)+1</f>
        <v>3</v>
      </c>
      <c r="H8389">
        <f>MOD(D8389-1,6)+1</f>
        <v>3</v>
      </c>
      <c r="I8389">
        <f>37-D8389</f>
        <v>22</v>
      </c>
      <c r="J8389">
        <f>ABS(D8389-D8390)</f>
        <v>2</v>
      </c>
    </row>
    <row r="8390">
      <c r="A8390">
        <v>19181</v>
      </c>
      <c r="B8390" t="str">
        <v>2019-09-12</v>
      </c>
      <c r="C8390" t="str">
        <v>Evening</v>
      </c>
      <c r="D8390">
        <v>13</v>
      </c>
      <c r="E8390" t="str">
        <f>IF(MOD(D8390,2)=0,"EVEN","ODD")</f>
        <v>ODD</v>
      </c>
      <c r="F8390" t="str">
        <f>IF(D8390&lt;=18,"LOW (1-18)","HIGH (19-36)")</f>
        <v>LOW (1-18)</v>
      </c>
      <c r="G8390">
        <f>INT((D8390-1)/6)+1</f>
        <v>3</v>
      </c>
      <c r="H8390">
        <f>MOD(D8390-1,6)+1</f>
        <v>1</v>
      </c>
      <c r="I8390">
        <f>37-D8390</f>
        <v>24</v>
      </c>
      <c r="J8390">
        <f>ABS(D8390-D8391)</f>
        <v>8</v>
      </c>
    </row>
    <row r="8391">
      <c r="A8391">
        <v>19180</v>
      </c>
      <c r="B8391" t="str">
        <v>2019-09-12</v>
      </c>
      <c r="C8391" t="str">
        <v>Afternoon</v>
      </c>
      <c r="D8391">
        <v>21</v>
      </c>
      <c r="E8391" t="str">
        <f>IF(MOD(D8391,2)=0,"EVEN","ODD")</f>
        <v>ODD</v>
      </c>
      <c r="F8391" t="str">
        <f>IF(D8391&lt;=18,"LOW (1-18)","HIGH (19-36)")</f>
        <v>HIGH (19-36)</v>
      </c>
      <c r="G8391">
        <f>INT((D8391-1)/6)+1</f>
        <v>4</v>
      </c>
      <c r="H8391">
        <f>MOD(D8391-1,6)+1</f>
        <v>3</v>
      </c>
      <c r="I8391">
        <f>37-D8391</f>
        <v>16</v>
      </c>
      <c r="J8391">
        <f>ABS(D8391-D8392)</f>
        <v>12</v>
      </c>
    </row>
    <row r="8392">
      <c r="A8392">
        <v>19179</v>
      </c>
      <c r="B8392" t="str">
        <v>2019-09-12</v>
      </c>
      <c r="C8392" t="str">
        <v>Midday</v>
      </c>
      <c r="D8392">
        <v>9</v>
      </c>
      <c r="E8392" t="str">
        <f>IF(MOD(D8392,2)=0,"EVEN","ODD")</f>
        <v>ODD</v>
      </c>
      <c r="F8392" t="str">
        <f>IF(D8392&lt;=18,"LOW (1-18)","HIGH (19-36)")</f>
        <v>LOW (1-18)</v>
      </c>
      <c r="G8392">
        <f>INT((D8392-1)/6)+1</f>
        <v>2</v>
      </c>
      <c r="H8392">
        <f>MOD(D8392-1,6)+1</f>
        <v>3</v>
      </c>
      <c r="I8392">
        <f>37-D8392</f>
        <v>28</v>
      </c>
      <c r="J8392">
        <f>ABS(D8392-D8393)</f>
        <v>10</v>
      </c>
    </row>
    <row r="8393">
      <c r="A8393">
        <v>19178</v>
      </c>
      <c r="B8393" t="str">
        <v>2019-09-12</v>
      </c>
      <c r="C8393" t="str">
        <v>Morning</v>
      </c>
      <c r="D8393">
        <v>19</v>
      </c>
      <c r="E8393" t="str">
        <f>IF(MOD(D8393,2)=0,"EVEN","ODD")</f>
        <v>ODD</v>
      </c>
      <c r="F8393" t="str">
        <f>IF(D8393&lt;=18,"LOW (1-18)","HIGH (19-36)")</f>
        <v>HIGH (19-36)</v>
      </c>
      <c r="G8393">
        <f>INT((D8393-1)/6)+1</f>
        <v>4</v>
      </c>
      <c r="H8393">
        <f>MOD(D8393-1,6)+1</f>
        <v>1</v>
      </c>
      <c r="I8393">
        <f>37-D8393</f>
        <v>18</v>
      </c>
      <c r="J8393">
        <f>ABS(D8393-D8394)</f>
        <v>1</v>
      </c>
    </row>
    <row r="8394">
      <c r="A8394">
        <v>19177</v>
      </c>
      <c r="B8394" t="str">
        <v>2019-09-11</v>
      </c>
      <c r="C8394" t="str">
        <v>Evening</v>
      </c>
      <c r="D8394">
        <v>20</v>
      </c>
      <c r="E8394" t="str">
        <f>IF(MOD(D8394,2)=0,"EVEN","ODD")</f>
        <v>EVEN</v>
      </c>
      <c r="F8394" t="str">
        <f>IF(D8394&lt;=18,"LOW (1-18)","HIGH (19-36)")</f>
        <v>HIGH (19-36)</v>
      </c>
      <c r="G8394">
        <f>INT((D8394-1)/6)+1</f>
        <v>4</v>
      </c>
      <c r="H8394">
        <f>MOD(D8394-1,6)+1</f>
        <v>2</v>
      </c>
      <c r="I8394">
        <f>37-D8394</f>
        <v>17</v>
      </c>
      <c r="J8394">
        <f>ABS(D8394-D8395)</f>
        <v>9</v>
      </c>
    </row>
    <row r="8395">
      <c r="A8395">
        <v>19176</v>
      </c>
      <c r="B8395" t="str">
        <v>2019-09-11</v>
      </c>
      <c r="C8395" t="str">
        <v>Afternoon</v>
      </c>
      <c r="D8395">
        <v>11</v>
      </c>
      <c r="E8395" t="str">
        <f>IF(MOD(D8395,2)=0,"EVEN","ODD")</f>
        <v>ODD</v>
      </c>
      <c r="F8395" t="str">
        <f>IF(D8395&lt;=18,"LOW (1-18)","HIGH (19-36)")</f>
        <v>LOW (1-18)</v>
      </c>
      <c r="G8395">
        <f>INT((D8395-1)/6)+1</f>
        <v>2</v>
      </c>
      <c r="H8395">
        <f>MOD(D8395-1,6)+1</f>
        <v>5</v>
      </c>
      <c r="I8395">
        <f>37-D8395</f>
        <v>26</v>
      </c>
      <c r="J8395">
        <f>ABS(D8395-D8396)</f>
        <v>11</v>
      </c>
    </row>
    <row r="8396">
      <c r="A8396">
        <v>19175</v>
      </c>
      <c r="B8396" t="str">
        <v>2019-09-11</v>
      </c>
      <c r="C8396" t="str">
        <v>Midday</v>
      </c>
      <c r="D8396">
        <v>22</v>
      </c>
      <c r="E8396" t="str">
        <f>IF(MOD(D8396,2)=0,"EVEN","ODD")</f>
        <v>EVEN</v>
      </c>
      <c r="F8396" t="str">
        <f>IF(D8396&lt;=18,"LOW (1-18)","HIGH (19-36)")</f>
        <v>HIGH (19-36)</v>
      </c>
      <c r="G8396">
        <f>INT((D8396-1)/6)+1</f>
        <v>4</v>
      </c>
      <c r="H8396">
        <f>MOD(D8396-1,6)+1</f>
        <v>4</v>
      </c>
      <c r="I8396">
        <f>37-D8396</f>
        <v>15</v>
      </c>
      <c r="J8396">
        <f>ABS(D8396-D8397)</f>
        <v>7</v>
      </c>
    </row>
    <row r="8397">
      <c r="A8397">
        <v>19174</v>
      </c>
      <c r="B8397" t="str">
        <v>2019-09-11</v>
      </c>
      <c r="C8397" t="str">
        <v>Morning</v>
      </c>
      <c r="D8397">
        <v>29</v>
      </c>
      <c r="E8397" t="str">
        <f>IF(MOD(D8397,2)=0,"EVEN","ODD")</f>
        <v>ODD</v>
      </c>
      <c r="F8397" t="str">
        <f>IF(D8397&lt;=18,"LOW (1-18)","HIGH (19-36)")</f>
        <v>HIGH (19-36)</v>
      </c>
      <c r="G8397">
        <f>INT((D8397-1)/6)+1</f>
        <v>5</v>
      </c>
      <c r="H8397">
        <f>MOD(D8397-1,6)+1</f>
        <v>5</v>
      </c>
      <c r="I8397">
        <f>37-D8397</f>
        <v>8</v>
      </c>
      <c r="J8397">
        <f>ABS(D8397-D8398)</f>
        <v>25</v>
      </c>
    </row>
    <row r="8398">
      <c r="A8398">
        <v>19173</v>
      </c>
      <c r="B8398" t="str">
        <v>2019-09-10</v>
      </c>
      <c r="C8398" t="str">
        <v>Evening</v>
      </c>
      <c r="D8398">
        <v>4</v>
      </c>
      <c r="E8398" t="str">
        <f>IF(MOD(D8398,2)=0,"EVEN","ODD")</f>
        <v>EVEN</v>
      </c>
      <c r="F8398" t="str">
        <f>IF(D8398&lt;=18,"LOW (1-18)","HIGH (19-36)")</f>
        <v>LOW (1-18)</v>
      </c>
      <c r="G8398">
        <f>INT((D8398-1)/6)+1</f>
        <v>1</v>
      </c>
      <c r="H8398">
        <f>MOD(D8398-1,6)+1</f>
        <v>4</v>
      </c>
      <c r="I8398">
        <f>37-D8398</f>
        <v>33</v>
      </c>
      <c r="J8398">
        <f>ABS(D8398-D8399)</f>
        <v>17</v>
      </c>
    </row>
    <row r="8399">
      <c r="A8399">
        <v>19172</v>
      </c>
      <c r="B8399" t="str">
        <v>2019-09-10</v>
      </c>
      <c r="C8399" t="str">
        <v>Afternoon</v>
      </c>
      <c r="D8399">
        <v>21</v>
      </c>
      <c r="E8399" t="str">
        <f>IF(MOD(D8399,2)=0,"EVEN","ODD")</f>
        <v>ODD</v>
      </c>
      <c r="F8399" t="str">
        <f>IF(D8399&lt;=18,"LOW (1-18)","HIGH (19-36)")</f>
        <v>HIGH (19-36)</v>
      </c>
      <c r="G8399">
        <f>INT((D8399-1)/6)+1</f>
        <v>4</v>
      </c>
      <c r="H8399">
        <f>MOD(D8399-1,6)+1</f>
        <v>3</v>
      </c>
      <c r="I8399">
        <f>37-D8399</f>
        <v>16</v>
      </c>
      <c r="J8399">
        <f>ABS(D8399-D8400)</f>
        <v>13</v>
      </c>
    </row>
    <row r="8400">
      <c r="A8400">
        <v>19171</v>
      </c>
      <c r="B8400" t="str">
        <v>2019-09-10</v>
      </c>
      <c r="C8400" t="str">
        <v>Midday</v>
      </c>
      <c r="D8400">
        <v>34</v>
      </c>
      <c r="E8400" t="str">
        <f>IF(MOD(D8400,2)=0,"EVEN","ODD")</f>
        <v>EVEN</v>
      </c>
      <c r="F8400" t="str">
        <f>IF(D8400&lt;=18,"LOW (1-18)","HIGH (19-36)")</f>
        <v>HIGH (19-36)</v>
      </c>
      <c r="G8400">
        <f>INT((D8400-1)/6)+1</f>
        <v>6</v>
      </c>
      <c r="H8400">
        <f>MOD(D8400-1,6)+1</f>
        <v>4</v>
      </c>
      <c r="I8400">
        <f>37-D8400</f>
        <v>3</v>
      </c>
      <c r="J8400">
        <f>ABS(D8400-D8401)</f>
        <v>10</v>
      </c>
    </row>
    <row r="8401">
      <c r="A8401">
        <v>19170</v>
      </c>
      <c r="B8401" t="str">
        <v>2019-09-10</v>
      </c>
      <c r="C8401" t="str">
        <v>Morning</v>
      </c>
      <c r="D8401">
        <v>24</v>
      </c>
      <c r="E8401" t="str">
        <f>IF(MOD(D8401,2)=0,"EVEN","ODD")</f>
        <v>EVEN</v>
      </c>
      <c r="F8401" t="str">
        <f>IF(D8401&lt;=18,"LOW (1-18)","HIGH (19-36)")</f>
        <v>HIGH (19-36)</v>
      </c>
      <c r="G8401">
        <f>INT((D8401-1)/6)+1</f>
        <v>4</v>
      </c>
      <c r="H8401">
        <f>MOD(D8401-1,6)+1</f>
        <v>6</v>
      </c>
      <c r="I8401">
        <f>37-D8401</f>
        <v>13</v>
      </c>
      <c r="J8401">
        <f>ABS(D8401-D8402)</f>
        <v>3</v>
      </c>
    </row>
    <row r="8402">
      <c r="A8402">
        <v>19169</v>
      </c>
      <c r="B8402" t="str">
        <v>2019-09-09</v>
      </c>
      <c r="C8402" t="str">
        <v>Evening</v>
      </c>
      <c r="D8402">
        <v>27</v>
      </c>
      <c r="E8402" t="str">
        <f>IF(MOD(D8402,2)=0,"EVEN","ODD")</f>
        <v>ODD</v>
      </c>
      <c r="F8402" t="str">
        <f>IF(D8402&lt;=18,"LOW (1-18)","HIGH (19-36)")</f>
        <v>HIGH (19-36)</v>
      </c>
      <c r="G8402">
        <f>INT((D8402-1)/6)+1</f>
        <v>5</v>
      </c>
      <c r="H8402">
        <f>MOD(D8402-1,6)+1</f>
        <v>3</v>
      </c>
      <c r="I8402">
        <f>37-D8402</f>
        <v>10</v>
      </c>
      <c r="J8402">
        <f>ABS(D8402-D8403)</f>
        <v>26</v>
      </c>
    </row>
    <row r="8403">
      <c r="A8403">
        <v>19168</v>
      </c>
      <c r="B8403" t="str">
        <v>2019-09-09</v>
      </c>
      <c r="C8403" t="str">
        <v>Afternoon</v>
      </c>
      <c r="D8403">
        <v>1</v>
      </c>
      <c r="E8403" t="str">
        <f>IF(MOD(D8403,2)=0,"EVEN","ODD")</f>
        <v>ODD</v>
      </c>
      <c r="F8403" t="str">
        <f>IF(D8403&lt;=18,"LOW (1-18)","HIGH (19-36)")</f>
        <v>LOW (1-18)</v>
      </c>
      <c r="G8403">
        <f>INT((D8403-1)/6)+1</f>
        <v>1</v>
      </c>
      <c r="H8403">
        <f>MOD(D8403-1,6)+1</f>
        <v>1</v>
      </c>
      <c r="I8403">
        <f>37-D8403</f>
        <v>36</v>
      </c>
      <c r="J8403">
        <f>ABS(D8403-D8404)</f>
        <v>24</v>
      </c>
    </row>
    <row r="8404">
      <c r="A8404">
        <v>19167</v>
      </c>
      <c r="B8404" t="str">
        <v>2019-09-09</v>
      </c>
      <c r="C8404" t="str">
        <v>Midday</v>
      </c>
      <c r="D8404">
        <v>25</v>
      </c>
      <c r="E8404" t="str">
        <f>IF(MOD(D8404,2)=0,"EVEN","ODD")</f>
        <v>ODD</v>
      </c>
      <c r="F8404" t="str">
        <f>IF(D8404&lt;=18,"LOW (1-18)","HIGH (19-36)")</f>
        <v>HIGH (19-36)</v>
      </c>
      <c r="G8404">
        <f>INT((D8404-1)/6)+1</f>
        <v>5</v>
      </c>
      <c r="H8404">
        <f>MOD(D8404-1,6)+1</f>
        <v>1</v>
      </c>
      <c r="I8404">
        <f>37-D8404</f>
        <v>12</v>
      </c>
      <c r="J8404">
        <f>ABS(D8404-D8405)</f>
        <v>18</v>
      </c>
    </row>
    <row r="8405">
      <c r="A8405">
        <v>19166</v>
      </c>
      <c r="B8405" t="str">
        <v>2019-09-09</v>
      </c>
      <c r="C8405" t="str">
        <v>Morning</v>
      </c>
      <c r="D8405">
        <v>7</v>
      </c>
      <c r="E8405" t="str">
        <f>IF(MOD(D8405,2)=0,"EVEN","ODD")</f>
        <v>ODD</v>
      </c>
      <c r="F8405" t="str">
        <f>IF(D8405&lt;=18,"LOW (1-18)","HIGH (19-36)")</f>
        <v>LOW (1-18)</v>
      </c>
      <c r="G8405">
        <f>INT((D8405-1)/6)+1</f>
        <v>2</v>
      </c>
      <c r="H8405">
        <f>MOD(D8405-1,6)+1</f>
        <v>1</v>
      </c>
      <c r="I8405">
        <f>37-D8405</f>
        <v>30</v>
      </c>
      <c r="J8405">
        <f>ABS(D8405-D8406)</f>
        <v>15</v>
      </c>
    </row>
    <row r="8406">
      <c r="A8406">
        <v>19165</v>
      </c>
      <c r="B8406" t="str">
        <v>2019-09-07</v>
      </c>
      <c r="C8406" t="str">
        <v>Evening</v>
      </c>
      <c r="D8406">
        <v>22</v>
      </c>
      <c r="E8406" t="str">
        <f>IF(MOD(D8406,2)=0,"EVEN","ODD")</f>
        <v>EVEN</v>
      </c>
      <c r="F8406" t="str">
        <f>IF(D8406&lt;=18,"LOW (1-18)","HIGH (19-36)")</f>
        <v>HIGH (19-36)</v>
      </c>
      <c r="G8406">
        <f>INT((D8406-1)/6)+1</f>
        <v>4</v>
      </c>
      <c r="H8406">
        <f>MOD(D8406-1,6)+1</f>
        <v>4</v>
      </c>
      <c r="I8406">
        <f>37-D8406</f>
        <v>15</v>
      </c>
      <c r="J8406">
        <f>ABS(D8406-D8407)</f>
        <v>17</v>
      </c>
    </row>
    <row r="8407">
      <c r="A8407">
        <v>19164</v>
      </c>
      <c r="B8407" t="str">
        <v>2019-09-07</v>
      </c>
      <c r="C8407" t="str">
        <v>Afternoon</v>
      </c>
      <c r="D8407">
        <v>5</v>
      </c>
      <c r="E8407" t="str">
        <f>IF(MOD(D8407,2)=0,"EVEN","ODD")</f>
        <v>ODD</v>
      </c>
      <c r="F8407" t="str">
        <f>IF(D8407&lt;=18,"LOW (1-18)","HIGH (19-36)")</f>
        <v>LOW (1-18)</v>
      </c>
      <c r="G8407">
        <f>INT((D8407-1)/6)+1</f>
        <v>1</v>
      </c>
      <c r="H8407">
        <f>MOD(D8407-1,6)+1</f>
        <v>5</v>
      </c>
      <c r="I8407">
        <f>37-D8407</f>
        <v>32</v>
      </c>
      <c r="J8407">
        <f>ABS(D8407-D8408)</f>
        <v>21</v>
      </c>
    </row>
    <row r="8408">
      <c r="A8408">
        <v>19163</v>
      </c>
      <c r="B8408" t="str">
        <v>2019-09-07</v>
      </c>
      <c r="C8408" t="str">
        <v>Midday</v>
      </c>
      <c r="D8408">
        <v>26</v>
      </c>
      <c r="E8408" t="str">
        <f>IF(MOD(D8408,2)=0,"EVEN","ODD")</f>
        <v>EVEN</v>
      </c>
      <c r="F8408" t="str">
        <f>IF(D8408&lt;=18,"LOW (1-18)","HIGH (19-36)")</f>
        <v>HIGH (19-36)</v>
      </c>
      <c r="G8408">
        <f>INT((D8408-1)/6)+1</f>
        <v>5</v>
      </c>
      <c r="H8408">
        <f>MOD(D8408-1,6)+1</f>
        <v>2</v>
      </c>
      <c r="I8408">
        <f>37-D8408</f>
        <v>11</v>
      </c>
      <c r="J8408">
        <f>ABS(D8408-D8409)</f>
        <v>9</v>
      </c>
    </row>
    <row r="8409">
      <c r="A8409">
        <v>19162</v>
      </c>
      <c r="B8409" t="str">
        <v>2019-09-07</v>
      </c>
      <c r="C8409" t="str">
        <v>Morning</v>
      </c>
      <c r="D8409">
        <v>35</v>
      </c>
      <c r="E8409" t="str">
        <f>IF(MOD(D8409,2)=0,"EVEN","ODD")</f>
        <v>ODD</v>
      </c>
      <c r="F8409" t="str">
        <f>IF(D8409&lt;=18,"LOW (1-18)","HIGH (19-36)")</f>
        <v>HIGH (19-36)</v>
      </c>
      <c r="G8409">
        <f>INT((D8409-1)/6)+1</f>
        <v>6</v>
      </c>
      <c r="H8409">
        <f>MOD(D8409-1,6)+1</f>
        <v>5</v>
      </c>
      <c r="I8409">
        <f>37-D8409</f>
        <v>2</v>
      </c>
      <c r="J8409">
        <f>ABS(D8409-D8410)</f>
        <v>24</v>
      </c>
    </row>
    <row r="8410">
      <c r="A8410">
        <v>19161</v>
      </c>
      <c r="B8410" t="str">
        <v>2019-09-06</v>
      </c>
      <c r="C8410" t="str">
        <v>Evening</v>
      </c>
      <c r="D8410">
        <v>11</v>
      </c>
      <c r="E8410" t="str">
        <f>IF(MOD(D8410,2)=0,"EVEN","ODD")</f>
        <v>ODD</v>
      </c>
      <c r="F8410" t="str">
        <f>IF(D8410&lt;=18,"LOW (1-18)","HIGH (19-36)")</f>
        <v>LOW (1-18)</v>
      </c>
      <c r="G8410">
        <f>INT((D8410-1)/6)+1</f>
        <v>2</v>
      </c>
      <c r="H8410">
        <f>MOD(D8410-1,6)+1</f>
        <v>5</v>
      </c>
      <c r="I8410">
        <f>37-D8410</f>
        <v>26</v>
      </c>
      <c r="J8410">
        <f>ABS(D8410-D8411)</f>
        <v>23</v>
      </c>
    </row>
    <row r="8411">
      <c r="A8411">
        <v>19160</v>
      </c>
      <c r="B8411" t="str">
        <v>2019-09-06</v>
      </c>
      <c r="C8411" t="str">
        <v>Afternoon</v>
      </c>
      <c r="D8411">
        <v>34</v>
      </c>
      <c r="E8411" t="str">
        <f>IF(MOD(D8411,2)=0,"EVEN","ODD")</f>
        <v>EVEN</v>
      </c>
      <c r="F8411" t="str">
        <f>IF(D8411&lt;=18,"LOW (1-18)","HIGH (19-36)")</f>
        <v>HIGH (19-36)</v>
      </c>
      <c r="G8411">
        <f>INT((D8411-1)/6)+1</f>
        <v>6</v>
      </c>
      <c r="H8411">
        <f>MOD(D8411-1,6)+1</f>
        <v>4</v>
      </c>
      <c r="I8411">
        <f>37-D8411</f>
        <v>3</v>
      </c>
      <c r="J8411">
        <f>ABS(D8411-D8412)</f>
        <v>32</v>
      </c>
    </row>
    <row r="8412">
      <c r="A8412">
        <v>19159</v>
      </c>
      <c r="B8412" t="str">
        <v>2019-09-06</v>
      </c>
      <c r="C8412" t="str">
        <v>Midday</v>
      </c>
      <c r="D8412">
        <v>2</v>
      </c>
      <c r="E8412" t="str">
        <f>IF(MOD(D8412,2)=0,"EVEN","ODD")</f>
        <v>EVEN</v>
      </c>
      <c r="F8412" t="str">
        <f>IF(D8412&lt;=18,"LOW (1-18)","HIGH (19-36)")</f>
        <v>LOW (1-18)</v>
      </c>
      <c r="G8412">
        <f>INT((D8412-1)/6)+1</f>
        <v>1</v>
      </c>
      <c r="H8412">
        <f>MOD(D8412-1,6)+1</f>
        <v>2</v>
      </c>
      <c r="I8412">
        <f>37-D8412</f>
        <v>35</v>
      </c>
      <c r="J8412">
        <f>ABS(D8412-D8413)</f>
        <v>20</v>
      </c>
    </row>
    <row r="8413">
      <c r="A8413">
        <v>19158</v>
      </c>
      <c r="B8413" t="str">
        <v>2019-09-06</v>
      </c>
      <c r="C8413" t="str">
        <v>Morning</v>
      </c>
      <c r="D8413">
        <v>22</v>
      </c>
      <c r="E8413" t="str">
        <f>IF(MOD(D8413,2)=0,"EVEN","ODD")</f>
        <v>EVEN</v>
      </c>
      <c r="F8413" t="str">
        <f>IF(D8413&lt;=18,"LOW (1-18)","HIGH (19-36)")</f>
        <v>HIGH (19-36)</v>
      </c>
      <c r="G8413">
        <f>INT((D8413-1)/6)+1</f>
        <v>4</v>
      </c>
      <c r="H8413">
        <f>MOD(D8413-1,6)+1</f>
        <v>4</v>
      </c>
      <c r="I8413">
        <f>37-D8413</f>
        <v>15</v>
      </c>
      <c r="J8413">
        <f>ABS(D8413-D8414)</f>
        <v>4</v>
      </c>
    </row>
    <row r="8414">
      <c r="A8414">
        <v>19157</v>
      </c>
      <c r="B8414" t="str">
        <v>2019-09-05</v>
      </c>
      <c r="C8414" t="str">
        <v>Evening</v>
      </c>
      <c r="D8414">
        <v>26</v>
      </c>
      <c r="E8414" t="str">
        <f>IF(MOD(D8414,2)=0,"EVEN","ODD")</f>
        <v>EVEN</v>
      </c>
      <c r="F8414" t="str">
        <f>IF(D8414&lt;=18,"LOW (1-18)","HIGH (19-36)")</f>
        <v>HIGH (19-36)</v>
      </c>
      <c r="G8414">
        <f>INT((D8414-1)/6)+1</f>
        <v>5</v>
      </c>
      <c r="H8414">
        <f>MOD(D8414-1,6)+1</f>
        <v>2</v>
      </c>
      <c r="I8414">
        <f>37-D8414</f>
        <v>11</v>
      </c>
      <c r="J8414">
        <f>ABS(D8414-D8415)</f>
        <v>25</v>
      </c>
    </row>
    <row r="8415">
      <c r="A8415">
        <v>19156</v>
      </c>
      <c r="B8415" t="str">
        <v>2019-09-05</v>
      </c>
      <c r="C8415" t="str">
        <v>Afternoon</v>
      </c>
      <c r="D8415">
        <v>1</v>
      </c>
      <c r="E8415" t="str">
        <f>IF(MOD(D8415,2)=0,"EVEN","ODD")</f>
        <v>ODD</v>
      </c>
      <c r="F8415" t="str">
        <f>IF(D8415&lt;=18,"LOW (1-18)","HIGH (19-36)")</f>
        <v>LOW (1-18)</v>
      </c>
      <c r="G8415">
        <f>INT((D8415-1)/6)+1</f>
        <v>1</v>
      </c>
      <c r="H8415">
        <f>MOD(D8415-1,6)+1</f>
        <v>1</v>
      </c>
      <c r="I8415">
        <f>37-D8415</f>
        <v>36</v>
      </c>
      <c r="J8415">
        <f>ABS(D8415-D8416)</f>
        <v>34</v>
      </c>
    </row>
    <row r="8416">
      <c r="A8416">
        <v>19155</v>
      </c>
      <c r="B8416" t="str">
        <v>2019-09-05</v>
      </c>
      <c r="C8416" t="str">
        <v>Midday</v>
      </c>
      <c r="D8416">
        <v>35</v>
      </c>
      <c r="E8416" t="str">
        <f>IF(MOD(D8416,2)=0,"EVEN","ODD")</f>
        <v>ODD</v>
      </c>
      <c r="F8416" t="str">
        <f>IF(D8416&lt;=18,"LOW (1-18)","HIGH (19-36)")</f>
        <v>HIGH (19-36)</v>
      </c>
      <c r="G8416">
        <f>INT((D8416-1)/6)+1</f>
        <v>6</v>
      </c>
      <c r="H8416">
        <f>MOD(D8416-1,6)+1</f>
        <v>5</v>
      </c>
      <c r="I8416">
        <f>37-D8416</f>
        <v>2</v>
      </c>
      <c r="J8416">
        <f>ABS(D8416-D8417)</f>
        <v>13</v>
      </c>
    </row>
    <row r="8417">
      <c r="A8417">
        <v>19154</v>
      </c>
      <c r="B8417" t="str">
        <v>2019-09-05</v>
      </c>
      <c r="C8417" t="str">
        <v>Morning</v>
      </c>
      <c r="D8417">
        <v>22</v>
      </c>
      <c r="E8417" t="str">
        <f>IF(MOD(D8417,2)=0,"EVEN","ODD")</f>
        <v>EVEN</v>
      </c>
      <c r="F8417" t="str">
        <f>IF(D8417&lt;=18,"LOW (1-18)","HIGH (19-36)")</f>
        <v>HIGH (19-36)</v>
      </c>
      <c r="G8417">
        <f>INT((D8417-1)/6)+1</f>
        <v>4</v>
      </c>
      <c r="H8417">
        <f>MOD(D8417-1,6)+1</f>
        <v>4</v>
      </c>
      <c r="I8417">
        <f>37-D8417</f>
        <v>15</v>
      </c>
      <c r="J8417">
        <f>ABS(D8417-D8418)</f>
        <v>3</v>
      </c>
    </row>
    <row r="8418">
      <c r="A8418">
        <v>19153</v>
      </c>
      <c r="B8418" t="str">
        <v>2019-09-04</v>
      </c>
      <c r="C8418" t="str">
        <v>Evening</v>
      </c>
      <c r="D8418">
        <v>19</v>
      </c>
      <c r="E8418" t="str">
        <f>IF(MOD(D8418,2)=0,"EVEN","ODD")</f>
        <v>ODD</v>
      </c>
      <c r="F8418" t="str">
        <f>IF(D8418&lt;=18,"LOW (1-18)","HIGH (19-36)")</f>
        <v>HIGH (19-36)</v>
      </c>
      <c r="G8418">
        <f>INT((D8418-1)/6)+1</f>
        <v>4</v>
      </c>
      <c r="H8418">
        <f>MOD(D8418-1,6)+1</f>
        <v>1</v>
      </c>
      <c r="I8418">
        <f>37-D8418</f>
        <v>18</v>
      </c>
      <c r="J8418">
        <f>ABS(D8418-D8419)</f>
        <v>11</v>
      </c>
    </row>
    <row r="8419">
      <c r="A8419">
        <v>19152</v>
      </c>
      <c r="B8419" t="str">
        <v>2019-09-04</v>
      </c>
      <c r="C8419" t="str">
        <v>Afternoon</v>
      </c>
      <c r="D8419">
        <v>30</v>
      </c>
      <c r="E8419" t="str">
        <f>IF(MOD(D8419,2)=0,"EVEN","ODD")</f>
        <v>EVEN</v>
      </c>
      <c r="F8419" t="str">
        <f>IF(D8419&lt;=18,"LOW (1-18)","HIGH (19-36)")</f>
        <v>HIGH (19-36)</v>
      </c>
      <c r="G8419">
        <f>INT((D8419-1)/6)+1</f>
        <v>5</v>
      </c>
      <c r="H8419">
        <f>MOD(D8419-1,6)+1</f>
        <v>6</v>
      </c>
      <c r="I8419">
        <f>37-D8419</f>
        <v>7</v>
      </c>
      <c r="J8419">
        <f>ABS(D8419-D8420)</f>
        <v>19</v>
      </c>
    </row>
    <row r="8420">
      <c r="A8420">
        <v>19151</v>
      </c>
      <c r="B8420" t="str">
        <v>2019-09-04</v>
      </c>
      <c r="C8420" t="str">
        <v>Midday</v>
      </c>
      <c r="D8420">
        <v>11</v>
      </c>
      <c r="E8420" t="str">
        <f>IF(MOD(D8420,2)=0,"EVEN","ODD")</f>
        <v>ODD</v>
      </c>
      <c r="F8420" t="str">
        <f>IF(D8420&lt;=18,"LOW (1-18)","HIGH (19-36)")</f>
        <v>LOW (1-18)</v>
      </c>
      <c r="G8420">
        <f>INT((D8420-1)/6)+1</f>
        <v>2</v>
      </c>
      <c r="H8420">
        <f>MOD(D8420-1,6)+1</f>
        <v>5</v>
      </c>
      <c r="I8420">
        <f>37-D8420</f>
        <v>26</v>
      </c>
      <c r="J8420">
        <f>ABS(D8420-D8421)</f>
        <v>1</v>
      </c>
    </row>
    <row r="8421">
      <c r="A8421">
        <v>19150</v>
      </c>
      <c r="B8421" t="str">
        <v>2019-09-04</v>
      </c>
      <c r="C8421" t="str">
        <v>Morning</v>
      </c>
      <c r="D8421">
        <v>12</v>
      </c>
      <c r="E8421" t="str">
        <f>IF(MOD(D8421,2)=0,"EVEN","ODD")</f>
        <v>EVEN</v>
      </c>
      <c r="F8421" t="str">
        <f>IF(D8421&lt;=18,"LOW (1-18)","HIGH (19-36)")</f>
        <v>LOW (1-18)</v>
      </c>
      <c r="G8421">
        <f>INT((D8421-1)/6)+1</f>
        <v>2</v>
      </c>
      <c r="H8421">
        <f>MOD(D8421-1,6)+1</f>
        <v>6</v>
      </c>
      <c r="I8421">
        <f>37-D8421</f>
        <v>25</v>
      </c>
      <c r="J8421">
        <f>ABS(D8421-D8422)</f>
        <v>1</v>
      </c>
    </row>
    <row r="8422">
      <c r="A8422">
        <v>19149</v>
      </c>
      <c r="B8422" t="str">
        <v>2019-09-03</v>
      </c>
      <c r="C8422" t="str">
        <v>Evening</v>
      </c>
      <c r="D8422">
        <v>11</v>
      </c>
      <c r="E8422" t="str">
        <f>IF(MOD(D8422,2)=0,"EVEN","ODD")</f>
        <v>ODD</v>
      </c>
      <c r="F8422" t="str">
        <f>IF(D8422&lt;=18,"LOW (1-18)","HIGH (19-36)")</f>
        <v>LOW (1-18)</v>
      </c>
      <c r="G8422">
        <f>INT((D8422-1)/6)+1</f>
        <v>2</v>
      </c>
      <c r="H8422">
        <f>MOD(D8422-1,6)+1</f>
        <v>5</v>
      </c>
      <c r="I8422">
        <f>37-D8422</f>
        <v>26</v>
      </c>
      <c r="J8422">
        <f>ABS(D8422-D8423)</f>
        <v>24</v>
      </c>
    </row>
    <row r="8423">
      <c r="A8423">
        <v>19148</v>
      </c>
      <c r="B8423" t="str">
        <v>2019-09-03</v>
      </c>
      <c r="C8423" t="str">
        <v>Afternoon</v>
      </c>
      <c r="D8423">
        <v>35</v>
      </c>
      <c r="E8423" t="str">
        <f>IF(MOD(D8423,2)=0,"EVEN","ODD")</f>
        <v>ODD</v>
      </c>
      <c r="F8423" t="str">
        <f>IF(D8423&lt;=18,"LOW (1-18)","HIGH (19-36)")</f>
        <v>HIGH (19-36)</v>
      </c>
      <c r="G8423">
        <f>INT((D8423-1)/6)+1</f>
        <v>6</v>
      </c>
      <c r="H8423">
        <f>MOD(D8423-1,6)+1</f>
        <v>5</v>
      </c>
      <c r="I8423">
        <f>37-D8423</f>
        <v>2</v>
      </c>
      <c r="J8423">
        <f>ABS(D8423-D8424)</f>
        <v>11</v>
      </c>
    </row>
    <row r="8424">
      <c r="A8424">
        <v>19147</v>
      </c>
      <c r="B8424" t="str">
        <v>2019-09-03</v>
      </c>
      <c r="C8424" t="str">
        <v>Midday</v>
      </c>
      <c r="D8424">
        <v>24</v>
      </c>
      <c r="E8424" t="str">
        <f>IF(MOD(D8424,2)=0,"EVEN","ODD")</f>
        <v>EVEN</v>
      </c>
      <c r="F8424" t="str">
        <f>IF(D8424&lt;=18,"LOW (1-18)","HIGH (19-36)")</f>
        <v>HIGH (19-36)</v>
      </c>
      <c r="G8424">
        <f>INT((D8424-1)/6)+1</f>
        <v>4</v>
      </c>
      <c r="H8424">
        <f>MOD(D8424-1,6)+1</f>
        <v>6</v>
      </c>
      <c r="I8424">
        <f>37-D8424</f>
        <v>13</v>
      </c>
      <c r="J8424">
        <f>ABS(D8424-D8425)</f>
        <v>22</v>
      </c>
    </row>
    <row r="8425">
      <c r="A8425">
        <v>19146</v>
      </c>
      <c r="B8425" t="str">
        <v>2019-09-03</v>
      </c>
      <c r="C8425" t="str">
        <v>Morning</v>
      </c>
      <c r="D8425">
        <v>2</v>
      </c>
      <c r="E8425" t="str">
        <f>IF(MOD(D8425,2)=0,"EVEN","ODD")</f>
        <v>EVEN</v>
      </c>
      <c r="F8425" t="str">
        <f>IF(D8425&lt;=18,"LOW (1-18)","HIGH (19-36)")</f>
        <v>LOW (1-18)</v>
      </c>
      <c r="G8425">
        <f>INT((D8425-1)/6)+1</f>
        <v>1</v>
      </c>
      <c r="H8425">
        <f>MOD(D8425-1,6)+1</f>
        <v>2</v>
      </c>
      <c r="I8425">
        <f>37-D8425</f>
        <v>35</v>
      </c>
      <c r="J8425">
        <f>ABS(D8425-D8426)</f>
        <v>27</v>
      </c>
    </row>
    <row r="8426">
      <c r="A8426">
        <v>19145</v>
      </c>
      <c r="B8426" t="str">
        <v>2019-09-02</v>
      </c>
      <c r="C8426" t="str">
        <v>Evening</v>
      </c>
      <c r="D8426">
        <v>29</v>
      </c>
      <c r="E8426" t="str">
        <f>IF(MOD(D8426,2)=0,"EVEN","ODD")</f>
        <v>ODD</v>
      </c>
      <c r="F8426" t="str">
        <f>IF(D8426&lt;=18,"LOW (1-18)","HIGH (19-36)")</f>
        <v>HIGH (19-36)</v>
      </c>
      <c r="G8426">
        <f>INT((D8426-1)/6)+1</f>
        <v>5</v>
      </c>
      <c r="H8426">
        <f>MOD(D8426-1,6)+1</f>
        <v>5</v>
      </c>
      <c r="I8426">
        <f>37-D8426</f>
        <v>8</v>
      </c>
      <c r="J8426">
        <f>ABS(D8426-D8427)</f>
        <v>14</v>
      </c>
    </row>
    <row r="8427">
      <c r="A8427">
        <v>19144</v>
      </c>
      <c r="B8427" t="str">
        <v>2019-09-02</v>
      </c>
      <c r="C8427" t="str">
        <v>Afternoon</v>
      </c>
      <c r="D8427">
        <v>15</v>
      </c>
      <c r="E8427" t="str">
        <f>IF(MOD(D8427,2)=0,"EVEN","ODD")</f>
        <v>ODD</v>
      </c>
      <c r="F8427" t="str">
        <f>IF(D8427&lt;=18,"LOW (1-18)","HIGH (19-36)")</f>
        <v>LOW (1-18)</v>
      </c>
      <c r="G8427">
        <f>INT((D8427-1)/6)+1</f>
        <v>3</v>
      </c>
      <c r="H8427">
        <f>MOD(D8427-1,6)+1</f>
        <v>3</v>
      </c>
      <c r="I8427">
        <f>37-D8427</f>
        <v>22</v>
      </c>
      <c r="J8427">
        <f>ABS(D8427-D8428)</f>
        <v>10</v>
      </c>
    </row>
    <row r="8428">
      <c r="A8428">
        <v>19143</v>
      </c>
      <c r="B8428" t="str">
        <v>2019-09-02</v>
      </c>
      <c r="C8428" t="str">
        <v>Midday</v>
      </c>
      <c r="D8428">
        <v>25</v>
      </c>
      <c r="E8428" t="str">
        <f>IF(MOD(D8428,2)=0,"EVEN","ODD")</f>
        <v>ODD</v>
      </c>
      <c r="F8428" t="str">
        <f>IF(D8428&lt;=18,"LOW (1-18)","HIGH (19-36)")</f>
        <v>HIGH (19-36)</v>
      </c>
      <c r="G8428">
        <f>INT((D8428-1)/6)+1</f>
        <v>5</v>
      </c>
      <c r="H8428">
        <f>MOD(D8428-1,6)+1</f>
        <v>1</v>
      </c>
      <c r="I8428">
        <f>37-D8428</f>
        <v>12</v>
      </c>
      <c r="J8428">
        <f>ABS(D8428-D8429)</f>
        <v>1</v>
      </c>
    </row>
    <row r="8429">
      <c r="A8429">
        <v>19142</v>
      </c>
      <c r="B8429" t="str">
        <v>2019-09-02</v>
      </c>
      <c r="C8429" t="str">
        <v>Morning</v>
      </c>
      <c r="D8429">
        <v>24</v>
      </c>
      <c r="E8429" t="str">
        <f>IF(MOD(D8429,2)=0,"EVEN","ODD")</f>
        <v>EVEN</v>
      </c>
      <c r="F8429" t="str">
        <f>IF(D8429&lt;=18,"LOW (1-18)","HIGH (19-36)")</f>
        <v>HIGH (19-36)</v>
      </c>
      <c r="G8429">
        <f>INT((D8429-1)/6)+1</f>
        <v>4</v>
      </c>
      <c r="H8429">
        <f>MOD(D8429-1,6)+1</f>
        <v>6</v>
      </c>
      <c r="I8429">
        <f>37-D8429</f>
        <v>13</v>
      </c>
      <c r="J8429">
        <f>ABS(D8429-D8430)</f>
        <v>22</v>
      </c>
    </row>
    <row r="8430">
      <c r="A8430">
        <v>19141</v>
      </c>
      <c r="B8430" t="str">
        <v>2019-08-31</v>
      </c>
      <c r="C8430" t="str">
        <v>Evening</v>
      </c>
      <c r="D8430">
        <v>2</v>
      </c>
      <c r="E8430" t="str">
        <f>IF(MOD(D8430,2)=0,"EVEN","ODD")</f>
        <v>EVEN</v>
      </c>
      <c r="F8430" t="str">
        <f>IF(D8430&lt;=18,"LOW (1-18)","HIGH (19-36)")</f>
        <v>LOW (1-18)</v>
      </c>
      <c r="G8430">
        <f>INT((D8430-1)/6)+1</f>
        <v>1</v>
      </c>
      <c r="H8430">
        <f>MOD(D8430-1,6)+1</f>
        <v>2</v>
      </c>
      <c r="I8430">
        <f>37-D8430</f>
        <v>35</v>
      </c>
      <c r="J8430">
        <f>ABS(D8430-D8431)</f>
        <v>28</v>
      </c>
    </row>
    <row r="8431">
      <c r="A8431">
        <v>19140</v>
      </c>
      <c r="B8431" t="str">
        <v>2019-08-31</v>
      </c>
      <c r="C8431" t="str">
        <v>Afternoon</v>
      </c>
      <c r="D8431">
        <v>30</v>
      </c>
      <c r="E8431" t="str">
        <f>IF(MOD(D8431,2)=0,"EVEN","ODD")</f>
        <v>EVEN</v>
      </c>
      <c r="F8431" t="str">
        <f>IF(D8431&lt;=18,"LOW (1-18)","HIGH (19-36)")</f>
        <v>HIGH (19-36)</v>
      </c>
      <c r="G8431">
        <f>INT((D8431-1)/6)+1</f>
        <v>5</v>
      </c>
      <c r="H8431">
        <f>MOD(D8431-1,6)+1</f>
        <v>6</v>
      </c>
      <c r="I8431">
        <f>37-D8431</f>
        <v>7</v>
      </c>
      <c r="J8431">
        <f>ABS(D8431-D8432)</f>
        <v>24</v>
      </c>
    </row>
    <row r="8432">
      <c r="A8432">
        <v>19139</v>
      </c>
      <c r="B8432" t="str">
        <v>2019-08-31</v>
      </c>
      <c r="C8432" t="str">
        <v>Midday</v>
      </c>
      <c r="D8432">
        <v>6</v>
      </c>
      <c r="E8432" t="str">
        <f>IF(MOD(D8432,2)=0,"EVEN","ODD")</f>
        <v>EVEN</v>
      </c>
      <c r="F8432" t="str">
        <f>IF(D8432&lt;=18,"LOW (1-18)","HIGH (19-36)")</f>
        <v>LOW (1-18)</v>
      </c>
      <c r="G8432">
        <f>INT((D8432-1)/6)+1</f>
        <v>1</v>
      </c>
      <c r="H8432">
        <f>MOD(D8432-1,6)+1</f>
        <v>6</v>
      </c>
      <c r="I8432">
        <f>37-D8432</f>
        <v>31</v>
      </c>
      <c r="J8432">
        <f>ABS(D8432-D8433)</f>
        <v>24</v>
      </c>
    </row>
    <row r="8433">
      <c r="A8433">
        <v>19138</v>
      </c>
      <c r="B8433" t="str">
        <v>2019-08-31</v>
      </c>
      <c r="C8433" t="str">
        <v>Morning</v>
      </c>
      <c r="D8433">
        <v>30</v>
      </c>
      <c r="E8433" t="str">
        <f>IF(MOD(D8433,2)=0,"EVEN","ODD")</f>
        <v>EVEN</v>
      </c>
      <c r="F8433" t="str">
        <f>IF(D8433&lt;=18,"LOW (1-18)","HIGH (19-36)")</f>
        <v>HIGH (19-36)</v>
      </c>
      <c r="G8433">
        <f>INT((D8433-1)/6)+1</f>
        <v>5</v>
      </c>
      <c r="H8433">
        <f>MOD(D8433-1,6)+1</f>
        <v>6</v>
      </c>
      <c r="I8433">
        <f>37-D8433</f>
        <v>7</v>
      </c>
      <c r="J8433">
        <f>ABS(D8433-D8434)</f>
        <v>7</v>
      </c>
    </row>
    <row r="8434">
      <c r="A8434">
        <v>19137</v>
      </c>
      <c r="B8434" t="str">
        <v>2019-08-30</v>
      </c>
      <c r="C8434" t="str">
        <v>Evening</v>
      </c>
      <c r="D8434">
        <v>23</v>
      </c>
      <c r="E8434" t="str">
        <f>IF(MOD(D8434,2)=0,"EVEN","ODD")</f>
        <v>ODD</v>
      </c>
      <c r="F8434" t="str">
        <f>IF(D8434&lt;=18,"LOW (1-18)","HIGH (19-36)")</f>
        <v>HIGH (19-36)</v>
      </c>
      <c r="G8434">
        <f>INT((D8434-1)/6)+1</f>
        <v>4</v>
      </c>
      <c r="H8434">
        <f>MOD(D8434-1,6)+1</f>
        <v>5</v>
      </c>
      <c r="I8434">
        <f>37-D8434</f>
        <v>14</v>
      </c>
      <c r="J8434">
        <f>ABS(D8434-D8435)</f>
        <v>2</v>
      </c>
    </row>
    <row r="8435">
      <c r="A8435">
        <v>19136</v>
      </c>
      <c r="B8435" t="str">
        <v>2019-08-30</v>
      </c>
      <c r="C8435" t="str">
        <v>Afternoon</v>
      </c>
      <c r="D8435">
        <v>21</v>
      </c>
      <c r="E8435" t="str">
        <f>IF(MOD(D8435,2)=0,"EVEN","ODD")</f>
        <v>ODD</v>
      </c>
      <c r="F8435" t="str">
        <f>IF(D8435&lt;=18,"LOW (1-18)","HIGH (19-36)")</f>
        <v>HIGH (19-36)</v>
      </c>
      <c r="G8435">
        <f>INT((D8435-1)/6)+1</f>
        <v>4</v>
      </c>
      <c r="H8435">
        <f>MOD(D8435-1,6)+1</f>
        <v>3</v>
      </c>
      <c r="I8435">
        <f>37-D8435</f>
        <v>16</v>
      </c>
      <c r="J8435">
        <f>ABS(D8435-D8436)</f>
        <v>5</v>
      </c>
    </row>
    <row r="8436">
      <c r="A8436">
        <v>19135</v>
      </c>
      <c r="B8436" t="str">
        <v>2019-08-30</v>
      </c>
      <c r="C8436" t="str">
        <v>Midday</v>
      </c>
      <c r="D8436">
        <v>16</v>
      </c>
      <c r="E8436" t="str">
        <f>IF(MOD(D8436,2)=0,"EVEN","ODD")</f>
        <v>EVEN</v>
      </c>
      <c r="F8436" t="str">
        <f>IF(D8436&lt;=18,"LOW (1-18)","HIGH (19-36)")</f>
        <v>LOW (1-18)</v>
      </c>
      <c r="G8436">
        <f>INT((D8436-1)/6)+1</f>
        <v>3</v>
      </c>
      <c r="H8436">
        <f>MOD(D8436-1,6)+1</f>
        <v>4</v>
      </c>
      <c r="I8436">
        <f>37-D8436</f>
        <v>21</v>
      </c>
      <c r="J8436">
        <f>ABS(D8436-D8437)</f>
        <v>14</v>
      </c>
    </row>
    <row r="8437">
      <c r="A8437">
        <v>19134</v>
      </c>
      <c r="B8437" t="str">
        <v>2019-08-30</v>
      </c>
      <c r="C8437" t="str">
        <v>Morning</v>
      </c>
      <c r="D8437">
        <v>30</v>
      </c>
      <c r="E8437" t="str">
        <f>IF(MOD(D8437,2)=0,"EVEN","ODD")</f>
        <v>EVEN</v>
      </c>
      <c r="F8437" t="str">
        <f>IF(D8437&lt;=18,"LOW (1-18)","HIGH (19-36)")</f>
        <v>HIGH (19-36)</v>
      </c>
      <c r="G8437">
        <f>INT((D8437-1)/6)+1</f>
        <v>5</v>
      </c>
      <c r="H8437">
        <f>MOD(D8437-1,6)+1</f>
        <v>6</v>
      </c>
      <c r="I8437">
        <f>37-D8437</f>
        <v>7</v>
      </c>
      <c r="J8437">
        <f>ABS(D8437-D8438)</f>
        <v>4</v>
      </c>
    </row>
    <row r="8438">
      <c r="A8438">
        <v>19133</v>
      </c>
      <c r="B8438" t="str">
        <v>2019-08-29</v>
      </c>
      <c r="C8438" t="str">
        <v>Evening</v>
      </c>
      <c r="D8438">
        <v>34</v>
      </c>
      <c r="E8438" t="str">
        <f>IF(MOD(D8438,2)=0,"EVEN","ODD")</f>
        <v>EVEN</v>
      </c>
      <c r="F8438" t="str">
        <f>IF(D8438&lt;=18,"LOW (1-18)","HIGH (19-36)")</f>
        <v>HIGH (19-36)</v>
      </c>
      <c r="G8438">
        <f>INT((D8438-1)/6)+1</f>
        <v>6</v>
      </c>
      <c r="H8438">
        <f>MOD(D8438-1,6)+1</f>
        <v>4</v>
      </c>
      <c r="I8438">
        <f>37-D8438</f>
        <v>3</v>
      </c>
      <c r="J8438">
        <f>ABS(D8438-D8439)</f>
        <v>4</v>
      </c>
    </row>
    <row r="8439">
      <c r="A8439">
        <v>19132</v>
      </c>
      <c r="B8439" t="str">
        <v>2019-08-29</v>
      </c>
      <c r="C8439" t="str">
        <v>Afternoon</v>
      </c>
      <c r="D8439">
        <v>30</v>
      </c>
      <c r="E8439" t="str">
        <f>IF(MOD(D8439,2)=0,"EVEN","ODD")</f>
        <v>EVEN</v>
      </c>
      <c r="F8439" t="str">
        <f>IF(D8439&lt;=18,"LOW (1-18)","HIGH (19-36)")</f>
        <v>HIGH (19-36)</v>
      </c>
      <c r="G8439">
        <f>INT((D8439-1)/6)+1</f>
        <v>5</v>
      </c>
      <c r="H8439">
        <f>MOD(D8439-1,6)+1</f>
        <v>6</v>
      </c>
      <c r="I8439">
        <f>37-D8439</f>
        <v>7</v>
      </c>
      <c r="J8439">
        <f>ABS(D8439-D8440)</f>
        <v>6</v>
      </c>
    </row>
    <row r="8440">
      <c r="A8440">
        <v>19131</v>
      </c>
      <c r="B8440" t="str">
        <v>2019-08-29</v>
      </c>
      <c r="C8440" t="str">
        <v>Midday</v>
      </c>
      <c r="D8440">
        <v>24</v>
      </c>
      <c r="E8440" t="str">
        <f>IF(MOD(D8440,2)=0,"EVEN","ODD")</f>
        <v>EVEN</v>
      </c>
      <c r="F8440" t="str">
        <f>IF(D8440&lt;=18,"LOW (1-18)","HIGH (19-36)")</f>
        <v>HIGH (19-36)</v>
      </c>
      <c r="G8440">
        <f>INT((D8440-1)/6)+1</f>
        <v>4</v>
      </c>
      <c r="H8440">
        <f>MOD(D8440-1,6)+1</f>
        <v>6</v>
      </c>
      <c r="I8440">
        <f>37-D8440</f>
        <v>13</v>
      </c>
      <c r="J8440">
        <f>ABS(D8440-D8441)</f>
        <v>21</v>
      </c>
    </row>
    <row r="8441">
      <c r="A8441">
        <v>19130</v>
      </c>
      <c r="B8441" t="str">
        <v>2019-08-29</v>
      </c>
      <c r="C8441" t="str">
        <v>Morning</v>
      </c>
      <c r="D8441">
        <v>3</v>
      </c>
      <c r="E8441" t="str">
        <f>IF(MOD(D8441,2)=0,"EVEN","ODD")</f>
        <v>ODD</v>
      </c>
      <c r="F8441" t="str">
        <f>IF(D8441&lt;=18,"LOW (1-18)","HIGH (19-36)")</f>
        <v>LOW (1-18)</v>
      </c>
      <c r="G8441">
        <f>INT((D8441-1)/6)+1</f>
        <v>1</v>
      </c>
      <c r="H8441">
        <f>MOD(D8441-1,6)+1</f>
        <v>3</v>
      </c>
      <c r="I8441">
        <f>37-D8441</f>
        <v>34</v>
      </c>
      <c r="J8441">
        <f>ABS(D8441-D8442)</f>
        <v>4</v>
      </c>
    </row>
    <row r="8442">
      <c r="A8442">
        <v>19129</v>
      </c>
      <c r="B8442" t="str">
        <v>2019-08-28</v>
      </c>
      <c r="C8442" t="str">
        <v>Evening</v>
      </c>
      <c r="D8442">
        <v>7</v>
      </c>
      <c r="E8442" t="str">
        <f>IF(MOD(D8442,2)=0,"EVEN","ODD")</f>
        <v>ODD</v>
      </c>
      <c r="F8442" t="str">
        <f>IF(D8442&lt;=18,"LOW (1-18)","HIGH (19-36)")</f>
        <v>LOW (1-18)</v>
      </c>
      <c r="G8442">
        <f>INT((D8442-1)/6)+1</f>
        <v>2</v>
      </c>
      <c r="H8442">
        <f>MOD(D8442-1,6)+1</f>
        <v>1</v>
      </c>
      <c r="I8442">
        <f>37-D8442</f>
        <v>30</v>
      </c>
      <c r="J8442">
        <f>ABS(D8442-D8443)</f>
        <v>5</v>
      </c>
    </row>
    <row r="8443">
      <c r="A8443">
        <v>19128</v>
      </c>
      <c r="B8443" t="str">
        <v>2019-08-28</v>
      </c>
      <c r="C8443" t="str">
        <v>Afternoon</v>
      </c>
      <c r="D8443">
        <v>12</v>
      </c>
      <c r="E8443" t="str">
        <f>IF(MOD(D8443,2)=0,"EVEN","ODD")</f>
        <v>EVEN</v>
      </c>
      <c r="F8443" t="str">
        <f>IF(D8443&lt;=18,"LOW (1-18)","HIGH (19-36)")</f>
        <v>LOW (1-18)</v>
      </c>
      <c r="G8443">
        <f>INT((D8443-1)/6)+1</f>
        <v>2</v>
      </c>
      <c r="H8443">
        <f>MOD(D8443-1,6)+1</f>
        <v>6</v>
      </c>
      <c r="I8443">
        <f>37-D8443</f>
        <v>25</v>
      </c>
      <c r="J8443">
        <f>ABS(D8443-D8444)</f>
        <v>10</v>
      </c>
    </row>
    <row r="8444">
      <c r="A8444">
        <v>19127</v>
      </c>
      <c r="B8444" t="str">
        <v>2019-08-28</v>
      </c>
      <c r="C8444" t="str">
        <v>Midday</v>
      </c>
      <c r="D8444">
        <v>22</v>
      </c>
      <c r="E8444" t="str">
        <f>IF(MOD(D8444,2)=0,"EVEN","ODD")</f>
        <v>EVEN</v>
      </c>
      <c r="F8444" t="str">
        <f>IF(D8444&lt;=18,"LOW (1-18)","HIGH (19-36)")</f>
        <v>HIGH (19-36)</v>
      </c>
      <c r="G8444">
        <f>INT((D8444-1)/6)+1</f>
        <v>4</v>
      </c>
      <c r="H8444">
        <f>MOD(D8444-1,6)+1</f>
        <v>4</v>
      </c>
      <c r="I8444">
        <f>37-D8444</f>
        <v>15</v>
      </c>
      <c r="J8444">
        <f>ABS(D8444-D8445)</f>
        <v>0</v>
      </c>
    </row>
    <row r="8445">
      <c r="A8445">
        <v>19126</v>
      </c>
      <c r="B8445" t="str">
        <v>2019-08-28</v>
      </c>
      <c r="C8445" t="str">
        <v>Morning</v>
      </c>
      <c r="D8445">
        <v>22</v>
      </c>
      <c r="E8445" t="str">
        <f>IF(MOD(D8445,2)=0,"EVEN","ODD")</f>
        <v>EVEN</v>
      </c>
      <c r="F8445" t="str">
        <f>IF(D8445&lt;=18,"LOW (1-18)","HIGH (19-36)")</f>
        <v>HIGH (19-36)</v>
      </c>
      <c r="G8445">
        <f>INT((D8445-1)/6)+1</f>
        <v>4</v>
      </c>
      <c r="H8445">
        <f>MOD(D8445-1,6)+1</f>
        <v>4</v>
      </c>
      <c r="I8445">
        <f>37-D8445</f>
        <v>15</v>
      </c>
      <c r="J8445">
        <f>ABS(D8445-D8446)</f>
        <v>5</v>
      </c>
    </row>
    <row r="8446">
      <c r="A8446">
        <v>19125</v>
      </c>
      <c r="B8446" t="str">
        <v>2019-08-27</v>
      </c>
      <c r="C8446" t="str">
        <v>Evening</v>
      </c>
      <c r="D8446">
        <v>17</v>
      </c>
      <c r="E8446" t="str">
        <f>IF(MOD(D8446,2)=0,"EVEN","ODD")</f>
        <v>ODD</v>
      </c>
      <c r="F8446" t="str">
        <f>IF(D8446&lt;=18,"LOW (1-18)","HIGH (19-36)")</f>
        <v>LOW (1-18)</v>
      </c>
      <c r="G8446">
        <f>INT((D8446-1)/6)+1</f>
        <v>3</v>
      </c>
      <c r="H8446">
        <f>MOD(D8446-1,6)+1</f>
        <v>5</v>
      </c>
      <c r="I8446">
        <f>37-D8446</f>
        <v>20</v>
      </c>
      <c r="J8446">
        <f>ABS(D8446-D8447)</f>
        <v>14</v>
      </c>
    </row>
    <row r="8447">
      <c r="A8447">
        <v>19124</v>
      </c>
      <c r="B8447" t="str">
        <v>2019-08-27</v>
      </c>
      <c r="C8447" t="str">
        <v>Afternoon</v>
      </c>
      <c r="D8447">
        <v>31</v>
      </c>
      <c r="E8447" t="str">
        <f>IF(MOD(D8447,2)=0,"EVEN","ODD")</f>
        <v>ODD</v>
      </c>
      <c r="F8447" t="str">
        <f>IF(D8447&lt;=18,"LOW (1-18)","HIGH (19-36)")</f>
        <v>HIGH (19-36)</v>
      </c>
      <c r="G8447">
        <f>INT((D8447-1)/6)+1</f>
        <v>6</v>
      </c>
      <c r="H8447">
        <f>MOD(D8447-1,6)+1</f>
        <v>1</v>
      </c>
      <c r="I8447">
        <f>37-D8447</f>
        <v>6</v>
      </c>
      <c r="J8447">
        <f>ABS(D8447-D8448)</f>
        <v>17</v>
      </c>
    </row>
    <row r="8448">
      <c r="A8448">
        <v>19123</v>
      </c>
      <c r="B8448" t="str">
        <v>2019-08-27</v>
      </c>
      <c r="C8448" t="str">
        <v>Midday</v>
      </c>
      <c r="D8448">
        <v>14</v>
      </c>
      <c r="E8448" t="str">
        <f>IF(MOD(D8448,2)=0,"EVEN","ODD")</f>
        <v>EVEN</v>
      </c>
      <c r="F8448" t="str">
        <f>IF(D8448&lt;=18,"LOW (1-18)","HIGH (19-36)")</f>
        <v>LOW (1-18)</v>
      </c>
      <c r="G8448">
        <f>INT((D8448-1)/6)+1</f>
        <v>3</v>
      </c>
      <c r="H8448">
        <f>MOD(D8448-1,6)+1</f>
        <v>2</v>
      </c>
      <c r="I8448">
        <f>37-D8448</f>
        <v>23</v>
      </c>
      <c r="J8448">
        <f>ABS(D8448-D8449)</f>
        <v>4</v>
      </c>
    </row>
    <row r="8449">
      <c r="A8449">
        <v>19122</v>
      </c>
      <c r="B8449" t="str">
        <v>2019-08-27</v>
      </c>
      <c r="C8449" t="str">
        <v>Morning</v>
      </c>
      <c r="D8449">
        <v>18</v>
      </c>
      <c r="E8449" t="str">
        <f>IF(MOD(D8449,2)=0,"EVEN","ODD")</f>
        <v>EVEN</v>
      </c>
      <c r="F8449" t="str">
        <f>IF(D8449&lt;=18,"LOW (1-18)","HIGH (19-36)")</f>
        <v>LOW (1-18)</v>
      </c>
      <c r="G8449">
        <f>INT((D8449-1)/6)+1</f>
        <v>3</v>
      </c>
      <c r="H8449">
        <f>MOD(D8449-1,6)+1</f>
        <v>6</v>
      </c>
      <c r="I8449">
        <f>37-D8449</f>
        <v>19</v>
      </c>
      <c r="J8449">
        <f>ABS(D8449-D8450)</f>
        <v>11</v>
      </c>
    </row>
    <row r="8450">
      <c r="A8450">
        <v>19121</v>
      </c>
      <c r="B8450" t="str">
        <v>2019-08-26</v>
      </c>
      <c r="C8450" t="str">
        <v>Evening</v>
      </c>
      <c r="D8450">
        <v>7</v>
      </c>
      <c r="E8450" t="str">
        <f>IF(MOD(D8450,2)=0,"EVEN","ODD")</f>
        <v>ODD</v>
      </c>
      <c r="F8450" t="str">
        <f>IF(D8450&lt;=18,"LOW (1-18)","HIGH (19-36)")</f>
        <v>LOW (1-18)</v>
      </c>
      <c r="G8450">
        <f>INT((D8450-1)/6)+1</f>
        <v>2</v>
      </c>
      <c r="H8450">
        <f>MOD(D8450-1,6)+1</f>
        <v>1</v>
      </c>
      <c r="I8450">
        <f>37-D8450</f>
        <v>30</v>
      </c>
      <c r="J8450">
        <f>ABS(D8450-D8451)</f>
        <v>26</v>
      </c>
    </row>
    <row r="8451">
      <c r="A8451">
        <v>19120</v>
      </c>
      <c r="B8451" t="str">
        <v>2019-08-26</v>
      </c>
      <c r="C8451" t="str">
        <v>Afternoon</v>
      </c>
      <c r="D8451">
        <v>33</v>
      </c>
      <c r="E8451" t="str">
        <f>IF(MOD(D8451,2)=0,"EVEN","ODD")</f>
        <v>ODD</v>
      </c>
      <c r="F8451" t="str">
        <f>IF(D8451&lt;=18,"LOW (1-18)","HIGH (19-36)")</f>
        <v>HIGH (19-36)</v>
      </c>
      <c r="G8451">
        <f>INT((D8451-1)/6)+1</f>
        <v>6</v>
      </c>
      <c r="H8451">
        <f>MOD(D8451-1,6)+1</f>
        <v>3</v>
      </c>
      <c r="I8451">
        <f>37-D8451</f>
        <v>4</v>
      </c>
      <c r="J8451">
        <f>ABS(D8451-D8452)</f>
        <v>18</v>
      </c>
    </row>
    <row r="8452">
      <c r="A8452">
        <v>19119</v>
      </c>
      <c r="B8452" t="str">
        <v>2019-08-26</v>
      </c>
      <c r="C8452" t="str">
        <v>Midday</v>
      </c>
      <c r="D8452">
        <v>15</v>
      </c>
      <c r="E8452" t="str">
        <f>IF(MOD(D8452,2)=0,"EVEN","ODD")</f>
        <v>ODD</v>
      </c>
      <c r="F8452" t="str">
        <f>IF(D8452&lt;=18,"LOW (1-18)","HIGH (19-36)")</f>
        <v>LOW (1-18)</v>
      </c>
      <c r="G8452">
        <f>INT((D8452-1)/6)+1</f>
        <v>3</v>
      </c>
      <c r="H8452">
        <f>MOD(D8452-1,6)+1</f>
        <v>3</v>
      </c>
      <c r="I8452">
        <f>37-D8452</f>
        <v>22</v>
      </c>
      <c r="J8452">
        <f>ABS(D8452-D8453)</f>
        <v>17</v>
      </c>
    </row>
    <row r="8453">
      <c r="A8453">
        <v>19118</v>
      </c>
      <c r="B8453" t="str">
        <v>2019-08-26</v>
      </c>
      <c r="C8453" t="str">
        <v>Morning</v>
      </c>
      <c r="D8453">
        <v>32</v>
      </c>
      <c r="E8453" t="str">
        <f>IF(MOD(D8453,2)=0,"EVEN","ODD")</f>
        <v>EVEN</v>
      </c>
      <c r="F8453" t="str">
        <f>IF(D8453&lt;=18,"LOW (1-18)","HIGH (19-36)")</f>
        <v>HIGH (19-36)</v>
      </c>
      <c r="G8453">
        <f>INT((D8453-1)/6)+1</f>
        <v>6</v>
      </c>
      <c r="H8453">
        <f>MOD(D8453-1,6)+1</f>
        <v>2</v>
      </c>
      <c r="I8453">
        <f>37-D8453</f>
        <v>5</v>
      </c>
      <c r="J8453">
        <f>ABS(D8453-D8454)</f>
        <v>14</v>
      </c>
    </row>
    <row r="8454">
      <c r="A8454">
        <v>19117</v>
      </c>
      <c r="B8454" t="str">
        <v>2019-08-24</v>
      </c>
      <c r="C8454" t="str">
        <v>Evening</v>
      </c>
      <c r="D8454">
        <v>18</v>
      </c>
      <c r="E8454" t="str">
        <f>IF(MOD(D8454,2)=0,"EVEN","ODD")</f>
        <v>EVEN</v>
      </c>
      <c r="F8454" t="str">
        <f>IF(D8454&lt;=18,"LOW (1-18)","HIGH (19-36)")</f>
        <v>LOW (1-18)</v>
      </c>
      <c r="G8454">
        <f>INT((D8454-1)/6)+1</f>
        <v>3</v>
      </c>
      <c r="H8454">
        <f>MOD(D8454-1,6)+1</f>
        <v>6</v>
      </c>
      <c r="I8454">
        <f>37-D8454</f>
        <v>19</v>
      </c>
      <c r="J8454">
        <f>ABS(D8454-D8455)</f>
        <v>9</v>
      </c>
    </row>
    <row r="8455">
      <c r="A8455">
        <v>19116</v>
      </c>
      <c r="B8455" t="str">
        <v>2019-08-24</v>
      </c>
      <c r="C8455" t="str">
        <v>Afternoon</v>
      </c>
      <c r="D8455">
        <v>27</v>
      </c>
      <c r="E8455" t="str">
        <f>IF(MOD(D8455,2)=0,"EVEN","ODD")</f>
        <v>ODD</v>
      </c>
      <c r="F8455" t="str">
        <f>IF(D8455&lt;=18,"LOW (1-18)","HIGH (19-36)")</f>
        <v>HIGH (19-36)</v>
      </c>
      <c r="G8455">
        <f>INT((D8455-1)/6)+1</f>
        <v>5</v>
      </c>
      <c r="H8455">
        <f>MOD(D8455-1,6)+1</f>
        <v>3</v>
      </c>
      <c r="I8455">
        <f>37-D8455</f>
        <v>10</v>
      </c>
      <c r="J8455">
        <f>ABS(D8455-D8456)</f>
        <v>19</v>
      </c>
    </row>
    <row r="8456">
      <c r="A8456">
        <v>19115</v>
      </c>
      <c r="B8456" t="str">
        <v>2019-08-24</v>
      </c>
      <c r="C8456" t="str">
        <v>Midday</v>
      </c>
      <c r="D8456">
        <v>8</v>
      </c>
      <c r="E8456" t="str">
        <f>IF(MOD(D8456,2)=0,"EVEN","ODD")</f>
        <v>EVEN</v>
      </c>
      <c r="F8456" t="str">
        <f>IF(D8456&lt;=18,"LOW (1-18)","HIGH (19-36)")</f>
        <v>LOW (1-18)</v>
      </c>
      <c r="G8456">
        <f>INT((D8456-1)/6)+1</f>
        <v>2</v>
      </c>
      <c r="H8456">
        <f>MOD(D8456-1,6)+1</f>
        <v>2</v>
      </c>
      <c r="I8456">
        <f>37-D8456</f>
        <v>29</v>
      </c>
      <c r="J8456">
        <f>ABS(D8456-D8457)</f>
        <v>1</v>
      </c>
    </row>
    <row r="8457">
      <c r="A8457">
        <v>19114</v>
      </c>
      <c r="B8457" t="str">
        <v>2019-08-24</v>
      </c>
      <c r="C8457" t="str">
        <v>Morning</v>
      </c>
      <c r="D8457">
        <v>7</v>
      </c>
      <c r="E8457" t="str">
        <f>IF(MOD(D8457,2)=0,"EVEN","ODD")</f>
        <v>ODD</v>
      </c>
      <c r="F8457" t="str">
        <f>IF(D8457&lt;=18,"LOW (1-18)","HIGH (19-36)")</f>
        <v>LOW (1-18)</v>
      </c>
      <c r="G8457">
        <f>INT((D8457-1)/6)+1</f>
        <v>2</v>
      </c>
      <c r="H8457">
        <f>MOD(D8457-1,6)+1</f>
        <v>1</v>
      </c>
      <c r="I8457">
        <f>37-D8457</f>
        <v>30</v>
      </c>
      <c r="J8457">
        <f>ABS(D8457-D8458)</f>
        <v>9</v>
      </c>
    </row>
    <row r="8458">
      <c r="A8458">
        <v>19113</v>
      </c>
      <c r="B8458" t="str">
        <v>2019-08-23</v>
      </c>
      <c r="C8458" t="str">
        <v>Evening</v>
      </c>
      <c r="D8458">
        <v>16</v>
      </c>
      <c r="E8458" t="str">
        <f>IF(MOD(D8458,2)=0,"EVEN","ODD")</f>
        <v>EVEN</v>
      </c>
      <c r="F8458" t="str">
        <f>IF(D8458&lt;=18,"LOW (1-18)","HIGH (19-36)")</f>
        <v>LOW (1-18)</v>
      </c>
      <c r="G8458">
        <f>INT((D8458-1)/6)+1</f>
        <v>3</v>
      </c>
      <c r="H8458">
        <f>MOD(D8458-1,6)+1</f>
        <v>4</v>
      </c>
      <c r="I8458">
        <f>37-D8458</f>
        <v>21</v>
      </c>
      <c r="J8458">
        <f>ABS(D8458-D8459)</f>
        <v>6</v>
      </c>
    </row>
    <row r="8459">
      <c r="A8459">
        <v>19112</v>
      </c>
      <c r="B8459" t="str">
        <v>2019-08-23</v>
      </c>
      <c r="C8459" t="str">
        <v>Afternoon</v>
      </c>
      <c r="D8459">
        <v>10</v>
      </c>
      <c r="E8459" t="str">
        <f>IF(MOD(D8459,2)=0,"EVEN","ODD")</f>
        <v>EVEN</v>
      </c>
      <c r="F8459" t="str">
        <f>IF(D8459&lt;=18,"LOW (1-18)","HIGH (19-36)")</f>
        <v>LOW (1-18)</v>
      </c>
      <c r="G8459">
        <f>INT((D8459-1)/6)+1</f>
        <v>2</v>
      </c>
      <c r="H8459">
        <f>MOD(D8459-1,6)+1</f>
        <v>4</v>
      </c>
      <c r="I8459">
        <f>37-D8459</f>
        <v>27</v>
      </c>
      <c r="J8459">
        <f>ABS(D8459-D8460)</f>
        <v>20</v>
      </c>
    </row>
    <row r="8460">
      <c r="A8460">
        <v>19111</v>
      </c>
      <c r="B8460" t="str">
        <v>2019-08-23</v>
      </c>
      <c r="C8460" t="str">
        <v>Midday</v>
      </c>
      <c r="D8460">
        <v>30</v>
      </c>
      <c r="E8460" t="str">
        <f>IF(MOD(D8460,2)=0,"EVEN","ODD")</f>
        <v>EVEN</v>
      </c>
      <c r="F8460" t="str">
        <f>IF(D8460&lt;=18,"LOW (1-18)","HIGH (19-36)")</f>
        <v>HIGH (19-36)</v>
      </c>
      <c r="G8460">
        <f>INT((D8460-1)/6)+1</f>
        <v>5</v>
      </c>
      <c r="H8460">
        <f>MOD(D8460-1,6)+1</f>
        <v>6</v>
      </c>
      <c r="I8460">
        <f>37-D8460</f>
        <v>7</v>
      </c>
      <c r="J8460">
        <f>ABS(D8460-D8461)</f>
        <v>11</v>
      </c>
    </row>
    <row r="8461">
      <c r="A8461">
        <v>19110</v>
      </c>
      <c r="B8461" t="str">
        <v>2019-08-23</v>
      </c>
      <c r="C8461" t="str">
        <v>Morning</v>
      </c>
      <c r="D8461">
        <v>19</v>
      </c>
      <c r="E8461" t="str">
        <f>IF(MOD(D8461,2)=0,"EVEN","ODD")</f>
        <v>ODD</v>
      </c>
      <c r="F8461" t="str">
        <f>IF(D8461&lt;=18,"LOW (1-18)","HIGH (19-36)")</f>
        <v>HIGH (19-36)</v>
      </c>
      <c r="G8461">
        <f>INT((D8461-1)/6)+1</f>
        <v>4</v>
      </c>
      <c r="H8461">
        <f>MOD(D8461-1,6)+1</f>
        <v>1</v>
      </c>
      <c r="I8461">
        <f>37-D8461</f>
        <v>18</v>
      </c>
      <c r="J8461">
        <f>ABS(D8461-D8462)</f>
        <v>13</v>
      </c>
    </row>
    <row r="8462">
      <c r="A8462">
        <v>19109</v>
      </c>
      <c r="B8462" t="str">
        <v>2019-08-22</v>
      </c>
      <c r="C8462" t="str">
        <v>Evening</v>
      </c>
      <c r="D8462">
        <v>32</v>
      </c>
      <c r="E8462" t="str">
        <f>IF(MOD(D8462,2)=0,"EVEN","ODD")</f>
        <v>EVEN</v>
      </c>
      <c r="F8462" t="str">
        <f>IF(D8462&lt;=18,"LOW (1-18)","HIGH (19-36)")</f>
        <v>HIGH (19-36)</v>
      </c>
      <c r="G8462">
        <f>INT((D8462-1)/6)+1</f>
        <v>6</v>
      </c>
      <c r="H8462">
        <f>MOD(D8462-1,6)+1</f>
        <v>2</v>
      </c>
      <c r="I8462">
        <f>37-D8462</f>
        <v>5</v>
      </c>
      <c r="J8462">
        <f>ABS(D8462-D8463)</f>
        <v>14</v>
      </c>
    </row>
    <row r="8463">
      <c r="A8463">
        <v>19108</v>
      </c>
      <c r="B8463" t="str">
        <v>2019-08-22</v>
      </c>
      <c r="C8463" t="str">
        <v>Afternoon</v>
      </c>
      <c r="D8463">
        <v>18</v>
      </c>
      <c r="E8463" t="str">
        <f>IF(MOD(D8463,2)=0,"EVEN","ODD")</f>
        <v>EVEN</v>
      </c>
      <c r="F8463" t="str">
        <f>IF(D8463&lt;=18,"LOW (1-18)","HIGH (19-36)")</f>
        <v>LOW (1-18)</v>
      </c>
      <c r="G8463">
        <f>INT((D8463-1)/6)+1</f>
        <v>3</v>
      </c>
      <c r="H8463">
        <f>MOD(D8463-1,6)+1</f>
        <v>6</v>
      </c>
      <c r="I8463">
        <f>37-D8463</f>
        <v>19</v>
      </c>
      <c r="J8463">
        <f>ABS(D8463-D8464)</f>
        <v>14</v>
      </c>
    </row>
    <row r="8464">
      <c r="A8464">
        <v>19107</v>
      </c>
      <c r="B8464" t="str">
        <v>2019-08-22</v>
      </c>
      <c r="C8464" t="str">
        <v>Midday</v>
      </c>
      <c r="D8464">
        <v>32</v>
      </c>
      <c r="E8464" t="str">
        <f>IF(MOD(D8464,2)=0,"EVEN","ODD")</f>
        <v>EVEN</v>
      </c>
      <c r="F8464" t="str">
        <f>IF(D8464&lt;=18,"LOW (1-18)","HIGH (19-36)")</f>
        <v>HIGH (19-36)</v>
      </c>
      <c r="G8464">
        <f>INT((D8464-1)/6)+1</f>
        <v>6</v>
      </c>
      <c r="H8464">
        <f>MOD(D8464-1,6)+1</f>
        <v>2</v>
      </c>
      <c r="I8464">
        <f>37-D8464</f>
        <v>5</v>
      </c>
      <c r="J8464">
        <f>ABS(D8464-D8465)</f>
        <v>18</v>
      </c>
    </row>
    <row r="8465">
      <c r="A8465">
        <v>19106</v>
      </c>
      <c r="B8465" t="str">
        <v>2019-08-22</v>
      </c>
      <c r="C8465" t="str">
        <v>Morning</v>
      </c>
      <c r="D8465">
        <v>14</v>
      </c>
      <c r="E8465" t="str">
        <f>IF(MOD(D8465,2)=0,"EVEN","ODD")</f>
        <v>EVEN</v>
      </c>
      <c r="F8465" t="str">
        <f>IF(D8465&lt;=18,"LOW (1-18)","HIGH (19-36)")</f>
        <v>LOW (1-18)</v>
      </c>
      <c r="G8465">
        <f>INT((D8465-1)/6)+1</f>
        <v>3</v>
      </c>
      <c r="H8465">
        <f>MOD(D8465-1,6)+1</f>
        <v>2</v>
      </c>
      <c r="I8465">
        <f>37-D8465</f>
        <v>23</v>
      </c>
      <c r="J8465">
        <f>ABS(D8465-D8466)</f>
        <v>2</v>
      </c>
    </row>
    <row r="8466">
      <c r="A8466">
        <v>19105</v>
      </c>
      <c r="B8466" t="str">
        <v>2019-08-21</v>
      </c>
      <c r="C8466" t="str">
        <v>Evening</v>
      </c>
      <c r="D8466">
        <v>12</v>
      </c>
      <c r="E8466" t="str">
        <f>IF(MOD(D8466,2)=0,"EVEN","ODD")</f>
        <v>EVEN</v>
      </c>
      <c r="F8466" t="str">
        <f>IF(D8466&lt;=18,"LOW (1-18)","HIGH (19-36)")</f>
        <v>LOW (1-18)</v>
      </c>
      <c r="G8466">
        <f>INT((D8466-1)/6)+1</f>
        <v>2</v>
      </c>
      <c r="H8466">
        <f>MOD(D8466-1,6)+1</f>
        <v>6</v>
      </c>
      <c r="I8466">
        <f>37-D8466</f>
        <v>25</v>
      </c>
      <c r="J8466">
        <f>ABS(D8466-D8467)</f>
        <v>13</v>
      </c>
    </row>
    <row r="8467">
      <c r="A8467">
        <v>19104</v>
      </c>
      <c r="B8467" t="str">
        <v>2019-08-21</v>
      </c>
      <c r="C8467" t="str">
        <v>Afternoon</v>
      </c>
      <c r="D8467">
        <v>25</v>
      </c>
      <c r="E8467" t="str">
        <f>IF(MOD(D8467,2)=0,"EVEN","ODD")</f>
        <v>ODD</v>
      </c>
      <c r="F8467" t="str">
        <f>IF(D8467&lt;=18,"LOW (1-18)","HIGH (19-36)")</f>
        <v>HIGH (19-36)</v>
      </c>
      <c r="G8467">
        <f>INT((D8467-1)/6)+1</f>
        <v>5</v>
      </c>
      <c r="H8467">
        <f>MOD(D8467-1,6)+1</f>
        <v>1</v>
      </c>
      <c r="I8467">
        <f>37-D8467</f>
        <v>12</v>
      </c>
      <c r="J8467">
        <f>ABS(D8467-D8468)</f>
        <v>4</v>
      </c>
    </row>
    <row r="8468">
      <c r="A8468">
        <v>19103</v>
      </c>
      <c r="B8468" t="str">
        <v>2019-08-21</v>
      </c>
      <c r="C8468" t="str">
        <v>Midday</v>
      </c>
      <c r="D8468">
        <v>21</v>
      </c>
      <c r="E8468" t="str">
        <f>IF(MOD(D8468,2)=0,"EVEN","ODD")</f>
        <v>ODD</v>
      </c>
      <c r="F8468" t="str">
        <f>IF(D8468&lt;=18,"LOW (1-18)","HIGH (19-36)")</f>
        <v>HIGH (19-36)</v>
      </c>
      <c r="G8468">
        <f>INT((D8468-1)/6)+1</f>
        <v>4</v>
      </c>
      <c r="H8468">
        <f>MOD(D8468-1,6)+1</f>
        <v>3</v>
      </c>
      <c r="I8468">
        <f>37-D8468</f>
        <v>16</v>
      </c>
      <c r="J8468">
        <f>ABS(D8468-D8469)</f>
        <v>9</v>
      </c>
    </row>
    <row r="8469">
      <c r="A8469">
        <v>19102</v>
      </c>
      <c r="B8469" t="str">
        <v>2019-08-21</v>
      </c>
      <c r="C8469" t="str">
        <v>Morning</v>
      </c>
      <c r="D8469">
        <v>30</v>
      </c>
      <c r="E8469" t="str">
        <f>IF(MOD(D8469,2)=0,"EVEN","ODD")</f>
        <v>EVEN</v>
      </c>
      <c r="F8469" t="str">
        <f>IF(D8469&lt;=18,"LOW (1-18)","HIGH (19-36)")</f>
        <v>HIGH (19-36)</v>
      </c>
      <c r="G8469">
        <f>INT((D8469-1)/6)+1</f>
        <v>5</v>
      </c>
      <c r="H8469">
        <f>MOD(D8469-1,6)+1</f>
        <v>6</v>
      </c>
      <c r="I8469">
        <f>37-D8469</f>
        <v>7</v>
      </c>
      <c r="J8469">
        <f>ABS(D8469-D8470)</f>
        <v>2</v>
      </c>
    </row>
    <row r="8470">
      <c r="A8470">
        <v>19101</v>
      </c>
      <c r="B8470" t="str">
        <v>2019-08-20</v>
      </c>
      <c r="C8470" t="str">
        <v>Evening</v>
      </c>
      <c r="D8470">
        <v>32</v>
      </c>
      <c r="E8470" t="str">
        <f>IF(MOD(D8470,2)=0,"EVEN","ODD")</f>
        <v>EVEN</v>
      </c>
      <c r="F8470" t="str">
        <f>IF(D8470&lt;=18,"LOW (1-18)","HIGH (19-36)")</f>
        <v>HIGH (19-36)</v>
      </c>
      <c r="G8470">
        <f>INT((D8470-1)/6)+1</f>
        <v>6</v>
      </c>
      <c r="H8470">
        <f>MOD(D8470-1,6)+1</f>
        <v>2</v>
      </c>
      <c r="I8470">
        <f>37-D8470</f>
        <v>5</v>
      </c>
      <c r="J8470">
        <f>ABS(D8470-D8471)</f>
        <v>29</v>
      </c>
    </row>
    <row r="8471">
      <c r="A8471">
        <v>19100</v>
      </c>
      <c r="B8471" t="str">
        <v>2019-08-20</v>
      </c>
      <c r="C8471" t="str">
        <v>Afternoon</v>
      </c>
      <c r="D8471">
        <v>3</v>
      </c>
      <c r="E8471" t="str">
        <f>IF(MOD(D8471,2)=0,"EVEN","ODD")</f>
        <v>ODD</v>
      </c>
      <c r="F8471" t="str">
        <f>IF(D8471&lt;=18,"LOW (1-18)","HIGH (19-36)")</f>
        <v>LOW (1-18)</v>
      </c>
      <c r="G8471">
        <f>INT((D8471-1)/6)+1</f>
        <v>1</v>
      </c>
      <c r="H8471">
        <f>MOD(D8471-1,6)+1</f>
        <v>3</v>
      </c>
      <c r="I8471">
        <f>37-D8471</f>
        <v>34</v>
      </c>
      <c r="J8471">
        <f>ABS(D8471-D8472)</f>
        <v>15</v>
      </c>
    </row>
    <row r="8472">
      <c r="A8472">
        <v>19099</v>
      </c>
      <c r="B8472" t="str">
        <v>2019-08-20</v>
      </c>
      <c r="C8472" t="str">
        <v>Midday</v>
      </c>
      <c r="D8472">
        <v>18</v>
      </c>
      <c r="E8472" t="str">
        <f>IF(MOD(D8472,2)=0,"EVEN","ODD")</f>
        <v>EVEN</v>
      </c>
      <c r="F8472" t="str">
        <f>IF(D8472&lt;=18,"LOW (1-18)","HIGH (19-36)")</f>
        <v>LOW (1-18)</v>
      </c>
      <c r="G8472">
        <f>INT((D8472-1)/6)+1</f>
        <v>3</v>
      </c>
      <c r="H8472">
        <f>MOD(D8472-1,6)+1</f>
        <v>6</v>
      </c>
      <c r="I8472">
        <f>37-D8472</f>
        <v>19</v>
      </c>
      <c r="J8472">
        <f>ABS(D8472-D8473)</f>
        <v>7</v>
      </c>
    </row>
    <row r="8473">
      <c r="A8473">
        <v>19098</v>
      </c>
      <c r="B8473" t="str">
        <v>2019-08-20</v>
      </c>
      <c r="C8473" t="str">
        <v>Morning</v>
      </c>
      <c r="D8473">
        <v>11</v>
      </c>
      <c r="E8473" t="str">
        <f>IF(MOD(D8473,2)=0,"EVEN","ODD")</f>
        <v>ODD</v>
      </c>
      <c r="F8473" t="str">
        <f>IF(D8473&lt;=18,"LOW (1-18)","HIGH (19-36)")</f>
        <v>LOW (1-18)</v>
      </c>
      <c r="G8473">
        <f>INT((D8473-1)/6)+1</f>
        <v>2</v>
      </c>
      <c r="H8473">
        <f>MOD(D8473-1,6)+1</f>
        <v>5</v>
      </c>
      <c r="I8473">
        <f>37-D8473</f>
        <v>26</v>
      </c>
      <c r="J8473">
        <f>ABS(D8473-D8474)</f>
        <v>8</v>
      </c>
    </row>
    <row r="8474">
      <c r="A8474">
        <v>19097</v>
      </c>
      <c r="B8474" t="str">
        <v>2019-08-19</v>
      </c>
      <c r="C8474" t="str">
        <v>Evening</v>
      </c>
      <c r="D8474">
        <v>19</v>
      </c>
      <c r="E8474" t="str">
        <f>IF(MOD(D8474,2)=0,"EVEN","ODD")</f>
        <v>ODD</v>
      </c>
      <c r="F8474" t="str">
        <f>IF(D8474&lt;=18,"LOW (1-18)","HIGH (19-36)")</f>
        <v>HIGH (19-36)</v>
      </c>
      <c r="G8474">
        <f>INT((D8474-1)/6)+1</f>
        <v>4</v>
      </c>
      <c r="H8474">
        <f>MOD(D8474-1,6)+1</f>
        <v>1</v>
      </c>
      <c r="I8474">
        <f>37-D8474</f>
        <v>18</v>
      </c>
      <c r="J8474">
        <f>ABS(D8474-D8475)</f>
        <v>5</v>
      </c>
    </row>
    <row r="8475">
      <c r="A8475">
        <v>19096</v>
      </c>
      <c r="B8475" t="str">
        <v>2019-08-19</v>
      </c>
      <c r="C8475" t="str">
        <v>Afternoon</v>
      </c>
      <c r="D8475">
        <v>24</v>
      </c>
      <c r="E8475" t="str">
        <f>IF(MOD(D8475,2)=0,"EVEN","ODD")</f>
        <v>EVEN</v>
      </c>
      <c r="F8475" t="str">
        <f>IF(D8475&lt;=18,"LOW (1-18)","HIGH (19-36)")</f>
        <v>HIGH (19-36)</v>
      </c>
      <c r="G8475">
        <f>INT((D8475-1)/6)+1</f>
        <v>4</v>
      </c>
      <c r="H8475">
        <f>MOD(D8475-1,6)+1</f>
        <v>6</v>
      </c>
      <c r="I8475">
        <f>37-D8475</f>
        <v>13</v>
      </c>
      <c r="J8475">
        <f>ABS(D8475-D8476)</f>
        <v>7</v>
      </c>
    </row>
    <row r="8476">
      <c r="A8476">
        <v>19095</v>
      </c>
      <c r="B8476" t="str">
        <v>2019-08-19</v>
      </c>
      <c r="C8476" t="str">
        <v>Midday</v>
      </c>
      <c r="D8476">
        <v>17</v>
      </c>
      <c r="E8476" t="str">
        <f>IF(MOD(D8476,2)=0,"EVEN","ODD")</f>
        <v>ODD</v>
      </c>
      <c r="F8476" t="str">
        <f>IF(D8476&lt;=18,"LOW (1-18)","HIGH (19-36)")</f>
        <v>LOW (1-18)</v>
      </c>
      <c r="G8476">
        <f>INT((D8476-1)/6)+1</f>
        <v>3</v>
      </c>
      <c r="H8476">
        <f>MOD(D8476-1,6)+1</f>
        <v>5</v>
      </c>
      <c r="I8476">
        <f>37-D8476</f>
        <v>20</v>
      </c>
      <c r="J8476">
        <f>ABS(D8476-D8477)</f>
        <v>14</v>
      </c>
    </row>
    <row r="8477">
      <c r="A8477">
        <v>19094</v>
      </c>
      <c r="B8477" t="str">
        <v>2019-08-19</v>
      </c>
      <c r="C8477" t="str">
        <v>Morning</v>
      </c>
      <c r="D8477">
        <v>3</v>
      </c>
      <c r="E8477" t="str">
        <f>IF(MOD(D8477,2)=0,"EVEN","ODD")</f>
        <v>ODD</v>
      </c>
      <c r="F8477" t="str">
        <f>IF(D8477&lt;=18,"LOW (1-18)","HIGH (19-36)")</f>
        <v>LOW (1-18)</v>
      </c>
      <c r="G8477">
        <f>INT((D8477-1)/6)+1</f>
        <v>1</v>
      </c>
      <c r="H8477">
        <f>MOD(D8477-1,6)+1</f>
        <v>3</v>
      </c>
      <c r="I8477">
        <f>37-D8477</f>
        <v>34</v>
      </c>
      <c r="J8477">
        <f>ABS(D8477-D8478)</f>
        <v>13</v>
      </c>
    </row>
    <row r="8478">
      <c r="A8478">
        <v>19093</v>
      </c>
      <c r="B8478" t="str">
        <v>2019-08-17</v>
      </c>
      <c r="C8478" t="str">
        <v>Evening</v>
      </c>
      <c r="D8478">
        <v>16</v>
      </c>
      <c r="E8478" t="str">
        <f>IF(MOD(D8478,2)=0,"EVEN","ODD")</f>
        <v>EVEN</v>
      </c>
      <c r="F8478" t="str">
        <f>IF(D8478&lt;=18,"LOW (1-18)","HIGH (19-36)")</f>
        <v>LOW (1-18)</v>
      </c>
      <c r="G8478">
        <f>INT((D8478-1)/6)+1</f>
        <v>3</v>
      </c>
      <c r="H8478">
        <f>MOD(D8478-1,6)+1</f>
        <v>4</v>
      </c>
      <c r="I8478">
        <f>37-D8478</f>
        <v>21</v>
      </c>
      <c r="J8478">
        <f>ABS(D8478-D8479)</f>
        <v>12</v>
      </c>
    </row>
    <row r="8479">
      <c r="A8479">
        <v>19092</v>
      </c>
      <c r="B8479" t="str">
        <v>2019-08-17</v>
      </c>
      <c r="C8479" t="str">
        <v>Afternoon</v>
      </c>
      <c r="D8479">
        <v>4</v>
      </c>
      <c r="E8479" t="str">
        <f>IF(MOD(D8479,2)=0,"EVEN","ODD")</f>
        <v>EVEN</v>
      </c>
      <c r="F8479" t="str">
        <f>IF(D8479&lt;=18,"LOW (1-18)","HIGH (19-36)")</f>
        <v>LOW (1-18)</v>
      </c>
      <c r="G8479">
        <f>INT((D8479-1)/6)+1</f>
        <v>1</v>
      </c>
      <c r="H8479">
        <f>MOD(D8479-1,6)+1</f>
        <v>4</v>
      </c>
      <c r="I8479">
        <f>37-D8479</f>
        <v>33</v>
      </c>
      <c r="J8479">
        <f>ABS(D8479-D8480)</f>
        <v>0</v>
      </c>
    </row>
    <row r="8480">
      <c r="A8480">
        <v>19091</v>
      </c>
      <c r="B8480" t="str">
        <v>2019-08-17</v>
      </c>
      <c r="C8480" t="str">
        <v>Midday</v>
      </c>
      <c r="D8480">
        <v>4</v>
      </c>
      <c r="E8480" t="str">
        <f>IF(MOD(D8480,2)=0,"EVEN","ODD")</f>
        <v>EVEN</v>
      </c>
      <c r="F8480" t="str">
        <f>IF(D8480&lt;=18,"LOW (1-18)","HIGH (19-36)")</f>
        <v>LOW (1-18)</v>
      </c>
      <c r="G8480">
        <f>INT((D8480-1)/6)+1</f>
        <v>1</v>
      </c>
      <c r="H8480">
        <f>MOD(D8480-1,6)+1</f>
        <v>4</v>
      </c>
      <c r="I8480">
        <f>37-D8480</f>
        <v>33</v>
      </c>
      <c r="J8480">
        <f>ABS(D8480-D8481)</f>
        <v>19</v>
      </c>
    </row>
    <row r="8481">
      <c r="A8481">
        <v>19090</v>
      </c>
      <c r="B8481" t="str">
        <v>2019-08-17</v>
      </c>
      <c r="C8481" t="str">
        <v>Morning</v>
      </c>
      <c r="D8481">
        <v>23</v>
      </c>
      <c r="E8481" t="str">
        <f>IF(MOD(D8481,2)=0,"EVEN","ODD")</f>
        <v>ODD</v>
      </c>
      <c r="F8481" t="str">
        <f>IF(D8481&lt;=18,"LOW (1-18)","HIGH (19-36)")</f>
        <v>HIGH (19-36)</v>
      </c>
      <c r="G8481">
        <f>INT((D8481-1)/6)+1</f>
        <v>4</v>
      </c>
      <c r="H8481">
        <f>MOD(D8481-1,6)+1</f>
        <v>5</v>
      </c>
      <c r="I8481">
        <f>37-D8481</f>
        <v>14</v>
      </c>
      <c r="J8481">
        <f>ABS(D8481-D8482)</f>
        <v>2</v>
      </c>
    </row>
    <row r="8482">
      <c r="A8482">
        <v>19089</v>
      </c>
      <c r="B8482" t="str">
        <v>2019-08-16</v>
      </c>
      <c r="C8482" t="str">
        <v>Evening</v>
      </c>
      <c r="D8482">
        <v>21</v>
      </c>
      <c r="E8482" t="str">
        <f>IF(MOD(D8482,2)=0,"EVEN","ODD")</f>
        <v>ODD</v>
      </c>
      <c r="F8482" t="str">
        <f>IF(D8482&lt;=18,"LOW (1-18)","HIGH (19-36)")</f>
        <v>HIGH (19-36)</v>
      </c>
      <c r="G8482">
        <f>INT((D8482-1)/6)+1</f>
        <v>4</v>
      </c>
      <c r="H8482">
        <f>MOD(D8482-1,6)+1</f>
        <v>3</v>
      </c>
      <c r="I8482">
        <f>37-D8482</f>
        <v>16</v>
      </c>
      <c r="J8482">
        <f>ABS(D8482-D8483)</f>
        <v>6</v>
      </c>
    </row>
    <row r="8483">
      <c r="A8483">
        <v>19088</v>
      </c>
      <c r="B8483" t="str">
        <v>2019-08-16</v>
      </c>
      <c r="C8483" t="str">
        <v>Afternoon</v>
      </c>
      <c r="D8483">
        <v>15</v>
      </c>
      <c r="E8483" t="str">
        <f>IF(MOD(D8483,2)=0,"EVEN","ODD")</f>
        <v>ODD</v>
      </c>
      <c r="F8483" t="str">
        <f>IF(D8483&lt;=18,"LOW (1-18)","HIGH (19-36)")</f>
        <v>LOW (1-18)</v>
      </c>
      <c r="G8483">
        <f>INT((D8483-1)/6)+1</f>
        <v>3</v>
      </c>
      <c r="H8483">
        <f>MOD(D8483-1,6)+1</f>
        <v>3</v>
      </c>
      <c r="I8483">
        <f>37-D8483</f>
        <v>22</v>
      </c>
      <c r="J8483">
        <f>ABS(D8483-D8484)</f>
        <v>7</v>
      </c>
    </row>
    <row r="8484">
      <c r="A8484">
        <v>19087</v>
      </c>
      <c r="B8484" t="str">
        <v>2019-08-16</v>
      </c>
      <c r="C8484" t="str">
        <v>Midday</v>
      </c>
      <c r="D8484">
        <v>22</v>
      </c>
      <c r="E8484" t="str">
        <f>IF(MOD(D8484,2)=0,"EVEN","ODD")</f>
        <v>EVEN</v>
      </c>
      <c r="F8484" t="str">
        <f>IF(D8484&lt;=18,"LOW (1-18)","HIGH (19-36)")</f>
        <v>HIGH (19-36)</v>
      </c>
      <c r="G8484">
        <f>INT((D8484-1)/6)+1</f>
        <v>4</v>
      </c>
      <c r="H8484">
        <f>MOD(D8484-1,6)+1</f>
        <v>4</v>
      </c>
      <c r="I8484">
        <f>37-D8484</f>
        <v>15</v>
      </c>
      <c r="J8484">
        <f>ABS(D8484-D8485)</f>
        <v>9</v>
      </c>
    </row>
    <row r="8485">
      <c r="A8485">
        <v>19086</v>
      </c>
      <c r="B8485" t="str">
        <v>2019-08-16</v>
      </c>
      <c r="C8485" t="str">
        <v>Morning</v>
      </c>
      <c r="D8485">
        <v>31</v>
      </c>
      <c r="E8485" t="str">
        <f>IF(MOD(D8485,2)=0,"EVEN","ODD")</f>
        <v>ODD</v>
      </c>
      <c r="F8485" t="str">
        <f>IF(D8485&lt;=18,"LOW (1-18)","HIGH (19-36)")</f>
        <v>HIGH (19-36)</v>
      </c>
      <c r="G8485">
        <f>INT((D8485-1)/6)+1</f>
        <v>6</v>
      </c>
      <c r="H8485">
        <f>MOD(D8485-1,6)+1</f>
        <v>1</v>
      </c>
      <c r="I8485">
        <f>37-D8485</f>
        <v>6</v>
      </c>
      <c r="J8485">
        <f>ABS(D8485-D8486)</f>
        <v>1</v>
      </c>
    </row>
    <row r="8486">
      <c r="A8486">
        <v>19085</v>
      </c>
      <c r="B8486" t="str">
        <v>2019-08-15</v>
      </c>
      <c r="C8486" t="str">
        <v>Evening</v>
      </c>
      <c r="D8486">
        <v>32</v>
      </c>
      <c r="E8486" t="str">
        <f>IF(MOD(D8486,2)=0,"EVEN","ODD")</f>
        <v>EVEN</v>
      </c>
      <c r="F8486" t="str">
        <f>IF(D8486&lt;=18,"LOW (1-18)","HIGH (19-36)")</f>
        <v>HIGH (19-36)</v>
      </c>
      <c r="G8486">
        <f>INT((D8486-1)/6)+1</f>
        <v>6</v>
      </c>
      <c r="H8486">
        <f>MOD(D8486-1,6)+1</f>
        <v>2</v>
      </c>
      <c r="I8486">
        <f>37-D8486</f>
        <v>5</v>
      </c>
      <c r="J8486">
        <f>ABS(D8486-D8487)</f>
        <v>6</v>
      </c>
    </row>
    <row r="8487">
      <c r="A8487">
        <v>19084</v>
      </c>
      <c r="B8487" t="str">
        <v>2019-08-15</v>
      </c>
      <c r="C8487" t="str">
        <v>Afternoon</v>
      </c>
      <c r="D8487">
        <v>26</v>
      </c>
      <c r="E8487" t="str">
        <f>IF(MOD(D8487,2)=0,"EVEN","ODD")</f>
        <v>EVEN</v>
      </c>
      <c r="F8487" t="str">
        <f>IF(D8487&lt;=18,"LOW (1-18)","HIGH (19-36)")</f>
        <v>HIGH (19-36)</v>
      </c>
      <c r="G8487">
        <f>INT((D8487-1)/6)+1</f>
        <v>5</v>
      </c>
      <c r="H8487">
        <f>MOD(D8487-1,6)+1</f>
        <v>2</v>
      </c>
      <c r="I8487">
        <f>37-D8487</f>
        <v>11</v>
      </c>
      <c r="J8487">
        <f>ABS(D8487-D8488)</f>
        <v>17</v>
      </c>
    </row>
    <row r="8488">
      <c r="A8488">
        <v>19083</v>
      </c>
      <c r="B8488" t="str">
        <v>2019-08-15</v>
      </c>
      <c r="C8488" t="str">
        <v>Midday</v>
      </c>
      <c r="D8488">
        <v>9</v>
      </c>
      <c r="E8488" t="str">
        <f>IF(MOD(D8488,2)=0,"EVEN","ODD")</f>
        <v>ODD</v>
      </c>
      <c r="F8488" t="str">
        <f>IF(D8488&lt;=18,"LOW (1-18)","HIGH (19-36)")</f>
        <v>LOW (1-18)</v>
      </c>
      <c r="G8488">
        <f>INT((D8488-1)/6)+1</f>
        <v>2</v>
      </c>
      <c r="H8488">
        <f>MOD(D8488-1,6)+1</f>
        <v>3</v>
      </c>
      <c r="I8488">
        <f>37-D8488</f>
        <v>28</v>
      </c>
      <c r="J8488">
        <f>ABS(D8488-D8489)</f>
        <v>20</v>
      </c>
    </row>
    <row r="8489">
      <c r="A8489">
        <v>19082</v>
      </c>
      <c r="B8489" t="str">
        <v>2019-08-15</v>
      </c>
      <c r="C8489" t="str">
        <v>Morning</v>
      </c>
      <c r="D8489">
        <v>29</v>
      </c>
      <c r="E8489" t="str">
        <f>IF(MOD(D8489,2)=0,"EVEN","ODD")</f>
        <v>ODD</v>
      </c>
      <c r="F8489" t="str">
        <f>IF(D8489&lt;=18,"LOW (1-18)","HIGH (19-36)")</f>
        <v>HIGH (19-36)</v>
      </c>
      <c r="G8489">
        <f>INT((D8489-1)/6)+1</f>
        <v>5</v>
      </c>
      <c r="H8489">
        <f>MOD(D8489-1,6)+1</f>
        <v>5</v>
      </c>
      <c r="I8489">
        <f>37-D8489</f>
        <v>8</v>
      </c>
      <c r="J8489">
        <f>ABS(D8489-D8490)</f>
        <v>8</v>
      </c>
    </row>
    <row r="8490">
      <c r="A8490">
        <v>19081</v>
      </c>
      <c r="B8490" t="str">
        <v>2019-08-14</v>
      </c>
      <c r="C8490" t="str">
        <v>Evening</v>
      </c>
      <c r="D8490">
        <v>21</v>
      </c>
      <c r="E8490" t="str">
        <f>IF(MOD(D8490,2)=0,"EVEN","ODD")</f>
        <v>ODD</v>
      </c>
      <c r="F8490" t="str">
        <f>IF(D8490&lt;=18,"LOW (1-18)","HIGH (19-36)")</f>
        <v>HIGH (19-36)</v>
      </c>
      <c r="G8490">
        <f>INT((D8490-1)/6)+1</f>
        <v>4</v>
      </c>
      <c r="H8490">
        <f>MOD(D8490-1,6)+1</f>
        <v>3</v>
      </c>
      <c r="I8490">
        <f>37-D8490</f>
        <v>16</v>
      </c>
      <c r="J8490">
        <f>ABS(D8490-D8491)</f>
        <v>3</v>
      </c>
    </row>
    <row r="8491">
      <c r="A8491">
        <v>19080</v>
      </c>
      <c r="B8491" t="str">
        <v>2019-08-14</v>
      </c>
      <c r="C8491" t="str">
        <v>Afternoon</v>
      </c>
      <c r="D8491">
        <v>24</v>
      </c>
      <c r="E8491" t="str">
        <f>IF(MOD(D8491,2)=0,"EVEN","ODD")</f>
        <v>EVEN</v>
      </c>
      <c r="F8491" t="str">
        <f>IF(D8491&lt;=18,"LOW (1-18)","HIGH (19-36)")</f>
        <v>HIGH (19-36)</v>
      </c>
      <c r="G8491">
        <f>INT((D8491-1)/6)+1</f>
        <v>4</v>
      </c>
      <c r="H8491">
        <f>MOD(D8491-1,6)+1</f>
        <v>6</v>
      </c>
      <c r="I8491">
        <f>37-D8491</f>
        <v>13</v>
      </c>
      <c r="J8491">
        <f>ABS(D8491-D8492)</f>
        <v>11</v>
      </c>
    </row>
    <row r="8492">
      <c r="A8492">
        <v>19079</v>
      </c>
      <c r="B8492" t="str">
        <v>2019-08-14</v>
      </c>
      <c r="C8492" t="str">
        <v>Midday</v>
      </c>
      <c r="D8492">
        <v>13</v>
      </c>
      <c r="E8492" t="str">
        <f>IF(MOD(D8492,2)=0,"EVEN","ODD")</f>
        <v>ODD</v>
      </c>
      <c r="F8492" t="str">
        <f>IF(D8492&lt;=18,"LOW (1-18)","HIGH (19-36)")</f>
        <v>LOW (1-18)</v>
      </c>
      <c r="G8492">
        <f>INT((D8492-1)/6)+1</f>
        <v>3</v>
      </c>
      <c r="H8492">
        <f>MOD(D8492-1,6)+1</f>
        <v>1</v>
      </c>
      <c r="I8492">
        <f>37-D8492</f>
        <v>24</v>
      </c>
      <c r="J8492">
        <f>ABS(D8492-D8493)</f>
        <v>20</v>
      </c>
    </row>
    <row r="8493">
      <c r="A8493">
        <v>19078</v>
      </c>
      <c r="B8493" t="str">
        <v>2019-08-14</v>
      </c>
      <c r="C8493" t="str">
        <v>Morning</v>
      </c>
      <c r="D8493">
        <v>33</v>
      </c>
      <c r="E8493" t="str">
        <f>IF(MOD(D8493,2)=0,"EVEN","ODD")</f>
        <v>ODD</v>
      </c>
      <c r="F8493" t="str">
        <f>IF(D8493&lt;=18,"LOW (1-18)","HIGH (19-36)")</f>
        <v>HIGH (19-36)</v>
      </c>
      <c r="G8493">
        <f>INT((D8493-1)/6)+1</f>
        <v>6</v>
      </c>
      <c r="H8493">
        <f>MOD(D8493-1,6)+1</f>
        <v>3</v>
      </c>
      <c r="I8493">
        <f>37-D8493</f>
        <v>4</v>
      </c>
      <c r="J8493">
        <f>ABS(D8493-D8494)</f>
        <v>15</v>
      </c>
    </row>
    <row r="8494">
      <c r="A8494">
        <v>19077</v>
      </c>
      <c r="B8494" t="str">
        <v>2019-08-13</v>
      </c>
      <c r="C8494" t="str">
        <v>Evening</v>
      </c>
      <c r="D8494">
        <v>18</v>
      </c>
      <c r="E8494" t="str">
        <f>IF(MOD(D8494,2)=0,"EVEN","ODD")</f>
        <v>EVEN</v>
      </c>
      <c r="F8494" t="str">
        <f>IF(D8494&lt;=18,"LOW (1-18)","HIGH (19-36)")</f>
        <v>LOW (1-18)</v>
      </c>
      <c r="G8494">
        <f>INT((D8494-1)/6)+1</f>
        <v>3</v>
      </c>
      <c r="H8494">
        <f>MOD(D8494-1,6)+1</f>
        <v>6</v>
      </c>
      <c r="I8494">
        <f>37-D8494</f>
        <v>19</v>
      </c>
      <c r="J8494">
        <f>ABS(D8494-D8495)</f>
        <v>12</v>
      </c>
    </row>
    <row r="8495">
      <c r="A8495">
        <v>19076</v>
      </c>
      <c r="B8495" t="str">
        <v>2019-08-13</v>
      </c>
      <c r="C8495" t="str">
        <v>Afternoon</v>
      </c>
      <c r="D8495">
        <v>30</v>
      </c>
      <c r="E8495" t="str">
        <f>IF(MOD(D8495,2)=0,"EVEN","ODD")</f>
        <v>EVEN</v>
      </c>
      <c r="F8495" t="str">
        <f>IF(D8495&lt;=18,"LOW (1-18)","HIGH (19-36)")</f>
        <v>HIGH (19-36)</v>
      </c>
      <c r="G8495">
        <f>INT((D8495-1)/6)+1</f>
        <v>5</v>
      </c>
      <c r="H8495">
        <f>MOD(D8495-1,6)+1</f>
        <v>6</v>
      </c>
      <c r="I8495">
        <f>37-D8495</f>
        <v>7</v>
      </c>
      <c r="J8495">
        <f>ABS(D8495-D8496)</f>
        <v>25</v>
      </c>
    </row>
    <row r="8496">
      <c r="A8496">
        <v>19075</v>
      </c>
      <c r="B8496" t="str">
        <v>2019-08-13</v>
      </c>
      <c r="C8496" t="str">
        <v>Midday</v>
      </c>
      <c r="D8496">
        <v>5</v>
      </c>
      <c r="E8496" t="str">
        <f>IF(MOD(D8496,2)=0,"EVEN","ODD")</f>
        <v>ODD</v>
      </c>
      <c r="F8496" t="str">
        <f>IF(D8496&lt;=18,"LOW (1-18)","HIGH (19-36)")</f>
        <v>LOW (1-18)</v>
      </c>
      <c r="G8496">
        <f>INT((D8496-1)/6)+1</f>
        <v>1</v>
      </c>
      <c r="H8496">
        <f>MOD(D8496-1,6)+1</f>
        <v>5</v>
      </c>
      <c r="I8496">
        <f>37-D8496</f>
        <v>32</v>
      </c>
      <c r="J8496">
        <f>ABS(D8496-D8497)</f>
        <v>26</v>
      </c>
    </row>
    <row r="8497">
      <c r="A8497">
        <v>19074</v>
      </c>
      <c r="B8497" t="str">
        <v>2019-08-13</v>
      </c>
      <c r="C8497" t="str">
        <v>Morning</v>
      </c>
      <c r="D8497">
        <v>31</v>
      </c>
      <c r="E8497" t="str">
        <f>IF(MOD(D8497,2)=0,"EVEN","ODD")</f>
        <v>ODD</v>
      </c>
      <c r="F8497" t="str">
        <f>IF(D8497&lt;=18,"LOW (1-18)","HIGH (19-36)")</f>
        <v>HIGH (19-36)</v>
      </c>
      <c r="G8497">
        <f>INT((D8497-1)/6)+1</f>
        <v>6</v>
      </c>
      <c r="H8497">
        <f>MOD(D8497-1,6)+1</f>
        <v>1</v>
      </c>
      <c r="I8497">
        <f>37-D8497</f>
        <v>6</v>
      </c>
      <c r="J8497">
        <f>ABS(D8497-D8498)</f>
        <v>10</v>
      </c>
    </row>
    <row r="8498">
      <c r="A8498">
        <v>19073</v>
      </c>
      <c r="B8498" t="str">
        <v>2019-08-12</v>
      </c>
      <c r="C8498" t="str">
        <v>Evening</v>
      </c>
      <c r="D8498">
        <v>21</v>
      </c>
      <c r="E8498" t="str">
        <f>IF(MOD(D8498,2)=0,"EVEN","ODD")</f>
        <v>ODD</v>
      </c>
      <c r="F8498" t="str">
        <f>IF(D8498&lt;=18,"LOW (1-18)","HIGH (19-36)")</f>
        <v>HIGH (19-36)</v>
      </c>
      <c r="G8498">
        <f>INT((D8498-1)/6)+1</f>
        <v>4</v>
      </c>
      <c r="H8498">
        <f>MOD(D8498-1,6)+1</f>
        <v>3</v>
      </c>
      <c r="I8498">
        <f>37-D8498</f>
        <v>16</v>
      </c>
      <c r="J8498">
        <f>ABS(D8498-D8499)</f>
        <v>9</v>
      </c>
    </row>
    <row r="8499">
      <c r="A8499">
        <v>19072</v>
      </c>
      <c r="B8499" t="str">
        <v>2019-08-12</v>
      </c>
      <c r="C8499" t="str">
        <v>Afternoon</v>
      </c>
      <c r="D8499">
        <v>12</v>
      </c>
      <c r="E8499" t="str">
        <f>IF(MOD(D8499,2)=0,"EVEN","ODD")</f>
        <v>EVEN</v>
      </c>
      <c r="F8499" t="str">
        <f>IF(D8499&lt;=18,"LOW (1-18)","HIGH (19-36)")</f>
        <v>LOW (1-18)</v>
      </c>
      <c r="G8499">
        <f>INT((D8499-1)/6)+1</f>
        <v>2</v>
      </c>
      <c r="H8499">
        <f>MOD(D8499-1,6)+1</f>
        <v>6</v>
      </c>
      <c r="I8499">
        <f>37-D8499</f>
        <v>25</v>
      </c>
      <c r="J8499">
        <f>ABS(D8499-D8500)</f>
        <v>6</v>
      </c>
    </row>
    <row r="8500">
      <c r="A8500">
        <v>19071</v>
      </c>
      <c r="B8500" t="str">
        <v>2019-08-12</v>
      </c>
      <c r="C8500" t="str">
        <v>Midday</v>
      </c>
      <c r="D8500">
        <v>18</v>
      </c>
      <c r="E8500" t="str">
        <f>IF(MOD(D8500,2)=0,"EVEN","ODD")</f>
        <v>EVEN</v>
      </c>
      <c r="F8500" t="str">
        <f>IF(D8500&lt;=18,"LOW (1-18)","HIGH (19-36)")</f>
        <v>LOW (1-18)</v>
      </c>
      <c r="G8500">
        <f>INT((D8500-1)/6)+1</f>
        <v>3</v>
      </c>
      <c r="H8500">
        <f>MOD(D8500-1,6)+1</f>
        <v>6</v>
      </c>
      <c r="I8500">
        <f>37-D8500</f>
        <v>19</v>
      </c>
      <c r="J8500">
        <f>ABS(D8500-D8501)</f>
        <v>2</v>
      </c>
    </row>
    <row r="8501">
      <c r="A8501">
        <v>19070</v>
      </c>
      <c r="B8501" t="str">
        <v>2019-08-12</v>
      </c>
      <c r="C8501" t="str">
        <v>Morning</v>
      </c>
      <c r="D8501">
        <v>16</v>
      </c>
      <c r="E8501" t="str">
        <f>IF(MOD(D8501,2)=0,"EVEN","ODD")</f>
        <v>EVEN</v>
      </c>
      <c r="F8501" t="str">
        <f>IF(D8501&lt;=18,"LOW (1-18)","HIGH (19-36)")</f>
        <v>LOW (1-18)</v>
      </c>
      <c r="G8501">
        <f>INT((D8501-1)/6)+1</f>
        <v>3</v>
      </c>
      <c r="H8501">
        <f>MOD(D8501-1,6)+1</f>
        <v>4</v>
      </c>
      <c r="I8501">
        <f>37-D8501</f>
        <v>21</v>
      </c>
      <c r="J8501">
        <f>ABS(D8501-D8502)</f>
        <v>18</v>
      </c>
    </row>
    <row r="8502">
      <c r="A8502">
        <v>19069</v>
      </c>
      <c r="B8502" t="str">
        <v>2019-08-10</v>
      </c>
      <c r="C8502" t="str">
        <v>Evening</v>
      </c>
      <c r="D8502">
        <v>34</v>
      </c>
      <c r="E8502" t="str">
        <f>IF(MOD(D8502,2)=0,"EVEN","ODD")</f>
        <v>EVEN</v>
      </c>
      <c r="F8502" t="str">
        <f>IF(D8502&lt;=18,"LOW (1-18)","HIGH (19-36)")</f>
        <v>HIGH (19-36)</v>
      </c>
      <c r="G8502">
        <f>INT((D8502-1)/6)+1</f>
        <v>6</v>
      </c>
      <c r="H8502">
        <f>MOD(D8502-1,6)+1</f>
        <v>4</v>
      </c>
      <c r="I8502">
        <f>37-D8502</f>
        <v>3</v>
      </c>
      <c r="J8502">
        <f>ABS(D8502-D8503)</f>
        <v>30</v>
      </c>
    </row>
    <row r="8503">
      <c r="A8503">
        <v>19068</v>
      </c>
      <c r="B8503" t="str">
        <v>2019-08-10</v>
      </c>
      <c r="C8503" t="str">
        <v>Afternoon</v>
      </c>
      <c r="D8503">
        <v>4</v>
      </c>
      <c r="E8503" t="str">
        <f>IF(MOD(D8503,2)=0,"EVEN","ODD")</f>
        <v>EVEN</v>
      </c>
      <c r="F8503" t="str">
        <f>IF(D8503&lt;=18,"LOW (1-18)","HIGH (19-36)")</f>
        <v>LOW (1-18)</v>
      </c>
      <c r="G8503">
        <f>INT((D8503-1)/6)+1</f>
        <v>1</v>
      </c>
      <c r="H8503">
        <f>MOD(D8503-1,6)+1</f>
        <v>4</v>
      </c>
      <c r="I8503">
        <f>37-D8503</f>
        <v>33</v>
      </c>
      <c r="J8503">
        <f>ABS(D8503-D8504)</f>
        <v>9</v>
      </c>
    </row>
    <row r="8504">
      <c r="A8504">
        <v>19067</v>
      </c>
      <c r="B8504" t="str">
        <v>2019-08-10</v>
      </c>
      <c r="C8504" t="str">
        <v>Midday</v>
      </c>
      <c r="D8504">
        <v>13</v>
      </c>
      <c r="E8504" t="str">
        <f>IF(MOD(D8504,2)=0,"EVEN","ODD")</f>
        <v>ODD</v>
      </c>
      <c r="F8504" t="str">
        <f>IF(D8504&lt;=18,"LOW (1-18)","HIGH (19-36)")</f>
        <v>LOW (1-18)</v>
      </c>
      <c r="G8504">
        <f>INT((D8504-1)/6)+1</f>
        <v>3</v>
      </c>
      <c r="H8504">
        <f>MOD(D8504-1,6)+1</f>
        <v>1</v>
      </c>
      <c r="I8504">
        <f>37-D8504</f>
        <v>24</v>
      </c>
      <c r="J8504">
        <f>ABS(D8504-D8505)</f>
        <v>11</v>
      </c>
    </row>
    <row r="8505">
      <c r="A8505">
        <v>19066</v>
      </c>
      <c r="B8505" t="str">
        <v>2019-08-10</v>
      </c>
      <c r="C8505" t="str">
        <v>Morning</v>
      </c>
      <c r="D8505">
        <v>2</v>
      </c>
      <c r="E8505" t="str">
        <f>IF(MOD(D8505,2)=0,"EVEN","ODD")</f>
        <v>EVEN</v>
      </c>
      <c r="F8505" t="str">
        <f>IF(D8505&lt;=18,"LOW (1-18)","HIGH (19-36)")</f>
        <v>LOW (1-18)</v>
      </c>
      <c r="G8505">
        <f>INT((D8505-1)/6)+1</f>
        <v>1</v>
      </c>
      <c r="H8505">
        <f>MOD(D8505-1,6)+1</f>
        <v>2</v>
      </c>
      <c r="I8505">
        <f>37-D8505</f>
        <v>35</v>
      </c>
      <c r="J8505">
        <f>ABS(D8505-D8506)</f>
        <v>22</v>
      </c>
    </row>
    <row r="8506">
      <c r="A8506">
        <v>19065</v>
      </c>
      <c r="B8506" t="str">
        <v>2019-08-09</v>
      </c>
      <c r="C8506" t="str">
        <v>Evening</v>
      </c>
      <c r="D8506">
        <v>24</v>
      </c>
      <c r="E8506" t="str">
        <f>IF(MOD(D8506,2)=0,"EVEN","ODD")</f>
        <v>EVEN</v>
      </c>
      <c r="F8506" t="str">
        <f>IF(D8506&lt;=18,"LOW (1-18)","HIGH (19-36)")</f>
        <v>HIGH (19-36)</v>
      </c>
      <c r="G8506">
        <f>INT((D8506-1)/6)+1</f>
        <v>4</v>
      </c>
      <c r="H8506">
        <f>MOD(D8506-1,6)+1</f>
        <v>6</v>
      </c>
      <c r="I8506">
        <f>37-D8506</f>
        <v>13</v>
      </c>
      <c r="J8506">
        <f>ABS(D8506-D8507)</f>
        <v>5</v>
      </c>
    </row>
    <row r="8507">
      <c r="A8507">
        <v>19064</v>
      </c>
      <c r="B8507" t="str">
        <v>2019-08-09</v>
      </c>
      <c r="C8507" t="str">
        <v>Afternoon</v>
      </c>
      <c r="D8507">
        <v>19</v>
      </c>
      <c r="E8507" t="str">
        <f>IF(MOD(D8507,2)=0,"EVEN","ODD")</f>
        <v>ODD</v>
      </c>
      <c r="F8507" t="str">
        <f>IF(D8507&lt;=18,"LOW (1-18)","HIGH (19-36)")</f>
        <v>HIGH (19-36)</v>
      </c>
      <c r="G8507">
        <f>INT((D8507-1)/6)+1</f>
        <v>4</v>
      </c>
      <c r="H8507">
        <f>MOD(D8507-1,6)+1</f>
        <v>1</v>
      </c>
      <c r="I8507">
        <f>37-D8507</f>
        <v>18</v>
      </c>
      <c r="J8507">
        <f>ABS(D8507-D8508)</f>
        <v>7</v>
      </c>
    </row>
    <row r="8508">
      <c r="A8508">
        <v>19063</v>
      </c>
      <c r="B8508" t="str">
        <v>2019-08-09</v>
      </c>
      <c r="C8508" t="str">
        <v>Midday</v>
      </c>
      <c r="D8508">
        <v>26</v>
      </c>
      <c r="E8508" t="str">
        <f>IF(MOD(D8508,2)=0,"EVEN","ODD")</f>
        <v>EVEN</v>
      </c>
      <c r="F8508" t="str">
        <f>IF(D8508&lt;=18,"LOW (1-18)","HIGH (19-36)")</f>
        <v>HIGH (19-36)</v>
      </c>
      <c r="G8508">
        <f>INT((D8508-1)/6)+1</f>
        <v>5</v>
      </c>
      <c r="H8508">
        <f>MOD(D8508-1,6)+1</f>
        <v>2</v>
      </c>
      <c r="I8508">
        <f>37-D8508</f>
        <v>11</v>
      </c>
      <c r="J8508">
        <f>ABS(D8508-D8509)</f>
        <v>8</v>
      </c>
    </row>
    <row r="8509">
      <c r="A8509">
        <v>19062</v>
      </c>
      <c r="B8509" t="str">
        <v>2019-08-09</v>
      </c>
      <c r="C8509" t="str">
        <v>Morning</v>
      </c>
      <c r="D8509">
        <v>18</v>
      </c>
      <c r="E8509" t="str">
        <f>IF(MOD(D8509,2)=0,"EVEN","ODD")</f>
        <v>EVEN</v>
      </c>
      <c r="F8509" t="str">
        <f>IF(D8509&lt;=18,"LOW (1-18)","HIGH (19-36)")</f>
        <v>LOW (1-18)</v>
      </c>
      <c r="G8509">
        <f>INT((D8509-1)/6)+1</f>
        <v>3</v>
      </c>
      <c r="H8509">
        <f>MOD(D8509-1,6)+1</f>
        <v>6</v>
      </c>
      <c r="I8509">
        <f>37-D8509</f>
        <v>19</v>
      </c>
      <c r="J8509">
        <f>ABS(D8509-D8510)</f>
        <v>18</v>
      </c>
    </row>
    <row r="8510">
      <c r="A8510">
        <v>19061</v>
      </c>
      <c r="B8510" t="str">
        <v>2019-08-08</v>
      </c>
      <c r="C8510" t="str">
        <v>Evening</v>
      </c>
      <c r="D8510">
        <v>36</v>
      </c>
      <c r="E8510" t="str">
        <f>IF(MOD(D8510,2)=0,"EVEN","ODD")</f>
        <v>EVEN</v>
      </c>
      <c r="F8510" t="str">
        <f>IF(D8510&lt;=18,"LOW (1-18)","HIGH (19-36)")</f>
        <v>HIGH (19-36)</v>
      </c>
      <c r="G8510">
        <f>INT((D8510-1)/6)+1</f>
        <v>6</v>
      </c>
      <c r="H8510">
        <f>MOD(D8510-1,6)+1</f>
        <v>6</v>
      </c>
      <c r="I8510">
        <f>37-D8510</f>
        <v>1</v>
      </c>
      <c r="J8510">
        <f>ABS(D8510-D8511)</f>
        <v>6</v>
      </c>
    </row>
    <row r="8511">
      <c r="A8511">
        <v>19060</v>
      </c>
      <c r="B8511" t="str">
        <v>2019-08-08</v>
      </c>
      <c r="C8511" t="str">
        <v>Afternoon</v>
      </c>
      <c r="D8511">
        <v>30</v>
      </c>
      <c r="E8511" t="str">
        <f>IF(MOD(D8511,2)=0,"EVEN","ODD")</f>
        <v>EVEN</v>
      </c>
      <c r="F8511" t="str">
        <f>IF(D8511&lt;=18,"LOW (1-18)","HIGH (19-36)")</f>
        <v>HIGH (19-36)</v>
      </c>
      <c r="G8511">
        <f>INT((D8511-1)/6)+1</f>
        <v>5</v>
      </c>
      <c r="H8511">
        <f>MOD(D8511-1,6)+1</f>
        <v>6</v>
      </c>
      <c r="I8511">
        <f>37-D8511</f>
        <v>7</v>
      </c>
      <c r="J8511">
        <f>ABS(D8511-D8512)</f>
        <v>12</v>
      </c>
    </row>
    <row r="8512">
      <c r="A8512">
        <v>19059</v>
      </c>
      <c r="B8512" t="str">
        <v>2019-08-08</v>
      </c>
      <c r="C8512" t="str">
        <v>Midday</v>
      </c>
      <c r="D8512">
        <v>18</v>
      </c>
      <c r="E8512" t="str">
        <f>IF(MOD(D8512,2)=0,"EVEN","ODD")</f>
        <v>EVEN</v>
      </c>
      <c r="F8512" t="str">
        <f>IF(D8512&lt;=18,"LOW (1-18)","HIGH (19-36)")</f>
        <v>LOW (1-18)</v>
      </c>
      <c r="G8512">
        <f>INT((D8512-1)/6)+1</f>
        <v>3</v>
      </c>
      <c r="H8512">
        <f>MOD(D8512-1,6)+1</f>
        <v>6</v>
      </c>
      <c r="I8512">
        <f>37-D8512</f>
        <v>19</v>
      </c>
      <c r="J8512">
        <f>ABS(D8512-D8513)</f>
        <v>10</v>
      </c>
    </row>
    <row r="8513">
      <c r="A8513">
        <v>19058</v>
      </c>
      <c r="B8513" t="str">
        <v>2019-08-08</v>
      </c>
      <c r="C8513" t="str">
        <v>Morning</v>
      </c>
      <c r="D8513">
        <v>8</v>
      </c>
      <c r="E8513" t="str">
        <f>IF(MOD(D8513,2)=0,"EVEN","ODD")</f>
        <v>EVEN</v>
      </c>
      <c r="F8513" t="str">
        <f>IF(D8513&lt;=18,"LOW (1-18)","HIGH (19-36)")</f>
        <v>LOW (1-18)</v>
      </c>
      <c r="G8513">
        <f>INT((D8513-1)/6)+1</f>
        <v>2</v>
      </c>
      <c r="H8513">
        <f>MOD(D8513-1,6)+1</f>
        <v>2</v>
      </c>
      <c r="I8513">
        <f>37-D8513</f>
        <v>29</v>
      </c>
      <c r="J8513">
        <f>ABS(D8513-D8514)</f>
        <v>19</v>
      </c>
    </row>
    <row r="8514">
      <c r="A8514">
        <v>19057</v>
      </c>
      <c r="B8514" t="str">
        <v>2019-08-07</v>
      </c>
      <c r="C8514" t="str">
        <v>Evening</v>
      </c>
      <c r="D8514">
        <v>27</v>
      </c>
      <c r="E8514" t="str">
        <f>IF(MOD(D8514,2)=0,"EVEN","ODD")</f>
        <v>ODD</v>
      </c>
      <c r="F8514" t="str">
        <f>IF(D8514&lt;=18,"LOW (1-18)","HIGH (19-36)")</f>
        <v>HIGH (19-36)</v>
      </c>
      <c r="G8514">
        <f>INT((D8514-1)/6)+1</f>
        <v>5</v>
      </c>
      <c r="H8514">
        <f>MOD(D8514-1,6)+1</f>
        <v>3</v>
      </c>
      <c r="I8514">
        <f>37-D8514</f>
        <v>10</v>
      </c>
      <c r="J8514">
        <f>ABS(D8514-D8515)</f>
        <v>26</v>
      </c>
    </row>
    <row r="8515">
      <c r="A8515">
        <v>19056</v>
      </c>
      <c r="B8515" t="str">
        <v>2019-08-07</v>
      </c>
      <c r="C8515" t="str">
        <v>Afternoon</v>
      </c>
      <c r="D8515">
        <v>1</v>
      </c>
      <c r="E8515" t="str">
        <f>IF(MOD(D8515,2)=0,"EVEN","ODD")</f>
        <v>ODD</v>
      </c>
      <c r="F8515" t="str">
        <f>IF(D8515&lt;=18,"LOW (1-18)","HIGH (19-36)")</f>
        <v>LOW (1-18)</v>
      </c>
      <c r="G8515">
        <f>INT((D8515-1)/6)+1</f>
        <v>1</v>
      </c>
      <c r="H8515">
        <f>MOD(D8515-1,6)+1</f>
        <v>1</v>
      </c>
      <c r="I8515">
        <f>37-D8515</f>
        <v>36</v>
      </c>
      <c r="J8515">
        <f>ABS(D8515-D8516)</f>
        <v>10</v>
      </c>
    </row>
    <row r="8516">
      <c r="A8516">
        <v>19055</v>
      </c>
      <c r="B8516" t="str">
        <v>2019-08-07</v>
      </c>
      <c r="C8516" t="str">
        <v>Midday</v>
      </c>
      <c r="D8516">
        <v>11</v>
      </c>
      <c r="E8516" t="str">
        <f>IF(MOD(D8516,2)=0,"EVEN","ODD")</f>
        <v>ODD</v>
      </c>
      <c r="F8516" t="str">
        <f>IF(D8516&lt;=18,"LOW (1-18)","HIGH (19-36)")</f>
        <v>LOW (1-18)</v>
      </c>
      <c r="G8516">
        <f>INT((D8516-1)/6)+1</f>
        <v>2</v>
      </c>
      <c r="H8516">
        <f>MOD(D8516-1,6)+1</f>
        <v>5</v>
      </c>
      <c r="I8516">
        <f>37-D8516</f>
        <v>26</v>
      </c>
      <c r="J8516">
        <f>ABS(D8516-D8517)</f>
        <v>6</v>
      </c>
    </row>
    <row r="8517">
      <c r="A8517">
        <v>19054</v>
      </c>
      <c r="B8517" t="str">
        <v>2019-08-07</v>
      </c>
      <c r="C8517" t="str">
        <v>Morning</v>
      </c>
      <c r="D8517">
        <v>17</v>
      </c>
      <c r="E8517" t="str">
        <f>IF(MOD(D8517,2)=0,"EVEN","ODD")</f>
        <v>ODD</v>
      </c>
      <c r="F8517" t="str">
        <f>IF(D8517&lt;=18,"LOW (1-18)","HIGH (19-36)")</f>
        <v>LOW (1-18)</v>
      </c>
      <c r="G8517">
        <f>INT((D8517-1)/6)+1</f>
        <v>3</v>
      </c>
      <c r="H8517">
        <f>MOD(D8517-1,6)+1</f>
        <v>5</v>
      </c>
      <c r="I8517">
        <f>37-D8517</f>
        <v>20</v>
      </c>
      <c r="J8517">
        <f>ABS(D8517-D8518)</f>
        <v>1</v>
      </c>
    </row>
    <row r="8518">
      <c r="A8518">
        <v>19053</v>
      </c>
      <c r="B8518" t="str">
        <v>2019-08-06</v>
      </c>
      <c r="C8518" t="str">
        <v>Evening</v>
      </c>
      <c r="D8518">
        <v>18</v>
      </c>
      <c r="E8518" t="str">
        <f>IF(MOD(D8518,2)=0,"EVEN","ODD")</f>
        <v>EVEN</v>
      </c>
      <c r="F8518" t="str">
        <f>IF(D8518&lt;=18,"LOW (1-18)","HIGH (19-36)")</f>
        <v>LOW (1-18)</v>
      </c>
      <c r="G8518">
        <f>INT((D8518-1)/6)+1</f>
        <v>3</v>
      </c>
      <c r="H8518">
        <f>MOD(D8518-1,6)+1</f>
        <v>6</v>
      </c>
      <c r="I8518">
        <f>37-D8518</f>
        <v>19</v>
      </c>
      <c r="J8518">
        <f>ABS(D8518-D8519)</f>
        <v>7</v>
      </c>
    </row>
    <row r="8519">
      <c r="A8519">
        <v>19052</v>
      </c>
      <c r="B8519" t="str">
        <v>2019-08-06</v>
      </c>
      <c r="C8519" t="str">
        <v>Afternoon</v>
      </c>
      <c r="D8519">
        <v>25</v>
      </c>
      <c r="E8519" t="str">
        <f>IF(MOD(D8519,2)=0,"EVEN","ODD")</f>
        <v>ODD</v>
      </c>
      <c r="F8519" t="str">
        <f>IF(D8519&lt;=18,"LOW (1-18)","HIGH (19-36)")</f>
        <v>HIGH (19-36)</v>
      </c>
      <c r="G8519">
        <f>INT((D8519-1)/6)+1</f>
        <v>5</v>
      </c>
      <c r="H8519">
        <f>MOD(D8519-1,6)+1</f>
        <v>1</v>
      </c>
      <c r="I8519">
        <f>37-D8519</f>
        <v>12</v>
      </c>
      <c r="J8519">
        <f>ABS(D8519-D8520)</f>
        <v>5</v>
      </c>
    </row>
    <row r="8520">
      <c r="A8520">
        <v>19051</v>
      </c>
      <c r="B8520" t="str">
        <v>2019-08-06</v>
      </c>
      <c r="C8520" t="str">
        <v>Midday</v>
      </c>
      <c r="D8520">
        <v>20</v>
      </c>
      <c r="E8520" t="str">
        <f>IF(MOD(D8520,2)=0,"EVEN","ODD")</f>
        <v>EVEN</v>
      </c>
      <c r="F8520" t="str">
        <f>IF(D8520&lt;=18,"LOW (1-18)","HIGH (19-36)")</f>
        <v>HIGH (19-36)</v>
      </c>
      <c r="G8520">
        <f>INT((D8520-1)/6)+1</f>
        <v>4</v>
      </c>
      <c r="H8520">
        <f>MOD(D8520-1,6)+1</f>
        <v>2</v>
      </c>
      <c r="I8520">
        <f>37-D8520</f>
        <v>17</v>
      </c>
      <c r="J8520">
        <f>ABS(D8520-D8521)</f>
        <v>12</v>
      </c>
    </row>
    <row r="8521">
      <c r="A8521">
        <v>19050</v>
      </c>
      <c r="B8521" t="str">
        <v>2019-08-06</v>
      </c>
      <c r="C8521" t="str">
        <v>Morning</v>
      </c>
      <c r="D8521">
        <v>32</v>
      </c>
      <c r="E8521" t="str">
        <f>IF(MOD(D8521,2)=0,"EVEN","ODD")</f>
        <v>EVEN</v>
      </c>
      <c r="F8521" t="str">
        <f>IF(D8521&lt;=18,"LOW (1-18)","HIGH (19-36)")</f>
        <v>HIGH (19-36)</v>
      </c>
      <c r="G8521">
        <f>INT((D8521-1)/6)+1</f>
        <v>6</v>
      </c>
      <c r="H8521">
        <f>MOD(D8521-1,6)+1</f>
        <v>2</v>
      </c>
      <c r="I8521">
        <f>37-D8521</f>
        <v>5</v>
      </c>
      <c r="J8521">
        <f>ABS(D8521-D8522)</f>
        <v>5</v>
      </c>
    </row>
    <row r="8522">
      <c r="A8522">
        <v>19049</v>
      </c>
      <c r="B8522" t="str">
        <v>2019-08-05</v>
      </c>
      <c r="C8522" t="str">
        <v>Evening</v>
      </c>
      <c r="D8522">
        <v>27</v>
      </c>
      <c r="E8522" t="str">
        <f>IF(MOD(D8522,2)=0,"EVEN","ODD")</f>
        <v>ODD</v>
      </c>
      <c r="F8522" t="str">
        <f>IF(D8522&lt;=18,"LOW (1-18)","HIGH (19-36)")</f>
        <v>HIGH (19-36)</v>
      </c>
      <c r="G8522">
        <f>INT((D8522-1)/6)+1</f>
        <v>5</v>
      </c>
      <c r="H8522">
        <f>MOD(D8522-1,6)+1</f>
        <v>3</v>
      </c>
      <c r="I8522">
        <f>37-D8522</f>
        <v>10</v>
      </c>
      <c r="J8522">
        <f>ABS(D8522-D8523)</f>
        <v>13</v>
      </c>
    </row>
    <row r="8523">
      <c r="A8523">
        <v>19048</v>
      </c>
      <c r="B8523" t="str">
        <v>2019-08-05</v>
      </c>
      <c r="C8523" t="str">
        <v>Afternoon</v>
      </c>
      <c r="D8523">
        <v>14</v>
      </c>
      <c r="E8523" t="str">
        <f>IF(MOD(D8523,2)=0,"EVEN","ODD")</f>
        <v>EVEN</v>
      </c>
      <c r="F8523" t="str">
        <f>IF(D8523&lt;=18,"LOW (1-18)","HIGH (19-36)")</f>
        <v>LOW (1-18)</v>
      </c>
      <c r="G8523">
        <f>INT((D8523-1)/6)+1</f>
        <v>3</v>
      </c>
      <c r="H8523">
        <f>MOD(D8523-1,6)+1</f>
        <v>2</v>
      </c>
      <c r="I8523">
        <f>37-D8523</f>
        <v>23</v>
      </c>
      <c r="J8523">
        <f>ABS(D8523-D8524)</f>
        <v>18</v>
      </c>
    </row>
    <row r="8524">
      <c r="A8524">
        <v>19047</v>
      </c>
      <c r="B8524" t="str">
        <v>2019-08-05</v>
      </c>
      <c r="C8524" t="str">
        <v>Midday</v>
      </c>
      <c r="D8524">
        <v>32</v>
      </c>
      <c r="E8524" t="str">
        <f>IF(MOD(D8524,2)=0,"EVEN","ODD")</f>
        <v>EVEN</v>
      </c>
      <c r="F8524" t="str">
        <f>IF(D8524&lt;=18,"LOW (1-18)","HIGH (19-36)")</f>
        <v>HIGH (19-36)</v>
      </c>
      <c r="G8524">
        <f>INT((D8524-1)/6)+1</f>
        <v>6</v>
      </c>
      <c r="H8524">
        <f>MOD(D8524-1,6)+1</f>
        <v>2</v>
      </c>
      <c r="I8524">
        <f>37-D8524</f>
        <v>5</v>
      </c>
      <c r="J8524">
        <f>ABS(D8524-D8525)</f>
        <v>10</v>
      </c>
    </row>
    <row r="8525">
      <c r="A8525">
        <v>19046</v>
      </c>
      <c r="B8525" t="str">
        <v>2019-08-05</v>
      </c>
      <c r="C8525" t="str">
        <v>Morning</v>
      </c>
      <c r="D8525">
        <v>22</v>
      </c>
      <c r="E8525" t="str">
        <f>IF(MOD(D8525,2)=0,"EVEN","ODD")</f>
        <v>EVEN</v>
      </c>
      <c r="F8525" t="str">
        <f>IF(D8525&lt;=18,"LOW (1-18)","HIGH (19-36)")</f>
        <v>HIGH (19-36)</v>
      </c>
      <c r="G8525">
        <f>INT((D8525-1)/6)+1</f>
        <v>4</v>
      </c>
      <c r="H8525">
        <f>MOD(D8525-1,6)+1</f>
        <v>4</v>
      </c>
      <c r="I8525">
        <f>37-D8525</f>
        <v>15</v>
      </c>
      <c r="J8525">
        <f>ABS(D8525-D8526)</f>
        <v>4</v>
      </c>
    </row>
    <row r="8526">
      <c r="A8526">
        <v>19045</v>
      </c>
      <c r="B8526" t="str">
        <v>2019-08-03</v>
      </c>
      <c r="C8526" t="str">
        <v>Evening</v>
      </c>
      <c r="D8526">
        <v>18</v>
      </c>
      <c r="E8526" t="str">
        <f>IF(MOD(D8526,2)=0,"EVEN","ODD")</f>
        <v>EVEN</v>
      </c>
      <c r="F8526" t="str">
        <f>IF(D8526&lt;=18,"LOW (1-18)","HIGH (19-36)")</f>
        <v>LOW (1-18)</v>
      </c>
      <c r="G8526">
        <f>INT((D8526-1)/6)+1</f>
        <v>3</v>
      </c>
      <c r="H8526">
        <f>MOD(D8526-1,6)+1</f>
        <v>6</v>
      </c>
      <c r="I8526">
        <f>37-D8526</f>
        <v>19</v>
      </c>
      <c r="J8526">
        <f>ABS(D8526-D8527)</f>
        <v>15</v>
      </c>
    </row>
    <row r="8527">
      <c r="A8527">
        <v>19044</v>
      </c>
      <c r="B8527" t="str">
        <v>2019-08-03</v>
      </c>
      <c r="C8527" t="str">
        <v>Afternoon</v>
      </c>
      <c r="D8527">
        <v>3</v>
      </c>
      <c r="E8527" t="str">
        <f>IF(MOD(D8527,2)=0,"EVEN","ODD")</f>
        <v>ODD</v>
      </c>
      <c r="F8527" t="str">
        <f>IF(D8527&lt;=18,"LOW (1-18)","HIGH (19-36)")</f>
        <v>LOW (1-18)</v>
      </c>
      <c r="G8527">
        <f>INT((D8527-1)/6)+1</f>
        <v>1</v>
      </c>
      <c r="H8527">
        <f>MOD(D8527-1,6)+1</f>
        <v>3</v>
      </c>
      <c r="I8527">
        <f>37-D8527</f>
        <v>34</v>
      </c>
      <c r="J8527">
        <f>ABS(D8527-D8528)</f>
        <v>26</v>
      </c>
    </row>
    <row r="8528">
      <c r="A8528">
        <v>19043</v>
      </c>
      <c r="B8528" t="str">
        <v>2019-08-03</v>
      </c>
      <c r="C8528" t="str">
        <v>Midday</v>
      </c>
      <c r="D8528">
        <v>29</v>
      </c>
      <c r="E8528" t="str">
        <f>IF(MOD(D8528,2)=0,"EVEN","ODD")</f>
        <v>ODD</v>
      </c>
      <c r="F8528" t="str">
        <f>IF(D8528&lt;=18,"LOW (1-18)","HIGH (19-36)")</f>
        <v>HIGH (19-36)</v>
      </c>
      <c r="G8528">
        <f>INT((D8528-1)/6)+1</f>
        <v>5</v>
      </c>
      <c r="H8528">
        <f>MOD(D8528-1,6)+1</f>
        <v>5</v>
      </c>
      <c r="I8528">
        <f>37-D8528</f>
        <v>8</v>
      </c>
      <c r="J8528">
        <f>ABS(D8528-D8529)</f>
        <v>4</v>
      </c>
    </row>
    <row r="8529">
      <c r="A8529">
        <v>19042</v>
      </c>
      <c r="B8529" t="str">
        <v>2019-08-03</v>
      </c>
      <c r="C8529" t="str">
        <v>Morning</v>
      </c>
      <c r="D8529">
        <v>25</v>
      </c>
      <c r="E8529" t="str">
        <f>IF(MOD(D8529,2)=0,"EVEN","ODD")</f>
        <v>ODD</v>
      </c>
      <c r="F8529" t="str">
        <f>IF(D8529&lt;=18,"LOW (1-18)","HIGH (19-36)")</f>
        <v>HIGH (19-36)</v>
      </c>
      <c r="G8529">
        <f>INT((D8529-1)/6)+1</f>
        <v>5</v>
      </c>
      <c r="H8529">
        <f>MOD(D8529-1,6)+1</f>
        <v>1</v>
      </c>
      <c r="I8529">
        <f>37-D8529</f>
        <v>12</v>
      </c>
      <c r="J8529">
        <f>ABS(D8529-D8530)</f>
        <v>15</v>
      </c>
    </row>
    <row r="8530">
      <c r="A8530">
        <v>19041</v>
      </c>
      <c r="B8530" t="str">
        <v>2019-08-02</v>
      </c>
      <c r="C8530" t="str">
        <v>Evening</v>
      </c>
      <c r="D8530">
        <v>10</v>
      </c>
      <c r="E8530" t="str">
        <f>IF(MOD(D8530,2)=0,"EVEN","ODD")</f>
        <v>EVEN</v>
      </c>
      <c r="F8530" t="str">
        <f>IF(D8530&lt;=18,"LOW (1-18)","HIGH (19-36)")</f>
        <v>LOW (1-18)</v>
      </c>
      <c r="G8530">
        <f>INT((D8530-1)/6)+1</f>
        <v>2</v>
      </c>
      <c r="H8530">
        <f>MOD(D8530-1,6)+1</f>
        <v>4</v>
      </c>
      <c r="I8530">
        <f>37-D8530</f>
        <v>27</v>
      </c>
      <c r="J8530">
        <f>ABS(D8530-D8531)</f>
        <v>4</v>
      </c>
    </row>
    <row r="8531">
      <c r="A8531">
        <v>19040</v>
      </c>
      <c r="B8531" t="str">
        <v>2019-08-02</v>
      </c>
      <c r="C8531" t="str">
        <v>Afternoon</v>
      </c>
      <c r="D8531">
        <v>6</v>
      </c>
      <c r="E8531" t="str">
        <f>IF(MOD(D8531,2)=0,"EVEN","ODD")</f>
        <v>EVEN</v>
      </c>
      <c r="F8531" t="str">
        <f>IF(D8531&lt;=18,"LOW (1-18)","HIGH (19-36)")</f>
        <v>LOW (1-18)</v>
      </c>
      <c r="G8531">
        <f>INT((D8531-1)/6)+1</f>
        <v>1</v>
      </c>
      <c r="H8531">
        <f>MOD(D8531-1,6)+1</f>
        <v>6</v>
      </c>
      <c r="I8531">
        <f>37-D8531</f>
        <v>31</v>
      </c>
      <c r="J8531">
        <f>ABS(D8531-D8532)</f>
        <v>8</v>
      </c>
    </row>
    <row r="8532">
      <c r="A8532">
        <v>19039</v>
      </c>
      <c r="B8532" t="str">
        <v>2019-08-02</v>
      </c>
      <c r="C8532" t="str">
        <v>Midday</v>
      </c>
      <c r="D8532">
        <v>14</v>
      </c>
      <c r="E8532" t="str">
        <f>IF(MOD(D8532,2)=0,"EVEN","ODD")</f>
        <v>EVEN</v>
      </c>
      <c r="F8532" t="str">
        <f>IF(D8532&lt;=18,"LOW (1-18)","HIGH (19-36)")</f>
        <v>LOW (1-18)</v>
      </c>
      <c r="G8532">
        <f>INT((D8532-1)/6)+1</f>
        <v>3</v>
      </c>
      <c r="H8532">
        <f>MOD(D8532-1,6)+1</f>
        <v>2</v>
      </c>
      <c r="I8532">
        <f>37-D8532</f>
        <v>23</v>
      </c>
      <c r="J8532">
        <f>ABS(D8532-D8533)</f>
        <v>18</v>
      </c>
    </row>
    <row r="8533">
      <c r="A8533">
        <v>19038</v>
      </c>
      <c r="B8533" t="str">
        <v>2019-08-02</v>
      </c>
      <c r="C8533" t="str">
        <v>Morning</v>
      </c>
      <c r="D8533">
        <v>32</v>
      </c>
      <c r="E8533" t="str">
        <f>IF(MOD(D8533,2)=0,"EVEN","ODD")</f>
        <v>EVEN</v>
      </c>
      <c r="F8533" t="str">
        <f>IF(D8533&lt;=18,"LOW (1-18)","HIGH (19-36)")</f>
        <v>HIGH (19-36)</v>
      </c>
      <c r="G8533">
        <f>INT((D8533-1)/6)+1</f>
        <v>6</v>
      </c>
      <c r="H8533">
        <f>MOD(D8533-1,6)+1</f>
        <v>2</v>
      </c>
      <c r="I8533">
        <f>37-D8533</f>
        <v>5</v>
      </c>
      <c r="J8533">
        <f>ABS(D8533-D8534)</f>
        <v>27</v>
      </c>
    </row>
    <row r="8534">
      <c r="A8534">
        <v>19037</v>
      </c>
      <c r="B8534" t="str">
        <v>2019-08-01</v>
      </c>
      <c r="C8534" t="str">
        <v>Evening</v>
      </c>
      <c r="D8534">
        <v>5</v>
      </c>
      <c r="E8534" t="str">
        <f>IF(MOD(D8534,2)=0,"EVEN","ODD")</f>
        <v>ODD</v>
      </c>
      <c r="F8534" t="str">
        <f>IF(D8534&lt;=18,"LOW (1-18)","HIGH (19-36)")</f>
        <v>LOW (1-18)</v>
      </c>
      <c r="G8534">
        <f>INT((D8534-1)/6)+1</f>
        <v>1</v>
      </c>
      <c r="H8534">
        <f>MOD(D8534-1,6)+1</f>
        <v>5</v>
      </c>
      <c r="I8534">
        <f>37-D8534</f>
        <v>32</v>
      </c>
      <c r="J8534">
        <f>ABS(D8534-D8535)</f>
        <v>17</v>
      </c>
    </row>
    <row r="8535">
      <c r="A8535">
        <v>19036</v>
      </c>
      <c r="B8535" t="str">
        <v>2019-08-01</v>
      </c>
      <c r="C8535" t="str">
        <v>Afternoon</v>
      </c>
      <c r="D8535">
        <v>22</v>
      </c>
      <c r="E8535" t="str">
        <f>IF(MOD(D8535,2)=0,"EVEN","ODD")</f>
        <v>EVEN</v>
      </c>
      <c r="F8535" t="str">
        <f>IF(D8535&lt;=18,"LOW (1-18)","HIGH (19-36)")</f>
        <v>HIGH (19-36)</v>
      </c>
      <c r="G8535">
        <f>INT((D8535-1)/6)+1</f>
        <v>4</v>
      </c>
      <c r="H8535">
        <f>MOD(D8535-1,6)+1</f>
        <v>4</v>
      </c>
      <c r="I8535">
        <f>37-D8535</f>
        <v>15</v>
      </c>
      <c r="J8535">
        <f>ABS(D8535-D8536)</f>
        <v>11</v>
      </c>
    </row>
    <row r="8536">
      <c r="A8536">
        <v>19035</v>
      </c>
      <c r="B8536" t="str">
        <v>2019-08-01</v>
      </c>
      <c r="C8536" t="str">
        <v>Midday</v>
      </c>
      <c r="D8536">
        <v>33</v>
      </c>
      <c r="E8536" t="str">
        <f>IF(MOD(D8536,2)=0,"EVEN","ODD")</f>
        <v>ODD</v>
      </c>
      <c r="F8536" t="str">
        <f>IF(D8536&lt;=18,"LOW (1-18)","HIGH (19-36)")</f>
        <v>HIGH (19-36)</v>
      </c>
      <c r="G8536">
        <f>INT((D8536-1)/6)+1</f>
        <v>6</v>
      </c>
      <c r="H8536">
        <f>MOD(D8536-1,6)+1</f>
        <v>3</v>
      </c>
      <c r="I8536">
        <f>37-D8536</f>
        <v>4</v>
      </c>
      <c r="J8536">
        <f>ABS(D8536-D8537)</f>
        <v>19</v>
      </c>
    </row>
    <row r="8537">
      <c r="A8537">
        <v>19034</v>
      </c>
      <c r="B8537" t="str">
        <v>2019-08-01</v>
      </c>
      <c r="C8537" t="str">
        <v>Morning</v>
      </c>
      <c r="D8537">
        <v>14</v>
      </c>
      <c r="E8537" t="str">
        <f>IF(MOD(D8537,2)=0,"EVEN","ODD")</f>
        <v>EVEN</v>
      </c>
      <c r="F8537" t="str">
        <f>IF(D8537&lt;=18,"LOW (1-18)","HIGH (19-36)")</f>
        <v>LOW (1-18)</v>
      </c>
      <c r="G8537">
        <f>INT((D8537-1)/6)+1</f>
        <v>3</v>
      </c>
      <c r="H8537">
        <f>MOD(D8537-1,6)+1</f>
        <v>2</v>
      </c>
      <c r="I8537">
        <f>37-D8537</f>
        <v>23</v>
      </c>
      <c r="J8537">
        <f>ABS(D8537-D8538)</f>
        <v>4</v>
      </c>
    </row>
    <row r="8538">
      <c r="A8538">
        <v>19033</v>
      </c>
      <c r="B8538" t="str">
        <v>2019-07-31</v>
      </c>
      <c r="C8538" t="str">
        <v>Evening</v>
      </c>
      <c r="D8538">
        <v>18</v>
      </c>
      <c r="E8538" t="str">
        <f>IF(MOD(D8538,2)=0,"EVEN","ODD")</f>
        <v>EVEN</v>
      </c>
      <c r="F8538" t="str">
        <f>IF(D8538&lt;=18,"LOW (1-18)","HIGH (19-36)")</f>
        <v>LOW (1-18)</v>
      </c>
      <c r="G8538">
        <f>INT((D8538-1)/6)+1</f>
        <v>3</v>
      </c>
      <c r="H8538">
        <f>MOD(D8538-1,6)+1</f>
        <v>6</v>
      </c>
      <c r="I8538">
        <f>37-D8538</f>
        <v>19</v>
      </c>
      <c r="J8538">
        <f>ABS(D8538-D8539)</f>
        <v>6</v>
      </c>
    </row>
    <row r="8539">
      <c r="A8539">
        <v>19032</v>
      </c>
      <c r="B8539" t="str">
        <v>2019-07-31</v>
      </c>
      <c r="C8539" t="str">
        <v>Afternoon</v>
      </c>
      <c r="D8539">
        <v>24</v>
      </c>
      <c r="E8539" t="str">
        <f>IF(MOD(D8539,2)=0,"EVEN","ODD")</f>
        <v>EVEN</v>
      </c>
      <c r="F8539" t="str">
        <f>IF(D8539&lt;=18,"LOW (1-18)","HIGH (19-36)")</f>
        <v>HIGH (19-36)</v>
      </c>
      <c r="G8539">
        <f>INT((D8539-1)/6)+1</f>
        <v>4</v>
      </c>
      <c r="H8539">
        <f>MOD(D8539-1,6)+1</f>
        <v>6</v>
      </c>
      <c r="I8539">
        <f>37-D8539</f>
        <v>13</v>
      </c>
      <c r="J8539">
        <f>ABS(D8539-D8540)</f>
        <v>11</v>
      </c>
    </row>
    <row r="8540">
      <c r="A8540">
        <v>19031</v>
      </c>
      <c r="B8540" t="str">
        <v>2019-07-31</v>
      </c>
      <c r="C8540" t="str">
        <v>Midday</v>
      </c>
      <c r="D8540">
        <v>13</v>
      </c>
      <c r="E8540" t="str">
        <f>IF(MOD(D8540,2)=0,"EVEN","ODD")</f>
        <v>ODD</v>
      </c>
      <c r="F8540" t="str">
        <f>IF(D8540&lt;=18,"LOW (1-18)","HIGH (19-36)")</f>
        <v>LOW (1-18)</v>
      </c>
      <c r="G8540">
        <f>INT((D8540-1)/6)+1</f>
        <v>3</v>
      </c>
      <c r="H8540">
        <f>MOD(D8540-1,6)+1</f>
        <v>1</v>
      </c>
      <c r="I8540">
        <f>37-D8540</f>
        <v>24</v>
      </c>
      <c r="J8540">
        <f>ABS(D8540-D8541)</f>
        <v>6</v>
      </c>
    </row>
    <row r="8541">
      <c r="A8541">
        <v>19030</v>
      </c>
      <c r="B8541" t="str">
        <v>2019-07-31</v>
      </c>
      <c r="C8541" t="str">
        <v>Morning</v>
      </c>
      <c r="D8541">
        <v>19</v>
      </c>
      <c r="E8541" t="str">
        <f>IF(MOD(D8541,2)=0,"EVEN","ODD")</f>
        <v>ODD</v>
      </c>
      <c r="F8541" t="str">
        <f>IF(D8541&lt;=18,"LOW (1-18)","HIGH (19-36)")</f>
        <v>HIGH (19-36)</v>
      </c>
      <c r="G8541">
        <f>INT((D8541-1)/6)+1</f>
        <v>4</v>
      </c>
      <c r="H8541">
        <f>MOD(D8541-1,6)+1</f>
        <v>1</v>
      </c>
      <c r="I8541">
        <f>37-D8541</f>
        <v>18</v>
      </c>
      <c r="J8541">
        <f>ABS(D8541-D8542)</f>
        <v>18</v>
      </c>
    </row>
    <row r="8542">
      <c r="A8542">
        <v>19029</v>
      </c>
      <c r="B8542" t="str">
        <v>2019-07-30</v>
      </c>
      <c r="C8542" t="str">
        <v>Evening</v>
      </c>
      <c r="D8542">
        <v>1</v>
      </c>
      <c r="E8542" t="str">
        <f>IF(MOD(D8542,2)=0,"EVEN","ODD")</f>
        <v>ODD</v>
      </c>
      <c r="F8542" t="str">
        <f>IF(D8542&lt;=18,"LOW (1-18)","HIGH (19-36)")</f>
        <v>LOW (1-18)</v>
      </c>
      <c r="G8542">
        <f>INT((D8542-1)/6)+1</f>
        <v>1</v>
      </c>
      <c r="H8542">
        <f>MOD(D8542-1,6)+1</f>
        <v>1</v>
      </c>
      <c r="I8542">
        <f>37-D8542</f>
        <v>36</v>
      </c>
      <c r="J8542">
        <f>ABS(D8542-D8543)</f>
        <v>19</v>
      </c>
    </row>
    <row r="8543">
      <c r="A8543">
        <v>19028</v>
      </c>
      <c r="B8543" t="str">
        <v>2019-07-30</v>
      </c>
      <c r="C8543" t="str">
        <v>Afternoon</v>
      </c>
      <c r="D8543">
        <v>20</v>
      </c>
      <c r="E8543" t="str">
        <f>IF(MOD(D8543,2)=0,"EVEN","ODD")</f>
        <v>EVEN</v>
      </c>
      <c r="F8543" t="str">
        <f>IF(D8543&lt;=18,"LOW (1-18)","HIGH (19-36)")</f>
        <v>HIGH (19-36)</v>
      </c>
      <c r="G8543">
        <f>INT((D8543-1)/6)+1</f>
        <v>4</v>
      </c>
      <c r="H8543">
        <f>MOD(D8543-1,6)+1</f>
        <v>2</v>
      </c>
      <c r="I8543">
        <f>37-D8543</f>
        <v>17</v>
      </c>
      <c r="J8543">
        <f>ABS(D8543-D8544)</f>
        <v>3</v>
      </c>
    </row>
    <row r="8544">
      <c r="A8544">
        <v>19027</v>
      </c>
      <c r="B8544" t="str">
        <v>2019-07-30</v>
      </c>
      <c r="C8544" t="str">
        <v>Midday</v>
      </c>
      <c r="D8544">
        <v>17</v>
      </c>
      <c r="E8544" t="str">
        <f>IF(MOD(D8544,2)=0,"EVEN","ODD")</f>
        <v>ODD</v>
      </c>
      <c r="F8544" t="str">
        <f>IF(D8544&lt;=18,"LOW (1-18)","HIGH (19-36)")</f>
        <v>LOW (1-18)</v>
      </c>
      <c r="G8544">
        <f>INT((D8544-1)/6)+1</f>
        <v>3</v>
      </c>
      <c r="H8544">
        <f>MOD(D8544-1,6)+1</f>
        <v>5</v>
      </c>
      <c r="I8544">
        <f>37-D8544</f>
        <v>20</v>
      </c>
      <c r="J8544">
        <f>ABS(D8544-D8545)</f>
        <v>12</v>
      </c>
    </row>
    <row r="8545">
      <c r="A8545">
        <v>19026</v>
      </c>
      <c r="B8545" t="str">
        <v>2019-07-30</v>
      </c>
      <c r="C8545" t="str">
        <v>Morning</v>
      </c>
      <c r="D8545">
        <v>5</v>
      </c>
      <c r="E8545" t="str">
        <f>IF(MOD(D8545,2)=0,"EVEN","ODD")</f>
        <v>ODD</v>
      </c>
      <c r="F8545" t="str">
        <f>IF(D8545&lt;=18,"LOW (1-18)","HIGH (19-36)")</f>
        <v>LOW (1-18)</v>
      </c>
      <c r="G8545">
        <f>INT((D8545-1)/6)+1</f>
        <v>1</v>
      </c>
      <c r="H8545">
        <f>MOD(D8545-1,6)+1</f>
        <v>5</v>
      </c>
      <c r="I8545">
        <f>37-D8545</f>
        <v>32</v>
      </c>
      <c r="J8545">
        <f>ABS(D8545-D8546)</f>
        <v>16</v>
      </c>
    </row>
    <row r="8546">
      <c r="A8546">
        <v>19025</v>
      </c>
      <c r="B8546" t="str">
        <v>2019-07-29</v>
      </c>
      <c r="C8546" t="str">
        <v>Evening</v>
      </c>
      <c r="D8546">
        <v>21</v>
      </c>
      <c r="E8546" t="str">
        <f>IF(MOD(D8546,2)=0,"EVEN","ODD")</f>
        <v>ODD</v>
      </c>
      <c r="F8546" t="str">
        <f>IF(D8546&lt;=18,"LOW (1-18)","HIGH (19-36)")</f>
        <v>HIGH (19-36)</v>
      </c>
      <c r="G8546">
        <f>INT((D8546-1)/6)+1</f>
        <v>4</v>
      </c>
      <c r="H8546">
        <f>MOD(D8546-1,6)+1</f>
        <v>3</v>
      </c>
      <c r="I8546">
        <f>37-D8546</f>
        <v>16</v>
      </c>
      <c r="J8546">
        <f>ABS(D8546-D8547)</f>
        <v>5</v>
      </c>
    </row>
    <row r="8547">
      <c r="A8547">
        <v>19024</v>
      </c>
      <c r="B8547" t="str">
        <v>2019-07-29</v>
      </c>
      <c r="C8547" t="str">
        <v>Afternoon</v>
      </c>
      <c r="D8547">
        <v>26</v>
      </c>
      <c r="E8547" t="str">
        <f>IF(MOD(D8547,2)=0,"EVEN","ODD")</f>
        <v>EVEN</v>
      </c>
      <c r="F8547" t="str">
        <f>IF(D8547&lt;=18,"LOW (1-18)","HIGH (19-36)")</f>
        <v>HIGH (19-36)</v>
      </c>
      <c r="G8547">
        <f>INT((D8547-1)/6)+1</f>
        <v>5</v>
      </c>
      <c r="H8547">
        <f>MOD(D8547-1,6)+1</f>
        <v>2</v>
      </c>
      <c r="I8547">
        <f>37-D8547</f>
        <v>11</v>
      </c>
      <c r="J8547">
        <f>ABS(D8547-D8548)</f>
        <v>1</v>
      </c>
    </row>
    <row r="8548">
      <c r="A8548">
        <v>19023</v>
      </c>
      <c r="B8548" t="str">
        <v>2019-07-29</v>
      </c>
      <c r="C8548" t="str">
        <v>Midday</v>
      </c>
      <c r="D8548">
        <v>25</v>
      </c>
      <c r="E8548" t="str">
        <f>IF(MOD(D8548,2)=0,"EVEN","ODD")</f>
        <v>ODD</v>
      </c>
      <c r="F8548" t="str">
        <f>IF(D8548&lt;=18,"LOW (1-18)","HIGH (19-36)")</f>
        <v>HIGH (19-36)</v>
      </c>
      <c r="G8548">
        <f>INT((D8548-1)/6)+1</f>
        <v>5</v>
      </c>
      <c r="H8548">
        <f>MOD(D8548-1,6)+1</f>
        <v>1</v>
      </c>
      <c r="I8548">
        <f>37-D8548</f>
        <v>12</v>
      </c>
      <c r="J8548">
        <f>ABS(D8548-D8549)</f>
        <v>5</v>
      </c>
    </row>
    <row r="8549">
      <c r="A8549">
        <v>19022</v>
      </c>
      <c r="B8549" t="str">
        <v>2019-07-29</v>
      </c>
      <c r="C8549" t="str">
        <v>Morning</v>
      </c>
      <c r="D8549">
        <v>20</v>
      </c>
      <c r="E8549" t="str">
        <f>IF(MOD(D8549,2)=0,"EVEN","ODD")</f>
        <v>EVEN</v>
      </c>
      <c r="F8549" t="str">
        <f>IF(D8549&lt;=18,"LOW (1-18)","HIGH (19-36)")</f>
        <v>HIGH (19-36)</v>
      </c>
      <c r="G8549">
        <f>INT((D8549-1)/6)+1</f>
        <v>4</v>
      </c>
      <c r="H8549">
        <f>MOD(D8549-1,6)+1</f>
        <v>2</v>
      </c>
      <c r="I8549">
        <f>37-D8549</f>
        <v>17</v>
      </c>
      <c r="J8549">
        <f>ABS(D8549-D8550)</f>
        <v>1</v>
      </c>
    </row>
    <row r="8550">
      <c r="A8550">
        <v>19021</v>
      </c>
      <c r="B8550" t="str">
        <v>2019-07-27</v>
      </c>
      <c r="C8550" t="str">
        <v>Evening</v>
      </c>
      <c r="D8550">
        <v>19</v>
      </c>
      <c r="E8550" t="str">
        <f>IF(MOD(D8550,2)=0,"EVEN","ODD")</f>
        <v>ODD</v>
      </c>
      <c r="F8550" t="str">
        <f>IF(D8550&lt;=18,"LOW (1-18)","HIGH (19-36)")</f>
        <v>HIGH (19-36)</v>
      </c>
      <c r="G8550">
        <f>INT((D8550-1)/6)+1</f>
        <v>4</v>
      </c>
      <c r="H8550">
        <f>MOD(D8550-1,6)+1</f>
        <v>1</v>
      </c>
      <c r="I8550">
        <f>37-D8550</f>
        <v>18</v>
      </c>
      <c r="J8550">
        <f>ABS(D8550-D8551)</f>
        <v>16</v>
      </c>
    </row>
    <row r="8551">
      <c r="A8551">
        <v>19020</v>
      </c>
      <c r="B8551" t="str">
        <v>2019-07-27</v>
      </c>
      <c r="C8551" t="str">
        <v>Afternoon</v>
      </c>
      <c r="D8551">
        <v>35</v>
      </c>
      <c r="E8551" t="str">
        <f>IF(MOD(D8551,2)=0,"EVEN","ODD")</f>
        <v>ODD</v>
      </c>
      <c r="F8551" t="str">
        <f>IF(D8551&lt;=18,"LOW (1-18)","HIGH (19-36)")</f>
        <v>HIGH (19-36)</v>
      </c>
      <c r="G8551">
        <f>INT((D8551-1)/6)+1</f>
        <v>6</v>
      </c>
      <c r="H8551">
        <f>MOD(D8551-1,6)+1</f>
        <v>5</v>
      </c>
      <c r="I8551">
        <f>37-D8551</f>
        <v>2</v>
      </c>
      <c r="J8551">
        <f>ABS(D8551-D8552)</f>
        <v>7</v>
      </c>
    </row>
    <row r="8552">
      <c r="A8552">
        <v>19019</v>
      </c>
      <c r="B8552" t="str">
        <v>2019-07-27</v>
      </c>
      <c r="C8552" t="str">
        <v>Midday</v>
      </c>
      <c r="D8552">
        <v>28</v>
      </c>
      <c r="E8552" t="str">
        <f>IF(MOD(D8552,2)=0,"EVEN","ODD")</f>
        <v>EVEN</v>
      </c>
      <c r="F8552" t="str">
        <f>IF(D8552&lt;=18,"LOW (1-18)","HIGH (19-36)")</f>
        <v>HIGH (19-36)</v>
      </c>
      <c r="G8552">
        <f>INT((D8552-1)/6)+1</f>
        <v>5</v>
      </c>
      <c r="H8552">
        <f>MOD(D8552-1,6)+1</f>
        <v>4</v>
      </c>
      <c r="I8552">
        <f>37-D8552</f>
        <v>9</v>
      </c>
      <c r="J8552">
        <f>ABS(D8552-D8553)</f>
        <v>20</v>
      </c>
    </row>
    <row r="8553">
      <c r="A8553">
        <v>19018</v>
      </c>
      <c r="B8553" t="str">
        <v>2019-07-27</v>
      </c>
      <c r="C8553" t="str">
        <v>Morning</v>
      </c>
      <c r="D8553">
        <v>8</v>
      </c>
      <c r="E8553" t="str">
        <f>IF(MOD(D8553,2)=0,"EVEN","ODD")</f>
        <v>EVEN</v>
      </c>
      <c r="F8553" t="str">
        <f>IF(D8553&lt;=18,"LOW (1-18)","HIGH (19-36)")</f>
        <v>LOW (1-18)</v>
      </c>
      <c r="G8553">
        <f>INT((D8553-1)/6)+1</f>
        <v>2</v>
      </c>
      <c r="H8553">
        <f>MOD(D8553-1,6)+1</f>
        <v>2</v>
      </c>
      <c r="I8553">
        <f>37-D8553</f>
        <v>29</v>
      </c>
      <c r="J8553">
        <f>ABS(D8553-D8554)</f>
        <v>3</v>
      </c>
    </row>
    <row r="8554">
      <c r="A8554">
        <v>19017</v>
      </c>
      <c r="B8554" t="str">
        <v>2019-07-26</v>
      </c>
      <c r="C8554" t="str">
        <v>Evening</v>
      </c>
      <c r="D8554">
        <v>5</v>
      </c>
      <c r="E8554" t="str">
        <f>IF(MOD(D8554,2)=0,"EVEN","ODD")</f>
        <v>ODD</v>
      </c>
      <c r="F8554" t="str">
        <f>IF(D8554&lt;=18,"LOW (1-18)","HIGH (19-36)")</f>
        <v>LOW (1-18)</v>
      </c>
      <c r="G8554">
        <f>INT((D8554-1)/6)+1</f>
        <v>1</v>
      </c>
      <c r="H8554">
        <f>MOD(D8554-1,6)+1</f>
        <v>5</v>
      </c>
      <c r="I8554">
        <f>37-D8554</f>
        <v>32</v>
      </c>
      <c r="J8554">
        <f>ABS(D8554-D8555)</f>
        <v>16</v>
      </c>
    </row>
    <row r="8555">
      <c r="A8555">
        <v>19016</v>
      </c>
      <c r="B8555" t="str">
        <v>2019-07-26</v>
      </c>
      <c r="C8555" t="str">
        <v>Afternoon</v>
      </c>
      <c r="D8555">
        <v>21</v>
      </c>
      <c r="E8555" t="str">
        <f>IF(MOD(D8555,2)=0,"EVEN","ODD")</f>
        <v>ODD</v>
      </c>
      <c r="F8555" t="str">
        <f>IF(D8555&lt;=18,"LOW (1-18)","HIGH (19-36)")</f>
        <v>HIGH (19-36)</v>
      </c>
      <c r="G8555">
        <f>INT((D8555-1)/6)+1</f>
        <v>4</v>
      </c>
      <c r="H8555">
        <f>MOD(D8555-1,6)+1</f>
        <v>3</v>
      </c>
      <c r="I8555">
        <f>37-D8555</f>
        <v>16</v>
      </c>
      <c r="J8555">
        <f>ABS(D8555-D8556)</f>
        <v>14</v>
      </c>
    </row>
    <row r="8556">
      <c r="A8556">
        <v>19015</v>
      </c>
      <c r="B8556" t="str">
        <v>2019-07-26</v>
      </c>
      <c r="C8556" t="str">
        <v>Midday</v>
      </c>
      <c r="D8556">
        <v>35</v>
      </c>
      <c r="E8556" t="str">
        <f>IF(MOD(D8556,2)=0,"EVEN","ODD")</f>
        <v>ODD</v>
      </c>
      <c r="F8556" t="str">
        <f>IF(D8556&lt;=18,"LOW (1-18)","HIGH (19-36)")</f>
        <v>HIGH (19-36)</v>
      </c>
      <c r="G8556">
        <f>INT((D8556-1)/6)+1</f>
        <v>6</v>
      </c>
      <c r="H8556">
        <f>MOD(D8556-1,6)+1</f>
        <v>5</v>
      </c>
      <c r="I8556">
        <f>37-D8556</f>
        <v>2</v>
      </c>
      <c r="J8556">
        <f>ABS(D8556-D8557)</f>
        <v>9</v>
      </c>
    </row>
    <row r="8557">
      <c r="A8557">
        <v>19014</v>
      </c>
      <c r="B8557" t="str">
        <v>2019-07-26</v>
      </c>
      <c r="C8557" t="str">
        <v>Morning</v>
      </c>
      <c r="D8557">
        <v>26</v>
      </c>
      <c r="E8557" t="str">
        <f>IF(MOD(D8557,2)=0,"EVEN","ODD")</f>
        <v>EVEN</v>
      </c>
      <c r="F8557" t="str">
        <f>IF(D8557&lt;=18,"LOW (1-18)","HIGH (19-36)")</f>
        <v>HIGH (19-36)</v>
      </c>
      <c r="G8557">
        <f>INT((D8557-1)/6)+1</f>
        <v>5</v>
      </c>
      <c r="H8557">
        <f>MOD(D8557-1,6)+1</f>
        <v>2</v>
      </c>
      <c r="I8557">
        <f>37-D8557</f>
        <v>11</v>
      </c>
      <c r="J8557">
        <f>ABS(D8557-D8558)</f>
        <v>6</v>
      </c>
    </row>
    <row r="8558">
      <c r="A8558">
        <v>19013</v>
      </c>
      <c r="B8558" t="str">
        <v>2019-07-25</v>
      </c>
      <c r="C8558" t="str">
        <v>Evening</v>
      </c>
      <c r="D8558">
        <v>20</v>
      </c>
      <c r="E8558" t="str">
        <f>IF(MOD(D8558,2)=0,"EVEN","ODD")</f>
        <v>EVEN</v>
      </c>
      <c r="F8558" t="str">
        <f>IF(D8558&lt;=18,"LOW (1-18)","HIGH (19-36)")</f>
        <v>HIGH (19-36)</v>
      </c>
      <c r="G8558">
        <f>INT((D8558-1)/6)+1</f>
        <v>4</v>
      </c>
      <c r="H8558">
        <f>MOD(D8558-1,6)+1</f>
        <v>2</v>
      </c>
      <c r="I8558">
        <f>37-D8558</f>
        <v>17</v>
      </c>
      <c r="J8558">
        <f>ABS(D8558-D8559)</f>
        <v>16</v>
      </c>
    </row>
    <row r="8559">
      <c r="A8559">
        <v>19012</v>
      </c>
      <c r="B8559" t="str">
        <v>2019-07-25</v>
      </c>
      <c r="C8559" t="str">
        <v>Afternoon</v>
      </c>
      <c r="D8559">
        <v>4</v>
      </c>
      <c r="E8559" t="str">
        <f>IF(MOD(D8559,2)=0,"EVEN","ODD")</f>
        <v>EVEN</v>
      </c>
      <c r="F8559" t="str">
        <f>IF(D8559&lt;=18,"LOW (1-18)","HIGH (19-36)")</f>
        <v>LOW (1-18)</v>
      </c>
      <c r="G8559">
        <f>INT((D8559-1)/6)+1</f>
        <v>1</v>
      </c>
      <c r="H8559">
        <f>MOD(D8559-1,6)+1</f>
        <v>4</v>
      </c>
      <c r="I8559">
        <f>37-D8559</f>
        <v>33</v>
      </c>
      <c r="J8559">
        <f>ABS(D8559-D8560)</f>
        <v>3</v>
      </c>
    </row>
    <row r="8560">
      <c r="A8560">
        <v>19011</v>
      </c>
      <c r="B8560" t="str">
        <v>2019-07-25</v>
      </c>
      <c r="C8560" t="str">
        <v>Midday</v>
      </c>
      <c r="D8560">
        <v>1</v>
      </c>
      <c r="E8560" t="str">
        <f>IF(MOD(D8560,2)=0,"EVEN","ODD")</f>
        <v>ODD</v>
      </c>
      <c r="F8560" t="str">
        <f>IF(D8560&lt;=18,"LOW (1-18)","HIGH (19-36)")</f>
        <v>LOW (1-18)</v>
      </c>
      <c r="G8560">
        <f>INT((D8560-1)/6)+1</f>
        <v>1</v>
      </c>
      <c r="H8560">
        <f>MOD(D8560-1,6)+1</f>
        <v>1</v>
      </c>
      <c r="I8560">
        <f>37-D8560</f>
        <v>36</v>
      </c>
      <c r="J8560">
        <f>ABS(D8560-D8561)</f>
        <v>16</v>
      </c>
    </row>
    <row r="8561">
      <c r="A8561">
        <v>19010</v>
      </c>
      <c r="B8561" t="str">
        <v>2019-07-25</v>
      </c>
      <c r="C8561" t="str">
        <v>Morning</v>
      </c>
      <c r="D8561">
        <v>17</v>
      </c>
      <c r="E8561" t="str">
        <f>IF(MOD(D8561,2)=0,"EVEN","ODD")</f>
        <v>ODD</v>
      </c>
      <c r="F8561" t="str">
        <f>IF(D8561&lt;=18,"LOW (1-18)","HIGH (19-36)")</f>
        <v>LOW (1-18)</v>
      </c>
      <c r="G8561">
        <f>INT((D8561-1)/6)+1</f>
        <v>3</v>
      </c>
      <c r="H8561">
        <f>MOD(D8561-1,6)+1</f>
        <v>5</v>
      </c>
      <c r="I8561">
        <f>37-D8561</f>
        <v>20</v>
      </c>
      <c r="J8561">
        <f>ABS(D8561-D8562)</f>
        <v>15</v>
      </c>
    </row>
    <row r="8562">
      <c r="A8562">
        <v>19009</v>
      </c>
      <c r="B8562" t="str">
        <v>2019-07-24</v>
      </c>
      <c r="C8562" t="str">
        <v>Evening</v>
      </c>
      <c r="D8562">
        <v>2</v>
      </c>
      <c r="E8562" t="str">
        <f>IF(MOD(D8562,2)=0,"EVEN","ODD")</f>
        <v>EVEN</v>
      </c>
      <c r="F8562" t="str">
        <f>IF(D8562&lt;=18,"LOW (1-18)","HIGH (19-36)")</f>
        <v>LOW (1-18)</v>
      </c>
      <c r="G8562">
        <f>INT((D8562-1)/6)+1</f>
        <v>1</v>
      </c>
      <c r="H8562">
        <f>MOD(D8562-1,6)+1</f>
        <v>2</v>
      </c>
      <c r="I8562">
        <f>37-D8562</f>
        <v>35</v>
      </c>
      <c r="J8562">
        <f>ABS(D8562-D8563)</f>
        <v>26</v>
      </c>
    </row>
    <row r="8563">
      <c r="A8563">
        <v>19008</v>
      </c>
      <c r="B8563" t="str">
        <v>2019-07-24</v>
      </c>
      <c r="C8563" t="str">
        <v>Afternoon</v>
      </c>
      <c r="D8563">
        <v>28</v>
      </c>
      <c r="E8563" t="str">
        <f>IF(MOD(D8563,2)=0,"EVEN","ODD")</f>
        <v>EVEN</v>
      </c>
      <c r="F8563" t="str">
        <f>IF(D8563&lt;=18,"LOW (1-18)","HIGH (19-36)")</f>
        <v>HIGH (19-36)</v>
      </c>
      <c r="G8563">
        <f>INT((D8563-1)/6)+1</f>
        <v>5</v>
      </c>
      <c r="H8563">
        <f>MOD(D8563-1,6)+1</f>
        <v>4</v>
      </c>
      <c r="I8563">
        <f>37-D8563</f>
        <v>9</v>
      </c>
      <c r="J8563">
        <f>ABS(D8563-D8564)</f>
        <v>0</v>
      </c>
    </row>
    <row r="8564">
      <c r="A8564">
        <v>19007</v>
      </c>
      <c r="B8564" t="str">
        <v>2019-07-24</v>
      </c>
      <c r="C8564" t="str">
        <v>Midday</v>
      </c>
      <c r="D8564">
        <v>28</v>
      </c>
      <c r="E8564" t="str">
        <f>IF(MOD(D8564,2)=0,"EVEN","ODD")</f>
        <v>EVEN</v>
      </c>
      <c r="F8564" t="str">
        <f>IF(D8564&lt;=18,"LOW (1-18)","HIGH (19-36)")</f>
        <v>HIGH (19-36)</v>
      </c>
      <c r="G8564">
        <f>INT((D8564-1)/6)+1</f>
        <v>5</v>
      </c>
      <c r="H8564">
        <f>MOD(D8564-1,6)+1</f>
        <v>4</v>
      </c>
      <c r="I8564">
        <f>37-D8564</f>
        <v>9</v>
      </c>
      <c r="J8564">
        <f>ABS(D8564-D8565)</f>
        <v>6</v>
      </c>
    </row>
    <row r="8565">
      <c r="A8565">
        <v>19006</v>
      </c>
      <c r="B8565" t="str">
        <v>2019-07-24</v>
      </c>
      <c r="C8565" t="str">
        <v>Morning</v>
      </c>
      <c r="D8565">
        <v>22</v>
      </c>
      <c r="E8565" t="str">
        <f>IF(MOD(D8565,2)=0,"EVEN","ODD")</f>
        <v>EVEN</v>
      </c>
      <c r="F8565" t="str">
        <f>IF(D8565&lt;=18,"LOW (1-18)","HIGH (19-36)")</f>
        <v>HIGH (19-36)</v>
      </c>
      <c r="G8565">
        <f>INT((D8565-1)/6)+1</f>
        <v>4</v>
      </c>
      <c r="H8565">
        <f>MOD(D8565-1,6)+1</f>
        <v>4</v>
      </c>
      <c r="I8565">
        <f>37-D8565</f>
        <v>15</v>
      </c>
      <c r="J8565">
        <f>ABS(D8565-D8566)</f>
        <v>20</v>
      </c>
    </row>
    <row r="8566">
      <c r="A8566">
        <v>19005</v>
      </c>
      <c r="B8566" t="str">
        <v>2019-07-23</v>
      </c>
      <c r="C8566" t="str">
        <v>Evening</v>
      </c>
      <c r="D8566">
        <v>2</v>
      </c>
      <c r="E8566" t="str">
        <f>IF(MOD(D8566,2)=0,"EVEN","ODD")</f>
        <v>EVEN</v>
      </c>
      <c r="F8566" t="str">
        <f>IF(D8566&lt;=18,"LOW (1-18)","HIGH (19-36)")</f>
        <v>LOW (1-18)</v>
      </c>
      <c r="G8566">
        <f>INT((D8566-1)/6)+1</f>
        <v>1</v>
      </c>
      <c r="H8566">
        <f>MOD(D8566-1,6)+1</f>
        <v>2</v>
      </c>
      <c r="I8566">
        <f>37-D8566</f>
        <v>35</v>
      </c>
      <c r="J8566">
        <f>ABS(D8566-D8567)</f>
        <v>12</v>
      </c>
    </row>
    <row r="8567">
      <c r="A8567">
        <v>19004</v>
      </c>
      <c r="B8567" t="str">
        <v>2019-07-23</v>
      </c>
      <c r="C8567" t="str">
        <v>Afternoon</v>
      </c>
      <c r="D8567">
        <v>14</v>
      </c>
      <c r="E8567" t="str">
        <f>IF(MOD(D8567,2)=0,"EVEN","ODD")</f>
        <v>EVEN</v>
      </c>
      <c r="F8567" t="str">
        <f>IF(D8567&lt;=18,"LOW (1-18)","HIGH (19-36)")</f>
        <v>LOW (1-18)</v>
      </c>
      <c r="G8567">
        <f>INT((D8567-1)/6)+1</f>
        <v>3</v>
      </c>
      <c r="H8567">
        <f>MOD(D8567-1,6)+1</f>
        <v>2</v>
      </c>
      <c r="I8567">
        <f>37-D8567</f>
        <v>23</v>
      </c>
      <c r="J8567">
        <f>ABS(D8567-D8568)</f>
        <v>20</v>
      </c>
    </row>
    <row r="8568">
      <c r="A8568">
        <v>19003</v>
      </c>
      <c r="B8568" t="str">
        <v>2019-07-23</v>
      </c>
      <c r="C8568" t="str">
        <v>Midday</v>
      </c>
      <c r="D8568">
        <v>34</v>
      </c>
      <c r="E8568" t="str">
        <f>IF(MOD(D8568,2)=0,"EVEN","ODD")</f>
        <v>EVEN</v>
      </c>
      <c r="F8568" t="str">
        <f>IF(D8568&lt;=18,"LOW (1-18)","HIGH (19-36)")</f>
        <v>HIGH (19-36)</v>
      </c>
      <c r="G8568">
        <f>INT((D8568-1)/6)+1</f>
        <v>6</v>
      </c>
      <c r="H8568">
        <f>MOD(D8568-1,6)+1</f>
        <v>4</v>
      </c>
      <c r="I8568">
        <f>37-D8568</f>
        <v>3</v>
      </c>
      <c r="J8568">
        <f>ABS(D8568-D8569)</f>
        <v>20</v>
      </c>
    </row>
    <row r="8569">
      <c r="A8569">
        <v>19002</v>
      </c>
      <c r="B8569" t="str">
        <v>2019-07-23</v>
      </c>
      <c r="C8569" t="str">
        <v>Morning</v>
      </c>
      <c r="D8569">
        <v>14</v>
      </c>
      <c r="E8569" t="str">
        <f>IF(MOD(D8569,2)=0,"EVEN","ODD")</f>
        <v>EVEN</v>
      </c>
      <c r="F8569" t="str">
        <f>IF(D8569&lt;=18,"LOW (1-18)","HIGH (19-36)")</f>
        <v>LOW (1-18)</v>
      </c>
      <c r="G8569">
        <f>INT((D8569-1)/6)+1</f>
        <v>3</v>
      </c>
      <c r="H8569">
        <f>MOD(D8569-1,6)+1</f>
        <v>2</v>
      </c>
      <c r="I8569">
        <f>37-D8569</f>
        <v>23</v>
      </c>
      <c r="J8569">
        <f>ABS(D8569-D8570)</f>
        <v>6</v>
      </c>
    </row>
    <row r="8570">
      <c r="A8570">
        <v>19001</v>
      </c>
      <c r="B8570" t="str">
        <v>2019-07-22</v>
      </c>
      <c r="C8570" t="str">
        <v>Evening</v>
      </c>
      <c r="D8570">
        <v>20</v>
      </c>
      <c r="E8570" t="str">
        <f>IF(MOD(D8570,2)=0,"EVEN","ODD")</f>
        <v>EVEN</v>
      </c>
      <c r="F8570" t="str">
        <f>IF(D8570&lt;=18,"LOW (1-18)","HIGH (19-36)")</f>
        <v>HIGH (19-36)</v>
      </c>
      <c r="G8570">
        <f>INT((D8570-1)/6)+1</f>
        <v>4</v>
      </c>
      <c r="H8570">
        <f>MOD(D8570-1,6)+1</f>
        <v>2</v>
      </c>
      <c r="I8570">
        <f>37-D8570</f>
        <v>17</v>
      </c>
      <c r="J8570">
        <f>ABS(D8570-D8571)</f>
        <v>4</v>
      </c>
    </row>
    <row r="8571">
      <c r="A8571">
        <v>19000</v>
      </c>
      <c r="B8571" t="str">
        <v>2019-07-22</v>
      </c>
      <c r="C8571" t="str">
        <v>Afternoon</v>
      </c>
      <c r="D8571">
        <v>24</v>
      </c>
      <c r="E8571" t="str">
        <f>IF(MOD(D8571,2)=0,"EVEN","ODD")</f>
        <v>EVEN</v>
      </c>
      <c r="F8571" t="str">
        <f>IF(D8571&lt;=18,"LOW (1-18)","HIGH (19-36)")</f>
        <v>HIGH (19-36)</v>
      </c>
      <c r="G8571">
        <f>INT((D8571-1)/6)+1</f>
        <v>4</v>
      </c>
      <c r="H8571">
        <f>MOD(D8571-1,6)+1</f>
        <v>6</v>
      </c>
      <c r="I8571">
        <f>37-D8571</f>
        <v>13</v>
      </c>
      <c r="J8571">
        <f>ABS(D8571-D8572)</f>
        <v>5</v>
      </c>
    </row>
    <row r="8572">
      <c r="A8572">
        <v>18999</v>
      </c>
      <c r="B8572" t="str">
        <v>2019-07-22</v>
      </c>
      <c r="C8572" t="str">
        <v>Midday</v>
      </c>
      <c r="D8572">
        <v>29</v>
      </c>
      <c r="E8572" t="str">
        <f>IF(MOD(D8572,2)=0,"EVEN","ODD")</f>
        <v>ODD</v>
      </c>
      <c r="F8572" t="str">
        <f>IF(D8572&lt;=18,"LOW (1-18)","HIGH (19-36)")</f>
        <v>HIGH (19-36)</v>
      </c>
      <c r="G8572">
        <f>INT((D8572-1)/6)+1</f>
        <v>5</v>
      </c>
      <c r="H8572">
        <f>MOD(D8572-1,6)+1</f>
        <v>5</v>
      </c>
      <c r="I8572">
        <f>37-D8572</f>
        <v>8</v>
      </c>
      <c r="J8572">
        <f>ABS(D8572-D8573)</f>
        <v>16</v>
      </c>
    </row>
    <row r="8573">
      <c r="A8573">
        <v>18998</v>
      </c>
      <c r="B8573" t="str">
        <v>2019-07-22</v>
      </c>
      <c r="C8573" t="str">
        <v>Morning</v>
      </c>
      <c r="D8573">
        <v>13</v>
      </c>
      <c r="E8573" t="str">
        <f>IF(MOD(D8573,2)=0,"EVEN","ODD")</f>
        <v>ODD</v>
      </c>
      <c r="F8573" t="str">
        <f>IF(D8573&lt;=18,"LOW (1-18)","HIGH (19-36)")</f>
        <v>LOW (1-18)</v>
      </c>
      <c r="G8573">
        <f>INT((D8573-1)/6)+1</f>
        <v>3</v>
      </c>
      <c r="H8573">
        <f>MOD(D8573-1,6)+1</f>
        <v>1</v>
      </c>
      <c r="I8573">
        <f>37-D8573</f>
        <v>24</v>
      </c>
      <c r="J8573">
        <f>ABS(D8573-D8574)</f>
        <v>4</v>
      </c>
    </row>
    <row r="8574">
      <c r="A8574">
        <v>18997</v>
      </c>
      <c r="B8574" t="str">
        <v>2019-07-20</v>
      </c>
      <c r="C8574" t="str">
        <v>Evening</v>
      </c>
      <c r="D8574">
        <v>17</v>
      </c>
      <c r="E8574" t="str">
        <f>IF(MOD(D8574,2)=0,"EVEN","ODD")</f>
        <v>ODD</v>
      </c>
      <c r="F8574" t="str">
        <f>IF(D8574&lt;=18,"LOW (1-18)","HIGH (19-36)")</f>
        <v>LOW (1-18)</v>
      </c>
      <c r="G8574">
        <f>INT((D8574-1)/6)+1</f>
        <v>3</v>
      </c>
      <c r="H8574">
        <f>MOD(D8574-1,6)+1</f>
        <v>5</v>
      </c>
      <c r="I8574">
        <f>37-D8574</f>
        <v>20</v>
      </c>
      <c r="J8574">
        <f>ABS(D8574-D8575)</f>
        <v>9</v>
      </c>
    </row>
    <row r="8575">
      <c r="A8575">
        <v>18996</v>
      </c>
      <c r="B8575" t="str">
        <v>2019-07-20</v>
      </c>
      <c r="C8575" t="str">
        <v>Afternoon</v>
      </c>
      <c r="D8575">
        <v>8</v>
      </c>
      <c r="E8575" t="str">
        <f>IF(MOD(D8575,2)=0,"EVEN","ODD")</f>
        <v>EVEN</v>
      </c>
      <c r="F8575" t="str">
        <f>IF(D8575&lt;=18,"LOW (1-18)","HIGH (19-36)")</f>
        <v>LOW (1-18)</v>
      </c>
      <c r="G8575">
        <f>INT((D8575-1)/6)+1</f>
        <v>2</v>
      </c>
      <c r="H8575">
        <f>MOD(D8575-1,6)+1</f>
        <v>2</v>
      </c>
      <c r="I8575">
        <f>37-D8575</f>
        <v>29</v>
      </c>
      <c r="J8575">
        <f>ABS(D8575-D8576)</f>
        <v>2</v>
      </c>
    </row>
    <row r="8576">
      <c r="A8576">
        <v>18995</v>
      </c>
      <c r="B8576" t="str">
        <v>2019-07-20</v>
      </c>
      <c r="C8576" t="str">
        <v>Midday</v>
      </c>
      <c r="D8576">
        <v>6</v>
      </c>
      <c r="E8576" t="str">
        <f>IF(MOD(D8576,2)=0,"EVEN","ODD")</f>
        <v>EVEN</v>
      </c>
      <c r="F8576" t="str">
        <f>IF(D8576&lt;=18,"LOW (1-18)","HIGH (19-36)")</f>
        <v>LOW (1-18)</v>
      </c>
      <c r="G8576">
        <f>INT((D8576-1)/6)+1</f>
        <v>1</v>
      </c>
      <c r="H8576">
        <f>MOD(D8576-1,6)+1</f>
        <v>6</v>
      </c>
      <c r="I8576">
        <f>37-D8576</f>
        <v>31</v>
      </c>
      <c r="J8576">
        <f>ABS(D8576-D8577)</f>
        <v>12</v>
      </c>
    </row>
    <row r="8577">
      <c r="A8577">
        <v>18994</v>
      </c>
      <c r="B8577" t="str">
        <v>2019-07-20</v>
      </c>
      <c r="C8577" t="str">
        <v>Morning</v>
      </c>
      <c r="D8577">
        <v>18</v>
      </c>
      <c r="E8577" t="str">
        <f>IF(MOD(D8577,2)=0,"EVEN","ODD")</f>
        <v>EVEN</v>
      </c>
      <c r="F8577" t="str">
        <f>IF(D8577&lt;=18,"LOW (1-18)","HIGH (19-36)")</f>
        <v>LOW (1-18)</v>
      </c>
      <c r="G8577">
        <f>INT((D8577-1)/6)+1</f>
        <v>3</v>
      </c>
      <c r="H8577">
        <f>MOD(D8577-1,6)+1</f>
        <v>6</v>
      </c>
      <c r="I8577">
        <f>37-D8577</f>
        <v>19</v>
      </c>
      <c r="J8577">
        <f>ABS(D8577-D8578)</f>
        <v>6</v>
      </c>
    </row>
    <row r="8578">
      <c r="A8578">
        <v>18993</v>
      </c>
      <c r="B8578" t="str">
        <v>2019-07-19</v>
      </c>
      <c r="C8578" t="str">
        <v>Evening</v>
      </c>
      <c r="D8578">
        <v>12</v>
      </c>
      <c r="E8578" t="str">
        <f>IF(MOD(D8578,2)=0,"EVEN","ODD")</f>
        <v>EVEN</v>
      </c>
      <c r="F8578" t="str">
        <f>IF(D8578&lt;=18,"LOW (1-18)","HIGH (19-36)")</f>
        <v>LOW (1-18)</v>
      </c>
      <c r="G8578">
        <f>INT((D8578-1)/6)+1</f>
        <v>2</v>
      </c>
      <c r="H8578">
        <f>MOD(D8578-1,6)+1</f>
        <v>6</v>
      </c>
      <c r="I8578">
        <f>37-D8578</f>
        <v>25</v>
      </c>
      <c r="J8578">
        <f>ABS(D8578-D8579)</f>
        <v>18</v>
      </c>
    </row>
    <row r="8579">
      <c r="A8579">
        <v>18992</v>
      </c>
      <c r="B8579" t="str">
        <v>2019-07-19</v>
      </c>
      <c r="C8579" t="str">
        <v>Afternoon</v>
      </c>
      <c r="D8579">
        <v>30</v>
      </c>
      <c r="E8579" t="str">
        <f>IF(MOD(D8579,2)=0,"EVEN","ODD")</f>
        <v>EVEN</v>
      </c>
      <c r="F8579" t="str">
        <f>IF(D8579&lt;=18,"LOW (1-18)","HIGH (19-36)")</f>
        <v>HIGH (19-36)</v>
      </c>
      <c r="G8579">
        <f>INT((D8579-1)/6)+1</f>
        <v>5</v>
      </c>
      <c r="H8579">
        <f>MOD(D8579-1,6)+1</f>
        <v>6</v>
      </c>
      <c r="I8579">
        <f>37-D8579</f>
        <v>7</v>
      </c>
      <c r="J8579">
        <f>ABS(D8579-D8580)</f>
        <v>11</v>
      </c>
    </row>
    <row r="8580">
      <c r="A8580">
        <v>18991</v>
      </c>
      <c r="B8580" t="str">
        <v>2019-07-19</v>
      </c>
      <c r="C8580" t="str">
        <v>Midday</v>
      </c>
      <c r="D8580">
        <v>19</v>
      </c>
      <c r="E8580" t="str">
        <f>IF(MOD(D8580,2)=0,"EVEN","ODD")</f>
        <v>ODD</v>
      </c>
      <c r="F8580" t="str">
        <f>IF(D8580&lt;=18,"LOW (1-18)","HIGH (19-36)")</f>
        <v>HIGH (19-36)</v>
      </c>
      <c r="G8580">
        <f>INT((D8580-1)/6)+1</f>
        <v>4</v>
      </c>
      <c r="H8580">
        <f>MOD(D8580-1,6)+1</f>
        <v>1</v>
      </c>
      <c r="I8580">
        <f>37-D8580</f>
        <v>18</v>
      </c>
      <c r="J8580">
        <f>ABS(D8580-D8581)</f>
        <v>1</v>
      </c>
    </row>
    <row r="8581">
      <c r="A8581">
        <v>18990</v>
      </c>
      <c r="B8581" t="str">
        <v>2019-07-19</v>
      </c>
      <c r="C8581" t="str">
        <v>Morning</v>
      </c>
      <c r="D8581">
        <v>20</v>
      </c>
      <c r="E8581" t="str">
        <f>IF(MOD(D8581,2)=0,"EVEN","ODD")</f>
        <v>EVEN</v>
      </c>
      <c r="F8581" t="str">
        <f>IF(D8581&lt;=18,"LOW (1-18)","HIGH (19-36)")</f>
        <v>HIGH (19-36)</v>
      </c>
      <c r="G8581">
        <f>INT((D8581-1)/6)+1</f>
        <v>4</v>
      </c>
      <c r="H8581">
        <f>MOD(D8581-1,6)+1</f>
        <v>2</v>
      </c>
      <c r="I8581">
        <f>37-D8581</f>
        <v>17</v>
      </c>
      <c r="J8581">
        <f>ABS(D8581-D8582)</f>
        <v>3</v>
      </c>
    </row>
    <row r="8582">
      <c r="A8582">
        <v>18989</v>
      </c>
      <c r="B8582" t="str">
        <v>2019-07-18</v>
      </c>
      <c r="C8582" t="str">
        <v>Evening</v>
      </c>
      <c r="D8582">
        <v>17</v>
      </c>
      <c r="E8582" t="str">
        <f>IF(MOD(D8582,2)=0,"EVEN","ODD")</f>
        <v>ODD</v>
      </c>
      <c r="F8582" t="str">
        <f>IF(D8582&lt;=18,"LOW (1-18)","HIGH (19-36)")</f>
        <v>LOW (1-18)</v>
      </c>
      <c r="G8582">
        <f>INT((D8582-1)/6)+1</f>
        <v>3</v>
      </c>
      <c r="H8582">
        <f>MOD(D8582-1,6)+1</f>
        <v>5</v>
      </c>
      <c r="I8582">
        <f>37-D8582</f>
        <v>20</v>
      </c>
      <c r="J8582">
        <f>ABS(D8582-D8583)</f>
        <v>15</v>
      </c>
    </row>
    <row r="8583">
      <c r="A8583">
        <v>18988</v>
      </c>
      <c r="B8583" t="str">
        <v>2019-07-18</v>
      </c>
      <c r="C8583" t="str">
        <v>Afternoon</v>
      </c>
      <c r="D8583">
        <v>2</v>
      </c>
      <c r="E8583" t="str">
        <f>IF(MOD(D8583,2)=0,"EVEN","ODD")</f>
        <v>EVEN</v>
      </c>
      <c r="F8583" t="str">
        <f>IF(D8583&lt;=18,"LOW (1-18)","HIGH (19-36)")</f>
        <v>LOW (1-18)</v>
      </c>
      <c r="G8583">
        <f>INT((D8583-1)/6)+1</f>
        <v>1</v>
      </c>
      <c r="H8583">
        <f>MOD(D8583-1,6)+1</f>
        <v>2</v>
      </c>
      <c r="I8583">
        <f>37-D8583</f>
        <v>35</v>
      </c>
      <c r="J8583">
        <f>ABS(D8583-D8584)</f>
        <v>11</v>
      </c>
    </row>
    <row r="8584">
      <c r="A8584">
        <v>18987</v>
      </c>
      <c r="B8584" t="str">
        <v>2019-07-18</v>
      </c>
      <c r="C8584" t="str">
        <v>Midday</v>
      </c>
      <c r="D8584">
        <v>13</v>
      </c>
      <c r="E8584" t="str">
        <f>IF(MOD(D8584,2)=0,"EVEN","ODD")</f>
        <v>ODD</v>
      </c>
      <c r="F8584" t="str">
        <f>IF(D8584&lt;=18,"LOW (1-18)","HIGH (19-36)")</f>
        <v>LOW (1-18)</v>
      </c>
      <c r="G8584">
        <f>INT((D8584-1)/6)+1</f>
        <v>3</v>
      </c>
      <c r="H8584">
        <f>MOD(D8584-1,6)+1</f>
        <v>1</v>
      </c>
      <c r="I8584">
        <f>37-D8584</f>
        <v>24</v>
      </c>
      <c r="J8584">
        <f>ABS(D8584-D8585)</f>
        <v>5</v>
      </c>
    </row>
    <row r="8585">
      <c r="A8585">
        <v>18986</v>
      </c>
      <c r="B8585" t="str">
        <v>2019-07-18</v>
      </c>
      <c r="C8585" t="str">
        <v>Morning</v>
      </c>
      <c r="D8585">
        <v>8</v>
      </c>
      <c r="E8585" t="str">
        <f>IF(MOD(D8585,2)=0,"EVEN","ODD")</f>
        <v>EVEN</v>
      </c>
      <c r="F8585" t="str">
        <f>IF(D8585&lt;=18,"LOW (1-18)","HIGH (19-36)")</f>
        <v>LOW (1-18)</v>
      </c>
      <c r="G8585">
        <f>INT((D8585-1)/6)+1</f>
        <v>2</v>
      </c>
      <c r="H8585">
        <f>MOD(D8585-1,6)+1</f>
        <v>2</v>
      </c>
      <c r="I8585">
        <f>37-D8585</f>
        <v>29</v>
      </c>
      <c r="J8585">
        <f>ABS(D8585-D8586)</f>
        <v>18</v>
      </c>
    </row>
    <row r="8586">
      <c r="A8586">
        <v>18985</v>
      </c>
      <c r="B8586" t="str">
        <v>2019-07-17</v>
      </c>
      <c r="C8586" t="str">
        <v>Evening</v>
      </c>
      <c r="D8586">
        <v>26</v>
      </c>
      <c r="E8586" t="str">
        <f>IF(MOD(D8586,2)=0,"EVEN","ODD")</f>
        <v>EVEN</v>
      </c>
      <c r="F8586" t="str">
        <f>IF(D8586&lt;=18,"LOW (1-18)","HIGH (19-36)")</f>
        <v>HIGH (19-36)</v>
      </c>
      <c r="G8586">
        <f>INT((D8586-1)/6)+1</f>
        <v>5</v>
      </c>
      <c r="H8586">
        <f>MOD(D8586-1,6)+1</f>
        <v>2</v>
      </c>
      <c r="I8586">
        <f>37-D8586</f>
        <v>11</v>
      </c>
      <c r="J8586">
        <f>ABS(D8586-D8587)</f>
        <v>17</v>
      </c>
    </row>
    <row r="8587">
      <c r="A8587">
        <v>18984</v>
      </c>
      <c r="B8587" t="str">
        <v>2019-07-17</v>
      </c>
      <c r="C8587" t="str">
        <v>Afternoon</v>
      </c>
      <c r="D8587">
        <v>9</v>
      </c>
      <c r="E8587" t="str">
        <f>IF(MOD(D8587,2)=0,"EVEN","ODD")</f>
        <v>ODD</v>
      </c>
      <c r="F8587" t="str">
        <f>IF(D8587&lt;=18,"LOW (1-18)","HIGH (19-36)")</f>
        <v>LOW (1-18)</v>
      </c>
      <c r="G8587">
        <f>INT((D8587-1)/6)+1</f>
        <v>2</v>
      </c>
      <c r="H8587">
        <f>MOD(D8587-1,6)+1</f>
        <v>3</v>
      </c>
      <c r="I8587">
        <f>37-D8587</f>
        <v>28</v>
      </c>
      <c r="J8587">
        <f>ABS(D8587-D8588)</f>
        <v>15</v>
      </c>
    </row>
    <row r="8588">
      <c r="A8588">
        <v>18983</v>
      </c>
      <c r="B8588" t="str">
        <v>2019-07-17</v>
      </c>
      <c r="C8588" t="str">
        <v>Midday</v>
      </c>
      <c r="D8588">
        <v>24</v>
      </c>
      <c r="E8588" t="str">
        <f>IF(MOD(D8588,2)=0,"EVEN","ODD")</f>
        <v>EVEN</v>
      </c>
      <c r="F8588" t="str">
        <f>IF(D8588&lt;=18,"LOW (1-18)","HIGH (19-36)")</f>
        <v>HIGH (19-36)</v>
      </c>
      <c r="G8588">
        <f>INT((D8588-1)/6)+1</f>
        <v>4</v>
      </c>
      <c r="H8588">
        <f>MOD(D8588-1,6)+1</f>
        <v>6</v>
      </c>
      <c r="I8588">
        <f>37-D8588</f>
        <v>13</v>
      </c>
      <c r="J8588">
        <f>ABS(D8588-D8589)</f>
        <v>7</v>
      </c>
    </row>
    <row r="8589">
      <c r="A8589">
        <v>18982</v>
      </c>
      <c r="B8589" t="str">
        <v>2019-07-17</v>
      </c>
      <c r="C8589" t="str">
        <v>Morning</v>
      </c>
      <c r="D8589">
        <v>17</v>
      </c>
      <c r="E8589" t="str">
        <f>IF(MOD(D8589,2)=0,"EVEN","ODD")</f>
        <v>ODD</v>
      </c>
      <c r="F8589" t="str">
        <f>IF(D8589&lt;=18,"LOW (1-18)","HIGH (19-36)")</f>
        <v>LOW (1-18)</v>
      </c>
      <c r="G8589">
        <f>INT((D8589-1)/6)+1</f>
        <v>3</v>
      </c>
      <c r="H8589">
        <f>MOD(D8589-1,6)+1</f>
        <v>5</v>
      </c>
      <c r="I8589">
        <f>37-D8589</f>
        <v>20</v>
      </c>
      <c r="J8589">
        <f>ABS(D8589-D8590)</f>
        <v>16</v>
      </c>
    </row>
    <row r="8590">
      <c r="A8590">
        <v>18981</v>
      </c>
      <c r="B8590" t="str">
        <v>2019-07-16</v>
      </c>
      <c r="C8590" t="str">
        <v>Evening</v>
      </c>
      <c r="D8590">
        <v>1</v>
      </c>
      <c r="E8590" t="str">
        <f>IF(MOD(D8590,2)=0,"EVEN","ODD")</f>
        <v>ODD</v>
      </c>
      <c r="F8590" t="str">
        <f>IF(D8590&lt;=18,"LOW (1-18)","HIGH (19-36)")</f>
        <v>LOW (1-18)</v>
      </c>
      <c r="G8590">
        <f>INT((D8590-1)/6)+1</f>
        <v>1</v>
      </c>
      <c r="H8590">
        <f>MOD(D8590-1,6)+1</f>
        <v>1</v>
      </c>
      <c r="I8590">
        <f>37-D8590</f>
        <v>36</v>
      </c>
      <c r="J8590">
        <f>ABS(D8590-D8591)</f>
        <v>9</v>
      </c>
    </row>
    <row r="8591">
      <c r="A8591">
        <v>18980</v>
      </c>
      <c r="B8591" t="str">
        <v>2019-07-16</v>
      </c>
      <c r="C8591" t="str">
        <v>Afternoon</v>
      </c>
      <c r="D8591">
        <v>10</v>
      </c>
      <c r="E8591" t="str">
        <f>IF(MOD(D8591,2)=0,"EVEN","ODD")</f>
        <v>EVEN</v>
      </c>
      <c r="F8591" t="str">
        <f>IF(D8591&lt;=18,"LOW (1-18)","HIGH (19-36)")</f>
        <v>LOW (1-18)</v>
      </c>
      <c r="G8591">
        <f>INT((D8591-1)/6)+1</f>
        <v>2</v>
      </c>
      <c r="H8591">
        <f>MOD(D8591-1,6)+1</f>
        <v>4</v>
      </c>
      <c r="I8591">
        <f>37-D8591</f>
        <v>27</v>
      </c>
      <c r="J8591">
        <f>ABS(D8591-D8592)</f>
        <v>23</v>
      </c>
    </row>
    <row r="8592">
      <c r="A8592">
        <v>18979</v>
      </c>
      <c r="B8592" t="str">
        <v>2019-07-16</v>
      </c>
      <c r="C8592" t="str">
        <v>Midday</v>
      </c>
      <c r="D8592">
        <v>33</v>
      </c>
      <c r="E8592" t="str">
        <f>IF(MOD(D8592,2)=0,"EVEN","ODD")</f>
        <v>ODD</v>
      </c>
      <c r="F8592" t="str">
        <f>IF(D8592&lt;=18,"LOW (1-18)","HIGH (19-36)")</f>
        <v>HIGH (19-36)</v>
      </c>
      <c r="G8592">
        <f>INT((D8592-1)/6)+1</f>
        <v>6</v>
      </c>
      <c r="H8592">
        <f>MOD(D8592-1,6)+1</f>
        <v>3</v>
      </c>
      <c r="I8592">
        <f>37-D8592</f>
        <v>4</v>
      </c>
      <c r="J8592">
        <f>ABS(D8592-D8593)</f>
        <v>14</v>
      </c>
    </row>
    <row r="8593">
      <c r="A8593">
        <v>18978</v>
      </c>
      <c r="B8593" t="str">
        <v>2019-07-16</v>
      </c>
      <c r="C8593" t="str">
        <v>Morning</v>
      </c>
      <c r="D8593">
        <v>19</v>
      </c>
      <c r="E8593" t="str">
        <f>IF(MOD(D8593,2)=0,"EVEN","ODD")</f>
        <v>ODD</v>
      </c>
      <c r="F8593" t="str">
        <f>IF(D8593&lt;=18,"LOW (1-18)","HIGH (19-36)")</f>
        <v>HIGH (19-36)</v>
      </c>
      <c r="G8593">
        <f>INT((D8593-1)/6)+1</f>
        <v>4</v>
      </c>
      <c r="H8593">
        <f>MOD(D8593-1,6)+1</f>
        <v>1</v>
      </c>
      <c r="I8593">
        <f>37-D8593</f>
        <v>18</v>
      </c>
      <c r="J8593">
        <f>ABS(D8593-D8594)</f>
        <v>9</v>
      </c>
    </row>
    <row r="8594">
      <c r="A8594">
        <v>18977</v>
      </c>
      <c r="B8594" t="str">
        <v>2019-07-15</v>
      </c>
      <c r="C8594" t="str">
        <v>Evening</v>
      </c>
      <c r="D8594">
        <v>28</v>
      </c>
      <c r="E8594" t="str">
        <f>IF(MOD(D8594,2)=0,"EVEN","ODD")</f>
        <v>EVEN</v>
      </c>
      <c r="F8594" t="str">
        <f>IF(D8594&lt;=18,"LOW (1-18)","HIGH (19-36)")</f>
        <v>HIGH (19-36)</v>
      </c>
      <c r="G8594">
        <f>INT((D8594-1)/6)+1</f>
        <v>5</v>
      </c>
      <c r="H8594">
        <f>MOD(D8594-1,6)+1</f>
        <v>4</v>
      </c>
      <c r="I8594">
        <f>37-D8594</f>
        <v>9</v>
      </c>
      <c r="J8594">
        <f>ABS(D8594-D8595)</f>
        <v>9</v>
      </c>
    </row>
    <row r="8595">
      <c r="A8595">
        <v>18976</v>
      </c>
      <c r="B8595" t="str">
        <v>2019-07-15</v>
      </c>
      <c r="C8595" t="str">
        <v>Afternoon</v>
      </c>
      <c r="D8595">
        <v>19</v>
      </c>
      <c r="E8595" t="str">
        <f>IF(MOD(D8595,2)=0,"EVEN","ODD")</f>
        <v>ODD</v>
      </c>
      <c r="F8595" t="str">
        <f>IF(D8595&lt;=18,"LOW (1-18)","HIGH (19-36)")</f>
        <v>HIGH (19-36)</v>
      </c>
      <c r="G8595">
        <f>INT((D8595-1)/6)+1</f>
        <v>4</v>
      </c>
      <c r="H8595">
        <f>MOD(D8595-1,6)+1</f>
        <v>1</v>
      </c>
      <c r="I8595">
        <f>37-D8595</f>
        <v>18</v>
      </c>
      <c r="J8595">
        <f>ABS(D8595-D8596)</f>
        <v>12</v>
      </c>
    </row>
    <row r="8596">
      <c r="A8596">
        <v>18975</v>
      </c>
      <c r="B8596" t="str">
        <v>2019-07-15</v>
      </c>
      <c r="C8596" t="str">
        <v>Midday</v>
      </c>
      <c r="D8596">
        <v>31</v>
      </c>
      <c r="E8596" t="str">
        <f>IF(MOD(D8596,2)=0,"EVEN","ODD")</f>
        <v>ODD</v>
      </c>
      <c r="F8596" t="str">
        <f>IF(D8596&lt;=18,"LOW (1-18)","HIGH (19-36)")</f>
        <v>HIGH (19-36)</v>
      </c>
      <c r="G8596">
        <f>INT((D8596-1)/6)+1</f>
        <v>6</v>
      </c>
      <c r="H8596">
        <f>MOD(D8596-1,6)+1</f>
        <v>1</v>
      </c>
      <c r="I8596">
        <f>37-D8596</f>
        <v>6</v>
      </c>
      <c r="J8596">
        <f>ABS(D8596-D8597)</f>
        <v>2</v>
      </c>
    </row>
    <row r="8597">
      <c r="A8597">
        <v>18974</v>
      </c>
      <c r="B8597" t="str">
        <v>2019-07-15</v>
      </c>
      <c r="C8597" t="str">
        <v>Morning</v>
      </c>
      <c r="D8597">
        <v>29</v>
      </c>
      <c r="E8597" t="str">
        <f>IF(MOD(D8597,2)=0,"EVEN","ODD")</f>
        <v>ODD</v>
      </c>
      <c r="F8597" t="str">
        <f>IF(D8597&lt;=18,"LOW (1-18)","HIGH (19-36)")</f>
        <v>HIGH (19-36)</v>
      </c>
      <c r="G8597">
        <f>INT((D8597-1)/6)+1</f>
        <v>5</v>
      </c>
      <c r="H8597">
        <f>MOD(D8597-1,6)+1</f>
        <v>5</v>
      </c>
      <c r="I8597">
        <f>37-D8597</f>
        <v>8</v>
      </c>
      <c r="J8597">
        <f>ABS(D8597-D8598)</f>
        <v>28</v>
      </c>
    </row>
    <row r="8598">
      <c r="A8598">
        <v>18973</v>
      </c>
      <c r="B8598" t="str">
        <v>2019-07-13</v>
      </c>
      <c r="C8598" t="str">
        <v>Evening</v>
      </c>
      <c r="D8598">
        <v>1</v>
      </c>
      <c r="E8598" t="str">
        <f>IF(MOD(D8598,2)=0,"EVEN","ODD")</f>
        <v>ODD</v>
      </c>
      <c r="F8598" t="str">
        <f>IF(D8598&lt;=18,"LOW (1-18)","HIGH (19-36)")</f>
        <v>LOW (1-18)</v>
      </c>
      <c r="G8598">
        <f>INT((D8598-1)/6)+1</f>
        <v>1</v>
      </c>
      <c r="H8598">
        <f>MOD(D8598-1,6)+1</f>
        <v>1</v>
      </c>
      <c r="I8598">
        <f>37-D8598</f>
        <v>36</v>
      </c>
      <c r="J8598">
        <f>ABS(D8598-D8599)</f>
        <v>22</v>
      </c>
    </row>
    <row r="8599">
      <c r="A8599">
        <v>18972</v>
      </c>
      <c r="B8599" t="str">
        <v>2019-07-13</v>
      </c>
      <c r="C8599" t="str">
        <v>Afternoon</v>
      </c>
      <c r="D8599">
        <v>23</v>
      </c>
      <c r="E8599" t="str">
        <f>IF(MOD(D8599,2)=0,"EVEN","ODD")</f>
        <v>ODD</v>
      </c>
      <c r="F8599" t="str">
        <f>IF(D8599&lt;=18,"LOW (1-18)","HIGH (19-36)")</f>
        <v>HIGH (19-36)</v>
      </c>
      <c r="G8599">
        <f>INT((D8599-1)/6)+1</f>
        <v>4</v>
      </c>
      <c r="H8599">
        <f>MOD(D8599-1,6)+1</f>
        <v>5</v>
      </c>
      <c r="I8599">
        <f>37-D8599</f>
        <v>14</v>
      </c>
      <c r="J8599">
        <f>ABS(D8599-D8600)</f>
        <v>11</v>
      </c>
    </row>
    <row r="8600">
      <c r="A8600">
        <v>18971</v>
      </c>
      <c r="B8600" t="str">
        <v>2019-07-13</v>
      </c>
      <c r="C8600" t="str">
        <v>Midday</v>
      </c>
      <c r="D8600">
        <v>34</v>
      </c>
      <c r="E8600" t="str">
        <f>IF(MOD(D8600,2)=0,"EVEN","ODD")</f>
        <v>EVEN</v>
      </c>
      <c r="F8600" t="str">
        <f>IF(D8600&lt;=18,"LOW (1-18)","HIGH (19-36)")</f>
        <v>HIGH (19-36)</v>
      </c>
      <c r="G8600">
        <f>INT((D8600-1)/6)+1</f>
        <v>6</v>
      </c>
      <c r="H8600">
        <f>MOD(D8600-1,6)+1</f>
        <v>4</v>
      </c>
      <c r="I8600">
        <f>37-D8600</f>
        <v>3</v>
      </c>
      <c r="J8600">
        <f>ABS(D8600-D8601)</f>
        <v>26</v>
      </c>
    </row>
    <row r="8601">
      <c r="A8601">
        <v>18970</v>
      </c>
      <c r="B8601" t="str">
        <v>2019-07-13</v>
      </c>
      <c r="C8601" t="str">
        <v>Morning</v>
      </c>
      <c r="D8601">
        <v>8</v>
      </c>
      <c r="E8601" t="str">
        <f>IF(MOD(D8601,2)=0,"EVEN","ODD")</f>
        <v>EVEN</v>
      </c>
      <c r="F8601" t="str">
        <f>IF(D8601&lt;=18,"LOW (1-18)","HIGH (19-36)")</f>
        <v>LOW (1-18)</v>
      </c>
      <c r="G8601">
        <f>INT((D8601-1)/6)+1</f>
        <v>2</v>
      </c>
      <c r="H8601">
        <f>MOD(D8601-1,6)+1</f>
        <v>2</v>
      </c>
      <c r="I8601">
        <f>37-D8601</f>
        <v>29</v>
      </c>
      <c r="J8601">
        <f>ABS(D8601-D8602)</f>
        <v>0</v>
      </c>
    </row>
    <row r="8602">
      <c r="A8602">
        <v>18969</v>
      </c>
      <c r="B8602" t="str">
        <v>2019-07-12</v>
      </c>
      <c r="C8602" t="str">
        <v>Evening</v>
      </c>
      <c r="D8602">
        <v>8</v>
      </c>
      <c r="E8602" t="str">
        <f>IF(MOD(D8602,2)=0,"EVEN","ODD")</f>
        <v>EVEN</v>
      </c>
      <c r="F8602" t="str">
        <f>IF(D8602&lt;=18,"LOW (1-18)","HIGH (19-36)")</f>
        <v>LOW (1-18)</v>
      </c>
      <c r="G8602">
        <f>INT((D8602-1)/6)+1</f>
        <v>2</v>
      </c>
      <c r="H8602">
        <f>MOD(D8602-1,6)+1</f>
        <v>2</v>
      </c>
      <c r="I8602">
        <f>37-D8602</f>
        <v>29</v>
      </c>
      <c r="J8602">
        <f>ABS(D8602-D8603)</f>
        <v>14</v>
      </c>
    </row>
    <row r="8603">
      <c r="A8603">
        <v>18968</v>
      </c>
      <c r="B8603" t="str">
        <v>2019-07-12</v>
      </c>
      <c r="C8603" t="str">
        <v>Afternoon</v>
      </c>
      <c r="D8603">
        <v>22</v>
      </c>
      <c r="E8603" t="str">
        <f>IF(MOD(D8603,2)=0,"EVEN","ODD")</f>
        <v>EVEN</v>
      </c>
      <c r="F8603" t="str">
        <f>IF(D8603&lt;=18,"LOW (1-18)","HIGH (19-36)")</f>
        <v>HIGH (19-36)</v>
      </c>
      <c r="G8603">
        <f>INT((D8603-1)/6)+1</f>
        <v>4</v>
      </c>
      <c r="H8603">
        <f>MOD(D8603-1,6)+1</f>
        <v>4</v>
      </c>
      <c r="I8603">
        <f>37-D8603</f>
        <v>15</v>
      </c>
      <c r="J8603">
        <f>ABS(D8603-D8604)</f>
        <v>3</v>
      </c>
    </row>
    <row r="8604">
      <c r="A8604">
        <v>18967</v>
      </c>
      <c r="B8604" t="str">
        <v>2019-07-12</v>
      </c>
      <c r="C8604" t="str">
        <v>Midday</v>
      </c>
      <c r="D8604">
        <v>25</v>
      </c>
      <c r="E8604" t="str">
        <f>IF(MOD(D8604,2)=0,"EVEN","ODD")</f>
        <v>ODD</v>
      </c>
      <c r="F8604" t="str">
        <f>IF(D8604&lt;=18,"LOW (1-18)","HIGH (19-36)")</f>
        <v>HIGH (19-36)</v>
      </c>
      <c r="G8604">
        <f>INT((D8604-1)/6)+1</f>
        <v>5</v>
      </c>
      <c r="H8604">
        <f>MOD(D8604-1,6)+1</f>
        <v>1</v>
      </c>
      <c r="I8604">
        <f>37-D8604</f>
        <v>12</v>
      </c>
      <c r="J8604">
        <f>ABS(D8604-D8605)</f>
        <v>5</v>
      </c>
    </row>
    <row r="8605">
      <c r="A8605">
        <v>18966</v>
      </c>
      <c r="B8605" t="str">
        <v>2019-07-12</v>
      </c>
      <c r="C8605" t="str">
        <v>Morning</v>
      </c>
      <c r="D8605">
        <v>30</v>
      </c>
      <c r="E8605" t="str">
        <f>IF(MOD(D8605,2)=0,"EVEN","ODD")</f>
        <v>EVEN</v>
      </c>
      <c r="F8605" t="str">
        <f>IF(D8605&lt;=18,"LOW (1-18)","HIGH (19-36)")</f>
        <v>HIGH (19-36)</v>
      </c>
      <c r="G8605">
        <f>INT((D8605-1)/6)+1</f>
        <v>5</v>
      </c>
      <c r="H8605">
        <f>MOD(D8605-1,6)+1</f>
        <v>6</v>
      </c>
      <c r="I8605">
        <f>37-D8605</f>
        <v>7</v>
      </c>
      <c r="J8605">
        <f>ABS(D8605-D8606)</f>
        <v>23</v>
      </c>
    </row>
    <row r="8606">
      <c r="A8606">
        <v>18965</v>
      </c>
      <c r="B8606" t="str">
        <v>2019-07-11</v>
      </c>
      <c r="C8606" t="str">
        <v>Evening</v>
      </c>
      <c r="D8606">
        <v>7</v>
      </c>
      <c r="E8606" t="str">
        <f>IF(MOD(D8606,2)=0,"EVEN","ODD")</f>
        <v>ODD</v>
      </c>
      <c r="F8606" t="str">
        <f>IF(D8606&lt;=18,"LOW (1-18)","HIGH (19-36)")</f>
        <v>LOW (1-18)</v>
      </c>
      <c r="G8606">
        <f>INT((D8606-1)/6)+1</f>
        <v>2</v>
      </c>
      <c r="H8606">
        <f>MOD(D8606-1,6)+1</f>
        <v>1</v>
      </c>
      <c r="I8606">
        <f>37-D8606</f>
        <v>30</v>
      </c>
      <c r="J8606">
        <f>ABS(D8606-D8607)</f>
        <v>18</v>
      </c>
    </row>
    <row r="8607">
      <c r="A8607">
        <v>18964</v>
      </c>
      <c r="B8607" t="str">
        <v>2019-07-11</v>
      </c>
      <c r="C8607" t="str">
        <v>Afternoon</v>
      </c>
      <c r="D8607">
        <v>25</v>
      </c>
      <c r="E8607" t="str">
        <f>IF(MOD(D8607,2)=0,"EVEN","ODD")</f>
        <v>ODD</v>
      </c>
      <c r="F8607" t="str">
        <f>IF(D8607&lt;=18,"LOW (1-18)","HIGH (19-36)")</f>
        <v>HIGH (19-36)</v>
      </c>
      <c r="G8607">
        <f>INT((D8607-1)/6)+1</f>
        <v>5</v>
      </c>
      <c r="H8607">
        <f>MOD(D8607-1,6)+1</f>
        <v>1</v>
      </c>
      <c r="I8607">
        <f>37-D8607</f>
        <v>12</v>
      </c>
      <c r="J8607">
        <f>ABS(D8607-D8608)</f>
        <v>22</v>
      </c>
    </row>
    <row r="8608">
      <c r="A8608">
        <v>18963</v>
      </c>
      <c r="B8608" t="str">
        <v>2019-07-11</v>
      </c>
      <c r="C8608" t="str">
        <v>Midday</v>
      </c>
      <c r="D8608">
        <v>3</v>
      </c>
      <c r="E8608" t="str">
        <f>IF(MOD(D8608,2)=0,"EVEN","ODD")</f>
        <v>ODD</v>
      </c>
      <c r="F8608" t="str">
        <f>IF(D8608&lt;=18,"LOW (1-18)","HIGH (19-36)")</f>
        <v>LOW (1-18)</v>
      </c>
      <c r="G8608">
        <f>INT((D8608-1)/6)+1</f>
        <v>1</v>
      </c>
      <c r="H8608">
        <f>MOD(D8608-1,6)+1</f>
        <v>3</v>
      </c>
      <c r="I8608">
        <f>37-D8608</f>
        <v>34</v>
      </c>
      <c r="J8608">
        <f>ABS(D8608-D8609)</f>
        <v>7</v>
      </c>
    </row>
    <row r="8609">
      <c r="A8609">
        <v>18962</v>
      </c>
      <c r="B8609" t="str">
        <v>2019-07-11</v>
      </c>
      <c r="C8609" t="str">
        <v>Morning</v>
      </c>
      <c r="D8609">
        <v>10</v>
      </c>
      <c r="E8609" t="str">
        <f>IF(MOD(D8609,2)=0,"EVEN","ODD")</f>
        <v>EVEN</v>
      </c>
      <c r="F8609" t="str">
        <f>IF(D8609&lt;=18,"LOW (1-18)","HIGH (19-36)")</f>
        <v>LOW (1-18)</v>
      </c>
      <c r="G8609">
        <f>INT((D8609-1)/6)+1</f>
        <v>2</v>
      </c>
      <c r="H8609">
        <f>MOD(D8609-1,6)+1</f>
        <v>4</v>
      </c>
      <c r="I8609">
        <f>37-D8609</f>
        <v>27</v>
      </c>
      <c r="J8609">
        <f>ABS(D8609-D8610)</f>
        <v>13</v>
      </c>
    </row>
    <row r="8610">
      <c r="A8610">
        <v>18961</v>
      </c>
      <c r="B8610" t="str">
        <v>2019-07-10</v>
      </c>
      <c r="C8610" t="str">
        <v>Evening</v>
      </c>
      <c r="D8610">
        <v>23</v>
      </c>
      <c r="E8610" t="str">
        <f>IF(MOD(D8610,2)=0,"EVEN","ODD")</f>
        <v>ODD</v>
      </c>
      <c r="F8610" t="str">
        <f>IF(D8610&lt;=18,"LOW (1-18)","HIGH (19-36)")</f>
        <v>HIGH (19-36)</v>
      </c>
      <c r="G8610">
        <f>INT((D8610-1)/6)+1</f>
        <v>4</v>
      </c>
      <c r="H8610">
        <f>MOD(D8610-1,6)+1</f>
        <v>5</v>
      </c>
      <c r="I8610">
        <f>37-D8610</f>
        <v>14</v>
      </c>
      <c r="J8610">
        <f>ABS(D8610-D8611)</f>
        <v>10</v>
      </c>
    </row>
    <row r="8611">
      <c r="A8611">
        <v>18960</v>
      </c>
      <c r="B8611" t="str">
        <v>2019-07-10</v>
      </c>
      <c r="C8611" t="str">
        <v>Afternoon</v>
      </c>
      <c r="D8611">
        <v>13</v>
      </c>
      <c r="E8611" t="str">
        <f>IF(MOD(D8611,2)=0,"EVEN","ODD")</f>
        <v>ODD</v>
      </c>
      <c r="F8611" t="str">
        <f>IF(D8611&lt;=18,"LOW (1-18)","HIGH (19-36)")</f>
        <v>LOW (1-18)</v>
      </c>
      <c r="G8611">
        <f>INT((D8611-1)/6)+1</f>
        <v>3</v>
      </c>
      <c r="H8611">
        <f>MOD(D8611-1,6)+1</f>
        <v>1</v>
      </c>
      <c r="I8611">
        <f>37-D8611</f>
        <v>24</v>
      </c>
      <c r="J8611">
        <f>ABS(D8611-D8612)</f>
        <v>5</v>
      </c>
    </row>
    <row r="8612">
      <c r="A8612">
        <v>18959</v>
      </c>
      <c r="B8612" t="str">
        <v>2019-07-10</v>
      </c>
      <c r="C8612" t="str">
        <v>Midday</v>
      </c>
      <c r="D8612">
        <v>18</v>
      </c>
      <c r="E8612" t="str">
        <f>IF(MOD(D8612,2)=0,"EVEN","ODD")</f>
        <v>EVEN</v>
      </c>
      <c r="F8612" t="str">
        <f>IF(D8612&lt;=18,"LOW (1-18)","HIGH (19-36)")</f>
        <v>LOW (1-18)</v>
      </c>
      <c r="G8612">
        <f>INT((D8612-1)/6)+1</f>
        <v>3</v>
      </c>
      <c r="H8612">
        <f>MOD(D8612-1,6)+1</f>
        <v>6</v>
      </c>
      <c r="I8612">
        <f>37-D8612</f>
        <v>19</v>
      </c>
      <c r="J8612">
        <f>ABS(D8612-D8613)</f>
        <v>2</v>
      </c>
    </row>
    <row r="8613">
      <c r="A8613">
        <v>18958</v>
      </c>
      <c r="B8613" t="str">
        <v>2019-07-10</v>
      </c>
      <c r="C8613" t="str">
        <v>Morning</v>
      </c>
      <c r="D8613">
        <v>16</v>
      </c>
      <c r="E8613" t="str">
        <f>IF(MOD(D8613,2)=0,"EVEN","ODD")</f>
        <v>EVEN</v>
      </c>
      <c r="F8613" t="str">
        <f>IF(D8613&lt;=18,"LOW (1-18)","HIGH (19-36)")</f>
        <v>LOW (1-18)</v>
      </c>
      <c r="G8613">
        <f>INT((D8613-1)/6)+1</f>
        <v>3</v>
      </c>
      <c r="H8613">
        <f>MOD(D8613-1,6)+1</f>
        <v>4</v>
      </c>
      <c r="I8613">
        <f>37-D8613</f>
        <v>21</v>
      </c>
      <c r="J8613">
        <f>ABS(D8613-D8614)</f>
        <v>4</v>
      </c>
    </row>
    <row r="8614">
      <c r="A8614">
        <v>18957</v>
      </c>
      <c r="B8614" t="str">
        <v>2019-07-09</v>
      </c>
      <c r="C8614" t="str">
        <v>Evening</v>
      </c>
      <c r="D8614">
        <v>20</v>
      </c>
      <c r="E8614" t="str">
        <f>IF(MOD(D8614,2)=0,"EVEN","ODD")</f>
        <v>EVEN</v>
      </c>
      <c r="F8614" t="str">
        <f>IF(D8614&lt;=18,"LOW (1-18)","HIGH (19-36)")</f>
        <v>HIGH (19-36)</v>
      </c>
      <c r="G8614">
        <f>INT((D8614-1)/6)+1</f>
        <v>4</v>
      </c>
      <c r="H8614">
        <f>MOD(D8614-1,6)+1</f>
        <v>2</v>
      </c>
      <c r="I8614">
        <f>37-D8614</f>
        <v>17</v>
      </c>
      <c r="J8614">
        <f>ABS(D8614-D8615)</f>
        <v>10</v>
      </c>
    </row>
    <row r="8615">
      <c r="A8615">
        <v>18956</v>
      </c>
      <c r="B8615" t="str">
        <v>2019-07-09</v>
      </c>
      <c r="C8615" t="str">
        <v>Afternoon</v>
      </c>
      <c r="D8615">
        <v>30</v>
      </c>
      <c r="E8615" t="str">
        <f>IF(MOD(D8615,2)=0,"EVEN","ODD")</f>
        <v>EVEN</v>
      </c>
      <c r="F8615" t="str">
        <f>IF(D8615&lt;=18,"LOW (1-18)","HIGH (19-36)")</f>
        <v>HIGH (19-36)</v>
      </c>
      <c r="G8615">
        <f>INT((D8615-1)/6)+1</f>
        <v>5</v>
      </c>
      <c r="H8615">
        <f>MOD(D8615-1,6)+1</f>
        <v>6</v>
      </c>
      <c r="I8615">
        <f>37-D8615</f>
        <v>7</v>
      </c>
      <c r="J8615">
        <f>ABS(D8615-D8616)</f>
        <v>4</v>
      </c>
    </row>
    <row r="8616">
      <c r="A8616">
        <v>18955</v>
      </c>
      <c r="B8616" t="str">
        <v>2019-07-09</v>
      </c>
      <c r="C8616" t="str">
        <v>Midday</v>
      </c>
      <c r="D8616">
        <v>34</v>
      </c>
      <c r="E8616" t="str">
        <f>IF(MOD(D8616,2)=0,"EVEN","ODD")</f>
        <v>EVEN</v>
      </c>
      <c r="F8616" t="str">
        <f>IF(D8616&lt;=18,"LOW (1-18)","HIGH (19-36)")</f>
        <v>HIGH (19-36)</v>
      </c>
      <c r="G8616">
        <f>INT((D8616-1)/6)+1</f>
        <v>6</v>
      </c>
      <c r="H8616">
        <f>MOD(D8616-1,6)+1</f>
        <v>4</v>
      </c>
      <c r="I8616">
        <f>37-D8616</f>
        <v>3</v>
      </c>
      <c r="J8616">
        <f>ABS(D8616-D8617)</f>
        <v>7</v>
      </c>
    </row>
    <row r="8617">
      <c r="A8617">
        <v>18954</v>
      </c>
      <c r="B8617" t="str">
        <v>2019-07-09</v>
      </c>
      <c r="C8617" t="str">
        <v>Morning</v>
      </c>
      <c r="D8617">
        <v>27</v>
      </c>
      <c r="E8617" t="str">
        <f>IF(MOD(D8617,2)=0,"EVEN","ODD")</f>
        <v>ODD</v>
      </c>
      <c r="F8617" t="str">
        <f>IF(D8617&lt;=18,"LOW (1-18)","HIGH (19-36)")</f>
        <v>HIGH (19-36)</v>
      </c>
      <c r="G8617">
        <f>INT((D8617-1)/6)+1</f>
        <v>5</v>
      </c>
      <c r="H8617">
        <f>MOD(D8617-1,6)+1</f>
        <v>3</v>
      </c>
      <c r="I8617">
        <f>37-D8617</f>
        <v>10</v>
      </c>
      <c r="J8617">
        <f>ABS(D8617-D8618)</f>
        <v>11</v>
      </c>
    </row>
    <row r="8618">
      <c r="A8618">
        <v>18953</v>
      </c>
      <c r="B8618" t="str">
        <v>2019-07-08</v>
      </c>
      <c r="C8618" t="str">
        <v>Evening</v>
      </c>
      <c r="D8618">
        <v>16</v>
      </c>
      <c r="E8618" t="str">
        <f>IF(MOD(D8618,2)=0,"EVEN","ODD")</f>
        <v>EVEN</v>
      </c>
      <c r="F8618" t="str">
        <f>IF(D8618&lt;=18,"LOW (1-18)","HIGH (19-36)")</f>
        <v>LOW (1-18)</v>
      </c>
      <c r="G8618">
        <f>INT((D8618-1)/6)+1</f>
        <v>3</v>
      </c>
      <c r="H8618">
        <f>MOD(D8618-1,6)+1</f>
        <v>4</v>
      </c>
      <c r="I8618">
        <f>37-D8618</f>
        <v>21</v>
      </c>
      <c r="J8618">
        <f>ABS(D8618-D8619)</f>
        <v>9</v>
      </c>
    </row>
    <row r="8619">
      <c r="A8619">
        <v>18952</v>
      </c>
      <c r="B8619" t="str">
        <v>2019-07-08</v>
      </c>
      <c r="C8619" t="str">
        <v>Afternoon</v>
      </c>
      <c r="D8619">
        <v>25</v>
      </c>
      <c r="E8619" t="str">
        <f>IF(MOD(D8619,2)=0,"EVEN","ODD")</f>
        <v>ODD</v>
      </c>
      <c r="F8619" t="str">
        <f>IF(D8619&lt;=18,"LOW (1-18)","HIGH (19-36)")</f>
        <v>HIGH (19-36)</v>
      </c>
      <c r="G8619">
        <f>INT((D8619-1)/6)+1</f>
        <v>5</v>
      </c>
      <c r="H8619">
        <f>MOD(D8619-1,6)+1</f>
        <v>1</v>
      </c>
      <c r="I8619">
        <f>37-D8619</f>
        <v>12</v>
      </c>
      <c r="J8619">
        <f>ABS(D8619-D8620)</f>
        <v>24</v>
      </c>
    </row>
    <row r="8620">
      <c r="A8620">
        <v>18951</v>
      </c>
      <c r="B8620" t="str">
        <v>2019-07-08</v>
      </c>
      <c r="C8620" t="str">
        <v>Midday</v>
      </c>
      <c r="D8620">
        <v>1</v>
      </c>
      <c r="E8620" t="str">
        <f>IF(MOD(D8620,2)=0,"EVEN","ODD")</f>
        <v>ODD</v>
      </c>
      <c r="F8620" t="str">
        <f>IF(D8620&lt;=18,"LOW (1-18)","HIGH (19-36)")</f>
        <v>LOW (1-18)</v>
      </c>
      <c r="G8620">
        <f>INT((D8620-1)/6)+1</f>
        <v>1</v>
      </c>
      <c r="H8620">
        <f>MOD(D8620-1,6)+1</f>
        <v>1</v>
      </c>
      <c r="I8620">
        <f>37-D8620</f>
        <v>36</v>
      </c>
      <c r="J8620">
        <f>ABS(D8620-D8621)</f>
        <v>23</v>
      </c>
    </row>
    <row r="8621">
      <c r="A8621">
        <v>18950</v>
      </c>
      <c r="B8621" t="str">
        <v>2019-07-08</v>
      </c>
      <c r="C8621" t="str">
        <v>Morning</v>
      </c>
      <c r="D8621">
        <v>24</v>
      </c>
      <c r="E8621" t="str">
        <f>IF(MOD(D8621,2)=0,"EVEN","ODD")</f>
        <v>EVEN</v>
      </c>
      <c r="F8621" t="str">
        <f>IF(D8621&lt;=18,"LOW (1-18)","HIGH (19-36)")</f>
        <v>HIGH (19-36)</v>
      </c>
      <c r="G8621">
        <f>INT((D8621-1)/6)+1</f>
        <v>4</v>
      </c>
      <c r="H8621">
        <f>MOD(D8621-1,6)+1</f>
        <v>6</v>
      </c>
      <c r="I8621">
        <f>37-D8621</f>
        <v>13</v>
      </c>
      <c r="J8621">
        <f>ABS(D8621-D8622)</f>
        <v>2</v>
      </c>
    </row>
    <row r="8622">
      <c r="A8622">
        <v>18949</v>
      </c>
      <c r="B8622" t="str">
        <v>2019-07-06</v>
      </c>
      <c r="C8622" t="str">
        <v>Evening</v>
      </c>
      <c r="D8622">
        <v>26</v>
      </c>
      <c r="E8622" t="str">
        <f>IF(MOD(D8622,2)=0,"EVEN","ODD")</f>
        <v>EVEN</v>
      </c>
      <c r="F8622" t="str">
        <f>IF(D8622&lt;=18,"LOW (1-18)","HIGH (19-36)")</f>
        <v>HIGH (19-36)</v>
      </c>
      <c r="G8622">
        <f>INT((D8622-1)/6)+1</f>
        <v>5</v>
      </c>
      <c r="H8622">
        <f>MOD(D8622-1,6)+1</f>
        <v>2</v>
      </c>
      <c r="I8622">
        <f>37-D8622</f>
        <v>11</v>
      </c>
      <c r="J8622">
        <f>ABS(D8622-D8623)</f>
        <v>5</v>
      </c>
    </row>
    <row r="8623">
      <c r="A8623">
        <v>18948</v>
      </c>
      <c r="B8623" t="str">
        <v>2019-07-06</v>
      </c>
      <c r="C8623" t="str">
        <v>Afternoon</v>
      </c>
      <c r="D8623">
        <v>31</v>
      </c>
      <c r="E8623" t="str">
        <f>IF(MOD(D8623,2)=0,"EVEN","ODD")</f>
        <v>ODD</v>
      </c>
      <c r="F8623" t="str">
        <f>IF(D8623&lt;=18,"LOW (1-18)","HIGH (19-36)")</f>
        <v>HIGH (19-36)</v>
      </c>
      <c r="G8623">
        <f>INT((D8623-1)/6)+1</f>
        <v>6</v>
      </c>
      <c r="H8623">
        <f>MOD(D8623-1,6)+1</f>
        <v>1</v>
      </c>
      <c r="I8623">
        <f>37-D8623</f>
        <v>6</v>
      </c>
      <c r="J8623">
        <f>ABS(D8623-D8624)</f>
        <v>26</v>
      </c>
    </row>
    <row r="8624">
      <c r="A8624">
        <v>18947</v>
      </c>
      <c r="B8624" t="str">
        <v>2019-07-06</v>
      </c>
      <c r="C8624" t="str">
        <v>Midday</v>
      </c>
      <c r="D8624">
        <v>5</v>
      </c>
      <c r="E8624" t="str">
        <f>IF(MOD(D8624,2)=0,"EVEN","ODD")</f>
        <v>ODD</v>
      </c>
      <c r="F8624" t="str">
        <f>IF(D8624&lt;=18,"LOW (1-18)","HIGH (19-36)")</f>
        <v>LOW (1-18)</v>
      </c>
      <c r="G8624">
        <f>INT((D8624-1)/6)+1</f>
        <v>1</v>
      </c>
      <c r="H8624">
        <f>MOD(D8624-1,6)+1</f>
        <v>5</v>
      </c>
      <c r="I8624">
        <f>37-D8624</f>
        <v>32</v>
      </c>
      <c r="J8624">
        <f>ABS(D8624-D8625)</f>
        <v>21</v>
      </c>
    </row>
    <row r="8625">
      <c r="A8625">
        <v>18946</v>
      </c>
      <c r="B8625" t="str">
        <v>2019-07-06</v>
      </c>
      <c r="C8625" t="str">
        <v>Morning</v>
      </c>
      <c r="D8625">
        <v>26</v>
      </c>
      <c r="E8625" t="str">
        <f>IF(MOD(D8625,2)=0,"EVEN","ODD")</f>
        <v>EVEN</v>
      </c>
      <c r="F8625" t="str">
        <f>IF(D8625&lt;=18,"LOW (1-18)","HIGH (19-36)")</f>
        <v>HIGH (19-36)</v>
      </c>
      <c r="G8625">
        <f>INT((D8625-1)/6)+1</f>
        <v>5</v>
      </c>
      <c r="H8625">
        <f>MOD(D8625-1,6)+1</f>
        <v>2</v>
      </c>
      <c r="I8625">
        <f>37-D8625</f>
        <v>11</v>
      </c>
      <c r="J8625">
        <f>ABS(D8625-D8626)</f>
        <v>1</v>
      </c>
    </row>
    <row r="8626">
      <c r="A8626">
        <v>18945</v>
      </c>
      <c r="B8626" t="str">
        <v>2019-07-05</v>
      </c>
      <c r="C8626" t="str">
        <v>Evening</v>
      </c>
      <c r="D8626">
        <v>25</v>
      </c>
      <c r="E8626" t="str">
        <f>IF(MOD(D8626,2)=0,"EVEN","ODD")</f>
        <v>ODD</v>
      </c>
      <c r="F8626" t="str">
        <f>IF(D8626&lt;=18,"LOW (1-18)","HIGH (19-36)")</f>
        <v>HIGH (19-36)</v>
      </c>
      <c r="G8626">
        <f>INT((D8626-1)/6)+1</f>
        <v>5</v>
      </c>
      <c r="H8626">
        <f>MOD(D8626-1,6)+1</f>
        <v>1</v>
      </c>
      <c r="I8626">
        <f>37-D8626</f>
        <v>12</v>
      </c>
      <c r="J8626">
        <f>ABS(D8626-D8627)</f>
        <v>9</v>
      </c>
    </row>
    <row r="8627">
      <c r="A8627">
        <v>18944</v>
      </c>
      <c r="B8627" t="str">
        <v>2019-07-05</v>
      </c>
      <c r="C8627" t="str">
        <v>Afternoon</v>
      </c>
      <c r="D8627">
        <v>16</v>
      </c>
      <c r="E8627" t="str">
        <f>IF(MOD(D8627,2)=0,"EVEN","ODD")</f>
        <v>EVEN</v>
      </c>
      <c r="F8627" t="str">
        <f>IF(D8627&lt;=18,"LOW (1-18)","HIGH (19-36)")</f>
        <v>LOW (1-18)</v>
      </c>
      <c r="G8627">
        <f>INT((D8627-1)/6)+1</f>
        <v>3</v>
      </c>
      <c r="H8627">
        <f>MOD(D8627-1,6)+1</f>
        <v>4</v>
      </c>
      <c r="I8627">
        <f>37-D8627</f>
        <v>21</v>
      </c>
      <c r="J8627">
        <f>ABS(D8627-D8628)</f>
        <v>9</v>
      </c>
    </row>
    <row r="8628">
      <c r="A8628">
        <v>18943</v>
      </c>
      <c r="B8628" t="str">
        <v>2019-07-05</v>
      </c>
      <c r="C8628" t="str">
        <v>Midday</v>
      </c>
      <c r="D8628">
        <v>25</v>
      </c>
      <c r="E8628" t="str">
        <f>IF(MOD(D8628,2)=0,"EVEN","ODD")</f>
        <v>ODD</v>
      </c>
      <c r="F8628" t="str">
        <f>IF(D8628&lt;=18,"LOW (1-18)","HIGH (19-36)")</f>
        <v>HIGH (19-36)</v>
      </c>
      <c r="G8628">
        <f>INT((D8628-1)/6)+1</f>
        <v>5</v>
      </c>
      <c r="H8628">
        <f>MOD(D8628-1,6)+1</f>
        <v>1</v>
      </c>
      <c r="I8628">
        <f>37-D8628</f>
        <v>12</v>
      </c>
      <c r="J8628">
        <f>ABS(D8628-D8629)</f>
        <v>9</v>
      </c>
    </row>
    <row r="8629">
      <c r="A8629">
        <v>18942</v>
      </c>
      <c r="B8629" t="str">
        <v>2019-07-05</v>
      </c>
      <c r="C8629" t="str">
        <v>Morning</v>
      </c>
      <c r="D8629">
        <v>34</v>
      </c>
      <c r="E8629" t="str">
        <f>IF(MOD(D8629,2)=0,"EVEN","ODD")</f>
        <v>EVEN</v>
      </c>
      <c r="F8629" t="str">
        <f>IF(D8629&lt;=18,"LOW (1-18)","HIGH (19-36)")</f>
        <v>HIGH (19-36)</v>
      </c>
      <c r="G8629">
        <f>INT((D8629-1)/6)+1</f>
        <v>6</v>
      </c>
      <c r="H8629">
        <f>MOD(D8629-1,6)+1</f>
        <v>4</v>
      </c>
      <c r="I8629">
        <f>37-D8629</f>
        <v>3</v>
      </c>
      <c r="J8629">
        <f>ABS(D8629-D8630)</f>
        <v>33</v>
      </c>
    </row>
    <row r="8630">
      <c r="A8630">
        <v>18941</v>
      </c>
      <c r="B8630" t="str">
        <v>2019-07-04</v>
      </c>
      <c r="C8630" t="str">
        <v>Evening</v>
      </c>
      <c r="D8630">
        <v>1</v>
      </c>
      <c r="E8630" t="str">
        <f>IF(MOD(D8630,2)=0,"EVEN","ODD")</f>
        <v>ODD</v>
      </c>
      <c r="F8630" t="str">
        <f>IF(D8630&lt;=18,"LOW (1-18)","HIGH (19-36)")</f>
        <v>LOW (1-18)</v>
      </c>
      <c r="G8630">
        <f>INT((D8630-1)/6)+1</f>
        <v>1</v>
      </c>
      <c r="H8630">
        <f>MOD(D8630-1,6)+1</f>
        <v>1</v>
      </c>
      <c r="I8630">
        <f>37-D8630</f>
        <v>36</v>
      </c>
      <c r="J8630">
        <f>ABS(D8630-D8631)</f>
        <v>14</v>
      </c>
    </row>
    <row r="8631">
      <c r="A8631">
        <v>18940</v>
      </c>
      <c r="B8631" t="str">
        <v>2019-07-04</v>
      </c>
      <c r="C8631" t="str">
        <v>Afternoon</v>
      </c>
      <c r="D8631">
        <v>15</v>
      </c>
      <c r="E8631" t="str">
        <f>IF(MOD(D8631,2)=0,"EVEN","ODD")</f>
        <v>ODD</v>
      </c>
      <c r="F8631" t="str">
        <f>IF(D8631&lt;=18,"LOW (1-18)","HIGH (19-36)")</f>
        <v>LOW (1-18)</v>
      </c>
      <c r="G8631">
        <f>INT((D8631-1)/6)+1</f>
        <v>3</v>
      </c>
      <c r="H8631">
        <f>MOD(D8631-1,6)+1</f>
        <v>3</v>
      </c>
      <c r="I8631">
        <f>37-D8631</f>
        <v>22</v>
      </c>
      <c r="J8631">
        <f>ABS(D8631-D8632)</f>
        <v>3</v>
      </c>
    </row>
    <row r="8632">
      <c r="A8632">
        <v>18939</v>
      </c>
      <c r="B8632" t="str">
        <v>2019-07-04</v>
      </c>
      <c r="C8632" t="str">
        <v>Midday</v>
      </c>
      <c r="D8632">
        <v>12</v>
      </c>
      <c r="E8632" t="str">
        <f>IF(MOD(D8632,2)=0,"EVEN","ODD")</f>
        <v>EVEN</v>
      </c>
      <c r="F8632" t="str">
        <f>IF(D8632&lt;=18,"LOW (1-18)","HIGH (19-36)")</f>
        <v>LOW (1-18)</v>
      </c>
      <c r="G8632">
        <f>INT((D8632-1)/6)+1</f>
        <v>2</v>
      </c>
      <c r="H8632">
        <f>MOD(D8632-1,6)+1</f>
        <v>6</v>
      </c>
      <c r="I8632">
        <f>37-D8632</f>
        <v>25</v>
      </c>
      <c r="J8632">
        <f>ABS(D8632-D8633)</f>
        <v>11</v>
      </c>
    </row>
    <row r="8633">
      <c r="A8633">
        <v>18938</v>
      </c>
      <c r="B8633" t="str">
        <v>2019-07-04</v>
      </c>
      <c r="C8633" t="str">
        <v>Morning</v>
      </c>
      <c r="D8633">
        <v>1</v>
      </c>
      <c r="E8633" t="str">
        <f>IF(MOD(D8633,2)=0,"EVEN","ODD")</f>
        <v>ODD</v>
      </c>
      <c r="F8633" t="str">
        <f>IF(D8633&lt;=18,"LOW (1-18)","HIGH (19-36)")</f>
        <v>LOW (1-18)</v>
      </c>
      <c r="G8633">
        <f>INT((D8633-1)/6)+1</f>
        <v>1</v>
      </c>
      <c r="H8633">
        <f>MOD(D8633-1,6)+1</f>
        <v>1</v>
      </c>
      <c r="I8633">
        <f>37-D8633</f>
        <v>36</v>
      </c>
      <c r="J8633">
        <f>ABS(D8633-D8634)</f>
        <v>6</v>
      </c>
    </row>
    <row r="8634">
      <c r="A8634">
        <v>18937</v>
      </c>
      <c r="B8634" t="str">
        <v>2019-07-03</v>
      </c>
      <c r="C8634" t="str">
        <v>Evening</v>
      </c>
      <c r="D8634">
        <v>7</v>
      </c>
      <c r="E8634" t="str">
        <f>IF(MOD(D8634,2)=0,"EVEN","ODD")</f>
        <v>ODD</v>
      </c>
      <c r="F8634" t="str">
        <f>IF(D8634&lt;=18,"LOW (1-18)","HIGH (19-36)")</f>
        <v>LOW (1-18)</v>
      </c>
      <c r="G8634">
        <f>INT((D8634-1)/6)+1</f>
        <v>2</v>
      </c>
      <c r="H8634">
        <f>MOD(D8634-1,6)+1</f>
        <v>1</v>
      </c>
      <c r="I8634">
        <f>37-D8634</f>
        <v>30</v>
      </c>
      <c r="J8634">
        <f>ABS(D8634-D8635)</f>
        <v>28</v>
      </c>
    </row>
    <row r="8635">
      <c r="A8635">
        <v>18936</v>
      </c>
      <c r="B8635" t="str">
        <v>2019-07-03</v>
      </c>
      <c r="C8635" t="str">
        <v>Afternoon</v>
      </c>
      <c r="D8635">
        <v>35</v>
      </c>
      <c r="E8635" t="str">
        <f>IF(MOD(D8635,2)=0,"EVEN","ODD")</f>
        <v>ODD</v>
      </c>
      <c r="F8635" t="str">
        <f>IF(D8635&lt;=18,"LOW (1-18)","HIGH (19-36)")</f>
        <v>HIGH (19-36)</v>
      </c>
      <c r="G8635">
        <f>INT((D8635-1)/6)+1</f>
        <v>6</v>
      </c>
      <c r="H8635">
        <f>MOD(D8635-1,6)+1</f>
        <v>5</v>
      </c>
      <c r="I8635">
        <f>37-D8635</f>
        <v>2</v>
      </c>
      <c r="J8635">
        <f>ABS(D8635-D8636)</f>
        <v>13</v>
      </c>
    </row>
    <row r="8636">
      <c r="A8636">
        <v>18935</v>
      </c>
      <c r="B8636" t="str">
        <v>2019-07-03</v>
      </c>
      <c r="C8636" t="str">
        <v>Midday</v>
      </c>
      <c r="D8636">
        <v>22</v>
      </c>
      <c r="E8636" t="str">
        <f>IF(MOD(D8636,2)=0,"EVEN","ODD")</f>
        <v>EVEN</v>
      </c>
      <c r="F8636" t="str">
        <f>IF(D8636&lt;=18,"LOW (1-18)","HIGH (19-36)")</f>
        <v>HIGH (19-36)</v>
      </c>
      <c r="G8636">
        <f>INT((D8636-1)/6)+1</f>
        <v>4</v>
      </c>
      <c r="H8636">
        <f>MOD(D8636-1,6)+1</f>
        <v>4</v>
      </c>
      <c r="I8636">
        <f>37-D8636</f>
        <v>15</v>
      </c>
      <c r="J8636">
        <f>ABS(D8636-D8637)</f>
        <v>2</v>
      </c>
    </row>
    <row r="8637">
      <c r="A8637">
        <v>18934</v>
      </c>
      <c r="B8637" t="str">
        <v>2019-07-03</v>
      </c>
      <c r="C8637" t="str">
        <v>Morning</v>
      </c>
      <c r="D8637">
        <v>24</v>
      </c>
      <c r="E8637" t="str">
        <f>IF(MOD(D8637,2)=0,"EVEN","ODD")</f>
        <v>EVEN</v>
      </c>
      <c r="F8637" t="str">
        <f>IF(D8637&lt;=18,"LOW (1-18)","HIGH (19-36)")</f>
        <v>HIGH (19-36)</v>
      </c>
      <c r="G8637">
        <f>INT((D8637-1)/6)+1</f>
        <v>4</v>
      </c>
      <c r="H8637">
        <f>MOD(D8637-1,6)+1</f>
        <v>6</v>
      </c>
      <c r="I8637">
        <f>37-D8637</f>
        <v>13</v>
      </c>
      <c r="J8637">
        <f>ABS(D8637-D8638)</f>
        <v>8</v>
      </c>
    </row>
    <row r="8638">
      <c r="A8638">
        <v>18933</v>
      </c>
      <c r="B8638" t="str">
        <v>2019-07-02</v>
      </c>
      <c r="C8638" t="str">
        <v>Evening</v>
      </c>
      <c r="D8638">
        <v>16</v>
      </c>
      <c r="E8638" t="str">
        <f>IF(MOD(D8638,2)=0,"EVEN","ODD")</f>
        <v>EVEN</v>
      </c>
      <c r="F8638" t="str">
        <f>IF(D8638&lt;=18,"LOW (1-18)","HIGH (19-36)")</f>
        <v>LOW (1-18)</v>
      </c>
      <c r="G8638">
        <f>INT((D8638-1)/6)+1</f>
        <v>3</v>
      </c>
      <c r="H8638">
        <f>MOD(D8638-1,6)+1</f>
        <v>4</v>
      </c>
      <c r="I8638">
        <f>37-D8638</f>
        <v>21</v>
      </c>
      <c r="J8638">
        <f>ABS(D8638-D8639)</f>
        <v>12</v>
      </c>
    </row>
    <row r="8639">
      <c r="A8639">
        <v>18932</v>
      </c>
      <c r="B8639" t="str">
        <v>2019-07-02</v>
      </c>
      <c r="C8639" t="str">
        <v>Afternoon</v>
      </c>
      <c r="D8639">
        <v>28</v>
      </c>
      <c r="E8639" t="str">
        <f>IF(MOD(D8639,2)=0,"EVEN","ODD")</f>
        <v>EVEN</v>
      </c>
      <c r="F8639" t="str">
        <f>IF(D8639&lt;=18,"LOW (1-18)","HIGH (19-36)")</f>
        <v>HIGH (19-36)</v>
      </c>
      <c r="G8639">
        <f>INT((D8639-1)/6)+1</f>
        <v>5</v>
      </c>
      <c r="H8639">
        <f>MOD(D8639-1,6)+1</f>
        <v>4</v>
      </c>
      <c r="I8639">
        <f>37-D8639</f>
        <v>9</v>
      </c>
      <c r="J8639">
        <f>ABS(D8639-D8640)</f>
        <v>4</v>
      </c>
    </row>
    <row r="8640">
      <c r="A8640">
        <v>18931</v>
      </c>
      <c r="B8640" t="str">
        <v>2019-07-02</v>
      </c>
      <c r="C8640" t="str">
        <v>Midday</v>
      </c>
      <c r="D8640">
        <v>24</v>
      </c>
      <c r="E8640" t="str">
        <f>IF(MOD(D8640,2)=0,"EVEN","ODD")</f>
        <v>EVEN</v>
      </c>
      <c r="F8640" t="str">
        <f>IF(D8640&lt;=18,"LOW (1-18)","HIGH (19-36)")</f>
        <v>HIGH (19-36)</v>
      </c>
      <c r="G8640">
        <f>INT((D8640-1)/6)+1</f>
        <v>4</v>
      </c>
      <c r="H8640">
        <f>MOD(D8640-1,6)+1</f>
        <v>6</v>
      </c>
      <c r="I8640">
        <f>37-D8640</f>
        <v>13</v>
      </c>
      <c r="J8640">
        <f>ABS(D8640-D8641)</f>
        <v>0</v>
      </c>
    </row>
    <row r="8641">
      <c r="A8641">
        <v>18930</v>
      </c>
      <c r="B8641" t="str">
        <v>2019-07-02</v>
      </c>
      <c r="C8641" t="str">
        <v>Morning</v>
      </c>
      <c r="D8641">
        <v>24</v>
      </c>
      <c r="E8641" t="str">
        <f>IF(MOD(D8641,2)=0,"EVEN","ODD")</f>
        <v>EVEN</v>
      </c>
      <c r="F8641" t="str">
        <f>IF(D8641&lt;=18,"LOW (1-18)","HIGH (19-36)")</f>
        <v>HIGH (19-36)</v>
      </c>
      <c r="G8641">
        <f>INT((D8641-1)/6)+1</f>
        <v>4</v>
      </c>
      <c r="H8641">
        <f>MOD(D8641-1,6)+1</f>
        <v>6</v>
      </c>
      <c r="I8641">
        <f>37-D8641</f>
        <v>13</v>
      </c>
      <c r="J8641">
        <f>ABS(D8641-D8642)</f>
        <v>11</v>
      </c>
    </row>
    <row r="8642">
      <c r="A8642">
        <v>18929</v>
      </c>
      <c r="B8642" t="str">
        <v>2019-07-01</v>
      </c>
      <c r="C8642" t="str">
        <v>Evening</v>
      </c>
      <c r="D8642">
        <v>13</v>
      </c>
      <c r="E8642" t="str">
        <f>IF(MOD(D8642,2)=0,"EVEN","ODD")</f>
        <v>ODD</v>
      </c>
      <c r="F8642" t="str">
        <f>IF(D8642&lt;=18,"LOW (1-18)","HIGH (19-36)")</f>
        <v>LOW (1-18)</v>
      </c>
      <c r="G8642">
        <f>INT((D8642-1)/6)+1</f>
        <v>3</v>
      </c>
      <c r="H8642">
        <f>MOD(D8642-1,6)+1</f>
        <v>1</v>
      </c>
      <c r="I8642">
        <f>37-D8642</f>
        <v>24</v>
      </c>
      <c r="J8642">
        <f>ABS(D8642-D8643)</f>
        <v>14</v>
      </c>
    </row>
    <row r="8643">
      <c r="A8643">
        <v>18928</v>
      </c>
      <c r="B8643" t="str">
        <v>2019-07-01</v>
      </c>
      <c r="C8643" t="str">
        <v>Afternoon</v>
      </c>
      <c r="D8643">
        <v>27</v>
      </c>
      <c r="E8643" t="str">
        <f>IF(MOD(D8643,2)=0,"EVEN","ODD")</f>
        <v>ODD</v>
      </c>
      <c r="F8643" t="str">
        <f>IF(D8643&lt;=18,"LOW (1-18)","HIGH (19-36)")</f>
        <v>HIGH (19-36)</v>
      </c>
      <c r="G8643">
        <f>INT((D8643-1)/6)+1</f>
        <v>5</v>
      </c>
      <c r="H8643">
        <f>MOD(D8643-1,6)+1</f>
        <v>3</v>
      </c>
      <c r="I8643">
        <f>37-D8643</f>
        <v>10</v>
      </c>
      <c r="J8643">
        <f>ABS(D8643-D8644)</f>
        <v>3</v>
      </c>
    </row>
    <row r="8644">
      <c r="A8644">
        <v>18927</v>
      </c>
      <c r="B8644" t="str">
        <v>2019-07-01</v>
      </c>
      <c r="C8644" t="str">
        <v>Midday</v>
      </c>
      <c r="D8644">
        <v>24</v>
      </c>
      <c r="E8644" t="str">
        <f>IF(MOD(D8644,2)=0,"EVEN","ODD")</f>
        <v>EVEN</v>
      </c>
      <c r="F8644" t="str">
        <f>IF(D8644&lt;=18,"LOW (1-18)","HIGH (19-36)")</f>
        <v>HIGH (19-36)</v>
      </c>
      <c r="G8644">
        <f>INT((D8644-1)/6)+1</f>
        <v>4</v>
      </c>
      <c r="H8644">
        <f>MOD(D8644-1,6)+1</f>
        <v>6</v>
      </c>
      <c r="I8644">
        <f>37-D8644</f>
        <v>13</v>
      </c>
      <c r="J8644">
        <f>ABS(D8644-D8645)</f>
        <v>9</v>
      </c>
    </row>
    <row r="8645">
      <c r="A8645">
        <v>18926</v>
      </c>
      <c r="B8645" t="str">
        <v>2019-07-01</v>
      </c>
      <c r="C8645" t="str">
        <v>Morning</v>
      </c>
      <c r="D8645">
        <v>33</v>
      </c>
      <c r="E8645" t="str">
        <f>IF(MOD(D8645,2)=0,"EVEN","ODD")</f>
        <v>ODD</v>
      </c>
      <c r="F8645" t="str">
        <f>IF(D8645&lt;=18,"LOW (1-18)","HIGH (19-36)")</f>
        <v>HIGH (19-36)</v>
      </c>
      <c r="G8645">
        <f>INT((D8645-1)/6)+1</f>
        <v>6</v>
      </c>
      <c r="H8645">
        <f>MOD(D8645-1,6)+1</f>
        <v>3</v>
      </c>
      <c r="I8645">
        <f>37-D8645</f>
        <v>4</v>
      </c>
      <c r="J8645">
        <f>ABS(D8645-D8646)</f>
        <v>0</v>
      </c>
    </row>
    <row r="8646">
      <c r="A8646">
        <v>18925</v>
      </c>
      <c r="B8646" t="str">
        <v>2019-06-29</v>
      </c>
      <c r="C8646" t="str">
        <v>Evening</v>
      </c>
      <c r="D8646">
        <v>33</v>
      </c>
      <c r="E8646" t="str">
        <f>IF(MOD(D8646,2)=0,"EVEN","ODD")</f>
        <v>ODD</v>
      </c>
      <c r="F8646" t="str">
        <f>IF(D8646&lt;=18,"LOW (1-18)","HIGH (19-36)")</f>
        <v>HIGH (19-36)</v>
      </c>
      <c r="G8646">
        <f>INT((D8646-1)/6)+1</f>
        <v>6</v>
      </c>
      <c r="H8646">
        <f>MOD(D8646-1,6)+1</f>
        <v>3</v>
      </c>
      <c r="I8646">
        <f>37-D8646</f>
        <v>4</v>
      </c>
      <c r="J8646">
        <f>ABS(D8646-D8647)</f>
        <v>20</v>
      </c>
    </row>
    <row r="8647">
      <c r="A8647">
        <v>18924</v>
      </c>
      <c r="B8647" t="str">
        <v>2019-06-29</v>
      </c>
      <c r="C8647" t="str">
        <v>Afternoon</v>
      </c>
      <c r="D8647">
        <v>13</v>
      </c>
      <c r="E8647" t="str">
        <f>IF(MOD(D8647,2)=0,"EVEN","ODD")</f>
        <v>ODD</v>
      </c>
      <c r="F8647" t="str">
        <f>IF(D8647&lt;=18,"LOW (1-18)","HIGH (19-36)")</f>
        <v>LOW (1-18)</v>
      </c>
      <c r="G8647">
        <f>INT((D8647-1)/6)+1</f>
        <v>3</v>
      </c>
      <c r="H8647">
        <f>MOD(D8647-1,6)+1</f>
        <v>1</v>
      </c>
      <c r="I8647">
        <f>37-D8647</f>
        <v>24</v>
      </c>
      <c r="J8647">
        <f>ABS(D8647-D8648)</f>
        <v>9</v>
      </c>
    </row>
    <row r="8648">
      <c r="A8648">
        <v>18923</v>
      </c>
      <c r="B8648" t="str">
        <v>2019-06-29</v>
      </c>
      <c r="C8648" t="str">
        <v>Midday</v>
      </c>
      <c r="D8648">
        <v>4</v>
      </c>
      <c r="E8648" t="str">
        <f>IF(MOD(D8648,2)=0,"EVEN","ODD")</f>
        <v>EVEN</v>
      </c>
      <c r="F8648" t="str">
        <f>IF(D8648&lt;=18,"LOW (1-18)","HIGH (19-36)")</f>
        <v>LOW (1-18)</v>
      </c>
      <c r="G8648">
        <f>INT((D8648-1)/6)+1</f>
        <v>1</v>
      </c>
      <c r="H8648">
        <f>MOD(D8648-1,6)+1</f>
        <v>4</v>
      </c>
      <c r="I8648">
        <f>37-D8648</f>
        <v>33</v>
      </c>
      <c r="J8648">
        <f>ABS(D8648-D8649)</f>
        <v>14</v>
      </c>
    </row>
    <row r="8649">
      <c r="A8649">
        <v>18922</v>
      </c>
      <c r="B8649" t="str">
        <v>2019-06-29</v>
      </c>
      <c r="C8649" t="str">
        <v>Morning</v>
      </c>
      <c r="D8649">
        <v>18</v>
      </c>
      <c r="E8649" t="str">
        <f>IF(MOD(D8649,2)=0,"EVEN","ODD")</f>
        <v>EVEN</v>
      </c>
      <c r="F8649" t="str">
        <f>IF(D8649&lt;=18,"LOW (1-18)","HIGH (19-36)")</f>
        <v>LOW (1-18)</v>
      </c>
      <c r="G8649">
        <f>INT((D8649-1)/6)+1</f>
        <v>3</v>
      </c>
      <c r="H8649">
        <f>MOD(D8649-1,6)+1</f>
        <v>6</v>
      </c>
      <c r="I8649">
        <f>37-D8649</f>
        <v>19</v>
      </c>
      <c r="J8649">
        <f>ABS(D8649-D8650)</f>
        <v>3</v>
      </c>
    </row>
    <row r="8650">
      <c r="A8650">
        <v>18921</v>
      </c>
      <c r="B8650" t="str">
        <v>2019-06-28</v>
      </c>
      <c r="C8650" t="str">
        <v>Evening</v>
      </c>
      <c r="D8650">
        <v>21</v>
      </c>
      <c r="E8650" t="str">
        <f>IF(MOD(D8650,2)=0,"EVEN","ODD")</f>
        <v>ODD</v>
      </c>
      <c r="F8650" t="str">
        <f>IF(D8650&lt;=18,"LOW (1-18)","HIGH (19-36)")</f>
        <v>HIGH (19-36)</v>
      </c>
      <c r="G8650">
        <f>INT((D8650-1)/6)+1</f>
        <v>4</v>
      </c>
      <c r="H8650">
        <f>MOD(D8650-1,6)+1</f>
        <v>3</v>
      </c>
      <c r="I8650">
        <f>37-D8650</f>
        <v>16</v>
      </c>
      <c r="J8650">
        <f>ABS(D8650-D8651)</f>
        <v>15</v>
      </c>
    </row>
    <row r="8651">
      <c r="A8651">
        <v>18920</v>
      </c>
      <c r="B8651" t="str">
        <v>2019-06-28</v>
      </c>
      <c r="C8651" t="str">
        <v>Afternoon</v>
      </c>
      <c r="D8651">
        <v>36</v>
      </c>
      <c r="E8651" t="str">
        <f>IF(MOD(D8651,2)=0,"EVEN","ODD")</f>
        <v>EVEN</v>
      </c>
      <c r="F8651" t="str">
        <f>IF(D8651&lt;=18,"LOW (1-18)","HIGH (19-36)")</f>
        <v>HIGH (19-36)</v>
      </c>
      <c r="G8651">
        <f>INT((D8651-1)/6)+1</f>
        <v>6</v>
      </c>
      <c r="H8651">
        <f>MOD(D8651-1,6)+1</f>
        <v>6</v>
      </c>
      <c r="I8651">
        <f>37-D8651</f>
        <v>1</v>
      </c>
      <c r="J8651">
        <f>ABS(D8651-D8652)</f>
        <v>7</v>
      </c>
    </row>
    <row r="8652">
      <c r="A8652">
        <v>18919</v>
      </c>
      <c r="B8652" t="str">
        <v>2019-06-28</v>
      </c>
      <c r="C8652" t="str">
        <v>Midday</v>
      </c>
      <c r="D8652">
        <v>29</v>
      </c>
      <c r="E8652" t="str">
        <f>IF(MOD(D8652,2)=0,"EVEN","ODD")</f>
        <v>ODD</v>
      </c>
      <c r="F8652" t="str">
        <f>IF(D8652&lt;=18,"LOW (1-18)","HIGH (19-36)")</f>
        <v>HIGH (19-36)</v>
      </c>
      <c r="G8652">
        <f>INT((D8652-1)/6)+1</f>
        <v>5</v>
      </c>
      <c r="H8652">
        <f>MOD(D8652-1,6)+1</f>
        <v>5</v>
      </c>
      <c r="I8652">
        <f>37-D8652</f>
        <v>8</v>
      </c>
      <c r="J8652">
        <f>ABS(D8652-D8653)</f>
        <v>9</v>
      </c>
    </row>
    <row r="8653">
      <c r="A8653">
        <v>18918</v>
      </c>
      <c r="B8653" t="str">
        <v>2019-06-28</v>
      </c>
      <c r="C8653" t="str">
        <v>Morning</v>
      </c>
      <c r="D8653">
        <v>20</v>
      </c>
      <c r="E8653" t="str">
        <f>IF(MOD(D8653,2)=0,"EVEN","ODD")</f>
        <v>EVEN</v>
      </c>
      <c r="F8653" t="str">
        <f>IF(D8653&lt;=18,"LOW (1-18)","HIGH (19-36)")</f>
        <v>HIGH (19-36)</v>
      </c>
      <c r="G8653">
        <f>INT((D8653-1)/6)+1</f>
        <v>4</v>
      </c>
      <c r="H8653">
        <f>MOD(D8653-1,6)+1</f>
        <v>2</v>
      </c>
      <c r="I8653">
        <f>37-D8653</f>
        <v>17</v>
      </c>
      <c r="J8653">
        <f>ABS(D8653-D8654)</f>
        <v>5</v>
      </c>
    </row>
    <row r="8654">
      <c r="A8654">
        <v>18917</v>
      </c>
      <c r="B8654" t="str">
        <v>2019-06-27</v>
      </c>
      <c r="C8654" t="str">
        <v>Evening</v>
      </c>
      <c r="D8654">
        <v>25</v>
      </c>
      <c r="E8654" t="str">
        <f>IF(MOD(D8654,2)=0,"EVEN","ODD")</f>
        <v>ODD</v>
      </c>
      <c r="F8654" t="str">
        <f>IF(D8654&lt;=18,"LOW (1-18)","HIGH (19-36)")</f>
        <v>HIGH (19-36)</v>
      </c>
      <c r="G8654">
        <f>INT((D8654-1)/6)+1</f>
        <v>5</v>
      </c>
      <c r="H8654">
        <f>MOD(D8654-1,6)+1</f>
        <v>1</v>
      </c>
      <c r="I8654">
        <f>37-D8654</f>
        <v>12</v>
      </c>
      <c r="J8654">
        <f>ABS(D8654-D8655)</f>
        <v>24</v>
      </c>
    </row>
    <row r="8655">
      <c r="A8655">
        <v>18916</v>
      </c>
      <c r="B8655" t="str">
        <v>2019-06-27</v>
      </c>
      <c r="C8655" t="str">
        <v>Afternoon</v>
      </c>
      <c r="D8655">
        <v>1</v>
      </c>
      <c r="E8655" t="str">
        <f>IF(MOD(D8655,2)=0,"EVEN","ODD")</f>
        <v>ODD</v>
      </c>
      <c r="F8655" t="str">
        <f>IF(D8655&lt;=18,"LOW (1-18)","HIGH (19-36)")</f>
        <v>LOW (1-18)</v>
      </c>
      <c r="G8655">
        <f>INT((D8655-1)/6)+1</f>
        <v>1</v>
      </c>
      <c r="H8655">
        <f>MOD(D8655-1,6)+1</f>
        <v>1</v>
      </c>
      <c r="I8655">
        <f>37-D8655</f>
        <v>36</v>
      </c>
      <c r="J8655">
        <f>ABS(D8655-D8656)</f>
        <v>14</v>
      </c>
    </row>
    <row r="8656">
      <c r="A8656">
        <v>18915</v>
      </c>
      <c r="B8656" t="str">
        <v>2019-06-27</v>
      </c>
      <c r="C8656" t="str">
        <v>Midday</v>
      </c>
      <c r="D8656">
        <v>15</v>
      </c>
      <c r="E8656" t="str">
        <f>IF(MOD(D8656,2)=0,"EVEN","ODD")</f>
        <v>ODD</v>
      </c>
      <c r="F8656" t="str">
        <f>IF(D8656&lt;=18,"LOW (1-18)","HIGH (19-36)")</f>
        <v>LOW (1-18)</v>
      </c>
      <c r="G8656">
        <f>INT((D8656-1)/6)+1</f>
        <v>3</v>
      </c>
      <c r="H8656">
        <f>MOD(D8656-1,6)+1</f>
        <v>3</v>
      </c>
      <c r="I8656">
        <f>37-D8656</f>
        <v>22</v>
      </c>
      <c r="J8656">
        <f>ABS(D8656-D8657)</f>
        <v>8</v>
      </c>
    </row>
    <row r="8657">
      <c r="A8657">
        <v>18914</v>
      </c>
      <c r="B8657" t="str">
        <v>2019-06-27</v>
      </c>
      <c r="C8657" t="str">
        <v>Morning</v>
      </c>
      <c r="D8657">
        <v>23</v>
      </c>
      <c r="E8657" t="str">
        <f>IF(MOD(D8657,2)=0,"EVEN","ODD")</f>
        <v>ODD</v>
      </c>
      <c r="F8657" t="str">
        <f>IF(D8657&lt;=18,"LOW (1-18)","HIGH (19-36)")</f>
        <v>HIGH (19-36)</v>
      </c>
      <c r="G8657">
        <f>INT((D8657-1)/6)+1</f>
        <v>4</v>
      </c>
      <c r="H8657">
        <f>MOD(D8657-1,6)+1</f>
        <v>5</v>
      </c>
      <c r="I8657">
        <f>37-D8657</f>
        <v>14</v>
      </c>
      <c r="J8657">
        <f>ABS(D8657-D8658)</f>
        <v>1</v>
      </c>
    </row>
    <row r="8658">
      <c r="A8658">
        <v>18913</v>
      </c>
      <c r="B8658" t="str">
        <v>2019-06-26</v>
      </c>
      <c r="C8658" t="str">
        <v>Evening</v>
      </c>
      <c r="D8658">
        <v>24</v>
      </c>
      <c r="E8658" t="str">
        <f>IF(MOD(D8658,2)=0,"EVEN","ODD")</f>
        <v>EVEN</v>
      </c>
      <c r="F8658" t="str">
        <f>IF(D8658&lt;=18,"LOW (1-18)","HIGH (19-36)")</f>
        <v>HIGH (19-36)</v>
      </c>
      <c r="G8658">
        <f>INT((D8658-1)/6)+1</f>
        <v>4</v>
      </c>
      <c r="H8658">
        <f>MOD(D8658-1,6)+1</f>
        <v>6</v>
      </c>
      <c r="I8658">
        <f>37-D8658</f>
        <v>13</v>
      </c>
      <c r="J8658">
        <f>ABS(D8658-D8659)</f>
        <v>6</v>
      </c>
    </row>
    <row r="8659">
      <c r="A8659">
        <v>18912</v>
      </c>
      <c r="B8659" t="str">
        <v>2019-06-26</v>
      </c>
      <c r="C8659" t="str">
        <v>Afternoon</v>
      </c>
      <c r="D8659">
        <v>30</v>
      </c>
      <c r="E8659" t="str">
        <f>IF(MOD(D8659,2)=0,"EVEN","ODD")</f>
        <v>EVEN</v>
      </c>
      <c r="F8659" t="str">
        <f>IF(D8659&lt;=18,"LOW (1-18)","HIGH (19-36)")</f>
        <v>HIGH (19-36)</v>
      </c>
      <c r="G8659">
        <f>INT((D8659-1)/6)+1</f>
        <v>5</v>
      </c>
      <c r="H8659">
        <f>MOD(D8659-1,6)+1</f>
        <v>6</v>
      </c>
      <c r="I8659">
        <f>37-D8659</f>
        <v>7</v>
      </c>
      <c r="J8659">
        <f>ABS(D8659-D8660)</f>
        <v>14</v>
      </c>
    </row>
    <row r="8660">
      <c r="A8660">
        <v>18911</v>
      </c>
      <c r="B8660" t="str">
        <v>2019-06-26</v>
      </c>
      <c r="C8660" t="str">
        <v>Midday</v>
      </c>
      <c r="D8660">
        <v>16</v>
      </c>
      <c r="E8660" t="str">
        <f>IF(MOD(D8660,2)=0,"EVEN","ODD")</f>
        <v>EVEN</v>
      </c>
      <c r="F8660" t="str">
        <f>IF(D8660&lt;=18,"LOW (1-18)","HIGH (19-36)")</f>
        <v>LOW (1-18)</v>
      </c>
      <c r="G8660">
        <f>INT((D8660-1)/6)+1</f>
        <v>3</v>
      </c>
      <c r="H8660">
        <f>MOD(D8660-1,6)+1</f>
        <v>4</v>
      </c>
      <c r="I8660">
        <f>37-D8660</f>
        <v>21</v>
      </c>
      <c r="J8660">
        <f>ABS(D8660-D8661)</f>
        <v>13</v>
      </c>
    </row>
    <row r="8661">
      <c r="A8661">
        <v>18910</v>
      </c>
      <c r="B8661" t="str">
        <v>2019-06-26</v>
      </c>
      <c r="C8661" t="str">
        <v>Morning</v>
      </c>
      <c r="D8661">
        <v>3</v>
      </c>
      <c r="E8661" t="str">
        <f>IF(MOD(D8661,2)=0,"EVEN","ODD")</f>
        <v>ODD</v>
      </c>
      <c r="F8661" t="str">
        <f>IF(D8661&lt;=18,"LOW (1-18)","HIGH (19-36)")</f>
        <v>LOW (1-18)</v>
      </c>
      <c r="G8661">
        <f>INT((D8661-1)/6)+1</f>
        <v>1</v>
      </c>
      <c r="H8661">
        <f>MOD(D8661-1,6)+1</f>
        <v>3</v>
      </c>
      <c r="I8661">
        <f>37-D8661</f>
        <v>34</v>
      </c>
      <c r="J8661">
        <f>ABS(D8661-D8662)</f>
        <v>20</v>
      </c>
    </row>
    <row r="8662">
      <c r="A8662">
        <v>18909</v>
      </c>
      <c r="B8662" t="str">
        <v>2019-06-25</v>
      </c>
      <c r="C8662" t="str">
        <v>Evening</v>
      </c>
      <c r="D8662">
        <v>23</v>
      </c>
      <c r="E8662" t="str">
        <f>IF(MOD(D8662,2)=0,"EVEN","ODD")</f>
        <v>ODD</v>
      </c>
      <c r="F8662" t="str">
        <f>IF(D8662&lt;=18,"LOW (1-18)","HIGH (19-36)")</f>
        <v>HIGH (19-36)</v>
      </c>
      <c r="G8662">
        <f>INT((D8662-1)/6)+1</f>
        <v>4</v>
      </c>
      <c r="H8662">
        <f>MOD(D8662-1,6)+1</f>
        <v>5</v>
      </c>
      <c r="I8662">
        <f>37-D8662</f>
        <v>14</v>
      </c>
      <c r="J8662">
        <f>ABS(D8662-D8663)</f>
        <v>9</v>
      </c>
    </row>
    <row r="8663">
      <c r="A8663">
        <v>18908</v>
      </c>
      <c r="B8663" t="str">
        <v>2019-06-25</v>
      </c>
      <c r="C8663" t="str">
        <v>Afternoon</v>
      </c>
      <c r="D8663">
        <v>14</v>
      </c>
      <c r="E8663" t="str">
        <f>IF(MOD(D8663,2)=0,"EVEN","ODD")</f>
        <v>EVEN</v>
      </c>
      <c r="F8663" t="str">
        <f>IF(D8663&lt;=18,"LOW (1-18)","HIGH (19-36)")</f>
        <v>LOW (1-18)</v>
      </c>
      <c r="G8663">
        <f>INT((D8663-1)/6)+1</f>
        <v>3</v>
      </c>
      <c r="H8663">
        <f>MOD(D8663-1,6)+1</f>
        <v>2</v>
      </c>
      <c r="I8663">
        <f>37-D8663</f>
        <v>23</v>
      </c>
      <c r="J8663">
        <f>ABS(D8663-D8664)</f>
        <v>9</v>
      </c>
    </row>
    <row r="8664">
      <c r="A8664">
        <v>18907</v>
      </c>
      <c r="B8664" t="str">
        <v>2019-06-25</v>
      </c>
      <c r="C8664" t="str">
        <v>Midday</v>
      </c>
      <c r="D8664">
        <v>5</v>
      </c>
      <c r="E8664" t="str">
        <f>IF(MOD(D8664,2)=0,"EVEN","ODD")</f>
        <v>ODD</v>
      </c>
      <c r="F8664" t="str">
        <f>IF(D8664&lt;=18,"LOW (1-18)","HIGH (19-36)")</f>
        <v>LOW (1-18)</v>
      </c>
      <c r="G8664">
        <f>INT((D8664-1)/6)+1</f>
        <v>1</v>
      </c>
      <c r="H8664">
        <f>MOD(D8664-1,6)+1</f>
        <v>5</v>
      </c>
      <c r="I8664">
        <f>37-D8664</f>
        <v>32</v>
      </c>
      <c r="J8664">
        <f>ABS(D8664-D8665)</f>
        <v>17</v>
      </c>
    </row>
    <row r="8665">
      <c r="A8665">
        <v>18906</v>
      </c>
      <c r="B8665" t="str">
        <v>2019-06-25</v>
      </c>
      <c r="C8665" t="str">
        <v>Morning</v>
      </c>
      <c r="D8665">
        <v>22</v>
      </c>
      <c r="E8665" t="str">
        <f>IF(MOD(D8665,2)=0,"EVEN","ODD")</f>
        <v>EVEN</v>
      </c>
      <c r="F8665" t="str">
        <f>IF(D8665&lt;=18,"LOW (1-18)","HIGH (19-36)")</f>
        <v>HIGH (19-36)</v>
      </c>
      <c r="G8665">
        <f>INT((D8665-1)/6)+1</f>
        <v>4</v>
      </c>
      <c r="H8665">
        <f>MOD(D8665-1,6)+1</f>
        <v>4</v>
      </c>
      <c r="I8665">
        <f>37-D8665</f>
        <v>15</v>
      </c>
      <c r="J8665">
        <f>ABS(D8665-D8666)</f>
        <v>3</v>
      </c>
    </row>
    <row r="8666">
      <c r="A8666">
        <v>18905</v>
      </c>
      <c r="B8666" t="str">
        <v>2019-06-24</v>
      </c>
      <c r="C8666" t="str">
        <v>Evening</v>
      </c>
      <c r="D8666">
        <v>19</v>
      </c>
      <c r="E8666" t="str">
        <f>IF(MOD(D8666,2)=0,"EVEN","ODD")</f>
        <v>ODD</v>
      </c>
      <c r="F8666" t="str">
        <f>IF(D8666&lt;=18,"LOW (1-18)","HIGH (19-36)")</f>
        <v>HIGH (19-36)</v>
      </c>
      <c r="G8666">
        <f>INT((D8666-1)/6)+1</f>
        <v>4</v>
      </c>
      <c r="H8666">
        <f>MOD(D8666-1,6)+1</f>
        <v>1</v>
      </c>
      <c r="I8666">
        <f>37-D8666</f>
        <v>18</v>
      </c>
      <c r="J8666">
        <f>ABS(D8666-D8667)</f>
        <v>8</v>
      </c>
    </row>
    <row r="8667">
      <c r="A8667">
        <v>18904</v>
      </c>
      <c r="B8667" t="str">
        <v>2019-06-24</v>
      </c>
      <c r="C8667" t="str">
        <v>Afternoon</v>
      </c>
      <c r="D8667">
        <v>27</v>
      </c>
      <c r="E8667" t="str">
        <f>IF(MOD(D8667,2)=0,"EVEN","ODD")</f>
        <v>ODD</v>
      </c>
      <c r="F8667" t="str">
        <f>IF(D8667&lt;=18,"LOW (1-18)","HIGH (19-36)")</f>
        <v>HIGH (19-36)</v>
      </c>
      <c r="G8667">
        <f>INT((D8667-1)/6)+1</f>
        <v>5</v>
      </c>
      <c r="H8667">
        <f>MOD(D8667-1,6)+1</f>
        <v>3</v>
      </c>
      <c r="I8667">
        <f>37-D8667</f>
        <v>10</v>
      </c>
      <c r="J8667">
        <f>ABS(D8667-D8668)</f>
        <v>3</v>
      </c>
    </row>
    <row r="8668">
      <c r="A8668">
        <v>18903</v>
      </c>
      <c r="B8668" t="str">
        <v>2019-06-24</v>
      </c>
      <c r="C8668" t="str">
        <v>Midday</v>
      </c>
      <c r="D8668">
        <v>24</v>
      </c>
      <c r="E8668" t="str">
        <f>IF(MOD(D8668,2)=0,"EVEN","ODD")</f>
        <v>EVEN</v>
      </c>
      <c r="F8668" t="str">
        <f>IF(D8668&lt;=18,"LOW (1-18)","HIGH (19-36)")</f>
        <v>HIGH (19-36)</v>
      </c>
      <c r="G8668">
        <f>INT((D8668-1)/6)+1</f>
        <v>4</v>
      </c>
      <c r="H8668">
        <f>MOD(D8668-1,6)+1</f>
        <v>6</v>
      </c>
      <c r="I8668">
        <f>37-D8668</f>
        <v>13</v>
      </c>
      <c r="J8668">
        <f>ABS(D8668-D8669)</f>
        <v>23</v>
      </c>
    </row>
    <row r="8669">
      <c r="A8669">
        <v>18902</v>
      </c>
      <c r="B8669" t="str">
        <v>2019-06-24</v>
      </c>
      <c r="C8669" t="str">
        <v>Morning</v>
      </c>
      <c r="D8669">
        <v>1</v>
      </c>
      <c r="E8669" t="str">
        <f>IF(MOD(D8669,2)=0,"EVEN","ODD")</f>
        <v>ODD</v>
      </c>
      <c r="F8669" t="str">
        <f>IF(D8669&lt;=18,"LOW (1-18)","HIGH (19-36)")</f>
        <v>LOW (1-18)</v>
      </c>
      <c r="G8669">
        <f>INT((D8669-1)/6)+1</f>
        <v>1</v>
      </c>
      <c r="H8669">
        <f>MOD(D8669-1,6)+1</f>
        <v>1</v>
      </c>
      <c r="I8669">
        <f>37-D8669</f>
        <v>36</v>
      </c>
      <c r="J8669">
        <f>ABS(D8669-D8670)</f>
        <v>23</v>
      </c>
    </row>
    <row r="8670">
      <c r="A8670">
        <v>18901</v>
      </c>
      <c r="B8670" t="str">
        <v>2019-06-22</v>
      </c>
      <c r="C8670" t="str">
        <v>Evening</v>
      </c>
      <c r="D8670">
        <v>24</v>
      </c>
      <c r="E8670" t="str">
        <f>IF(MOD(D8670,2)=0,"EVEN","ODD")</f>
        <v>EVEN</v>
      </c>
      <c r="F8670" t="str">
        <f>IF(D8670&lt;=18,"LOW (1-18)","HIGH (19-36)")</f>
        <v>HIGH (19-36)</v>
      </c>
      <c r="G8670">
        <f>INT((D8670-1)/6)+1</f>
        <v>4</v>
      </c>
      <c r="H8670">
        <f>MOD(D8670-1,6)+1</f>
        <v>6</v>
      </c>
      <c r="I8670">
        <f>37-D8670</f>
        <v>13</v>
      </c>
      <c r="J8670">
        <f>ABS(D8670-D8671)</f>
        <v>10</v>
      </c>
    </row>
    <row r="8671">
      <c r="A8671">
        <v>18900</v>
      </c>
      <c r="B8671" t="str">
        <v>2019-06-22</v>
      </c>
      <c r="C8671" t="str">
        <v>Afternoon</v>
      </c>
      <c r="D8671">
        <v>34</v>
      </c>
      <c r="E8671" t="str">
        <f>IF(MOD(D8671,2)=0,"EVEN","ODD")</f>
        <v>EVEN</v>
      </c>
      <c r="F8671" t="str">
        <f>IF(D8671&lt;=18,"LOW (1-18)","HIGH (19-36)")</f>
        <v>HIGH (19-36)</v>
      </c>
      <c r="G8671">
        <f>INT((D8671-1)/6)+1</f>
        <v>6</v>
      </c>
      <c r="H8671">
        <f>MOD(D8671-1,6)+1</f>
        <v>4</v>
      </c>
      <c r="I8671">
        <f>37-D8671</f>
        <v>3</v>
      </c>
      <c r="J8671">
        <f>ABS(D8671-D8672)</f>
        <v>28</v>
      </c>
    </row>
    <row r="8672">
      <c r="A8672">
        <v>18899</v>
      </c>
      <c r="B8672" t="str">
        <v>2019-06-22</v>
      </c>
      <c r="C8672" t="str">
        <v>Midday</v>
      </c>
      <c r="D8672">
        <v>6</v>
      </c>
      <c r="E8672" t="str">
        <f>IF(MOD(D8672,2)=0,"EVEN","ODD")</f>
        <v>EVEN</v>
      </c>
      <c r="F8672" t="str">
        <f>IF(D8672&lt;=18,"LOW (1-18)","HIGH (19-36)")</f>
        <v>LOW (1-18)</v>
      </c>
      <c r="G8672">
        <f>INT((D8672-1)/6)+1</f>
        <v>1</v>
      </c>
      <c r="H8672">
        <f>MOD(D8672-1,6)+1</f>
        <v>6</v>
      </c>
      <c r="I8672">
        <f>37-D8672</f>
        <v>31</v>
      </c>
      <c r="J8672">
        <f>ABS(D8672-D8673)</f>
        <v>13</v>
      </c>
    </row>
    <row r="8673">
      <c r="A8673">
        <v>18898</v>
      </c>
      <c r="B8673" t="str">
        <v>2019-06-22</v>
      </c>
      <c r="C8673" t="str">
        <v>Morning</v>
      </c>
      <c r="D8673">
        <v>19</v>
      </c>
      <c r="E8673" t="str">
        <f>IF(MOD(D8673,2)=0,"EVEN","ODD")</f>
        <v>ODD</v>
      </c>
      <c r="F8673" t="str">
        <f>IF(D8673&lt;=18,"LOW (1-18)","HIGH (19-36)")</f>
        <v>HIGH (19-36)</v>
      </c>
      <c r="G8673">
        <f>INT((D8673-1)/6)+1</f>
        <v>4</v>
      </c>
      <c r="H8673">
        <f>MOD(D8673-1,6)+1</f>
        <v>1</v>
      </c>
      <c r="I8673">
        <f>37-D8673</f>
        <v>18</v>
      </c>
      <c r="J8673">
        <f>ABS(D8673-D8674)</f>
        <v>7</v>
      </c>
    </row>
    <row r="8674">
      <c r="A8674">
        <v>18897</v>
      </c>
      <c r="B8674" t="str">
        <v>2019-06-21</v>
      </c>
      <c r="C8674" t="str">
        <v>Evening</v>
      </c>
      <c r="D8674">
        <v>12</v>
      </c>
      <c r="E8674" t="str">
        <f>IF(MOD(D8674,2)=0,"EVEN","ODD")</f>
        <v>EVEN</v>
      </c>
      <c r="F8674" t="str">
        <f>IF(D8674&lt;=18,"LOW (1-18)","HIGH (19-36)")</f>
        <v>LOW (1-18)</v>
      </c>
      <c r="G8674">
        <f>INT((D8674-1)/6)+1</f>
        <v>2</v>
      </c>
      <c r="H8674">
        <f>MOD(D8674-1,6)+1</f>
        <v>6</v>
      </c>
      <c r="I8674">
        <f>37-D8674</f>
        <v>25</v>
      </c>
      <c r="J8674">
        <f>ABS(D8674-D8675)</f>
        <v>19</v>
      </c>
    </row>
    <row r="8675">
      <c r="A8675">
        <v>18896</v>
      </c>
      <c r="B8675" t="str">
        <v>2019-06-21</v>
      </c>
      <c r="C8675" t="str">
        <v>Afternoon</v>
      </c>
      <c r="D8675">
        <v>31</v>
      </c>
      <c r="E8675" t="str">
        <f>IF(MOD(D8675,2)=0,"EVEN","ODD")</f>
        <v>ODD</v>
      </c>
      <c r="F8675" t="str">
        <f>IF(D8675&lt;=18,"LOW (1-18)","HIGH (19-36)")</f>
        <v>HIGH (19-36)</v>
      </c>
      <c r="G8675">
        <f>INT((D8675-1)/6)+1</f>
        <v>6</v>
      </c>
      <c r="H8675">
        <f>MOD(D8675-1,6)+1</f>
        <v>1</v>
      </c>
      <c r="I8675">
        <f>37-D8675</f>
        <v>6</v>
      </c>
      <c r="J8675">
        <f>ABS(D8675-D8676)</f>
        <v>29</v>
      </c>
    </row>
    <row r="8676">
      <c r="A8676">
        <v>18895</v>
      </c>
      <c r="B8676" t="str">
        <v>2019-06-21</v>
      </c>
      <c r="C8676" t="str">
        <v>Midday</v>
      </c>
      <c r="D8676">
        <v>2</v>
      </c>
      <c r="E8676" t="str">
        <f>IF(MOD(D8676,2)=0,"EVEN","ODD")</f>
        <v>EVEN</v>
      </c>
      <c r="F8676" t="str">
        <f>IF(D8676&lt;=18,"LOW (1-18)","HIGH (19-36)")</f>
        <v>LOW (1-18)</v>
      </c>
      <c r="G8676">
        <f>INT((D8676-1)/6)+1</f>
        <v>1</v>
      </c>
      <c r="H8676">
        <f>MOD(D8676-1,6)+1</f>
        <v>2</v>
      </c>
      <c r="I8676">
        <f>37-D8676</f>
        <v>35</v>
      </c>
      <c r="J8676">
        <f>ABS(D8676-D8677)</f>
        <v>17</v>
      </c>
    </row>
    <row r="8677">
      <c r="A8677">
        <v>18894</v>
      </c>
      <c r="B8677" t="str">
        <v>2019-06-21</v>
      </c>
      <c r="C8677" t="str">
        <v>Morning</v>
      </c>
      <c r="D8677">
        <v>19</v>
      </c>
      <c r="E8677" t="str">
        <f>IF(MOD(D8677,2)=0,"EVEN","ODD")</f>
        <v>ODD</v>
      </c>
      <c r="F8677" t="str">
        <f>IF(D8677&lt;=18,"LOW (1-18)","HIGH (19-36)")</f>
        <v>HIGH (19-36)</v>
      </c>
      <c r="G8677">
        <f>INT((D8677-1)/6)+1</f>
        <v>4</v>
      </c>
      <c r="H8677">
        <f>MOD(D8677-1,6)+1</f>
        <v>1</v>
      </c>
      <c r="I8677">
        <f>37-D8677</f>
        <v>18</v>
      </c>
      <c r="J8677">
        <f>ABS(D8677-D8678)</f>
        <v>2</v>
      </c>
    </row>
    <row r="8678">
      <c r="A8678">
        <v>18893</v>
      </c>
      <c r="B8678" t="str">
        <v>2019-06-19</v>
      </c>
      <c r="C8678" t="str">
        <v>Evening</v>
      </c>
      <c r="D8678">
        <v>21</v>
      </c>
      <c r="E8678" t="str">
        <f>IF(MOD(D8678,2)=0,"EVEN","ODD")</f>
        <v>ODD</v>
      </c>
      <c r="F8678" t="str">
        <f>IF(D8678&lt;=18,"LOW (1-18)","HIGH (19-36)")</f>
        <v>HIGH (19-36)</v>
      </c>
      <c r="G8678">
        <f>INT((D8678-1)/6)+1</f>
        <v>4</v>
      </c>
      <c r="H8678">
        <f>MOD(D8678-1,6)+1</f>
        <v>3</v>
      </c>
      <c r="I8678">
        <f>37-D8678</f>
        <v>16</v>
      </c>
      <c r="J8678">
        <f>ABS(D8678-D8679)</f>
        <v>8</v>
      </c>
    </row>
    <row r="8679">
      <c r="A8679">
        <v>18892</v>
      </c>
      <c r="B8679" t="str">
        <v>2019-06-19</v>
      </c>
      <c r="C8679" t="str">
        <v>Afternoon</v>
      </c>
      <c r="D8679">
        <v>29</v>
      </c>
      <c r="E8679" t="str">
        <f>IF(MOD(D8679,2)=0,"EVEN","ODD")</f>
        <v>ODD</v>
      </c>
      <c r="F8679" t="str">
        <f>IF(D8679&lt;=18,"LOW (1-18)","HIGH (19-36)")</f>
        <v>HIGH (19-36)</v>
      </c>
      <c r="G8679">
        <f>INT((D8679-1)/6)+1</f>
        <v>5</v>
      </c>
      <c r="H8679">
        <f>MOD(D8679-1,6)+1</f>
        <v>5</v>
      </c>
      <c r="I8679">
        <f>37-D8679</f>
        <v>8</v>
      </c>
      <c r="J8679">
        <f>ABS(D8679-D8680)</f>
        <v>6</v>
      </c>
    </row>
    <row r="8680">
      <c r="A8680">
        <v>18891</v>
      </c>
      <c r="B8680" t="str">
        <v>2019-06-19</v>
      </c>
      <c r="C8680" t="str">
        <v>Midday</v>
      </c>
      <c r="D8680">
        <v>23</v>
      </c>
      <c r="E8680" t="str">
        <f>IF(MOD(D8680,2)=0,"EVEN","ODD")</f>
        <v>ODD</v>
      </c>
      <c r="F8680" t="str">
        <f>IF(D8680&lt;=18,"LOW (1-18)","HIGH (19-36)")</f>
        <v>HIGH (19-36)</v>
      </c>
      <c r="G8680">
        <f>INT((D8680-1)/6)+1</f>
        <v>4</v>
      </c>
      <c r="H8680">
        <f>MOD(D8680-1,6)+1</f>
        <v>5</v>
      </c>
      <c r="I8680">
        <f>37-D8680</f>
        <v>14</v>
      </c>
      <c r="J8680">
        <f>ABS(D8680-D8681)</f>
        <v>5</v>
      </c>
    </row>
    <row r="8681">
      <c r="A8681">
        <v>18890</v>
      </c>
      <c r="B8681" t="str">
        <v>2019-06-19</v>
      </c>
      <c r="C8681" t="str">
        <v>Morning</v>
      </c>
      <c r="D8681">
        <v>28</v>
      </c>
      <c r="E8681" t="str">
        <f>IF(MOD(D8681,2)=0,"EVEN","ODD")</f>
        <v>EVEN</v>
      </c>
      <c r="F8681" t="str">
        <f>IF(D8681&lt;=18,"LOW (1-18)","HIGH (19-36)")</f>
        <v>HIGH (19-36)</v>
      </c>
      <c r="G8681">
        <f>INT((D8681-1)/6)+1</f>
        <v>5</v>
      </c>
      <c r="H8681">
        <f>MOD(D8681-1,6)+1</f>
        <v>4</v>
      </c>
      <c r="I8681">
        <f>37-D8681</f>
        <v>9</v>
      </c>
      <c r="J8681">
        <f>ABS(D8681-D8682)</f>
        <v>13</v>
      </c>
    </row>
    <row r="8682">
      <c r="A8682">
        <v>18889</v>
      </c>
      <c r="B8682" t="str">
        <v>2019-06-18</v>
      </c>
      <c r="C8682" t="str">
        <v>Evening</v>
      </c>
      <c r="D8682">
        <v>15</v>
      </c>
      <c r="E8682" t="str">
        <f>IF(MOD(D8682,2)=0,"EVEN","ODD")</f>
        <v>ODD</v>
      </c>
      <c r="F8682" t="str">
        <f>IF(D8682&lt;=18,"LOW (1-18)","HIGH (19-36)")</f>
        <v>LOW (1-18)</v>
      </c>
      <c r="G8682">
        <f>INT((D8682-1)/6)+1</f>
        <v>3</v>
      </c>
      <c r="H8682">
        <f>MOD(D8682-1,6)+1</f>
        <v>3</v>
      </c>
      <c r="I8682">
        <f>37-D8682</f>
        <v>22</v>
      </c>
      <c r="J8682">
        <f>ABS(D8682-D8683)</f>
        <v>18</v>
      </c>
    </row>
    <row r="8683">
      <c r="A8683">
        <v>18888</v>
      </c>
      <c r="B8683" t="str">
        <v>2019-06-18</v>
      </c>
      <c r="C8683" t="str">
        <v>Afternoon</v>
      </c>
      <c r="D8683">
        <v>33</v>
      </c>
      <c r="E8683" t="str">
        <f>IF(MOD(D8683,2)=0,"EVEN","ODD")</f>
        <v>ODD</v>
      </c>
      <c r="F8683" t="str">
        <f>IF(D8683&lt;=18,"LOW (1-18)","HIGH (19-36)")</f>
        <v>HIGH (19-36)</v>
      </c>
      <c r="G8683">
        <f>INT((D8683-1)/6)+1</f>
        <v>6</v>
      </c>
      <c r="H8683">
        <f>MOD(D8683-1,6)+1</f>
        <v>3</v>
      </c>
      <c r="I8683">
        <f>37-D8683</f>
        <v>4</v>
      </c>
      <c r="J8683">
        <f>ABS(D8683-D8684)</f>
        <v>3</v>
      </c>
    </row>
    <row r="8684">
      <c r="A8684">
        <v>18887</v>
      </c>
      <c r="B8684" t="str">
        <v>2019-06-18</v>
      </c>
      <c r="C8684" t="str">
        <v>Midday</v>
      </c>
      <c r="D8684">
        <v>30</v>
      </c>
      <c r="E8684" t="str">
        <f>IF(MOD(D8684,2)=0,"EVEN","ODD")</f>
        <v>EVEN</v>
      </c>
      <c r="F8684" t="str">
        <f>IF(D8684&lt;=18,"LOW (1-18)","HIGH (19-36)")</f>
        <v>HIGH (19-36)</v>
      </c>
      <c r="G8684">
        <f>INT((D8684-1)/6)+1</f>
        <v>5</v>
      </c>
      <c r="H8684">
        <f>MOD(D8684-1,6)+1</f>
        <v>6</v>
      </c>
      <c r="I8684">
        <f>37-D8684</f>
        <v>7</v>
      </c>
      <c r="J8684">
        <f>ABS(D8684-D8685)</f>
        <v>26</v>
      </c>
    </row>
    <row r="8685">
      <c r="A8685">
        <v>18886</v>
      </c>
      <c r="B8685" t="str">
        <v>2019-06-18</v>
      </c>
      <c r="C8685" t="str">
        <v>Morning</v>
      </c>
      <c r="D8685">
        <v>4</v>
      </c>
      <c r="E8685" t="str">
        <f>IF(MOD(D8685,2)=0,"EVEN","ODD")</f>
        <v>EVEN</v>
      </c>
      <c r="F8685" t="str">
        <f>IF(D8685&lt;=18,"LOW (1-18)","HIGH (19-36)")</f>
        <v>LOW (1-18)</v>
      </c>
      <c r="G8685">
        <f>INT((D8685-1)/6)+1</f>
        <v>1</v>
      </c>
      <c r="H8685">
        <f>MOD(D8685-1,6)+1</f>
        <v>4</v>
      </c>
      <c r="I8685">
        <f>37-D8685</f>
        <v>33</v>
      </c>
      <c r="J8685">
        <f>ABS(D8685-D8686)</f>
        <v>18</v>
      </c>
    </row>
    <row r="8686">
      <c r="A8686">
        <v>18885</v>
      </c>
      <c r="B8686" t="str">
        <v>2019-06-17</v>
      </c>
      <c r="C8686" t="str">
        <v>Evening</v>
      </c>
      <c r="D8686">
        <v>22</v>
      </c>
      <c r="E8686" t="str">
        <f>IF(MOD(D8686,2)=0,"EVEN","ODD")</f>
        <v>EVEN</v>
      </c>
      <c r="F8686" t="str">
        <f>IF(D8686&lt;=18,"LOW (1-18)","HIGH (19-36)")</f>
        <v>HIGH (19-36)</v>
      </c>
      <c r="G8686">
        <f>INT((D8686-1)/6)+1</f>
        <v>4</v>
      </c>
      <c r="H8686">
        <f>MOD(D8686-1,6)+1</f>
        <v>4</v>
      </c>
      <c r="I8686">
        <f>37-D8686</f>
        <v>15</v>
      </c>
      <c r="J8686">
        <f>ABS(D8686-D8687)</f>
        <v>14</v>
      </c>
    </row>
    <row r="8687">
      <c r="A8687">
        <v>18884</v>
      </c>
      <c r="B8687" t="str">
        <v>2019-06-17</v>
      </c>
      <c r="C8687" t="str">
        <v>Afternoon</v>
      </c>
      <c r="D8687">
        <v>8</v>
      </c>
      <c r="E8687" t="str">
        <f>IF(MOD(D8687,2)=0,"EVEN","ODD")</f>
        <v>EVEN</v>
      </c>
      <c r="F8687" t="str">
        <f>IF(D8687&lt;=18,"LOW (1-18)","HIGH (19-36)")</f>
        <v>LOW (1-18)</v>
      </c>
      <c r="G8687">
        <f>INT((D8687-1)/6)+1</f>
        <v>2</v>
      </c>
      <c r="H8687">
        <f>MOD(D8687-1,6)+1</f>
        <v>2</v>
      </c>
      <c r="I8687">
        <f>37-D8687</f>
        <v>29</v>
      </c>
      <c r="J8687">
        <f>ABS(D8687-D8688)</f>
        <v>15</v>
      </c>
    </row>
    <row r="8688">
      <c r="A8688">
        <v>18883</v>
      </c>
      <c r="B8688" t="str">
        <v>2019-06-17</v>
      </c>
      <c r="C8688" t="str">
        <v>Midday</v>
      </c>
      <c r="D8688">
        <v>23</v>
      </c>
      <c r="E8688" t="str">
        <f>IF(MOD(D8688,2)=0,"EVEN","ODD")</f>
        <v>ODD</v>
      </c>
      <c r="F8688" t="str">
        <f>IF(D8688&lt;=18,"LOW (1-18)","HIGH (19-36)")</f>
        <v>HIGH (19-36)</v>
      </c>
      <c r="G8688">
        <f>INT((D8688-1)/6)+1</f>
        <v>4</v>
      </c>
      <c r="H8688">
        <f>MOD(D8688-1,6)+1</f>
        <v>5</v>
      </c>
      <c r="I8688">
        <f>37-D8688</f>
        <v>14</v>
      </c>
      <c r="J8688">
        <f>ABS(D8688-D8689)</f>
        <v>0</v>
      </c>
    </row>
    <row r="8689">
      <c r="A8689">
        <v>18882</v>
      </c>
      <c r="B8689" t="str">
        <v>2019-06-17</v>
      </c>
      <c r="C8689" t="str">
        <v>Morning</v>
      </c>
      <c r="D8689">
        <v>23</v>
      </c>
      <c r="E8689" t="str">
        <f>IF(MOD(D8689,2)=0,"EVEN","ODD")</f>
        <v>ODD</v>
      </c>
      <c r="F8689" t="str">
        <f>IF(D8689&lt;=18,"LOW (1-18)","HIGH (19-36)")</f>
        <v>HIGH (19-36)</v>
      </c>
      <c r="G8689">
        <f>INT((D8689-1)/6)+1</f>
        <v>4</v>
      </c>
      <c r="H8689">
        <f>MOD(D8689-1,6)+1</f>
        <v>5</v>
      </c>
      <c r="I8689">
        <f>37-D8689</f>
        <v>14</v>
      </c>
      <c r="J8689">
        <f>ABS(D8689-D8690)</f>
        <v>7</v>
      </c>
    </row>
    <row r="8690">
      <c r="A8690">
        <v>18881</v>
      </c>
      <c r="B8690" t="str">
        <v>2019-06-15</v>
      </c>
      <c r="C8690" t="str">
        <v>Evening</v>
      </c>
      <c r="D8690">
        <v>16</v>
      </c>
      <c r="E8690" t="str">
        <f>IF(MOD(D8690,2)=0,"EVEN","ODD")</f>
        <v>EVEN</v>
      </c>
      <c r="F8690" t="str">
        <f>IF(D8690&lt;=18,"LOW (1-18)","HIGH (19-36)")</f>
        <v>LOW (1-18)</v>
      </c>
      <c r="G8690">
        <f>INT((D8690-1)/6)+1</f>
        <v>3</v>
      </c>
      <c r="H8690">
        <f>MOD(D8690-1,6)+1</f>
        <v>4</v>
      </c>
      <c r="I8690">
        <f>37-D8690</f>
        <v>21</v>
      </c>
      <c r="J8690">
        <f>ABS(D8690-D8691)</f>
        <v>3</v>
      </c>
    </row>
    <row r="8691">
      <c r="A8691">
        <v>18880</v>
      </c>
      <c r="B8691" t="str">
        <v>2019-06-15</v>
      </c>
      <c r="C8691" t="str">
        <v>Afternoon</v>
      </c>
      <c r="D8691">
        <v>13</v>
      </c>
      <c r="E8691" t="str">
        <f>IF(MOD(D8691,2)=0,"EVEN","ODD")</f>
        <v>ODD</v>
      </c>
      <c r="F8691" t="str">
        <f>IF(D8691&lt;=18,"LOW (1-18)","HIGH (19-36)")</f>
        <v>LOW (1-18)</v>
      </c>
      <c r="G8691">
        <f>INT((D8691-1)/6)+1</f>
        <v>3</v>
      </c>
      <c r="H8691">
        <f>MOD(D8691-1,6)+1</f>
        <v>1</v>
      </c>
      <c r="I8691">
        <f>37-D8691</f>
        <v>24</v>
      </c>
      <c r="J8691">
        <f>ABS(D8691-D8692)</f>
        <v>1</v>
      </c>
    </row>
    <row r="8692">
      <c r="A8692">
        <v>18879</v>
      </c>
      <c r="B8692" t="str">
        <v>2019-06-15</v>
      </c>
      <c r="C8692" t="str">
        <v>Midday</v>
      </c>
      <c r="D8692">
        <v>12</v>
      </c>
      <c r="E8692" t="str">
        <f>IF(MOD(D8692,2)=0,"EVEN","ODD")</f>
        <v>EVEN</v>
      </c>
      <c r="F8692" t="str">
        <f>IF(D8692&lt;=18,"LOW (1-18)","HIGH (19-36)")</f>
        <v>LOW (1-18)</v>
      </c>
      <c r="G8692">
        <f>INT((D8692-1)/6)+1</f>
        <v>2</v>
      </c>
      <c r="H8692">
        <f>MOD(D8692-1,6)+1</f>
        <v>6</v>
      </c>
      <c r="I8692">
        <f>37-D8692</f>
        <v>25</v>
      </c>
      <c r="J8692">
        <f>ABS(D8692-D8693)</f>
        <v>7</v>
      </c>
    </row>
    <row r="8693">
      <c r="A8693">
        <v>18878</v>
      </c>
      <c r="B8693" t="str">
        <v>2019-06-15</v>
      </c>
      <c r="C8693" t="str">
        <v>Morning</v>
      </c>
      <c r="D8693">
        <v>19</v>
      </c>
      <c r="E8693" t="str">
        <f>IF(MOD(D8693,2)=0,"EVEN","ODD")</f>
        <v>ODD</v>
      </c>
      <c r="F8693" t="str">
        <f>IF(D8693&lt;=18,"LOW (1-18)","HIGH (19-36)")</f>
        <v>HIGH (19-36)</v>
      </c>
      <c r="G8693">
        <f>INT((D8693-1)/6)+1</f>
        <v>4</v>
      </c>
      <c r="H8693">
        <f>MOD(D8693-1,6)+1</f>
        <v>1</v>
      </c>
      <c r="I8693">
        <f>37-D8693</f>
        <v>18</v>
      </c>
      <c r="J8693">
        <f>ABS(D8693-D8694)</f>
        <v>14</v>
      </c>
    </row>
    <row r="8694">
      <c r="A8694">
        <v>18877</v>
      </c>
      <c r="B8694" t="str">
        <v>2019-06-14</v>
      </c>
      <c r="C8694" t="str">
        <v>Evening</v>
      </c>
      <c r="D8694">
        <v>5</v>
      </c>
      <c r="E8694" t="str">
        <f>IF(MOD(D8694,2)=0,"EVEN","ODD")</f>
        <v>ODD</v>
      </c>
      <c r="F8694" t="str">
        <f>IF(D8694&lt;=18,"LOW (1-18)","HIGH (19-36)")</f>
        <v>LOW (1-18)</v>
      </c>
      <c r="G8694">
        <f>INT((D8694-1)/6)+1</f>
        <v>1</v>
      </c>
      <c r="H8694">
        <f>MOD(D8694-1,6)+1</f>
        <v>5</v>
      </c>
      <c r="I8694">
        <f>37-D8694</f>
        <v>32</v>
      </c>
      <c r="J8694">
        <f>ABS(D8694-D8695)</f>
        <v>12</v>
      </c>
    </row>
    <row r="8695">
      <c r="A8695">
        <v>18876</v>
      </c>
      <c r="B8695" t="str">
        <v>2019-06-14</v>
      </c>
      <c r="C8695" t="str">
        <v>Afternoon</v>
      </c>
      <c r="D8695">
        <v>17</v>
      </c>
      <c r="E8695" t="str">
        <f>IF(MOD(D8695,2)=0,"EVEN","ODD")</f>
        <v>ODD</v>
      </c>
      <c r="F8695" t="str">
        <f>IF(D8695&lt;=18,"LOW (1-18)","HIGH (19-36)")</f>
        <v>LOW (1-18)</v>
      </c>
      <c r="G8695">
        <f>INT((D8695-1)/6)+1</f>
        <v>3</v>
      </c>
      <c r="H8695">
        <f>MOD(D8695-1,6)+1</f>
        <v>5</v>
      </c>
      <c r="I8695">
        <f>37-D8695</f>
        <v>20</v>
      </c>
      <c r="J8695">
        <f>ABS(D8695-D8696)</f>
        <v>14</v>
      </c>
    </row>
    <row r="8696">
      <c r="A8696">
        <v>18875</v>
      </c>
      <c r="B8696" t="str">
        <v>2019-06-14</v>
      </c>
      <c r="C8696" t="str">
        <v>Midday</v>
      </c>
      <c r="D8696">
        <v>3</v>
      </c>
      <c r="E8696" t="str">
        <f>IF(MOD(D8696,2)=0,"EVEN","ODD")</f>
        <v>ODD</v>
      </c>
      <c r="F8696" t="str">
        <f>IF(D8696&lt;=18,"LOW (1-18)","HIGH (19-36)")</f>
        <v>LOW (1-18)</v>
      </c>
      <c r="G8696">
        <f>INT((D8696-1)/6)+1</f>
        <v>1</v>
      </c>
      <c r="H8696">
        <f>MOD(D8696-1,6)+1</f>
        <v>3</v>
      </c>
      <c r="I8696">
        <f>37-D8696</f>
        <v>34</v>
      </c>
      <c r="J8696">
        <f>ABS(D8696-D8697)</f>
        <v>17</v>
      </c>
    </row>
    <row r="8697">
      <c r="A8697">
        <v>18874</v>
      </c>
      <c r="B8697" t="str">
        <v>2019-06-14</v>
      </c>
      <c r="C8697" t="str">
        <v>Morning</v>
      </c>
      <c r="D8697">
        <v>20</v>
      </c>
      <c r="E8697" t="str">
        <f>IF(MOD(D8697,2)=0,"EVEN","ODD")</f>
        <v>EVEN</v>
      </c>
      <c r="F8697" t="str">
        <f>IF(D8697&lt;=18,"LOW (1-18)","HIGH (19-36)")</f>
        <v>HIGH (19-36)</v>
      </c>
      <c r="G8697">
        <f>INT((D8697-1)/6)+1</f>
        <v>4</v>
      </c>
      <c r="H8697">
        <f>MOD(D8697-1,6)+1</f>
        <v>2</v>
      </c>
      <c r="I8697">
        <f>37-D8697</f>
        <v>17</v>
      </c>
      <c r="J8697">
        <f>ABS(D8697-D8698)</f>
        <v>16</v>
      </c>
    </row>
    <row r="8698">
      <c r="A8698">
        <v>18873</v>
      </c>
      <c r="B8698" t="str">
        <v>2019-06-13</v>
      </c>
      <c r="C8698" t="str">
        <v>Evening</v>
      </c>
      <c r="D8698">
        <v>4</v>
      </c>
      <c r="E8698" t="str">
        <f>IF(MOD(D8698,2)=0,"EVEN","ODD")</f>
        <v>EVEN</v>
      </c>
      <c r="F8698" t="str">
        <f>IF(D8698&lt;=18,"LOW (1-18)","HIGH (19-36)")</f>
        <v>LOW (1-18)</v>
      </c>
      <c r="G8698">
        <f>INT((D8698-1)/6)+1</f>
        <v>1</v>
      </c>
      <c r="H8698">
        <f>MOD(D8698-1,6)+1</f>
        <v>4</v>
      </c>
      <c r="I8698">
        <f>37-D8698</f>
        <v>33</v>
      </c>
      <c r="J8698">
        <f>ABS(D8698-D8699)</f>
        <v>31</v>
      </c>
    </row>
    <row r="8699">
      <c r="A8699">
        <v>18872</v>
      </c>
      <c r="B8699" t="str">
        <v>2019-06-13</v>
      </c>
      <c r="C8699" t="str">
        <v>Afternoon</v>
      </c>
      <c r="D8699">
        <v>35</v>
      </c>
      <c r="E8699" t="str">
        <f>IF(MOD(D8699,2)=0,"EVEN","ODD")</f>
        <v>ODD</v>
      </c>
      <c r="F8699" t="str">
        <f>IF(D8699&lt;=18,"LOW (1-18)","HIGH (19-36)")</f>
        <v>HIGH (19-36)</v>
      </c>
      <c r="G8699">
        <f>INT((D8699-1)/6)+1</f>
        <v>6</v>
      </c>
      <c r="H8699">
        <f>MOD(D8699-1,6)+1</f>
        <v>5</v>
      </c>
      <c r="I8699">
        <f>37-D8699</f>
        <v>2</v>
      </c>
      <c r="J8699">
        <f>ABS(D8699-D8700)</f>
        <v>21</v>
      </c>
    </row>
    <row r="8700">
      <c r="A8700">
        <v>18871</v>
      </c>
      <c r="B8700" t="str">
        <v>2019-06-13</v>
      </c>
      <c r="C8700" t="str">
        <v>Midday</v>
      </c>
      <c r="D8700">
        <v>14</v>
      </c>
      <c r="E8700" t="str">
        <f>IF(MOD(D8700,2)=0,"EVEN","ODD")</f>
        <v>EVEN</v>
      </c>
      <c r="F8700" t="str">
        <f>IF(D8700&lt;=18,"LOW (1-18)","HIGH (19-36)")</f>
        <v>LOW (1-18)</v>
      </c>
      <c r="G8700">
        <f>INT((D8700-1)/6)+1</f>
        <v>3</v>
      </c>
      <c r="H8700">
        <f>MOD(D8700-1,6)+1</f>
        <v>2</v>
      </c>
      <c r="I8700">
        <f>37-D8700</f>
        <v>23</v>
      </c>
      <c r="J8700">
        <f>ABS(D8700-D8701)</f>
        <v>3</v>
      </c>
    </row>
    <row r="8701">
      <c r="A8701">
        <v>18870</v>
      </c>
      <c r="B8701" t="str">
        <v>2019-06-13</v>
      </c>
      <c r="C8701" t="str">
        <v>Morning</v>
      </c>
      <c r="D8701">
        <v>11</v>
      </c>
      <c r="E8701" t="str">
        <f>IF(MOD(D8701,2)=0,"EVEN","ODD")</f>
        <v>ODD</v>
      </c>
      <c r="F8701" t="str">
        <f>IF(D8701&lt;=18,"LOW (1-18)","HIGH (19-36)")</f>
        <v>LOW (1-18)</v>
      </c>
      <c r="G8701">
        <f>INT((D8701-1)/6)+1</f>
        <v>2</v>
      </c>
      <c r="H8701">
        <f>MOD(D8701-1,6)+1</f>
        <v>5</v>
      </c>
      <c r="I8701">
        <f>37-D8701</f>
        <v>26</v>
      </c>
      <c r="J8701">
        <f>ABS(D8701-D8702)</f>
        <v>17</v>
      </c>
    </row>
    <row r="8702">
      <c r="A8702">
        <v>18869</v>
      </c>
      <c r="B8702" t="str">
        <v>2019-06-12</v>
      </c>
      <c r="C8702" t="str">
        <v>Evening</v>
      </c>
      <c r="D8702">
        <v>28</v>
      </c>
      <c r="E8702" t="str">
        <f>IF(MOD(D8702,2)=0,"EVEN","ODD")</f>
        <v>EVEN</v>
      </c>
      <c r="F8702" t="str">
        <f>IF(D8702&lt;=18,"LOW (1-18)","HIGH (19-36)")</f>
        <v>HIGH (19-36)</v>
      </c>
      <c r="G8702">
        <f>INT((D8702-1)/6)+1</f>
        <v>5</v>
      </c>
      <c r="H8702">
        <f>MOD(D8702-1,6)+1</f>
        <v>4</v>
      </c>
      <c r="I8702">
        <f>37-D8702</f>
        <v>9</v>
      </c>
      <c r="J8702">
        <f>ABS(D8702-D8703)</f>
        <v>4</v>
      </c>
    </row>
    <row r="8703">
      <c r="A8703">
        <v>18868</v>
      </c>
      <c r="B8703" t="str">
        <v>2019-06-12</v>
      </c>
      <c r="C8703" t="str">
        <v>Afternoon</v>
      </c>
      <c r="D8703">
        <v>24</v>
      </c>
      <c r="E8703" t="str">
        <f>IF(MOD(D8703,2)=0,"EVEN","ODD")</f>
        <v>EVEN</v>
      </c>
      <c r="F8703" t="str">
        <f>IF(D8703&lt;=18,"LOW (1-18)","HIGH (19-36)")</f>
        <v>HIGH (19-36)</v>
      </c>
      <c r="G8703">
        <f>INT((D8703-1)/6)+1</f>
        <v>4</v>
      </c>
      <c r="H8703">
        <f>MOD(D8703-1,6)+1</f>
        <v>6</v>
      </c>
      <c r="I8703">
        <f>37-D8703</f>
        <v>13</v>
      </c>
      <c r="J8703">
        <f>ABS(D8703-D8704)</f>
        <v>17</v>
      </c>
    </row>
    <row r="8704">
      <c r="A8704">
        <v>18867</v>
      </c>
      <c r="B8704" t="str">
        <v>2019-06-12</v>
      </c>
      <c r="C8704" t="str">
        <v>Midday</v>
      </c>
      <c r="D8704">
        <v>7</v>
      </c>
      <c r="E8704" t="str">
        <f>IF(MOD(D8704,2)=0,"EVEN","ODD")</f>
        <v>ODD</v>
      </c>
      <c r="F8704" t="str">
        <f>IF(D8704&lt;=18,"LOW (1-18)","HIGH (19-36)")</f>
        <v>LOW (1-18)</v>
      </c>
      <c r="G8704">
        <f>INT((D8704-1)/6)+1</f>
        <v>2</v>
      </c>
      <c r="H8704">
        <f>MOD(D8704-1,6)+1</f>
        <v>1</v>
      </c>
      <c r="I8704">
        <f>37-D8704</f>
        <v>30</v>
      </c>
      <c r="J8704">
        <f>ABS(D8704-D8705)</f>
        <v>16</v>
      </c>
    </row>
    <row r="8705">
      <c r="A8705">
        <v>18866</v>
      </c>
      <c r="B8705" t="str">
        <v>2019-06-12</v>
      </c>
      <c r="C8705" t="str">
        <v>Morning</v>
      </c>
      <c r="D8705">
        <v>23</v>
      </c>
      <c r="E8705" t="str">
        <f>IF(MOD(D8705,2)=0,"EVEN","ODD")</f>
        <v>ODD</v>
      </c>
      <c r="F8705" t="str">
        <f>IF(D8705&lt;=18,"LOW (1-18)","HIGH (19-36)")</f>
        <v>HIGH (19-36)</v>
      </c>
      <c r="G8705">
        <f>INT((D8705-1)/6)+1</f>
        <v>4</v>
      </c>
      <c r="H8705">
        <f>MOD(D8705-1,6)+1</f>
        <v>5</v>
      </c>
      <c r="I8705">
        <f>37-D8705</f>
        <v>14</v>
      </c>
      <c r="J8705">
        <f>ABS(D8705-D8706)</f>
        <v>7</v>
      </c>
    </row>
    <row r="8706">
      <c r="A8706">
        <v>18865</v>
      </c>
      <c r="B8706" t="str">
        <v>2019-06-11</v>
      </c>
      <c r="C8706" t="str">
        <v>Evening</v>
      </c>
      <c r="D8706">
        <v>16</v>
      </c>
      <c r="E8706" t="str">
        <f>IF(MOD(D8706,2)=0,"EVEN","ODD")</f>
        <v>EVEN</v>
      </c>
      <c r="F8706" t="str">
        <f>IF(D8706&lt;=18,"LOW (1-18)","HIGH (19-36)")</f>
        <v>LOW (1-18)</v>
      </c>
      <c r="G8706">
        <f>INT((D8706-1)/6)+1</f>
        <v>3</v>
      </c>
      <c r="H8706">
        <f>MOD(D8706-1,6)+1</f>
        <v>4</v>
      </c>
      <c r="I8706">
        <f>37-D8706</f>
        <v>21</v>
      </c>
      <c r="J8706">
        <f>ABS(D8706-D8707)</f>
        <v>8</v>
      </c>
    </row>
    <row r="8707">
      <c r="A8707">
        <v>18864</v>
      </c>
      <c r="B8707" t="str">
        <v>2019-06-11</v>
      </c>
      <c r="C8707" t="str">
        <v>Afternoon</v>
      </c>
      <c r="D8707">
        <v>24</v>
      </c>
      <c r="E8707" t="str">
        <f>IF(MOD(D8707,2)=0,"EVEN","ODD")</f>
        <v>EVEN</v>
      </c>
      <c r="F8707" t="str">
        <f>IF(D8707&lt;=18,"LOW (1-18)","HIGH (19-36)")</f>
        <v>HIGH (19-36)</v>
      </c>
      <c r="G8707">
        <f>INT((D8707-1)/6)+1</f>
        <v>4</v>
      </c>
      <c r="H8707">
        <f>MOD(D8707-1,6)+1</f>
        <v>6</v>
      </c>
      <c r="I8707">
        <f>37-D8707</f>
        <v>13</v>
      </c>
      <c r="J8707">
        <f>ABS(D8707-D8708)</f>
        <v>11</v>
      </c>
    </row>
    <row r="8708">
      <c r="A8708">
        <v>18863</v>
      </c>
      <c r="B8708" t="str">
        <v>2019-06-11</v>
      </c>
      <c r="C8708" t="str">
        <v>Midday</v>
      </c>
      <c r="D8708">
        <v>35</v>
      </c>
      <c r="E8708" t="str">
        <f>IF(MOD(D8708,2)=0,"EVEN","ODD")</f>
        <v>ODD</v>
      </c>
      <c r="F8708" t="str">
        <f>IF(D8708&lt;=18,"LOW (1-18)","HIGH (19-36)")</f>
        <v>HIGH (19-36)</v>
      </c>
      <c r="G8708">
        <f>INT((D8708-1)/6)+1</f>
        <v>6</v>
      </c>
      <c r="H8708">
        <f>MOD(D8708-1,6)+1</f>
        <v>5</v>
      </c>
      <c r="I8708">
        <f>37-D8708</f>
        <v>2</v>
      </c>
      <c r="J8708">
        <f>ABS(D8708-D8709)</f>
        <v>2</v>
      </c>
    </row>
    <row r="8709">
      <c r="A8709">
        <v>18862</v>
      </c>
      <c r="B8709" t="str">
        <v>2019-06-11</v>
      </c>
      <c r="C8709" t="str">
        <v>Morning</v>
      </c>
      <c r="D8709">
        <v>33</v>
      </c>
      <c r="E8709" t="str">
        <f>IF(MOD(D8709,2)=0,"EVEN","ODD")</f>
        <v>ODD</v>
      </c>
      <c r="F8709" t="str">
        <f>IF(D8709&lt;=18,"LOW (1-18)","HIGH (19-36)")</f>
        <v>HIGH (19-36)</v>
      </c>
      <c r="G8709">
        <f>INT((D8709-1)/6)+1</f>
        <v>6</v>
      </c>
      <c r="H8709">
        <f>MOD(D8709-1,6)+1</f>
        <v>3</v>
      </c>
      <c r="I8709">
        <f>37-D8709</f>
        <v>4</v>
      </c>
      <c r="J8709">
        <f>ABS(D8709-D8710)</f>
        <v>17</v>
      </c>
    </row>
    <row r="8710">
      <c r="A8710">
        <v>18861</v>
      </c>
      <c r="B8710" t="str">
        <v>2019-06-10</v>
      </c>
      <c r="C8710" t="str">
        <v>Evening</v>
      </c>
      <c r="D8710">
        <v>16</v>
      </c>
      <c r="E8710" t="str">
        <f>IF(MOD(D8710,2)=0,"EVEN","ODD")</f>
        <v>EVEN</v>
      </c>
      <c r="F8710" t="str">
        <f>IF(D8710&lt;=18,"LOW (1-18)","HIGH (19-36)")</f>
        <v>LOW (1-18)</v>
      </c>
      <c r="G8710">
        <f>INT((D8710-1)/6)+1</f>
        <v>3</v>
      </c>
      <c r="H8710">
        <f>MOD(D8710-1,6)+1</f>
        <v>4</v>
      </c>
      <c r="I8710">
        <f>37-D8710</f>
        <v>21</v>
      </c>
      <c r="J8710">
        <f>ABS(D8710-D8711)</f>
        <v>14</v>
      </c>
    </row>
    <row r="8711">
      <c r="A8711">
        <v>18860</v>
      </c>
      <c r="B8711" t="str">
        <v>2019-06-10</v>
      </c>
      <c r="C8711" t="str">
        <v>Afternoon</v>
      </c>
      <c r="D8711">
        <v>30</v>
      </c>
      <c r="E8711" t="str">
        <f>IF(MOD(D8711,2)=0,"EVEN","ODD")</f>
        <v>EVEN</v>
      </c>
      <c r="F8711" t="str">
        <f>IF(D8711&lt;=18,"LOW (1-18)","HIGH (19-36)")</f>
        <v>HIGH (19-36)</v>
      </c>
      <c r="G8711">
        <f>INT((D8711-1)/6)+1</f>
        <v>5</v>
      </c>
      <c r="H8711">
        <f>MOD(D8711-1,6)+1</f>
        <v>6</v>
      </c>
      <c r="I8711">
        <f>37-D8711</f>
        <v>7</v>
      </c>
      <c r="J8711">
        <f>ABS(D8711-D8712)</f>
        <v>0</v>
      </c>
    </row>
    <row r="8712">
      <c r="A8712">
        <v>18859</v>
      </c>
      <c r="B8712" t="str">
        <v>2019-06-10</v>
      </c>
      <c r="C8712" t="str">
        <v>Midday</v>
      </c>
      <c r="D8712">
        <v>30</v>
      </c>
      <c r="E8712" t="str">
        <f>IF(MOD(D8712,2)=0,"EVEN","ODD")</f>
        <v>EVEN</v>
      </c>
      <c r="F8712" t="str">
        <f>IF(D8712&lt;=18,"LOW (1-18)","HIGH (19-36)")</f>
        <v>HIGH (19-36)</v>
      </c>
      <c r="G8712">
        <f>INT((D8712-1)/6)+1</f>
        <v>5</v>
      </c>
      <c r="H8712">
        <f>MOD(D8712-1,6)+1</f>
        <v>6</v>
      </c>
      <c r="I8712">
        <f>37-D8712</f>
        <v>7</v>
      </c>
      <c r="J8712">
        <f>ABS(D8712-D8713)</f>
        <v>4</v>
      </c>
    </row>
    <row r="8713">
      <c r="A8713">
        <v>18858</v>
      </c>
      <c r="B8713" t="str">
        <v>2019-06-10</v>
      </c>
      <c r="C8713" t="str">
        <v>Morning</v>
      </c>
      <c r="D8713">
        <v>34</v>
      </c>
      <c r="E8713" t="str">
        <f>IF(MOD(D8713,2)=0,"EVEN","ODD")</f>
        <v>EVEN</v>
      </c>
      <c r="F8713" t="str">
        <f>IF(D8713&lt;=18,"LOW (1-18)","HIGH (19-36)")</f>
        <v>HIGH (19-36)</v>
      </c>
      <c r="G8713">
        <f>INT((D8713-1)/6)+1</f>
        <v>6</v>
      </c>
      <c r="H8713">
        <f>MOD(D8713-1,6)+1</f>
        <v>4</v>
      </c>
      <c r="I8713">
        <f>37-D8713</f>
        <v>3</v>
      </c>
      <c r="J8713">
        <f>ABS(D8713-D8714)</f>
        <v>9</v>
      </c>
    </row>
    <row r="8714">
      <c r="A8714">
        <v>18857</v>
      </c>
      <c r="B8714" t="str">
        <v>2019-06-08</v>
      </c>
      <c r="C8714" t="str">
        <v>Evening</v>
      </c>
      <c r="D8714">
        <v>25</v>
      </c>
      <c r="E8714" t="str">
        <f>IF(MOD(D8714,2)=0,"EVEN","ODD")</f>
        <v>ODD</v>
      </c>
      <c r="F8714" t="str">
        <f>IF(D8714&lt;=18,"LOW (1-18)","HIGH (19-36)")</f>
        <v>HIGH (19-36)</v>
      </c>
      <c r="G8714">
        <f>INT((D8714-1)/6)+1</f>
        <v>5</v>
      </c>
      <c r="H8714">
        <f>MOD(D8714-1,6)+1</f>
        <v>1</v>
      </c>
      <c r="I8714">
        <f>37-D8714</f>
        <v>12</v>
      </c>
      <c r="J8714">
        <f>ABS(D8714-D8715)</f>
        <v>24</v>
      </c>
    </row>
    <row r="8715">
      <c r="A8715">
        <v>18856</v>
      </c>
      <c r="B8715" t="str">
        <v>2019-06-08</v>
      </c>
      <c r="C8715" t="str">
        <v>Afternoon</v>
      </c>
      <c r="D8715">
        <v>1</v>
      </c>
      <c r="E8715" t="str">
        <f>IF(MOD(D8715,2)=0,"EVEN","ODD")</f>
        <v>ODD</v>
      </c>
      <c r="F8715" t="str">
        <f>IF(D8715&lt;=18,"LOW (1-18)","HIGH (19-36)")</f>
        <v>LOW (1-18)</v>
      </c>
      <c r="G8715">
        <f>INT((D8715-1)/6)+1</f>
        <v>1</v>
      </c>
      <c r="H8715">
        <f>MOD(D8715-1,6)+1</f>
        <v>1</v>
      </c>
      <c r="I8715">
        <f>37-D8715</f>
        <v>36</v>
      </c>
      <c r="J8715">
        <f>ABS(D8715-D8716)</f>
        <v>4</v>
      </c>
    </row>
    <row r="8716">
      <c r="A8716">
        <v>18855</v>
      </c>
      <c r="B8716" t="str">
        <v>2019-06-08</v>
      </c>
      <c r="C8716" t="str">
        <v>Midday</v>
      </c>
      <c r="D8716">
        <v>5</v>
      </c>
      <c r="E8716" t="str">
        <f>IF(MOD(D8716,2)=0,"EVEN","ODD")</f>
        <v>ODD</v>
      </c>
      <c r="F8716" t="str">
        <f>IF(D8716&lt;=18,"LOW (1-18)","HIGH (19-36)")</f>
        <v>LOW (1-18)</v>
      </c>
      <c r="G8716">
        <f>INT((D8716-1)/6)+1</f>
        <v>1</v>
      </c>
      <c r="H8716">
        <f>MOD(D8716-1,6)+1</f>
        <v>5</v>
      </c>
      <c r="I8716">
        <f>37-D8716</f>
        <v>32</v>
      </c>
      <c r="J8716">
        <f>ABS(D8716-D8717)</f>
        <v>21</v>
      </c>
    </row>
    <row r="8717">
      <c r="A8717">
        <v>18854</v>
      </c>
      <c r="B8717" t="str">
        <v>2019-06-08</v>
      </c>
      <c r="C8717" t="str">
        <v>Morning</v>
      </c>
      <c r="D8717">
        <v>26</v>
      </c>
      <c r="E8717" t="str">
        <f>IF(MOD(D8717,2)=0,"EVEN","ODD")</f>
        <v>EVEN</v>
      </c>
      <c r="F8717" t="str">
        <f>IF(D8717&lt;=18,"LOW (1-18)","HIGH (19-36)")</f>
        <v>HIGH (19-36)</v>
      </c>
      <c r="G8717">
        <f>INT((D8717-1)/6)+1</f>
        <v>5</v>
      </c>
      <c r="H8717">
        <f>MOD(D8717-1,6)+1</f>
        <v>2</v>
      </c>
      <c r="I8717">
        <f>37-D8717</f>
        <v>11</v>
      </c>
      <c r="J8717">
        <f>ABS(D8717-D8718)</f>
        <v>19</v>
      </c>
    </row>
    <row r="8718">
      <c r="A8718">
        <v>18853</v>
      </c>
      <c r="B8718" t="str">
        <v>2019-06-07</v>
      </c>
      <c r="C8718" t="str">
        <v>Evening</v>
      </c>
      <c r="D8718">
        <v>7</v>
      </c>
      <c r="E8718" t="str">
        <f>IF(MOD(D8718,2)=0,"EVEN","ODD")</f>
        <v>ODD</v>
      </c>
      <c r="F8718" t="str">
        <f>IF(D8718&lt;=18,"LOW (1-18)","HIGH (19-36)")</f>
        <v>LOW (1-18)</v>
      </c>
      <c r="G8718">
        <f>INT((D8718-1)/6)+1</f>
        <v>2</v>
      </c>
      <c r="H8718">
        <f>MOD(D8718-1,6)+1</f>
        <v>1</v>
      </c>
      <c r="I8718">
        <f>37-D8718</f>
        <v>30</v>
      </c>
      <c r="J8718">
        <f>ABS(D8718-D8719)</f>
        <v>25</v>
      </c>
    </row>
    <row r="8719">
      <c r="A8719">
        <v>18852</v>
      </c>
      <c r="B8719" t="str">
        <v>2019-06-07</v>
      </c>
      <c r="C8719" t="str">
        <v>Afternoon</v>
      </c>
      <c r="D8719">
        <v>32</v>
      </c>
      <c r="E8719" t="str">
        <f>IF(MOD(D8719,2)=0,"EVEN","ODD")</f>
        <v>EVEN</v>
      </c>
      <c r="F8719" t="str">
        <f>IF(D8719&lt;=18,"LOW (1-18)","HIGH (19-36)")</f>
        <v>HIGH (19-36)</v>
      </c>
      <c r="G8719">
        <f>INT((D8719-1)/6)+1</f>
        <v>6</v>
      </c>
      <c r="H8719">
        <f>MOD(D8719-1,6)+1</f>
        <v>2</v>
      </c>
      <c r="I8719">
        <f>37-D8719</f>
        <v>5</v>
      </c>
      <c r="J8719">
        <f>ABS(D8719-D8720)</f>
        <v>26</v>
      </c>
    </row>
    <row r="8720">
      <c r="A8720">
        <v>18851</v>
      </c>
      <c r="B8720" t="str">
        <v>2019-06-07</v>
      </c>
      <c r="C8720" t="str">
        <v>Midday</v>
      </c>
      <c r="D8720">
        <v>6</v>
      </c>
      <c r="E8720" t="str">
        <f>IF(MOD(D8720,2)=0,"EVEN","ODD")</f>
        <v>EVEN</v>
      </c>
      <c r="F8720" t="str">
        <f>IF(D8720&lt;=18,"LOW (1-18)","HIGH (19-36)")</f>
        <v>LOW (1-18)</v>
      </c>
      <c r="G8720">
        <f>INT((D8720-1)/6)+1</f>
        <v>1</v>
      </c>
      <c r="H8720">
        <f>MOD(D8720-1,6)+1</f>
        <v>6</v>
      </c>
      <c r="I8720">
        <f>37-D8720</f>
        <v>31</v>
      </c>
      <c r="J8720">
        <f>ABS(D8720-D8721)</f>
        <v>27</v>
      </c>
    </row>
    <row r="8721">
      <c r="A8721">
        <v>18850</v>
      </c>
      <c r="B8721" t="str">
        <v>2019-06-07</v>
      </c>
      <c r="C8721" t="str">
        <v>Morning</v>
      </c>
      <c r="D8721">
        <v>33</v>
      </c>
      <c r="E8721" t="str">
        <f>IF(MOD(D8721,2)=0,"EVEN","ODD")</f>
        <v>ODD</v>
      </c>
      <c r="F8721" t="str">
        <f>IF(D8721&lt;=18,"LOW (1-18)","HIGH (19-36)")</f>
        <v>HIGH (19-36)</v>
      </c>
      <c r="G8721">
        <f>INT((D8721-1)/6)+1</f>
        <v>6</v>
      </c>
      <c r="H8721">
        <f>MOD(D8721-1,6)+1</f>
        <v>3</v>
      </c>
      <c r="I8721">
        <f>37-D8721</f>
        <v>4</v>
      </c>
      <c r="J8721">
        <f>ABS(D8721-D8722)</f>
        <v>22</v>
      </c>
    </row>
    <row r="8722">
      <c r="A8722">
        <v>18849</v>
      </c>
      <c r="B8722" t="str">
        <v>2019-06-06</v>
      </c>
      <c r="C8722" t="str">
        <v>Evening</v>
      </c>
      <c r="D8722">
        <v>11</v>
      </c>
      <c r="E8722" t="str">
        <f>IF(MOD(D8722,2)=0,"EVEN","ODD")</f>
        <v>ODD</v>
      </c>
      <c r="F8722" t="str">
        <f>IF(D8722&lt;=18,"LOW (1-18)","HIGH (19-36)")</f>
        <v>LOW (1-18)</v>
      </c>
      <c r="G8722">
        <f>INT((D8722-1)/6)+1</f>
        <v>2</v>
      </c>
      <c r="H8722">
        <f>MOD(D8722-1,6)+1</f>
        <v>5</v>
      </c>
      <c r="I8722">
        <f>37-D8722</f>
        <v>26</v>
      </c>
      <c r="J8722">
        <f>ABS(D8722-D8723)</f>
        <v>17</v>
      </c>
    </row>
    <row r="8723">
      <c r="A8723">
        <v>18848</v>
      </c>
      <c r="B8723" t="str">
        <v>2019-06-06</v>
      </c>
      <c r="C8723" t="str">
        <v>Afternoon</v>
      </c>
      <c r="D8723">
        <v>28</v>
      </c>
      <c r="E8723" t="str">
        <f>IF(MOD(D8723,2)=0,"EVEN","ODD")</f>
        <v>EVEN</v>
      </c>
      <c r="F8723" t="str">
        <f>IF(D8723&lt;=18,"LOW (1-18)","HIGH (19-36)")</f>
        <v>HIGH (19-36)</v>
      </c>
      <c r="G8723">
        <f>INT((D8723-1)/6)+1</f>
        <v>5</v>
      </c>
      <c r="H8723">
        <f>MOD(D8723-1,6)+1</f>
        <v>4</v>
      </c>
      <c r="I8723">
        <f>37-D8723</f>
        <v>9</v>
      </c>
      <c r="J8723">
        <f>ABS(D8723-D8724)</f>
        <v>3</v>
      </c>
    </row>
    <row r="8724">
      <c r="A8724">
        <v>18847</v>
      </c>
      <c r="B8724" t="str">
        <v>2019-06-06</v>
      </c>
      <c r="C8724" t="str">
        <v>Midday</v>
      </c>
      <c r="D8724">
        <v>31</v>
      </c>
      <c r="E8724" t="str">
        <f>IF(MOD(D8724,2)=0,"EVEN","ODD")</f>
        <v>ODD</v>
      </c>
      <c r="F8724" t="str">
        <f>IF(D8724&lt;=18,"LOW (1-18)","HIGH (19-36)")</f>
        <v>HIGH (19-36)</v>
      </c>
      <c r="G8724">
        <f>INT((D8724-1)/6)+1</f>
        <v>6</v>
      </c>
      <c r="H8724">
        <f>MOD(D8724-1,6)+1</f>
        <v>1</v>
      </c>
      <c r="I8724">
        <f>37-D8724</f>
        <v>6</v>
      </c>
      <c r="J8724">
        <f>ABS(D8724-D8725)</f>
        <v>27</v>
      </c>
    </row>
    <row r="8725">
      <c r="A8725">
        <v>18846</v>
      </c>
      <c r="B8725" t="str">
        <v>2019-06-06</v>
      </c>
      <c r="C8725" t="str">
        <v>Morning</v>
      </c>
      <c r="D8725">
        <v>4</v>
      </c>
      <c r="E8725" t="str">
        <f>IF(MOD(D8725,2)=0,"EVEN","ODD")</f>
        <v>EVEN</v>
      </c>
      <c r="F8725" t="str">
        <f>IF(D8725&lt;=18,"LOW (1-18)","HIGH (19-36)")</f>
        <v>LOW (1-18)</v>
      </c>
      <c r="G8725">
        <f>INT((D8725-1)/6)+1</f>
        <v>1</v>
      </c>
      <c r="H8725">
        <f>MOD(D8725-1,6)+1</f>
        <v>4</v>
      </c>
      <c r="I8725">
        <f>37-D8725</f>
        <v>33</v>
      </c>
      <c r="J8725">
        <f>ABS(D8725-D8726)</f>
        <v>11</v>
      </c>
    </row>
    <row r="8726">
      <c r="A8726">
        <v>18845</v>
      </c>
      <c r="B8726" t="str">
        <v>2019-06-04</v>
      </c>
      <c r="C8726" t="str">
        <v>Evening</v>
      </c>
      <c r="D8726">
        <v>15</v>
      </c>
      <c r="E8726" t="str">
        <f>IF(MOD(D8726,2)=0,"EVEN","ODD")</f>
        <v>ODD</v>
      </c>
      <c r="F8726" t="str">
        <f>IF(D8726&lt;=18,"LOW (1-18)","HIGH (19-36)")</f>
        <v>LOW (1-18)</v>
      </c>
      <c r="G8726">
        <f>INT((D8726-1)/6)+1</f>
        <v>3</v>
      </c>
      <c r="H8726">
        <f>MOD(D8726-1,6)+1</f>
        <v>3</v>
      </c>
      <c r="I8726">
        <f>37-D8726</f>
        <v>22</v>
      </c>
      <c r="J8726">
        <f>ABS(D8726-D8727)</f>
        <v>10</v>
      </c>
    </row>
    <row r="8727">
      <c r="A8727">
        <v>18844</v>
      </c>
      <c r="B8727" t="str">
        <v>2019-06-04</v>
      </c>
      <c r="C8727" t="str">
        <v>Afternoon</v>
      </c>
      <c r="D8727">
        <v>25</v>
      </c>
      <c r="E8727" t="str">
        <f>IF(MOD(D8727,2)=0,"EVEN","ODD")</f>
        <v>ODD</v>
      </c>
      <c r="F8727" t="str">
        <f>IF(D8727&lt;=18,"LOW (1-18)","HIGH (19-36)")</f>
        <v>HIGH (19-36)</v>
      </c>
      <c r="G8727">
        <f>INT((D8727-1)/6)+1</f>
        <v>5</v>
      </c>
      <c r="H8727">
        <f>MOD(D8727-1,6)+1</f>
        <v>1</v>
      </c>
      <c r="I8727">
        <f>37-D8727</f>
        <v>12</v>
      </c>
      <c r="J8727">
        <f>ABS(D8727-D8728)</f>
        <v>11</v>
      </c>
    </row>
    <row r="8728">
      <c r="A8728">
        <v>18843</v>
      </c>
      <c r="B8728" t="str">
        <v>2019-06-04</v>
      </c>
      <c r="C8728" t="str">
        <v>Midday</v>
      </c>
      <c r="D8728">
        <v>36</v>
      </c>
      <c r="E8728" t="str">
        <f>IF(MOD(D8728,2)=0,"EVEN","ODD")</f>
        <v>EVEN</v>
      </c>
      <c r="F8728" t="str">
        <f>IF(D8728&lt;=18,"LOW (1-18)","HIGH (19-36)")</f>
        <v>HIGH (19-36)</v>
      </c>
      <c r="G8728">
        <f>INT((D8728-1)/6)+1</f>
        <v>6</v>
      </c>
      <c r="H8728">
        <f>MOD(D8728-1,6)+1</f>
        <v>6</v>
      </c>
      <c r="I8728">
        <f>37-D8728</f>
        <v>1</v>
      </c>
      <c r="J8728">
        <f>ABS(D8728-D8729)</f>
        <v>26</v>
      </c>
    </row>
    <row r="8729">
      <c r="A8729">
        <v>18842</v>
      </c>
      <c r="B8729" t="str">
        <v>2019-06-04</v>
      </c>
      <c r="C8729" t="str">
        <v>Morning</v>
      </c>
      <c r="D8729">
        <v>10</v>
      </c>
      <c r="E8729" t="str">
        <f>IF(MOD(D8729,2)=0,"EVEN","ODD")</f>
        <v>EVEN</v>
      </c>
      <c r="F8729" t="str">
        <f>IF(D8729&lt;=18,"LOW (1-18)","HIGH (19-36)")</f>
        <v>LOW (1-18)</v>
      </c>
      <c r="G8729">
        <f>INT((D8729-1)/6)+1</f>
        <v>2</v>
      </c>
      <c r="H8729">
        <f>MOD(D8729-1,6)+1</f>
        <v>4</v>
      </c>
      <c r="I8729">
        <f>37-D8729</f>
        <v>27</v>
      </c>
      <c r="J8729">
        <f>ABS(D8729-D8730)</f>
        <v>10</v>
      </c>
    </row>
    <row r="8730">
      <c r="A8730">
        <v>18841</v>
      </c>
      <c r="B8730" t="str">
        <v>2019-06-03</v>
      </c>
      <c r="C8730" t="str">
        <v>Evening</v>
      </c>
      <c r="D8730">
        <v>20</v>
      </c>
      <c r="E8730" t="str">
        <f>IF(MOD(D8730,2)=0,"EVEN","ODD")</f>
        <v>EVEN</v>
      </c>
      <c r="F8730" t="str">
        <f>IF(D8730&lt;=18,"LOW (1-18)","HIGH (19-36)")</f>
        <v>HIGH (19-36)</v>
      </c>
      <c r="G8730">
        <f>INT((D8730-1)/6)+1</f>
        <v>4</v>
      </c>
      <c r="H8730">
        <f>MOD(D8730-1,6)+1</f>
        <v>2</v>
      </c>
      <c r="I8730">
        <f>37-D8730</f>
        <v>17</v>
      </c>
      <c r="J8730">
        <f>ABS(D8730-D8731)</f>
        <v>14</v>
      </c>
    </row>
    <row r="8731">
      <c r="A8731">
        <v>18840</v>
      </c>
      <c r="B8731" t="str">
        <v>2019-06-03</v>
      </c>
      <c r="C8731" t="str">
        <v>Afternoon</v>
      </c>
      <c r="D8731">
        <v>6</v>
      </c>
      <c r="E8731" t="str">
        <f>IF(MOD(D8731,2)=0,"EVEN","ODD")</f>
        <v>EVEN</v>
      </c>
      <c r="F8731" t="str">
        <f>IF(D8731&lt;=18,"LOW (1-18)","HIGH (19-36)")</f>
        <v>LOW (1-18)</v>
      </c>
      <c r="G8731">
        <f>INT((D8731-1)/6)+1</f>
        <v>1</v>
      </c>
      <c r="H8731">
        <f>MOD(D8731-1,6)+1</f>
        <v>6</v>
      </c>
      <c r="I8731">
        <f>37-D8731</f>
        <v>31</v>
      </c>
      <c r="J8731">
        <f>ABS(D8731-D8732)</f>
        <v>30</v>
      </c>
    </row>
    <row r="8732">
      <c r="A8732">
        <v>18839</v>
      </c>
      <c r="B8732" t="str">
        <v>2019-06-03</v>
      </c>
      <c r="C8732" t="str">
        <v>Midday</v>
      </c>
      <c r="D8732">
        <v>36</v>
      </c>
      <c r="E8732" t="str">
        <f>IF(MOD(D8732,2)=0,"EVEN","ODD")</f>
        <v>EVEN</v>
      </c>
      <c r="F8732" t="str">
        <f>IF(D8732&lt;=18,"LOW (1-18)","HIGH (19-36)")</f>
        <v>HIGH (19-36)</v>
      </c>
      <c r="G8732">
        <f>INT((D8732-1)/6)+1</f>
        <v>6</v>
      </c>
      <c r="H8732">
        <f>MOD(D8732-1,6)+1</f>
        <v>6</v>
      </c>
      <c r="I8732">
        <f>37-D8732</f>
        <v>1</v>
      </c>
      <c r="J8732">
        <f>ABS(D8732-D8733)</f>
        <v>8</v>
      </c>
    </row>
    <row r="8733">
      <c r="A8733">
        <v>18838</v>
      </c>
      <c r="B8733" t="str">
        <v>2019-06-03</v>
      </c>
      <c r="C8733" t="str">
        <v>Morning</v>
      </c>
      <c r="D8733">
        <v>28</v>
      </c>
      <c r="E8733" t="str">
        <f>IF(MOD(D8733,2)=0,"EVEN","ODD")</f>
        <v>EVEN</v>
      </c>
      <c r="F8733" t="str">
        <f>IF(D8733&lt;=18,"LOW (1-18)","HIGH (19-36)")</f>
        <v>HIGH (19-36)</v>
      </c>
      <c r="G8733">
        <f>INT((D8733-1)/6)+1</f>
        <v>5</v>
      </c>
      <c r="H8733">
        <f>MOD(D8733-1,6)+1</f>
        <v>4</v>
      </c>
      <c r="I8733">
        <f>37-D8733</f>
        <v>9</v>
      </c>
      <c r="J8733">
        <f>ABS(D8733-D8734)</f>
        <v>6</v>
      </c>
    </row>
    <row r="8734">
      <c r="A8734">
        <v>18837</v>
      </c>
      <c r="B8734" t="str">
        <v>2019-06-01</v>
      </c>
      <c r="C8734" t="str">
        <v>Evening</v>
      </c>
      <c r="D8734">
        <v>34</v>
      </c>
      <c r="E8734" t="str">
        <f>IF(MOD(D8734,2)=0,"EVEN","ODD")</f>
        <v>EVEN</v>
      </c>
      <c r="F8734" t="str">
        <f>IF(D8734&lt;=18,"LOW (1-18)","HIGH (19-36)")</f>
        <v>HIGH (19-36)</v>
      </c>
      <c r="G8734">
        <f>INT((D8734-1)/6)+1</f>
        <v>6</v>
      </c>
      <c r="H8734">
        <f>MOD(D8734-1,6)+1</f>
        <v>4</v>
      </c>
      <c r="I8734">
        <f>37-D8734</f>
        <v>3</v>
      </c>
      <c r="J8734">
        <f>ABS(D8734-D8735)</f>
        <v>18</v>
      </c>
    </row>
    <row r="8735">
      <c r="A8735">
        <v>18836</v>
      </c>
      <c r="B8735" t="str">
        <v>2019-06-01</v>
      </c>
      <c r="C8735" t="str">
        <v>Afternoon</v>
      </c>
      <c r="D8735">
        <v>16</v>
      </c>
      <c r="E8735" t="str">
        <f>IF(MOD(D8735,2)=0,"EVEN","ODD")</f>
        <v>EVEN</v>
      </c>
      <c r="F8735" t="str">
        <f>IF(D8735&lt;=18,"LOW (1-18)","HIGH (19-36)")</f>
        <v>LOW (1-18)</v>
      </c>
      <c r="G8735">
        <f>INT((D8735-1)/6)+1</f>
        <v>3</v>
      </c>
      <c r="H8735">
        <f>MOD(D8735-1,6)+1</f>
        <v>4</v>
      </c>
      <c r="I8735">
        <f>37-D8735</f>
        <v>21</v>
      </c>
      <c r="J8735">
        <f>ABS(D8735-D8736)</f>
        <v>3</v>
      </c>
    </row>
    <row r="8736">
      <c r="A8736">
        <v>18835</v>
      </c>
      <c r="B8736" t="str">
        <v>2019-06-01</v>
      </c>
      <c r="C8736" t="str">
        <v>Midday</v>
      </c>
      <c r="D8736">
        <v>19</v>
      </c>
      <c r="E8736" t="str">
        <f>IF(MOD(D8736,2)=0,"EVEN","ODD")</f>
        <v>ODD</v>
      </c>
      <c r="F8736" t="str">
        <f>IF(D8736&lt;=18,"LOW (1-18)","HIGH (19-36)")</f>
        <v>HIGH (19-36)</v>
      </c>
      <c r="G8736">
        <f>INT((D8736-1)/6)+1</f>
        <v>4</v>
      </c>
      <c r="H8736">
        <f>MOD(D8736-1,6)+1</f>
        <v>1</v>
      </c>
      <c r="I8736">
        <f>37-D8736</f>
        <v>18</v>
      </c>
      <c r="J8736">
        <f>ABS(D8736-D8737)</f>
        <v>9</v>
      </c>
    </row>
    <row r="8737">
      <c r="A8737">
        <v>18834</v>
      </c>
      <c r="B8737" t="str">
        <v>2019-06-01</v>
      </c>
      <c r="C8737" t="str">
        <v>Morning</v>
      </c>
      <c r="D8737">
        <v>28</v>
      </c>
      <c r="E8737" t="str">
        <f>IF(MOD(D8737,2)=0,"EVEN","ODD")</f>
        <v>EVEN</v>
      </c>
      <c r="F8737" t="str">
        <f>IF(D8737&lt;=18,"LOW (1-18)","HIGH (19-36)")</f>
        <v>HIGH (19-36)</v>
      </c>
      <c r="G8737">
        <f>INT((D8737-1)/6)+1</f>
        <v>5</v>
      </c>
      <c r="H8737">
        <f>MOD(D8737-1,6)+1</f>
        <v>4</v>
      </c>
      <c r="I8737">
        <f>37-D8737</f>
        <v>9</v>
      </c>
      <c r="J8737">
        <f>ABS(D8737-D8738)</f>
        <v>21</v>
      </c>
    </row>
    <row r="8738">
      <c r="A8738">
        <v>18833</v>
      </c>
      <c r="B8738" t="str">
        <v>2019-05-31</v>
      </c>
      <c r="C8738" t="str">
        <v>Evening</v>
      </c>
      <c r="D8738">
        <v>7</v>
      </c>
      <c r="E8738" t="str">
        <f>IF(MOD(D8738,2)=0,"EVEN","ODD")</f>
        <v>ODD</v>
      </c>
      <c r="F8738" t="str">
        <f>IF(D8738&lt;=18,"LOW (1-18)","HIGH (19-36)")</f>
        <v>LOW (1-18)</v>
      </c>
      <c r="G8738">
        <f>INT((D8738-1)/6)+1</f>
        <v>2</v>
      </c>
      <c r="H8738">
        <f>MOD(D8738-1,6)+1</f>
        <v>1</v>
      </c>
      <c r="I8738">
        <f>37-D8738</f>
        <v>30</v>
      </c>
      <c r="J8738">
        <f>ABS(D8738-D8739)</f>
        <v>25</v>
      </c>
    </row>
    <row r="8739">
      <c r="A8739">
        <v>18832</v>
      </c>
      <c r="B8739" t="str">
        <v>2019-05-31</v>
      </c>
      <c r="C8739" t="str">
        <v>Afternoon</v>
      </c>
      <c r="D8739">
        <v>32</v>
      </c>
      <c r="E8739" t="str">
        <f>IF(MOD(D8739,2)=0,"EVEN","ODD")</f>
        <v>EVEN</v>
      </c>
      <c r="F8739" t="str">
        <f>IF(D8739&lt;=18,"LOW (1-18)","HIGH (19-36)")</f>
        <v>HIGH (19-36)</v>
      </c>
      <c r="G8739">
        <f>INT((D8739-1)/6)+1</f>
        <v>6</v>
      </c>
      <c r="H8739">
        <f>MOD(D8739-1,6)+1</f>
        <v>2</v>
      </c>
      <c r="I8739">
        <f>37-D8739</f>
        <v>5</v>
      </c>
      <c r="J8739">
        <f>ABS(D8739-D8740)</f>
        <v>2</v>
      </c>
    </row>
    <row r="8740">
      <c r="A8740">
        <v>18831</v>
      </c>
      <c r="B8740" t="str">
        <v>2019-05-31</v>
      </c>
      <c r="C8740" t="str">
        <v>Midday</v>
      </c>
      <c r="D8740">
        <v>30</v>
      </c>
      <c r="E8740" t="str">
        <f>IF(MOD(D8740,2)=0,"EVEN","ODD")</f>
        <v>EVEN</v>
      </c>
      <c r="F8740" t="str">
        <f>IF(D8740&lt;=18,"LOW (1-18)","HIGH (19-36)")</f>
        <v>HIGH (19-36)</v>
      </c>
      <c r="G8740">
        <f>INT((D8740-1)/6)+1</f>
        <v>5</v>
      </c>
      <c r="H8740">
        <f>MOD(D8740-1,6)+1</f>
        <v>6</v>
      </c>
      <c r="I8740">
        <f>37-D8740</f>
        <v>7</v>
      </c>
      <c r="J8740">
        <f>ABS(D8740-D8741)</f>
        <v>1</v>
      </c>
    </row>
    <row r="8741">
      <c r="A8741">
        <v>18830</v>
      </c>
      <c r="B8741" t="str">
        <v>2019-05-31</v>
      </c>
      <c r="C8741" t="str">
        <v>Morning</v>
      </c>
      <c r="D8741">
        <v>29</v>
      </c>
      <c r="E8741" t="str">
        <f>IF(MOD(D8741,2)=0,"EVEN","ODD")</f>
        <v>ODD</v>
      </c>
      <c r="F8741" t="str">
        <f>IF(D8741&lt;=18,"LOW (1-18)","HIGH (19-36)")</f>
        <v>HIGH (19-36)</v>
      </c>
      <c r="G8741">
        <f>INT((D8741-1)/6)+1</f>
        <v>5</v>
      </c>
      <c r="H8741">
        <f>MOD(D8741-1,6)+1</f>
        <v>5</v>
      </c>
      <c r="I8741">
        <f>37-D8741</f>
        <v>8</v>
      </c>
      <c r="J8741">
        <f>ABS(D8741-D8742)</f>
        <v>2</v>
      </c>
    </row>
    <row r="8742">
      <c r="A8742">
        <v>18829</v>
      </c>
      <c r="B8742" t="str">
        <v>2019-05-30</v>
      </c>
      <c r="C8742" t="str">
        <v>Evening</v>
      </c>
      <c r="D8742">
        <v>27</v>
      </c>
      <c r="E8742" t="str">
        <f>IF(MOD(D8742,2)=0,"EVEN","ODD")</f>
        <v>ODD</v>
      </c>
      <c r="F8742" t="str">
        <f>IF(D8742&lt;=18,"LOW (1-18)","HIGH (19-36)")</f>
        <v>HIGH (19-36)</v>
      </c>
      <c r="G8742">
        <f>INT((D8742-1)/6)+1</f>
        <v>5</v>
      </c>
      <c r="H8742">
        <f>MOD(D8742-1,6)+1</f>
        <v>3</v>
      </c>
      <c r="I8742">
        <f>37-D8742</f>
        <v>10</v>
      </c>
      <c r="J8742">
        <f>ABS(D8742-D8743)</f>
        <v>10</v>
      </c>
    </row>
    <row r="8743">
      <c r="A8743">
        <v>18828</v>
      </c>
      <c r="B8743" t="str">
        <v>2019-05-30</v>
      </c>
      <c r="C8743" t="str">
        <v>Afternoon</v>
      </c>
      <c r="D8743">
        <v>17</v>
      </c>
      <c r="E8743" t="str">
        <f>IF(MOD(D8743,2)=0,"EVEN","ODD")</f>
        <v>ODD</v>
      </c>
      <c r="F8743" t="str">
        <f>IF(D8743&lt;=18,"LOW (1-18)","HIGH (19-36)")</f>
        <v>LOW (1-18)</v>
      </c>
      <c r="G8743">
        <f>INT((D8743-1)/6)+1</f>
        <v>3</v>
      </c>
      <c r="H8743">
        <f>MOD(D8743-1,6)+1</f>
        <v>5</v>
      </c>
      <c r="I8743">
        <f>37-D8743</f>
        <v>20</v>
      </c>
      <c r="J8743">
        <f>ABS(D8743-D8744)</f>
        <v>1</v>
      </c>
    </row>
    <row r="8744">
      <c r="A8744">
        <v>18827</v>
      </c>
      <c r="B8744" t="str">
        <v>2019-05-30</v>
      </c>
      <c r="C8744" t="str">
        <v>Midday</v>
      </c>
      <c r="D8744">
        <v>18</v>
      </c>
      <c r="E8744" t="str">
        <f>IF(MOD(D8744,2)=0,"EVEN","ODD")</f>
        <v>EVEN</v>
      </c>
      <c r="F8744" t="str">
        <f>IF(D8744&lt;=18,"LOW (1-18)","HIGH (19-36)")</f>
        <v>LOW (1-18)</v>
      </c>
      <c r="G8744">
        <f>INT((D8744-1)/6)+1</f>
        <v>3</v>
      </c>
      <c r="H8744">
        <f>MOD(D8744-1,6)+1</f>
        <v>6</v>
      </c>
      <c r="I8744">
        <f>37-D8744</f>
        <v>19</v>
      </c>
      <c r="J8744">
        <f>ABS(D8744-D8745)</f>
        <v>3</v>
      </c>
    </row>
    <row r="8745">
      <c r="A8745">
        <v>18826</v>
      </c>
      <c r="B8745" t="str">
        <v>2019-05-30</v>
      </c>
      <c r="C8745" t="str">
        <v>Morning</v>
      </c>
      <c r="D8745">
        <v>21</v>
      </c>
      <c r="E8745" t="str">
        <f>IF(MOD(D8745,2)=0,"EVEN","ODD")</f>
        <v>ODD</v>
      </c>
      <c r="F8745" t="str">
        <f>IF(D8745&lt;=18,"LOW (1-18)","HIGH (19-36)")</f>
        <v>HIGH (19-36)</v>
      </c>
      <c r="G8745">
        <f>INT((D8745-1)/6)+1</f>
        <v>4</v>
      </c>
      <c r="H8745">
        <f>MOD(D8745-1,6)+1</f>
        <v>3</v>
      </c>
      <c r="I8745">
        <f>37-D8745</f>
        <v>16</v>
      </c>
      <c r="J8745">
        <f>ABS(D8745-D8746)</f>
        <v>15</v>
      </c>
    </row>
    <row r="8746">
      <c r="A8746">
        <v>18825</v>
      </c>
      <c r="B8746" t="str">
        <v>2019-05-29</v>
      </c>
      <c r="C8746" t="str">
        <v>Evening</v>
      </c>
      <c r="D8746">
        <v>6</v>
      </c>
      <c r="E8746" t="str">
        <f>IF(MOD(D8746,2)=0,"EVEN","ODD")</f>
        <v>EVEN</v>
      </c>
      <c r="F8746" t="str">
        <f>IF(D8746&lt;=18,"LOW (1-18)","HIGH (19-36)")</f>
        <v>LOW (1-18)</v>
      </c>
      <c r="G8746">
        <f>INT((D8746-1)/6)+1</f>
        <v>1</v>
      </c>
      <c r="H8746">
        <f>MOD(D8746-1,6)+1</f>
        <v>6</v>
      </c>
      <c r="I8746">
        <f>37-D8746</f>
        <v>31</v>
      </c>
      <c r="J8746">
        <f>ABS(D8746-D8747)</f>
        <v>11</v>
      </c>
    </row>
    <row r="8747">
      <c r="A8747">
        <v>18824</v>
      </c>
      <c r="B8747" t="str">
        <v>2019-05-29</v>
      </c>
      <c r="C8747" t="str">
        <v>Afternoon</v>
      </c>
      <c r="D8747">
        <v>17</v>
      </c>
      <c r="E8747" t="str">
        <f>IF(MOD(D8747,2)=0,"EVEN","ODD")</f>
        <v>ODD</v>
      </c>
      <c r="F8747" t="str">
        <f>IF(D8747&lt;=18,"LOW (1-18)","HIGH (19-36)")</f>
        <v>LOW (1-18)</v>
      </c>
      <c r="G8747">
        <f>INT((D8747-1)/6)+1</f>
        <v>3</v>
      </c>
      <c r="H8747">
        <f>MOD(D8747-1,6)+1</f>
        <v>5</v>
      </c>
      <c r="I8747">
        <f>37-D8747</f>
        <v>20</v>
      </c>
      <c r="J8747">
        <f>ABS(D8747-D8748)</f>
        <v>7</v>
      </c>
    </row>
    <row r="8748">
      <c r="A8748">
        <v>18823</v>
      </c>
      <c r="B8748" t="str">
        <v>2019-05-29</v>
      </c>
      <c r="C8748" t="str">
        <v>Midday</v>
      </c>
      <c r="D8748">
        <v>10</v>
      </c>
      <c r="E8748" t="str">
        <f>IF(MOD(D8748,2)=0,"EVEN","ODD")</f>
        <v>EVEN</v>
      </c>
      <c r="F8748" t="str">
        <f>IF(D8748&lt;=18,"LOW (1-18)","HIGH (19-36)")</f>
        <v>LOW (1-18)</v>
      </c>
      <c r="G8748">
        <f>INT((D8748-1)/6)+1</f>
        <v>2</v>
      </c>
      <c r="H8748">
        <f>MOD(D8748-1,6)+1</f>
        <v>4</v>
      </c>
      <c r="I8748">
        <f>37-D8748</f>
        <v>27</v>
      </c>
      <c r="J8748">
        <f>ABS(D8748-D8749)</f>
        <v>8</v>
      </c>
    </row>
    <row r="8749">
      <c r="A8749">
        <v>18822</v>
      </c>
      <c r="B8749" t="str">
        <v>2019-05-29</v>
      </c>
      <c r="C8749" t="str">
        <v>Morning</v>
      </c>
      <c r="D8749">
        <v>2</v>
      </c>
      <c r="E8749" t="str">
        <f>IF(MOD(D8749,2)=0,"EVEN","ODD")</f>
        <v>EVEN</v>
      </c>
      <c r="F8749" t="str">
        <f>IF(D8749&lt;=18,"LOW (1-18)","HIGH (19-36)")</f>
        <v>LOW (1-18)</v>
      </c>
      <c r="G8749">
        <f>INT((D8749-1)/6)+1</f>
        <v>1</v>
      </c>
      <c r="H8749">
        <f>MOD(D8749-1,6)+1</f>
        <v>2</v>
      </c>
      <c r="I8749">
        <f>37-D8749</f>
        <v>35</v>
      </c>
      <c r="J8749">
        <f>ABS(D8749-D8750)</f>
        <v>27</v>
      </c>
    </row>
    <row r="8750">
      <c r="A8750">
        <v>18821</v>
      </c>
      <c r="B8750" t="str">
        <v>2019-05-28</v>
      </c>
      <c r="C8750" t="str">
        <v>Evening</v>
      </c>
      <c r="D8750">
        <v>29</v>
      </c>
      <c r="E8750" t="str">
        <f>IF(MOD(D8750,2)=0,"EVEN","ODD")</f>
        <v>ODD</v>
      </c>
      <c r="F8750" t="str">
        <f>IF(D8750&lt;=18,"LOW (1-18)","HIGH (19-36)")</f>
        <v>HIGH (19-36)</v>
      </c>
      <c r="G8750">
        <f>INT((D8750-1)/6)+1</f>
        <v>5</v>
      </c>
      <c r="H8750">
        <f>MOD(D8750-1,6)+1</f>
        <v>5</v>
      </c>
      <c r="I8750">
        <f>37-D8750</f>
        <v>8</v>
      </c>
      <c r="J8750">
        <f>ABS(D8750-D8751)</f>
        <v>5</v>
      </c>
    </row>
    <row r="8751">
      <c r="A8751">
        <v>18820</v>
      </c>
      <c r="B8751" t="str">
        <v>2019-05-28</v>
      </c>
      <c r="C8751" t="str">
        <v>Afternoon</v>
      </c>
      <c r="D8751">
        <v>34</v>
      </c>
      <c r="E8751" t="str">
        <f>IF(MOD(D8751,2)=0,"EVEN","ODD")</f>
        <v>EVEN</v>
      </c>
      <c r="F8751" t="str">
        <f>IF(D8751&lt;=18,"LOW (1-18)","HIGH (19-36)")</f>
        <v>HIGH (19-36)</v>
      </c>
      <c r="G8751">
        <f>INT((D8751-1)/6)+1</f>
        <v>6</v>
      </c>
      <c r="H8751">
        <f>MOD(D8751-1,6)+1</f>
        <v>4</v>
      </c>
      <c r="I8751">
        <f>37-D8751</f>
        <v>3</v>
      </c>
      <c r="J8751">
        <f>ABS(D8751-D8752)</f>
        <v>10</v>
      </c>
    </row>
    <row r="8752">
      <c r="A8752">
        <v>18819</v>
      </c>
      <c r="B8752" t="str">
        <v>2019-05-28</v>
      </c>
      <c r="C8752" t="str">
        <v>Midday</v>
      </c>
      <c r="D8752">
        <v>24</v>
      </c>
      <c r="E8752" t="str">
        <f>IF(MOD(D8752,2)=0,"EVEN","ODD")</f>
        <v>EVEN</v>
      </c>
      <c r="F8752" t="str">
        <f>IF(D8752&lt;=18,"LOW (1-18)","HIGH (19-36)")</f>
        <v>HIGH (19-36)</v>
      </c>
      <c r="G8752">
        <f>INT((D8752-1)/6)+1</f>
        <v>4</v>
      </c>
      <c r="H8752">
        <f>MOD(D8752-1,6)+1</f>
        <v>6</v>
      </c>
      <c r="I8752">
        <f>37-D8752</f>
        <v>13</v>
      </c>
      <c r="J8752">
        <f>ABS(D8752-D8753)</f>
        <v>16</v>
      </c>
    </row>
    <row r="8753">
      <c r="A8753">
        <v>18818</v>
      </c>
      <c r="B8753" t="str">
        <v>2019-05-28</v>
      </c>
      <c r="C8753" t="str">
        <v>Morning</v>
      </c>
      <c r="D8753">
        <v>8</v>
      </c>
      <c r="E8753" t="str">
        <f>IF(MOD(D8753,2)=0,"EVEN","ODD")</f>
        <v>EVEN</v>
      </c>
      <c r="F8753" t="str">
        <f>IF(D8753&lt;=18,"LOW (1-18)","HIGH (19-36)")</f>
        <v>LOW (1-18)</v>
      </c>
      <c r="G8753">
        <f>INT((D8753-1)/6)+1</f>
        <v>2</v>
      </c>
      <c r="H8753">
        <f>MOD(D8753-1,6)+1</f>
        <v>2</v>
      </c>
      <c r="I8753">
        <f>37-D8753</f>
        <v>29</v>
      </c>
      <c r="J8753">
        <f>ABS(D8753-D8754)</f>
        <v>2</v>
      </c>
    </row>
    <row r="8754">
      <c r="A8754">
        <v>18817</v>
      </c>
      <c r="B8754" t="str">
        <v>2019-05-27</v>
      </c>
      <c r="C8754" t="str">
        <v>Evening</v>
      </c>
      <c r="D8754">
        <v>6</v>
      </c>
      <c r="E8754" t="str">
        <f>IF(MOD(D8754,2)=0,"EVEN","ODD")</f>
        <v>EVEN</v>
      </c>
      <c r="F8754" t="str">
        <f>IF(D8754&lt;=18,"LOW (1-18)","HIGH (19-36)")</f>
        <v>LOW (1-18)</v>
      </c>
      <c r="G8754">
        <f>INT((D8754-1)/6)+1</f>
        <v>1</v>
      </c>
      <c r="H8754">
        <f>MOD(D8754-1,6)+1</f>
        <v>6</v>
      </c>
      <c r="I8754">
        <f>37-D8754</f>
        <v>31</v>
      </c>
      <c r="J8754">
        <f>ABS(D8754-D8755)</f>
        <v>3</v>
      </c>
    </row>
    <row r="8755">
      <c r="A8755">
        <v>18816</v>
      </c>
      <c r="B8755" t="str">
        <v>2019-05-27</v>
      </c>
      <c r="C8755" t="str">
        <v>Afternoon</v>
      </c>
      <c r="D8755">
        <v>9</v>
      </c>
      <c r="E8755" t="str">
        <f>IF(MOD(D8755,2)=0,"EVEN","ODD")</f>
        <v>ODD</v>
      </c>
      <c r="F8755" t="str">
        <f>IF(D8755&lt;=18,"LOW (1-18)","HIGH (19-36)")</f>
        <v>LOW (1-18)</v>
      </c>
      <c r="G8755">
        <f>INT((D8755-1)/6)+1</f>
        <v>2</v>
      </c>
      <c r="H8755">
        <f>MOD(D8755-1,6)+1</f>
        <v>3</v>
      </c>
      <c r="I8755">
        <f>37-D8755</f>
        <v>28</v>
      </c>
      <c r="J8755">
        <f>ABS(D8755-D8756)</f>
        <v>17</v>
      </c>
    </row>
    <row r="8756">
      <c r="A8756">
        <v>18815</v>
      </c>
      <c r="B8756" t="str">
        <v>2019-05-27</v>
      </c>
      <c r="C8756" t="str">
        <v>Midday</v>
      </c>
      <c r="D8756">
        <v>26</v>
      </c>
      <c r="E8756" t="str">
        <f>IF(MOD(D8756,2)=0,"EVEN","ODD")</f>
        <v>EVEN</v>
      </c>
      <c r="F8756" t="str">
        <f>IF(D8756&lt;=18,"LOW (1-18)","HIGH (19-36)")</f>
        <v>HIGH (19-36)</v>
      </c>
      <c r="G8756">
        <f>INT((D8756-1)/6)+1</f>
        <v>5</v>
      </c>
      <c r="H8756">
        <f>MOD(D8756-1,6)+1</f>
        <v>2</v>
      </c>
      <c r="I8756">
        <f>37-D8756</f>
        <v>11</v>
      </c>
      <c r="J8756">
        <f>ABS(D8756-D8757)</f>
        <v>12</v>
      </c>
    </row>
    <row r="8757">
      <c r="A8757">
        <v>18814</v>
      </c>
      <c r="B8757" t="str">
        <v>2019-05-27</v>
      </c>
      <c r="C8757" t="str">
        <v>Morning</v>
      </c>
      <c r="D8757">
        <v>14</v>
      </c>
      <c r="E8757" t="str">
        <f>IF(MOD(D8757,2)=0,"EVEN","ODD")</f>
        <v>EVEN</v>
      </c>
      <c r="F8757" t="str">
        <f>IF(D8757&lt;=18,"LOW (1-18)","HIGH (19-36)")</f>
        <v>LOW (1-18)</v>
      </c>
      <c r="G8757">
        <f>INT((D8757-1)/6)+1</f>
        <v>3</v>
      </c>
      <c r="H8757">
        <f>MOD(D8757-1,6)+1</f>
        <v>2</v>
      </c>
      <c r="I8757">
        <f>37-D8757</f>
        <v>23</v>
      </c>
      <c r="J8757">
        <f>ABS(D8757-D8758)</f>
        <v>2</v>
      </c>
    </row>
    <row r="8758">
      <c r="A8758">
        <v>18813</v>
      </c>
      <c r="B8758" t="str">
        <v>2019-05-25</v>
      </c>
      <c r="C8758" t="str">
        <v>Evening</v>
      </c>
      <c r="D8758">
        <v>12</v>
      </c>
      <c r="E8758" t="str">
        <f>IF(MOD(D8758,2)=0,"EVEN","ODD")</f>
        <v>EVEN</v>
      </c>
      <c r="F8758" t="str">
        <f>IF(D8758&lt;=18,"LOW (1-18)","HIGH (19-36)")</f>
        <v>LOW (1-18)</v>
      </c>
      <c r="G8758">
        <f>INT((D8758-1)/6)+1</f>
        <v>2</v>
      </c>
      <c r="H8758">
        <f>MOD(D8758-1,6)+1</f>
        <v>6</v>
      </c>
      <c r="I8758">
        <f>37-D8758</f>
        <v>25</v>
      </c>
      <c r="J8758">
        <f>ABS(D8758-D8759)</f>
        <v>11</v>
      </c>
    </row>
    <row r="8759">
      <c r="A8759">
        <v>18812</v>
      </c>
      <c r="B8759" t="str">
        <v>2019-05-25</v>
      </c>
      <c r="C8759" t="str">
        <v>Afternoon</v>
      </c>
      <c r="D8759">
        <v>23</v>
      </c>
      <c r="E8759" t="str">
        <f>IF(MOD(D8759,2)=0,"EVEN","ODD")</f>
        <v>ODD</v>
      </c>
      <c r="F8759" t="str">
        <f>IF(D8759&lt;=18,"LOW (1-18)","HIGH (19-36)")</f>
        <v>HIGH (19-36)</v>
      </c>
      <c r="G8759">
        <f>INT((D8759-1)/6)+1</f>
        <v>4</v>
      </c>
      <c r="H8759">
        <f>MOD(D8759-1,6)+1</f>
        <v>5</v>
      </c>
      <c r="I8759">
        <f>37-D8759</f>
        <v>14</v>
      </c>
      <c r="J8759">
        <f>ABS(D8759-D8760)</f>
        <v>9</v>
      </c>
    </row>
    <row r="8760">
      <c r="A8760">
        <v>18811</v>
      </c>
      <c r="B8760" t="str">
        <v>2019-05-25</v>
      </c>
      <c r="C8760" t="str">
        <v>Midday</v>
      </c>
      <c r="D8760">
        <v>32</v>
      </c>
      <c r="E8760" t="str">
        <f>IF(MOD(D8760,2)=0,"EVEN","ODD")</f>
        <v>EVEN</v>
      </c>
      <c r="F8760" t="str">
        <f>IF(D8760&lt;=18,"LOW (1-18)","HIGH (19-36)")</f>
        <v>HIGH (19-36)</v>
      </c>
      <c r="G8760">
        <f>INT((D8760-1)/6)+1</f>
        <v>6</v>
      </c>
      <c r="H8760">
        <f>MOD(D8760-1,6)+1</f>
        <v>2</v>
      </c>
      <c r="I8760">
        <f>37-D8760</f>
        <v>5</v>
      </c>
      <c r="J8760">
        <f>ABS(D8760-D8761)</f>
        <v>30</v>
      </c>
    </row>
    <row r="8761">
      <c r="A8761">
        <v>18810</v>
      </c>
      <c r="B8761" t="str">
        <v>2019-05-25</v>
      </c>
      <c r="C8761" t="str">
        <v>Morning</v>
      </c>
      <c r="D8761">
        <v>2</v>
      </c>
      <c r="E8761" t="str">
        <f>IF(MOD(D8761,2)=0,"EVEN","ODD")</f>
        <v>EVEN</v>
      </c>
      <c r="F8761" t="str">
        <f>IF(D8761&lt;=18,"LOW (1-18)","HIGH (19-36)")</f>
        <v>LOW (1-18)</v>
      </c>
      <c r="G8761">
        <f>INT((D8761-1)/6)+1</f>
        <v>1</v>
      </c>
      <c r="H8761">
        <f>MOD(D8761-1,6)+1</f>
        <v>2</v>
      </c>
      <c r="I8761">
        <f>37-D8761</f>
        <v>35</v>
      </c>
      <c r="J8761">
        <f>ABS(D8761-D8762)</f>
        <v>19</v>
      </c>
    </row>
    <row r="8762">
      <c r="A8762">
        <v>18809</v>
      </c>
      <c r="B8762" t="str">
        <v>2019-05-24</v>
      </c>
      <c r="C8762" t="str">
        <v>Evening</v>
      </c>
      <c r="D8762">
        <v>21</v>
      </c>
      <c r="E8762" t="str">
        <f>IF(MOD(D8762,2)=0,"EVEN","ODD")</f>
        <v>ODD</v>
      </c>
      <c r="F8762" t="str">
        <f>IF(D8762&lt;=18,"LOW (1-18)","HIGH (19-36)")</f>
        <v>HIGH (19-36)</v>
      </c>
      <c r="G8762">
        <f>INT((D8762-1)/6)+1</f>
        <v>4</v>
      </c>
      <c r="H8762">
        <f>MOD(D8762-1,6)+1</f>
        <v>3</v>
      </c>
      <c r="I8762">
        <f>37-D8762</f>
        <v>16</v>
      </c>
      <c r="J8762">
        <f>ABS(D8762-D8763)</f>
        <v>11</v>
      </c>
    </row>
    <row r="8763">
      <c r="A8763">
        <v>18808</v>
      </c>
      <c r="B8763" t="str">
        <v>2019-05-24</v>
      </c>
      <c r="C8763" t="str">
        <v>Afternoon</v>
      </c>
      <c r="D8763">
        <v>10</v>
      </c>
      <c r="E8763" t="str">
        <f>IF(MOD(D8763,2)=0,"EVEN","ODD")</f>
        <v>EVEN</v>
      </c>
      <c r="F8763" t="str">
        <f>IF(D8763&lt;=18,"LOW (1-18)","HIGH (19-36)")</f>
        <v>LOW (1-18)</v>
      </c>
      <c r="G8763">
        <f>INT((D8763-1)/6)+1</f>
        <v>2</v>
      </c>
      <c r="H8763">
        <f>MOD(D8763-1,6)+1</f>
        <v>4</v>
      </c>
      <c r="I8763">
        <f>37-D8763</f>
        <v>27</v>
      </c>
      <c r="J8763">
        <f>ABS(D8763-D8764)</f>
        <v>10</v>
      </c>
    </row>
    <row r="8764">
      <c r="A8764">
        <v>18807</v>
      </c>
      <c r="B8764" t="str">
        <v>2019-05-24</v>
      </c>
      <c r="C8764" t="str">
        <v>Midday</v>
      </c>
      <c r="D8764">
        <v>20</v>
      </c>
      <c r="E8764" t="str">
        <f>IF(MOD(D8764,2)=0,"EVEN","ODD")</f>
        <v>EVEN</v>
      </c>
      <c r="F8764" t="str">
        <f>IF(D8764&lt;=18,"LOW (1-18)","HIGH (19-36)")</f>
        <v>HIGH (19-36)</v>
      </c>
      <c r="G8764">
        <f>INT((D8764-1)/6)+1</f>
        <v>4</v>
      </c>
      <c r="H8764">
        <f>MOD(D8764-1,6)+1</f>
        <v>2</v>
      </c>
      <c r="I8764">
        <f>37-D8764</f>
        <v>17</v>
      </c>
      <c r="J8764">
        <f>ABS(D8764-D8765)</f>
        <v>9</v>
      </c>
    </row>
    <row r="8765">
      <c r="A8765">
        <v>18806</v>
      </c>
      <c r="B8765" t="str">
        <v>2019-05-24</v>
      </c>
      <c r="C8765" t="str">
        <v>Morning</v>
      </c>
      <c r="D8765">
        <v>11</v>
      </c>
      <c r="E8765" t="str">
        <f>IF(MOD(D8765,2)=0,"EVEN","ODD")</f>
        <v>ODD</v>
      </c>
      <c r="F8765" t="str">
        <f>IF(D8765&lt;=18,"LOW (1-18)","HIGH (19-36)")</f>
        <v>LOW (1-18)</v>
      </c>
      <c r="G8765">
        <f>INT((D8765-1)/6)+1</f>
        <v>2</v>
      </c>
      <c r="H8765">
        <f>MOD(D8765-1,6)+1</f>
        <v>5</v>
      </c>
      <c r="I8765">
        <f>37-D8765</f>
        <v>26</v>
      </c>
      <c r="J8765">
        <f>ABS(D8765-D8766)</f>
        <v>18</v>
      </c>
    </row>
    <row r="8766">
      <c r="A8766">
        <v>18805</v>
      </c>
      <c r="B8766" t="str">
        <v>2019-05-23</v>
      </c>
      <c r="C8766" t="str">
        <v>Evening</v>
      </c>
      <c r="D8766">
        <v>29</v>
      </c>
      <c r="E8766" t="str">
        <f>IF(MOD(D8766,2)=0,"EVEN","ODD")</f>
        <v>ODD</v>
      </c>
      <c r="F8766" t="str">
        <f>IF(D8766&lt;=18,"LOW (1-18)","HIGH (19-36)")</f>
        <v>HIGH (19-36)</v>
      </c>
      <c r="G8766">
        <f>INT((D8766-1)/6)+1</f>
        <v>5</v>
      </c>
      <c r="H8766">
        <f>MOD(D8766-1,6)+1</f>
        <v>5</v>
      </c>
      <c r="I8766">
        <f>37-D8766</f>
        <v>8</v>
      </c>
      <c r="J8766">
        <f>ABS(D8766-D8767)</f>
        <v>16</v>
      </c>
    </row>
    <row r="8767">
      <c r="A8767">
        <v>18804</v>
      </c>
      <c r="B8767" t="str">
        <v>2019-05-23</v>
      </c>
      <c r="C8767" t="str">
        <v>Afternoon</v>
      </c>
      <c r="D8767">
        <v>13</v>
      </c>
      <c r="E8767" t="str">
        <f>IF(MOD(D8767,2)=0,"EVEN","ODD")</f>
        <v>ODD</v>
      </c>
      <c r="F8767" t="str">
        <f>IF(D8767&lt;=18,"LOW (1-18)","HIGH (19-36)")</f>
        <v>LOW (1-18)</v>
      </c>
      <c r="G8767">
        <f>INT((D8767-1)/6)+1</f>
        <v>3</v>
      </c>
      <c r="H8767">
        <f>MOD(D8767-1,6)+1</f>
        <v>1</v>
      </c>
      <c r="I8767">
        <f>37-D8767</f>
        <v>24</v>
      </c>
      <c r="J8767">
        <f>ABS(D8767-D8768)</f>
        <v>2</v>
      </c>
    </row>
    <row r="8768">
      <c r="A8768">
        <v>18803</v>
      </c>
      <c r="B8768" t="str">
        <v>2019-05-23</v>
      </c>
      <c r="C8768" t="str">
        <v>Midday</v>
      </c>
      <c r="D8768">
        <v>15</v>
      </c>
      <c r="E8768" t="str">
        <f>IF(MOD(D8768,2)=0,"EVEN","ODD")</f>
        <v>ODD</v>
      </c>
      <c r="F8768" t="str">
        <f>IF(D8768&lt;=18,"LOW (1-18)","HIGH (19-36)")</f>
        <v>LOW (1-18)</v>
      </c>
      <c r="G8768">
        <f>INT((D8768-1)/6)+1</f>
        <v>3</v>
      </c>
      <c r="H8768">
        <f>MOD(D8768-1,6)+1</f>
        <v>3</v>
      </c>
      <c r="I8768">
        <f>37-D8768</f>
        <v>22</v>
      </c>
      <c r="J8768">
        <f>ABS(D8768-D8769)</f>
        <v>13</v>
      </c>
    </row>
    <row r="8769">
      <c r="A8769">
        <v>18802</v>
      </c>
      <c r="B8769" t="str">
        <v>2019-05-23</v>
      </c>
      <c r="C8769" t="str">
        <v>Morning</v>
      </c>
      <c r="D8769">
        <v>28</v>
      </c>
      <c r="E8769" t="str">
        <f>IF(MOD(D8769,2)=0,"EVEN","ODD")</f>
        <v>EVEN</v>
      </c>
      <c r="F8769" t="str">
        <f>IF(D8769&lt;=18,"LOW (1-18)","HIGH (19-36)")</f>
        <v>HIGH (19-36)</v>
      </c>
      <c r="G8769">
        <f>INT((D8769-1)/6)+1</f>
        <v>5</v>
      </c>
      <c r="H8769">
        <f>MOD(D8769-1,6)+1</f>
        <v>4</v>
      </c>
      <c r="I8769">
        <f>37-D8769</f>
        <v>9</v>
      </c>
      <c r="J8769">
        <f>ABS(D8769-D8770)</f>
        <v>8</v>
      </c>
    </row>
    <row r="8770">
      <c r="A8770">
        <v>18801</v>
      </c>
      <c r="B8770" t="str">
        <v>2019-05-22</v>
      </c>
      <c r="C8770" t="str">
        <v>Evening</v>
      </c>
      <c r="D8770">
        <v>36</v>
      </c>
      <c r="E8770" t="str">
        <f>IF(MOD(D8770,2)=0,"EVEN","ODD")</f>
        <v>EVEN</v>
      </c>
      <c r="F8770" t="str">
        <f>IF(D8770&lt;=18,"LOW (1-18)","HIGH (19-36)")</f>
        <v>HIGH (19-36)</v>
      </c>
      <c r="G8770">
        <f>INT((D8770-1)/6)+1</f>
        <v>6</v>
      </c>
      <c r="H8770">
        <f>MOD(D8770-1,6)+1</f>
        <v>6</v>
      </c>
      <c r="I8770">
        <f>37-D8770</f>
        <v>1</v>
      </c>
      <c r="J8770">
        <f>ABS(D8770-D8771)</f>
        <v>33</v>
      </c>
    </row>
    <row r="8771">
      <c r="A8771">
        <v>18800</v>
      </c>
      <c r="B8771" t="str">
        <v>2019-05-22</v>
      </c>
      <c r="C8771" t="str">
        <v>Afternoon</v>
      </c>
      <c r="D8771">
        <v>3</v>
      </c>
      <c r="E8771" t="str">
        <f>IF(MOD(D8771,2)=0,"EVEN","ODD")</f>
        <v>ODD</v>
      </c>
      <c r="F8771" t="str">
        <f>IF(D8771&lt;=18,"LOW (1-18)","HIGH (19-36)")</f>
        <v>LOW (1-18)</v>
      </c>
      <c r="G8771">
        <f>INT((D8771-1)/6)+1</f>
        <v>1</v>
      </c>
      <c r="H8771">
        <f>MOD(D8771-1,6)+1</f>
        <v>3</v>
      </c>
      <c r="I8771">
        <f>37-D8771</f>
        <v>34</v>
      </c>
      <c r="J8771">
        <f>ABS(D8771-D8772)</f>
        <v>23</v>
      </c>
    </row>
    <row r="8772">
      <c r="A8772">
        <v>18799</v>
      </c>
      <c r="B8772" t="str">
        <v>2019-05-22</v>
      </c>
      <c r="C8772" t="str">
        <v>Midday</v>
      </c>
      <c r="D8772">
        <v>26</v>
      </c>
      <c r="E8772" t="str">
        <f>IF(MOD(D8772,2)=0,"EVEN","ODD")</f>
        <v>EVEN</v>
      </c>
      <c r="F8772" t="str">
        <f>IF(D8772&lt;=18,"LOW (1-18)","HIGH (19-36)")</f>
        <v>HIGH (19-36)</v>
      </c>
      <c r="G8772">
        <f>INT((D8772-1)/6)+1</f>
        <v>5</v>
      </c>
      <c r="H8772">
        <f>MOD(D8772-1,6)+1</f>
        <v>2</v>
      </c>
      <c r="I8772">
        <f>37-D8772</f>
        <v>11</v>
      </c>
      <c r="J8772">
        <f>ABS(D8772-D8773)</f>
        <v>17</v>
      </c>
    </row>
    <row r="8773">
      <c r="A8773">
        <v>18798</v>
      </c>
      <c r="B8773" t="str">
        <v>2019-05-22</v>
      </c>
      <c r="C8773" t="str">
        <v>Morning</v>
      </c>
      <c r="D8773">
        <v>9</v>
      </c>
      <c r="E8773" t="str">
        <f>IF(MOD(D8773,2)=0,"EVEN","ODD")</f>
        <v>ODD</v>
      </c>
      <c r="F8773" t="str">
        <f>IF(D8773&lt;=18,"LOW (1-18)","HIGH (19-36)")</f>
        <v>LOW (1-18)</v>
      </c>
      <c r="G8773">
        <f>INT((D8773-1)/6)+1</f>
        <v>2</v>
      </c>
      <c r="H8773">
        <f>MOD(D8773-1,6)+1</f>
        <v>3</v>
      </c>
      <c r="I8773">
        <f>37-D8773</f>
        <v>28</v>
      </c>
      <c r="J8773">
        <f>ABS(D8773-D8774)</f>
        <v>11</v>
      </c>
    </row>
    <row r="8774">
      <c r="A8774">
        <v>18797</v>
      </c>
      <c r="B8774" t="str">
        <v>2019-05-21</v>
      </c>
      <c r="C8774" t="str">
        <v>Evening</v>
      </c>
      <c r="D8774">
        <v>20</v>
      </c>
      <c r="E8774" t="str">
        <f>IF(MOD(D8774,2)=0,"EVEN","ODD")</f>
        <v>EVEN</v>
      </c>
      <c r="F8774" t="str">
        <f>IF(D8774&lt;=18,"LOW (1-18)","HIGH (19-36)")</f>
        <v>HIGH (19-36)</v>
      </c>
      <c r="G8774">
        <f>INT((D8774-1)/6)+1</f>
        <v>4</v>
      </c>
      <c r="H8774">
        <f>MOD(D8774-1,6)+1</f>
        <v>2</v>
      </c>
      <c r="I8774">
        <f>37-D8774</f>
        <v>17</v>
      </c>
      <c r="J8774">
        <f>ABS(D8774-D8775)</f>
        <v>2</v>
      </c>
    </row>
    <row r="8775">
      <c r="A8775">
        <v>18796</v>
      </c>
      <c r="B8775" t="str">
        <v>2019-05-21</v>
      </c>
      <c r="C8775" t="str">
        <v>Afternoon</v>
      </c>
      <c r="D8775">
        <v>22</v>
      </c>
      <c r="E8775" t="str">
        <f>IF(MOD(D8775,2)=0,"EVEN","ODD")</f>
        <v>EVEN</v>
      </c>
      <c r="F8775" t="str">
        <f>IF(D8775&lt;=18,"LOW (1-18)","HIGH (19-36)")</f>
        <v>HIGH (19-36)</v>
      </c>
      <c r="G8775">
        <f>INT((D8775-1)/6)+1</f>
        <v>4</v>
      </c>
      <c r="H8775">
        <f>MOD(D8775-1,6)+1</f>
        <v>4</v>
      </c>
      <c r="I8775">
        <f>37-D8775</f>
        <v>15</v>
      </c>
      <c r="J8775">
        <f>ABS(D8775-D8776)</f>
        <v>2</v>
      </c>
    </row>
    <row r="8776">
      <c r="A8776">
        <v>18795</v>
      </c>
      <c r="B8776" t="str">
        <v>2019-05-21</v>
      </c>
      <c r="C8776" t="str">
        <v>Midday</v>
      </c>
      <c r="D8776">
        <v>24</v>
      </c>
      <c r="E8776" t="str">
        <f>IF(MOD(D8776,2)=0,"EVEN","ODD")</f>
        <v>EVEN</v>
      </c>
      <c r="F8776" t="str">
        <f>IF(D8776&lt;=18,"LOW (1-18)","HIGH (19-36)")</f>
        <v>HIGH (19-36)</v>
      </c>
      <c r="G8776">
        <f>INT((D8776-1)/6)+1</f>
        <v>4</v>
      </c>
      <c r="H8776">
        <f>MOD(D8776-1,6)+1</f>
        <v>6</v>
      </c>
      <c r="I8776">
        <f>37-D8776</f>
        <v>13</v>
      </c>
      <c r="J8776">
        <f>ABS(D8776-D8777)</f>
        <v>1</v>
      </c>
    </row>
    <row r="8777">
      <c r="A8777">
        <v>18794</v>
      </c>
      <c r="B8777" t="str">
        <v>2019-05-21</v>
      </c>
      <c r="C8777" t="str">
        <v>Morning</v>
      </c>
      <c r="D8777">
        <v>25</v>
      </c>
      <c r="E8777" t="str">
        <f>IF(MOD(D8777,2)=0,"EVEN","ODD")</f>
        <v>ODD</v>
      </c>
      <c r="F8777" t="str">
        <f>IF(D8777&lt;=18,"LOW (1-18)","HIGH (19-36)")</f>
        <v>HIGH (19-36)</v>
      </c>
      <c r="G8777">
        <f>INT((D8777-1)/6)+1</f>
        <v>5</v>
      </c>
      <c r="H8777">
        <f>MOD(D8777-1,6)+1</f>
        <v>1</v>
      </c>
      <c r="I8777">
        <f>37-D8777</f>
        <v>12</v>
      </c>
      <c r="J8777">
        <f>ABS(D8777-D8778)</f>
        <v>9</v>
      </c>
    </row>
    <row r="8778">
      <c r="A8778">
        <v>18793</v>
      </c>
      <c r="B8778" t="str">
        <v>2019-05-20</v>
      </c>
      <c r="C8778" t="str">
        <v>Evening</v>
      </c>
      <c r="D8778">
        <v>16</v>
      </c>
      <c r="E8778" t="str">
        <f>IF(MOD(D8778,2)=0,"EVEN","ODD")</f>
        <v>EVEN</v>
      </c>
      <c r="F8778" t="str">
        <f>IF(D8778&lt;=18,"LOW (1-18)","HIGH (19-36)")</f>
        <v>LOW (1-18)</v>
      </c>
      <c r="G8778">
        <f>INT((D8778-1)/6)+1</f>
        <v>3</v>
      </c>
      <c r="H8778">
        <f>MOD(D8778-1,6)+1</f>
        <v>4</v>
      </c>
      <c r="I8778">
        <f>37-D8778</f>
        <v>21</v>
      </c>
      <c r="J8778">
        <f>ABS(D8778-D8779)</f>
        <v>11</v>
      </c>
    </row>
    <row r="8779">
      <c r="A8779">
        <v>18792</v>
      </c>
      <c r="B8779" t="str">
        <v>2019-05-20</v>
      </c>
      <c r="C8779" t="str">
        <v>Afternoon</v>
      </c>
      <c r="D8779">
        <v>5</v>
      </c>
      <c r="E8779" t="str">
        <f>IF(MOD(D8779,2)=0,"EVEN","ODD")</f>
        <v>ODD</v>
      </c>
      <c r="F8779" t="str">
        <f>IF(D8779&lt;=18,"LOW (1-18)","HIGH (19-36)")</f>
        <v>LOW (1-18)</v>
      </c>
      <c r="G8779">
        <f>INT((D8779-1)/6)+1</f>
        <v>1</v>
      </c>
      <c r="H8779">
        <f>MOD(D8779-1,6)+1</f>
        <v>5</v>
      </c>
      <c r="I8779">
        <f>37-D8779</f>
        <v>32</v>
      </c>
      <c r="J8779">
        <f>ABS(D8779-D8780)</f>
        <v>4</v>
      </c>
    </row>
    <row r="8780">
      <c r="A8780">
        <v>18791</v>
      </c>
      <c r="B8780" t="str">
        <v>2019-05-20</v>
      </c>
      <c r="C8780" t="str">
        <v>Midday</v>
      </c>
      <c r="D8780">
        <v>1</v>
      </c>
      <c r="E8780" t="str">
        <f>IF(MOD(D8780,2)=0,"EVEN","ODD")</f>
        <v>ODD</v>
      </c>
      <c r="F8780" t="str">
        <f>IF(D8780&lt;=18,"LOW (1-18)","HIGH (19-36)")</f>
        <v>LOW (1-18)</v>
      </c>
      <c r="G8780">
        <f>INT((D8780-1)/6)+1</f>
        <v>1</v>
      </c>
      <c r="H8780">
        <f>MOD(D8780-1,6)+1</f>
        <v>1</v>
      </c>
      <c r="I8780">
        <f>37-D8780</f>
        <v>36</v>
      </c>
      <c r="J8780">
        <f>ABS(D8780-D8781)</f>
        <v>18</v>
      </c>
    </row>
    <row r="8781">
      <c r="A8781">
        <v>18790</v>
      </c>
      <c r="B8781" t="str">
        <v>2019-05-20</v>
      </c>
      <c r="C8781" t="str">
        <v>Morning</v>
      </c>
      <c r="D8781">
        <v>19</v>
      </c>
      <c r="E8781" t="str">
        <f>IF(MOD(D8781,2)=0,"EVEN","ODD")</f>
        <v>ODD</v>
      </c>
      <c r="F8781" t="str">
        <f>IF(D8781&lt;=18,"LOW (1-18)","HIGH (19-36)")</f>
        <v>HIGH (19-36)</v>
      </c>
      <c r="G8781">
        <f>INT((D8781-1)/6)+1</f>
        <v>4</v>
      </c>
      <c r="H8781">
        <f>MOD(D8781-1,6)+1</f>
        <v>1</v>
      </c>
      <c r="I8781">
        <f>37-D8781</f>
        <v>18</v>
      </c>
      <c r="J8781">
        <f>ABS(D8781-D8782)</f>
        <v>7</v>
      </c>
    </row>
    <row r="8782">
      <c r="A8782">
        <v>18789</v>
      </c>
      <c r="B8782" t="str">
        <v>2019-05-18</v>
      </c>
      <c r="C8782" t="str">
        <v>Evening</v>
      </c>
      <c r="D8782">
        <v>12</v>
      </c>
      <c r="E8782" t="str">
        <f>IF(MOD(D8782,2)=0,"EVEN","ODD")</f>
        <v>EVEN</v>
      </c>
      <c r="F8782" t="str">
        <f>IF(D8782&lt;=18,"LOW (1-18)","HIGH (19-36)")</f>
        <v>LOW (1-18)</v>
      </c>
      <c r="G8782">
        <f>INT((D8782-1)/6)+1</f>
        <v>2</v>
      </c>
      <c r="H8782">
        <f>MOD(D8782-1,6)+1</f>
        <v>6</v>
      </c>
      <c r="I8782">
        <f>37-D8782</f>
        <v>25</v>
      </c>
      <c r="J8782">
        <f>ABS(D8782-D8783)</f>
        <v>6</v>
      </c>
    </row>
    <row r="8783">
      <c r="A8783">
        <v>18788</v>
      </c>
      <c r="B8783" t="str">
        <v>2019-05-18</v>
      </c>
      <c r="C8783" t="str">
        <v>Afternoon</v>
      </c>
      <c r="D8783">
        <v>6</v>
      </c>
      <c r="E8783" t="str">
        <f>IF(MOD(D8783,2)=0,"EVEN","ODD")</f>
        <v>EVEN</v>
      </c>
      <c r="F8783" t="str">
        <f>IF(D8783&lt;=18,"LOW (1-18)","HIGH (19-36)")</f>
        <v>LOW (1-18)</v>
      </c>
      <c r="G8783">
        <f>INT((D8783-1)/6)+1</f>
        <v>1</v>
      </c>
      <c r="H8783">
        <f>MOD(D8783-1,6)+1</f>
        <v>6</v>
      </c>
      <c r="I8783">
        <f>37-D8783</f>
        <v>31</v>
      </c>
      <c r="J8783">
        <f>ABS(D8783-D8784)</f>
        <v>22</v>
      </c>
    </row>
    <row r="8784">
      <c r="A8784">
        <v>18787</v>
      </c>
      <c r="B8784" t="str">
        <v>2019-05-18</v>
      </c>
      <c r="C8784" t="str">
        <v>Midday</v>
      </c>
      <c r="D8784">
        <v>28</v>
      </c>
      <c r="E8784" t="str">
        <f>IF(MOD(D8784,2)=0,"EVEN","ODD")</f>
        <v>EVEN</v>
      </c>
      <c r="F8784" t="str">
        <f>IF(D8784&lt;=18,"LOW (1-18)","HIGH (19-36)")</f>
        <v>HIGH (19-36)</v>
      </c>
      <c r="G8784">
        <f>INT((D8784-1)/6)+1</f>
        <v>5</v>
      </c>
      <c r="H8784">
        <f>MOD(D8784-1,6)+1</f>
        <v>4</v>
      </c>
      <c r="I8784">
        <f>37-D8784</f>
        <v>9</v>
      </c>
      <c r="J8784">
        <f>ABS(D8784-D8785)</f>
        <v>0</v>
      </c>
    </row>
    <row r="8785">
      <c r="A8785">
        <v>18786</v>
      </c>
      <c r="B8785" t="str">
        <v>2019-05-18</v>
      </c>
      <c r="C8785" t="str">
        <v>Morning</v>
      </c>
      <c r="D8785">
        <v>28</v>
      </c>
      <c r="E8785" t="str">
        <f>IF(MOD(D8785,2)=0,"EVEN","ODD")</f>
        <v>EVEN</v>
      </c>
      <c r="F8785" t="str">
        <f>IF(D8785&lt;=18,"LOW (1-18)","HIGH (19-36)")</f>
        <v>HIGH (19-36)</v>
      </c>
      <c r="G8785">
        <f>INT((D8785-1)/6)+1</f>
        <v>5</v>
      </c>
      <c r="H8785">
        <f>MOD(D8785-1,6)+1</f>
        <v>4</v>
      </c>
      <c r="I8785">
        <f>37-D8785</f>
        <v>9</v>
      </c>
      <c r="J8785">
        <f>ABS(D8785-D8786)</f>
        <v>5</v>
      </c>
    </row>
    <row r="8786">
      <c r="A8786">
        <v>18785</v>
      </c>
      <c r="B8786" t="str">
        <v>2019-05-17</v>
      </c>
      <c r="C8786" t="str">
        <v>Evening</v>
      </c>
      <c r="D8786">
        <v>23</v>
      </c>
      <c r="E8786" t="str">
        <f>IF(MOD(D8786,2)=0,"EVEN","ODD")</f>
        <v>ODD</v>
      </c>
      <c r="F8786" t="str">
        <f>IF(D8786&lt;=18,"LOW (1-18)","HIGH (19-36)")</f>
        <v>HIGH (19-36)</v>
      </c>
      <c r="G8786">
        <f>INT((D8786-1)/6)+1</f>
        <v>4</v>
      </c>
      <c r="H8786">
        <f>MOD(D8786-1,6)+1</f>
        <v>5</v>
      </c>
      <c r="I8786">
        <f>37-D8786</f>
        <v>14</v>
      </c>
      <c r="J8786">
        <f>ABS(D8786-D8787)</f>
        <v>21</v>
      </c>
    </row>
    <row r="8787">
      <c r="A8787">
        <v>18784</v>
      </c>
      <c r="B8787" t="str">
        <v>2019-05-17</v>
      </c>
      <c r="C8787" t="str">
        <v>Afternoon</v>
      </c>
      <c r="D8787">
        <v>2</v>
      </c>
      <c r="E8787" t="str">
        <f>IF(MOD(D8787,2)=0,"EVEN","ODD")</f>
        <v>EVEN</v>
      </c>
      <c r="F8787" t="str">
        <f>IF(D8787&lt;=18,"LOW (1-18)","HIGH (19-36)")</f>
        <v>LOW (1-18)</v>
      </c>
      <c r="G8787">
        <f>INT((D8787-1)/6)+1</f>
        <v>1</v>
      </c>
      <c r="H8787">
        <f>MOD(D8787-1,6)+1</f>
        <v>2</v>
      </c>
      <c r="I8787">
        <f>37-D8787</f>
        <v>35</v>
      </c>
      <c r="J8787">
        <f>ABS(D8787-D8788)</f>
        <v>23</v>
      </c>
    </row>
    <row r="8788">
      <c r="A8788">
        <v>18783</v>
      </c>
      <c r="B8788" t="str">
        <v>2019-05-17</v>
      </c>
      <c r="C8788" t="str">
        <v>Midday</v>
      </c>
      <c r="D8788">
        <v>25</v>
      </c>
      <c r="E8788" t="str">
        <f>IF(MOD(D8788,2)=0,"EVEN","ODD")</f>
        <v>ODD</v>
      </c>
      <c r="F8788" t="str">
        <f>IF(D8788&lt;=18,"LOW (1-18)","HIGH (19-36)")</f>
        <v>HIGH (19-36)</v>
      </c>
      <c r="G8788">
        <f>INT((D8788-1)/6)+1</f>
        <v>5</v>
      </c>
      <c r="H8788">
        <f>MOD(D8788-1,6)+1</f>
        <v>1</v>
      </c>
      <c r="I8788">
        <f>37-D8788</f>
        <v>12</v>
      </c>
      <c r="J8788">
        <f>ABS(D8788-D8789)</f>
        <v>9</v>
      </c>
    </row>
    <row r="8789">
      <c r="A8789">
        <v>18782</v>
      </c>
      <c r="B8789" t="str">
        <v>2019-05-17</v>
      </c>
      <c r="C8789" t="str">
        <v>Morning</v>
      </c>
      <c r="D8789">
        <v>16</v>
      </c>
      <c r="E8789" t="str">
        <f>IF(MOD(D8789,2)=0,"EVEN","ODD")</f>
        <v>EVEN</v>
      </c>
      <c r="F8789" t="str">
        <f>IF(D8789&lt;=18,"LOW (1-18)","HIGH (19-36)")</f>
        <v>LOW (1-18)</v>
      </c>
      <c r="G8789">
        <f>INT((D8789-1)/6)+1</f>
        <v>3</v>
      </c>
      <c r="H8789">
        <f>MOD(D8789-1,6)+1</f>
        <v>4</v>
      </c>
      <c r="I8789">
        <f>37-D8789</f>
        <v>21</v>
      </c>
      <c r="J8789">
        <f>ABS(D8789-D8790)</f>
        <v>1</v>
      </c>
    </row>
    <row r="8790">
      <c r="A8790">
        <v>18781</v>
      </c>
      <c r="B8790" t="str">
        <v>2019-05-16</v>
      </c>
      <c r="C8790" t="str">
        <v>Evening</v>
      </c>
      <c r="D8790">
        <v>15</v>
      </c>
      <c r="E8790" t="str">
        <f>IF(MOD(D8790,2)=0,"EVEN","ODD")</f>
        <v>ODD</v>
      </c>
      <c r="F8790" t="str">
        <f>IF(D8790&lt;=18,"LOW (1-18)","HIGH (19-36)")</f>
        <v>LOW (1-18)</v>
      </c>
      <c r="G8790">
        <f>INT((D8790-1)/6)+1</f>
        <v>3</v>
      </c>
      <c r="H8790">
        <f>MOD(D8790-1,6)+1</f>
        <v>3</v>
      </c>
      <c r="I8790">
        <f>37-D8790</f>
        <v>22</v>
      </c>
      <c r="J8790">
        <f>ABS(D8790-D8791)</f>
        <v>13</v>
      </c>
    </row>
    <row r="8791">
      <c r="A8791">
        <v>18780</v>
      </c>
      <c r="B8791" t="str">
        <v>2019-05-16</v>
      </c>
      <c r="C8791" t="str">
        <v>Afternoon</v>
      </c>
      <c r="D8791">
        <v>2</v>
      </c>
      <c r="E8791" t="str">
        <f>IF(MOD(D8791,2)=0,"EVEN","ODD")</f>
        <v>EVEN</v>
      </c>
      <c r="F8791" t="str">
        <f>IF(D8791&lt;=18,"LOW (1-18)","HIGH (19-36)")</f>
        <v>LOW (1-18)</v>
      </c>
      <c r="G8791">
        <f>INT((D8791-1)/6)+1</f>
        <v>1</v>
      </c>
      <c r="H8791">
        <f>MOD(D8791-1,6)+1</f>
        <v>2</v>
      </c>
      <c r="I8791">
        <f>37-D8791</f>
        <v>35</v>
      </c>
      <c r="J8791">
        <f>ABS(D8791-D8792)</f>
        <v>20</v>
      </c>
    </row>
    <row r="8792">
      <c r="A8792">
        <v>18779</v>
      </c>
      <c r="B8792" t="str">
        <v>2019-05-16</v>
      </c>
      <c r="C8792" t="str">
        <v>Midday</v>
      </c>
      <c r="D8792">
        <v>22</v>
      </c>
      <c r="E8792" t="str">
        <f>IF(MOD(D8792,2)=0,"EVEN","ODD")</f>
        <v>EVEN</v>
      </c>
      <c r="F8792" t="str">
        <f>IF(D8792&lt;=18,"LOW (1-18)","HIGH (19-36)")</f>
        <v>HIGH (19-36)</v>
      </c>
      <c r="G8792">
        <f>INT((D8792-1)/6)+1</f>
        <v>4</v>
      </c>
      <c r="H8792">
        <f>MOD(D8792-1,6)+1</f>
        <v>4</v>
      </c>
      <c r="I8792">
        <f>37-D8792</f>
        <v>15</v>
      </c>
      <c r="J8792">
        <f>ABS(D8792-D8793)</f>
        <v>2</v>
      </c>
    </row>
    <row r="8793">
      <c r="A8793">
        <v>18778</v>
      </c>
      <c r="B8793" t="str">
        <v>2019-05-16</v>
      </c>
      <c r="C8793" t="str">
        <v>Morning</v>
      </c>
      <c r="D8793">
        <v>24</v>
      </c>
      <c r="E8793" t="str">
        <f>IF(MOD(D8793,2)=0,"EVEN","ODD")</f>
        <v>EVEN</v>
      </c>
      <c r="F8793" t="str">
        <f>IF(D8793&lt;=18,"LOW (1-18)","HIGH (19-36)")</f>
        <v>HIGH (19-36)</v>
      </c>
      <c r="G8793">
        <f>INT((D8793-1)/6)+1</f>
        <v>4</v>
      </c>
      <c r="H8793">
        <f>MOD(D8793-1,6)+1</f>
        <v>6</v>
      </c>
      <c r="I8793">
        <f>37-D8793</f>
        <v>13</v>
      </c>
      <c r="J8793">
        <f>ABS(D8793-D8794)</f>
        <v>17</v>
      </c>
    </row>
    <row r="8794">
      <c r="A8794">
        <v>18777</v>
      </c>
      <c r="B8794" t="str">
        <v>2019-05-15</v>
      </c>
      <c r="C8794" t="str">
        <v>Evening</v>
      </c>
      <c r="D8794">
        <v>7</v>
      </c>
      <c r="E8794" t="str">
        <f>IF(MOD(D8794,2)=0,"EVEN","ODD")</f>
        <v>ODD</v>
      </c>
      <c r="F8794" t="str">
        <f>IF(D8794&lt;=18,"LOW (1-18)","HIGH (19-36)")</f>
        <v>LOW (1-18)</v>
      </c>
      <c r="G8794">
        <f>INT((D8794-1)/6)+1</f>
        <v>2</v>
      </c>
      <c r="H8794">
        <f>MOD(D8794-1,6)+1</f>
        <v>1</v>
      </c>
      <c r="I8794">
        <f>37-D8794</f>
        <v>30</v>
      </c>
      <c r="J8794">
        <f>ABS(D8794-D8795)</f>
        <v>13</v>
      </c>
    </row>
    <row r="8795">
      <c r="A8795">
        <v>18776</v>
      </c>
      <c r="B8795" t="str">
        <v>2019-05-15</v>
      </c>
      <c r="C8795" t="str">
        <v>Afternoon</v>
      </c>
      <c r="D8795">
        <v>20</v>
      </c>
      <c r="E8795" t="str">
        <f>IF(MOD(D8795,2)=0,"EVEN","ODD")</f>
        <v>EVEN</v>
      </c>
      <c r="F8795" t="str">
        <f>IF(D8795&lt;=18,"LOW (1-18)","HIGH (19-36)")</f>
        <v>HIGH (19-36)</v>
      </c>
      <c r="G8795">
        <f>INT((D8795-1)/6)+1</f>
        <v>4</v>
      </c>
      <c r="H8795">
        <f>MOD(D8795-1,6)+1</f>
        <v>2</v>
      </c>
      <c r="I8795">
        <f>37-D8795</f>
        <v>17</v>
      </c>
      <c r="J8795">
        <f>ABS(D8795-D8796)</f>
        <v>15</v>
      </c>
    </row>
    <row r="8796">
      <c r="A8796">
        <v>18775</v>
      </c>
      <c r="B8796" t="str">
        <v>2019-05-15</v>
      </c>
      <c r="C8796" t="str">
        <v>Midday</v>
      </c>
      <c r="D8796">
        <v>5</v>
      </c>
      <c r="E8796" t="str">
        <f>IF(MOD(D8796,2)=0,"EVEN","ODD")</f>
        <v>ODD</v>
      </c>
      <c r="F8796" t="str">
        <f>IF(D8796&lt;=18,"LOW (1-18)","HIGH (19-36)")</f>
        <v>LOW (1-18)</v>
      </c>
      <c r="G8796">
        <f>INT((D8796-1)/6)+1</f>
        <v>1</v>
      </c>
      <c r="H8796">
        <f>MOD(D8796-1,6)+1</f>
        <v>5</v>
      </c>
      <c r="I8796">
        <f>37-D8796</f>
        <v>32</v>
      </c>
      <c r="J8796">
        <f>ABS(D8796-D8797)</f>
        <v>12</v>
      </c>
    </row>
    <row r="8797">
      <c r="A8797">
        <v>18774</v>
      </c>
      <c r="B8797" t="str">
        <v>2019-05-15</v>
      </c>
      <c r="C8797" t="str">
        <v>Morning</v>
      </c>
      <c r="D8797">
        <v>17</v>
      </c>
      <c r="E8797" t="str">
        <f>IF(MOD(D8797,2)=0,"EVEN","ODD")</f>
        <v>ODD</v>
      </c>
      <c r="F8797" t="str">
        <f>IF(D8797&lt;=18,"LOW (1-18)","HIGH (19-36)")</f>
        <v>LOW (1-18)</v>
      </c>
      <c r="G8797">
        <f>INT((D8797-1)/6)+1</f>
        <v>3</v>
      </c>
      <c r="H8797">
        <f>MOD(D8797-1,6)+1</f>
        <v>5</v>
      </c>
      <c r="I8797">
        <f>37-D8797</f>
        <v>20</v>
      </c>
      <c r="J8797">
        <f>ABS(D8797-D8798)</f>
        <v>1</v>
      </c>
    </row>
    <row r="8798">
      <c r="A8798">
        <v>18773</v>
      </c>
      <c r="B8798" t="str">
        <v>2019-05-14</v>
      </c>
      <c r="C8798" t="str">
        <v>Evening</v>
      </c>
      <c r="D8798">
        <v>16</v>
      </c>
      <c r="E8798" t="str">
        <f>IF(MOD(D8798,2)=0,"EVEN","ODD")</f>
        <v>EVEN</v>
      </c>
      <c r="F8798" t="str">
        <f>IF(D8798&lt;=18,"LOW (1-18)","HIGH (19-36)")</f>
        <v>LOW (1-18)</v>
      </c>
      <c r="G8798">
        <f>INT((D8798-1)/6)+1</f>
        <v>3</v>
      </c>
      <c r="H8798">
        <f>MOD(D8798-1,6)+1</f>
        <v>4</v>
      </c>
      <c r="I8798">
        <f>37-D8798</f>
        <v>21</v>
      </c>
      <c r="J8798">
        <f>ABS(D8798-D8799)</f>
        <v>9</v>
      </c>
    </row>
    <row r="8799">
      <c r="A8799">
        <v>18772</v>
      </c>
      <c r="B8799" t="str">
        <v>2019-05-14</v>
      </c>
      <c r="C8799" t="str">
        <v>Afternoon</v>
      </c>
      <c r="D8799">
        <v>7</v>
      </c>
      <c r="E8799" t="str">
        <f>IF(MOD(D8799,2)=0,"EVEN","ODD")</f>
        <v>ODD</v>
      </c>
      <c r="F8799" t="str">
        <f>IF(D8799&lt;=18,"LOW (1-18)","HIGH (19-36)")</f>
        <v>LOW (1-18)</v>
      </c>
      <c r="G8799">
        <f>INT((D8799-1)/6)+1</f>
        <v>2</v>
      </c>
      <c r="H8799">
        <f>MOD(D8799-1,6)+1</f>
        <v>1</v>
      </c>
      <c r="I8799">
        <f>37-D8799</f>
        <v>30</v>
      </c>
      <c r="J8799">
        <f>ABS(D8799-D8800)</f>
        <v>3</v>
      </c>
    </row>
    <row r="8800">
      <c r="A8800">
        <v>18771</v>
      </c>
      <c r="B8800" t="str">
        <v>2019-05-14</v>
      </c>
      <c r="C8800" t="str">
        <v>Midday</v>
      </c>
      <c r="D8800">
        <v>10</v>
      </c>
      <c r="E8800" t="str">
        <f>IF(MOD(D8800,2)=0,"EVEN","ODD")</f>
        <v>EVEN</v>
      </c>
      <c r="F8800" t="str">
        <f>IF(D8800&lt;=18,"LOW (1-18)","HIGH (19-36)")</f>
        <v>LOW (1-18)</v>
      </c>
      <c r="G8800">
        <f>INT((D8800-1)/6)+1</f>
        <v>2</v>
      </c>
      <c r="H8800">
        <f>MOD(D8800-1,6)+1</f>
        <v>4</v>
      </c>
      <c r="I8800">
        <f>37-D8800</f>
        <v>27</v>
      </c>
      <c r="J8800">
        <f>ABS(D8800-D8801)</f>
        <v>25</v>
      </c>
    </row>
    <row r="8801">
      <c r="A8801">
        <v>18770</v>
      </c>
      <c r="B8801" t="str">
        <v>2019-05-14</v>
      </c>
      <c r="C8801" t="str">
        <v>Morning</v>
      </c>
      <c r="D8801">
        <v>35</v>
      </c>
      <c r="E8801" t="str">
        <f>IF(MOD(D8801,2)=0,"EVEN","ODD")</f>
        <v>ODD</v>
      </c>
      <c r="F8801" t="str">
        <f>IF(D8801&lt;=18,"LOW (1-18)","HIGH (19-36)")</f>
        <v>HIGH (19-36)</v>
      </c>
      <c r="G8801">
        <f>INT((D8801-1)/6)+1</f>
        <v>6</v>
      </c>
      <c r="H8801">
        <f>MOD(D8801-1,6)+1</f>
        <v>5</v>
      </c>
      <c r="I8801">
        <f>37-D8801</f>
        <v>2</v>
      </c>
      <c r="J8801">
        <f>ABS(D8801-D8802)</f>
        <v>8</v>
      </c>
    </row>
    <row r="8802">
      <c r="A8802">
        <v>18769</v>
      </c>
      <c r="B8802" t="str">
        <v>2019-05-13</v>
      </c>
      <c r="C8802" t="str">
        <v>Evening</v>
      </c>
      <c r="D8802">
        <v>27</v>
      </c>
      <c r="E8802" t="str">
        <f>IF(MOD(D8802,2)=0,"EVEN","ODD")</f>
        <v>ODD</v>
      </c>
      <c r="F8802" t="str">
        <f>IF(D8802&lt;=18,"LOW (1-18)","HIGH (19-36)")</f>
        <v>HIGH (19-36)</v>
      </c>
      <c r="G8802">
        <f>INT((D8802-1)/6)+1</f>
        <v>5</v>
      </c>
      <c r="H8802">
        <f>MOD(D8802-1,6)+1</f>
        <v>3</v>
      </c>
      <c r="I8802">
        <f>37-D8802</f>
        <v>10</v>
      </c>
      <c r="J8802">
        <f>ABS(D8802-D8803)</f>
        <v>5</v>
      </c>
    </row>
    <row r="8803">
      <c r="A8803">
        <v>18768</v>
      </c>
      <c r="B8803" t="str">
        <v>2019-05-13</v>
      </c>
      <c r="C8803" t="str">
        <v>Afternoon</v>
      </c>
      <c r="D8803">
        <v>22</v>
      </c>
      <c r="E8803" t="str">
        <f>IF(MOD(D8803,2)=0,"EVEN","ODD")</f>
        <v>EVEN</v>
      </c>
      <c r="F8803" t="str">
        <f>IF(D8803&lt;=18,"LOW (1-18)","HIGH (19-36)")</f>
        <v>HIGH (19-36)</v>
      </c>
      <c r="G8803">
        <f>INT((D8803-1)/6)+1</f>
        <v>4</v>
      </c>
      <c r="H8803">
        <f>MOD(D8803-1,6)+1</f>
        <v>4</v>
      </c>
      <c r="I8803">
        <f>37-D8803</f>
        <v>15</v>
      </c>
      <c r="J8803">
        <f>ABS(D8803-D8804)</f>
        <v>8</v>
      </c>
    </row>
    <row r="8804">
      <c r="A8804">
        <v>18767</v>
      </c>
      <c r="B8804" t="str">
        <v>2019-05-13</v>
      </c>
      <c r="C8804" t="str">
        <v>Midday</v>
      </c>
      <c r="D8804">
        <v>14</v>
      </c>
      <c r="E8804" t="str">
        <f>IF(MOD(D8804,2)=0,"EVEN","ODD")</f>
        <v>EVEN</v>
      </c>
      <c r="F8804" t="str">
        <f>IF(D8804&lt;=18,"LOW (1-18)","HIGH (19-36)")</f>
        <v>LOW (1-18)</v>
      </c>
      <c r="G8804">
        <f>INT((D8804-1)/6)+1</f>
        <v>3</v>
      </c>
      <c r="H8804">
        <f>MOD(D8804-1,6)+1</f>
        <v>2</v>
      </c>
      <c r="I8804">
        <f>37-D8804</f>
        <v>23</v>
      </c>
      <c r="J8804">
        <f>ABS(D8804-D8805)</f>
        <v>9</v>
      </c>
    </row>
    <row r="8805">
      <c r="A8805">
        <v>18766</v>
      </c>
      <c r="B8805" t="str">
        <v>2019-05-13</v>
      </c>
      <c r="C8805" t="str">
        <v>Morning</v>
      </c>
      <c r="D8805">
        <v>23</v>
      </c>
      <c r="E8805" t="str">
        <f>IF(MOD(D8805,2)=0,"EVEN","ODD")</f>
        <v>ODD</v>
      </c>
      <c r="F8805" t="str">
        <f>IF(D8805&lt;=18,"LOW (1-18)","HIGH (19-36)")</f>
        <v>HIGH (19-36)</v>
      </c>
      <c r="G8805">
        <f>INT((D8805-1)/6)+1</f>
        <v>4</v>
      </c>
      <c r="H8805">
        <f>MOD(D8805-1,6)+1</f>
        <v>5</v>
      </c>
      <c r="I8805">
        <f>37-D8805</f>
        <v>14</v>
      </c>
      <c r="J8805">
        <f>ABS(D8805-D8806)</f>
        <v>11</v>
      </c>
    </row>
    <row r="8806">
      <c r="A8806">
        <v>18765</v>
      </c>
      <c r="B8806" t="str">
        <v>2019-05-11</v>
      </c>
      <c r="C8806" t="str">
        <v>Evening</v>
      </c>
      <c r="D8806">
        <v>34</v>
      </c>
      <c r="E8806" t="str">
        <f>IF(MOD(D8806,2)=0,"EVEN","ODD")</f>
        <v>EVEN</v>
      </c>
      <c r="F8806" t="str">
        <f>IF(D8806&lt;=18,"LOW (1-18)","HIGH (19-36)")</f>
        <v>HIGH (19-36)</v>
      </c>
      <c r="G8806">
        <f>INT((D8806-1)/6)+1</f>
        <v>6</v>
      </c>
      <c r="H8806">
        <f>MOD(D8806-1,6)+1</f>
        <v>4</v>
      </c>
      <c r="I8806">
        <f>37-D8806</f>
        <v>3</v>
      </c>
      <c r="J8806">
        <f>ABS(D8806-D8807)</f>
        <v>16</v>
      </c>
    </row>
    <row r="8807">
      <c r="A8807">
        <v>18764</v>
      </c>
      <c r="B8807" t="str">
        <v>2019-05-11</v>
      </c>
      <c r="C8807" t="str">
        <v>Afternoon</v>
      </c>
      <c r="D8807">
        <v>18</v>
      </c>
      <c r="E8807" t="str">
        <f>IF(MOD(D8807,2)=0,"EVEN","ODD")</f>
        <v>EVEN</v>
      </c>
      <c r="F8807" t="str">
        <f>IF(D8807&lt;=18,"LOW (1-18)","HIGH (19-36)")</f>
        <v>LOW (1-18)</v>
      </c>
      <c r="G8807">
        <f>INT((D8807-1)/6)+1</f>
        <v>3</v>
      </c>
      <c r="H8807">
        <f>MOD(D8807-1,6)+1</f>
        <v>6</v>
      </c>
      <c r="I8807">
        <f>37-D8807</f>
        <v>19</v>
      </c>
      <c r="J8807">
        <f>ABS(D8807-D8808)</f>
        <v>2</v>
      </c>
    </row>
    <row r="8808">
      <c r="A8808">
        <v>18763</v>
      </c>
      <c r="B8808" t="str">
        <v>2019-05-11</v>
      </c>
      <c r="C8808" t="str">
        <v>Midday</v>
      </c>
      <c r="D8808">
        <v>20</v>
      </c>
      <c r="E8808" t="str">
        <f>IF(MOD(D8808,2)=0,"EVEN","ODD")</f>
        <v>EVEN</v>
      </c>
      <c r="F8808" t="str">
        <f>IF(D8808&lt;=18,"LOW (1-18)","HIGH (19-36)")</f>
        <v>HIGH (19-36)</v>
      </c>
      <c r="G8808">
        <f>INT((D8808-1)/6)+1</f>
        <v>4</v>
      </c>
      <c r="H8808">
        <f>MOD(D8808-1,6)+1</f>
        <v>2</v>
      </c>
      <c r="I8808">
        <f>37-D8808</f>
        <v>17</v>
      </c>
      <c r="J8808">
        <f>ABS(D8808-D8809)</f>
        <v>18</v>
      </c>
    </row>
    <row r="8809">
      <c r="A8809">
        <v>18762</v>
      </c>
      <c r="B8809" t="str">
        <v>2019-05-11</v>
      </c>
      <c r="C8809" t="str">
        <v>Morning</v>
      </c>
      <c r="D8809">
        <v>2</v>
      </c>
      <c r="E8809" t="str">
        <f>IF(MOD(D8809,2)=0,"EVEN","ODD")</f>
        <v>EVEN</v>
      </c>
      <c r="F8809" t="str">
        <f>IF(D8809&lt;=18,"LOW (1-18)","HIGH (19-36)")</f>
        <v>LOW (1-18)</v>
      </c>
      <c r="G8809">
        <f>INT((D8809-1)/6)+1</f>
        <v>1</v>
      </c>
      <c r="H8809">
        <f>MOD(D8809-1,6)+1</f>
        <v>2</v>
      </c>
      <c r="I8809">
        <f>37-D8809</f>
        <v>35</v>
      </c>
      <c r="J8809">
        <f>ABS(D8809-D8810)</f>
        <v>30</v>
      </c>
    </row>
    <row r="8810">
      <c r="A8810">
        <v>18761</v>
      </c>
      <c r="B8810" t="str">
        <v>2019-05-10</v>
      </c>
      <c r="C8810" t="str">
        <v>Evening</v>
      </c>
      <c r="D8810">
        <v>32</v>
      </c>
      <c r="E8810" t="str">
        <f>IF(MOD(D8810,2)=0,"EVEN","ODD")</f>
        <v>EVEN</v>
      </c>
      <c r="F8810" t="str">
        <f>IF(D8810&lt;=18,"LOW (1-18)","HIGH (19-36)")</f>
        <v>HIGH (19-36)</v>
      </c>
      <c r="G8810">
        <f>INT((D8810-1)/6)+1</f>
        <v>6</v>
      </c>
      <c r="H8810">
        <f>MOD(D8810-1,6)+1</f>
        <v>2</v>
      </c>
      <c r="I8810">
        <f>37-D8810</f>
        <v>5</v>
      </c>
      <c r="J8810">
        <f>ABS(D8810-D8811)</f>
        <v>23</v>
      </c>
    </row>
    <row r="8811">
      <c r="A8811">
        <v>18760</v>
      </c>
      <c r="B8811" t="str">
        <v>2019-05-10</v>
      </c>
      <c r="C8811" t="str">
        <v>Afternoon</v>
      </c>
      <c r="D8811">
        <v>9</v>
      </c>
      <c r="E8811" t="str">
        <f>IF(MOD(D8811,2)=0,"EVEN","ODD")</f>
        <v>ODD</v>
      </c>
      <c r="F8811" t="str">
        <f>IF(D8811&lt;=18,"LOW (1-18)","HIGH (19-36)")</f>
        <v>LOW (1-18)</v>
      </c>
      <c r="G8811">
        <f>INT((D8811-1)/6)+1</f>
        <v>2</v>
      </c>
      <c r="H8811">
        <f>MOD(D8811-1,6)+1</f>
        <v>3</v>
      </c>
      <c r="I8811">
        <f>37-D8811</f>
        <v>28</v>
      </c>
      <c r="J8811">
        <f>ABS(D8811-D8812)</f>
        <v>8</v>
      </c>
    </row>
    <row r="8812">
      <c r="A8812">
        <v>18759</v>
      </c>
      <c r="B8812" t="str">
        <v>2019-05-10</v>
      </c>
      <c r="C8812" t="str">
        <v>Midday</v>
      </c>
      <c r="D8812">
        <v>17</v>
      </c>
      <c r="E8812" t="str">
        <f>IF(MOD(D8812,2)=0,"EVEN","ODD")</f>
        <v>ODD</v>
      </c>
      <c r="F8812" t="str">
        <f>IF(D8812&lt;=18,"LOW (1-18)","HIGH (19-36)")</f>
        <v>LOW (1-18)</v>
      </c>
      <c r="G8812">
        <f>INT((D8812-1)/6)+1</f>
        <v>3</v>
      </c>
      <c r="H8812">
        <f>MOD(D8812-1,6)+1</f>
        <v>5</v>
      </c>
      <c r="I8812">
        <f>37-D8812</f>
        <v>20</v>
      </c>
      <c r="J8812">
        <f>ABS(D8812-D8813)</f>
        <v>7</v>
      </c>
    </row>
    <row r="8813">
      <c r="A8813">
        <v>18758</v>
      </c>
      <c r="B8813" t="str">
        <v>2019-05-10</v>
      </c>
      <c r="C8813" t="str">
        <v>Morning</v>
      </c>
      <c r="D8813">
        <v>10</v>
      </c>
      <c r="E8813" t="str">
        <f>IF(MOD(D8813,2)=0,"EVEN","ODD")</f>
        <v>EVEN</v>
      </c>
      <c r="F8813" t="str">
        <f>IF(D8813&lt;=18,"LOW (1-18)","HIGH (19-36)")</f>
        <v>LOW (1-18)</v>
      </c>
      <c r="G8813">
        <f>INT((D8813-1)/6)+1</f>
        <v>2</v>
      </c>
      <c r="H8813">
        <f>MOD(D8813-1,6)+1</f>
        <v>4</v>
      </c>
      <c r="I8813">
        <f>37-D8813</f>
        <v>27</v>
      </c>
      <c r="J8813">
        <f>ABS(D8813-D8814)</f>
        <v>20</v>
      </c>
    </row>
    <row r="8814">
      <c r="A8814">
        <v>18757</v>
      </c>
      <c r="B8814" t="str">
        <v>2019-05-09</v>
      </c>
      <c r="C8814" t="str">
        <v>Evening</v>
      </c>
      <c r="D8814">
        <v>30</v>
      </c>
      <c r="E8814" t="str">
        <f>IF(MOD(D8814,2)=0,"EVEN","ODD")</f>
        <v>EVEN</v>
      </c>
      <c r="F8814" t="str">
        <f>IF(D8814&lt;=18,"LOW (1-18)","HIGH (19-36)")</f>
        <v>HIGH (19-36)</v>
      </c>
      <c r="G8814">
        <f>INT((D8814-1)/6)+1</f>
        <v>5</v>
      </c>
      <c r="H8814">
        <f>MOD(D8814-1,6)+1</f>
        <v>6</v>
      </c>
      <c r="I8814">
        <f>37-D8814</f>
        <v>7</v>
      </c>
      <c r="J8814">
        <f>ABS(D8814-D8815)</f>
        <v>23</v>
      </c>
    </row>
    <row r="8815">
      <c r="A8815">
        <v>18756</v>
      </c>
      <c r="B8815" t="str">
        <v>2019-05-09</v>
      </c>
      <c r="C8815" t="str">
        <v>Afternoon</v>
      </c>
      <c r="D8815">
        <v>7</v>
      </c>
      <c r="E8815" t="str">
        <f>IF(MOD(D8815,2)=0,"EVEN","ODD")</f>
        <v>ODD</v>
      </c>
      <c r="F8815" t="str">
        <f>IF(D8815&lt;=18,"LOW (1-18)","HIGH (19-36)")</f>
        <v>LOW (1-18)</v>
      </c>
      <c r="G8815">
        <f>INT((D8815-1)/6)+1</f>
        <v>2</v>
      </c>
      <c r="H8815">
        <f>MOD(D8815-1,6)+1</f>
        <v>1</v>
      </c>
      <c r="I8815">
        <f>37-D8815</f>
        <v>30</v>
      </c>
      <c r="J8815">
        <f>ABS(D8815-D8816)</f>
        <v>2</v>
      </c>
    </row>
    <row r="8816">
      <c r="A8816">
        <v>18755</v>
      </c>
      <c r="B8816" t="str">
        <v>2019-05-09</v>
      </c>
      <c r="C8816" t="str">
        <v>Midday</v>
      </c>
      <c r="D8816">
        <v>9</v>
      </c>
      <c r="E8816" t="str">
        <f>IF(MOD(D8816,2)=0,"EVEN","ODD")</f>
        <v>ODD</v>
      </c>
      <c r="F8816" t="str">
        <f>IF(D8816&lt;=18,"LOW (1-18)","HIGH (19-36)")</f>
        <v>LOW (1-18)</v>
      </c>
      <c r="G8816">
        <f>INT((D8816-1)/6)+1</f>
        <v>2</v>
      </c>
      <c r="H8816">
        <f>MOD(D8816-1,6)+1</f>
        <v>3</v>
      </c>
      <c r="I8816">
        <f>37-D8816</f>
        <v>28</v>
      </c>
      <c r="J8816">
        <f>ABS(D8816-D8817)</f>
        <v>7</v>
      </c>
    </row>
    <row r="8817">
      <c r="A8817">
        <v>18754</v>
      </c>
      <c r="B8817" t="str">
        <v>2019-05-09</v>
      </c>
      <c r="C8817" t="str">
        <v>Morning</v>
      </c>
      <c r="D8817">
        <v>2</v>
      </c>
      <c r="E8817" t="str">
        <f>IF(MOD(D8817,2)=0,"EVEN","ODD")</f>
        <v>EVEN</v>
      </c>
      <c r="F8817" t="str">
        <f>IF(D8817&lt;=18,"LOW (1-18)","HIGH (19-36)")</f>
        <v>LOW (1-18)</v>
      </c>
      <c r="G8817">
        <f>INT((D8817-1)/6)+1</f>
        <v>1</v>
      </c>
      <c r="H8817">
        <f>MOD(D8817-1,6)+1</f>
        <v>2</v>
      </c>
      <c r="I8817">
        <f>37-D8817</f>
        <v>35</v>
      </c>
      <c r="J8817">
        <f>ABS(D8817-D8818)</f>
        <v>6</v>
      </c>
    </row>
    <row r="8818">
      <c r="A8818">
        <v>18753</v>
      </c>
      <c r="B8818" t="str">
        <v>2019-05-08</v>
      </c>
      <c r="C8818" t="str">
        <v>Evening</v>
      </c>
      <c r="D8818">
        <v>8</v>
      </c>
      <c r="E8818" t="str">
        <f>IF(MOD(D8818,2)=0,"EVEN","ODD")</f>
        <v>EVEN</v>
      </c>
      <c r="F8818" t="str">
        <f>IF(D8818&lt;=18,"LOW (1-18)","HIGH (19-36)")</f>
        <v>LOW (1-18)</v>
      </c>
      <c r="G8818">
        <f>INT((D8818-1)/6)+1</f>
        <v>2</v>
      </c>
      <c r="H8818">
        <f>MOD(D8818-1,6)+1</f>
        <v>2</v>
      </c>
      <c r="I8818">
        <f>37-D8818</f>
        <v>29</v>
      </c>
      <c r="J8818">
        <f>ABS(D8818-D8819)</f>
        <v>25</v>
      </c>
    </row>
    <row r="8819">
      <c r="A8819">
        <v>18752</v>
      </c>
      <c r="B8819" t="str">
        <v>2019-05-08</v>
      </c>
      <c r="C8819" t="str">
        <v>Afternoon</v>
      </c>
      <c r="D8819">
        <v>33</v>
      </c>
      <c r="E8819" t="str">
        <f>IF(MOD(D8819,2)=0,"EVEN","ODD")</f>
        <v>ODD</v>
      </c>
      <c r="F8819" t="str">
        <f>IF(D8819&lt;=18,"LOW (1-18)","HIGH (19-36)")</f>
        <v>HIGH (19-36)</v>
      </c>
      <c r="G8819">
        <f>INT((D8819-1)/6)+1</f>
        <v>6</v>
      </c>
      <c r="H8819">
        <f>MOD(D8819-1,6)+1</f>
        <v>3</v>
      </c>
      <c r="I8819">
        <f>37-D8819</f>
        <v>4</v>
      </c>
      <c r="J8819">
        <f>ABS(D8819-D8820)</f>
        <v>15</v>
      </c>
    </row>
    <row r="8820">
      <c r="A8820">
        <v>18751</v>
      </c>
      <c r="B8820" t="str">
        <v>2019-05-08</v>
      </c>
      <c r="C8820" t="str">
        <v>Midday</v>
      </c>
      <c r="D8820">
        <v>18</v>
      </c>
      <c r="E8820" t="str">
        <f>IF(MOD(D8820,2)=0,"EVEN","ODD")</f>
        <v>EVEN</v>
      </c>
      <c r="F8820" t="str">
        <f>IF(D8820&lt;=18,"LOW (1-18)","HIGH (19-36)")</f>
        <v>LOW (1-18)</v>
      </c>
      <c r="G8820">
        <f>INT((D8820-1)/6)+1</f>
        <v>3</v>
      </c>
      <c r="H8820">
        <f>MOD(D8820-1,6)+1</f>
        <v>6</v>
      </c>
      <c r="I8820">
        <f>37-D8820</f>
        <v>19</v>
      </c>
      <c r="J8820">
        <f>ABS(D8820-D8821)</f>
        <v>6</v>
      </c>
    </row>
    <row r="8821">
      <c r="A8821">
        <v>18750</v>
      </c>
      <c r="B8821" t="str">
        <v>2019-05-08</v>
      </c>
      <c r="C8821" t="str">
        <v>Morning</v>
      </c>
      <c r="D8821">
        <v>24</v>
      </c>
      <c r="E8821" t="str">
        <f>IF(MOD(D8821,2)=0,"EVEN","ODD")</f>
        <v>EVEN</v>
      </c>
      <c r="F8821" t="str">
        <f>IF(D8821&lt;=18,"LOW (1-18)","HIGH (19-36)")</f>
        <v>HIGH (19-36)</v>
      </c>
      <c r="G8821">
        <f>INT((D8821-1)/6)+1</f>
        <v>4</v>
      </c>
      <c r="H8821">
        <f>MOD(D8821-1,6)+1</f>
        <v>6</v>
      </c>
      <c r="I8821">
        <f>37-D8821</f>
        <v>13</v>
      </c>
      <c r="J8821">
        <f>ABS(D8821-D8822)</f>
        <v>6</v>
      </c>
    </row>
    <row r="8822">
      <c r="A8822">
        <v>18749</v>
      </c>
      <c r="B8822" t="str">
        <v>2019-05-07</v>
      </c>
      <c r="C8822" t="str">
        <v>Evening</v>
      </c>
      <c r="D8822">
        <v>30</v>
      </c>
      <c r="E8822" t="str">
        <f>IF(MOD(D8822,2)=0,"EVEN","ODD")</f>
        <v>EVEN</v>
      </c>
      <c r="F8822" t="str">
        <f>IF(D8822&lt;=18,"LOW (1-18)","HIGH (19-36)")</f>
        <v>HIGH (19-36)</v>
      </c>
      <c r="G8822">
        <f>INT((D8822-1)/6)+1</f>
        <v>5</v>
      </c>
      <c r="H8822">
        <f>MOD(D8822-1,6)+1</f>
        <v>6</v>
      </c>
      <c r="I8822">
        <f>37-D8822</f>
        <v>7</v>
      </c>
      <c r="J8822">
        <f>ABS(D8822-D8823)</f>
        <v>7</v>
      </c>
    </row>
    <row r="8823">
      <c r="A8823">
        <v>18748</v>
      </c>
      <c r="B8823" t="str">
        <v>2019-05-07</v>
      </c>
      <c r="C8823" t="str">
        <v>Afternoon</v>
      </c>
      <c r="D8823">
        <v>23</v>
      </c>
      <c r="E8823" t="str">
        <f>IF(MOD(D8823,2)=0,"EVEN","ODD")</f>
        <v>ODD</v>
      </c>
      <c r="F8823" t="str">
        <f>IF(D8823&lt;=18,"LOW (1-18)","HIGH (19-36)")</f>
        <v>HIGH (19-36)</v>
      </c>
      <c r="G8823">
        <f>INT((D8823-1)/6)+1</f>
        <v>4</v>
      </c>
      <c r="H8823">
        <f>MOD(D8823-1,6)+1</f>
        <v>5</v>
      </c>
      <c r="I8823">
        <f>37-D8823</f>
        <v>14</v>
      </c>
      <c r="J8823">
        <f>ABS(D8823-D8824)</f>
        <v>10</v>
      </c>
    </row>
    <row r="8824">
      <c r="A8824">
        <v>18747</v>
      </c>
      <c r="B8824" t="str">
        <v>2019-05-07</v>
      </c>
      <c r="C8824" t="str">
        <v>Midday</v>
      </c>
      <c r="D8824">
        <v>13</v>
      </c>
      <c r="E8824" t="str">
        <f>IF(MOD(D8824,2)=0,"EVEN","ODD")</f>
        <v>ODD</v>
      </c>
      <c r="F8824" t="str">
        <f>IF(D8824&lt;=18,"LOW (1-18)","HIGH (19-36)")</f>
        <v>LOW (1-18)</v>
      </c>
      <c r="G8824">
        <f>INT((D8824-1)/6)+1</f>
        <v>3</v>
      </c>
      <c r="H8824">
        <f>MOD(D8824-1,6)+1</f>
        <v>1</v>
      </c>
      <c r="I8824">
        <f>37-D8824</f>
        <v>24</v>
      </c>
      <c r="J8824">
        <f>ABS(D8824-D8825)</f>
        <v>11</v>
      </c>
    </row>
    <row r="8825">
      <c r="A8825">
        <v>18746</v>
      </c>
      <c r="B8825" t="str">
        <v>2019-05-07</v>
      </c>
      <c r="C8825" t="str">
        <v>Morning</v>
      </c>
      <c r="D8825">
        <v>2</v>
      </c>
      <c r="E8825" t="str">
        <f>IF(MOD(D8825,2)=0,"EVEN","ODD")</f>
        <v>EVEN</v>
      </c>
      <c r="F8825" t="str">
        <f>IF(D8825&lt;=18,"LOW (1-18)","HIGH (19-36)")</f>
        <v>LOW (1-18)</v>
      </c>
      <c r="G8825">
        <f>INT((D8825-1)/6)+1</f>
        <v>1</v>
      </c>
      <c r="H8825">
        <f>MOD(D8825-1,6)+1</f>
        <v>2</v>
      </c>
      <c r="I8825">
        <f>37-D8825</f>
        <v>35</v>
      </c>
      <c r="J8825">
        <f>ABS(D8825-D8826)</f>
        <v>24</v>
      </c>
    </row>
    <row r="8826">
      <c r="A8826">
        <v>18745</v>
      </c>
      <c r="B8826" t="str">
        <v>2019-05-06</v>
      </c>
      <c r="C8826" t="str">
        <v>Evening</v>
      </c>
      <c r="D8826">
        <v>26</v>
      </c>
      <c r="E8826" t="str">
        <f>IF(MOD(D8826,2)=0,"EVEN","ODD")</f>
        <v>EVEN</v>
      </c>
      <c r="F8826" t="str">
        <f>IF(D8826&lt;=18,"LOW (1-18)","HIGH (19-36)")</f>
        <v>HIGH (19-36)</v>
      </c>
      <c r="G8826">
        <f>INT((D8826-1)/6)+1</f>
        <v>5</v>
      </c>
      <c r="H8826">
        <f>MOD(D8826-1,6)+1</f>
        <v>2</v>
      </c>
      <c r="I8826">
        <f>37-D8826</f>
        <v>11</v>
      </c>
      <c r="J8826">
        <f>ABS(D8826-D8827)</f>
        <v>1</v>
      </c>
    </row>
    <row r="8827">
      <c r="A8827">
        <v>18744</v>
      </c>
      <c r="B8827" t="str">
        <v>2019-05-06</v>
      </c>
      <c r="C8827" t="str">
        <v>Afternoon</v>
      </c>
      <c r="D8827">
        <v>27</v>
      </c>
      <c r="E8827" t="str">
        <f>IF(MOD(D8827,2)=0,"EVEN","ODD")</f>
        <v>ODD</v>
      </c>
      <c r="F8827" t="str">
        <f>IF(D8827&lt;=18,"LOW (1-18)","HIGH (19-36)")</f>
        <v>HIGH (19-36)</v>
      </c>
      <c r="G8827">
        <f>INT((D8827-1)/6)+1</f>
        <v>5</v>
      </c>
      <c r="H8827">
        <f>MOD(D8827-1,6)+1</f>
        <v>3</v>
      </c>
      <c r="I8827">
        <f>37-D8827</f>
        <v>10</v>
      </c>
      <c r="J8827">
        <f>ABS(D8827-D8828)</f>
        <v>7</v>
      </c>
    </row>
    <row r="8828">
      <c r="A8828">
        <v>18743</v>
      </c>
      <c r="B8828" t="str">
        <v>2019-05-06</v>
      </c>
      <c r="C8828" t="str">
        <v>Midday</v>
      </c>
      <c r="D8828">
        <v>34</v>
      </c>
      <c r="E8828" t="str">
        <f>IF(MOD(D8828,2)=0,"EVEN","ODD")</f>
        <v>EVEN</v>
      </c>
      <c r="F8828" t="str">
        <f>IF(D8828&lt;=18,"LOW (1-18)","HIGH (19-36)")</f>
        <v>HIGH (19-36)</v>
      </c>
      <c r="G8828">
        <f>INT((D8828-1)/6)+1</f>
        <v>6</v>
      </c>
      <c r="H8828">
        <f>MOD(D8828-1,6)+1</f>
        <v>4</v>
      </c>
      <c r="I8828">
        <f>37-D8828</f>
        <v>3</v>
      </c>
      <c r="J8828">
        <f>ABS(D8828-D8829)</f>
        <v>8</v>
      </c>
    </row>
    <row r="8829">
      <c r="A8829">
        <v>18742</v>
      </c>
      <c r="B8829" t="str">
        <v>2019-05-06</v>
      </c>
      <c r="C8829" t="str">
        <v>Morning</v>
      </c>
      <c r="D8829">
        <v>26</v>
      </c>
      <c r="E8829" t="str">
        <f>IF(MOD(D8829,2)=0,"EVEN","ODD")</f>
        <v>EVEN</v>
      </c>
      <c r="F8829" t="str">
        <f>IF(D8829&lt;=18,"LOW (1-18)","HIGH (19-36)")</f>
        <v>HIGH (19-36)</v>
      </c>
      <c r="G8829">
        <f>INT((D8829-1)/6)+1</f>
        <v>5</v>
      </c>
      <c r="H8829">
        <f>MOD(D8829-1,6)+1</f>
        <v>2</v>
      </c>
      <c r="I8829">
        <f>37-D8829</f>
        <v>11</v>
      </c>
      <c r="J8829">
        <f>ABS(D8829-D8830)</f>
        <v>20</v>
      </c>
    </row>
    <row r="8830">
      <c r="A8830">
        <v>18741</v>
      </c>
      <c r="B8830" t="str">
        <v>2019-05-04</v>
      </c>
      <c r="C8830" t="str">
        <v>Evening</v>
      </c>
      <c r="D8830">
        <v>6</v>
      </c>
      <c r="E8830" t="str">
        <f>IF(MOD(D8830,2)=0,"EVEN","ODD")</f>
        <v>EVEN</v>
      </c>
      <c r="F8830" t="str">
        <f>IF(D8830&lt;=18,"LOW (1-18)","HIGH (19-36)")</f>
        <v>LOW (1-18)</v>
      </c>
      <c r="G8830">
        <f>INT((D8830-1)/6)+1</f>
        <v>1</v>
      </c>
      <c r="H8830">
        <f>MOD(D8830-1,6)+1</f>
        <v>6</v>
      </c>
      <c r="I8830">
        <f>37-D8830</f>
        <v>31</v>
      </c>
      <c r="J8830">
        <f>ABS(D8830-D8831)</f>
        <v>19</v>
      </c>
    </row>
    <row r="8831">
      <c r="A8831">
        <v>18740</v>
      </c>
      <c r="B8831" t="str">
        <v>2019-05-04</v>
      </c>
      <c r="C8831" t="str">
        <v>Afternoon</v>
      </c>
      <c r="D8831">
        <v>25</v>
      </c>
      <c r="E8831" t="str">
        <f>IF(MOD(D8831,2)=0,"EVEN","ODD")</f>
        <v>ODD</v>
      </c>
      <c r="F8831" t="str">
        <f>IF(D8831&lt;=18,"LOW (1-18)","HIGH (19-36)")</f>
        <v>HIGH (19-36)</v>
      </c>
      <c r="G8831">
        <f>INT((D8831-1)/6)+1</f>
        <v>5</v>
      </c>
      <c r="H8831">
        <f>MOD(D8831-1,6)+1</f>
        <v>1</v>
      </c>
      <c r="I8831">
        <f>37-D8831</f>
        <v>12</v>
      </c>
      <c r="J8831">
        <f>ABS(D8831-D8832)</f>
        <v>5</v>
      </c>
    </row>
    <row r="8832">
      <c r="A8832">
        <v>18739</v>
      </c>
      <c r="B8832" t="str">
        <v>2019-05-04</v>
      </c>
      <c r="C8832" t="str">
        <v>Midday</v>
      </c>
      <c r="D8832">
        <v>30</v>
      </c>
      <c r="E8832" t="str">
        <f>IF(MOD(D8832,2)=0,"EVEN","ODD")</f>
        <v>EVEN</v>
      </c>
      <c r="F8832" t="str">
        <f>IF(D8832&lt;=18,"LOW (1-18)","HIGH (19-36)")</f>
        <v>HIGH (19-36)</v>
      </c>
      <c r="G8832">
        <f>INT((D8832-1)/6)+1</f>
        <v>5</v>
      </c>
      <c r="H8832">
        <f>MOD(D8832-1,6)+1</f>
        <v>6</v>
      </c>
      <c r="I8832">
        <f>37-D8832</f>
        <v>7</v>
      </c>
      <c r="J8832">
        <f>ABS(D8832-D8833)</f>
        <v>10</v>
      </c>
    </row>
    <row r="8833">
      <c r="A8833">
        <v>18738</v>
      </c>
      <c r="B8833" t="str">
        <v>2019-05-04</v>
      </c>
      <c r="C8833" t="str">
        <v>Morning</v>
      </c>
      <c r="D8833">
        <v>20</v>
      </c>
      <c r="E8833" t="str">
        <f>IF(MOD(D8833,2)=0,"EVEN","ODD")</f>
        <v>EVEN</v>
      </c>
      <c r="F8833" t="str">
        <f>IF(D8833&lt;=18,"LOW (1-18)","HIGH (19-36)")</f>
        <v>HIGH (19-36)</v>
      </c>
      <c r="G8833">
        <f>INT((D8833-1)/6)+1</f>
        <v>4</v>
      </c>
      <c r="H8833">
        <f>MOD(D8833-1,6)+1</f>
        <v>2</v>
      </c>
      <c r="I8833">
        <f>37-D8833</f>
        <v>17</v>
      </c>
      <c r="J8833">
        <f>ABS(D8833-D8834)</f>
        <v>10</v>
      </c>
    </row>
    <row r="8834">
      <c r="A8834">
        <v>18737</v>
      </c>
      <c r="B8834" t="str">
        <v>2019-05-03</v>
      </c>
      <c r="C8834" t="str">
        <v>Evening</v>
      </c>
      <c r="D8834">
        <v>30</v>
      </c>
      <c r="E8834" t="str">
        <f>IF(MOD(D8834,2)=0,"EVEN","ODD")</f>
        <v>EVEN</v>
      </c>
      <c r="F8834" t="str">
        <f>IF(D8834&lt;=18,"LOW (1-18)","HIGH (19-36)")</f>
        <v>HIGH (19-36)</v>
      </c>
      <c r="G8834">
        <f>INT((D8834-1)/6)+1</f>
        <v>5</v>
      </c>
      <c r="H8834">
        <f>MOD(D8834-1,6)+1</f>
        <v>6</v>
      </c>
      <c r="I8834">
        <f>37-D8834</f>
        <v>7</v>
      </c>
      <c r="J8834">
        <f>ABS(D8834-D8835)</f>
        <v>6</v>
      </c>
    </row>
    <row r="8835">
      <c r="A8835">
        <v>18736</v>
      </c>
      <c r="B8835" t="str">
        <v>2019-05-03</v>
      </c>
      <c r="C8835" t="str">
        <v>Afternoon</v>
      </c>
      <c r="D8835">
        <v>36</v>
      </c>
      <c r="E8835" t="str">
        <f>IF(MOD(D8835,2)=0,"EVEN","ODD")</f>
        <v>EVEN</v>
      </c>
      <c r="F8835" t="str">
        <f>IF(D8835&lt;=18,"LOW (1-18)","HIGH (19-36)")</f>
        <v>HIGH (19-36)</v>
      </c>
      <c r="G8835">
        <f>INT((D8835-1)/6)+1</f>
        <v>6</v>
      </c>
      <c r="H8835">
        <f>MOD(D8835-1,6)+1</f>
        <v>6</v>
      </c>
      <c r="I8835">
        <f>37-D8835</f>
        <v>1</v>
      </c>
      <c r="J8835">
        <f>ABS(D8835-D8836)</f>
        <v>13</v>
      </c>
    </row>
    <row r="8836">
      <c r="A8836">
        <v>18735</v>
      </c>
      <c r="B8836" t="str">
        <v>2019-05-03</v>
      </c>
      <c r="C8836" t="str">
        <v>Midday</v>
      </c>
      <c r="D8836">
        <v>23</v>
      </c>
      <c r="E8836" t="str">
        <f>IF(MOD(D8836,2)=0,"EVEN","ODD")</f>
        <v>ODD</v>
      </c>
      <c r="F8836" t="str">
        <f>IF(D8836&lt;=18,"LOW (1-18)","HIGH (19-36)")</f>
        <v>HIGH (19-36)</v>
      </c>
      <c r="G8836">
        <f>INT((D8836-1)/6)+1</f>
        <v>4</v>
      </c>
      <c r="H8836">
        <f>MOD(D8836-1,6)+1</f>
        <v>5</v>
      </c>
      <c r="I8836">
        <f>37-D8836</f>
        <v>14</v>
      </c>
      <c r="J8836">
        <f>ABS(D8836-D8837)</f>
        <v>6</v>
      </c>
    </row>
    <row r="8837">
      <c r="A8837">
        <v>18734</v>
      </c>
      <c r="B8837" t="str">
        <v>2019-05-03</v>
      </c>
      <c r="C8837" t="str">
        <v>Morning</v>
      </c>
      <c r="D8837">
        <v>29</v>
      </c>
      <c r="E8837" t="str">
        <f>IF(MOD(D8837,2)=0,"EVEN","ODD")</f>
        <v>ODD</v>
      </c>
      <c r="F8837" t="str">
        <f>IF(D8837&lt;=18,"LOW (1-18)","HIGH (19-36)")</f>
        <v>HIGH (19-36)</v>
      </c>
      <c r="G8837">
        <f>INT((D8837-1)/6)+1</f>
        <v>5</v>
      </c>
      <c r="H8837">
        <f>MOD(D8837-1,6)+1</f>
        <v>5</v>
      </c>
      <c r="I8837">
        <f>37-D8837</f>
        <v>8</v>
      </c>
      <c r="J8837">
        <f>ABS(D8837-D8838)</f>
        <v>21</v>
      </c>
    </row>
    <row r="8838">
      <c r="A8838">
        <v>18733</v>
      </c>
      <c r="B8838" t="str">
        <v>2019-05-02</v>
      </c>
      <c r="C8838" t="str">
        <v>Evening</v>
      </c>
      <c r="D8838">
        <v>8</v>
      </c>
      <c r="E8838" t="str">
        <f>IF(MOD(D8838,2)=0,"EVEN","ODD")</f>
        <v>EVEN</v>
      </c>
      <c r="F8838" t="str">
        <f>IF(D8838&lt;=18,"LOW (1-18)","HIGH (19-36)")</f>
        <v>LOW (1-18)</v>
      </c>
      <c r="G8838">
        <f>INT((D8838-1)/6)+1</f>
        <v>2</v>
      </c>
      <c r="H8838">
        <f>MOD(D8838-1,6)+1</f>
        <v>2</v>
      </c>
      <c r="I8838">
        <f>37-D8838</f>
        <v>29</v>
      </c>
      <c r="J8838">
        <f>ABS(D8838-D8839)</f>
        <v>6</v>
      </c>
    </row>
    <row r="8839">
      <c r="A8839">
        <v>18732</v>
      </c>
      <c r="B8839" t="str">
        <v>2019-05-02</v>
      </c>
      <c r="C8839" t="str">
        <v>Afternoon</v>
      </c>
      <c r="D8839">
        <v>14</v>
      </c>
      <c r="E8839" t="str">
        <f>IF(MOD(D8839,2)=0,"EVEN","ODD")</f>
        <v>EVEN</v>
      </c>
      <c r="F8839" t="str">
        <f>IF(D8839&lt;=18,"LOW (1-18)","HIGH (19-36)")</f>
        <v>LOW (1-18)</v>
      </c>
      <c r="G8839">
        <f>INT((D8839-1)/6)+1</f>
        <v>3</v>
      </c>
      <c r="H8839">
        <f>MOD(D8839-1,6)+1</f>
        <v>2</v>
      </c>
      <c r="I8839">
        <f>37-D8839</f>
        <v>23</v>
      </c>
      <c r="J8839">
        <f>ABS(D8839-D8840)</f>
        <v>0</v>
      </c>
    </row>
    <row r="8840">
      <c r="A8840">
        <v>18731</v>
      </c>
      <c r="B8840" t="str">
        <v>2019-05-02</v>
      </c>
      <c r="C8840" t="str">
        <v>Midday</v>
      </c>
      <c r="D8840">
        <v>14</v>
      </c>
      <c r="E8840" t="str">
        <f>IF(MOD(D8840,2)=0,"EVEN","ODD")</f>
        <v>EVEN</v>
      </c>
      <c r="F8840" t="str">
        <f>IF(D8840&lt;=18,"LOW (1-18)","HIGH (19-36)")</f>
        <v>LOW (1-18)</v>
      </c>
      <c r="G8840">
        <f>INT((D8840-1)/6)+1</f>
        <v>3</v>
      </c>
      <c r="H8840">
        <f>MOD(D8840-1,6)+1</f>
        <v>2</v>
      </c>
      <c r="I8840">
        <f>37-D8840</f>
        <v>23</v>
      </c>
      <c r="J8840">
        <f>ABS(D8840-D8841)</f>
        <v>17</v>
      </c>
    </row>
    <row r="8841">
      <c r="A8841">
        <v>18730</v>
      </c>
      <c r="B8841" t="str">
        <v>2019-05-02</v>
      </c>
      <c r="C8841" t="str">
        <v>Morning</v>
      </c>
      <c r="D8841">
        <v>31</v>
      </c>
      <c r="E8841" t="str">
        <f>IF(MOD(D8841,2)=0,"EVEN","ODD")</f>
        <v>ODD</v>
      </c>
      <c r="F8841" t="str">
        <f>IF(D8841&lt;=18,"LOW (1-18)","HIGH (19-36)")</f>
        <v>HIGH (19-36)</v>
      </c>
      <c r="G8841">
        <f>INT((D8841-1)/6)+1</f>
        <v>6</v>
      </c>
      <c r="H8841">
        <f>MOD(D8841-1,6)+1</f>
        <v>1</v>
      </c>
      <c r="I8841">
        <f>37-D8841</f>
        <v>6</v>
      </c>
      <c r="J8841">
        <f>ABS(D8841-D8842)</f>
        <v>4</v>
      </c>
    </row>
    <row r="8842">
      <c r="A8842">
        <v>18729</v>
      </c>
      <c r="B8842" t="str">
        <v>2019-05-01</v>
      </c>
      <c r="C8842" t="str">
        <v>Evening</v>
      </c>
      <c r="D8842">
        <v>35</v>
      </c>
      <c r="E8842" t="str">
        <f>IF(MOD(D8842,2)=0,"EVEN","ODD")</f>
        <v>ODD</v>
      </c>
      <c r="F8842" t="str">
        <f>IF(D8842&lt;=18,"LOW (1-18)","HIGH (19-36)")</f>
        <v>HIGH (19-36)</v>
      </c>
      <c r="G8842">
        <f>INT((D8842-1)/6)+1</f>
        <v>6</v>
      </c>
      <c r="H8842">
        <f>MOD(D8842-1,6)+1</f>
        <v>5</v>
      </c>
      <c r="I8842">
        <f>37-D8842</f>
        <v>2</v>
      </c>
      <c r="J8842">
        <f>ABS(D8842-D8843)</f>
        <v>2</v>
      </c>
    </row>
    <row r="8843">
      <c r="A8843">
        <v>18728</v>
      </c>
      <c r="B8843" t="str">
        <v>2019-05-01</v>
      </c>
      <c r="C8843" t="str">
        <v>Afternoon</v>
      </c>
      <c r="D8843">
        <v>33</v>
      </c>
      <c r="E8843" t="str">
        <f>IF(MOD(D8843,2)=0,"EVEN","ODD")</f>
        <v>ODD</v>
      </c>
      <c r="F8843" t="str">
        <f>IF(D8843&lt;=18,"LOW (1-18)","HIGH (19-36)")</f>
        <v>HIGH (19-36)</v>
      </c>
      <c r="G8843">
        <f>INT((D8843-1)/6)+1</f>
        <v>6</v>
      </c>
      <c r="H8843">
        <f>MOD(D8843-1,6)+1</f>
        <v>3</v>
      </c>
      <c r="I8843">
        <f>37-D8843</f>
        <v>4</v>
      </c>
      <c r="J8843">
        <f>ABS(D8843-D8844)</f>
        <v>17</v>
      </c>
    </row>
    <row r="8844">
      <c r="A8844">
        <v>18727</v>
      </c>
      <c r="B8844" t="str">
        <v>2019-05-01</v>
      </c>
      <c r="C8844" t="str">
        <v>Midday</v>
      </c>
      <c r="D8844">
        <v>16</v>
      </c>
      <c r="E8844" t="str">
        <f>IF(MOD(D8844,2)=0,"EVEN","ODD")</f>
        <v>EVEN</v>
      </c>
      <c r="F8844" t="str">
        <f>IF(D8844&lt;=18,"LOW (1-18)","HIGH (19-36)")</f>
        <v>LOW (1-18)</v>
      </c>
      <c r="G8844">
        <f>INT((D8844-1)/6)+1</f>
        <v>3</v>
      </c>
      <c r="H8844">
        <f>MOD(D8844-1,6)+1</f>
        <v>4</v>
      </c>
      <c r="I8844">
        <f>37-D8844</f>
        <v>21</v>
      </c>
      <c r="J8844">
        <f>ABS(D8844-D8845)</f>
        <v>16</v>
      </c>
    </row>
    <row r="8845">
      <c r="A8845">
        <v>18726</v>
      </c>
      <c r="B8845" t="str">
        <v>2019-05-01</v>
      </c>
      <c r="C8845" t="str">
        <v>Morning</v>
      </c>
      <c r="D8845">
        <v>32</v>
      </c>
      <c r="E8845" t="str">
        <f>IF(MOD(D8845,2)=0,"EVEN","ODD")</f>
        <v>EVEN</v>
      </c>
      <c r="F8845" t="str">
        <f>IF(D8845&lt;=18,"LOW (1-18)","HIGH (19-36)")</f>
        <v>HIGH (19-36)</v>
      </c>
      <c r="G8845">
        <f>INT((D8845-1)/6)+1</f>
        <v>6</v>
      </c>
      <c r="H8845">
        <f>MOD(D8845-1,6)+1</f>
        <v>2</v>
      </c>
      <c r="I8845">
        <f>37-D8845</f>
        <v>5</v>
      </c>
      <c r="J8845">
        <f>ABS(D8845-D8846)</f>
        <v>29</v>
      </c>
    </row>
    <row r="8846">
      <c r="A8846">
        <v>18725</v>
      </c>
      <c r="B8846" t="str">
        <v>2019-04-30</v>
      </c>
      <c r="C8846" t="str">
        <v>Evening</v>
      </c>
      <c r="D8846">
        <v>3</v>
      </c>
      <c r="E8846" t="str">
        <f>IF(MOD(D8846,2)=0,"EVEN","ODD")</f>
        <v>ODD</v>
      </c>
      <c r="F8846" t="str">
        <f>IF(D8846&lt;=18,"LOW (1-18)","HIGH (19-36)")</f>
        <v>LOW (1-18)</v>
      </c>
      <c r="G8846">
        <f>INT((D8846-1)/6)+1</f>
        <v>1</v>
      </c>
      <c r="H8846">
        <f>MOD(D8846-1,6)+1</f>
        <v>3</v>
      </c>
      <c r="I8846">
        <f>37-D8846</f>
        <v>34</v>
      </c>
      <c r="J8846">
        <f>ABS(D8846-D8847)</f>
        <v>22</v>
      </c>
    </row>
    <row r="8847">
      <c r="A8847">
        <v>18724</v>
      </c>
      <c r="B8847" t="str">
        <v>2019-04-30</v>
      </c>
      <c r="C8847" t="str">
        <v>Afternoon</v>
      </c>
      <c r="D8847">
        <v>25</v>
      </c>
      <c r="E8847" t="str">
        <f>IF(MOD(D8847,2)=0,"EVEN","ODD")</f>
        <v>ODD</v>
      </c>
      <c r="F8847" t="str">
        <f>IF(D8847&lt;=18,"LOW (1-18)","HIGH (19-36)")</f>
        <v>HIGH (19-36)</v>
      </c>
      <c r="G8847">
        <f>INT((D8847-1)/6)+1</f>
        <v>5</v>
      </c>
      <c r="H8847">
        <f>MOD(D8847-1,6)+1</f>
        <v>1</v>
      </c>
      <c r="I8847">
        <f>37-D8847</f>
        <v>12</v>
      </c>
      <c r="J8847">
        <f>ABS(D8847-D8848)</f>
        <v>10</v>
      </c>
    </row>
    <row r="8848">
      <c r="A8848">
        <v>18723</v>
      </c>
      <c r="B8848" t="str">
        <v>2019-04-30</v>
      </c>
      <c r="C8848" t="str">
        <v>Midday</v>
      </c>
      <c r="D8848">
        <v>15</v>
      </c>
      <c r="E8848" t="str">
        <f>IF(MOD(D8848,2)=0,"EVEN","ODD")</f>
        <v>ODD</v>
      </c>
      <c r="F8848" t="str">
        <f>IF(D8848&lt;=18,"LOW (1-18)","HIGH (19-36)")</f>
        <v>LOW (1-18)</v>
      </c>
      <c r="G8848">
        <f>INT((D8848-1)/6)+1</f>
        <v>3</v>
      </c>
      <c r="H8848">
        <f>MOD(D8848-1,6)+1</f>
        <v>3</v>
      </c>
      <c r="I8848">
        <f>37-D8848</f>
        <v>22</v>
      </c>
      <c r="J8848">
        <f>ABS(D8848-D8849)</f>
        <v>10</v>
      </c>
    </row>
    <row r="8849">
      <c r="A8849">
        <v>18722</v>
      </c>
      <c r="B8849" t="str">
        <v>2019-04-30</v>
      </c>
      <c r="C8849" t="str">
        <v>Morning</v>
      </c>
      <c r="D8849">
        <v>5</v>
      </c>
      <c r="E8849" t="str">
        <f>IF(MOD(D8849,2)=0,"EVEN","ODD")</f>
        <v>ODD</v>
      </c>
      <c r="F8849" t="str">
        <f>IF(D8849&lt;=18,"LOW (1-18)","HIGH (19-36)")</f>
        <v>LOW (1-18)</v>
      </c>
      <c r="G8849">
        <f>INT((D8849-1)/6)+1</f>
        <v>1</v>
      </c>
      <c r="H8849">
        <f>MOD(D8849-1,6)+1</f>
        <v>5</v>
      </c>
      <c r="I8849">
        <f>37-D8849</f>
        <v>32</v>
      </c>
      <c r="J8849">
        <f>ABS(D8849-D8850)</f>
        <v>3</v>
      </c>
    </row>
    <row r="8850">
      <c r="A8850">
        <v>18721</v>
      </c>
      <c r="B8850" t="str">
        <v>2019-04-29</v>
      </c>
      <c r="C8850" t="str">
        <v>Evening</v>
      </c>
      <c r="D8850">
        <v>8</v>
      </c>
      <c r="E8850" t="str">
        <f>IF(MOD(D8850,2)=0,"EVEN","ODD")</f>
        <v>EVEN</v>
      </c>
      <c r="F8850" t="str">
        <f>IF(D8850&lt;=18,"LOW (1-18)","HIGH (19-36)")</f>
        <v>LOW (1-18)</v>
      </c>
      <c r="G8850">
        <f>INT((D8850-1)/6)+1</f>
        <v>2</v>
      </c>
      <c r="H8850">
        <f>MOD(D8850-1,6)+1</f>
        <v>2</v>
      </c>
      <c r="I8850">
        <f>37-D8850</f>
        <v>29</v>
      </c>
      <c r="J8850">
        <f>ABS(D8850-D8851)</f>
        <v>3</v>
      </c>
    </row>
    <row r="8851">
      <c r="A8851">
        <v>18720</v>
      </c>
      <c r="B8851" t="str">
        <v>2019-04-29</v>
      </c>
      <c r="C8851" t="str">
        <v>Afternoon</v>
      </c>
      <c r="D8851">
        <v>5</v>
      </c>
      <c r="E8851" t="str">
        <f>IF(MOD(D8851,2)=0,"EVEN","ODD")</f>
        <v>ODD</v>
      </c>
      <c r="F8851" t="str">
        <f>IF(D8851&lt;=18,"LOW (1-18)","HIGH (19-36)")</f>
        <v>LOW (1-18)</v>
      </c>
      <c r="G8851">
        <f>INT((D8851-1)/6)+1</f>
        <v>1</v>
      </c>
      <c r="H8851">
        <f>MOD(D8851-1,6)+1</f>
        <v>5</v>
      </c>
      <c r="I8851">
        <f>37-D8851</f>
        <v>32</v>
      </c>
      <c r="J8851">
        <f>ABS(D8851-D8852)</f>
        <v>21</v>
      </c>
    </row>
    <row r="8852">
      <c r="A8852">
        <v>18719</v>
      </c>
      <c r="B8852" t="str">
        <v>2019-04-29</v>
      </c>
      <c r="C8852" t="str">
        <v>Midday</v>
      </c>
      <c r="D8852">
        <v>26</v>
      </c>
      <c r="E8852" t="str">
        <f>IF(MOD(D8852,2)=0,"EVEN","ODD")</f>
        <v>EVEN</v>
      </c>
      <c r="F8852" t="str">
        <f>IF(D8852&lt;=18,"LOW (1-18)","HIGH (19-36)")</f>
        <v>HIGH (19-36)</v>
      </c>
      <c r="G8852">
        <f>INT((D8852-1)/6)+1</f>
        <v>5</v>
      </c>
      <c r="H8852">
        <f>MOD(D8852-1,6)+1</f>
        <v>2</v>
      </c>
      <c r="I8852">
        <f>37-D8852</f>
        <v>11</v>
      </c>
      <c r="J8852">
        <f>ABS(D8852-D8853)</f>
        <v>7</v>
      </c>
    </row>
    <row r="8853">
      <c r="A8853">
        <v>18718</v>
      </c>
      <c r="B8853" t="str">
        <v>2019-04-29</v>
      </c>
      <c r="C8853" t="str">
        <v>Morning</v>
      </c>
      <c r="D8853">
        <v>19</v>
      </c>
      <c r="E8853" t="str">
        <f>IF(MOD(D8853,2)=0,"EVEN","ODD")</f>
        <v>ODD</v>
      </c>
      <c r="F8853" t="str">
        <f>IF(D8853&lt;=18,"LOW (1-18)","HIGH (19-36)")</f>
        <v>HIGH (19-36)</v>
      </c>
      <c r="G8853">
        <f>INT((D8853-1)/6)+1</f>
        <v>4</v>
      </c>
      <c r="H8853">
        <f>MOD(D8853-1,6)+1</f>
        <v>1</v>
      </c>
      <c r="I8853">
        <f>37-D8853</f>
        <v>18</v>
      </c>
      <c r="J8853">
        <f>ABS(D8853-D8854)</f>
        <v>2</v>
      </c>
    </row>
    <row r="8854">
      <c r="A8854">
        <v>18717</v>
      </c>
      <c r="B8854" t="str">
        <v>2019-04-27</v>
      </c>
      <c r="C8854" t="str">
        <v>Evening</v>
      </c>
      <c r="D8854">
        <v>21</v>
      </c>
      <c r="E8854" t="str">
        <f>IF(MOD(D8854,2)=0,"EVEN","ODD")</f>
        <v>ODD</v>
      </c>
      <c r="F8854" t="str">
        <f>IF(D8854&lt;=18,"LOW (1-18)","HIGH (19-36)")</f>
        <v>HIGH (19-36)</v>
      </c>
      <c r="G8854">
        <f>INT((D8854-1)/6)+1</f>
        <v>4</v>
      </c>
      <c r="H8854">
        <f>MOD(D8854-1,6)+1</f>
        <v>3</v>
      </c>
      <c r="I8854">
        <f>37-D8854</f>
        <v>16</v>
      </c>
      <c r="J8854">
        <f>ABS(D8854-D8855)</f>
        <v>7</v>
      </c>
    </row>
    <row r="8855">
      <c r="A8855">
        <v>18716</v>
      </c>
      <c r="B8855" t="str">
        <v>2019-04-27</v>
      </c>
      <c r="C8855" t="str">
        <v>Afternoon</v>
      </c>
      <c r="D8855">
        <v>28</v>
      </c>
      <c r="E8855" t="str">
        <f>IF(MOD(D8855,2)=0,"EVEN","ODD")</f>
        <v>EVEN</v>
      </c>
      <c r="F8855" t="str">
        <f>IF(D8855&lt;=18,"LOW (1-18)","HIGH (19-36)")</f>
        <v>HIGH (19-36)</v>
      </c>
      <c r="G8855">
        <f>INT((D8855-1)/6)+1</f>
        <v>5</v>
      </c>
      <c r="H8855">
        <f>MOD(D8855-1,6)+1</f>
        <v>4</v>
      </c>
      <c r="I8855">
        <f>37-D8855</f>
        <v>9</v>
      </c>
      <c r="J8855">
        <f>ABS(D8855-D8856)</f>
        <v>4</v>
      </c>
    </row>
    <row r="8856">
      <c r="A8856">
        <v>18715</v>
      </c>
      <c r="B8856" t="str">
        <v>2019-04-27</v>
      </c>
      <c r="C8856" t="str">
        <v>Midday</v>
      </c>
      <c r="D8856">
        <v>24</v>
      </c>
      <c r="E8856" t="str">
        <f>IF(MOD(D8856,2)=0,"EVEN","ODD")</f>
        <v>EVEN</v>
      </c>
      <c r="F8856" t="str">
        <f>IF(D8856&lt;=18,"LOW (1-18)","HIGH (19-36)")</f>
        <v>HIGH (19-36)</v>
      </c>
      <c r="G8856">
        <f>INT((D8856-1)/6)+1</f>
        <v>4</v>
      </c>
      <c r="H8856">
        <f>MOD(D8856-1,6)+1</f>
        <v>6</v>
      </c>
      <c r="I8856">
        <f>37-D8856</f>
        <v>13</v>
      </c>
      <c r="J8856">
        <f>ABS(D8856-D8857)</f>
        <v>6</v>
      </c>
    </row>
    <row r="8857">
      <c r="A8857">
        <v>18714</v>
      </c>
      <c r="B8857" t="str">
        <v>2019-04-27</v>
      </c>
      <c r="C8857" t="str">
        <v>Morning</v>
      </c>
      <c r="D8857">
        <v>30</v>
      </c>
      <c r="E8857" t="str">
        <f>IF(MOD(D8857,2)=0,"EVEN","ODD")</f>
        <v>EVEN</v>
      </c>
      <c r="F8857" t="str">
        <f>IF(D8857&lt;=18,"LOW (1-18)","HIGH (19-36)")</f>
        <v>HIGH (19-36)</v>
      </c>
      <c r="G8857">
        <f>INT((D8857-1)/6)+1</f>
        <v>5</v>
      </c>
      <c r="H8857">
        <f>MOD(D8857-1,6)+1</f>
        <v>6</v>
      </c>
      <c r="I8857">
        <f>37-D8857</f>
        <v>7</v>
      </c>
      <c r="J8857">
        <f>ABS(D8857-D8858)</f>
        <v>4</v>
      </c>
    </row>
    <row r="8858">
      <c r="A8858">
        <v>18713</v>
      </c>
      <c r="B8858" t="str">
        <v>2019-04-26</v>
      </c>
      <c r="C8858" t="str">
        <v>Evening</v>
      </c>
      <c r="D8858">
        <v>26</v>
      </c>
      <c r="E8858" t="str">
        <f>IF(MOD(D8858,2)=0,"EVEN","ODD")</f>
        <v>EVEN</v>
      </c>
      <c r="F8858" t="str">
        <f>IF(D8858&lt;=18,"LOW (1-18)","HIGH (19-36)")</f>
        <v>HIGH (19-36)</v>
      </c>
      <c r="G8858">
        <f>INT((D8858-1)/6)+1</f>
        <v>5</v>
      </c>
      <c r="H8858">
        <f>MOD(D8858-1,6)+1</f>
        <v>2</v>
      </c>
      <c r="I8858">
        <f>37-D8858</f>
        <v>11</v>
      </c>
      <c r="J8858">
        <f>ABS(D8858-D8859)</f>
        <v>5</v>
      </c>
    </row>
    <row r="8859">
      <c r="A8859">
        <v>18712</v>
      </c>
      <c r="B8859" t="str">
        <v>2019-04-26</v>
      </c>
      <c r="C8859" t="str">
        <v>Afternoon</v>
      </c>
      <c r="D8859">
        <v>31</v>
      </c>
      <c r="E8859" t="str">
        <f>IF(MOD(D8859,2)=0,"EVEN","ODD")</f>
        <v>ODD</v>
      </c>
      <c r="F8859" t="str">
        <f>IF(D8859&lt;=18,"LOW (1-18)","HIGH (19-36)")</f>
        <v>HIGH (19-36)</v>
      </c>
      <c r="G8859">
        <f>INT((D8859-1)/6)+1</f>
        <v>6</v>
      </c>
      <c r="H8859">
        <f>MOD(D8859-1,6)+1</f>
        <v>1</v>
      </c>
      <c r="I8859">
        <f>37-D8859</f>
        <v>6</v>
      </c>
      <c r="J8859">
        <f>ABS(D8859-D8860)</f>
        <v>5</v>
      </c>
    </row>
    <row r="8860">
      <c r="A8860">
        <v>18711</v>
      </c>
      <c r="B8860" t="str">
        <v>2019-04-26</v>
      </c>
      <c r="C8860" t="str">
        <v>Midday</v>
      </c>
      <c r="D8860">
        <v>26</v>
      </c>
      <c r="E8860" t="str">
        <f>IF(MOD(D8860,2)=0,"EVEN","ODD")</f>
        <v>EVEN</v>
      </c>
      <c r="F8860" t="str">
        <f>IF(D8860&lt;=18,"LOW (1-18)","HIGH (19-36)")</f>
        <v>HIGH (19-36)</v>
      </c>
      <c r="G8860">
        <f>INT((D8860-1)/6)+1</f>
        <v>5</v>
      </c>
      <c r="H8860">
        <f>MOD(D8860-1,6)+1</f>
        <v>2</v>
      </c>
      <c r="I8860">
        <f>37-D8860</f>
        <v>11</v>
      </c>
      <c r="J8860">
        <f>ABS(D8860-D8861)</f>
        <v>17</v>
      </c>
    </row>
    <row r="8861">
      <c r="A8861">
        <v>18710</v>
      </c>
      <c r="B8861" t="str">
        <v>2019-04-26</v>
      </c>
      <c r="C8861" t="str">
        <v>Morning</v>
      </c>
      <c r="D8861">
        <v>9</v>
      </c>
      <c r="E8861" t="str">
        <f>IF(MOD(D8861,2)=0,"EVEN","ODD")</f>
        <v>ODD</v>
      </c>
      <c r="F8861" t="str">
        <f>IF(D8861&lt;=18,"LOW (1-18)","HIGH (19-36)")</f>
        <v>LOW (1-18)</v>
      </c>
      <c r="G8861">
        <f>INT((D8861-1)/6)+1</f>
        <v>2</v>
      </c>
      <c r="H8861">
        <f>MOD(D8861-1,6)+1</f>
        <v>3</v>
      </c>
      <c r="I8861">
        <f>37-D8861</f>
        <v>28</v>
      </c>
      <c r="J8861">
        <f>ABS(D8861-D8862)</f>
        <v>14</v>
      </c>
    </row>
    <row r="8862">
      <c r="A8862">
        <v>18709</v>
      </c>
      <c r="B8862" t="str">
        <v>2019-04-25</v>
      </c>
      <c r="C8862" t="str">
        <v>Evening</v>
      </c>
      <c r="D8862">
        <v>23</v>
      </c>
      <c r="E8862" t="str">
        <f>IF(MOD(D8862,2)=0,"EVEN","ODD")</f>
        <v>ODD</v>
      </c>
      <c r="F8862" t="str">
        <f>IF(D8862&lt;=18,"LOW (1-18)","HIGH (19-36)")</f>
        <v>HIGH (19-36)</v>
      </c>
      <c r="G8862">
        <f>INT((D8862-1)/6)+1</f>
        <v>4</v>
      </c>
      <c r="H8862">
        <f>MOD(D8862-1,6)+1</f>
        <v>5</v>
      </c>
      <c r="I8862">
        <f>37-D8862</f>
        <v>14</v>
      </c>
      <c r="J8862">
        <f>ABS(D8862-D8863)</f>
        <v>16</v>
      </c>
    </row>
    <row r="8863">
      <c r="A8863">
        <v>18708</v>
      </c>
      <c r="B8863" t="str">
        <v>2019-04-25</v>
      </c>
      <c r="C8863" t="str">
        <v>Afternoon</v>
      </c>
      <c r="D8863">
        <v>7</v>
      </c>
      <c r="E8863" t="str">
        <f>IF(MOD(D8863,2)=0,"EVEN","ODD")</f>
        <v>ODD</v>
      </c>
      <c r="F8863" t="str">
        <f>IF(D8863&lt;=18,"LOW (1-18)","HIGH (19-36)")</f>
        <v>LOW (1-18)</v>
      </c>
      <c r="G8863">
        <f>INT((D8863-1)/6)+1</f>
        <v>2</v>
      </c>
      <c r="H8863">
        <f>MOD(D8863-1,6)+1</f>
        <v>1</v>
      </c>
      <c r="I8863">
        <f>37-D8863</f>
        <v>30</v>
      </c>
      <c r="J8863">
        <f>ABS(D8863-D8864)</f>
        <v>6</v>
      </c>
    </row>
    <row r="8864">
      <c r="A8864">
        <v>18707</v>
      </c>
      <c r="B8864" t="str">
        <v>2019-04-25</v>
      </c>
      <c r="C8864" t="str">
        <v>Midday</v>
      </c>
      <c r="D8864">
        <v>13</v>
      </c>
      <c r="E8864" t="str">
        <f>IF(MOD(D8864,2)=0,"EVEN","ODD")</f>
        <v>ODD</v>
      </c>
      <c r="F8864" t="str">
        <f>IF(D8864&lt;=18,"LOW (1-18)","HIGH (19-36)")</f>
        <v>LOW (1-18)</v>
      </c>
      <c r="G8864">
        <f>INT((D8864-1)/6)+1</f>
        <v>3</v>
      </c>
      <c r="H8864">
        <f>MOD(D8864-1,6)+1</f>
        <v>1</v>
      </c>
      <c r="I8864">
        <f>37-D8864</f>
        <v>24</v>
      </c>
      <c r="J8864">
        <f>ABS(D8864-D8865)</f>
        <v>8</v>
      </c>
    </row>
    <row r="8865">
      <c r="A8865">
        <v>18706</v>
      </c>
      <c r="B8865" t="str">
        <v>2019-04-25</v>
      </c>
      <c r="C8865" t="str">
        <v>Morning</v>
      </c>
      <c r="D8865">
        <v>21</v>
      </c>
      <c r="E8865" t="str">
        <f>IF(MOD(D8865,2)=0,"EVEN","ODD")</f>
        <v>ODD</v>
      </c>
      <c r="F8865" t="str">
        <f>IF(D8865&lt;=18,"LOW (1-18)","HIGH (19-36)")</f>
        <v>HIGH (19-36)</v>
      </c>
      <c r="G8865">
        <f>INT((D8865-1)/6)+1</f>
        <v>4</v>
      </c>
      <c r="H8865">
        <f>MOD(D8865-1,6)+1</f>
        <v>3</v>
      </c>
      <c r="I8865">
        <f>37-D8865</f>
        <v>16</v>
      </c>
      <c r="J8865">
        <f>ABS(D8865-D8866)</f>
        <v>15</v>
      </c>
    </row>
    <row r="8866">
      <c r="A8866">
        <v>18705</v>
      </c>
      <c r="B8866" t="str">
        <v>2019-04-24</v>
      </c>
      <c r="C8866" t="str">
        <v>Evening</v>
      </c>
      <c r="D8866">
        <v>6</v>
      </c>
      <c r="E8866" t="str">
        <f>IF(MOD(D8866,2)=0,"EVEN","ODD")</f>
        <v>EVEN</v>
      </c>
      <c r="F8866" t="str">
        <f>IF(D8866&lt;=18,"LOW (1-18)","HIGH (19-36)")</f>
        <v>LOW (1-18)</v>
      </c>
      <c r="G8866">
        <f>INT((D8866-1)/6)+1</f>
        <v>1</v>
      </c>
      <c r="H8866">
        <f>MOD(D8866-1,6)+1</f>
        <v>6</v>
      </c>
      <c r="I8866">
        <f>37-D8866</f>
        <v>31</v>
      </c>
      <c r="J8866">
        <f>ABS(D8866-D8867)</f>
        <v>29</v>
      </c>
    </row>
    <row r="8867">
      <c r="A8867">
        <v>18704</v>
      </c>
      <c r="B8867" t="str">
        <v>2019-04-24</v>
      </c>
      <c r="C8867" t="str">
        <v>Afternoon</v>
      </c>
      <c r="D8867">
        <v>35</v>
      </c>
      <c r="E8867" t="str">
        <f>IF(MOD(D8867,2)=0,"EVEN","ODD")</f>
        <v>ODD</v>
      </c>
      <c r="F8867" t="str">
        <f>IF(D8867&lt;=18,"LOW (1-18)","HIGH (19-36)")</f>
        <v>HIGH (19-36)</v>
      </c>
      <c r="G8867">
        <f>INT((D8867-1)/6)+1</f>
        <v>6</v>
      </c>
      <c r="H8867">
        <f>MOD(D8867-1,6)+1</f>
        <v>5</v>
      </c>
      <c r="I8867">
        <f>37-D8867</f>
        <v>2</v>
      </c>
      <c r="J8867">
        <f>ABS(D8867-D8868)</f>
        <v>31</v>
      </c>
    </row>
    <row r="8868">
      <c r="A8868">
        <v>18703</v>
      </c>
      <c r="B8868" t="str">
        <v>2019-04-24</v>
      </c>
      <c r="C8868" t="str">
        <v>Midday</v>
      </c>
      <c r="D8868">
        <v>4</v>
      </c>
      <c r="E8868" t="str">
        <f>IF(MOD(D8868,2)=0,"EVEN","ODD")</f>
        <v>EVEN</v>
      </c>
      <c r="F8868" t="str">
        <f>IF(D8868&lt;=18,"LOW (1-18)","HIGH (19-36)")</f>
        <v>LOW (1-18)</v>
      </c>
      <c r="G8868">
        <f>INT((D8868-1)/6)+1</f>
        <v>1</v>
      </c>
      <c r="H8868">
        <f>MOD(D8868-1,6)+1</f>
        <v>4</v>
      </c>
      <c r="I8868">
        <f>37-D8868</f>
        <v>33</v>
      </c>
      <c r="J8868">
        <f>ABS(D8868-D8869)</f>
        <v>15</v>
      </c>
    </row>
    <row r="8869">
      <c r="A8869">
        <v>18702</v>
      </c>
      <c r="B8869" t="str">
        <v>2019-04-24</v>
      </c>
      <c r="C8869" t="str">
        <v>Morning</v>
      </c>
      <c r="D8869">
        <v>19</v>
      </c>
      <c r="E8869" t="str">
        <f>IF(MOD(D8869,2)=0,"EVEN","ODD")</f>
        <v>ODD</v>
      </c>
      <c r="F8869" t="str">
        <f>IF(D8869&lt;=18,"LOW (1-18)","HIGH (19-36)")</f>
        <v>HIGH (19-36)</v>
      </c>
      <c r="G8869">
        <f>INT((D8869-1)/6)+1</f>
        <v>4</v>
      </c>
      <c r="H8869">
        <f>MOD(D8869-1,6)+1</f>
        <v>1</v>
      </c>
      <c r="I8869">
        <f>37-D8869</f>
        <v>18</v>
      </c>
      <c r="J8869">
        <f>ABS(D8869-D8870)</f>
        <v>11</v>
      </c>
    </row>
    <row r="8870">
      <c r="A8870">
        <v>18701</v>
      </c>
      <c r="B8870" t="str">
        <v>2019-04-23</v>
      </c>
      <c r="C8870" t="str">
        <v>Evening</v>
      </c>
      <c r="D8870">
        <v>8</v>
      </c>
      <c r="E8870" t="str">
        <f>IF(MOD(D8870,2)=0,"EVEN","ODD")</f>
        <v>EVEN</v>
      </c>
      <c r="F8870" t="str">
        <f>IF(D8870&lt;=18,"LOW (1-18)","HIGH (19-36)")</f>
        <v>LOW (1-18)</v>
      </c>
      <c r="G8870">
        <f>INT((D8870-1)/6)+1</f>
        <v>2</v>
      </c>
      <c r="H8870">
        <f>MOD(D8870-1,6)+1</f>
        <v>2</v>
      </c>
      <c r="I8870">
        <f>37-D8870</f>
        <v>29</v>
      </c>
      <c r="J8870">
        <f>ABS(D8870-D8871)</f>
        <v>2</v>
      </c>
    </row>
    <row r="8871">
      <c r="A8871">
        <v>18700</v>
      </c>
      <c r="B8871" t="str">
        <v>2019-04-23</v>
      </c>
      <c r="C8871" t="str">
        <v>Afternoon</v>
      </c>
      <c r="D8871">
        <v>6</v>
      </c>
      <c r="E8871" t="str">
        <f>IF(MOD(D8871,2)=0,"EVEN","ODD")</f>
        <v>EVEN</v>
      </c>
      <c r="F8871" t="str">
        <f>IF(D8871&lt;=18,"LOW (1-18)","HIGH (19-36)")</f>
        <v>LOW (1-18)</v>
      </c>
      <c r="G8871">
        <f>INT((D8871-1)/6)+1</f>
        <v>1</v>
      </c>
      <c r="H8871">
        <f>MOD(D8871-1,6)+1</f>
        <v>6</v>
      </c>
      <c r="I8871">
        <f>37-D8871</f>
        <v>31</v>
      </c>
      <c r="J8871">
        <f>ABS(D8871-D8872)</f>
        <v>3</v>
      </c>
    </row>
    <row r="8872">
      <c r="A8872">
        <v>18699</v>
      </c>
      <c r="B8872" t="str">
        <v>2019-04-23</v>
      </c>
      <c r="C8872" t="str">
        <v>Midday</v>
      </c>
      <c r="D8872">
        <v>9</v>
      </c>
      <c r="E8872" t="str">
        <f>IF(MOD(D8872,2)=0,"EVEN","ODD")</f>
        <v>ODD</v>
      </c>
      <c r="F8872" t="str">
        <f>IF(D8872&lt;=18,"LOW (1-18)","HIGH (19-36)")</f>
        <v>LOW (1-18)</v>
      </c>
      <c r="G8872">
        <f>INT((D8872-1)/6)+1</f>
        <v>2</v>
      </c>
      <c r="H8872">
        <f>MOD(D8872-1,6)+1</f>
        <v>3</v>
      </c>
      <c r="I8872">
        <f>37-D8872</f>
        <v>28</v>
      </c>
      <c r="J8872">
        <f>ABS(D8872-D8873)</f>
        <v>9</v>
      </c>
    </row>
    <row r="8873">
      <c r="A8873">
        <v>18698</v>
      </c>
      <c r="B8873" t="str">
        <v>2019-04-23</v>
      </c>
      <c r="C8873" t="str">
        <v>Morning</v>
      </c>
      <c r="D8873">
        <v>18</v>
      </c>
      <c r="E8873" t="str">
        <f>IF(MOD(D8873,2)=0,"EVEN","ODD")</f>
        <v>EVEN</v>
      </c>
      <c r="F8873" t="str">
        <f>IF(D8873&lt;=18,"LOW (1-18)","HIGH (19-36)")</f>
        <v>LOW (1-18)</v>
      </c>
      <c r="G8873">
        <f>INT((D8873-1)/6)+1</f>
        <v>3</v>
      </c>
      <c r="H8873">
        <f>MOD(D8873-1,6)+1</f>
        <v>6</v>
      </c>
      <c r="I8873">
        <f>37-D8873</f>
        <v>19</v>
      </c>
      <c r="J8873">
        <f>ABS(D8873-D8874)</f>
        <v>8</v>
      </c>
    </row>
    <row r="8874">
      <c r="A8874">
        <v>18697</v>
      </c>
      <c r="B8874" t="str">
        <v>2019-04-22</v>
      </c>
      <c r="C8874" t="str">
        <v>Evening</v>
      </c>
      <c r="D8874">
        <v>10</v>
      </c>
      <c r="E8874" t="str">
        <f>IF(MOD(D8874,2)=0,"EVEN","ODD")</f>
        <v>EVEN</v>
      </c>
      <c r="F8874" t="str">
        <f>IF(D8874&lt;=18,"LOW (1-18)","HIGH (19-36)")</f>
        <v>LOW (1-18)</v>
      </c>
      <c r="G8874">
        <f>INT((D8874-1)/6)+1</f>
        <v>2</v>
      </c>
      <c r="H8874">
        <f>MOD(D8874-1,6)+1</f>
        <v>4</v>
      </c>
      <c r="I8874">
        <f>37-D8874</f>
        <v>27</v>
      </c>
      <c r="J8874">
        <f>ABS(D8874-D8875)</f>
        <v>1</v>
      </c>
    </row>
    <row r="8875">
      <c r="A8875">
        <v>18696</v>
      </c>
      <c r="B8875" t="str">
        <v>2019-04-22</v>
      </c>
      <c r="C8875" t="str">
        <v>Afternoon</v>
      </c>
      <c r="D8875">
        <v>9</v>
      </c>
      <c r="E8875" t="str">
        <f>IF(MOD(D8875,2)=0,"EVEN","ODD")</f>
        <v>ODD</v>
      </c>
      <c r="F8875" t="str">
        <f>IF(D8875&lt;=18,"LOW (1-18)","HIGH (19-36)")</f>
        <v>LOW (1-18)</v>
      </c>
      <c r="G8875">
        <f>INT((D8875-1)/6)+1</f>
        <v>2</v>
      </c>
      <c r="H8875">
        <f>MOD(D8875-1,6)+1</f>
        <v>3</v>
      </c>
      <c r="I8875">
        <f>37-D8875</f>
        <v>28</v>
      </c>
      <c r="J8875">
        <f>ABS(D8875-D8876)</f>
        <v>12</v>
      </c>
    </row>
    <row r="8876">
      <c r="A8876">
        <v>18695</v>
      </c>
      <c r="B8876" t="str">
        <v>2019-04-22</v>
      </c>
      <c r="C8876" t="str">
        <v>Midday</v>
      </c>
      <c r="D8876">
        <v>21</v>
      </c>
      <c r="E8876" t="str">
        <f>IF(MOD(D8876,2)=0,"EVEN","ODD")</f>
        <v>ODD</v>
      </c>
      <c r="F8876" t="str">
        <f>IF(D8876&lt;=18,"LOW (1-18)","HIGH (19-36)")</f>
        <v>HIGH (19-36)</v>
      </c>
      <c r="G8876">
        <f>INT((D8876-1)/6)+1</f>
        <v>4</v>
      </c>
      <c r="H8876">
        <f>MOD(D8876-1,6)+1</f>
        <v>3</v>
      </c>
      <c r="I8876">
        <f>37-D8876</f>
        <v>16</v>
      </c>
      <c r="J8876">
        <f>ABS(D8876-D8877)</f>
        <v>18</v>
      </c>
    </row>
    <row r="8877">
      <c r="A8877">
        <v>18694</v>
      </c>
      <c r="B8877" t="str">
        <v>2019-04-22</v>
      </c>
      <c r="C8877" t="str">
        <v>Morning</v>
      </c>
      <c r="D8877">
        <v>3</v>
      </c>
      <c r="E8877" t="str">
        <f>IF(MOD(D8877,2)=0,"EVEN","ODD")</f>
        <v>ODD</v>
      </c>
      <c r="F8877" t="str">
        <f>IF(D8877&lt;=18,"LOW (1-18)","HIGH (19-36)")</f>
        <v>LOW (1-18)</v>
      </c>
      <c r="G8877">
        <f>INT((D8877-1)/6)+1</f>
        <v>1</v>
      </c>
      <c r="H8877">
        <f>MOD(D8877-1,6)+1</f>
        <v>3</v>
      </c>
      <c r="I8877">
        <f>37-D8877</f>
        <v>34</v>
      </c>
      <c r="J8877">
        <f>ABS(D8877-D8878)</f>
        <v>0</v>
      </c>
    </row>
    <row r="8878">
      <c r="A8878">
        <v>18693</v>
      </c>
      <c r="B8878" t="str">
        <v>2019-04-20</v>
      </c>
      <c r="C8878" t="str">
        <v>Evening</v>
      </c>
      <c r="D8878">
        <v>3</v>
      </c>
      <c r="E8878" t="str">
        <f>IF(MOD(D8878,2)=0,"EVEN","ODD")</f>
        <v>ODD</v>
      </c>
      <c r="F8878" t="str">
        <f>IF(D8878&lt;=18,"LOW (1-18)","HIGH (19-36)")</f>
        <v>LOW (1-18)</v>
      </c>
      <c r="G8878">
        <f>INT((D8878-1)/6)+1</f>
        <v>1</v>
      </c>
      <c r="H8878">
        <f>MOD(D8878-1,6)+1</f>
        <v>3</v>
      </c>
      <c r="I8878">
        <f>37-D8878</f>
        <v>34</v>
      </c>
      <c r="J8878">
        <f>ABS(D8878-D8879)</f>
        <v>8</v>
      </c>
    </row>
    <row r="8879">
      <c r="A8879">
        <v>18692</v>
      </c>
      <c r="B8879" t="str">
        <v>2019-04-20</v>
      </c>
      <c r="C8879" t="str">
        <v>Afternoon</v>
      </c>
      <c r="D8879">
        <v>11</v>
      </c>
      <c r="E8879" t="str">
        <f>IF(MOD(D8879,2)=0,"EVEN","ODD")</f>
        <v>ODD</v>
      </c>
      <c r="F8879" t="str">
        <f>IF(D8879&lt;=18,"LOW (1-18)","HIGH (19-36)")</f>
        <v>LOW (1-18)</v>
      </c>
      <c r="G8879">
        <f>INT((D8879-1)/6)+1</f>
        <v>2</v>
      </c>
      <c r="H8879">
        <f>MOD(D8879-1,6)+1</f>
        <v>5</v>
      </c>
      <c r="I8879">
        <f>37-D8879</f>
        <v>26</v>
      </c>
      <c r="J8879">
        <f>ABS(D8879-D8880)</f>
        <v>17</v>
      </c>
    </row>
    <row r="8880">
      <c r="A8880">
        <v>18691</v>
      </c>
      <c r="B8880" t="str">
        <v>2019-04-20</v>
      </c>
      <c r="C8880" t="str">
        <v>Midday</v>
      </c>
      <c r="D8880">
        <v>28</v>
      </c>
      <c r="E8880" t="str">
        <f>IF(MOD(D8880,2)=0,"EVEN","ODD")</f>
        <v>EVEN</v>
      </c>
      <c r="F8880" t="str">
        <f>IF(D8880&lt;=18,"LOW (1-18)","HIGH (19-36)")</f>
        <v>HIGH (19-36)</v>
      </c>
      <c r="G8880">
        <f>INT((D8880-1)/6)+1</f>
        <v>5</v>
      </c>
      <c r="H8880">
        <f>MOD(D8880-1,6)+1</f>
        <v>4</v>
      </c>
      <c r="I8880">
        <f>37-D8880</f>
        <v>9</v>
      </c>
      <c r="J8880">
        <f>ABS(D8880-D8881)</f>
        <v>2</v>
      </c>
    </row>
    <row r="8881">
      <c r="A8881">
        <v>18690</v>
      </c>
      <c r="B8881" t="str">
        <v>2019-04-20</v>
      </c>
      <c r="C8881" t="str">
        <v>Morning</v>
      </c>
      <c r="D8881">
        <v>26</v>
      </c>
      <c r="E8881" t="str">
        <f>IF(MOD(D8881,2)=0,"EVEN","ODD")</f>
        <v>EVEN</v>
      </c>
      <c r="F8881" t="str">
        <f>IF(D8881&lt;=18,"LOW (1-18)","HIGH (19-36)")</f>
        <v>HIGH (19-36)</v>
      </c>
      <c r="G8881">
        <f>INT((D8881-1)/6)+1</f>
        <v>5</v>
      </c>
      <c r="H8881">
        <f>MOD(D8881-1,6)+1</f>
        <v>2</v>
      </c>
      <c r="I8881">
        <f>37-D8881</f>
        <v>11</v>
      </c>
      <c r="J8881">
        <f>ABS(D8881-D8882)</f>
        <v>17</v>
      </c>
    </row>
    <row r="8882">
      <c r="A8882">
        <v>18689</v>
      </c>
      <c r="B8882" t="str">
        <v>2019-04-18</v>
      </c>
      <c r="C8882" t="str">
        <v>Evening</v>
      </c>
      <c r="D8882">
        <v>9</v>
      </c>
      <c r="E8882" t="str">
        <f>IF(MOD(D8882,2)=0,"EVEN","ODD")</f>
        <v>ODD</v>
      </c>
      <c r="F8882" t="str">
        <f>IF(D8882&lt;=18,"LOW (1-18)","HIGH (19-36)")</f>
        <v>LOW (1-18)</v>
      </c>
      <c r="G8882">
        <f>INT((D8882-1)/6)+1</f>
        <v>2</v>
      </c>
      <c r="H8882">
        <f>MOD(D8882-1,6)+1</f>
        <v>3</v>
      </c>
      <c r="I8882">
        <f>37-D8882</f>
        <v>28</v>
      </c>
      <c r="J8882">
        <f>ABS(D8882-D8883)</f>
        <v>26</v>
      </c>
    </row>
    <row r="8883">
      <c r="A8883">
        <v>18688</v>
      </c>
      <c r="B8883" t="str">
        <v>2019-04-18</v>
      </c>
      <c r="C8883" t="str">
        <v>Afternoon</v>
      </c>
      <c r="D8883">
        <v>35</v>
      </c>
      <c r="E8883" t="str">
        <f>IF(MOD(D8883,2)=0,"EVEN","ODD")</f>
        <v>ODD</v>
      </c>
      <c r="F8883" t="str">
        <f>IF(D8883&lt;=18,"LOW (1-18)","HIGH (19-36)")</f>
        <v>HIGH (19-36)</v>
      </c>
      <c r="G8883">
        <f>INT((D8883-1)/6)+1</f>
        <v>6</v>
      </c>
      <c r="H8883">
        <f>MOD(D8883-1,6)+1</f>
        <v>5</v>
      </c>
      <c r="I8883">
        <f>37-D8883</f>
        <v>2</v>
      </c>
      <c r="J8883">
        <f>ABS(D8883-D8884)</f>
        <v>11</v>
      </c>
    </row>
    <row r="8884">
      <c r="A8884">
        <v>18687</v>
      </c>
      <c r="B8884" t="str">
        <v>2019-04-18</v>
      </c>
      <c r="C8884" t="str">
        <v>Midday</v>
      </c>
      <c r="D8884">
        <v>24</v>
      </c>
      <c r="E8884" t="str">
        <f>IF(MOD(D8884,2)=0,"EVEN","ODD")</f>
        <v>EVEN</v>
      </c>
      <c r="F8884" t="str">
        <f>IF(D8884&lt;=18,"LOW (1-18)","HIGH (19-36)")</f>
        <v>HIGH (19-36)</v>
      </c>
      <c r="G8884">
        <f>INT((D8884-1)/6)+1</f>
        <v>4</v>
      </c>
      <c r="H8884">
        <f>MOD(D8884-1,6)+1</f>
        <v>6</v>
      </c>
      <c r="I8884">
        <f>37-D8884</f>
        <v>13</v>
      </c>
      <c r="J8884">
        <f>ABS(D8884-D8885)</f>
        <v>1</v>
      </c>
    </row>
    <row r="8885">
      <c r="A8885">
        <v>18686</v>
      </c>
      <c r="B8885" t="str">
        <v>2019-04-18</v>
      </c>
      <c r="C8885" t="str">
        <v>Morning</v>
      </c>
      <c r="D8885">
        <v>23</v>
      </c>
      <c r="E8885" t="str">
        <f>IF(MOD(D8885,2)=0,"EVEN","ODD")</f>
        <v>ODD</v>
      </c>
      <c r="F8885" t="str">
        <f>IF(D8885&lt;=18,"LOW (1-18)","HIGH (19-36)")</f>
        <v>HIGH (19-36)</v>
      </c>
      <c r="G8885">
        <f>INT((D8885-1)/6)+1</f>
        <v>4</v>
      </c>
      <c r="H8885">
        <f>MOD(D8885-1,6)+1</f>
        <v>5</v>
      </c>
      <c r="I8885">
        <f>37-D8885</f>
        <v>14</v>
      </c>
      <c r="J8885">
        <f>ABS(D8885-D8886)</f>
        <v>10</v>
      </c>
    </row>
    <row r="8886">
      <c r="A8886">
        <v>18685</v>
      </c>
      <c r="B8886" t="str">
        <v>2019-04-17</v>
      </c>
      <c r="C8886" t="str">
        <v>Evening</v>
      </c>
      <c r="D8886">
        <v>13</v>
      </c>
      <c r="E8886" t="str">
        <f>IF(MOD(D8886,2)=0,"EVEN","ODD")</f>
        <v>ODD</v>
      </c>
      <c r="F8886" t="str">
        <f>IF(D8886&lt;=18,"LOW (1-18)","HIGH (19-36)")</f>
        <v>LOW (1-18)</v>
      </c>
      <c r="G8886">
        <f>INT((D8886-1)/6)+1</f>
        <v>3</v>
      </c>
      <c r="H8886">
        <f>MOD(D8886-1,6)+1</f>
        <v>1</v>
      </c>
      <c r="I8886">
        <f>37-D8886</f>
        <v>24</v>
      </c>
      <c r="J8886">
        <f>ABS(D8886-D8887)</f>
        <v>0</v>
      </c>
    </row>
    <row r="8887">
      <c r="A8887">
        <v>18684</v>
      </c>
      <c r="B8887" t="str">
        <v>2019-04-17</v>
      </c>
      <c r="C8887" t="str">
        <v>Afternoon</v>
      </c>
      <c r="D8887">
        <v>13</v>
      </c>
      <c r="E8887" t="str">
        <f>IF(MOD(D8887,2)=0,"EVEN","ODD")</f>
        <v>ODD</v>
      </c>
      <c r="F8887" t="str">
        <f>IF(D8887&lt;=18,"LOW (1-18)","HIGH (19-36)")</f>
        <v>LOW (1-18)</v>
      </c>
      <c r="G8887">
        <f>INT((D8887-1)/6)+1</f>
        <v>3</v>
      </c>
      <c r="H8887">
        <f>MOD(D8887-1,6)+1</f>
        <v>1</v>
      </c>
      <c r="I8887">
        <f>37-D8887</f>
        <v>24</v>
      </c>
      <c r="J8887">
        <f>ABS(D8887-D8888)</f>
        <v>11</v>
      </c>
    </row>
    <row r="8888">
      <c r="A8888">
        <v>18683</v>
      </c>
      <c r="B8888" t="str">
        <v>2019-04-17</v>
      </c>
      <c r="C8888" t="str">
        <v>Midday</v>
      </c>
      <c r="D8888">
        <v>24</v>
      </c>
      <c r="E8888" t="str">
        <f>IF(MOD(D8888,2)=0,"EVEN","ODD")</f>
        <v>EVEN</v>
      </c>
      <c r="F8888" t="str">
        <f>IF(D8888&lt;=18,"LOW (1-18)","HIGH (19-36)")</f>
        <v>HIGH (19-36)</v>
      </c>
      <c r="G8888">
        <f>INT((D8888-1)/6)+1</f>
        <v>4</v>
      </c>
      <c r="H8888">
        <f>MOD(D8888-1,6)+1</f>
        <v>6</v>
      </c>
      <c r="I8888">
        <f>37-D8888</f>
        <v>13</v>
      </c>
      <c r="J8888">
        <f>ABS(D8888-D8889)</f>
        <v>3</v>
      </c>
    </row>
    <row r="8889">
      <c r="A8889">
        <v>18682</v>
      </c>
      <c r="B8889" t="str">
        <v>2019-04-17</v>
      </c>
      <c r="C8889" t="str">
        <v>Morning</v>
      </c>
      <c r="D8889">
        <v>27</v>
      </c>
      <c r="E8889" t="str">
        <f>IF(MOD(D8889,2)=0,"EVEN","ODD")</f>
        <v>ODD</v>
      </c>
      <c r="F8889" t="str">
        <f>IF(D8889&lt;=18,"LOW (1-18)","HIGH (19-36)")</f>
        <v>HIGH (19-36)</v>
      </c>
      <c r="G8889">
        <f>INT((D8889-1)/6)+1</f>
        <v>5</v>
      </c>
      <c r="H8889">
        <f>MOD(D8889-1,6)+1</f>
        <v>3</v>
      </c>
      <c r="I8889">
        <f>37-D8889</f>
        <v>10</v>
      </c>
      <c r="J8889">
        <f>ABS(D8889-D8890)</f>
        <v>23</v>
      </c>
    </row>
    <row r="8890">
      <c r="A8890">
        <v>18681</v>
      </c>
      <c r="B8890" t="str">
        <v>2019-04-16</v>
      </c>
      <c r="C8890" t="str">
        <v>Evening</v>
      </c>
      <c r="D8890">
        <v>4</v>
      </c>
      <c r="E8890" t="str">
        <f>IF(MOD(D8890,2)=0,"EVEN","ODD")</f>
        <v>EVEN</v>
      </c>
      <c r="F8890" t="str">
        <f>IF(D8890&lt;=18,"LOW (1-18)","HIGH (19-36)")</f>
        <v>LOW (1-18)</v>
      </c>
      <c r="G8890">
        <f>INT((D8890-1)/6)+1</f>
        <v>1</v>
      </c>
      <c r="H8890">
        <f>MOD(D8890-1,6)+1</f>
        <v>4</v>
      </c>
      <c r="I8890">
        <f>37-D8890</f>
        <v>33</v>
      </c>
      <c r="J8890">
        <f>ABS(D8890-D8891)</f>
        <v>22</v>
      </c>
    </row>
    <row r="8891">
      <c r="A8891">
        <v>18680</v>
      </c>
      <c r="B8891" t="str">
        <v>2019-04-16</v>
      </c>
      <c r="C8891" t="str">
        <v>Afternoon</v>
      </c>
      <c r="D8891">
        <v>26</v>
      </c>
      <c r="E8891" t="str">
        <f>IF(MOD(D8891,2)=0,"EVEN","ODD")</f>
        <v>EVEN</v>
      </c>
      <c r="F8891" t="str">
        <f>IF(D8891&lt;=18,"LOW (1-18)","HIGH (19-36)")</f>
        <v>HIGH (19-36)</v>
      </c>
      <c r="G8891">
        <f>INT((D8891-1)/6)+1</f>
        <v>5</v>
      </c>
      <c r="H8891">
        <f>MOD(D8891-1,6)+1</f>
        <v>2</v>
      </c>
      <c r="I8891">
        <f>37-D8891</f>
        <v>11</v>
      </c>
      <c r="J8891">
        <f>ABS(D8891-D8892)</f>
        <v>17</v>
      </c>
    </row>
    <row r="8892">
      <c r="A8892">
        <v>18679</v>
      </c>
      <c r="B8892" t="str">
        <v>2019-04-16</v>
      </c>
      <c r="C8892" t="str">
        <v>Midday</v>
      </c>
      <c r="D8892">
        <v>9</v>
      </c>
      <c r="E8892" t="str">
        <f>IF(MOD(D8892,2)=0,"EVEN","ODD")</f>
        <v>ODD</v>
      </c>
      <c r="F8892" t="str">
        <f>IF(D8892&lt;=18,"LOW (1-18)","HIGH (19-36)")</f>
        <v>LOW (1-18)</v>
      </c>
      <c r="G8892">
        <f>INT((D8892-1)/6)+1</f>
        <v>2</v>
      </c>
      <c r="H8892">
        <f>MOD(D8892-1,6)+1</f>
        <v>3</v>
      </c>
      <c r="I8892">
        <f>37-D8892</f>
        <v>28</v>
      </c>
      <c r="J8892">
        <f>ABS(D8892-D8893)</f>
        <v>0</v>
      </c>
    </row>
    <row r="8893">
      <c r="A8893">
        <v>18678</v>
      </c>
      <c r="B8893" t="str">
        <v>2019-04-16</v>
      </c>
      <c r="C8893" t="str">
        <v>Morning</v>
      </c>
      <c r="D8893">
        <v>9</v>
      </c>
      <c r="E8893" t="str">
        <f>IF(MOD(D8893,2)=0,"EVEN","ODD")</f>
        <v>ODD</v>
      </c>
      <c r="F8893" t="str">
        <f>IF(D8893&lt;=18,"LOW (1-18)","HIGH (19-36)")</f>
        <v>LOW (1-18)</v>
      </c>
      <c r="G8893">
        <f>INT((D8893-1)/6)+1</f>
        <v>2</v>
      </c>
      <c r="H8893">
        <f>MOD(D8893-1,6)+1</f>
        <v>3</v>
      </c>
      <c r="I8893">
        <f>37-D8893</f>
        <v>28</v>
      </c>
      <c r="J8893">
        <f>ABS(D8893-D8894)</f>
        <v>15</v>
      </c>
    </row>
    <row r="8894">
      <c r="A8894">
        <v>18677</v>
      </c>
      <c r="B8894" t="str">
        <v>2019-04-15</v>
      </c>
      <c r="C8894" t="str">
        <v>Evening</v>
      </c>
      <c r="D8894">
        <v>24</v>
      </c>
      <c r="E8894" t="str">
        <f>IF(MOD(D8894,2)=0,"EVEN","ODD")</f>
        <v>EVEN</v>
      </c>
      <c r="F8894" t="str">
        <f>IF(D8894&lt;=18,"LOW (1-18)","HIGH (19-36)")</f>
        <v>HIGH (19-36)</v>
      </c>
      <c r="G8894">
        <f>INT((D8894-1)/6)+1</f>
        <v>4</v>
      </c>
      <c r="H8894">
        <f>MOD(D8894-1,6)+1</f>
        <v>6</v>
      </c>
      <c r="I8894">
        <f>37-D8894</f>
        <v>13</v>
      </c>
      <c r="J8894">
        <f>ABS(D8894-D8895)</f>
        <v>16</v>
      </c>
    </row>
    <row r="8895">
      <c r="A8895">
        <v>18676</v>
      </c>
      <c r="B8895" t="str">
        <v>2019-04-15</v>
      </c>
      <c r="C8895" t="str">
        <v>Afternoon</v>
      </c>
      <c r="D8895">
        <v>8</v>
      </c>
      <c r="E8895" t="str">
        <f>IF(MOD(D8895,2)=0,"EVEN","ODD")</f>
        <v>EVEN</v>
      </c>
      <c r="F8895" t="str">
        <f>IF(D8895&lt;=18,"LOW (1-18)","HIGH (19-36)")</f>
        <v>LOW (1-18)</v>
      </c>
      <c r="G8895">
        <f>INT((D8895-1)/6)+1</f>
        <v>2</v>
      </c>
      <c r="H8895">
        <f>MOD(D8895-1,6)+1</f>
        <v>2</v>
      </c>
      <c r="I8895">
        <f>37-D8895</f>
        <v>29</v>
      </c>
      <c r="J8895">
        <f>ABS(D8895-D8896)</f>
        <v>7</v>
      </c>
    </row>
    <row r="8896">
      <c r="A8896">
        <v>18675</v>
      </c>
      <c r="B8896" t="str">
        <v>2019-04-15</v>
      </c>
      <c r="C8896" t="str">
        <v>Midday</v>
      </c>
      <c r="D8896">
        <v>1</v>
      </c>
      <c r="E8896" t="str">
        <f>IF(MOD(D8896,2)=0,"EVEN","ODD")</f>
        <v>ODD</v>
      </c>
      <c r="F8896" t="str">
        <f>IF(D8896&lt;=18,"LOW (1-18)","HIGH (19-36)")</f>
        <v>LOW (1-18)</v>
      </c>
      <c r="G8896">
        <f>INT((D8896-1)/6)+1</f>
        <v>1</v>
      </c>
      <c r="H8896">
        <f>MOD(D8896-1,6)+1</f>
        <v>1</v>
      </c>
      <c r="I8896">
        <f>37-D8896</f>
        <v>36</v>
      </c>
      <c r="J8896">
        <f>ABS(D8896-D8897)</f>
        <v>7</v>
      </c>
    </row>
    <row r="8897">
      <c r="A8897">
        <v>18674</v>
      </c>
      <c r="B8897" t="str">
        <v>2019-04-15</v>
      </c>
      <c r="C8897" t="str">
        <v>Morning</v>
      </c>
      <c r="D8897">
        <v>8</v>
      </c>
      <c r="E8897" t="str">
        <f>IF(MOD(D8897,2)=0,"EVEN","ODD")</f>
        <v>EVEN</v>
      </c>
      <c r="F8897" t="str">
        <f>IF(D8897&lt;=18,"LOW (1-18)","HIGH (19-36)")</f>
        <v>LOW (1-18)</v>
      </c>
      <c r="G8897">
        <f>INT((D8897-1)/6)+1</f>
        <v>2</v>
      </c>
      <c r="H8897">
        <f>MOD(D8897-1,6)+1</f>
        <v>2</v>
      </c>
      <c r="I8897">
        <f>37-D8897</f>
        <v>29</v>
      </c>
      <c r="J8897">
        <f>ABS(D8897-D8898)</f>
        <v>5</v>
      </c>
    </row>
    <row r="8898">
      <c r="A8898">
        <v>18673</v>
      </c>
      <c r="B8898" t="str">
        <v>2019-04-13</v>
      </c>
      <c r="C8898" t="str">
        <v>Evening</v>
      </c>
      <c r="D8898">
        <v>13</v>
      </c>
      <c r="E8898" t="str">
        <f>IF(MOD(D8898,2)=0,"EVEN","ODD")</f>
        <v>ODD</v>
      </c>
      <c r="F8898" t="str">
        <f>IF(D8898&lt;=18,"LOW (1-18)","HIGH (19-36)")</f>
        <v>LOW (1-18)</v>
      </c>
      <c r="G8898">
        <f>INT((D8898-1)/6)+1</f>
        <v>3</v>
      </c>
      <c r="H8898">
        <f>MOD(D8898-1,6)+1</f>
        <v>1</v>
      </c>
      <c r="I8898">
        <f>37-D8898</f>
        <v>24</v>
      </c>
      <c r="J8898">
        <f>ABS(D8898-D8899)</f>
        <v>22</v>
      </c>
    </row>
    <row r="8899">
      <c r="A8899">
        <v>18672</v>
      </c>
      <c r="B8899" t="str">
        <v>2019-04-13</v>
      </c>
      <c r="C8899" t="str">
        <v>Afternoon</v>
      </c>
      <c r="D8899">
        <v>35</v>
      </c>
      <c r="E8899" t="str">
        <f>IF(MOD(D8899,2)=0,"EVEN","ODD")</f>
        <v>ODD</v>
      </c>
      <c r="F8899" t="str">
        <f>IF(D8899&lt;=18,"LOW (1-18)","HIGH (19-36)")</f>
        <v>HIGH (19-36)</v>
      </c>
      <c r="G8899">
        <f>INT((D8899-1)/6)+1</f>
        <v>6</v>
      </c>
      <c r="H8899">
        <f>MOD(D8899-1,6)+1</f>
        <v>5</v>
      </c>
      <c r="I8899">
        <f>37-D8899</f>
        <v>2</v>
      </c>
      <c r="J8899">
        <f>ABS(D8899-D8900)</f>
        <v>8</v>
      </c>
    </row>
    <row r="8900">
      <c r="A8900">
        <v>18671</v>
      </c>
      <c r="B8900" t="str">
        <v>2019-04-13</v>
      </c>
      <c r="C8900" t="str">
        <v>Midday</v>
      </c>
      <c r="D8900">
        <v>27</v>
      </c>
      <c r="E8900" t="str">
        <f>IF(MOD(D8900,2)=0,"EVEN","ODD")</f>
        <v>ODD</v>
      </c>
      <c r="F8900" t="str">
        <f>IF(D8900&lt;=18,"LOW (1-18)","HIGH (19-36)")</f>
        <v>HIGH (19-36)</v>
      </c>
      <c r="G8900">
        <f>INT((D8900-1)/6)+1</f>
        <v>5</v>
      </c>
      <c r="H8900">
        <f>MOD(D8900-1,6)+1</f>
        <v>3</v>
      </c>
      <c r="I8900">
        <f>37-D8900</f>
        <v>10</v>
      </c>
      <c r="J8900">
        <f>ABS(D8900-D8901)</f>
        <v>20</v>
      </c>
    </row>
    <row r="8901">
      <c r="A8901">
        <v>18670</v>
      </c>
      <c r="B8901" t="str">
        <v>2019-04-13</v>
      </c>
      <c r="C8901" t="str">
        <v>Morning</v>
      </c>
      <c r="D8901">
        <v>7</v>
      </c>
      <c r="E8901" t="str">
        <f>IF(MOD(D8901,2)=0,"EVEN","ODD")</f>
        <v>ODD</v>
      </c>
      <c r="F8901" t="str">
        <f>IF(D8901&lt;=18,"LOW (1-18)","HIGH (19-36)")</f>
        <v>LOW (1-18)</v>
      </c>
      <c r="G8901">
        <f>INT((D8901-1)/6)+1</f>
        <v>2</v>
      </c>
      <c r="H8901">
        <f>MOD(D8901-1,6)+1</f>
        <v>1</v>
      </c>
      <c r="I8901">
        <f>37-D8901</f>
        <v>30</v>
      </c>
      <c r="J8901">
        <f>ABS(D8901-D8902)</f>
        <v>29</v>
      </c>
    </row>
    <row r="8902">
      <c r="A8902">
        <v>18669</v>
      </c>
      <c r="B8902" t="str">
        <v>2019-04-12</v>
      </c>
      <c r="C8902" t="str">
        <v>Evening</v>
      </c>
      <c r="D8902">
        <v>36</v>
      </c>
      <c r="E8902" t="str">
        <f>IF(MOD(D8902,2)=0,"EVEN","ODD")</f>
        <v>EVEN</v>
      </c>
      <c r="F8902" t="str">
        <f>IF(D8902&lt;=18,"LOW (1-18)","HIGH (19-36)")</f>
        <v>HIGH (19-36)</v>
      </c>
      <c r="G8902">
        <f>INT((D8902-1)/6)+1</f>
        <v>6</v>
      </c>
      <c r="H8902">
        <f>MOD(D8902-1,6)+1</f>
        <v>6</v>
      </c>
      <c r="I8902">
        <f>37-D8902</f>
        <v>1</v>
      </c>
      <c r="J8902">
        <f>ABS(D8902-D8903)</f>
        <v>26</v>
      </c>
    </row>
    <row r="8903">
      <c r="A8903">
        <v>18668</v>
      </c>
      <c r="B8903" t="str">
        <v>2019-04-12</v>
      </c>
      <c r="C8903" t="str">
        <v>Afternoon</v>
      </c>
      <c r="D8903">
        <v>10</v>
      </c>
      <c r="E8903" t="str">
        <f>IF(MOD(D8903,2)=0,"EVEN","ODD")</f>
        <v>EVEN</v>
      </c>
      <c r="F8903" t="str">
        <f>IF(D8903&lt;=18,"LOW (1-18)","HIGH (19-36)")</f>
        <v>LOW (1-18)</v>
      </c>
      <c r="G8903">
        <f>INT((D8903-1)/6)+1</f>
        <v>2</v>
      </c>
      <c r="H8903">
        <f>MOD(D8903-1,6)+1</f>
        <v>4</v>
      </c>
      <c r="I8903">
        <f>37-D8903</f>
        <v>27</v>
      </c>
      <c r="J8903">
        <f>ABS(D8903-D8904)</f>
        <v>20</v>
      </c>
    </row>
    <row r="8904">
      <c r="A8904">
        <v>18667</v>
      </c>
      <c r="B8904" t="str">
        <v>2019-04-12</v>
      </c>
      <c r="C8904" t="str">
        <v>Midday</v>
      </c>
      <c r="D8904">
        <v>30</v>
      </c>
      <c r="E8904" t="str">
        <f>IF(MOD(D8904,2)=0,"EVEN","ODD")</f>
        <v>EVEN</v>
      </c>
      <c r="F8904" t="str">
        <f>IF(D8904&lt;=18,"LOW (1-18)","HIGH (19-36)")</f>
        <v>HIGH (19-36)</v>
      </c>
      <c r="G8904">
        <f>INT((D8904-1)/6)+1</f>
        <v>5</v>
      </c>
      <c r="H8904">
        <f>MOD(D8904-1,6)+1</f>
        <v>6</v>
      </c>
      <c r="I8904">
        <f>37-D8904</f>
        <v>7</v>
      </c>
      <c r="J8904">
        <f>ABS(D8904-D8905)</f>
        <v>1</v>
      </c>
    </row>
    <row r="8905">
      <c r="A8905">
        <v>18666</v>
      </c>
      <c r="B8905" t="str">
        <v>2019-04-12</v>
      </c>
      <c r="C8905" t="str">
        <v>Morning</v>
      </c>
      <c r="D8905">
        <v>29</v>
      </c>
      <c r="E8905" t="str">
        <f>IF(MOD(D8905,2)=0,"EVEN","ODD")</f>
        <v>ODD</v>
      </c>
      <c r="F8905" t="str">
        <f>IF(D8905&lt;=18,"LOW (1-18)","HIGH (19-36)")</f>
        <v>HIGH (19-36)</v>
      </c>
      <c r="G8905">
        <f>INT((D8905-1)/6)+1</f>
        <v>5</v>
      </c>
      <c r="H8905">
        <f>MOD(D8905-1,6)+1</f>
        <v>5</v>
      </c>
      <c r="I8905">
        <f>37-D8905</f>
        <v>8</v>
      </c>
      <c r="J8905">
        <f>ABS(D8905-D8906)</f>
        <v>1</v>
      </c>
    </row>
    <row r="8906">
      <c r="A8906">
        <v>18665</v>
      </c>
      <c r="B8906" t="str">
        <v>2019-04-11</v>
      </c>
      <c r="C8906" t="str">
        <v>Evening</v>
      </c>
      <c r="D8906">
        <v>28</v>
      </c>
      <c r="E8906" t="str">
        <f>IF(MOD(D8906,2)=0,"EVEN","ODD")</f>
        <v>EVEN</v>
      </c>
      <c r="F8906" t="str">
        <f>IF(D8906&lt;=18,"LOW (1-18)","HIGH (19-36)")</f>
        <v>HIGH (19-36)</v>
      </c>
      <c r="G8906">
        <f>INT((D8906-1)/6)+1</f>
        <v>5</v>
      </c>
      <c r="H8906">
        <f>MOD(D8906-1,6)+1</f>
        <v>4</v>
      </c>
      <c r="I8906">
        <f>37-D8906</f>
        <v>9</v>
      </c>
      <c r="J8906">
        <f>ABS(D8906-D8907)</f>
        <v>4</v>
      </c>
    </row>
    <row r="8907">
      <c r="A8907">
        <v>18664</v>
      </c>
      <c r="B8907" t="str">
        <v>2019-04-11</v>
      </c>
      <c r="C8907" t="str">
        <v>Afternoon</v>
      </c>
      <c r="D8907">
        <v>32</v>
      </c>
      <c r="E8907" t="str">
        <f>IF(MOD(D8907,2)=0,"EVEN","ODD")</f>
        <v>EVEN</v>
      </c>
      <c r="F8907" t="str">
        <f>IF(D8907&lt;=18,"LOW (1-18)","HIGH (19-36)")</f>
        <v>HIGH (19-36)</v>
      </c>
      <c r="G8907">
        <f>INT((D8907-1)/6)+1</f>
        <v>6</v>
      </c>
      <c r="H8907">
        <f>MOD(D8907-1,6)+1</f>
        <v>2</v>
      </c>
      <c r="I8907">
        <f>37-D8907</f>
        <v>5</v>
      </c>
      <c r="J8907">
        <f>ABS(D8907-D8908)</f>
        <v>2</v>
      </c>
    </row>
    <row r="8908">
      <c r="A8908">
        <v>18663</v>
      </c>
      <c r="B8908" t="str">
        <v>2019-04-11</v>
      </c>
      <c r="C8908" t="str">
        <v>Midday</v>
      </c>
      <c r="D8908">
        <v>34</v>
      </c>
      <c r="E8908" t="str">
        <f>IF(MOD(D8908,2)=0,"EVEN","ODD")</f>
        <v>EVEN</v>
      </c>
      <c r="F8908" t="str">
        <f>IF(D8908&lt;=18,"LOW (1-18)","HIGH (19-36)")</f>
        <v>HIGH (19-36)</v>
      </c>
      <c r="G8908">
        <f>INT((D8908-1)/6)+1</f>
        <v>6</v>
      </c>
      <c r="H8908">
        <f>MOD(D8908-1,6)+1</f>
        <v>4</v>
      </c>
      <c r="I8908">
        <f>37-D8908</f>
        <v>3</v>
      </c>
      <c r="J8908">
        <f>ABS(D8908-D8909)</f>
        <v>19</v>
      </c>
    </row>
    <row r="8909">
      <c r="A8909">
        <v>18662</v>
      </c>
      <c r="B8909" t="str">
        <v>2019-04-11</v>
      </c>
      <c r="C8909" t="str">
        <v>Morning</v>
      </c>
      <c r="D8909">
        <v>15</v>
      </c>
      <c r="E8909" t="str">
        <f>IF(MOD(D8909,2)=0,"EVEN","ODD")</f>
        <v>ODD</v>
      </c>
      <c r="F8909" t="str">
        <f>IF(D8909&lt;=18,"LOW (1-18)","HIGH (19-36)")</f>
        <v>LOW (1-18)</v>
      </c>
      <c r="G8909">
        <f>INT((D8909-1)/6)+1</f>
        <v>3</v>
      </c>
      <c r="H8909">
        <f>MOD(D8909-1,6)+1</f>
        <v>3</v>
      </c>
      <c r="I8909">
        <f>37-D8909</f>
        <v>22</v>
      </c>
      <c r="J8909">
        <f>ABS(D8909-D8910)</f>
        <v>12</v>
      </c>
    </row>
    <row r="8910">
      <c r="A8910">
        <v>18661</v>
      </c>
      <c r="B8910" t="str">
        <v>2019-04-10</v>
      </c>
      <c r="C8910" t="str">
        <v>Evening</v>
      </c>
      <c r="D8910">
        <v>3</v>
      </c>
      <c r="E8910" t="str">
        <f>IF(MOD(D8910,2)=0,"EVEN","ODD")</f>
        <v>ODD</v>
      </c>
      <c r="F8910" t="str">
        <f>IF(D8910&lt;=18,"LOW (1-18)","HIGH (19-36)")</f>
        <v>LOW (1-18)</v>
      </c>
      <c r="G8910">
        <f>INT((D8910-1)/6)+1</f>
        <v>1</v>
      </c>
      <c r="H8910">
        <f>MOD(D8910-1,6)+1</f>
        <v>3</v>
      </c>
      <c r="I8910">
        <f>37-D8910</f>
        <v>34</v>
      </c>
      <c r="J8910">
        <f>ABS(D8910-D8911)</f>
        <v>17</v>
      </c>
    </row>
    <row r="8911">
      <c r="A8911">
        <v>18660</v>
      </c>
      <c r="B8911" t="str">
        <v>2019-04-10</v>
      </c>
      <c r="C8911" t="str">
        <v>Afternoon</v>
      </c>
      <c r="D8911">
        <v>20</v>
      </c>
      <c r="E8911" t="str">
        <f>IF(MOD(D8911,2)=0,"EVEN","ODD")</f>
        <v>EVEN</v>
      </c>
      <c r="F8911" t="str">
        <f>IF(D8911&lt;=18,"LOW (1-18)","HIGH (19-36)")</f>
        <v>HIGH (19-36)</v>
      </c>
      <c r="G8911">
        <f>INT((D8911-1)/6)+1</f>
        <v>4</v>
      </c>
      <c r="H8911">
        <f>MOD(D8911-1,6)+1</f>
        <v>2</v>
      </c>
      <c r="I8911">
        <f>37-D8911</f>
        <v>17</v>
      </c>
      <c r="J8911">
        <f>ABS(D8911-D8912)</f>
        <v>2</v>
      </c>
    </row>
    <row r="8912">
      <c r="A8912">
        <v>18659</v>
      </c>
      <c r="B8912" t="str">
        <v>2019-04-10</v>
      </c>
      <c r="C8912" t="str">
        <v>Midday</v>
      </c>
      <c r="D8912">
        <v>18</v>
      </c>
      <c r="E8912" t="str">
        <f>IF(MOD(D8912,2)=0,"EVEN","ODD")</f>
        <v>EVEN</v>
      </c>
      <c r="F8912" t="str">
        <f>IF(D8912&lt;=18,"LOW (1-18)","HIGH (19-36)")</f>
        <v>LOW (1-18)</v>
      </c>
      <c r="G8912">
        <f>INT((D8912-1)/6)+1</f>
        <v>3</v>
      </c>
      <c r="H8912">
        <f>MOD(D8912-1,6)+1</f>
        <v>6</v>
      </c>
      <c r="I8912">
        <f>37-D8912</f>
        <v>19</v>
      </c>
      <c r="J8912">
        <f>ABS(D8912-D8913)</f>
        <v>9</v>
      </c>
    </row>
    <row r="8913">
      <c r="A8913">
        <v>18658</v>
      </c>
      <c r="B8913" t="str">
        <v>2019-04-10</v>
      </c>
      <c r="C8913" t="str">
        <v>Morning</v>
      </c>
      <c r="D8913">
        <v>27</v>
      </c>
      <c r="E8913" t="str">
        <f>IF(MOD(D8913,2)=0,"EVEN","ODD")</f>
        <v>ODD</v>
      </c>
      <c r="F8913" t="str">
        <f>IF(D8913&lt;=18,"LOW (1-18)","HIGH (19-36)")</f>
        <v>HIGH (19-36)</v>
      </c>
      <c r="G8913">
        <f>INT((D8913-1)/6)+1</f>
        <v>5</v>
      </c>
      <c r="H8913">
        <f>MOD(D8913-1,6)+1</f>
        <v>3</v>
      </c>
      <c r="I8913">
        <f>37-D8913</f>
        <v>10</v>
      </c>
      <c r="J8913">
        <f>ABS(D8913-D8914)</f>
        <v>3</v>
      </c>
    </row>
    <row r="8914">
      <c r="A8914">
        <v>18657</v>
      </c>
      <c r="B8914" t="str">
        <v>2019-04-09</v>
      </c>
      <c r="C8914" t="str">
        <v>Evening</v>
      </c>
      <c r="D8914">
        <v>24</v>
      </c>
      <c r="E8914" t="str">
        <f>IF(MOD(D8914,2)=0,"EVEN","ODD")</f>
        <v>EVEN</v>
      </c>
      <c r="F8914" t="str">
        <f>IF(D8914&lt;=18,"LOW (1-18)","HIGH (19-36)")</f>
        <v>HIGH (19-36)</v>
      </c>
      <c r="G8914">
        <f>INT((D8914-1)/6)+1</f>
        <v>4</v>
      </c>
      <c r="H8914">
        <f>MOD(D8914-1,6)+1</f>
        <v>6</v>
      </c>
      <c r="I8914">
        <f>37-D8914</f>
        <v>13</v>
      </c>
      <c r="J8914">
        <f>ABS(D8914-D8915)</f>
        <v>8</v>
      </c>
    </row>
    <row r="8915">
      <c r="A8915">
        <v>18656</v>
      </c>
      <c r="B8915" t="str">
        <v>2019-04-09</v>
      </c>
      <c r="C8915" t="str">
        <v>Afternoon</v>
      </c>
      <c r="D8915">
        <v>16</v>
      </c>
      <c r="E8915" t="str">
        <f>IF(MOD(D8915,2)=0,"EVEN","ODD")</f>
        <v>EVEN</v>
      </c>
      <c r="F8915" t="str">
        <f>IF(D8915&lt;=18,"LOW (1-18)","HIGH (19-36)")</f>
        <v>LOW (1-18)</v>
      </c>
      <c r="G8915">
        <f>INT((D8915-1)/6)+1</f>
        <v>3</v>
      </c>
      <c r="H8915">
        <f>MOD(D8915-1,6)+1</f>
        <v>4</v>
      </c>
      <c r="I8915">
        <f>37-D8915</f>
        <v>21</v>
      </c>
      <c r="J8915">
        <f>ABS(D8915-D8916)</f>
        <v>7</v>
      </c>
    </row>
    <row r="8916">
      <c r="A8916">
        <v>18655</v>
      </c>
      <c r="B8916" t="str">
        <v>2019-04-09</v>
      </c>
      <c r="C8916" t="str">
        <v>Midday</v>
      </c>
      <c r="D8916">
        <v>9</v>
      </c>
      <c r="E8916" t="str">
        <f>IF(MOD(D8916,2)=0,"EVEN","ODD")</f>
        <v>ODD</v>
      </c>
      <c r="F8916" t="str">
        <f>IF(D8916&lt;=18,"LOW (1-18)","HIGH (19-36)")</f>
        <v>LOW (1-18)</v>
      </c>
      <c r="G8916">
        <f>INT((D8916-1)/6)+1</f>
        <v>2</v>
      </c>
      <c r="H8916">
        <f>MOD(D8916-1,6)+1</f>
        <v>3</v>
      </c>
      <c r="I8916">
        <f>37-D8916</f>
        <v>28</v>
      </c>
      <c r="J8916">
        <f>ABS(D8916-D8917)</f>
        <v>6</v>
      </c>
    </row>
    <row r="8917">
      <c r="A8917">
        <v>18654</v>
      </c>
      <c r="B8917" t="str">
        <v>2019-04-09</v>
      </c>
      <c r="C8917" t="str">
        <v>Morning</v>
      </c>
      <c r="D8917">
        <v>15</v>
      </c>
      <c r="E8917" t="str">
        <f>IF(MOD(D8917,2)=0,"EVEN","ODD")</f>
        <v>ODD</v>
      </c>
      <c r="F8917" t="str">
        <f>IF(D8917&lt;=18,"LOW (1-18)","HIGH (19-36)")</f>
        <v>LOW (1-18)</v>
      </c>
      <c r="G8917">
        <f>INT((D8917-1)/6)+1</f>
        <v>3</v>
      </c>
      <c r="H8917">
        <f>MOD(D8917-1,6)+1</f>
        <v>3</v>
      </c>
      <c r="I8917">
        <f>37-D8917</f>
        <v>22</v>
      </c>
      <c r="J8917">
        <f>ABS(D8917-D8918)</f>
        <v>9</v>
      </c>
    </row>
    <row r="8918">
      <c r="A8918">
        <v>18653</v>
      </c>
      <c r="B8918" t="str">
        <v>2019-04-08</v>
      </c>
      <c r="C8918" t="str">
        <v>Evening</v>
      </c>
      <c r="D8918">
        <v>6</v>
      </c>
      <c r="E8918" t="str">
        <f>IF(MOD(D8918,2)=0,"EVEN","ODD")</f>
        <v>EVEN</v>
      </c>
      <c r="F8918" t="str">
        <f>IF(D8918&lt;=18,"LOW (1-18)","HIGH (19-36)")</f>
        <v>LOW (1-18)</v>
      </c>
      <c r="G8918">
        <f>INT((D8918-1)/6)+1</f>
        <v>1</v>
      </c>
      <c r="H8918">
        <f>MOD(D8918-1,6)+1</f>
        <v>6</v>
      </c>
      <c r="I8918">
        <f>37-D8918</f>
        <v>31</v>
      </c>
      <c r="J8918">
        <f>ABS(D8918-D8919)</f>
        <v>9</v>
      </c>
    </row>
    <row r="8919">
      <c r="A8919">
        <v>18652</v>
      </c>
      <c r="B8919" t="str">
        <v>2019-04-08</v>
      </c>
      <c r="C8919" t="str">
        <v>Afternoon</v>
      </c>
      <c r="D8919">
        <v>15</v>
      </c>
      <c r="E8919" t="str">
        <f>IF(MOD(D8919,2)=0,"EVEN","ODD")</f>
        <v>ODD</v>
      </c>
      <c r="F8919" t="str">
        <f>IF(D8919&lt;=18,"LOW (1-18)","HIGH (19-36)")</f>
        <v>LOW (1-18)</v>
      </c>
      <c r="G8919">
        <f>INT((D8919-1)/6)+1</f>
        <v>3</v>
      </c>
      <c r="H8919">
        <f>MOD(D8919-1,6)+1</f>
        <v>3</v>
      </c>
      <c r="I8919">
        <f>37-D8919</f>
        <v>22</v>
      </c>
      <c r="J8919">
        <f>ABS(D8919-D8920)</f>
        <v>8</v>
      </c>
    </row>
    <row r="8920">
      <c r="A8920">
        <v>18651</v>
      </c>
      <c r="B8920" t="str">
        <v>2019-04-08</v>
      </c>
      <c r="C8920" t="str">
        <v>Midday</v>
      </c>
      <c r="D8920">
        <v>23</v>
      </c>
      <c r="E8920" t="str">
        <f>IF(MOD(D8920,2)=0,"EVEN","ODD")</f>
        <v>ODD</v>
      </c>
      <c r="F8920" t="str">
        <f>IF(D8920&lt;=18,"LOW (1-18)","HIGH (19-36)")</f>
        <v>HIGH (19-36)</v>
      </c>
      <c r="G8920">
        <f>INT((D8920-1)/6)+1</f>
        <v>4</v>
      </c>
      <c r="H8920">
        <f>MOD(D8920-1,6)+1</f>
        <v>5</v>
      </c>
      <c r="I8920">
        <f>37-D8920</f>
        <v>14</v>
      </c>
      <c r="J8920">
        <f>ABS(D8920-D8921)</f>
        <v>12</v>
      </c>
    </row>
    <row r="8921">
      <c r="A8921">
        <v>18650</v>
      </c>
      <c r="B8921" t="str">
        <v>2019-04-08</v>
      </c>
      <c r="C8921" t="str">
        <v>Morning</v>
      </c>
      <c r="D8921">
        <v>35</v>
      </c>
      <c r="E8921" t="str">
        <f>IF(MOD(D8921,2)=0,"EVEN","ODD")</f>
        <v>ODD</v>
      </c>
      <c r="F8921" t="str">
        <f>IF(D8921&lt;=18,"LOW (1-18)","HIGH (19-36)")</f>
        <v>HIGH (19-36)</v>
      </c>
      <c r="G8921">
        <f>INT((D8921-1)/6)+1</f>
        <v>6</v>
      </c>
      <c r="H8921">
        <f>MOD(D8921-1,6)+1</f>
        <v>5</v>
      </c>
      <c r="I8921">
        <f>37-D8921</f>
        <v>2</v>
      </c>
      <c r="J8921">
        <f>ABS(D8921-D8922)</f>
        <v>1</v>
      </c>
    </row>
    <row r="8922">
      <c r="A8922">
        <v>18649</v>
      </c>
      <c r="B8922" t="str">
        <v>2019-04-06</v>
      </c>
      <c r="C8922" t="str">
        <v>Evening</v>
      </c>
      <c r="D8922">
        <v>36</v>
      </c>
      <c r="E8922" t="str">
        <f>IF(MOD(D8922,2)=0,"EVEN","ODD")</f>
        <v>EVEN</v>
      </c>
      <c r="F8922" t="str">
        <f>IF(D8922&lt;=18,"LOW (1-18)","HIGH (19-36)")</f>
        <v>HIGH (19-36)</v>
      </c>
      <c r="G8922">
        <f>INT((D8922-1)/6)+1</f>
        <v>6</v>
      </c>
      <c r="H8922">
        <f>MOD(D8922-1,6)+1</f>
        <v>6</v>
      </c>
      <c r="I8922">
        <f>37-D8922</f>
        <v>1</v>
      </c>
      <c r="J8922">
        <f>ABS(D8922-D8923)</f>
        <v>16</v>
      </c>
    </row>
    <row r="8923">
      <c r="A8923">
        <v>18648</v>
      </c>
      <c r="B8923" t="str">
        <v>2019-04-06</v>
      </c>
      <c r="C8923" t="str">
        <v>Afternoon</v>
      </c>
      <c r="D8923">
        <v>20</v>
      </c>
      <c r="E8923" t="str">
        <f>IF(MOD(D8923,2)=0,"EVEN","ODD")</f>
        <v>EVEN</v>
      </c>
      <c r="F8923" t="str">
        <f>IF(D8923&lt;=18,"LOW (1-18)","HIGH (19-36)")</f>
        <v>HIGH (19-36)</v>
      </c>
      <c r="G8923">
        <f>INT((D8923-1)/6)+1</f>
        <v>4</v>
      </c>
      <c r="H8923">
        <f>MOD(D8923-1,6)+1</f>
        <v>2</v>
      </c>
      <c r="I8923">
        <f>37-D8923</f>
        <v>17</v>
      </c>
      <c r="J8923">
        <f>ABS(D8923-D8924)</f>
        <v>13</v>
      </c>
    </row>
    <row r="8924">
      <c r="A8924">
        <v>18647</v>
      </c>
      <c r="B8924" t="str">
        <v>2019-04-06</v>
      </c>
      <c r="C8924" t="str">
        <v>Midday</v>
      </c>
      <c r="D8924">
        <v>7</v>
      </c>
      <c r="E8924" t="str">
        <f>IF(MOD(D8924,2)=0,"EVEN","ODD")</f>
        <v>ODD</v>
      </c>
      <c r="F8924" t="str">
        <f>IF(D8924&lt;=18,"LOW (1-18)","HIGH (19-36)")</f>
        <v>LOW (1-18)</v>
      </c>
      <c r="G8924">
        <f>INT((D8924-1)/6)+1</f>
        <v>2</v>
      </c>
      <c r="H8924">
        <f>MOD(D8924-1,6)+1</f>
        <v>1</v>
      </c>
      <c r="I8924">
        <f>37-D8924</f>
        <v>30</v>
      </c>
      <c r="J8924">
        <f>ABS(D8924-D8925)</f>
        <v>2</v>
      </c>
    </row>
    <row r="8925">
      <c r="A8925">
        <v>18646</v>
      </c>
      <c r="B8925" t="str">
        <v>2019-04-06</v>
      </c>
      <c r="C8925" t="str">
        <v>Morning</v>
      </c>
      <c r="D8925">
        <v>9</v>
      </c>
      <c r="E8925" t="str">
        <f>IF(MOD(D8925,2)=0,"EVEN","ODD")</f>
        <v>ODD</v>
      </c>
      <c r="F8925" t="str">
        <f>IF(D8925&lt;=18,"LOW (1-18)","HIGH (19-36)")</f>
        <v>LOW (1-18)</v>
      </c>
      <c r="G8925">
        <f>INT((D8925-1)/6)+1</f>
        <v>2</v>
      </c>
      <c r="H8925">
        <f>MOD(D8925-1,6)+1</f>
        <v>3</v>
      </c>
      <c r="I8925">
        <f>37-D8925</f>
        <v>28</v>
      </c>
      <c r="J8925">
        <f>ABS(D8925-D8926)</f>
        <v>20</v>
      </c>
    </row>
    <row r="8926">
      <c r="A8926">
        <v>18645</v>
      </c>
      <c r="B8926" t="str">
        <v>2019-04-05</v>
      </c>
      <c r="C8926" t="str">
        <v>Evening</v>
      </c>
      <c r="D8926">
        <v>29</v>
      </c>
      <c r="E8926" t="str">
        <f>IF(MOD(D8926,2)=0,"EVEN","ODD")</f>
        <v>ODD</v>
      </c>
      <c r="F8926" t="str">
        <f>IF(D8926&lt;=18,"LOW (1-18)","HIGH (19-36)")</f>
        <v>HIGH (19-36)</v>
      </c>
      <c r="G8926">
        <f>INT((D8926-1)/6)+1</f>
        <v>5</v>
      </c>
      <c r="H8926">
        <f>MOD(D8926-1,6)+1</f>
        <v>5</v>
      </c>
      <c r="I8926">
        <f>37-D8926</f>
        <v>8</v>
      </c>
      <c r="J8926">
        <f>ABS(D8926-D8927)</f>
        <v>21</v>
      </c>
    </row>
    <row r="8927">
      <c r="A8927">
        <v>18644</v>
      </c>
      <c r="B8927" t="str">
        <v>2019-04-05</v>
      </c>
      <c r="C8927" t="str">
        <v>Afternoon</v>
      </c>
      <c r="D8927">
        <v>8</v>
      </c>
      <c r="E8927" t="str">
        <f>IF(MOD(D8927,2)=0,"EVEN","ODD")</f>
        <v>EVEN</v>
      </c>
      <c r="F8927" t="str">
        <f>IF(D8927&lt;=18,"LOW (1-18)","HIGH (19-36)")</f>
        <v>LOW (1-18)</v>
      </c>
      <c r="G8927">
        <f>INT((D8927-1)/6)+1</f>
        <v>2</v>
      </c>
      <c r="H8927">
        <f>MOD(D8927-1,6)+1</f>
        <v>2</v>
      </c>
      <c r="I8927">
        <f>37-D8927</f>
        <v>29</v>
      </c>
      <c r="J8927">
        <f>ABS(D8927-D8928)</f>
        <v>6</v>
      </c>
    </row>
    <row r="8928">
      <c r="A8928">
        <v>18643</v>
      </c>
      <c r="B8928" t="str">
        <v>2019-04-05</v>
      </c>
      <c r="C8928" t="str">
        <v>Midday</v>
      </c>
      <c r="D8928">
        <v>14</v>
      </c>
      <c r="E8928" t="str">
        <f>IF(MOD(D8928,2)=0,"EVEN","ODD")</f>
        <v>EVEN</v>
      </c>
      <c r="F8928" t="str">
        <f>IF(D8928&lt;=18,"LOW (1-18)","HIGH (19-36)")</f>
        <v>LOW (1-18)</v>
      </c>
      <c r="G8928">
        <f>INT((D8928-1)/6)+1</f>
        <v>3</v>
      </c>
      <c r="H8928">
        <f>MOD(D8928-1,6)+1</f>
        <v>2</v>
      </c>
      <c r="I8928">
        <f>37-D8928</f>
        <v>23</v>
      </c>
      <c r="J8928">
        <f>ABS(D8928-D8929)</f>
        <v>15</v>
      </c>
    </row>
    <row r="8929">
      <c r="A8929">
        <v>18642</v>
      </c>
      <c r="B8929" t="str">
        <v>2019-04-05</v>
      </c>
      <c r="C8929" t="str">
        <v>Morning</v>
      </c>
      <c r="D8929">
        <v>29</v>
      </c>
      <c r="E8929" t="str">
        <f>IF(MOD(D8929,2)=0,"EVEN","ODD")</f>
        <v>ODD</v>
      </c>
      <c r="F8929" t="str">
        <f>IF(D8929&lt;=18,"LOW (1-18)","HIGH (19-36)")</f>
        <v>HIGH (19-36)</v>
      </c>
      <c r="G8929">
        <f>INT((D8929-1)/6)+1</f>
        <v>5</v>
      </c>
      <c r="H8929">
        <f>MOD(D8929-1,6)+1</f>
        <v>5</v>
      </c>
      <c r="I8929">
        <f>37-D8929</f>
        <v>8</v>
      </c>
      <c r="J8929">
        <f>ABS(D8929-D8930)</f>
        <v>13</v>
      </c>
    </row>
    <row r="8930">
      <c r="A8930">
        <v>18641</v>
      </c>
      <c r="B8930" t="str">
        <v>2019-04-04</v>
      </c>
      <c r="C8930" t="str">
        <v>Evening</v>
      </c>
      <c r="D8930">
        <v>16</v>
      </c>
      <c r="E8930" t="str">
        <f>IF(MOD(D8930,2)=0,"EVEN","ODD")</f>
        <v>EVEN</v>
      </c>
      <c r="F8930" t="str">
        <f>IF(D8930&lt;=18,"LOW (1-18)","HIGH (19-36)")</f>
        <v>LOW (1-18)</v>
      </c>
      <c r="G8930">
        <f>INT((D8930-1)/6)+1</f>
        <v>3</v>
      </c>
      <c r="H8930">
        <f>MOD(D8930-1,6)+1</f>
        <v>4</v>
      </c>
      <c r="I8930">
        <f>37-D8930</f>
        <v>21</v>
      </c>
      <c r="J8930">
        <f>ABS(D8930-D8931)</f>
        <v>13</v>
      </c>
    </row>
    <row r="8931">
      <c r="A8931">
        <v>18640</v>
      </c>
      <c r="B8931" t="str">
        <v>2019-04-04</v>
      </c>
      <c r="C8931" t="str">
        <v>Afternoon</v>
      </c>
      <c r="D8931">
        <v>3</v>
      </c>
      <c r="E8931" t="str">
        <f>IF(MOD(D8931,2)=0,"EVEN","ODD")</f>
        <v>ODD</v>
      </c>
      <c r="F8931" t="str">
        <f>IF(D8931&lt;=18,"LOW (1-18)","HIGH (19-36)")</f>
        <v>LOW (1-18)</v>
      </c>
      <c r="G8931">
        <f>INT((D8931-1)/6)+1</f>
        <v>1</v>
      </c>
      <c r="H8931">
        <f>MOD(D8931-1,6)+1</f>
        <v>3</v>
      </c>
      <c r="I8931">
        <f>37-D8931</f>
        <v>34</v>
      </c>
      <c r="J8931">
        <f>ABS(D8931-D8932)</f>
        <v>30</v>
      </c>
    </row>
    <row r="8932">
      <c r="A8932">
        <v>18639</v>
      </c>
      <c r="B8932" t="str">
        <v>2019-04-04</v>
      </c>
      <c r="C8932" t="str">
        <v>Midday</v>
      </c>
      <c r="D8932">
        <v>33</v>
      </c>
      <c r="E8932" t="str">
        <f>IF(MOD(D8932,2)=0,"EVEN","ODD")</f>
        <v>ODD</v>
      </c>
      <c r="F8932" t="str">
        <f>IF(D8932&lt;=18,"LOW (1-18)","HIGH (19-36)")</f>
        <v>HIGH (19-36)</v>
      </c>
      <c r="G8932">
        <f>INT((D8932-1)/6)+1</f>
        <v>6</v>
      </c>
      <c r="H8932">
        <f>MOD(D8932-1,6)+1</f>
        <v>3</v>
      </c>
      <c r="I8932">
        <f>37-D8932</f>
        <v>4</v>
      </c>
      <c r="J8932">
        <f>ABS(D8932-D8933)</f>
        <v>29</v>
      </c>
    </row>
    <row r="8933">
      <c r="A8933">
        <v>18638</v>
      </c>
      <c r="B8933" t="str">
        <v>2019-04-04</v>
      </c>
      <c r="C8933" t="str">
        <v>Morning</v>
      </c>
      <c r="D8933">
        <v>4</v>
      </c>
      <c r="E8933" t="str">
        <f>IF(MOD(D8933,2)=0,"EVEN","ODD")</f>
        <v>EVEN</v>
      </c>
      <c r="F8933" t="str">
        <f>IF(D8933&lt;=18,"LOW (1-18)","HIGH (19-36)")</f>
        <v>LOW (1-18)</v>
      </c>
      <c r="G8933">
        <f>INT((D8933-1)/6)+1</f>
        <v>1</v>
      </c>
      <c r="H8933">
        <f>MOD(D8933-1,6)+1</f>
        <v>4</v>
      </c>
      <c r="I8933">
        <f>37-D8933</f>
        <v>33</v>
      </c>
      <c r="J8933">
        <f>ABS(D8933-D8934)</f>
        <v>1</v>
      </c>
    </row>
    <row r="8934">
      <c r="A8934">
        <v>18637</v>
      </c>
      <c r="B8934" t="str">
        <v>2019-04-03</v>
      </c>
      <c r="C8934" t="str">
        <v>Evening</v>
      </c>
      <c r="D8934">
        <v>3</v>
      </c>
      <c r="E8934" t="str">
        <f>IF(MOD(D8934,2)=0,"EVEN","ODD")</f>
        <v>ODD</v>
      </c>
      <c r="F8934" t="str">
        <f>IF(D8934&lt;=18,"LOW (1-18)","HIGH (19-36)")</f>
        <v>LOW (1-18)</v>
      </c>
      <c r="G8934">
        <f>INT((D8934-1)/6)+1</f>
        <v>1</v>
      </c>
      <c r="H8934">
        <f>MOD(D8934-1,6)+1</f>
        <v>3</v>
      </c>
      <c r="I8934">
        <f>37-D8934</f>
        <v>34</v>
      </c>
      <c r="J8934">
        <f>ABS(D8934-D8935)</f>
        <v>21</v>
      </c>
    </row>
    <row r="8935">
      <c r="A8935">
        <v>18636</v>
      </c>
      <c r="B8935" t="str">
        <v>2019-04-03</v>
      </c>
      <c r="C8935" t="str">
        <v>Afternoon</v>
      </c>
      <c r="D8935">
        <v>24</v>
      </c>
      <c r="E8935" t="str">
        <f>IF(MOD(D8935,2)=0,"EVEN","ODD")</f>
        <v>EVEN</v>
      </c>
      <c r="F8935" t="str">
        <f>IF(D8935&lt;=18,"LOW (1-18)","HIGH (19-36)")</f>
        <v>HIGH (19-36)</v>
      </c>
      <c r="G8935">
        <f>INT((D8935-1)/6)+1</f>
        <v>4</v>
      </c>
      <c r="H8935">
        <f>MOD(D8935-1,6)+1</f>
        <v>6</v>
      </c>
      <c r="I8935">
        <f>37-D8935</f>
        <v>13</v>
      </c>
      <c r="J8935">
        <f>ABS(D8935-D8936)</f>
        <v>17</v>
      </c>
    </row>
    <row r="8936">
      <c r="A8936">
        <v>18635</v>
      </c>
      <c r="B8936" t="str">
        <v>2019-04-03</v>
      </c>
      <c r="C8936" t="str">
        <v>Midday</v>
      </c>
      <c r="D8936">
        <v>7</v>
      </c>
      <c r="E8936" t="str">
        <f>IF(MOD(D8936,2)=0,"EVEN","ODD")</f>
        <v>ODD</v>
      </c>
      <c r="F8936" t="str">
        <f>IF(D8936&lt;=18,"LOW (1-18)","HIGH (19-36)")</f>
        <v>LOW (1-18)</v>
      </c>
      <c r="G8936">
        <f>INT((D8936-1)/6)+1</f>
        <v>2</v>
      </c>
      <c r="H8936">
        <f>MOD(D8936-1,6)+1</f>
        <v>1</v>
      </c>
      <c r="I8936">
        <f>37-D8936</f>
        <v>30</v>
      </c>
      <c r="J8936">
        <f>ABS(D8936-D8937)</f>
        <v>4</v>
      </c>
    </row>
    <row r="8937">
      <c r="A8937">
        <v>18634</v>
      </c>
      <c r="B8937" t="str">
        <v>2019-04-03</v>
      </c>
      <c r="C8937" t="str">
        <v>Morning</v>
      </c>
      <c r="D8937">
        <v>11</v>
      </c>
      <c r="E8937" t="str">
        <f>IF(MOD(D8937,2)=0,"EVEN","ODD")</f>
        <v>ODD</v>
      </c>
      <c r="F8937" t="str">
        <f>IF(D8937&lt;=18,"LOW (1-18)","HIGH (19-36)")</f>
        <v>LOW (1-18)</v>
      </c>
      <c r="G8937">
        <f>INT((D8937-1)/6)+1</f>
        <v>2</v>
      </c>
      <c r="H8937">
        <f>MOD(D8937-1,6)+1</f>
        <v>5</v>
      </c>
      <c r="I8937">
        <f>37-D8937</f>
        <v>26</v>
      </c>
      <c r="J8937">
        <f>ABS(D8937-D8938)</f>
        <v>1</v>
      </c>
    </row>
    <row r="8938">
      <c r="A8938">
        <v>18633</v>
      </c>
      <c r="B8938" t="str">
        <v>2019-04-02</v>
      </c>
      <c r="C8938" t="str">
        <v>Evening</v>
      </c>
      <c r="D8938">
        <v>12</v>
      </c>
      <c r="E8938" t="str">
        <f>IF(MOD(D8938,2)=0,"EVEN","ODD")</f>
        <v>EVEN</v>
      </c>
      <c r="F8938" t="str">
        <f>IF(D8938&lt;=18,"LOW (1-18)","HIGH (19-36)")</f>
        <v>LOW (1-18)</v>
      </c>
      <c r="G8938">
        <f>INT((D8938-1)/6)+1</f>
        <v>2</v>
      </c>
      <c r="H8938">
        <f>MOD(D8938-1,6)+1</f>
        <v>6</v>
      </c>
      <c r="I8938">
        <f>37-D8938</f>
        <v>25</v>
      </c>
      <c r="J8938">
        <f>ABS(D8938-D8939)</f>
        <v>0</v>
      </c>
    </row>
    <row r="8939">
      <c r="A8939">
        <v>18632</v>
      </c>
      <c r="B8939" t="str">
        <v>2019-04-02</v>
      </c>
      <c r="C8939" t="str">
        <v>Afternoon</v>
      </c>
      <c r="D8939">
        <v>12</v>
      </c>
      <c r="E8939" t="str">
        <f>IF(MOD(D8939,2)=0,"EVEN","ODD")</f>
        <v>EVEN</v>
      </c>
      <c r="F8939" t="str">
        <f>IF(D8939&lt;=18,"LOW (1-18)","HIGH (19-36)")</f>
        <v>LOW (1-18)</v>
      </c>
      <c r="G8939">
        <f>INT((D8939-1)/6)+1</f>
        <v>2</v>
      </c>
      <c r="H8939">
        <f>MOD(D8939-1,6)+1</f>
        <v>6</v>
      </c>
      <c r="I8939">
        <f>37-D8939</f>
        <v>25</v>
      </c>
      <c r="J8939">
        <f>ABS(D8939-D8940)</f>
        <v>18</v>
      </c>
    </row>
    <row r="8940">
      <c r="A8940">
        <v>18631</v>
      </c>
      <c r="B8940" t="str">
        <v>2019-04-02</v>
      </c>
      <c r="C8940" t="str">
        <v>Midday</v>
      </c>
      <c r="D8940">
        <v>30</v>
      </c>
      <c r="E8940" t="str">
        <f>IF(MOD(D8940,2)=0,"EVEN","ODD")</f>
        <v>EVEN</v>
      </c>
      <c r="F8940" t="str">
        <f>IF(D8940&lt;=18,"LOW (1-18)","HIGH (19-36)")</f>
        <v>HIGH (19-36)</v>
      </c>
      <c r="G8940">
        <f>INT((D8940-1)/6)+1</f>
        <v>5</v>
      </c>
      <c r="H8940">
        <f>MOD(D8940-1,6)+1</f>
        <v>6</v>
      </c>
      <c r="I8940">
        <f>37-D8940</f>
        <v>7</v>
      </c>
      <c r="J8940">
        <f>ABS(D8940-D8941)</f>
        <v>21</v>
      </c>
    </row>
    <row r="8941">
      <c r="A8941">
        <v>18630</v>
      </c>
      <c r="B8941" t="str">
        <v>2019-04-02</v>
      </c>
      <c r="C8941" t="str">
        <v>Morning</v>
      </c>
      <c r="D8941">
        <v>9</v>
      </c>
      <c r="E8941" t="str">
        <f>IF(MOD(D8941,2)=0,"EVEN","ODD")</f>
        <v>ODD</v>
      </c>
      <c r="F8941" t="str">
        <f>IF(D8941&lt;=18,"LOW (1-18)","HIGH (19-36)")</f>
        <v>LOW (1-18)</v>
      </c>
      <c r="G8941">
        <f>INT((D8941-1)/6)+1</f>
        <v>2</v>
      </c>
      <c r="H8941">
        <f>MOD(D8941-1,6)+1</f>
        <v>3</v>
      </c>
      <c r="I8941">
        <f>37-D8941</f>
        <v>28</v>
      </c>
      <c r="J8941">
        <f>ABS(D8941-D8942)</f>
        <v>5</v>
      </c>
    </row>
    <row r="8942">
      <c r="A8942">
        <v>18629</v>
      </c>
      <c r="B8942" t="str">
        <v>2019-04-01</v>
      </c>
      <c r="C8942" t="str">
        <v>Evening</v>
      </c>
      <c r="D8942">
        <v>14</v>
      </c>
      <c r="E8942" t="str">
        <f>IF(MOD(D8942,2)=0,"EVEN","ODD")</f>
        <v>EVEN</v>
      </c>
      <c r="F8942" t="str">
        <f>IF(D8942&lt;=18,"LOW (1-18)","HIGH (19-36)")</f>
        <v>LOW (1-18)</v>
      </c>
      <c r="G8942">
        <f>INT((D8942-1)/6)+1</f>
        <v>3</v>
      </c>
      <c r="H8942">
        <f>MOD(D8942-1,6)+1</f>
        <v>2</v>
      </c>
      <c r="I8942">
        <f>37-D8942</f>
        <v>23</v>
      </c>
      <c r="J8942">
        <f>ABS(D8942-D8943)</f>
        <v>4</v>
      </c>
    </row>
    <row r="8943">
      <c r="A8943">
        <v>18628</v>
      </c>
      <c r="B8943" t="str">
        <v>2019-04-01</v>
      </c>
      <c r="C8943" t="str">
        <v>Afternoon</v>
      </c>
      <c r="D8943">
        <v>18</v>
      </c>
      <c r="E8943" t="str">
        <f>IF(MOD(D8943,2)=0,"EVEN","ODD")</f>
        <v>EVEN</v>
      </c>
      <c r="F8943" t="str">
        <f>IF(D8943&lt;=18,"LOW (1-18)","HIGH (19-36)")</f>
        <v>LOW (1-18)</v>
      </c>
      <c r="G8943">
        <f>INT((D8943-1)/6)+1</f>
        <v>3</v>
      </c>
      <c r="H8943">
        <f>MOD(D8943-1,6)+1</f>
        <v>6</v>
      </c>
      <c r="I8943">
        <f>37-D8943</f>
        <v>19</v>
      </c>
      <c r="J8943">
        <f>ABS(D8943-D8944)</f>
        <v>9</v>
      </c>
    </row>
    <row r="8944">
      <c r="A8944">
        <v>18627</v>
      </c>
      <c r="B8944" t="str">
        <v>2019-04-01</v>
      </c>
      <c r="C8944" t="str">
        <v>Midday</v>
      </c>
      <c r="D8944">
        <v>9</v>
      </c>
      <c r="E8944" t="str">
        <f>IF(MOD(D8944,2)=0,"EVEN","ODD")</f>
        <v>ODD</v>
      </c>
      <c r="F8944" t="str">
        <f>IF(D8944&lt;=18,"LOW (1-18)","HIGH (19-36)")</f>
        <v>LOW (1-18)</v>
      </c>
      <c r="G8944">
        <f>INT((D8944-1)/6)+1</f>
        <v>2</v>
      </c>
      <c r="H8944">
        <f>MOD(D8944-1,6)+1</f>
        <v>3</v>
      </c>
      <c r="I8944">
        <f>37-D8944</f>
        <v>28</v>
      </c>
      <c r="J8944">
        <f>ABS(D8944-D8945)</f>
        <v>18</v>
      </c>
    </row>
    <row r="8945">
      <c r="A8945">
        <v>18626</v>
      </c>
      <c r="B8945" t="str">
        <v>2019-04-01</v>
      </c>
      <c r="C8945" t="str">
        <v>Morning</v>
      </c>
      <c r="D8945">
        <v>27</v>
      </c>
      <c r="E8945" t="str">
        <f>IF(MOD(D8945,2)=0,"EVEN","ODD")</f>
        <v>ODD</v>
      </c>
      <c r="F8945" t="str">
        <f>IF(D8945&lt;=18,"LOW (1-18)","HIGH (19-36)")</f>
        <v>HIGH (19-36)</v>
      </c>
      <c r="G8945">
        <f>INT((D8945-1)/6)+1</f>
        <v>5</v>
      </c>
      <c r="H8945">
        <f>MOD(D8945-1,6)+1</f>
        <v>3</v>
      </c>
      <c r="I8945">
        <f>37-D8945</f>
        <v>10</v>
      </c>
      <c r="J8945">
        <f>ABS(D8945-D8946)</f>
        <v>2</v>
      </c>
    </row>
    <row r="8946">
      <c r="A8946">
        <v>18625</v>
      </c>
      <c r="B8946" t="str">
        <v>2019-03-29</v>
      </c>
      <c r="C8946" t="str">
        <v>Evening</v>
      </c>
      <c r="D8946">
        <v>25</v>
      </c>
      <c r="E8946" t="str">
        <f>IF(MOD(D8946,2)=0,"EVEN","ODD")</f>
        <v>ODD</v>
      </c>
      <c r="F8946" t="str">
        <f>IF(D8946&lt;=18,"LOW (1-18)","HIGH (19-36)")</f>
        <v>HIGH (19-36)</v>
      </c>
      <c r="G8946">
        <f>INT((D8946-1)/6)+1</f>
        <v>5</v>
      </c>
      <c r="H8946">
        <f>MOD(D8946-1,6)+1</f>
        <v>1</v>
      </c>
      <c r="I8946">
        <f>37-D8946</f>
        <v>12</v>
      </c>
      <c r="J8946">
        <f>ABS(D8946-D8947)</f>
        <v>22</v>
      </c>
    </row>
    <row r="8947">
      <c r="A8947">
        <v>18624</v>
      </c>
      <c r="B8947" t="str">
        <v>2019-03-29</v>
      </c>
      <c r="C8947" t="str">
        <v>Afternoon</v>
      </c>
      <c r="D8947">
        <v>3</v>
      </c>
      <c r="E8947" t="str">
        <f>IF(MOD(D8947,2)=0,"EVEN","ODD")</f>
        <v>ODD</v>
      </c>
      <c r="F8947" t="str">
        <f>IF(D8947&lt;=18,"LOW (1-18)","HIGH (19-36)")</f>
        <v>LOW (1-18)</v>
      </c>
      <c r="G8947">
        <f>INT((D8947-1)/6)+1</f>
        <v>1</v>
      </c>
      <c r="H8947">
        <f>MOD(D8947-1,6)+1</f>
        <v>3</v>
      </c>
      <c r="I8947">
        <f>37-D8947</f>
        <v>34</v>
      </c>
      <c r="J8947">
        <f>ABS(D8947-D8948)</f>
        <v>2</v>
      </c>
    </row>
    <row r="8948">
      <c r="A8948">
        <v>18623</v>
      </c>
      <c r="B8948" t="str">
        <v>2019-03-29</v>
      </c>
      <c r="C8948" t="str">
        <v>Midday</v>
      </c>
      <c r="D8948">
        <v>1</v>
      </c>
      <c r="E8948" t="str">
        <f>IF(MOD(D8948,2)=0,"EVEN","ODD")</f>
        <v>ODD</v>
      </c>
      <c r="F8948" t="str">
        <f>IF(D8948&lt;=18,"LOW (1-18)","HIGH (19-36)")</f>
        <v>LOW (1-18)</v>
      </c>
      <c r="G8948">
        <f>INT((D8948-1)/6)+1</f>
        <v>1</v>
      </c>
      <c r="H8948">
        <f>MOD(D8948-1,6)+1</f>
        <v>1</v>
      </c>
      <c r="I8948">
        <f>37-D8948</f>
        <v>36</v>
      </c>
      <c r="J8948">
        <f>ABS(D8948-D8949)</f>
        <v>17</v>
      </c>
    </row>
    <row r="8949">
      <c r="A8949">
        <v>18622</v>
      </c>
      <c r="B8949" t="str">
        <v>2019-03-29</v>
      </c>
      <c r="C8949" t="str">
        <v>Morning</v>
      </c>
      <c r="D8949">
        <v>18</v>
      </c>
      <c r="E8949" t="str">
        <f>IF(MOD(D8949,2)=0,"EVEN","ODD")</f>
        <v>EVEN</v>
      </c>
      <c r="F8949" t="str">
        <f>IF(D8949&lt;=18,"LOW (1-18)","HIGH (19-36)")</f>
        <v>LOW (1-18)</v>
      </c>
      <c r="G8949">
        <f>INT((D8949-1)/6)+1</f>
        <v>3</v>
      </c>
      <c r="H8949">
        <f>MOD(D8949-1,6)+1</f>
        <v>6</v>
      </c>
      <c r="I8949">
        <f>37-D8949</f>
        <v>19</v>
      </c>
      <c r="J8949">
        <f>ABS(D8949-D8950)</f>
        <v>12</v>
      </c>
    </row>
    <row r="8950">
      <c r="A8950">
        <v>18621</v>
      </c>
      <c r="B8950" t="str">
        <v>2019-03-28</v>
      </c>
      <c r="C8950" t="str">
        <v>Evening</v>
      </c>
      <c r="D8950">
        <v>6</v>
      </c>
      <c r="E8950" t="str">
        <f>IF(MOD(D8950,2)=0,"EVEN","ODD")</f>
        <v>EVEN</v>
      </c>
      <c r="F8950" t="str">
        <f>IF(D8950&lt;=18,"LOW (1-18)","HIGH (19-36)")</f>
        <v>LOW (1-18)</v>
      </c>
      <c r="G8950">
        <f>INT((D8950-1)/6)+1</f>
        <v>1</v>
      </c>
      <c r="H8950">
        <f>MOD(D8950-1,6)+1</f>
        <v>6</v>
      </c>
      <c r="I8950">
        <f>37-D8950</f>
        <v>31</v>
      </c>
      <c r="J8950">
        <f>ABS(D8950-D8951)</f>
        <v>8</v>
      </c>
    </row>
    <row r="8951">
      <c r="A8951">
        <v>18620</v>
      </c>
      <c r="B8951" t="str">
        <v>2019-03-28</v>
      </c>
      <c r="C8951" t="str">
        <v>Afternoon</v>
      </c>
      <c r="D8951">
        <v>14</v>
      </c>
      <c r="E8951" t="str">
        <f>IF(MOD(D8951,2)=0,"EVEN","ODD")</f>
        <v>EVEN</v>
      </c>
      <c r="F8951" t="str">
        <f>IF(D8951&lt;=18,"LOW (1-18)","HIGH (19-36)")</f>
        <v>LOW (1-18)</v>
      </c>
      <c r="G8951">
        <f>INT((D8951-1)/6)+1</f>
        <v>3</v>
      </c>
      <c r="H8951">
        <f>MOD(D8951-1,6)+1</f>
        <v>2</v>
      </c>
      <c r="I8951">
        <f>37-D8951</f>
        <v>23</v>
      </c>
      <c r="J8951">
        <f>ABS(D8951-D8952)</f>
        <v>10</v>
      </c>
    </row>
    <row r="8952">
      <c r="A8952">
        <v>18619</v>
      </c>
      <c r="B8952" t="str">
        <v>2019-03-28</v>
      </c>
      <c r="C8952" t="str">
        <v>Midday</v>
      </c>
      <c r="D8952">
        <v>24</v>
      </c>
      <c r="E8952" t="str">
        <f>IF(MOD(D8952,2)=0,"EVEN","ODD")</f>
        <v>EVEN</v>
      </c>
      <c r="F8952" t="str">
        <f>IF(D8952&lt;=18,"LOW (1-18)","HIGH (19-36)")</f>
        <v>HIGH (19-36)</v>
      </c>
      <c r="G8952">
        <f>INT((D8952-1)/6)+1</f>
        <v>4</v>
      </c>
      <c r="H8952">
        <f>MOD(D8952-1,6)+1</f>
        <v>6</v>
      </c>
      <c r="I8952">
        <f>37-D8952</f>
        <v>13</v>
      </c>
      <c r="J8952">
        <f>ABS(D8952-D8953)</f>
        <v>7</v>
      </c>
    </row>
    <row r="8953">
      <c r="A8953">
        <v>18618</v>
      </c>
      <c r="B8953" t="str">
        <v>2019-03-28</v>
      </c>
      <c r="C8953" t="str">
        <v>Morning</v>
      </c>
      <c r="D8953">
        <v>17</v>
      </c>
      <c r="E8953" t="str">
        <f>IF(MOD(D8953,2)=0,"EVEN","ODD")</f>
        <v>ODD</v>
      </c>
      <c r="F8953" t="str">
        <f>IF(D8953&lt;=18,"LOW (1-18)","HIGH (19-36)")</f>
        <v>LOW (1-18)</v>
      </c>
      <c r="G8953">
        <f>INT((D8953-1)/6)+1</f>
        <v>3</v>
      </c>
      <c r="H8953">
        <f>MOD(D8953-1,6)+1</f>
        <v>5</v>
      </c>
      <c r="I8953">
        <f>37-D8953</f>
        <v>20</v>
      </c>
      <c r="J8953">
        <f>ABS(D8953-D8954)</f>
        <v>8</v>
      </c>
    </row>
    <row r="8954">
      <c r="A8954">
        <v>18617</v>
      </c>
      <c r="B8954" t="str">
        <v>2019-03-27</v>
      </c>
      <c r="C8954" t="str">
        <v>Evening</v>
      </c>
      <c r="D8954">
        <v>25</v>
      </c>
      <c r="E8954" t="str">
        <f>IF(MOD(D8954,2)=0,"EVEN","ODD")</f>
        <v>ODD</v>
      </c>
      <c r="F8954" t="str">
        <f>IF(D8954&lt;=18,"LOW (1-18)","HIGH (19-36)")</f>
        <v>HIGH (19-36)</v>
      </c>
      <c r="G8954">
        <f>INT((D8954-1)/6)+1</f>
        <v>5</v>
      </c>
      <c r="H8954">
        <f>MOD(D8954-1,6)+1</f>
        <v>1</v>
      </c>
      <c r="I8954">
        <f>37-D8954</f>
        <v>12</v>
      </c>
      <c r="J8954">
        <f>ABS(D8954-D8955)</f>
        <v>11</v>
      </c>
    </row>
    <row r="8955">
      <c r="A8955">
        <v>18616</v>
      </c>
      <c r="B8955" t="str">
        <v>2019-03-27</v>
      </c>
      <c r="C8955" t="str">
        <v>Afternoon</v>
      </c>
      <c r="D8955">
        <v>14</v>
      </c>
      <c r="E8955" t="str">
        <f>IF(MOD(D8955,2)=0,"EVEN","ODD")</f>
        <v>EVEN</v>
      </c>
      <c r="F8955" t="str">
        <f>IF(D8955&lt;=18,"LOW (1-18)","HIGH (19-36)")</f>
        <v>LOW (1-18)</v>
      </c>
      <c r="G8955">
        <f>INT((D8955-1)/6)+1</f>
        <v>3</v>
      </c>
      <c r="H8955">
        <f>MOD(D8955-1,6)+1</f>
        <v>2</v>
      </c>
      <c r="I8955">
        <f>37-D8955</f>
        <v>23</v>
      </c>
      <c r="J8955">
        <f>ABS(D8955-D8956)</f>
        <v>3</v>
      </c>
    </row>
    <row r="8956">
      <c r="A8956">
        <v>18615</v>
      </c>
      <c r="B8956" t="str">
        <v>2019-03-27</v>
      </c>
      <c r="C8956" t="str">
        <v>Midday</v>
      </c>
      <c r="D8956">
        <v>11</v>
      </c>
      <c r="E8956" t="str">
        <f>IF(MOD(D8956,2)=0,"EVEN","ODD")</f>
        <v>ODD</v>
      </c>
      <c r="F8956" t="str">
        <f>IF(D8956&lt;=18,"LOW (1-18)","HIGH (19-36)")</f>
        <v>LOW (1-18)</v>
      </c>
      <c r="G8956">
        <f>INT((D8956-1)/6)+1</f>
        <v>2</v>
      </c>
      <c r="H8956">
        <f>MOD(D8956-1,6)+1</f>
        <v>5</v>
      </c>
      <c r="I8956">
        <f>37-D8956</f>
        <v>26</v>
      </c>
      <c r="J8956">
        <f>ABS(D8956-D8957)</f>
        <v>24</v>
      </c>
    </row>
    <row r="8957">
      <c r="A8957">
        <v>18614</v>
      </c>
      <c r="B8957" t="str">
        <v>2019-03-27</v>
      </c>
      <c r="C8957" t="str">
        <v>Morning</v>
      </c>
      <c r="D8957">
        <v>35</v>
      </c>
      <c r="E8957" t="str">
        <f>IF(MOD(D8957,2)=0,"EVEN","ODD")</f>
        <v>ODD</v>
      </c>
      <c r="F8957" t="str">
        <f>IF(D8957&lt;=18,"LOW (1-18)","HIGH (19-36)")</f>
        <v>HIGH (19-36)</v>
      </c>
      <c r="G8957">
        <f>INT((D8957-1)/6)+1</f>
        <v>6</v>
      </c>
      <c r="H8957">
        <f>MOD(D8957-1,6)+1</f>
        <v>5</v>
      </c>
      <c r="I8957">
        <f>37-D8957</f>
        <v>2</v>
      </c>
      <c r="J8957">
        <f>ABS(D8957-D8958)</f>
        <v>25</v>
      </c>
    </row>
    <row r="8958">
      <c r="A8958">
        <v>18613</v>
      </c>
      <c r="B8958" t="str">
        <v>2019-03-26</v>
      </c>
      <c r="C8958" t="str">
        <v>Evening</v>
      </c>
      <c r="D8958">
        <v>10</v>
      </c>
      <c r="E8958" t="str">
        <f>IF(MOD(D8958,2)=0,"EVEN","ODD")</f>
        <v>EVEN</v>
      </c>
      <c r="F8958" t="str">
        <f>IF(D8958&lt;=18,"LOW (1-18)","HIGH (19-36)")</f>
        <v>LOW (1-18)</v>
      </c>
      <c r="G8958">
        <f>INT((D8958-1)/6)+1</f>
        <v>2</v>
      </c>
      <c r="H8958">
        <f>MOD(D8958-1,6)+1</f>
        <v>4</v>
      </c>
      <c r="I8958">
        <f>37-D8958</f>
        <v>27</v>
      </c>
      <c r="J8958">
        <f>ABS(D8958-D8959)</f>
        <v>6</v>
      </c>
    </row>
    <row r="8959">
      <c r="A8959">
        <v>18612</v>
      </c>
      <c r="B8959" t="str">
        <v>2019-03-26</v>
      </c>
      <c r="C8959" t="str">
        <v>Afternoon</v>
      </c>
      <c r="D8959">
        <v>16</v>
      </c>
      <c r="E8959" t="str">
        <f>IF(MOD(D8959,2)=0,"EVEN","ODD")</f>
        <v>EVEN</v>
      </c>
      <c r="F8959" t="str">
        <f>IF(D8959&lt;=18,"LOW (1-18)","HIGH (19-36)")</f>
        <v>LOW (1-18)</v>
      </c>
      <c r="G8959">
        <f>INT((D8959-1)/6)+1</f>
        <v>3</v>
      </c>
      <c r="H8959">
        <f>MOD(D8959-1,6)+1</f>
        <v>4</v>
      </c>
      <c r="I8959">
        <f>37-D8959</f>
        <v>21</v>
      </c>
      <c r="J8959">
        <f>ABS(D8959-D8960)</f>
        <v>12</v>
      </c>
    </row>
    <row r="8960">
      <c r="A8960">
        <v>18611</v>
      </c>
      <c r="B8960" t="str">
        <v>2019-03-26</v>
      </c>
      <c r="C8960" t="str">
        <v>Midday</v>
      </c>
      <c r="D8960">
        <v>4</v>
      </c>
      <c r="E8960" t="str">
        <f>IF(MOD(D8960,2)=0,"EVEN","ODD")</f>
        <v>EVEN</v>
      </c>
      <c r="F8960" t="str">
        <f>IF(D8960&lt;=18,"LOW (1-18)","HIGH (19-36)")</f>
        <v>LOW (1-18)</v>
      </c>
      <c r="G8960">
        <f>INT((D8960-1)/6)+1</f>
        <v>1</v>
      </c>
      <c r="H8960">
        <f>MOD(D8960-1,6)+1</f>
        <v>4</v>
      </c>
      <c r="I8960">
        <f>37-D8960</f>
        <v>33</v>
      </c>
      <c r="J8960">
        <f>ABS(D8960-D8961)</f>
        <v>10</v>
      </c>
    </row>
    <row r="8961">
      <c r="A8961">
        <v>18610</v>
      </c>
      <c r="B8961" t="str">
        <v>2019-03-26</v>
      </c>
      <c r="C8961" t="str">
        <v>Morning</v>
      </c>
      <c r="D8961">
        <v>14</v>
      </c>
      <c r="E8961" t="str">
        <f>IF(MOD(D8961,2)=0,"EVEN","ODD")</f>
        <v>EVEN</v>
      </c>
      <c r="F8961" t="str">
        <f>IF(D8961&lt;=18,"LOW (1-18)","HIGH (19-36)")</f>
        <v>LOW (1-18)</v>
      </c>
      <c r="G8961">
        <f>INT((D8961-1)/6)+1</f>
        <v>3</v>
      </c>
      <c r="H8961">
        <f>MOD(D8961-1,6)+1</f>
        <v>2</v>
      </c>
      <c r="I8961">
        <f>37-D8961</f>
        <v>23</v>
      </c>
      <c r="J8961">
        <f>ABS(D8961-D8962)</f>
        <v>5</v>
      </c>
    </row>
    <row r="8962">
      <c r="A8962">
        <v>18609</v>
      </c>
      <c r="B8962" t="str">
        <v>2019-03-25</v>
      </c>
      <c r="C8962" t="str">
        <v>Evening</v>
      </c>
      <c r="D8962">
        <v>9</v>
      </c>
      <c r="E8962" t="str">
        <f>IF(MOD(D8962,2)=0,"EVEN","ODD")</f>
        <v>ODD</v>
      </c>
      <c r="F8962" t="str">
        <f>IF(D8962&lt;=18,"LOW (1-18)","HIGH (19-36)")</f>
        <v>LOW (1-18)</v>
      </c>
      <c r="G8962">
        <f>INT((D8962-1)/6)+1</f>
        <v>2</v>
      </c>
      <c r="H8962">
        <f>MOD(D8962-1,6)+1</f>
        <v>3</v>
      </c>
      <c r="I8962">
        <f>37-D8962</f>
        <v>28</v>
      </c>
      <c r="J8962">
        <f>ABS(D8962-D8963)</f>
        <v>21</v>
      </c>
    </row>
    <row r="8963">
      <c r="A8963">
        <v>18608</v>
      </c>
      <c r="B8963" t="str">
        <v>2019-03-25</v>
      </c>
      <c r="C8963" t="str">
        <v>Afternoon</v>
      </c>
      <c r="D8963">
        <v>30</v>
      </c>
      <c r="E8963" t="str">
        <f>IF(MOD(D8963,2)=0,"EVEN","ODD")</f>
        <v>EVEN</v>
      </c>
      <c r="F8963" t="str">
        <f>IF(D8963&lt;=18,"LOW (1-18)","HIGH (19-36)")</f>
        <v>HIGH (19-36)</v>
      </c>
      <c r="G8963">
        <f>INT((D8963-1)/6)+1</f>
        <v>5</v>
      </c>
      <c r="H8963">
        <f>MOD(D8963-1,6)+1</f>
        <v>6</v>
      </c>
      <c r="I8963">
        <f>37-D8963</f>
        <v>7</v>
      </c>
      <c r="J8963">
        <f>ABS(D8963-D8964)</f>
        <v>19</v>
      </c>
    </row>
    <row r="8964">
      <c r="A8964">
        <v>18607</v>
      </c>
      <c r="B8964" t="str">
        <v>2019-03-25</v>
      </c>
      <c r="C8964" t="str">
        <v>Midday</v>
      </c>
      <c r="D8964">
        <v>11</v>
      </c>
      <c r="E8964" t="str">
        <f>IF(MOD(D8964,2)=0,"EVEN","ODD")</f>
        <v>ODD</v>
      </c>
      <c r="F8964" t="str">
        <f>IF(D8964&lt;=18,"LOW (1-18)","HIGH (19-36)")</f>
        <v>LOW (1-18)</v>
      </c>
      <c r="G8964">
        <f>INT((D8964-1)/6)+1</f>
        <v>2</v>
      </c>
      <c r="H8964">
        <f>MOD(D8964-1,6)+1</f>
        <v>5</v>
      </c>
      <c r="I8964">
        <f>37-D8964</f>
        <v>26</v>
      </c>
      <c r="J8964">
        <f>ABS(D8964-D8965)</f>
        <v>19</v>
      </c>
    </row>
    <row r="8965">
      <c r="A8965">
        <v>18606</v>
      </c>
      <c r="B8965" t="str">
        <v>2019-03-25</v>
      </c>
      <c r="C8965" t="str">
        <v>Morning</v>
      </c>
      <c r="D8965">
        <v>30</v>
      </c>
      <c r="E8965" t="str">
        <f>IF(MOD(D8965,2)=0,"EVEN","ODD")</f>
        <v>EVEN</v>
      </c>
      <c r="F8965" t="str">
        <f>IF(D8965&lt;=18,"LOW (1-18)","HIGH (19-36)")</f>
        <v>HIGH (19-36)</v>
      </c>
      <c r="G8965">
        <f>INT((D8965-1)/6)+1</f>
        <v>5</v>
      </c>
      <c r="H8965">
        <f>MOD(D8965-1,6)+1</f>
        <v>6</v>
      </c>
      <c r="I8965">
        <f>37-D8965</f>
        <v>7</v>
      </c>
      <c r="J8965">
        <f>ABS(D8965-D8966)</f>
        <v>16</v>
      </c>
    </row>
    <row r="8966">
      <c r="A8966">
        <v>18605</v>
      </c>
      <c r="B8966" t="str">
        <v>2019-03-23</v>
      </c>
      <c r="C8966" t="str">
        <v>Evening</v>
      </c>
      <c r="D8966">
        <v>14</v>
      </c>
      <c r="E8966" t="str">
        <f>IF(MOD(D8966,2)=0,"EVEN","ODD")</f>
        <v>EVEN</v>
      </c>
      <c r="F8966" t="str">
        <f>IF(D8966&lt;=18,"LOW (1-18)","HIGH (19-36)")</f>
        <v>LOW (1-18)</v>
      </c>
      <c r="G8966">
        <f>INT((D8966-1)/6)+1</f>
        <v>3</v>
      </c>
      <c r="H8966">
        <f>MOD(D8966-1,6)+1</f>
        <v>2</v>
      </c>
      <c r="I8966">
        <f>37-D8966</f>
        <v>23</v>
      </c>
      <c r="J8966">
        <f>ABS(D8966-D8967)</f>
        <v>21</v>
      </c>
    </row>
    <row r="8967">
      <c r="A8967">
        <v>18604</v>
      </c>
      <c r="B8967" t="str">
        <v>2019-03-23</v>
      </c>
      <c r="C8967" t="str">
        <v>Afternoon</v>
      </c>
      <c r="D8967">
        <v>35</v>
      </c>
      <c r="E8967" t="str">
        <f>IF(MOD(D8967,2)=0,"EVEN","ODD")</f>
        <v>ODD</v>
      </c>
      <c r="F8967" t="str">
        <f>IF(D8967&lt;=18,"LOW (1-18)","HIGH (19-36)")</f>
        <v>HIGH (19-36)</v>
      </c>
      <c r="G8967">
        <f>INT((D8967-1)/6)+1</f>
        <v>6</v>
      </c>
      <c r="H8967">
        <f>MOD(D8967-1,6)+1</f>
        <v>5</v>
      </c>
      <c r="I8967">
        <f>37-D8967</f>
        <v>2</v>
      </c>
      <c r="J8967">
        <f>ABS(D8967-D8968)</f>
        <v>30</v>
      </c>
    </row>
    <row r="8968">
      <c r="A8968">
        <v>18603</v>
      </c>
      <c r="B8968" t="str">
        <v>2019-03-23</v>
      </c>
      <c r="C8968" t="str">
        <v>Midday</v>
      </c>
      <c r="D8968">
        <v>5</v>
      </c>
      <c r="E8968" t="str">
        <f>IF(MOD(D8968,2)=0,"EVEN","ODD")</f>
        <v>ODD</v>
      </c>
      <c r="F8968" t="str">
        <f>IF(D8968&lt;=18,"LOW (1-18)","HIGH (19-36)")</f>
        <v>LOW (1-18)</v>
      </c>
      <c r="G8968">
        <f>INT((D8968-1)/6)+1</f>
        <v>1</v>
      </c>
      <c r="H8968">
        <f>MOD(D8968-1,6)+1</f>
        <v>5</v>
      </c>
      <c r="I8968">
        <f>37-D8968</f>
        <v>32</v>
      </c>
      <c r="J8968">
        <f>ABS(D8968-D8969)</f>
        <v>1</v>
      </c>
    </row>
    <row r="8969">
      <c r="A8969">
        <v>18602</v>
      </c>
      <c r="B8969" t="str">
        <v>2019-03-23</v>
      </c>
      <c r="C8969" t="str">
        <v>Morning</v>
      </c>
      <c r="D8969">
        <v>4</v>
      </c>
      <c r="E8969" t="str">
        <f>IF(MOD(D8969,2)=0,"EVEN","ODD")</f>
        <v>EVEN</v>
      </c>
      <c r="F8969" t="str">
        <f>IF(D8969&lt;=18,"LOW (1-18)","HIGH (19-36)")</f>
        <v>LOW (1-18)</v>
      </c>
      <c r="G8969">
        <f>INT((D8969-1)/6)+1</f>
        <v>1</v>
      </c>
      <c r="H8969">
        <f>MOD(D8969-1,6)+1</f>
        <v>4</v>
      </c>
      <c r="I8969">
        <f>37-D8969</f>
        <v>33</v>
      </c>
      <c r="J8969">
        <f>ABS(D8969-D8970)</f>
        <v>23</v>
      </c>
    </row>
    <row r="8970">
      <c r="A8970">
        <v>18601</v>
      </c>
      <c r="B8970" t="str">
        <v>2019-03-22</v>
      </c>
      <c r="C8970" t="str">
        <v>Evening</v>
      </c>
      <c r="D8970">
        <v>27</v>
      </c>
      <c r="E8970" t="str">
        <f>IF(MOD(D8970,2)=0,"EVEN","ODD")</f>
        <v>ODD</v>
      </c>
      <c r="F8970" t="str">
        <f>IF(D8970&lt;=18,"LOW (1-18)","HIGH (19-36)")</f>
        <v>HIGH (19-36)</v>
      </c>
      <c r="G8970">
        <f>INT((D8970-1)/6)+1</f>
        <v>5</v>
      </c>
      <c r="H8970">
        <f>MOD(D8970-1,6)+1</f>
        <v>3</v>
      </c>
      <c r="I8970">
        <f>37-D8970</f>
        <v>10</v>
      </c>
      <c r="J8970">
        <f>ABS(D8970-D8971)</f>
        <v>5</v>
      </c>
    </row>
    <row r="8971">
      <c r="A8971">
        <v>18600</v>
      </c>
      <c r="B8971" t="str">
        <v>2019-03-22</v>
      </c>
      <c r="C8971" t="str">
        <v>Afternoon</v>
      </c>
      <c r="D8971">
        <v>32</v>
      </c>
      <c r="E8971" t="str">
        <f>IF(MOD(D8971,2)=0,"EVEN","ODD")</f>
        <v>EVEN</v>
      </c>
      <c r="F8971" t="str">
        <f>IF(D8971&lt;=18,"LOW (1-18)","HIGH (19-36)")</f>
        <v>HIGH (19-36)</v>
      </c>
      <c r="G8971">
        <f>INT((D8971-1)/6)+1</f>
        <v>6</v>
      </c>
      <c r="H8971">
        <f>MOD(D8971-1,6)+1</f>
        <v>2</v>
      </c>
      <c r="I8971">
        <f>37-D8971</f>
        <v>5</v>
      </c>
      <c r="J8971">
        <f>ABS(D8971-D8972)</f>
        <v>16</v>
      </c>
    </row>
    <row r="8972">
      <c r="A8972">
        <v>18599</v>
      </c>
      <c r="B8972" t="str">
        <v>2019-03-22</v>
      </c>
      <c r="C8972" t="str">
        <v>Midday</v>
      </c>
      <c r="D8972">
        <v>16</v>
      </c>
      <c r="E8972" t="str">
        <f>IF(MOD(D8972,2)=0,"EVEN","ODD")</f>
        <v>EVEN</v>
      </c>
      <c r="F8972" t="str">
        <f>IF(D8972&lt;=18,"LOW (1-18)","HIGH (19-36)")</f>
        <v>LOW (1-18)</v>
      </c>
      <c r="G8972">
        <f>INT((D8972-1)/6)+1</f>
        <v>3</v>
      </c>
      <c r="H8972">
        <f>MOD(D8972-1,6)+1</f>
        <v>4</v>
      </c>
      <c r="I8972">
        <f>37-D8972</f>
        <v>21</v>
      </c>
      <c r="J8972">
        <f>ABS(D8972-D8973)</f>
        <v>12</v>
      </c>
    </row>
    <row r="8973">
      <c r="A8973">
        <v>18598</v>
      </c>
      <c r="B8973" t="str">
        <v>2019-03-22</v>
      </c>
      <c r="C8973" t="str">
        <v>Morning</v>
      </c>
      <c r="D8973">
        <v>28</v>
      </c>
      <c r="E8973" t="str">
        <f>IF(MOD(D8973,2)=0,"EVEN","ODD")</f>
        <v>EVEN</v>
      </c>
      <c r="F8973" t="str">
        <f>IF(D8973&lt;=18,"LOW (1-18)","HIGH (19-36)")</f>
        <v>HIGH (19-36)</v>
      </c>
      <c r="G8973">
        <f>INT((D8973-1)/6)+1</f>
        <v>5</v>
      </c>
      <c r="H8973">
        <f>MOD(D8973-1,6)+1</f>
        <v>4</v>
      </c>
      <c r="I8973">
        <f>37-D8973</f>
        <v>9</v>
      </c>
      <c r="J8973">
        <f>ABS(D8973-D8974)</f>
        <v>7</v>
      </c>
    </row>
    <row r="8974">
      <c r="A8974">
        <v>18597</v>
      </c>
      <c r="B8974" t="str">
        <v>2019-03-21</v>
      </c>
      <c r="C8974" t="str">
        <v>Evening</v>
      </c>
      <c r="D8974">
        <v>21</v>
      </c>
      <c r="E8974" t="str">
        <f>IF(MOD(D8974,2)=0,"EVEN","ODD")</f>
        <v>ODD</v>
      </c>
      <c r="F8974" t="str">
        <f>IF(D8974&lt;=18,"LOW (1-18)","HIGH (19-36)")</f>
        <v>HIGH (19-36)</v>
      </c>
      <c r="G8974">
        <f>INT((D8974-1)/6)+1</f>
        <v>4</v>
      </c>
      <c r="H8974">
        <f>MOD(D8974-1,6)+1</f>
        <v>3</v>
      </c>
      <c r="I8974">
        <f>37-D8974</f>
        <v>16</v>
      </c>
      <c r="J8974">
        <f>ABS(D8974-D8975)</f>
        <v>1</v>
      </c>
    </row>
    <row r="8975">
      <c r="A8975">
        <v>18596</v>
      </c>
      <c r="B8975" t="str">
        <v>2019-03-21</v>
      </c>
      <c r="C8975" t="str">
        <v>Afternoon</v>
      </c>
      <c r="D8975">
        <v>20</v>
      </c>
      <c r="E8975" t="str">
        <f>IF(MOD(D8975,2)=0,"EVEN","ODD")</f>
        <v>EVEN</v>
      </c>
      <c r="F8975" t="str">
        <f>IF(D8975&lt;=18,"LOW (1-18)","HIGH (19-36)")</f>
        <v>HIGH (19-36)</v>
      </c>
      <c r="G8975">
        <f>INT((D8975-1)/6)+1</f>
        <v>4</v>
      </c>
      <c r="H8975">
        <f>MOD(D8975-1,6)+1</f>
        <v>2</v>
      </c>
      <c r="I8975">
        <f>37-D8975</f>
        <v>17</v>
      </c>
      <c r="J8975">
        <f>ABS(D8975-D8976)</f>
        <v>10</v>
      </c>
    </row>
    <row r="8976">
      <c r="A8976">
        <v>18595</v>
      </c>
      <c r="B8976" t="str">
        <v>2019-03-21</v>
      </c>
      <c r="C8976" t="str">
        <v>Midday</v>
      </c>
      <c r="D8976">
        <v>30</v>
      </c>
      <c r="E8976" t="str">
        <f>IF(MOD(D8976,2)=0,"EVEN","ODD")</f>
        <v>EVEN</v>
      </c>
      <c r="F8976" t="str">
        <f>IF(D8976&lt;=18,"LOW (1-18)","HIGH (19-36)")</f>
        <v>HIGH (19-36)</v>
      </c>
      <c r="G8976">
        <f>INT((D8976-1)/6)+1</f>
        <v>5</v>
      </c>
      <c r="H8976">
        <f>MOD(D8976-1,6)+1</f>
        <v>6</v>
      </c>
      <c r="I8976">
        <f>37-D8976</f>
        <v>7</v>
      </c>
      <c r="J8976">
        <f>ABS(D8976-D8977)</f>
        <v>8</v>
      </c>
    </row>
    <row r="8977">
      <c r="A8977">
        <v>18594</v>
      </c>
      <c r="B8977" t="str">
        <v>2019-03-21</v>
      </c>
      <c r="C8977" t="str">
        <v>Morning</v>
      </c>
      <c r="D8977">
        <v>22</v>
      </c>
      <c r="E8977" t="str">
        <f>IF(MOD(D8977,2)=0,"EVEN","ODD")</f>
        <v>EVEN</v>
      </c>
      <c r="F8977" t="str">
        <f>IF(D8977&lt;=18,"LOW (1-18)","HIGH (19-36)")</f>
        <v>HIGH (19-36)</v>
      </c>
      <c r="G8977">
        <f>INT((D8977-1)/6)+1</f>
        <v>4</v>
      </c>
      <c r="H8977">
        <f>MOD(D8977-1,6)+1</f>
        <v>4</v>
      </c>
      <c r="I8977">
        <f>37-D8977</f>
        <v>15</v>
      </c>
      <c r="J8977">
        <f>ABS(D8977-D8978)</f>
        <v>8</v>
      </c>
    </row>
    <row r="8978">
      <c r="A8978">
        <v>18593</v>
      </c>
      <c r="B8978" t="str">
        <v>2019-03-20</v>
      </c>
      <c r="C8978" t="str">
        <v>Evening</v>
      </c>
      <c r="D8978">
        <v>14</v>
      </c>
      <c r="E8978" t="str">
        <f>IF(MOD(D8978,2)=0,"EVEN","ODD")</f>
        <v>EVEN</v>
      </c>
      <c r="F8978" t="str">
        <f>IF(D8978&lt;=18,"LOW (1-18)","HIGH (19-36)")</f>
        <v>LOW (1-18)</v>
      </c>
      <c r="G8978">
        <f>INT((D8978-1)/6)+1</f>
        <v>3</v>
      </c>
      <c r="H8978">
        <f>MOD(D8978-1,6)+1</f>
        <v>2</v>
      </c>
      <c r="I8978">
        <f>37-D8978</f>
        <v>23</v>
      </c>
      <c r="J8978">
        <f>ABS(D8978-D8979)</f>
        <v>3</v>
      </c>
    </row>
    <row r="8979">
      <c r="A8979">
        <v>18592</v>
      </c>
      <c r="B8979" t="str">
        <v>2019-03-20</v>
      </c>
      <c r="C8979" t="str">
        <v>Afternoon</v>
      </c>
      <c r="D8979">
        <v>11</v>
      </c>
      <c r="E8979" t="str">
        <f>IF(MOD(D8979,2)=0,"EVEN","ODD")</f>
        <v>ODD</v>
      </c>
      <c r="F8979" t="str">
        <f>IF(D8979&lt;=18,"LOW (1-18)","HIGH (19-36)")</f>
        <v>LOW (1-18)</v>
      </c>
      <c r="G8979">
        <f>INT((D8979-1)/6)+1</f>
        <v>2</v>
      </c>
      <c r="H8979">
        <f>MOD(D8979-1,6)+1</f>
        <v>5</v>
      </c>
      <c r="I8979">
        <f>37-D8979</f>
        <v>26</v>
      </c>
      <c r="J8979">
        <f>ABS(D8979-D8980)</f>
        <v>9</v>
      </c>
    </row>
    <row r="8980">
      <c r="A8980">
        <v>18591</v>
      </c>
      <c r="B8980" t="str">
        <v>2019-03-20</v>
      </c>
      <c r="C8980" t="str">
        <v>Midday</v>
      </c>
      <c r="D8980">
        <v>2</v>
      </c>
      <c r="E8980" t="str">
        <f>IF(MOD(D8980,2)=0,"EVEN","ODD")</f>
        <v>EVEN</v>
      </c>
      <c r="F8980" t="str">
        <f>IF(D8980&lt;=18,"LOW (1-18)","HIGH (19-36)")</f>
        <v>LOW (1-18)</v>
      </c>
      <c r="G8980">
        <f>INT((D8980-1)/6)+1</f>
        <v>1</v>
      </c>
      <c r="H8980">
        <f>MOD(D8980-1,6)+1</f>
        <v>2</v>
      </c>
      <c r="I8980">
        <f>37-D8980</f>
        <v>35</v>
      </c>
      <c r="J8980">
        <f>ABS(D8980-D8981)</f>
        <v>1</v>
      </c>
    </row>
    <row r="8981">
      <c r="A8981">
        <v>18590</v>
      </c>
      <c r="B8981" t="str">
        <v>2019-03-20</v>
      </c>
      <c r="C8981" t="str">
        <v>Morning</v>
      </c>
      <c r="D8981">
        <v>1</v>
      </c>
      <c r="E8981" t="str">
        <f>IF(MOD(D8981,2)=0,"EVEN","ODD")</f>
        <v>ODD</v>
      </c>
      <c r="F8981" t="str">
        <f>IF(D8981&lt;=18,"LOW (1-18)","HIGH (19-36)")</f>
        <v>LOW (1-18)</v>
      </c>
      <c r="G8981">
        <f>INT((D8981-1)/6)+1</f>
        <v>1</v>
      </c>
      <c r="H8981">
        <f>MOD(D8981-1,6)+1</f>
        <v>1</v>
      </c>
      <c r="I8981">
        <f>37-D8981</f>
        <v>36</v>
      </c>
      <c r="J8981">
        <f>ABS(D8981-D8982)</f>
        <v>25</v>
      </c>
    </row>
    <row r="8982">
      <c r="A8982">
        <v>18589</v>
      </c>
      <c r="B8982" t="str">
        <v>2019-03-19</v>
      </c>
      <c r="C8982" t="str">
        <v>Evening</v>
      </c>
      <c r="D8982">
        <v>26</v>
      </c>
      <c r="E8982" t="str">
        <f>IF(MOD(D8982,2)=0,"EVEN","ODD")</f>
        <v>EVEN</v>
      </c>
      <c r="F8982" t="str">
        <f>IF(D8982&lt;=18,"LOW (1-18)","HIGH (19-36)")</f>
        <v>HIGH (19-36)</v>
      </c>
      <c r="G8982">
        <f>INT((D8982-1)/6)+1</f>
        <v>5</v>
      </c>
      <c r="H8982">
        <f>MOD(D8982-1,6)+1</f>
        <v>2</v>
      </c>
      <c r="I8982">
        <f>37-D8982</f>
        <v>11</v>
      </c>
      <c r="J8982">
        <f>ABS(D8982-D8983)</f>
        <v>19</v>
      </c>
    </row>
    <row r="8983">
      <c r="A8983">
        <v>18588</v>
      </c>
      <c r="B8983" t="str">
        <v>2019-03-19</v>
      </c>
      <c r="C8983" t="str">
        <v>Afternoon</v>
      </c>
      <c r="D8983">
        <v>7</v>
      </c>
      <c r="E8983" t="str">
        <f>IF(MOD(D8983,2)=0,"EVEN","ODD")</f>
        <v>ODD</v>
      </c>
      <c r="F8983" t="str">
        <f>IF(D8983&lt;=18,"LOW (1-18)","HIGH (19-36)")</f>
        <v>LOW (1-18)</v>
      </c>
      <c r="G8983">
        <f>INT((D8983-1)/6)+1</f>
        <v>2</v>
      </c>
      <c r="H8983">
        <f>MOD(D8983-1,6)+1</f>
        <v>1</v>
      </c>
      <c r="I8983">
        <f>37-D8983</f>
        <v>30</v>
      </c>
      <c r="J8983">
        <f>ABS(D8983-D8984)</f>
        <v>9</v>
      </c>
    </row>
    <row r="8984">
      <c r="A8984">
        <v>18587</v>
      </c>
      <c r="B8984" t="str">
        <v>2019-03-19</v>
      </c>
      <c r="C8984" t="str">
        <v>Midday</v>
      </c>
      <c r="D8984">
        <v>16</v>
      </c>
      <c r="E8984" t="str">
        <f>IF(MOD(D8984,2)=0,"EVEN","ODD")</f>
        <v>EVEN</v>
      </c>
      <c r="F8984" t="str">
        <f>IF(D8984&lt;=18,"LOW (1-18)","HIGH (19-36)")</f>
        <v>LOW (1-18)</v>
      </c>
      <c r="G8984">
        <f>INT((D8984-1)/6)+1</f>
        <v>3</v>
      </c>
      <c r="H8984">
        <f>MOD(D8984-1,6)+1</f>
        <v>4</v>
      </c>
      <c r="I8984">
        <f>37-D8984</f>
        <v>21</v>
      </c>
      <c r="J8984">
        <f>ABS(D8984-D8985)</f>
        <v>9</v>
      </c>
    </row>
    <row r="8985">
      <c r="A8985">
        <v>18586</v>
      </c>
      <c r="B8985" t="str">
        <v>2019-03-19</v>
      </c>
      <c r="C8985" t="str">
        <v>Morning</v>
      </c>
      <c r="D8985">
        <v>25</v>
      </c>
      <c r="E8985" t="str">
        <f>IF(MOD(D8985,2)=0,"EVEN","ODD")</f>
        <v>ODD</v>
      </c>
      <c r="F8985" t="str">
        <f>IF(D8985&lt;=18,"LOW (1-18)","HIGH (19-36)")</f>
        <v>HIGH (19-36)</v>
      </c>
      <c r="G8985">
        <f>INT((D8985-1)/6)+1</f>
        <v>5</v>
      </c>
      <c r="H8985">
        <f>MOD(D8985-1,6)+1</f>
        <v>1</v>
      </c>
      <c r="I8985">
        <f>37-D8985</f>
        <v>12</v>
      </c>
      <c r="J8985">
        <f>ABS(D8985-D8986)</f>
        <v>14</v>
      </c>
    </row>
    <row r="8986">
      <c r="A8986">
        <v>18585</v>
      </c>
      <c r="B8986" t="str">
        <v>2019-03-18</v>
      </c>
      <c r="C8986" t="str">
        <v>Evening</v>
      </c>
      <c r="D8986">
        <v>11</v>
      </c>
      <c r="E8986" t="str">
        <f>IF(MOD(D8986,2)=0,"EVEN","ODD")</f>
        <v>ODD</v>
      </c>
      <c r="F8986" t="str">
        <f>IF(D8986&lt;=18,"LOW (1-18)","HIGH (19-36)")</f>
        <v>LOW (1-18)</v>
      </c>
      <c r="G8986">
        <f>INT((D8986-1)/6)+1</f>
        <v>2</v>
      </c>
      <c r="H8986">
        <f>MOD(D8986-1,6)+1</f>
        <v>5</v>
      </c>
      <c r="I8986">
        <f>37-D8986</f>
        <v>26</v>
      </c>
      <c r="J8986">
        <f>ABS(D8986-D8987)</f>
        <v>18</v>
      </c>
    </row>
    <row r="8987">
      <c r="A8987">
        <v>18584</v>
      </c>
      <c r="B8987" t="str">
        <v>2019-03-18</v>
      </c>
      <c r="C8987" t="str">
        <v>Afternoon</v>
      </c>
      <c r="D8987">
        <v>29</v>
      </c>
      <c r="E8987" t="str">
        <f>IF(MOD(D8987,2)=0,"EVEN","ODD")</f>
        <v>ODD</v>
      </c>
      <c r="F8987" t="str">
        <f>IF(D8987&lt;=18,"LOW (1-18)","HIGH (19-36)")</f>
        <v>HIGH (19-36)</v>
      </c>
      <c r="G8987">
        <f>INT((D8987-1)/6)+1</f>
        <v>5</v>
      </c>
      <c r="H8987">
        <f>MOD(D8987-1,6)+1</f>
        <v>5</v>
      </c>
      <c r="I8987">
        <f>37-D8987</f>
        <v>8</v>
      </c>
      <c r="J8987">
        <f>ABS(D8987-D8988)</f>
        <v>6</v>
      </c>
    </row>
    <row r="8988">
      <c r="A8988">
        <v>18583</v>
      </c>
      <c r="B8988" t="str">
        <v>2019-03-18</v>
      </c>
      <c r="C8988" t="str">
        <v>Midday</v>
      </c>
      <c r="D8988">
        <v>35</v>
      </c>
      <c r="E8988" t="str">
        <f>IF(MOD(D8988,2)=0,"EVEN","ODD")</f>
        <v>ODD</v>
      </c>
      <c r="F8988" t="str">
        <f>IF(D8988&lt;=18,"LOW (1-18)","HIGH (19-36)")</f>
        <v>HIGH (19-36)</v>
      </c>
      <c r="G8988">
        <f>INT((D8988-1)/6)+1</f>
        <v>6</v>
      </c>
      <c r="H8988">
        <f>MOD(D8988-1,6)+1</f>
        <v>5</v>
      </c>
      <c r="I8988">
        <f>37-D8988</f>
        <v>2</v>
      </c>
      <c r="J8988">
        <f>ABS(D8988-D8989)</f>
        <v>29</v>
      </c>
    </row>
    <row r="8989">
      <c r="A8989">
        <v>18582</v>
      </c>
      <c r="B8989" t="str">
        <v>2019-03-18</v>
      </c>
      <c r="C8989" t="str">
        <v>Morning</v>
      </c>
      <c r="D8989">
        <v>6</v>
      </c>
      <c r="E8989" t="str">
        <f>IF(MOD(D8989,2)=0,"EVEN","ODD")</f>
        <v>EVEN</v>
      </c>
      <c r="F8989" t="str">
        <f>IF(D8989&lt;=18,"LOW (1-18)","HIGH (19-36)")</f>
        <v>LOW (1-18)</v>
      </c>
      <c r="G8989">
        <f>INT((D8989-1)/6)+1</f>
        <v>1</v>
      </c>
      <c r="H8989">
        <f>MOD(D8989-1,6)+1</f>
        <v>6</v>
      </c>
      <c r="I8989">
        <f>37-D8989</f>
        <v>31</v>
      </c>
      <c r="J8989">
        <f>ABS(D8989-D8990)</f>
        <v>12</v>
      </c>
    </row>
    <row r="8990">
      <c r="A8990">
        <v>18581</v>
      </c>
      <c r="B8990" t="str">
        <v>2019-03-16</v>
      </c>
      <c r="C8990" t="str">
        <v>Evening</v>
      </c>
      <c r="D8990">
        <v>18</v>
      </c>
      <c r="E8990" t="str">
        <f>IF(MOD(D8990,2)=0,"EVEN","ODD")</f>
        <v>EVEN</v>
      </c>
      <c r="F8990" t="str">
        <f>IF(D8990&lt;=18,"LOW (1-18)","HIGH (19-36)")</f>
        <v>LOW (1-18)</v>
      </c>
      <c r="G8990">
        <f>INT((D8990-1)/6)+1</f>
        <v>3</v>
      </c>
      <c r="H8990">
        <f>MOD(D8990-1,6)+1</f>
        <v>6</v>
      </c>
      <c r="I8990">
        <f>37-D8990</f>
        <v>19</v>
      </c>
      <c r="J8990">
        <f>ABS(D8990-D8991)</f>
        <v>6</v>
      </c>
    </row>
    <row r="8991">
      <c r="A8991">
        <v>18580</v>
      </c>
      <c r="B8991" t="str">
        <v>2019-03-16</v>
      </c>
      <c r="C8991" t="str">
        <v>Afternoon</v>
      </c>
      <c r="D8991">
        <v>24</v>
      </c>
      <c r="E8991" t="str">
        <f>IF(MOD(D8991,2)=0,"EVEN","ODD")</f>
        <v>EVEN</v>
      </c>
      <c r="F8991" t="str">
        <f>IF(D8991&lt;=18,"LOW (1-18)","HIGH (19-36)")</f>
        <v>HIGH (19-36)</v>
      </c>
      <c r="G8991">
        <f>INT((D8991-1)/6)+1</f>
        <v>4</v>
      </c>
      <c r="H8991">
        <f>MOD(D8991-1,6)+1</f>
        <v>6</v>
      </c>
      <c r="I8991">
        <f>37-D8991</f>
        <v>13</v>
      </c>
      <c r="J8991">
        <f>ABS(D8991-D8992)</f>
        <v>7</v>
      </c>
    </row>
    <row r="8992">
      <c r="A8992">
        <v>18579</v>
      </c>
      <c r="B8992" t="str">
        <v>2019-03-16</v>
      </c>
      <c r="C8992" t="str">
        <v>Midday</v>
      </c>
      <c r="D8992">
        <v>17</v>
      </c>
      <c r="E8992" t="str">
        <f>IF(MOD(D8992,2)=0,"EVEN","ODD")</f>
        <v>ODD</v>
      </c>
      <c r="F8992" t="str">
        <f>IF(D8992&lt;=18,"LOW (1-18)","HIGH (19-36)")</f>
        <v>LOW (1-18)</v>
      </c>
      <c r="G8992">
        <f>INT((D8992-1)/6)+1</f>
        <v>3</v>
      </c>
      <c r="H8992">
        <f>MOD(D8992-1,6)+1</f>
        <v>5</v>
      </c>
      <c r="I8992">
        <f>37-D8992</f>
        <v>20</v>
      </c>
      <c r="J8992">
        <f>ABS(D8992-D8993)</f>
        <v>13</v>
      </c>
    </row>
    <row r="8993">
      <c r="A8993">
        <v>18578</v>
      </c>
      <c r="B8993" t="str">
        <v>2019-03-16</v>
      </c>
      <c r="C8993" t="str">
        <v>Morning</v>
      </c>
      <c r="D8993">
        <v>30</v>
      </c>
      <c r="E8993" t="str">
        <f>IF(MOD(D8993,2)=0,"EVEN","ODD")</f>
        <v>EVEN</v>
      </c>
      <c r="F8993" t="str">
        <f>IF(D8993&lt;=18,"LOW (1-18)","HIGH (19-36)")</f>
        <v>HIGH (19-36)</v>
      </c>
      <c r="G8993">
        <f>INT((D8993-1)/6)+1</f>
        <v>5</v>
      </c>
      <c r="H8993">
        <f>MOD(D8993-1,6)+1</f>
        <v>6</v>
      </c>
      <c r="I8993">
        <f>37-D8993</f>
        <v>7</v>
      </c>
      <c r="J8993">
        <f>ABS(D8993-D8994)</f>
        <v>1</v>
      </c>
    </row>
    <row r="8994">
      <c r="A8994">
        <v>18577</v>
      </c>
      <c r="B8994" t="str">
        <v>2019-03-15</v>
      </c>
      <c r="C8994" t="str">
        <v>Evening</v>
      </c>
      <c r="D8994">
        <v>31</v>
      </c>
      <c r="E8994" t="str">
        <f>IF(MOD(D8994,2)=0,"EVEN","ODD")</f>
        <v>ODD</v>
      </c>
      <c r="F8994" t="str">
        <f>IF(D8994&lt;=18,"LOW (1-18)","HIGH (19-36)")</f>
        <v>HIGH (19-36)</v>
      </c>
      <c r="G8994">
        <f>INT((D8994-1)/6)+1</f>
        <v>6</v>
      </c>
      <c r="H8994">
        <f>MOD(D8994-1,6)+1</f>
        <v>1</v>
      </c>
      <c r="I8994">
        <f>37-D8994</f>
        <v>6</v>
      </c>
      <c r="J8994">
        <f>ABS(D8994-D8995)</f>
        <v>17</v>
      </c>
    </row>
    <row r="8995">
      <c r="A8995">
        <v>18576</v>
      </c>
      <c r="B8995" t="str">
        <v>2019-03-15</v>
      </c>
      <c r="C8995" t="str">
        <v>Afternoon</v>
      </c>
      <c r="D8995">
        <v>14</v>
      </c>
      <c r="E8995" t="str">
        <f>IF(MOD(D8995,2)=0,"EVEN","ODD")</f>
        <v>EVEN</v>
      </c>
      <c r="F8995" t="str">
        <f>IF(D8995&lt;=18,"LOW (1-18)","HIGH (19-36)")</f>
        <v>LOW (1-18)</v>
      </c>
      <c r="G8995">
        <f>INT((D8995-1)/6)+1</f>
        <v>3</v>
      </c>
      <c r="H8995">
        <f>MOD(D8995-1,6)+1</f>
        <v>2</v>
      </c>
      <c r="I8995">
        <f>37-D8995</f>
        <v>23</v>
      </c>
      <c r="J8995">
        <f>ABS(D8995-D8996)</f>
        <v>5</v>
      </c>
    </row>
    <row r="8996">
      <c r="A8996">
        <v>18575</v>
      </c>
      <c r="B8996" t="str">
        <v>2019-03-15</v>
      </c>
      <c r="C8996" t="str">
        <v>Midday</v>
      </c>
      <c r="D8996">
        <v>9</v>
      </c>
      <c r="E8996" t="str">
        <f>IF(MOD(D8996,2)=0,"EVEN","ODD")</f>
        <v>ODD</v>
      </c>
      <c r="F8996" t="str">
        <f>IF(D8996&lt;=18,"LOW (1-18)","HIGH (19-36)")</f>
        <v>LOW (1-18)</v>
      </c>
      <c r="G8996">
        <f>INT((D8996-1)/6)+1</f>
        <v>2</v>
      </c>
      <c r="H8996">
        <f>MOD(D8996-1,6)+1</f>
        <v>3</v>
      </c>
      <c r="I8996">
        <f>37-D8996</f>
        <v>28</v>
      </c>
      <c r="J8996">
        <f>ABS(D8996-D8997)</f>
        <v>8</v>
      </c>
    </row>
    <row r="8997">
      <c r="A8997">
        <v>18574</v>
      </c>
      <c r="B8997" t="str">
        <v>2019-03-15</v>
      </c>
      <c r="C8997" t="str">
        <v>Morning</v>
      </c>
      <c r="D8997">
        <v>17</v>
      </c>
      <c r="E8997" t="str">
        <f>IF(MOD(D8997,2)=0,"EVEN","ODD")</f>
        <v>ODD</v>
      </c>
      <c r="F8997" t="str">
        <f>IF(D8997&lt;=18,"LOW (1-18)","HIGH (19-36)")</f>
        <v>LOW (1-18)</v>
      </c>
      <c r="G8997">
        <f>INT((D8997-1)/6)+1</f>
        <v>3</v>
      </c>
      <c r="H8997">
        <f>MOD(D8997-1,6)+1</f>
        <v>5</v>
      </c>
      <c r="I8997">
        <f>37-D8997</f>
        <v>20</v>
      </c>
      <c r="J8997">
        <f>ABS(D8997-D8998)</f>
        <v>6</v>
      </c>
    </row>
    <row r="8998">
      <c r="A8998">
        <v>18573</v>
      </c>
      <c r="B8998" t="str">
        <v>2019-03-14</v>
      </c>
      <c r="C8998" t="str">
        <v>Evening</v>
      </c>
      <c r="D8998">
        <v>11</v>
      </c>
      <c r="E8998" t="str">
        <f>IF(MOD(D8998,2)=0,"EVEN","ODD")</f>
        <v>ODD</v>
      </c>
      <c r="F8998" t="str">
        <f>IF(D8998&lt;=18,"LOW (1-18)","HIGH (19-36)")</f>
        <v>LOW (1-18)</v>
      </c>
      <c r="G8998">
        <f>INT((D8998-1)/6)+1</f>
        <v>2</v>
      </c>
      <c r="H8998">
        <f>MOD(D8998-1,6)+1</f>
        <v>5</v>
      </c>
      <c r="I8998">
        <f>37-D8998</f>
        <v>26</v>
      </c>
      <c r="J8998">
        <f>ABS(D8998-D8999)</f>
        <v>16</v>
      </c>
    </row>
    <row r="8999">
      <c r="A8999">
        <v>18572</v>
      </c>
      <c r="B8999" t="str">
        <v>2019-03-14</v>
      </c>
      <c r="C8999" t="str">
        <v>Afternoon</v>
      </c>
      <c r="D8999">
        <v>27</v>
      </c>
      <c r="E8999" t="str">
        <f>IF(MOD(D8999,2)=0,"EVEN","ODD")</f>
        <v>ODD</v>
      </c>
      <c r="F8999" t="str">
        <f>IF(D8999&lt;=18,"LOW (1-18)","HIGH (19-36)")</f>
        <v>HIGH (19-36)</v>
      </c>
      <c r="G8999">
        <f>INT((D8999-1)/6)+1</f>
        <v>5</v>
      </c>
      <c r="H8999">
        <f>MOD(D8999-1,6)+1</f>
        <v>3</v>
      </c>
      <c r="I8999">
        <f>37-D8999</f>
        <v>10</v>
      </c>
      <c r="J8999">
        <f>ABS(D8999-D9000)</f>
        <v>13</v>
      </c>
    </row>
    <row r="9000">
      <c r="A9000">
        <v>18571</v>
      </c>
      <c r="B9000" t="str">
        <v>2019-03-14</v>
      </c>
      <c r="C9000" t="str">
        <v>Midday</v>
      </c>
      <c r="D9000">
        <v>14</v>
      </c>
      <c r="E9000" t="str">
        <f>IF(MOD(D9000,2)=0,"EVEN","ODD")</f>
        <v>EVEN</v>
      </c>
      <c r="F9000" t="str">
        <f>IF(D9000&lt;=18,"LOW (1-18)","HIGH (19-36)")</f>
        <v>LOW (1-18)</v>
      </c>
      <c r="G9000">
        <f>INT((D9000-1)/6)+1</f>
        <v>3</v>
      </c>
      <c r="H9000">
        <f>MOD(D9000-1,6)+1</f>
        <v>2</v>
      </c>
      <c r="I9000">
        <f>37-D9000</f>
        <v>23</v>
      </c>
      <c r="J9000">
        <f>ABS(D9000-D9001)</f>
        <v>5</v>
      </c>
    </row>
    <row r="9001">
      <c r="A9001">
        <v>18570</v>
      </c>
      <c r="B9001" t="str">
        <v>2019-03-14</v>
      </c>
      <c r="C9001" t="str">
        <v>Morning</v>
      </c>
      <c r="D9001">
        <v>19</v>
      </c>
      <c r="E9001" t="str">
        <f>IF(MOD(D9001,2)=0,"EVEN","ODD")</f>
        <v>ODD</v>
      </c>
      <c r="F9001" t="str">
        <f>IF(D9001&lt;=18,"LOW (1-18)","HIGH (19-36)")</f>
        <v>HIGH (19-36)</v>
      </c>
      <c r="G9001">
        <f>INT((D9001-1)/6)+1</f>
        <v>4</v>
      </c>
      <c r="H9001">
        <f>MOD(D9001-1,6)+1</f>
        <v>1</v>
      </c>
      <c r="I9001">
        <f>37-D9001</f>
        <v>18</v>
      </c>
      <c r="J9001">
        <f>ABS(D9001-D9002)</f>
        <v>7</v>
      </c>
    </row>
    <row r="9002">
      <c r="A9002">
        <v>18569</v>
      </c>
      <c r="B9002" t="str">
        <v>2019-03-13</v>
      </c>
      <c r="C9002" t="str">
        <v>Evening</v>
      </c>
      <c r="D9002">
        <v>12</v>
      </c>
      <c r="E9002" t="str">
        <f>IF(MOD(D9002,2)=0,"EVEN","ODD")</f>
        <v>EVEN</v>
      </c>
      <c r="F9002" t="str">
        <f>IF(D9002&lt;=18,"LOW (1-18)","HIGH (19-36)")</f>
        <v>LOW (1-18)</v>
      </c>
      <c r="G9002">
        <f>INT((D9002-1)/6)+1</f>
        <v>2</v>
      </c>
      <c r="H9002">
        <f>MOD(D9002-1,6)+1</f>
        <v>6</v>
      </c>
      <c r="I9002">
        <f>37-D9002</f>
        <v>25</v>
      </c>
      <c r="J9002">
        <f>ABS(D9002-D9003)</f>
        <v>8</v>
      </c>
    </row>
    <row r="9003">
      <c r="A9003">
        <v>18568</v>
      </c>
      <c r="B9003" t="str">
        <v>2019-03-13</v>
      </c>
      <c r="C9003" t="str">
        <v>Afternoon</v>
      </c>
      <c r="D9003">
        <v>20</v>
      </c>
      <c r="E9003" t="str">
        <f>IF(MOD(D9003,2)=0,"EVEN","ODD")</f>
        <v>EVEN</v>
      </c>
      <c r="F9003" t="str">
        <f>IF(D9003&lt;=18,"LOW (1-18)","HIGH (19-36)")</f>
        <v>HIGH (19-36)</v>
      </c>
      <c r="G9003">
        <f>INT((D9003-1)/6)+1</f>
        <v>4</v>
      </c>
      <c r="H9003">
        <f>MOD(D9003-1,6)+1</f>
        <v>2</v>
      </c>
      <c r="I9003">
        <f>37-D9003</f>
        <v>17</v>
      </c>
      <c r="J9003">
        <f>ABS(D9003-D9004)</f>
        <v>7</v>
      </c>
    </row>
    <row r="9004">
      <c r="A9004">
        <v>18567</v>
      </c>
      <c r="B9004" t="str">
        <v>2019-03-13</v>
      </c>
      <c r="C9004" t="str">
        <v>Midday</v>
      </c>
      <c r="D9004">
        <v>27</v>
      </c>
      <c r="E9004" t="str">
        <f>IF(MOD(D9004,2)=0,"EVEN","ODD")</f>
        <v>ODD</v>
      </c>
      <c r="F9004" t="str">
        <f>IF(D9004&lt;=18,"LOW (1-18)","HIGH (19-36)")</f>
        <v>HIGH (19-36)</v>
      </c>
      <c r="G9004">
        <f>INT((D9004-1)/6)+1</f>
        <v>5</v>
      </c>
      <c r="H9004">
        <f>MOD(D9004-1,6)+1</f>
        <v>3</v>
      </c>
      <c r="I9004">
        <f>37-D9004</f>
        <v>10</v>
      </c>
      <c r="J9004">
        <f>ABS(D9004-D9005)</f>
        <v>4</v>
      </c>
    </row>
    <row r="9005">
      <c r="A9005">
        <v>18566</v>
      </c>
      <c r="B9005" t="str">
        <v>2019-03-13</v>
      </c>
      <c r="C9005" t="str">
        <v>Morning</v>
      </c>
      <c r="D9005">
        <v>31</v>
      </c>
      <c r="E9005" t="str">
        <f>IF(MOD(D9005,2)=0,"EVEN","ODD")</f>
        <v>ODD</v>
      </c>
      <c r="F9005" t="str">
        <f>IF(D9005&lt;=18,"LOW (1-18)","HIGH (19-36)")</f>
        <v>HIGH (19-36)</v>
      </c>
      <c r="G9005">
        <f>INT((D9005-1)/6)+1</f>
        <v>6</v>
      </c>
      <c r="H9005">
        <f>MOD(D9005-1,6)+1</f>
        <v>1</v>
      </c>
      <c r="I9005">
        <f>37-D9005</f>
        <v>6</v>
      </c>
      <c r="J9005">
        <f>ABS(D9005-D9006)</f>
        <v>12</v>
      </c>
    </row>
    <row r="9006">
      <c r="A9006">
        <v>18565</v>
      </c>
      <c r="B9006" t="str">
        <v>2019-03-12</v>
      </c>
      <c r="C9006" t="str">
        <v>Evening</v>
      </c>
      <c r="D9006">
        <v>19</v>
      </c>
      <c r="E9006" t="str">
        <f>IF(MOD(D9006,2)=0,"EVEN","ODD")</f>
        <v>ODD</v>
      </c>
      <c r="F9006" t="str">
        <f>IF(D9006&lt;=18,"LOW (1-18)","HIGH (19-36)")</f>
        <v>HIGH (19-36)</v>
      </c>
      <c r="G9006">
        <f>INT((D9006-1)/6)+1</f>
        <v>4</v>
      </c>
      <c r="H9006">
        <f>MOD(D9006-1,6)+1</f>
        <v>1</v>
      </c>
      <c r="I9006">
        <f>37-D9006</f>
        <v>18</v>
      </c>
      <c r="J9006">
        <f>ABS(D9006-D9007)</f>
        <v>0</v>
      </c>
    </row>
    <row r="9007">
      <c r="A9007">
        <v>18564</v>
      </c>
      <c r="B9007" t="str">
        <v>2019-03-12</v>
      </c>
      <c r="C9007" t="str">
        <v>Afternoon</v>
      </c>
      <c r="D9007">
        <v>19</v>
      </c>
      <c r="E9007" t="str">
        <f>IF(MOD(D9007,2)=0,"EVEN","ODD")</f>
        <v>ODD</v>
      </c>
      <c r="F9007" t="str">
        <f>IF(D9007&lt;=18,"LOW (1-18)","HIGH (19-36)")</f>
        <v>HIGH (19-36)</v>
      </c>
      <c r="G9007">
        <f>INT((D9007-1)/6)+1</f>
        <v>4</v>
      </c>
      <c r="H9007">
        <f>MOD(D9007-1,6)+1</f>
        <v>1</v>
      </c>
      <c r="I9007">
        <f>37-D9007</f>
        <v>18</v>
      </c>
      <c r="J9007">
        <f>ABS(D9007-D9008)</f>
        <v>7</v>
      </c>
    </row>
    <row r="9008">
      <c r="A9008">
        <v>18563</v>
      </c>
      <c r="B9008" t="str">
        <v>2019-03-12</v>
      </c>
      <c r="C9008" t="str">
        <v>Midday</v>
      </c>
      <c r="D9008">
        <v>26</v>
      </c>
      <c r="E9008" t="str">
        <f>IF(MOD(D9008,2)=0,"EVEN","ODD")</f>
        <v>EVEN</v>
      </c>
      <c r="F9008" t="str">
        <f>IF(D9008&lt;=18,"LOW (1-18)","HIGH (19-36)")</f>
        <v>HIGH (19-36)</v>
      </c>
      <c r="G9008">
        <f>INT((D9008-1)/6)+1</f>
        <v>5</v>
      </c>
      <c r="H9008">
        <f>MOD(D9008-1,6)+1</f>
        <v>2</v>
      </c>
      <c r="I9008">
        <f>37-D9008</f>
        <v>11</v>
      </c>
      <c r="J9008">
        <f>ABS(D9008-D9009)</f>
        <v>19</v>
      </c>
    </row>
    <row r="9009">
      <c r="A9009">
        <v>18562</v>
      </c>
      <c r="B9009" t="str">
        <v>2019-03-12</v>
      </c>
      <c r="C9009" t="str">
        <v>Morning</v>
      </c>
      <c r="D9009">
        <v>7</v>
      </c>
      <c r="E9009" t="str">
        <f>IF(MOD(D9009,2)=0,"EVEN","ODD")</f>
        <v>ODD</v>
      </c>
      <c r="F9009" t="str">
        <f>IF(D9009&lt;=18,"LOW (1-18)","HIGH (19-36)")</f>
        <v>LOW (1-18)</v>
      </c>
      <c r="G9009">
        <f>INT((D9009-1)/6)+1</f>
        <v>2</v>
      </c>
      <c r="H9009">
        <f>MOD(D9009-1,6)+1</f>
        <v>1</v>
      </c>
      <c r="I9009">
        <f>37-D9009</f>
        <v>30</v>
      </c>
      <c r="J9009">
        <f>ABS(D9009-D9010)</f>
        <v>3</v>
      </c>
    </row>
    <row r="9010">
      <c r="A9010">
        <v>18561</v>
      </c>
      <c r="B9010" t="str">
        <v>2019-03-11</v>
      </c>
      <c r="C9010" t="str">
        <v>Evening</v>
      </c>
      <c r="D9010">
        <v>4</v>
      </c>
      <c r="E9010" t="str">
        <f>IF(MOD(D9010,2)=0,"EVEN","ODD")</f>
        <v>EVEN</v>
      </c>
      <c r="F9010" t="str">
        <f>IF(D9010&lt;=18,"LOW (1-18)","HIGH (19-36)")</f>
        <v>LOW (1-18)</v>
      </c>
      <c r="G9010">
        <f>INT((D9010-1)/6)+1</f>
        <v>1</v>
      </c>
      <c r="H9010">
        <f>MOD(D9010-1,6)+1</f>
        <v>4</v>
      </c>
      <c r="I9010">
        <f>37-D9010</f>
        <v>33</v>
      </c>
      <c r="J9010">
        <f>ABS(D9010-D9011)</f>
        <v>13</v>
      </c>
    </row>
    <row r="9011">
      <c r="A9011">
        <v>18560</v>
      </c>
      <c r="B9011" t="str">
        <v>2019-03-11</v>
      </c>
      <c r="C9011" t="str">
        <v>Afternoon</v>
      </c>
      <c r="D9011">
        <v>17</v>
      </c>
      <c r="E9011" t="str">
        <f>IF(MOD(D9011,2)=0,"EVEN","ODD")</f>
        <v>ODD</v>
      </c>
      <c r="F9011" t="str">
        <f>IF(D9011&lt;=18,"LOW (1-18)","HIGH (19-36)")</f>
        <v>LOW (1-18)</v>
      </c>
      <c r="G9011">
        <f>INT((D9011-1)/6)+1</f>
        <v>3</v>
      </c>
      <c r="H9011">
        <f>MOD(D9011-1,6)+1</f>
        <v>5</v>
      </c>
      <c r="I9011">
        <f>37-D9011</f>
        <v>20</v>
      </c>
      <c r="J9011">
        <f>ABS(D9011-D9012)</f>
        <v>5</v>
      </c>
    </row>
    <row r="9012">
      <c r="A9012">
        <v>18559</v>
      </c>
      <c r="B9012" t="str">
        <v>2019-03-11</v>
      </c>
      <c r="C9012" t="str">
        <v>Midday</v>
      </c>
      <c r="D9012">
        <v>12</v>
      </c>
      <c r="E9012" t="str">
        <f>IF(MOD(D9012,2)=0,"EVEN","ODD")</f>
        <v>EVEN</v>
      </c>
      <c r="F9012" t="str">
        <f>IF(D9012&lt;=18,"LOW (1-18)","HIGH (19-36)")</f>
        <v>LOW (1-18)</v>
      </c>
      <c r="G9012">
        <f>INT((D9012-1)/6)+1</f>
        <v>2</v>
      </c>
      <c r="H9012">
        <f>MOD(D9012-1,6)+1</f>
        <v>6</v>
      </c>
      <c r="I9012">
        <f>37-D9012</f>
        <v>25</v>
      </c>
      <c r="J9012">
        <f>ABS(D9012-D9013)</f>
        <v>6</v>
      </c>
    </row>
    <row r="9013">
      <c r="A9013">
        <v>18558</v>
      </c>
      <c r="B9013" t="str">
        <v>2019-03-11</v>
      </c>
      <c r="C9013" t="str">
        <v>Morning</v>
      </c>
      <c r="D9013">
        <v>18</v>
      </c>
      <c r="E9013" t="str">
        <f>IF(MOD(D9013,2)=0,"EVEN","ODD")</f>
        <v>EVEN</v>
      </c>
      <c r="F9013" t="str">
        <f>IF(D9013&lt;=18,"LOW (1-18)","HIGH (19-36)")</f>
        <v>LOW (1-18)</v>
      </c>
      <c r="G9013">
        <f>INT((D9013-1)/6)+1</f>
        <v>3</v>
      </c>
      <c r="H9013">
        <f>MOD(D9013-1,6)+1</f>
        <v>6</v>
      </c>
      <c r="I9013">
        <f>37-D9013</f>
        <v>19</v>
      </c>
      <c r="J9013">
        <f>ABS(D9013-D9014)</f>
        <v>15</v>
      </c>
    </row>
    <row r="9014">
      <c r="A9014">
        <v>18557</v>
      </c>
      <c r="B9014" t="str">
        <v>2019-03-09</v>
      </c>
      <c r="C9014" t="str">
        <v>Evening</v>
      </c>
      <c r="D9014">
        <v>3</v>
      </c>
      <c r="E9014" t="str">
        <f>IF(MOD(D9014,2)=0,"EVEN","ODD")</f>
        <v>ODD</v>
      </c>
      <c r="F9014" t="str">
        <f>IF(D9014&lt;=18,"LOW (1-18)","HIGH (19-36)")</f>
        <v>LOW (1-18)</v>
      </c>
      <c r="G9014">
        <f>INT((D9014-1)/6)+1</f>
        <v>1</v>
      </c>
      <c r="H9014">
        <f>MOD(D9014-1,6)+1</f>
        <v>3</v>
      </c>
      <c r="I9014">
        <f>37-D9014</f>
        <v>34</v>
      </c>
      <c r="J9014">
        <f>ABS(D9014-D9015)</f>
        <v>21</v>
      </c>
    </row>
    <row r="9015">
      <c r="A9015">
        <v>18556</v>
      </c>
      <c r="B9015" t="str">
        <v>2019-03-09</v>
      </c>
      <c r="C9015" t="str">
        <v>Afternoon</v>
      </c>
      <c r="D9015">
        <v>24</v>
      </c>
      <c r="E9015" t="str">
        <f>IF(MOD(D9015,2)=0,"EVEN","ODD")</f>
        <v>EVEN</v>
      </c>
      <c r="F9015" t="str">
        <f>IF(D9015&lt;=18,"LOW (1-18)","HIGH (19-36)")</f>
        <v>HIGH (19-36)</v>
      </c>
      <c r="G9015">
        <f>INT((D9015-1)/6)+1</f>
        <v>4</v>
      </c>
      <c r="H9015">
        <f>MOD(D9015-1,6)+1</f>
        <v>6</v>
      </c>
      <c r="I9015">
        <f>37-D9015</f>
        <v>13</v>
      </c>
      <c r="J9015">
        <f>ABS(D9015-D9016)</f>
        <v>7</v>
      </c>
    </row>
    <row r="9016">
      <c r="A9016">
        <v>18555</v>
      </c>
      <c r="B9016" t="str">
        <v>2019-03-09</v>
      </c>
      <c r="C9016" t="str">
        <v>Midday</v>
      </c>
      <c r="D9016">
        <v>17</v>
      </c>
      <c r="E9016" t="str">
        <f>IF(MOD(D9016,2)=0,"EVEN","ODD")</f>
        <v>ODD</v>
      </c>
      <c r="F9016" t="str">
        <f>IF(D9016&lt;=18,"LOW (1-18)","HIGH (19-36)")</f>
        <v>LOW (1-18)</v>
      </c>
      <c r="G9016">
        <f>INT((D9016-1)/6)+1</f>
        <v>3</v>
      </c>
      <c r="H9016">
        <f>MOD(D9016-1,6)+1</f>
        <v>5</v>
      </c>
      <c r="I9016">
        <f>37-D9016</f>
        <v>20</v>
      </c>
      <c r="J9016">
        <f>ABS(D9016-D9017)</f>
        <v>11</v>
      </c>
    </row>
    <row r="9017">
      <c r="A9017">
        <v>18554</v>
      </c>
      <c r="B9017" t="str">
        <v>2019-03-09</v>
      </c>
      <c r="C9017" t="str">
        <v>Morning</v>
      </c>
      <c r="D9017">
        <v>6</v>
      </c>
      <c r="E9017" t="str">
        <f>IF(MOD(D9017,2)=0,"EVEN","ODD")</f>
        <v>EVEN</v>
      </c>
      <c r="F9017" t="str">
        <f>IF(D9017&lt;=18,"LOW (1-18)","HIGH (19-36)")</f>
        <v>LOW (1-18)</v>
      </c>
      <c r="G9017">
        <f>INT((D9017-1)/6)+1</f>
        <v>1</v>
      </c>
      <c r="H9017">
        <f>MOD(D9017-1,6)+1</f>
        <v>6</v>
      </c>
      <c r="I9017">
        <f>37-D9017</f>
        <v>31</v>
      </c>
      <c r="J9017">
        <f>ABS(D9017-D9018)</f>
        <v>5</v>
      </c>
    </row>
    <row r="9018">
      <c r="A9018">
        <v>18553</v>
      </c>
      <c r="B9018" t="str">
        <v>2019-03-08</v>
      </c>
      <c r="C9018" t="str">
        <v>Evening</v>
      </c>
      <c r="D9018">
        <v>1</v>
      </c>
      <c r="E9018" t="str">
        <f>IF(MOD(D9018,2)=0,"EVEN","ODD")</f>
        <v>ODD</v>
      </c>
      <c r="F9018" t="str">
        <f>IF(D9018&lt;=18,"LOW (1-18)","HIGH (19-36)")</f>
        <v>LOW (1-18)</v>
      </c>
      <c r="G9018">
        <f>INT((D9018-1)/6)+1</f>
        <v>1</v>
      </c>
      <c r="H9018">
        <f>MOD(D9018-1,6)+1</f>
        <v>1</v>
      </c>
      <c r="I9018">
        <f>37-D9018</f>
        <v>36</v>
      </c>
      <c r="J9018">
        <f>ABS(D9018-D9019)</f>
        <v>31</v>
      </c>
    </row>
    <row r="9019">
      <c r="A9019">
        <v>18552</v>
      </c>
      <c r="B9019" t="str">
        <v>2019-03-08</v>
      </c>
      <c r="C9019" t="str">
        <v>Afternoon</v>
      </c>
      <c r="D9019">
        <v>32</v>
      </c>
      <c r="E9019" t="str">
        <f>IF(MOD(D9019,2)=0,"EVEN","ODD")</f>
        <v>EVEN</v>
      </c>
      <c r="F9019" t="str">
        <f>IF(D9019&lt;=18,"LOW (1-18)","HIGH (19-36)")</f>
        <v>HIGH (19-36)</v>
      </c>
      <c r="G9019">
        <f>INT((D9019-1)/6)+1</f>
        <v>6</v>
      </c>
      <c r="H9019">
        <f>MOD(D9019-1,6)+1</f>
        <v>2</v>
      </c>
      <c r="I9019">
        <f>37-D9019</f>
        <v>5</v>
      </c>
      <c r="J9019">
        <f>ABS(D9019-D9020)</f>
        <v>14</v>
      </c>
    </row>
    <row r="9020">
      <c r="A9020">
        <v>18551</v>
      </c>
      <c r="B9020" t="str">
        <v>2019-03-08</v>
      </c>
      <c r="C9020" t="str">
        <v>Midday</v>
      </c>
      <c r="D9020">
        <v>18</v>
      </c>
      <c r="E9020" t="str">
        <f>IF(MOD(D9020,2)=0,"EVEN","ODD")</f>
        <v>EVEN</v>
      </c>
      <c r="F9020" t="str">
        <f>IF(D9020&lt;=18,"LOW (1-18)","HIGH (19-36)")</f>
        <v>LOW (1-18)</v>
      </c>
      <c r="G9020">
        <f>INT((D9020-1)/6)+1</f>
        <v>3</v>
      </c>
      <c r="H9020">
        <f>MOD(D9020-1,6)+1</f>
        <v>6</v>
      </c>
      <c r="I9020">
        <f>37-D9020</f>
        <v>19</v>
      </c>
      <c r="J9020">
        <f>ABS(D9020-D9021)</f>
        <v>10</v>
      </c>
    </row>
    <row r="9021">
      <c r="A9021">
        <v>18550</v>
      </c>
      <c r="B9021" t="str">
        <v>2019-03-08</v>
      </c>
      <c r="C9021" t="str">
        <v>Morning</v>
      </c>
      <c r="D9021">
        <v>8</v>
      </c>
      <c r="E9021" t="str">
        <f>IF(MOD(D9021,2)=0,"EVEN","ODD")</f>
        <v>EVEN</v>
      </c>
      <c r="F9021" t="str">
        <f>IF(D9021&lt;=18,"LOW (1-18)","HIGH (19-36)")</f>
        <v>LOW (1-18)</v>
      </c>
      <c r="G9021">
        <f>INT((D9021-1)/6)+1</f>
        <v>2</v>
      </c>
      <c r="H9021">
        <f>MOD(D9021-1,6)+1</f>
        <v>2</v>
      </c>
      <c r="I9021">
        <f>37-D9021</f>
        <v>29</v>
      </c>
      <c r="J9021">
        <f>ABS(D9021-D9022)</f>
        <v>14</v>
      </c>
    </row>
    <row r="9022">
      <c r="A9022">
        <v>18549</v>
      </c>
      <c r="B9022" t="str">
        <v>2019-03-07</v>
      </c>
      <c r="C9022" t="str">
        <v>Evening</v>
      </c>
      <c r="D9022">
        <v>22</v>
      </c>
      <c r="E9022" t="str">
        <f>IF(MOD(D9022,2)=0,"EVEN","ODD")</f>
        <v>EVEN</v>
      </c>
      <c r="F9022" t="str">
        <f>IF(D9022&lt;=18,"LOW (1-18)","HIGH (19-36)")</f>
        <v>HIGH (19-36)</v>
      </c>
      <c r="G9022">
        <f>INT((D9022-1)/6)+1</f>
        <v>4</v>
      </c>
      <c r="H9022">
        <f>MOD(D9022-1,6)+1</f>
        <v>4</v>
      </c>
      <c r="I9022">
        <f>37-D9022</f>
        <v>15</v>
      </c>
      <c r="J9022">
        <f>ABS(D9022-D9023)</f>
        <v>20</v>
      </c>
    </row>
    <row r="9023">
      <c r="A9023">
        <v>18548</v>
      </c>
      <c r="B9023" t="str">
        <v>2019-03-07</v>
      </c>
      <c r="C9023" t="str">
        <v>Afternoon</v>
      </c>
      <c r="D9023">
        <v>2</v>
      </c>
      <c r="E9023" t="str">
        <f>IF(MOD(D9023,2)=0,"EVEN","ODD")</f>
        <v>EVEN</v>
      </c>
      <c r="F9023" t="str">
        <f>IF(D9023&lt;=18,"LOW (1-18)","HIGH (19-36)")</f>
        <v>LOW (1-18)</v>
      </c>
      <c r="G9023">
        <f>INT((D9023-1)/6)+1</f>
        <v>1</v>
      </c>
      <c r="H9023">
        <f>MOD(D9023-1,6)+1</f>
        <v>2</v>
      </c>
      <c r="I9023">
        <f>37-D9023</f>
        <v>35</v>
      </c>
      <c r="J9023">
        <f>ABS(D9023-D9024)</f>
        <v>24</v>
      </c>
    </row>
    <row r="9024">
      <c r="A9024">
        <v>18547</v>
      </c>
      <c r="B9024" t="str">
        <v>2019-03-07</v>
      </c>
      <c r="C9024" t="str">
        <v>Midday</v>
      </c>
      <c r="D9024">
        <v>26</v>
      </c>
      <c r="E9024" t="str">
        <f>IF(MOD(D9024,2)=0,"EVEN","ODD")</f>
        <v>EVEN</v>
      </c>
      <c r="F9024" t="str">
        <f>IF(D9024&lt;=18,"LOW (1-18)","HIGH (19-36)")</f>
        <v>HIGH (19-36)</v>
      </c>
      <c r="G9024">
        <f>INT((D9024-1)/6)+1</f>
        <v>5</v>
      </c>
      <c r="H9024">
        <f>MOD(D9024-1,6)+1</f>
        <v>2</v>
      </c>
      <c r="I9024">
        <f>37-D9024</f>
        <v>11</v>
      </c>
      <c r="J9024">
        <f>ABS(D9024-D9025)</f>
        <v>3</v>
      </c>
    </row>
    <row r="9025">
      <c r="A9025">
        <v>18546</v>
      </c>
      <c r="B9025" t="str">
        <v>2019-03-07</v>
      </c>
      <c r="C9025" t="str">
        <v>Morning</v>
      </c>
      <c r="D9025">
        <v>29</v>
      </c>
      <c r="E9025" t="str">
        <f>IF(MOD(D9025,2)=0,"EVEN","ODD")</f>
        <v>ODD</v>
      </c>
      <c r="F9025" t="str">
        <f>IF(D9025&lt;=18,"LOW (1-18)","HIGH (19-36)")</f>
        <v>HIGH (19-36)</v>
      </c>
      <c r="G9025">
        <f>INT((D9025-1)/6)+1</f>
        <v>5</v>
      </c>
      <c r="H9025">
        <f>MOD(D9025-1,6)+1</f>
        <v>5</v>
      </c>
      <c r="I9025">
        <f>37-D9025</f>
        <v>8</v>
      </c>
      <c r="J9025">
        <f>ABS(D9025-D9026)</f>
        <v>2</v>
      </c>
    </row>
    <row r="9026">
      <c r="A9026">
        <v>18545</v>
      </c>
      <c r="B9026" t="str">
        <v>2019-03-06</v>
      </c>
      <c r="C9026" t="str">
        <v>Evening</v>
      </c>
      <c r="D9026">
        <v>27</v>
      </c>
      <c r="E9026" t="str">
        <f>IF(MOD(D9026,2)=0,"EVEN","ODD")</f>
        <v>ODD</v>
      </c>
      <c r="F9026" t="str">
        <f>IF(D9026&lt;=18,"LOW (1-18)","HIGH (19-36)")</f>
        <v>HIGH (19-36)</v>
      </c>
      <c r="G9026">
        <f>INT((D9026-1)/6)+1</f>
        <v>5</v>
      </c>
      <c r="H9026">
        <f>MOD(D9026-1,6)+1</f>
        <v>3</v>
      </c>
      <c r="I9026">
        <f>37-D9026</f>
        <v>10</v>
      </c>
      <c r="J9026">
        <f>ABS(D9026-D9027)</f>
        <v>3</v>
      </c>
    </row>
    <row r="9027">
      <c r="A9027">
        <v>18544</v>
      </c>
      <c r="B9027" t="str">
        <v>2019-03-06</v>
      </c>
      <c r="C9027" t="str">
        <v>Afternoon</v>
      </c>
      <c r="D9027">
        <v>24</v>
      </c>
      <c r="E9027" t="str">
        <f>IF(MOD(D9027,2)=0,"EVEN","ODD")</f>
        <v>EVEN</v>
      </c>
      <c r="F9027" t="str">
        <f>IF(D9027&lt;=18,"LOW (1-18)","HIGH (19-36)")</f>
        <v>HIGH (19-36)</v>
      </c>
      <c r="G9027">
        <f>INT((D9027-1)/6)+1</f>
        <v>4</v>
      </c>
      <c r="H9027">
        <f>MOD(D9027-1,6)+1</f>
        <v>6</v>
      </c>
      <c r="I9027">
        <f>37-D9027</f>
        <v>13</v>
      </c>
      <c r="J9027">
        <f>ABS(D9027-D9028)</f>
        <v>11</v>
      </c>
    </row>
    <row r="9028">
      <c r="A9028">
        <v>18543</v>
      </c>
      <c r="B9028" t="str">
        <v>2019-03-06</v>
      </c>
      <c r="C9028" t="str">
        <v>Midday</v>
      </c>
      <c r="D9028">
        <v>35</v>
      </c>
      <c r="E9028" t="str">
        <f>IF(MOD(D9028,2)=0,"EVEN","ODD")</f>
        <v>ODD</v>
      </c>
      <c r="F9028" t="str">
        <f>IF(D9028&lt;=18,"LOW (1-18)","HIGH (19-36)")</f>
        <v>HIGH (19-36)</v>
      </c>
      <c r="G9028">
        <f>INT((D9028-1)/6)+1</f>
        <v>6</v>
      </c>
      <c r="H9028">
        <f>MOD(D9028-1,6)+1</f>
        <v>5</v>
      </c>
      <c r="I9028">
        <f>37-D9028</f>
        <v>2</v>
      </c>
      <c r="J9028">
        <f>ABS(D9028-D9029)</f>
        <v>13</v>
      </c>
    </row>
    <row r="9029">
      <c r="A9029">
        <v>18542</v>
      </c>
      <c r="B9029" t="str">
        <v>2019-03-06</v>
      </c>
      <c r="C9029" t="str">
        <v>Morning</v>
      </c>
      <c r="D9029">
        <v>22</v>
      </c>
      <c r="E9029" t="str">
        <f>IF(MOD(D9029,2)=0,"EVEN","ODD")</f>
        <v>EVEN</v>
      </c>
      <c r="F9029" t="str">
        <f>IF(D9029&lt;=18,"LOW (1-18)","HIGH (19-36)")</f>
        <v>HIGH (19-36)</v>
      </c>
      <c r="G9029">
        <f>INT((D9029-1)/6)+1</f>
        <v>4</v>
      </c>
      <c r="H9029">
        <f>MOD(D9029-1,6)+1</f>
        <v>4</v>
      </c>
      <c r="I9029">
        <f>37-D9029</f>
        <v>15</v>
      </c>
      <c r="J9029">
        <f>ABS(D9029-D9030)</f>
        <v>20</v>
      </c>
    </row>
    <row r="9030">
      <c r="A9030">
        <v>18541</v>
      </c>
      <c r="B9030" t="str">
        <v>2019-03-05</v>
      </c>
      <c r="C9030" t="str">
        <v>Evening</v>
      </c>
      <c r="D9030">
        <v>2</v>
      </c>
      <c r="E9030" t="str">
        <f>IF(MOD(D9030,2)=0,"EVEN","ODD")</f>
        <v>EVEN</v>
      </c>
      <c r="F9030" t="str">
        <f>IF(D9030&lt;=18,"LOW (1-18)","HIGH (19-36)")</f>
        <v>LOW (1-18)</v>
      </c>
      <c r="G9030">
        <f>INT((D9030-1)/6)+1</f>
        <v>1</v>
      </c>
      <c r="H9030">
        <f>MOD(D9030-1,6)+1</f>
        <v>2</v>
      </c>
      <c r="I9030">
        <f>37-D9030</f>
        <v>35</v>
      </c>
      <c r="J9030">
        <f>ABS(D9030-D9031)</f>
        <v>19</v>
      </c>
    </row>
    <row r="9031">
      <c r="A9031">
        <v>18540</v>
      </c>
      <c r="B9031" t="str">
        <v>2019-03-05</v>
      </c>
      <c r="C9031" t="str">
        <v>Afternoon</v>
      </c>
      <c r="D9031">
        <v>21</v>
      </c>
      <c r="E9031" t="str">
        <f>IF(MOD(D9031,2)=0,"EVEN","ODD")</f>
        <v>ODD</v>
      </c>
      <c r="F9031" t="str">
        <f>IF(D9031&lt;=18,"LOW (1-18)","HIGH (19-36)")</f>
        <v>HIGH (19-36)</v>
      </c>
      <c r="G9031">
        <f>INT((D9031-1)/6)+1</f>
        <v>4</v>
      </c>
      <c r="H9031">
        <f>MOD(D9031-1,6)+1</f>
        <v>3</v>
      </c>
      <c r="I9031">
        <f>37-D9031</f>
        <v>16</v>
      </c>
      <c r="J9031">
        <f>ABS(D9031-D9032)</f>
        <v>10</v>
      </c>
    </row>
    <row r="9032">
      <c r="A9032">
        <v>18539</v>
      </c>
      <c r="B9032" t="str">
        <v>2019-03-05</v>
      </c>
      <c r="C9032" t="str">
        <v>Midday</v>
      </c>
      <c r="D9032">
        <v>11</v>
      </c>
      <c r="E9032" t="str">
        <f>IF(MOD(D9032,2)=0,"EVEN","ODD")</f>
        <v>ODD</v>
      </c>
      <c r="F9032" t="str">
        <f>IF(D9032&lt;=18,"LOW (1-18)","HIGH (19-36)")</f>
        <v>LOW (1-18)</v>
      </c>
      <c r="G9032">
        <f>INT((D9032-1)/6)+1</f>
        <v>2</v>
      </c>
      <c r="H9032">
        <f>MOD(D9032-1,6)+1</f>
        <v>5</v>
      </c>
      <c r="I9032">
        <f>37-D9032</f>
        <v>26</v>
      </c>
      <c r="J9032">
        <f>ABS(D9032-D9033)</f>
        <v>8</v>
      </c>
    </row>
    <row r="9033">
      <c r="A9033">
        <v>18538</v>
      </c>
      <c r="B9033" t="str">
        <v>2019-03-05</v>
      </c>
      <c r="C9033" t="str">
        <v>Morning</v>
      </c>
      <c r="D9033">
        <v>19</v>
      </c>
      <c r="E9033" t="str">
        <f>IF(MOD(D9033,2)=0,"EVEN","ODD")</f>
        <v>ODD</v>
      </c>
      <c r="F9033" t="str">
        <f>IF(D9033&lt;=18,"LOW (1-18)","HIGH (19-36)")</f>
        <v>HIGH (19-36)</v>
      </c>
      <c r="G9033">
        <f>INT((D9033-1)/6)+1</f>
        <v>4</v>
      </c>
      <c r="H9033">
        <f>MOD(D9033-1,6)+1</f>
        <v>1</v>
      </c>
      <c r="I9033">
        <f>37-D9033</f>
        <v>18</v>
      </c>
      <c r="J9033">
        <f>ABS(D9033-D9034)</f>
        <v>4</v>
      </c>
    </row>
    <row r="9034">
      <c r="A9034">
        <v>18537</v>
      </c>
      <c r="B9034" t="str">
        <v>2019-03-04</v>
      </c>
      <c r="C9034" t="str">
        <v>Evening</v>
      </c>
      <c r="D9034">
        <v>15</v>
      </c>
      <c r="E9034" t="str">
        <f>IF(MOD(D9034,2)=0,"EVEN","ODD")</f>
        <v>ODD</v>
      </c>
      <c r="F9034" t="str">
        <f>IF(D9034&lt;=18,"LOW (1-18)","HIGH (19-36)")</f>
        <v>LOW (1-18)</v>
      </c>
      <c r="G9034">
        <f>INT((D9034-1)/6)+1</f>
        <v>3</v>
      </c>
      <c r="H9034">
        <f>MOD(D9034-1,6)+1</f>
        <v>3</v>
      </c>
      <c r="I9034">
        <f>37-D9034</f>
        <v>22</v>
      </c>
      <c r="J9034">
        <f>ABS(D9034-D9035)</f>
        <v>2</v>
      </c>
    </row>
    <row r="9035">
      <c r="A9035">
        <v>18536</v>
      </c>
      <c r="B9035" t="str">
        <v>2019-03-04</v>
      </c>
      <c r="C9035" t="str">
        <v>Afternoon</v>
      </c>
      <c r="D9035">
        <v>17</v>
      </c>
      <c r="E9035" t="str">
        <f>IF(MOD(D9035,2)=0,"EVEN","ODD")</f>
        <v>ODD</v>
      </c>
      <c r="F9035" t="str">
        <f>IF(D9035&lt;=18,"LOW (1-18)","HIGH (19-36)")</f>
        <v>LOW (1-18)</v>
      </c>
      <c r="G9035">
        <f>INT((D9035-1)/6)+1</f>
        <v>3</v>
      </c>
      <c r="H9035">
        <f>MOD(D9035-1,6)+1</f>
        <v>5</v>
      </c>
      <c r="I9035">
        <f>37-D9035</f>
        <v>20</v>
      </c>
      <c r="J9035">
        <f>ABS(D9035-D9036)</f>
        <v>10</v>
      </c>
    </row>
    <row r="9036">
      <c r="A9036">
        <v>18535</v>
      </c>
      <c r="B9036" t="str">
        <v>2019-03-04</v>
      </c>
      <c r="C9036" t="str">
        <v>Midday</v>
      </c>
      <c r="D9036">
        <v>27</v>
      </c>
      <c r="E9036" t="str">
        <f>IF(MOD(D9036,2)=0,"EVEN","ODD")</f>
        <v>ODD</v>
      </c>
      <c r="F9036" t="str">
        <f>IF(D9036&lt;=18,"LOW (1-18)","HIGH (19-36)")</f>
        <v>HIGH (19-36)</v>
      </c>
      <c r="G9036">
        <f>INT((D9036-1)/6)+1</f>
        <v>5</v>
      </c>
      <c r="H9036">
        <f>MOD(D9036-1,6)+1</f>
        <v>3</v>
      </c>
      <c r="I9036">
        <f>37-D9036</f>
        <v>10</v>
      </c>
      <c r="J9036">
        <f>ABS(D9036-D9037)</f>
        <v>19</v>
      </c>
    </row>
    <row r="9037">
      <c r="A9037">
        <v>18534</v>
      </c>
      <c r="B9037" t="str">
        <v>2019-03-04</v>
      </c>
      <c r="C9037" t="str">
        <v>Morning</v>
      </c>
      <c r="D9037">
        <v>8</v>
      </c>
      <c r="E9037" t="str">
        <f>IF(MOD(D9037,2)=0,"EVEN","ODD")</f>
        <v>EVEN</v>
      </c>
      <c r="F9037" t="str">
        <f>IF(D9037&lt;=18,"LOW (1-18)","HIGH (19-36)")</f>
        <v>LOW (1-18)</v>
      </c>
      <c r="G9037">
        <f>INT((D9037-1)/6)+1</f>
        <v>2</v>
      </c>
      <c r="H9037">
        <f>MOD(D9037-1,6)+1</f>
        <v>2</v>
      </c>
      <c r="I9037">
        <f>37-D9037</f>
        <v>29</v>
      </c>
      <c r="J9037">
        <f>ABS(D9037-D9038)</f>
        <v>21</v>
      </c>
    </row>
    <row r="9038">
      <c r="A9038">
        <v>18533</v>
      </c>
      <c r="B9038" t="str">
        <v>2019-03-02</v>
      </c>
      <c r="C9038" t="str">
        <v>Evening</v>
      </c>
      <c r="D9038">
        <v>29</v>
      </c>
      <c r="E9038" t="str">
        <f>IF(MOD(D9038,2)=0,"EVEN","ODD")</f>
        <v>ODD</v>
      </c>
      <c r="F9038" t="str">
        <f>IF(D9038&lt;=18,"LOW (1-18)","HIGH (19-36)")</f>
        <v>HIGH (19-36)</v>
      </c>
      <c r="G9038">
        <f>INT((D9038-1)/6)+1</f>
        <v>5</v>
      </c>
      <c r="H9038">
        <f>MOD(D9038-1,6)+1</f>
        <v>5</v>
      </c>
      <c r="I9038">
        <f>37-D9038</f>
        <v>8</v>
      </c>
      <c r="J9038">
        <f>ABS(D9038-D9039)</f>
        <v>20</v>
      </c>
    </row>
    <row r="9039">
      <c r="A9039">
        <v>18532</v>
      </c>
      <c r="B9039" t="str">
        <v>2019-03-02</v>
      </c>
      <c r="C9039" t="str">
        <v>Afternoon</v>
      </c>
      <c r="D9039">
        <v>9</v>
      </c>
      <c r="E9039" t="str">
        <f>IF(MOD(D9039,2)=0,"EVEN","ODD")</f>
        <v>ODD</v>
      </c>
      <c r="F9039" t="str">
        <f>IF(D9039&lt;=18,"LOW (1-18)","HIGH (19-36)")</f>
        <v>LOW (1-18)</v>
      </c>
      <c r="G9039">
        <f>INT((D9039-1)/6)+1</f>
        <v>2</v>
      </c>
      <c r="H9039">
        <f>MOD(D9039-1,6)+1</f>
        <v>3</v>
      </c>
      <c r="I9039">
        <f>37-D9039</f>
        <v>28</v>
      </c>
      <c r="J9039">
        <f>ABS(D9039-D9040)</f>
        <v>5</v>
      </c>
    </row>
    <row r="9040">
      <c r="A9040">
        <v>18531</v>
      </c>
      <c r="B9040" t="str">
        <v>2019-03-02</v>
      </c>
      <c r="C9040" t="str">
        <v>Midday</v>
      </c>
      <c r="D9040">
        <v>14</v>
      </c>
      <c r="E9040" t="str">
        <f>IF(MOD(D9040,2)=0,"EVEN","ODD")</f>
        <v>EVEN</v>
      </c>
      <c r="F9040" t="str">
        <f>IF(D9040&lt;=18,"LOW (1-18)","HIGH (19-36)")</f>
        <v>LOW (1-18)</v>
      </c>
      <c r="G9040">
        <f>INT((D9040-1)/6)+1</f>
        <v>3</v>
      </c>
      <c r="H9040">
        <f>MOD(D9040-1,6)+1</f>
        <v>2</v>
      </c>
      <c r="I9040">
        <f>37-D9040</f>
        <v>23</v>
      </c>
      <c r="J9040">
        <f>ABS(D9040-D9041)</f>
        <v>7</v>
      </c>
    </row>
    <row r="9041">
      <c r="A9041">
        <v>18530</v>
      </c>
      <c r="B9041" t="str">
        <v>2019-03-02</v>
      </c>
      <c r="C9041" t="str">
        <v>Morning</v>
      </c>
      <c r="D9041">
        <v>21</v>
      </c>
      <c r="E9041" t="str">
        <f>IF(MOD(D9041,2)=0,"EVEN","ODD")</f>
        <v>ODD</v>
      </c>
      <c r="F9041" t="str">
        <f>IF(D9041&lt;=18,"LOW (1-18)","HIGH (19-36)")</f>
        <v>HIGH (19-36)</v>
      </c>
      <c r="G9041">
        <f>INT((D9041-1)/6)+1</f>
        <v>4</v>
      </c>
      <c r="H9041">
        <f>MOD(D9041-1,6)+1</f>
        <v>3</v>
      </c>
      <c r="I9041">
        <f>37-D9041</f>
        <v>16</v>
      </c>
      <c r="J9041">
        <f>ABS(D9041-D9042)</f>
        <v>9</v>
      </c>
    </row>
    <row r="9042">
      <c r="A9042">
        <v>18529</v>
      </c>
      <c r="B9042" t="str">
        <v>2019-03-01</v>
      </c>
      <c r="C9042" t="str">
        <v>Evening</v>
      </c>
      <c r="D9042">
        <v>30</v>
      </c>
      <c r="E9042" t="str">
        <f>IF(MOD(D9042,2)=0,"EVEN","ODD")</f>
        <v>EVEN</v>
      </c>
      <c r="F9042" t="str">
        <f>IF(D9042&lt;=18,"LOW (1-18)","HIGH (19-36)")</f>
        <v>HIGH (19-36)</v>
      </c>
      <c r="G9042">
        <f>INT((D9042-1)/6)+1</f>
        <v>5</v>
      </c>
      <c r="H9042">
        <f>MOD(D9042-1,6)+1</f>
        <v>6</v>
      </c>
      <c r="I9042">
        <f>37-D9042</f>
        <v>7</v>
      </c>
      <c r="J9042">
        <f>ABS(D9042-D9043)</f>
        <v>5</v>
      </c>
    </row>
    <row r="9043">
      <c r="A9043">
        <v>18528</v>
      </c>
      <c r="B9043" t="str">
        <v>2019-03-01</v>
      </c>
      <c r="C9043" t="str">
        <v>Afternoon</v>
      </c>
      <c r="D9043">
        <v>35</v>
      </c>
      <c r="E9043" t="str">
        <f>IF(MOD(D9043,2)=0,"EVEN","ODD")</f>
        <v>ODD</v>
      </c>
      <c r="F9043" t="str">
        <f>IF(D9043&lt;=18,"LOW (1-18)","HIGH (19-36)")</f>
        <v>HIGH (19-36)</v>
      </c>
      <c r="G9043">
        <f>INT((D9043-1)/6)+1</f>
        <v>6</v>
      </c>
      <c r="H9043">
        <f>MOD(D9043-1,6)+1</f>
        <v>5</v>
      </c>
      <c r="I9043">
        <f>37-D9043</f>
        <v>2</v>
      </c>
      <c r="J9043">
        <f>ABS(D9043-D9044)</f>
        <v>30</v>
      </c>
    </row>
    <row r="9044">
      <c r="A9044">
        <v>18527</v>
      </c>
      <c r="B9044" t="str">
        <v>2019-03-01</v>
      </c>
      <c r="C9044" t="str">
        <v>Midday</v>
      </c>
      <c r="D9044">
        <v>5</v>
      </c>
      <c r="E9044" t="str">
        <f>IF(MOD(D9044,2)=0,"EVEN","ODD")</f>
        <v>ODD</v>
      </c>
      <c r="F9044" t="str">
        <f>IF(D9044&lt;=18,"LOW (1-18)","HIGH (19-36)")</f>
        <v>LOW (1-18)</v>
      </c>
      <c r="G9044">
        <f>INT((D9044-1)/6)+1</f>
        <v>1</v>
      </c>
      <c r="H9044">
        <f>MOD(D9044-1,6)+1</f>
        <v>5</v>
      </c>
      <c r="I9044">
        <f>37-D9044</f>
        <v>32</v>
      </c>
      <c r="J9044">
        <f>ABS(D9044-D9045)</f>
        <v>10</v>
      </c>
    </row>
    <row r="9045">
      <c r="A9045">
        <v>18526</v>
      </c>
      <c r="B9045" t="str">
        <v>2019-03-01</v>
      </c>
      <c r="C9045" t="str">
        <v>Morning</v>
      </c>
      <c r="D9045">
        <v>15</v>
      </c>
      <c r="E9045" t="str">
        <f>IF(MOD(D9045,2)=0,"EVEN","ODD")</f>
        <v>ODD</v>
      </c>
      <c r="F9045" t="str">
        <f>IF(D9045&lt;=18,"LOW (1-18)","HIGH (19-36)")</f>
        <v>LOW (1-18)</v>
      </c>
      <c r="G9045">
        <f>INT((D9045-1)/6)+1</f>
        <v>3</v>
      </c>
      <c r="H9045">
        <f>MOD(D9045-1,6)+1</f>
        <v>3</v>
      </c>
      <c r="I9045">
        <f>37-D9045</f>
        <v>22</v>
      </c>
      <c r="J9045">
        <f>ABS(D9045-D9046)</f>
        <v>15</v>
      </c>
    </row>
    <row r="9046">
      <c r="A9046">
        <v>18525</v>
      </c>
      <c r="B9046" t="str">
        <v>2019-02-28</v>
      </c>
      <c r="C9046" t="str">
        <v>Evening</v>
      </c>
      <c r="D9046">
        <v>30</v>
      </c>
      <c r="E9046" t="str">
        <f>IF(MOD(D9046,2)=0,"EVEN","ODD")</f>
        <v>EVEN</v>
      </c>
      <c r="F9046" t="str">
        <f>IF(D9046&lt;=18,"LOW (1-18)","HIGH (19-36)")</f>
        <v>HIGH (19-36)</v>
      </c>
      <c r="G9046">
        <f>INT((D9046-1)/6)+1</f>
        <v>5</v>
      </c>
      <c r="H9046">
        <f>MOD(D9046-1,6)+1</f>
        <v>6</v>
      </c>
      <c r="I9046">
        <f>37-D9046</f>
        <v>7</v>
      </c>
      <c r="J9046">
        <f>ABS(D9046-D9047)</f>
        <v>4</v>
      </c>
    </row>
    <row r="9047">
      <c r="A9047">
        <v>18524</v>
      </c>
      <c r="B9047" t="str">
        <v>2019-02-28</v>
      </c>
      <c r="C9047" t="str">
        <v>Afternoon</v>
      </c>
      <c r="D9047">
        <v>26</v>
      </c>
      <c r="E9047" t="str">
        <f>IF(MOD(D9047,2)=0,"EVEN","ODD")</f>
        <v>EVEN</v>
      </c>
      <c r="F9047" t="str">
        <f>IF(D9047&lt;=18,"LOW (1-18)","HIGH (19-36)")</f>
        <v>HIGH (19-36)</v>
      </c>
      <c r="G9047">
        <f>INT((D9047-1)/6)+1</f>
        <v>5</v>
      </c>
      <c r="H9047">
        <f>MOD(D9047-1,6)+1</f>
        <v>2</v>
      </c>
      <c r="I9047">
        <f>37-D9047</f>
        <v>11</v>
      </c>
      <c r="J9047">
        <f>ABS(D9047-D9048)</f>
        <v>19</v>
      </c>
    </row>
    <row r="9048">
      <c r="A9048">
        <v>18523</v>
      </c>
      <c r="B9048" t="str">
        <v>2019-02-28</v>
      </c>
      <c r="C9048" t="str">
        <v>Midday</v>
      </c>
      <c r="D9048">
        <v>7</v>
      </c>
      <c r="E9048" t="str">
        <f>IF(MOD(D9048,2)=0,"EVEN","ODD")</f>
        <v>ODD</v>
      </c>
      <c r="F9048" t="str">
        <f>IF(D9048&lt;=18,"LOW (1-18)","HIGH (19-36)")</f>
        <v>LOW (1-18)</v>
      </c>
      <c r="G9048">
        <f>INT((D9048-1)/6)+1</f>
        <v>2</v>
      </c>
      <c r="H9048">
        <f>MOD(D9048-1,6)+1</f>
        <v>1</v>
      </c>
      <c r="I9048">
        <f>37-D9048</f>
        <v>30</v>
      </c>
      <c r="J9048">
        <f>ABS(D9048-D9049)</f>
        <v>25</v>
      </c>
    </row>
    <row r="9049">
      <c r="A9049">
        <v>18522</v>
      </c>
      <c r="B9049" t="str">
        <v>2019-02-28</v>
      </c>
      <c r="C9049" t="str">
        <v>Morning</v>
      </c>
      <c r="D9049">
        <v>32</v>
      </c>
      <c r="E9049" t="str">
        <f>IF(MOD(D9049,2)=0,"EVEN","ODD")</f>
        <v>EVEN</v>
      </c>
      <c r="F9049" t="str">
        <f>IF(D9049&lt;=18,"LOW (1-18)","HIGH (19-36)")</f>
        <v>HIGH (19-36)</v>
      </c>
      <c r="G9049">
        <f>INT((D9049-1)/6)+1</f>
        <v>6</v>
      </c>
      <c r="H9049">
        <f>MOD(D9049-1,6)+1</f>
        <v>2</v>
      </c>
      <c r="I9049">
        <f>37-D9049</f>
        <v>5</v>
      </c>
      <c r="J9049">
        <f>ABS(D9049-D9050)</f>
        <v>23</v>
      </c>
    </row>
    <row r="9050">
      <c r="A9050">
        <v>18521</v>
      </c>
      <c r="B9050" t="str">
        <v>2019-02-27</v>
      </c>
      <c r="C9050" t="str">
        <v>Evening</v>
      </c>
      <c r="D9050">
        <v>9</v>
      </c>
      <c r="E9050" t="str">
        <f>IF(MOD(D9050,2)=0,"EVEN","ODD")</f>
        <v>ODD</v>
      </c>
      <c r="F9050" t="str">
        <f>IF(D9050&lt;=18,"LOW (1-18)","HIGH (19-36)")</f>
        <v>LOW (1-18)</v>
      </c>
      <c r="G9050">
        <f>INT((D9050-1)/6)+1</f>
        <v>2</v>
      </c>
      <c r="H9050">
        <f>MOD(D9050-1,6)+1</f>
        <v>3</v>
      </c>
      <c r="I9050">
        <f>37-D9050</f>
        <v>28</v>
      </c>
      <c r="J9050">
        <f>ABS(D9050-D9051)</f>
        <v>2</v>
      </c>
    </row>
    <row r="9051">
      <c r="A9051">
        <v>18520</v>
      </c>
      <c r="B9051" t="str">
        <v>2019-02-27</v>
      </c>
      <c r="C9051" t="str">
        <v>Afternoon</v>
      </c>
      <c r="D9051">
        <v>11</v>
      </c>
      <c r="E9051" t="str">
        <f>IF(MOD(D9051,2)=0,"EVEN","ODD")</f>
        <v>ODD</v>
      </c>
      <c r="F9051" t="str">
        <f>IF(D9051&lt;=18,"LOW (1-18)","HIGH (19-36)")</f>
        <v>LOW (1-18)</v>
      </c>
      <c r="G9051">
        <f>INT((D9051-1)/6)+1</f>
        <v>2</v>
      </c>
      <c r="H9051">
        <f>MOD(D9051-1,6)+1</f>
        <v>5</v>
      </c>
      <c r="I9051">
        <f>37-D9051</f>
        <v>26</v>
      </c>
      <c r="J9051">
        <f>ABS(D9051-D9052)</f>
        <v>8</v>
      </c>
    </row>
    <row r="9052">
      <c r="A9052">
        <v>18519</v>
      </c>
      <c r="B9052" t="str">
        <v>2019-02-27</v>
      </c>
      <c r="C9052" t="str">
        <v>Midday</v>
      </c>
      <c r="D9052">
        <v>3</v>
      </c>
      <c r="E9052" t="str">
        <f>IF(MOD(D9052,2)=0,"EVEN","ODD")</f>
        <v>ODD</v>
      </c>
      <c r="F9052" t="str">
        <f>IF(D9052&lt;=18,"LOW (1-18)","HIGH (19-36)")</f>
        <v>LOW (1-18)</v>
      </c>
      <c r="G9052">
        <f>INT((D9052-1)/6)+1</f>
        <v>1</v>
      </c>
      <c r="H9052">
        <f>MOD(D9052-1,6)+1</f>
        <v>3</v>
      </c>
      <c r="I9052">
        <f>37-D9052</f>
        <v>34</v>
      </c>
      <c r="J9052">
        <f>ABS(D9052-D9053)</f>
        <v>29</v>
      </c>
    </row>
    <row r="9053">
      <c r="A9053">
        <v>18518</v>
      </c>
      <c r="B9053" t="str">
        <v>2019-02-27</v>
      </c>
      <c r="C9053" t="str">
        <v>Morning</v>
      </c>
      <c r="D9053">
        <v>32</v>
      </c>
      <c r="E9053" t="str">
        <f>IF(MOD(D9053,2)=0,"EVEN","ODD")</f>
        <v>EVEN</v>
      </c>
      <c r="F9053" t="str">
        <f>IF(D9053&lt;=18,"LOW (1-18)","HIGH (19-36)")</f>
        <v>HIGH (19-36)</v>
      </c>
      <c r="G9053">
        <f>INT((D9053-1)/6)+1</f>
        <v>6</v>
      </c>
      <c r="H9053">
        <f>MOD(D9053-1,6)+1</f>
        <v>2</v>
      </c>
      <c r="I9053">
        <f>37-D9053</f>
        <v>5</v>
      </c>
      <c r="J9053">
        <f>ABS(D9053-D9054)</f>
        <v>24</v>
      </c>
    </row>
    <row r="9054">
      <c r="A9054">
        <v>18517</v>
      </c>
      <c r="B9054" t="str">
        <v>2019-02-26</v>
      </c>
      <c r="C9054" t="str">
        <v>Evening</v>
      </c>
      <c r="D9054">
        <v>8</v>
      </c>
      <c r="E9054" t="str">
        <f>IF(MOD(D9054,2)=0,"EVEN","ODD")</f>
        <v>EVEN</v>
      </c>
      <c r="F9054" t="str">
        <f>IF(D9054&lt;=18,"LOW (1-18)","HIGH (19-36)")</f>
        <v>LOW (1-18)</v>
      </c>
      <c r="G9054">
        <f>INT((D9054-1)/6)+1</f>
        <v>2</v>
      </c>
      <c r="H9054">
        <f>MOD(D9054-1,6)+1</f>
        <v>2</v>
      </c>
      <c r="I9054">
        <f>37-D9054</f>
        <v>29</v>
      </c>
      <c r="J9054">
        <f>ABS(D9054-D9055)</f>
        <v>12</v>
      </c>
    </row>
    <row r="9055">
      <c r="A9055">
        <v>18516</v>
      </c>
      <c r="B9055" t="str">
        <v>2019-02-26</v>
      </c>
      <c r="C9055" t="str">
        <v>Afternoon</v>
      </c>
      <c r="D9055">
        <v>20</v>
      </c>
      <c r="E9055" t="str">
        <f>IF(MOD(D9055,2)=0,"EVEN","ODD")</f>
        <v>EVEN</v>
      </c>
      <c r="F9055" t="str">
        <f>IF(D9055&lt;=18,"LOW (1-18)","HIGH (19-36)")</f>
        <v>HIGH (19-36)</v>
      </c>
      <c r="G9055">
        <f>INT((D9055-1)/6)+1</f>
        <v>4</v>
      </c>
      <c r="H9055">
        <f>MOD(D9055-1,6)+1</f>
        <v>2</v>
      </c>
      <c r="I9055">
        <f>37-D9055</f>
        <v>17</v>
      </c>
      <c r="J9055">
        <f>ABS(D9055-D9056)</f>
        <v>14</v>
      </c>
    </row>
    <row r="9056">
      <c r="A9056">
        <v>18515</v>
      </c>
      <c r="B9056" t="str">
        <v>2019-02-26</v>
      </c>
      <c r="C9056" t="str">
        <v>Midday</v>
      </c>
      <c r="D9056">
        <v>6</v>
      </c>
      <c r="E9056" t="str">
        <f>IF(MOD(D9056,2)=0,"EVEN","ODD")</f>
        <v>EVEN</v>
      </c>
      <c r="F9056" t="str">
        <f>IF(D9056&lt;=18,"LOW (1-18)","HIGH (19-36)")</f>
        <v>LOW (1-18)</v>
      </c>
      <c r="G9056">
        <f>INT((D9056-1)/6)+1</f>
        <v>1</v>
      </c>
      <c r="H9056">
        <f>MOD(D9056-1,6)+1</f>
        <v>6</v>
      </c>
      <c r="I9056">
        <f>37-D9056</f>
        <v>31</v>
      </c>
      <c r="J9056">
        <f>ABS(D9056-D9057)</f>
        <v>11</v>
      </c>
    </row>
    <row r="9057">
      <c r="A9057">
        <v>18514</v>
      </c>
      <c r="B9057" t="str">
        <v>2019-02-26</v>
      </c>
      <c r="C9057" t="str">
        <v>Morning</v>
      </c>
      <c r="D9057">
        <v>17</v>
      </c>
      <c r="E9057" t="str">
        <f>IF(MOD(D9057,2)=0,"EVEN","ODD")</f>
        <v>ODD</v>
      </c>
      <c r="F9057" t="str">
        <f>IF(D9057&lt;=18,"LOW (1-18)","HIGH (19-36)")</f>
        <v>LOW (1-18)</v>
      </c>
      <c r="G9057">
        <f>INT((D9057-1)/6)+1</f>
        <v>3</v>
      </c>
      <c r="H9057">
        <f>MOD(D9057-1,6)+1</f>
        <v>5</v>
      </c>
      <c r="I9057">
        <f>37-D9057</f>
        <v>20</v>
      </c>
      <c r="J9057">
        <f>ABS(D9057-D9058)</f>
        <v>8</v>
      </c>
    </row>
    <row r="9058">
      <c r="A9058">
        <v>18513</v>
      </c>
      <c r="B9058" t="str">
        <v>2019-02-25</v>
      </c>
      <c r="C9058" t="str">
        <v>Evening</v>
      </c>
      <c r="D9058">
        <v>9</v>
      </c>
      <c r="E9058" t="str">
        <f>IF(MOD(D9058,2)=0,"EVEN","ODD")</f>
        <v>ODD</v>
      </c>
      <c r="F9058" t="str">
        <f>IF(D9058&lt;=18,"LOW (1-18)","HIGH (19-36)")</f>
        <v>LOW (1-18)</v>
      </c>
      <c r="G9058">
        <f>INT((D9058-1)/6)+1</f>
        <v>2</v>
      </c>
      <c r="H9058">
        <f>MOD(D9058-1,6)+1</f>
        <v>3</v>
      </c>
      <c r="I9058">
        <f>37-D9058</f>
        <v>28</v>
      </c>
      <c r="J9058">
        <f>ABS(D9058-D9059)</f>
        <v>15</v>
      </c>
    </row>
    <row r="9059">
      <c r="A9059">
        <v>18512</v>
      </c>
      <c r="B9059" t="str">
        <v>2019-02-25</v>
      </c>
      <c r="C9059" t="str">
        <v>Afternoon</v>
      </c>
      <c r="D9059">
        <v>24</v>
      </c>
      <c r="E9059" t="str">
        <f>IF(MOD(D9059,2)=0,"EVEN","ODD")</f>
        <v>EVEN</v>
      </c>
      <c r="F9059" t="str">
        <f>IF(D9059&lt;=18,"LOW (1-18)","HIGH (19-36)")</f>
        <v>HIGH (19-36)</v>
      </c>
      <c r="G9059">
        <f>INT((D9059-1)/6)+1</f>
        <v>4</v>
      </c>
      <c r="H9059">
        <f>MOD(D9059-1,6)+1</f>
        <v>6</v>
      </c>
      <c r="I9059">
        <f>37-D9059</f>
        <v>13</v>
      </c>
      <c r="J9059">
        <f>ABS(D9059-D9060)</f>
        <v>9</v>
      </c>
    </row>
    <row r="9060">
      <c r="A9060">
        <v>18511</v>
      </c>
      <c r="B9060" t="str">
        <v>2019-02-25</v>
      </c>
      <c r="C9060" t="str">
        <v>Midday</v>
      </c>
      <c r="D9060">
        <v>15</v>
      </c>
      <c r="E9060" t="str">
        <f>IF(MOD(D9060,2)=0,"EVEN","ODD")</f>
        <v>ODD</v>
      </c>
      <c r="F9060" t="str">
        <f>IF(D9060&lt;=18,"LOW (1-18)","HIGH (19-36)")</f>
        <v>LOW (1-18)</v>
      </c>
      <c r="G9060">
        <f>INT((D9060-1)/6)+1</f>
        <v>3</v>
      </c>
      <c r="H9060">
        <f>MOD(D9060-1,6)+1</f>
        <v>3</v>
      </c>
      <c r="I9060">
        <f>37-D9060</f>
        <v>22</v>
      </c>
      <c r="J9060">
        <f>ABS(D9060-D9061)</f>
        <v>4</v>
      </c>
    </row>
    <row r="9061">
      <c r="A9061">
        <v>18510</v>
      </c>
      <c r="B9061" t="str">
        <v>2019-02-25</v>
      </c>
      <c r="C9061" t="str">
        <v>Morning</v>
      </c>
      <c r="D9061">
        <v>19</v>
      </c>
      <c r="E9061" t="str">
        <f>IF(MOD(D9061,2)=0,"EVEN","ODD")</f>
        <v>ODD</v>
      </c>
      <c r="F9061" t="str">
        <f>IF(D9061&lt;=18,"LOW (1-18)","HIGH (19-36)")</f>
        <v>HIGH (19-36)</v>
      </c>
      <c r="G9061">
        <f>INT((D9061-1)/6)+1</f>
        <v>4</v>
      </c>
      <c r="H9061">
        <f>MOD(D9061-1,6)+1</f>
        <v>1</v>
      </c>
      <c r="I9061">
        <f>37-D9061</f>
        <v>18</v>
      </c>
      <c r="J9061">
        <f>ABS(D9061-D9062)</f>
        <v>4</v>
      </c>
    </row>
    <row r="9062">
      <c r="A9062">
        <v>18509</v>
      </c>
      <c r="B9062" t="str">
        <v>2019-02-23</v>
      </c>
      <c r="C9062" t="str">
        <v>Evening</v>
      </c>
      <c r="D9062">
        <v>23</v>
      </c>
      <c r="E9062" t="str">
        <f>IF(MOD(D9062,2)=0,"EVEN","ODD")</f>
        <v>ODD</v>
      </c>
      <c r="F9062" t="str">
        <f>IF(D9062&lt;=18,"LOW (1-18)","HIGH (19-36)")</f>
        <v>HIGH (19-36)</v>
      </c>
      <c r="G9062">
        <f>INT((D9062-1)/6)+1</f>
        <v>4</v>
      </c>
      <c r="H9062">
        <f>MOD(D9062-1,6)+1</f>
        <v>5</v>
      </c>
      <c r="I9062">
        <f>37-D9062</f>
        <v>14</v>
      </c>
      <c r="J9062">
        <f>ABS(D9062-D9063)</f>
        <v>2</v>
      </c>
    </row>
    <row r="9063">
      <c r="A9063">
        <v>18508</v>
      </c>
      <c r="B9063" t="str">
        <v>2019-02-23</v>
      </c>
      <c r="C9063" t="str">
        <v>Afternoon</v>
      </c>
      <c r="D9063">
        <v>21</v>
      </c>
      <c r="E9063" t="str">
        <f>IF(MOD(D9063,2)=0,"EVEN","ODD")</f>
        <v>ODD</v>
      </c>
      <c r="F9063" t="str">
        <f>IF(D9063&lt;=18,"LOW (1-18)","HIGH (19-36)")</f>
        <v>HIGH (19-36)</v>
      </c>
      <c r="G9063">
        <f>INT((D9063-1)/6)+1</f>
        <v>4</v>
      </c>
      <c r="H9063">
        <f>MOD(D9063-1,6)+1</f>
        <v>3</v>
      </c>
      <c r="I9063">
        <f>37-D9063</f>
        <v>16</v>
      </c>
      <c r="J9063">
        <f>ABS(D9063-D9064)</f>
        <v>20</v>
      </c>
    </row>
    <row r="9064">
      <c r="A9064">
        <v>18507</v>
      </c>
      <c r="B9064" t="str">
        <v>2019-02-23</v>
      </c>
      <c r="C9064" t="str">
        <v>Midday</v>
      </c>
      <c r="D9064">
        <v>1</v>
      </c>
      <c r="E9064" t="str">
        <f>IF(MOD(D9064,2)=0,"EVEN","ODD")</f>
        <v>ODD</v>
      </c>
      <c r="F9064" t="str">
        <f>IF(D9064&lt;=18,"LOW (1-18)","HIGH (19-36)")</f>
        <v>LOW (1-18)</v>
      </c>
      <c r="G9064">
        <f>INT((D9064-1)/6)+1</f>
        <v>1</v>
      </c>
      <c r="H9064">
        <f>MOD(D9064-1,6)+1</f>
        <v>1</v>
      </c>
      <c r="I9064">
        <f>37-D9064</f>
        <v>36</v>
      </c>
      <c r="J9064">
        <f>ABS(D9064-D9065)</f>
        <v>19</v>
      </c>
    </row>
    <row r="9065">
      <c r="A9065">
        <v>18506</v>
      </c>
      <c r="B9065" t="str">
        <v>2019-02-23</v>
      </c>
      <c r="C9065" t="str">
        <v>Morning</v>
      </c>
      <c r="D9065">
        <v>20</v>
      </c>
      <c r="E9065" t="str">
        <f>IF(MOD(D9065,2)=0,"EVEN","ODD")</f>
        <v>EVEN</v>
      </c>
      <c r="F9065" t="str">
        <f>IF(D9065&lt;=18,"LOW (1-18)","HIGH (19-36)")</f>
        <v>HIGH (19-36)</v>
      </c>
      <c r="G9065">
        <f>INT((D9065-1)/6)+1</f>
        <v>4</v>
      </c>
      <c r="H9065">
        <f>MOD(D9065-1,6)+1</f>
        <v>2</v>
      </c>
      <c r="I9065">
        <f>37-D9065</f>
        <v>17</v>
      </c>
      <c r="J9065">
        <f>ABS(D9065-D9066)</f>
        <v>11</v>
      </c>
    </row>
    <row r="9066">
      <c r="A9066">
        <v>18505</v>
      </c>
      <c r="B9066" t="str">
        <v>2019-02-22</v>
      </c>
      <c r="C9066" t="str">
        <v>Evening</v>
      </c>
      <c r="D9066">
        <v>31</v>
      </c>
      <c r="E9066" t="str">
        <f>IF(MOD(D9066,2)=0,"EVEN","ODD")</f>
        <v>ODD</v>
      </c>
      <c r="F9066" t="str">
        <f>IF(D9066&lt;=18,"LOW (1-18)","HIGH (19-36)")</f>
        <v>HIGH (19-36)</v>
      </c>
      <c r="G9066">
        <f>INT((D9066-1)/6)+1</f>
        <v>6</v>
      </c>
      <c r="H9066">
        <f>MOD(D9066-1,6)+1</f>
        <v>1</v>
      </c>
      <c r="I9066">
        <f>37-D9066</f>
        <v>6</v>
      </c>
      <c r="J9066">
        <f>ABS(D9066-D9067)</f>
        <v>22</v>
      </c>
    </row>
    <row r="9067">
      <c r="A9067">
        <v>18504</v>
      </c>
      <c r="B9067" t="str">
        <v>2019-02-22</v>
      </c>
      <c r="C9067" t="str">
        <v>Afternoon</v>
      </c>
      <c r="D9067">
        <v>9</v>
      </c>
      <c r="E9067" t="str">
        <f>IF(MOD(D9067,2)=0,"EVEN","ODD")</f>
        <v>ODD</v>
      </c>
      <c r="F9067" t="str">
        <f>IF(D9067&lt;=18,"LOW (1-18)","HIGH (19-36)")</f>
        <v>LOW (1-18)</v>
      </c>
      <c r="G9067">
        <f>INT((D9067-1)/6)+1</f>
        <v>2</v>
      </c>
      <c r="H9067">
        <f>MOD(D9067-1,6)+1</f>
        <v>3</v>
      </c>
      <c r="I9067">
        <f>37-D9067</f>
        <v>28</v>
      </c>
      <c r="J9067">
        <f>ABS(D9067-D9068)</f>
        <v>9</v>
      </c>
    </row>
    <row r="9068">
      <c r="A9068">
        <v>18503</v>
      </c>
      <c r="B9068" t="str">
        <v>2019-02-22</v>
      </c>
      <c r="C9068" t="str">
        <v>Midday</v>
      </c>
      <c r="D9068">
        <v>18</v>
      </c>
      <c r="E9068" t="str">
        <f>IF(MOD(D9068,2)=0,"EVEN","ODD")</f>
        <v>EVEN</v>
      </c>
      <c r="F9068" t="str">
        <f>IF(D9068&lt;=18,"LOW (1-18)","HIGH (19-36)")</f>
        <v>LOW (1-18)</v>
      </c>
      <c r="G9068">
        <f>INT((D9068-1)/6)+1</f>
        <v>3</v>
      </c>
      <c r="H9068">
        <f>MOD(D9068-1,6)+1</f>
        <v>6</v>
      </c>
      <c r="I9068">
        <f>37-D9068</f>
        <v>19</v>
      </c>
      <c r="J9068">
        <f>ABS(D9068-D9069)</f>
        <v>10</v>
      </c>
    </row>
    <row r="9069">
      <c r="A9069">
        <v>18502</v>
      </c>
      <c r="B9069" t="str">
        <v>2019-02-22</v>
      </c>
      <c r="C9069" t="str">
        <v>Morning</v>
      </c>
      <c r="D9069">
        <v>8</v>
      </c>
      <c r="E9069" t="str">
        <f>IF(MOD(D9069,2)=0,"EVEN","ODD")</f>
        <v>EVEN</v>
      </c>
      <c r="F9069" t="str">
        <f>IF(D9069&lt;=18,"LOW (1-18)","HIGH (19-36)")</f>
        <v>LOW (1-18)</v>
      </c>
      <c r="G9069">
        <f>INT((D9069-1)/6)+1</f>
        <v>2</v>
      </c>
      <c r="H9069">
        <f>MOD(D9069-1,6)+1</f>
        <v>2</v>
      </c>
      <c r="I9069">
        <f>37-D9069</f>
        <v>29</v>
      </c>
      <c r="J9069">
        <f>ABS(D9069-D9070)</f>
        <v>14</v>
      </c>
    </row>
    <row r="9070">
      <c r="A9070">
        <v>18501</v>
      </c>
      <c r="B9070" t="str">
        <v>2019-02-21</v>
      </c>
      <c r="C9070" t="str">
        <v>Evening</v>
      </c>
      <c r="D9070">
        <v>22</v>
      </c>
      <c r="E9070" t="str">
        <f>IF(MOD(D9070,2)=0,"EVEN","ODD")</f>
        <v>EVEN</v>
      </c>
      <c r="F9070" t="str">
        <f>IF(D9070&lt;=18,"LOW (1-18)","HIGH (19-36)")</f>
        <v>HIGH (19-36)</v>
      </c>
      <c r="G9070">
        <f>INT((D9070-1)/6)+1</f>
        <v>4</v>
      </c>
      <c r="H9070">
        <f>MOD(D9070-1,6)+1</f>
        <v>4</v>
      </c>
      <c r="I9070">
        <f>37-D9070</f>
        <v>15</v>
      </c>
      <c r="J9070">
        <f>ABS(D9070-D9071)</f>
        <v>8</v>
      </c>
    </row>
    <row r="9071">
      <c r="A9071">
        <v>18500</v>
      </c>
      <c r="B9071" t="str">
        <v>2019-02-21</v>
      </c>
      <c r="C9071" t="str">
        <v>Afternoon</v>
      </c>
      <c r="D9071">
        <v>30</v>
      </c>
      <c r="E9071" t="str">
        <f>IF(MOD(D9071,2)=0,"EVEN","ODD")</f>
        <v>EVEN</v>
      </c>
      <c r="F9071" t="str">
        <f>IF(D9071&lt;=18,"LOW (1-18)","HIGH (19-36)")</f>
        <v>HIGH (19-36)</v>
      </c>
      <c r="G9071">
        <f>INT((D9071-1)/6)+1</f>
        <v>5</v>
      </c>
      <c r="H9071">
        <f>MOD(D9071-1,6)+1</f>
        <v>6</v>
      </c>
      <c r="I9071">
        <f>37-D9071</f>
        <v>7</v>
      </c>
      <c r="J9071">
        <f>ABS(D9071-D9072)</f>
        <v>17</v>
      </c>
    </row>
    <row r="9072">
      <c r="A9072">
        <v>18499</v>
      </c>
      <c r="B9072" t="str">
        <v>2019-02-21</v>
      </c>
      <c r="C9072" t="str">
        <v>Midday</v>
      </c>
      <c r="D9072">
        <v>13</v>
      </c>
      <c r="E9072" t="str">
        <f>IF(MOD(D9072,2)=0,"EVEN","ODD")</f>
        <v>ODD</v>
      </c>
      <c r="F9072" t="str">
        <f>IF(D9072&lt;=18,"LOW (1-18)","HIGH (19-36)")</f>
        <v>LOW (1-18)</v>
      </c>
      <c r="G9072">
        <f>INT((D9072-1)/6)+1</f>
        <v>3</v>
      </c>
      <c r="H9072">
        <f>MOD(D9072-1,6)+1</f>
        <v>1</v>
      </c>
      <c r="I9072">
        <f>37-D9072</f>
        <v>24</v>
      </c>
      <c r="J9072">
        <f>ABS(D9072-D9073)</f>
        <v>8</v>
      </c>
    </row>
    <row r="9073">
      <c r="A9073">
        <v>18498</v>
      </c>
      <c r="B9073" t="str">
        <v>2019-02-21</v>
      </c>
      <c r="C9073" t="str">
        <v>Morning</v>
      </c>
      <c r="D9073">
        <v>21</v>
      </c>
      <c r="E9073" t="str">
        <f>IF(MOD(D9073,2)=0,"EVEN","ODD")</f>
        <v>ODD</v>
      </c>
      <c r="F9073" t="str">
        <f>IF(D9073&lt;=18,"LOW (1-18)","HIGH (19-36)")</f>
        <v>HIGH (19-36)</v>
      </c>
      <c r="G9073">
        <f>INT((D9073-1)/6)+1</f>
        <v>4</v>
      </c>
      <c r="H9073">
        <f>MOD(D9073-1,6)+1</f>
        <v>3</v>
      </c>
      <c r="I9073">
        <f>37-D9073</f>
        <v>16</v>
      </c>
      <c r="J9073">
        <f>ABS(D9073-D9074)</f>
        <v>6</v>
      </c>
    </row>
    <row r="9074">
      <c r="A9074">
        <v>18497</v>
      </c>
      <c r="B9074" t="str">
        <v>2019-02-20</v>
      </c>
      <c r="C9074" t="str">
        <v>Evening</v>
      </c>
      <c r="D9074">
        <v>27</v>
      </c>
      <c r="E9074" t="str">
        <f>IF(MOD(D9074,2)=0,"EVEN","ODD")</f>
        <v>ODD</v>
      </c>
      <c r="F9074" t="str">
        <f>IF(D9074&lt;=18,"LOW (1-18)","HIGH (19-36)")</f>
        <v>HIGH (19-36)</v>
      </c>
      <c r="G9074">
        <f>INT((D9074-1)/6)+1</f>
        <v>5</v>
      </c>
      <c r="H9074">
        <f>MOD(D9074-1,6)+1</f>
        <v>3</v>
      </c>
      <c r="I9074">
        <f>37-D9074</f>
        <v>10</v>
      </c>
      <c r="J9074">
        <f>ABS(D9074-D9075)</f>
        <v>8</v>
      </c>
    </row>
    <row r="9075">
      <c r="A9075">
        <v>18496</v>
      </c>
      <c r="B9075" t="str">
        <v>2019-02-20</v>
      </c>
      <c r="C9075" t="str">
        <v>Afternoon</v>
      </c>
      <c r="D9075">
        <v>35</v>
      </c>
      <c r="E9075" t="str">
        <f>IF(MOD(D9075,2)=0,"EVEN","ODD")</f>
        <v>ODD</v>
      </c>
      <c r="F9075" t="str">
        <f>IF(D9075&lt;=18,"LOW (1-18)","HIGH (19-36)")</f>
        <v>HIGH (19-36)</v>
      </c>
      <c r="G9075">
        <f>INT((D9075-1)/6)+1</f>
        <v>6</v>
      </c>
      <c r="H9075">
        <f>MOD(D9075-1,6)+1</f>
        <v>5</v>
      </c>
      <c r="I9075">
        <f>37-D9075</f>
        <v>2</v>
      </c>
      <c r="J9075">
        <f>ABS(D9075-D9076)</f>
        <v>21</v>
      </c>
    </row>
    <row r="9076">
      <c r="A9076">
        <v>18495</v>
      </c>
      <c r="B9076" t="str">
        <v>2019-02-20</v>
      </c>
      <c r="C9076" t="str">
        <v>Midday</v>
      </c>
      <c r="D9076">
        <v>14</v>
      </c>
      <c r="E9076" t="str">
        <f>IF(MOD(D9076,2)=0,"EVEN","ODD")</f>
        <v>EVEN</v>
      </c>
      <c r="F9076" t="str">
        <f>IF(D9076&lt;=18,"LOW (1-18)","HIGH (19-36)")</f>
        <v>LOW (1-18)</v>
      </c>
      <c r="G9076">
        <f>INT((D9076-1)/6)+1</f>
        <v>3</v>
      </c>
      <c r="H9076">
        <f>MOD(D9076-1,6)+1</f>
        <v>2</v>
      </c>
      <c r="I9076">
        <f>37-D9076</f>
        <v>23</v>
      </c>
      <c r="J9076">
        <f>ABS(D9076-D9077)</f>
        <v>20</v>
      </c>
    </row>
    <row r="9077">
      <c r="A9077">
        <v>18494</v>
      </c>
      <c r="B9077" t="str">
        <v>2019-02-20</v>
      </c>
      <c r="C9077" t="str">
        <v>Morning</v>
      </c>
      <c r="D9077">
        <v>34</v>
      </c>
      <c r="E9077" t="str">
        <f>IF(MOD(D9077,2)=0,"EVEN","ODD")</f>
        <v>EVEN</v>
      </c>
      <c r="F9077" t="str">
        <f>IF(D9077&lt;=18,"LOW (1-18)","HIGH (19-36)")</f>
        <v>HIGH (19-36)</v>
      </c>
      <c r="G9077">
        <f>INT((D9077-1)/6)+1</f>
        <v>6</v>
      </c>
      <c r="H9077">
        <f>MOD(D9077-1,6)+1</f>
        <v>4</v>
      </c>
      <c r="I9077">
        <f>37-D9077</f>
        <v>3</v>
      </c>
      <c r="J9077">
        <f>ABS(D9077-D9078)</f>
        <v>16</v>
      </c>
    </row>
    <row r="9078">
      <c r="A9078">
        <v>18493</v>
      </c>
      <c r="B9078" t="str">
        <v>2019-02-19</v>
      </c>
      <c r="C9078" t="str">
        <v>Evening</v>
      </c>
      <c r="D9078">
        <v>18</v>
      </c>
      <c r="E9078" t="str">
        <f>IF(MOD(D9078,2)=0,"EVEN","ODD")</f>
        <v>EVEN</v>
      </c>
      <c r="F9078" t="str">
        <f>IF(D9078&lt;=18,"LOW (1-18)","HIGH (19-36)")</f>
        <v>LOW (1-18)</v>
      </c>
      <c r="G9078">
        <f>INT((D9078-1)/6)+1</f>
        <v>3</v>
      </c>
      <c r="H9078">
        <f>MOD(D9078-1,6)+1</f>
        <v>6</v>
      </c>
      <c r="I9078">
        <f>37-D9078</f>
        <v>19</v>
      </c>
      <c r="J9078">
        <f>ABS(D9078-D9079)</f>
        <v>2</v>
      </c>
    </row>
    <row r="9079">
      <c r="A9079">
        <v>18492</v>
      </c>
      <c r="B9079" t="str">
        <v>2019-02-19</v>
      </c>
      <c r="C9079" t="str">
        <v>Afternoon</v>
      </c>
      <c r="D9079">
        <v>20</v>
      </c>
      <c r="E9079" t="str">
        <f>IF(MOD(D9079,2)=0,"EVEN","ODD")</f>
        <v>EVEN</v>
      </c>
      <c r="F9079" t="str">
        <f>IF(D9079&lt;=18,"LOW (1-18)","HIGH (19-36)")</f>
        <v>HIGH (19-36)</v>
      </c>
      <c r="G9079">
        <f>INT((D9079-1)/6)+1</f>
        <v>4</v>
      </c>
      <c r="H9079">
        <f>MOD(D9079-1,6)+1</f>
        <v>2</v>
      </c>
      <c r="I9079">
        <f>37-D9079</f>
        <v>17</v>
      </c>
      <c r="J9079">
        <f>ABS(D9079-D9080)</f>
        <v>3</v>
      </c>
    </row>
    <row r="9080">
      <c r="A9080">
        <v>18491</v>
      </c>
      <c r="B9080" t="str">
        <v>2019-02-19</v>
      </c>
      <c r="C9080" t="str">
        <v>Midday</v>
      </c>
      <c r="D9080">
        <v>23</v>
      </c>
      <c r="E9080" t="str">
        <f>IF(MOD(D9080,2)=0,"EVEN","ODD")</f>
        <v>ODD</v>
      </c>
      <c r="F9080" t="str">
        <f>IF(D9080&lt;=18,"LOW (1-18)","HIGH (19-36)")</f>
        <v>HIGH (19-36)</v>
      </c>
      <c r="G9080">
        <f>INT((D9080-1)/6)+1</f>
        <v>4</v>
      </c>
      <c r="H9080">
        <f>MOD(D9080-1,6)+1</f>
        <v>5</v>
      </c>
      <c r="I9080">
        <f>37-D9080</f>
        <v>14</v>
      </c>
      <c r="J9080">
        <f>ABS(D9080-D9081)</f>
        <v>9</v>
      </c>
    </row>
    <row r="9081">
      <c r="A9081">
        <v>18490</v>
      </c>
      <c r="B9081" t="str">
        <v>2019-02-19</v>
      </c>
      <c r="C9081" t="str">
        <v>Morning</v>
      </c>
      <c r="D9081">
        <v>14</v>
      </c>
      <c r="E9081" t="str">
        <f>IF(MOD(D9081,2)=0,"EVEN","ODD")</f>
        <v>EVEN</v>
      </c>
      <c r="F9081" t="str">
        <f>IF(D9081&lt;=18,"LOW (1-18)","HIGH (19-36)")</f>
        <v>LOW (1-18)</v>
      </c>
      <c r="G9081">
        <f>INT((D9081-1)/6)+1</f>
        <v>3</v>
      </c>
      <c r="H9081">
        <f>MOD(D9081-1,6)+1</f>
        <v>2</v>
      </c>
      <c r="I9081">
        <f>37-D9081</f>
        <v>23</v>
      </c>
      <c r="J9081">
        <f>ABS(D9081-D9082)</f>
        <v>2</v>
      </c>
    </row>
    <row r="9082">
      <c r="A9082">
        <v>18489</v>
      </c>
      <c r="B9082" t="str">
        <v>2019-02-18</v>
      </c>
      <c r="C9082" t="str">
        <v>Evening</v>
      </c>
      <c r="D9082">
        <v>16</v>
      </c>
      <c r="E9082" t="str">
        <f>IF(MOD(D9082,2)=0,"EVEN","ODD")</f>
        <v>EVEN</v>
      </c>
      <c r="F9082" t="str">
        <f>IF(D9082&lt;=18,"LOW (1-18)","HIGH (19-36)")</f>
        <v>LOW (1-18)</v>
      </c>
      <c r="G9082">
        <f>INT((D9082-1)/6)+1</f>
        <v>3</v>
      </c>
      <c r="H9082">
        <f>MOD(D9082-1,6)+1</f>
        <v>4</v>
      </c>
      <c r="I9082">
        <f>37-D9082</f>
        <v>21</v>
      </c>
      <c r="J9082">
        <f>ABS(D9082-D9083)</f>
        <v>2</v>
      </c>
    </row>
    <row r="9083">
      <c r="A9083">
        <v>18488</v>
      </c>
      <c r="B9083" t="str">
        <v>2019-02-18</v>
      </c>
      <c r="C9083" t="str">
        <v>Afternoon</v>
      </c>
      <c r="D9083">
        <v>18</v>
      </c>
      <c r="E9083" t="str">
        <f>IF(MOD(D9083,2)=0,"EVEN","ODD")</f>
        <v>EVEN</v>
      </c>
      <c r="F9083" t="str">
        <f>IF(D9083&lt;=18,"LOW (1-18)","HIGH (19-36)")</f>
        <v>LOW (1-18)</v>
      </c>
      <c r="G9083">
        <f>INT((D9083-1)/6)+1</f>
        <v>3</v>
      </c>
      <c r="H9083">
        <f>MOD(D9083-1,6)+1</f>
        <v>6</v>
      </c>
      <c r="I9083">
        <f>37-D9083</f>
        <v>19</v>
      </c>
      <c r="J9083">
        <f>ABS(D9083-D9084)</f>
        <v>15</v>
      </c>
    </row>
    <row r="9084">
      <c r="A9084">
        <v>18487</v>
      </c>
      <c r="B9084" t="str">
        <v>2019-02-18</v>
      </c>
      <c r="C9084" t="str">
        <v>Midday</v>
      </c>
      <c r="D9084">
        <v>33</v>
      </c>
      <c r="E9084" t="str">
        <f>IF(MOD(D9084,2)=0,"EVEN","ODD")</f>
        <v>ODD</v>
      </c>
      <c r="F9084" t="str">
        <f>IF(D9084&lt;=18,"LOW (1-18)","HIGH (19-36)")</f>
        <v>HIGH (19-36)</v>
      </c>
      <c r="G9084">
        <f>INT((D9084-1)/6)+1</f>
        <v>6</v>
      </c>
      <c r="H9084">
        <f>MOD(D9084-1,6)+1</f>
        <v>3</v>
      </c>
      <c r="I9084">
        <f>37-D9084</f>
        <v>4</v>
      </c>
      <c r="J9084">
        <f>ABS(D9084-D9085)</f>
        <v>6</v>
      </c>
    </row>
    <row r="9085">
      <c r="A9085">
        <v>18486</v>
      </c>
      <c r="B9085" t="str">
        <v>2019-02-18</v>
      </c>
      <c r="C9085" t="str">
        <v>Morning</v>
      </c>
      <c r="D9085">
        <v>27</v>
      </c>
      <c r="E9085" t="str">
        <f>IF(MOD(D9085,2)=0,"EVEN","ODD")</f>
        <v>ODD</v>
      </c>
      <c r="F9085" t="str">
        <f>IF(D9085&lt;=18,"LOW (1-18)","HIGH (19-36)")</f>
        <v>HIGH (19-36)</v>
      </c>
      <c r="G9085">
        <f>INT((D9085-1)/6)+1</f>
        <v>5</v>
      </c>
      <c r="H9085">
        <f>MOD(D9085-1,6)+1</f>
        <v>3</v>
      </c>
      <c r="I9085">
        <f>37-D9085</f>
        <v>10</v>
      </c>
      <c r="J9085">
        <f>ABS(D9085-D9086)</f>
        <v>5</v>
      </c>
    </row>
    <row r="9086">
      <c r="A9086">
        <v>18485</v>
      </c>
      <c r="B9086" t="str">
        <v>2019-02-16</v>
      </c>
      <c r="C9086" t="str">
        <v>Evening</v>
      </c>
      <c r="D9086">
        <v>22</v>
      </c>
      <c r="E9086" t="str">
        <f>IF(MOD(D9086,2)=0,"EVEN","ODD")</f>
        <v>EVEN</v>
      </c>
      <c r="F9086" t="str">
        <f>IF(D9086&lt;=18,"LOW (1-18)","HIGH (19-36)")</f>
        <v>HIGH (19-36)</v>
      </c>
      <c r="G9086">
        <f>INT((D9086-1)/6)+1</f>
        <v>4</v>
      </c>
      <c r="H9086">
        <f>MOD(D9086-1,6)+1</f>
        <v>4</v>
      </c>
      <c r="I9086">
        <f>37-D9086</f>
        <v>15</v>
      </c>
      <c r="J9086">
        <f>ABS(D9086-D9087)</f>
        <v>12</v>
      </c>
    </row>
    <row r="9087">
      <c r="A9087">
        <v>18484</v>
      </c>
      <c r="B9087" t="str">
        <v>2019-02-16</v>
      </c>
      <c r="C9087" t="str">
        <v>Afternoon</v>
      </c>
      <c r="D9087">
        <v>34</v>
      </c>
      <c r="E9087" t="str">
        <f>IF(MOD(D9087,2)=0,"EVEN","ODD")</f>
        <v>EVEN</v>
      </c>
      <c r="F9087" t="str">
        <f>IF(D9087&lt;=18,"LOW (1-18)","HIGH (19-36)")</f>
        <v>HIGH (19-36)</v>
      </c>
      <c r="G9087">
        <f>INT((D9087-1)/6)+1</f>
        <v>6</v>
      </c>
      <c r="H9087">
        <f>MOD(D9087-1,6)+1</f>
        <v>4</v>
      </c>
      <c r="I9087">
        <f>37-D9087</f>
        <v>3</v>
      </c>
      <c r="J9087">
        <f>ABS(D9087-D9088)</f>
        <v>10</v>
      </c>
    </row>
    <row r="9088">
      <c r="A9088">
        <v>18483</v>
      </c>
      <c r="B9088" t="str">
        <v>2019-02-16</v>
      </c>
      <c r="C9088" t="str">
        <v>Midday</v>
      </c>
      <c r="D9088">
        <v>24</v>
      </c>
      <c r="E9088" t="str">
        <f>IF(MOD(D9088,2)=0,"EVEN","ODD")</f>
        <v>EVEN</v>
      </c>
      <c r="F9088" t="str">
        <f>IF(D9088&lt;=18,"LOW (1-18)","HIGH (19-36)")</f>
        <v>HIGH (19-36)</v>
      </c>
      <c r="G9088">
        <f>INT((D9088-1)/6)+1</f>
        <v>4</v>
      </c>
      <c r="H9088">
        <f>MOD(D9088-1,6)+1</f>
        <v>6</v>
      </c>
      <c r="I9088">
        <f>37-D9088</f>
        <v>13</v>
      </c>
      <c r="J9088">
        <f>ABS(D9088-D9089)</f>
        <v>1</v>
      </c>
    </row>
    <row r="9089">
      <c r="A9089">
        <v>18482</v>
      </c>
      <c r="B9089" t="str">
        <v>2019-02-16</v>
      </c>
      <c r="C9089" t="str">
        <v>Morning</v>
      </c>
      <c r="D9089">
        <v>25</v>
      </c>
      <c r="E9089" t="str">
        <f>IF(MOD(D9089,2)=0,"EVEN","ODD")</f>
        <v>ODD</v>
      </c>
      <c r="F9089" t="str">
        <f>IF(D9089&lt;=18,"LOW (1-18)","HIGH (19-36)")</f>
        <v>HIGH (19-36)</v>
      </c>
      <c r="G9089">
        <f>INT((D9089-1)/6)+1</f>
        <v>5</v>
      </c>
      <c r="H9089">
        <f>MOD(D9089-1,6)+1</f>
        <v>1</v>
      </c>
      <c r="I9089">
        <f>37-D9089</f>
        <v>12</v>
      </c>
      <c r="J9089">
        <f>ABS(D9089-D9090)</f>
        <v>13</v>
      </c>
    </row>
    <row r="9090">
      <c r="A9090">
        <v>18481</v>
      </c>
      <c r="B9090" t="str">
        <v>2019-02-15</v>
      </c>
      <c r="C9090" t="str">
        <v>Evening</v>
      </c>
      <c r="D9090">
        <v>12</v>
      </c>
      <c r="E9090" t="str">
        <f>IF(MOD(D9090,2)=0,"EVEN","ODD")</f>
        <v>EVEN</v>
      </c>
      <c r="F9090" t="str">
        <f>IF(D9090&lt;=18,"LOW (1-18)","HIGH (19-36)")</f>
        <v>LOW (1-18)</v>
      </c>
      <c r="G9090">
        <f>INT((D9090-1)/6)+1</f>
        <v>2</v>
      </c>
      <c r="H9090">
        <f>MOD(D9090-1,6)+1</f>
        <v>6</v>
      </c>
      <c r="I9090">
        <f>37-D9090</f>
        <v>25</v>
      </c>
      <c r="J9090">
        <f>ABS(D9090-D9091)</f>
        <v>17</v>
      </c>
    </row>
    <row r="9091">
      <c r="A9091">
        <v>18480</v>
      </c>
      <c r="B9091" t="str">
        <v>2019-02-15</v>
      </c>
      <c r="C9091" t="str">
        <v>Afternoon</v>
      </c>
      <c r="D9091">
        <v>29</v>
      </c>
      <c r="E9091" t="str">
        <f>IF(MOD(D9091,2)=0,"EVEN","ODD")</f>
        <v>ODD</v>
      </c>
      <c r="F9091" t="str">
        <f>IF(D9091&lt;=18,"LOW (1-18)","HIGH (19-36)")</f>
        <v>HIGH (19-36)</v>
      </c>
      <c r="G9091">
        <f>INT((D9091-1)/6)+1</f>
        <v>5</v>
      </c>
      <c r="H9091">
        <f>MOD(D9091-1,6)+1</f>
        <v>5</v>
      </c>
      <c r="I9091">
        <f>37-D9091</f>
        <v>8</v>
      </c>
      <c r="J9091">
        <f>ABS(D9091-D9092)</f>
        <v>16</v>
      </c>
    </row>
    <row r="9092">
      <c r="A9092">
        <v>18479</v>
      </c>
      <c r="B9092" t="str">
        <v>2019-02-15</v>
      </c>
      <c r="C9092" t="str">
        <v>Midday</v>
      </c>
      <c r="D9092">
        <v>13</v>
      </c>
      <c r="E9092" t="str">
        <f>IF(MOD(D9092,2)=0,"EVEN","ODD")</f>
        <v>ODD</v>
      </c>
      <c r="F9092" t="str">
        <f>IF(D9092&lt;=18,"LOW (1-18)","HIGH (19-36)")</f>
        <v>LOW (1-18)</v>
      </c>
      <c r="G9092">
        <f>INT((D9092-1)/6)+1</f>
        <v>3</v>
      </c>
      <c r="H9092">
        <f>MOD(D9092-1,6)+1</f>
        <v>1</v>
      </c>
      <c r="I9092">
        <f>37-D9092</f>
        <v>24</v>
      </c>
      <c r="J9092">
        <f>ABS(D9092-D9093)</f>
        <v>1</v>
      </c>
    </row>
    <row r="9093">
      <c r="A9093">
        <v>18478</v>
      </c>
      <c r="B9093" t="str">
        <v>2019-02-15</v>
      </c>
      <c r="C9093" t="str">
        <v>Morning</v>
      </c>
      <c r="D9093">
        <v>14</v>
      </c>
      <c r="E9093" t="str">
        <f>IF(MOD(D9093,2)=0,"EVEN","ODD")</f>
        <v>EVEN</v>
      </c>
      <c r="F9093" t="str">
        <f>IF(D9093&lt;=18,"LOW (1-18)","HIGH (19-36)")</f>
        <v>LOW (1-18)</v>
      </c>
      <c r="G9093">
        <f>INT((D9093-1)/6)+1</f>
        <v>3</v>
      </c>
      <c r="H9093">
        <f>MOD(D9093-1,6)+1</f>
        <v>2</v>
      </c>
      <c r="I9093">
        <f>37-D9093</f>
        <v>23</v>
      </c>
      <c r="J9093">
        <f>ABS(D9093-D9094)</f>
        <v>3</v>
      </c>
    </row>
    <row r="9094">
      <c r="A9094">
        <v>18477</v>
      </c>
      <c r="B9094" t="str">
        <v>2019-02-14</v>
      </c>
      <c r="C9094" t="str">
        <v>Evening</v>
      </c>
      <c r="D9094">
        <v>11</v>
      </c>
      <c r="E9094" t="str">
        <f>IF(MOD(D9094,2)=0,"EVEN","ODD")</f>
        <v>ODD</v>
      </c>
      <c r="F9094" t="str">
        <f>IF(D9094&lt;=18,"LOW (1-18)","HIGH (19-36)")</f>
        <v>LOW (1-18)</v>
      </c>
      <c r="G9094">
        <f>INT((D9094-1)/6)+1</f>
        <v>2</v>
      </c>
      <c r="H9094">
        <f>MOD(D9094-1,6)+1</f>
        <v>5</v>
      </c>
      <c r="I9094">
        <f>37-D9094</f>
        <v>26</v>
      </c>
      <c r="J9094">
        <f>ABS(D9094-D9095)</f>
        <v>3</v>
      </c>
    </row>
    <row r="9095">
      <c r="A9095">
        <v>18476</v>
      </c>
      <c r="B9095" t="str">
        <v>2019-02-14</v>
      </c>
      <c r="C9095" t="str">
        <v>Afternoon</v>
      </c>
      <c r="D9095">
        <v>14</v>
      </c>
      <c r="E9095" t="str">
        <f>IF(MOD(D9095,2)=0,"EVEN","ODD")</f>
        <v>EVEN</v>
      </c>
      <c r="F9095" t="str">
        <f>IF(D9095&lt;=18,"LOW (1-18)","HIGH (19-36)")</f>
        <v>LOW (1-18)</v>
      </c>
      <c r="G9095">
        <f>INT((D9095-1)/6)+1</f>
        <v>3</v>
      </c>
      <c r="H9095">
        <f>MOD(D9095-1,6)+1</f>
        <v>2</v>
      </c>
      <c r="I9095">
        <f>37-D9095</f>
        <v>23</v>
      </c>
      <c r="J9095">
        <f>ABS(D9095-D9096)</f>
        <v>20</v>
      </c>
    </row>
    <row r="9096">
      <c r="A9096">
        <v>18475</v>
      </c>
      <c r="B9096" t="str">
        <v>2019-02-14</v>
      </c>
      <c r="C9096" t="str">
        <v>Midday</v>
      </c>
      <c r="D9096">
        <v>34</v>
      </c>
      <c r="E9096" t="str">
        <f>IF(MOD(D9096,2)=0,"EVEN","ODD")</f>
        <v>EVEN</v>
      </c>
      <c r="F9096" t="str">
        <f>IF(D9096&lt;=18,"LOW (1-18)","HIGH (19-36)")</f>
        <v>HIGH (19-36)</v>
      </c>
      <c r="G9096">
        <f>INT((D9096-1)/6)+1</f>
        <v>6</v>
      </c>
      <c r="H9096">
        <f>MOD(D9096-1,6)+1</f>
        <v>4</v>
      </c>
      <c r="I9096">
        <f>37-D9096</f>
        <v>3</v>
      </c>
      <c r="J9096">
        <f>ABS(D9096-D9097)</f>
        <v>30</v>
      </c>
    </row>
    <row r="9097">
      <c r="A9097">
        <v>18474</v>
      </c>
      <c r="B9097" t="str">
        <v>2019-02-14</v>
      </c>
      <c r="C9097" t="str">
        <v>Morning</v>
      </c>
      <c r="D9097">
        <v>4</v>
      </c>
      <c r="E9097" t="str">
        <f>IF(MOD(D9097,2)=0,"EVEN","ODD")</f>
        <v>EVEN</v>
      </c>
      <c r="F9097" t="str">
        <f>IF(D9097&lt;=18,"LOW (1-18)","HIGH (19-36)")</f>
        <v>LOW (1-18)</v>
      </c>
      <c r="G9097">
        <f>INT((D9097-1)/6)+1</f>
        <v>1</v>
      </c>
      <c r="H9097">
        <f>MOD(D9097-1,6)+1</f>
        <v>4</v>
      </c>
      <c r="I9097">
        <f>37-D9097</f>
        <v>33</v>
      </c>
      <c r="J9097">
        <f>ABS(D9097-D9098)</f>
        <v>1</v>
      </c>
    </row>
    <row r="9098">
      <c r="A9098">
        <v>18473</v>
      </c>
      <c r="B9098" t="str">
        <v>2019-02-13</v>
      </c>
      <c r="C9098" t="str">
        <v>Evening</v>
      </c>
      <c r="D9098">
        <v>3</v>
      </c>
      <c r="E9098" t="str">
        <f>IF(MOD(D9098,2)=0,"EVEN","ODD")</f>
        <v>ODD</v>
      </c>
      <c r="F9098" t="str">
        <f>IF(D9098&lt;=18,"LOW (1-18)","HIGH (19-36)")</f>
        <v>LOW (1-18)</v>
      </c>
      <c r="G9098">
        <f>INT((D9098-1)/6)+1</f>
        <v>1</v>
      </c>
      <c r="H9098">
        <f>MOD(D9098-1,6)+1</f>
        <v>3</v>
      </c>
      <c r="I9098">
        <f>37-D9098</f>
        <v>34</v>
      </c>
      <c r="J9098">
        <f>ABS(D9098-D9099)</f>
        <v>13</v>
      </c>
    </row>
    <row r="9099">
      <c r="A9099">
        <v>18472</v>
      </c>
      <c r="B9099" t="str">
        <v>2019-02-13</v>
      </c>
      <c r="C9099" t="str">
        <v>Afternoon</v>
      </c>
      <c r="D9099">
        <v>16</v>
      </c>
      <c r="E9099" t="str">
        <f>IF(MOD(D9099,2)=0,"EVEN","ODD")</f>
        <v>EVEN</v>
      </c>
      <c r="F9099" t="str">
        <f>IF(D9099&lt;=18,"LOW (1-18)","HIGH (19-36)")</f>
        <v>LOW (1-18)</v>
      </c>
      <c r="G9099">
        <f>INT((D9099-1)/6)+1</f>
        <v>3</v>
      </c>
      <c r="H9099">
        <f>MOD(D9099-1,6)+1</f>
        <v>4</v>
      </c>
      <c r="I9099">
        <f>37-D9099</f>
        <v>21</v>
      </c>
      <c r="J9099">
        <f>ABS(D9099-D9100)</f>
        <v>10</v>
      </c>
    </row>
    <row r="9100">
      <c r="A9100">
        <v>18471</v>
      </c>
      <c r="B9100" t="str">
        <v>2019-02-13</v>
      </c>
      <c r="C9100" t="str">
        <v>Midday</v>
      </c>
      <c r="D9100">
        <v>6</v>
      </c>
      <c r="E9100" t="str">
        <f>IF(MOD(D9100,2)=0,"EVEN","ODD")</f>
        <v>EVEN</v>
      </c>
      <c r="F9100" t="str">
        <f>IF(D9100&lt;=18,"LOW (1-18)","HIGH (19-36)")</f>
        <v>LOW (1-18)</v>
      </c>
      <c r="G9100">
        <f>INT((D9100-1)/6)+1</f>
        <v>1</v>
      </c>
      <c r="H9100">
        <f>MOD(D9100-1,6)+1</f>
        <v>6</v>
      </c>
      <c r="I9100">
        <f>37-D9100</f>
        <v>31</v>
      </c>
      <c r="J9100">
        <f>ABS(D9100-D9101)</f>
        <v>7</v>
      </c>
    </row>
    <row r="9101">
      <c r="A9101">
        <v>18470</v>
      </c>
      <c r="B9101" t="str">
        <v>2019-02-13</v>
      </c>
      <c r="C9101" t="str">
        <v>Morning</v>
      </c>
      <c r="D9101">
        <v>13</v>
      </c>
      <c r="E9101" t="str">
        <f>IF(MOD(D9101,2)=0,"EVEN","ODD")</f>
        <v>ODD</v>
      </c>
      <c r="F9101" t="str">
        <f>IF(D9101&lt;=18,"LOW (1-18)","HIGH (19-36)")</f>
        <v>LOW (1-18)</v>
      </c>
      <c r="G9101">
        <f>INT((D9101-1)/6)+1</f>
        <v>3</v>
      </c>
      <c r="H9101">
        <f>MOD(D9101-1,6)+1</f>
        <v>1</v>
      </c>
      <c r="I9101">
        <f>37-D9101</f>
        <v>24</v>
      </c>
      <c r="J9101">
        <f>ABS(D9101-D9102)</f>
        <v>22</v>
      </c>
    </row>
    <row r="9102">
      <c r="A9102">
        <v>18469</v>
      </c>
      <c r="B9102" t="str">
        <v>2019-02-12</v>
      </c>
      <c r="C9102" t="str">
        <v>Evening</v>
      </c>
      <c r="D9102">
        <v>35</v>
      </c>
      <c r="E9102" t="str">
        <f>IF(MOD(D9102,2)=0,"EVEN","ODD")</f>
        <v>ODD</v>
      </c>
      <c r="F9102" t="str">
        <f>IF(D9102&lt;=18,"LOW (1-18)","HIGH (19-36)")</f>
        <v>HIGH (19-36)</v>
      </c>
      <c r="G9102">
        <f>INT((D9102-1)/6)+1</f>
        <v>6</v>
      </c>
      <c r="H9102">
        <f>MOD(D9102-1,6)+1</f>
        <v>5</v>
      </c>
      <c r="I9102">
        <f>37-D9102</f>
        <v>2</v>
      </c>
      <c r="J9102">
        <f>ABS(D9102-D9103)</f>
        <v>15</v>
      </c>
    </row>
    <row r="9103">
      <c r="A9103">
        <v>18468</v>
      </c>
      <c r="B9103" t="str">
        <v>2019-02-12</v>
      </c>
      <c r="C9103" t="str">
        <v>Afternoon</v>
      </c>
      <c r="D9103">
        <v>20</v>
      </c>
      <c r="E9103" t="str">
        <f>IF(MOD(D9103,2)=0,"EVEN","ODD")</f>
        <v>EVEN</v>
      </c>
      <c r="F9103" t="str">
        <f>IF(D9103&lt;=18,"LOW (1-18)","HIGH (19-36)")</f>
        <v>HIGH (19-36)</v>
      </c>
      <c r="G9103">
        <f>INT((D9103-1)/6)+1</f>
        <v>4</v>
      </c>
      <c r="H9103">
        <f>MOD(D9103-1,6)+1</f>
        <v>2</v>
      </c>
      <c r="I9103">
        <f>37-D9103</f>
        <v>17</v>
      </c>
      <c r="J9103">
        <f>ABS(D9103-D9104)</f>
        <v>15</v>
      </c>
    </row>
    <row r="9104">
      <c r="A9104">
        <v>18467</v>
      </c>
      <c r="B9104" t="str">
        <v>2019-02-12</v>
      </c>
      <c r="C9104" t="str">
        <v>Midday</v>
      </c>
      <c r="D9104">
        <v>35</v>
      </c>
      <c r="E9104" t="str">
        <f>IF(MOD(D9104,2)=0,"EVEN","ODD")</f>
        <v>ODD</v>
      </c>
      <c r="F9104" t="str">
        <f>IF(D9104&lt;=18,"LOW (1-18)","HIGH (19-36)")</f>
        <v>HIGH (19-36)</v>
      </c>
      <c r="G9104">
        <f>INT((D9104-1)/6)+1</f>
        <v>6</v>
      </c>
      <c r="H9104">
        <f>MOD(D9104-1,6)+1</f>
        <v>5</v>
      </c>
      <c r="I9104">
        <f>37-D9104</f>
        <v>2</v>
      </c>
      <c r="J9104">
        <f>ABS(D9104-D9105)</f>
        <v>16</v>
      </c>
    </row>
    <row r="9105">
      <c r="A9105">
        <v>18466</v>
      </c>
      <c r="B9105" t="str">
        <v>2019-02-12</v>
      </c>
      <c r="C9105" t="str">
        <v>Morning</v>
      </c>
      <c r="D9105">
        <v>19</v>
      </c>
      <c r="E9105" t="str">
        <f>IF(MOD(D9105,2)=0,"EVEN","ODD")</f>
        <v>ODD</v>
      </c>
      <c r="F9105" t="str">
        <f>IF(D9105&lt;=18,"LOW (1-18)","HIGH (19-36)")</f>
        <v>HIGH (19-36)</v>
      </c>
      <c r="G9105">
        <f>INT((D9105-1)/6)+1</f>
        <v>4</v>
      </c>
      <c r="H9105">
        <f>MOD(D9105-1,6)+1</f>
        <v>1</v>
      </c>
      <c r="I9105">
        <f>37-D9105</f>
        <v>18</v>
      </c>
      <c r="J9105">
        <f>ABS(D9105-D9106)</f>
        <v>14</v>
      </c>
    </row>
    <row r="9106">
      <c r="A9106">
        <v>18465</v>
      </c>
      <c r="B9106" t="str">
        <v>2019-02-11</v>
      </c>
      <c r="C9106" t="str">
        <v>Evening</v>
      </c>
      <c r="D9106">
        <v>5</v>
      </c>
      <c r="E9106" t="str">
        <f>IF(MOD(D9106,2)=0,"EVEN","ODD")</f>
        <v>ODD</v>
      </c>
      <c r="F9106" t="str">
        <f>IF(D9106&lt;=18,"LOW (1-18)","HIGH (19-36)")</f>
        <v>LOW (1-18)</v>
      </c>
      <c r="G9106">
        <f>INT((D9106-1)/6)+1</f>
        <v>1</v>
      </c>
      <c r="H9106">
        <f>MOD(D9106-1,6)+1</f>
        <v>5</v>
      </c>
      <c r="I9106">
        <f>37-D9106</f>
        <v>32</v>
      </c>
      <c r="J9106">
        <f>ABS(D9106-D9107)</f>
        <v>6</v>
      </c>
    </row>
    <row r="9107">
      <c r="A9107">
        <v>18464</v>
      </c>
      <c r="B9107" t="str">
        <v>2019-02-11</v>
      </c>
      <c r="C9107" t="str">
        <v>Afternoon</v>
      </c>
      <c r="D9107">
        <v>11</v>
      </c>
      <c r="E9107" t="str">
        <f>IF(MOD(D9107,2)=0,"EVEN","ODD")</f>
        <v>ODD</v>
      </c>
      <c r="F9107" t="str">
        <f>IF(D9107&lt;=18,"LOW (1-18)","HIGH (19-36)")</f>
        <v>LOW (1-18)</v>
      </c>
      <c r="G9107">
        <f>INT((D9107-1)/6)+1</f>
        <v>2</v>
      </c>
      <c r="H9107">
        <f>MOD(D9107-1,6)+1</f>
        <v>5</v>
      </c>
      <c r="I9107">
        <f>37-D9107</f>
        <v>26</v>
      </c>
      <c r="J9107">
        <f>ABS(D9107-D9108)</f>
        <v>10</v>
      </c>
    </row>
    <row r="9108">
      <c r="A9108">
        <v>18463</v>
      </c>
      <c r="B9108" t="str">
        <v>2019-02-11</v>
      </c>
      <c r="C9108" t="str">
        <v>Midday</v>
      </c>
      <c r="D9108">
        <v>1</v>
      </c>
      <c r="E9108" t="str">
        <f>IF(MOD(D9108,2)=0,"EVEN","ODD")</f>
        <v>ODD</v>
      </c>
      <c r="F9108" t="str">
        <f>IF(D9108&lt;=18,"LOW (1-18)","HIGH (19-36)")</f>
        <v>LOW (1-18)</v>
      </c>
      <c r="G9108">
        <f>INT((D9108-1)/6)+1</f>
        <v>1</v>
      </c>
      <c r="H9108">
        <f>MOD(D9108-1,6)+1</f>
        <v>1</v>
      </c>
      <c r="I9108">
        <f>37-D9108</f>
        <v>36</v>
      </c>
      <c r="J9108">
        <f>ABS(D9108-D9109)</f>
        <v>6</v>
      </c>
    </row>
    <row r="9109">
      <c r="A9109">
        <v>18462</v>
      </c>
      <c r="B9109" t="str">
        <v>2019-02-11</v>
      </c>
      <c r="C9109" t="str">
        <v>Morning</v>
      </c>
      <c r="D9109">
        <v>7</v>
      </c>
      <c r="E9109" t="str">
        <f>IF(MOD(D9109,2)=0,"EVEN","ODD")</f>
        <v>ODD</v>
      </c>
      <c r="F9109" t="str">
        <f>IF(D9109&lt;=18,"LOW (1-18)","HIGH (19-36)")</f>
        <v>LOW (1-18)</v>
      </c>
      <c r="G9109">
        <f>INT((D9109-1)/6)+1</f>
        <v>2</v>
      </c>
      <c r="H9109">
        <f>MOD(D9109-1,6)+1</f>
        <v>1</v>
      </c>
      <c r="I9109">
        <f>37-D9109</f>
        <v>30</v>
      </c>
      <c r="J9109">
        <f>ABS(D9109-D9110)</f>
        <v>2</v>
      </c>
    </row>
    <row r="9110">
      <c r="A9110">
        <v>18461</v>
      </c>
      <c r="B9110" t="str">
        <v>2019-02-09</v>
      </c>
      <c r="C9110" t="str">
        <v>Evening</v>
      </c>
      <c r="D9110">
        <v>9</v>
      </c>
      <c r="E9110" t="str">
        <f>IF(MOD(D9110,2)=0,"EVEN","ODD")</f>
        <v>ODD</v>
      </c>
      <c r="F9110" t="str">
        <f>IF(D9110&lt;=18,"LOW (1-18)","HIGH (19-36)")</f>
        <v>LOW (1-18)</v>
      </c>
      <c r="G9110">
        <f>INT((D9110-1)/6)+1</f>
        <v>2</v>
      </c>
      <c r="H9110">
        <f>MOD(D9110-1,6)+1</f>
        <v>3</v>
      </c>
      <c r="I9110">
        <f>37-D9110</f>
        <v>28</v>
      </c>
      <c r="J9110">
        <f>ABS(D9110-D9111)</f>
        <v>0</v>
      </c>
    </row>
    <row r="9111">
      <c r="A9111">
        <v>18460</v>
      </c>
      <c r="B9111" t="str">
        <v>2019-02-09</v>
      </c>
      <c r="C9111" t="str">
        <v>Afternoon</v>
      </c>
      <c r="D9111">
        <v>9</v>
      </c>
      <c r="E9111" t="str">
        <f>IF(MOD(D9111,2)=0,"EVEN","ODD")</f>
        <v>ODD</v>
      </c>
      <c r="F9111" t="str">
        <f>IF(D9111&lt;=18,"LOW (1-18)","HIGH (19-36)")</f>
        <v>LOW (1-18)</v>
      </c>
      <c r="G9111">
        <f>INT((D9111-1)/6)+1</f>
        <v>2</v>
      </c>
      <c r="H9111">
        <f>MOD(D9111-1,6)+1</f>
        <v>3</v>
      </c>
      <c r="I9111">
        <f>37-D9111</f>
        <v>28</v>
      </c>
      <c r="J9111">
        <f>ABS(D9111-D9112)</f>
        <v>24</v>
      </c>
    </row>
    <row r="9112">
      <c r="A9112">
        <v>18459</v>
      </c>
      <c r="B9112" t="str">
        <v>2019-02-09</v>
      </c>
      <c r="C9112" t="str">
        <v>Midday</v>
      </c>
      <c r="D9112">
        <v>33</v>
      </c>
      <c r="E9112" t="str">
        <f>IF(MOD(D9112,2)=0,"EVEN","ODD")</f>
        <v>ODD</v>
      </c>
      <c r="F9112" t="str">
        <f>IF(D9112&lt;=18,"LOW (1-18)","HIGH (19-36)")</f>
        <v>HIGH (19-36)</v>
      </c>
      <c r="G9112">
        <f>INT((D9112-1)/6)+1</f>
        <v>6</v>
      </c>
      <c r="H9112">
        <f>MOD(D9112-1,6)+1</f>
        <v>3</v>
      </c>
      <c r="I9112">
        <f>37-D9112</f>
        <v>4</v>
      </c>
      <c r="J9112">
        <f>ABS(D9112-D9113)</f>
        <v>25</v>
      </c>
    </row>
    <row r="9113">
      <c r="A9113">
        <v>18458</v>
      </c>
      <c r="B9113" t="str">
        <v>2019-02-09</v>
      </c>
      <c r="C9113" t="str">
        <v>Morning</v>
      </c>
      <c r="D9113">
        <v>8</v>
      </c>
      <c r="E9113" t="str">
        <f>IF(MOD(D9113,2)=0,"EVEN","ODD")</f>
        <v>EVEN</v>
      </c>
      <c r="F9113" t="str">
        <f>IF(D9113&lt;=18,"LOW (1-18)","HIGH (19-36)")</f>
        <v>LOW (1-18)</v>
      </c>
      <c r="G9113">
        <f>INT((D9113-1)/6)+1</f>
        <v>2</v>
      </c>
      <c r="H9113">
        <f>MOD(D9113-1,6)+1</f>
        <v>2</v>
      </c>
      <c r="I9113">
        <f>37-D9113</f>
        <v>29</v>
      </c>
      <c r="J9113">
        <f>ABS(D9113-D9114)</f>
        <v>15</v>
      </c>
    </row>
    <row r="9114">
      <c r="A9114">
        <v>18457</v>
      </c>
      <c r="B9114" t="str">
        <v>2019-02-08</v>
      </c>
      <c r="C9114" t="str">
        <v>Evening</v>
      </c>
      <c r="D9114">
        <v>23</v>
      </c>
      <c r="E9114" t="str">
        <f>IF(MOD(D9114,2)=0,"EVEN","ODD")</f>
        <v>ODD</v>
      </c>
      <c r="F9114" t="str">
        <f>IF(D9114&lt;=18,"LOW (1-18)","HIGH (19-36)")</f>
        <v>HIGH (19-36)</v>
      </c>
      <c r="G9114">
        <f>INT((D9114-1)/6)+1</f>
        <v>4</v>
      </c>
      <c r="H9114">
        <f>MOD(D9114-1,6)+1</f>
        <v>5</v>
      </c>
      <c r="I9114">
        <f>37-D9114</f>
        <v>14</v>
      </c>
      <c r="J9114">
        <f>ABS(D9114-D9115)</f>
        <v>11</v>
      </c>
    </row>
    <row r="9115">
      <c r="A9115">
        <v>18456</v>
      </c>
      <c r="B9115" t="str">
        <v>2019-02-08</v>
      </c>
      <c r="C9115" t="str">
        <v>Afternoon</v>
      </c>
      <c r="D9115">
        <v>34</v>
      </c>
      <c r="E9115" t="str">
        <f>IF(MOD(D9115,2)=0,"EVEN","ODD")</f>
        <v>EVEN</v>
      </c>
      <c r="F9115" t="str">
        <f>IF(D9115&lt;=18,"LOW (1-18)","HIGH (19-36)")</f>
        <v>HIGH (19-36)</v>
      </c>
      <c r="G9115">
        <f>INT((D9115-1)/6)+1</f>
        <v>6</v>
      </c>
      <c r="H9115">
        <f>MOD(D9115-1,6)+1</f>
        <v>4</v>
      </c>
      <c r="I9115">
        <f>37-D9115</f>
        <v>3</v>
      </c>
      <c r="J9115">
        <f>ABS(D9115-D9116)</f>
        <v>7</v>
      </c>
    </row>
    <row r="9116">
      <c r="A9116">
        <v>18455</v>
      </c>
      <c r="B9116" t="str">
        <v>2019-02-08</v>
      </c>
      <c r="C9116" t="str">
        <v>Midday</v>
      </c>
      <c r="D9116">
        <v>27</v>
      </c>
      <c r="E9116" t="str">
        <f>IF(MOD(D9116,2)=0,"EVEN","ODD")</f>
        <v>ODD</v>
      </c>
      <c r="F9116" t="str">
        <f>IF(D9116&lt;=18,"LOW (1-18)","HIGH (19-36)")</f>
        <v>HIGH (19-36)</v>
      </c>
      <c r="G9116">
        <f>INT((D9116-1)/6)+1</f>
        <v>5</v>
      </c>
      <c r="H9116">
        <f>MOD(D9116-1,6)+1</f>
        <v>3</v>
      </c>
      <c r="I9116">
        <f>37-D9116</f>
        <v>10</v>
      </c>
      <c r="J9116">
        <f>ABS(D9116-D9117)</f>
        <v>0</v>
      </c>
    </row>
    <row r="9117">
      <c r="A9117">
        <v>18454</v>
      </c>
      <c r="B9117" t="str">
        <v>2019-02-08</v>
      </c>
      <c r="C9117" t="str">
        <v>Morning</v>
      </c>
      <c r="D9117">
        <v>27</v>
      </c>
      <c r="E9117" t="str">
        <f>IF(MOD(D9117,2)=0,"EVEN","ODD")</f>
        <v>ODD</v>
      </c>
      <c r="F9117" t="str">
        <f>IF(D9117&lt;=18,"LOW (1-18)","HIGH (19-36)")</f>
        <v>HIGH (19-36)</v>
      </c>
      <c r="G9117">
        <f>INT((D9117-1)/6)+1</f>
        <v>5</v>
      </c>
      <c r="H9117">
        <f>MOD(D9117-1,6)+1</f>
        <v>3</v>
      </c>
      <c r="I9117">
        <f>37-D9117</f>
        <v>10</v>
      </c>
      <c r="J9117">
        <f>ABS(D9117-D9118)</f>
        <v>8</v>
      </c>
    </row>
    <row r="9118">
      <c r="A9118">
        <v>18453</v>
      </c>
      <c r="B9118" t="str">
        <v>2019-02-07</v>
      </c>
      <c r="C9118" t="str">
        <v>Evening</v>
      </c>
      <c r="D9118">
        <v>35</v>
      </c>
      <c r="E9118" t="str">
        <f>IF(MOD(D9118,2)=0,"EVEN","ODD")</f>
        <v>ODD</v>
      </c>
      <c r="F9118" t="str">
        <f>IF(D9118&lt;=18,"LOW (1-18)","HIGH (19-36)")</f>
        <v>HIGH (19-36)</v>
      </c>
      <c r="G9118">
        <f>INT((D9118-1)/6)+1</f>
        <v>6</v>
      </c>
      <c r="H9118">
        <f>MOD(D9118-1,6)+1</f>
        <v>5</v>
      </c>
      <c r="I9118">
        <f>37-D9118</f>
        <v>2</v>
      </c>
      <c r="J9118">
        <f>ABS(D9118-D9119)</f>
        <v>18</v>
      </c>
    </row>
    <row r="9119">
      <c r="A9119">
        <v>18452</v>
      </c>
      <c r="B9119" t="str">
        <v>2019-02-07</v>
      </c>
      <c r="C9119" t="str">
        <v>Afternoon</v>
      </c>
      <c r="D9119">
        <v>17</v>
      </c>
      <c r="E9119" t="str">
        <f>IF(MOD(D9119,2)=0,"EVEN","ODD")</f>
        <v>ODD</v>
      </c>
      <c r="F9119" t="str">
        <f>IF(D9119&lt;=18,"LOW (1-18)","HIGH (19-36)")</f>
        <v>LOW (1-18)</v>
      </c>
      <c r="G9119">
        <f>INT((D9119-1)/6)+1</f>
        <v>3</v>
      </c>
      <c r="H9119">
        <f>MOD(D9119-1,6)+1</f>
        <v>5</v>
      </c>
      <c r="I9119">
        <f>37-D9119</f>
        <v>20</v>
      </c>
      <c r="J9119">
        <f>ABS(D9119-D9120)</f>
        <v>13</v>
      </c>
    </row>
    <row r="9120">
      <c r="A9120">
        <v>18451</v>
      </c>
      <c r="B9120" t="str">
        <v>2019-02-07</v>
      </c>
      <c r="C9120" t="str">
        <v>Midday</v>
      </c>
      <c r="D9120">
        <v>4</v>
      </c>
      <c r="E9120" t="str">
        <f>IF(MOD(D9120,2)=0,"EVEN","ODD")</f>
        <v>EVEN</v>
      </c>
      <c r="F9120" t="str">
        <f>IF(D9120&lt;=18,"LOW (1-18)","HIGH (19-36)")</f>
        <v>LOW (1-18)</v>
      </c>
      <c r="G9120">
        <f>INT((D9120-1)/6)+1</f>
        <v>1</v>
      </c>
      <c r="H9120">
        <f>MOD(D9120-1,6)+1</f>
        <v>4</v>
      </c>
      <c r="I9120">
        <f>37-D9120</f>
        <v>33</v>
      </c>
      <c r="J9120">
        <f>ABS(D9120-D9121)</f>
        <v>10</v>
      </c>
    </row>
    <row r="9121">
      <c r="A9121">
        <v>18450</v>
      </c>
      <c r="B9121" t="str">
        <v>2019-02-07</v>
      </c>
      <c r="C9121" t="str">
        <v>Morning</v>
      </c>
      <c r="D9121">
        <v>14</v>
      </c>
      <c r="E9121" t="str">
        <f>IF(MOD(D9121,2)=0,"EVEN","ODD")</f>
        <v>EVEN</v>
      </c>
      <c r="F9121" t="str">
        <f>IF(D9121&lt;=18,"LOW (1-18)","HIGH (19-36)")</f>
        <v>LOW (1-18)</v>
      </c>
      <c r="G9121">
        <f>INT((D9121-1)/6)+1</f>
        <v>3</v>
      </c>
      <c r="H9121">
        <f>MOD(D9121-1,6)+1</f>
        <v>2</v>
      </c>
      <c r="I9121">
        <f>37-D9121</f>
        <v>23</v>
      </c>
      <c r="J9121">
        <f>ABS(D9121-D9122)</f>
        <v>7</v>
      </c>
    </row>
    <row r="9122">
      <c r="A9122">
        <v>18449</v>
      </c>
      <c r="B9122" t="str">
        <v>2019-02-06</v>
      </c>
      <c r="C9122" t="str">
        <v>Evening</v>
      </c>
      <c r="D9122">
        <v>21</v>
      </c>
      <c r="E9122" t="str">
        <f>IF(MOD(D9122,2)=0,"EVEN","ODD")</f>
        <v>ODD</v>
      </c>
      <c r="F9122" t="str">
        <f>IF(D9122&lt;=18,"LOW (1-18)","HIGH (19-36)")</f>
        <v>HIGH (19-36)</v>
      </c>
      <c r="G9122">
        <f>INT((D9122-1)/6)+1</f>
        <v>4</v>
      </c>
      <c r="H9122">
        <f>MOD(D9122-1,6)+1</f>
        <v>3</v>
      </c>
      <c r="I9122">
        <f>37-D9122</f>
        <v>16</v>
      </c>
      <c r="J9122">
        <f>ABS(D9122-D9123)</f>
        <v>20</v>
      </c>
    </row>
    <row r="9123">
      <c r="A9123">
        <v>18448</v>
      </c>
      <c r="B9123" t="str">
        <v>2019-02-06</v>
      </c>
      <c r="C9123" t="str">
        <v>Afternoon</v>
      </c>
      <c r="D9123">
        <v>1</v>
      </c>
      <c r="E9123" t="str">
        <f>IF(MOD(D9123,2)=0,"EVEN","ODD")</f>
        <v>ODD</v>
      </c>
      <c r="F9123" t="str">
        <f>IF(D9123&lt;=18,"LOW (1-18)","HIGH (19-36)")</f>
        <v>LOW (1-18)</v>
      </c>
      <c r="G9123">
        <f>INT((D9123-1)/6)+1</f>
        <v>1</v>
      </c>
      <c r="H9123">
        <f>MOD(D9123-1,6)+1</f>
        <v>1</v>
      </c>
      <c r="I9123">
        <f>37-D9123</f>
        <v>36</v>
      </c>
      <c r="J9123">
        <f>ABS(D9123-D9124)</f>
        <v>29</v>
      </c>
    </row>
    <row r="9124">
      <c r="A9124">
        <v>18447</v>
      </c>
      <c r="B9124" t="str">
        <v>2019-02-06</v>
      </c>
      <c r="C9124" t="str">
        <v>Midday</v>
      </c>
      <c r="D9124">
        <v>30</v>
      </c>
      <c r="E9124" t="str">
        <f>IF(MOD(D9124,2)=0,"EVEN","ODD")</f>
        <v>EVEN</v>
      </c>
      <c r="F9124" t="str">
        <f>IF(D9124&lt;=18,"LOW (1-18)","HIGH (19-36)")</f>
        <v>HIGH (19-36)</v>
      </c>
      <c r="G9124">
        <f>INT((D9124-1)/6)+1</f>
        <v>5</v>
      </c>
      <c r="H9124">
        <f>MOD(D9124-1,6)+1</f>
        <v>6</v>
      </c>
      <c r="I9124">
        <f>37-D9124</f>
        <v>7</v>
      </c>
      <c r="J9124">
        <f>ABS(D9124-D9125)</f>
        <v>6</v>
      </c>
    </row>
    <row r="9125">
      <c r="A9125">
        <v>18446</v>
      </c>
      <c r="B9125" t="str">
        <v>2019-02-06</v>
      </c>
      <c r="C9125" t="str">
        <v>Morning</v>
      </c>
      <c r="D9125">
        <v>36</v>
      </c>
      <c r="E9125" t="str">
        <f>IF(MOD(D9125,2)=0,"EVEN","ODD")</f>
        <v>EVEN</v>
      </c>
      <c r="F9125" t="str">
        <f>IF(D9125&lt;=18,"LOW (1-18)","HIGH (19-36)")</f>
        <v>HIGH (19-36)</v>
      </c>
      <c r="G9125">
        <f>INT((D9125-1)/6)+1</f>
        <v>6</v>
      </c>
      <c r="H9125">
        <f>MOD(D9125-1,6)+1</f>
        <v>6</v>
      </c>
      <c r="I9125">
        <f>37-D9125</f>
        <v>1</v>
      </c>
      <c r="J9125">
        <f>ABS(D9125-D9126)</f>
        <v>7</v>
      </c>
    </row>
    <row r="9126">
      <c r="A9126">
        <v>18445</v>
      </c>
      <c r="B9126" t="str">
        <v>2019-02-05</v>
      </c>
      <c r="C9126" t="str">
        <v>Evening</v>
      </c>
      <c r="D9126">
        <v>29</v>
      </c>
      <c r="E9126" t="str">
        <f>IF(MOD(D9126,2)=0,"EVEN","ODD")</f>
        <v>ODD</v>
      </c>
      <c r="F9126" t="str">
        <f>IF(D9126&lt;=18,"LOW (1-18)","HIGH (19-36)")</f>
        <v>HIGH (19-36)</v>
      </c>
      <c r="G9126">
        <f>INT((D9126-1)/6)+1</f>
        <v>5</v>
      </c>
      <c r="H9126">
        <f>MOD(D9126-1,6)+1</f>
        <v>5</v>
      </c>
      <c r="I9126">
        <f>37-D9126</f>
        <v>8</v>
      </c>
      <c r="J9126">
        <f>ABS(D9126-D9127)</f>
        <v>18</v>
      </c>
    </row>
    <row r="9127">
      <c r="A9127">
        <v>18444</v>
      </c>
      <c r="B9127" t="str">
        <v>2019-02-05</v>
      </c>
      <c r="C9127" t="str">
        <v>Afternoon</v>
      </c>
      <c r="D9127">
        <v>11</v>
      </c>
      <c r="E9127" t="str">
        <f>IF(MOD(D9127,2)=0,"EVEN","ODD")</f>
        <v>ODD</v>
      </c>
      <c r="F9127" t="str">
        <f>IF(D9127&lt;=18,"LOW (1-18)","HIGH (19-36)")</f>
        <v>LOW (1-18)</v>
      </c>
      <c r="G9127">
        <f>INT((D9127-1)/6)+1</f>
        <v>2</v>
      </c>
      <c r="H9127">
        <f>MOD(D9127-1,6)+1</f>
        <v>5</v>
      </c>
      <c r="I9127">
        <f>37-D9127</f>
        <v>26</v>
      </c>
      <c r="J9127">
        <f>ABS(D9127-D9128)</f>
        <v>25</v>
      </c>
    </row>
    <row r="9128">
      <c r="A9128">
        <v>18443</v>
      </c>
      <c r="B9128" t="str">
        <v>2019-02-05</v>
      </c>
      <c r="C9128" t="str">
        <v>Midday</v>
      </c>
      <c r="D9128">
        <v>36</v>
      </c>
      <c r="E9128" t="str">
        <f>IF(MOD(D9128,2)=0,"EVEN","ODD")</f>
        <v>EVEN</v>
      </c>
      <c r="F9128" t="str">
        <f>IF(D9128&lt;=18,"LOW (1-18)","HIGH (19-36)")</f>
        <v>HIGH (19-36)</v>
      </c>
      <c r="G9128">
        <f>INT((D9128-1)/6)+1</f>
        <v>6</v>
      </c>
      <c r="H9128">
        <f>MOD(D9128-1,6)+1</f>
        <v>6</v>
      </c>
      <c r="I9128">
        <f>37-D9128</f>
        <v>1</v>
      </c>
      <c r="J9128">
        <f>ABS(D9128-D9129)</f>
        <v>2</v>
      </c>
    </row>
    <row r="9129">
      <c r="A9129">
        <v>18442</v>
      </c>
      <c r="B9129" t="str">
        <v>2019-02-05</v>
      </c>
      <c r="C9129" t="str">
        <v>Morning</v>
      </c>
      <c r="D9129">
        <v>34</v>
      </c>
      <c r="E9129" t="str">
        <f>IF(MOD(D9129,2)=0,"EVEN","ODD")</f>
        <v>EVEN</v>
      </c>
      <c r="F9129" t="str">
        <f>IF(D9129&lt;=18,"LOW (1-18)","HIGH (19-36)")</f>
        <v>HIGH (19-36)</v>
      </c>
      <c r="G9129">
        <f>INT((D9129-1)/6)+1</f>
        <v>6</v>
      </c>
      <c r="H9129">
        <f>MOD(D9129-1,6)+1</f>
        <v>4</v>
      </c>
      <c r="I9129">
        <f>37-D9129</f>
        <v>3</v>
      </c>
      <c r="J9129">
        <f>ABS(D9129-D9130)</f>
        <v>26</v>
      </c>
    </row>
    <row r="9130">
      <c r="A9130">
        <v>18441</v>
      </c>
      <c r="B9130" t="str">
        <v>2019-02-04</v>
      </c>
      <c r="C9130" t="str">
        <v>Evening</v>
      </c>
      <c r="D9130">
        <v>8</v>
      </c>
      <c r="E9130" t="str">
        <f>IF(MOD(D9130,2)=0,"EVEN","ODD")</f>
        <v>EVEN</v>
      </c>
      <c r="F9130" t="str">
        <f>IF(D9130&lt;=18,"LOW (1-18)","HIGH (19-36)")</f>
        <v>LOW (1-18)</v>
      </c>
      <c r="G9130">
        <f>INT((D9130-1)/6)+1</f>
        <v>2</v>
      </c>
      <c r="H9130">
        <f>MOD(D9130-1,6)+1</f>
        <v>2</v>
      </c>
      <c r="I9130">
        <f>37-D9130</f>
        <v>29</v>
      </c>
      <c r="J9130">
        <f>ABS(D9130-D9131)</f>
        <v>14</v>
      </c>
    </row>
    <row r="9131">
      <c r="A9131">
        <v>18440</v>
      </c>
      <c r="B9131" t="str">
        <v>2019-02-04</v>
      </c>
      <c r="C9131" t="str">
        <v>Afternoon</v>
      </c>
      <c r="D9131">
        <v>22</v>
      </c>
      <c r="E9131" t="str">
        <f>IF(MOD(D9131,2)=0,"EVEN","ODD")</f>
        <v>EVEN</v>
      </c>
      <c r="F9131" t="str">
        <f>IF(D9131&lt;=18,"LOW (1-18)","HIGH (19-36)")</f>
        <v>HIGH (19-36)</v>
      </c>
      <c r="G9131">
        <f>INT((D9131-1)/6)+1</f>
        <v>4</v>
      </c>
      <c r="H9131">
        <f>MOD(D9131-1,6)+1</f>
        <v>4</v>
      </c>
      <c r="I9131">
        <f>37-D9131</f>
        <v>15</v>
      </c>
      <c r="J9131">
        <f>ABS(D9131-D9132)</f>
        <v>4</v>
      </c>
    </row>
    <row r="9132">
      <c r="A9132">
        <v>18439</v>
      </c>
      <c r="B9132" t="str">
        <v>2019-02-04</v>
      </c>
      <c r="C9132" t="str">
        <v>Midday</v>
      </c>
      <c r="D9132">
        <v>26</v>
      </c>
      <c r="E9132" t="str">
        <f>IF(MOD(D9132,2)=0,"EVEN","ODD")</f>
        <v>EVEN</v>
      </c>
      <c r="F9132" t="str">
        <f>IF(D9132&lt;=18,"LOW (1-18)","HIGH (19-36)")</f>
        <v>HIGH (19-36)</v>
      </c>
      <c r="G9132">
        <f>INT((D9132-1)/6)+1</f>
        <v>5</v>
      </c>
      <c r="H9132">
        <f>MOD(D9132-1,6)+1</f>
        <v>2</v>
      </c>
      <c r="I9132">
        <f>37-D9132</f>
        <v>11</v>
      </c>
      <c r="J9132">
        <f>ABS(D9132-D9133)</f>
        <v>5</v>
      </c>
    </row>
    <row r="9133">
      <c r="A9133">
        <v>18438</v>
      </c>
      <c r="B9133" t="str">
        <v>2019-02-04</v>
      </c>
      <c r="C9133" t="str">
        <v>Morning</v>
      </c>
      <c r="D9133">
        <v>21</v>
      </c>
      <c r="E9133" t="str">
        <f>IF(MOD(D9133,2)=0,"EVEN","ODD")</f>
        <v>ODD</v>
      </c>
      <c r="F9133" t="str">
        <f>IF(D9133&lt;=18,"LOW (1-18)","HIGH (19-36)")</f>
        <v>HIGH (19-36)</v>
      </c>
      <c r="G9133">
        <f>INT((D9133-1)/6)+1</f>
        <v>4</v>
      </c>
      <c r="H9133">
        <f>MOD(D9133-1,6)+1</f>
        <v>3</v>
      </c>
      <c r="I9133">
        <f>37-D9133</f>
        <v>16</v>
      </c>
      <c r="J9133">
        <f>ABS(D9133-D9134)</f>
        <v>2</v>
      </c>
    </row>
    <row r="9134">
      <c r="A9134">
        <v>18437</v>
      </c>
      <c r="B9134" t="str">
        <v>2019-02-02</v>
      </c>
      <c r="C9134" t="str">
        <v>Evening</v>
      </c>
      <c r="D9134">
        <v>23</v>
      </c>
      <c r="E9134" t="str">
        <f>IF(MOD(D9134,2)=0,"EVEN","ODD")</f>
        <v>ODD</v>
      </c>
      <c r="F9134" t="str">
        <f>IF(D9134&lt;=18,"LOW (1-18)","HIGH (19-36)")</f>
        <v>HIGH (19-36)</v>
      </c>
      <c r="G9134">
        <f>INT((D9134-1)/6)+1</f>
        <v>4</v>
      </c>
      <c r="H9134">
        <f>MOD(D9134-1,6)+1</f>
        <v>5</v>
      </c>
      <c r="I9134">
        <f>37-D9134</f>
        <v>14</v>
      </c>
      <c r="J9134">
        <f>ABS(D9134-D9135)</f>
        <v>13</v>
      </c>
    </row>
    <row r="9135">
      <c r="A9135">
        <v>18436</v>
      </c>
      <c r="B9135" t="str">
        <v>2019-02-02</v>
      </c>
      <c r="C9135" t="str">
        <v>Afternoon</v>
      </c>
      <c r="D9135">
        <v>36</v>
      </c>
      <c r="E9135" t="str">
        <f>IF(MOD(D9135,2)=0,"EVEN","ODD")</f>
        <v>EVEN</v>
      </c>
      <c r="F9135" t="str">
        <f>IF(D9135&lt;=18,"LOW (1-18)","HIGH (19-36)")</f>
        <v>HIGH (19-36)</v>
      </c>
      <c r="G9135">
        <f>INT((D9135-1)/6)+1</f>
        <v>6</v>
      </c>
      <c r="H9135">
        <f>MOD(D9135-1,6)+1</f>
        <v>6</v>
      </c>
      <c r="I9135">
        <f>37-D9135</f>
        <v>1</v>
      </c>
      <c r="J9135">
        <f>ABS(D9135-D9136)</f>
        <v>16</v>
      </c>
    </row>
    <row r="9136">
      <c r="A9136">
        <v>18435</v>
      </c>
      <c r="B9136" t="str">
        <v>2019-02-02</v>
      </c>
      <c r="C9136" t="str">
        <v>Midday</v>
      </c>
      <c r="D9136">
        <v>20</v>
      </c>
      <c r="E9136" t="str">
        <f>IF(MOD(D9136,2)=0,"EVEN","ODD")</f>
        <v>EVEN</v>
      </c>
      <c r="F9136" t="str">
        <f>IF(D9136&lt;=18,"LOW (1-18)","HIGH (19-36)")</f>
        <v>HIGH (19-36)</v>
      </c>
      <c r="G9136">
        <f>INT((D9136-1)/6)+1</f>
        <v>4</v>
      </c>
      <c r="H9136">
        <f>MOD(D9136-1,6)+1</f>
        <v>2</v>
      </c>
      <c r="I9136">
        <f>37-D9136</f>
        <v>17</v>
      </c>
      <c r="J9136">
        <f>ABS(D9136-D9137)</f>
        <v>13</v>
      </c>
    </row>
    <row r="9137">
      <c r="A9137">
        <v>18434</v>
      </c>
      <c r="B9137" t="str">
        <v>2019-02-02</v>
      </c>
      <c r="C9137" t="str">
        <v>Morning</v>
      </c>
      <c r="D9137">
        <v>7</v>
      </c>
      <c r="E9137" t="str">
        <f>IF(MOD(D9137,2)=0,"EVEN","ODD")</f>
        <v>ODD</v>
      </c>
      <c r="F9137" t="str">
        <f>IF(D9137&lt;=18,"LOW (1-18)","HIGH (19-36)")</f>
        <v>LOW (1-18)</v>
      </c>
      <c r="G9137">
        <f>INT((D9137-1)/6)+1</f>
        <v>2</v>
      </c>
      <c r="H9137">
        <f>MOD(D9137-1,6)+1</f>
        <v>1</v>
      </c>
      <c r="I9137">
        <f>37-D9137</f>
        <v>30</v>
      </c>
      <c r="J9137">
        <f>ABS(D9137-D9138)</f>
        <v>13</v>
      </c>
    </row>
    <row r="9138">
      <c r="A9138">
        <v>18433</v>
      </c>
      <c r="B9138" t="str">
        <v>2019-02-01</v>
      </c>
      <c r="C9138" t="str">
        <v>Evening</v>
      </c>
      <c r="D9138">
        <v>20</v>
      </c>
      <c r="E9138" t="str">
        <f>IF(MOD(D9138,2)=0,"EVEN","ODD")</f>
        <v>EVEN</v>
      </c>
      <c r="F9138" t="str">
        <f>IF(D9138&lt;=18,"LOW (1-18)","HIGH (19-36)")</f>
        <v>HIGH (19-36)</v>
      </c>
      <c r="G9138">
        <f>INT((D9138-1)/6)+1</f>
        <v>4</v>
      </c>
      <c r="H9138">
        <f>MOD(D9138-1,6)+1</f>
        <v>2</v>
      </c>
      <c r="I9138">
        <f>37-D9138</f>
        <v>17</v>
      </c>
      <c r="J9138">
        <f>ABS(D9138-D9139)</f>
        <v>6</v>
      </c>
    </row>
    <row r="9139">
      <c r="A9139">
        <v>18432</v>
      </c>
      <c r="B9139" t="str">
        <v>2019-02-01</v>
      </c>
      <c r="C9139" t="str">
        <v>Afternoon</v>
      </c>
      <c r="D9139">
        <v>14</v>
      </c>
      <c r="E9139" t="str">
        <f>IF(MOD(D9139,2)=0,"EVEN","ODD")</f>
        <v>EVEN</v>
      </c>
      <c r="F9139" t="str">
        <f>IF(D9139&lt;=18,"LOW (1-18)","HIGH (19-36)")</f>
        <v>LOW (1-18)</v>
      </c>
      <c r="G9139">
        <f>INT((D9139-1)/6)+1</f>
        <v>3</v>
      </c>
      <c r="H9139">
        <f>MOD(D9139-1,6)+1</f>
        <v>2</v>
      </c>
      <c r="I9139">
        <f>37-D9139</f>
        <v>23</v>
      </c>
      <c r="J9139">
        <f>ABS(D9139-D9140)</f>
        <v>11</v>
      </c>
    </row>
    <row r="9140">
      <c r="A9140">
        <v>18431</v>
      </c>
      <c r="B9140" t="str">
        <v>2019-02-01</v>
      </c>
      <c r="C9140" t="str">
        <v>Midday</v>
      </c>
      <c r="D9140">
        <v>3</v>
      </c>
      <c r="E9140" t="str">
        <f>IF(MOD(D9140,2)=0,"EVEN","ODD")</f>
        <v>ODD</v>
      </c>
      <c r="F9140" t="str">
        <f>IF(D9140&lt;=18,"LOW (1-18)","HIGH (19-36)")</f>
        <v>LOW (1-18)</v>
      </c>
      <c r="G9140">
        <f>INT((D9140-1)/6)+1</f>
        <v>1</v>
      </c>
      <c r="H9140">
        <f>MOD(D9140-1,6)+1</f>
        <v>3</v>
      </c>
      <c r="I9140">
        <f>37-D9140</f>
        <v>34</v>
      </c>
      <c r="J9140">
        <f>ABS(D9140-D9141)</f>
        <v>24</v>
      </c>
    </row>
    <row r="9141">
      <c r="A9141">
        <v>18430</v>
      </c>
      <c r="B9141" t="str">
        <v>2019-02-01</v>
      </c>
      <c r="C9141" t="str">
        <v>Morning</v>
      </c>
      <c r="D9141">
        <v>27</v>
      </c>
      <c r="E9141" t="str">
        <f>IF(MOD(D9141,2)=0,"EVEN","ODD")</f>
        <v>ODD</v>
      </c>
      <c r="F9141" t="str">
        <f>IF(D9141&lt;=18,"LOW (1-18)","HIGH (19-36)")</f>
        <v>HIGH (19-36)</v>
      </c>
      <c r="G9141">
        <f>INT((D9141-1)/6)+1</f>
        <v>5</v>
      </c>
      <c r="H9141">
        <f>MOD(D9141-1,6)+1</f>
        <v>3</v>
      </c>
      <c r="I9141">
        <f>37-D9141</f>
        <v>10</v>
      </c>
      <c r="J9141">
        <f>ABS(D9141-D9142)</f>
        <v>1</v>
      </c>
    </row>
    <row r="9142">
      <c r="A9142">
        <v>18429</v>
      </c>
      <c r="B9142" t="str">
        <v>2019-01-31</v>
      </c>
      <c r="C9142" t="str">
        <v>Evening</v>
      </c>
      <c r="D9142">
        <v>28</v>
      </c>
      <c r="E9142" t="str">
        <f>IF(MOD(D9142,2)=0,"EVEN","ODD")</f>
        <v>EVEN</v>
      </c>
      <c r="F9142" t="str">
        <f>IF(D9142&lt;=18,"LOW (1-18)","HIGH (19-36)")</f>
        <v>HIGH (19-36)</v>
      </c>
      <c r="G9142">
        <f>INT((D9142-1)/6)+1</f>
        <v>5</v>
      </c>
      <c r="H9142">
        <f>MOD(D9142-1,6)+1</f>
        <v>4</v>
      </c>
      <c r="I9142">
        <f>37-D9142</f>
        <v>9</v>
      </c>
      <c r="J9142">
        <f>ABS(D9142-D9143)</f>
        <v>6</v>
      </c>
    </row>
    <row r="9143">
      <c r="A9143">
        <v>18428</v>
      </c>
      <c r="B9143" t="str">
        <v>2019-01-31</v>
      </c>
      <c r="C9143" t="str">
        <v>Afternoon</v>
      </c>
      <c r="D9143">
        <v>22</v>
      </c>
      <c r="E9143" t="str">
        <f>IF(MOD(D9143,2)=0,"EVEN","ODD")</f>
        <v>EVEN</v>
      </c>
      <c r="F9143" t="str">
        <f>IF(D9143&lt;=18,"LOW (1-18)","HIGH (19-36)")</f>
        <v>HIGH (19-36)</v>
      </c>
      <c r="G9143">
        <f>INT((D9143-1)/6)+1</f>
        <v>4</v>
      </c>
      <c r="H9143">
        <f>MOD(D9143-1,6)+1</f>
        <v>4</v>
      </c>
      <c r="I9143">
        <f>37-D9143</f>
        <v>15</v>
      </c>
      <c r="J9143">
        <f>ABS(D9143-D9144)</f>
        <v>4</v>
      </c>
    </row>
    <row r="9144">
      <c r="A9144">
        <v>18427</v>
      </c>
      <c r="B9144" t="str">
        <v>2019-01-31</v>
      </c>
      <c r="C9144" t="str">
        <v>Midday</v>
      </c>
      <c r="D9144">
        <v>26</v>
      </c>
      <c r="E9144" t="str">
        <f>IF(MOD(D9144,2)=0,"EVEN","ODD")</f>
        <v>EVEN</v>
      </c>
      <c r="F9144" t="str">
        <f>IF(D9144&lt;=18,"LOW (1-18)","HIGH (19-36)")</f>
        <v>HIGH (19-36)</v>
      </c>
      <c r="G9144">
        <f>INT((D9144-1)/6)+1</f>
        <v>5</v>
      </c>
      <c r="H9144">
        <f>MOD(D9144-1,6)+1</f>
        <v>2</v>
      </c>
      <c r="I9144">
        <f>37-D9144</f>
        <v>11</v>
      </c>
      <c r="J9144">
        <f>ABS(D9144-D9145)</f>
        <v>7</v>
      </c>
    </row>
    <row r="9145">
      <c r="A9145">
        <v>18426</v>
      </c>
      <c r="B9145" t="str">
        <v>2019-01-31</v>
      </c>
      <c r="C9145" t="str">
        <v>Morning</v>
      </c>
      <c r="D9145">
        <v>19</v>
      </c>
      <c r="E9145" t="str">
        <f>IF(MOD(D9145,2)=0,"EVEN","ODD")</f>
        <v>ODD</v>
      </c>
      <c r="F9145" t="str">
        <f>IF(D9145&lt;=18,"LOW (1-18)","HIGH (19-36)")</f>
        <v>HIGH (19-36)</v>
      </c>
      <c r="G9145">
        <f>INT((D9145-1)/6)+1</f>
        <v>4</v>
      </c>
      <c r="H9145">
        <f>MOD(D9145-1,6)+1</f>
        <v>1</v>
      </c>
      <c r="I9145">
        <f>37-D9145</f>
        <v>18</v>
      </c>
      <c r="J9145">
        <f>ABS(D9145-D9146)</f>
        <v>15</v>
      </c>
    </row>
    <row r="9146">
      <c r="A9146">
        <v>18425</v>
      </c>
      <c r="B9146" t="str">
        <v>2019-01-30</v>
      </c>
      <c r="C9146" t="str">
        <v>Evening</v>
      </c>
      <c r="D9146">
        <v>4</v>
      </c>
      <c r="E9146" t="str">
        <f>IF(MOD(D9146,2)=0,"EVEN","ODD")</f>
        <v>EVEN</v>
      </c>
      <c r="F9146" t="str">
        <f>IF(D9146&lt;=18,"LOW (1-18)","HIGH (19-36)")</f>
        <v>LOW (1-18)</v>
      </c>
      <c r="G9146">
        <f>INT((D9146-1)/6)+1</f>
        <v>1</v>
      </c>
      <c r="H9146">
        <f>MOD(D9146-1,6)+1</f>
        <v>4</v>
      </c>
      <c r="I9146">
        <f>37-D9146</f>
        <v>33</v>
      </c>
      <c r="J9146">
        <f>ABS(D9146-D9147)</f>
        <v>7</v>
      </c>
    </row>
    <row r="9147">
      <c r="A9147">
        <v>18424</v>
      </c>
      <c r="B9147" t="str">
        <v>2019-01-30</v>
      </c>
      <c r="C9147" t="str">
        <v>Afternoon</v>
      </c>
      <c r="D9147">
        <v>11</v>
      </c>
      <c r="E9147" t="str">
        <f>IF(MOD(D9147,2)=0,"EVEN","ODD")</f>
        <v>ODD</v>
      </c>
      <c r="F9147" t="str">
        <f>IF(D9147&lt;=18,"LOW (1-18)","HIGH (19-36)")</f>
        <v>LOW (1-18)</v>
      </c>
      <c r="G9147">
        <f>INT((D9147-1)/6)+1</f>
        <v>2</v>
      </c>
      <c r="H9147">
        <f>MOD(D9147-1,6)+1</f>
        <v>5</v>
      </c>
      <c r="I9147">
        <f>37-D9147</f>
        <v>26</v>
      </c>
      <c r="J9147">
        <f>ABS(D9147-D9148)</f>
        <v>3</v>
      </c>
    </row>
    <row r="9148">
      <c r="A9148">
        <v>18423</v>
      </c>
      <c r="B9148" t="str">
        <v>2019-01-30</v>
      </c>
      <c r="C9148" t="str">
        <v>Midday</v>
      </c>
      <c r="D9148">
        <v>8</v>
      </c>
      <c r="E9148" t="str">
        <f>IF(MOD(D9148,2)=0,"EVEN","ODD")</f>
        <v>EVEN</v>
      </c>
      <c r="F9148" t="str">
        <f>IF(D9148&lt;=18,"LOW (1-18)","HIGH (19-36)")</f>
        <v>LOW (1-18)</v>
      </c>
      <c r="G9148">
        <f>INT((D9148-1)/6)+1</f>
        <v>2</v>
      </c>
      <c r="H9148">
        <f>MOD(D9148-1,6)+1</f>
        <v>2</v>
      </c>
      <c r="I9148">
        <f>37-D9148</f>
        <v>29</v>
      </c>
      <c r="J9148">
        <f>ABS(D9148-D9149)</f>
        <v>24</v>
      </c>
    </row>
    <row r="9149">
      <c r="A9149">
        <v>18422</v>
      </c>
      <c r="B9149" t="str">
        <v>2019-01-30</v>
      </c>
      <c r="C9149" t="str">
        <v>Morning</v>
      </c>
      <c r="D9149">
        <v>32</v>
      </c>
      <c r="E9149" t="str">
        <f>IF(MOD(D9149,2)=0,"EVEN","ODD")</f>
        <v>EVEN</v>
      </c>
      <c r="F9149" t="str">
        <f>IF(D9149&lt;=18,"LOW (1-18)","HIGH (19-36)")</f>
        <v>HIGH (19-36)</v>
      </c>
      <c r="G9149">
        <f>INT((D9149-1)/6)+1</f>
        <v>6</v>
      </c>
      <c r="H9149">
        <f>MOD(D9149-1,6)+1</f>
        <v>2</v>
      </c>
      <c r="I9149">
        <f>37-D9149</f>
        <v>5</v>
      </c>
      <c r="J9149">
        <f>ABS(D9149-D9150)</f>
        <v>25</v>
      </c>
    </row>
    <row r="9150">
      <c r="A9150">
        <v>18421</v>
      </c>
      <c r="B9150" t="str">
        <v>2019-01-29</v>
      </c>
      <c r="C9150" t="str">
        <v>Evening</v>
      </c>
      <c r="D9150">
        <v>7</v>
      </c>
      <c r="E9150" t="str">
        <f>IF(MOD(D9150,2)=0,"EVEN","ODD")</f>
        <v>ODD</v>
      </c>
      <c r="F9150" t="str">
        <f>IF(D9150&lt;=18,"LOW (1-18)","HIGH (19-36)")</f>
        <v>LOW (1-18)</v>
      </c>
      <c r="G9150">
        <f>INT((D9150-1)/6)+1</f>
        <v>2</v>
      </c>
      <c r="H9150">
        <f>MOD(D9150-1,6)+1</f>
        <v>1</v>
      </c>
      <c r="I9150">
        <f>37-D9150</f>
        <v>30</v>
      </c>
      <c r="J9150">
        <f>ABS(D9150-D9151)</f>
        <v>3</v>
      </c>
    </row>
    <row r="9151">
      <c r="A9151">
        <v>18420</v>
      </c>
      <c r="B9151" t="str">
        <v>2019-01-29</v>
      </c>
      <c r="C9151" t="str">
        <v>Afternoon</v>
      </c>
      <c r="D9151">
        <v>4</v>
      </c>
      <c r="E9151" t="str">
        <f>IF(MOD(D9151,2)=0,"EVEN","ODD")</f>
        <v>EVEN</v>
      </c>
      <c r="F9151" t="str">
        <f>IF(D9151&lt;=18,"LOW (1-18)","HIGH (19-36)")</f>
        <v>LOW (1-18)</v>
      </c>
      <c r="G9151">
        <f>INT((D9151-1)/6)+1</f>
        <v>1</v>
      </c>
      <c r="H9151">
        <f>MOD(D9151-1,6)+1</f>
        <v>4</v>
      </c>
      <c r="I9151">
        <f>37-D9151</f>
        <v>33</v>
      </c>
      <c r="J9151">
        <f>ABS(D9151-D9152)</f>
        <v>18</v>
      </c>
    </row>
    <row r="9152">
      <c r="A9152">
        <v>18419</v>
      </c>
      <c r="B9152" t="str">
        <v>2019-01-29</v>
      </c>
      <c r="C9152" t="str">
        <v>Midday</v>
      </c>
      <c r="D9152">
        <v>22</v>
      </c>
      <c r="E9152" t="str">
        <f>IF(MOD(D9152,2)=0,"EVEN","ODD")</f>
        <v>EVEN</v>
      </c>
      <c r="F9152" t="str">
        <f>IF(D9152&lt;=18,"LOW (1-18)","HIGH (19-36)")</f>
        <v>HIGH (19-36)</v>
      </c>
      <c r="G9152">
        <f>INT((D9152-1)/6)+1</f>
        <v>4</v>
      </c>
      <c r="H9152">
        <f>MOD(D9152-1,6)+1</f>
        <v>4</v>
      </c>
      <c r="I9152">
        <f>37-D9152</f>
        <v>15</v>
      </c>
      <c r="J9152">
        <f>ABS(D9152-D9153)</f>
        <v>9</v>
      </c>
    </row>
    <row r="9153">
      <c r="A9153">
        <v>18418</v>
      </c>
      <c r="B9153" t="str">
        <v>2019-01-29</v>
      </c>
      <c r="C9153" t="str">
        <v>Morning</v>
      </c>
      <c r="D9153">
        <v>31</v>
      </c>
      <c r="E9153" t="str">
        <f>IF(MOD(D9153,2)=0,"EVEN","ODD")</f>
        <v>ODD</v>
      </c>
      <c r="F9153" t="str">
        <f>IF(D9153&lt;=18,"LOW (1-18)","HIGH (19-36)")</f>
        <v>HIGH (19-36)</v>
      </c>
      <c r="G9153">
        <f>INT((D9153-1)/6)+1</f>
        <v>6</v>
      </c>
      <c r="H9153">
        <f>MOD(D9153-1,6)+1</f>
        <v>1</v>
      </c>
      <c r="I9153">
        <f>37-D9153</f>
        <v>6</v>
      </c>
      <c r="J9153">
        <f>ABS(D9153-D9154)</f>
        <v>17</v>
      </c>
    </row>
    <row r="9154">
      <c r="A9154">
        <v>18417</v>
      </c>
      <c r="B9154" t="str">
        <v>2019-01-28</v>
      </c>
      <c r="C9154" t="str">
        <v>Evening</v>
      </c>
      <c r="D9154">
        <v>14</v>
      </c>
      <c r="E9154" t="str">
        <f>IF(MOD(D9154,2)=0,"EVEN","ODD")</f>
        <v>EVEN</v>
      </c>
      <c r="F9154" t="str">
        <f>IF(D9154&lt;=18,"LOW (1-18)","HIGH (19-36)")</f>
        <v>LOW (1-18)</v>
      </c>
      <c r="G9154">
        <f>INT((D9154-1)/6)+1</f>
        <v>3</v>
      </c>
      <c r="H9154">
        <f>MOD(D9154-1,6)+1</f>
        <v>2</v>
      </c>
      <c r="I9154">
        <f>37-D9154</f>
        <v>23</v>
      </c>
      <c r="J9154">
        <f>ABS(D9154-D9155)</f>
        <v>0</v>
      </c>
    </row>
    <row r="9155">
      <c r="A9155">
        <v>18416</v>
      </c>
      <c r="B9155" t="str">
        <v>2019-01-28</v>
      </c>
      <c r="C9155" t="str">
        <v>Afternoon</v>
      </c>
      <c r="D9155">
        <v>14</v>
      </c>
      <c r="E9155" t="str">
        <f>IF(MOD(D9155,2)=0,"EVEN","ODD")</f>
        <v>EVEN</v>
      </c>
      <c r="F9155" t="str">
        <f>IF(D9155&lt;=18,"LOW (1-18)","HIGH (19-36)")</f>
        <v>LOW (1-18)</v>
      </c>
      <c r="G9155">
        <f>INT((D9155-1)/6)+1</f>
        <v>3</v>
      </c>
      <c r="H9155">
        <f>MOD(D9155-1,6)+1</f>
        <v>2</v>
      </c>
      <c r="I9155">
        <f>37-D9155</f>
        <v>23</v>
      </c>
      <c r="J9155">
        <f>ABS(D9155-D9156)</f>
        <v>11</v>
      </c>
    </row>
    <row r="9156">
      <c r="A9156">
        <v>18415</v>
      </c>
      <c r="B9156" t="str">
        <v>2019-01-28</v>
      </c>
      <c r="C9156" t="str">
        <v>Midday</v>
      </c>
      <c r="D9156">
        <v>3</v>
      </c>
      <c r="E9156" t="str">
        <f>IF(MOD(D9156,2)=0,"EVEN","ODD")</f>
        <v>ODD</v>
      </c>
      <c r="F9156" t="str">
        <f>IF(D9156&lt;=18,"LOW (1-18)","HIGH (19-36)")</f>
        <v>LOW (1-18)</v>
      </c>
      <c r="G9156">
        <f>INT((D9156-1)/6)+1</f>
        <v>1</v>
      </c>
      <c r="H9156">
        <f>MOD(D9156-1,6)+1</f>
        <v>3</v>
      </c>
      <c r="I9156">
        <f>37-D9156</f>
        <v>34</v>
      </c>
      <c r="J9156">
        <f>ABS(D9156-D9157)</f>
        <v>21</v>
      </c>
    </row>
    <row r="9157">
      <c r="A9157">
        <v>18414</v>
      </c>
      <c r="B9157" t="str">
        <v>2019-01-28</v>
      </c>
      <c r="C9157" t="str">
        <v>Morning</v>
      </c>
      <c r="D9157">
        <v>24</v>
      </c>
      <c r="E9157" t="str">
        <f>IF(MOD(D9157,2)=0,"EVEN","ODD")</f>
        <v>EVEN</v>
      </c>
      <c r="F9157" t="str">
        <f>IF(D9157&lt;=18,"LOW (1-18)","HIGH (19-36)")</f>
        <v>HIGH (19-36)</v>
      </c>
      <c r="G9157">
        <f>INT((D9157-1)/6)+1</f>
        <v>4</v>
      </c>
      <c r="H9157">
        <f>MOD(D9157-1,6)+1</f>
        <v>6</v>
      </c>
      <c r="I9157">
        <f>37-D9157</f>
        <v>13</v>
      </c>
      <c r="J9157">
        <f>ABS(D9157-D9158)</f>
        <v>23</v>
      </c>
    </row>
    <row r="9158">
      <c r="A9158">
        <v>18413</v>
      </c>
      <c r="B9158" t="str">
        <v>2019-01-26</v>
      </c>
      <c r="C9158" t="str">
        <v>Evening</v>
      </c>
      <c r="D9158">
        <v>1</v>
      </c>
      <c r="E9158" t="str">
        <f>IF(MOD(D9158,2)=0,"EVEN","ODD")</f>
        <v>ODD</v>
      </c>
      <c r="F9158" t="str">
        <f>IF(D9158&lt;=18,"LOW (1-18)","HIGH (19-36)")</f>
        <v>LOW (1-18)</v>
      </c>
      <c r="G9158">
        <f>INT((D9158-1)/6)+1</f>
        <v>1</v>
      </c>
      <c r="H9158">
        <f>MOD(D9158-1,6)+1</f>
        <v>1</v>
      </c>
      <c r="I9158">
        <f>37-D9158</f>
        <v>36</v>
      </c>
      <c r="J9158">
        <f>ABS(D9158-D9159)</f>
        <v>22</v>
      </c>
    </row>
    <row r="9159">
      <c r="A9159">
        <v>18412</v>
      </c>
      <c r="B9159" t="str">
        <v>2019-01-26</v>
      </c>
      <c r="C9159" t="str">
        <v>Afternoon</v>
      </c>
      <c r="D9159">
        <v>23</v>
      </c>
      <c r="E9159" t="str">
        <f>IF(MOD(D9159,2)=0,"EVEN","ODD")</f>
        <v>ODD</v>
      </c>
      <c r="F9159" t="str">
        <f>IF(D9159&lt;=18,"LOW (1-18)","HIGH (19-36)")</f>
        <v>HIGH (19-36)</v>
      </c>
      <c r="G9159">
        <f>INT((D9159-1)/6)+1</f>
        <v>4</v>
      </c>
      <c r="H9159">
        <f>MOD(D9159-1,6)+1</f>
        <v>5</v>
      </c>
      <c r="I9159">
        <f>37-D9159</f>
        <v>14</v>
      </c>
      <c r="J9159">
        <f>ABS(D9159-D9160)</f>
        <v>21</v>
      </c>
    </row>
    <row r="9160">
      <c r="A9160">
        <v>18411</v>
      </c>
      <c r="B9160" t="str">
        <v>2019-01-26</v>
      </c>
      <c r="C9160" t="str">
        <v>Midday</v>
      </c>
      <c r="D9160">
        <v>2</v>
      </c>
      <c r="E9160" t="str">
        <f>IF(MOD(D9160,2)=0,"EVEN","ODD")</f>
        <v>EVEN</v>
      </c>
      <c r="F9160" t="str">
        <f>IF(D9160&lt;=18,"LOW (1-18)","HIGH (19-36)")</f>
        <v>LOW (1-18)</v>
      </c>
      <c r="G9160">
        <f>INT((D9160-1)/6)+1</f>
        <v>1</v>
      </c>
      <c r="H9160">
        <f>MOD(D9160-1,6)+1</f>
        <v>2</v>
      </c>
      <c r="I9160">
        <f>37-D9160</f>
        <v>35</v>
      </c>
      <c r="J9160">
        <f>ABS(D9160-D9161)</f>
        <v>31</v>
      </c>
    </row>
    <row r="9161">
      <c r="A9161">
        <v>18410</v>
      </c>
      <c r="B9161" t="str">
        <v>2019-01-26</v>
      </c>
      <c r="C9161" t="str">
        <v>Morning</v>
      </c>
      <c r="D9161">
        <v>33</v>
      </c>
      <c r="E9161" t="str">
        <f>IF(MOD(D9161,2)=0,"EVEN","ODD")</f>
        <v>ODD</v>
      </c>
      <c r="F9161" t="str">
        <f>IF(D9161&lt;=18,"LOW (1-18)","HIGH (19-36)")</f>
        <v>HIGH (19-36)</v>
      </c>
      <c r="G9161">
        <f>INT((D9161-1)/6)+1</f>
        <v>6</v>
      </c>
      <c r="H9161">
        <f>MOD(D9161-1,6)+1</f>
        <v>3</v>
      </c>
      <c r="I9161">
        <f>37-D9161</f>
        <v>4</v>
      </c>
      <c r="J9161">
        <f>ABS(D9161-D9162)</f>
        <v>27</v>
      </c>
    </row>
    <row r="9162">
      <c r="A9162">
        <v>18409</v>
      </c>
      <c r="B9162" t="str">
        <v>2019-01-25</v>
      </c>
      <c r="C9162" t="str">
        <v>Evening</v>
      </c>
      <c r="D9162">
        <v>6</v>
      </c>
      <c r="E9162" t="str">
        <f>IF(MOD(D9162,2)=0,"EVEN","ODD")</f>
        <v>EVEN</v>
      </c>
      <c r="F9162" t="str">
        <f>IF(D9162&lt;=18,"LOW (1-18)","HIGH (19-36)")</f>
        <v>LOW (1-18)</v>
      </c>
      <c r="G9162">
        <f>INT((D9162-1)/6)+1</f>
        <v>1</v>
      </c>
      <c r="H9162">
        <f>MOD(D9162-1,6)+1</f>
        <v>6</v>
      </c>
      <c r="I9162">
        <f>37-D9162</f>
        <v>31</v>
      </c>
      <c r="J9162">
        <f>ABS(D9162-D9163)</f>
        <v>12</v>
      </c>
    </row>
    <row r="9163">
      <c r="A9163">
        <v>18408</v>
      </c>
      <c r="B9163" t="str">
        <v>2019-01-25</v>
      </c>
      <c r="C9163" t="str">
        <v>Afternoon</v>
      </c>
      <c r="D9163">
        <v>18</v>
      </c>
      <c r="E9163" t="str">
        <f>IF(MOD(D9163,2)=0,"EVEN","ODD")</f>
        <v>EVEN</v>
      </c>
      <c r="F9163" t="str">
        <f>IF(D9163&lt;=18,"LOW (1-18)","HIGH (19-36)")</f>
        <v>LOW (1-18)</v>
      </c>
      <c r="G9163">
        <f>INT((D9163-1)/6)+1</f>
        <v>3</v>
      </c>
      <c r="H9163">
        <f>MOD(D9163-1,6)+1</f>
        <v>6</v>
      </c>
      <c r="I9163">
        <f>37-D9163</f>
        <v>19</v>
      </c>
      <c r="J9163">
        <f>ABS(D9163-D9164)</f>
        <v>16</v>
      </c>
    </row>
    <row r="9164">
      <c r="A9164">
        <v>18407</v>
      </c>
      <c r="B9164" t="str">
        <v>2019-01-25</v>
      </c>
      <c r="C9164" t="str">
        <v>Midday</v>
      </c>
      <c r="D9164">
        <v>2</v>
      </c>
      <c r="E9164" t="str">
        <f>IF(MOD(D9164,2)=0,"EVEN","ODD")</f>
        <v>EVEN</v>
      </c>
      <c r="F9164" t="str">
        <f>IF(D9164&lt;=18,"LOW (1-18)","HIGH (19-36)")</f>
        <v>LOW (1-18)</v>
      </c>
      <c r="G9164">
        <f>INT((D9164-1)/6)+1</f>
        <v>1</v>
      </c>
      <c r="H9164">
        <f>MOD(D9164-1,6)+1</f>
        <v>2</v>
      </c>
      <c r="I9164">
        <f>37-D9164</f>
        <v>35</v>
      </c>
      <c r="J9164">
        <f>ABS(D9164-D9165)</f>
        <v>0</v>
      </c>
    </row>
    <row r="9165">
      <c r="A9165">
        <v>18406</v>
      </c>
      <c r="B9165" t="str">
        <v>2019-01-25</v>
      </c>
      <c r="C9165" t="str">
        <v>Morning</v>
      </c>
      <c r="D9165">
        <v>2</v>
      </c>
      <c r="E9165" t="str">
        <f>IF(MOD(D9165,2)=0,"EVEN","ODD")</f>
        <v>EVEN</v>
      </c>
      <c r="F9165" t="str">
        <f>IF(D9165&lt;=18,"LOW (1-18)","HIGH (19-36)")</f>
        <v>LOW (1-18)</v>
      </c>
      <c r="G9165">
        <f>INT((D9165-1)/6)+1</f>
        <v>1</v>
      </c>
      <c r="H9165">
        <f>MOD(D9165-1,6)+1</f>
        <v>2</v>
      </c>
      <c r="I9165">
        <f>37-D9165</f>
        <v>35</v>
      </c>
      <c r="J9165">
        <f>ABS(D9165-D9166)</f>
        <v>14</v>
      </c>
    </row>
    <row r="9166">
      <c r="A9166">
        <v>18405</v>
      </c>
      <c r="B9166" t="str">
        <v>2019-01-24</v>
      </c>
      <c r="C9166" t="str">
        <v>Evening</v>
      </c>
      <c r="D9166">
        <v>16</v>
      </c>
      <c r="E9166" t="str">
        <f>IF(MOD(D9166,2)=0,"EVEN","ODD")</f>
        <v>EVEN</v>
      </c>
      <c r="F9166" t="str">
        <f>IF(D9166&lt;=18,"LOW (1-18)","HIGH (19-36)")</f>
        <v>LOW (1-18)</v>
      </c>
      <c r="G9166">
        <f>INT((D9166-1)/6)+1</f>
        <v>3</v>
      </c>
      <c r="H9166">
        <f>MOD(D9166-1,6)+1</f>
        <v>4</v>
      </c>
      <c r="I9166">
        <f>37-D9166</f>
        <v>21</v>
      </c>
      <c r="J9166">
        <f>ABS(D9166-D9167)</f>
        <v>17</v>
      </c>
    </row>
    <row r="9167">
      <c r="A9167">
        <v>18404</v>
      </c>
      <c r="B9167" t="str">
        <v>2019-01-24</v>
      </c>
      <c r="C9167" t="str">
        <v>Afternoon</v>
      </c>
      <c r="D9167">
        <v>33</v>
      </c>
      <c r="E9167" t="str">
        <f>IF(MOD(D9167,2)=0,"EVEN","ODD")</f>
        <v>ODD</v>
      </c>
      <c r="F9167" t="str">
        <f>IF(D9167&lt;=18,"LOW (1-18)","HIGH (19-36)")</f>
        <v>HIGH (19-36)</v>
      </c>
      <c r="G9167">
        <f>INT((D9167-1)/6)+1</f>
        <v>6</v>
      </c>
      <c r="H9167">
        <f>MOD(D9167-1,6)+1</f>
        <v>3</v>
      </c>
      <c r="I9167">
        <f>37-D9167</f>
        <v>4</v>
      </c>
      <c r="J9167">
        <f>ABS(D9167-D9168)</f>
        <v>6</v>
      </c>
    </row>
    <row r="9168">
      <c r="A9168">
        <v>18403</v>
      </c>
      <c r="B9168" t="str">
        <v>2019-01-24</v>
      </c>
      <c r="C9168" t="str">
        <v>Midday</v>
      </c>
      <c r="D9168">
        <v>27</v>
      </c>
      <c r="E9168" t="str">
        <f>IF(MOD(D9168,2)=0,"EVEN","ODD")</f>
        <v>ODD</v>
      </c>
      <c r="F9168" t="str">
        <f>IF(D9168&lt;=18,"LOW (1-18)","HIGH (19-36)")</f>
        <v>HIGH (19-36)</v>
      </c>
      <c r="G9168">
        <f>INT((D9168-1)/6)+1</f>
        <v>5</v>
      </c>
      <c r="H9168">
        <f>MOD(D9168-1,6)+1</f>
        <v>3</v>
      </c>
      <c r="I9168">
        <f>37-D9168</f>
        <v>10</v>
      </c>
      <c r="J9168">
        <f>ABS(D9168-D9169)</f>
        <v>5</v>
      </c>
    </row>
    <row r="9169">
      <c r="A9169">
        <v>18402</v>
      </c>
      <c r="B9169" t="str">
        <v>2019-01-24</v>
      </c>
      <c r="C9169" t="str">
        <v>Morning</v>
      </c>
      <c r="D9169">
        <v>22</v>
      </c>
      <c r="E9169" t="str">
        <f>IF(MOD(D9169,2)=0,"EVEN","ODD")</f>
        <v>EVEN</v>
      </c>
      <c r="F9169" t="str">
        <f>IF(D9169&lt;=18,"LOW (1-18)","HIGH (19-36)")</f>
        <v>HIGH (19-36)</v>
      </c>
      <c r="G9169">
        <f>INT((D9169-1)/6)+1</f>
        <v>4</v>
      </c>
      <c r="H9169">
        <f>MOD(D9169-1,6)+1</f>
        <v>4</v>
      </c>
      <c r="I9169">
        <f>37-D9169</f>
        <v>15</v>
      </c>
      <c r="J9169">
        <f>ABS(D9169-D9170)</f>
        <v>6</v>
      </c>
    </row>
    <row r="9170">
      <c r="A9170">
        <v>18401</v>
      </c>
      <c r="B9170" t="str">
        <v>2019-01-23</v>
      </c>
      <c r="C9170" t="str">
        <v>Evening</v>
      </c>
      <c r="D9170">
        <v>16</v>
      </c>
      <c r="E9170" t="str">
        <f>IF(MOD(D9170,2)=0,"EVEN","ODD")</f>
        <v>EVEN</v>
      </c>
      <c r="F9170" t="str">
        <f>IF(D9170&lt;=18,"LOW (1-18)","HIGH (19-36)")</f>
        <v>LOW (1-18)</v>
      </c>
      <c r="G9170">
        <f>INT((D9170-1)/6)+1</f>
        <v>3</v>
      </c>
      <c r="H9170">
        <f>MOD(D9170-1,6)+1</f>
        <v>4</v>
      </c>
      <c r="I9170">
        <f>37-D9170</f>
        <v>21</v>
      </c>
      <c r="J9170">
        <f>ABS(D9170-D9171)</f>
        <v>13</v>
      </c>
    </row>
    <row r="9171">
      <c r="A9171">
        <v>18400</v>
      </c>
      <c r="B9171" t="str">
        <v>2019-01-23</v>
      </c>
      <c r="C9171" t="str">
        <v>Afternoon</v>
      </c>
      <c r="D9171">
        <v>3</v>
      </c>
      <c r="E9171" t="str">
        <f>IF(MOD(D9171,2)=0,"EVEN","ODD")</f>
        <v>ODD</v>
      </c>
      <c r="F9171" t="str">
        <f>IF(D9171&lt;=18,"LOW (1-18)","HIGH (19-36)")</f>
        <v>LOW (1-18)</v>
      </c>
      <c r="G9171">
        <f>INT((D9171-1)/6)+1</f>
        <v>1</v>
      </c>
      <c r="H9171">
        <f>MOD(D9171-1,6)+1</f>
        <v>3</v>
      </c>
      <c r="I9171">
        <f>37-D9171</f>
        <v>34</v>
      </c>
      <c r="J9171">
        <f>ABS(D9171-D9172)</f>
        <v>28</v>
      </c>
    </row>
    <row r="9172">
      <c r="A9172">
        <v>18399</v>
      </c>
      <c r="B9172" t="str">
        <v>2019-01-23</v>
      </c>
      <c r="C9172" t="str">
        <v>Midday</v>
      </c>
      <c r="D9172">
        <v>31</v>
      </c>
      <c r="E9172" t="str">
        <f>IF(MOD(D9172,2)=0,"EVEN","ODD")</f>
        <v>ODD</v>
      </c>
      <c r="F9172" t="str">
        <f>IF(D9172&lt;=18,"LOW (1-18)","HIGH (19-36)")</f>
        <v>HIGH (19-36)</v>
      </c>
      <c r="G9172">
        <f>INT((D9172-1)/6)+1</f>
        <v>6</v>
      </c>
      <c r="H9172">
        <f>MOD(D9172-1,6)+1</f>
        <v>1</v>
      </c>
      <c r="I9172">
        <f>37-D9172</f>
        <v>6</v>
      </c>
      <c r="J9172">
        <f>ABS(D9172-D9173)</f>
        <v>5</v>
      </c>
    </row>
    <row r="9173">
      <c r="A9173">
        <v>18398</v>
      </c>
      <c r="B9173" t="str">
        <v>2019-01-23</v>
      </c>
      <c r="C9173" t="str">
        <v>Morning</v>
      </c>
      <c r="D9173">
        <v>26</v>
      </c>
      <c r="E9173" t="str">
        <f>IF(MOD(D9173,2)=0,"EVEN","ODD")</f>
        <v>EVEN</v>
      </c>
      <c r="F9173" t="str">
        <f>IF(D9173&lt;=18,"LOW (1-18)","HIGH (19-36)")</f>
        <v>HIGH (19-36)</v>
      </c>
      <c r="G9173">
        <f>INT((D9173-1)/6)+1</f>
        <v>5</v>
      </c>
      <c r="H9173">
        <f>MOD(D9173-1,6)+1</f>
        <v>2</v>
      </c>
      <c r="I9173">
        <f>37-D9173</f>
        <v>11</v>
      </c>
      <c r="J9173">
        <f>ABS(D9173-D9174)</f>
        <v>12</v>
      </c>
    </row>
    <row r="9174">
      <c r="A9174">
        <v>18397</v>
      </c>
      <c r="B9174" t="str">
        <v>2019-01-22</v>
      </c>
      <c r="C9174" t="str">
        <v>Evening</v>
      </c>
      <c r="D9174">
        <v>14</v>
      </c>
      <c r="E9174" t="str">
        <f>IF(MOD(D9174,2)=0,"EVEN","ODD")</f>
        <v>EVEN</v>
      </c>
      <c r="F9174" t="str">
        <f>IF(D9174&lt;=18,"LOW (1-18)","HIGH (19-36)")</f>
        <v>LOW (1-18)</v>
      </c>
      <c r="G9174">
        <f>INT((D9174-1)/6)+1</f>
        <v>3</v>
      </c>
      <c r="H9174">
        <f>MOD(D9174-1,6)+1</f>
        <v>2</v>
      </c>
      <c r="I9174">
        <f>37-D9174</f>
        <v>23</v>
      </c>
      <c r="J9174">
        <f>ABS(D9174-D9175)</f>
        <v>5</v>
      </c>
    </row>
    <row r="9175">
      <c r="A9175">
        <v>18396</v>
      </c>
      <c r="B9175" t="str">
        <v>2019-01-22</v>
      </c>
      <c r="C9175" t="str">
        <v>Afternoon</v>
      </c>
      <c r="D9175">
        <v>19</v>
      </c>
      <c r="E9175" t="str">
        <f>IF(MOD(D9175,2)=0,"EVEN","ODD")</f>
        <v>ODD</v>
      </c>
      <c r="F9175" t="str">
        <f>IF(D9175&lt;=18,"LOW (1-18)","HIGH (19-36)")</f>
        <v>HIGH (19-36)</v>
      </c>
      <c r="G9175">
        <f>INT((D9175-1)/6)+1</f>
        <v>4</v>
      </c>
      <c r="H9175">
        <f>MOD(D9175-1,6)+1</f>
        <v>1</v>
      </c>
      <c r="I9175">
        <f>37-D9175</f>
        <v>18</v>
      </c>
      <c r="J9175">
        <f>ABS(D9175-D9176)</f>
        <v>4</v>
      </c>
    </row>
    <row r="9176">
      <c r="A9176">
        <v>18395</v>
      </c>
      <c r="B9176" t="str">
        <v>2019-01-22</v>
      </c>
      <c r="C9176" t="str">
        <v>Midday</v>
      </c>
      <c r="D9176">
        <v>23</v>
      </c>
      <c r="E9176" t="str">
        <f>IF(MOD(D9176,2)=0,"EVEN","ODD")</f>
        <v>ODD</v>
      </c>
      <c r="F9176" t="str">
        <f>IF(D9176&lt;=18,"LOW (1-18)","HIGH (19-36)")</f>
        <v>HIGH (19-36)</v>
      </c>
      <c r="G9176">
        <f>INT((D9176-1)/6)+1</f>
        <v>4</v>
      </c>
      <c r="H9176">
        <f>MOD(D9176-1,6)+1</f>
        <v>5</v>
      </c>
      <c r="I9176">
        <f>37-D9176</f>
        <v>14</v>
      </c>
      <c r="J9176">
        <f>ABS(D9176-D9177)</f>
        <v>2</v>
      </c>
    </row>
    <row r="9177">
      <c r="A9177">
        <v>18394</v>
      </c>
      <c r="B9177" t="str">
        <v>2019-01-22</v>
      </c>
      <c r="C9177" t="str">
        <v>Morning</v>
      </c>
      <c r="D9177">
        <v>21</v>
      </c>
      <c r="E9177" t="str">
        <f>IF(MOD(D9177,2)=0,"EVEN","ODD")</f>
        <v>ODD</v>
      </c>
      <c r="F9177" t="str">
        <f>IF(D9177&lt;=18,"LOW (1-18)","HIGH (19-36)")</f>
        <v>HIGH (19-36)</v>
      </c>
      <c r="G9177">
        <f>INT((D9177-1)/6)+1</f>
        <v>4</v>
      </c>
      <c r="H9177">
        <f>MOD(D9177-1,6)+1</f>
        <v>3</v>
      </c>
      <c r="I9177">
        <f>37-D9177</f>
        <v>16</v>
      </c>
      <c r="J9177">
        <f>ABS(D9177-D9178)</f>
        <v>12</v>
      </c>
    </row>
    <row r="9178">
      <c r="A9178">
        <v>18393</v>
      </c>
      <c r="B9178" t="str">
        <v>2019-01-21</v>
      </c>
      <c r="C9178" t="str">
        <v>Evening</v>
      </c>
      <c r="D9178">
        <v>33</v>
      </c>
      <c r="E9178" t="str">
        <f>IF(MOD(D9178,2)=0,"EVEN","ODD")</f>
        <v>ODD</v>
      </c>
      <c r="F9178" t="str">
        <f>IF(D9178&lt;=18,"LOW (1-18)","HIGH (19-36)")</f>
        <v>HIGH (19-36)</v>
      </c>
      <c r="G9178">
        <f>INT((D9178-1)/6)+1</f>
        <v>6</v>
      </c>
      <c r="H9178">
        <f>MOD(D9178-1,6)+1</f>
        <v>3</v>
      </c>
      <c r="I9178">
        <f>37-D9178</f>
        <v>4</v>
      </c>
      <c r="J9178">
        <f>ABS(D9178-D9179)</f>
        <v>4</v>
      </c>
    </row>
    <row r="9179">
      <c r="A9179">
        <v>18392</v>
      </c>
      <c r="B9179" t="str">
        <v>2019-01-21</v>
      </c>
      <c r="C9179" t="str">
        <v>Afternoon</v>
      </c>
      <c r="D9179">
        <v>29</v>
      </c>
      <c r="E9179" t="str">
        <f>IF(MOD(D9179,2)=0,"EVEN","ODD")</f>
        <v>ODD</v>
      </c>
      <c r="F9179" t="str">
        <f>IF(D9179&lt;=18,"LOW (1-18)","HIGH (19-36)")</f>
        <v>HIGH (19-36)</v>
      </c>
      <c r="G9179">
        <f>INT((D9179-1)/6)+1</f>
        <v>5</v>
      </c>
      <c r="H9179">
        <f>MOD(D9179-1,6)+1</f>
        <v>5</v>
      </c>
      <c r="I9179">
        <f>37-D9179</f>
        <v>8</v>
      </c>
      <c r="J9179">
        <f>ABS(D9179-D9180)</f>
        <v>19</v>
      </c>
    </row>
    <row r="9180">
      <c r="A9180">
        <v>18391</v>
      </c>
      <c r="B9180" t="str">
        <v>2019-01-21</v>
      </c>
      <c r="C9180" t="str">
        <v>Midday</v>
      </c>
      <c r="D9180">
        <v>10</v>
      </c>
      <c r="E9180" t="str">
        <f>IF(MOD(D9180,2)=0,"EVEN","ODD")</f>
        <v>EVEN</v>
      </c>
      <c r="F9180" t="str">
        <f>IF(D9180&lt;=18,"LOW (1-18)","HIGH (19-36)")</f>
        <v>LOW (1-18)</v>
      </c>
      <c r="G9180">
        <f>INT((D9180-1)/6)+1</f>
        <v>2</v>
      </c>
      <c r="H9180">
        <f>MOD(D9180-1,6)+1</f>
        <v>4</v>
      </c>
      <c r="I9180">
        <f>37-D9180</f>
        <v>27</v>
      </c>
      <c r="J9180">
        <f>ABS(D9180-D9181)</f>
        <v>6</v>
      </c>
    </row>
    <row r="9181">
      <c r="A9181">
        <v>18390</v>
      </c>
      <c r="B9181" t="str">
        <v>2019-01-21</v>
      </c>
      <c r="C9181" t="str">
        <v>Morning</v>
      </c>
      <c r="D9181">
        <v>4</v>
      </c>
      <c r="E9181" t="str">
        <f>IF(MOD(D9181,2)=0,"EVEN","ODD")</f>
        <v>EVEN</v>
      </c>
      <c r="F9181" t="str">
        <f>IF(D9181&lt;=18,"LOW (1-18)","HIGH (19-36)")</f>
        <v>LOW (1-18)</v>
      </c>
      <c r="G9181">
        <f>INT((D9181-1)/6)+1</f>
        <v>1</v>
      </c>
      <c r="H9181">
        <f>MOD(D9181-1,6)+1</f>
        <v>4</v>
      </c>
      <c r="I9181">
        <f>37-D9181</f>
        <v>33</v>
      </c>
      <c r="J9181">
        <f>ABS(D9181-D9182)</f>
        <v>12</v>
      </c>
    </row>
    <row r="9182">
      <c r="A9182">
        <v>18389</v>
      </c>
      <c r="B9182" t="str">
        <v>2019-01-19</v>
      </c>
      <c r="C9182" t="str">
        <v>Evening</v>
      </c>
      <c r="D9182">
        <v>16</v>
      </c>
      <c r="E9182" t="str">
        <f>IF(MOD(D9182,2)=0,"EVEN","ODD")</f>
        <v>EVEN</v>
      </c>
      <c r="F9182" t="str">
        <f>IF(D9182&lt;=18,"LOW (1-18)","HIGH (19-36)")</f>
        <v>LOW (1-18)</v>
      </c>
      <c r="G9182">
        <f>INT((D9182-1)/6)+1</f>
        <v>3</v>
      </c>
      <c r="H9182">
        <f>MOD(D9182-1,6)+1</f>
        <v>4</v>
      </c>
      <c r="I9182">
        <f>37-D9182</f>
        <v>21</v>
      </c>
      <c r="J9182">
        <f>ABS(D9182-D9183)</f>
        <v>4</v>
      </c>
    </row>
    <row r="9183">
      <c r="A9183">
        <v>18388</v>
      </c>
      <c r="B9183" t="str">
        <v>2019-01-19</v>
      </c>
      <c r="C9183" t="str">
        <v>Afternoon</v>
      </c>
      <c r="D9183">
        <v>20</v>
      </c>
      <c r="E9183" t="str">
        <f>IF(MOD(D9183,2)=0,"EVEN","ODD")</f>
        <v>EVEN</v>
      </c>
      <c r="F9183" t="str">
        <f>IF(D9183&lt;=18,"LOW (1-18)","HIGH (19-36)")</f>
        <v>HIGH (19-36)</v>
      </c>
      <c r="G9183">
        <f>INT((D9183-1)/6)+1</f>
        <v>4</v>
      </c>
      <c r="H9183">
        <f>MOD(D9183-1,6)+1</f>
        <v>2</v>
      </c>
      <c r="I9183">
        <f>37-D9183</f>
        <v>17</v>
      </c>
      <c r="J9183">
        <f>ABS(D9183-D9184)</f>
        <v>18</v>
      </c>
    </row>
    <row r="9184">
      <c r="A9184">
        <v>18387</v>
      </c>
      <c r="B9184" t="str">
        <v>2019-01-19</v>
      </c>
      <c r="C9184" t="str">
        <v>Midday</v>
      </c>
      <c r="D9184">
        <v>2</v>
      </c>
      <c r="E9184" t="str">
        <f>IF(MOD(D9184,2)=0,"EVEN","ODD")</f>
        <v>EVEN</v>
      </c>
      <c r="F9184" t="str">
        <f>IF(D9184&lt;=18,"LOW (1-18)","HIGH (19-36)")</f>
        <v>LOW (1-18)</v>
      </c>
      <c r="G9184">
        <f>INT((D9184-1)/6)+1</f>
        <v>1</v>
      </c>
      <c r="H9184">
        <f>MOD(D9184-1,6)+1</f>
        <v>2</v>
      </c>
      <c r="I9184">
        <f>37-D9184</f>
        <v>35</v>
      </c>
      <c r="J9184">
        <f>ABS(D9184-D9185)</f>
        <v>21</v>
      </c>
    </row>
    <row r="9185">
      <c r="A9185">
        <v>18386</v>
      </c>
      <c r="B9185" t="str">
        <v>2019-01-19</v>
      </c>
      <c r="C9185" t="str">
        <v>Morning</v>
      </c>
      <c r="D9185">
        <v>23</v>
      </c>
      <c r="E9185" t="str">
        <f>IF(MOD(D9185,2)=0,"EVEN","ODD")</f>
        <v>ODD</v>
      </c>
      <c r="F9185" t="str">
        <f>IF(D9185&lt;=18,"LOW (1-18)","HIGH (19-36)")</f>
        <v>HIGH (19-36)</v>
      </c>
      <c r="G9185">
        <f>INT((D9185-1)/6)+1</f>
        <v>4</v>
      </c>
      <c r="H9185">
        <f>MOD(D9185-1,6)+1</f>
        <v>5</v>
      </c>
      <c r="I9185">
        <f>37-D9185</f>
        <v>14</v>
      </c>
      <c r="J9185">
        <f>ABS(D9185-D9186)</f>
        <v>11</v>
      </c>
    </row>
    <row r="9186">
      <c r="A9186">
        <v>18385</v>
      </c>
      <c r="B9186" t="str">
        <v>2019-01-18</v>
      </c>
      <c r="C9186" t="str">
        <v>Evening</v>
      </c>
      <c r="D9186">
        <v>34</v>
      </c>
      <c r="E9186" t="str">
        <f>IF(MOD(D9186,2)=0,"EVEN","ODD")</f>
        <v>EVEN</v>
      </c>
      <c r="F9186" t="str">
        <f>IF(D9186&lt;=18,"LOW (1-18)","HIGH (19-36)")</f>
        <v>HIGH (19-36)</v>
      </c>
      <c r="G9186">
        <f>INT((D9186-1)/6)+1</f>
        <v>6</v>
      </c>
      <c r="H9186">
        <f>MOD(D9186-1,6)+1</f>
        <v>4</v>
      </c>
      <c r="I9186">
        <f>37-D9186</f>
        <v>3</v>
      </c>
      <c r="J9186">
        <f>ABS(D9186-D9187)</f>
        <v>29</v>
      </c>
    </row>
    <row r="9187">
      <c r="A9187">
        <v>18384</v>
      </c>
      <c r="B9187" t="str">
        <v>2019-01-18</v>
      </c>
      <c r="C9187" t="str">
        <v>Afternoon</v>
      </c>
      <c r="D9187">
        <v>5</v>
      </c>
      <c r="E9187" t="str">
        <f>IF(MOD(D9187,2)=0,"EVEN","ODD")</f>
        <v>ODD</v>
      </c>
      <c r="F9187" t="str">
        <f>IF(D9187&lt;=18,"LOW (1-18)","HIGH (19-36)")</f>
        <v>LOW (1-18)</v>
      </c>
      <c r="G9187">
        <f>INT((D9187-1)/6)+1</f>
        <v>1</v>
      </c>
      <c r="H9187">
        <f>MOD(D9187-1,6)+1</f>
        <v>5</v>
      </c>
      <c r="I9187">
        <f>37-D9187</f>
        <v>32</v>
      </c>
      <c r="J9187">
        <f>ABS(D9187-D9188)</f>
        <v>3</v>
      </c>
    </row>
    <row r="9188">
      <c r="A9188">
        <v>18383</v>
      </c>
      <c r="B9188" t="str">
        <v>2019-01-18</v>
      </c>
      <c r="C9188" t="str">
        <v>Midday</v>
      </c>
      <c r="D9188">
        <v>8</v>
      </c>
      <c r="E9188" t="str">
        <f>IF(MOD(D9188,2)=0,"EVEN","ODD")</f>
        <v>EVEN</v>
      </c>
      <c r="F9188" t="str">
        <f>IF(D9188&lt;=18,"LOW (1-18)","HIGH (19-36)")</f>
        <v>LOW (1-18)</v>
      </c>
      <c r="G9188">
        <f>INT((D9188-1)/6)+1</f>
        <v>2</v>
      </c>
      <c r="H9188">
        <f>MOD(D9188-1,6)+1</f>
        <v>2</v>
      </c>
      <c r="I9188">
        <f>37-D9188</f>
        <v>29</v>
      </c>
      <c r="J9188">
        <f>ABS(D9188-D9189)</f>
        <v>28</v>
      </c>
    </row>
    <row r="9189">
      <c r="A9189">
        <v>18382</v>
      </c>
      <c r="B9189" t="str">
        <v>2019-01-18</v>
      </c>
      <c r="C9189" t="str">
        <v>Morning</v>
      </c>
      <c r="D9189">
        <v>36</v>
      </c>
      <c r="E9189" t="str">
        <f>IF(MOD(D9189,2)=0,"EVEN","ODD")</f>
        <v>EVEN</v>
      </c>
      <c r="F9189" t="str">
        <f>IF(D9189&lt;=18,"LOW (1-18)","HIGH (19-36)")</f>
        <v>HIGH (19-36)</v>
      </c>
      <c r="G9189">
        <f>INT((D9189-1)/6)+1</f>
        <v>6</v>
      </c>
      <c r="H9189">
        <f>MOD(D9189-1,6)+1</f>
        <v>6</v>
      </c>
      <c r="I9189">
        <f>37-D9189</f>
        <v>1</v>
      </c>
      <c r="J9189">
        <f>ABS(D9189-D9190)</f>
        <v>2</v>
      </c>
    </row>
    <row r="9190">
      <c r="A9190">
        <v>18381</v>
      </c>
      <c r="B9190" t="str">
        <v>2019-01-17</v>
      </c>
      <c r="C9190" t="str">
        <v>Evening</v>
      </c>
      <c r="D9190">
        <v>34</v>
      </c>
      <c r="E9190" t="str">
        <f>IF(MOD(D9190,2)=0,"EVEN","ODD")</f>
        <v>EVEN</v>
      </c>
      <c r="F9190" t="str">
        <f>IF(D9190&lt;=18,"LOW (1-18)","HIGH (19-36)")</f>
        <v>HIGH (19-36)</v>
      </c>
      <c r="G9190">
        <f>INT((D9190-1)/6)+1</f>
        <v>6</v>
      </c>
      <c r="H9190">
        <f>MOD(D9190-1,6)+1</f>
        <v>4</v>
      </c>
      <c r="I9190">
        <f>37-D9190</f>
        <v>3</v>
      </c>
      <c r="J9190">
        <f>ABS(D9190-D9191)</f>
        <v>7</v>
      </c>
    </row>
    <row r="9191">
      <c r="A9191">
        <v>18380</v>
      </c>
      <c r="B9191" t="str">
        <v>2019-01-17</v>
      </c>
      <c r="C9191" t="str">
        <v>Afternoon</v>
      </c>
      <c r="D9191">
        <v>27</v>
      </c>
      <c r="E9191" t="str">
        <f>IF(MOD(D9191,2)=0,"EVEN","ODD")</f>
        <v>ODD</v>
      </c>
      <c r="F9191" t="str">
        <f>IF(D9191&lt;=18,"LOW (1-18)","HIGH (19-36)")</f>
        <v>HIGH (19-36)</v>
      </c>
      <c r="G9191">
        <f>INT((D9191-1)/6)+1</f>
        <v>5</v>
      </c>
      <c r="H9191">
        <f>MOD(D9191-1,6)+1</f>
        <v>3</v>
      </c>
      <c r="I9191">
        <f>37-D9191</f>
        <v>10</v>
      </c>
      <c r="J9191">
        <f>ABS(D9191-D9192)</f>
        <v>4</v>
      </c>
    </row>
    <row r="9192">
      <c r="A9192">
        <v>18379</v>
      </c>
      <c r="B9192" t="str">
        <v>2019-01-17</v>
      </c>
      <c r="C9192" t="str">
        <v>Midday</v>
      </c>
      <c r="D9192">
        <v>31</v>
      </c>
      <c r="E9192" t="str">
        <f>IF(MOD(D9192,2)=0,"EVEN","ODD")</f>
        <v>ODD</v>
      </c>
      <c r="F9192" t="str">
        <f>IF(D9192&lt;=18,"LOW (1-18)","HIGH (19-36)")</f>
        <v>HIGH (19-36)</v>
      </c>
      <c r="G9192">
        <f>INT((D9192-1)/6)+1</f>
        <v>6</v>
      </c>
      <c r="H9192">
        <f>MOD(D9192-1,6)+1</f>
        <v>1</v>
      </c>
      <c r="I9192">
        <f>37-D9192</f>
        <v>6</v>
      </c>
      <c r="J9192">
        <f>ABS(D9192-D9193)</f>
        <v>18</v>
      </c>
    </row>
    <row r="9193">
      <c r="A9193">
        <v>18378</v>
      </c>
      <c r="B9193" t="str">
        <v>2019-01-17</v>
      </c>
      <c r="C9193" t="str">
        <v>Morning</v>
      </c>
      <c r="D9193">
        <v>13</v>
      </c>
      <c r="E9193" t="str">
        <f>IF(MOD(D9193,2)=0,"EVEN","ODD")</f>
        <v>ODD</v>
      </c>
      <c r="F9193" t="str">
        <f>IF(D9193&lt;=18,"LOW (1-18)","HIGH (19-36)")</f>
        <v>LOW (1-18)</v>
      </c>
      <c r="G9193">
        <f>INT((D9193-1)/6)+1</f>
        <v>3</v>
      </c>
      <c r="H9193">
        <f>MOD(D9193-1,6)+1</f>
        <v>1</v>
      </c>
      <c r="I9193">
        <f>37-D9193</f>
        <v>24</v>
      </c>
      <c r="J9193">
        <f>ABS(D9193-D9194)</f>
        <v>10</v>
      </c>
    </row>
    <row r="9194">
      <c r="A9194">
        <v>18377</v>
      </c>
      <c r="B9194" t="str">
        <v>2019-01-16</v>
      </c>
      <c r="C9194" t="str">
        <v>Evening</v>
      </c>
      <c r="D9194">
        <v>3</v>
      </c>
      <c r="E9194" t="str">
        <f>IF(MOD(D9194,2)=0,"EVEN","ODD")</f>
        <v>ODD</v>
      </c>
      <c r="F9194" t="str">
        <f>IF(D9194&lt;=18,"LOW (1-18)","HIGH (19-36)")</f>
        <v>LOW (1-18)</v>
      </c>
      <c r="G9194">
        <f>INT((D9194-1)/6)+1</f>
        <v>1</v>
      </c>
      <c r="H9194">
        <f>MOD(D9194-1,6)+1</f>
        <v>3</v>
      </c>
      <c r="I9194">
        <f>37-D9194</f>
        <v>34</v>
      </c>
      <c r="J9194">
        <f>ABS(D9194-D9195)</f>
        <v>2</v>
      </c>
    </row>
    <row r="9195">
      <c r="A9195">
        <v>18376</v>
      </c>
      <c r="B9195" t="str">
        <v>2019-01-16</v>
      </c>
      <c r="C9195" t="str">
        <v>Afternoon</v>
      </c>
      <c r="D9195">
        <v>1</v>
      </c>
      <c r="E9195" t="str">
        <f>IF(MOD(D9195,2)=0,"EVEN","ODD")</f>
        <v>ODD</v>
      </c>
      <c r="F9195" t="str">
        <f>IF(D9195&lt;=18,"LOW (1-18)","HIGH (19-36)")</f>
        <v>LOW (1-18)</v>
      </c>
      <c r="G9195">
        <f>INT((D9195-1)/6)+1</f>
        <v>1</v>
      </c>
      <c r="H9195">
        <f>MOD(D9195-1,6)+1</f>
        <v>1</v>
      </c>
      <c r="I9195">
        <f>37-D9195</f>
        <v>36</v>
      </c>
      <c r="J9195">
        <f>ABS(D9195-D9196)</f>
        <v>3</v>
      </c>
    </row>
    <row r="9196">
      <c r="A9196">
        <v>18375</v>
      </c>
      <c r="B9196" t="str">
        <v>2019-01-16</v>
      </c>
      <c r="C9196" t="str">
        <v>Midday</v>
      </c>
      <c r="D9196">
        <v>4</v>
      </c>
      <c r="E9196" t="str">
        <f>IF(MOD(D9196,2)=0,"EVEN","ODD")</f>
        <v>EVEN</v>
      </c>
      <c r="F9196" t="str">
        <f>IF(D9196&lt;=18,"LOW (1-18)","HIGH (19-36)")</f>
        <v>LOW (1-18)</v>
      </c>
      <c r="G9196">
        <f>INT((D9196-1)/6)+1</f>
        <v>1</v>
      </c>
      <c r="H9196">
        <f>MOD(D9196-1,6)+1</f>
        <v>4</v>
      </c>
      <c r="I9196">
        <f>37-D9196</f>
        <v>33</v>
      </c>
      <c r="J9196">
        <f>ABS(D9196-D9197)</f>
        <v>23</v>
      </c>
    </row>
    <row r="9197">
      <c r="A9197">
        <v>18374</v>
      </c>
      <c r="B9197" t="str">
        <v>2019-01-16</v>
      </c>
      <c r="C9197" t="str">
        <v>Morning</v>
      </c>
      <c r="D9197">
        <v>27</v>
      </c>
      <c r="E9197" t="str">
        <f>IF(MOD(D9197,2)=0,"EVEN","ODD")</f>
        <v>ODD</v>
      </c>
      <c r="F9197" t="str">
        <f>IF(D9197&lt;=18,"LOW (1-18)","HIGH (19-36)")</f>
        <v>HIGH (19-36)</v>
      </c>
      <c r="G9197">
        <f>INT((D9197-1)/6)+1</f>
        <v>5</v>
      </c>
      <c r="H9197">
        <f>MOD(D9197-1,6)+1</f>
        <v>3</v>
      </c>
      <c r="I9197">
        <f>37-D9197</f>
        <v>10</v>
      </c>
      <c r="J9197">
        <f>ABS(D9197-D9198)</f>
        <v>5</v>
      </c>
    </row>
    <row r="9198">
      <c r="A9198">
        <v>18373</v>
      </c>
      <c r="B9198" t="str">
        <v>2019-01-15</v>
      </c>
      <c r="C9198" t="str">
        <v>Evening</v>
      </c>
      <c r="D9198">
        <v>32</v>
      </c>
      <c r="E9198" t="str">
        <f>IF(MOD(D9198,2)=0,"EVEN","ODD")</f>
        <v>EVEN</v>
      </c>
      <c r="F9198" t="str">
        <f>IF(D9198&lt;=18,"LOW (1-18)","HIGH (19-36)")</f>
        <v>HIGH (19-36)</v>
      </c>
      <c r="G9198">
        <f>INT((D9198-1)/6)+1</f>
        <v>6</v>
      </c>
      <c r="H9198">
        <f>MOD(D9198-1,6)+1</f>
        <v>2</v>
      </c>
      <c r="I9198">
        <f>37-D9198</f>
        <v>5</v>
      </c>
      <c r="J9198">
        <f>ABS(D9198-D9199)</f>
        <v>20</v>
      </c>
    </row>
    <row r="9199">
      <c r="A9199">
        <v>18372</v>
      </c>
      <c r="B9199" t="str">
        <v>2019-01-15</v>
      </c>
      <c r="C9199" t="str">
        <v>Afternoon</v>
      </c>
      <c r="D9199">
        <v>12</v>
      </c>
      <c r="E9199" t="str">
        <f>IF(MOD(D9199,2)=0,"EVEN","ODD")</f>
        <v>EVEN</v>
      </c>
      <c r="F9199" t="str">
        <f>IF(D9199&lt;=18,"LOW (1-18)","HIGH (19-36)")</f>
        <v>LOW (1-18)</v>
      </c>
      <c r="G9199">
        <f>INT((D9199-1)/6)+1</f>
        <v>2</v>
      </c>
      <c r="H9199">
        <f>MOD(D9199-1,6)+1</f>
        <v>6</v>
      </c>
      <c r="I9199">
        <f>37-D9199</f>
        <v>25</v>
      </c>
      <c r="J9199">
        <f>ABS(D9199-D9200)</f>
        <v>1</v>
      </c>
    </row>
    <row r="9200">
      <c r="A9200">
        <v>18371</v>
      </c>
      <c r="B9200" t="str">
        <v>2019-01-15</v>
      </c>
      <c r="C9200" t="str">
        <v>Midday</v>
      </c>
      <c r="D9200">
        <v>13</v>
      </c>
      <c r="E9200" t="str">
        <f>IF(MOD(D9200,2)=0,"EVEN","ODD")</f>
        <v>ODD</v>
      </c>
      <c r="F9200" t="str">
        <f>IF(D9200&lt;=18,"LOW (1-18)","HIGH (19-36)")</f>
        <v>LOW (1-18)</v>
      </c>
      <c r="G9200">
        <f>INT((D9200-1)/6)+1</f>
        <v>3</v>
      </c>
      <c r="H9200">
        <f>MOD(D9200-1,6)+1</f>
        <v>1</v>
      </c>
      <c r="I9200">
        <f>37-D9200</f>
        <v>24</v>
      </c>
      <c r="J9200">
        <f>ABS(D9200-D9201)</f>
        <v>3</v>
      </c>
    </row>
    <row r="9201">
      <c r="A9201">
        <v>18370</v>
      </c>
      <c r="B9201" t="str">
        <v>2019-01-15</v>
      </c>
      <c r="C9201" t="str">
        <v>Morning</v>
      </c>
      <c r="D9201">
        <v>10</v>
      </c>
      <c r="E9201" t="str">
        <f>IF(MOD(D9201,2)=0,"EVEN","ODD")</f>
        <v>EVEN</v>
      </c>
      <c r="F9201" t="str">
        <f>IF(D9201&lt;=18,"LOW (1-18)","HIGH (19-36)")</f>
        <v>LOW (1-18)</v>
      </c>
      <c r="G9201">
        <f>INT((D9201-1)/6)+1</f>
        <v>2</v>
      </c>
      <c r="H9201">
        <f>MOD(D9201-1,6)+1</f>
        <v>4</v>
      </c>
      <c r="I9201">
        <f>37-D9201</f>
        <v>27</v>
      </c>
      <c r="J9201">
        <f>ABS(D9201-D9202)</f>
        <v>0</v>
      </c>
    </row>
    <row r="9202">
      <c r="A9202">
        <v>18369</v>
      </c>
      <c r="B9202" t="str">
        <v>2019-01-14</v>
      </c>
      <c r="C9202" t="str">
        <v>Evening</v>
      </c>
      <c r="D9202">
        <v>10</v>
      </c>
      <c r="E9202" t="str">
        <f>IF(MOD(D9202,2)=0,"EVEN","ODD")</f>
        <v>EVEN</v>
      </c>
      <c r="F9202" t="str">
        <f>IF(D9202&lt;=18,"LOW (1-18)","HIGH (19-36)")</f>
        <v>LOW (1-18)</v>
      </c>
      <c r="G9202">
        <f>INT((D9202-1)/6)+1</f>
        <v>2</v>
      </c>
      <c r="H9202">
        <f>MOD(D9202-1,6)+1</f>
        <v>4</v>
      </c>
      <c r="I9202">
        <f>37-D9202</f>
        <v>27</v>
      </c>
      <c r="J9202">
        <f>ABS(D9202-D9203)</f>
        <v>3</v>
      </c>
    </row>
    <row r="9203">
      <c r="A9203">
        <v>18368</v>
      </c>
      <c r="B9203" t="str">
        <v>2019-01-14</v>
      </c>
      <c r="C9203" t="str">
        <v>Afternoon</v>
      </c>
      <c r="D9203">
        <v>13</v>
      </c>
      <c r="E9203" t="str">
        <f>IF(MOD(D9203,2)=0,"EVEN","ODD")</f>
        <v>ODD</v>
      </c>
      <c r="F9203" t="str">
        <f>IF(D9203&lt;=18,"LOW (1-18)","HIGH (19-36)")</f>
        <v>LOW (1-18)</v>
      </c>
      <c r="G9203">
        <f>INT((D9203-1)/6)+1</f>
        <v>3</v>
      </c>
      <c r="H9203">
        <f>MOD(D9203-1,6)+1</f>
        <v>1</v>
      </c>
      <c r="I9203">
        <f>37-D9203</f>
        <v>24</v>
      </c>
      <c r="J9203">
        <f>ABS(D9203-D9204)</f>
        <v>3</v>
      </c>
    </row>
    <row r="9204">
      <c r="A9204">
        <v>18367</v>
      </c>
      <c r="B9204" t="str">
        <v>2019-01-14</v>
      </c>
      <c r="C9204" t="str">
        <v>Midday</v>
      </c>
      <c r="D9204">
        <v>10</v>
      </c>
      <c r="E9204" t="str">
        <f>IF(MOD(D9204,2)=0,"EVEN","ODD")</f>
        <v>EVEN</v>
      </c>
      <c r="F9204" t="str">
        <f>IF(D9204&lt;=18,"LOW (1-18)","HIGH (19-36)")</f>
        <v>LOW (1-18)</v>
      </c>
      <c r="G9204">
        <f>INT((D9204-1)/6)+1</f>
        <v>2</v>
      </c>
      <c r="H9204">
        <f>MOD(D9204-1,6)+1</f>
        <v>4</v>
      </c>
      <c r="I9204">
        <f>37-D9204</f>
        <v>27</v>
      </c>
      <c r="J9204">
        <f>ABS(D9204-D9205)</f>
        <v>5</v>
      </c>
    </row>
    <row r="9205">
      <c r="A9205">
        <v>18366</v>
      </c>
      <c r="B9205" t="str">
        <v>2019-01-14</v>
      </c>
      <c r="C9205" t="str">
        <v>Morning</v>
      </c>
      <c r="D9205">
        <v>5</v>
      </c>
      <c r="E9205" t="str">
        <f>IF(MOD(D9205,2)=0,"EVEN","ODD")</f>
        <v>ODD</v>
      </c>
      <c r="F9205" t="str">
        <f>IF(D9205&lt;=18,"LOW (1-18)","HIGH (19-36)")</f>
        <v>LOW (1-18)</v>
      </c>
      <c r="G9205">
        <f>INT((D9205-1)/6)+1</f>
        <v>1</v>
      </c>
      <c r="H9205">
        <f>MOD(D9205-1,6)+1</f>
        <v>5</v>
      </c>
      <c r="I9205">
        <f>37-D9205</f>
        <v>32</v>
      </c>
      <c r="J9205">
        <f>ABS(D9205-D9206)</f>
        <v>12</v>
      </c>
    </row>
    <row r="9206">
      <c r="A9206">
        <v>18365</v>
      </c>
      <c r="B9206" t="str">
        <v>2019-01-12</v>
      </c>
      <c r="C9206" t="str">
        <v>Evening</v>
      </c>
      <c r="D9206">
        <v>17</v>
      </c>
      <c r="E9206" t="str">
        <f>IF(MOD(D9206,2)=0,"EVEN","ODD")</f>
        <v>ODD</v>
      </c>
      <c r="F9206" t="str">
        <f>IF(D9206&lt;=18,"LOW (1-18)","HIGH (19-36)")</f>
        <v>LOW (1-18)</v>
      </c>
      <c r="G9206">
        <f>INT((D9206-1)/6)+1</f>
        <v>3</v>
      </c>
      <c r="H9206">
        <f>MOD(D9206-1,6)+1</f>
        <v>5</v>
      </c>
      <c r="I9206">
        <f>37-D9206</f>
        <v>20</v>
      </c>
      <c r="J9206">
        <f>ABS(D9206-D9207)</f>
        <v>5</v>
      </c>
    </row>
    <row r="9207">
      <c r="A9207">
        <v>18364</v>
      </c>
      <c r="B9207" t="str">
        <v>2019-01-12</v>
      </c>
      <c r="C9207" t="str">
        <v>Afternoon</v>
      </c>
      <c r="D9207">
        <v>22</v>
      </c>
      <c r="E9207" t="str">
        <f>IF(MOD(D9207,2)=0,"EVEN","ODD")</f>
        <v>EVEN</v>
      </c>
      <c r="F9207" t="str">
        <f>IF(D9207&lt;=18,"LOW (1-18)","HIGH (19-36)")</f>
        <v>HIGH (19-36)</v>
      </c>
      <c r="G9207">
        <f>INT((D9207-1)/6)+1</f>
        <v>4</v>
      </c>
      <c r="H9207">
        <f>MOD(D9207-1,6)+1</f>
        <v>4</v>
      </c>
      <c r="I9207">
        <f>37-D9207</f>
        <v>15</v>
      </c>
      <c r="J9207">
        <f>ABS(D9207-D9208)</f>
        <v>2</v>
      </c>
    </row>
    <row r="9208">
      <c r="A9208">
        <v>18363</v>
      </c>
      <c r="B9208" t="str">
        <v>2019-01-12</v>
      </c>
      <c r="C9208" t="str">
        <v>Midday</v>
      </c>
      <c r="D9208">
        <v>20</v>
      </c>
      <c r="E9208" t="str">
        <f>IF(MOD(D9208,2)=0,"EVEN","ODD")</f>
        <v>EVEN</v>
      </c>
      <c r="F9208" t="str">
        <f>IF(D9208&lt;=18,"LOW (1-18)","HIGH (19-36)")</f>
        <v>HIGH (19-36)</v>
      </c>
      <c r="G9208">
        <f>INT((D9208-1)/6)+1</f>
        <v>4</v>
      </c>
      <c r="H9208">
        <f>MOD(D9208-1,6)+1</f>
        <v>2</v>
      </c>
      <c r="I9208">
        <f>37-D9208</f>
        <v>17</v>
      </c>
      <c r="J9208">
        <f>ABS(D9208-D9209)</f>
        <v>11</v>
      </c>
    </row>
    <row r="9209">
      <c r="A9209">
        <v>18362</v>
      </c>
      <c r="B9209" t="str">
        <v>2019-01-12</v>
      </c>
      <c r="C9209" t="str">
        <v>Morning</v>
      </c>
      <c r="D9209">
        <v>9</v>
      </c>
      <c r="E9209" t="str">
        <f>IF(MOD(D9209,2)=0,"EVEN","ODD")</f>
        <v>ODD</v>
      </c>
      <c r="F9209" t="str">
        <f>IF(D9209&lt;=18,"LOW (1-18)","HIGH (19-36)")</f>
        <v>LOW (1-18)</v>
      </c>
      <c r="G9209">
        <f>INT((D9209-1)/6)+1</f>
        <v>2</v>
      </c>
      <c r="H9209">
        <f>MOD(D9209-1,6)+1</f>
        <v>3</v>
      </c>
      <c r="I9209">
        <f>37-D9209</f>
        <v>28</v>
      </c>
      <c r="J9209">
        <f>ABS(D9209-D9210)</f>
        <v>2</v>
      </c>
    </row>
    <row r="9210">
      <c r="A9210">
        <v>18361</v>
      </c>
      <c r="B9210" t="str">
        <v>2019-01-11</v>
      </c>
      <c r="C9210" t="str">
        <v>Evening</v>
      </c>
      <c r="D9210">
        <v>7</v>
      </c>
      <c r="E9210" t="str">
        <f>IF(MOD(D9210,2)=0,"EVEN","ODD")</f>
        <v>ODD</v>
      </c>
      <c r="F9210" t="str">
        <f>IF(D9210&lt;=18,"LOW (1-18)","HIGH (19-36)")</f>
        <v>LOW (1-18)</v>
      </c>
      <c r="G9210">
        <f>INT((D9210-1)/6)+1</f>
        <v>2</v>
      </c>
      <c r="H9210">
        <f>MOD(D9210-1,6)+1</f>
        <v>1</v>
      </c>
      <c r="I9210">
        <f>37-D9210</f>
        <v>30</v>
      </c>
      <c r="J9210">
        <f>ABS(D9210-D9211)</f>
        <v>1</v>
      </c>
    </row>
    <row r="9211">
      <c r="A9211">
        <v>18360</v>
      </c>
      <c r="B9211" t="str">
        <v>2019-01-11</v>
      </c>
      <c r="C9211" t="str">
        <v>Afternoon</v>
      </c>
      <c r="D9211">
        <v>6</v>
      </c>
      <c r="E9211" t="str">
        <f>IF(MOD(D9211,2)=0,"EVEN","ODD")</f>
        <v>EVEN</v>
      </c>
      <c r="F9211" t="str">
        <f>IF(D9211&lt;=18,"LOW (1-18)","HIGH (19-36)")</f>
        <v>LOW (1-18)</v>
      </c>
      <c r="G9211">
        <f>INT((D9211-1)/6)+1</f>
        <v>1</v>
      </c>
      <c r="H9211">
        <f>MOD(D9211-1,6)+1</f>
        <v>6</v>
      </c>
      <c r="I9211">
        <f>37-D9211</f>
        <v>31</v>
      </c>
      <c r="J9211">
        <f>ABS(D9211-D9212)</f>
        <v>8</v>
      </c>
    </row>
    <row r="9212">
      <c r="A9212">
        <v>18359</v>
      </c>
      <c r="B9212" t="str">
        <v>2019-01-11</v>
      </c>
      <c r="C9212" t="str">
        <v>Midday</v>
      </c>
      <c r="D9212">
        <v>14</v>
      </c>
      <c r="E9212" t="str">
        <f>IF(MOD(D9212,2)=0,"EVEN","ODD")</f>
        <v>EVEN</v>
      </c>
      <c r="F9212" t="str">
        <f>IF(D9212&lt;=18,"LOW (1-18)","HIGH (19-36)")</f>
        <v>LOW (1-18)</v>
      </c>
      <c r="G9212">
        <f>INT((D9212-1)/6)+1</f>
        <v>3</v>
      </c>
      <c r="H9212">
        <f>MOD(D9212-1,6)+1</f>
        <v>2</v>
      </c>
      <c r="I9212">
        <f>37-D9212</f>
        <v>23</v>
      </c>
      <c r="J9212">
        <f>ABS(D9212-D9213)</f>
        <v>19</v>
      </c>
    </row>
    <row r="9213">
      <c r="A9213">
        <v>18358</v>
      </c>
      <c r="B9213" t="str">
        <v>2019-01-11</v>
      </c>
      <c r="C9213" t="str">
        <v>Morning</v>
      </c>
      <c r="D9213">
        <v>33</v>
      </c>
      <c r="E9213" t="str">
        <f>IF(MOD(D9213,2)=0,"EVEN","ODD")</f>
        <v>ODD</v>
      </c>
      <c r="F9213" t="str">
        <f>IF(D9213&lt;=18,"LOW (1-18)","HIGH (19-36)")</f>
        <v>HIGH (19-36)</v>
      </c>
      <c r="G9213">
        <f>INT((D9213-1)/6)+1</f>
        <v>6</v>
      </c>
      <c r="H9213">
        <f>MOD(D9213-1,6)+1</f>
        <v>3</v>
      </c>
      <c r="I9213">
        <f>37-D9213</f>
        <v>4</v>
      </c>
      <c r="J9213">
        <f>ABS(D9213-D9214)</f>
        <v>32</v>
      </c>
    </row>
    <row r="9214">
      <c r="A9214">
        <v>18357</v>
      </c>
      <c r="B9214" t="str">
        <v>2019-01-10</v>
      </c>
      <c r="C9214" t="str">
        <v>Evening</v>
      </c>
      <c r="D9214">
        <v>1</v>
      </c>
      <c r="E9214" t="str">
        <f>IF(MOD(D9214,2)=0,"EVEN","ODD")</f>
        <v>ODD</v>
      </c>
      <c r="F9214" t="str">
        <f>IF(D9214&lt;=18,"LOW (1-18)","HIGH (19-36)")</f>
        <v>LOW (1-18)</v>
      </c>
      <c r="G9214">
        <f>INT((D9214-1)/6)+1</f>
        <v>1</v>
      </c>
      <c r="H9214">
        <f>MOD(D9214-1,6)+1</f>
        <v>1</v>
      </c>
      <c r="I9214">
        <f>37-D9214</f>
        <v>36</v>
      </c>
      <c r="J9214">
        <f>ABS(D9214-D9215)</f>
        <v>1</v>
      </c>
    </row>
    <row r="9215">
      <c r="A9215">
        <v>18356</v>
      </c>
      <c r="B9215" t="str">
        <v>2019-01-10</v>
      </c>
      <c r="C9215" t="str">
        <v>Afternoon</v>
      </c>
      <c r="D9215">
        <v>2</v>
      </c>
      <c r="E9215" t="str">
        <f>IF(MOD(D9215,2)=0,"EVEN","ODD")</f>
        <v>EVEN</v>
      </c>
      <c r="F9215" t="str">
        <f>IF(D9215&lt;=18,"LOW (1-18)","HIGH (19-36)")</f>
        <v>LOW (1-18)</v>
      </c>
      <c r="G9215">
        <f>INT((D9215-1)/6)+1</f>
        <v>1</v>
      </c>
      <c r="H9215">
        <f>MOD(D9215-1,6)+1</f>
        <v>2</v>
      </c>
      <c r="I9215">
        <f>37-D9215</f>
        <v>35</v>
      </c>
      <c r="J9215">
        <f>ABS(D9215-D9216)</f>
        <v>22</v>
      </c>
    </row>
    <row r="9216">
      <c r="A9216">
        <v>18355</v>
      </c>
      <c r="B9216" t="str">
        <v>2019-01-10</v>
      </c>
      <c r="C9216" t="str">
        <v>Midday</v>
      </c>
      <c r="D9216">
        <v>24</v>
      </c>
      <c r="E9216" t="str">
        <f>IF(MOD(D9216,2)=0,"EVEN","ODD")</f>
        <v>EVEN</v>
      </c>
      <c r="F9216" t="str">
        <f>IF(D9216&lt;=18,"LOW (1-18)","HIGH (19-36)")</f>
        <v>HIGH (19-36)</v>
      </c>
      <c r="G9216">
        <f>INT((D9216-1)/6)+1</f>
        <v>4</v>
      </c>
      <c r="H9216">
        <f>MOD(D9216-1,6)+1</f>
        <v>6</v>
      </c>
      <c r="I9216">
        <f>37-D9216</f>
        <v>13</v>
      </c>
      <c r="J9216">
        <f>ABS(D9216-D9217)</f>
        <v>6</v>
      </c>
    </row>
    <row r="9217">
      <c r="A9217">
        <v>18354</v>
      </c>
      <c r="B9217" t="str">
        <v>2019-01-10</v>
      </c>
      <c r="C9217" t="str">
        <v>Morning</v>
      </c>
      <c r="D9217">
        <v>18</v>
      </c>
      <c r="E9217" t="str">
        <f>IF(MOD(D9217,2)=0,"EVEN","ODD")</f>
        <v>EVEN</v>
      </c>
      <c r="F9217" t="str">
        <f>IF(D9217&lt;=18,"LOW (1-18)","HIGH (19-36)")</f>
        <v>LOW (1-18)</v>
      </c>
      <c r="G9217">
        <f>INT((D9217-1)/6)+1</f>
        <v>3</v>
      </c>
      <c r="H9217">
        <f>MOD(D9217-1,6)+1</f>
        <v>6</v>
      </c>
      <c r="I9217">
        <f>37-D9217</f>
        <v>19</v>
      </c>
      <c r="J9217">
        <f>ABS(D9217-D9218)</f>
        <v>6</v>
      </c>
    </row>
    <row r="9218">
      <c r="A9218">
        <v>18353</v>
      </c>
      <c r="B9218" t="str">
        <v>2019-01-09</v>
      </c>
      <c r="C9218" t="str">
        <v>Evening</v>
      </c>
      <c r="D9218">
        <v>24</v>
      </c>
      <c r="E9218" t="str">
        <f>IF(MOD(D9218,2)=0,"EVEN","ODD")</f>
        <v>EVEN</v>
      </c>
      <c r="F9218" t="str">
        <f>IF(D9218&lt;=18,"LOW (1-18)","HIGH (19-36)")</f>
        <v>HIGH (19-36)</v>
      </c>
      <c r="G9218">
        <f>INT((D9218-1)/6)+1</f>
        <v>4</v>
      </c>
      <c r="H9218">
        <f>MOD(D9218-1,6)+1</f>
        <v>6</v>
      </c>
      <c r="I9218">
        <f>37-D9218</f>
        <v>13</v>
      </c>
      <c r="J9218">
        <f>ABS(D9218-D9219)</f>
        <v>11</v>
      </c>
    </row>
    <row r="9219">
      <c r="A9219">
        <v>18352</v>
      </c>
      <c r="B9219" t="str">
        <v>2019-01-09</v>
      </c>
      <c r="C9219" t="str">
        <v>Afternoon</v>
      </c>
      <c r="D9219">
        <v>35</v>
      </c>
      <c r="E9219" t="str">
        <f>IF(MOD(D9219,2)=0,"EVEN","ODD")</f>
        <v>ODD</v>
      </c>
      <c r="F9219" t="str">
        <f>IF(D9219&lt;=18,"LOW (1-18)","HIGH (19-36)")</f>
        <v>HIGH (19-36)</v>
      </c>
      <c r="G9219">
        <f>INT((D9219-1)/6)+1</f>
        <v>6</v>
      </c>
      <c r="H9219">
        <f>MOD(D9219-1,6)+1</f>
        <v>5</v>
      </c>
      <c r="I9219">
        <f>37-D9219</f>
        <v>2</v>
      </c>
      <c r="J9219">
        <f>ABS(D9219-D9220)</f>
        <v>21</v>
      </c>
    </row>
    <row r="9220">
      <c r="A9220">
        <v>18351</v>
      </c>
      <c r="B9220" t="str">
        <v>2019-01-09</v>
      </c>
      <c r="C9220" t="str">
        <v>Midday</v>
      </c>
      <c r="D9220">
        <v>14</v>
      </c>
      <c r="E9220" t="str">
        <f>IF(MOD(D9220,2)=0,"EVEN","ODD")</f>
        <v>EVEN</v>
      </c>
      <c r="F9220" t="str">
        <f>IF(D9220&lt;=18,"LOW (1-18)","HIGH (19-36)")</f>
        <v>LOW (1-18)</v>
      </c>
      <c r="G9220">
        <f>INT((D9220-1)/6)+1</f>
        <v>3</v>
      </c>
      <c r="H9220">
        <f>MOD(D9220-1,6)+1</f>
        <v>2</v>
      </c>
      <c r="I9220">
        <f>37-D9220</f>
        <v>23</v>
      </c>
      <c r="J9220">
        <f>ABS(D9220-D9221)</f>
        <v>8</v>
      </c>
    </row>
    <row r="9221">
      <c r="A9221">
        <v>18350</v>
      </c>
      <c r="B9221" t="str">
        <v>2019-01-09</v>
      </c>
      <c r="C9221" t="str">
        <v>Morning</v>
      </c>
      <c r="D9221">
        <v>22</v>
      </c>
      <c r="E9221" t="str">
        <f>IF(MOD(D9221,2)=0,"EVEN","ODD")</f>
        <v>EVEN</v>
      </c>
      <c r="F9221" t="str">
        <f>IF(D9221&lt;=18,"LOW (1-18)","HIGH (19-36)")</f>
        <v>HIGH (19-36)</v>
      </c>
      <c r="G9221">
        <f>INT((D9221-1)/6)+1</f>
        <v>4</v>
      </c>
      <c r="H9221">
        <f>MOD(D9221-1,6)+1</f>
        <v>4</v>
      </c>
      <c r="I9221">
        <f>37-D9221</f>
        <v>15</v>
      </c>
      <c r="J9221">
        <f>ABS(D9221-D9222)</f>
        <v>12</v>
      </c>
    </row>
    <row r="9222">
      <c r="A9222">
        <v>18349</v>
      </c>
      <c r="B9222" t="str">
        <v>2019-01-08</v>
      </c>
      <c r="C9222" t="str">
        <v>Evening</v>
      </c>
      <c r="D9222">
        <v>34</v>
      </c>
      <c r="E9222" t="str">
        <f>IF(MOD(D9222,2)=0,"EVEN","ODD")</f>
        <v>EVEN</v>
      </c>
      <c r="F9222" t="str">
        <f>IF(D9222&lt;=18,"LOW (1-18)","HIGH (19-36)")</f>
        <v>HIGH (19-36)</v>
      </c>
      <c r="G9222">
        <f>INT((D9222-1)/6)+1</f>
        <v>6</v>
      </c>
      <c r="H9222">
        <f>MOD(D9222-1,6)+1</f>
        <v>4</v>
      </c>
      <c r="I9222">
        <f>37-D9222</f>
        <v>3</v>
      </c>
      <c r="J9222">
        <f>ABS(D9222-D9223)</f>
        <v>21</v>
      </c>
    </row>
    <row r="9223">
      <c r="A9223">
        <v>18348</v>
      </c>
      <c r="B9223" t="str">
        <v>2019-01-08</v>
      </c>
      <c r="C9223" t="str">
        <v>Afternoon</v>
      </c>
      <c r="D9223">
        <v>13</v>
      </c>
      <c r="E9223" t="str">
        <f>IF(MOD(D9223,2)=0,"EVEN","ODD")</f>
        <v>ODD</v>
      </c>
      <c r="F9223" t="str">
        <f>IF(D9223&lt;=18,"LOW (1-18)","HIGH (19-36)")</f>
        <v>LOW (1-18)</v>
      </c>
      <c r="G9223">
        <f>INT((D9223-1)/6)+1</f>
        <v>3</v>
      </c>
      <c r="H9223">
        <f>MOD(D9223-1,6)+1</f>
        <v>1</v>
      </c>
      <c r="I9223">
        <f>37-D9223</f>
        <v>24</v>
      </c>
      <c r="J9223">
        <f>ABS(D9223-D9224)</f>
        <v>10</v>
      </c>
    </row>
    <row r="9224">
      <c r="A9224">
        <v>18347</v>
      </c>
      <c r="B9224" t="str">
        <v>2019-01-08</v>
      </c>
      <c r="C9224" t="str">
        <v>Midday</v>
      </c>
      <c r="D9224">
        <v>3</v>
      </c>
      <c r="E9224" t="str">
        <f>IF(MOD(D9224,2)=0,"EVEN","ODD")</f>
        <v>ODD</v>
      </c>
      <c r="F9224" t="str">
        <f>IF(D9224&lt;=18,"LOW (1-18)","HIGH (19-36)")</f>
        <v>LOW (1-18)</v>
      </c>
      <c r="G9224">
        <f>INT((D9224-1)/6)+1</f>
        <v>1</v>
      </c>
      <c r="H9224">
        <f>MOD(D9224-1,6)+1</f>
        <v>3</v>
      </c>
      <c r="I9224">
        <f>37-D9224</f>
        <v>34</v>
      </c>
      <c r="J9224">
        <f>ABS(D9224-D9225)</f>
        <v>19</v>
      </c>
    </row>
    <row r="9225">
      <c r="A9225">
        <v>18346</v>
      </c>
      <c r="B9225" t="str">
        <v>2019-01-08</v>
      </c>
      <c r="C9225" t="str">
        <v>Morning</v>
      </c>
      <c r="D9225">
        <v>22</v>
      </c>
      <c r="E9225" t="str">
        <f>IF(MOD(D9225,2)=0,"EVEN","ODD")</f>
        <v>EVEN</v>
      </c>
      <c r="F9225" t="str">
        <f>IF(D9225&lt;=18,"LOW (1-18)","HIGH (19-36)")</f>
        <v>HIGH (19-36)</v>
      </c>
      <c r="G9225">
        <f>INT((D9225-1)/6)+1</f>
        <v>4</v>
      </c>
      <c r="H9225">
        <f>MOD(D9225-1,6)+1</f>
        <v>4</v>
      </c>
      <c r="I9225">
        <f>37-D9225</f>
        <v>15</v>
      </c>
      <c r="J9225">
        <f>ABS(D9225-D9226)</f>
        <v>2</v>
      </c>
    </row>
    <row r="9226">
      <c r="A9226">
        <v>18345</v>
      </c>
      <c r="B9226" t="str">
        <v>2019-01-07</v>
      </c>
      <c r="C9226" t="str">
        <v>Evening</v>
      </c>
      <c r="D9226">
        <v>24</v>
      </c>
      <c r="E9226" t="str">
        <f>IF(MOD(D9226,2)=0,"EVEN","ODD")</f>
        <v>EVEN</v>
      </c>
      <c r="F9226" t="str">
        <f>IF(D9226&lt;=18,"LOW (1-18)","HIGH (19-36)")</f>
        <v>HIGH (19-36)</v>
      </c>
      <c r="G9226">
        <f>INT((D9226-1)/6)+1</f>
        <v>4</v>
      </c>
      <c r="H9226">
        <f>MOD(D9226-1,6)+1</f>
        <v>6</v>
      </c>
      <c r="I9226">
        <f>37-D9226</f>
        <v>13</v>
      </c>
      <c r="J9226">
        <f>ABS(D9226-D9227)</f>
        <v>16</v>
      </c>
    </row>
    <row r="9227">
      <c r="A9227">
        <v>18344</v>
      </c>
      <c r="B9227" t="str">
        <v>2019-01-07</v>
      </c>
      <c r="C9227" t="str">
        <v>Afternoon</v>
      </c>
      <c r="D9227">
        <v>8</v>
      </c>
      <c r="E9227" t="str">
        <f>IF(MOD(D9227,2)=0,"EVEN","ODD")</f>
        <v>EVEN</v>
      </c>
      <c r="F9227" t="str">
        <f>IF(D9227&lt;=18,"LOW (1-18)","HIGH (19-36)")</f>
        <v>LOW (1-18)</v>
      </c>
      <c r="G9227">
        <f>INT((D9227-1)/6)+1</f>
        <v>2</v>
      </c>
      <c r="H9227">
        <f>MOD(D9227-1,6)+1</f>
        <v>2</v>
      </c>
      <c r="I9227">
        <f>37-D9227</f>
        <v>29</v>
      </c>
      <c r="J9227">
        <f>ABS(D9227-D9228)</f>
        <v>2</v>
      </c>
    </row>
    <row r="9228">
      <c r="A9228">
        <v>18343</v>
      </c>
      <c r="B9228" t="str">
        <v>2019-01-07</v>
      </c>
      <c r="C9228" t="str">
        <v>Midday</v>
      </c>
      <c r="D9228">
        <v>10</v>
      </c>
      <c r="E9228" t="str">
        <f>IF(MOD(D9228,2)=0,"EVEN","ODD")</f>
        <v>EVEN</v>
      </c>
      <c r="F9228" t="str">
        <f>IF(D9228&lt;=18,"LOW (1-18)","HIGH (19-36)")</f>
        <v>LOW (1-18)</v>
      </c>
      <c r="G9228">
        <f>INT((D9228-1)/6)+1</f>
        <v>2</v>
      </c>
      <c r="H9228">
        <f>MOD(D9228-1,6)+1</f>
        <v>4</v>
      </c>
      <c r="I9228">
        <f>37-D9228</f>
        <v>27</v>
      </c>
      <c r="J9228">
        <f>ABS(D9228-D9229)</f>
        <v>1</v>
      </c>
    </row>
    <row r="9229">
      <c r="A9229">
        <v>18342</v>
      </c>
      <c r="B9229" t="str">
        <v>2019-01-07</v>
      </c>
      <c r="C9229" t="str">
        <v>Morning</v>
      </c>
      <c r="D9229">
        <v>11</v>
      </c>
      <c r="E9229" t="str">
        <f>IF(MOD(D9229,2)=0,"EVEN","ODD")</f>
        <v>ODD</v>
      </c>
      <c r="F9229" t="str">
        <f>IF(D9229&lt;=18,"LOW (1-18)","HIGH (19-36)")</f>
        <v>LOW (1-18)</v>
      </c>
      <c r="G9229">
        <f>INT((D9229-1)/6)+1</f>
        <v>2</v>
      </c>
      <c r="H9229">
        <f>MOD(D9229-1,6)+1</f>
        <v>5</v>
      </c>
      <c r="I9229">
        <f>37-D9229</f>
        <v>26</v>
      </c>
      <c r="J9229">
        <f>ABS(D9229-D9230)</f>
        <v>12</v>
      </c>
    </row>
    <row r="9230">
      <c r="A9230">
        <v>18341</v>
      </c>
      <c r="B9230" t="str">
        <v>2019-01-05</v>
      </c>
      <c r="C9230" t="str">
        <v>Evening</v>
      </c>
      <c r="D9230">
        <v>23</v>
      </c>
      <c r="E9230" t="str">
        <f>IF(MOD(D9230,2)=0,"EVEN","ODD")</f>
        <v>ODD</v>
      </c>
      <c r="F9230" t="str">
        <f>IF(D9230&lt;=18,"LOW (1-18)","HIGH (19-36)")</f>
        <v>HIGH (19-36)</v>
      </c>
      <c r="G9230">
        <f>INT((D9230-1)/6)+1</f>
        <v>4</v>
      </c>
      <c r="H9230">
        <f>MOD(D9230-1,6)+1</f>
        <v>5</v>
      </c>
      <c r="I9230">
        <f>37-D9230</f>
        <v>14</v>
      </c>
      <c r="J9230">
        <f>ABS(D9230-D9231)</f>
        <v>5</v>
      </c>
    </row>
    <row r="9231">
      <c r="A9231">
        <v>18340</v>
      </c>
      <c r="B9231" t="str">
        <v>2019-01-05</v>
      </c>
      <c r="C9231" t="str">
        <v>Afternoon</v>
      </c>
      <c r="D9231">
        <v>18</v>
      </c>
      <c r="E9231" t="str">
        <f>IF(MOD(D9231,2)=0,"EVEN","ODD")</f>
        <v>EVEN</v>
      </c>
      <c r="F9231" t="str">
        <f>IF(D9231&lt;=18,"LOW (1-18)","HIGH (19-36)")</f>
        <v>LOW (1-18)</v>
      </c>
      <c r="G9231">
        <f>INT((D9231-1)/6)+1</f>
        <v>3</v>
      </c>
      <c r="H9231">
        <f>MOD(D9231-1,6)+1</f>
        <v>6</v>
      </c>
      <c r="I9231">
        <f>37-D9231</f>
        <v>19</v>
      </c>
      <c r="J9231">
        <f>ABS(D9231-D9232)</f>
        <v>18</v>
      </c>
    </row>
    <row r="9232">
      <c r="A9232">
        <v>18339</v>
      </c>
      <c r="B9232" t="str">
        <v>2019-01-05</v>
      </c>
      <c r="C9232" t="str">
        <v>Midday</v>
      </c>
      <c r="D9232">
        <v>36</v>
      </c>
      <c r="E9232" t="str">
        <f>IF(MOD(D9232,2)=0,"EVEN","ODD")</f>
        <v>EVEN</v>
      </c>
      <c r="F9232" t="str">
        <f>IF(D9232&lt;=18,"LOW (1-18)","HIGH (19-36)")</f>
        <v>HIGH (19-36)</v>
      </c>
      <c r="G9232">
        <f>INT((D9232-1)/6)+1</f>
        <v>6</v>
      </c>
      <c r="H9232">
        <f>MOD(D9232-1,6)+1</f>
        <v>6</v>
      </c>
      <c r="I9232">
        <f>37-D9232</f>
        <v>1</v>
      </c>
      <c r="J9232">
        <f>ABS(D9232-D9233)</f>
        <v>26</v>
      </c>
    </row>
    <row r="9233">
      <c r="A9233">
        <v>18338</v>
      </c>
      <c r="B9233" t="str">
        <v>2019-01-05</v>
      </c>
      <c r="C9233" t="str">
        <v>Morning</v>
      </c>
      <c r="D9233">
        <v>10</v>
      </c>
      <c r="E9233" t="str">
        <f>IF(MOD(D9233,2)=0,"EVEN","ODD")</f>
        <v>EVEN</v>
      </c>
      <c r="F9233" t="str">
        <f>IF(D9233&lt;=18,"LOW (1-18)","HIGH (19-36)")</f>
        <v>LOW (1-18)</v>
      </c>
      <c r="G9233">
        <f>INT((D9233-1)/6)+1</f>
        <v>2</v>
      </c>
      <c r="H9233">
        <f>MOD(D9233-1,6)+1</f>
        <v>4</v>
      </c>
      <c r="I9233">
        <f>37-D9233</f>
        <v>27</v>
      </c>
      <c r="J9233">
        <f>ABS(D9233-D9234)</f>
        <v>16</v>
      </c>
    </row>
    <row r="9234">
      <c r="A9234">
        <v>18337</v>
      </c>
      <c r="B9234" t="str">
        <v>2019-01-04</v>
      </c>
      <c r="C9234" t="str">
        <v>Evening</v>
      </c>
      <c r="D9234">
        <v>26</v>
      </c>
      <c r="E9234" t="str">
        <f>IF(MOD(D9234,2)=0,"EVEN","ODD")</f>
        <v>EVEN</v>
      </c>
      <c r="F9234" t="str">
        <f>IF(D9234&lt;=18,"LOW (1-18)","HIGH (19-36)")</f>
        <v>HIGH (19-36)</v>
      </c>
      <c r="G9234">
        <f>INT((D9234-1)/6)+1</f>
        <v>5</v>
      </c>
      <c r="H9234">
        <f>MOD(D9234-1,6)+1</f>
        <v>2</v>
      </c>
      <c r="I9234">
        <f>37-D9234</f>
        <v>11</v>
      </c>
      <c r="J9234">
        <f>ABS(D9234-D9235)</f>
        <v>6</v>
      </c>
    </row>
    <row r="9235">
      <c r="A9235">
        <v>18336</v>
      </c>
      <c r="B9235" t="str">
        <v>2019-01-04</v>
      </c>
      <c r="C9235" t="str">
        <v>Afternoon</v>
      </c>
      <c r="D9235">
        <v>20</v>
      </c>
      <c r="E9235" t="str">
        <f>IF(MOD(D9235,2)=0,"EVEN","ODD")</f>
        <v>EVEN</v>
      </c>
      <c r="F9235" t="str">
        <f>IF(D9235&lt;=18,"LOW (1-18)","HIGH (19-36)")</f>
        <v>HIGH (19-36)</v>
      </c>
      <c r="G9235">
        <f>INT((D9235-1)/6)+1</f>
        <v>4</v>
      </c>
      <c r="H9235">
        <f>MOD(D9235-1,6)+1</f>
        <v>2</v>
      </c>
      <c r="I9235">
        <f>37-D9235</f>
        <v>17</v>
      </c>
      <c r="J9235">
        <f>ABS(D9235-D9236)</f>
        <v>8</v>
      </c>
    </row>
    <row r="9236">
      <c r="A9236">
        <v>18335</v>
      </c>
      <c r="B9236" t="str">
        <v>2019-01-04</v>
      </c>
      <c r="C9236" t="str">
        <v>Midday</v>
      </c>
      <c r="D9236">
        <v>28</v>
      </c>
      <c r="E9236" t="str">
        <f>IF(MOD(D9236,2)=0,"EVEN","ODD")</f>
        <v>EVEN</v>
      </c>
      <c r="F9236" t="str">
        <f>IF(D9236&lt;=18,"LOW (1-18)","HIGH (19-36)")</f>
        <v>HIGH (19-36)</v>
      </c>
      <c r="G9236">
        <f>INT((D9236-1)/6)+1</f>
        <v>5</v>
      </c>
      <c r="H9236">
        <f>MOD(D9236-1,6)+1</f>
        <v>4</v>
      </c>
      <c r="I9236">
        <f>37-D9236</f>
        <v>9</v>
      </c>
      <c r="J9236">
        <f>ABS(D9236-D9237)</f>
        <v>23</v>
      </c>
    </row>
    <row r="9237">
      <c r="A9237">
        <v>18334</v>
      </c>
      <c r="B9237" t="str">
        <v>2019-01-04</v>
      </c>
      <c r="C9237" t="str">
        <v>Morning</v>
      </c>
      <c r="D9237">
        <v>5</v>
      </c>
      <c r="E9237" t="str">
        <f>IF(MOD(D9237,2)=0,"EVEN","ODD")</f>
        <v>ODD</v>
      </c>
      <c r="F9237" t="str">
        <f>IF(D9237&lt;=18,"LOW (1-18)","HIGH (19-36)")</f>
        <v>LOW (1-18)</v>
      </c>
      <c r="G9237">
        <f>INT((D9237-1)/6)+1</f>
        <v>1</v>
      </c>
      <c r="H9237">
        <f>MOD(D9237-1,6)+1</f>
        <v>5</v>
      </c>
      <c r="I9237">
        <f>37-D9237</f>
        <v>32</v>
      </c>
      <c r="J9237">
        <f>ABS(D9237-D9238)</f>
        <v>12</v>
      </c>
    </row>
    <row r="9238">
      <c r="A9238">
        <v>18333</v>
      </c>
      <c r="B9238" t="str">
        <v>2019-01-03</v>
      </c>
      <c r="C9238" t="str">
        <v>Evening</v>
      </c>
      <c r="D9238">
        <v>17</v>
      </c>
      <c r="E9238" t="str">
        <f>IF(MOD(D9238,2)=0,"EVEN","ODD")</f>
        <v>ODD</v>
      </c>
      <c r="F9238" t="str">
        <f>IF(D9238&lt;=18,"LOW (1-18)","HIGH (19-36)")</f>
        <v>LOW (1-18)</v>
      </c>
      <c r="G9238">
        <f>INT((D9238-1)/6)+1</f>
        <v>3</v>
      </c>
      <c r="H9238">
        <f>MOD(D9238-1,6)+1</f>
        <v>5</v>
      </c>
      <c r="I9238">
        <f>37-D9238</f>
        <v>20</v>
      </c>
      <c r="J9238">
        <f>ABS(D9238-D9239)</f>
        <v>1</v>
      </c>
    </row>
    <row r="9239">
      <c r="A9239">
        <v>18332</v>
      </c>
      <c r="B9239" t="str">
        <v>2019-01-03</v>
      </c>
      <c r="C9239" t="str">
        <v>Afternoon</v>
      </c>
      <c r="D9239">
        <v>18</v>
      </c>
      <c r="E9239" t="str">
        <f>IF(MOD(D9239,2)=0,"EVEN","ODD")</f>
        <v>EVEN</v>
      </c>
      <c r="F9239" t="str">
        <f>IF(D9239&lt;=18,"LOW (1-18)","HIGH (19-36)")</f>
        <v>LOW (1-18)</v>
      </c>
      <c r="G9239">
        <f>INT((D9239-1)/6)+1</f>
        <v>3</v>
      </c>
      <c r="H9239">
        <f>MOD(D9239-1,6)+1</f>
        <v>6</v>
      </c>
      <c r="I9239">
        <f>37-D9239</f>
        <v>19</v>
      </c>
      <c r="J9239">
        <f>ABS(D9239-D9240)</f>
        <v>9</v>
      </c>
    </row>
    <row r="9240">
      <c r="A9240">
        <v>18331</v>
      </c>
      <c r="B9240" t="str">
        <v>2019-01-03</v>
      </c>
      <c r="C9240" t="str">
        <v>Midday</v>
      </c>
      <c r="D9240">
        <v>9</v>
      </c>
      <c r="E9240" t="str">
        <f>IF(MOD(D9240,2)=0,"EVEN","ODD")</f>
        <v>ODD</v>
      </c>
      <c r="F9240" t="str">
        <f>IF(D9240&lt;=18,"LOW (1-18)","HIGH (19-36)")</f>
        <v>LOW (1-18)</v>
      </c>
      <c r="G9240">
        <f>INT((D9240-1)/6)+1</f>
        <v>2</v>
      </c>
      <c r="H9240">
        <f>MOD(D9240-1,6)+1</f>
        <v>3</v>
      </c>
      <c r="I9240">
        <f>37-D9240</f>
        <v>28</v>
      </c>
      <c r="J9240">
        <f>ABS(D9240-D9241)</f>
        <v>4</v>
      </c>
    </row>
    <row r="9241">
      <c r="A9241">
        <v>18330</v>
      </c>
      <c r="B9241" t="str">
        <v>2019-01-03</v>
      </c>
      <c r="C9241" t="str">
        <v>Morning</v>
      </c>
      <c r="D9241">
        <v>5</v>
      </c>
      <c r="E9241" t="str">
        <f>IF(MOD(D9241,2)=0,"EVEN","ODD")</f>
        <v>ODD</v>
      </c>
      <c r="F9241" t="str">
        <f>IF(D9241&lt;=18,"LOW (1-18)","HIGH (19-36)")</f>
        <v>LOW (1-18)</v>
      </c>
      <c r="G9241">
        <f>INT((D9241-1)/6)+1</f>
        <v>1</v>
      </c>
      <c r="H9241">
        <f>MOD(D9241-1,6)+1</f>
        <v>5</v>
      </c>
      <c r="I9241">
        <f>37-D9241</f>
        <v>32</v>
      </c>
      <c r="J9241">
        <f>ABS(D9241-D9242)</f>
        <v>14</v>
      </c>
    </row>
    <row r="9242">
      <c r="A9242">
        <v>18329</v>
      </c>
      <c r="B9242" t="str">
        <v>2019-01-02</v>
      </c>
      <c r="C9242" t="str">
        <v>Evening</v>
      </c>
      <c r="D9242">
        <v>19</v>
      </c>
      <c r="E9242" t="str">
        <f>IF(MOD(D9242,2)=0,"EVEN","ODD")</f>
        <v>ODD</v>
      </c>
      <c r="F9242" t="str">
        <f>IF(D9242&lt;=18,"LOW (1-18)","HIGH (19-36)")</f>
        <v>HIGH (19-36)</v>
      </c>
      <c r="G9242">
        <f>INT((D9242-1)/6)+1</f>
        <v>4</v>
      </c>
      <c r="H9242">
        <f>MOD(D9242-1,6)+1</f>
        <v>1</v>
      </c>
      <c r="I9242">
        <f>37-D9242</f>
        <v>18</v>
      </c>
      <c r="J9242">
        <f>ABS(D9242-D9243)</f>
        <v>17</v>
      </c>
    </row>
    <row r="9243">
      <c r="A9243">
        <v>18328</v>
      </c>
      <c r="B9243" t="str">
        <v>2019-01-02</v>
      </c>
      <c r="C9243" t="str">
        <v>Afternoon</v>
      </c>
      <c r="D9243">
        <v>2</v>
      </c>
      <c r="E9243" t="str">
        <f>IF(MOD(D9243,2)=0,"EVEN","ODD")</f>
        <v>EVEN</v>
      </c>
      <c r="F9243" t="str">
        <f>IF(D9243&lt;=18,"LOW (1-18)","HIGH (19-36)")</f>
        <v>LOW (1-18)</v>
      </c>
      <c r="G9243">
        <f>INT((D9243-1)/6)+1</f>
        <v>1</v>
      </c>
      <c r="H9243">
        <f>MOD(D9243-1,6)+1</f>
        <v>2</v>
      </c>
      <c r="I9243">
        <f>37-D9243</f>
        <v>35</v>
      </c>
      <c r="J9243">
        <f>ABS(D9243-D9244)</f>
        <v>6</v>
      </c>
    </row>
    <row r="9244">
      <c r="A9244">
        <v>18327</v>
      </c>
      <c r="B9244" t="str">
        <v>2019-01-02</v>
      </c>
      <c r="C9244" t="str">
        <v>Midday</v>
      </c>
      <c r="D9244">
        <v>8</v>
      </c>
      <c r="E9244" t="str">
        <f>IF(MOD(D9244,2)=0,"EVEN","ODD")</f>
        <v>EVEN</v>
      </c>
      <c r="F9244" t="str">
        <f>IF(D9244&lt;=18,"LOW (1-18)","HIGH (19-36)")</f>
        <v>LOW (1-18)</v>
      </c>
      <c r="G9244">
        <f>INT((D9244-1)/6)+1</f>
        <v>2</v>
      </c>
      <c r="H9244">
        <f>MOD(D9244-1,6)+1</f>
        <v>2</v>
      </c>
      <c r="I9244">
        <f>37-D9244</f>
        <v>29</v>
      </c>
      <c r="J9244">
        <f>ABS(D9244-D9245)</f>
        <v>20</v>
      </c>
    </row>
    <row r="9245">
      <c r="A9245">
        <v>18326</v>
      </c>
      <c r="B9245" t="str">
        <v>2019-01-02</v>
      </c>
      <c r="C9245" t="str">
        <v>Morning</v>
      </c>
      <c r="D9245">
        <v>28</v>
      </c>
      <c r="E9245" t="str">
        <f>IF(MOD(D9245,2)=0,"EVEN","ODD")</f>
        <v>EVEN</v>
      </c>
      <c r="F9245" t="str">
        <f>IF(D9245&lt;=18,"LOW (1-18)","HIGH (19-36)")</f>
        <v>HIGH (19-36)</v>
      </c>
      <c r="G9245">
        <f>INT((D9245-1)/6)+1</f>
        <v>5</v>
      </c>
      <c r="H9245">
        <f>MOD(D9245-1,6)+1</f>
        <v>4</v>
      </c>
      <c r="I9245">
        <f>37-D9245</f>
        <v>9</v>
      </c>
      <c r="J9245">
        <f>ABS(D9245-D9246)</f>
        <v>22</v>
      </c>
    </row>
    <row r="9246">
      <c r="A9246">
        <v>18325</v>
      </c>
      <c r="B9246" t="str">
        <v>2019-01-01</v>
      </c>
      <c r="C9246" t="str">
        <v>Evening</v>
      </c>
      <c r="D9246">
        <v>6</v>
      </c>
      <c r="E9246" t="str">
        <f>IF(MOD(D9246,2)=0,"EVEN","ODD")</f>
        <v>EVEN</v>
      </c>
      <c r="F9246" t="str">
        <f>IF(D9246&lt;=18,"LOW (1-18)","HIGH (19-36)")</f>
        <v>LOW (1-18)</v>
      </c>
      <c r="G9246">
        <f>INT((D9246-1)/6)+1</f>
        <v>1</v>
      </c>
      <c r="H9246">
        <f>MOD(D9246-1,6)+1</f>
        <v>6</v>
      </c>
      <c r="I9246">
        <f>37-D9246</f>
        <v>31</v>
      </c>
      <c r="J9246">
        <f>ABS(D9246-D9247)</f>
        <v>3</v>
      </c>
    </row>
    <row r="9247">
      <c r="A9247">
        <v>18324</v>
      </c>
      <c r="B9247" t="str">
        <v>2019-01-01</v>
      </c>
      <c r="C9247" t="str">
        <v>Afternoon</v>
      </c>
      <c r="D9247">
        <v>9</v>
      </c>
      <c r="E9247" t="str">
        <f>IF(MOD(D9247,2)=0,"EVEN","ODD")</f>
        <v>ODD</v>
      </c>
      <c r="F9247" t="str">
        <f>IF(D9247&lt;=18,"LOW (1-18)","HIGH (19-36)")</f>
        <v>LOW (1-18)</v>
      </c>
      <c r="G9247">
        <f>INT((D9247-1)/6)+1</f>
        <v>2</v>
      </c>
      <c r="H9247">
        <f>MOD(D9247-1,6)+1</f>
        <v>3</v>
      </c>
      <c r="I9247">
        <f>37-D9247</f>
        <v>28</v>
      </c>
      <c r="J9247">
        <f>ABS(D9247-D9248)</f>
        <v>16</v>
      </c>
    </row>
    <row r="9248">
      <c r="A9248">
        <v>18323</v>
      </c>
      <c r="B9248" t="str">
        <v>2019-01-01</v>
      </c>
      <c r="C9248" t="str">
        <v>Midday</v>
      </c>
      <c r="D9248">
        <v>25</v>
      </c>
      <c r="E9248" t="str">
        <f>IF(MOD(D9248,2)=0,"EVEN","ODD")</f>
        <v>ODD</v>
      </c>
      <c r="F9248" t="str">
        <f>IF(D9248&lt;=18,"LOW (1-18)","HIGH (19-36)")</f>
        <v>HIGH (19-36)</v>
      </c>
      <c r="G9248">
        <f>INT((D9248-1)/6)+1</f>
        <v>5</v>
      </c>
      <c r="H9248">
        <f>MOD(D9248-1,6)+1</f>
        <v>1</v>
      </c>
      <c r="I9248">
        <f>37-D9248</f>
        <v>12</v>
      </c>
      <c r="J9248">
        <f>ABS(D9248-D9249)</f>
        <v>4</v>
      </c>
    </row>
    <row r="9249">
      <c r="A9249">
        <v>18322</v>
      </c>
      <c r="B9249" t="str">
        <v>2019-01-01</v>
      </c>
      <c r="C9249" t="str">
        <v>Morning</v>
      </c>
      <c r="D9249">
        <v>21</v>
      </c>
      <c r="E9249" t="str">
        <f>IF(MOD(D9249,2)=0,"EVEN","ODD")</f>
        <v>ODD</v>
      </c>
      <c r="F9249" t="str">
        <f>IF(D9249&lt;=18,"LOW (1-18)","HIGH (19-36)")</f>
        <v>HIGH (19-36)</v>
      </c>
      <c r="G9249">
        <f>INT((D9249-1)/6)+1</f>
        <v>4</v>
      </c>
      <c r="H9249">
        <f>MOD(D9249-1,6)+1</f>
        <v>3</v>
      </c>
      <c r="I9249">
        <f>37-D9249</f>
        <v>16</v>
      </c>
      <c r="J9249">
        <f>ABS(D9249-D9250)</f>
        <v>10</v>
      </c>
    </row>
    <row r="9250">
      <c r="A9250">
        <v>18321</v>
      </c>
      <c r="B9250" t="str">
        <v>2018-12-31</v>
      </c>
      <c r="C9250" t="str">
        <v>Evening</v>
      </c>
      <c r="D9250">
        <v>11</v>
      </c>
      <c r="E9250" t="str">
        <f>IF(MOD(D9250,2)=0,"EVEN","ODD")</f>
        <v>ODD</v>
      </c>
      <c r="F9250" t="str">
        <f>IF(D9250&lt;=18,"LOW (1-18)","HIGH (19-36)")</f>
        <v>LOW (1-18)</v>
      </c>
      <c r="G9250">
        <f>INT((D9250-1)/6)+1</f>
        <v>2</v>
      </c>
      <c r="H9250">
        <f>MOD(D9250-1,6)+1</f>
        <v>5</v>
      </c>
      <c r="I9250">
        <f>37-D9250</f>
        <v>26</v>
      </c>
      <c r="J9250">
        <f>ABS(D9250-D9251)</f>
        <v>15</v>
      </c>
    </row>
    <row r="9251">
      <c r="A9251">
        <v>18320</v>
      </c>
      <c r="B9251" t="str">
        <v>2018-12-31</v>
      </c>
      <c r="C9251" t="str">
        <v>Afternoon</v>
      </c>
      <c r="D9251">
        <v>26</v>
      </c>
      <c r="E9251" t="str">
        <f>IF(MOD(D9251,2)=0,"EVEN","ODD")</f>
        <v>EVEN</v>
      </c>
      <c r="F9251" t="str">
        <f>IF(D9251&lt;=18,"LOW (1-18)","HIGH (19-36)")</f>
        <v>HIGH (19-36)</v>
      </c>
      <c r="G9251">
        <f>INT((D9251-1)/6)+1</f>
        <v>5</v>
      </c>
      <c r="H9251">
        <f>MOD(D9251-1,6)+1</f>
        <v>2</v>
      </c>
      <c r="I9251">
        <f>37-D9251</f>
        <v>11</v>
      </c>
      <c r="J9251">
        <f>ABS(D9251-D9252)</f>
        <v>4</v>
      </c>
    </row>
    <row r="9252">
      <c r="A9252">
        <v>18319</v>
      </c>
      <c r="B9252" t="str">
        <v>2018-12-31</v>
      </c>
      <c r="C9252" t="str">
        <v>Midday</v>
      </c>
      <c r="D9252">
        <v>30</v>
      </c>
      <c r="E9252" t="str">
        <f>IF(MOD(D9252,2)=0,"EVEN","ODD")</f>
        <v>EVEN</v>
      </c>
      <c r="F9252" t="str">
        <f>IF(D9252&lt;=18,"LOW (1-18)","HIGH (19-36)")</f>
        <v>HIGH (19-36)</v>
      </c>
      <c r="G9252">
        <f>INT((D9252-1)/6)+1</f>
        <v>5</v>
      </c>
      <c r="H9252">
        <f>MOD(D9252-1,6)+1</f>
        <v>6</v>
      </c>
      <c r="I9252">
        <f>37-D9252</f>
        <v>7</v>
      </c>
      <c r="J9252">
        <f>ABS(D9252-D9253)</f>
        <v>23</v>
      </c>
    </row>
    <row r="9253">
      <c r="A9253">
        <v>18318</v>
      </c>
      <c r="B9253" t="str">
        <v>2018-12-31</v>
      </c>
      <c r="C9253" t="str">
        <v>Morning</v>
      </c>
      <c r="D9253">
        <v>7</v>
      </c>
      <c r="E9253" t="str">
        <f>IF(MOD(D9253,2)=0,"EVEN","ODD")</f>
        <v>ODD</v>
      </c>
      <c r="F9253" t="str">
        <f>IF(D9253&lt;=18,"LOW (1-18)","HIGH (19-36)")</f>
        <v>LOW (1-18)</v>
      </c>
      <c r="G9253">
        <f>INT((D9253-1)/6)+1</f>
        <v>2</v>
      </c>
      <c r="H9253">
        <f>MOD(D9253-1,6)+1</f>
        <v>1</v>
      </c>
      <c r="I9253">
        <f>37-D9253</f>
        <v>30</v>
      </c>
      <c r="J9253">
        <f>ABS(D9253-D9254)</f>
        <v>18</v>
      </c>
    </row>
    <row r="9254">
      <c r="A9254">
        <v>18317</v>
      </c>
      <c r="B9254" t="str">
        <v>2018-12-29</v>
      </c>
      <c r="C9254" t="str">
        <v>Evening</v>
      </c>
      <c r="D9254">
        <v>25</v>
      </c>
      <c r="E9254" t="str">
        <f>IF(MOD(D9254,2)=0,"EVEN","ODD")</f>
        <v>ODD</v>
      </c>
      <c r="F9254" t="str">
        <f>IF(D9254&lt;=18,"LOW (1-18)","HIGH (19-36)")</f>
        <v>HIGH (19-36)</v>
      </c>
      <c r="G9254">
        <f>INT((D9254-1)/6)+1</f>
        <v>5</v>
      </c>
      <c r="H9254">
        <f>MOD(D9254-1,6)+1</f>
        <v>1</v>
      </c>
      <c r="I9254">
        <f>37-D9254</f>
        <v>12</v>
      </c>
      <c r="J9254">
        <f>ABS(D9254-D9255)</f>
        <v>14</v>
      </c>
    </row>
    <row r="9255">
      <c r="A9255">
        <v>18316</v>
      </c>
      <c r="B9255" t="str">
        <v>2018-12-29</v>
      </c>
      <c r="C9255" t="str">
        <v>Afternoon</v>
      </c>
      <c r="D9255">
        <v>11</v>
      </c>
      <c r="E9255" t="str">
        <f>IF(MOD(D9255,2)=0,"EVEN","ODD")</f>
        <v>ODD</v>
      </c>
      <c r="F9255" t="str">
        <f>IF(D9255&lt;=18,"LOW (1-18)","HIGH (19-36)")</f>
        <v>LOW (1-18)</v>
      </c>
      <c r="G9255">
        <f>INT((D9255-1)/6)+1</f>
        <v>2</v>
      </c>
      <c r="H9255">
        <f>MOD(D9255-1,6)+1</f>
        <v>5</v>
      </c>
      <c r="I9255">
        <f>37-D9255</f>
        <v>26</v>
      </c>
      <c r="J9255">
        <f>ABS(D9255-D9256)</f>
        <v>0</v>
      </c>
    </row>
    <row r="9256">
      <c r="A9256">
        <v>18315</v>
      </c>
      <c r="B9256" t="str">
        <v>2018-12-29</v>
      </c>
      <c r="C9256" t="str">
        <v>Midday</v>
      </c>
      <c r="D9256">
        <v>11</v>
      </c>
      <c r="E9256" t="str">
        <f>IF(MOD(D9256,2)=0,"EVEN","ODD")</f>
        <v>ODD</v>
      </c>
      <c r="F9256" t="str">
        <f>IF(D9256&lt;=18,"LOW (1-18)","HIGH (19-36)")</f>
        <v>LOW (1-18)</v>
      </c>
      <c r="G9256">
        <f>INT((D9256-1)/6)+1</f>
        <v>2</v>
      </c>
      <c r="H9256">
        <f>MOD(D9256-1,6)+1</f>
        <v>5</v>
      </c>
      <c r="I9256">
        <f>37-D9256</f>
        <v>26</v>
      </c>
      <c r="J9256">
        <f>ABS(D9256-D9257)</f>
        <v>21</v>
      </c>
    </row>
    <row r="9257">
      <c r="A9257">
        <v>18314</v>
      </c>
      <c r="B9257" t="str">
        <v>2018-12-29</v>
      </c>
      <c r="C9257" t="str">
        <v>Morning</v>
      </c>
      <c r="D9257">
        <v>32</v>
      </c>
      <c r="E9257" t="str">
        <f>IF(MOD(D9257,2)=0,"EVEN","ODD")</f>
        <v>EVEN</v>
      </c>
      <c r="F9257" t="str">
        <f>IF(D9257&lt;=18,"LOW (1-18)","HIGH (19-36)")</f>
        <v>HIGH (19-36)</v>
      </c>
      <c r="G9257">
        <f>INT((D9257-1)/6)+1</f>
        <v>6</v>
      </c>
      <c r="H9257">
        <f>MOD(D9257-1,6)+1</f>
        <v>2</v>
      </c>
      <c r="I9257">
        <f>37-D9257</f>
        <v>5</v>
      </c>
      <c r="J9257">
        <f>ABS(D9257-D9258)</f>
        <v>9</v>
      </c>
    </row>
    <row r="9258">
      <c r="A9258">
        <v>18313</v>
      </c>
      <c r="B9258" t="str">
        <v>2018-12-28</v>
      </c>
      <c r="C9258" t="str">
        <v>Evening</v>
      </c>
      <c r="D9258">
        <v>23</v>
      </c>
      <c r="E9258" t="str">
        <f>IF(MOD(D9258,2)=0,"EVEN","ODD")</f>
        <v>ODD</v>
      </c>
      <c r="F9258" t="str">
        <f>IF(D9258&lt;=18,"LOW (1-18)","HIGH (19-36)")</f>
        <v>HIGH (19-36)</v>
      </c>
      <c r="G9258">
        <f>INT((D9258-1)/6)+1</f>
        <v>4</v>
      </c>
      <c r="H9258">
        <f>MOD(D9258-1,6)+1</f>
        <v>5</v>
      </c>
      <c r="I9258">
        <f>37-D9258</f>
        <v>14</v>
      </c>
      <c r="J9258">
        <f>ABS(D9258-D9259)</f>
        <v>15</v>
      </c>
    </row>
    <row r="9259">
      <c r="A9259">
        <v>18312</v>
      </c>
      <c r="B9259" t="str">
        <v>2018-12-28</v>
      </c>
      <c r="C9259" t="str">
        <v>Afternoon</v>
      </c>
      <c r="D9259">
        <v>8</v>
      </c>
      <c r="E9259" t="str">
        <f>IF(MOD(D9259,2)=0,"EVEN","ODD")</f>
        <v>EVEN</v>
      </c>
      <c r="F9259" t="str">
        <f>IF(D9259&lt;=18,"LOW (1-18)","HIGH (19-36)")</f>
        <v>LOW (1-18)</v>
      </c>
      <c r="G9259">
        <f>INT((D9259-1)/6)+1</f>
        <v>2</v>
      </c>
      <c r="H9259">
        <f>MOD(D9259-1,6)+1</f>
        <v>2</v>
      </c>
      <c r="I9259">
        <f>37-D9259</f>
        <v>29</v>
      </c>
      <c r="J9259">
        <f>ABS(D9259-D9260)</f>
        <v>17</v>
      </c>
    </row>
    <row r="9260">
      <c r="A9260">
        <v>18311</v>
      </c>
      <c r="B9260" t="str">
        <v>2018-12-28</v>
      </c>
      <c r="C9260" t="str">
        <v>Midday</v>
      </c>
      <c r="D9260">
        <v>25</v>
      </c>
      <c r="E9260" t="str">
        <f>IF(MOD(D9260,2)=0,"EVEN","ODD")</f>
        <v>ODD</v>
      </c>
      <c r="F9260" t="str">
        <f>IF(D9260&lt;=18,"LOW (1-18)","HIGH (19-36)")</f>
        <v>HIGH (19-36)</v>
      </c>
      <c r="G9260">
        <f>INT((D9260-1)/6)+1</f>
        <v>5</v>
      </c>
      <c r="H9260">
        <f>MOD(D9260-1,6)+1</f>
        <v>1</v>
      </c>
      <c r="I9260">
        <f>37-D9260</f>
        <v>12</v>
      </c>
      <c r="J9260">
        <f>ABS(D9260-D9261)</f>
        <v>0</v>
      </c>
    </row>
    <row r="9261">
      <c r="A9261">
        <v>18310</v>
      </c>
      <c r="B9261" t="str">
        <v>2018-12-28</v>
      </c>
      <c r="C9261" t="str">
        <v>Morning</v>
      </c>
      <c r="D9261">
        <v>25</v>
      </c>
      <c r="E9261" t="str">
        <f>IF(MOD(D9261,2)=0,"EVEN","ODD")</f>
        <v>ODD</v>
      </c>
      <c r="F9261" t="str">
        <f>IF(D9261&lt;=18,"LOW (1-18)","HIGH (19-36)")</f>
        <v>HIGH (19-36)</v>
      </c>
      <c r="G9261">
        <f>INT((D9261-1)/6)+1</f>
        <v>5</v>
      </c>
      <c r="H9261">
        <f>MOD(D9261-1,6)+1</f>
        <v>1</v>
      </c>
      <c r="I9261">
        <f>37-D9261</f>
        <v>12</v>
      </c>
      <c r="J9261">
        <f>ABS(D9261-D9262)</f>
        <v>0</v>
      </c>
    </row>
    <row r="9262">
      <c r="A9262">
        <v>18309</v>
      </c>
      <c r="B9262" t="str">
        <v>2018-12-27</v>
      </c>
      <c r="C9262" t="str">
        <v>Evening</v>
      </c>
      <c r="D9262">
        <v>25</v>
      </c>
      <c r="E9262" t="str">
        <f>IF(MOD(D9262,2)=0,"EVEN","ODD")</f>
        <v>ODD</v>
      </c>
      <c r="F9262" t="str">
        <f>IF(D9262&lt;=18,"LOW (1-18)","HIGH (19-36)")</f>
        <v>HIGH (19-36)</v>
      </c>
      <c r="G9262">
        <f>INT((D9262-1)/6)+1</f>
        <v>5</v>
      </c>
      <c r="H9262">
        <f>MOD(D9262-1,6)+1</f>
        <v>1</v>
      </c>
      <c r="I9262">
        <f>37-D9262</f>
        <v>12</v>
      </c>
      <c r="J9262">
        <f>ABS(D9262-D9263)</f>
        <v>9</v>
      </c>
    </row>
    <row r="9263">
      <c r="A9263">
        <v>18308</v>
      </c>
      <c r="B9263" t="str">
        <v>2018-12-27</v>
      </c>
      <c r="C9263" t="str">
        <v>Afternoon</v>
      </c>
      <c r="D9263">
        <v>16</v>
      </c>
      <c r="E9263" t="str">
        <f>IF(MOD(D9263,2)=0,"EVEN","ODD")</f>
        <v>EVEN</v>
      </c>
      <c r="F9263" t="str">
        <f>IF(D9263&lt;=18,"LOW (1-18)","HIGH (19-36)")</f>
        <v>LOW (1-18)</v>
      </c>
      <c r="G9263">
        <f>INT((D9263-1)/6)+1</f>
        <v>3</v>
      </c>
      <c r="H9263">
        <f>MOD(D9263-1,6)+1</f>
        <v>4</v>
      </c>
      <c r="I9263">
        <f>37-D9263</f>
        <v>21</v>
      </c>
      <c r="J9263">
        <f>ABS(D9263-D9264)</f>
        <v>4</v>
      </c>
    </row>
    <row r="9264">
      <c r="A9264">
        <v>18307</v>
      </c>
      <c r="B9264" t="str">
        <v>2018-12-27</v>
      </c>
      <c r="C9264" t="str">
        <v>Midday</v>
      </c>
      <c r="D9264">
        <v>20</v>
      </c>
      <c r="E9264" t="str">
        <f>IF(MOD(D9264,2)=0,"EVEN","ODD")</f>
        <v>EVEN</v>
      </c>
      <c r="F9264" t="str">
        <f>IF(D9264&lt;=18,"LOW (1-18)","HIGH (19-36)")</f>
        <v>HIGH (19-36)</v>
      </c>
      <c r="G9264">
        <f>INT((D9264-1)/6)+1</f>
        <v>4</v>
      </c>
      <c r="H9264">
        <f>MOD(D9264-1,6)+1</f>
        <v>2</v>
      </c>
      <c r="I9264">
        <f>37-D9264</f>
        <v>17</v>
      </c>
      <c r="J9264">
        <f>ABS(D9264-D9265)</f>
        <v>14</v>
      </c>
    </row>
    <row r="9265">
      <c r="A9265">
        <v>18306</v>
      </c>
      <c r="B9265" t="str">
        <v>2018-12-27</v>
      </c>
      <c r="C9265" t="str">
        <v>Morning</v>
      </c>
      <c r="D9265">
        <v>6</v>
      </c>
      <c r="E9265" t="str">
        <f>IF(MOD(D9265,2)=0,"EVEN","ODD")</f>
        <v>EVEN</v>
      </c>
      <c r="F9265" t="str">
        <f>IF(D9265&lt;=18,"LOW (1-18)","HIGH (19-36)")</f>
        <v>LOW (1-18)</v>
      </c>
      <c r="G9265">
        <f>INT((D9265-1)/6)+1</f>
        <v>1</v>
      </c>
      <c r="H9265">
        <f>MOD(D9265-1,6)+1</f>
        <v>6</v>
      </c>
      <c r="I9265">
        <f>37-D9265</f>
        <v>31</v>
      </c>
      <c r="J9265">
        <f>ABS(D9265-D9266)</f>
        <v>16</v>
      </c>
    </row>
    <row r="9266">
      <c r="A9266">
        <v>18305</v>
      </c>
      <c r="B9266" t="str">
        <v>2018-12-26</v>
      </c>
      <c r="C9266" t="str">
        <v>Evening</v>
      </c>
      <c r="D9266">
        <v>22</v>
      </c>
      <c r="E9266" t="str">
        <f>IF(MOD(D9266,2)=0,"EVEN","ODD")</f>
        <v>EVEN</v>
      </c>
      <c r="F9266" t="str">
        <f>IF(D9266&lt;=18,"LOW (1-18)","HIGH (19-36)")</f>
        <v>HIGH (19-36)</v>
      </c>
      <c r="G9266">
        <f>INT((D9266-1)/6)+1</f>
        <v>4</v>
      </c>
      <c r="H9266">
        <f>MOD(D9266-1,6)+1</f>
        <v>4</v>
      </c>
      <c r="I9266">
        <f>37-D9266</f>
        <v>15</v>
      </c>
      <c r="J9266">
        <f>ABS(D9266-D9267)</f>
        <v>3</v>
      </c>
    </row>
    <row r="9267">
      <c r="A9267">
        <v>18304</v>
      </c>
      <c r="B9267" t="str">
        <v>2018-12-26</v>
      </c>
      <c r="C9267" t="str">
        <v>Afternoon</v>
      </c>
      <c r="D9267">
        <v>19</v>
      </c>
      <c r="E9267" t="str">
        <f>IF(MOD(D9267,2)=0,"EVEN","ODD")</f>
        <v>ODD</v>
      </c>
      <c r="F9267" t="str">
        <f>IF(D9267&lt;=18,"LOW (1-18)","HIGH (19-36)")</f>
        <v>HIGH (19-36)</v>
      </c>
      <c r="G9267">
        <f>INT((D9267-1)/6)+1</f>
        <v>4</v>
      </c>
      <c r="H9267">
        <f>MOD(D9267-1,6)+1</f>
        <v>1</v>
      </c>
      <c r="I9267">
        <f>37-D9267</f>
        <v>18</v>
      </c>
      <c r="J9267">
        <f>ABS(D9267-D9268)</f>
        <v>7</v>
      </c>
    </row>
    <row r="9268">
      <c r="A9268">
        <v>18303</v>
      </c>
      <c r="B9268" t="str">
        <v>2018-12-26</v>
      </c>
      <c r="C9268" t="str">
        <v>Midday</v>
      </c>
      <c r="D9268">
        <v>26</v>
      </c>
      <c r="E9268" t="str">
        <f>IF(MOD(D9268,2)=0,"EVEN","ODD")</f>
        <v>EVEN</v>
      </c>
      <c r="F9268" t="str">
        <f>IF(D9268&lt;=18,"LOW (1-18)","HIGH (19-36)")</f>
        <v>HIGH (19-36)</v>
      </c>
      <c r="G9268">
        <f>INT((D9268-1)/6)+1</f>
        <v>5</v>
      </c>
      <c r="H9268">
        <f>MOD(D9268-1,6)+1</f>
        <v>2</v>
      </c>
      <c r="I9268">
        <f>37-D9268</f>
        <v>11</v>
      </c>
      <c r="J9268">
        <f>ABS(D9268-D9269)</f>
        <v>4</v>
      </c>
    </row>
    <row r="9269">
      <c r="A9269">
        <v>18302</v>
      </c>
      <c r="B9269" t="str">
        <v>2018-12-26</v>
      </c>
      <c r="C9269" t="str">
        <v>Morning</v>
      </c>
      <c r="D9269">
        <v>22</v>
      </c>
      <c r="E9269" t="str">
        <f>IF(MOD(D9269,2)=0,"EVEN","ODD")</f>
        <v>EVEN</v>
      </c>
      <c r="F9269" t="str">
        <f>IF(D9269&lt;=18,"LOW (1-18)","HIGH (19-36)")</f>
        <v>HIGH (19-36)</v>
      </c>
      <c r="G9269">
        <f>INT((D9269-1)/6)+1</f>
        <v>4</v>
      </c>
      <c r="H9269">
        <f>MOD(D9269-1,6)+1</f>
        <v>4</v>
      </c>
      <c r="I9269">
        <f>37-D9269</f>
        <v>15</v>
      </c>
      <c r="J9269">
        <f>ABS(D9269-D9270)</f>
        <v>14</v>
      </c>
    </row>
    <row r="9270">
      <c r="A9270">
        <v>18301</v>
      </c>
      <c r="B9270" t="str">
        <v>2018-12-24</v>
      </c>
      <c r="C9270" t="str">
        <v>Evening</v>
      </c>
      <c r="D9270">
        <v>36</v>
      </c>
      <c r="E9270" t="str">
        <f>IF(MOD(D9270,2)=0,"EVEN","ODD")</f>
        <v>EVEN</v>
      </c>
      <c r="F9270" t="str">
        <f>IF(D9270&lt;=18,"LOW (1-18)","HIGH (19-36)")</f>
        <v>HIGH (19-36)</v>
      </c>
      <c r="G9270">
        <f>INT((D9270-1)/6)+1</f>
        <v>6</v>
      </c>
      <c r="H9270">
        <f>MOD(D9270-1,6)+1</f>
        <v>6</v>
      </c>
      <c r="I9270">
        <f>37-D9270</f>
        <v>1</v>
      </c>
      <c r="J9270">
        <f>ABS(D9270-D9271)</f>
        <v>17</v>
      </c>
    </row>
    <row r="9271">
      <c r="A9271">
        <v>18300</v>
      </c>
      <c r="B9271" t="str">
        <v>2018-12-24</v>
      </c>
      <c r="C9271" t="str">
        <v>Afternoon</v>
      </c>
      <c r="D9271">
        <v>19</v>
      </c>
      <c r="E9271" t="str">
        <f>IF(MOD(D9271,2)=0,"EVEN","ODD")</f>
        <v>ODD</v>
      </c>
      <c r="F9271" t="str">
        <f>IF(D9271&lt;=18,"LOW (1-18)","HIGH (19-36)")</f>
        <v>HIGH (19-36)</v>
      </c>
      <c r="G9271">
        <f>INT((D9271-1)/6)+1</f>
        <v>4</v>
      </c>
      <c r="H9271">
        <f>MOD(D9271-1,6)+1</f>
        <v>1</v>
      </c>
      <c r="I9271">
        <f>37-D9271</f>
        <v>18</v>
      </c>
      <c r="J9271">
        <f>ABS(D9271-D9272)</f>
        <v>16</v>
      </c>
    </row>
    <row r="9272">
      <c r="A9272">
        <v>18299</v>
      </c>
      <c r="B9272" t="str">
        <v>2018-12-24</v>
      </c>
      <c r="C9272" t="str">
        <v>Midday</v>
      </c>
      <c r="D9272">
        <v>35</v>
      </c>
      <c r="E9272" t="str">
        <f>IF(MOD(D9272,2)=0,"EVEN","ODD")</f>
        <v>ODD</v>
      </c>
      <c r="F9272" t="str">
        <f>IF(D9272&lt;=18,"LOW (1-18)","HIGH (19-36)")</f>
        <v>HIGH (19-36)</v>
      </c>
      <c r="G9272">
        <f>INT((D9272-1)/6)+1</f>
        <v>6</v>
      </c>
      <c r="H9272">
        <f>MOD(D9272-1,6)+1</f>
        <v>5</v>
      </c>
      <c r="I9272">
        <f>37-D9272</f>
        <v>2</v>
      </c>
      <c r="J9272">
        <f>ABS(D9272-D9273)</f>
        <v>1</v>
      </c>
    </row>
    <row r="9273">
      <c r="A9273">
        <v>18298</v>
      </c>
      <c r="B9273" t="str">
        <v>2018-12-24</v>
      </c>
      <c r="C9273" t="str">
        <v>Morning</v>
      </c>
      <c r="D9273">
        <v>34</v>
      </c>
      <c r="E9273" t="str">
        <f>IF(MOD(D9273,2)=0,"EVEN","ODD")</f>
        <v>EVEN</v>
      </c>
      <c r="F9273" t="str">
        <f>IF(D9273&lt;=18,"LOW (1-18)","HIGH (19-36)")</f>
        <v>HIGH (19-36)</v>
      </c>
      <c r="G9273">
        <f>INT((D9273-1)/6)+1</f>
        <v>6</v>
      </c>
      <c r="H9273">
        <f>MOD(D9273-1,6)+1</f>
        <v>4</v>
      </c>
      <c r="I9273">
        <f>37-D9273</f>
        <v>3</v>
      </c>
      <c r="J9273">
        <f>ABS(D9273-D9274)</f>
        <v>7</v>
      </c>
    </row>
    <row r="9274">
      <c r="A9274">
        <v>18297</v>
      </c>
      <c r="B9274" t="str">
        <v>2018-12-22</v>
      </c>
      <c r="C9274" t="str">
        <v>Evening</v>
      </c>
      <c r="D9274">
        <v>27</v>
      </c>
      <c r="E9274" t="str">
        <f>IF(MOD(D9274,2)=0,"EVEN","ODD")</f>
        <v>ODD</v>
      </c>
      <c r="F9274" t="str">
        <f>IF(D9274&lt;=18,"LOW (1-18)","HIGH (19-36)")</f>
        <v>HIGH (19-36)</v>
      </c>
      <c r="G9274">
        <f>INT((D9274-1)/6)+1</f>
        <v>5</v>
      </c>
      <c r="H9274">
        <f>MOD(D9274-1,6)+1</f>
        <v>3</v>
      </c>
      <c r="I9274">
        <f>37-D9274</f>
        <v>10</v>
      </c>
      <c r="J9274">
        <f>ABS(D9274-D9275)</f>
        <v>18</v>
      </c>
    </row>
    <row r="9275">
      <c r="A9275">
        <v>18296</v>
      </c>
      <c r="B9275" t="str">
        <v>2018-12-22</v>
      </c>
      <c r="C9275" t="str">
        <v>Afternoon</v>
      </c>
      <c r="D9275">
        <v>9</v>
      </c>
      <c r="E9275" t="str">
        <f>IF(MOD(D9275,2)=0,"EVEN","ODD")</f>
        <v>ODD</v>
      </c>
      <c r="F9275" t="str">
        <f>IF(D9275&lt;=18,"LOW (1-18)","HIGH (19-36)")</f>
        <v>LOW (1-18)</v>
      </c>
      <c r="G9275">
        <f>INT((D9275-1)/6)+1</f>
        <v>2</v>
      </c>
      <c r="H9275">
        <f>MOD(D9275-1,6)+1</f>
        <v>3</v>
      </c>
      <c r="I9275">
        <f>37-D9275</f>
        <v>28</v>
      </c>
      <c r="J9275">
        <f>ABS(D9275-D9276)</f>
        <v>7</v>
      </c>
    </row>
    <row r="9276">
      <c r="A9276">
        <v>18295</v>
      </c>
      <c r="B9276" t="str">
        <v>2018-12-22</v>
      </c>
      <c r="C9276" t="str">
        <v>Midday</v>
      </c>
      <c r="D9276">
        <v>16</v>
      </c>
      <c r="E9276" t="str">
        <f>IF(MOD(D9276,2)=0,"EVEN","ODD")</f>
        <v>EVEN</v>
      </c>
      <c r="F9276" t="str">
        <f>IF(D9276&lt;=18,"LOW (1-18)","HIGH (19-36)")</f>
        <v>LOW (1-18)</v>
      </c>
      <c r="G9276">
        <f>INT((D9276-1)/6)+1</f>
        <v>3</v>
      </c>
      <c r="H9276">
        <f>MOD(D9276-1,6)+1</f>
        <v>4</v>
      </c>
      <c r="I9276">
        <f>37-D9276</f>
        <v>21</v>
      </c>
      <c r="J9276">
        <f>ABS(D9276-D9277)</f>
        <v>10</v>
      </c>
    </row>
    <row r="9277">
      <c r="A9277">
        <v>18294</v>
      </c>
      <c r="B9277" t="str">
        <v>2018-12-22</v>
      </c>
      <c r="C9277" t="str">
        <v>Morning</v>
      </c>
      <c r="D9277">
        <v>6</v>
      </c>
      <c r="E9277" t="str">
        <f>IF(MOD(D9277,2)=0,"EVEN","ODD")</f>
        <v>EVEN</v>
      </c>
      <c r="F9277" t="str">
        <f>IF(D9277&lt;=18,"LOW (1-18)","HIGH (19-36)")</f>
        <v>LOW (1-18)</v>
      </c>
      <c r="G9277">
        <f>INT((D9277-1)/6)+1</f>
        <v>1</v>
      </c>
      <c r="H9277">
        <f>MOD(D9277-1,6)+1</f>
        <v>6</v>
      </c>
      <c r="I9277">
        <f>37-D9277</f>
        <v>31</v>
      </c>
      <c r="J9277">
        <f>ABS(D9277-D9278)</f>
        <v>2</v>
      </c>
    </row>
    <row r="9278">
      <c r="A9278">
        <v>18293</v>
      </c>
      <c r="B9278" t="str">
        <v>2018-12-21</v>
      </c>
      <c r="C9278" t="str">
        <v>Evening</v>
      </c>
      <c r="D9278">
        <v>8</v>
      </c>
      <c r="E9278" t="str">
        <f>IF(MOD(D9278,2)=0,"EVEN","ODD")</f>
        <v>EVEN</v>
      </c>
      <c r="F9278" t="str">
        <f>IF(D9278&lt;=18,"LOW (1-18)","HIGH (19-36)")</f>
        <v>LOW (1-18)</v>
      </c>
      <c r="G9278">
        <f>INT((D9278-1)/6)+1</f>
        <v>2</v>
      </c>
      <c r="H9278">
        <f>MOD(D9278-1,6)+1</f>
        <v>2</v>
      </c>
      <c r="I9278">
        <f>37-D9278</f>
        <v>29</v>
      </c>
      <c r="J9278">
        <f>ABS(D9278-D9279)</f>
        <v>15</v>
      </c>
    </row>
    <row r="9279">
      <c r="A9279">
        <v>18292</v>
      </c>
      <c r="B9279" t="str">
        <v>2018-12-21</v>
      </c>
      <c r="C9279" t="str">
        <v>Afternoon</v>
      </c>
      <c r="D9279">
        <v>23</v>
      </c>
      <c r="E9279" t="str">
        <f>IF(MOD(D9279,2)=0,"EVEN","ODD")</f>
        <v>ODD</v>
      </c>
      <c r="F9279" t="str">
        <f>IF(D9279&lt;=18,"LOW (1-18)","HIGH (19-36)")</f>
        <v>HIGH (19-36)</v>
      </c>
      <c r="G9279">
        <f>INT((D9279-1)/6)+1</f>
        <v>4</v>
      </c>
      <c r="H9279">
        <f>MOD(D9279-1,6)+1</f>
        <v>5</v>
      </c>
      <c r="I9279">
        <f>37-D9279</f>
        <v>14</v>
      </c>
      <c r="J9279">
        <f>ABS(D9279-D9280)</f>
        <v>2</v>
      </c>
    </row>
    <row r="9280">
      <c r="A9280">
        <v>18291</v>
      </c>
      <c r="B9280" t="str">
        <v>2018-12-21</v>
      </c>
      <c r="C9280" t="str">
        <v>Midday</v>
      </c>
      <c r="D9280">
        <v>21</v>
      </c>
      <c r="E9280" t="str">
        <f>IF(MOD(D9280,2)=0,"EVEN","ODD")</f>
        <v>ODD</v>
      </c>
      <c r="F9280" t="str">
        <f>IF(D9280&lt;=18,"LOW (1-18)","HIGH (19-36)")</f>
        <v>HIGH (19-36)</v>
      </c>
      <c r="G9280">
        <f>INT((D9280-1)/6)+1</f>
        <v>4</v>
      </c>
      <c r="H9280">
        <f>MOD(D9280-1,6)+1</f>
        <v>3</v>
      </c>
      <c r="I9280">
        <f>37-D9280</f>
        <v>16</v>
      </c>
      <c r="J9280">
        <f>ABS(D9280-D9281)</f>
        <v>5</v>
      </c>
    </row>
    <row r="9281">
      <c r="A9281">
        <v>18290</v>
      </c>
      <c r="B9281" t="str">
        <v>2018-12-21</v>
      </c>
      <c r="C9281" t="str">
        <v>Morning</v>
      </c>
      <c r="D9281">
        <v>26</v>
      </c>
      <c r="E9281" t="str">
        <f>IF(MOD(D9281,2)=0,"EVEN","ODD")</f>
        <v>EVEN</v>
      </c>
      <c r="F9281" t="str">
        <f>IF(D9281&lt;=18,"LOW (1-18)","HIGH (19-36)")</f>
        <v>HIGH (19-36)</v>
      </c>
      <c r="G9281">
        <f>INT((D9281-1)/6)+1</f>
        <v>5</v>
      </c>
      <c r="H9281">
        <f>MOD(D9281-1,6)+1</f>
        <v>2</v>
      </c>
      <c r="I9281">
        <f>37-D9281</f>
        <v>11</v>
      </c>
      <c r="J9281">
        <f>ABS(D9281-D9282)</f>
        <v>1</v>
      </c>
    </row>
    <row r="9282">
      <c r="A9282">
        <v>18289</v>
      </c>
      <c r="B9282" t="str">
        <v>2018-12-20</v>
      </c>
      <c r="C9282" t="str">
        <v>Evening</v>
      </c>
      <c r="D9282">
        <v>27</v>
      </c>
      <c r="E9282" t="str">
        <f>IF(MOD(D9282,2)=0,"EVEN","ODD")</f>
        <v>ODD</v>
      </c>
      <c r="F9282" t="str">
        <f>IF(D9282&lt;=18,"LOW (1-18)","HIGH (19-36)")</f>
        <v>HIGH (19-36)</v>
      </c>
      <c r="G9282">
        <f>INT((D9282-1)/6)+1</f>
        <v>5</v>
      </c>
      <c r="H9282">
        <f>MOD(D9282-1,6)+1</f>
        <v>3</v>
      </c>
      <c r="I9282">
        <f>37-D9282</f>
        <v>10</v>
      </c>
      <c r="J9282">
        <f>ABS(D9282-D9283)</f>
        <v>3</v>
      </c>
    </row>
    <row r="9283">
      <c r="A9283">
        <v>18288</v>
      </c>
      <c r="B9283" t="str">
        <v>2018-12-20</v>
      </c>
      <c r="C9283" t="str">
        <v>Afternoon</v>
      </c>
      <c r="D9283">
        <v>30</v>
      </c>
      <c r="E9283" t="str">
        <f>IF(MOD(D9283,2)=0,"EVEN","ODD")</f>
        <v>EVEN</v>
      </c>
      <c r="F9283" t="str">
        <f>IF(D9283&lt;=18,"LOW (1-18)","HIGH (19-36)")</f>
        <v>HIGH (19-36)</v>
      </c>
      <c r="G9283">
        <f>INT((D9283-1)/6)+1</f>
        <v>5</v>
      </c>
      <c r="H9283">
        <f>MOD(D9283-1,6)+1</f>
        <v>6</v>
      </c>
      <c r="I9283">
        <f>37-D9283</f>
        <v>7</v>
      </c>
      <c r="J9283">
        <f>ABS(D9283-D9284)</f>
        <v>6</v>
      </c>
    </row>
    <row r="9284">
      <c r="A9284">
        <v>18287</v>
      </c>
      <c r="B9284" t="str">
        <v>2018-12-20</v>
      </c>
      <c r="C9284" t="str">
        <v>Midday</v>
      </c>
      <c r="D9284">
        <v>24</v>
      </c>
      <c r="E9284" t="str">
        <f>IF(MOD(D9284,2)=0,"EVEN","ODD")</f>
        <v>EVEN</v>
      </c>
      <c r="F9284" t="str">
        <f>IF(D9284&lt;=18,"LOW (1-18)","HIGH (19-36)")</f>
        <v>HIGH (19-36)</v>
      </c>
      <c r="G9284">
        <f>INT((D9284-1)/6)+1</f>
        <v>4</v>
      </c>
      <c r="H9284">
        <f>MOD(D9284-1,6)+1</f>
        <v>6</v>
      </c>
      <c r="I9284">
        <f>37-D9284</f>
        <v>13</v>
      </c>
      <c r="J9284">
        <f>ABS(D9284-D9285)</f>
        <v>23</v>
      </c>
    </row>
    <row r="9285">
      <c r="A9285">
        <v>18286</v>
      </c>
      <c r="B9285" t="str">
        <v>2018-12-20</v>
      </c>
      <c r="C9285" t="str">
        <v>Morning</v>
      </c>
      <c r="D9285">
        <v>1</v>
      </c>
      <c r="E9285" t="str">
        <f>IF(MOD(D9285,2)=0,"EVEN","ODD")</f>
        <v>ODD</v>
      </c>
      <c r="F9285" t="str">
        <f>IF(D9285&lt;=18,"LOW (1-18)","HIGH (19-36)")</f>
        <v>LOW (1-18)</v>
      </c>
      <c r="G9285">
        <f>INT((D9285-1)/6)+1</f>
        <v>1</v>
      </c>
      <c r="H9285">
        <f>MOD(D9285-1,6)+1</f>
        <v>1</v>
      </c>
      <c r="I9285">
        <f>37-D9285</f>
        <v>36</v>
      </c>
      <c r="J9285">
        <f>ABS(D9285-D9286)</f>
        <v>19</v>
      </c>
    </row>
    <row r="9286">
      <c r="A9286">
        <v>18285</v>
      </c>
      <c r="B9286" t="str">
        <v>2018-12-19</v>
      </c>
      <c r="C9286" t="str">
        <v>Evening</v>
      </c>
      <c r="D9286">
        <v>20</v>
      </c>
      <c r="E9286" t="str">
        <f>IF(MOD(D9286,2)=0,"EVEN","ODD")</f>
        <v>EVEN</v>
      </c>
      <c r="F9286" t="str">
        <f>IF(D9286&lt;=18,"LOW (1-18)","HIGH (19-36)")</f>
        <v>HIGH (19-36)</v>
      </c>
      <c r="G9286">
        <f>INT((D9286-1)/6)+1</f>
        <v>4</v>
      </c>
      <c r="H9286">
        <f>MOD(D9286-1,6)+1</f>
        <v>2</v>
      </c>
      <c r="I9286">
        <f>37-D9286</f>
        <v>17</v>
      </c>
      <c r="J9286">
        <f>ABS(D9286-D9287)</f>
        <v>18</v>
      </c>
    </row>
    <row r="9287">
      <c r="A9287">
        <v>18284</v>
      </c>
      <c r="B9287" t="str">
        <v>2018-12-19</v>
      </c>
      <c r="C9287" t="str">
        <v>Afternoon</v>
      </c>
      <c r="D9287">
        <v>2</v>
      </c>
      <c r="E9287" t="str">
        <f>IF(MOD(D9287,2)=0,"EVEN","ODD")</f>
        <v>EVEN</v>
      </c>
      <c r="F9287" t="str">
        <f>IF(D9287&lt;=18,"LOW (1-18)","HIGH (19-36)")</f>
        <v>LOW (1-18)</v>
      </c>
      <c r="G9287">
        <f>INT((D9287-1)/6)+1</f>
        <v>1</v>
      </c>
      <c r="H9287">
        <f>MOD(D9287-1,6)+1</f>
        <v>2</v>
      </c>
      <c r="I9287">
        <f>37-D9287</f>
        <v>35</v>
      </c>
      <c r="J9287">
        <f>ABS(D9287-D9288)</f>
        <v>10</v>
      </c>
    </row>
    <row r="9288">
      <c r="A9288">
        <v>18283</v>
      </c>
      <c r="B9288" t="str">
        <v>2018-12-19</v>
      </c>
      <c r="C9288" t="str">
        <v>Midday</v>
      </c>
      <c r="D9288">
        <v>12</v>
      </c>
      <c r="E9288" t="str">
        <f>IF(MOD(D9288,2)=0,"EVEN","ODD")</f>
        <v>EVEN</v>
      </c>
      <c r="F9288" t="str">
        <f>IF(D9288&lt;=18,"LOW (1-18)","HIGH (19-36)")</f>
        <v>LOW (1-18)</v>
      </c>
      <c r="G9288">
        <f>INT((D9288-1)/6)+1</f>
        <v>2</v>
      </c>
      <c r="H9288">
        <f>MOD(D9288-1,6)+1</f>
        <v>6</v>
      </c>
      <c r="I9288">
        <f>37-D9288</f>
        <v>25</v>
      </c>
      <c r="J9288">
        <f>ABS(D9288-D9289)</f>
        <v>24</v>
      </c>
    </row>
    <row r="9289">
      <c r="A9289">
        <v>18282</v>
      </c>
      <c r="B9289" t="str">
        <v>2018-12-19</v>
      </c>
      <c r="C9289" t="str">
        <v>Morning</v>
      </c>
      <c r="D9289">
        <v>36</v>
      </c>
      <c r="E9289" t="str">
        <f>IF(MOD(D9289,2)=0,"EVEN","ODD")</f>
        <v>EVEN</v>
      </c>
      <c r="F9289" t="str">
        <f>IF(D9289&lt;=18,"LOW (1-18)","HIGH (19-36)")</f>
        <v>HIGH (19-36)</v>
      </c>
      <c r="G9289">
        <f>INT((D9289-1)/6)+1</f>
        <v>6</v>
      </c>
      <c r="H9289">
        <f>MOD(D9289-1,6)+1</f>
        <v>6</v>
      </c>
      <c r="I9289">
        <f>37-D9289</f>
        <v>1</v>
      </c>
      <c r="J9289">
        <f>ABS(D9289-D9290)</f>
        <v>29</v>
      </c>
    </row>
    <row r="9290">
      <c r="A9290">
        <v>18281</v>
      </c>
      <c r="B9290" t="str">
        <v>2018-12-18</v>
      </c>
      <c r="C9290" t="str">
        <v>Evening</v>
      </c>
      <c r="D9290">
        <v>7</v>
      </c>
      <c r="E9290" t="str">
        <f>IF(MOD(D9290,2)=0,"EVEN","ODD")</f>
        <v>ODD</v>
      </c>
      <c r="F9290" t="str">
        <f>IF(D9290&lt;=18,"LOW (1-18)","HIGH (19-36)")</f>
        <v>LOW (1-18)</v>
      </c>
      <c r="G9290">
        <f>INT((D9290-1)/6)+1</f>
        <v>2</v>
      </c>
      <c r="H9290">
        <f>MOD(D9290-1,6)+1</f>
        <v>1</v>
      </c>
      <c r="I9290">
        <f>37-D9290</f>
        <v>30</v>
      </c>
      <c r="J9290">
        <f>ABS(D9290-D9291)</f>
        <v>21</v>
      </c>
    </row>
    <row r="9291">
      <c r="A9291">
        <v>18280</v>
      </c>
      <c r="B9291" t="str">
        <v>2018-12-18</v>
      </c>
      <c r="C9291" t="str">
        <v>Afternoon</v>
      </c>
      <c r="D9291">
        <v>28</v>
      </c>
      <c r="E9291" t="str">
        <f>IF(MOD(D9291,2)=0,"EVEN","ODD")</f>
        <v>EVEN</v>
      </c>
      <c r="F9291" t="str">
        <f>IF(D9291&lt;=18,"LOW (1-18)","HIGH (19-36)")</f>
        <v>HIGH (19-36)</v>
      </c>
      <c r="G9291">
        <f>INT((D9291-1)/6)+1</f>
        <v>5</v>
      </c>
      <c r="H9291">
        <f>MOD(D9291-1,6)+1</f>
        <v>4</v>
      </c>
      <c r="I9291">
        <f>37-D9291</f>
        <v>9</v>
      </c>
      <c r="J9291">
        <f>ABS(D9291-D9292)</f>
        <v>0</v>
      </c>
    </row>
    <row r="9292">
      <c r="A9292">
        <v>18279</v>
      </c>
      <c r="B9292" t="str">
        <v>2018-12-18</v>
      </c>
      <c r="C9292" t="str">
        <v>Midday</v>
      </c>
      <c r="D9292">
        <v>28</v>
      </c>
      <c r="E9292" t="str">
        <f>IF(MOD(D9292,2)=0,"EVEN","ODD")</f>
        <v>EVEN</v>
      </c>
      <c r="F9292" t="str">
        <f>IF(D9292&lt;=18,"LOW (1-18)","HIGH (19-36)")</f>
        <v>HIGH (19-36)</v>
      </c>
      <c r="G9292">
        <f>INT((D9292-1)/6)+1</f>
        <v>5</v>
      </c>
      <c r="H9292">
        <f>MOD(D9292-1,6)+1</f>
        <v>4</v>
      </c>
      <c r="I9292">
        <f>37-D9292</f>
        <v>9</v>
      </c>
      <c r="J9292">
        <f>ABS(D9292-D9293)</f>
        <v>25</v>
      </c>
    </row>
    <row r="9293">
      <c r="A9293">
        <v>18278</v>
      </c>
      <c r="B9293" t="str">
        <v>2018-12-18</v>
      </c>
      <c r="C9293" t="str">
        <v>Morning</v>
      </c>
      <c r="D9293">
        <v>3</v>
      </c>
      <c r="E9293" t="str">
        <f>IF(MOD(D9293,2)=0,"EVEN","ODD")</f>
        <v>ODD</v>
      </c>
      <c r="F9293" t="str">
        <f>IF(D9293&lt;=18,"LOW (1-18)","HIGH (19-36)")</f>
        <v>LOW (1-18)</v>
      </c>
      <c r="G9293">
        <f>INT((D9293-1)/6)+1</f>
        <v>1</v>
      </c>
      <c r="H9293">
        <f>MOD(D9293-1,6)+1</f>
        <v>3</v>
      </c>
      <c r="I9293">
        <f>37-D9293</f>
        <v>34</v>
      </c>
      <c r="J9293">
        <f>ABS(D9293-D9294)</f>
        <v>3</v>
      </c>
    </row>
    <row r="9294">
      <c r="A9294">
        <v>18277</v>
      </c>
      <c r="B9294" t="str">
        <v>2018-12-17</v>
      </c>
      <c r="C9294" t="str">
        <v>Evening</v>
      </c>
      <c r="D9294">
        <v>6</v>
      </c>
      <c r="E9294" t="str">
        <f>IF(MOD(D9294,2)=0,"EVEN","ODD")</f>
        <v>EVEN</v>
      </c>
      <c r="F9294" t="str">
        <f>IF(D9294&lt;=18,"LOW (1-18)","HIGH (19-36)")</f>
        <v>LOW (1-18)</v>
      </c>
      <c r="G9294">
        <f>INT((D9294-1)/6)+1</f>
        <v>1</v>
      </c>
      <c r="H9294">
        <f>MOD(D9294-1,6)+1</f>
        <v>6</v>
      </c>
      <c r="I9294">
        <f>37-D9294</f>
        <v>31</v>
      </c>
      <c r="J9294">
        <f>ABS(D9294-D9295)</f>
        <v>20</v>
      </c>
    </row>
    <row r="9295">
      <c r="A9295">
        <v>18276</v>
      </c>
      <c r="B9295" t="str">
        <v>2018-12-17</v>
      </c>
      <c r="C9295" t="str">
        <v>Afternoon</v>
      </c>
      <c r="D9295">
        <v>26</v>
      </c>
      <c r="E9295" t="str">
        <f>IF(MOD(D9295,2)=0,"EVEN","ODD")</f>
        <v>EVEN</v>
      </c>
      <c r="F9295" t="str">
        <f>IF(D9295&lt;=18,"LOW (1-18)","HIGH (19-36)")</f>
        <v>HIGH (19-36)</v>
      </c>
      <c r="G9295">
        <f>INT((D9295-1)/6)+1</f>
        <v>5</v>
      </c>
      <c r="H9295">
        <f>MOD(D9295-1,6)+1</f>
        <v>2</v>
      </c>
      <c r="I9295">
        <f>37-D9295</f>
        <v>11</v>
      </c>
      <c r="J9295">
        <f>ABS(D9295-D9296)</f>
        <v>6</v>
      </c>
    </row>
    <row r="9296">
      <c r="A9296">
        <v>18275</v>
      </c>
      <c r="B9296" t="str">
        <v>2018-12-17</v>
      </c>
      <c r="C9296" t="str">
        <v>Midday</v>
      </c>
      <c r="D9296">
        <v>32</v>
      </c>
      <c r="E9296" t="str">
        <f>IF(MOD(D9296,2)=0,"EVEN","ODD")</f>
        <v>EVEN</v>
      </c>
      <c r="F9296" t="str">
        <f>IF(D9296&lt;=18,"LOW (1-18)","HIGH (19-36)")</f>
        <v>HIGH (19-36)</v>
      </c>
      <c r="G9296">
        <f>INT((D9296-1)/6)+1</f>
        <v>6</v>
      </c>
      <c r="H9296">
        <f>MOD(D9296-1,6)+1</f>
        <v>2</v>
      </c>
      <c r="I9296">
        <f>37-D9296</f>
        <v>5</v>
      </c>
      <c r="J9296">
        <f>ABS(D9296-D9297)</f>
        <v>21</v>
      </c>
    </row>
    <row r="9297">
      <c r="A9297">
        <v>18274</v>
      </c>
      <c r="B9297" t="str">
        <v>2018-12-17</v>
      </c>
      <c r="C9297" t="str">
        <v>Morning</v>
      </c>
      <c r="D9297">
        <v>11</v>
      </c>
      <c r="E9297" t="str">
        <f>IF(MOD(D9297,2)=0,"EVEN","ODD")</f>
        <v>ODD</v>
      </c>
      <c r="F9297" t="str">
        <f>IF(D9297&lt;=18,"LOW (1-18)","HIGH (19-36)")</f>
        <v>LOW (1-18)</v>
      </c>
      <c r="G9297">
        <f>INT((D9297-1)/6)+1</f>
        <v>2</v>
      </c>
      <c r="H9297">
        <f>MOD(D9297-1,6)+1</f>
        <v>5</v>
      </c>
      <c r="I9297">
        <f>37-D9297</f>
        <v>26</v>
      </c>
      <c r="J9297">
        <f>ABS(D9297-D9298)</f>
        <v>6</v>
      </c>
    </row>
    <row r="9298">
      <c r="A9298">
        <v>18273</v>
      </c>
      <c r="B9298" t="str">
        <v>2018-12-15</v>
      </c>
      <c r="C9298" t="str">
        <v>Evening</v>
      </c>
      <c r="D9298">
        <v>17</v>
      </c>
      <c r="E9298" t="str">
        <f>IF(MOD(D9298,2)=0,"EVEN","ODD")</f>
        <v>ODD</v>
      </c>
      <c r="F9298" t="str">
        <f>IF(D9298&lt;=18,"LOW (1-18)","HIGH (19-36)")</f>
        <v>LOW (1-18)</v>
      </c>
      <c r="G9298">
        <f>INT((D9298-1)/6)+1</f>
        <v>3</v>
      </c>
      <c r="H9298">
        <f>MOD(D9298-1,6)+1</f>
        <v>5</v>
      </c>
      <c r="I9298">
        <f>37-D9298</f>
        <v>20</v>
      </c>
      <c r="J9298">
        <f>ABS(D9298-D9299)</f>
        <v>11</v>
      </c>
    </row>
    <row r="9299">
      <c r="A9299">
        <v>18272</v>
      </c>
      <c r="B9299" t="str">
        <v>2018-12-15</v>
      </c>
      <c r="C9299" t="str">
        <v>Afternoon</v>
      </c>
      <c r="D9299">
        <v>28</v>
      </c>
      <c r="E9299" t="str">
        <f>IF(MOD(D9299,2)=0,"EVEN","ODD")</f>
        <v>EVEN</v>
      </c>
      <c r="F9299" t="str">
        <f>IF(D9299&lt;=18,"LOW (1-18)","HIGH (19-36)")</f>
        <v>HIGH (19-36)</v>
      </c>
      <c r="G9299">
        <f>INT((D9299-1)/6)+1</f>
        <v>5</v>
      </c>
      <c r="H9299">
        <f>MOD(D9299-1,6)+1</f>
        <v>4</v>
      </c>
      <c r="I9299">
        <f>37-D9299</f>
        <v>9</v>
      </c>
      <c r="J9299">
        <f>ABS(D9299-D9300)</f>
        <v>11</v>
      </c>
    </row>
    <row r="9300">
      <c r="A9300">
        <v>18271</v>
      </c>
      <c r="B9300" t="str">
        <v>2018-12-15</v>
      </c>
      <c r="C9300" t="str">
        <v>Midday</v>
      </c>
      <c r="D9300">
        <v>17</v>
      </c>
      <c r="E9300" t="str">
        <f>IF(MOD(D9300,2)=0,"EVEN","ODD")</f>
        <v>ODD</v>
      </c>
      <c r="F9300" t="str">
        <f>IF(D9300&lt;=18,"LOW (1-18)","HIGH (19-36)")</f>
        <v>LOW (1-18)</v>
      </c>
      <c r="G9300">
        <f>INT((D9300-1)/6)+1</f>
        <v>3</v>
      </c>
      <c r="H9300">
        <f>MOD(D9300-1,6)+1</f>
        <v>5</v>
      </c>
      <c r="I9300">
        <f>37-D9300</f>
        <v>20</v>
      </c>
      <c r="J9300">
        <f>ABS(D9300-D9301)</f>
        <v>10</v>
      </c>
    </row>
    <row r="9301">
      <c r="A9301">
        <v>18270</v>
      </c>
      <c r="B9301" t="str">
        <v>2018-12-15</v>
      </c>
      <c r="C9301" t="str">
        <v>Morning</v>
      </c>
      <c r="D9301">
        <v>27</v>
      </c>
      <c r="E9301" t="str">
        <f>IF(MOD(D9301,2)=0,"EVEN","ODD")</f>
        <v>ODD</v>
      </c>
      <c r="F9301" t="str">
        <f>IF(D9301&lt;=18,"LOW (1-18)","HIGH (19-36)")</f>
        <v>HIGH (19-36)</v>
      </c>
      <c r="G9301">
        <f>INT((D9301-1)/6)+1</f>
        <v>5</v>
      </c>
      <c r="H9301">
        <f>MOD(D9301-1,6)+1</f>
        <v>3</v>
      </c>
      <c r="I9301">
        <f>37-D9301</f>
        <v>10</v>
      </c>
      <c r="J9301">
        <f>ABS(D9301-D9302)</f>
        <v>2</v>
      </c>
    </row>
    <row r="9302">
      <c r="A9302">
        <v>18269</v>
      </c>
      <c r="B9302" t="str">
        <v>2018-12-14</v>
      </c>
      <c r="C9302" t="str">
        <v>Evening</v>
      </c>
      <c r="D9302">
        <v>29</v>
      </c>
      <c r="E9302" t="str">
        <f>IF(MOD(D9302,2)=0,"EVEN","ODD")</f>
        <v>ODD</v>
      </c>
      <c r="F9302" t="str">
        <f>IF(D9302&lt;=18,"LOW (1-18)","HIGH (19-36)")</f>
        <v>HIGH (19-36)</v>
      </c>
      <c r="G9302">
        <f>INT((D9302-1)/6)+1</f>
        <v>5</v>
      </c>
      <c r="H9302">
        <f>MOD(D9302-1,6)+1</f>
        <v>5</v>
      </c>
      <c r="I9302">
        <f>37-D9302</f>
        <v>8</v>
      </c>
      <c r="J9302">
        <f>ABS(D9302-D9303)</f>
        <v>21</v>
      </c>
    </row>
    <row r="9303">
      <c r="A9303">
        <v>18268</v>
      </c>
      <c r="B9303" t="str">
        <v>2018-12-14</v>
      </c>
      <c r="C9303" t="str">
        <v>Afternoon</v>
      </c>
      <c r="D9303">
        <v>8</v>
      </c>
      <c r="E9303" t="str">
        <f>IF(MOD(D9303,2)=0,"EVEN","ODD")</f>
        <v>EVEN</v>
      </c>
      <c r="F9303" t="str">
        <f>IF(D9303&lt;=18,"LOW (1-18)","HIGH (19-36)")</f>
        <v>LOW (1-18)</v>
      </c>
      <c r="G9303">
        <f>INT((D9303-1)/6)+1</f>
        <v>2</v>
      </c>
      <c r="H9303">
        <f>MOD(D9303-1,6)+1</f>
        <v>2</v>
      </c>
      <c r="I9303">
        <f>37-D9303</f>
        <v>29</v>
      </c>
      <c r="J9303">
        <f>ABS(D9303-D9304)</f>
        <v>1</v>
      </c>
    </row>
    <row r="9304">
      <c r="A9304">
        <v>18267</v>
      </c>
      <c r="B9304" t="str">
        <v>2018-12-14</v>
      </c>
      <c r="C9304" t="str">
        <v>Midday</v>
      </c>
      <c r="D9304">
        <v>7</v>
      </c>
      <c r="E9304" t="str">
        <f>IF(MOD(D9304,2)=0,"EVEN","ODD")</f>
        <v>ODD</v>
      </c>
      <c r="F9304" t="str">
        <f>IF(D9304&lt;=18,"LOW (1-18)","HIGH (19-36)")</f>
        <v>LOW (1-18)</v>
      </c>
      <c r="G9304">
        <f>INT((D9304-1)/6)+1</f>
        <v>2</v>
      </c>
      <c r="H9304">
        <f>MOD(D9304-1,6)+1</f>
        <v>1</v>
      </c>
      <c r="I9304">
        <f>37-D9304</f>
        <v>30</v>
      </c>
      <c r="J9304">
        <f>ABS(D9304-D9305)</f>
        <v>17</v>
      </c>
    </row>
    <row r="9305">
      <c r="A9305">
        <v>18266</v>
      </c>
      <c r="B9305" t="str">
        <v>2018-12-14</v>
      </c>
      <c r="C9305" t="str">
        <v>Morning</v>
      </c>
      <c r="D9305">
        <v>24</v>
      </c>
      <c r="E9305" t="str">
        <f>IF(MOD(D9305,2)=0,"EVEN","ODD")</f>
        <v>EVEN</v>
      </c>
      <c r="F9305" t="str">
        <f>IF(D9305&lt;=18,"LOW (1-18)","HIGH (19-36)")</f>
        <v>HIGH (19-36)</v>
      </c>
      <c r="G9305">
        <f>INT((D9305-1)/6)+1</f>
        <v>4</v>
      </c>
      <c r="H9305">
        <f>MOD(D9305-1,6)+1</f>
        <v>6</v>
      </c>
      <c r="I9305">
        <f>37-D9305</f>
        <v>13</v>
      </c>
      <c r="J9305">
        <f>ABS(D9305-D9306)</f>
        <v>1</v>
      </c>
    </row>
    <row r="9306">
      <c r="A9306">
        <v>18265</v>
      </c>
      <c r="B9306" t="str">
        <v>2018-12-13</v>
      </c>
      <c r="C9306" t="str">
        <v>Evening</v>
      </c>
      <c r="D9306">
        <v>23</v>
      </c>
      <c r="E9306" t="str">
        <f>IF(MOD(D9306,2)=0,"EVEN","ODD")</f>
        <v>ODD</v>
      </c>
      <c r="F9306" t="str">
        <f>IF(D9306&lt;=18,"LOW (1-18)","HIGH (19-36)")</f>
        <v>HIGH (19-36)</v>
      </c>
      <c r="G9306">
        <f>INT((D9306-1)/6)+1</f>
        <v>4</v>
      </c>
      <c r="H9306">
        <f>MOD(D9306-1,6)+1</f>
        <v>5</v>
      </c>
      <c r="I9306">
        <f>37-D9306</f>
        <v>14</v>
      </c>
      <c r="J9306">
        <f>ABS(D9306-D9307)</f>
        <v>20</v>
      </c>
    </row>
    <row r="9307">
      <c r="A9307">
        <v>18264</v>
      </c>
      <c r="B9307" t="str">
        <v>2018-12-13</v>
      </c>
      <c r="C9307" t="str">
        <v>Afternoon</v>
      </c>
      <c r="D9307">
        <v>3</v>
      </c>
      <c r="E9307" t="str">
        <f>IF(MOD(D9307,2)=0,"EVEN","ODD")</f>
        <v>ODD</v>
      </c>
      <c r="F9307" t="str">
        <f>IF(D9307&lt;=18,"LOW (1-18)","HIGH (19-36)")</f>
        <v>LOW (1-18)</v>
      </c>
      <c r="G9307">
        <f>INT((D9307-1)/6)+1</f>
        <v>1</v>
      </c>
      <c r="H9307">
        <f>MOD(D9307-1,6)+1</f>
        <v>3</v>
      </c>
      <c r="I9307">
        <f>37-D9307</f>
        <v>34</v>
      </c>
      <c r="J9307">
        <f>ABS(D9307-D9308)</f>
        <v>10</v>
      </c>
    </row>
    <row r="9308">
      <c r="A9308">
        <v>18263</v>
      </c>
      <c r="B9308" t="str">
        <v>2018-12-13</v>
      </c>
      <c r="C9308" t="str">
        <v>Midday</v>
      </c>
      <c r="D9308">
        <v>13</v>
      </c>
      <c r="E9308" t="str">
        <f>IF(MOD(D9308,2)=0,"EVEN","ODD")</f>
        <v>ODD</v>
      </c>
      <c r="F9308" t="str">
        <f>IF(D9308&lt;=18,"LOW (1-18)","HIGH (19-36)")</f>
        <v>LOW (1-18)</v>
      </c>
      <c r="G9308">
        <f>INT((D9308-1)/6)+1</f>
        <v>3</v>
      </c>
      <c r="H9308">
        <f>MOD(D9308-1,6)+1</f>
        <v>1</v>
      </c>
      <c r="I9308">
        <f>37-D9308</f>
        <v>24</v>
      </c>
      <c r="J9308">
        <f>ABS(D9308-D9309)</f>
        <v>8</v>
      </c>
    </row>
    <row r="9309">
      <c r="A9309">
        <v>18262</v>
      </c>
      <c r="B9309" t="str">
        <v>2018-12-13</v>
      </c>
      <c r="C9309" t="str">
        <v>Morning</v>
      </c>
      <c r="D9309">
        <v>5</v>
      </c>
      <c r="E9309" t="str">
        <f>IF(MOD(D9309,2)=0,"EVEN","ODD")</f>
        <v>ODD</v>
      </c>
      <c r="F9309" t="str">
        <f>IF(D9309&lt;=18,"LOW (1-18)","HIGH (19-36)")</f>
        <v>LOW (1-18)</v>
      </c>
      <c r="G9309">
        <f>INT((D9309-1)/6)+1</f>
        <v>1</v>
      </c>
      <c r="H9309">
        <f>MOD(D9309-1,6)+1</f>
        <v>5</v>
      </c>
      <c r="I9309">
        <f>37-D9309</f>
        <v>32</v>
      </c>
      <c r="J9309">
        <f>ABS(D9309-D9310)</f>
        <v>28</v>
      </c>
    </row>
    <row r="9310">
      <c r="A9310">
        <v>18261</v>
      </c>
      <c r="B9310" t="str">
        <v>2018-12-12</v>
      </c>
      <c r="C9310" t="str">
        <v>Evening</v>
      </c>
      <c r="D9310">
        <v>33</v>
      </c>
      <c r="E9310" t="str">
        <f>IF(MOD(D9310,2)=0,"EVEN","ODD")</f>
        <v>ODD</v>
      </c>
      <c r="F9310" t="str">
        <f>IF(D9310&lt;=18,"LOW (1-18)","HIGH (19-36)")</f>
        <v>HIGH (19-36)</v>
      </c>
      <c r="G9310">
        <f>INT((D9310-1)/6)+1</f>
        <v>6</v>
      </c>
      <c r="H9310">
        <f>MOD(D9310-1,6)+1</f>
        <v>3</v>
      </c>
      <c r="I9310">
        <f>37-D9310</f>
        <v>4</v>
      </c>
      <c r="J9310">
        <f>ABS(D9310-D9311)</f>
        <v>32</v>
      </c>
    </row>
    <row r="9311">
      <c r="A9311">
        <v>18260</v>
      </c>
      <c r="B9311" t="str">
        <v>2018-12-12</v>
      </c>
      <c r="C9311" t="str">
        <v>Afternoon</v>
      </c>
      <c r="D9311">
        <v>1</v>
      </c>
      <c r="E9311" t="str">
        <f>IF(MOD(D9311,2)=0,"EVEN","ODD")</f>
        <v>ODD</v>
      </c>
      <c r="F9311" t="str">
        <f>IF(D9311&lt;=18,"LOW (1-18)","HIGH (19-36)")</f>
        <v>LOW (1-18)</v>
      </c>
      <c r="G9311">
        <f>INT((D9311-1)/6)+1</f>
        <v>1</v>
      </c>
      <c r="H9311">
        <f>MOD(D9311-1,6)+1</f>
        <v>1</v>
      </c>
      <c r="I9311">
        <f>37-D9311</f>
        <v>36</v>
      </c>
      <c r="J9311">
        <f>ABS(D9311-D9312)</f>
        <v>13</v>
      </c>
    </row>
    <row r="9312">
      <c r="A9312">
        <v>18259</v>
      </c>
      <c r="B9312" t="str">
        <v>2018-12-12</v>
      </c>
      <c r="C9312" t="str">
        <v>Midday</v>
      </c>
      <c r="D9312">
        <v>14</v>
      </c>
      <c r="E9312" t="str">
        <f>IF(MOD(D9312,2)=0,"EVEN","ODD")</f>
        <v>EVEN</v>
      </c>
      <c r="F9312" t="str">
        <f>IF(D9312&lt;=18,"LOW (1-18)","HIGH (19-36)")</f>
        <v>LOW (1-18)</v>
      </c>
      <c r="G9312">
        <f>INT((D9312-1)/6)+1</f>
        <v>3</v>
      </c>
      <c r="H9312">
        <f>MOD(D9312-1,6)+1</f>
        <v>2</v>
      </c>
      <c r="I9312">
        <f>37-D9312</f>
        <v>23</v>
      </c>
      <c r="J9312">
        <f>ABS(D9312-D9313)</f>
        <v>4</v>
      </c>
    </row>
    <row r="9313">
      <c r="A9313">
        <v>18258</v>
      </c>
      <c r="B9313" t="str">
        <v>2018-12-12</v>
      </c>
      <c r="C9313" t="str">
        <v>Morning</v>
      </c>
      <c r="D9313">
        <v>18</v>
      </c>
      <c r="E9313" t="str">
        <f>IF(MOD(D9313,2)=0,"EVEN","ODD")</f>
        <v>EVEN</v>
      </c>
      <c r="F9313" t="str">
        <f>IF(D9313&lt;=18,"LOW (1-18)","HIGH (19-36)")</f>
        <v>LOW (1-18)</v>
      </c>
      <c r="G9313">
        <f>INT((D9313-1)/6)+1</f>
        <v>3</v>
      </c>
      <c r="H9313">
        <f>MOD(D9313-1,6)+1</f>
        <v>6</v>
      </c>
      <c r="I9313">
        <f>37-D9313</f>
        <v>19</v>
      </c>
      <c r="J9313">
        <f>ABS(D9313-D9314)</f>
        <v>3</v>
      </c>
    </row>
    <row r="9314">
      <c r="A9314">
        <v>18257</v>
      </c>
      <c r="B9314" t="str">
        <v>2018-12-11</v>
      </c>
      <c r="C9314" t="str">
        <v>Evening</v>
      </c>
      <c r="D9314">
        <v>15</v>
      </c>
      <c r="E9314" t="str">
        <f>IF(MOD(D9314,2)=0,"EVEN","ODD")</f>
        <v>ODD</v>
      </c>
      <c r="F9314" t="str">
        <f>IF(D9314&lt;=18,"LOW (1-18)","HIGH (19-36)")</f>
        <v>LOW (1-18)</v>
      </c>
      <c r="G9314">
        <f>INT((D9314-1)/6)+1</f>
        <v>3</v>
      </c>
      <c r="H9314">
        <f>MOD(D9314-1,6)+1</f>
        <v>3</v>
      </c>
      <c r="I9314">
        <f>37-D9314</f>
        <v>22</v>
      </c>
      <c r="J9314">
        <f>ABS(D9314-D9315)</f>
        <v>18</v>
      </c>
    </row>
    <row r="9315">
      <c r="A9315">
        <v>18256</v>
      </c>
      <c r="B9315" t="str">
        <v>2018-12-11</v>
      </c>
      <c r="C9315" t="str">
        <v>Afternoon</v>
      </c>
      <c r="D9315">
        <v>33</v>
      </c>
      <c r="E9315" t="str">
        <f>IF(MOD(D9315,2)=0,"EVEN","ODD")</f>
        <v>ODD</v>
      </c>
      <c r="F9315" t="str">
        <f>IF(D9315&lt;=18,"LOW (1-18)","HIGH (19-36)")</f>
        <v>HIGH (19-36)</v>
      </c>
      <c r="G9315">
        <f>INT((D9315-1)/6)+1</f>
        <v>6</v>
      </c>
      <c r="H9315">
        <f>MOD(D9315-1,6)+1</f>
        <v>3</v>
      </c>
      <c r="I9315">
        <f>37-D9315</f>
        <v>4</v>
      </c>
      <c r="J9315">
        <f>ABS(D9315-D9316)</f>
        <v>4</v>
      </c>
    </row>
    <row r="9316">
      <c r="A9316">
        <v>18255</v>
      </c>
      <c r="B9316" t="str">
        <v>2018-12-11</v>
      </c>
      <c r="C9316" t="str">
        <v>Midday</v>
      </c>
      <c r="D9316">
        <v>29</v>
      </c>
      <c r="E9316" t="str">
        <f>IF(MOD(D9316,2)=0,"EVEN","ODD")</f>
        <v>ODD</v>
      </c>
      <c r="F9316" t="str">
        <f>IF(D9316&lt;=18,"LOW (1-18)","HIGH (19-36)")</f>
        <v>HIGH (19-36)</v>
      </c>
      <c r="G9316">
        <f>INT((D9316-1)/6)+1</f>
        <v>5</v>
      </c>
      <c r="H9316">
        <f>MOD(D9316-1,6)+1</f>
        <v>5</v>
      </c>
      <c r="I9316">
        <f>37-D9316</f>
        <v>8</v>
      </c>
      <c r="J9316">
        <f>ABS(D9316-D9317)</f>
        <v>1</v>
      </c>
    </row>
    <row r="9317">
      <c r="A9317">
        <v>18254</v>
      </c>
      <c r="B9317" t="str">
        <v>2018-12-11</v>
      </c>
      <c r="C9317" t="str">
        <v>Morning</v>
      </c>
      <c r="D9317">
        <v>28</v>
      </c>
      <c r="E9317" t="str">
        <f>IF(MOD(D9317,2)=0,"EVEN","ODD")</f>
        <v>EVEN</v>
      </c>
      <c r="F9317" t="str">
        <f>IF(D9317&lt;=18,"LOW (1-18)","HIGH (19-36)")</f>
        <v>HIGH (19-36)</v>
      </c>
      <c r="G9317">
        <f>INT((D9317-1)/6)+1</f>
        <v>5</v>
      </c>
      <c r="H9317">
        <f>MOD(D9317-1,6)+1</f>
        <v>4</v>
      </c>
      <c r="I9317">
        <f>37-D9317</f>
        <v>9</v>
      </c>
      <c r="J9317">
        <f>ABS(D9317-D9318)</f>
        <v>16</v>
      </c>
    </row>
    <row r="9318">
      <c r="A9318">
        <v>18253</v>
      </c>
      <c r="B9318" t="str">
        <v>2018-12-10</v>
      </c>
      <c r="C9318" t="str">
        <v>Evening</v>
      </c>
      <c r="D9318">
        <v>12</v>
      </c>
      <c r="E9318" t="str">
        <f>IF(MOD(D9318,2)=0,"EVEN","ODD")</f>
        <v>EVEN</v>
      </c>
      <c r="F9318" t="str">
        <f>IF(D9318&lt;=18,"LOW (1-18)","HIGH (19-36)")</f>
        <v>LOW (1-18)</v>
      </c>
      <c r="G9318">
        <f>INT((D9318-1)/6)+1</f>
        <v>2</v>
      </c>
      <c r="H9318">
        <f>MOD(D9318-1,6)+1</f>
        <v>6</v>
      </c>
      <c r="I9318">
        <f>37-D9318</f>
        <v>25</v>
      </c>
      <c r="J9318">
        <f>ABS(D9318-D9319)</f>
        <v>7</v>
      </c>
    </row>
    <row r="9319">
      <c r="A9319">
        <v>18252</v>
      </c>
      <c r="B9319" t="str">
        <v>2018-12-10</v>
      </c>
      <c r="C9319" t="str">
        <v>Afternoon</v>
      </c>
      <c r="D9319">
        <v>5</v>
      </c>
      <c r="E9319" t="str">
        <f>IF(MOD(D9319,2)=0,"EVEN","ODD")</f>
        <v>ODD</v>
      </c>
      <c r="F9319" t="str">
        <f>IF(D9319&lt;=18,"LOW (1-18)","HIGH (19-36)")</f>
        <v>LOW (1-18)</v>
      </c>
      <c r="G9319">
        <f>INT((D9319-1)/6)+1</f>
        <v>1</v>
      </c>
      <c r="H9319">
        <f>MOD(D9319-1,6)+1</f>
        <v>5</v>
      </c>
      <c r="I9319">
        <f>37-D9319</f>
        <v>32</v>
      </c>
      <c r="J9319">
        <f>ABS(D9319-D9320)</f>
        <v>4</v>
      </c>
    </row>
    <row r="9320">
      <c r="A9320">
        <v>18251</v>
      </c>
      <c r="B9320" t="str">
        <v>2018-12-10</v>
      </c>
      <c r="C9320" t="str">
        <v>Midday</v>
      </c>
      <c r="D9320">
        <v>9</v>
      </c>
      <c r="E9320" t="str">
        <f>IF(MOD(D9320,2)=0,"EVEN","ODD")</f>
        <v>ODD</v>
      </c>
      <c r="F9320" t="str">
        <f>IF(D9320&lt;=18,"LOW (1-18)","HIGH (19-36)")</f>
        <v>LOW (1-18)</v>
      </c>
      <c r="G9320">
        <f>INT((D9320-1)/6)+1</f>
        <v>2</v>
      </c>
      <c r="H9320">
        <f>MOD(D9320-1,6)+1</f>
        <v>3</v>
      </c>
      <c r="I9320">
        <f>37-D9320</f>
        <v>28</v>
      </c>
      <c r="J9320">
        <f>ABS(D9320-D9321)</f>
        <v>10</v>
      </c>
    </row>
    <row r="9321">
      <c r="A9321">
        <v>18250</v>
      </c>
      <c r="B9321" t="str">
        <v>2018-12-10</v>
      </c>
      <c r="C9321" t="str">
        <v>Morning</v>
      </c>
      <c r="D9321">
        <v>19</v>
      </c>
      <c r="E9321" t="str">
        <f>IF(MOD(D9321,2)=0,"EVEN","ODD")</f>
        <v>ODD</v>
      </c>
      <c r="F9321" t="str">
        <f>IF(D9321&lt;=18,"LOW (1-18)","HIGH (19-36)")</f>
        <v>HIGH (19-36)</v>
      </c>
      <c r="G9321">
        <f>INT((D9321-1)/6)+1</f>
        <v>4</v>
      </c>
      <c r="H9321">
        <f>MOD(D9321-1,6)+1</f>
        <v>1</v>
      </c>
      <c r="I9321">
        <f>37-D9321</f>
        <v>18</v>
      </c>
      <c r="J9321">
        <f>ABS(D9321-D9322)</f>
        <v>11</v>
      </c>
    </row>
    <row r="9322">
      <c r="A9322">
        <v>18249</v>
      </c>
      <c r="B9322" t="str">
        <v>2018-12-08</v>
      </c>
      <c r="C9322" t="str">
        <v>Evening</v>
      </c>
      <c r="D9322">
        <v>30</v>
      </c>
      <c r="E9322" t="str">
        <f>IF(MOD(D9322,2)=0,"EVEN","ODD")</f>
        <v>EVEN</v>
      </c>
      <c r="F9322" t="str">
        <f>IF(D9322&lt;=18,"LOW (1-18)","HIGH (19-36)")</f>
        <v>HIGH (19-36)</v>
      </c>
      <c r="G9322">
        <f>INT((D9322-1)/6)+1</f>
        <v>5</v>
      </c>
      <c r="H9322">
        <f>MOD(D9322-1,6)+1</f>
        <v>6</v>
      </c>
      <c r="I9322">
        <f>37-D9322</f>
        <v>7</v>
      </c>
      <c r="J9322">
        <f>ABS(D9322-D9323)</f>
        <v>4</v>
      </c>
    </row>
    <row r="9323">
      <c r="A9323">
        <v>18248</v>
      </c>
      <c r="B9323" t="str">
        <v>2018-12-08</v>
      </c>
      <c r="C9323" t="str">
        <v>Afternoon</v>
      </c>
      <c r="D9323">
        <v>26</v>
      </c>
      <c r="E9323" t="str">
        <f>IF(MOD(D9323,2)=0,"EVEN","ODD")</f>
        <v>EVEN</v>
      </c>
      <c r="F9323" t="str">
        <f>IF(D9323&lt;=18,"LOW (1-18)","HIGH (19-36)")</f>
        <v>HIGH (19-36)</v>
      </c>
      <c r="G9323">
        <f>INT((D9323-1)/6)+1</f>
        <v>5</v>
      </c>
      <c r="H9323">
        <f>MOD(D9323-1,6)+1</f>
        <v>2</v>
      </c>
      <c r="I9323">
        <f>37-D9323</f>
        <v>11</v>
      </c>
      <c r="J9323">
        <f>ABS(D9323-D9324)</f>
        <v>25</v>
      </c>
    </row>
    <row r="9324">
      <c r="A9324">
        <v>18247</v>
      </c>
      <c r="B9324" t="str">
        <v>2018-12-08</v>
      </c>
      <c r="C9324" t="str">
        <v>Midday</v>
      </c>
      <c r="D9324">
        <v>1</v>
      </c>
      <c r="E9324" t="str">
        <f>IF(MOD(D9324,2)=0,"EVEN","ODD")</f>
        <v>ODD</v>
      </c>
      <c r="F9324" t="str">
        <f>IF(D9324&lt;=18,"LOW (1-18)","HIGH (19-36)")</f>
        <v>LOW (1-18)</v>
      </c>
      <c r="G9324">
        <f>INT((D9324-1)/6)+1</f>
        <v>1</v>
      </c>
      <c r="H9324">
        <f>MOD(D9324-1,6)+1</f>
        <v>1</v>
      </c>
      <c r="I9324">
        <f>37-D9324</f>
        <v>36</v>
      </c>
      <c r="J9324">
        <f>ABS(D9324-D9325)</f>
        <v>27</v>
      </c>
    </row>
    <row r="9325">
      <c r="A9325">
        <v>18246</v>
      </c>
      <c r="B9325" t="str">
        <v>2018-12-08</v>
      </c>
      <c r="C9325" t="str">
        <v>Morning</v>
      </c>
      <c r="D9325">
        <v>28</v>
      </c>
      <c r="E9325" t="str">
        <f>IF(MOD(D9325,2)=0,"EVEN","ODD")</f>
        <v>EVEN</v>
      </c>
      <c r="F9325" t="str">
        <f>IF(D9325&lt;=18,"LOW (1-18)","HIGH (19-36)")</f>
        <v>HIGH (19-36)</v>
      </c>
      <c r="G9325">
        <f>INT((D9325-1)/6)+1</f>
        <v>5</v>
      </c>
      <c r="H9325">
        <f>MOD(D9325-1,6)+1</f>
        <v>4</v>
      </c>
      <c r="I9325">
        <f>37-D9325</f>
        <v>9</v>
      </c>
      <c r="J9325">
        <f>ABS(D9325-D9326)</f>
        <v>27</v>
      </c>
    </row>
    <row r="9326">
      <c r="A9326">
        <v>18245</v>
      </c>
      <c r="B9326" t="str">
        <v>2018-12-07</v>
      </c>
      <c r="C9326" t="str">
        <v>Evening</v>
      </c>
      <c r="D9326">
        <v>1</v>
      </c>
      <c r="E9326" t="str">
        <f>IF(MOD(D9326,2)=0,"EVEN","ODD")</f>
        <v>ODD</v>
      </c>
      <c r="F9326" t="str">
        <f>IF(D9326&lt;=18,"LOW (1-18)","HIGH (19-36)")</f>
        <v>LOW (1-18)</v>
      </c>
      <c r="G9326">
        <f>INT((D9326-1)/6)+1</f>
        <v>1</v>
      </c>
      <c r="H9326">
        <f>MOD(D9326-1,6)+1</f>
        <v>1</v>
      </c>
      <c r="I9326">
        <f>37-D9326</f>
        <v>36</v>
      </c>
      <c r="J9326">
        <f>ABS(D9326-D9327)</f>
        <v>35</v>
      </c>
    </row>
    <row r="9327">
      <c r="A9327">
        <v>18244</v>
      </c>
      <c r="B9327" t="str">
        <v>2018-12-07</v>
      </c>
      <c r="C9327" t="str">
        <v>Afternoon</v>
      </c>
      <c r="D9327">
        <v>36</v>
      </c>
      <c r="E9327" t="str">
        <f>IF(MOD(D9327,2)=0,"EVEN","ODD")</f>
        <v>EVEN</v>
      </c>
      <c r="F9327" t="str">
        <f>IF(D9327&lt;=18,"LOW (1-18)","HIGH (19-36)")</f>
        <v>HIGH (19-36)</v>
      </c>
      <c r="G9327">
        <f>INT((D9327-1)/6)+1</f>
        <v>6</v>
      </c>
      <c r="H9327">
        <f>MOD(D9327-1,6)+1</f>
        <v>6</v>
      </c>
      <c r="I9327">
        <f>37-D9327</f>
        <v>1</v>
      </c>
      <c r="J9327">
        <f>ABS(D9327-D9328)</f>
        <v>3</v>
      </c>
    </row>
    <row r="9328">
      <c r="A9328">
        <v>18243</v>
      </c>
      <c r="B9328" t="str">
        <v>2018-12-07</v>
      </c>
      <c r="C9328" t="str">
        <v>Midday</v>
      </c>
      <c r="D9328">
        <v>33</v>
      </c>
      <c r="E9328" t="str">
        <f>IF(MOD(D9328,2)=0,"EVEN","ODD")</f>
        <v>ODD</v>
      </c>
      <c r="F9328" t="str">
        <f>IF(D9328&lt;=18,"LOW (1-18)","HIGH (19-36)")</f>
        <v>HIGH (19-36)</v>
      </c>
      <c r="G9328">
        <f>INT((D9328-1)/6)+1</f>
        <v>6</v>
      </c>
      <c r="H9328">
        <f>MOD(D9328-1,6)+1</f>
        <v>3</v>
      </c>
      <c r="I9328">
        <f>37-D9328</f>
        <v>4</v>
      </c>
      <c r="J9328">
        <f>ABS(D9328-D9329)</f>
        <v>11</v>
      </c>
    </row>
    <row r="9329">
      <c r="A9329">
        <v>18242</v>
      </c>
      <c r="B9329" t="str">
        <v>2018-12-07</v>
      </c>
      <c r="C9329" t="str">
        <v>Morning</v>
      </c>
      <c r="D9329">
        <v>22</v>
      </c>
      <c r="E9329" t="str">
        <f>IF(MOD(D9329,2)=0,"EVEN","ODD")</f>
        <v>EVEN</v>
      </c>
      <c r="F9329" t="str">
        <f>IF(D9329&lt;=18,"LOW (1-18)","HIGH (19-36)")</f>
        <v>HIGH (19-36)</v>
      </c>
      <c r="G9329">
        <f>INT((D9329-1)/6)+1</f>
        <v>4</v>
      </c>
      <c r="H9329">
        <f>MOD(D9329-1,6)+1</f>
        <v>4</v>
      </c>
      <c r="I9329">
        <f>37-D9329</f>
        <v>15</v>
      </c>
      <c r="J9329">
        <f>ABS(D9329-D9330)</f>
        <v>9</v>
      </c>
    </row>
    <row r="9330">
      <c r="A9330">
        <v>18241</v>
      </c>
      <c r="B9330" t="str">
        <v>2018-12-06</v>
      </c>
      <c r="C9330" t="str">
        <v>Evening</v>
      </c>
      <c r="D9330">
        <v>13</v>
      </c>
      <c r="E9330" t="str">
        <f>IF(MOD(D9330,2)=0,"EVEN","ODD")</f>
        <v>ODD</v>
      </c>
      <c r="F9330" t="str">
        <f>IF(D9330&lt;=18,"LOW (1-18)","HIGH (19-36)")</f>
        <v>LOW (1-18)</v>
      </c>
      <c r="G9330">
        <f>INT((D9330-1)/6)+1</f>
        <v>3</v>
      </c>
      <c r="H9330">
        <f>MOD(D9330-1,6)+1</f>
        <v>1</v>
      </c>
      <c r="I9330">
        <f>37-D9330</f>
        <v>24</v>
      </c>
      <c r="J9330">
        <f>ABS(D9330-D9331)</f>
        <v>13</v>
      </c>
    </row>
    <row r="9331">
      <c r="A9331">
        <v>18240</v>
      </c>
      <c r="B9331" t="str">
        <v>2018-12-06</v>
      </c>
      <c r="C9331" t="str">
        <v>Afternoon</v>
      </c>
      <c r="D9331">
        <v>26</v>
      </c>
      <c r="E9331" t="str">
        <f>IF(MOD(D9331,2)=0,"EVEN","ODD")</f>
        <v>EVEN</v>
      </c>
      <c r="F9331" t="str">
        <f>IF(D9331&lt;=18,"LOW (1-18)","HIGH (19-36)")</f>
        <v>HIGH (19-36)</v>
      </c>
      <c r="G9331">
        <f>INT((D9331-1)/6)+1</f>
        <v>5</v>
      </c>
      <c r="H9331">
        <f>MOD(D9331-1,6)+1</f>
        <v>2</v>
      </c>
      <c r="I9331">
        <f>37-D9331</f>
        <v>11</v>
      </c>
      <c r="J9331">
        <f>ABS(D9331-D9332)</f>
        <v>2</v>
      </c>
    </row>
    <row r="9332">
      <c r="A9332">
        <v>18239</v>
      </c>
      <c r="B9332" t="str">
        <v>2018-12-06</v>
      </c>
      <c r="C9332" t="str">
        <v>Midday</v>
      </c>
      <c r="D9332">
        <v>24</v>
      </c>
      <c r="E9332" t="str">
        <f>IF(MOD(D9332,2)=0,"EVEN","ODD")</f>
        <v>EVEN</v>
      </c>
      <c r="F9332" t="str">
        <f>IF(D9332&lt;=18,"LOW (1-18)","HIGH (19-36)")</f>
        <v>HIGH (19-36)</v>
      </c>
      <c r="G9332">
        <f>INT((D9332-1)/6)+1</f>
        <v>4</v>
      </c>
      <c r="H9332">
        <f>MOD(D9332-1,6)+1</f>
        <v>6</v>
      </c>
      <c r="I9332">
        <f>37-D9332</f>
        <v>13</v>
      </c>
      <c r="J9332">
        <f>ABS(D9332-D9333)</f>
        <v>11</v>
      </c>
    </row>
    <row r="9333">
      <c r="A9333">
        <v>18238</v>
      </c>
      <c r="B9333" t="str">
        <v>2018-12-06</v>
      </c>
      <c r="C9333" t="str">
        <v>Morning</v>
      </c>
      <c r="D9333">
        <v>13</v>
      </c>
      <c r="E9333" t="str">
        <f>IF(MOD(D9333,2)=0,"EVEN","ODD")</f>
        <v>ODD</v>
      </c>
      <c r="F9333" t="str">
        <f>IF(D9333&lt;=18,"LOW (1-18)","HIGH (19-36)")</f>
        <v>LOW (1-18)</v>
      </c>
      <c r="G9333">
        <f>INT((D9333-1)/6)+1</f>
        <v>3</v>
      </c>
      <c r="H9333">
        <f>MOD(D9333-1,6)+1</f>
        <v>1</v>
      </c>
      <c r="I9333">
        <f>37-D9333</f>
        <v>24</v>
      </c>
      <c r="J9333">
        <f>ABS(D9333-D9334)</f>
        <v>17</v>
      </c>
    </row>
    <row r="9334">
      <c r="A9334">
        <v>18237</v>
      </c>
      <c r="B9334" t="str">
        <v>2018-12-05</v>
      </c>
      <c r="C9334" t="str">
        <v>Evening</v>
      </c>
      <c r="D9334">
        <v>30</v>
      </c>
      <c r="E9334" t="str">
        <f>IF(MOD(D9334,2)=0,"EVEN","ODD")</f>
        <v>EVEN</v>
      </c>
      <c r="F9334" t="str">
        <f>IF(D9334&lt;=18,"LOW (1-18)","HIGH (19-36)")</f>
        <v>HIGH (19-36)</v>
      </c>
      <c r="G9334">
        <f>INT((D9334-1)/6)+1</f>
        <v>5</v>
      </c>
      <c r="H9334">
        <f>MOD(D9334-1,6)+1</f>
        <v>6</v>
      </c>
      <c r="I9334">
        <f>37-D9334</f>
        <v>7</v>
      </c>
      <c r="J9334">
        <f>ABS(D9334-D9335)</f>
        <v>2</v>
      </c>
    </row>
    <row r="9335">
      <c r="A9335">
        <v>18236</v>
      </c>
      <c r="B9335" t="str">
        <v>2018-12-05</v>
      </c>
      <c r="C9335" t="str">
        <v>Afternoon</v>
      </c>
      <c r="D9335">
        <v>32</v>
      </c>
      <c r="E9335" t="str">
        <f>IF(MOD(D9335,2)=0,"EVEN","ODD")</f>
        <v>EVEN</v>
      </c>
      <c r="F9335" t="str">
        <f>IF(D9335&lt;=18,"LOW (1-18)","HIGH (19-36)")</f>
        <v>HIGH (19-36)</v>
      </c>
      <c r="G9335">
        <f>INT((D9335-1)/6)+1</f>
        <v>6</v>
      </c>
      <c r="H9335">
        <f>MOD(D9335-1,6)+1</f>
        <v>2</v>
      </c>
      <c r="I9335">
        <f>37-D9335</f>
        <v>5</v>
      </c>
      <c r="J9335">
        <f>ABS(D9335-D9336)</f>
        <v>11</v>
      </c>
    </row>
    <row r="9336">
      <c r="A9336">
        <v>18235</v>
      </c>
      <c r="B9336" t="str">
        <v>2018-12-05</v>
      </c>
      <c r="C9336" t="str">
        <v>Midday</v>
      </c>
      <c r="D9336">
        <v>21</v>
      </c>
      <c r="E9336" t="str">
        <f>IF(MOD(D9336,2)=0,"EVEN","ODD")</f>
        <v>ODD</v>
      </c>
      <c r="F9336" t="str">
        <f>IF(D9336&lt;=18,"LOW (1-18)","HIGH (19-36)")</f>
        <v>HIGH (19-36)</v>
      </c>
      <c r="G9336">
        <f>INT((D9336-1)/6)+1</f>
        <v>4</v>
      </c>
      <c r="H9336">
        <f>MOD(D9336-1,6)+1</f>
        <v>3</v>
      </c>
      <c r="I9336">
        <f>37-D9336</f>
        <v>16</v>
      </c>
      <c r="J9336">
        <f>ABS(D9336-D9337)</f>
        <v>2</v>
      </c>
    </row>
    <row r="9337">
      <c r="A9337">
        <v>18234</v>
      </c>
      <c r="B9337" t="str">
        <v>2018-12-05</v>
      </c>
      <c r="C9337" t="str">
        <v>Morning</v>
      </c>
      <c r="D9337">
        <v>19</v>
      </c>
      <c r="E9337" t="str">
        <f>IF(MOD(D9337,2)=0,"EVEN","ODD")</f>
        <v>ODD</v>
      </c>
      <c r="F9337" t="str">
        <f>IF(D9337&lt;=18,"LOW (1-18)","HIGH (19-36)")</f>
        <v>HIGH (19-36)</v>
      </c>
      <c r="G9337">
        <f>INT((D9337-1)/6)+1</f>
        <v>4</v>
      </c>
      <c r="H9337">
        <f>MOD(D9337-1,6)+1</f>
        <v>1</v>
      </c>
      <c r="I9337">
        <f>37-D9337</f>
        <v>18</v>
      </c>
      <c r="J9337">
        <f>ABS(D9337-D9338)</f>
        <v>11</v>
      </c>
    </row>
    <row r="9338">
      <c r="A9338">
        <v>18233</v>
      </c>
      <c r="B9338" t="str">
        <v>2018-12-04</v>
      </c>
      <c r="C9338" t="str">
        <v>Evening</v>
      </c>
      <c r="D9338">
        <v>30</v>
      </c>
      <c r="E9338" t="str">
        <f>IF(MOD(D9338,2)=0,"EVEN","ODD")</f>
        <v>EVEN</v>
      </c>
      <c r="F9338" t="str">
        <f>IF(D9338&lt;=18,"LOW (1-18)","HIGH (19-36)")</f>
        <v>HIGH (19-36)</v>
      </c>
      <c r="G9338">
        <f>INT((D9338-1)/6)+1</f>
        <v>5</v>
      </c>
      <c r="H9338">
        <f>MOD(D9338-1,6)+1</f>
        <v>6</v>
      </c>
      <c r="I9338">
        <f>37-D9338</f>
        <v>7</v>
      </c>
      <c r="J9338">
        <f>ABS(D9338-D9339)</f>
        <v>10</v>
      </c>
    </row>
    <row r="9339">
      <c r="A9339">
        <v>18232</v>
      </c>
      <c r="B9339" t="str">
        <v>2018-12-04</v>
      </c>
      <c r="C9339" t="str">
        <v>Afternoon</v>
      </c>
      <c r="D9339">
        <v>20</v>
      </c>
      <c r="E9339" t="str">
        <f>IF(MOD(D9339,2)=0,"EVEN","ODD")</f>
        <v>EVEN</v>
      </c>
      <c r="F9339" t="str">
        <f>IF(D9339&lt;=18,"LOW (1-18)","HIGH (19-36)")</f>
        <v>HIGH (19-36)</v>
      </c>
      <c r="G9339">
        <f>INT((D9339-1)/6)+1</f>
        <v>4</v>
      </c>
      <c r="H9339">
        <f>MOD(D9339-1,6)+1</f>
        <v>2</v>
      </c>
      <c r="I9339">
        <f>37-D9339</f>
        <v>17</v>
      </c>
      <c r="J9339">
        <f>ABS(D9339-D9340)</f>
        <v>11</v>
      </c>
    </row>
    <row r="9340">
      <c r="A9340">
        <v>18231</v>
      </c>
      <c r="B9340" t="str">
        <v>2018-12-04</v>
      </c>
      <c r="C9340" t="str">
        <v>Midday</v>
      </c>
      <c r="D9340">
        <v>31</v>
      </c>
      <c r="E9340" t="str">
        <f>IF(MOD(D9340,2)=0,"EVEN","ODD")</f>
        <v>ODD</v>
      </c>
      <c r="F9340" t="str">
        <f>IF(D9340&lt;=18,"LOW (1-18)","HIGH (19-36)")</f>
        <v>HIGH (19-36)</v>
      </c>
      <c r="G9340">
        <f>INT((D9340-1)/6)+1</f>
        <v>6</v>
      </c>
      <c r="H9340">
        <f>MOD(D9340-1,6)+1</f>
        <v>1</v>
      </c>
      <c r="I9340">
        <f>37-D9340</f>
        <v>6</v>
      </c>
      <c r="J9340">
        <f>ABS(D9340-D9341)</f>
        <v>21</v>
      </c>
    </row>
    <row r="9341">
      <c r="A9341">
        <v>18230</v>
      </c>
      <c r="B9341" t="str">
        <v>2018-12-04</v>
      </c>
      <c r="C9341" t="str">
        <v>Morning</v>
      </c>
      <c r="D9341">
        <v>10</v>
      </c>
      <c r="E9341" t="str">
        <f>IF(MOD(D9341,2)=0,"EVEN","ODD")</f>
        <v>EVEN</v>
      </c>
      <c r="F9341" t="str">
        <f>IF(D9341&lt;=18,"LOW (1-18)","HIGH (19-36)")</f>
        <v>LOW (1-18)</v>
      </c>
      <c r="G9341">
        <f>INT((D9341-1)/6)+1</f>
        <v>2</v>
      </c>
      <c r="H9341">
        <f>MOD(D9341-1,6)+1</f>
        <v>4</v>
      </c>
      <c r="I9341">
        <f>37-D9341</f>
        <v>27</v>
      </c>
      <c r="J9341">
        <f>ABS(D9341-D9342)</f>
        <v>17</v>
      </c>
    </row>
    <row r="9342">
      <c r="A9342">
        <v>18229</v>
      </c>
      <c r="B9342" t="str">
        <v>2018-12-03</v>
      </c>
      <c r="C9342" t="str">
        <v>Evening</v>
      </c>
      <c r="D9342">
        <v>27</v>
      </c>
      <c r="E9342" t="str">
        <f>IF(MOD(D9342,2)=0,"EVEN","ODD")</f>
        <v>ODD</v>
      </c>
      <c r="F9342" t="str">
        <f>IF(D9342&lt;=18,"LOW (1-18)","HIGH (19-36)")</f>
        <v>HIGH (19-36)</v>
      </c>
      <c r="G9342">
        <f>INT((D9342-1)/6)+1</f>
        <v>5</v>
      </c>
      <c r="H9342">
        <f>MOD(D9342-1,6)+1</f>
        <v>3</v>
      </c>
      <c r="I9342">
        <f>37-D9342</f>
        <v>10</v>
      </c>
      <c r="J9342">
        <f>ABS(D9342-D9343)</f>
        <v>17</v>
      </c>
    </row>
    <row r="9343">
      <c r="A9343">
        <v>18228</v>
      </c>
      <c r="B9343" t="str">
        <v>2018-12-03</v>
      </c>
      <c r="C9343" t="str">
        <v>Afternoon</v>
      </c>
      <c r="D9343">
        <v>10</v>
      </c>
      <c r="E9343" t="str">
        <f>IF(MOD(D9343,2)=0,"EVEN","ODD")</f>
        <v>EVEN</v>
      </c>
      <c r="F9343" t="str">
        <f>IF(D9343&lt;=18,"LOW (1-18)","HIGH (19-36)")</f>
        <v>LOW (1-18)</v>
      </c>
      <c r="G9343">
        <f>INT((D9343-1)/6)+1</f>
        <v>2</v>
      </c>
      <c r="H9343">
        <f>MOD(D9343-1,6)+1</f>
        <v>4</v>
      </c>
      <c r="I9343">
        <f>37-D9343</f>
        <v>27</v>
      </c>
      <c r="J9343">
        <f>ABS(D9343-D9344)</f>
        <v>22</v>
      </c>
    </row>
    <row r="9344">
      <c r="A9344">
        <v>18227</v>
      </c>
      <c r="B9344" t="str">
        <v>2018-12-03</v>
      </c>
      <c r="C9344" t="str">
        <v>Midday</v>
      </c>
      <c r="D9344">
        <v>32</v>
      </c>
      <c r="E9344" t="str">
        <f>IF(MOD(D9344,2)=0,"EVEN","ODD")</f>
        <v>EVEN</v>
      </c>
      <c r="F9344" t="str">
        <f>IF(D9344&lt;=18,"LOW (1-18)","HIGH (19-36)")</f>
        <v>HIGH (19-36)</v>
      </c>
      <c r="G9344">
        <f>INT((D9344-1)/6)+1</f>
        <v>6</v>
      </c>
      <c r="H9344">
        <f>MOD(D9344-1,6)+1</f>
        <v>2</v>
      </c>
      <c r="I9344">
        <f>37-D9344</f>
        <v>5</v>
      </c>
      <c r="J9344">
        <f>ABS(D9344-D9345)</f>
        <v>30</v>
      </c>
    </row>
    <row r="9345">
      <c r="A9345">
        <v>18226</v>
      </c>
      <c r="B9345" t="str">
        <v>2018-12-03</v>
      </c>
      <c r="C9345" t="str">
        <v>Morning</v>
      </c>
      <c r="D9345">
        <v>2</v>
      </c>
      <c r="E9345" t="str">
        <f>IF(MOD(D9345,2)=0,"EVEN","ODD")</f>
        <v>EVEN</v>
      </c>
      <c r="F9345" t="str">
        <f>IF(D9345&lt;=18,"LOW (1-18)","HIGH (19-36)")</f>
        <v>LOW (1-18)</v>
      </c>
      <c r="G9345">
        <f>INT((D9345-1)/6)+1</f>
        <v>1</v>
      </c>
      <c r="H9345">
        <f>MOD(D9345-1,6)+1</f>
        <v>2</v>
      </c>
      <c r="I9345">
        <f>37-D9345</f>
        <v>35</v>
      </c>
      <c r="J9345">
        <f>ABS(D9345-D9346)</f>
        <v>27</v>
      </c>
    </row>
    <row r="9346">
      <c r="A9346">
        <v>18225</v>
      </c>
      <c r="B9346" t="str">
        <v>2018-12-01</v>
      </c>
      <c r="C9346" t="str">
        <v>Evening</v>
      </c>
      <c r="D9346">
        <v>29</v>
      </c>
      <c r="E9346" t="str">
        <f>IF(MOD(D9346,2)=0,"EVEN","ODD")</f>
        <v>ODD</v>
      </c>
      <c r="F9346" t="str">
        <f>IF(D9346&lt;=18,"LOW (1-18)","HIGH (19-36)")</f>
        <v>HIGH (19-36)</v>
      </c>
      <c r="G9346">
        <f>INT((D9346-1)/6)+1</f>
        <v>5</v>
      </c>
      <c r="H9346">
        <f>MOD(D9346-1,6)+1</f>
        <v>5</v>
      </c>
      <c r="I9346">
        <f>37-D9346</f>
        <v>8</v>
      </c>
      <c r="J9346">
        <f>ABS(D9346-D9347)</f>
        <v>6</v>
      </c>
    </row>
    <row r="9347">
      <c r="A9347">
        <v>18224</v>
      </c>
      <c r="B9347" t="str">
        <v>2018-12-01</v>
      </c>
      <c r="C9347" t="str">
        <v>Afternoon</v>
      </c>
      <c r="D9347">
        <v>23</v>
      </c>
      <c r="E9347" t="str">
        <f>IF(MOD(D9347,2)=0,"EVEN","ODD")</f>
        <v>ODD</v>
      </c>
      <c r="F9347" t="str">
        <f>IF(D9347&lt;=18,"LOW (1-18)","HIGH (19-36)")</f>
        <v>HIGH (19-36)</v>
      </c>
      <c r="G9347">
        <f>INT((D9347-1)/6)+1</f>
        <v>4</v>
      </c>
      <c r="H9347">
        <f>MOD(D9347-1,6)+1</f>
        <v>5</v>
      </c>
      <c r="I9347">
        <f>37-D9347</f>
        <v>14</v>
      </c>
      <c r="J9347">
        <f>ABS(D9347-D9348)</f>
        <v>2</v>
      </c>
    </row>
    <row r="9348">
      <c r="A9348">
        <v>18223</v>
      </c>
      <c r="B9348" t="str">
        <v>2018-12-01</v>
      </c>
      <c r="C9348" t="str">
        <v>Midday</v>
      </c>
      <c r="D9348">
        <v>25</v>
      </c>
      <c r="E9348" t="str">
        <f>IF(MOD(D9348,2)=0,"EVEN","ODD")</f>
        <v>ODD</v>
      </c>
      <c r="F9348" t="str">
        <f>IF(D9348&lt;=18,"LOW (1-18)","HIGH (19-36)")</f>
        <v>HIGH (19-36)</v>
      </c>
      <c r="G9348">
        <f>INT((D9348-1)/6)+1</f>
        <v>5</v>
      </c>
      <c r="H9348">
        <f>MOD(D9348-1,6)+1</f>
        <v>1</v>
      </c>
      <c r="I9348">
        <f>37-D9348</f>
        <v>12</v>
      </c>
      <c r="J9348">
        <f>ABS(D9348-D9349)</f>
        <v>10</v>
      </c>
    </row>
    <row r="9349">
      <c r="A9349">
        <v>18222</v>
      </c>
      <c r="B9349" t="str">
        <v>2018-12-01</v>
      </c>
      <c r="C9349" t="str">
        <v>Morning</v>
      </c>
      <c r="D9349">
        <v>15</v>
      </c>
      <c r="E9349" t="str">
        <f>IF(MOD(D9349,2)=0,"EVEN","ODD")</f>
        <v>ODD</v>
      </c>
      <c r="F9349" t="str">
        <f>IF(D9349&lt;=18,"LOW (1-18)","HIGH (19-36)")</f>
        <v>LOW (1-18)</v>
      </c>
      <c r="G9349">
        <f>INT((D9349-1)/6)+1</f>
        <v>3</v>
      </c>
      <c r="H9349">
        <f>MOD(D9349-1,6)+1</f>
        <v>3</v>
      </c>
      <c r="I9349">
        <f>37-D9349</f>
        <v>22</v>
      </c>
      <c r="J9349">
        <f>ABS(D9349-D9350)</f>
        <v>10</v>
      </c>
    </row>
    <row r="9350">
      <c r="A9350">
        <v>18221</v>
      </c>
      <c r="B9350" t="str">
        <v>2018-11-30</v>
      </c>
      <c r="C9350" t="str">
        <v>Evening</v>
      </c>
      <c r="D9350">
        <v>5</v>
      </c>
      <c r="E9350" t="str">
        <f>IF(MOD(D9350,2)=0,"EVEN","ODD")</f>
        <v>ODD</v>
      </c>
      <c r="F9350" t="str">
        <f>IF(D9350&lt;=18,"LOW (1-18)","HIGH (19-36)")</f>
        <v>LOW (1-18)</v>
      </c>
      <c r="G9350">
        <f>INT((D9350-1)/6)+1</f>
        <v>1</v>
      </c>
      <c r="H9350">
        <f>MOD(D9350-1,6)+1</f>
        <v>5</v>
      </c>
      <c r="I9350">
        <f>37-D9350</f>
        <v>32</v>
      </c>
      <c r="J9350">
        <f>ABS(D9350-D9351)</f>
        <v>7</v>
      </c>
    </row>
    <row r="9351">
      <c r="A9351">
        <v>18220</v>
      </c>
      <c r="B9351" t="str">
        <v>2018-11-30</v>
      </c>
      <c r="C9351" t="str">
        <v>Afternoon</v>
      </c>
      <c r="D9351">
        <v>12</v>
      </c>
      <c r="E9351" t="str">
        <f>IF(MOD(D9351,2)=0,"EVEN","ODD")</f>
        <v>EVEN</v>
      </c>
      <c r="F9351" t="str">
        <f>IF(D9351&lt;=18,"LOW (1-18)","HIGH (19-36)")</f>
        <v>LOW (1-18)</v>
      </c>
      <c r="G9351">
        <f>INT((D9351-1)/6)+1</f>
        <v>2</v>
      </c>
      <c r="H9351">
        <f>MOD(D9351-1,6)+1</f>
        <v>6</v>
      </c>
      <c r="I9351">
        <f>37-D9351</f>
        <v>25</v>
      </c>
      <c r="J9351">
        <f>ABS(D9351-D9352)</f>
        <v>8</v>
      </c>
    </row>
    <row r="9352">
      <c r="A9352">
        <v>18219</v>
      </c>
      <c r="B9352" t="str">
        <v>2018-11-30</v>
      </c>
      <c r="C9352" t="str">
        <v>Midday</v>
      </c>
      <c r="D9352">
        <v>20</v>
      </c>
      <c r="E9352" t="str">
        <f>IF(MOD(D9352,2)=0,"EVEN","ODD")</f>
        <v>EVEN</v>
      </c>
      <c r="F9352" t="str">
        <f>IF(D9352&lt;=18,"LOW (1-18)","HIGH (19-36)")</f>
        <v>HIGH (19-36)</v>
      </c>
      <c r="G9352">
        <f>INT((D9352-1)/6)+1</f>
        <v>4</v>
      </c>
      <c r="H9352">
        <f>MOD(D9352-1,6)+1</f>
        <v>2</v>
      </c>
      <c r="I9352">
        <f>37-D9352</f>
        <v>17</v>
      </c>
      <c r="J9352">
        <f>ABS(D9352-D9353)</f>
        <v>8</v>
      </c>
    </row>
    <row r="9353">
      <c r="A9353">
        <v>18218</v>
      </c>
      <c r="B9353" t="str">
        <v>2018-11-30</v>
      </c>
      <c r="C9353" t="str">
        <v>Morning</v>
      </c>
      <c r="D9353">
        <v>28</v>
      </c>
      <c r="E9353" t="str">
        <f>IF(MOD(D9353,2)=0,"EVEN","ODD")</f>
        <v>EVEN</v>
      </c>
      <c r="F9353" t="str">
        <f>IF(D9353&lt;=18,"LOW (1-18)","HIGH (19-36)")</f>
        <v>HIGH (19-36)</v>
      </c>
      <c r="G9353">
        <f>INT((D9353-1)/6)+1</f>
        <v>5</v>
      </c>
      <c r="H9353">
        <f>MOD(D9353-1,6)+1</f>
        <v>4</v>
      </c>
      <c r="I9353">
        <f>37-D9353</f>
        <v>9</v>
      </c>
      <c r="J9353">
        <f>ABS(D9353-D9354)</f>
        <v>20</v>
      </c>
    </row>
    <row r="9354">
      <c r="A9354">
        <v>18217</v>
      </c>
      <c r="B9354" t="str">
        <v>2018-11-29</v>
      </c>
      <c r="C9354" t="str">
        <v>Evening</v>
      </c>
      <c r="D9354">
        <v>8</v>
      </c>
      <c r="E9354" t="str">
        <f>IF(MOD(D9354,2)=0,"EVEN","ODD")</f>
        <v>EVEN</v>
      </c>
      <c r="F9354" t="str">
        <f>IF(D9354&lt;=18,"LOW (1-18)","HIGH (19-36)")</f>
        <v>LOW (1-18)</v>
      </c>
      <c r="G9354">
        <f>INT((D9354-1)/6)+1</f>
        <v>2</v>
      </c>
      <c r="H9354">
        <f>MOD(D9354-1,6)+1</f>
        <v>2</v>
      </c>
      <c r="I9354">
        <f>37-D9354</f>
        <v>29</v>
      </c>
      <c r="J9354">
        <f>ABS(D9354-D9355)</f>
        <v>28</v>
      </c>
    </row>
    <row r="9355">
      <c r="A9355">
        <v>18216</v>
      </c>
      <c r="B9355" t="str">
        <v>2018-11-29</v>
      </c>
      <c r="C9355" t="str">
        <v>Afternoon</v>
      </c>
      <c r="D9355">
        <v>36</v>
      </c>
      <c r="E9355" t="str">
        <f>IF(MOD(D9355,2)=0,"EVEN","ODD")</f>
        <v>EVEN</v>
      </c>
      <c r="F9355" t="str">
        <f>IF(D9355&lt;=18,"LOW (1-18)","HIGH (19-36)")</f>
        <v>HIGH (19-36)</v>
      </c>
      <c r="G9355">
        <f>INT((D9355-1)/6)+1</f>
        <v>6</v>
      </c>
      <c r="H9355">
        <f>MOD(D9355-1,6)+1</f>
        <v>6</v>
      </c>
      <c r="I9355">
        <f>37-D9355</f>
        <v>1</v>
      </c>
      <c r="J9355">
        <f>ABS(D9355-D9356)</f>
        <v>0</v>
      </c>
    </row>
    <row r="9356">
      <c r="A9356">
        <v>18215</v>
      </c>
      <c r="B9356" t="str">
        <v>2018-11-29</v>
      </c>
      <c r="C9356" t="str">
        <v>Midday</v>
      </c>
      <c r="D9356">
        <v>36</v>
      </c>
      <c r="E9356" t="str">
        <f>IF(MOD(D9356,2)=0,"EVEN","ODD")</f>
        <v>EVEN</v>
      </c>
      <c r="F9356" t="str">
        <f>IF(D9356&lt;=18,"LOW (1-18)","HIGH (19-36)")</f>
        <v>HIGH (19-36)</v>
      </c>
      <c r="G9356">
        <f>INT((D9356-1)/6)+1</f>
        <v>6</v>
      </c>
      <c r="H9356">
        <f>MOD(D9356-1,6)+1</f>
        <v>6</v>
      </c>
      <c r="I9356">
        <f>37-D9356</f>
        <v>1</v>
      </c>
      <c r="J9356">
        <f>ABS(D9356-D9357)</f>
        <v>20</v>
      </c>
    </row>
    <row r="9357">
      <c r="A9357">
        <v>18214</v>
      </c>
      <c r="B9357" t="str">
        <v>2018-11-29</v>
      </c>
      <c r="C9357" t="str">
        <v>Morning</v>
      </c>
      <c r="D9357">
        <v>16</v>
      </c>
      <c r="E9357" t="str">
        <f>IF(MOD(D9357,2)=0,"EVEN","ODD")</f>
        <v>EVEN</v>
      </c>
      <c r="F9357" t="str">
        <f>IF(D9357&lt;=18,"LOW (1-18)","HIGH (19-36)")</f>
        <v>LOW (1-18)</v>
      </c>
      <c r="G9357">
        <f>INT((D9357-1)/6)+1</f>
        <v>3</v>
      </c>
      <c r="H9357">
        <f>MOD(D9357-1,6)+1</f>
        <v>4</v>
      </c>
      <c r="I9357">
        <f>37-D9357</f>
        <v>21</v>
      </c>
      <c r="J9357">
        <f>ABS(D9357-D9358)</f>
        <v>6</v>
      </c>
    </row>
    <row r="9358">
      <c r="A9358">
        <v>18213</v>
      </c>
      <c r="B9358" t="str">
        <v>2018-11-28</v>
      </c>
      <c r="C9358" t="str">
        <v>Evening</v>
      </c>
      <c r="D9358">
        <v>22</v>
      </c>
      <c r="E9358" t="str">
        <f>IF(MOD(D9358,2)=0,"EVEN","ODD")</f>
        <v>EVEN</v>
      </c>
      <c r="F9358" t="str">
        <f>IF(D9358&lt;=18,"LOW (1-18)","HIGH (19-36)")</f>
        <v>HIGH (19-36)</v>
      </c>
      <c r="G9358">
        <f>INT((D9358-1)/6)+1</f>
        <v>4</v>
      </c>
      <c r="H9358">
        <f>MOD(D9358-1,6)+1</f>
        <v>4</v>
      </c>
      <c r="I9358">
        <f>37-D9358</f>
        <v>15</v>
      </c>
      <c r="J9358">
        <f>ABS(D9358-D9359)</f>
        <v>6</v>
      </c>
    </row>
    <row r="9359">
      <c r="A9359">
        <v>18212</v>
      </c>
      <c r="B9359" t="str">
        <v>2018-11-28</v>
      </c>
      <c r="C9359" t="str">
        <v>Afternoon</v>
      </c>
      <c r="D9359">
        <v>16</v>
      </c>
      <c r="E9359" t="str">
        <f>IF(MOD(D9359,2)=0,"EVEN","ODD")</f>
        <v>EVEN</v>
      </c>
      <c r="F9359" t="str">
        <f>IF(D9359&lt;=18,"LOW (1-18)","HIGH (19-36)")</f>
        <v>LOW (1-18)</v>
      </c>
      <c r="G9359">
        <f>INT((D9359-1)/6)+1</f>
        <v>3</v>
      </c>
      <c r="H9359">
        <f>MOD(D9359-1,6)+1</f>
        <v>4</v>
      </c>
      <c r="I9359">
        <f>37-D9359</f>
        <v>21</v>
      </c>
      <c r="J9359">
        <f>ABS(D9359-D9360)</f>
        <v>2</v>
      </c>
    </row>
    <row r="9360">
      <c r="A9360">
        <v>18211</v>
      </c>
      <c r="B9360" t="str">
        <v>2018-11-28</v>
      </c>
      <c r="C9360" t="str">
        <v>Midday</v>
      </c>
      <c r="D9360">
        <v>14</v>
      </c>
      <c r="E9360" t="str">
        <f>IF(MOD(D9360,2)=0,"EVEN","ODD")</f>
        <v>EVEN</v>
      </c>
      <c r="F9360" t="str">
        <f>IF(D9360&lt;=18,"LOW (1-18)","HIGH (19-36)")</f>
        <v>LOW (1-18)</v>
      </c>
      <c r="G9360">
        <f>INT((D9360-1)/6)+1</f>
        <v>3</v>
      </c>
      <c r="H9360">
        <f>MOD(D9360-1,6)+1</f>
        <v>2</v>
      </c>
      <c r="I9360">
        <f>37-D9360</f>
        <v>23</v>
      </c>
      <c r="J9360">
        <f>ABS(D9360-D9361)</f>
        <v>9</v>
      </c>
    </row>
    <row r="9361">
      <c r="A9361">
        <v>18210</v>
      </c>
      <c r="B9361" t="str">
        <v>2018-11-28</v>
      </c>
      <c r="C9361" t="str">
        <v>Morning</v>
      </c>
      <c r="D9361">
        <v>5</v>
      </c>
      <c r="E9361" t="str">
        <f>IF(MOD(D9361,2)=0,"EVEN","ODD")</f>
        <v>ODD</v>
      </c>
      <c r="F9361" t="str">
        <f>IF(D9361&lt;=18,"LOW (1-18)","HIGH (19-36)")</f>
        <v>LOW (1-18)</v>
      </c>
      <c r="G9361">
        <f>INT((D9361-1)/6)+1</f>
        <v>1</v>
      </c>
      <c r="H9361">
        <f>MOD(D9361-1,6)+1</f>
        <v>5</v>
      </c>
      <c r="I9361">
        <f>37-D9361</f>
        <v>32</v>
      </c>
      <c r="J9361">
        <f>ABS(D9361-D9362)</f>
        <v>31</v>
      </c>
    </row>
    <row r="9362">
      <c r="A9362">
        <v>18209</v>
      </c>
      <c r="B9362" t="str">
        <v>2018-11-27</v>
      </c>
      <c r="C9362" t="str">
        <v>Evening</v>
      </c>
      <c r="D9362">
        <v>36</v>
      </c>
      <c r="E9362" t="str">
        <f>IF(MOD(D9362,2)=0,"EVEN","ODD")</f>
        <v>EVEN</v>
      </c>
      <c r="F9362" t="str">
        <f>IF(D9362&lt;=18,"LOW (1-18)","HIGH (19-36)")</f>
        <v>HIGH (19-36)</v>
      </c>
      <c r="G9362">
        <f>INT((D9362-1)/6)+1</f>
        <v>6</v>
      </c>
      <c r="H9362">
        <f>MOD(D9362-1,6)+1</f>
        <v>6</v>
      </c>
      <c r="I9362">
        <f>37-D9362</f>
        <v>1</v>
      </c>
      <c r="J9362">
        <f>ABS(D9362-D9363)</f>
        <v>28</v>
      </c>
    </row>
    <row r="9363">
      <c r="A9363">
        <v>18208</v>
      </c>
      <c r="B9363" t="str">
        <v>2018-11-27</v>
      </c>
      <c r="C9363" t="str">
        <v>Afternoon</v>
      </c>
      <c r="D9363">
        <v>8</v>
      </c>
      <c r="E9363" t="str">
        <f>IF(MOD(D9363,2)=0,"EVEN","ODD")</f>
        <v>EVEN</v>
      </c>
      <c r="F9363" t="str">
        <f>IF(D9363&lt;=18,"LOW (1-18)","HIGH (19-36)")</f>
        <v>LOW (1-18)</v>
      </c>
      <c r="G9363">
        <f>INT((D9363-1)/6)+1</f>
        <v>2</v>
      </c>
      <c r="H9363">
        <f>MOD(D9363-1,6)+1</f>
        <v>2</v>
      </c>
      <c r="I9363">
        <f>37-D9363</f>
        <v>29</v>
      </c>
      <c r="J9363">
        <f>ABS(D9363-D9364)</f>
        <v>3</v>
      </c>
    </row>
    <row r="9364">
      <c r="A9364">
        <v>18207</v>
      </c>
      <c r="B9364" t="str">
        <v>2018-11-27</v>
      </c>
      <c r="C9364" t="str">
        <v>Midday</v>
      </c>
      <c r="D9364">
        <v>5</v>
      </c>
      <c r="E9364" t="str">
        <f>IF(MOD(D9364,2)=0,"EVEN","ODD")</f>
        <v>ODD</v>
      </c>
      <c r="F9364" t="str">
        <f>IF(D9364&lt;=18,"LOW (1-18)","HIGH (19-36)")</f>
        <v>LOW (1-18)</v>
      </c>
      <c r="G9364">
        <f>INT((D9364-1)/6)+1</f>
        <v>1</v>
      </c>
      <c r="H9364">
        <f>MOD(D9364-1,6)+1</f>
        <v>5</v>
      </c>
      <c r="I9364">
        <f>37-D9364</f>
        <v>32</v>
      </c>
      <c r="J9364">
        <f>ABS(D9364-D9365)</f>
        <v>4</v>
      </c>
    </row>
    <row r="9365">
      <c r="A9365">
        <v>18206</v>
      </c>
      <c r="B9365" t="str">
        <v>2018-11-27</v>
      </c>
      <c r="C9365" t="str">
        <v>Morning</v>
      </c>
      <c r="D9365">
        <v>9</v>
      </c>
      <c r="E9365" t="str">
        <f>IF(MOD(D9365,2)=0,"EVEN","ODD")</f>
        <v>ODD</v>
      </c>
      <c r="F9365" t="str">
        <f>IF(D9365&lt;=18,"LOW (1-18)","HIGH (19-36)")</f>
        <v>LOW (1-18)</v>
      </c>
      <c r="G9365">
        <f>INT((D9365-1)/6)+1</f>
        <v>2</v>
      </c>
      <c r="H9365">
        <f>MOD(D9365-1,6)+1</f>
        <v>3</v>
      </c>
      <c r="I9365">
        <f>37-D9365</f>
        <v>28</v>
      </c>
      <c r="J9365">
        <f>ABS(D9365-D9366)</f>
        <v>23</v>
      </c>
    </row>
    <row r="9366">
      <c r="A9366">
        <v>18205</v>
      </c>
      <c r="B9366" t="str">
        <v>2018-11-26</v>
      </c>
      <c r="C9366" t="str">
        <v>Evening</v>
      </c>
      <c r="D9366">
        <v>32</v>
      </c>
      <c r="E9366" t="str">
        <f>IF(MOD(D9366,2)=0,"EVEN","ODD")</f>
        <v>EVEN</v>
      </c>
      <c r="F9366" t="str">
        <f>IF(D9366&lt;=18,"LOW (1-18)","HIGH (19-36)")</f>
        <v>HIGH (19-36)</v>
      </c>
      <c r="G9366">
        <f>INT((D9366-1)/6)+1</f>
        <v>6</v>
      </c>
      <c r="H9366">
        <f>MOD(D9366-1,6)+1</f>
        <v>2</v>
      </c>
      <c r="I9366">
        <f>37-D9366</f>
        <v>5</v>
      </c>
      <c r="J9366">
        <f>ABS(D9366-D9367)</f>
        <v>17</v>
      </c>
    </row>
    <row r="9367">
      <c r="A9367">
        <v>18204</v>
      </c>
      <c r="B9367" t="str">
        <v>2018-11-26</v>
      </c>
      <c r="C9367" t="str">
        <v>Afternoon</v>
      </c>
      <c r="D9367">
        <v>15</v>
      </c>
      <c r="E9367" t="str">
        <f>IF(MOD(D9367,2)=0,"EVEN","ODD")</f>
        <v>ODD</v>
      </c>
      <c r="F9367" t="str">
        <f>IF(D9367&lt;=18,"LOW (1-18)","HIGH (19-36)")</f>
        <v>LOW (1-18)</v>
      </c>
      <c r="G9367">
        <f>INT((D9367-1)/6)+1</f>
        <v>3</v>
      </c>
      <c r="H9367">
        <f>MOD(D9367-1,6)+1</f>
        <v>3</v>
      </c>
      <c r="I9367">
        <f>37-D9367</f>
        <v>22</v>
      </c>
      <c r="J9367">
        <f>ABS(D9367-D9368)</f>
        <v>0</v>
      </c>
    </row>
    <row r="9368">
      <c r="A9368">
        <v>18203</v>
      </c>
      <c r="B9368" t="str">
        <v>2018-11-26</v>
      </c>
      <c r="C9368" t="str">
        <v>Midday</v>
      </c>
      <c r="D9368">
        <v>15</v>
      </c>
      <c r="E9368" t="str">
        <f>IF(MOD(D9368,2)=0,"EVEN","ODD")</f>
        <v>ODD</v>
      </c>
      <c r="F9368" t="str">
        <f>IF(D9368&lt;=18,"LOW (1-18)","HIGH (19-36)")</f>
        <v>LOW (1-18)</v>
      </c>
      <c r="G9368">
        <f>INT((D9368-1)/6)+1</f>
        <v>3</v>
      </c>
      <c r="H9368">
        <f>MOD(D9368-1,6)+1</f>
        <v>3</v>
      </c>
      <c r="I9368">
        <f>37-D9368</f>
        <v>22</v>
      </c>
      <c r="J9368">
        <f>ABS(D9368-D9369)</f>
        <v>10</v>
      </c>
    </row>
    <row r="9369">
      <c r="A9369">
        <v>18202</v>
      </c>
      <c r="B9369" t="str">
        <v>2018-11-26</v>
      </c>
      <c r="C9369" t="str">
        <v>Morning</v>
      </c>
      <c r="D9369">
        <v>5</v>
      </c>
      <c r="E9369" t="str">
        <f>IF(MOD(D9369,2)=0,"EVEN","ODD")</f>
        <v>ODD</v>
      </c>
      <c r="F9369" t="str">
        <f>IF(D9369&lt;=18,"LOW (1-18)","HIGH (19-36)")</f>
        <v>LOW (1-18)</v>
      </c>
      <c r="G9369">
        <f>INT((D9369-1)/6)+1</f>
        <v>1</v>
      </c>
      <c r="H9369">
        <f>MOD(D9369-1,6)+1</f>
        <v>5</v>
      </c>
      <c r="I9369">
        <f>37-D9369</f>
        <v>32</v>
      </c>
      <c r="J9369">
        <f>ABS(D9369-D9370)</f>
        <v>5</v>
      </c>
    </row>
    <row r="9370">
      <c r="A9370">
        <v>18201</v>
      </c>
      <c r="B9370" t="str">
        <v>2018-11-24</v>
      </c>
      <c r="C9370" t="str">
        <v>Evening</v>
      </c>
      <c r="D9370">
        <v>10</v>
      </c>
      <c r="E9370" t="str">
        <f>IF(MOD(D9370,2)=0,"EVEN","ODD")</f>
        <v>EVEN</v>
      </c>
      <c r="F9370" t="str">
        <f>IF(D9370&lt;=18,"LOW (1-18)","HIGH (19-36)")</f>
        <v>LOW (1-18)</v>
      </c>
      <c r="G9370">
        <f>INT((D9370-1)/6)+1</f>
        <v>2</v>
      </c>
      <c r="H9370">
        <f>MOD(D9370-1,6)+1</f>
        <v>4</v>
      </c>
      <c r="I9370">
        <f>37-D9370</f>
        <v>27</v>
      </c>
      <c r="J9370">
        <f>ABS(D9370-D9371)</f>
        <v>16</v>
      </c>
    </row>
    <row r="9371">
      <c r="A9371">
        <v>18200</v>
      </c>
      <c r="B9371" t="str">
        <v>2018-11-24</v>
      </c>
      <c r="C9371" t="str">
        <v>Afternoon</v>
      </c>
      <c r="D9371">
        <v>26</v>
      </c>
      <c r="E9371" t="str">
        <f>IF(MOD(D9371,2)=0,"EVEN","ODD")</f>
        <v>EVEN</v>
      </c>
      <c r="F9371" t="str">
        <f>IF(D9371&lt;=18,"LOW (1-18)","HIGH (19-36)")</f>
        <v>HIGH (19-36)</v>
      </c>
      <c r="G9371">
        <f>INT((D9371-1)/6)+1</f>
        <v>5</v>
      </c>
      <c r="H9371">
        <f>MOD(D9371-1,6)+1</f>
        <v>2</v>
      </c>
      <c r="I9371">
        <f>37-D9371</f>
        <v>11</v>
      </c>
      <c r="J9371">
        <f>ABS(D9371-D9372)</f>
        <v>25</v>
      </c>
    </row>
    <row r="9372">
      <c r="A9372">
        <v>18199</v>
      </c>
      <c r="B9372" t="str">
        <v>2018-11-24</v>
      </c>
      <c r="C9372" t="str">
        <v>Midday</v>
      </c>
      <c r="D9372">
        <v>1</v>
      </c>
      <c r="E9372" t="str">
        <f>IF(MOD(D9372,2)=0,"EVEN","ODD")</f>
        <v>ODD</v>
      </c>
      <c r="F9372" t="str">
        <f>IF(D9372&lt;=18,"LOW (1-18)","HIGH (19-36)")</f>
        <v>LOW (1-18)</v>
      </c>
      <c r="G9372">
        <f>INT((D9372-1)/6)+1</f>
        <v>1</v>
      </c>
      <c r="H9372">
        <f>MOD(D9372-1,6)+1</f>
        <v>1</v>
      </c>
      <c r="I9372">
        <f>37-D9372</f>
        <v>36</v>
      </c>
      <c r="J9372">
        <f>ABS(D9372-D9373)</f>
        <v>14</v>
      </c>
    </row>
    <row r="9373">
      <c r="A9373">
        <v>18198</v>
      </c>
      <c r="B9373" t="str">
        <v>2018-11-24</v>
      </c>
      <c r="C9373" t="str">
        <v>Morning</v>
      </c>
      <c r="D9373">
        <v>15</v>
      </c>
      <c r="E9373" t="str">
        <f>IF(MOD(D9373,2)=0,"EVEN","ODD")</f>
        <v>ODD</v>
      </c>
      <c r="F9373" t="str">
        <f>IF(D9373&lt;=18,"LOW (1-18)","HIGH (19-36)")</f>
        <v>LOW (1-18)</v>
      </c>
      <c r="G9373">
        <f>INT((D9373-1)/6)+1</f>
        <v>3</v>
      </c>
      <c r="H9373">
        <f>MOD(D9373-1,6)+1</f>
        <v>3</v>
      </c>
      <c r="I9373">
        <f>37-D9373</f>
        <v>22</v>
      </c>
      <c r="J9373">
        <f>ABS(D9373-D9374)</f>
        <v>8</v>
      </c>
    </row>
    <row r="9374">
      <c r="A9374">
        <v>18197</v>
      </c>
      <c r="B9374" t="str">
        <v>2018-11-23</v>
      </c>
      <c r="C9374" t="str">
        <v>Evening</v>
      </c>
      <c r="D9374">
        <v>23</v>
      </c>
      <c r="E9374" t="str">
        <f>IF(MOD(D9374,2)=0,"EVEN","ODD")</f>
        <v>ODD</v>
      </c>
      <c r="F9374" t="str">
        <f>IF(D9374&lt;=18,"LOW (1-18)","HIGH (19-36)")</f>
        <v>HIGH (19-36)</v>
      </c>
      <c r="G9374">
        <f>INT((D9374-1)/6)+1</f>
        <v>4</v>
      </c>
      <c r="H9374">
        <f>MOD(D9374-1,6)+1</f>
        <v>5</v>
      </c>
      <c r="I9374">
        <f>37-D9374</f>
        <v>14</v>
      </c>
      <c r="J9374">
        <f>ABS(D9374-D9375)</f>
        <v>14</v>
      </c>
    </row>
    <row r="9375">
      <c r="A9375">
        <v>18196</v>
      </c>
      <c r="B9375" t="str">
        <v>2018-11-23</v>
      </c>
      <c r="C9375" t="str">
        <v>Afternoon</v>
      </c>
      <c r="D9375">
        <v>9</v>
      </c>
      <c r="E9375" t="str">
        <f>IF(MOD(D9375,2)=0,"EVEN","ODD")</f>
        <v>ODD</v>
      </c>
      <c r="F9375" t="str">
        <f>IF(D9375&lt;=18,"LOW (1-18)","HIGH (19-36)")</f>
        <v>LOW (1-18)</v>
      </c>
      <c r="G9375">
        <f>INT((D9375-1)/6)+1</f>
        <v>2</v>
      </c>
      <c r="H9375">
        <f>MOD(D9375-1,6)+1</f>
        <v>3</v>
      </c>
      <c r="I9375">
        <f>37-D9375</f>
        <v>28</v>
      </c>
      <c r="J9375">
        <f>ABS(D9375-D9376)</f>
        <v>2</v>
      </c>
    </row>
    <row r="9376">
      <c r="A9376">
        <v>18195</v>
      </c>
      <c r="B9376" t="str">
        <v>2018-11-23</v>
      </c>
      <c r="C9376" t="str">
        <v>Midday</v>
      </c>
      <c r="D9376">
        <v>7</v>
      </c>
      <c r="E9376" t="str">
        <f>IF(MOD(D9376,2)=0,"EVEN","ODD")</f>
        <v>ODD</v>
      </c>
      <c r="F9376" t="str">
        <f>IF(D9376&lt;=18,"LOW (1-18)","HIGH (19-36)")</f>
        <v>LOW (1-18)</v>
      </c>
      <c r="G9376">
        <f>INT((D9376-1)/6)+1</f>
        <v>2</v>
      </c>
      <c r="H9376">
        <f>MOD(D9376-1,6)+1</f>
        <v>1</v>
      </c>
      <c r="I9376">
        <f>37-D9376</f>
        <v>30</v>
      </c>
      <c r="J9376">
        <f>ABS(D9376-D9377)</f>
        <v>27</v>
      </c>
    </row>
    <row r="9377">
      <c r="A9377">
        <v>18194</v>
      </c>
      <c r="B9377" t="str">
        <v>2018-11-23</v>
      </c>
      <c r="C9377" t="str">
        <v>Morning</v>
      </c>
      <c r="D9377">
        <v>34</v>
      </c>
      <c r="E9377" t="str">
        <f>IF(MOD(D9377,2)=0,"EVEN","ODD")</f>
        <v>EVEN</v>
      </c>
      <c r="F9377" t="str">
        <f>IF(D9377&lt;=18,"LOW (1-18)","HIGH (19-36)")</f>
        <v>HIGH (19-36)</v>
      </c>
      <c r="G9377">
        <f>INT((D9377-1)/6)+1</f>
        <v>6</v>
      </c>
      <c r="H9377">
        <f>MOD(D9377-1,6)+1</f>
        <v>4</v>
      </c>
      <c r="I9377">
        <f>37-D9377</f>
        <v>3</v>
      </c>
      <c r="J9377">
        <f>ABS(D9377-D9378)</f>
        <v>18</v>
      </c>
    </row>
    <row r="9378">
      <c r="A9378">
        <v>18193</v>
      </c>
      <c r="B9378" t="str">
        <v>2018-11-22</v>
      </c>
      <c r="C9378" t="str">
        <v>Evening</v>
      </c>
      <c r="D9378">
        <v>16</v>
      </c>
      <c r="E9378" t="str">
        <f>IF(MOD(D9378,2)=0,"EVEN","ODD")</f>
        <v>EVEN</v>
      </c>
      <c r="F9378" t="str">
        <f>IF(D9378&lt;=18,"LOW (1-18)","HIGH (19-36)")</f>
        <v>LOW (1-18)</v>
      </c>
      <c r="G9378">
        <f>INT((D9378-1)/6)+1</f>
        <v>3</v>
      </c>
      <c r="H9378">
        <f>MOD(D9378-1,6)+1</f>
        <v>4</v>
      </c>
      <c r="I9378">
        <f>37-D9378</f>
        <v>21</v>
      </c>
      <c r="J9378">
        <f>ABS(D9378-D9379)</f>
        <v>19</v>
      </c>
    </row>
    <row r="9379">
      <c r="A9379">
        <v>18192</v>
      </c>
      <c r="B9379" t="str">
        <v>2018-11-22</v>
      </c>
      <c r="C9379" t="str">
        <v>Afternoon</v>
      </c>
      <c r="D9379">
        <v>35</v>
      </c>
      <c r="E9379" t="str">
        <f>IF(MOD(D9379,2)=0,"EVEN","ODD")</f>
        <v>ODD</v>
      </c>
      <c r="F9379" t="str">
        <f>IF(D9379&lt;=18,"LOW (1-18)","HIGH (19-36)")</f>
        <v>HIGH (19-36)</v>
      </c>
      <c r="G9379">
        <f>INT((D9379-1)/6)+1</f>
        <v>6</v>
      </c>
      <c r="H9379">
        <f>MOD(D9379-1,6)+1</f>
        <v>5</v>
      </c>
      <c r="I9379">
        <f>37-D9379</f>
        <v>2</v>
      </c>
      <c r="J9379">
        <f>ABS(D9379-D9380)</f>
        <v>16</v>
      </c>
    </row>
    <row r="9380">
      <c r="A9380">
        <v>18191</v>
      </c>
      <c r="B9380" t="str">
        <v>2018-11-22</v>
      </c>
      <c r="C9380" t="str">
        <v>Midday</v>
      </c>
      <c r="D9380">
        <v>19</v>
      </c>
      <c r="E9380" t="str">
        <f>IF(MOD(D9380,2)=0,"EVEN","ODD")</f>
        <v>ODD</v>
      </c>
      <c r="F9380" t="str">
        <f>IF(D9380&lt;=18,"LOW (1-18)","HIGH (19-36)")</f>
        <v>HIGH (19-36)</v>
      </c>
      <c r="G9380">
        <f>INT((D9380-1)/6)+1</f>
        <v>4</v>
      </c>
      <c r="H9380">
        <f>MOD(D9380-1,6)+1</f>
        <v>1</v>
      </c>
      <c r="I9380">
        <f>37-D9380</f>
        <v>18</v>
      </c>
      <c r="J9380">
        <f>ABS(D9380-D9381)</f>
        <v>8</v>
      </c>
    </row>
    <row r="9381">
      <c r="A9381">
        <v>18190</v>
      </c>
      <c r="B9381" t="str">
        <v>2018-11-22</v>
      </c>
      <c r="C9381" t="str">
        <v>Morning</v>
      </c>
      <c r="D9381">
        <v>11</v>
      </c>
      <c r="E9381" t="str">
        <f>IF(MOD(D9381,2)=0,"EVEN","ODD")</f>
        <v>ODD</v>
      </c>
      <c r="F9381" t="str">
        <f>IF(D9381&lt;=18,"LOW (1-18)","HIGH (19-36)")</f>
        <v>LOW (1-18)</v>
      </c>
      <c r="G9381">
        <f>INT((D9381-1)/6)+1</f>
        <v>2</v>
      </c>
      <c r="H9381">
        <f>MOD(D9381-1,6)+1</f>
        <v>5</v>
      </c>
      <c r="I9381">
        <f>37-D9381</f>
        <v>26</v>
      </c>
      <c r="J9381">
        <f>ABS(D9381-D9382)</f>
        <v>8</v>
      </c>
    </row>
    <row r="9382">
      <c r="A9382">
        <v>18189</v>
      </c>
      <c r="B9382" t="str">
        <v>2018-11-21</v>
      </c>
      <c r="C9382" t="str">
        <v>Evening</v>
      </c>
      <c r="D9382">
        <v>3</v>
      </c>
      <c r="E9382" t="str">
        <f>IF(MOD(D9382,2)=0,"EVEN","ODD")</f>
        <v>ODD</v>
      </c>
      <c r="F9382" t="str">
        <f>IF(D9382&lt;=18,"LOW (1-18)","HIGH (19-36)")</f>
        <v>LOW (1-18)</v>
      </c>
      <c r="G9382">
        <f>INT((D9382-1)/6)+1</f>
        <v>1</v>
      </c>
      <c r="H9382">
        <f>MOD(D9382-1,6)+1</f>
        <v>3</v>
      </c>
      <c r="I9382">
        <f>37-D9382</f>
        <v>34</v>
      </c>
      <c r="J9382">
        <f>ABS(D9382-D9383)</f>
        <v>6</v>
      </c>
    </row>
    <row r="9383">
      <c r="A9383">
        <v>18188</v>
      </c>
      <c r="B9383" t="str">
        <v>2018-11-21</v>
      </c>
      <c r="C9383" t="str">
        <v>Afternoon</v>
      </c>
      <c r="D9383">
        <v>9</v>
      </c>
      <c r="E9383" t="str">
        <f>IF(MOD(D9383,2)=0,"EVEN","ODD")</f>
        <v>ODD</v>
      </c>
      <c r="F9383" t="str">
        <f>IF(D9383&lt;=18,"LOW (1-18)","HIGH (19-36)")</f>
        <v>LOW (1-18)</v>
      </c>
      <c r="G9383">
        <f>INT((D9383-1)/6)+1</f>
        <v>2</v>
      </c>
      <c r="H9383">
        <f>MOD(D9383-1,6)+1</f>
        <v>3</v>
      </c>
      <c r="I9383">
        <f>37-D9383</f>
        <v>28</v>
      </c>
      <c r="J9383">
        <f>ABS(D9383-D9384)</f>
        <v>22</v>
      </c>
    </row>
    <row r="9384">
      <c r="A9384">
        <v>18187</v>
      </c>
      <c r="B9384" t="str">
        <v>2018-11-21</v>
      </c>
      <c r="C9384" t="str">
        <v>Midday</v>
      </c>
      <c r="D9384">
        <v>31</v>
      </c>
      <c r="E9384" t="str">
        <f>IF(MOD(D9384,2)=0,"EVEN","ODD")</f>
        <v>ODD</v>
      </c>
      <c r="F9384" t="str">
        <f>IF(D9384&lt;=18,"LOW (1-18)","HIGH (19-36)")</f>
        <v>HIGH (19-36)</v>
      </c>
      <c r="G9384">
        <f>INT((D9384-1)/6)+1</f>
        <v>6</v>
      </c>
      <c r="H9384">
        <f>MOD(D9384-1,6)+1</f>
        <v>1</v>
      </c>
      <c r="I9384">
        <f>37-D9384</f>
        <v>6</v>
      </c>
      <c r="J9384">
        <f>ABS(D9384-D9385)</f>
        <v>28</v>
      </c>
    </row>
    <row r="9385">
      <c r="A9385">
        <v>18186</v>
      </c>
      <c r="B9385" t="str">
        <v>2018-11-21</v>
      </c>
      <c r="C9385" t="str">
        <v>Morning</v>
      </c>
      <c r="D9385">
        <v>3</v>
      </c>
      <c r="E9385" t="str">
        <f>IF(MOD(D9385,2)=0,"EVEN","ODD")</f>
        <v>ODD</v>
      </c>
      <c r="F9385" t="str">
        <f>IF(D9385&lt;=18,"LOW (1-18)","HIGH (19-36)")</f>
        <v>LOW (1-18)</v>
      </c>
      <c r="G9385">
        <f>INT((D9385-1)/6)+1</f>
        <v>1</v>
      </c>
      <c r="H9385">
        <f>MOD(D9385-1,6)+1</f>
        <v>3</v>
      </c>
      <c r="I9385">
        <f>37-D9385</f>
        <v>34</v>
      </c>
      <c r="J9385">
        <f>ABS(D9385-D9386)</f>
        <v>2</v>
      </c>
    </row>
    <row r="9386">
      <c r="A9386">
        <v>18185</v>
      </c>
      <c r="B9386" t="str">
        <v>2018-11-20</v>
      </c>
      <c r="C9386" t="str">
        <v>Evening</v>
      </c>
      <c r="D9386">
        <v>5</v>
      </c>
      <c r="E9386" t="str">
        <f>IF(MOD(D9386,2)=0,"EVEN","ODD")</f>
        <v>ODD</v>
      </c>
      <c r="F9386" t="str">
        <f>IF(D9386&lt;=18,"LOW (1-18)","HIGH (19-36)")</f>
        <v>LOW (1-18)</v>
      </c>
      <c r="G9386">
        <f>INT((D9386-1)/6)+1</f>
        <v>1</v>
      </c>
      <c r="H9386">
        <f>MOD(D9386-1,6)+1</f>
        <v>5</v>
      </c>
      <c r="I9386">
        <f>37-D9386</f>
        <v>32</v>
      </c>
      <c r="J9386">
        <f>ABS(D9386-D9387)</f>
        <v>13</v>
      </c>
    </row>
    <row r="9387">
      <c r="A9387">
        <v>18184</v>
      </c>
      <c r="B9387" t="str">
        <v>2018-11-20</v>
      </c>
      <c r="C9387" t="str">
        <v>Afternoon</v>
      </c>
      <c r="D9387">
        <v>18</v>
      </c>
      <c r="E9387" t="str">
        <f>IF(MOD(D9387,2)=0,"EVEN","ODD")</f>
        <v>EVEN</v>
      </c>
      <c r="F9387" t="str">
        <f>IF(D9387&lt;=18,"LOW (1-18)","HIGH (19-36)")</f>
        <v>LOW (1-18)</v>
      </c>
      <c r="G9387">
        <f>INT((D9387-1)/6)+1</f>
        <v>3</v>
      </c>
      <c r="H9387">
        <f>MOD(D9387-1,6)+1</f>
        <v>6</v>
      </c>
      <c r="I9387">
        <f>37-D9387</f>
        <v>19</v>
      </c>
      <c r="J9387">
        <f>ABS(D9387-D9388)</f>
        <v>10</v>
      </c>
    </row>
    <row r="9388">
      <c r="A9388">
        <v>18183</v>
      </c>
      <c r="B9388" t="str">
        <v>2018-11-20</v>
      </c>
      <c r="C9388" t="str">
        <v>Midday</v>
      </c>
      <c r="D9388">
        <v>28</v>
      </c>
      <c r="E9388" t="str">
        <f>IF(MOD(D9388,2)=0,"EVEN","ODD")</f>
        <v>EVEN</v>
      </c>
      <c r="F9388" t="str">
        <f>IF(D9388&lt;=18,"LOW (1-18)","HIGH (19-36)")</f>
        <v>HIGH (19-36)</v>
      </c>
      <c r="G9388">
        <f>INT((D9388-1)/6)+1</f>
        <v>5</v>
      </c>
      <c r="H9388">
        <f>MOD(D9388-1,6)+1</f>
        <v>4</v>
      </c>
      <c r="I9388">
        <f>37-D9388</f>
        <v>9</v>
      </c>
      <c r="J9388">
        <f>ABS(D9388-D9389)</f>
        <v>8</v>
      </c>
    </row>
    <row r="9389">
      <c r="A9389">
        <v>18182</v>
      </c>
      <c r="B9389" t="str">
        <v>2018-11-20</v>
      </c>
      <c r="C9389" t="str">
        <v>Morning</v>
      </c>
      <c r="D9389">
        <v>20</v>
      </c>
      <c r="E9389" t="str">
        <f>IF(MOD(D9389,2)=0,"EVEN","ODD")</f>
        <v>EVEN</v>
      </c>
      <c r="F9389" t="str">
        <f>IF(D9389&lt;=18,"LOW (1-18)","HIGH (19-36)")</f>
        <v>HIGH (19-36)</v>
      </c>
      <c r="G9389">
        <f>INT((D9389-1)/6)+1</f>
        <v>4</v>
      </c>
      <c r="H9389">
        <f>MOD(D9389-1,6)+1</f>
        <v>2</v>
      </c>
      <c r="I9389">
        <f>37-D9389</f>
        <v>17</v>
      </c>
      <c r="J9389">
        <f>ABS(D9389-D9390)</f>
        <v>3</v>
      </c>
    </row>
    <row r="9390">
      <c r="A9390">
        <v>18181</v>
      </c>
      <c r="B9390" t="str">
        <v>2018-11-19</v>
      </c>
      <c r="C9390" t="str">
        <v>Evening</v>
      </c>
      <c r="D9390">
        <v>23</v>
      </c>
      <c r="E9390" t="str">
        <f>IF(MOD(D9390,2)=0,"EVEN","ODD")</f>
        <v>ODD</v>
      </c>
      <c r="F9390" t="str">
        <f>IF(D9390&lt;=18,"LOW (1-18)","HIGH (19-36)")</f>
        <v>HIGH (19-36)</v>
      </c>
      <c r="G9390">
        <f>INT((D9390-1)/6)+1</f>
        <v>4</v>
      </c>
      <c r="H9390">
        <f>MOD(D9390-1,6)+1</f>
        <v>5</v>
      </c>
      <c r="I9390">
        <f>37-D9390</f>
        <v>14</v>
      </c>
      <c r="J9390">
        <f>ABS(D9390-D9391)</f>
        <v>1</v>
      </c>
    </row>
    <row r="9391">
      <c r="A9391">
        <v>18180</v>
      </c>
      <c r="B9391" t="str">
        <v>2018-11-19</v>
      </c>
      <c r="C9391" t="str">
        <v>Afternoon</v>
      </c>
      <c r="D9391">
        <v>22</v>
      </c>
      <c r="E9391" t="str">
        <f>IF(MOD(D9391,2)=0,"EVEN","ODD")</f>
        <v>EVEN</v>
      </c>
      <c r="F9391" t="str">
        <f>IF(D9391&lt;=18,"LOW (1-18)","HIGH (19-36)")</f>
        <v>HIGH (19-36)</v>
      </c>
      <c r="G9391">
        <f>INT((D9391-1)/6)+1</f>
        <v>4</v>
      </c>
      <c r="H9391">
        <f>MOD(D9391-1,6)+1</f>
        <v>4</v>
      </c>
      <c r="I9391">
        <f>37-D9391</f>
        <v>15</v>
      </c>
      <c r="J9391">
        <f>ABS(D9391-D9392)</f>
        <v>1</v>
      </c>
    </row>
    <row r="9392">
      <c r="A9392">
        <v>18179</v>
      </c>
      <c r="B9392" t="str">
        <v>2018-11-19</v>
      </c>
      <c r="C9392" t="str">
        <v>Midday</v>
      </c>
      <c r="D9392">
        <v>23</v>
      </c>
      <c r="E9392" t="str">
        <f>IF(MOD(D9392,2)=0,"EVEN","ODD")</f>
        <v>ODD</v>
      </c>
      <c r="F9392" t="str">
        <f>IF(D9392&lt;=18,"LOW (1-18)","HIGH (19-36)")</f>
        <v>HIGH (19-36)</v>
      </c>
      <c r="G9392">
        <f>INT((D9392-1)/6)+1</f>
        <v>4</v>
      </c>
      <c r="H9392">
        <f>MOD(D9392-1,6)+1</f>
        <v>5</v>
      </c>
      <c r="I9392">
        <f>37-D9392</f>
        <v>14</v>
      </c>
      <c r="J9392">
        <f>ABS(D9392-D9393)</f>
        <v>2</v>
      </c>
    </row>
    <row r="9393">
      <c r="A9393">
        <v>18178</v>
      </c>
      <c r="B9393" t="str">
        <v>2018-11-19</v>
      </c>
      <c r="C9393" t="str">
        <v>Morning</v>
      </c>
      <c r="D9393">
        <v>21</v>
      </c>
      <c r="E9393" t="str">
        <f>IF(MOD(D9393,2)=0,"EVEN","ODD")</f>
        <v>ODD</v>
      </c>
      <c r="F9393" t="str">
        <f>IF(D9393&lt;=18,"LOW (1-18)","HIGH (19-36)")</f>
        <v>HIGH (19-36)</v>
      </c>
      <c r="G9393">
        <f>INT((D9393-1)/6)+1</f>
        <v>4</v>
      </c>
      <c r="H9393">
        <f>MOD(D9393-1,6)+1</f>
        <v>3</v>
      </c>
      <c r="I9393">
        <f>37-D9393</f>
        <v>16</v>
      </c>
      <c r="J9393">
        <f>ABS(D9393-D9394)</f>
        <v>15</v>
      </c>
    </row>
    <row r="9394">
      <c r="A9394">
        <v>18177</v>
      </c>
      <c r="B9394" t="str">
        <v>2018-11-17</v>
      </c>
      <c r="C9394" t="str">
        <v>Evening</v>
      </c>
      <c r="D9394">
        <v>36</v>
      </c>
      <c r="E9394" t="str">
        <f>IF(MOD(D9394,2)=0,"EVEN","ODD")</f>
        <v>EVEN</v>
      </c>
      <c r="F9394" t="str">
        <f>IF(D9394&lt;=18,"LOW (1-18)","HIGH (19-36)")</f>
        <v>HIGH (19-36)</v>
      </c>
      <c r="G9394">
        <f>INT((D9394-1)/6)+1</f>
        <v>6</v>
      </c>
      <c r="H9394">
        <f>MOD(D9394-1,6)+1</f>
        <v>6</v>
      </c>
      <c r="I9394">
        <f>37-D9394</f>
        <v>1</v>
      </c>
      <c r="J9394">
        <f>ABS(D9394-D9395)</f>
        <v>22</v>
      </c>
    </row>
    <row r="9395">
      <c r="A9395">
        <v>18176</v>
      </c>
      <c r="B9395" t="str">
        <v>2018-11-17</v>
      </c>
      <c r="C9395" t="str">
        <v>Afternoon</v>
      </c>
      <c r="D9395">
        <v>14</v>
      </c>
      <c r="E9395" t="str">
        <f>IF(MOD(D9395,2)=0,"EVEN","ODD")</f>
        <v>EVEN</v>
      </c>
      <c r="F9395" t="str">
        <f>IF(D9395&lt;=18,"LOW (1-18)","HIGH (19-36)")</f>
        <v>LOW (1-18)</v>
      </c>
      <c r="G9395">
        <f>INT((D9395-1)/6)+1</f>
        <v>3</v>
      </c>
      <c r="H9395">
        <f>MOD(D9395-1,6)+1</f>
        <v>2</v>
      </c>
      <c r="I9395">
        <f>37-D9395</f>
        <v>23</v>
      </c>
      <c r="J9395">
        <f>ABS(D9395-D9396)</f>
        <v>9</v>
      </c>
    </row>
    <row r="9396">
      <c r="A9396">
        <v>18175</v>
      </c>
      <c r="B9396" t="str">
        <v>2018-11-17</v>
      </c>
      <c r="C9396" t="str">
        <v>Midday</v>
      </c>
      <c r="D9396">
        <v>23</v>
      </c>
      <c r="E9396" t="str">
        <f>IF(MOD(D9396,2)=0,"EVEN","ODD")</f>
        <v>ODD</v>
      </c>
      <c r="F9396" t="str">
        <f>IF(D9396&lt;=18,"LOW (1-18)","HIGH (19-36)")</f>
        <v>HIGH (19-36)</v>
      </c>
      <c r="G9396">
        <f>INT((D9396-1)/6)+1</f>
        <v>4</v>
      </c>
      <c r="H9396">
        <f>MOD(D9396-1,6)+1</f>
        <v>5</v>
      </c>
      <c r="I9396">
        <f>37-D9396</f>
        <v>14</v>
      </c>
      <c r="J9396">
        <f>ABS(D9396-D9397)</f>
        <v>8</v>
      </c>
    </row>
    <row r="9397">
      <c r="A9397">
        <v>18174</v>
      </c>
      <c r="B9397" t="str">
        <v>2018-11-17</v>
      </c>
      <c r="C9397" t="str">
        <v>Morning</v>
      </c>
      <c r="D9397">
        <v>15</v>
      </c>
      <c r="E9397" t="str">
        <f>IF(MOD(D9397,2)=0,"EVEN","ODD")</f>
        <v>ODD</v>
      </c>
      <c r="F9397" t="str">
        <f>IF(D9397&lt;=18,"LOW (1-18)","HIGH (19-36)")</f>
        <v>LOW (1-18)</v>
      </c>
      <c r="G9397">
        <f>INT((D9397-1)/6)+1</f>
        <v>3</v>
      </c>
      <c r="H9397">
        <f>MOD(D9397-1,6)+1</f>
        <v>3</v>
      </c>
      <c r="I9397">
        <f>37-D9397</f>
        <v>22</v>
      </c>
      <c r="J9397">
        <f>ABS(D9397-D9398)</f>
        <v>0</v>
      </c>
    </row>
    <row r="9398">
      <c r="A9398">
        <v>18173</v>
      </c>
      <c r="B9398" t="str">
        <v>2018-11-16</v>
      </c>
      <c r="C9398" t="str">
        <v>Evening</v>
      </c>
      <c r="D9398">
        <v>15</v>
      </c>
      <c r="E9398" t="str">
        <f>IF(MOD(D9398,2)=0,"EVEN","ODD")</f>
        <v>ODD</v>
      </c>
      <c r="F9398" t="str">
        <f>IF(D9398&lt;=18,"LOW (1-18)","HIGH (19-36)")</f>
        <v>LOW (1-18)</v>
      </c>
      <c r="G9398">
        <f>INT((D9398-1)/6)+1</f>
        <v>3</v>
      </c>
      <c r="H9398">
        <f>MOD(D9398-1,6)+1</f>
        <v>3</v>
      </c>
      <c r="I9398">
        <f>37-D9398</f>
        <v>22</v>
      </c>
      <c r="J9398">
        <f>ABS(D9398-D9399)</f>
        <v>4</v>
      </c>
    </row>
    <row r="9399">
      <c r="A9399">
        <v>18172</v>
      </c>
      <c r="B9399" t="str">
        <v>2018-11-16</v>
      </c>
      <c r="C9399" t="str">
        <v>Afternoon</v>
      </c>
      <c r="D9399">
        <v>19</v>
      </c>
      <c r="E9399" t="str">
        <f>IF(MOD(D9399,2)=0,"EVEN","ODD")</f>
        <v>ODD</v>
      </c>
      <c r="F9399" t="str">
        <f>IF(D9399&lt;=18,"LOW (1-18)","HIGH (19-36)")</f>
        <v>HIGH (19-36)</v>
      </c>
      <c r="G9399">
        <f>INT((D9399-1)/6)+1</f>
        <v>4</v>
      </c>
      <c r="H9399">
        <f>MOD(D9399-1,6)+1</f>
        <v>1</v>
      </c>
      <c r="I9399">
        <f>37-D9399</f>
        <v>18</v>
      </c>
      <c r="J9399">
        <f>ABS(D9399-D9400)</f>
        <v>18</v>
      </c>
    </row>
    <row r="9400">
      <c r="A9400">
        <v>18171</v>
      </c>
      <c r="B9400" t="str">
        <v>2018-11-16</v>
      </c>
      <c r="C9400" t="str">
        <v>Midday</v>
      </c>
      <c r="D9400">
        <v>1</v>
      </c>
      <c r="E9400" t="str">
        <f>IF(MOD(D9400,2)=0,"EVEN","ODD")</f>
        <v>ODD</v>
      </c>
      <c r="F9400" t="str">
        <f>IF(D9400&lt;=18,"LOW (1-18)","HIGH (19-36)")</f>
        <v>LOW (1-18)</v>
      </c>
      <c r="G9400">
        <f>INT((D9400-1)/6)+1</f>
        <v>1</v>
      </c>
      <c r="H9400">
        <f>MOD(D9400-1,6)+1</f>
        <v>1</v>
      </c>
      <c r="I9400">
        <f>37-D9400</f>
        <v>36</v>
      </c>
      <c r="J9400">
        <f>ABS(D9400-D9401)</f>
        <v>28</v>
      </c>
    </row>
    <row r="9401">
      <c r="A9401">
        <v>18170</v>
      </c>
      <c r="B9401" t="str">
        <v>2018-11-16</v>
      </c>
      <c r="C9401" t="str">
        <v>Morning</v>
      </c>
      <c r="D9401">
        <v>29</v>
      </c>
      <c r="E9401" t="str">
        <f>IF(MOD(D9401,2)=0,"EVEN","ODD")</f>
        <v>ODD</v>
      </c>
      <c r="F9401" t="str">
        <f>IF(D9401&lt;=18,"LOW (1-18)","HIGH (19-36)")</f>
        <v>HIGH (19-36)</v>
      </c>
      <c r="G9401">
        <f>INT((D9401-1)/6)+1</f>
        <v>5</v>
      </c>
      <c r="H9401">
        <f>MOD(D9401-1,6)+1</f>
        <v>5</v>
      </c>
      <c r="I9401">
        <f>37-D9401</f>
        <v>8</v>
      </c>
      <c r="J9401">
        <f>ABS(D9401-D9402)</f>
        <v>2</v>
      </c>
    </row>
    <row r="9402">
      <c r="A9402">
        <v>18169</v>
      </c>
      <c r="B9402" t="str">
        <v>2018-11-15</v>
      </c>
      <c r="C9402" t="str">
        <v>Evening</v>
      </c>
      <c r="D9402">
        <v>27</v>
      </c>
      <c r="E9402" t="str">
        <f>IF(MOD(D9402,2)=0,"EVEN","ODD")</f>
        <v>ODD</v>
      </c>
      <c r="F9402" t="str">
        <f>IF(D9402&lt;=18,"LOW (1-18)","HIGH (19-36)")</f>
        <v>HIGH (19-36)</v>
      </c>
      <c r="G9402">
        <f>INT((D9402-1)/6)+1</f>
        <v>5</v>
      </c>
      <c r="H9402">
        <f>MOD(D9402-1,6)+1</f>
        <v>3</v>
      </c>
      <c r="I9402">
        <f>37-D9402</f>
        <v>10</v>
      </c>
      <c r="J9402">
        <f>ABS(D9402-D9403)</f>
        <v>11</v>
      </c>
    </row>
    <row r="9403">
      <c r="A9403">
        <v>18168</v>
      </c>
      <c r="B9403" t="str">
        <v>2018-11-15</v>
      </c>
      <c r="C9403" t="str">
        <v>Afternoon</v>
      </c>
      <c r="D9403">
        <v>16</v>
      </c>
      <c r="E9403" t="str">
        <f>IF(MOD(D9403,2)=0,"EVEN","ODD")</f>
        <v>EVEN</v>
      </c>
      <c r="F9403" t="str">
        <f>IF(D9403&lt;=18,"LOW (1-18)","HIGH (19-36)")</f>
        <v>LOW (1-18)</v>
      </c>
      <c r="G9403">
        <f>INT((D9403-1)/6)+1</f>
        <v>3</v>
      </c>
      <c r="H9403">
        <f>MOD(D9403-1,6)+1</f>
        <v>4</v>
      </c>
      <c r="I9403">
        <f>37-D9403</f>
        <v>21</v>
      </c>
      <c r="J9403">
        <f>ABS(D9403-D9404)</f>
        <v>2</v>
      </c>
    </row>
    <row r="9404">
      <c r="A9404">
        <v>18167</v>
      </c>
      <c r="B9404" t="str">
        <v>2018-11-15</v>
      </c>
      <c r="C9404" t="str">
        <v>Midday</v>
      </c>
      <c r="D9404">
        <v>18</v>
      </c>
      <c r="E9404" t="str">
        <f>IF(MOD(D9404,2)=0,"EVEN","ODD")</f>
        <v>EVEN</v>
      </c>
      <c r="F9404" t="str">
        <f>IF(D9404&lt;=18,"LOW (1-18)","HIGH (19-36)")</f>
        <v>LOW (1-18)</v>
      </c>
      <c r="G9404">
        <f>INT((D9404-1)/6)+1</f>
        <v>3</v>
      </c>
      <c r="H9404">
        <f>MOD(D9404-1,6)+1</f>
        <v>6</v>
      </c>
      <c r="I9404">
        <f>37-D9404</f>
        <v>19</v>
      </c>
      <c r="J9404">
        <f>ABS(D9404-D9405)</f>
        <v>1</v>
      </c>
    </row>
    <row r="9405">
      <c r="A9405">
        <v>18166</v>
      </c>
      <c r="B9405" t="str">
        <v>2018-11-15</v>
      </c>
      <c r="C9405" t="str">
        <v>Morning</v>
      </c>
      <c r="D9405">
        <v>19</v>
      </c>
      <c r="E9405" t="str">
        <f>IF(MOD(D9405,2)=0,"EVEN","ODD")</f>
        <v>ODD</v>
      </c>
      <c r="F9405" t="str">
        <f>IF(D9405&lt;=18,"LOW (1-18)","HIGH (19-36)")</f>
        <v>HIGH (19-36)</v>
      </c>
      <c r="G9405">
        <f>INT((D9405-1)/6)+1</f>
        <v>4</v>
      </c>
      <c r="H9405">
        <f>MOD(D9405-1,6)+1</f>
        <v>1</v>
      </c>
      <c r="I9405">
        <f>37-D9405</f>
        <v>18</v>
      </c>
      <c r="J9405">
        <f>ABS(D9405-D9406)</f>
        <v>1</v>
      </c>
    </row>
    <row r="9406">
      <c r="A9406">
        <v>18165</v>
      </c>
      <c r="B9406" t="str">
        <v>2018-11-14</v>
      </c>
      <c r="C9406" t="str">
        <v>Evening</v>
      </c>
      <c r="D9406">
        <v>18</v>
      </c>
      <c r="E9406" t="str">
        <f>IF(MOD(D9406,2)=0,"EVEN","ODD")</f>
        <v>EVEN</v>
      </c>
      <c r="F9406" t="str">
        <f>IF(D9406&lt;=18,"LOW (1-18)","HIGH (19-36)")</f>
        <v>LOW (1-18)</v>
      </c>
      <c r="G9406">
        <f>INT((D9406-1)/6)+1</f>
        <v>3</v>
      </c>
      <c r="H9406">
        <f>MOD(D9406-1,6)+1</f>
        <v>6</v>
      </c>
      <c r="I9406">
        <f>37-D9406</f>
        <v>19</v>
      </c>
      <c r="J9406">
        <f>ABS(D9406-D9407)</f>
        <v>12</v>
      </c>
    </row>
    <row r="9407">
      <c r="A9407">
        <v>18164</v>
      </c>
      <c r="B9407" t="str">
        <v>2018-11-14</v>
      </c>
      <c r="C9407" t="str">
        <v>Afternoon</v>
      </c>
      <c r="D9407">
        <v>6</v>
      </c>
      <c r="E9407" t="str">
        <f>IF(MOD(D9407,2)=0,"EVEN","ODD")</f>
        <v>EVEN</v>
      </c>
      <c r="F9407" t="str">
        <f>IF(D9407&lt;=18,"LOW (1-18)","HIGH (19-36)")</f>
        <v>LOW (1-18)</v>
      </c>
      <c r="G9407">
        <f>INT((D9407-1)/6)+1</f>
        <v>1</v>
      </c>
      <c r="H9407">
        <f>MOD(D9407-1,6)+1</f>
        <v>6</v>
      </c>
      <c r="I9407">
        <f>37-D9407</f>
        <v>31</v>
      </c>
      <c r="J9407">
        <f>ABS(D9407-D9408)</f>
        <v>2</v>
      </c>
    </row>
    <row r="9408">
      <c r="A9408">
        <v>18163</v>
      </c>
      <c r="B9408" t="str">
        <v>2018-11-14</v>
      </c>
      <c r="C9408" t="str">
        <v>Midday</v>
      </c>
      <c r="D9408">
        <v>8</v>
      </c>
      <c r="E9408" t="str">
        <f>IF(MOD(D9408,2)=0,"EVEN","ODD")</f>
        <v>EVEN</v>
      </c>
      <c r="F9408" t="str">
        <f>IF(D9408&lt;=18,"LOW (1-18)","HIGH (19-36)")</f>
        <v>LOW (1-18)</v>
      </c>
      <c r="G9408">
        <f>INT((D9408-1)/6)+1</f>
        <v>2</v>
      </c>
      <c r="H9408">
        <f>MOD(D9408-1,6)+1</f>
        <v>2</v>
      </c>
      <c r="I9408">
        <f>37-D9408</f>
        <v>29</v>
      </c>
      <c r="J9408">
        <f>ABS(D9408-D9409)</f>
        <v>23</v>
      </c>
    </row>
    <row r="9409">
      <c r="A9409">
        <v>18162</v>
      </c>
      <c r="B9409" t="str">
        <v>2018-11-14</v>
      </c>
      <c r="C9409" t="str">
        <v>Morning</v>
      </c>
      <c r="D9409">
        <v>31</v>
      </c>
      <c r="E9409" t="str">
        <f>IF(MOD(D9409,2)=0,"EVEN","ODD")</f>
        <v>ODD</v>
      </c>
      <c r="F9409" t="str">
        <f>IF(D9409&lt;=18,"LOW (1-18)","HIGH (19-36)")</f>
        <v>HIGH (19-36)</v>
      </c>
      <c r="G9409">
        <f>INT((D9409-1)/6)+1</f>
        <v>6</v>
      </c>
      <c r="H9409">
        <f>MOD(D9409-1,6)+1</f>
        <v>1</v>
      </c>
      <c r="I9409">
        <f>37-D9409</f>
        <v>6</v>
      </c>
      <c r="J9409">
        <f>ABS(D9409-D9410)</f>
        <v>22</v>
      </c>
    </row>
    <row r="9410">
      <c r="A9410">
        <v>18161</v>
      </c>
      <c r="B9410" t="str">
        <v>2018-11-13</v>
      </c>
      <c r="C9410" t="str">
        <v>Evening</v>
      </c>
      <c r="D9410">
        <v>9</v>
      </c>
      <c r="E9410" t="str">
        <f>IF(MOD(D9410,2)=0,"EVEN","ODD")</f>
        <v>ODD</v>
      </c>
      <c r="F9410" t="str">
        <f>IF(D9410&lt;=18,"LOW (1-18)","HIGH (19-36)")</f>
        <v>LOW (1-18)</v>
      </c>
      <c r="G9410">
        <f>INT((D9410-1)/6)+1</f>
        <v>2</v>
      </c>
      <c r="H9410">
        <f>MOD(D9410-1,6)+1</f>
        <v>3</v>
      </c>
      <c r="I9410">
        <f>37-D9410</f>
        <v>28</v>
      </c>
      <c r="J9410">
        <f>ABS(D9410-D9411)</f>
        <v>21</v>
      </c>
    </row>
    <row r="9411">
      <c r="A9411">
        <v>18160</v>
      </c>
      <c r="B9411" t="str">
        <v>2018-11-13</v>
      </c>
      <c r="C9411" t="str">
        <v>Afternoon</v>
      </c>
      <c r="D9411">
        <v>30</v>
      </c>
      <c r="E9411" t="str">
        <f>IF(MOD(D9411,2)=0,"EVEN","ODD")</f>
        <v>EVEN</v>
      </c>
      <c r="F9411" t="str">
        <f>IF(D9411&lt;=18,"LOW (1-18)","HIGH (19-36)")</f>
        <v>HIGH (19-36)</v>
      </c>
      <c r="G9411">
        <f>INT((D9411-1)/6)+1</f>
        <v>5</v>
      </c>
      <c r="H9411">
        <f>MOD(D9411-1,6)+1</f>
        <v>6</v>
      </c>
      <c r="I9411">
        <f>37-D9411</f>
        <v>7</v>
      </c>
      <c r="J9411">
        <f>ABS(D9411-D9412)</f>
        <v>4</v>
      </c>
    </row>
    <row r="9412">
      <c r="A9412">
        <v>18159</v>
      </c>
      <c r="B9412" t="str">
        <v>2018-11-13</v>
      </c>
      <c r="C9412" t="str">
        <v>Midday</v>
      </c>
      <c r="D9412">
        <v>34</v>
      </c>
      <c r="E9412" t="str">
        <f>IF(MOD(D9412,2)=0,"EVEN","ODD")</f>
        <v>EVEN</v>
      </c>
      <c r="F9412" t="str">
        <f>IF(D9412&lt;=18,"LOW (1-18)","HIGH (19-36)")</f>
        <v>HIGH (19-36)</v>
      </c>
      <c r="G9412">
        <f>INT((D9412-1)/6)+1</f>
        <v>6</v>
      </c>
      <c r="H9412">
        <f>MOD(D9412-1,6)+1</f>
        <v>4</v>
      </c>
      <c r="I9412">
        <f>37-D9412</f>
        <v>3</v>
      </c>
      <c r="J9412">
        <f>ABS(D9412-D9413)</f>
        <v>0</v>
      </c>
    </row>
    <row r="9413">
      <c r="A9413">
        <v>18158</v>
      </c>
      <c r="B9413" t="str">
        <v>2018-11-13</v>
      </c>
      <c r="C9413" t="str">
        <v>Morning</v>
      </c>
      <c r="D9413">
        <v>34</v>
      </c>
      <c r="E9413" t="str">
        <f>IF(MOD(D9413,2)=0,"EVEN","ODD")</f>
        <v>EVEN</v>
      </c>
      <c r="F9413" t="str">
        <f>IF(D9413&lt;=18,"LOW (1-18)","HIGH (19-36)")</f>
        <v>HIGH (19-36)</v>
      </c>
      <c r="G9413">
        <f>INT((D9413-1)/6)+1</f>
        <v>6</v>
      </c>
      <c r="H9413">
        <f>MOD(D9413-1,6)+1</f>
        <v>4</v>
      </c>
      <c r="I9413">
        <f>37-D9413</f>
        <v>3</v>
      </c>
      <c r="J9413">
        <f>ABS(D9413-D9414)</f>
        <v>26</v>
      </c>
    </row>
    <row r="9414">
      <c r="A9414">
        <v>18157</v>
      </c>
      <c r="B9414" t="str">
        <v>2018-11-12</v>
      </c>
      <c r="C9414" t="str">
        <v>Evening</v>
      </c>
      <c r="D9414">
        <v>8</v>
      </c>
      <c r="E9414" t="str">
        <f>IF(MOD(D9414,2)=0,"EVEN","ODD")</f>
        <v>EVEN</v>
      </c>
      <c r="F9414" t="str">
        <f>IF(D9414&lt;=18,"LOW (1-18)","HIGH (19-36)")</f>
        <v>LOW (1-18)</v>
      </c>
      <c r="G9414">
        <f>INT((D9414-1)/6)+1</f>
        <v>2</v>
      </c>
      <c r="H9414">
        <f>MOD(D9414-1,6)+1</f>
        <v>2</v>
      </c>
      <c r="I9414">
        <f>37-D9414</f>
        <v>29</v>
      </c>
      <c r="J9414">
        <f>ABS(D9414-D9415)</f>
        <v>1</v>
      </c>
    </row>
    <row r="9415">
      <c r="A9415">
        <v>18156</v>
      </c>
      <c r="B9415" t="str">
        <v>2018-11-12</v>
      </c>
      <c r="C9415" t="str">
        <v>Afternoon</v>
      </c>
      <c r="D9415">
        <v>9</v>
      </c>
      <c r="E9415" t="str">
        <f>IF(MOD(D9415,2)=0,"EVEN","ODD")</f>
        <v>ODD</v>
      </c>
      <c r="F9415" t="str">
        <f>IF(D9415&lt;=18,"LOW (1-18)","HIGH (19-36)")</f>
        <v>LOW (1-18)</v>
      </c>
      <c r="G9415">
        <f>INT((D9415-1)/6)+1</f>
        <v>2</v>
      </c>
      <c r="H9415">
        <f>MOD(D9415-1,6)+1</f>
        <v>3</v>
      </c>
      <c r="I9415">
        <f>37-D9415</f>
        <v>28</v>
      </c>
      <c r="J9415">
        <f>ABS(D9415-D9416)</f>
        <v>22</v>
      </c>
    </row>
    <row r="9416">
      <c r="A9416">
        <v>18155</v>
      </c>
      <c r="B9416" t="str">
        <v>2018-11-12</v>
      </c>
      <c r="C9416" t="str">
        <v>Midday</v>
      </c>
      <c r="D9416">
        <v>31</v>
      </c>
      <c r="E9416" t="str">
        <f>IF(MOD(D9416,2)=0,"EVEN","ODD")</f>
        <v>ODD</v>
      </c>
      <c r="F9416" t="str">
        <f>IF(D9416&lt;=18,"LOW (1-18)","HIGH (19-36)")</f>
        <v>HIGH (19-36)</v>
      </c>
      <c r="G9416">
        <f>INT((D9416-1)/6)+1</f>
        <v>6</v>
      </c>
      <c r="H9416">
        <f>MOD(D9416-1,6)+1</f>
        <v>1</v>
      </c>
      <c r="I9416">
        <f>37-D9416</f>
        <v>6</v>
      </c>
      <c r="J9416">
        <f>ABS(D9416-D9417)</f>
        <v>17</v>
      </c>
    </row>
    <row r="9417">
      <c r="A9417">
        <v>18154</v>
      </c>
      <c r="B9417" t="str">
        <v>2018-11-12</v>
      </c>
      <c r="C9417" t="str">
        <v>Morning</v>
      </c>
      <c r="D9417">
        <v>14</v>
      </c>
      <c r="E9417" t="str">
        <f>IF(MOD(D9417,2)=0,"EVEN","ODD")</f>
        <v>EVEN</v>
      </c>
      <c r="F9417" t="str">
        <f>IF(D9417&lt;=18,"LOW (1-18)","HIGH (19-36)")</f>
        <v>LOW (1-18)</v>
      </c>
      <c r="G9417">
        <f>INT((D9417-1)/6)+1</f>
        <v>3</v>
      </c>
      <c r="H9417">
        <f>MOD(D9417-1,6)+1</f>
        <v>2</v>
      </c>
      <c r="I9417">
        <f>37-D9417</f>
        <v>23</v>
      </c>
      <c r="J9417">
        <f>ABS(D9417-D9418)</f>
        <v>9</v>
      </c>
    </row>
    <row r="9418">
      <c r="A9418">
        <v>18153</v>
      </c>
      <c r="B9418" t="str">
        <v>2018-11-10</v>
      </c>
      <c r="C9418" t="str">
        <v>Evening</v>
      </c>
      <c r="D9418">
        <v>23</v>
      </c>
      <c r="E9418" t="str">
        <f>IF(MOD(D9418,2)=0,"EVEN","ODD")</f>
        <v>ODD</v>
      </c>
      <c r="F9418" t="str">
        <f>IF(D9418&lt;=18,"LOW (1-18)","HIGH (19-36)")</f>
        <v>HIGH (19-36)</v>
      </c>
      <c r="G9418">
        <f>INT((D9418-1)/6)+1</f>
        <v>4</v>
      </c>
      <c r="H9418">
        <f>MOD(D9418-1,6)+1</f>
        <v>5</v>
      </c>
      <c r="I9418">
        <f>37-D9418</f>
        <v>14</v>
      </c>
      <c r="J9418">
        <f>ABS(D9418-D9419)</f>
        <v>16</v>
      </c>
    </row>
    <row r="9419">
      <c r="A9419">
        <v>18152</v>
      </c>
      <c r="B9419" t="str">
        <v>2018-11-10</v>
      </c>
      <c r="C9419" t="str">
        <v>Afternoon</v>
      </c>
      <c r="D9419">
        <v>7</v>
      </c>
      <c r="E9419" t="str">
        <f>IF(MOD(D9419,2)=0,"EVEN","ODD")</f>
        <v>ODD</v>
      </c>
      <c r="F9419" t="str">
        <f>IF(D9419&lt;=18,"LOW (1-18)","HIGH (19-36)")</f>
        <v>LOW (1-18)</v>
      </c>
      <c r="G9419">
        <f>INT((D9419-1)/6)+1</f>
        <v>2</v>
      </c>
      <c r="H9419">
        <f>MOD(D9419-1,6)+1</f>
        <v>1</v>
      </c>
      <c r="I9419">
        <f>37-D9419</f>
        <v>30</v>
      </c>
      <c r="J9419">
        <f>ABS(D9419-D9420)</f>
        <v>28</v>
      </c>
    </row>
    <row r="9420">
      <c r="A9420">
        <v>18151</v>
      </c>
      <c r="B9420" t="str">
        <v>2018-11-10</v>
      </c>
      <c r="C9420" t="str">
        <v>Midday</v>
      </c>
      <c r="D9420">
        <v>35</v>
      </c>
      <c r="E9420" t="str">
        <f>IF(MOD(D9420,2)=0,"EVEN","ODD")</f>
        <v>ODD</v>
      </c>
      <c r="F9420" t="str">
        <f>IF(D9420&lt;=18,"LOW (1-18)","HIGH (19-36)")</f>
        <v>HIGH (19-36)</v>
      </c>
      <c r="G9420">
        <f>INT((D9420-1)/6)+1</f>
        <v>6</v>
      </c>
      <c r="H9420">
        <f>MOD(D9420-1,6)+1</f>
        <v>5</v>
      </c>
      <c r="I9420">
        <f>37-D9420</f>
        <v>2</v>
      </c>
      <c r="J9420">
        <f>ABS(D9420-D9421)</f>
        <v>20</v>
      </c>
    </row>
    <row r="9421">
      <c r="A9421">
        <v>18150</v>
      </c>
      <c r="B9421" t="str">
        <v>2018-11-10</v>
      </c>
      <c r="C9421" t="str">
        <v>Morning</v>
      </c>
      <c r="D9421">
        <v>15</v>
      </c>
      <c r="E9421" t="str">
        <f>IF(MOD(D9421,2)=0,"EVEN","ODD")</f>
        <v>ODD</v>
      </c>
      <c r="F9421" t="str">
        <f>IF(D9421&lt;=18,"LOW (1-18)","HIGH (19-36)")</f>
        <v>LOW (1-18)</v>
      </c>
      <c r="G9421">
        <f>INT((D9421-1)/6)+1</f>
        <v>3</v>
      </c>
      <c r="H9421">
        <f>MOD(D9421-1,6)+1</f>
        <v>3</v>
      </c>
      <c r="I9421">
        <f>37-D9421</f>
        <v>22</v>
      </c>
      <c r="J9421">
        <f>ABS(D9421-D9422)</f>
        <v>4</v>
      </c>
    </row>
    <row r="9422">
      <c r="A9422">
        <v>18149</v>
      </c>
      <c r="B9422" t="str">
        <v>2018-11-09</v>
      </c>
      <c r="C9422" t="str">
        <v>Evening</v>
      </c>
      <c r="D9422">
        <v>11</v>
      </c>
      <c r="E9422" t="str">
        <f>IF(MOD(D9422,2)=0,"EVEN","ODD")</f>
        <v>ODD</v>
      </c>
      <c r="F9422" t="str">
        <f>IF(D9422&lt;=18,"LOW (1-18)","HIGH (19-36)")</f>
        <v>LOW (1-18)</v>
      </c>
      <c r="G9422">
        <f>INT((D9422-1)/6)+1</f>
        <v>2</v>
      </c>
      <c r="H9422">
        <f>MOD(D9422-1,6)+1</f>
        <v>5</v>
      </c>
      <c r="I9422">
        <f>37-D9422</f>
        <v>26</v>
      </c>
      <c r="J9422">
        <f>ABS(D9422-D9423)</f>
        <v>25</v>
      </c>
    </row>
    <row r="9423">
      <c r="A9423">
        <v>18148</v>
      </c>
      <c r="B9423" t="str">
        <v>2018-11-09</v>
      </c>
      <c r="C9423" t="str">
        <v>Afternoon</v>
      </c>
      <c r="D9423">
        <v>36</v>
      </c>
      <c r="E9423" t="str">
        <f>IF(MOD(D9423,2)=0,"EVEN","ODD")</f>
        <v>EVEN</v>
      </c>
      <c r="F9423" t="str">
        <f>IF(D9423&lt;=18,"LOW (1-18)","HIGH (19-36)")</f>
        <v>HIGH (19-36)</v>
      </c>
      <c r="G9423">
        <f>INT((D9423-1)/6)+1</f>
        <v>6</v>
      </c>
      <c r="H9423">
        <f>MOD(D9423-1,6)+1</f>
        <v>6</v>
      </c>
      <c r="I9423">
        <f>37-D9423</f>
        <v>1</v>
      </c>
      <c r="J9423">
        <f>ABS(D9423-D9424)</f>
        <v>13</v>
      </c>
    </row>
    <row r="9424">
      <c r="A9424">
        <v>18147</v>
      </c>
      <c r="B9424" t="str">
        <v>2018-11-09</v>
      </c>
      <c r="C9424" t="str">
        <v>Midday</v>
      </c>
      <c r="D9424">
        <v>23</v>
      </c>
      <c r="E9424" t="str">
        <f>IF(MOD(D9424,2)=0,"EVEN","ODD")</f>
        <v>ODD</v>
      </c>
      <c r="F9424" t="str">
        <f>IF(D9424&lt;=18,"LOW (1-18)","HIGH (19-36)")</f>
        <v>HIGH (19-36)</v>
      </c>
      <c r="G9424">
        <f>INT((D9424-1)/6)+1</f>
        <v>4</v>
      </c>
      <c r="H9424">
        <f>MOD(D9424-1,6)+1</f>
        <v>5</v>
      </c>
      <c r="I9424">
        <f>37-D9424</f>
        <v>14</v>
      </c>
      <c r="J9424">
        <f>ABS(D9424-D9425)</f>
        <v>0</v>
      </c>
    </row>
    <row r="9425">
      <c r="A9425">
        <v>18146</v>
      </c>
      <c r="B9425" t="str">
        <v>2018-11-09</v>
      </c>
      <c r="C9425" t="str">
        <v>Morning</v>
      </c>
      <c r="D9425">
        <v>23</v>
      </c>
      <c r="E9425" t="str">
        <f>IF(MOD(D9425,2)=0,"EVEN","ODD")</f>
        <v>ODD</v>
      </c>
      <c r="F9425" t="str">
        <f>IF(D9425&lt;=18,"LOW (1-18)","HIGH (19-36)")</f>
        <v>HIGH (19-36)</v>
      </c>
      <c r="G9425">
        <f>INT((D9425-1)/6)+1</f>
        <v>4</v>
      </c>
      <c r="H9425">
        <f>MOD(D9425-1,6)+1</f>
        <v>5</v>
      </c>
      <c r="I9425">
        <f>37-D9425</f>
        <v>14</v>
      </c>
      <c r="J9425">
        <f>ABS(D9425-D9426)</f>
        <v>5</v>
      </c>
    </row>
    <row r="9426">
      <c r="A9426">
        <v>18145</v>
      </c>
      <c r="B9426" t="str">
        <v>2018-11-08</v>
      </c>
      <c r="C9426" t="str">
        <v>Evening</v>
      </c>
      <c r="D9426">
        <v>18</v>
      </c>
      <c r="E9426" t="str">
        <f>IF(MOD(D9426,2)=0,"EVEN","ODD")</f>
        <v>EVEN</v>
      </c>
      <c r="F9426" t="str">
        <f>IF(D9426&lt;=18,"LOW (1-18)","HIGH (19-36)")</f>
        <v>LOW (1-18)</v>
      </c>
      <c r="G9426">
        <f>INT((D9426-1)/6)+1</f>
        <v>3</v>
      </c>
      <c r="H9426">
        <f>MOD(D9426-1,6)+1</f>
        <v>6</v>
      </c>
      <c r="I9426">
        <f>37-D9426</f>
        <v>19</v>
      </c>
      <c r="J9426">
        <f>ABS(D9426-D9427)</f>
        <v>11</v>
      </c>
    </row>
    <row r="9427">
      <c r="A9427">
        <v>18144</v>
      </c>
      <c r="B9427" t="str">
        <v>2018-11-08</v>
      </c>
      <c r="C9427" t="str">
        <v>Afternoon</v>
      </c>
      <c r="D9427">
        <v>7</v>
      </c>
      <c r="E9427" t="str">
        <f>IF(MOD(D9427,2)=0,"EVEN","ODD")</f>
        <v>ODD</v>
      </c>
      <c r="F9427" t="str">
        <f>IF(D9427&lt;=18,"LOW (1-18)","HIGH (19-36)")</f>
        <v>LOW (1-18)</v>
      </c>
      <c r="G9427">
        <f>INT((D9427-1)/6)+1</f>
        <v>2</v>
      </c>
      <c r="H9427">
        <f>MOD(D9427-1,6)+1</f>
        <v>1</v>
      </c>
      <c r="I9427">
        <f>37-D9427</f>
        <v>30</v>
      </c>
      <c r="J9427">
        <f>ABS(D9427-D9428)</f>
        <v>9</v>
      </c>
    </row>
    <row r="9428">
      <c r="A9428">
        <v>18143</v>
      </c>
      <c r="B9428" t="str">
        <v>2018-11-08</v>
      </c>
      <c r="C9428" t="str">
        <v>Midday</v>
      </c>
      <c r="D9428">
        <v>16</v>
      </c>
      <c r="E9428" t="str">
        <f>IF(MOD(D9428,2)=0,"EVEN","ODD")</f>
        <v>EVEN</v>
      </c>
      <c r="F9428" t="str">
        <f>IF(D9428&lt;=18,"LOW (1-18)","HIGH (19-36)")</f>
        <v>LOW (1-18)</v>
      </c>
      <c r="G9428">
        <f>INT((D9428-1)/6)+1</f>
        <v>3</v>
      </c>
      <c r="H9428">
        <f>MOD(D9428-1,6)+1</f>
        <v>4</v>
      </c>
      <c r="I9428">
        <f>37-D9428</f>
        <v>21</v>
      </c>
      <c r="J9428">
        <f>ABS(D9428-D9429)</f>
        <v>10</v>
      </c>
    </row>
    <row r="9429">
      <c r="A9429">
        <v>18142</v>
      </c>
      <c r="B9429" t="str">
        <v>2018-11-08</v>
      </c>
      <c r="C9429" t="str">
        <v>Morning</v>
      </c>
      <c r="D9429">
        <v>6</v>
      </c>
      <c r="E9429" t="str">
        <f>IF(MOD(D9429,2)=0,"EVEN","ODD")</f>
        <v>EVEN</v>
      </c>
      <c r="F9429" t="str">
        <f>IF(D9429&lt;=18,"LOW (1-18)","HIGH (19-36)")</f>
        <v>LOW (1-18)</v>
      </c>
      <c r="G9429">
        <f>INT((D9429-1)/6)+1</f>
        <v>1</v>
      </c>
      <c r="H9429">
        <f>MOD(D9429-1,6)+1</f>
        <v>6</v>
      </c>
      <c r="I9429">
        <f>37-D9429</f>
        <v>31</v>
      </c>
      <c r="J9429">
        <f>ABS(D9429-D9430)</f>
        <v>30</v>
      </c>
    </row>
    <row r="9430">
      <c r="A9430">
        <v>18141</v>
      </c>
      <c r="B9430" t="str">
        <v>2018-11-07</v>
      </c>
      <c r="C9430" t="str">
        <v>Evening</v>
      </c>
      <c r="D9430">
        <v>36</v>
      </c>
      <c r="E9430" t="str">
        <f>IF(MOD(D9430,2)=0,"EVEN","ODD")</f>
        <v>EVEN</v>
      </c>
      <c r="F9430" t="str">
        <f>IF(D9430&lt;=18,"LOW (1-18)","HIGH (19-36)")</f>
        <v>HIGH (19-36)</v>
      </c>
      <c r="G9430">
        <f>INT((D9430-1)/6)+1</f>
        <v>6</v>
      </c>
      <c r="H9430">
        <f>MOD(D9430-1,6)+1</f>
        <v>6</v>
      </c>
      <c r="I9430">
        <f>37-D9430</f>
        <v>1</v>
      </c>
      <c r="J9430">
        <f>ABS(D9430-D9431)</f>
        <v>6</v>
      </c>
    </row>
    <row r="9431">
      <c r="A9431">
        <v>18140</v>
      </c>
      <c r="B9431" t="str">
        <v>2018-11-07</v>
      </c>
      <c r="C9431" t="str">
        <v>Afternoon</v>
      </c>
      <c r="D9431">
        <v>30</v>
      </c>
      <c r="E9431" t="str">
        <f>IF(MOD(D9431,2)=0,"EVEN","ODD")</f>
        <v>EVEN</v>
      </c>
      <c r="F9431" t="str">
        <f>IF(D9431&lt;=18,"LOW (1-18)","HIGH (19-36)")</f>
        <v>HIGH (19-36)</v>
      </c>
      <c r="G9431">
        <f>INT((D9431-1)/6)+1</f>
        <v>5</v>
      </c>
      <c r="H9431">
        <f>MOD(D9431-1,6)+1</f>
        <v>6</v>
      </c>
      <c r="I9431">
        <f>37-D9431</f>
        <v>7</v>
      </c>
      <c r="J9431">
        <f>ABS(D9431-D9432)</f>
        <v>21</v>
      </c>
    </row>
    <row r="9432">
      <c r="A9432">
        <v>18139</v>
      </c>
      <c r="B9432" t="str">
        <v>2018-11-07</v>
      </c>
      <c r="C9432" t="str">
        <v>Midday</v>
      </c>
      <c r="D9432">
        <v>9</v>
      </c>
      <c r="E9432" t="str">
        <f>IF(MOD(D9432,2)=0,"EVEN","ODD")</f>
        <v>ODD</v>
      </c>
      <c r="F9432" t="str">
        <f>IF(D9432&lt;=18,"LOW (1-18)","HIGH (19-36)")</f>
        <v>LOW (1-18)</v>
      </c>
      <c r="G9432">
        <f>INT((D9432-1)/6)+1</f>
        <v>2</v>
      </c>
      <c r="H9432">
        <f>MOD(D9432-1,6)+1</f>
        <v>3</v>
      </c>
      <c r="I9432">
        <f>37-D9432</f>
        <v>28</v>
      </c>
      <c r="J9432">
        <f>ABS(D9432-D9433)</f>
        <v>0</v>
      </c>
    </row>
    <row r="9433">
      <c r="A9433">
        <v>18138</v>
      </c>
      <c r="B9433" t="str">
        <v>2018-11-07</v>
      </c>
      <c r="C9433" t="str">
        <v>Morning</v>
      </c>
      <c r="D9433">
        <v>9</v>
      </c>
      <c r="E9433" t="str">
        <f>IF(MOD(D9433,2)=0,"EVEN","ODD")</f>
        <v>ODD</v>
      </c>
      <c r="F9433" t="str">
        <f>IF(D9433&lt;=18,"LOW (1-18)","HIGH (19-36)")</f>
        <v>LOW (1-18)</v>
      </c>
      <c r="G9433">
        <f>INT((D9433-1)/6)+1</f>
        <v>2</v>
      </c>
      <c r="H9433">
        <f>MOD(D9433-1,6)+1</f>
        <v>3</v>
      </c>
      <c r="I9433">
        <f>37-D9433</f>
        <v>28</v>
      </c>
      <c r="J9433">
        <f>ABS(D9433-D9434)</f>
        <v>2</v>
      </c>
    </row>
    <row r="9434">
      <c r="A9434">
        <v>18137</v>
      </c>
      <c r="B9434" t="str">
        <v>2018-11-05</v>
      </c>
      <c r="C9434" t="str">
        <v>Evening</v>
      </c>
      <c r="D9434">
        <v>7</v>
      </c>
      <c r="E9434" t="str">
        <f>IF(MOD(D9434,2)=0,"EVEN","ODD")</f>
        <v>ODD</v>
      </c>
      <c r="F9434" t="str">
        <f>IF(D9434&lt;=18,"LOW (1-18)","HIGH (19-36)")</f>
        <v>LOW (1-18)</v>
      </c>
      <c r="G9434">
        <f>INT((D9434-1)/6)+1</f>
        <v>2</v>
      </c>
      <c r="H9434">
        <f>MOD(D9434-1,6)+1</f>
        <v>1</v>
      </c>
      <c r="I9434">
        <f>37-D9434</f>
        <v>30</v>
      </c>
      <c r="J9434">
        <f>ABS(D9434-D9435)</f>
        <v>17</v>
      </c>
    </row>
    <row r="9435">
      <c r="A9435">
        <v>18136</v>
      </c>
      <c r="B9435" t="str">
        <v>2018-11-05</v>
      </c>
      <c r="C9435" t="str">
        <v>Afternoon</v>
      </c>
      <c r="D9435">
        <v>24</v>
      </c>
      <c r="E9435" t="str">
        <f>IF(MOD(D9435,2)=0,"EVEN","ODD")</f>
        <v>EVEN</v>
      </c>
      <c r="F9435" t="str">
        <f>IF(D9435&lt;=18,"LOW (1-18)","HIGH (19-36)")</f>
        <v>HIGH (19-36)</v>
      </c>
      <c r="G9435">
        <f>INT((D9435-1)/6)+1</f>
        <v>4</v>
      </c>
      <c r="H9435">
        <f>MOD(D9435-1,6)+1</f>
        <v>6</v>
      </c>
      <c r="I9435">
        <f>37-D9435</f>
        <v>13</v>
      </c>
      <c r="J9435">
        <f>ABS(D9435-D9436)</f>
        <v>19</v>
      </c>
    </row>
    <row r="9436">
      <c r="A9436">
        <v>18135</v>
      </c>
      <c r="B9436" t="str">
        <v>2018-11-05</v>
      </c>
      <c r="C9436" t="str">
        <v>Midday</v>
      </c>
      <c r="D9436">
        <v>5</v>
      </c>
      <c r="E9436" t="str">
        <f>IF(MOD(D9436,2)=0,"EVEN","ODD")</f>
        <v>ODD</v>
      </c>
      <c r="F9436" t="str">
        <f>IF(D9436&lt;=18,"LOW (1-18)","HIGH (19-36)")</f>
        <v>LOW (1-18)</v>
      </c>
      <c r="G9436">
        <f>INT((D9436-1)/6)+1</f>
        <v>1</v>
      </c>
      <c r="H9436">
        <f>MOD(D9436-1,6)+1</f>
        <v>5</v>
      </c>
      <c r="I9436">
        <f>37-D9436</f>
        <v>32</v>
      </c>
      <c r="J9436">
        <f>ABS(D9436-D9437)</f>
        <v>20</v>
      </c>
    </row>
    <row r="9437">
      <c r="A9437">
        <v>18134</v>
      </c>
      <c r="B9437" t="str">
        <v>2018-11-05</v>
      </c>
      <c r="C9437" t="str">
        <v>Morning</v>
      </c>
      <c r="D9437">
        <v>25</v>
      </c>
      <c r="E9437" t="str">
        <f>IF(MOD(D9437,2)=0,"EVEN","ODD")</f>
        <v>ODD</v>
      </c>
      <c r="F9437" t="str">
        <f>IF(D9437&lt;=18,"LOW (1-18)","HIGH (19-36)")</f>
        <v>HIGH (19-36)</v>
      </c>
      <c r="G9437">
        <f>INT((D9437-1)/6)+1</f>
        <v>5</v>
      </c>
      <c r="H9437">
        <f>MOD(D9437-1,6)+1</f>
        <v>1</v>
      </c>
      <c r="I9437">
        <f>37-D9437</f>
        <v>12</v>
      </c>
      <c r="J9437">
        <f>ABS(D9437-D9438)</f>
        <v>5</v>
      </c>
    </row>
    <row r="9438">
      <c r="A9438">
        <v>18133</v>
      </c>
      <c r="B9438" t="str">
        <v>2018-11-03</v>
      </c>
      <c r="C9438" t="str">
        <v>Evening</v>
      </c>
      <c r="D9438">
        <v>30</v>
      </c>
      <c r="E9438" t="str">
        <f>IF(MOD(D9438,2)=0,"EVEN","ODD")</f>
        <v>EVEN</v>
      </c>
      <c r="F9438" t="str">
        <f>IF(D9438&lt;=18,"LOW (1-18)","HIGH (19-36)")</f>
        <v>HIGH (19-36)</v>
      </c>
      <c r="G9438">
        <f>INT((D9438-1)/6)+1</f>
        <v>5</v>
      </c>
      <c r="H9438">
        <f>MOD(D9438-1,6)+1</f>
        <v>6</v>
      </c>
      <c r="I9438">
        <f>37-D9438</f>
        <v>7</v>
      </c>
      <c r="J9438">
        <f>ABS(D9438-D9439)</f>
        <v>22</v>
      </c>
    </row>
    <row r="9439">
      <c r="A9439">
        <v>18132</v>
      </c>
      <c r="B9439" t="str">
        <v>2018-11-03</v>
      </c>
      <c r="C9439" t="str">
        <v>Afternoon</v>
      </c>
      <c r="D9439">
        <v>8</v>
      </c>
      <c r="E9439" t="str">
        <f>IF(MOD(D9439,2)=0,"EVEN","ODD")</f>
        <v>EVEN</v>
      </c>
      <c r="F9439" t="str">
        <f>IF(D9439&lt;=18,"LOW (1-18)","HIGH (19-36)")</f>
        <v>LOW (1-18)</v>
      </c>
      <c r="G9439">
        <f>INT((D9439-1)/6)+1</f>
        <v>2</v>
      </c>
      <c r="H9439">
        <f>MOD(D9439-1,6)+1</f>
        <v>2</v>
      </c>
      <c r="I9439">
        <f>37-D9439</f>
        <v>29</v>
      </c>
      <c r="J9439">
        <f>ABS(D9439-D9440)</f>
        <v>3</v>
      </c>
    </row>
    <row r="9440">
      <c r="A9440">
        <v>18131</v>
      </c>
      <c r="B9440" t="str">
        <v>2018-11-03</v>
      </c>
      <c r="C9440" t="str">
        <v>Midday</v>
      </c>
      <c r="D9440">
        <v>5</v>
      </c>
      <c r="E9440" t="str">
        <f>IF(MOD(D9440,2)=0,"EVEN","ODD")</f>
        <v>ODD</v>
      </c>
      <c r="F9440" t="str">
        <f>IF(D9440&lt;=18,"LOW (1-18)","HIGH (19-36)")</f>
        <v>LOW (1-18)</v>
      </c>
      <c r="G9440">
        <f>INT((D9440-1)/6)+1</f>
        <v>1</v>
      </c>
      <c r="H9440">
        <f>MOD(D9440-1,6)+1</f>
        <v>5</v>
      </c>
      <c r="I9440">
        <f>37-D9440</f>
        <v>32</v>
      </c>
      <c r="J9440">
        <f>ABS(D9440-D9441)</f>
        <v>7</v>
      </c>
    </row>
    <row r="9441">
      <c r="A9441">
        <v>18130</v>
      </c>
      <c r="B9441" t="str">
        <v>2018-11-03</v>
      </c>
      <c r="C9441" t="str">
        <v>Morning</v>
      </c>
      <c r="D9441">
        <v>12</v>
      </c>
      <c r="E9441" t="str">
        <f>IF(MOD(D9441,2)=0,"EVEN","ODD")</f>
        <v>EVEN</v>
      </c>
      <c r="F9441" t="str">
        <f>IF(D9441&lt;=18,"LOW (1-18)","HIGH (19-36)")</f>
        <v>LOW (1-18)</v>
      </c>
      <c r="G9441">
        <f>INT((D9441-1)/6)+1</f>
        <v>2</v>
      </c>
      <c r="H9441">
        <f>MOD(D9441-1,6)+1</f>
        <v>6</v>
      </c>
      <c r="I9441">
        <f>37-D9441</f>
        <v>25</v>
      </c>
      <c r="J9441">
        <f>ABS(D9441-D9442)</f>
        <v>1</v>
      </c>
    </row>
    <row r="9442">
      <c r="A9442">
        <v>18129</v>
      </c>
      <c r="B9442" t="str">
        <v>2018-11-02</v>
      </c>
      <c r="C9442" t="str">
        <v>Evening</v>
      </c>
      <c r="D9442">
        <v>13</v>
      </c>
      <c r="E9442" t="str">
        <f>IF(MOD(D9442,2)=0,"EVEN","ODD")</f>
        <v>ODD</v>
      </c>
      <c r="F9442" t="str">
        <f>IF(D9442&lt;=18,"LOW (1-18)","HIGH (19-36)")</f>
        <v>LOW (1-18)</v>
      </c>
      <c r="G9442">
        <f>INT((D9442-1)/6)+1</f>
        <v>3</v>
      </c>
      <c r="H9442">
        <f>MOD(D9442-1,6)+1</f>
        <v>1</v>
      </c>
      <c r="I9442">
        <f>37-D9442</f>
        <v>24</v>
      </c>
      <c r="J9442">
        <f>ABS(D9442-D9443)</f>
        <v>4</v>
      </c>
    </row>
    <row r="9443">
      <c r="A9443">
        <v>18128</v>
      </c>
      <c r="B9443" t="str">
        <v>2018-11-02</v>
      </c>
      <c r="C9443" t="str">
        <v>Afternoon</v>
      </c>
      <c r="D9443">
        <v>17</v>
      </c>
      <c r="E9443" t="str">
        <f>IF(MOD(D9443,2)=0,"EVEN","ODD")</f>
        <v>ODD</v>
      </c>
      <c r="F9443" t="str">
        <f>IF(D9443&lt;=18,"LOW (1-18)","HIGH (19-36)")</f>
        <v>LOW (1-18)</v>
      </c>
      <c r="G9443">
        <f>INT((D9443-1)/6)+1</f>
        <v>3</v>
      </c>
      <c r="H9443">
        <f>MOD(D9443-1,6)+1</f>
        <v>5</v>
      </c>
      <c r="I9443">
        <f>37-D9443</f>
        <v>20</v>
      </c>
      <c r="J9443">
        <f>ABS(D9443-D9444)</f>
        <v>10</v>
      </c>
    </row>
    <row r="9444">
      <c r="A9444">
        <v>18127</v>
      </c>
      <c r="B9444" t="str">
        <v>2018-11-02</v>
      </c>
      <c r="C9444" t="str">
        <v>Midday</v>
      </c>
      <c r="D9444">
        <v>7</v>
      </c>
      <c r="E9444" t="str">
        <f>IF(MOD(D9444,2)=0,"EVEN","ODD")</f>
        <v>ODD</v>
      </c>
      <c r="F9444" t="str">
        <f>IF(D9444&lt;=18,"LOW (1-18)","HIGH (19-36)")</f>
        <v>LOW (1-18)</v>
      </c>
      <c r="G9444">
        <f>INT((D9444-1)/6)+1</f>
        <v>2</v>
      </c>
      <c r="H9444">
        <f>MOD(D9444-1,6)+1</f>
        <v>1</v>
      </c>
      <c r="I9444">
        <f>37-D9444</f>
        <v>30</v>
      </c>
      <c r="J9444">
        <f>ABS(D9444-D9445)</f>
        <v>17</v>
      </c>
    </row>
    <row r="9445">
      <c r="A9445">
        <v>18126</v>
      </c>
      <c r="B9445" t="str">
        <v>2018-11-02</v>
      </c>
      <c r="C9445" t="str">
        <v>Morning</v>
      </c>
      <c r="D9445">
        <v>24</v>
      </c>
      <c r="E9445" t="str">
        <f>IF(MOD(D9445,2)=0,"EVEN","ODD")</f>
        <v>EVEN</v>
      </c>
      <c r="F9445" t="str">
        <f>IF(D9445&lt;=18,"LOW (1-18)","HIGH (19-36)")</f>
        <v>HIGH (19-36)</v>
      </c>
      <c r="G9445">
        <f>INT((D9445-1)/6)+1</f>
        <v>4</v>
      </c>
      <c r="H9445">
        <f>MOD(D9445-1,6)+1</f>
        <v>6</v>
      </c>
      <c r="I9445">
        <f>37-D9445</f>
        <v>13</v>
      </c>
      <c r="J9445">
        <f>ABS(D9445-D9446)</f>
        <v>21</v>
      </c>
    </row>
    <row r="9446">
      <c r="A9446">
        <v>18125</v>
      </c>
      <c r="B9446" t="str">
        <v>2018-11-01</v>
      </c>
      <c r="C9446" t="str">
        <v>Evening</v>
      </c>
      <c r="D9446">
        <v>3</v>
      </c>
      <c r="E9446" t="str">
        <f>IF(MOD(D9446,2)=0,"EVEN","ODD")</f>
        <v>ODD</v>
      </c>
      <c r="F9446" t="str">
        <f>IF(D9446&lt;=18,"LOW (1-18)","HIGH (19-36)")</f>
        <v>LOW (1-18)</v>
      </c>
      <c r="G9446">
        <f>INT((D9446-1)/6)+1</f>
        <v>1</v>
      </c>
      <c r="H9446">
        <f>MOD(D9446-1,6)+1</f>
        <v>3</v>
      </c>
      <c r="I9446">
        <f>37-D9446</f>
        <v>34</v>
      </c>
      <c r="J9446">
        <f>ABS(D9446-D9447)</f>
        <v>24</v>
      </c>
    </row>
    <row r="9447">
      <c r="A9447">
        <v>18124</v>
      </c>
      <c r="B9447" t="str">
        <v>2018-11-01</v>
      </c>
      <c r="C9447" t="str">
        <v>Afternoon</v>
      </c>
      <c r="D9447">
        <v>27</v>
      </c>
      <c r="E9447" t="str">
        <f>IF(MOD(D9447,2)=0,"EVEN","ODD")</f>
        <v>ODD</v>
      </c>
      <c r="F9447" t="str">
        <f>IF(D9447&lt;=18,"LOW (1-18)","HIGH (19-36)")</f>
        <v>HIGH (19-36)</v>
      </c>
      <c r="G9447">
        <f>INT((D9447-1)/6)+1</f>
        <v>5</v>
      </c>
      <c r="H9447">
        <f>MOD(D9447-1,6)+1</f>
        <v>3</v>
      </c>
      <c r="I9447">
        <f>37-D9447</f>
        <v>10</v>
      </c>
      <c r="J9447">
        <f>ABS(D9447-D9448)</f>
        <v>20</v>
      </c>
    </row>
    <row r="9448">
      <c r="A9448">
        <v>18123</v>
      </c>
      <c r="B9448" t="str">
        <v>2018-11-01</v>
      </c>
      <c r="C9448" t="str">
        <v>Midday</v>
      </c>
      <c r="D9448">
        <v>7</v>
      </c>
      <c r="E9448" t="str">
        <f>IF(MOD(D9448,2)=0,"EVEN","ODD")</f>
        <v>ODD</v>
      </c>
      <c r="F9448" t="str">
        <f>IF(D9448&lt;=18,"LOW (1-18)","HIGH (19-36)")</f>
        <v>LOW (1-18)</v>
      </c>
      <c r="G9448">
        <f>INT((D9448-1)/6)+1</f>
        <v>2</v>
      </c>
      <c r="H9448">
        <f>MOD(D9448-1,6)+1</f>
        <v>1</v>
      </c>
      <c r="I9448">
        <f>37-D9448</f>
        <v>30</v>
      </c>
      <c r="J9448">
        <f>ABS(D9448-D9449)</f>
        <v>1</v>
      </c>
    </row>
    <row r="9449">
      <c r="A9449">
        <v>18122</v>
      </c>
      <c r="B9449" t="str">
        <v>2018-11-01</v>
      </c>
      <c r="C9449" t="str">
        <v>Morning</v>
      </c>
      <c r="D9449">
        <v>8</v>
      </c>
      <c r="E9449" t="str">
        <f>IF(MOD(D9449,2)=0,"EVEN","ODD")</f>
        <v>EVEN</v>
      </c>
      <c r="F9449" t="str">
        <f>IF(D9449&lt;=18,"LOW (1-18)","HIGH (19-36)")</f>
        <v>LOW (1-18)</v>
      </c>
      <c r="G9449">
        <f>INT((D9449-1)/6)+1</f>
        <v>2</v>
      </c>
      <c r="H9449">
        <f>MOD(D9449-1,6)+1</f>
        <v>2</v>
      </c>
      <c r="I9449">
        <f>37-D9449</f>
        <v>29</v>
      </c>
      <c r="J9449">
        <f>ABS(D9449-D9450)</f>
        <v>18</v>
      </c>
    </row>
    <row r="9450">
      <c r="A9450">
        <v>18121</v>
      </c>
      <c r="B9450" t="str">
        <v>2018-10-31</v>
      </c>
      <c r="C9450" t="str">
        <v>Evening</v>
      </c>
      <c r="D9450">
        <v>26</v>
      </c>
      <c r="E9450" t="str">
        <f>IF(MOD(D9450,2)=0,"EVEN","ODD")</f>
        <v>EVEN</v>
      </c>
      <c r="F9450" t="str">
        <f>IF(D9450&lt;=18,"LOW (1-18)","HIGH (19-36)")</f>
        <v>HIGH (19-36)</v>
      </c>
      <c r="G9450">
        <f>INT((D9450-1)/6)+1</f>
        <v>5</v>
      </c>
      <c r="H9450">
        <f>MOD(D9450-1,6)+1</f>
        <v>2</v>
      </c>
      <c r="I9450">
        <f>37-D9450</f>
        <v>11</v>
      </c>
      <c r="J9450">
        <f>ABS(D9450-D9451)</f>
        <v>12</v>
      </c>
    </row>
    <row r="9451">
      <c r="A9451">
        <v>18120</v>
      </c>
      <c r="B9451" t="str">
        <v>2018-10-31</v>
      </c>
      <c r="C9451" t="str">
        <v>Afternoon</v>
      </c>
      <c r="D9451">
        <v>14</v>
      </c>
      <c r="E9451" t="str">
        <f>IF(MOD(D9451,2)=0,"EVEN","ODD")</f>
        <v>EVEN</v>
      </c>
      <c r="F9451" t="str">
        <f>IF(D9451&lt;=18,"LOW (1-18)","HIGH (19-36)")</f>
        <v>LOW (1-18)</v>
      </c>
      <c r="G9451">
        <f>INT((D9451-1)/6)+1</f>
        <v>3</v>
      </c>
      <c r="H9451">
        <f>MOD(D9451-1,6)+1</f>
        <v>2</v>
      </c>
      <c r="I9451">
        <f>37-D9451</f>
        <v>23</v>
      </c>
      <c r="J9451">
        <f>ABS(D9451-D9452)</f>
        <v>7</v>
      </c>
    </row>
    <row r="9452">
      <c r="A9452">
        <v>18119</v>
      </c>
      <c r="B9452" t="str">
        <v>2018-10-31</v>
      </c>
      <c r="C9452" t="str">
        <v>Midday</v>
      </c>
      <c r="D9452">
        <v>7</v>
      </c>
      <c r="E9452" t="str">
        <f>IF(MOD(D9452,2)=0,"EVEN","ODD")</f>
        <v>ODD</v>
      </c>
      <c r="F9452" t="str">
        <f>IF(D9452&lt;=18,"LOW (1-18)","HIGH (19-36)")</f>
        <v>LOW (1-18)</v>
      </c>
      <c r="G9452">
        <f>INT((D9452-1)/6)+1</f>
        <v>2</v>
      </c>
      <c r="H9452">
        <f>MOD(D9452-1,6)+1</f>
        <v>1</v>
      </c>
      <c r="I9452">
        <f>37-D9452</f>
        <v>30</v>
      </c>
      <c r="J9452">
        <f>ABS(D9452-D9453)</f>
        <v>18</v>
      </c>
    </row>
    <row r="9453">
      <c r="A9453">
        <v>18118</v>
      </c>
      <c r="B9453" t="str">
        <v>2018-10-31</v>
      </c>
      <c r="C9453" t="str">
        <v>Morning</v>
      </c>
      <c r="D9453">
        <v>25</v>
      </c>
      <c r="E9453" t="str">
        <f>IF(MOD(D9453,2)=0,"EVEN","ODD")</f>
        <v>ODD</v>
      </c>
      <c r="F9453" t="str">
        <f>IF(D9453&lt;=18,"LOW (1-18)","HIGH (19-36)")</f>
        <v>HIGH (19-36)</v>
      </c>
      <c r="G9453">
        <f>INT((D9453-1)/6)+1</f>
        <v>5</v>
      </c>
      <c r="H9453">
        <f>MOD(D9453-1,6)+1</f>
        <v>1</v>
      </c>
      <c r="I9453">
        <f>37-D9453</f>
        <v>12</v>
      </c>
      <c r="J9453">
        <f>ABS(D9453-D9454)</f>
        <v>4</v>
      </c>
    </row>
    <row r="9454">
      <c r="A9454">
        <v>18117</v>
      </c>
      <c r="B9454" t="str">
        <v>2018-10-30</v>
      </c>
      <c r="C9454" t="str">
        <v>Evening</v>
      </c>
      <c r="D9454">
        <v>29</v>
      </c>
      <c r="E9454" t="str">
        <f>IF(MOD(D9454,2)=0,"EVEN","ODD")</f>
        <v>ODD</v>
      </c>
      <c r="F9454" t="str">
        <f>IF(D9454&lt;=18,"LOW (1-18)","HIGH (19-36)")</f>
        <v>HIGH (19-36)</v>
      </c>
      <c r="G9454">
        <f>INT((D9454-1)/6)+1</f>
        <v>5</v>
      </c>
      <c r="H9454">
        <f>MOD(D9454-1,6)+1</f>
        <v>5</v>
      </c>
      <c r="I9454">
        <f>37-D9454</f>
        <v>8</v>
      </c>
      <c r="J9454">
        <f>ABS(D9454-D9455)</f>
        <v>10</v>
      </c>
    </row>
    <row r="9455">
      <c r="A9455">
        <v>18116</v>
      </c>
      <c r="B9455" t="str">
        <v>2018-10-30</v>
      </c>
      <c r="C9455" t="str">
        <v>Afternoon</v>
      </c>
      <c r="D9455">
        <v>19</v>
      </c>
      <c r="E9455" t="str">
        <f>IF(MOD(D9455,2)=0,"EVEN","ODD")</f>
        <v>ODD</v>
      </c>
      <c r="F9455" t="str">
        <f>IF(D9455&lt;=18,"LOW (1-18)","HIGH (19-36)")</f>
        <v>HIGH (19-36)</v>
      </c>
      <c r="G9455">
        <f>INT((D9455-1)/6)+1</f>
        <v>4</v>
      </c>
      <c r="H9455">
        <f>MOD(D9455-1,6)+1</f>
        <v>1</v>
      </c>
      <c r="I9455">
        <f>37-D9455</f>
        <v>18</v>
      </c>
      <c r="J9455">
        <f>ABS(D9455-D9456)</f>
        <v>6</v>
      </c>
    </row>
    <row r="9456">
      <c r="A9456">
        <v>18115</v>
      </c>
      <c r="B9456" t="str">
        <v>2018-10-30</v>
      </c>
      <c r="C9456" t="str">
        <v>Midday</v>
      </c>
      <c r="D9456">
        <v>25</v>
      </c>
      <c r="E9456" t="str">
        <f>IF(MOD(D9456,2)=0,"EVEN","ODD")</f>
        <v>ODD</v>
      </c>
      <c r="F9456" t="str">
        <f>IF(D9456&lt;=18,"LOW (1-18)","HIGH (19-36)")</f>
        <v>HIGH (19-36)</v>
      </c>
      <c r="G9456">
        <f>INT((D9456-1)/6)+1</f>
        <v>5</v>
      </c>
      <c r="H9456">
        <f>MOD(D9456-1,6)+1</f>
        <v>1</v>
      </c>
      <c r="I9456">
        <f>37-D9456</f>
        <v>12</v>
      </c>
      <c r="J9456">
        <f>ABS(D9456-D9457)</f>
        <v>0</v>
      </c>
    </row>
    <row r="9457">
      <c r="A9457">
        <v>18114</v>
      </c>
      <c r="B9457" t="str">
        <v>2018-10-30</v>
      </c>
      <c r="C9457" t="str">
        <v>Morning</v>
      </c>
      <c r="D9457">
        <v>25</v>
      </c>
      <c r="E9457" t="str">
        <f>IF(MOD(D9457,2)=0,"EVEN","ODD")</f>
        <v>ODD</v>
      </c>
      <c r="F9457" t="str">
        <f>IF(D9457&lt;=18,"LOW (1-18)","HIGH (19-36)")</f>
        <v>HIGH (19-36)</v>
      </c>
      <c r="G9457">
        <f>INT((D9457-1)/6)+1</f>
        <v>5</v>
      </c>
      <c r="H9457">
        <f>MOD(D9457-1,6)+1</f>
        <v>1</v>
      </c>
      <c r="I9457">
        <f>37-D9457</f>
        <v>12</v>
      </c>
      <c r="J9457">
        <f>ABS(D9457-D9458)</f>
        <v>1</v>
      </c>
    </row>
    <row r="9458">
      <c r="A9458">
        <v>18113</v>
      </c>
      <c r="B9458" t="str">
        <v>2018-10-29</v>
      </c>
      <c r="C9458" t="str">
        <v>Evening</v>
      </c>
      <c r="D9458">
        <v>26</v>
      </c>
      <c r="E9458" t="str">
        <f>IF(MOD(D9458,2)=0,"EVEN","ODD")</f>
        <v>EVEN</v>
      </c>
      <c r="F9458" t="str">
        <f>IF(D9458&lt;=18,"LOW (1-18)","HIGH (19-36)")</f>
        <v>HIGH (19-36)</v>
      </c>
      <c r="G9458">
        <f>INT((D9458-1)/6)+1</f>
        <v>5</v>
      </c>
      <c r="H9458">
        <f>MOD(D9458-1,6)+1</f>
        <v>2</v>
      </c>
      <c r="I9458">
        <f>37-D9458</f>
        <v>11</v>
      </c>
      <c r="J9458">
        <f>ABS(D9458-D9459)</f>
        <v>5</v>
      </c>
    </row>
    <row r="9459">
      <c r="A9459">
        <v>18112</v>
      </c>
      <c r="B9459" t="str">
        <v>2018-10-29</v>
      </c>
      <c r="C9459" t="str">
        <v>Afternoon</v>
      </c>
      <c r="D9459">
        <v>21</v>
      </c>
      <c r="E9459" t="str">
        <f>IF(MOD(D9459,2)=0,"EVEN","ODD")</f>
        <v>ODD</v>
      </c>
      <c r="F9459" t="str">
        <f>IF(D9459&lt;=18,"LOW (1-18)","HIGH (19-36)")</f>
        <v>HIGH (19-36)</v>
      </c>
      <c r="G9459">
        <f>INT((D9459-1)/6)+1</f>
        <v>4</v>
      </c>
      <c r="H9459">
        <f>MOD(D9459-1,6)+1</f>
        <v>3</v>
      </c>
      <c r="I9459">
        <f>37-D9459</f>
        <v>16</v>
      </c>
      <c r="J9459">
        <f>ABS(D9459-D9460)</f>
        <v>14</v>
      </c>
    </row>
    <row r="9460">
      <c r="A9460">
        <v>18111</v>
      </c>
      <c r="B9460" t="str">
        <v>2018-10-29</v>
      </c>
      <c r="C9460" t="str">
        <v>Midday</v>
      </c>
      <c r="D9460">
        <v>35</v>
      </c>
      <c r="E9460" t="str">
        <f>IF(MOD(D9460,2)=0,"EVEN","ODD")</f>
        <v>ODD</v>
      </c>
      <c r="F9460" t="str">
        <f>IF(D9460&lt;=18,"LOW (1-18)","HIGH (19-36)")</f>
        <v>HIGH (19-36)</v>
      </c>
      <c r="G9460">
        <f>INT((D9460-1)/6)+1</f>
        <v>6</v>
      </c>
      <c r="H9460">
        <f>MOD(D9460-1,6)+1</f>
        <v>5</v>
      </c>
      <c r="I9460">
        <f>37-D9460</f>
        <v>2</v>
      </c>
      <c r="J9460">
        <f>ABS(D9460-D9461)</f>
        <v>23</v>
      </c>
    </row>
    <row r="9461">
      <c r="A9461">
        <v>18110</v>
      </c>
      <c r="B9461" t="str">
        <v>2018-10-29</v>
      </c>
      <c r="C9461" t="str">
        <v>Morning</v>
      </c>
      <c r="D9461">
        <v>12</v>
      </c>
      <c r="E9461" t="str">
        <f>IF(MOD(D9461,2)=0,"EVEN","ODD")</f>
        <v>EVEN</v>
      </c>
      <c r="F9461" t="str">
        <f>IF(D9461&lt;=18,"LOW (1-18)","HIGH (19-36)")</f>
        <v>LOW (1-18)</v>
      </c>
      <c r="G9461">
        <f>INT((D9461-1)/6)+1</f>
        <v>2</v>
      </c>
      <c r="H9461">
        <f>MOD(D9461-1,6)+1</f>
        <v>6</v>
      </c>
      <c r="I9461">
        <f>37-D9461</f>
        <v>25</v>
      </c>
      <c r="J9461">
        <f>ABS(D9461-D9462)</f>
        <v>13</v>
      </c>
    </row>
    <row r="9462">
      <c r="A9462">
        <v>18109</v>
      </c>
      <c r="B9462" t="str">
        <v>2018-10-27</v>
      </c>
      <c r="C9462" t="str">
        <v>Evening</v>
      </c>
      <c r="D9462">
        <v>25</v>
      </c>
      <c r="E9462" t="str">
        <f>IF(MOD(D9462,2)=0,"EVEN","ODD")</f>
        <v>ODD</v>
      </c>
      <c r="F9462" t="str">
        <f>IF(D9462&lt;=18,"LOW (1-18)","HIGH (19-36)")</f>
        <v>HIGH (19-36)</v>
      </c>
      <c r="G9462">
        <f>INT((D9462-1)/6)+1</f>
        <v>5</v>
      </c>
      <c r="H9462">
        <f>MOD(D9462-1,6)+1</f>
        <v>1</v>
      </c>
      <c r="I9462">
        <f>37-D9462</f>
        <v>12</v>
      </c>
      <c r="J9462">
        <f>ABS(D9462-D9463)</f>
        <v>8</v>
      </c>
    </row>
    <row r="9463">
      <c r="A9463">
        <v>18108</v>
      </c>
      <c r="B9463" t="str">
        <v>2018-10-27</v>
      </c>
      <c r="C9463" t="str">
        <v>Afternoon</v>
      </c>
      <c r="D9463">
        <v>17</v>
      </c>
      <c r="E9463" t="str">
        <f>IF(MOD(D9463,2)=0,"EVEN","ODD")</f>
        <v>ODD</v>
      </c>
      <c r="F9463" t="str">
        <f>IF(D9463&lt;=18,"LOW (1-18)","HIGH (19-36)")</f>
        <v>LOW (1-18)</v>
      </c>
      <c r="G9463">
        <f>INT((D9463-1)/6)+1</f>
        <v>3</v>
      </c>
      <c r="H9463">
        <f>MOD(D9463-1,6)+1</f>
        <v>5</v>
      </c>
      <c r="I9463">
        <f>37-D9463</f>
        <v>20</v>
      </c>
      <c r="J9463">
        <f>ABS(D9463-D9464)</f>
        <v>5</v>
      </c>
    </row>
    <row r="9464">
      <c r="A9464">
        <v>18107</v>
      </c>
      <c r="B9464" t="str">
        <v>2018-10-27</v>
      </c>
      <c r="C9464" t="str">
        <v>Midday</v>
      </c>
      <c r="D9464">
        <v>22</v>
      </c>
      <c r="E9464" t="str">
        <f>IF(MOD(D9464,2)=0,"EVEN","ODD")</f>
        <v>EVEN</v>
      </c>
      <c r="F9464" t="str">
        <f>IF(D9464&lt;=18,"LOW (1-18)","HIGH (19-36)")</f>
        <v>HIGH (19-36)</v>
      </c>
      <c r="G9464">
        <f>INT((D9464-1)/6)+1</f>
        <v>4</v>
      </c>
      <c r="H9464">
        <f>MOD(D9464-1,6)+1</f>
        <v>4</v>
      </c>
      <c r="I9464">
        <f>37-D9464</f>
        <v>15</v>
      </c>
      <c r="J9464">
        <f>ABS(D9464-D9465)</f>
        <v>10</v>
      </c>
    </row>
    <row r="9465">
      <c r="A9465">
        <v>18106</v>
      </c>
      <c r="B9465" t="str">
        <v>2018-10-27</v>
      </c>
      <c r="C9465" t="str">
        <v>Morning</v>
      </c>
      <c r="D9465">
        <v>12</v>
      </c>
      <c r="E9465" t="str">
        <f>IF(MOD(D9465,2)=0,"EVEN","ODD")</f>
        <v>EVEN</v>
      </c>
      <c r="F9465" t="str">
        <f>IF(D9465&lt;=18,"LOW (1-18)","HIGH (19-36)")</f>
        <v>LOW (1-18)</v>
      </c>
      <c r="G9465">
        <f>INT((D9465-1)/6)+1</f>
        <v>2</v>
      </c>
      <c r="H9465">
        <f>MOD(D9465-1,6)+1</f>
        <v>6</v>
      </c>
      <c r="I9465">
        <f>37-D9465</f>
        <v>25</v>
      </c>
      <c r="J9465">
        <f>ABS(D9465-D9466)</f>
        <v>6</v>
      </c>
    </row>
    <row r="9466">
      <c r="A9466">
        <v>18105</v>
      </c>
      <c r="B9466" t="str">
        <v>2018-10-26</v>
      </c>
      <c r="C9466" t="str">
        <v>Evening</v>
      </c>
      <c r="D9466">
        <v>18</v>
      </c>
      <c r="E9466" t="str">
        <f>IF(MOD(D9466,2)=0,"EVEN","ODD")</f>
        <v>EVEN</v>
      </c>
      <c r="F9466" t="str">
        <f>IF(D9466&lt;=18,"LOW (1-18)","HIGH (19-36)")</f>
        <v>LOW (1-18)</v>
      </c>
      <c r="G9466">
        <f>INT((D9466-1)/6)+1</f>
        <v>3</v>
      </c>
      <c r="H9466">
        <f>MOD(D9466-1,6)+1</f>
        <v>6</v>
      </c>
      <c r="I9466">
        <f>37-D9466</f>
        <v>19</v>
      </c>
      <c r="J9466">
        <f>ABS(D9466-D9467)</f>
        <v>8</v>
      </c>
    </row>
    <row r="9467">
      <c r="A9467">
        <v>18104</v>
      </c>
      <c r="B9467" t="str">
        <v>2018-10-26</v>
      </c>
      <c r="C9467" t="str">
        <v>Afternoon</v>
      </c>
      <c r="D9467">
        <v>26</v>
      </c>
      <c r="E9467" t="str">
        <f>IF(MOD(D9467,2)=0,"EVEN","ODD")</f>
        <v>EVEN</v>
      </c>
      <c r="F9467" t="str">
        <f>IF(D9467&lt;=18,"LOW (1-18)","HIGH (19-36)")</f>
        <v>HIGH (19-36)</v>
      </c>
      <c r="G9467">
        <f>INT((D9467-1)/6)+1</f>
        <v>5</v>
      </c>
      <c r="H9467">
        <f>MOD(D9467-1,6)+1</f>
        <v>2</v>
      </c>
      <c r="I9467">
        <f>37-D9467</f>
        <v>11</v>
      </c>
      <c r="J9467">
        <f>ABS(D9467-D9468)</f>
        <v>3</v>
      </c>
    </row>
    <row r="9468">
      <c r="A9468">
        <v>18103</v>
      </c>
      <c r="B9468" t="str">
        <v>2018-10-26</v>
      </c>
      <c r="C9468" t="str">
        <v>Midday</v>
      </c>
      <c r="D9468">
        <v>29</v>
      </c>
      <c r="E9468" t="str">
        <f>IF(MOD(D9468,2)=0,"EVEN","ODD")</f>
        <v>ODD</v>
      </c>
      <c r="F9468" t="str">
        <f>IF(D9468&lt;=18,"LOW (1-18)","HIGH (19-36)")</f>
        <v>HIGH (19-36)</v>
      </c>
      <c r="G9468">
        <f>INT((D9468-1)/6)+1</f>
        <v>5</v>
      </c>
      <c r="H9468">
        <f>MOD(D9468-1,6)+1</f>
        <v>5</v>
      </c>
      <c r="I9468">
        <f>37-D9468</f>
        <v>8</v>
      </c>
      <c r="J9468">
        <f>ABS(D9468-D9469)</f>
        <v>24</v>
      </c>
    </row>
    <row r="9469">
      <c r="A9469">
        <v>18102</v>
      </c>
      <c r="B9469" t="str">
        <v>2018-10-26</v>
      </c>
      <c r="C9469" t="str">
        <v>Morning</v>
      </c>
      <c r="D9469">
        <v>5</v>
      </c>
      <c r="E9469" t="str">
        <f>IF(MOD(D9469,2)=0,"EVEN","ODD")</f>
        <v>ODD</v>
      </c>
      <c r="F9469" t="str">
        <f>IF(D9469&lt;=18,"LOW (1-18)","HIGH (19-36)")</f>
        <v>LOW (1-18)</v>
      </c>
      <c r="G9469">
        <f>INT((D9469-1)/6)+1</f>
        <v>1</v>
      </c>
      <c r="H9469">
        <f>MOD(D9469-1,6)+1</f>
        <v>5</v>
      </c>
      <c r="I9469">
        <f>37-D9469</f>
        <v>32</v>
      </c>
      <c r="J9469">
        <f>ABS(D9469-D9470)</f>
        <v>1</v>
      </c>
    </row>
    <row r="9470">
      <c r="A9470">
        <v>18101</v>
      </c>
      <c r="B9470" t="str">
        <v>2018-10-25</v>
      </c>
      <c r="C9470" t="str">
        <v>Evening</v>
      </c>
      <c r="D9470">
        <v>4</v>
      </c>
      <c r="E9470" t="str">
        <f>IF(MOD(D9470,2)=0,"EVEN","ODD")</f>
        <v>EVEN</v>
      </c>
      <c r="F9470" t="str">
        <f>IF(D9470&lt;=18,"LOW (1-18)","HIGH (19-36)")</f>
        <v>LOW (1-18)</v>
      </c>
      <c r="G9470">
        <f>INT((D9470-1)/6)+1</f>
        <v>1</v>
      </c>
      <c r="H9470">
        <f>MOD(D9470-1,6)+1</f>
        <v>4</v>
      </c>
      <c r="I9470">
        <f>37-D9470</f>
        <v>33</v>
      </c>
      <c r="J9470">
        <f>ABS(D9470-D9471)</f>
        <v>9</v>
      </c>
    </row>
    <row r="9471">
      <c r="A9471">
        <v>18100</v>
      </c>
      <c r="B9471" t="str">
        <v>2018-10-25</v>
      </c>
      <c r="C9471" t="str">
        <v>Afternoon</v>
      </c>
      <c r="D9471">
        <v>13</v>
      </c>
      <c r="E9471" t="str">
        <f>IF(MOD(D9471,2)=0,"EVEN","ODD")</f>
        <v>ODD</v>
      </c>
      <c r="F9471" t="str">
        <f>IF(D9471&lt;=18,"LOW (1-18)","HIGH (19-36)")</f>
        <v>LOW (1-18)</v>
      </c>
      <c r="G9471">
        <f>INT((D9471-1)/6)+1</f>
        <v>3</v>
      </c>
      <c r="H9471">
        <f>MOD(D9471-1,6)+1</f>
        <v>1</v>
      </c>
      <c r="I9471">
        <f>37-D9471</f>
        <v>24</v>
      </c>
      <c r="J9471">
        <f>ABS(D9471-D9472)</f>
        <v>1</v>
      </c>
    </row>
    <row r="9472">
      <c r="A9472">
        <v>18099</v>
      </c>
      <c r="B9472" t="str">
        <v>2018-10-25</v>
      </c>
      <c r="C9472" t="str">
        <v>Midday</v>
      </c>
      <c r="D9472">
        <v>12</v>
      </c>
      <c r="E9472" t="str">
        <f>IF(MOD(D9472,2)=0,"EVEN","ODD")</f>
        <v>EVEN</v>
      </c>
      <c r="F9472" t="str">
        <f>IF(D9472&lt;=18,"LOW (1-18)","HIGH (19-36)")</f>
        <v>LOW (1-18)</v>
      </c>
      <c r="G9472">
        <f>INT((D9472-1)/6)+1</f>
        <v>2</v>
      </c>
      <c r="H9472">
        <f>MOD(D9472-1,6)+1</f>
        <v>6</v>
      </c>
      <c r="I9472">
        <f>37-D9472</f>
        <v>25</v>
      </c>
      <c r="J9472">
        <f>ABS(D9472-D9473)</f>
        <v>15</v>
      </c>
    </row>
    <row r="9473">
      <c r="A9473">
        <v>18098</v>
      </c>
      <c r="B9473" t="str">
        <v>2018-10-25</v>
      </c>
      <c r="C9473" t="str">
        <v>Morning</v>
      </c>
      <c r="D9473">
        <v>27</v>
      </c>
      <c r="E9473" t="str">
        <f>IF(MOD(D9473,2)=0,"EVEN","ODD")</f>
        <v>ODD</v>
      </c>
      <c r="F9473" t="str">
        <f>IF(D9473&lt;=18,"LOW (1-18)","HIGH (19-36)")</f>
        <v>HIGH (19-36)</v>
      </c>
      <c r="G9473">
        <f>INT((D9473-1)/6)+1</f>
        <v>5</v>
      </c>
      <c r="H9473">
        <f>MOD(D9473-1,6)+1</f>
        <v>3</v>
      </c>
      <c r="I9473">
        <f>37-D9473</f>
        <v>10</v>
      </c>
      <c r="J9473">
        <f>ABS(D9473-D9474)</f>
        <v>13</v>
      </c>
    </row>
    <row r="9474">
      <c r="A9474">
        <v>18097</v>
      </c>
      <c r="B9474" t="str">
        <v>2018-10-24</v>
      </c>
      <c r="C9474" t="str">
        <v>Evening</v>
      </c>
      <c r="D9474">
        <v>14</v>
      </c>
      <c r="E9474" t="str">
        <f>IF(MOD(D9474,2)=0,"EVEN","ODD")</f>
        <v>EVEN</v>
      </c>
      <c r="F9474" t="str">
        <f>IF(D9474&lt;=18,"LOW (1-18)","HIGH (19-36)")</f>
        <v>LOW (1-18)</v>
      </c>
      <c r="G9474">
        <f>INT((D9474-1)/6)+1</f>
        <v>3</v>
      </c>
      <c r="H9474">
        <f>MOD(D9474-1,6)+1</f>
        <v>2</v>
      </c>
      <c r="I9474">
        <f>37-D9474</f>
        <v>23</v>
      </c>
      <c r="J9474">
        <f>ABS(D9474-D9475)</f>
        <v>6</v>
      </c>
    </row>
    <row r="9475">
      <c r="A9475">
        <v>18096</v>
      </c>
      <c r="B9475" t="str">
        <v>2018-10-24</v>
      </c>
      <c r="C9475" t="str">
        <v>Afternoon</v>
      </c>
      <c r="D9475">
        <v>8</v>
      </c>
      <c r="E9475" t="str">
        <f>IF(MOD(D9475,2)=0,"EVEN","ODD")</f>
        <v>EVEN</v>
      </c>
      <c r="F9475" t="str">
        <f>IF(D9475&lt;=18,"LOW (1-18)","HIGH (19-36)")</f>
        <v>LOW (1-18)</v>
      </c>
      <c r="G9475">
        <f>INT((D9475-1)/6)+1</f>
        <v>2</v>
      </c>
      <c r="H9475">
        <f>MOD(D9475-1,6)+1</f>
        <v>2</v>
      </c>
      <c r="I9475">
        <f>37-D9475</f>
        <v>29</v>
      </c>
      <c r="J9475">
        <f>ABS(D9475-D9476)</f>
        <v>26</v>
      </c>
    </row>
    <row r="9476">
      <c r="A9476">
        <v>18095</v>
      </c>
      <c r="B9476" t="str">
        <v>2018-10-24</v>
      </c>
      <c r="C9476" t="str">
        <v>Midday</v>
      </c>
      <c r="D9476">
        <v>34</v>
      </c>
      <c r="E9476" t="str">
        <f>IF(MOD(D9476,2)=0,"EVEN","ODD")</f>
        <v>EVEN</v>
      </c>
      <c r="F9476" t="str">
        <f>IF(D9476&lt;=18,"LOW (1-18)","HIGH (19-36)")</f>
        <v>HIGH (19-36)</v>
      </c>
      <c r="G9476">
        <f>INT((D9476-1)/6)+1</f>
        <v>6</v>
      </c>
      <c r="H9476">
        <f>MOD(D9476-1,6)+1</f>
        <v>4</v>
      </c>
      <c r="I9476">
        <f>37-D9476</f>
        <v>3</v>
      </c>
      <c r="J9476">
        <f>ABS(D9476-D9477)</f>
        <v>25</v>
      </c>
    </row>
    <row r="9477">
      <c r="A9477">
        <v>18094</v>
      </c>
      <c r="B9477" t="str">
        <v>2018-10-24</v>
      </c>
      <c r="C9477" t="str">
        <v>Morning</v>
      </c>
      <c r="D9477">
        <v>9</v>
      </c>
      <c r="E9477" t="str">
        <f>IF(MOD(D9477,2)=0,"EVEN","ODD")</f>
        <v>ODD</v>
      </c>
      <c r="F9477" t="str">
        <f>IF(D9477&lt;=18,"LOW (1-18)","HIGH (19-36)")</f>
        <v>LOW (1-18)</v>
      </c>
      <c r="G9477">
        <f>INT((D9477-1)/6)+1</f>
        <v>2</v>
      </c>
      <c r="H9477">
        <f>MOD(D9477-1,6)+1</f>
        <v>3</v>
      </c>
      <c r="I9477">
        <f>37-D9477</f>
        <v>28</v>
      </c>
      <c r="J9477">
        <f>ABS(D9477-D9478)</f>
        <v>0</v>
      </c>
    </row>
    <row r="9478">
      <c r="A9478">
        <v>18093</v>
      </c>
      <c r="B9478" t="str">
        <v>2018-10-23</v>
      </c>
      <c r="C9478" t="str">
        <v>Evening</v>
      </c>
      <c r="D9478">
        <v>9</v>
      </c>
      <c r="E9478" t="str">
        <f>IF(MOD(D9478,2)=0,"EVEN","ODD")</f>
        <v>ODD</v>
      </c>
      <c r="F9478" t="str">
        <f>IF(D9478&lt;=18,"LOW (1-18)","HIGH (19-36)")</f>
        <v>LOW (1-18)</v>
      </c>
      <c r="G9478">
        <f>INT((D9478-1)/6)+1</f>
        <v>2</v>
      </c>
      <c r="H9478">
        <f>MOD(D9478-1,6)+1</f>
        <v>3</v>
      </c>
      <c r="I9478">
        <f>37-D9478</f>
        <v>28</v>
      </c>
      <c r="J9478">
        <f>ABS(D9478-D9479)</f>
        <v>20</v>
      </c>
    </row>
    <row r="9479">
      <c r="A9479">
        <v>18092</v>
      </c>
      <c r="B9479" t="str">
        <v>2018-10-23</v>
      </c>
      <c r="C9479" t="str">
        <v>Afternoon</v>
      </c>
      <c r="D9479">
        <v>29</v>
      </c>
      <c r="E9479" t="str">
        <f>IF(MOD(D9479,2)=0,"EVEN","ODD")</f>
        <v>ODD</v>
      </c>
      <c r="F9479" t="str">
        <f>IF(D9479&lt;=18,"LOW (1-18)","HIGH (19-36)")</f>
        <v>HIGH (19-36)</v>
      </c>
      <c r="G9479">
        <f>INT((D9479-1)/6)+1</f>
        <v>5</v>
      </c>
      <c r="H9479">
        <f>MOD(D9479-1,6)+1</f>
        <v>5</v>
      </c>
      <c r="I9479">
        <f>37-D9479</f>
        <v>8</v>
      </c>
      <c r="J9479">
        <f>ABS(D9479-D9480)</f>
        <v>0</v>
      </c>
    </row>
    <row r="9480">
      <c r="A9480">
        <v>18091</v>
      </c>
      <c r="B9480" t="str">
        <v>2018-10-23</v>
      </c>
      <c r="C9480" t="str">
        <v>Midday</v>
      </c>
      <c r="D9480">
        <v>29</v>
      </c>
      <c r="E9480" t="str">
        <f>IF(MOD(D9480,2)=0,"EVEN","ODD")</f>
        <v>ODD</v>
      </c>
      <c r="F9480" t="str">
        <f>IF(D9480&lt;=18,"LOW (1-18)","HIGH (19-36)")</f>
        <v>HIGH (19-36)</v>
      </c>
      <c r="G9480">
        <f>INT((D9480-1)/6)+1</f>
        <v>5</v>
      </c>
      <c r="H9480">
        <f>MOD(D9480-1,6)+1</f>
        <v>5</v>
      </c>
      <c r="I9480">
        <f>37-D9480</f>
        <v>8</v>
      </c>
      <c r="J9480">
        <f>ABS(D9480-D9481)</f>
        <v>22</v>
      </c>
    </row>
    <row r="9481">
      <c r="A9481">
        <v>18090</v>
      </c>
      <c r="B9481" t="str">
        <v>2018-10-23</v>
      </c>
      <c r="C9481" t="str">
        <v>Morning</v>
      </c>
      <c r="D9481">
        <v>7</v>
      </c>
      <c r="E9481" t="str">
        <f>IF(MOD(D9481,2)=0,"EVEN","ODD")</f>
        <v>ODD</v>
      </c>
      <c r="F9481" t="str">
        <f>IF(D9481&lt;=18,"LOW (1-18)","HIGH (19-36)")</f>
        <v>LOW (1-18)</v>
      </c>
      <c r="G9481">
        <f>INT((D9481-1)/6)+1</f>
        <v>2</v>
      </c>
      <c r="H9481">
        <f>MOD(D9481-1,6)+1</f>
        <v>1</v>
      </c>
      <c r="I9481">
        <f>37-D9481</f>
        <v>30</v>
      </c>
      <c r="J9481">
        <f>ABS(D9481-D9482)</f>
        <v>26</v>
      </c>
    </row>
    <row r="9482">
      <c r="A9482">
        <v>18089</v>
      </c>
      <c r="B9482" t="str">
        <v>2018-10-22</v>
      </c>
      <c r="C9482" t="str">
        <v>Evening</v>
      </c>
      <c r="D9482">
        <v>33</v>
      </c>
      <c r="E9482" t="str">
        <f>IF(MOD(D9482,2)=0,"EVEN","ODD")</f>
        <v>ODD</v>
      </c>
      <c r="F9482" t="str">
        <f>IF(D9482&lt;=18,"LOW (1-18)","HIGH (19-36)")</f>
        <v>HIGH (19-36)</v>
      </c>
      <c r="G9482">
        <f>INT((D9482-1)/6)+1</f>
        <v>6</v>
      </c>
      <c r="H9482">
        <f>MOD(D9482-1,6)+1</f>
        <v>3</v>
      </c>
      <c r="I9482">
        <f>37-D9482</f>
        <v>4</v>
      </c>
      <c r="J9482">
        <f>ABS(D9482-D9483)</f>
        <v>27</v>
      </c>
    </row>
    <row r="9483">
      <c r="A9483">
        <v>18088</v>
      </c>
      <c r="B9483" t="str">
        <v>2018-10-22</v>
      </c>
      <c r="C9483" t="str">
        <v>Afternoon</v>
      </c>
      <c r="D9483">
        <v>6</v>
      </c>
      <c r="E9483" t="str">
        <f>IF(MOD(D9483,2)=0,"EVEN","ODD")</f>
        <v>EVEN</v>
      </c>
      <c r="F9483" t="str">
        <f>IF(D9483&lt;=18,"LOW (1-18)","HIGH (19-36)")</f>
        <v>LOW (1-18)</v>
      </c>
      <c r="G9483">
        <f>INT((D9483-1)/6)+1</f>
        <v>1</v>
      </c>
      <c r="H9483">
        <f>MOD(D9483-1,6)+1</f>
        <v>6</v>
      </c>
      <c r="I9483">
        <f>37-D9483</f>
        <v>31</v>
      </c>
      <c r="J9483">
        <f>ABS(D9483-D9484)</f>
        <v>1</v>
      </c>
    </row>
    <row r="9484">
      <c r="A9484">
        <v>18087</v>
      </c>
      <c r="B9484" t="str">
        <v>2018-10-22</v>
      </c>
      <c r="C9484" t="str">
        <v>Midday</v>
      </c>
      <c r="D9484">
        <v>5</v>
      </c>
      <c r="E9484" t="str">
        <f>IF(MOD(D9484,2)=0,"EVEN","ODD")</f>
        <v>ODD</v>
      </c>
      <c r="F9484" t="str">
        <f>IF(D9484&lt;=18,"LOW (1-18)","HIGH (19-36)")</f>
        <v>LOW (1-18)</v>
      </c>
      <c r="G9484">
        <f>INT((D9484-1)/6)+1</f>
        <v>1</v>
      </c>
      <c r="H9484">
        <f>MOD(D9484-1,6)+1</f>
        <v>5</v>
      </c>
      <c r="I9484">
        <f>37-D9484</f>
        <v>32</v>
      </c>
      <c r="J9484">
        <f>ABS(D9484-D9485)</f>
        <v>3</v>
      </c>
    </row>
    <row r="9485">
      <c r="A9485">
        <v>18086</v>
      </c>
      <c r="B9485" t="str">
        <v>2018-10-22</v>
      </c>
      <c r="C9485" t="str">
        <v>Morning</v>
      </c>
      <c r="D9485">
        <v>8</v>
      </c>
      <c r="E9485" t="str">
        <f>IF(MOD(D9485,2)=0,"EVEN","ODD")</f>
        <v>EVEN</v>
      </c>
      <c r="F9485" t="str">
        <f>IF(D9485&lt;=18,"LOW (1-18)","HIGH (19-36)")</f>
        <v>LOW (1-18)</v>
      </c>
      <c r="G9485">
        <f>INT((D9485-1)/6)+1</f>
        <v>2</v>
      </c>
      <c r="H9485">
        <f>MOD(D9485-1,6)+1</f>
        <v>2</v>
      </c>
      <c r="I9485">
        <f>37-D9485</f>
        <v>29</v>
      </c>
      <c r="J9485">
        <f>ABS(D9485-D9486)</f>
        <v>28</v>
      </c>
    </row>
    <row r="9486">
      <c r="A9486">
        <v>18085</v>
      </c>
      <c r="B9486" t="str">
        <v>2018-10-20</v>
      </c>
      <c r="C9486" t="str">
        <v>Evening</v>
      </c>
      <c r="D9486">
        <v>36</v>
      </c>
      <c r="E9486" t="str">
        <f>IF(MOD(D9486,2)=0,"EVEN","ODD")</f>
        <v>EVEN</v>
      </c>
      <c r="F9486" t="str">
        <f>IF(D9486&lt;=18,"LOW (1-18)","HIGH (19-36)")</f>
        <v>HIGH (19-36)</v>
      </c>
      <c r="G9486">
        <f>INT((D9486-1)/6)+1</f>
        <v>6</v>
      </c>
      <c r="H9486">
        <f>MOD(D9486-1,6)+1</f>
        <v>6</v>
      </c>
      <c r="I9486">
        <f>37-D9486</f>
        <v>1</v>
      </c>
      <c r="J9486">
        <f>ABS(D9486-D9487)</f>
        <v>24</v>
      </c>
    </row>
    <row r="9487">
      <c r="A9487">
        <v>18084</v>
      </c>
      <c r="B9487" t="str">
        <v>2018-10-20</v>
      </c>
      <c r="C9487" t="str">
        <v>Afternoon</v>
      </c>
      <c r="D9487">
        <v>12</v>
      </c>
      <c r="E9487" t="str">
        <f>IF(MOD(D9487,2)=0,"EVEN","ODD")</f>
        <v>EVEN</v>
      </c>
      <c r="F9487" t="str">
        <f>IF(D9487&lt;=18,"LOW (1-18)","HIGH (19-36)")</f>
        <v>LOW (1-18)</v>
      </c>
      <c r="G9487">
        <f>INT((D9487-1)/6)+1</f>
        <v>2</v>
      </c>
      <c r="H9487">
        <f>MOD(D9487-1,6)+1</f>
        <v>6</v>
      </c>
      <c r="I9487">
        <f>37-D9487</f>
        <v>25</v>
      </c>
      <c r="J9487">
        <f>ABS(D9487-D9488)</f>
        <v>2</v>
      </c>
    </row>
    <row r="9488">
      <c r="A9488">
        <v>18083</v>
      </c>
      <c r="B9488" t="str">
        <v>2018-10-20</v>
      </c>
      <c r="C9488" t="str">
        <v>Midday</v>
      </c>
      <c r="D9488">
        <v>10</v>
      </c>
      <c r="E9488" t="str">
        <f>IF(MOD(D9488,2)=0,"EVEN","ODD")</f>
        <v>EVEN</v>
      </c>
      <c r="F9488" t="str">
        <f>IF(D9488&lt;=18,"LOW (1-18)","HIGH (19-36)")</f>
        <v>LOW (1-18)</v>
      </c>
      <c r="G9488">
        <f>INT((D9488-1)/6)+1</f>
        <v>2</v>
      </c>
      <c r="H9488">
        <f>MOD(D9488-1,6)+1</f>
        <v>4</v>
      </c>
      <c r="I9488">
        <f>37-D9488</f>
        <v>27</v>
      </c>
      <c r="J9488">
        <f>ABS(D9488-D9489)</f>
        <v>15</v>
      </c>
    </row>
    <row r="9489">
      <c r="A9489">
        <v>18082</v>
      </c>
      <c r="B9489" t="str">
        <v>2018-10-20</v>
      </c>
      <c r="C9489" t="str">
        <v>Morning</v>
      </c>
      <c r="D9489">
        <v>25</v>
      </c>
      <c r="E9489" t="str">
        <f>IF(MOD(D9489,2)=0,"EVEN","ODD")</f>
        <v>ODD</v>
      </c>
      <c r="F9489" t="str">
        <f>IF(D9489&lt;=18,"LOW (1-18)","HIGH (19-36)")</f>
        <v>HIGH (19-36)</v>
      </c>
      <c r="G9489">
        <f>INT((D9489-1)/6)+1</f>
        <v>5</v>
      </c>
      <c r="H9489">
        <f>MOD(D9489-1,6)+1</f>
        <v>1</v>
      </c>
      <c r="I9489">
        <f>37-D9489</f>
        <v>12</v>
      </c>
      <c r="J9489">
        <f>ABS(D9489-D9490)</f>
        <v>4</v>
      </c>
    </row>
    <row r="9490">
      <c r="A9490">
        <v>18081</v>
      </c>
      <c r="B9490" t="str">
        <v>2018-10-19</v>
      </c>
      <c r="C9490" t="str">
        <v>Evening</v>
      </c>
      <c r="D9490">
        <v>21</v>
      </c>
      <c r="E9490" t="str">
        <f>IF(MOD(D9490,2)=0,"EVEN","ODD")</f>
        <v>ODD</v>
      </c>
      <c r="F9490" t="str">
        <f>IF(D9490&lt;=18,"LOW (1-18)","HIGH (19-36)")</f>
        <v>HIGH (19-36)</v>
      </c>
      <c r="G9490">
        <f>INT((D9490-1)/6)+1</f>
        <v>4</v>
      </c>
      <c r="H9490">
        <f>MOD(D9490-1,6)+1</f>
        <v>3</v>
      </c>
      <c r="I9490">
        <f>37-D9490</f>
        <v>16</v>
      </c>
      <c r="J9490">
        <f>ABS(D9490-D9491)</f>
        <v>0</v>
      </c>
    </row>
    <row r="9491">
      <c r="A9491">
        <v>18080</v>
      </c>
      <c r="B9491" t="str">
        <v>2018-10-19</v>
      </c>
      <c r="C9491" t="str">
        <v>Afternoon</v>
      </c>
      <c r="D9491">
        <v>21</v>
      </c>
      <c r="E9491" t="str">
        <f>IF(MOD(D9491,2)=0,"EVEN","ODD")</f>
        <v>ODD</v>
      </c>
      <c r="F9491" t="str">
        <f>IF(D9491&lt;=18,"LOW (1-18)","HIGH (19-36)")</f>
        <v>HIGH (19-36)</v>
      </c>
      <c r="G9491">
        <f>INT((D9491-1)/6)+1</f>
        <v>4</v>
      </c>
      <c r="H9491">
        <f>MOD(D9491-1,6)+1</f>
        <v>3</v>
      </c>
      <c r="I9491">
        <f>37-D9491</f>
        <v>16</v>
      </c>
      <c r="J9491">
        <f>ABS(D9491-D9492)</f>
        <v>20</v>
      </c>
    </row>
    <row r="9492">
      <c r="A9492">
        <v>18079</v>
      </c>
      <c r="B9492" t="str">
        <v>2018-10-19</v>
      </c>
      <c r="C9492" t="str">
        <v>Midday</v>
      </c>
      <c r="D9492">
        <v>1</v>
      </c>
      <c r="E9492" t="str">
        <f>IF(MOD(D9492,2)=0,"EVEN","ODD")</f>
        <v>ODD</v>
      </c>
      <c r="F9492" t="str">
        <f>IF(D9492&lt;=18,"LOW (1-18)","HIGH (19-36)")</f>
        <v>LOW (1-18)</v>
      </c>
      <c r="G9492">
        <f>INT((D9492-1)/6)+1</f>
        <v>1</v>
      </c>
      <c r="H9492">
        <f>MOD(D9492-1,6)+1</f>
        <v>1</v>
      </c>
      <c r="I9492">
        <f>37-D9492</f>
        <v>36</v>
      </c>
      <c r="J9492">
        <f>ABS(D9492-D9493)</f>
        <v>8</v>
      </c>
    </row>
    <row r="9493">
      <c r="A9493">
        <v>18078</v>
      </c>
      <c r="B9493" t="str">
        <v>2018-10-19</v>
      </c>
      <c r="C9493" t="str">
        <v>Morning</v>
      </c>
      <c r="D9493">
        <v>9</v>
      </c>
      <c r="E9493" t="str">
        <f>IF(MOD(D9493,2)=0,"EVEN","ODD")</f>
        <v>ODD</v>
      </c>
      <c r="F9493" t="str">
        <f>IF(D9493&lt;=18,"LOW (1-18)","HIGH (19-36)")</f>
        <v>LOW (1-18)</v>
      </c>
      <c r="G9493">
        <f>INT((D9493-1)/6)+1</f>
        <v>2</v>
      </c>
      <c r="H9493">
        <f>MOD(D9493-1,6)+1</f>
        <v>3</v>
      </c>
      <c r="I9493">
        <f>37-D9493</f>
        <v>28</v>
      </c>
      <c r="J9493">
        <f>ABS(D9493-D9494)</f>
        <v>6</v>
      </c>
    </row>
    <row r="9494">
      <c r="A9494">
        <v>18077</v>
      </c>
      <c r="B9494" t="str">
        <v>2018-10-18</v>
      </c>
      <c r="C9494" t="str">
        <v>Evening</v>
      </c>
      <c r="D9494">
        <v>3</v>
      </c>
      <c r="E9494" t="str">
        <f>IF(MOD(D9494,2)=0,"EVEN","ODD")</f>
        <v>ODD</v>
      </c>
      <c r="F9494" t="str">
        <f>IF(D9494&lt;=18,"LOW (1-18)","HIGH (19-36)")</f>
        <v>LOW (1-18)</v>
      </c>
      <c r="G9494">
        <f>INT((D9494-1)/6)+1</f>
        <v>1</v>
      </c>
      <c r="H9494">
        <f>MOD(D9494-1,6)+1</f>
        <v>3</v>
      </c>
      <c r="I9494">
        <f>37-D9494</f>
        <v>34</v>
      </c>
      <c r="J9494">
        <f>ABS(D9494-D9495)</f>
        <v>17</v>
      </c>
    </row>
    <row r="9495">
      <c r="A9495">
        <v>18076</v>
      </c>
      <c r="B9495" t="str">
        <v>2018-10-18</v>
      </c>
      <c r="C9495" t="str">
        <v>Afternoon</v>
      </c>
      <c r="D9495">
        <v>20</v>
      </c>
      <c r="E9495" t="str">
        <f>IF(MOD(D9495,2)=0,"EVEN","ODD")</f>
        <v>EVEN</v>
      </c>
      <c r="F9495" t="str">
        <f>IF(D9495&lt;=18,"LOW (1-18)","HIGH (19-36)")</f>
        <v>HIGH (19-36)</v>
      </c>
      <c r="G9495">
        <f>INT((D9495-1)/6)+1</f>
        <v>4</v>
      </c>
      <c r="H9495">
        <f>MOD(D9495-1,6)+1</f>
        <v>2</v>
      </c>
      <c r="I9495">
        <f>37-D9495</f>
        <v>17</v>
      </c>
      <c r="J9495">
        <f>ABS(D9495-D9496)</f>
        <v>18</v>
      </c>
    </row>
    <row r="9496">
      <c r="A9496">
        <v>18075</v>
      </c>
      <c r="B9496" t="str">
        <v>2018-10-18</v>
      </c>
      <c r="C9496" t="str">
        <v>Midday</v>
      </c>
      <c r="D9496">
        <v>2</v>
      </c>
      <c r="E9496" t="str">
        <f>IF(MOD(D9496,2)=0,"EVEN","ODD")</f>
        <v>EVEN</v>
      </c>
      <c r="F9496" t="str">
        <f>IF(D9496&lt;=18,"LOW (1-18)","HIGH (19-36)")</f>
        <v>LOW (1-18)</v>
      </c>
      <c r="G9496">
        <f>INT((D9496-1)/6)+1</f>
        <v>1</v>
      </c>
      <c r="H9496">
        <f>MOD(D9496-1,6)+1</f>
        <v>2</v>
      </c>
      <c r="I9496">
        <f>37-D9496</f>
        <v>35</v>
      </c>
      <c r="J9496">
        <f>ABS(D9496-D9497)</f>
        <v>14</v>
      </c>
    </row>
    <row r="9497">
      <c r="A9497">
        <v>18074</v>
      </c>
      <c r="B9497" t="str">
        <v>2018-10-18</v>
      </c>
      <c r="C9497" t="str">
        <v>Morning</v>
      </c>
      <c r="D9497">
        <v>16</v>
      </c>
      <c r="E9497" t="str">
        <f>IF(MOD(D9497,2)=0,"EVEN","ODD")</f>
        <v>EVEN</v>
      </c>
      <c r="F9497" t="str">
        <f>IF(D9497&lt;=18,"LOW (1-18)","HIGH (19-36)")</f>
        <v>LOW (1-18)</v>
      </c>
      <c r="G9497">
        <f>INT((D9497-1)/6)+1</f>
        <v>3</v>
      </c>
      <c r="H9497">
        <f>MOD(D9497-1,6)+1</f>
        <v>4</v>
      </c>
      <c r="I9497">
        <f>37-D9497</f>
        <v>21</v>
      </c>
      <c r="J9497">
        <f>ABS(D9497-D9498)</f>
        <v>16</v>
      </c>
    </row>
    <row r="9498">
      <c r="A9498">
        <v>18073</v>
      </c>
      <c r="B9498" t="str">
        <v>2018-10-17</v>
      </c>
      <c r="C9498" t="str">
        <v>Evening</v>
      </c>
      <c r="D9498">
        <v>32</v>
      </c>
      <c r="E9498" t="str">
        <f>IF(MOD(D9498,2)=0,"EVEN","ODD")</f>
        <v>EVEN</v>
      </c>
      <c r="F9498" t="str">
        <f>IF(D9498&lt;=18,"LOW (1-18)","HIGH (19-36)")</f>
        <v>HIGH (19-36)</v>
      </c>
      <c r="G9498">
        <f>INT((D9498-1)/6)+1</f>
        <v>6</v>
      </c>
      <c r="H9498">
        <f>MOD(D9498-1,6)+1</f>
        <v>2</v>
      </c>
      <c r="I9498">
        <f>37-D9498</f>
        <v>5</v>
      </c>
      <c r="J9498">
        <f>ABS(D9498-D9499)</f>
        <v>15</v>
      </c>
    </row>
    <row r="9499">
      <c r="A9499">
        <v>18072</v>
      </c>
      <c r="B9499" t="str">
        <v>2018-10-17</v>
      </c>
      <c r="C9499" t="str">
        <v>Afternoon</v>
      </c>
      <c r="D9499">
        <v>17</v>
      </c>
      <c r="E9499" t="str">
        <f>IF(MOD(D9499,2)=0,"EVEN","ODD")</f>
        <v>ODD</v>
      </c>
      <c r="F9499" t="str">
        <f>IF(D9499&lt;=18,"LOW (1-18)","HIGH (19-36)")</f>
        <v>LOW (1-18)</v>
      </c>
      <c r="G9499">
        <f>INT((D9499-1)/6)+1</f>
        <v>3</v>
      </c>
      <c r="H9499">
        <f>MOD(D9499-1,6)+1</f>
        <v>5</v>
      </c>
      <c r="I9499">
        <f>37-D9499</f>
        <v>20</v>
      </c>
      <c r="J9499">
        <f>ABS(D9499-D9500)</f>
        <v>14</v>
      </c>
    </row>
    <row r="9500">
      <c r="A9500">
        <v>18071</v>
      </c>
      <c r="B9500" t="str">
        <v>2018-10-17</v>
      </c>
      <c r="C9500" t="str">
        <v>Midday</v>
      </c>
      <c r="D9500">
        <v>3</v>
      </c>
      <c r="E9500" t="str">
        <f>IF(MOD(D9500,2)=0,"EVEN","ODD")</f>
        <v>ODD</v>
      </c>
      <c r="F9500" t="str">
        <f>IF(D9500&lt;=18,"LOW (1-18)","HIGH (19-36)")</f>
        <v>LOW (1-18)</v>
      </c>
      <c r="G9500">
        <f>INT((D9500-1)/6)+1</f>
        <v>1</v>
      </c>
      <c r="H9500">
        <f>MOD(D9500-1,6)+1</f>
        <v>3</v>
      </c>
      <c r="I9500">
        <f>37-D9500</f>
        <v>34</v>
      </c>
      <c r="J9500">
        <f>ABS(D9500-D9501)</f>
        <v>9</v>
      </c>
    </row>
    <row r="9501">
      <c r="A9501">
        <v>18070</v>
      </c>
      <c r="B9501" t="str">
        <v>2018-10-17</v>
      </c>
      <c r="C9501" t="str">
        <v>Morning</v>
      </c>
      <c r="D9501">
        <v>12</v>
      </c>
      <c r="E9501" t="str">
        <f>IF(MOD(D9501,2)=0,"EVEN","ODD")</f>
        <v>EVEN</v>
      </c>
      <c r="F9501" t="str">
        <f>IF(D9501&lt;=18,"LOW (1-18)","HIGH (19-36)")</f>
        <v>LOW (1-18)</v>
      </c>
      <c r="G9501">
        <f>INT((D9501-1)/6)+1</f>
        <v>2</v>
      </c>
      <c r="H9501">
        <f>MOD(D9501-1,6)+1</f>
        <v>6</v>
      </c>
      <c r="I9501">
        <f>37-D9501</f>
        <v>25</v>
      </c>
      <c r="J9501">
        <f>ABS(D9501-D9502)</f>
        <v>15</v>
      </c>
    </row>
    <row r="9502">
      <c r="A9502">
        <v>18069</v>
      </c>
      <c r="B9502" t="str">
        <v>2018-10-16</v>
      </c>
      <c r="C9502" t="str">
        <v>Evening</v>
      </c>
      <c r="D9502">
        <v>27</v>
      </c>
      <c r="E9502" t="str">
        <f>IF(MOD(D9502,2)=0,"EVEN","ODD")</f>
        <v>ODD</v>
      </c>
      <c r="F9502" t="str">
        <f>IF(D9502&lt;=18,"LOW (1-18)","HIGH (19-36)")</f>
        <v>HIGH (19-36)</v>
      </c>
      <c r="G9502">
        <f>INT((D9502-1)/6)+1</f>
        <v>5</v>
      </c>
      <c r="H9502">
        <f>MOD(D9502-1,6)+1</f>
        <v>3</v>
      </c>
      <c r="I9502">
        <f>37-D9502</f>
        <v>10</v>
      </c>
      <c r="J9502">
        <f>ABS(D9502-D9503)</f>
        <v>12</v>
      </c>
    </row>
    <row r="9503">
      <c r="A9503">
        <v>18068</v>
      </c>
      <c r="B9503" t="str">
        <v>2018-10-16</v>
      </c>
      <c r="C9503" t="str">
        <v>Afternoon</v>
      </c>
      <c r="D9503">
        <v>15</v>
      </c>
      <c r="E9503" t="str">
        <f>IF(MOD(D9503,2)=0,"EVEN","ODD")</f>
        <v>ODD</v>
      </c>
      <c r="F9503" t="str">
        <f>IF(D9503&lt;=18,"LOW (1-18)","HIGH (19-36)")</f>
        <v>LOW (1-18)</v>
      </c>
      <c r="G9503">
        <f>INT((D9503-1)/6)+1</f>
        <v>3</v>
      </c>
      <c r="H9503">
        <f>MOD(D9503-1,6)+1</f>
        <v>3</v>
      </c>
      <c r="I9503">
        <f>37-D9503</f>
        <v>22</v>
      </c>
      <c r="J9503">
        <f>ABS(D9503-D9504)</f>
        <v>16</v>
      </c>
    </row>
    <row r="9504">
      <c r="A9504">
        <v>18067</v>
      </c>
      <c r="B9504" t="str">
        <v>2018-10-16</v>
      </c>
      <c r="C9504" t="str">
        <v>Midday</v>
      </c>
      <c r="D9504">
        <v>31</v>
      </c>
      <c r="E9504" t="str">
        <f>IF(MOD(D9504,2)=0,"EVEN","ODD")</f>
        <v>ODD</v>
      </c>
      <c r="F9504" t="str">
        <f>IF(D9504&lt;=18,"LOW (1-18)","HIGH (19-36)")</f>
        <v>HIGH (19-36)</v>
      </c>
      <c r="G9504">
        <f>INT((D9504-1)/6)+1</f>
        <v>6</v>
      </c>
      <c r="H9504">
        <f>MOD(D9504-1,6)+1</f>
        <v>1</v>
      </c>
      <c r="I9504">
        <f>37-D9504</f>
        <v>6</v>
      </c>
      <c r="J9504">
        <f>ABS(D9504-D9505)</f>
        <v>8</v>
      </c>
    </row>
    <row r="9505">
      <c r="A9505">
        <v>18066</v>
      </c>
      <c r="B9505" t="str">
        <v>2018-10-16</v>
      </c>
      <c r="C9505" t="str">
        <v>Morning</v>
      </c>
      <c r="D9505">
        <v>23</v>
      </c>
      <c r="E9505" t="str">
        <f>IF(MOD(D9505,2)=0,"EVEN","ODD")</f>
        <v>ODD</v>
      </c>
      <c r="F9505" t="str">
        <f>IF(D9505&lt;=18,"LOW (1-18)","HIGH (19-36)")</f>
        <v>HIGH (19-36)</v>
      </c>
      <c r="G9505">
        <f>INT((D9505-1)/6)+1</f>
        <v>4</v>
      </c>
      <c r="H9505">
        <f>MOD(D9505-1,6)+1</f>
        <v>5</v>
      </c>
      <c r="I9505">
        <f>37-D9505</f>
        <v>14</v>
      </c>
      <c r="J9505">
        <f>ABS(D9505-D9506)</f>
        <v>0</v>
      </c>
    </row>
    <row r="9506">
      <c r="A9506">
        <v>18065</v>
      </c>
      <c r="B9506" t="str">
        <v>2018-10-15</v>
      </c>
      <c r="C9506" t="str">
        <v>Evening</v>
      </c>
      <c r="D9506">
        <v>23</v>
      </c>
      <c r="E9506" t="str">
        <f>IF(MOD(D9506,2)=0,"EVEN","ODD")</f>
        <v>ODD</v>
      </c>
      <c r="F9506" t="str">
        <f>IF(D9506&lt;=18,"LOW (1-18)","HIGH (19-36)")</f>
        <v>HIGH (19-36)</v>
      </c>
      <c r="G9506">
        <f>INT((D9506-1)/6)+1</f>
        <v>4</v>
      </c>
      <c r="H9506">
        <f>MOD(D9506-1,6)+1</f>
        <v>5</v>
      </c>
      <c r="I9506">
        <f>37-D9506</f>
        <v>14</v>
      </c>
      <c r="J9506">
        <f>ABS(D9506-D9507)</f>
        <v>16</v>
      </c>
    </row>
    <row r="9507">
      <c r="A9507">
        <v>18064</v>
      </c>
      <c r="B9507" t="str">
        <v>2018-10-15</v>
      </c>
      <c r="C9507" t="str">
        <v>Afternoon</v>
      </c>
      <c r="D9507">
        <v>7</v>
      </c>
      <c r="E9507" t="str">
        <f>IF(MOD(D9507,2)=0,"EVEN","ODD")</f>
        <v>ODD</v>
      </c>
      <c r="F9507" t="str">
        <f>IF(D9507&lt;=18,"LOW (1-18)","HIGH (19-36)")</f>
        <v>LOW (1-18)</v>
      </c>
      <c r="G9507">
        <f>INT((D9507-1)/6)+1</f>
        <v>2</v>
      </c>
      <c r="H9507">
        <f>MOD(D9507-1,6)+1</f>
        <v>1</v>
      </c>
      <c r="I9507">
        <f>37-D9507</f>
        <v>30</v>
      </c>
      <c r="J9507">
        <f>ABS(D9507-D9508)</f>
        <v>18</v>
      </c>
    </row>
    <row r="9508">
      <c r="A9508">
        <v>18063</v>
      </c>
      <c r="B9508" t="str">
        <v>2018-10-15</v>
      </c>
      <c r="C9508" t="str">
        <v>Midday</v>
      </c>
      <c r="D9508">
        <v>25</v>
      </c>
      <c r="E9508" t="str">
        <f>IF(MOD(D9508,2)=0,"EVEN","ODD")</f>
        <v>ODD</v>
      </c>
      <c r="F9508" t="str">
        <f>IF(D9508&lt;=18,"LOW (1-18)","HIGH (19-36)")</f>
        <v>HIGH (19-36)</v>
      </c>
      <c r="G9508">
        <f>INT((D9508-1)/6)+1</f>
        <v>5</v>
      </c>
      <c r="H9508">
        <f>MOD(D9508-1,6)+1</f>
        <v>1</v>
      </c>
      <c r="I9508">
        <f>37-D9508</f>
        <v>12</v>
      </c>
      <c r="J9508">
        <f>ABS(D9508-D9509)</f>
        <v>24</v>
      </c>
    </row>
    <row r="9509">
      <c r="A9509">
        <v>18062</v>
      </c>
      <c r="B9509" t="str">
        <v>2018-10-15</v>
      </c>
      <c r="C9509" t="str">
        <v>Morning</v>
      </c>
      <c r="D9509">
        <v>1</v>
      </c>
      <c r="E9509" t="str">
        <f>IF(MOD(D9509,2)=0,"EVEN","ODD")</f>
        <v>ODD</v>
      </c>
      <c r="F9509" t="str">
        <f>IF(D9509&lt;=18,"LOW (1-18)","HIGH (19-36)")</f>
        <v>LOW (1-18)</v>
      </c>
      <c r="G9509">
        <f>INT((D9509-1)/6)+1</f>
        <v>1</v>
      </c>
      <c r="H9509">
        <f>MOD(D9509-1,6)+1</f>
        <v>1</v>
      </c>
      <c r="I9509">
        <f>37-D9509</f>
        <v>36</v>
      </c>
      <c r="J9509">
        <f>ABS(D9509-D9510)</f>
        <v>0</v>
      </c>
    </row>
    <row r="9510">
      <c r="A9510">
        <v>18061</v>
      </c>
      <c r="B9510" t="str">
        <v>2018-10-13</v>
      </c>
      <c r="C9510" t="str">
        <v>Evening</v>
      </c>
      <c r="D9510">
        <v>1</v>
      </c>
      <c r="E9510" t="str">
        <f>IF(MOD(D9510,2)=0,"EVEN","ODD")</f>
        <v>ODD</v>
      </c>
      <c r="F9510" t="str">
        <f>IF(D9510&lt;=18,"LOW (1-18)","HIGH (19-36)")</f>
        <v>LOW (1-18)</v>
      </c>
      <c r="G9510">
        <f>INT((D9510-1)/6)+1</f>
        <v>1</v>
      </c>
      <c r="H9510">
        <f>MOD(D9510-1,6)+1</f>
        <v>1</v>
      </c>
      <c r="I9510">
        <f>37-D9510</f>
        <v>36</v>
      </c>
      <c r="J9510">
        <f>ABS(D9510-D9511)</f>
        <v>21</v>
      </c>
    </row>
    <row r="9511">
      <c r="A9511">
        <v>18060</v>
      </c>
      <c r="B9511" t="str">
        <v>2018-10-13</v>
      </c>
      <c r="C9511" t="str">
        <v>Afternoon</v>
      </c>
      <c r="D9511">
        <v>22</v>
      </c>
      <c r="E9511" t="str">
        <f>IF(MOD(D9511,2)=0,"EVEN","ODD")</f>
        <v>EVEN</v>
      </c>
      <c r="F9511" t="str">
        <f>IF(D9511&lt;=18,"LOW (1-18)","HIGH (19-36)")</f>
        <v>HIGH (19-36)</v>
      </c>
      <c r="G9511">
        <f>INT((D9511-1)/6)+1</f>
        <v>4</v>
      </c>
      <c r="H9511">
        <f>MOD(D9511-1,6)+1</f>
        <v>4</v>
      </c>
      <c r="I9511">
        <f>37-D9511</f>
        <v>15</v>
      </c>
      <c r="J9511">
        <f>ABS(D9511-D9512)</f>
        <v>9</v>
      </c>
    </row>
    <row r="9512">
      <c r="A9512">
        <v>18059</v>
      </c>
      <c r="B9512" t="str">
        <v>2018-10-13</v>
      </c>
      <c r="C9512" t="str">
        <v>Midday</v>
      </c>
      <c r="D9512">
        <v>31</v>
      </c>
      <c r="E9512" t="str">
        <f>IF(MOD(D9512,2)=0,"EVEN","ODD")</f>
        <v>ODD</v>
      </c>
      <c r="F9512" t="str">
        <f>IF(D9512&lt;=18,"LOW (1-18)","HIGH (19-36)")</f>
        <v>HIGH (19-36)</v>
      </c>
      <c r="G9512">
        <f>INT((D9512-1)/6)+1</f>
        <v>6</v>
      </c>
      <c r="H9512">
        <f>MOD(D9512-1,6)+1</f>
        <v>1</v>
      </c>
      <c r="I9512">
        <f>37-D9512</f>
        <v>6</v>
      </c>
      <c r="J9512">
        <f>ABS(D9512-D9513)</f>
        <v>22</v>
      </c>
    </row>
    <row r="9513">
      <c r="A9513">
        <v>18058</v>
      </c>
      <c r="B9513" t="str">
        <v>2018-10-13</v>
      </c>
      <c r="C9513" t="str">
        <v>Morning</v>
      </c>
      <c r="D9513">
        <v>9</v>
      </c>
      <c r="E9513" t="str">
        <f>IF(MOD(D9513,2)=0,"EVEN","ODD")</f>
        <v>ODD</v>
      </c>
      <c r="F9513" t="str">
        <f>IF(D9513&lt;=18,"LOW (1-18)","HIGH (19-36)")</f>
        <v>LOW (1-18)</v>
      </c>
      <c r="G9513">
        <f>INT((D9513-1)/6)+1</f>
        <v>2</v>
      </c>
      <c r="H9513">
        <f>MOD(D9513-1,6)+1</f>
        <v>3</v>
      </c>
      <c r="I9513">
        <f>37-D9513</f>
        <v>28</v>
      </c>
      <c r="J9513">
        <f>ABS(D9513-D9514)</f>
        <v>15</v>
      </c>
    </row>
    <row r="9514">
      <c r="A9514">
        <v>18057</v>
      </c>
      <c r="B9514" t="str">
        <v>2018-10-12</v>
      </c>
      <c r="C9514" t="str">
        <v>Evening</v>
      </c>
      <c r="D9514">
        <v>24</v>
      </c>
      <c r="E9514" t="str">
        <f>IF(MOD(D9514,2)=0,"EVEN","ODD")</f>
        <v>EVEN</v>
      </c>
      <c r="F9514" t="str">
        <f>IF(D9514&lt;=18,"LOW (1-18)","HIGH (19-36)")</f>
        <v>HIGH (19-36)</v>
      </c>
      <c r="G9514">
        <f>INT((D9514-1)/6)+1</f>
        <v>4</v>
      </c>
      <c r="H9514">
        <f>MOD(D9514-1,6)+1</f>
        <v>6</v>
      </c>
      <c r="I9514">
        <f>37-D9514</f>
        <v>13</v>
      </c>
      <c r="J9514">
        <f>ABS(D9514-D9515)</f>
        <v>21</v>
      </c>
    </row>
    <row r="9515">
      <c r="A9515">
        <v>18056</v>
      </c>
      <c r="B9515" t="str">
        <v>2018-10-12</v>
      </c>
      <c r="C9515" t="str">
        <v>Afternoon</v>
      </c>
      <c r="D9515">
        <v>3</v>
      </c>
      <c r="E9515" t="str">
        <f>IF(MOD(D9515,2)=0,"EVEN","ODD")</f>
        <v>ODD</v>
      </c>
      <c r="F9515" t="str">
        <f>IF(D9515&lt;=18,"LOW (1-18)","HIGH (19-36)")</f>
        <v>LOW (1-18)</v>
      </c>
      <c r="G9515">
        <f>INT((D9515-1)/6)+1</f>
        <v>1</v>
      </c>
      <c r="H9515">
        <f>MOD(D9515-1,6)+1</f>
        <v>3</v>
      </c>
      <c r="I9515">
        <f>37-D9515</f>
        <v>34</v>
      </c>
      <c r="J9515">
        <f>ABS(D9515-D9516)</f>
        <v>23</v>
      </c>
    </row>
    <row r="9516">
      <c r="A9516">
        <v>18055</v>
      </c>
      <c r="B9516" t="str">
        <v>2018-10-12</v>
      </c>
      <c r="C9516" t="str">
        <v>Midday</v>
      </c>
      <c r="D9516">
        <v>26</v>
      </c>
      <c r="E9516" t="str">
        <f>IF(MOD(D9516,2)=0,"EVEN","ODD")</f>
        <v>EVEN</v>
      </c>
      <c r="F9516" t="str">
        <f>IF(D9516&lt;=18,"LOW (1-18)","HIGH (19-36)")</f>
        <v>HIGH (19-36)</v>
      </c>
      <c r="G9516">
        <f>INT((D9516-1)/6)+1</f>
        <v>5</v>
      </c>
      <c r="H9516">
        <f>MOD(D9516-1,6)+1</f>
        <v>2</v>
      </c>
      <c r="I9516">
        <f>37-D9516</f>
        <v>11</v>
      </c>
      <c r="J9516">
        <f>ABS(D9516-D9517)</f>
        <v>15</v>
      </c>
    </row>
    <row r="9517">
      <c r="A9517">
        <v>18054</v>
      </c>
      <c r="B9517" t="str">
        <v>2018-10-12</v>
      </c>
      <c r="C9517" t="str">
        <v>Morning</v>
      </c>
      <c r="D9517">
        <v>11</v>
      </c>
      <c r="E9517" t="str">
        <f>IF(MOD(D9517,2)=0,"EVEN","ODD")</f>
        <v>ODD</v>
      </c>
      <c r="F9517" t="str">
        <f>IF(D9517&lt;=18,"LOW (1-18)","HIGH (19-36)")</f>
        <v>LOW (1-18)</v>
      </c>
      <c r="G9517">
        <f>INT((D9517-1)/6)+1</f>
        <v>2</v>
      </c>
      <c r="H9517">
        <f>MOD(D9517-1,6)+1</f>
        <v>5</v>
      </c>
      <c r="I9517">
        <f>37-D9517</f>
        <v>26</v>
      </c>
      <c r="J9517">
        <f>ABS(D9517-D9518)</f>
        <v>20</v>
      </c>
    </row>
    <row r="9518">
      <c r="A9518">
        <v>18053</v>
      </c>
      <c r="B9518" t="str">
        <v>2018-10-11</v>
      </c>
      <c r="C9518" t="str">
        <v>Evening</v>
      </c>
      <c r="D9518">
        <v>31</v>
      </c>
      <c r="E9518" t="str">
        <f>IF(MOD(D9518,2)=0,"EVEN","ODD")</f>
        <v>ODD</v>
      </c>
      <c r="F9518" t="str">
        <f>IF(D9518&lt;=18,"LOW (1-18)","HIGH (19-36)")</f>
        <v>HIGH (19-36)</v>
      </c>
      <c r="G9518">
        <f>INT((D9518-1)/6)+1</f>
        <v>6</v>
      </c>
      <c r="H9518">
        <f>MOD(D9518-1,6)+1</f>
        <v>1</v>
      </c>
      <c r="I9518">
        <f>37-D9518</f>
        <v>6</v>
      </c>
      <c r="J9518">
        <f>ABS(D9518-D9519)</f>
        <v>13</v>
      </c>
    </row>
    <row r="9519">
      <c r="A9519">
        <v>18052</v>
      </c>
      <c r="B9519" t="str">
        <v>2018-10-11</v>
      </c>
      <c r="C9519" t="str">
        <v>Afternoon</v>
      </c>
      <c r="D9519">
        <v>18</v>
      </c>
      <c r="E9519" t="str">
        <f>IF(MOD(D9519,2)=0,"EVEN","ODD")</f>
        <v>EVEN</v>
      </c>
      <c r="F9519" t="str">
        <f>IF(D9519&lt;=18,"LOW (1-18)","HIGH (19-36)")</f>
        <v>LOW (1-18)</v>
      </c>
      <c r="G9519">
        <f>INT((D9519-1)/6)+1</f>
        <v>3</v>
      </c>
      <c r="H9519">
        <f>MOD(D9519-1,6)+1</f>
        <v>6</v>
      </c>
      <c r="I9519">
        <f>37-D9519</f>
        <v>19</v>
      </c>
      <c r="J9519">
        <f>ABS(D9519-D9520)</f>
        <v>8</v>
      </c>
    </row>
    <row r="9520">
      <c r="A9520">
        <v>18051</v>
      </c>
      <c r="B9520" t="str">
        <v>2018-10-11</v>
      </c>
      <c r="C9520" t="str">
        <v>Midday</v>
      </c>
      <c r="D9520">
        <v>26</v>
      </c>
      <c r="E9520" t="str">
        <f>IF(MOD(D9520,2)=0,"EVEN","ODD")</f>
        <v>EVEN</v>
      </c>
      <c r="F9520" t="str">
        <f>IF(D9520&lt;=18,"LOW (1-18)","HIGH (19-36)")</f>
        <v>HIGH (19-36)</v>
      </c>
      <c r="G9520">
        <f>INT((D9520-1)/6)+1</f>
        <v>5</v>
      </c>
      <c r="H9520">
        <f>MOD(D9520-1,6)+1</f>
        <v>2</v>
      </c>
      <c r="I9520">
        <f>37-D9520</f>
        <v>11</v>
      </c>
      <c r="J9520">
        <f>ABS(D9520-D9521)</f>
        <v>19</v>
      </c>
    </row>
    <row r="9521">
      <c r="A9521">
        <v>18050</v>
      </c>
      <c r="B9521" t="str">
        <v>2018-10-11</v>
      </c>
      <c r="C9521" t="str">
        <v>Morning</v>
      </c>
      <c r="D9521">
        <v>7</v>
      </c>
      <c r="E9521" t="str">
        <f>IF(MOD(D9521,2)=0,"EVEN","ODD")</f>
        <v>ODD</v>
      </c>
      <c r="F9521" t="str">
        <f>IF(D9521&lt;=18,"LOW (1-18)","HIGH (19-36)")</f>
        <v>LOW (1-18)</v>
      </c>
      <c r="G9521">
        <f>INT((D9521-1)/6)+1</f>
        <v>2</v>
      </c>
      <c r="H9521">
        <f>MOD(D9521-1,6)+1</f>
        <v>1</v>
      </c>
      <c r="I9521">
        <f>37-D9521</f>
        <v>30</v>
      </c>
      <c r="J9521">
        <f>ABS(D9521-D9522)</f>
        <v>29</v>
      </c>
    </row>
    <row r="9522">
      <c r="A9522">
        <v>18049</v>
      </c>
      <c r="B9522" t="str">
        <v>2018-10-10</v>
      </c>
      <c r="C9522" t="str">
        <v>Evening</v>
      </c>
      <c r="D9522">
        <v>36</v>
      </c>
      <c r="E9522" t="str">
        <f>IF(MOD(D9522,2)=0,"EVEN","ODD")</f>
        <v>EVEN</v>
      </c>
      <c r="F9522" t="str">
        <f>IF(D9522&lt;=18,"LOW (1-18)","HIGH (19-36)")</f>
        <v>HIGH (19-36)</v>
      </c>
      <c r="G9522">
        <f>INT((D9522-1)/6)+1</f>
        <v>6</v>
      </c>
      <c r="H9522">
        <f>MOD(D9522-1,6)+1</f>
        <v>6</v>
      </c>
      <c r="I9522">
        <f>37-D9522</f>
        <v>1</v>
      </c>
      <c r="J9522">
        <f>ABS(D9522-D9523)</f>
        <v>1</v>
      </c>
    </row>
    <row r="9523">
      <c r="A9523">
        <v>18048</v>
      </c>
      <c r="B9523" t="str">
        <v>2018-10-10</v>
      </c>
      <c r="C9523" t="str">
        <v>Afternoon</v>
      </c>
      <c r="D9523">
        <v>35</v>
      </c>
      <c r="E9523" t="str">
        <f>IF(MOD(D9523,2)=0,"EVEN","ODD")</f>
        <v>ODD</v>
      </c>
      <c r="F9523" t="str">
        <f>IF(D9523&lt;=18,"LOW (1-18)","HIGH (19-36)")</f>
        <v>HIGH (19-36)</v>
      </c>
      <c r="G9523">
        <f>INT((D9523-1)/6)+1</f>
        <v>6</v>
      </c>
      <c r="H9523">
        <f>MOD(D9523-1,6)+1</f>
        <v>5</v>
      </c>
      <c r="I9523">
        <f>37-D9523</f>
        <v>2</v>
      </c>
      <c r="J9523">
        <f>ABS(D9523-D9524)</f>
        <v>23</v>
      </c>
    </row>
    <row r="9524">
      <c r="A9524">
        <v>18047</v>
      </c>
      <c r="B9524" t="str">
        <v>2018-10-10</v>
      </c>
      <c r="C9524" t="str">
        <v>Midday</v>
      </c>
      <c r="D9524">
        <v>12</v>
      </c>
      <c r="E9524" t="str">
        <f>IF(MOD(D9524,2)=0,"EVEN","ODD")</f>
        <v>EVEN</v>
      </c>
      <c r="F9524" t="str">
        <f>IF(D9524&lt;=18,"LOW (1-18)","HIGH (19-36)")</f>
        <v>LOW (1-18)</v>
      </c>
      <c r="G9524">
        <f>INT((D9524-1)/6)+1</f>
        <v>2</v>
      </c>
      <c r="H9524">
        <f>MOD(D9524-1,6)+1</f>
        <v>6</v>
      </c>
      <c r="I9524">
        <f>37-D9524</f>
        <v>25</v>
      </c>
      <c r="J9524">
        <f>ABS(D9524-D9525)</f>
        <v>23</v>
      </c>
    </row>
    <row r="9525">
      <c r="A9525">
        <v>18046</v>
      </c>
      <c r="B9525" t="str">
        <v>2018-10-10</v>
      </c>
      <c r="C9525" t="str">
        <v>Morning</v>
      </c>
      <c r="D9525">
        <v>35</v>
      </c>
      <c r="E9525" t="str">
        <f>IF(MOD(D9525,2)=0,"EVEN","ODD")</f>
        <v>ODD</v>
      </c>
      <c r="F9525" t="str">
        <f>IF(D9525&lt;=18,"LOW (1-18)","HIGH (19-36)")</f>
        <v>HIGH (19-36)</v>
      </c>
      <c r="G9525">
        <f>INT((D9525-1)/6)+1</f>
        <v>6</v>
      </c>
      <c r="H9525">
        <f>MOD(D9525-1,6)+1</f>
        <v>5</v>
      </c>
      <c r="I9525">
        <f>37-D9525</f>
        <v>2</v>
      </c>
      <c r="J9525">
        <f>ABS(D9525-D9526)</f>
        <v>6</v>
      </c>
    </row>
    <row r="9526">
      <c r="A9526">
        <v>18045</v>
      </c>
      <c r="B9526" t="str">
        <v>2018-10-09</v>
      </c>
      <c r="C9526" t="str">
        <v>Evening</v>
      </c>
      <c r="D9526">
        <v>29</v>
      </c>
      <c r="E9526" t="str">
        <f>IF(MOD(D9526,2)=0,"EVEN","ODD")</f>
        <v>ODD</v>
      </c>
      <c r="F9526" t="str">
        <f>IF(D9526&lt;=18,"LOW (1-18)","HIGH (19-36)")</f>
        <v>HIGH (19-36)</v>
      </c>
      <c r="G9526">
        <f>INT((D9526-1)/6)+1</f>
        <v>5</v>
      </c>
      <c r="H9526">
        <f>MOD(D9526-1,6)+1</f>
        <v>5</v>
      </c>
      <c r="I9526">
        <f>37-D9526</f>
        <v>8</v>
      </c>
      <c r="J9526">
        <f>ABS(D9526-D9527)</f>
        <v>2</v>
      </c>
    </row>
    <row r="9527">
      <c r="A9527">
        <v>18044</v>
      </c>
      <c r="B9527" t="str">
        <v>2018-10-09</v>
      </c>
      <c r="C9527" t="str">
        <v>Afternoon</v>
      </c>
      <c r="D9527">
        <v>27</v>
      </c>
      <c r="E9527" t="str">
        <f>IF(MOD(D9527,2)=0,"EVEN","ODD")</f>
        <v>ODD</v>
      </c>
      <c r="F9527" t="str">
        <f>IF(D9527&lt;=18,"LOW (1-18)","HIGH (19-36)")</f>
        <v>HIGH (19-36)</v>
      </c>
      <c r="G9527">
        <f>INT((D9527-1)/6)+1</f>
        <v>5</v>
      </c>
      <c r="H9527">
        <f>MOD(D9527-1,6)+1</f>
        <v>3</v>
      </c>
      <c r="I9527">
        <f>37-D9527</f>
        <v>10</v>
      </c>
      <c r="J9527">
        <f>ABS(D9527-D9528)</f>
        <v>7</v>
      </c>
    </row>
    <row r="9528">
      <c r="A9528">
        <v>18043</v>
      </c>
      <c r="B9528" t="str">
        <v>2018-10-09</v>
      </c>
      <c r="C9528" t="str">
        <v>Midday</v>
      </c>
      <c r="D9528">
        <v>34</v>
      </c>
      <c r="E9528" t="str">
        <f>IF(MOD(D9528,2)=0,"EVEN","ODD")</f>
        <v>EVEN</v>
      </c>
      <c r="F9528" t="str">
        <f>IF(D9528&lt;=18,"LOW (1-18)","HIGH (19-36)")</f>
        <v>HIGH (19-36)</v>
      </c>
      <c r="G9528">
        <f>INT((D9528-1)/6)+1</f>
        <v>6</v>
      </c>
      <c r="H9528">
        <f>MOD(D9528-1,6)+1</f>
        <v>4</v>
      </c>
      <c r="I9528">
        <f>37-D9528</f>
        <v>3</v>
      </c>
      <c r="J9528">
        <f>ABS(D9528-D9529)</f>
        <v>21</v>
      </c>
    </row>
    <row r="9529">
      <c r="A9529">
        <v>18042</v>
      </c>
      <c r="B9529" t="str">
        <v>2018-10-09</v>
      </c>
      <c r="C9529" t="str">
        <v>Morning</v>
      </c>
      <c r="D9529">
        <v>13</v>
      </c>
      <c r="E9529" t="str">
        <f>IF(MOD(D9529,2)=0,"EVEN","ODD")</f>
        <v>ODD</v>
      </c>
      <c r="F9529" t="str">
        <f>IF(D9529&lt;=18,"LOW (1-18)","HIGH (19-36)")</f>
        <v>LOW (1-18)</v>
      </c>
      <c r="G9529">
        <f>INT((D9529-1)/6)+1</f>
        <v>3</v>
      </c>
      <c r="H9529">
        <f>MOD(D9529-1,6)+1</f>
        <v>1</v>
      </c>
      <c r="I9529">
        <f>37-D9529</f>
        <v>24</v>
      </c>
      <c r="J9529">
        <f>ABS(D9529-D9530)</f>
        <v>0</v>
      </c>
    </row>
    <row r="9530">
      <c r="A9530">
        <v>18041</v>
      </c>
      <c r="B9530" t="str">
        <v>2018-10-08</v>
      </c>
      <c r="C9530" t="str">
        <v>Evening</v>
      </c>
      <c r="D9530">
        <v>13</v>
      </c>
      <c r="E9530" t="str">
        <f>IF(MOD(D9530,2)=0,"EVEN","ODD")</f>
        <v>ODD</v>
      </c>
      <c r="F9530" t="str">
        <f>IF(D9530&lt;=18,"LOW (1-18)","HIGH (19-36)")</f>
        <v>LOW (1-18)</v>
      </c>
      <c r="G9530">
        <f>INT((D9530-1)/6)+1</f>
        <v>3</v>
      </c>
      <c r="H9530">
        <f>MOD(D9530-1,6)+1</f>
        <v>1</v>
      </c>
      <c r="I9530">
        <f>37-D9530</f>
        <v>24</v>
      </c>
      <c r="J9530">
        <f>ABS(D9530-D9531)</f>
        <v>2</v>
      </c>
    </row>
    <row r="9531">
      <c r="A9531">
        <v>18040</v>
      </c>
      <c r="B9531" t="str">
        <v>2018-10-08</v>
      </c>
      <c r="C9531" t="str">
        <v>Afternoon</v>
      </c>
      <c r="D9531">
        <v>15</v>
      </c>
      <c r="E9531" t="str">
        <f>IF(MOD(D9531,2)=0,"EVEN","ODD")</f>
        <v>ODD</v>
      </c>
      <c r="F9531" t="str">
        <f>IF(D9531&lt;=18,"LOW (1-18)","HIGH (19-36)")</f>
        <v>LOW (1-18)</v>
      </c>
      <c r="G9531">
        <f>INT((D9531-1)/6)+1</f>
        <v>3</v>
      </c>
      <c r="H9531">
        <f>MOD(D9531-1,6)+1</f>
        <v>3</v>
      </c>
      <c r="I9531">
        <f>37-D9531</f>
        <v>22</v>
      </c>
      <c r="J9531">
        <f>ABS(D9531-D9532)</f>
        <v>4</v>
      </c>
    </row>
    <row r="9532">
      <c r="A9532">
        <v>18039</v>
      </c>
      <c r="B9532" t="str">
        <v>2018-10-08</v>
      </c>
      <c r="C9532" t="str">
        <v>Midday</v>
      </c>
      <c r="D9532">
        <v>11</v>
      </c>
      <c r="E9532" t="str">
        <f>IF(MOD(D9532,2)=0,"EVEN","ODD")</f>
        <v>ODD</v>
      </c>
      <c r="F9532" t="str">
        <f>IF(D9532&lt;=18,"LOW (1-18)","HIGH (19-36)")</f>
        <v>LOW (1-18)</v>
      </c>
      <c r="G9532">
        <f>INT((D9532-1)/6)+1</f>
        <v>2</v>
      </c>
      <c r="H9532">
        <f>MOD(D9532-1,6)+1</f>
        <v>5</v>
      </c>
      <c r="I9532">
        <f>37-D9532</f>
        <v>26</v>
      </c>
      <c r="J9532">
        <f>ABS(D9532-D9533)</f>
        <v>17</v>
      </c>
    </row>
    <row r="9533">
      <c r="A9533">
        <v>18038</v>
      </c>
      <c r="B9533" t="str">
        <v>2018-10-08</v>
      </c>
      <c r="C9533" t="str">
        <v>Morning</v>
      </c>
      <c r="D9533">
        <v>28</v>
      </c>
      <c r="E9533" t="str">
        <f>IF(MOD(D9533,2)=0,"EVEN","ODD")</f>
        <v>EVEN</v>
      </c>
      <c r="F9533" t="str">
        <f>IF(D9533&lt;=18,"LOW (1-18)","HIGH (19-36)")</f>
        <v>HIGH (19-36)</v>
      </c>
      <c r="G9533">
        <f>INT((D9533-1)/6)+1</f>
        <v>5</v>
      </c>
      <c r="H9533">
        <f>MOD(D9533-1,6)+1</f>
        <v>4</v>
      </c>
      <c r="I9533">
        <f>37-D9533</f>
        <v>9</v>
      </c>
      <c r="J9533">
        <f>ABS(D9533-D9534)</f>
        <v>10</v>
      </c>
    </row>
    <row r="9534">
      <c r="A9534">
        <v>18037</v>
      </c>
      <c r="B9534" t="str">
        <v>2018-10-06</v>
      </c>
      <c r="C9534" t="str">
        <v>Evening</v>
      </c>
      <c r="D9534">
        <v>18</v>
      </c>
      <c r="E9534" t="str">
        <f>IF(MOD(D9534,2)=0,"EVEN","ODD")</f>
        <v>EVEN</v>
      </c>
      <c r="F9534" t="str">
        <f>IF(D9534&lt;=18,"LOW (1-18)","HIGH (19-36)")</f>
        <v>LOW (1-18)</v>
      </c>
      <c r="G9534">
        <f>INT((D9534-1)/6)+1</f>
        <v>3</v>
      </c>
      <c r="H9534">
        <f>MOD(D9534-1,6)+1</f>
        <v>6</v>
      </c>
      <c r="I9534">
        <f>37-D9534</f>
        <v>19</v>
      </c>
      <c r="J9534">
        <f>ABS(D9534-D9535)</f>
        <v>16</v>
      </c>
    </row>
    <row r="9535">
      <c r="A9535">
        <v>18036</v>
      </c>
      <c r="B9535" t="str">
        <v>2018-10-06</v>
      </c>
      <c r="C9535" t="str">
        <v>Afternoon</v>
      </c>
      <c r="D9535">
        <v>34</v>
      </c>
      <c r="E9535" t="str">
        <f>IF(MOD(D9535,2)=0,"EVEN","ODD")</f>
        <v>EVEN</v>
      </c>
      <c r="F9535" t="str">
        <f>IF(D9535&lt;=18,"LOW (1-18)","HIGH (19-36)")</f>
        <v>HIGH (19-36)</v>
      </c>
      <c r="G9535">
        <f>INT((D9535-1)/6)+1</f>
        <v>6</v>
      </c>
      <c r="H9535">
        <f>MOD(D9535-1,6)+1</f>
        <v>4</v>
      </c>
      <c r="I9535">
        <f>37-D9535</f>
        <v>3</v>
      </c>
      <c r="J9535">
        <f>ABS(D9535-D9536)</f>
        <v>14</v>
      </c>
    </row>
    <row r="9536">
      <c r="A9536">
        <v>18035</v>
      </c>
      <c r="B9536" t="str">
        <v>2018-10-06</v>
      </c>
      <c r="C9536" t="str">
        <v>Midday</v>
      </c>
      <c r="D9536">
        <v>20</v>
      </c>
      <c r="E9536" t="str">
        <f>IF(MOD(D9536,2)=0,"EVEN","ODD")</f>
        <v>EVEN</v>
      </c>
      <c r="F9536" t="str">
        <f>IF(D9536&lt;=18,"LOW (1-18)","HIGH (19-36)")</f>
        <v>HIGH (19-36)</v>
      </c>
      <c r="G9536">
        <f>INT((D9536-1)/6)+1</f>
        <v>4</v>
      </c>
      <c r="H9536">
        <f>MOD(D9536-1,6)+1</f>
        <v>2</v>
      </c>
      <c r="I9536">
        <f>37-D9536</f>
        <v>17</v>
      </c>
      <c r="J9536">
        <f>ABS(D9536-D9537)</f>
        <v>6</v>
      </c>
    </row>
    <row r="9537">
      <c r="A9537">
        <v>18034</v>
      </c>
      <c r="B9537" t="str">
        <v>2018-10-06</v>
      </c>
      <c r="C9537" t="str">
        <v>Morning</v>
      </c>
      <c r="D9537">
        <v>14</v>
      </c>
      <c r="E9537" t="str">
        <f>IF(MOD(D9537,2)=0,"EVEN","ODD")</f>
        <v>EVEN</v>
      </c>
      <c r="F9537" t="str">
        <f>IF(D9537&lt;=18,"LOW (1-18)","HIGH (19-36)")</f>
        <v>LOW (1-18)</v>
      </c>
      <c r="G9537">
        <f>INT((D9537-1)/6)+1</f>
        <v>3</v>
      </c>
      <c r="H9537">
        <f>MOD(D9537-1,6)+1</f>
        <v>2</v>
      </c>
      <c r="I9537">
        <f>37-D9537</f>
        <v>23</v>
      </c>
      <c r="J9537">
        <f>ABS(D9537-D9538)</f>
        <v>13</v>
      </c>
    </row>
    <row r="9538">
      <c r="A9538">
        <v>18033</v>
      </c>
      <c r="B9538" t="str">
        <v>2018-10-05</v>
      </c>
      <c r="C9538" t="str">
        <v>Evening</v>
      </c>
      <c r="D9538">
        <v>1</v>
      </c>
      <c r="E9538" t="str">
        <f>IF(MOD(D9538,2)=0,"EVEN","ODD")</f>
        <v>ODD</v>
      </c>
      <c r="F9538" t="str">
        <f>IF(D9538&lt;=18,"LOW (1-18)","HIGH (19-36)")</f>
        <v>LOW (1-18)</v>
      </c>
      <c r="G9538">
        <f>INT((D9538-1)/6)+1</f>
        <v>1</v>
      </c>
      <c r="H9538">
        <f>MOD(D9538-1,6)+1</f>
        <v>1</v>
      </c>
      <c r="I9538">
        <f>37-D9538</f>
        <v>36</v>
      </c>
      <c r="J9538">
        <f>ABS(D9538-D9539)</f>
        <v>3</v>
      </c>
    </row>
    <row r="9539">
      <c r="A9539">
        <v>18032</v>
      </c>
      <c r="B9539" t="str">
        <v>2018-10-05</v>
      </c>
      <c r="C9539" t="str">
        <v>Afternoon</v>
      </c>
      <c r="D9539">
        <v>4</v>
      </c>
      <c r="E9539" t="str">
        <f>IF(MOD(D9539,2)=0,"EVEN","ODD")</f>
        <v>EVEN</v>
      </c>
      <c r="F9539" t="str">
        <f>IF(D9539&lt;=18,"LOW (1-18)","HIGH (19-36)")</f>
        <v>LOW (1-18)</v>
      </c>
      <c r="G9539">
        <f>INT((D9539-1)/6)+1</f>
        <v>1</v>
      </c>
      <c r="H9539">
        <f>MOD(D9539-1,6)+1</f>
        <v>4</v>
      </c>
      <c r="I9539">
        <f>37-D9539</f>
        <v>33</v>
      </c>
      <c r="J9539">
        <f>ABS(D9539-D9540)</f>
        <v>0</v>
      </c>
    </row>
    <row r="9540">
      <c r="A9540">
        <v>18031</v>
      </c>
      <c r="B9540" t="str">
        <v>2018-10-05</v>
      </c>
      <c r="C9540" t="str">
        <v>Midday</v>
      </c>
      <c r="D9540">
        <v>4</v>
      </c>
      <c r="E9540" t="str">
        <f>IF(MOD(D9540,2)=0,"EVEN","ODD")</f>
        <v>EVEN</v>
      </c>
      <c r="F9540" t="str">
        <f>IF(D9540&lt;=18,"LOW (1-18)","HIGH (19-36)")</f>
        <v>LOW (1-18)</v>
      </c>
      <c r="G9540">
        <f>INT((D9540-1)/6)+1</f>
        <v>1</v>
      </c>
      <c r="H9540">
        <f>MOD(D9540-1,6)+1</f>
        <v>4</v>
      </c>
      <c r="I9540">
        <f>37-D9540</f>
        <v>33</v>
      </c>
      <c r="J9540">
        <f>ABS(D9540-D9541)</f>
        <v>30</v>
      </c>
    </row>
    <row r="9541">
      <c r="A9541">
        <v>18030</v>
      </c>
      <c r="B9541" t="str">
        <v>2018-10-05</v>
      </c>
      <c r="C9541" t="str">
        <v>Morning</v>
      </c>
      <c r="D9541">
        <v>34</v>
      </c>
      <c r="E9541" t="str">
        <f>IF(MOD(D9541,2)=0,"EVEN","ODD")</f>
        <v>EVEN</v>
      </c>
      <c r="F9541" t="str">
        <f>IF(D9541&lt;=18,"LOW (1-18)","HIGH (19-36)")</f>
        <v>HIGH (19-36)</v>
      </c>
      <c r="G9541">
        <f>INT((D9541-1)/6)+1</f>
        <v>6</v>
      </c>
      <c r="H9541">
        <f>MOD(D9541-1,6)+1</f>
        <v>4</v>
      </c>
      <c r="I9541">
        <f>37-D9541</f>
        <v>3</v>
      </c>
      <c r="J9541">
        <f>ABS(D9541-D9542)</f>
        <v>28</v>
      </c>
    </row>
    <row r="9542">
      <c r="A9542">
        <v>18029</v>
      </c>
      <c r="B9542" t="str">
        <v>2018-10-04</v>
      </c>
      <c r="C9542" t="str">
        <v>Evening</v>
      </c>
      <c r="D9542">
        <v>6</v>
      </c>
      <c r="E9542" t="str">
        <f>IF(MOD(D9542,2)=0,"EVEN","ODD")</f>
        <v>EVEN</v>
      </c>
      <c r="F9542" t="str">
        <f>IF(D9542&lt;=18,"LOW (1-18)","HIGH (19-36)")</f>
        <v>LOW (1-18)</v>
      </c>
      <c r="G9542">
        <f>INT((D9542-1)/6)+1</f>
        <v>1</v>
      </c>
      <c r="H9542">
        <f>MOD(D9542-1,6)+1</f>
        <v>6</v>
      </c>
      <c r="I9542">
        <f>37-D9542</f>
        <v>31</v>
      </c>
      <c r="J9542">
        <f>ABS(D9542-D9543)</f>
        <v>9</v>
      </c>
    </row>
    <row r="9543">
      <c r="A9543">
        <v>18028</v>
      </c>
      <c r="B9543" t="str">
        <v>2018-10-04</v>
      </c>
      <c r="C9543" t="str">
        <v>Afternoon</v>
      </c>
      <c r="D9543">
        <v>15</v>
      </c>
      <c r="E9543" t="str">
        <f>IF(MOD(D9543,2)=0,"EVEN","ODD")</f>
        <v>ODD</v>
      </c>
      <c r="F9543" t="str">
        <f>IF(D9543&lt;=18,"LOW (1-18)","HIGH (19-36)")</f>
        <v>LOW (1-18)</v>
      </c>
      <c r="G9543">
        <f>INT((D9543-1)/6)+1</f>
        <v>3</v>
      </c>
      <c r="H9543">
        <f>MOD(D9543-1,6)+1</f>
        <v>3</v>
      </c>
      <c r="I9543">
        <f>37-D9543</f>
        <v>22</v>
      </c>
      <c r="J9543">
        <f>ABS(D9543-D9544)</f>
        <v>1</v>
      </c>
    </row>
    <row r="9544">
      <c r="A9544">
        <v>18027</v>
      </c>
      <c r="B9544" t="str">
        <v>2018-10-04</v>
      </c>
      <c r="C9544" t="str">
        <v>Midday</v>
      </c>
      <c r="D9544">
        <v>14</v>
      </c>
      <c r="E9544" t="str">
        <f>IF(MOD(D9544,2)=0,"EVEN","ODD")</f>
        <v>EVEN</v>
      </c>
      <c r="F9544" t="str">
        <f>IF(D9544&lt;=18,"LOW (1-18)","HIGH (19-36)")</f>
        <v>LOW (1-18)</v>
      </c>
      <c r="G9544">
        <f>INT((D9544-1)/6)+1</f>
        <v>3</v>
      </c>
      <c r="H9544">
        <f>MOD(D9544-1,6)+1</f>
        <v>2</v>
      </c>
      <c r="I9544">
        <f>37-D9544</f>
        <v>23</v>
      </c>
      <c r="J9544">
        <f>ABS(D9544-D9545)</f>
        <v>2</v>
      </c>
    </row>
    <row r="9545">
      <c r="A9545">
        <v>18026</v>
      </c>
      <c r="B9545" t="str">
        <v>2018-10-04</v>
      </c>
      <c r="C9545" t="str">
        <v>Morning</v>
      </c>
      <c r="D9545">
        <v>12</v>
      </c>
      <c r="E9545" t="str">
        <f>IF(MOD(D9545,2)=0,"EVEN","ODD")</f>
        <v>EVEN</v>
      </c>
      <c r="F9545" t="str">
        <f>IF(D9545&lt;=18,"LOW (1-18)","HIGH (19-36)")</f>
        <v>LOW (1-18)</v>
      </c>
      <c r="G9545">
        <f>INT((D9545-1)/6)+1</f>
        <v>2</v>
      </c>
      <c r="H9545">
        <f>MOD(D9545-1,6)+1</f>
        <v>6</v>
      </c>
      <c r="I9545">
        <f>37-D9545</f>
        <v>25</v>
      </c>
      <c r="J9545">
        <f>ABS(D9545-D9546)</f>
        <v>15</v>
      </c>
    </row>
    <row r="9546">
      <c r="A9546">
        <v>18025</v>
      </c>
      <c r="B9546" t="str">
        <v>2018-10-03</v>
      </c>
      <c r="C9546" t="str">
        <v>Evening</v>
      </c>
      <c r="D9546">
        <v>27</v>
      </c>
      <c r="E9546" t="str">
        <f>IF(MOD(D9546,2)=0,"EVEN","ODD")</f>
        <v>ODD</v>
      </c>
      <c r="F9546" t="str">
        <f>IF(D9546&lt;=18,"LOW (1-18)","HIGH (19-36)")</f>
        <v>HIGH (19-36)</v>
      </c>
      <c r="G9546">
        <f>INT((D9546-1)/6)+1</f>
        <v>5</v>
      </c>
      <c r="H9546">
        <f>MOD(D9546-1,6)+1</f>
        <v>3</v>
      </c>
      <c r="I9546">
        <f>37-D9546</f>
        <v>10</v>
      </c>
      <c r="J9546">
        <f>ABS(D9546-D9547)</f>
        <v>12</v>
      </c>
    </row>
    <row r="9547">
      <c r="A9547">
        <v>18024</v>
      </c>
      <c r="B9547" t="str">
        <v>2018-10-03</v>
      </c>
      <c r="C9547" t="str">
        <v>Afternoon</v>
      </c>
      <c r="D9547">
        <v>15</v>
      </c>
      <c r="E9547" t="str">
        <f>IF(MOD(D9547,2)=0,"EVEN","ODD")</f>
        <v>ODD</v>
      </c>
      <c r="F9547" t="str">
        <f>IF(D9547&lt;=18,"LOW (1-18)","HIGH (19-36)")</f>
        <v>LOW (1-18)</v>
      </c>
      <c r="G9547">
        <f>INT((D9547-1)/6)+1</f>
        <v>3</v>
      </c>
      <c r="H9547">
        <f>MOD(D9547-1,6)+1</f>
        <v>3</v>
      </c>
      <c r="I9547">
        <f>37-D9547</f>
        <v>22</v>
      </c>
      <c r="J9547">
        <f>ABS(D9547-D9548)</f>
        <v>5</v>
      </c>
    </row>
    <row r="9548">
      <c r="A9548">
        <v>18023</v>
      </c>
      <c r="B9548" t="str">
        <v>2018-10-03</v>
      </c>
      <c r="C9548" t="str">
        <v>Midday</v>
      </c>
      <c r="D9548">
        <v>10</v>
      </c>
      <c r="E9548" t="str">
        <f>IF(MOD(D9548,2)=0,"EVEN","ODD")</f>
        <v>EVEN</v>
      </c>
      <c r="F9548" t="str">
        <f>IF(D9548&lt;=18,"LOW (1-18)","HIGH (19-36)")</f>
        <v>LOW (1-18)</v>
      </c>
      <c r="G9548">
        <f>INT((D9548-1)/6)+1</f>
        <v>2</v>
      </c>
      <c r="H9548">
        <f>MOD(D9548-1,6)+1</f>
        <v>4</v>
      </c>
      <c r="I9548">
        <f>37-D9548</f>
        <v>27</v>
      </c>
      <c r="J9548">
        <f>ABS(D9548-D9549)</f>
        <v>15</v>
      </c>
    </row>
    <row r="9549">
      <c r="A9549">
        <v>18022</v>
      </c>
      <c r="B9549" t="str">
        <v>2018-10-03</v>
      </c>
      <c r="C9549" t="str">
        <v>Morning</v>
      </c>
      <c r="D9549">
        <v>25</v>
      </c>
      <c r="E9549" t="str">
        <f>IF(MOD(D9549,2)=0,"EVEN","ODD")</f>
        <v>ODD</v>
      </c>
      <c r="F9549" t="str">
        <f>IF(D9549&lt;=18,"LOW (1-18)","HIGH (19-36)")</f>
        <v>HIGH (19-36)</v>
      </c>
      <c r="G9549">
        <f>INT((D9549-1)/6)+1</f>
        <v>5</v>
      </c>
      <c r="H9549">
        <f>MOD(D9549-1,6)+1</f>
        <v>1</v>
      </c>
      <c r="I9549">
        <f>37-D9549</f>
        <v>12</v>
      </c>
      <c r="J9549">
        <f>ABS(D9549-D9550)</f>
        <v>10</v>
      </c>
    </row>
    <row r="9550">
      <c r="A9550">
        <v>18021</v>
      </c>
      <c r="B9550" t="str">
        <v>2018-10-02</v>
      </c>
      <c r="C9550" t="str">
        <v>Evening</v>
      </c>
      <c r="D9550">
        <v>35</v>
      </c>
      <c r="E9550" t="str">
        <f>IF(MOD(D9550,2)=0,"EVEN","ODD")</f>
        <v>ODD</v>
      </c>
      <c r="F9550" t="str">
        <f>IF(D9550&lt;=18,"LOW (1-18)","HIGH (19-36)")</f>
        <v>HIGH (19-36)</v>
      </c>
      <c r="G9550">
        <f>INT((D9550-1)/6)+1</f>
        <v>6</v>
      </c>
      <c r="H9550">
        <f>MOD(D9550-1,6)+1</f>
        <v>5</v>
      </c>
      <c r="I9550">
        <f>37-D9550</f>
        <v>2</v>
      </c>
      <c r="J9550">
        <f>ABS(D9550-D9551)</f>
        <v>26</v>
      </c>
    </row>
    <row r="9551">
      <c r="A9551">
        <v>18020</v>
      </c>
      <c r="B9551" t="str">
        <v>2018-10-02</v>
      </c>
      <c r="C9551" t="str">
        <v>Afternoon</v>
      </c>
      <c r="D9551">
        <v>9</v>
      </c>
      <c r="E9551" t="str">
        <f>IF(MOD(D9551,2)=0,"EVEN","ODD")</f>
        <v>ODD</v>
      </c>
      <c r="F9551" t="str">
        <f>IF(D9551&lt;=18,"LOW (1-18)","HIGH (19-36)")</f>
        <v>LOW (1-18)</v>
      </c>
      <c r="G9551">
        <f>INT((D9551-1)/6)+1</f>
        <v>2</v>
      </c>
      <c r="H9551">
        <f>MOD(D9551-1,6)+1</f>
        <v>3</v>
      </c>
      <c r="I9551">
        <f>37-D9551</f>
        <v>28</v>
      </c>
      <c r="J9551">
        <f>ABS(D9551-D9552)</f>
        <v>6</v>
      </c>
    </row>
    <row r="9552">
      <c r="A9552">
        <v>18019</v>
      </c>
      <c r="B9552" t="str">
        <v>2018-10-02</v>
      </c>
      <c r="C9552" t="str">
        <v>Midday</v>
      </c>
      <c r="D9552">
        <v>15</v>
      </c>
      <c r="E9552" t="str">
        <f>IF(MOD(D9552,2)=0,"EVEN","ODD")</f>
        <v>ODD</v>
      </c>
      <c r="F9552" t="str">
        <f>IF(D9552&lt;=18,"LOW (1-18)","HIGH (19-36)")</f>
        <v>LOW (1-18)</v>
      </c>
      <c r="G9552">
        <f>INT((D9552-1)/6)+1</f>
        <v>3</v>
      </c>
      <c r="H9552">
        <f>MOD(D9552-1,6)+1</f>
        <v>3</v>
      </c>
      <c r="I9552">
        <f>37-D9552</f>
        <v>22</v>
      </c>
      <c r="J9552">
        <f>ABS(D9552-D9553)</f>
        <v>0</v>
      </c>
    </row>
    <row r="9553">
      <c r="A9553">
        <v>18018</v>
      </c>
      <c r="B9553" t="str">
        <v>2018-10-02</v>
      </c>
      <c r="C9553" t="str">
        <v>Morning</v>
      </c>
      <c r="D9553">
        <v>15</v>
      </c>
      <c r="E9553" t="str">
        <f>IF(MOD(D9553,2)=0,"EVEN","ODD")</f>
        <v>ODD</v>
      </c>
      <c r="F9553" t="str">
        <f>IF(D9553&lt;=18,"LOW (1-18)","HIGH (19-36)")</f>
        <v>LOW (1-18)</v>
      </c>
      <c r="G9553">
        <f>INT((D9553-1)/6)+1</f>
        <v>3</v>
      </c>
      <c r="H9553">
        <f>MOD(D9553-1,6)+1</f>
        <v>3</v>
      </c>
      <c r="I9553">
        <f>37-D9553</f>
        <v>22</v>
      </c>
      <c r="J9553">
        <f>ABS(D9553-D9554)</f>
        <v>19</v>
      </c>
    </row>
    <row r="9554">
      <c r="A9554">
        <v>18017</v>
      </c>
      <c r="B9554" t="str">
        <v>2018-10-01</v>
      </c>
      <c r="C9554" t="str">
        <v>Evening</v>
      </c>
      <c r="D9554">
        <v>34</v>
      </c>
      <c r="E9554" t="str">
        <f>IF(MOD(D9554,2)=0,"EVEN","ODD")</f>
        <v>EVEN</v>
      </c>
      <c r="F9554" t="str">
        <f>IF(D9554&lt;=18,"LOW (1-18)","HIGH (19-36)")</f>
        <v>HIGH (19-36)</v>
      </c>
      <c r="G9554">
        <f>INT((D9554-1)/6)+1</f>
        <v>6</v>
      </c>
      <c r="H9554">
        <f>MOD(D9554-1,6)+1</f>
        <v>4</v>
      </c>
      <c r="I9554">
        <f>37-D9554</f>
        <v>3</v>
      </c>
      <c r="J9554">
        <f>ABS(D9554-D9555)</f>
        <v>20</v>
      </c>
    </row>
    <row r="9555">
      <c r="A9555">
        <v>18016</v>
      </c>
      <c r="B9555" t="str">
        <v>2018-10-01</v>
      </c>
      <c r="C9555" t="str">
        <v>Afternoon</v>
      </c>
      <c r="D9555">
        <v>14</v>
      </c>
      <c r="E9555" t="str">
        <f>IF(MOD(D9555,2)=0,"EVEN","ODD")</f>
        <v>EVEN</v>
      </c>
      <c r="F9555" t="str">
        <f>IF(D9555&lt;=18,"LOW (1-18)","HIGH (19-36)")</f>
        <v>LOW (1-18)</v>
      </c>
      <c r="G9555">
        <f>INT((D9555-1)/6)+1</f>
        <v>3</v>
      </c>
      <c r="H9555">
        <f>MOD(D9555-1,6)+1</f>
        <v>2</v>
      </c>
      <c r="I9555">
        <f>37-D9555</f>
        <v>23</v>
      </c>
      <c r="J9555">
        <f>ABS(D9555-D9556)</f>
        <v>17</v>
      </c>
    </row>
    <row r="9556">
      <c r="A9556">
        <v>18015</v>
      </c>
      <c r="B9556" t="str">
        <v>2018-10-01</v>
      </c>
      <c r="C9556" t="str">
        <v>Midday</v>
      </c>
      <c r="D9556">
        <v>31</v>
      </c>
      <c r="E9556" t="str">
        <f>IF(MOD(D9556,2)=0,"EVEN","ODD")</f>
        <v>ODD</v>
      </c>
      <c r="F9556" t="str">
        <f>IF(D9556&lt;=18,"LOW (1-18)","HIGH (19-36)")</f>
        <v>HIGH (19-36)</v>
      </c>
      <c r="G9556">
        <f>INT((D9556-1)/6)+1</f>
        <v>6</v>
      </c>
      <c r="H9556">
        <f>MOD(D9556-1,6)+1</f>
        <v>1</v>
      </c>
      <c r="I9556">
        <f>37-D9556</f>
        <v>6</v>
      </c>
      <c r="J9556">
        <f>ABS(D9556-D9557)</f>
        <v>15</v>
      </c>
    </row>
    <row r="9557">
      <c r="A9557">
        <v>18014</v>
      </c>
      <c r="B9557" t="str">
        <v>2018-10-01</v>
      </c>
      <c r="C9557" t="str">
        <v>Morning</v>
      </c>
      <c r="D9557">
        <v>16</v>
      </c>
      <c r="E9557" t="str">
        <f>IF(MOD(D9557,2)=0,"EVEN","ODD")</f>
        <v>EVEN</v>
      </c>
      <c r="F9557" t="str">
        <f>IF(D9557&lt;=18,"LOW (1-18)","HIGH (19-36)")</f>
        <v>LOW (1-18)</v>
      </c>
      <c r="G9557">
        <f>INT((D9557-1)/6)+1</f>
        <v>3</v>
      </c>
      <c r="H9557">
        <f>MOD(D9557-1,6)+1</f>
        <v>4</v>
      </c>
      <c r="I9557">
        <f>37-D9557</f>
        <v>21</v>
      </c>
      <c r="J9557">
        <f>ABS(D9557-D9558)</f>
        <v>7</v>
      </c>
    </row>
    <row r="9558">
      <c r="A9558">
        <v>18013</v>
      </c>
      <c r="B9558" t="str">
        <v>2018-09-29</v>
      </c>
      <c r="C9558" t="str">
        <v>Evening</v>
      </c>
      <c r="D9558">
        <v>23</v>
      </c>
      <c r="E9558" t="str">
        <f>IF(MOD(D9558,2)=0,"EVEN","ODD")</f>
        <v>ODD</v>
      </c>
      <c r="F9558" t="str">
        <f>IF(D9558&lt;=18,"LOW (1-18)","HIGH (19-36)")</f>
        <v>HIGH (19-36)</v>
      </c>
      <c r="G9558">
        <f>INT((D9558-1)/6)+1</f>
        <v>4</v>
      </c>
      <c r="H9558">
        <f>MOD(D9558-1,6)+1</f>
        <v>5</v>
      </c>
      <c r="I9558">
        <f>37-D9558</f>
        <v>14</v>
      </c>
      <c r="J9558">
        <f>ABS(D9558-D9559)</f>
        <v>1</v>
      </c>
    </row>
    <row r="9559">
      <c r="A9559">
        <v>18012</v>
      </c>
      <c r="B9559" t="str">
        <v>2018-09-29</v>
      </c>
      <c r="C9559" t="str">
        <v>Afternoon</v>
      </c>
      <c r="D9559">
        <v>24</v>
      </c>
      <c r="E9559" t="str">
        <f>IF(MOD(D9559,2)=0,"EVEN","ODD")</f>
        <v>EVEN</v>
      </c>
      <c r="F9559" t="str">
        <f>IF(D9559&lt;=18,"LOW (1-18)","HIGH (19-36)")</f>
        <v>HIGH (19-36)</v>
      </c>
      <c r="G9559">
        <f>INT((D9559-1)/6)+1</f>
        <v>4</v>
      </c>
      <c r="H9559">
        <f>MOD(D9559-1,6)+1</f>
        <v>6</v>
      </c>
      <c r="I9559">
        <f>37-D9559</f>
        <v>13</v>
      </c>
      <c r="J9559">
        <f>ABS(D9559-D9560)</f>
        <v>17</v>
      </c>
    </row>
    <row r="9560">
      <c r="A9560">
        <v>18011</v>
      </c>
      <c r="B9560" t="str">
        <v>2018-09-29</v>
      </c>
      <c r="C9560" t="str">
        <v>Midday</v>
      </c>
      <c r="D9560">
        <v>7</v>
      </c>
      <c r="E9560" t="str">
        <f>IF(MOD(D9560,2)=0,"EVEN","ODD")</f>
        <v>ODD</v>
      </c>
      <c r="F9560" t="str">
        <f>IF(D9560&lt;=18,"LOW (1-18)","HIGH (19-36)")</f>
        <v>LOW (1-18)</v>
      </c>
      <c r="G9560">
        <f>INT((D9560-1)/6)+1</f>
        <v>2</v>
      </c>
      <c r="H9560">
        <f>MOD(D9560-1,6)+1</f>
        <v>1</v>
      </c>
      <c r="I9560">
        <f>37-D9560</f>
        <v>30</v>
      </c>
      <c r="J9560">
        <f>ABS(D9560-D9561)</f>
        <v>9</v>
      </c>
    </row>
    <row r="9561">
      <c r="A9561">
        <v>18010</v>
      </c>
      <c r="B9561" t="str">
        <v>2018-09-29</v>
      </c>
      <c r="C9561" t="str">
        <v>Morning</v>
      </c>
      <c r="D9561">
        <v>16</v>
      </c>
      <c r="E9561" t="str">
        <f>IF(MOD(D9561,2)=0,"EVEN","ODD")</f>
        <v>EVEN</v>
      </c>
      <c r="F9561" t="str">
        <f>IF(D9561&lt;=18,"LOW (1-18)","HIGH (19-36)")</f>
        <v>LOW (1-18)</v>
      </c>
      <c r="G9561">
        <f>INT((D9561-1)/6)+1</f>
        <v>3</v>
      </c>
      <c r="H9561">
        <f>MOD(D9561-1,6)+1</f>
        <v>4</v>
      </c>
      <c r="I9561">
        <f>37-D9561</f>
        <v>21</v>
      </c>
      <c r="J9561">
        <f>ABS(D9561-D9562)</f>
        <v>4</v>
      </c>
    </row>
    <row r="9562">
      <c r="A9562">
        <v>18009</v>
      </c>
      <c r="B9562" t="str">
        <v>2018-09-28</v>
      </c>
      <c r="C9562" t="str">
        <v>Evening</v>
      </c>
      <c r="D9562">
        <v>20</v>
      </c>
      <c r="E9562" t="str">
        <f>IF(MOD(D9562,2)=0,"EVEN","ODD")</f>
        <v>EVEN</v>
      </c>
      <c r="F9562" t="str">
        <f>IF(D9562&lt;=18,"LOW (1-18)","HIGH (19-36)")</f>
        <v>HIGH (19-36)</v>
      </c>
      <c r="G9562">
        <f>INT((D9562-1)/6)+1</f>
        <v>4</v>
      </c>
      <c r="H9562">
        <f>MOD(D9562-1,6)+1</f>
        <v>2</v>
      </c>
      <c r="I9562">
        <f>37-D9562</f>
        <v>17</v>
      </c>
      <c r="J9562">
        <f>ABS(D9562-D9563)</f>
        <v>8</v>
      </c>
    </row>
    <row r="9563">
      <c r="A9563">
        <v>18008</v>
      </c>
      <c r="B9563" t="str">
        <v>2018-09-28</v>
      </c>
      <c r="C9563" t="str">
        <v>Afternoon</v>
      </c>
      <c r="D9563">
        <v>28</v>
      </c>
      <c r="E9563" t="str">
        <f>IF(MOD(D9563,2)=0,"EVEN","ODD")</f>
        <v>EVEN</v>
      </c>
      <c r="F9563" t="str">
        <f>IF(D9563&lt;=18,"LOW (1-18)","HIGH (19-36)")</f>
        <v>HIGH (19-36)</v>
      </c>
      <c r="G9563">
        <f>INT((D9563-1)/6)+1</f>
        <v>5</v>
      </c>
      <c r="H9563">
        <f>MOD(D9563-1,6)+1</f>
        <v>4</v>
      </c>
      <c r="I9563">
        <f>37-D9563</f>
        <v>9</v>
      </c>
      <c r="J9563">
        <f>ABS(D9563-D9564)</f>
        <v>6</v>
      </c>
    </row>
    <row r="9564">
      <c r="A9564">
        <v>18007</v>
      </c>
      <c r="B9564" t="str">
        <v>2018-09-28</v>
      </c>
      <c r="C9564" t="str">
        <v>Midday</v>
      </c>
      <c r="D9564">
        <v>22</v>
      </c>
      <c r="E9564" t="str">
        <f>IF(MOD(D9564,2)=0,"EVEN","ODD")</f>
        <v>EVEN</v>
      </c>
      <c r="F9564" t="str">
        <f>IF(D9564&lt;=18,"LOW (1-18)","HIGH (19-36)")</f>
        <v>HIGH (19-36)</v>
      </c>
      <c r="G9564">
        <f>INT((D9564-1)/6)+1</f>
        <v>4</v>
      </c>
      <c r="H9564">
        <f>MOD(D9564-1,6)+1</f>
        <v>4</v>
      </c>
      <c r="I9564">
        <f>37-D9564</f>
        <v>15</v>
      </c>
      <c r="J9564">
        <f>ABS(D9564-D9565)</f>
        <v>4</v>
      </c>
    </row>
    <row r="9565">
      <c r="A9565">
        <v>18006</v>
      </c>
      <c r="B9565" t="str">
        <v>2018-09-28</v>
      </c>
      <c r="C9565" t="str">
        <v>Morning</v>
      </c>
      <c r="D9565">
        <v>18</v>
      </c>
      <c r="E9565" t="str">
        <f>IF(MOD(D9565,2)=0,"EVEN","ODD")</f>
        <v>EVEN</v>
      </c>
      <c r="F9565" t="str">
        <f>IF(D9565&lt;=18,"LOW (1-18)","HIGH (19-36)")</f>
        <v>LOW (1-18)</v>
      </c>
      <c r="G9565">
        <f>INT((D9565-1)/6)+1</f>
        <v>3</v>
      </c>
      <c r="H9565">
        <f>MOD(D9565-1,6)+1</f>
        <v>6</v>
      </c>
      <c r="I9565">
        <f>37-D9565</f>
        <v>19</v>
      </c>
      <c r="J9565">
        <f>ABS(D9565-D9566)</f>
        <v>3</v>
      </c>
    </row>
    <row r="9566">
      <c r="A9566">
        <v>18005</v>
      </c>
      <c r="B9566" t="str">
        <v>2018-09-27</v>
      </c>
      <c r="C9566" t="str">
        <v>Evening</v>
      </c>
      <c r="D9566">
        <v>15</v>
      </c>
      <c r="E9566" t="str">
        <f>IF(MOD(D9566,2)=0,"EVEN","ODD")</f>
        <v>ODD</v>
      </c>
      <c r="F9566" t="str">
        <f>IF(D9566&lt;=18,"LOW (1-18)","HIGH (19-36)")</f>
        <v>LOW (1-18)</v>
      </c>
      <c r="G9566">
        <f>INT((D9566-1)/6)+1</f>
        <v>3</v>
      </c>
      <c r="H9566">
        <f>MOD(D9566-1,6)+1</f>
        <v>3</v>
      </c>
      <c r="I9566">
        <f>37-D9566</f>
        <v>22</v>
      </c>
      <c r="J9566">
        <f>ABS(D9566-D9567)</f>
        <v>2</v>
      </c>
    </row>
    <row r="9567">
      <c r="A9567">
        <v>18004</v>
      </c>
      <c r="B9567" t="str">
        <v>2018-09-27</v>
      </c>
      <c r="C9567" t="str">
        <v>Afternoon</v>
      </c>
      <c r="D9567">
        <v>13</v>
      </c>
      <c r="E9567" t="str">
        <f>IF(MOD(D9567,2)=0,"EVEN","ODD")</f>
        <v>ODD</v>
      </c>
      <c r="F9567" t="str">
        <f>IF(D9567&lt;=18,"LOW (1-18)","HIGH (19-36)")</f>
        <v>LOW (1-18)</v>
      </c>
      <c r="G9567">
        <f>INT((D9567-1)/6)+1</f>
        <v>3</v>
      </c>
      <c r="H9567">
        <f>MOD(D9567-1,6)+1</f>
        <v>1</v>
      </c>
      <c r="I9567">
        <f>37-D9567</f>
        <v>24</v>
      </c>
      <c r="J9567">
        <f>ABS(D9567-D9568)</f>
        <v>7</v>
      </c>
    </row>
    <row r="9568">
      <c r="A9568">
        <v>18003</v>
      </c>
      <c r="B9568" t="str">
        <v>2018-09-27</v>
      </c>
      <c r="C9568" t="str">
        <v>Midday</v>
      </c>
      <c r="D9568">
        <v>6</v>
      </c>
      <c r="E9568" t="str">
        <f>IF(MOD(D9568,2)=0,"EVEN","ODD")</f>
        <v>EVEN</v>
      </c>
      <c r="F9568" t="str">
        <f>IF(D9568&lt;=18,"LOW (1-18)","HIGH (19-36)")</f>
        <v>LOW (1-18)</v>
      </c>
      <c r="G9568">
        <f>INT((D9568-1)/6)+1</f>
        <v>1</v>
      </c>
      <c r="H9568">
        <f>MOD(D9568-1,6)+1</f>
        <v>6</v>
      </c>
      <c r="I9568">
        <f>37-D9568</f>
        <v>31</v>
      </c>
      <c r="J9568">
        <f>ABS(D9568-D9569)</f>
        <v>30</v>
      </c>
    </row>
    <row r="9569">
      <c r="A9569">
        <v>18002</v>
      </c>
      <c r="B9569" t="str">
        <v>2018-09-27</v>
      </c>
      <c r="C9569" t="str">
        <v>Morning</v>
      </c>
      <c r="D9569">
        <v>36</v>
      </c>
      <c r="E9569" t="str">
        <f>IF(MOD(D9569,2)=0,"EVEN","ODD")</f>
        <v>EVEN</v>
      </c>
      <c r="F9569" t="str">
        <f>IF(D9569&lt;=18,"LOW (1-18)","HIGH (19-36)")</f>
        <v>HIGH (19-36)</v>
      </c>
      <c r="G9569">
        <f>INT((D9569-1)/6)+1</f>
        <v>6</v>
      </c>
      <c r="H9569">
        <f>MOD(D9569-1,6)+1</f>
        <v>6</v>
      </c>
      <c r="I9569">
        <f>37-D9569</f>
        <v>1</v>
      </c>
      <c r="J9569">
        <f>ABS(D9569-D9570)</f>
        <v>12</v>
      </c>
    </row>
    <row r="9570">
      <c r="A9570">
        <v>18001</v>
      </c>
      <c r="B9570" t="str">
        <v>2018-09-26</v>
      </c>
      <c r="C9570" t="str">
        <v>Evening</v>
      </c>
      <c r="D9570">
        <v>24</v>
      </c>
      <c r="E9570" t="str">
        <f>IF(MOD(D9570,2)=0,"EVEN","ODD")</f>
        <v>EVEN</v>
      </c>
      <c r="F9570" t="str">
        <f>IF(D9570&lt;=18,"LOW (1-18)","HIGH (19-36)")</f>
        <v>HIGH (19-36)</v>
      </c>
      <c r="G9570">
        <f>INT((D9570-1)/6)+1</f>
        <v>4</v>
      </c>
      <c r="H9570">
        <f>MOD(D9570-1,6)+1</f>
        <v>6</v>
      </c>
      <c r="I9570">
        <f>37-D9570</f>
        <v>13</v>
      </c>
      <c r="J9570">
        <f>ABS(D9570-D9571)</f>
        <v>21</v>
      </c>
    </row>
    <row r="9571">
      <c r="A9571">
        <v>18000</v>
      </c>
      <c r="B9571" t="str">
        <v>2018-09-26</v>
      </c>
      <c r="C9571" t="str">
        <v>Afternoon</v>
      </c>
      <c r="D9571">
        <v>3</v>
      </c>
      <c r="E9571" t="str">
        <f>IF(MOD(D9571,2)=0,"EVEN","ODD")</f>
        <v>ODD</v>
      </c>
      <c r="F9571" t="str">
        <f>IF(D9571&lt;=18,"LOW (1-18)","HIGH (19-36)")</f>
        <v>LOW (1-18)</v>
      </c>
      <c r="G9571">
        <f>INT((D9571-1)/6)+1</f>
        <v>1</v>
      </c>
      <c r="H9571">
        <f>MOD(D9571-1,6)+1</f>
        <v>3</v>
      </c>
      <c r="I9571">
        <f>37-D9571</f>
        <v>34</v>
      </c>
      <c r="J9571">
        <f>ABS(D9571-D9572)</f>
        <v>21</v>
      </c>
    </row>
    <row r="9572">
      <c r="A9572">
        <v>17999</v>
      </c>
      <c r="B9572" t="str">
        <v>2018-09-26</v>
      </c>
      <c r="C9572" t="str">
        <v>Midday</v>
      </c>
      <c r="D9572">
        <v>24</v>
      </c>
      <c r="E9572" t="str">
        <f>IF(MOD(D9572,2)=0,"EVEN","ODD")</f>
        <v>EVEN</v>
      </c>
      <c r="F9572" t="str">
        <f>IF(D9572&lt;=18,"LOW (1-18)","HIGH (19-36)")</f>
        <v>HIGH (19-36)</v>
      </c>
      <c r="G9572">
        <f>INT((D9572-1)/6)+1</f>
        <v>4</v>
      </c>
      <c r="H9572">
        <f>MOD(D9572-1,6)+1</f>
        <v>6</v>
      </c>
      <c r="I9572">
        <f>37-D9572</f>
        <v>13</v>
      </c>
      <c r="J9572">
        <f>ABS(D9572-D9573)</f>
        <v>16</v>
      </c>
    </row>
    <row r="9573">
      <c r="A9573">
        <v>17998</v>
      </c>
      <c r="B9573" t="str">
        <v>2018-09-26</v>
      </c>
      <c r="C9573" t="str">
        <v>Morning</v>
      </c>
      <c r="D9573">
        <v>8</v>
      </c>
      <c r="E9573" t="str">
        <f>IF(MOD(D9573,2)=0,"EVEN","ODD")</f>
        <v>EVEN</v>
      </c>
      <c r="F9573" t="str">
        <f>IF(D9573&lt;=18,"LOW (1-18)","HIGH (19-36)")</f>
        <v>LOW (1-18)</v>
      </c>
      <c r="G9573">
        <f>INT((D9573-1)/6)+1</f>
        <v>2</v>
      </c>
      <c r="H9573">
        <f>MOD(D9573-1,6)+1</f>
        <v>2</v>
      </c>
      <c r="I9573">
        <f>37-D9573</f>
        <v>29</v>
      </c>
      <c r="J9573">
        <f>ABS(D9573-D9574)</f>
        <v>1</v>
      </c>
    </row>
    <row r="9574">
      <c r="A9574">
        <v>17997</v>
      </c>
      <c r="B9574" t="str">
        <v>2018-09-25</v>
      </c>
      <c r="C9574" t="str">
        <v>Evening</v>
      </c>
      <c r="D9574">
        <v>9</v>
      </c>
      <c r="E9574" t="str">
        <f>IF(MOD(D9574,2)=0,"EVEN","ODD")</f>
        <v>ODD</v>
      </c>
      <c r="F9574" t="str">
        <f>IF(D9574&lt;=18,"LOW (1-18)","HIGH (19-36)")</f>
        <v>LOW (1-18)</v>
      </c>
      <c r="G9574">
        <f>INT((D9574-1)/6)+1</f>
        <v>2</v>
      </c>
      <c r="H9574">
        <f>MOD(D9574-1,6)+1</f>
        <v>3</v>
      </c>
      <c r="I9574">
        <f>37-D9574</f>
        <v>28</v>
      </c>
      <c r="J9574">
        <f>ABS(D9574-D9575)</f>
        <v>26</v>
      </c>
    </row>
    <row r="9575">
      <c r="A9575">
        <v>17996</v>
      </c>
      <c r="B9575" t="str">
        <v>2018-09-25</v>
      </c>
      <c r="C9575" t="str">
        <v>Afternoon</v>
      </c>
      <c r="D9575">
        <v>35</v>
      </c>
      <c r="E9575" t="str">
        <f>IF(MOD(D9575,2)=0,"EVEN","ODD")</f>
        <v>ODD</v>
      </c>
      <c r="F9575" t="str">
        <f>IF(D9575&lt;=18,"LOW (1-18)","HIGH (19-36)")</f>
        <v>HIGH (19-36)</v>
      </c>
      <c r="G9575">
        <f>INT((D9575-1)/6)+1</f>
        <v>6</v>
      </c>
      <c r="H9575">
        <f>MOD(D9575-1,6)+1</f>
        <v>5</v>
      </c>
      <c r="I9575">
        <f>37-D9575</f>
        <v>2</v>
      </c>
      <c r="J9575">
        <f>ABS(D9575-D9576)</f>
        <v>3</v>
      </c>
    </row>
    <row r="9576">
      <c r="A9576">
        <v>17995</v>
      </c>
      <c r="B9576" t="str">
        <v>2018-09-25</v>
      </c>
      <c r="C9576" t="str">
        <v>Midday</v>
      </c>
      <c r="D9576">
        <v>32</v>
      </c>
      <c r="E9576" t="str">
        <f>IF(MOD(D9576,2)=0,"EVEN","ODD")</f>
        <v>EVEN</v>
      </c>
      <c r="F9576" t="str">
        <f>IF(D9576&lt;=18,"LOW (1-18)","HIGH (19-36)")</f>
        <v>HIGH (19-36)</v>
      </c>
      <c r="G9576">
        <f>INT((D9576-1)/6)+1</f>
        <v>6</v>
      </c>
      <c r="H9576">
        <f>MOD(D9576-1,6)+1</f>
        <v>2</v>
      </c>
      <c r="I9576">
        <f>37-D9576</f>
        <v>5</v>
      </c>
      <c r="J9576">
        <f>ABS(D9576-D9577)</f>
        <v>10</v>
      </c>
    </row>
    <row r="9577">
      <c r="A9577">
        <v>17994</v>
      </c>
      <c r="B9577" t="str">
        <v>2018-09-25</v>
      </c>
      <c r="C9577" t="str">
        <v>Morning</v>
      </c>
      <c r="D9577">
        <v>22</v>
      </c>
      <c r="E9577" t="str">
        <f>IF(MOD(D9577,2)=0,"EVEN","ODD")</f>
        <v>EVEN</v>
      </c>
      <c r="F9577" t="str">
        <f>IF(D9577&lt;=18,"LOW (1-18)","HIGH (19-36)")</f>
        <v>HIGH (19-36)</v>
      </c>
      <c r="G9577">
        <f>INT((D9577-1)/6)+1</f>
        <v>4</v>
      </c>
      <c r="H9577">
        <f>MOD(D9577-1,6)+1</f>
        <v>4</v>
      </c>
      <c r="I9577">
        <f>37-D9577</f>
        <v>15</v>
      </c>
      <c r="J9577">
        <f>ABS(D9577-D9578)</f>
        <v>6</v>
      </c>
    </row>
    <row r="9578">
      <c r="A9578">
        <v>17993</v>
      </c>
      <c r="B9578" t="str">
        <v>2018-09-24</v>
      </c>
      <c r="C9578" t="str">
        <v>Evening</v>
      </c>
      <c r="D9578">
        <v>16</v>
      </c>
      <c r="E9578" t="str">
        <f>IF(MOD(D9578,2)=0,"EVEN","ODD")</f>
        <v>EVEN</v>
      </c>
      <c r="F9578" t="str">
        <f>IF(D9578&lt;=18,"LOW (1-18)","HIGH (19-36)")</f>
        <v>LOW (1-18)</v>
      </c>
      <c r="G9578">
        <f>INT((D9578-1)/6)+1</f>
        <v>3</v>
      </c>
      <c r="H9578">
        <f>MOD(D9578-1,6)+1</f>
        <v>4</v>
      </c>
      <c r="I9578">
        <f>37-D9578</f>
        <v>21</v>
      </c>
      <c r="J9578">
        <f>ABS(D9578-D9579)</f>
        <v>10</v>
      </c>
    </row>
    <row r="9579">
      <c r="A9579">
        <v>17992</v>
      </c>
      <c r="B9579" t="str">
        <v>2018-09-24</v>
      </c>
      <c r="C9579" t="str">
        <v>Afternoon</v>
      </c>
      <c r="D9579">
        <v>26</v>
      </c>
      <c r="E9579" t="str">
        <f>IF(MOD(D9579,2)=0,"EVEN","ODD")</f>
        <v>EVEN</v>
      </c>
      <c r="F9579" t="str">
        <f>IF(D9579&lt;=18,"LOW (1-18)","HIGH (19-36)")</f>
        <v>HIGH (19-36)</v>
      </c>
      <c r="G9579">
        <f>INT((D9579-1)/6)+1</f>
        <v>5</v>
      </c>
      <c r="H9579">
        <f>MOD(D9579-1,6)+1</f>
        <v>2</v>
      </c>
      <c r="I9579">
        <f>37-D9579</f>
        <v>11</v>
      </c>
      <c r="J9579">
        <f>ABS(D9579-D9580)</f>
        <v>10</v>
      </c>
    </row>
    <row r="9580">
      <c r="A9580">
        <v>17991</v>
      </c>
      <c r="B9580" t="str">
        <v>2018-09-24</v>
      </c>
      <c r="C9580" t="str">
        <v>Midday</v>
      </c>
      <c r="D9580">
        <v>36</v>
      </c>
      <c r="E9580" t="str">
        <f>IF(MOD(D9580,2)=0,"EVEN","ODD")</f>
        <v>EVEN</v>
      </c>
      <c r="F9580" t="str">
        <f>IF(D9580&lt;=18,"LOW (1-18)","HIGH (19-36)")</f>
        <v>HIGH (19-36)</v>
      </c>
      <c r="G9580">
        <f>INT((D9580-1)/6)+1</f>
        <v>6</v>
      </c>
      <c r="H9580">
        <f>MOD(D9580-1,6)+1</f>
        <v>6</v>
      </c>
      <c r="I9580">
        <f>37-D9580</f>
        <v>1</v>
      </c>
      <c r="J9580">
        <f>ABS(D9580-D9581)</f>
        <v>5</v>
      </c>
    </row>
    <row r="9581">
      <c r="A9581">
        <v>17990</v>
      </c>
      <c r="B9581" t="str">
        <v>2018-09-24</v>
      </c>
      <c r="C9581" t="str">
        <v>Morning</v>
      </c>
      <c r="D9581">
        <v>31</v>
      </c>
      <c r="E9581" t="str">
        <f>IF(MOD(D9581,2)=0,"EVEN","ODD")</f>
        <v>ODD</v>
      </c>
      <c r="F9581" t="str">
        <f>IF(D9581&lt;=18,"LOW (1-18)","HIGH (19-36)")</f>
        <v>HIGH (19-36)</v>
      </c>
      <c r="G9581">
        <f>INT((D9581-1)/6)+1</f>
        <v>6</v>
      </c>
      <c r="H9581">
        <f>MOD(D9581-1,6)+1</f>
        <v>1</v>
      </c>
      <c r="I9581">
        <f>37-D9581</f>
        <v>6</v>
      </c>
      <c r="J9581">
        <f>ABS(D9581-D9582)</f>
        <v>0</v>
      </c>
    </row>
    <row r="9582">
      <c r="A9582">
        <v>17989</v>
      </c>
      <c r="B9582" t="str">
        <v>2018-09-22</v>
      </c>
      <c r="C9582" t="str">
        <v>Evening</v>
      </c>
      <c r="D9582">
        <v>31</v>
      </c>
      <c r="E9582" t="str">
        <f>IF(MOD(D9582,2)=0,"EVEN","ODD")</f>
        <v>ODD</v>
      </c>
      <c r="F9582" t="str">
        <f>IF(D9582&lt;=18,"LOW (1-18)","HIGH (19-36)")</f>
        <v>HIGH (19-36)</v>
      </c>
      <c r="G9582">
        <f>INT((D9582-1)/6)+1</f>
        <v>6</v>
      </c>
      <c r="H9582">
        <f>MOD(D9582-1,6)+1</f>
        <v>1</v>
      </c>
      <c r="I9582">
        <f>37-D9582</f>
        <v>6</v>
      </c>
      <c r="J9582">
        <f>ABS(D9582-D9583)</f>
        <v>5</v>
      </c>
    </row>
    <row r="9583">
      <c r="A9583">
        <v>17988</v>
      </c>
      <c r="B9583" t="str">
        <v>2018-09-22</v>
      </c>
      <c r="C9583" t="str">
        <v>Afternoon</v>
      </c>
      <c r="D9583">
        <v>26</v>
      </c>
      <c r="E9583" t="str">
        <f>IF(MOD(D9583,2)=0,"EVEN","ODD")</f>
        <v>EVEN</v>
      </c>
      <c r="F9583" t="str">
        <f>IF(D9583&lt;=18,"LOW (1-18)","HIGH (19-36)")</f>
        <v>HIGH (19-36)</v>
      </c>
      <c r="G9583">
        <f>INT((D9583-1)/6)+1</f>
        <v>5</v>
      </c>
      <c r="H9583">
        <f>MOD(D9583-1,6)+1</f>
        <v>2</v>
      </c>
      <c r="I9583">
        <f>37-D9583</f>
        <v>11</v>
      </c>
      <c r="J9583">
        <f>ABS(D9583-D9584)</f>
        <v>17</v>
      </c>
    </row>
    <row r="9584">
      <c r="A9584">
        <v>17987</v>
      </c>
      <c r="B9584" t="str">
        <v>2018-09-22</v>
      </c>
      <c r="C9584" t="str">
        <v>Midday</v>
      </c>
      <c r="D9584">
        <v>9</v>
      </c>
      <c r="E9584" t="str">
        <f>IF(MOD(D9584,2)=0,"EVEN","ODD")</f>
        <v>ODD</v>
      </c>
      <c r="F9584" t="str">
        <f>IF(D9584&lt;=18,"LOW (1-18)","HIGH (19-36)")</f>
        <v>LOW (1-18)</v>
      </c>
      <c r="G9584">
        <f>INT((D9584-1)/6)+1</f>
        <v>2</v>
      </c>
      <c r="H9584">
        <f>MOD(D9584-1,6)+1</f>
        <v>3</v>
      </c>
      <c r="I9584">
        <f>37-D9584</f>
        <v>28</v>
      </c>
      <c r="J9584">
        <f>ABS(D9584-D9585)</f>
        <v>4</v>
      </c>
    </row>
    <row r="9585">
      <c r="A9585">
        <v>17986</v>
      </c>
      <c r="B9585" t="str">
        <v>2018-09-22</v>
      </c>
      <c r="C9585" t="str">
        <v>Morning</v>
      </c>
      <c r="D9585">
        <v>13</v>
      </c>
      <c r="E9585" t="str">
        <f>IF(MOD(D9585,2)=0,"EVEN","ODD")</f>
        <v>ODD</v>
      </c>
      <c r="F9585" t="str">
        <f>IF(D9585&lt;=18,"LOW (1-18)","HIGH (19-36)")</f>
        <v>LOW (1-18)</v>
      </c>
      <c r="G9585">
        <f>INT((D9585-1)/6)+1</f>
        <v>3</v>
      </c>
      <c r="H9585">
        <f>MOD(D9585-1,6)+1</f>
        <v>1</v>
      </c>
      <c r="I9585">
        <f>37-D9585</f>
        <v>24</v>
      </c>
      <c r="J9585">
        <f>ABS(D9585-D9586)</f>
        <v>21</v>
      </c>
    </row>
    <row r="9586">
      <c r="A9586">
        <v>17985</v>
      </c>
      <c r="B9586" t="str">
        <v>2018-09-21</v>
      </c>
      <c r="C9586" t="str">
        <v>Evening</v>
      </c>
      <c r="D9586">
        <v>34</v>
      </c>
      <c r="E9586" t="str">
        <f>IF(MOD(D9586,2)=0,"EVEN","ODD")</f>
        <v>EVEN</v>
      </c>
      <c r="F9586" t="str">
        <f>IF(D9586&lt;=18,"LOW (1-18)","HIGH (19-36)")</f>
        <v>HIGH (19-36)</v>
      </c>
      <c r="G9586">
        <f>INT((D9586-1)/6)+1</f>
        <v>6</v>
      </c>
      <c r="H9586">
        <f>MOD(D9586-1,6)+1</f>
        <v>4</v>
      </c>
      <c r="I9586">
        <f>37-D9586</f>
        <v>3</v>
      </c>
      <c r="J9586">
        <f>ABS(D9586-D9587)</f>
        <v>30</v>
      </c>
    </row>
    <row r="9587">
      <c r="A9587">
        <v>17984</v>
      </c>
      <c r="B9587" t="str">
        <v>2018-09-21</v>
      </c>
      <c r="C9587" t="str">
        <v>Afternoon</v>
      </c>
      <c r="D9587">
        <v>4</v>
      </c>
      <c r="E9587" t="str">
        <f>IF(MOD(D9587,2)=0,"EVEN","ODD")</f>
        <v>EVEN</v>
      </c>
      <c r="F9587" t="str">
        <f>IF(D9587&lt;=18,"LOW (1-18)","HIGH (19-36)")</f>
        <v>LOW (1-18)</v>
      </c>
      <c r="G9587">
        <f>INT((D9587-1)/6)+1</f>
        <v>1</v>
      </c>
      <c r="H9587">
        <f>MOD(D9587-1,6)+1</f>
        <v>4</v>
      </c>
      <c r="I9587">
        <f>37-D9587</f>
        <v>33</v>
      </c>
      <c r="J9587">
        <f>ABS(D9587-D9588)</f>
        <v>25</v>
      </c>
    </row>
    <row r="9588">
      <c r="A9588">
        <v>17983</v>
      </c>
      <c r="B9588" t="str">
        <v>2018-09-21</v>
      </c>
      <c r="C9588" t="str">
        <v>Midday</v>
      </c>
      <c r="D9588">
        <v>29</v>
      </c>
      <c r="E9588" t="str">
        <f>IF(MOD(D9588,2)=0,"EVEN","ODD")</f>
        <v>ODD</v>
      </c>
      <c r="F9588" t="str">
        <f>IF(D9588&lt;=18,"LOW (1-18)","HIGH (19-36)")</f>
        <v>HIGH (19-36)</v>
      </c>
      <c r="G9588">
        <f>INT((D9588-1)/6)+1</f>
        <v>5</v>
      </c>
      <c r="H9588">
        <f>MOD(D9588-1,6)+1</f>
        <v>5</v>
      </c>
      <c r="I9588">
        <f>37-D9588</f>
        <v>8</v>
      </c>
      <c r="J9588">
        <f>ABS(D9588-D9589)</f>
        <v>16</v>
      </c>
    </row>
    <row r="9589">
      <c r="A9589">
        <v>17982</v>
      </c>
      <c r="B9589" t="str">
        <v>2018-09-21</v>
      </c>
      <c r="C9589" t="str">
        <v>Morning</v>
      </c>
      <c r="D9589">
        <v>13</v>
      </c>
      <c r="E9589" t="str">
        <f>IF(MOD(D9589,2)=0,"EVEN","ODD")</f>
        <v>ODD</v>
      </c>
      <c r="F9589" t="str">
        <f>IF(D9589&lt;=18,"LOW (1-18)","HIGH (19-36)")</f>
        <v>LOW (1-18)</v>
      </c>
      <c r="G9589">
        <f>INT((D9589-1)/6)+1</f>
        <v>3</v>
      </c>
      <c r="H9589">
        <f>MOD(D9589-1,6)+1</f>
        <v>1</v>
      </c>
      <c r="I9589">
        <f>37-D9589</f>
        <v>24</v>
      </c>
      <c r="J9589">
        <f>ABS(D9589-D9590)</f>
        <v>7</v>
      </c>
    </row>
    <row r="9590">
      <c r="A9590">
        <v>17981</v>
      </c>
      <c r="B9590" t="str">
        <v>2018-09-20</v>
      </c>
      <c r="C9590" t="str">
        <v>Evening</v>
      </c>
      <c r="D9590">
        <v>6</v>
      </c>
      <c r="E9590" t="str">
        <f>IF(MOD(D9590,2)=0,"EVEN","ODD")</f>
        <v>EVEN</v>
      </c>
      <c r="F9590" t="str">
        <f>IF(D9590&lt;=18,"LOW (1-18)","HIGH (19-36)")</f>
        <v>LOW (1-18)</v>
      </c>
      <c r="G9590">
        <f>INT((D9590-1)/6)+1</f>
        <v>1</v>
      </c>
      <c r="H9590">
        <f>MOD(D9590-1,6)+1</f>
        <v>6</v>
      </c>
      <c r="I9590">
        <f>37-D9590</f>
        <v>31</v>
      </c>
      <c r="J9590">
        <f>ABS(D9590-D9591)</f>
        <v>15</v>
      </c>
    </row>
    <row r="9591">
      <c r="A9591">
        <v>17980</v>
      </c>
      <c r="B9591" t="str">
        <v>2018-09-20</v>
      </c>
      <c r="C9591" t="str">
        <v>Afternoon</v>
      </c>
      <c r="D9591">
        <v>21</v>
      </c>
      <c r="E9591" t="str">
        <f>IF(MOD(D9591,2)=0,"EVEN","ODD")</f>
        <v>ODD</v>
      </c>
      <c r="F9591" t="str">
        <f>IF(D9591&lt;=18,"LOW (1-18)","HIGH (19-36)")</f>
        <v>HIGH (19-36)</v>
      </c>
      <c r="G9591">
        <f>INT((D9591-1)/6)+1</f>
        <v>4</v>
      </c>
      <c r="H9591">
        <f>MOD(D9591-1,6)+1</f>
        <v>3</v>
      </c>
      <c r="I9591">
        <f>37-D9591</f>
        <v>16</v>
      </c>
      <c r="J9591">
        <f>ABS(D9591-D9592)</f>
        <v>1</v>
      </c>
    </row>
    <row r="9592">
      <c r="A9592">
        <v>17979</v>
      </c>
      <c r="B9592" t="str">
        <v>2018-09-20</v>
      </c>
      <c r="C9592" t="str">
        <v>Midday</v>
      </c>
      <c r="D9592">
        <v>20</v>
      </c>
      <c r="E9592" t="str">
        <f>IF(MOD(D9592,2)=0,"EVEN","ODD")</f>
        <v>EVEN</v>
      </c>
      <c r="F9592" t="str">
        <f>IF(D9592&lt;=18,"LOW (1-18)","HIGH (19-36)")</f>
        <v>HIGH (19-36)</v>
      </c>
      <c r="G9592">
        <f>INT((D9592-1)/6)+1</f>
        <v>4</v>
      </c>
      <c r="H9592">
        <f>MOD(D9592-1,6)+1</f>
        <v>2</v>
      </c>
      <c r="I9592">
        <f>37-D9592</f>
        <v>17</v>
      </c>
      <c r="J9592">
        <f>ABS(D9592-D9593)</f>
        <v>15</v>
      </c>
    </row>
    <row r="9593">
      <c r="A9593">
        <v>17978</v>
      </c>
      <c r="B9593" t="str">
        <v>2018-09-20</v>
      </c>
      <c r="C9593" t="str">
        <v>Morning</v>
      </c>
      <c r="D9593">
        <v>35</v>
      </c>
      <c r="E9593" t="str">
        <f>IF(MOD(D9593,2)=0,"EVEN","ODD")</f>
        <v>ODD</v>
      </c>
      <c r="F9593" t="str">
        <f>IF(D9593&lt;=18,"LOW (1-18)","HIGH (19-36)")</f>
        <v>HIGH (19-36)</v>
      </c>
      <c r="G9593">
        <f>INT((D9593-1)/6)+1</f>
        <v>6</v>
      </c>
      <c r="H9593">
        <f>MOD(D9593-1,6)+1</f>
        <v>5</v>
      </c>
      <c r="I9593">
        <f>37-D9593</f>
        <v>2</v>
      </c>
      <c r="J9593">
        <f>ABS(D9593-D9594)</f>
        <v>17</v>
      </c>
    </row>
    <row r="9594">
      <c r="A9594">
        <v>17977</v>
      </c>
      <c r="B9594" t="str">
        <v>2018-09-19</v>
      </c>
      <c r="C9594" t="str">
        <v>Evening</v>
      </c>
      <c r="D9594">
        <v>18</v>
      </c>
      <c r="E9594" t="str">
        <f>IF(MOD(D9594,2)=0,"EVEN","ODD")</f>
        <v>EVEN</v>
      </c>
      <c r="F9594" t="str">
        <f>IF(D9594&lt;=18,"LOW (1-18)","HIGH (19-36)")</f>
        <v>LOW (1-18)</v>
      </c>
      <c r="G9594">
        <f>INT((D9594-1)/6)+1</f>
        <v>3</v>
      </c>
      <c r="H9594">
        <f>MOD(D9594-1,6)+1</f>
        <v>6</v>
      </c>
      <c r="I9594">
        <f>37-D9594</f>
        <v>19</v>
      </c>
      <c r="J9594">
        <f>ABS(D9594-D9595)</f>
        <v>5</v>
      </c>
    </row>
    <row r="9595">
      <c r="A9595">
        <v>17976</v>
      </c>
      <c r="B9595" t="str">
        <v>2018-09-19</v>
      </c>
      <c r="C9595" t="str">
        <v>Afternoon</v>
      </c>
      <c r="D9595">
        <v>23</v>
      </c>
      <c r="E9595" t="str">
        <f>IF(MOD(D9595,2)=0,"EVEN","ODD")</f>
        <v>ODD</v>
      </c>
      <c r="F9595" t="str">
        <f>IF(D9595&lt;=18,"LOW (1-18)","HIGH (19-36)")</f>
        <v>HIGH (19-36)</v>
      </c>
      <c r="G9595">
        <f>INT((D9595-1)/6)+1</f>
        <v>4</v>
      </c>
      <c r="H9595">
        <f>MOD(D9595-1,6)+1</f>
        <v>5</v>
      </c>
      <c r="I9595">
        <f>37-D9595</f>
        <v>14</v>
      </c>
      <c r="J9595">
        <f>ABS(D9595-D9596)</f>
        <v>13</v>
      </c>
    </row>
    <row r="9596">
      <c r="A9596">
        <v>17975</v>
      </c>
      <c r="B9596" t="str">
        <v>2018-09-19</v>
      </c>
      <c r="C9596" t="str">
        <v>Midday</v>
      </c>
      <c r="D9596">
        <v>10</v>
      </c>
      <c r="E9596" t="str">
        <f>IF(MOD(D9596,2)=0,"EVEN","ODD")</f>
        <v>EVEN</v>
      </c>
      <c r="F9596" t="str">
        <f>IF(D9596&lt;=18,"LOW (1-18)","HIGH (19-36)")</f>
        <v>LOW (1-18)</v>
      </c>
      <c r="G9596">
        <f>INT((D9596-1)/6)+1</f>
        <v>2</v>
      </c>
      <c r="H9596">
        <f>MOD(D9596-1,6)+1</f>
        <v>4</v>
      </c>
      <c r="I9596">
        <f>37-D9596</f>
        <v>27</v>
      </c>
      <c r="J9596">
        <f>ABS(D9596-D9597)</f>
        <v>8</v>
      </c>
    </row>
    <row r="9597">
      <c r="A9597">
        <v>17974</v>
      </c>
      <c r="B9597" t="str">
        <v>2018-09-19</v>
      </c>
      <c r="C9597" t="str">
        <v>Morning</v>
      </c>
      <c r="D9597">
        <v>2</v>
      </c>
      <c r="E9597" t="str">
        <f>IF(MOD(D9597,2)=0,"EVEN","ODD")</f>
        <v>EVEN</v>
      </c>
      <c r="F9597" t="str">
        <f>IF(D9597&lt;=18,"LOW (1-18)","HIGH (19-36)")</f>
        <v>LOW (1-18)</v>
      </c>
      <c r="G9597">
        <f>INT((D9597-1)/6)+1</f>
        <v>1</v>
      </c>
      <c r="H9597">
        <f>MOD(D9597-1,6)+1</f>
        <v>2</v>
      </c>
      <c r="I9597">
        <f>37-D9597</f>
        <v>35</v>
      </c>
      <c r="J9597">
        <f>ABS(D9597-D9598)</f>
        <v>14</v>
      </c>
    </row>
    <row r="9598">
      <c r="A9598">
        <v>17973</v>
      </c>
      <c r="B9598" t="str">
        <v>2018-09-18</v>
      </c>
      <c r="C9598" t="str">
        <v>Evening</v>
      </c>
      <c r="D9598">
        <v>16</v>
      </c>
      <c r="E9598" t="str">
        <f>IF(MOD(D9598,2)=0,"EVEN","ODD")</f>
        <v>EVEN</v>
      </c>
      <c r="F9598" t="str">
        <f>IF(D9598&lt;=18,"LOW (1-18)","HIGH (19-36)")</f>
        <v>LOW (1-18)</v>
      </c>
      <c r="G9598">
        <f>INT((D9598-1)/6)+1</f>
        <v>3</v>
      </c>
      <c r="H9598">
        <f>MOD(D9598-1,6)+1</f>
        <v>4</v>
      </c>
      <c r="I9598">
        <f>37-D9598</f>
        <v>21</v>
      </c>
      <c r="J9598">
        <f>ABS(D9598-D9599)</f>
        <v>20</v>
      </c>
    </row>
    <row r="9599">
      <c r="A9599">
        <v>17972</v>
      </c>
      <c r="B9599" t="str">
        <v>2018-09-18</v>
      </c>
      <c r="C9599" t="str">
        <v>Afternoon</v>
      </c>
      <c r="D9599">
        <v>36</v>
      </c>
      <c r="E9599" t="str">
        <f>IF(MOD(D9599,2)=0,"EVEN","ODD")</f>
        <v>EVEN</v>
      </c>
      <c r="F9599" t="str">
        <f>IF(D9599&lt;=18,"LOW (1-18)","HIGH (19-36)")</f>
        <v>HIGH (19-36)</v>
      </c>
      <c r="G9599">
        <f>INT((D9599-1)/6)+1</f>
        <v>6</v>
      </c>
      <c r="H9599">
        <f>MOD(D9599-1,6)+1</f>
        <v>6</v>
      </c>
      <c r="I9599">
        <f>37-D9599</f>
        <v>1</v>
      </c>
      <c r="J9599">
        <f>ABS(D9599-D9600)</f>
        <v>2</v>
      </c>
    </row>
    <row r="9600">
      <c r="A9600">
        <v>17971</v>
      </c>
      <c r="B9600" t="str">
        <v>2018-09-18</v>
      </c>
      <c r="C9600" t="str">
        <v>Midday</v>
      </c>
      <c r="D9600">
        <v>34</v>
      </c>
      <c r="E9600" t="str">
        <f>IF(MOD(D9600,2)=0,"EVEN","ODD")</f>
        <v>EVEN</v>
      </c>
      <c r="F9600" t="str">
        <f>IF(D9600&lt;=18,"LOW (1-18)","HIGH (19-36)")</f>
        <v>HIGH (19-36)</v>
      </c>
      <c r="G9600">
        <f>INT((D9600-1)/6)+1</f>
        <v>6</v>
      </c>
      <c r="H9600">
        <f>MOD(D9600-1,6)+1</f>
        <v>4</v>
      </c>
      <c r="I9600">
        <f>37-D9600</f>
        <v>3</v>
      </c>
      <c r="J9600">
        <f>ABS(D9600-D9601)</f>
        <v>7</v>
      </c>
    </row>
    <row r="9601">
      <c r="A9601">
        <v>17970</v>
      </c>
      <c r="B9601" t="str">
        <v>2018-09-18</v>
      </c>
      <c r="C9601" t="str">
        <v>Morning</v>
      </c>
      <c r="D9601">
        <v>27</v>
      </c>
      <c r="E9601" t="str">
        <f>IF(MOD(D9601,2)=0,"EVEN","ODD")</f>
        <v>ODD</v>
      </c>
      <c r="F9601" t="str">
        <f>IF(D9601&lt;=18,"LOW (1-18)","HIGH (19-36)")</f>
        <v>HIGH (19-36)</v>
      </c>
      <c r="G9601">
        <f>INT((D9601-1)/6)+1</f>
        <v>5</v>
      </c>
      <c r="H9601">
        <f>MOD(D9601-1,6)+1</f>
        <v>3</v>
      </c>
      <c r="I9601">
        <f>37-D9601</f>
        <v>10</v>
      </c>
      <c r="J9601">
        <f>ABS(D9601-D9602)</f>
        <v>25</v>
      </c>
    </row>
    <row r="9602">
      <c r="A9602">
        <v>17969</v>
      </c>
      <c r="B9602" t="str">
        <v>2018-09-17</v>
      </c>
      <c r="C9602" t="str">
        <v>Evening</v>
      </c>
      <c r="D9602">
        <v>2</v>
      </c>
      <c r="E9602" t="str">
        <f>IF(MOD(D9602,2)=0,"EVEN","ODD")</f>
        <v>EVEN</v>
      </c>
      <c r="F9602" t="str">
        <f>IF(D9602&lt;=18,"LOW (1-18)","HIGH (19-36)")</f>
        <v>LOW (1-18)</v>
      </c>
      <c r="G9602">
        <f>INT((D9602-1)/6)+1</f>
        <v>1</v>
      </c>
      <c r="H9602">
        <f>MOD(D9602-1,6)+1</f>
        <v>2</v>
      </c>
      <c r="I9602">
        <f>37-D9602</f>
        <v>35</v>
      </c>
      <c r="J9602">
        <f>ABS(D9602-D9603)</f>
        <v>27</v>
      </c>
    </row>
    <row r="9603">
      <c r="A9603">
        <v>17968</v>
      </c>
      <c r="B9603" t="str">
        <v>2018-09-17</v>
      </c>
      <c r="C9603" t="str">
        <v>Afternoon</v>
      </c>
      <c r="D9603">
        <v>29</v>
      </c>
      <c r="E9603" t="str">
        <f>IF(MOD(D9603,2)=0,"EVEN","ODD")</f>
        <v>ODD</v>
      </c>
      <c r="F9603" t="str">
        <f>IF(D9603&lt;=18,"LOW (1-18)","HIGH (19-36)")</f>
        <v>HIGH (19-36)</v>
      </c>
      <c r="G9603">
        <f>INT((D9603-1)/6)+1</f>
        <v>5</v>
      </c>
      <c r="H9603">
        <f>MOD(D9603-1,6)+1</f>
        <v>5</v>
      </c>
      <c r="I9603">
        <f>37-D9603</f>
        <v>8</v>
      </c>
      <c r="J9603">
        <f>ABS(D9603-D9604)</f>
        <v>7</v>
      </c>
    </row>
    <row r="9604">
      <c r="A9604">
        <v>17967</v>
      </c>
      <c r="B9604" t="str">
        <v>2018-09-17</v>
      </c>
      <c r="C9604" t="str">
        <v>Midday</v>
      </c>
      <c r="D9604">
        <v>22</v>
      </c>
      <c r="E9604" t="str">
        <f>IF(MOD(D9604,2)=0,"EVEN","ODD")</f>
        <v>EVEN</v>
      </c>
      <c r="F9604" t="str">
        <f>IF(D9604&lt;=18,"LOW (1-18)","HIGH (19-36)")</f>
        <v>HIGH (19-36)</v>
      </c>
      <c r="G9604">
        <f>INT((D9604-1)/6)+1</f>
        <v>4</v>
      </c>
      <c r="H9604">
        <f>MOD(D9604-1,6)+1</f>
        <v>4</v>
      </c>
      <c r="I9604">
        <f>37-D9604</f>
        <v>15</v>
      </c>
      <c r="J9604">
        <f>ABS(D9604-D9605)</f>
        <v>6</v>
      </c>
    </row>
    <row r="9605">
      <c r="A9605">
        <v>17966</v>
      </c>
      <c r="B9605" t="str">
        <v>2018-09-17</v>
      </c>
      <c r="C9605" t="str">
        <v>Morning</v>
      </c>
      <c r="D9605">
        <v>16</v>
      </c>
      <c r="E9605" t="str">
        <f>IF(MOD(D9605,2)=0,"EVEN","ODD")</f>
        <v>EVEN</v>
      </c>
      <c r="F9605" t="str">
        <f>IF(D9605&lt;=18,"LOW (1-18)","HIGH (19-36)")</f>
        <v>LOW (1-18)</v>
      </c>
      <c r="G9605">
        <f>INT((D9605-1)/6)+1</f>
        <v>3</v>
      </c>
      <c r="H9605">
        <f>MOD(D9605-1,6)+1</f>
        <v>4</v>
      </c>
      <c r="I9605">
        <f>37-D9605</f>
        <v>21</v>
      </c>
      <c r="J9605">
        <f>ABS(D9605-D9606)</f>
        <v>10</v>
      </c>
    </row>
    <row r="9606">
      <c r="A9606">
        <v>17965</v>
      </c>
      <c r="B9606" t="str">
        <v>2018-09-15</v>
      </c>
      <c r="C9606" t="str">
        <v>Evening</v>
      </c>
      <c r="D9606">
        <v>6</v>
      </c>
      <c r="E9606" t="str">
        <f>IF(MOD(D9606,2)=0,"EVEN","ODD")</f>
        <v>EVEN</v>
      </c>
      <c r="F9606" t="str">
        <f>IF(D9606&lt;=18,"LOW (1-18)","HIGH (19-36)")</f>
        <v>LOW (1-18)</v>
      </c>
      <c r="G9606">
        <f>INT((D9606-1)/6)+1</f>
        <v>1</v>
      </c>
      <c r="H9606">
        <f>MOD(D9606-1,6)+1</f>
        <v>6</v>
      </c>
      <c r="I9606">
        <f>37-D9606</f>
        <v>31</v>
      </c>
      <c r="J9606">
        <f>ABS(D9606-D9607)</f>
        <v>21</v>
      </c>
    </row>
    <row r="9607">
      <c r="A9607">
        <v>17964</v>
      </c>
      <c r="B9607" t="str">
        <v>2018-09-15</v>
      </c>
      <c r="C9607" t="str">
        <v>Afternoon</v>
      </c>
      <c r="D9607">
        <v>27</v>
      </c>
      <c r="E9607" t="str">
        <f>IF(MOD(D9607,2)=0,"EVEN","ODD")</f>
        <v>ODD</v>
      </c>
      <c r="F9607" t="str">
        <f>IF(D9607&lt;=18,"LOW (1-18)","HIGH (19-36)")</f>
        <v>HIGH (19-36)</v>
      </c>
      <c r="G9607">
        <f>INT((D9607-1)/6)+1</f>
        <v>5</v>
      </c>
      <c r="H9607">
        <f>MOD(D9607-1,6)+1</f>
        <v>3</v>
      </c>
      <c r="I9607">
        <f>37-D9607</f>
        <v>10</v>
      </c>
      <c r="J9607">
        <f>ABS(D9607-D9608)</f>
        <v>9</v>
      </c>
    </row>
    <row r="9608">
      <c r="A9608">
        <v>17963</v>
      </c>
      <c r="B9608" t="str">
        <v>2018-09-15</v>
      </c>
      <c r="C9608" t="str">
        <v>Midday</v>
      </c>
      <c r="D9608">
        <v>18</v>
      </c>
      <c r="E9608" t="str">
        <f>IF(MOD(D9608,2)=0,"EVEN","ODD")</f>
        <v>EVEN</v>
      </c>
      <c r="F9608" t="str">
        <f>IF(D9608&lt;=18,"LOW (1-18)","HIGH (19-36)")</f>
        <v>LOW (1-18)</v>
      </c>
      <c r="G9608">
        <f>INT((D9608-1)/6)+1</f>
        <v>3</v>
      </c>
      <c r="H9608">
        <f>MOD(D9608-1,6)+1</f>
        <v>6</v>
      </c>
      <c r="I9608">
        <f>37-D9608</f>
        <v>19</v>
      </c>
      <c r="J9608">
        <f>ABS(D9608-D9609)</f>
        <v>16</v>
      </c>
    </row>
    <row r="9609">
      <c r="A9609">
        <v>17962</v>
      </c>
      <c r="B9609" t="str">
        <v>2018-09-15</v>
      </c>
      <c r="C9609" t="str">
        <v>Morning</v>
      </c>
      <c r="D9609">
        <v>2</v>
      </c>
      <c r="E9609" t="str">
        <f>IF(MOD(D9609,2)=0,"EVEN","ODD")</f>
        <v>EVEN</v>
      </c>
      <c r="F9609" t="str">
        <f>IF(D9609&lt;=18,"LOW (1-18)","HIGH (19-36)")</f>
        <v>LOW (1-18)</v>
      </c>
      <c r="G9609">
        <f>INT((D9609-1)/6)+1</f>
        <v>1</v>
      </c>
      <c r="H9609">
        <f>MOD(D9609-1,6)+1</f>
        <v>2</v>
      </c>
      <c r="I9609">
        <f>37-D9609</f>
        <v>35</v>
      </c>
      <c r="J9609">
        <f>ABS(D9609-D9610)</f>
        <v>32</v>
      </c>
    </row>
    <row r="9610">
      <c r="A9610">
        <v>17961</v>
      </c>
      <c r="B9610" t="str">
        <v>2018-09-14</v>
      </c>
      <c r="C9610" t="str">
        <v>Evening</v>
      </c>
      <c r="D9610">
        <v>34</v>
      </c>
      <c r="E9610" t="str">
        <f>IF(MOD(D9610,2)=0,"EVEN","ODD")</f>
        <v>EVEN</v>
      </c>
      <c r="F9610" t="str">
        <f>IF(D9610&lt;=18,"LOW (1-18)","HIGH (19-36)")</f>
        <v>HIGH (19-36)</v>
      </c>
      <c r="G9610">
        <f>INT((D9610-1)/6)+1</f>
        <v>6</v>
      </c>
      <c r="H9610">
        <f>MOD(D9610-1,6)+1</f>
        <v>4</v>
      </c>
      <c r="I9610">
        <f>37-D9610</f>
        <v>3</v>
      </c>
      <c r="J9610">
        <f>ABS(D9610-D9611)</f>
        <v>6</v>
      </c>
    </row>
    <row r="9611">
      <c r="A9611">
        <v>17960</v>
      </c>
      <c r="B9611" t="str">
        <v>2018-09-14</v>
      </c>
      <c r="C9611" t="str">
        <v>Afternoon</v>
      </c>
      <c r="D9611">
        <v>28</v>
      </c>
      <c r="E9611" t="str">
        <f>IF(MOD(D9611,2)=0,"EVEN","ODD")</f>
        <v>EVEN</v>
      </c>
      <c r="F9611" t="str">
        <f>IF(D9611&lt;=18,"LOW (1-18)","HIGH (19-36)")</f>
        <v>HIGH (19-36)</v>
      </c>
      <c r="G9611">
        <f>INT((D9611-1)/6)+1</f>
        <v>5</v>
      </c>
      <c r="H9611">
        <f>MOD(D9611-1,6)+1</f>
        <v>4</v>
      </c>
      <c r="I9611">
        <f>37-D9611</f>
        <v>9</v>
      </c>
      <c r="J9611">
        <f>ABS(D9611-D9612)</f>
        <v>26</v>
      </c>
    </row>
    <row r="9612">
      <c r="A9612">
        <v>17959</v>
      </c>
      <c r="B9612" t="str">
        <v>2018-09-14</v>
      </c>
      <c r="C9612" t="str">
        <v>Midday</v>
      </c>
      <c r="D9612">
        <v>2</v>
      </c>
      <c r="E9612" t="str">
        <f>IF(MOD(D9612,2)=0,"EVEN","ODD")</f>
        <v>EVEN</v>
      </c>
      <c r="F9612" t="str">
        <f>IF(D9612&lt;=18,"LOW (1-18)","HIGH (19-36)")</f>
        <v>LOW (1-18)</v>
      </c>
      <c r="G9612">
        <f>INT((D9612-1)/6)+1</f>
        <v>1</v>
      </c>
      <c r="H9612">
        <f>MOD(D9612-1,6)+1</f>
        <v>2</v>
      </c>
      <c r="I9612">
        <f>37-D9612</f>
        <v>35</v>
      </c>
      <c r="J9612">
        <f>ABS(D9612-D9613)</f>
        <v>17</v>
      </c>
    </row>
    <row r="9613">
      <c r="A9613">
        <v>17958</v>
      </c>
      <c r="B9613" t="str">
        <v>2018-09-14</v>
      </c>
      <c r="C9613" t="str">
        <v>Morning</v>
      </c>
      <c r="D9613">
        <v>19</v>
      </c>
      <c r="E9613" t="str">
        <f>IF(MOD(D9613,2)=0,"EVEN","ODD")</f>
        <v>ODD</v>
      </c>
      <c r="F9613" t="str">
        <f>IF(D9613&lt;=18,"LOW (1-18)","HIGH (19-36)")</f>
        <v>HIGH (19-36)</v>
      </c>
      <c r="G9613">
        <f>INT((D9613-1)/6)+1</f>
        <v>4</v>
      </c>
      <c r="H9613">
        <f>MOD(D9613-1,6)+1</f>
        <v>1</v>
      </c>
      <c r="I9613">
        <f>37-D9613</f>
        <v>18</v>
      </c>
      <c r="J9613">
        <f>ABS(D9613-D9614)</f>
        <v>13</v>
      </c>
    </row>
    <row r="9614">
      <c r="A9614">
        <v>17957</v>
      </c>
      <c r="B9614" t="str">
        <v>2018-09-13</v>
      </c>
      <c r="C9614" t="str">
        <v>Evening</v>
      </c>
      <c r="D9614">
        <v>6</v>
      </c>
      <c r="E9614" t="str">
        <f>IF(MOD(D9614,2)=0,"EVEN","ODD")</f>
        <v>EVEN</v>
      </c>
      <c r="F9614" t="str">
        <f>IF(D9614&lt;=18,"LOW (1-18)","HIGH (19-36)")</f>
        <v>LOW (1-18)</v>
      </c>
      <c r="G9614">
        <f>INT((D9614-1)/6)+1</f>
        <v>1</v>
      </c>
      <c r="H9614">
        <f>MOD(D9614-1,6)+1</f>
        <v>6</v>
      </c>
      <c r="I9614">
        <f>37-D9614</f>
        <v>31</v>
      </c>
      <c r="J9614">
        <f>ABS(D9614-D9615)</f>
        <v>18</v>
      </c>
    </row>
    <row r="9615">
      <c r="A9615">
        <v>17956</v>
      </c>
      <c r="B9615" t="str">
        <v>2018-09-13</v>
      </c>
      <c r="C9615" t="str">
        <v>Afternoon</v>
      </c>
      <c r="D9615">
        <v>24</v>
      </c>
      <c r="E9615" t="str">
        <f>IF(MOD(D9615,2)=0,"EVEN","ODD")</f>
        <v>EVEN</v>
      </c>
      <c r="F9615" t="str">
        <f>IF(D9615&lt;=18,"LOW (1-18)","HIGH (19-36)")</f>
        <v>HIGH (19-36)</v>
      </c>
      <c r="G9615">
        <f>INT((D9615-1)/6)+1</f>
        <v>4</v>
      </c>
      <c r="H9615">
        <f>MOD(D9615-1,6)+1</f>
        <v>6</v>
      </c>
      <c r="I9615">
        <f>37-D9615</f>
        <v>13</v>
      </c>
      <c r="J9615">
        <f>ABS(D9615-D9616)</f>
        <v>23</v>
      </c>
    </row>
    <row r="9616">
      <c r="A9616">
        <v>17955</v>
      </c>
      <c r="B9616" t="str">
        <v>2018-09-13</v>
      </c>
      <c r="C9616" t="str">
        <v>Midday</v>
      </c>
      <c r="D9616">
        <v>1</v>
      </c>
      <c r="E9616" t="str">
        <f>IF(MOD(D9616,2)=0,"EVEN","ODD")</f>
        <v>ODD</v>
      </c>
      <c r="F9616" t="str">
        <f>IF(D9616&lt;=18,"LOW (1-18)","HIGH (19-36)")</f>
        <v>LOW (1-18)</v>
      </c>
      <c r="G9616">
        <f>INT((D9616-1)/6)+1</f>
        <v>1</v>
      </c>
      <c r="H9616">
        <f>MOD(D9616-1,6)+1</f>
        <v>1</v>
      </c>
      <c r="I9616">
        <f>37-D9616</f>
        <v>36</v>
      </c>
      <c r="J9616">
        <f>ABS(D9616-D9617)</f>
        <v>19</v>
      </c>
    </row>
    <row r="9617">
      <c r="A9617">
        <v>17954</v>
      </c>
      <c r="B9617" t="str">
        <v>2018-09-13</v>
      </c>
      <c r="C9617" t="str">
        <v>Morning</v>
      </c>
      <c r="D9617">
        <v>20</v>
      </c>
      <c r="E9617" t="str">
        <f>IF(MOD(D9617,2)=0,"EVEN","ODD")</f>
        <v>EVEN</v>
      </c>
      <c r="F9617" t="str">
        <f>IF(D9617&lt;=18,"LOW (1-18)","HIGH (19-36)")</f>
        <v>HIGH (19-36)</v>
      </c>
      <c r="G9617">
        <f>INT((D9617-1)/6)+1</f>
        <v>4</v>
      </c>
      <c r="H9617">
        <f>MOD(D9617-1,6)+1</f>
        <v>2</v>
      </c>
      <c r="I9617">
        <f>37-D9617</f>
        <v>17</v>
      </c>
      <c r="J9617">
        <f>ABS(D9617-D9618)</f>
        <v>9</v>
      </c>
    </row>
    <row r="9618">
      <c r="A9618">
        <v>17953</v>
      </c>
      <c r="B9618" t="str">
        <v>2018-09-12</v>
      </c>
      <c r="C9618" t="str">
        <v>Evening</v>
      </c>
      <c r="D9618">
        <v>29</v>
      </c>
      <c r="E9618" t="str">
        <f>IF(MOD(D9618,2)=0,"EVEN","ODD")</f>
        <v>ODD</v>
      </c>
      <c r="F9618" t="str">
        <f>IF(D9618&lt;=18,"LOW (1-18)","HIGH (19-36)")</f>
        <v>HIGH (19-36)</v>
      </c>
      <c r="G9618">
        <f>INT((D9618-1)/6)+1</f>
        <v>5</v>
      </c>
      <c r="H9618">
        <f>MOD(D9618-1,6)+1</f>
        <v>5</v>
      </c>
      <c r="I9618">
        <f>37-D9618</f>
        <v>8</v>
      </c>
      <c r="J9618">
        <f>ABS(D9618-D9619)</f>
        <v>24</v>
      </c>
    </row>
    <row r="9619">
      <c r="A9619">
        <v>17952</v>
      </c>
      <c r="B9619" t="str">
        <v>2018-09-12</v>
      </c>
      <c r="C9619" t="str">
        <v>Afternoon</v>
      </c>
      <c r="D9619">
        <v>5</v>
      </c>
      <c r="E9619" t="str">
        <f>IF(MOD(D9619,2)=0,"EVEN","ODD")</f>
        <v>ODD</v>
      </c>
      <c r="F9619" t="str">
        <f>IF(D9619&lt;=18,"LOW (1-18)","HIGH (19-36)")</f>
        <v>LOW (1-18)</v>
      </c>
      <c r="G9619">
        <f>INT((D9619-1)/6)+1</f>
        <v>1</v>
      </c>
      <c r="H9619">
        <f>MOD(D9619-1,6)+1</f>
        <v>5</v>
      </c>
      <c r="I9619">
        <f>37-D9619</f>
        <v>32</v>
      </c>
      <c r="J9619">
        <f>ABS(D9619-D9620)</f>
        <v>8</v>
      </c>
    </row>
    <row r="9620">
      <c r="A9620">
        <v>17951</v>
      </c>
      <c r="B9620" t="str">
        <v>2018-09-12</v>
      </c>
      <c r="C9620" t="str">
        <v>Midday</v>
      </c>
      <c r="D9620">
        <v>13</v>
      </c>
      <c r="E9620" t="str">
        <f>IF(MOD(D9620,2)=0,"EVEN","ODD")</f>
        <v>ODD</v>
      </c>
      <c r="F9620" t="str">
        <f>IF(D9620&lt;=18,"LOW (1-18)","HIGH (19-36)")</f>
        <v>LOW (1-18)</v>
      </c>
      <c r="G9620">
        <f>INT((D9620-1)/6)+1</f>
        <v>3</v>
      </c>
      <c r="H9620">
        <f>MOD(D9620-1,6)+1</f>
        <v>1</v>
      </c>
      <c r="I9620">
        <f>37-D9620</f>
        <v>24</v>
      </c>
      <c r="J9620">
        <f>ABS(D9620-D9621)</f>
        <v>12</v>
      </c>
    </row>
    <row r="9621">
      <c r="A9621">
        <v>17950</v>
      </c>
      <c r="B9621" t="str">
        <v>2018-09-12</v>
      </c>
      <c r="C9621" t="str">
        <v>Morning</v>
      </c>
      <c r="D9621">
        <v>25</v>
      </c>
      <c r="E9621" t="str">
        <f>IF(MOD(D9621,2)=0,"EVEN","ODD")</f>
        <v>ODD</v>
      </c>
      <c r="F9621" t="str">
        <f>IF(D9621&lt;=18,"LOW (1-18)","HIGH (19-36)")</f>
        <v>HIGH (19-36)</v>
      </c>
      <c r="G9621">
        <f>INT((D9621-1)/6)+1</f>
        <v>5</v>
      </c>
      <c r="H9621">
        <f>MOD(D9621-1,6)+1</f>
        <v>1</v>
      </c>
      <c r="I9621">
        <f>37-D9621</f>
        <v>12</v>
      </c>
      <c r="J9621">
        <f>ABS(D9621-D9622)</f>
        <v>24</v>
      </c>
    </row>
    <row r="9622">
      <c r="A9622">
        <v>17949</v>
      </c>
      <c r="B9622" t="str">
        <v>2018-09-11</v>
      </c>
      <c r="C9622" t="str">
        <v>Evening</v>
      </c>
      <c r="D9622">
        <v>1</v>
      </c>
      <c r="E9622" t="str">
        <f>IF(MOD(D9622,2)=0,"EVEN","ODD")</f>
        <v>ODD</v>
      </c>
      <c r="F9622" t="str">
        <f>IF(D9622&lt;=18,"LOW (1-18)","HIGH (19-36)")</f>
        <v>LOW (1-18)</v>
      </c>
      <c r="G9622">
        <f>INT((D9622-1)/6)+1</f>
        <v>1</v>
      </c>
      <c r="H9622">
        <f>MOD(D9622-1,6)+1</f>
        <v>1</v>
      </c>
      <c r="I9622">
        <f>37-D9622</f>
        <v>36</v>
      </c>
      <c r="J9622">
        <f>ABS(D9622-D9623)</f>
        <v>21</v>
      </c>
    </row>
    <row r="9623">
      <c r="A9623">
        <v>17948</v>
      </c>
      <c r="B9623" t="str">
        <v>2018-09-11</v>
      </c>
      <c r="C9623" t="str">
        <v>Afternoon</v>
      </c>
      <c r="D9623">
        <v>22</v>
      </c>
      <c r="E9623" t="str">
        <f>IF(MOD(D9623,2)=0,"EVEN","ODD")</f>
        <v>EVEN</v>
      </c>
      <c r="F9623" t="str">
        <f>IF(D9623&lt;=18,"LOW (1-18)","HIGH (19-36)")</f>
        <v>HIGH (19-36)</v>
      </c>
      <c r="G9623">
        <f>INT((D9623-1)/6)+1</f>
        <v>4</v>
      </c>
      <c r="H9623">
        <f>MOD(D9623-1,6)+1</f>
        <v>4</v>
      </c>
      <c r="I9623">
        <f>37-D9623</f>
        <v>15</v>
      </c>
      <c r="J9623">
        <f>ABS(D9623-D9624)</f>
        <v>1</v>
      </c>
    </row>
    <row r="9624">
      <c r="A9624">
        <v>17947</v>
      </c>
      <c r="B9624" t="str">
        <v>2018-09-11</v>
      </c>
      <c r="C9624" t="str">
        <v>Midday</v>
      </c>
      <c r="D9624">
        <v>21</v>
      </c>
      <c r="E9624" t="str">
        <f>IF(MOD(D9624,2)=0,"EVEN","ODD")</f>
        <v>ODD</v>
      </c>
      <c r="F9624" t="str">
        <f>IF(D9624&lt;=18,"LOW (1-18)","HIGH (19-36)")</f>
        <v>HIGH (19-36)</v>
      </c>
      <c r="G9624">
        <f>INT((D9624-1)/6)+1</f>
        <v>4</v>
      </c>
      <c r="H9624">
        <f>MOD(D9624-1,6)+1</f>
        <v>3</v>
      </c>
      <c r="I9624">
        <f>37-D9624</f>
        <v>16</v>
      </c>
      <c r="J9624">
        <f>ABS(D9624-D9625)</f>
        <v>15</v>
      </c>
    </row>
    <row r="9625">
      <c r="A9625">
        <v>17946</v>
      </c>
      <c r="B9625" t="str">
        <v>2018-09-11</v>
      </c>
      <c r="C9625" t="str">
        <v>Morning</v>
      </c>
      <c r="D9625">
        <v>36</v>
      </c>
      <c r="E9625" t="str">
        <f>IF(MOD(D9625,2)=0,"EVEN","ODD")</f>
        <v>EVEN</v>
      </c>
      <c r="F9625" t="str">
        <f>IF(D9625&lt;=18,"LOW (1-18)","HIGH (19-36)")</f>
        <v>HIGH (19-36)</v>
      </c>
      <c r="G9625">
        <f>INT((D9625-1)/6)+1</f>
        <v>6</v>
      </c>
      <c r="H9625">
        <f>MOD(D9625-1,6)+1</f>
        <v>6</v>
      </c>
      <c r="I9625">
        <f>37-D9625</f>
        <v>1</v>
      </c>
      <c r="J9625">
        <f>ABS(D9625-D9626)</f>
        <v>8</v>
      </c>
    </row>
    <row r="9626">
      <c r="A9626">
        <v>17945</v>
      </c>
      <c r="B9626" t="str">
        <v>2018-09-10</v>
      </c>
      <c r="C9626" t="str">
        <v>Evening</v>
      </c>
      <c r="D9626">
        <v>28</v>
      </c>
      <c r="E9626" t="str">
        <f>IF(MOD(D9626,2)=0,"EVEN","ODD")</f>
        <v>EVEN</v>
      </c>
      <c r="F9626" t="str">
        <f>IF(D9626&lt;=18,"LOW (1-18)","HIGH (19-36)")</f>
        <v>HIGH (19-36)</v>
      </c>
      <c r="G9626">
        <f>INT((D9626-1)/6)+1</f>
        <v>5</v>
      </c>
      <c r="H9626">
        <f>MOD(D9626-1,6)+1</f>
        <v>4</v>
      </c>
      <c r="I9626">
        <f>37-D9626</f>
        <v>9</v>
      </c>
      <c r="J9626">
        <f>ABS(D9626-D9627)</f>
        <v>23</v>
      </c>
    </row>
    <row r="9627">
      <c r="A9627">
        <v>17944</v>
      </c>
      <c r="B9627" t="str">
        <v>2018-09-10</v>
      </c>
      <c r="C9627" t="str">
        <v>Afternoon</v>
      </c>
      <c r="D9627">
        <v>5</v>
      </c>
      <c r="E9627" t="str">
        <f>IF(MOD(D9627,2)=0,"EVEN","ODD")</f>
        <v>ODD</v>
      </c>
      <c r="F9627" t="str">
        <f>IF(D9627&lt;=18,"LOW (1-18)","HIGH (19-36)")</f>
        <v>LOW (1-18)</v>
      </c>
      <c r="G9627">
        <f>INT((D9627-1)/6)+1</f>
        <v>1</v>
      </c>
      <c r="H9627">
        <f>MOD(D9627-1,6)+1</f>
        <v>5</v>
      </c>
      <c r="I9627">
        <f>37-D9627</f>
        <v>32</v>
      </c>
      <c r="J9627">
        <f>ABS(D9627-D9628)</f>
        <v>29</v>
      </c>
    </row>
    <row r="9628">
      <c r="A9628">
        <v>17943</v>
      </c>
      <c r="B9628" t="str">
        <v>2018-09-10</v>
      </c>
      <c r="C9628" t="str">
        <v>Midday</v>
      </c>
      <c r="D9628">
        <v>34</v>
      </c>
      <c r="E9628" t="str">
        <f>IF(MOD(D9628,2)=0,"EVEN","ODD")</f>
        <v>EVEN</v>
      </c>
      <c r="F9628" t="str">
        <f>IF(D9628&lt;=18,"LOW (1-18)","HIGH (19-36)")</f>
        <v>HIGH (19-36)</v>
      </c>
      <c r="G9628">
        <f>INT((D9628-1)/6)+1</f>
        <v>6</v>
      </c>
      <c r="H9628">
        <f>MOD(D9628-1,6)+1</f>
        <v>4</v>
      </c>
      <c r="I9628">
        <f>37-D9628</f>
        <v>3</v>
      </c>
      <c r="J9628">
        <f>ABS(D9628-D9629)</f>
        <v>6</v>
      </c>
    </row>
    <row r="9629">
      <c r="A9629">
        <v>17942</v>
      </c>
      <c r="B9629" t="str">
        <v>2018-09-10</v>
      </c>
      <c r="C9629" t="str">
        <v>Morning</v>
      </c>
      <c r="D9629">
        <v>28</v>
      </c>
      <c r="E9629" t="str">
        <f>IF(MOD(D9629,2)=0,"EVEN","ODD")</f>
        <v>EVEN</v>
      </c>
      <c r="F9629" t="str">
        <f>IF(D9629&lt;=18,"LOW (1-18)","HIGH (19-36)")</f>
        <v>HIGH (19-36)</v>
      </c>
      <c r="G9629">
        <f>INT((D9629-1)/6)+1</f>
        <v>5</v>
      </c>
      <c r="H9629">
        <f>MOD(D9629-1,6)+1</f>
        <v>4</v>
      </c>
      <c r="I9629">
        <f>37-D9629</f>
        <v>9</v>
      </c>
      <c r="J9629">
        <f>ABS(D9629-D9630)</f>
        <v>24</v>
      </c>
    </row>
    <row r="9630">
      <c r="A9630">
        <v>17941</v>
      </c>
      <c r="B9630" t="str">
        <v>2018-09-08</v>
      </c>
      <c r="C9630" t="str">
        <v>Evening</v>
      </c>
      <c r="D9630">
        <v>4</v>
      </c>
      <c r="E9630" t="str">
        <f>IF(MOD(D9630,2)=0,"EVEN","ODD")</f>
        <v>EVEN</v>
      </c>
      <c r="F9630" t="str">
        <f>IF(D9630&lt;=18,"LOW (1-18)","HIGH (19-36)")</f>
        <v>LOW (1-18)</v>
      </c>
      <c r="G9630">
        <f>INT((D9630-1)/6)+1</f>
        <v>1</v>
      </c>
      <c r="H9630">
        <f>MOD(D9630-1,6)+1</f>
        <v>4</v>
      </c>
      <c r="I9630">
        <f>37-D9630</f>
        <v>33</v>
      </c>
      <c r="J9630">
        <f>ABS(D9630-D9631)</f>
        <v>26</v>
      </c>
    </row>
    <row r="9631">
      <c r="A9631">
        <v>17940</v>
      </c>
      <c r="B9631" t="str">
        <v>2018-09-08</v>
      </c>
      <c r="C9631" t="str">
        <v>Afternoon</v>
      </c>
      <c r="D9631">
        <v>30</v>
      </c>
      <c r="E9631" t="str">
        <f>IF(MOD(D9631,2)=0,"EVEN","ODD")</f>
        <v>EVEN</v>
      </c>
      <c r="F9631" t="str">
        <f>IF(D9631&lt;=18,"LOW (1-18)","HIGH (19-36)")</f>
        <v>HIGH (19-36)</v>
      </c>
      <c r="G9631">
        <f>INT((D9631-1)/6)+1</f>
        <v>5</v>
      </c>
      <c r="H9631">
        <f>MOD(D9631-1,6)+1</f>
        <v>6</v>
      </c>
      <c r="I9631">
        <f>37-D9631</f>
        <v>7</v>
      </c>
      <c r="J9631">
        <f>ABS(D9631-D9632)</f>
        <v>20</v>
      </c>
    </row>
    <row r="9632">
      <c r="A9632">
        <v>17939</v>
      </c>
      <c r="B9632" t="str">
        <v>2018-09-08</v>
      </c>
      <c r="C9632" t="str">
        <v>Midday</v>
      </c>
      <c r="D9632">
        <v>10</v>
      </c>
      <c r="E9632" t="str">
        <f>IF(MOD(D9632,2)=0,"EVEN","ODD")</f>
        <v>EVEN</v>
      </c>
      <c r="F9632" t="str">
        <f>IF(D9632&lt;=18,"LOW (1-18)","HIGH (19-36)")</f>
        <v>LOW (1-18)</v>
      </c>
      <c r="G9632">
        <f>INT((D9632-1)/6)+1</f>
        <v>2</v>
      </c>
      <c r="H9632">
        <f>MOD(D9632-1,6)+1</f>
        <v>4</v>
      </c>
      <c r="I9632">
        <f>37-D9632</f>
        <v>27</v>
      </c>
      <c r="J9632">
        <f>ABS(D9632-D9633)</f>
        <v>12</v>
      </c>
    </row>
    <row r="9633">
      <c r="A9633">
        <v>17938</v>
      </c>
      <c r="B9633" t="str">
        <v>2018-09-08</v>
      </c>
      <c r="C9633" t="str">
        <v>Morning</v>
      </c>
      <c r="D9633">
        <v>22</v>
      </c>
      <c r="E9633" t="str">
        <f>IF(MOD(D9633,2)=0,"EVEN","ODD")</f>
        <v>EVEN</v>
      </c>
      <c r="F9633" t="str">
        <f>IF(D9633&lt;=18,"LOW (1-18)","HIGH (19-36)")</f>
        <v>HIGH (19-36)</v>
      </c>
      <c r="G9633">
        <f>INT((D9633-1)/6)+1</f>
        <v>4</v>
      </c>
      <c r="H9633">
        <f>MOD(D9633-1,6)+1</f>
        <v>4</v>
      </c>
      <c r="I9633">
        <f>37-D9633</f>
        <v>15</v>
      </c>
      <c r="J9633">
        <f>ABS(D9633-D9634)</f>
        <v>13</v>
      </c>
    </row>
    <row r="9634">
      <c r="A9634">
        <v>17937</v>
      </c>
      <c r="B9634" t="str">
        <v>2018-09-07</v>
      </c>
      <c r="C9634" t="str">
        <v>Evening</v>
      </c>
      <c r="D9634">
        <v>9</v>
      </c>
      <c r="E9634" t="str">
        <f>IF(MOD(D9634,2)=0,"EVEN","ODD")</f>
        <v>ODD</v>
      </c>
      <c r="F9634" t="str">
        <f>IF(D9634&lt;=18,"LOW (1-18)","HIGH (19-36)")</f>
        <v>LOW (1-18)</v>
      </c>
      <c r="G9634">
        <f>INT((D9634-1)/6)+1</f>
        <v>2</v>
      </c>
      <c r="H9634">
        <f>MOD(D9634-1,6)+1</f>
        <v>3</v>
      </c>
      <c r="I9634">
        <f>37-D9634</f>
        <v>28</v>
      </c>
      <c r="J9634">
        <f>ABS(D9634-D9635)</f>
        <v>7</v>
      </c>
    </row>
    <row r="9635">
      <c r="A9635">
        <v>17936</v>
      </c>
      <c r="B9635" t="str">
        <v>2018-09-07</v>
      </c>
      <c r="C9635" t="str">
        <v>Afternoon</v>
      </c>
      <c r="D9635">
        <v>2</v>
      </c>
      <c r="E9635" t="str">
        <f>IF(MOD(D9635,2)=0,"EVEN","ODD")</f>
        <v>EVEN</v>
      </c>
      <c r="F9635" t="str">
        <f>IF(D9635&lt;=18,"LOW (1-18)","HIGH (19-36)")</f>
        <v>LOW (1-18)</v>
      </c>
      <c r="G9635">
        <f>INT((D9635-1)/6)+1</f>
        <v>1</v>
      </c>
      <c r="H9635">
        <f>MOD(D9635-1,6)+1</f>
        <v>2</v>
      </c>
      <c r="I9635">
        <f>37-D9635</f>
        <v>35</v>
      </c>
      <c r="J9635">
        <f>ABS(D9635-D9636)</f>
        <v>30</v>
      </c>
    </row>
    <row r="9636">
      <c r="A9636">
        <v>17935</v>
      </c>
      <c r="B9636" t="str">
        <v>2018-09-07</v>
      </c>
      <c r="C9636" t="str">
        <v>Midday</v>
      </c>
      <c r="D9636">
        <v>32</v>
      </c>
      <c r="E9636" t="str">
        <f>IF(MOD(D9636,2)=0,"EVEN","ODD")</f>
        <v>EVEN</v>
      </c>
      <c r="F9636" t="str">
        <f>IF(D9636&lt;=18,"LOW (1-18)","HIGH (19-36)")</f>
        <v>HIGH (19-36)</v>
      </c>
      <c r="G9636">
        <f>INT((D9636-1)/6)+1</f>
        <v>6</v>
      </c>
      <c r="H9636">
        <f>MOD(D9636-1,6)+1</f>
        <v>2</v>
      </c>
      <c r="I9636">
        <f>37-D9636</f>
        <v>5</v>
      </c>
      <c r="J9636">
        <f>ABS(D9636-D9637)</f>
        <v>30</v>
      </c>
    </row>
    <row r="9637">
      <c r="A9637">
        <v>17934</v>
      </c>
      <c r="B9637" t="str">
        <v>2018-09-07</v>
      </c>
      <c r="C9637" t="str">
        <v>Morning</v>
      </c>
      <c r="D9637">
        <v>2</v>
      </c>
      <c r="E9637" t="str">
        <f>IF(MOD(D9637,2)=0,"EVEN","ODD")</f>
        <v>EVEN</v>
      </c>
      <c r="F9637" t="str">
        <f>IF(D9637&lt;=18,"LOW (1-18)","HIGH (19-36)")</f>
        <v>LOW (1-18)</v>
      </c>
      <c r="G9637">
        <f>INT((D9637-1)/6)+1</f>
        <v>1</v>
      </c>
      <c r="H9637">
        <f>MOD(D9637-1,6)+1</f>
        <v>2</v>
      </c>
      <c r="I9637">
        <f>37-D9637</f>
        <v>35</v>
      </c>
      <c r="J9637">
        <f>ABS(D9637-D9638)</f>
        <v>33</v>
      </c>
    </row>
    <row r="9638">
      <c r="A9638">
        <v>17933</v>
      </c>
      <c r="B9638" t="str">
        <v>2018-09-06</v>
      </c>
      <c r="C9638" t="str">
        <v>Evening</v>
      </c>
      <c r="D9638">
        <v>35</v>
      </c>
      <c r="E9638" t="str">
        <f>IF(MOD(D9638,2)=0,"EVEN","ODD")</f>
        <v>ODD</v>
      </c>
      <c r="F9638" t="str">
        <f>IF(D9638&lt;=18,"LOW (1-18)","HIGH (19-36)")</f>
        <v>HIGH (19-36)</v>
      </c>
      <c r="G9638">
        <f>INT((D9638-1)/6)+1</f>
        <v>6</v>
      </c>
      <c r="H9638">
        <f>MOD(D9638-1,6)+1</f>
        <v>5</v>
      </c>
      <c r="I9638">
        <f>37-D9638</f>
        <v>2</v>
      </c>
      <c r="J9638">
        <f>ABS(D9638-D9639)</f>
        <v>22</v>
      </c>
    </row>
    <row r="9639">
      <c r="A9639">
        <v>17932</v>
      </c>
      <c r="B9639" t="str">
        <v>2018-09-06</v>
      </c>
      <c r="C9639" t="str">
        <v>Afternoon</v>
      </c>
      <c r="D9639">
        <v>13</v>
      </c>
      <c r="E9639" t="str">
        <f>IF(MOD(D9639,2)=0,"EVEN","ODD")</f>
        <v>ODD</v>
      </c>
      <c r="F9639" t="str">
        <f>IF(D9639&lt;=18,"LOW (1-18)","HIGH (19-36)")</f>
        <v>LOW (1-18)</v>
      </c>
      <c r="G9639">
        <f>INT((D9639-1)/6)+1</f>
        <v>3</v>
      </c>
      <c r="H9639">
        <f>MOD(D9639-1,6)+1</f>
        <v>1</v>
      </c>
      <c r="I9639">
        <f>37-D9639</f>
        <v>24</v>
      </c>
      <c r="J9639">
        <f>ABS(D9639-D9640)</f>
        <v>10</v>
      </c>
    </row>
    <row r="9640">
      <c r="A9640">
        <v>17931</v>
      </c>
      <c r="B9640" t="str">
        <v>2018-09-06</v>
      </c>
      <c r="C9640" t="str">
        <v>Midday</v>
      </c>
      <c r="D9640">
        <v>23</v>
      </c>
      <c r="E9640" t="str">
        <f>IF(MOD(D9640,2)=0,"EVEN","ODD")</f>
        <v>ODD</v>
      </c>
      <c r="F9640" t="str">
        <f>IF(D9640&lt;=18,"LOW (1-18)","HIGH (19-36)")</f>
        <v>HIGH (19-36)</v>
      </c>
      <c r="G9640">
        <f>INT((D9640-1)/6)+1</f>
        <v>4</v>
      </c>
      <c r="H9640">
        <f>MOD(D9640-1,6)+1</f>
        <v>5</v>
      </c>
      <c r="I9640">
        <f>37-D9640</f>
        <v>14</v>
      </c>
      <c r="J9640">
        <f>ABS(D9640-D9641)</f>
        <v>17</v>
      </c>
    </row>
    <row r="9641">
      <c r="A9641">
        <v>17930</v>
      </c>
      <c r="B9641" t="str">
        <v>2018-09-06</v>
      </c>
      <c r="C9641" t="str">
        <v>Morning</v>
      </c>
      <c r="D9641">
        <v>6</v>
      </c>
      <c r="E9641" t="str">
        <f>IF(MOD(D9641,2)=0,"EVEN","ODD")</f>
        <v>EVEN</v>
      </c>
      <c r="F9641" t="str">
        <f>IF(D9641&lt;=18,"LOW (1-18)","HIGH (19-36)")</f>
        <v>LOW (1-18)</v>
      </c>
      <c r="G9641">
        <f>INT((D9641-1)/6)+1</f>
        <v>1</v>
      </c>
      <c r="H9641">
        <f>MOD(D9641-1,6)+1</f>
        <v>6</v>
      </c>
      <c r="I9641">
        <f>37-D9641</f>
        <v>31</v>
      </c>
      <c r="J9641">
        <f>ABS(D9641-D9642)</f>
        <v>23</v>
      </c>
    </row>
    <row r="9642">
      <c r="A9642">
        <v>17929</v>
      </c>
      <c r="B9642" t="str">
        <v>2018-09-05</v>
      </c>
      <c r="C9642" t="str">
        <v>Evening</v>
      </c>
      <c r="D9642">
        <v>29</v>
      </c>
      <c r="E9642" t="str">
        <f>IF(MOD(D9642,2)=0,"EVEN","ODD")</f>
        <v>ODD</v>
      </c>
      <c r="F9642" t="str">
        <f>IF(D9642&lt;=18,"LOW (1-18)","HIGH (19-36)")</f>
        <v>HIGH (19-36)</v>
      </c>
      <c r="G9642">
        <f>INT((D9642-1)/6)+1</f>
        <v>5</v>
      </c>
      <c r="H9642">
        <f>MOD(D9642-1,6)+1</f>
        <v>5</v>
      </c>
      <c r="I9642">
        <f>37-D9642</f>
        <v>8</v>
      </c>
      <c r="J9642">
        <f>ABS(D9642-D9643)</f>
        <v>8</v>
      </c>
    </row>
    <row r="9643">
      <c r="A9643">
        <v>17928</v>
      </c>
      <c r="B9643" t="str">
        <v>2018-09-05</v>
      </c>
      <c r="C9643" t="str">
        <v>Afternoon</v>
      </c>
      <c r="D9643">
        <v>21</v>
      </c>
      <c r="E9643" t="str">
        <f>IF(MOD(D9643,2)=0,"EVEN","ODD")</f>
        <v>ODD</v>
      </c>
      <c r="F9643" t="str">
        <f>IF(D9643&lt;=18,"LOW (1-18)","HIGH (19-36)")</f>
        <v>HIGH (19-36)</v>
      </c>
      <c r="G9643">
        <f>INT((D9643-1)/6)+1</f>
        <v>4</v>
      </c>
      <c r="H9643">
        <f>MOD(D9643-1,6)+1</f>
        <v>3</v>
      </c>
      <c r="I9643">
        <f>37-D9643</f>
        <v>16</v>
      </c>
      <c r="J9643">
        <f>ABS(D9643-D9644)</f>
        <v>19</v>
      </c>
    </row>
    <row r="9644">
      <c r="A9644">
        <v>17927</v>
      </c>
      <c r="B9644" t="str">
        <v>2018-09-05</v>
      </c>
      <c r="C9644" t="str">
        <v>Midday</v>
      </c>
      <c r="D9644">
        <v>2</v>
      </c>
      <c r="E9644" t="str">
        <f>IF(MOD(D9644,2)=0,"EVEN","ODD")</f>
        <v>EVEN</v>
      </c>
      <c r="F9644" t="str">
        <f>IF(D9644&lt;=18,"LOW (1-18)","HIGH (19-36)")</f>
        <v>LOW (1-18)</v>
      </c>
      <c r="G9644">
        <f>INT((D9644-1)/6)+1</f>
        <v>1</v>
      </c>
      <c r="H9644">
        <f>MOD(D9644-1,6)+1</f>
        <v>2</v>
      </c>
      <c r="I9644">
        <f>37-D9644</f>
        <v>35</v>
      </c>
      <c r="J9644">
        <f>ABS(D9644-D9645)</f>
        <v>22</v>
      </c>
    </row>
    <row r="9645">
      <c r="A9645">
        <v>17926</v>
      </c>
      <c r="B9645" t="str">
        <v>2018-09-05</v>
      </c>
      <c r="C9645" t="str">
        <v>Morning</v>
      </c>
      <c r="D9645">
        <v>24</v>
      </c>
      <c r="E9645" t="str">
        <f>IF(MOD(D9645,2)=0,"EVEN","ODD")</f>
        <v>EVEN</v>
      </c>
      <c r="F9645" t="str">
        <f>IF(D9645&lt;=18,"LOW (1-18)","HIGH (19-36)")</f>
        <v>HIGH (19-36)</v>
      </c>
      <c r="G9645">
        <f>INT((D9645-1)/6)+1</f>
        <v>4</v>
      </c>
      <c r="H9645">
        <f>MOD(D9645-1,6)+1</f>
        <v>6</v>
      </c>
      <c r="I9645">
        <f>37-D9645</f>
        <v>13</v>
      </c>
      <c r="J9645">
        <f>ABS(D9645-D9646)</f>
        <v>19</v>
      </c>
    </row>
    <row r="9646">
      <c r="A9646">
        <v>17925</v>
      </c>
      <c r="B9646" t="str">
        <v>2018-09-04</v>
      </c>
      <c r="C9646" t="str">
        <v>Evening</v>
      </c>
      <c r="D9646">
        <v>5</v>
      </c>
      <c r="E9646" t="str">
        <f>IF(MOD(D9646,2)=0,"EVEN","ODD")</f>
        <v>ODD</v>
      </c>
      <c r="F9646" t="str">
        <f>IF(D9646&lt;=18,"LOW (1-18)","HIGH (19-36)")</f>
        <v>LOW (1-18)</v>
      </c>
      <c r="G9646">
        <f>INT((D9646-1)/6)+1</f>
        <v>1</v>
      </c>
      <c r="H9646">
        <f>MOD(D9646-1,6)+1</f>
        <v>5</v>
      </c>
      <c r="I9646">
        <f>37-D9646</f>
        <v>32</v>
      </c>
      <c r="J9646">
        <f>ABS(D9646-D9647)</f>
        <v>1</v>
      </c>
    </row>
    <row r="9647">
      <c r="A9647">
        <v>17924</v>
      </c>
      <c r="B9647" t="str">
        <v>2018-09-04</v>
      </c>
      <c r="C9647" t="str">
        <v>Afternoon</v>
      </c>
      <c r="D9647">
        <v>4</v>
      </c>
      <c r="E9647" t="str">
        <f>IF(MOD(D9647,2)=0,"EVEN","ODD")</f>
        <v>EVEN</v>
      </c>
      <c r="F9647" t="str">
        <f>IF(D9647&lt;=18,"LOW (1-18)","HIGH (19-36)")</f>
        <v>LOW (1-18)</v>
      </c>
      <c r="G9647">
        <f>INT((D9647-1)/6)+1</f>
        <v>1</v>
      </c>
      <c r="H9647">
        <f>MOD(D9647-1,6)+1</f>
        <v>4</v>
      </c>
      <c r="I9647">
        <f>37-D9647</f>
        <v>33</v>
      </c>
      <c r="J9647">
        <f>ABS(D9647-D9648)</f>
        <v>12</v>
      </c>
    </row>
    <row r="9648">
      <c r="A9648">
        <v>17923</v>
      </c>
      <c r="B9648" t="str">
        <v>2018-09-04</v>
      </c>
      <c r="C9648" t="str">
        <v>Midday</v>
      </c>
      <c r="D9648">
        <v>16</v>
      </c>
      <c r="E9648" t="str">
        <f>IF(MOD(D9648,2)=0,"EVEN","ODD")</f>
        <v>EVEN</v>
      </c>
      <c r="F9648" t="str">
        <f>IF(D9648&lt;=18,"LOW (1-18)","HIGH (19-36)")</f>
        <v>LOW (1-18)</v>
      </c>
      <c r="G9648">
        <f>INT((D9648-1)/6)+1</f>
        <v>3</v>
      </c>
      <c r="H9648">
        <f>MOD(D9648-1,6)+1</f>
        <v>4</v>
      </c>
      <c r="I9648">
        <f>37-D9648</f>
        <v>21</v>
      </c>
      <c r="J9648">
        <f>ABS(D9648-D9649)</f>
        <v>2</v>
      </c>
    </row>
    <row r="9649">
      <c r="A9649">
        <v>17922</v>
      </c>
      <c r="B9649" t="str">
        <v>2018-09-04</v>
      </c>
      <c r="C9649" t="str">
        <v>Morning</v>
      </c>
      <c r="D9649">
        <v>14</v>
      </c>
      <c r="E9649" t="str">
        <f>IF(MOD(D9649,2)=0,"EVEN","ODD")</f>
        <v>EVEN</v>
      </c>
      <c r="F9649" t="str">
        <f>IF(D9649&lt;=18,"LOW (1-18)","HIGH (19-36)")</f>
        <v>LOW (1-18)</v>
      </c>
      <c r="G9649">
        <f>INT((D9649-1)/6)+1</f>
        <v>3</v>
      </c>
      <c r="H9649">
        <f>MOD(D9649-1,6)+1</f>
        <v>2</v>
      </c>
      <c r="I9649">
        <f>37-D9649</f>
        <v>23</v>
      </c>
      <c r="J9649">
        <f>ABS(D9649-D9650)</f>
        <v>9</v>
      </c>
    </row>
    <row r="9650">
      <c r="A9650">
        <v>17921</v>
      </c>
      <c r="B9650" t="str">
        <v>2018-09-03</v>
      </c>
      <c r="C9650" t="str">
        <v>Evening</v>
      </c>
      <c r="D9650">
        <v>5</v>
      </c>
      <c r="E9650" t="str">
        <f>IF(MOD(D9650,2)=0,"EVEN","ODD")</f>
        <v>ODD</v>
      </c>
      <c r="F9650" t="str">
        <f>IF(D9650&lt;=18,"LOW (1-18)","HIGH (19-36)")</f>
        <v>LOW (1-18)</v>
      </c>
      <c r="G9650">
        <f>INT((D9650-1)/6)+1</f>
        <v>1</v>
      </c>
      <c r="H9650">
        <f>MOD(D9650-1,6)+1</f>
        <v>5</v>
      </c>
      <c r="I9650">
        <f>37-D9650</f>
        <v>32</v>
      </c>
      <c r="J9650">
        <f>ABS(D9650-D9651)</f>
        <v>9</v>
      </c>
    </row>
    <row r="9651">
      <c r="A9651">
        <v>17920</v>
      </c>
      <c r="B9651" t="str">
        <v>2018-09-03</v>
      </c>
      <c r="C9651" t="str">
        <v>Afternoon</v>
      </c>
      <c r="D9651">
        <v>14</v>
      </c>
      <c r="E9651" t="str">
        <f>IF(MOD(D9651,2)=0,"EVEN","ODD")</f>
        <v>EVEN</v>
      </c>
      <c r="F9651" t="str">
        <f>IF(D9651&lt;=18,"LOW (1-18)","HIGH (19-36)")</f>
        <v>LOW (1-18)</v>
      </c>
      <c r="G9651">
        <f>INT((D9651-1)/6)+1</f>
        <v>3</v>
      </c>
      <c r="H9651">
        <f>MOD(D9651-1,6)+1</f>
        <v>2</v>
      </c>
      <c r="I9651">
        <f>37-D9651</f>
        <v>23</v>
      </c>
      <c r="J9651">
        <f>ABS(D9651-D9652)</f>
        <v>14</v>
      </c>
    </row>
    <row r="9652">
      <c r="A9652">
        <v>17919</v>
      </c>
      <c r="B9652" t="str">
        <v>2018-09-03</v>
      </c>
      <c r="C9652" t="str">
        <v>Midday</v>
      </c>
      <c r="D9652">
        <v>28</v>
      </c>
      <c r="E9652" t="str">
        <f>IF(MOD(D9652,2)=0,"EVEN","ODD")</f>
        <v>EVEN</v>
      </c>
      <c r="F9652" t="str">
        <f>IF(D9652&lt;=18,"LOW (1-18)","HIGH (19-36)")</f>
        <v>HIGH (19-36)</v>
      </c>
      <c r="G9652">
        <f>INT((D9652-1)/6)+1</f>
        <v>5</v>
      </c>
      <c r="H9652">
        <f>MOD(D9652-1,6)+1</f>
        <v>4</v>
      </c>
      <c r="I9652">
        <f>37-D9652</f>
        <v>9</v>
      </c>
      <c r="J9652">
        <f>ABS(D9652-D9653)</f>
        <v>6</v>
      </c>
    </row>
    <row r="9653">
      <c r="A9653">
        <v>17918</v>
      </c>
      <c r="B9653" t="str">
        <v>2018-09-03</v>
      </c>
      <c r="C9653" t="str">
        <v>Morning</v>
      </c>
      <c r="D9653">
        <v>22</v>
      </c>
      <c r="E9653" t="str">
        <f>IF(MOD(D9653,2)=0,"EVEN","ODD")</f>
        <v>EVEN</v>
      </c>
      <c r="F9653" t="str">
        <f>IF(D9653&lt;=18,"LOW (1-18)","HIGH (19-36)")</f>
        <v>HIGH (19-36)</v>
      </c>
      <c r="G9653">
        <f>INT((D9653-1)/6)+1</f>
        <v>4</v>
      </c>
      <c r="H9653">
        <f>MOD(D9653-1,6)+1</f>
        <v>4</v>
      </c>
      <c r="I9653">
        <f>37-D9653</f>
        <v>15</v>
      </c>
      <c r="J9653">
        <f>ABS(D9653-D9654)</f>
        <v>6</v>
      </c>
    </row>
    <row r="9654">
      <c r="A9654">
        <v>17917</v>
      </c>
      <c r="B9654" t="str">
        <v>2018-09-01</v>
      </c>
      <c r="C9654" t="str">
        <v>Evening</v>
      </c>
      <c r="D9654">
        <v>28</v>
      </c>
      <c r="E9654" t="str">
        <f>IF(MOD(D9654,2)=0,"EVEN","ODD")</f>
        <v>EVEN</v>
      </c>
      <c r="F9654" t="str">
        <f>IF(D9654&lt;=18,"LOW (1-18)","HIGH (19-36)")</f>
        <v>HIGH (19-36)</v>
      </c>
      <c r="G9654">
        <f>INT((D9654-1)/6)+1</f>
        <v>5</v>
      </c>
      <c r="H9654">
        <f>MOD(D9654-1,6)+1</f>
        <v>4</v>
      </c>
      <c r="I9654">
        <f>37-D9654</f>
        <v>9</v>
      </c>
      <c r="J9654">
        <f>ABS(D9654-D9655)</f>
        <v>4</v>
      </c>
    </row>
    <row r="9655">
      <c r="A9655">
        <v>17916</v>
      </c>
      <c r="B9655" t="str">
        <v>2018-09-01</v>
      </c>
      <c r="C9655" t="str">
        <v>Afternoon</v>
      </c>
      <c r="D9655">
        <v>24</v>
      </c>
      <c r="E9655" t="str">
        <f>IF(MOD(D9655,2)=0,"EVEN","ODD")</f>
        <v>EVEN</v>
      </c>
      <c r="F9655" t="str">
        <f>IF(D9655&lt;=18,"LOW (1-18)","HIGH (19-36)")</f>
        <v>HIGH (19-36)</v>
      </c>
      <c r="G9655">
        <f>INT((D9655-1)/6)+1</f>
        <v>4</v>
      </c>
      <c r="H9655">
        <f>MOD(D9655-1,6)+1</f>
        <v>6</v>
      </c>
      <c r="I9655">
        <f>37-D9655</f>
        <v>13</v>
      </c>
      <c r="J9655">
        <f>ABS(D9655-D9656)</f>
        <v>16</v>
      </c>
    </row>
    <row r="9656">
      <c r="A9656">
        <v>17915</v>
      </c>
      <c r="B9656" t="str">
        <v>2018-09-01</v>
      </c>
      <c r="C9656" t="str">
        <v>Midday</v>
      </c>
      <c r="D9656">
        <v>8</v>
      </c>
      <c r="E9656" t="str">
        <f>IF(MOD(D9656,2)=0,"EVEN","ODD")</f>
        <v>EVEN</v>
      </c>
      <c r="F9656" t="str">
        <f>IF(D9656&lt;=18,"LOW (1-18)","HIGH (19-36)")</f>
        <v>LOW (1-18)</v>
      </c>
      <c r="G9656">
        <f>INT((D9656-1)/6)+1</f>
        <v>2</v>
      </c>
      <c r="H9656">
        <f>MOD(D9656-1,6)+1</f>
        <v>2</v>
      </c>
      <c r="I9656">
        <f>37-D9656</f>
        <v>29</v>
      </c>
      <c r="J9656">
        <f>ABS(D9656-D9657)</f>
        <v>4</v>
      </c>
    </row>
    <row r="9657">
      <c r="A9657">
        <v>17914</v>
      </c>
      <c r="B9657" t="str">
        <v>2018-09-01</v>
      </c>
      <c r="C9657" t="str">
        <v>Morning</v>
      </c>
      <c r="D9657">
        <v>12</v>
      </c>
      <c r="E9657" t="str">
        <f>IF(MOD(D9657,2)=0,"EVEN","ODD")</f>
        <v>EVEN</v>
      </c>
      <c r="F9657" t="str">
        <f>IF(D9657&lt;=18,"LOW (1-18)","HIGH (19-36)")</f>
        <v>LOW (1-18)</v>
      </c>
      <c r="G9657">
        <f>INT((D9657-1)/6)+1</f>
        <v>2</v>
      </c>
      <c r="H9657">
        <f>MOD(D9657-1,6)+1</f>
        <v>6</v>
      </c>
      <c r="I9657">
        <f>37-D9657</f>
        <v>25</v>
      </c>
      <c r="J9657">
        <f>ABS(D9657-D9658)</f>
        <v>10</v>
      </c>
    </row>
    <row r="9658">
      <c r="A9658">
        <v>17913</v>
      </c>
      <c r="B9658" t="str">
        <v>2018-08-31</v>
      </c>
      <c r="C9658" t="str">
        <v>Evening</v>
      </c>
      <c r="D9658">
        <v>22</v>
      </c>
      <c r="E9658" t="str">
        <f>IF(MOD(D9658,2)=0,"EVEN","ODD")</f>
        <v>EVEN</v>
      </c>
      <c r="F9658" t="str">
        <f>IF(D9658&lt;=18,"LOW (1-18)","HIGH (19-36)")</f>
        <v>HIGH (19-36)</v>
      </c>
      <c r="G9658">
        <f>INT((D9658-1)/6)+1</f>
        <v>4</v>
      </c>
      <c r="H9658">
        <f>MOD(D9658-1,6)+1</f>
        <v>4</v>
      </c>
      <c r="I9658">
        <f>37-D9658</f>
        <v>15</v>
      </c>
      <c r="J9658">
        <f>ABS(D9658-D9659)</f>
        <v>16</v>
      </c>
    </row>
    <row r="9659">
      <c r="A9659">
        <v>17912</v>
      </c>
      <c r="B9659" t="str">
        <v>2018-08-31</v>
      </c>
      <c r="C9659" t="str">
        <v>Afternoon</v>
      </c>
      <c r="D9659">
        <v>6</v>
      </c>
      <c r="E9659" t="str">
        <f>IF(MOD(D9659,2)=0,"EVEN","ODD")</f>
        <v>EVEN</v>
      </c>
      <c r="F9659" t="str">
        <f>IF(D9659&lt;=18,"LOW (1-18)","HIGH (19-36)")</f>
        <v>LOW (1-18)</v>
      </c>
      <c r="G9659">
        <f>INT((D9659-1)/6)+1</f>
        <v>1</v>
      </c>
      <c r="H9659">
        <f>MOD(D9659-1,6)+1</f>
        <v>6</v>
      </c>
      <c r="I9659">
        <f>37-D9659</f>
        <v>31</v>
      </c>
      <c r="J9659">
        <f>ABS(D9659-D9660)</f>
        <v>6</v>
      </c>
    </row>
    <row r="9660">
      <c r="A9660">
        <v>17911</v>
      </c>
      <c r="B9660" t="str">
        <v>2018-08-31</v>
      </c>
      <c r="C9660" t="str">
        <v>Midday</v>
      </c>
      <c r="D9660">
        <v>12</v>
      </c>
      <c r="E9660" t="str">
        <f>IF(MOD(D9660,2)=0,"EVEN","ODD")</f>
        <v>EVEN</v>
      </c>
      <c r="F9660" t="str">
        <f>IF(D9660&lt;=18,"LOW (1-18)","HIGH (19-36)")</f>
        <v>LOW (1-18)</v>
      </c>
      <c r="G9660">
        <f>INT((D9660-1)/6)+1</f>
        <v>2</v>
      </c>
      <c r="H9660">
        <f>MOD(D9660-1,6)+1</f>
        <v>6</v>
      </c>
      <c r="I9660">
        <f>37-D9660</f>
        <v>25</v>
      </c>
      <c r="J9660">
        <f>ABS(D9660-D9661)</f>
        <v>16</v>
      </c>
    </row>
    <row r="9661">
      <c r="A9661">
        <v>17910</v>
      </c>
      <c r="B9661" t="str">
        <v>2018-08-31</v>
      </c>
      <c r="C9661" t="str">
        <v>Morning</v>
      </c>
      <c r="D9661">
        <v>28</v>
      </c>
      <c r="E9661" t="str">
        <f>IF(MOD(D9661,2)=0,"EVEN","ODD")</f>
        <v>EVEN</v>
      </c>
      <c r="F9661" t="str">
        <f>IF(D9661&lt;=18,"LOW (1-18)","HIGH (19-36)")</f>
        <v>HIGH (19-36)</v>
      </c>
      <c r="G9661">
        <f>INT((D9661-1)/6)+1</f>
        <v>5</v>
      </c>
      <c r="H9661">
        <f>MOD(D9661-1,6)+1</f>
        <v>4</v>
      </c>
      <c r="I9661">
        <f>37-D9661</f>
        <v>9</v>
      </c>
      <c r="J9661">
        <f>ABS(D9661-D9662)</f>
        <v>12</v>
      </c>
    </row>
    <row r="9662">
      <c r="A9662">
        <v>17909</v>
      </c>
      <c r="B9662" t="str">
        <v>2018-08-30</v>
      </c>
      <c r="C9662" t="str">
        <v>Evening</v>
      </c>
      <c r="D9662">
        <v>16</v>
      </c>
      <c r="E9662" t="str">
        <f>IF(MOD(D9662,2)=0,"EVEN","ODD")</f>
        <v>EVEN</v>
      </c>
      <c r="F9662" t="str">
        <f>IF(D9662&lt;=18,"LOW (1-18)","HIGH (19-36)")</f>
        <v>LOW (1-18)</v>
      </c>
      <c r="G9662">
        <f>INT((D9662-1)/6)+1</f>
        <v>3</v>
      </c>
      <c r="H9662">
        <f>MOD(D9662-1,6)+1</f>
        <v>4</v>
      </c>
      <c r="I9662">
        <f>37-D9662</f>
        <v>21</v>
      </c>
      <c r="J9662">
        <f>ABS(D9662-D9663)</f>
        <v>5</v>
      </c>
    </row>
    <row r="9663">
      <c r="A9663">
        <v>17908</v>
      </c>
      <c r="B9663" t="str">
        <v>2018-08-30</v>
      </c>
      <c r="C9663" t="str">
        <v>Afternoon</v>
      </c>
      <c r="D9663">
        <v>21</v>
      </c>
      <c r="E9663" t="str">
        <f>IF(MOD(D9663,2)=0,"EVEN","ODD")</f>
        <v>ODD</v>
      </c>
      <c r="F9663" t="str">
        <f>IF(D9663&lt;=18,"LOW (1-18)","HIGH (19-36)")</f>
        <v>HIGH (19-36)</v>
      </c>
      <c r="G9663">
        <f>INT((D9663-1)/6)+1</f>
        <v>4</v>
      </c>
      <c r="H9663">
        <f>MOD(D9663-1,6)+1</f>
        <v>3</v>
      </c>
      <c r="I9663">
        <f>37-D9663</f>
        <v>16</v>
      </c>
      <c r="J9663">
        <f>ABS(D9663-D9664)</f>
        <v>4</v>
      </c>
    </row>
    <row r="9664">
      <c r="A9664">
        <v>17907</v>
      </c>
      <c r="B9664" t="str">
        <v>2018-08-30</v>
      </c>
      <c r="C9664" t="str">
        <v>Midday</v>
      </c>
      <c r="D9664">
        <v>17</v>
      </c>
      <c r="E9664" t="str">
        <f>IF(MOD(D9664,2)=0,"EVEN","ODD")</f>
        <v>ODD</v>
      </c>
      <c r="F9664" t="str">
        <f>IF(D9664&lt;=18,"LOW (1-18)","HIGH (19-36)")</f>
        <v>LOW (1-18)</v>
      </c>
      <c r="G9664">
        <f>INT((D9664-1)/6)+1</f>
        <v>3</v>
      </c>
      <c r="H9664">
        <f>MOD(D9664-1,6)+1</f>
        <v>5</v>
      </c>
      <c r="I9664">
        <f>37-D9664</f>
        <v>20</v>
      </c>
      <c r="J9664">
        <f>ABS(D9664-D9665)</f>
        <v>15</v>
      </c>
    </row>
    <row r="9665">
      <c r="A9665">
        <v>17906</v>
      </c>
      <c r="B9665" t="str">
        <v>2018-08-30</v>
      </c>
      <c r="C9665" t="str">
        <v>Morning</v>
      </c>
      <c r="D9665">
        <v>2</v>
      </c>
      <c r="E9665" t="str">
        <f>IF(MOD(D9665,2)=0,"EVEN","ODD")</f>
        <v>EVEN</v>
      </c>
      <c r="F9665" t="str">
        <f>IF(D9665&lt;=18,"LOW (1-18)","HIGH (19-36)")</f>
        <v>LOW (1-18)</v>
      </c>
      <c r="G9665">
        <f>INT((D9665-1)/6)+1</f>
        <v>1</v>
      </c>
      <c r="H9665">
        <f>MOD(D9665-1,6)+1</f>
        <v>2</v>
      </c>
      <c r="I9665">
        <f>37-D9665</f>
        <v>35</v>
      </c>
      <c r="J9665">
        <f>ABS(D9665-D9666)</f>
        <v>1</v>
      </c>
    </row>
    <row r="9666">
      <c r="A9666">
        <v>17905</v>
      </c>
      <c r="B9666" t="str">
        <v>2018-08-29</v>
      </c>
      <c r="C9666" t="str">
        <v>Evening</v>
      </c>
      <c r="D9666">
        <v>1</v>
      </c>
      <c r="E9666" t="str">
        <f>IF(MOD(D9666,2)=0,"EVEN","ODD")</f>
        <v>ODD</v>
      </c>
      <c r="F9666" t="str">
        <f>IF(D9666&lt;=18,"LOW (1-18)","HIGH (19-36)")</f>
        <v>LOW (1-18)</v>
      </c>
      <c r="G9666">
        <f>INT((D9666-1)/6)+1</f>
        <v>1</v>
      </c>
      <c r="H9666">
        <f>MOD(D9666-1,6)+1</f>
        <v>1</v>
      </c>
      <c r="I9666">
        <f>37-D9666</f>
        <v>36</v>
      </c>
      <c r="J9666">
        <f>ABS(D9666-D9667)</f>
        <v>7</v>
      </c>
    </row>
    <row r="9667">
      <c r="A9667">
        <v>17904</v>
      </c>
      <c r="B9667" t="str">
        <v>2018-08-29</v>
      </c>
      <c r="C9667" t="str">
        <v>Afternoon</v>
      </c>
      <c r="D9667">
        <v>8</v>
      </c>
      <c r="E9667" t="str">
        <f>IF(MOD(D9667,2)=0,"EVEN","ODD")</f>
        <v>EVEN</v>
      </c>
      <c r="F9667" t="str">
        <f>IF(D9667&lt;=18,"LOW (1-18)","HIGH (19-36)")</f>
        <v>LOW (1-18)</v>
      </c>
      <c r="G9667">
        <f>INT((D9667-1)/6)+1</f>
        <v>2</v>
      </c>
      <c r="H9667">
        <f>MOD(D9667-1,6)+1</f>
        <v>2</v>
      </c>
      <c r="I9667">
        <f>37-D9667</f>
        <v>29</v>
      </c>
      <c r="J9667">
        <f>ABS(D9667-D9668)</f>
        <v>4</v>
      </c>
    </row>
    <row r="9668">
      <c r="A9668">
        <v>17903</v>
      </c>
      <c r="B9668" t="str">
        <v>2018-08-29</v>
      </c>
      <c r="C9668" t="str">
        <v>Midday</v>
      </c>
      <c r="D9668">
        <v>4</v>
      </c>
      <c r="E9668" t="str">
        <f>IF(MOD(D9668,2)=0,"EVEN","ODD")</f>
        <v>EVEN</v>
      </c>
      <c r="F9668" t="str">
        <f>IF(D9668&lt;=18,"LOW (1-18)","HIGH (19-36)")</f>
        <v>LOW (1-18)</v>
      </c>
      <c r="G9668">
        <f>INT((D9668-1)/6)+1</f>
        <v>1</v>
      </c>
      <c r="H9668">
        <f>MOD(D9668-1,6)+1</f>
        <v>4</v>
      </c>
      <c r="I9668">
        <f>37-D9668</f>
        <v>33</v>
      </c>
      <c r="J9668">
        <f>ABS(D9668-D9669)</f>
        <v>7</v>
      </c>
    </row>
    <row r="9669">
      <c r="A9669">
        <v>17902</v>
      </c>
      <c r="B9669" t="str">
        <v>2018-08-29</v>
      </c>
      <c r="C9669" t="str">
        <v>Morning</v>
      </c>
      <c r="D9669">
        <v>11</v>
      </c>
      <c r="E9669" t="str">
        <f>IF(MOD(D9669,2)=0,"EVEN","ODD")</f>
        <v>ODD</v>
      </c>
      <c r="F9669" t="str">
        <f>IF(D9669&lt;=18,"LOW (1-18)","HIGH (19-36)")</f>
        <v>LOW (1-18)</v>
      </c>
      <c r="G9669">
        <f>INT((D9669-1)/6)+1</f>
        <v>2</v>
      </c>
      <c r="H9669">
        <f>MOD(D9669-1,6)+1</f>
        <v>5</v>
      </c>
      <c r="I9669">
        <f>37-D9669</f>
        <v>26</v>
      </c>
      <c r="J9669">
        <f>ABS(D9669-D9670)</f>
        <v>4</v>
      </c>
    </row>
    <row r="9670">
      <c r="A9670">
        <v>17901</v>
      </c>
      <c r="B9670" t="str">
        <v>2018-08-28</v>
      </c>
      <c r="C9670" t="str">
        <v>Evening</v>
      </c>
      <c r="D9670">
        <v>7</v>
      </c>
      <c r="E9670" t="str">
        <f>IF(MOD(D9670,2)=0,"EVEN","ODD")</f>
        <v>ODD</v>
      </c>
      <c r="F9670" t="str">
        <f>IF(D9670&lt;=18,"LOW (1-18)","HIGH (19-36)")</f>
        <v>LOW (1-18)</v>
      </c>
      <c r="G9670">
        <f>INT((D9670-1)/6)+1</f>
        <v>2</v>
      </c>
      <c r="H9670">
        <f>MOD(D9670-1,6)+1</f>
        <v>1</v>
      </c>
      <c r="I9670">
        <f>37-D9670</f>
        <v>30</v>
      </c>
      <c r="J9670">
        <f>ABS(D9670-D9671)</f>
        <v>4</v>
      </c>
    </row>
    <row r="9671">
      <c r="A9671">
        <v>17900</v>
      </c>
      <c r="B9671" t="str">
        <v>2018-08-28</v>
      </c>
      <c r="C9671" t="str">
        <v>Afternoon</v>
      </c>
      <c r="D9671">
        <v>11</v>
      </c>
      <c r="E9671" t="str">
        <f>IF(MOD(D9671,2)=0,"EVEN","ODD")</f>
        <v>ODD</v>
      </c>
      <c r="F9671" t="str">
        <f>IF(D9671&lt;=18,"LOW (1-18)","HIGH (19-36)")</f>
        <v>LOW (1-18)</v>
      </c>
      <c r="G9671">
        <f>INT((D9671-1)/6)+1</f>
        <v>2</v>
      </c>
      <c r="H9671">
        <f>MOD(D9671-1,6)+1</f>
        <v>5</v>
      </c>
      <c r="I9671">
        <f>37-D9671</f>
        <v>26</v>
      </c>
      <c r="J9671">
        <f>ABS(D9671-D9672)</f>
        <v>7</v>
      </c>
    </row>
    <row r="9672">
      <c r="A9672">
        <v>17899</v>
      </c>
      <c r="B9672" t="str">
        <v>2018-08-28</v>
      </c>
      <c r="C9672" t="str">
        <v>Midday</v>
      </c>
      <c r="D9672">
        <v>18</v>
      </c>
      <c r="E9672" t="str">
        <f>IF(MOD(D9672,2)=0,"EVEN","ODD")</f>
        <v>EVEN</v>
      </c>
      <c r="F9672" t="str">
        <f>IF(D9672&lt;=18,"LOW (1-18)","HIGH (19-36)")</f>
        <v>LOW (1-18)</v>
      </c>
      <c r="G9672">
        <f>INT((D9672-1)/6)+1</f>
        <v>3</v>
      </c>
      <c r="H9672">
        <f>MOD(D9672-1,6)+1</f>
        <v>6</v>
      </c>
      <c r="I9672">
        <f>37-D9672</f>
        <v>19</v>
      </c>
      <c r="J9672">
        <f>ABS(D9672-D9673)</f>
        <v>17</v>
      </c>
    </row>
    <row r="9673">
      <c r="A9673">
        <v>17898</v>
      </c>
      <c r="B9673" t="str">
        <v>2018-08-28</v>
      </c>
      <c r="C9673" t="str">
        <v>Morning</v>
      </c>
      <c r="D9673">
        <v>1</v>
      </c>
      <c r="E9673" t="str">
        <f>IF(MOD(D9673,2)=0,"EVEN","ODD")</f>
        <v>ODD</v>
      </c>
      <c r="F9673" t="str">
        <f>IF(D9673&lt;=18,"LOW (1-18)","HIGH (19-36)")</f>
        <v>LOW (1-18)</v>
      </c>
      <c r="G9673">
        <f>INT((D9673-1)/6)+1</f>
        <v>1</v>
      </c>
      <c r="H9673">
        <f>MOD(D9673-1,6)+1</f>
        <v>1</v>
      </c>
      <c r="I9673">
        <f>37-D9673</f>
        <v>36</v>
      </c>
      <c r="J9673">
        <f>ABS(D9673-D9674)</f>
        <v>27</v>
      </c>
    </row>
    <row r="9674">
      <c r="A9674">
        <v>17897</v>
      </c>
      <c r="B9674" t="str">
        <v>2018-08-27</v>
      </c>
      <c r="C9674" t="str">
        <v>Evening</v>
      </c>
      <c r="D9674">
        <v>28</v>
      </c>
      <c r="E9674" t="str">
        <f>IF(MOD(D9674,2)=0,"EVEN","ODD")</f>
        <v>EVEN</v>
      </c>
      <c r="F9674" t="str">
        <f>IF(D9674&lt;=18,"LOW (1-18)","HIGH (19-36)")</f>
        <v>HIGH (19-36)</v>
      </c>
      <c r="G9674">
        <f>INT((D9674-1)/6)+1</f>
        <v>5</v>
      </c>
      <c r="H9674">
        <f>MOD(D9674-1,6)+1</f>
        <v>4</v>
      </c>
      <c r="I9674">
        <f>37-D9674</f>
        <v>9</v>
      </c>
      <c r="J9674">
        <f>ABS(D9674-D9675)</f>
        <v>6</v>
      </c>
    </row>
    <row r="9675">
      <c r="A9675">
        <v>17896</v>
      </c>
      <c r="B9675" t="str">
        <v>2018-08-27</v>
      </c>
      <c r="C9675" t="str">
        <v>Afternoon</v>
      </c>
      <c r="D9675">
        <v>34</v>
      </c>
      <c r="E9675" t="str">
        <f>IF(MOD(D9675,2)=0,"EVEN","ODD")</f>
        <v>EVEN</v>
      </c>
      <c r="F9675" t="str">
        <f>IF(D9675&lt;=18,"LOW (1-18)","HIGH (19-36)")</f>
        <v>HIGH (19-36)</v>
      </c>
      <c r="G9675">
        <f>INT((D9675-1)/6)+1</f>
        <v>6</v>
      </c>
      <c r="H9675">
        <f>MOD(D9675-1,6)+1</f>
        <v>4</v>
      </c>
      <c r="I9675">
        <f>37-D9675</f>
        <v>3</v>
      </c>
      <c r="J9675">
        <f>ABS(D9675-D9676)</f>
        <v>21</v>
      </c>
    </row>
    <row r="9676">
      <c r="A9676">
        <v>17895</v>
      </c>
      <c r="B9676" t="str">
        <v>2018-08-27</v>
      </c>
      <c r="C9676" t="str">
        <v>Midday</v>
      </c>
      <c r="D9676">
        <v>13</v>
      </c>
      <c r="E9676" t="str">
        <f>IF(MOD(D9676,2)=0,"EVEN","ODD")</f>
        <v>ODD</v>
      </c>
      <c r="F9676" t="str">
        <f>IF(D9676&lt;=18,"LOW (1-18)","HIGH (19-36)")</f>
        <v>LOW (1-18)</v>
      </c>
      <c r="G9676">
        <f>INT((D9676-1)/6)+1</f>
        <v>3</v>
      </c>
      <c r="H9676">
        <f>MOD(D9676-1,6)+1</f>
        <v>1</v>
      </c>
      <c r="I9676">
        <f>37-D9676</f>
        <v>24</v>
      </c>
      <c r="J9676">
        <f>ABS(D9676-D9677)</f>
        <v>8</v>
      </c>
    </row>
    <row r="9677">
      <c r="A9677">
        <v>17894</v>
      </c>
      <c r="B9677" t="str">
        <v>2018-08-27</v>
      </c>
      <c r="C9677" t="str">
        <v>Morning</v>
      </c>
      <c r="D9677">
        <v>21</v>
      </c>
      <c r="E9677" t="str">
        <f>IF(MOD(D9677,2)=0,"EVEN","ODD")</f>
        <v>ODD</v>
      </c>
      <c r="F9677" t="str">
        <f>IF(D9677&lt;=18,"LOW (1-18)","HIGH (19-36)")</f>
        <v>HIGH (19-36)</v>
      </c>
      <c r="G9677">
        <f>INT((D9677-1)/6)+1</f>
        <v>4</v>
      </c>
      <c r="H9677">
        <f>MOD(D9677-1,6)+1</f>
        <v>3</v>
      </c>
      <c r="I9677">
        <f>37-D9677</f>
        <v>16</v>
      </c>
      <c r="J9677">
        <f>ABS(D9677-D9678)</f>
        <v>15</v>
      </c>
    </row>
    <row r="9678">
      <c r="A9678">
        <v>17893</v>
      </c>
      <c r="B9678" t="str">
        <v>2018-08-25</v>
      </c>
      <c r="C9678" t="str">
        <v>Evening</v>
      </c>
      <c r="D9678">
        <v>36</v>
      </c>
      <c r="E9678" t="str">
        <f>IF(MOD(D9678,2)=0,"EVEN","ODD")</f>
        <v>EVEN</v>
      </c>
      <c r="F9678" t="str">
        <f>IF(D9678&lt;=18,"LOW (1-18)","HIGH (19-36)")</f>
        <v>HIGH (19-36)</v>
      </c>
      <c r="G9678">
        <f>INT((D9678-1)/6)+1</f>
        <v>6</v>
      </c>
      <c r="H9678">
        <f>MOD(D9678-1,6)+1</f>
        <v>6</v>
      </c>
      <c r="I9678">
        <f>37-D9678</f>
        <v>1</v>
      </c>
      <c r="J9678">
        <f>ABS(D9678-D9679)</f>
        <v>7</v>
      </c>
    </row>
    <row r="9679">
      <c r="A9679">
        <v>17892</v>
      </c>
      <c r="B9679" t="str">
        <v>2018-08-25</v>
      </c>
      <c r="C9679" t="str">
        <v>Afternoon</v>
      </c>
      <c r="D9679">
        <v>29</v>
      </c>
      <c r="E9679" t="str">
        <f>IF(MOD(D9679,2)=0,"EVEN","ODD")</f>
        <v>ODD</v>
      </c>
      <c r="F9679" t="str">
        <f>IF(D9679&lt;=18,"LOW (1-18)","HIGH (19-36)")</f>
        <v>HIGH (19-36)</v>
      </c>
      <c r="G9679">
        <f>INT((D9679-1)/6)+1</f>
        <v>5</v>
      </c>
      <c r="H9679">
        <f>MOD(D9679-1,6)+1</f>
        <v>5</v>
      </c>
      <c r="I9679">
        <f>37-D9679</f>
        <v>8</v>
      </c>
      <c r="J9679">
        <f>ABS(D9679-D9680)</f>
        <v>6</v>
      </c>
    </row>
    <row r="9680">
      <c r="A9680">
        <v>17891</v>
      </c>
      <c r="B9680" t="str">
        <v>2018-08-25</v>
      </c>
      <c r="C9680" t="str">
        <v>Midday</v>
      </c>
      <c r="D9680">
        <v>23</v>
      </c>
      <c r="E9680" t="str">
        <f>IF(MOD(D9680,2)=0,"EVEN","ODD")</f>
        <v>ODD</v>
      </c>
      <c r="F9680" t="str">
        <f>IF(D9680&lt;=18,"LOW (1-18)","HIGH (19-36)")</f>
        <v>HIGH (19-36)</v>
      </c>
      <c r="G9680">
        <f>INT((D9680-1)/6)+1</f>
        <v>4</v>
      </c>
      <c r="H9680">
        <f>MOD(D9680-1,6)+1</f>
        <v>5</v>
      </c>
      <c r="I9680">
        <f>37-D9680</f>
        <v>14</v>
      </c>
      <c r="J9680">
        <f>ABS(D9680-D9681)</f>
        <v>10</v>
      </c>
    </row>
    <row r="9681">
      <c r="A9681">
        <v>17890</v>
      </c>
      <c r="B9681" t="str">
        <v>2018-08-25</v>
      </c>
      <c r="C9681" t="str">
        <v>Morning</v>
      </c>
      <c r="D9681">
        <v>33</v>
      </c>
      <c r="E9681" t="str">
        <f>IF(MOD(D9681,2)=0,"EVEN","ODD")</f>
        <v>ODD</v>
      </c>
      <c r="F9681" t="str">
        <f>IF(D9681&lt;=18,"LOW (1-18)","HIGH (19-36)")</f>
        <v>HIGH (19-36)</v>
      </c>
      <c r="G9681">
        <f>INT((D9681-1)/6)+1</f>
        <v>6</v>
      </c>
      <c r="H9681">
        <f>MOD(D9681-1,6)+1</f>
        <v>3</v>
      </c>
      <c r="I9681">
        <f>37-D9681</f>
        <v>4</v>
      </c>
      <c r="J9681">
        <f>ABS(D9681-D9682)</f>
        <v>9</v>
      </c>
    </row>
    <row r="9682">
      <c r="A9682">
        <v>17889</v>
      </c>
      <c r="B9682" t="str">
        <v>2018-08-24</v>
      </c>
      <c r="C9682" t="str">
        <v>Evening</v>
      </c>
      <c r="D9682">
        <v>24</v>
      </c>
      <c r="E9682" t="str">
        <f>IF(MOD(D9682,2)=0,"EVEN","ODD")</f>
        <v>EVEN</v>
      </c>
      <c r="F9682" t="str">
        <f>IF(D9682&lt;=18,"LOW (1-18)","HIGH (19-36)")</f>
        <v>HIGH (19-36)</v>
      </c>
      <c r="G9682">
        <f>INT((D9682-1)/6)+1</f>
        <v>4</v>
      </c>
      <c r="H9682">
        <f>MOD(D9682-1,6)+1</f>
        <v>6</v>
      </c>
      <c r="I9682">
        <f>37-D9682</f>
        <v>13</v>
      </c>
      <c r="J9682">
        <f>ABS(D9682-D9683)</f>
        <v>8</v>
      </c>
    </row>
    <row r="9683">
      <c r="A9683">
        <v>17888</v>
      </c>
      <c r="B9683" t="str">
        <v>2018-08-24</v>
      </c>
      <c r="C9683" t="str">
        <v>Afternoon</v>
      </c>
      <c r="D9683">
        <v>32</v>
      </c>
      <c r="E9683" t="str">
        <f>IF(MOD(D9683,2)=0,"EVEN","ODD")</f>
        <v>EVEN</v>
      </c>
      <c r="F9683" t="str">
        <f>IF(D9683&lt;=18,"LOW (1-18)","HIGH (19-36)")</f>
        <v>HIGH (19-36)</v>
      </c>
      <c r="G9683">
        <f>INT((D9683-1)/6)+1</f>
        <v>6</v>
      </c>
      <c r="H9683">
        <f>MOD(D9683-1,6)+1</f>
        <v>2</v>
      </c>
      <c r="I9683">
        <f>37-D9683</f>
        <v>5</v>
      </c>
      <c r="J9683">
        <f>ABS(D9683-D9684)</f>
        <v>19</v>
      </c>
    </row>
    <row r="9684">
      <c r="A9684">
        <v>17887</v>
      </c>
      <c r="B9684" t="str">
        <v>2018-08-24</v>
      </c>
      <c r="C9684" t="str">
        <v>Midday</v>
      </c>
      <c r="D9684">
        <v>13</v>
      </c>
      <c r="E9684" t="str">
        <f>IF(MOD(D9684,2)=0,"EVEN","ODD")</f>
        <v>ODD</v>
      </c>
      <c r="F9684" t="str">
        <f>IF(D9684&lt;=18,"LOW (1-18)","HIGH (19-36)")</f>
        <v>LOW (1-18)</v>
      </c>
      <c r="G9684">
        <f>INT((D9684-1)/6)+1</f>
        <v>3</v>
      </c>
      <c r="H9684">
        <f>MOD(D9684-1,6)+1</f>
        <v>1</v>
      </c>
      <c r="I9684">
        <f>37-D9684</f>
        <v>24</v>
      </c>
      <c r="J9684">
        <f>ABS(D9684-D9685)</f>
        <v>5</v>
      </c>
    </row>
    <row r="9685">
      <c r="A9685">
        <v>17886</v>
      </c>
      <c r="B9685" t="str">
        <v>2018-08-24</v>
      </c>
      <c r="C9685" t="str">
        <v>Morning</v>
      </c>
      <c r="D9685">
        <v>18</v>
      </c>
      <c r="E9685" t="str">
        <f>IF(MOD(D9685,2)=0,"EVEN","ODD")</f>
        <v>EVEN</v>
      </c>
      <c r="F9685" t="str">
        <f>IF(D9685&lt;=18,"LOW (1-18)","HIGH (19-36)")</f>
        <v>LOW (1-18)</v>
      </c>
      <c r="G9685">
        <f>INT((D9685-1)/6)+1</f>
        <v>3</v>
      </c>
      <c r="H9685">
        <f>MOD(D9685-1,6)+1</f>
        <v>6</v>
      </c>
      <c r="I9685">
        <f>37-D9685</f>
        <v>19</v>
      </c>
      <c r="J9685">
        <f>ABS(D9685-D9686)</f>
        <v>18</v>
      </c>
    </row>
    <row r="9686">
      <c r="A9686">
        <v>17885</v>
      </c>
      <c r="B9686" t="str">
        <v>2018-08-23</v>
      </c>
      <c r="C9686" t="str">
        <v>Evening</v>
      </c>
      <c r="D9686">
        <v>36</v>
      </c>
      <c r="E9686" t="str">
        <f>IF(MOD(D9686,2)=0,"EVEN","ODD")</f>
        <v>EVEN</v>
      </c>
      <c r="F9686" t="str">
        <f>IF(D9686&lt;=18,"LOW (1-18)","HIGH (19-36)")</f>
        <v>HIGH (19-36)</v>
      </c>
      <c r="G9686">
        <f>INT((D9686-1)/6)+1</f>
        <v>6</v>
      </c>
      <c r="H9686">
        <f>MOD(D9686-1,6)+1</f>
        <v>6</v>
      </c>
      <c r="I9686">
        <f>37-D9686</f>
        <v>1</v>
      </c>
      <c r="J9686">
        <f>ABS(D9686-D9687)</f>
        <v>15</v>
      </c>
    </row>
    <row r="9687">
      <c r="A9687">
        <v>17884</v>
      </c>
      <c r="B9687" t="str">
        <v>2018-08-23</v>
      </c>
      <c r="C9687" t="str">
        <v>Afternoon</v>
      </c>
      <c r="D9687">
        <v>21</v>
      </c>
      <c r="E9687" t="str">
        <f>IF(MOD(D9687,2)=0,"EVEN","ODD")</f>
        <v>ODD</v>
      </c>
      <c r="F9687" t="str">
        <f>IF(D9687&lt;=18,"LOW (1-18)","HIGH (19-36)")</f>
        <v>HIGH (19-36)</v>
      </c>
      <c r="G9687">
        <f>INT((D9687-1)/6)+1</f>
        <v>4</v>
      </c>
      <c r="H9687">
        <f>MOD(D9687-1,6)+1</f>
        <v>3</v>
      </c>
      <c r="I9687">
        <f>37-D9687</f>
        <v>16</v>
      </c>
      <c r="J9687">
        <f>ABS(D9687-D9688)</f>
        <v>3</v>
      </c>
    </row>
    <row r="9688">
      <c r="A9688">
        <v>17883</v>
      </c>
      <c r="B9688" t="str">
        <v>2018-08-23</v>
      </c>
      <c r="C9688" t="str">
        <v>Midday</v>
      </c>
      <c r="D9688">
        <v>18</v>
      </c>
      <c r="E9688" t="str">
        <f>IF(MOD(D9688,2)=0,"EVEN","ODD")</f>
        <v>EVEN</v>
      </c>
      <c r="F9688" t="str">
        <f>IF(D9688&lt;=18,"LOW (1-18)","HIGH (19-36)")</f>
        <v>LOW (1-18)</v>
      </c>
      <c r="G9688">
        <f>INT((D9688-1)/6)+1</f>
        <v>3</v>
      </c>
      <c r="H9688">
        <f>MOD(D9688-1,6)+1</f>
        <v>6</v>
      </c>
      <c r="I9688">
        <f>37-D9688</f>
        <v>19</v>
      </c>
      <c r="J9688">
        <f>ABS(D9688-D9689)</f>
        <v>4</v>
      </c>
    </row>
    <row r="9689">
      <c r="A9689">
        <v>17882</v>
      </c>
      <c r="B9689" t="str">
        <v>2018-08-23</v>
      </c>
      <c r="C9689" t="str">
        <v>Morning</v>
      </c>
      <c r="D9689">
        <v>22</v>
      </c>
      <c r="E9689" t="str">
        <f>IF(MOD(D9689,2)=0,"EVEN","ODD")</f>
        <v>EVEN</v>
      </c>
      <c r="F9689" t="str">
        <f>IF(D9689&lt;=18,"LOW (1-18)","HIGH (19-36)")</f>
        <v>HIGH (19-36)</v>
      </c>
      <c r="G9689">
        <f>INT((D9689-1)/6)+1</f>
        <v>4</v>
      </c>
      <c r="H9689">
        <f>MOD(D9689-1,6)+1</f>
        <v>4</v>
      </c>
      <c r="I9689">
        <f>37-D9689</f>
        <v>15</v>
      </c>
      <c r="J9689">
        <f>ABS(D9689-D9690)</f>
        <v>8</v>
      </c>
    </row>
    <row r="9690">
      <c r="A9690">
        <v>17881</v>
      </c>
      <c r="B9690" t="str">
        <v>2018-08-22</v>
      </c>
      <c r="C9690" t="str">
        <v>Evening</v>
      </c>
      <c r="D9690">
        <v>30</v>
      </c>
      <c r="E9690" t="str">
        <f>IF(MOD(D9690,2)=0,"EVEN","ODD")</f>
        <v>EVEN</v>
      </c>
      <c r="F9690" t="str">
        <f>IF(D9690&lt;=18,"LOW (1-18)","HIGH (19-36)")</f>
        <v>HIGH (19-36)</v>
      </c>
      <c r="G9690">
        <f>INT((D9690-1)/6)+1</f>
        <v>5</v>
      </c>
      <c r="H9690">
        <f>MOD(D9690-1,6)+1</f>
        <v>6</v>
      </c>
      <c r="I9690">
        <f>37-D9690</f>
        <v>7</v>
      </c>
      <c r="J9690">
        <f>ABS(D9690-D9691)</f>
        <v>2</v>
      </c>
    </row>
    <row r="9691">
      <c r="A9691">
        <v>17880</v>
      </c>
      <c r="B9691" t="str">
        <v>2018-08-22</v>
      </c>
      <c r="C9691" t="str">
        <v>Afternoon</v>
      </c>
      <c r="D9691">
        <v>28</v>
      </c>
      <c r="E9691" t="str">
        <f>IF(MOD(D9691,2)=0,"EVEN","ODD")</f>
        <v>EVEN</v>
      </c>
      <c r="F9691" t="str">
        <f>IF(D9691&lt;=18,"LOW (1-18)","HIGH (19-36)")</f>
        <v>HIGH (19-36)</v>
      </c>
      <c r="G9691">
        <f>INT((D9691-1)/6)+1</f>
        <v>5</v>
      </c>
      <c r="H9691">
        <f>MOD(D9691-1,6)+1</f>
        <v>4</v>
      </c>
      <c r="I9691">
        <f>37-D9691</f>
        <v>9</v>
      </c>
      <c r="J9691">
        <f>ABS(D9691-D9692)</f>
        <v>1</v>
      </c>
    </row>
    <row r="9692">
      <c r="A9692">
        <v>17879</v>
      </c>
      <c r="B9692" t="str">
        <v>2018-08-22</v>
      </c>
      <c r="C9692" t="str">
        <v>Midday</v>
      </c>
      <c r="D9692">
        <v>29</v>
      </c>
      <c r="E9692" t="str">
        <f>IF(MOD(D9692,2)=0,"EVEN","ODD")</f>
        <v>ODD</v>
      </c>
      <c r="F9692" t="str">
        <f>IF(D9692&lt;=18,"LOW (1-18)","HIGH (19-36)")</f>
        <v>HIGH (19-36)</v>
      </c>
      <c r="G9692">
        <f>INT((D9692-1)/6)+1</f>
        <v>5</v>
      </c>
      <c r="H9692">
        <f>MOD(D9692-1,6)+1</f>
        <v>5</v>
      </c>
      <c r="I9692">
        <f>37-D9692</f>
        <v>8</v>
      </c>
      <c r="J9692">
        <f>ABS(D9692-D9693)</f>
        <v>5</v>
      </c>
    </row>
    <row r="9693">
      <c r="A9693">
        <v>17878</v>
      </c>
      <c r="B9693" t="str">
        <v>2018-08-22</v>
      </c>
      <c r="C9693" t="str">
        <v>Morning</v>
      </c>
      <c r="D9693">
        <v>34</v>
      </c>
      <c r="E9693" t="str">
        <f>IF(MOD(D9693,2)=0,"EVEN","ODD")</f>
        <v>EVEN</v>
      </c>
      <c r="F9693" t="str">
        <f>IF(D9693&lt;=18,"LOW (1-18)","HIGH (19-36)")</f>
        <v>HIGH (19-36)</v>
      </c>
      <c r="G9693">
        <f>INT((D9693-1)/6)+1</f>
        <v>6</v>
      </c>
      <c r="H9693">
        <f>MOD(D9693-1,6)+1</f>
        <v>4</v>
      </c>
      <c r="I9693">
        <f>37-D9693</f>
        <v>3</v>
      </c>
      <c r="J9693">
        <f>ABS(D9693-D9694)</f>
        <v>18</v>
      </c>
    </row>
    <row r="9694">
      <c r="A9694">
        <v>17877</v>
      </c>
      <c r="B9694" t="str">
        <v>2018-08-21</v>
      </c>
      <c r="C9694" t="str">
        <v>Evening</v>
      </c>
      <c r="D9694">
        <v>16</v>
      </c>
      <c r="E9694" t="str">
        <f>IF(MOD(D9694,2)=0,"EVEN","ODD")</f>
        <v>EVEN</v>
      </c>
      <c r="F9694" t="str">
        <f>IF(D9694&lt;=18,"LOW (1-18)","HIGH (19-36)")</f>
        <v>LOW (1-18)</v>
      </c>
      <c r="G9694">
        <f>INT((D9694-1)/6)+1</f>
        <v>3</v>
      </c>
      <c r="H9694">
        <f>MOD(D9694-1,6)+1</f>
        <v>4</v>
      </c>
      <c r="I9694">
        <f>37-D9694</f>
        <v>21</v>
      </c>
      <c r="J9694">
        <f>ABS(D9694-D9695)</f>
        <v>9</v>
      </c>
    </row>
    <row r="9695">
      <c r="A9695">
        <v>17876</v>
      </c>
      <c r="B9695" t="str">
        <v>2018-08-21</v>
      </c>
      <c r="C9695" t="str">
        <v>Afternoon</v>
      </c>
      <c r="D9695">
        <v>25</v>
      </c>
      <c r="E9695" t="str">
        <f>IF(MOD(D9695,2)=0,"EVEN","ODD")</f>
        <v>ODD</v>
      </c>
      <c r="F9695" t="str">
        <f>IF(D9695&lt;=18,"LOW (1-18)","HIGH (19-36)")</f>
        <v>HIGH (19-36)</v>
      </c>
      <c r="G9695">
        <f>INT((D9695-1)/6)+1</f>
        <v>5</v>
      </c>
      <c r="H9695">
        <f>MOD(D9695-1,6)+1</f>
        <v>1</v>
      </c>
      <c r="I9695">
        <f>37-D9695</f>
        <v>12</v>
      </c>
      <c r="J9695">
        <f>ABS(D9695-D9696)</f>
        <v>24</v>
      </c>
    </row>
    <row r="9696">
      <c r="A9696">
        <v>17875</v>
      </c>
      <c r="B9696" t="str">
        <v>2018-08-21</v>
      </c>
      <c r="C9696" t="str">
        <v>Midday</v>
      </c>
      <c r="D9696">
        <v>1</v>
      </c>
      <c r="E9696" t="str">
        <f>IF(MOD(D9696,2)=0,"EVEN","ODD")</f>
        <v>ODD</v>
      </c>
      <c r="F9696" t="str">
        <f>IF(D9696&lt;=18,"LOW (1-18)","HIGH (19-36)")</f>
        <v>LOW (1-18)</v>
      </c>
      <c r="G9696">
        <f>INT((D9696-1)/6)+1</f>
        <v>1</v>
      </c>
      <c r="H9696">
        <f>MOD(D9696-1,6)+1</f>
        <v>1</v>
      </c>
      <c r="I9696">
        <f>37-D9696</f>
        <v>36</v>
      </c>
      <c r="J9696">
        <f>ABS(D9696-D9697)</f>
        <v>1</v>
      </c>
    </row>
    <row r="9697">
      <c r="A9697">
        <v>17874</v>
      </c>
      <c r="B9697" t="str">
        <v>2018-08-21</v>
      </c>
      <c r="C9697" t="str">
        <v>Morning</v>
      </c>
      <c r="D9697">
        <v>2</v>
      </c>
      <c r="E9697" t="str">
        <f>IF(MOD(D9697,2)=0,"EVEN","ODD")</f>
        <v>EVEN</v>
      </c>
      <c r="F9697" t="str">
        <f>IF(D9697&lt;=18,"LOW (1-18)","HIGH (19-36)")</f>
        <v>LOW (1-18)</v>
      </c>
      <c r="G9697">
        <f>INT((D9697-1)/6)+1</f>
        <v>1</v>
      </c>
      <c r="H9697">
        <f>MOD(D9697-1,6)+1</f>
        <v>2</v>
      </c>
      <c r="I9697">
        <f>37-D9697</f>
        <v>35</v>
      </c>
      <c r="J9697">
        <f>ABS(D9697-D9698)</f>
        <v>12</v>
      </c>
    </row>
    <row r="9698">
      <c r="A9698">
        <v>17873</v>
      </c>
      <c r="B9698" t="str">
        <v>2018-08-20</v>
      </c>
      <c r="C9698" t="str">
        <v>Evening</v>
      </c>
      <c r="D9698">
        <v>14</v>
      </c>
      <c r="E9698" t="str">
        <f>IF(MOD(D9698,2)=0,"EVEN","ODD")</f>
        <v>EVEN</v>
      </c>
      <c r="F9698" t="str">
        <f>IF(D9698&lt;=18,"LOW (1-18)","HIGH (19-36)")</f>
        <v>LOW (1-18)</v>
      </c>
      <c r="G9698">
        <f>INT((D9698-1)/6)+1</f>
        <v>3</v>
      </c>
      <c r="H9698">
        <f>MOD(D9698-1,6)+1</f>
        <v>2</v>
      </c>
      <c r="I9698">
        <f>37-D9698</f>
        <v>23</v>
      </c>
      <c r="J9698">
        <f>ABS(D9698-D9699)</f>
        <v>12</v>
      </c>
    </row>
    <row r="9699">
      <c r="A9699">
        <v>17872</v>
      </c>
      <c r="B9699" t="str">
        <v>2018-08-20</v>
      </c>
      <c r="C9699" t="str">
        <v>Afternoon</v>
      </c>
      <c r="D9699">
        <v>26</v>
      </c>
      <c r="E9699" t="str">
        <f>IF(MOD(D9699,2)=0,"EVEN","ODD")</f>
        <v>EVEN</v>
      </c>
      <c r="F9699" t="str">
        <f>IF(D9699&lt;=18,"LOW (1-18)","HIGH (19-36)")</f>
        <v>HIGH (19-36)</v>
      </c>
      <c r="G9699">
        <f>INT((D9699-1)/6)+1</f>
        <v>5</v>
      </c>
      <c r="H9699">
        <f>MOD(D9699-1,6)+1</f>
        <v>2</v>
      </c>
      <c r="I9699">
        <f>37-D9699</f>
        <v>11</v>
      </c>
      <c r="J9699">
        <f>ABS(D9699-D9700)</f>
        <v>22</v>
      </c>
    </row>
    <row r="9700">
      <c r="A9700">
        <v>17871</v>
      </c>
      <c r="B9700" t="str">
        <v>2018-08-20</v>
      </c>
      <c r="C9700" t="str">
        <v>Midday</v>
      </c>
      <c r="D9700">
        <v>4</v>
      </c>
      <c r="E9700" t="str">
        <f>IF(MOD(D9700,2)=0,"EVEN","ODD")</f>
        <v>EVEN</v>
      </c>
      <c r="F9700" t="str">
        <f>IF(D9700&lt;=18,"LOW (1-18)","HIGH (19-36)")</f>
        <v>LOW (1-18)</v>
      </c>
      <c r="G9700">
        <f>INT((D9700-1)/6)+1</f>
        <v>1</v>
      </c>
      <c r="H9700">
        <f>MOD(D9700-1,6)+1</f>
        <v>4</v>
      </c>
      <c r="I9700">
        <f>37-D9700</f>
        <v>33</v>
      </c>
      <c r="J9700">
        <f>ABS(D9700-D9701)</f>
        <v>2</v>
      </c>
    </row>
    <row r="9701">
      <c r="A9701">
        <v>17870</v>
      </c>
      <c r="B9701" t="str">
        <v>2018-08-20</v>
      </c>
      <c r="C9701" t="str">
        <v>Morning</v>
      </c>
      <c r="D9701">
        <v>6</v>
      </c>
      <c r="E9701" t="str">
        <f>IF(MOD(D9701,2)=0,"EVEN","ODD")</f>
        <v>EVEN</v>
      </c>
      <c r="F9701" t="str">
        <f>IF(D9701&lt;=18,"LOW (1-18)","HIGH (19-36)")</f>
        <v>LOW (1-18)</v>
      </c>
      <c r="G9701">
        <f>INT((D9701-1)/6)+1</f>
        <v>1</v>
      </c>
      <c r="H9701">
        <f>MOD(D9701-1,6)+1</f>
        <v>6</v>
      </c>
      <c r="I9701">
        <f>37-D9701</f>
        <v>31</v>
      </c>
      <c r="J9701">
        <f>ABS(D9701-D9702)</f>
        <v>30</v>
      </c>
    </row>
    <row r="9702">
      <c r="A9702">
        <v>17869</v>
      </c>
      <c r="B9702" t="str">
        <v>2018-08-18</v>
      </c>
      <c r="C9702" t="str">
        <v>Evening</v>
      </c>
      <c r="D9702">
        <v>36</v>
      </c>
      <c r="E9702" t="str">
        <f>IF(MOD(D9702,2)=0,"EVEN","ODD")</f>
        <v>EVEN</v>
      </c>
      <c r="F9702" t="str">
        <f>IF(D9702&lt;=18,"LOW (1-18)","HIGH (19-36)")</f>
        <v>HIGH (19-36)</v>
      </c>
      <c r="G9702">
        <f>INT((D9702-1)/6)+1</f>
        <v>6</v>
      </c>
      <c r="H9702">
        <f>MOD(D9702-1,6)+1</f>
        <v>6</v>
      </c>
      <c r="I9702">
        <f>37-D9702</f>
        <v>1</v>
      </c>
      <c r="J9702">
        <f>ABS(D9702-D9703)</f>
        <v>26</v>
      </c>
    </row>
    <row r="9703">
      <c r="A9703">
        <v>17868</v>
      </c>
      <c r="B9703" t="str">
        <v>2018-08-18</v>
      </c>
      <c r="C9703" t="str">
        <v>Afternoon</v>
      </c>
      <c r="D9703">
        <v>10</v>
      </c>
      <c r="E9703" t="str">
        <f>IF(MOD(D9703,2)=0,"EVEN","ODD")</f>
        <v>EVEN</v>
      </c>
      <c r="F9703" t="str">
        <f>IF(D9703&lt;=18,"LOW (1-18)","HIGH (19-36)")</f>
        <v>LOW (1-18)</v>
      </c>
      <c r="G9703">
        <f>INT((D9703-1)/6)+1</f>
        <v>2</v>
      </c>
      <c r="H9703">
        <f>MOD(D9703-1,6)+1</f>
        <v>4</v>
      </c>
      <c r="I9703">
        <f>37-D9703</f>
        <v>27</v>
      </c>
      <c r="J9703">
        <f>ABS(D9703-D9704)</f>
        <v>7</v>
      </c>
    </row>
    <row r="9704">
      <c r="A9704">
        <v>17867</v>
      </c>
      <c r="B9704" t="str">
        <v>2018-08-18</v>
      </c>
      <c r="C9704" t="str">
        <v>Midday</v>
      </c>
      <c r="D9704">
        <v>3</v>
      </c>
      <c r="E9704" t="str">
        <f>IF(MOD(D9704,2)=0,"EVEN","ODD")</f>
        <v>ODD</v>
      </c>
      <c r="F9704" t="str">
        <f>IF(D9704&lt;=18,"LOW (1-18)","HIGH (19-36)")</f>
        <v>LOW (1-18)</v>
      </c>
      <c r="G9704">
        <f>INT((D9704-1)/6)+1</f>
        <v>1</v>
      </c>
      <c r="H9704">
        <f>MOD(D9704-1,6)+1</f>
        <v>3</v>
      </c>
      <c r="I9704">
        <f>37-D9704</f>
        <v>34</v>
      </c>
      <c r="J9704">
        <f>ABS(D9704-D9705)</f>
        <v>12</v>
      </c>
    </row>
    <row r="9705">
      <c r="A9705">
        <v>17866</v>
      </c>
      <c r="B9705" t="str">
        <v>2018-08-18</v>
      </c>
      <c r="C9705" t="str">
        <v>Morning</v>
      </c>
      <c r="D9705">
        <v>15</v>
      </c>
      <c r="E9705" t="str">
        <f>IF(MOD(D9705,2)=0,"EVEN","ODD")</f>
        <v>ODD</v>
      </c>
      <c r="F9705" t="str">
        <f>IF(D9705&lt;=18,"LOW (1-18)","HIGH (19-36)")</f>
        <v>LOW (1-18)</v>
      </c>
      <c r="G9705">
        <f>INT((D9705-1)/6)+1</f>
        <v>3</v>
      </c>
      <c r="H9705">
        <f>MOD(D9705-1,6)+1</f>
        <v>3</v>
      </c>
      <c r="I9705">
        <f>37-D9705</f>
        <v>22</v>
      </c>
      <c r="J9705">
        <f>ABS(D9705-D9706)</f>
        <v>12</v>
      </c>
    </row>
    <row r="9706">
      <c r="A9706">
        <v>17865</v>
      </c>
      <c r="B9706" t="str">
        <v>2018-08-17</v>
      </c>
      <c r="C9706" t="str">
        <v>Evening</v>
      </c>
      <c r="D9706">
        <v>27</v>
      </c>
      <c r="E9706" t="str">
        <f>IF(MOD(D9706,2)=0,"EVEN","ODD")</f>
        <v>ODD</v>
      </c>
      <c r="F9706" t="str">
        <f>IF(D9706&lt;=18,"LOW (1-18)","HIGH (19-36)")</f>
        <v>HIGH (19-36)</v>
      </c>
      <c r="G9706">
        <f>INT((D9706-1)/6)+1</f>
        <v>5</v>
      </c>
      <c r="H9706">
        <f>MOD(D9706-1,6)+1</f>
        <v>3</v>
      </c>
      <c r="I9706">
        <f>37-D9706</f>
        <v>10</v>
      </c>
      <c r="J9706">
        <f>ABS(D9706-D9707)</f>
        <v>20</v>
      </c>
    </row>
    <row r="9707">
      <c r="A9707">
        <v>17864</v>
      </c>
      <c r="B9707" t="str">
        <v>2018-08-17</v>
      </c>
      <c r="C9707" t="str">
        <v>Afternoon</v>
      </c>
      <c r="D9707">
        <v>7</v>
      </c>
      <c r="E9707" t="str">
        <f>IF(MOD(D9707,2)=0,"EVEN","ODD")</f>
        <v>ODD</v>
      </c>
      <c r="F9707" t="str">
        <f>IF(D9707&lt;=18,"LOW (1-18)","HIGH (19-36)")</f>
        <v>LOW (1-18)</v>
      </c>
      <c r="G9707">
        <f>INT((D9707-1)/6)+1</f>
        <v>2</v>
      </c>
      <c r="H9707">
        <f>MOD(D9707-1,6)+1</f>
        <v>1</v>
      </c>
      <c r="I9707">
        <f>37-D9707</f>
        <v>30</v>
      </c>
      <c r="J9707">
        <f>ABS(D9707-D9708)</f>
        <v>2</v>
      </c>
    </row>
    <row r="9708">
      <c r="A9708">
        <v>17863</v>
      </c>
      <c r="B9708" t="str">
        <v>2018-08-17</v>
      </c>
      <c r="C9708" t="str">
        <v>Midday</v>
      </c>
      <c r="D9708">
        <v>9</v>
      </c>
      <c r="E9708" t="str">
        <f>IF(MOD(D9708,2)=0,"EVEN","ODD")</f>
        <v>ODD</v>
      </c>
      <c r="F9708" t="str">
        <f>IF(D9708&lt;=18,"LOW (1-18)","HIGH (19-36)")</f>
        <v>LOW (1-18)</v>
      </c>
      <c r="G9708">
        <f>INT((D9708-1)/6)+1</f>
        <v>2</v>
      </c>
      <c r="H9708">
        <f>MOD(D9708-1,6)+1</f>
        <v>3</v>
      </c>
      <c r="I9708">
        <f>37-D9708</f>
        <v>28</v>
      </c>
      <c r="J9708">
        <f>ABS(D9708-D9709)</f>
        <v>8</v>
      </c>
    </row>
    <row r="9709">
      <c r="A9709">
        <v>17862</v>
      </c>
      <c r="B9709" t="str">
        <v>2018-08-17</v>
      </c>
      <c r="C9709" t="str">
        <v>Morning</v>
      </c>
      <c r="D9709">
        <v>17</v>
      </c>
      <c r="E9709" t="str">
        <f>IF(MOD(D9709,2)=0,"EVEN","ODD")</f>
        <v>ODD</v>
      </c>
      <c r="F9709" t="str">
        <f>IF(D9709&lt;=18,"LOW (1-18)","HIGH (19-36)")</f>
        <v>LOW (1-18)</v>
      </c>
      <c r="G9709">
        <f>INT((D9709-1)/6)+1</f>
        <v>3</v>
      </c>
      <c r="H9709">
        <f>MOD(D9709-1,6)+1</f>
        <v>5</v>
      </c>
      <c r="I9709">
        <f>37-D9709</f>
        <v>20</v>
      </c>
      <c r="J9709">
        <f>ABS(D9709-D9710)</f>
        <v>2</v>
      </c>
    </row>
    <row r="9710">
      <c r="A9710">
        <v>17861</v>
      </c>
      <c r="B9710" t="str">
        <v>2018-08-16</v>
      </c>
      <c r="C9710" t="str">
        <v>Evening</v>
      </c>
      <c r="D9710">
        <v>19</v>
      </c>
      <c r="E9710" t="str">
        <f>IF(MOD(D9710,2)=0,"EVEN","ODD")</f>
        <v>ODD</v>
      </c>
      <c r="F9710" t="str">
        <f>IF(D9710&lt;=18,"LOW (1-18)","HIGH (19-36)")</f>
        <v>HIGH (19-36)</v>
      </c>
      <c r="G9710">
        <f>INT((D9710-1)/6)+1</f>
        <v>4</v>
      </c>
      <c r="H9710">
        <f>MOD(D9710-1,6)+1</f>
        <v>1</v>
      </c>
      <c r="I9710">
        <f>37-D9710</f>
        <v>18</v>
      </c>
      <c r="J9710">
        <f>ABS(D9710-D9711)</f>
        <v>12</v>
      </c>
    </row>
    <row r="9711">
      <c r="A9711">
        <v>17860</v>
      </c>
      <c r="B9711" t="str">
        <v>2018-08-16</v>
      </c>
      <c r="C9711" t="str">
        <v>Afternoon</v>
      </c>
      <c r="D9711">
        <v>31</v>
      </c>
      <c r="E9711" t="str">
        <f>IF(MOD(D9711,2)=0,"EVEN","ODD")</f>
        <v>ODD</v>
      </c>
      <c r="F9711" t="str">
        <f>IF(D9711&lt;=18,"LOW (1-18)","HIGH (19-36)")</f>
        <v>HIGH (19-36)</v>
      </c>
      <c r="G9711">
        <f>INT((D9711-1)/6)+1</f>
        <v>6</v>
      </c>
      <c r="H9711">
        <f>MOD(D9711-1,6)+1</f>
        <v>1</v>
      </c>
      <c r="I9711">
        <f>37-D9711</f>
        <v>6</v>
      </c>
      <c r="J9711">
        <f>ABS(D9711-D9712)</f>
        <v>6</v>
      </c>
    </row>
    <row r="9712">
      <c r="A9712">
        <v>17859</v>
      </c>
      <c r="B9712" t="str">
        <v>2018-08-16</v>
      </c>
      <c r="C9712" t="str">
        <v>Midday</v>
      </c>
      <c r="D9712">
        <v>25</v>
      </c>
      <c r="E9712" t="str">
        <f>IF(MOD(D9712,2)=0,"EVEN","ODD")</f>
        <v>ODD</v>
      </c>
      <c r="F9712" t="str">
        <f>IF(D9712&lt;=18,"LOW (1-18)","HIGH (19-36)")</f>
        <v>HIGH (19-36)</v>
      </c>
      <c r="G9712">
        <f>INT((D9712-1)/6)+1</f>
        <v>5</v>
      </c>
      <c r="H9712">
        <f>MOD(D9712-1,6)+1</f>
        <v>1</v>
      </c>
      <c r="I9712">
        <f>37-D9712</f>
        <v>12</v>
      </c>
      <c r="J9712">
        <f>ABS(D9712-D9713)</f>
        <v>4</v>
      </c>
    </row>
    <row r="9713">
      <c r="A9713">
        <v>17858</v>
      </c>
      <c r="B9713" t="str">
        <v>2018-08-16</v>
      </c>
      <c r="C9713" t="str">
        <v>Morning</v>
      </c>
      <c r="D9713">
        <v>21</v>
      </c>
      <c r="E9713" t="str">
        <f>IF(MOD(D9713,2)=0,"EVEN","ODD")</f>
        <v>ODD</v>
      </c>
      <c r="F9713" t="str">
        <f>IF(D9713&lt;=18,"LOW (1-18)","HIGH (19-36)")</f>
        <v>HIGH (19-36)</v>
      </c>
      <c r="G9713">
        <f>INT((D9713-1)/6)+1</f>
        <v>4</v>
      </c>
      <c r="H9713">
        <f>MOD(D9713-1,6)+1</f>
        <v>3</v>
      </c>
      <c r="I9713">
        <f>37-D9713</f>
        <v>16</v>
      </c>
      <c r="J9713">
        <f>ABS(D9713-D9714)</f>
        <v>6</v>
      </c>
    </row>
    <row r="9714">
      <c r="A9714">
        <v>17857</v>
      </c>
      <c r="B9714" t="str">
        <v>2018-08-15</v>
      </c>
      <c r="C9714" t="str">
        <v>Evening</v>
      </c>
      <c r="D9714">
        <v>15</v>
      </c>
      <c r="E9714" t="str">
        <f>IF(MOD(D9714,2)=0,"EVEN","ODD")</f>
        <v>ODD</v>
      </c>
      <c r="F9714" t="str">
        <f>IF(D9714&lt;=18,"LOW (1-18)","HIGH (19-36)")</f>
        <v>LOW (1-18)</v>
      </c>
      <c r="G9714">
        <f>INT((D9714-1)/6)+1</f>
        <v>3</v>
      </c>
      <c r="H9714">
        <f>MOD(D9714-1,6)+1</f>
        <v>3</v>
      </c>
      <c r="I9714">
        <f>37-D9714</f>
        <v>22</v>
      </c>
      <c r="J9714">
        <f>ABS(D9714-D9715)</f>
        <v>5</v>
      </c>
    </row>
    <row r="9715">
      <c r="A9715">
        <v>17856</v>
      </c>
      <c r="B9715" t="str">
        <v>2018-08-15</v>
      </c>
      <c r="C9715" t="str">
        <v>Afternoon</v>
      </c>
      <c r="D9715">
        <v>10</v>
      </c>
      <c r="E9715" t="str">
        <f>IF(MOD(D9715,2)=0,"EVEN","ODD")</f>
        <v>EVEN</v>
      </c>
      <c r="F9715" t="str">
        <f>IF(D9715&lt;=18,"LOW (1-18)","HIGH (19-36)")</f>
        <v>LOW (1-18)</v>
      </c>
      <c r="G9715">
        <f>INT((D9715-1)/6)+1</f>
        <v>2</v>
      </c>
      <c r="H9715">
        <f>MOD(D9715-1,6)+1</f>
        <v>4</v>
      </c>
      <c r="I9715">
        <f>37-D9715</f>
        <v>27</v>
      </c>
      <c r="J9715">
        <f>ABS(D9715-D9716)</f>
        <v>1</v>
      </c>
    </row>
    <row r="9716">
      <c r="A9716">
        <v>17855</v>
      </c>
      <c r="B9716" t="str">
        <v>2018-08-15</v>
      </c>
      <c r="C9716" t="str">
        <v>Midday</v>
      </c>
      <c r="D9716">
        <v>9</v>
      </c>
      <c r="E9716" t="str">
        <f>IF(MOD(D9716,2)=0,"EVEN","ODD")</f>
        <v>ODD</v>
      </c>
      <c r="F9716" t="str">
        <f>IF(D9716&lt;=18,"LOW (1-18)","HIGH (19-36)")</f>
        <v>LOW (1-18)</v>
      </c>
      <c r="G9716">
        <f>INT((D9716-1)/6)+1</f>
        <v>2</v>
      </c>
      <c r="H9716">
        <f>MOD(D9716-1,6)+1</f>
        <v>3</v>
      </c>
      <c r="I9716">
        <f>37-D9716</f>
        <v>28</v>
      </c>
      <c r="J9716">
        <f>ABS(D9716-D9717)</f>
        <v>24</v>
      </c>
    </row>
    <row r="9717">
      <c r="A9717">
        <v>17854</v>
      </c>
      <c r="B9717" t="str">
        <v>2018-08-15</v>
      </c>
      <c r="C9717" t="str">
        <v>Morning</v>
      </c>
      <c r="D9717">
        <v>33</v>
      </c>
      <c r="E9717" t="str">
        <f>IF(MOD(D9717,2)=0,"EVEN","ODD")</f>
        <v>ODD</v>
      </c>
      <c r="F9717" t="str">
        <f>IF(D9717&lt;=18,"LOW (1-18)","HIGH (19-36)")</f>
        <v>HIGH (19-36)</v>
      </c>
      <c r="G9717">
        <f>INT((D9717-1)/6)+1</f>
        <v>6</v>
      </c>
      <c r="H9717">
        <f>MOD(D9717-1,6)+1</f>
        <v>3</v>
      </c>
      <c r="I9717">
        <f>37-D9717</f>
        <v>4</v>
      </c>
      <c r="J9717">
        <f>ABS(D9717-D9718)</f>
        <v>28</v>
      </c>
    </row>
    <row r="9718">
      <c r="A9718">
        <v>17853</v>
      </c>
      <c r="B9718" t="str">
        <v>2018-08-14</v>
      </c>
      <c r="C9718" t="str">
        <v>Evening</v>
      </c>
      <c r="D9718">
        <v>5</v>
      </c>
      <c r="E9718" t="str">
        <f>IF(MOD(D9718,2)=0,"EVEN","ODD")</f>
        <v>ODD</v>
      </c>
      <c r="F9718" t="str">
        <f>IF(D9718&lt;=18,"LOW (1-18)","HIGH (19-36)")</f>
        <v>LOW (1-18)</v>
      </c>
      <c r="G9718">
        <f>INT((D9718-1)/6)+1</f>
        <v>1</v>
      </c>
      <c r="H9718">
        <f>MOD(D9718-1,6)+1</f>
        <v>5</v>
      </c>
      <c r="I9718">
        <f>37-D9718</f>
        <v>32</v>
      </c>
      <c r="J9718">
        <f>ABS(D9718-D9719)</f>
        <v>10</v>
      </c>
    </row>
    <row r="9719">
      <c r="A9719">
        <v>17852</v>
      </c>
      <c r="B9719" t="str">
        <v>2018-08-14</v>
      </c>
      <c r="C9719" t="str">
        <v>Afternoon</v>
      </c>
      <c r="D9719">
        <v>15</v>
      </c>
      <c r="E9719" t="str">
        <f>IF(MOD(D9719,2)=0,"EVEN","ODD")</f>
        <v>ODD</v>
      </c>
      <c r="F9719" t="str">
        <f>IF(D9719&lt;=18,"LOW (1-18)","HIGH (19-36)")</f>
        <v>LOW (1-18)</v>
      </c>
      <c r="G9719">
        <f>INT((D9719-1)/6)+1</f>
        <v>3</v>
      </c>
      <c r="H9719">
        <f>MOD(D9719-1,6)+1</f>
        <v>3</v>
      </c>
      <c r="I9719">
        <f>37-D9719</f>
        <v>22</v>
      </c>
      <c r="J9719">
        <f>ABS(D9719-D9720)</f>
        <v>6</v>
      </c>
    </row>
    <row r="9720">
      <c r="A9720">
        <v>17851</v>
      </c>
      <c r="B9720" t="str">
        <v>2018-08-14</v>
      </c>
      <c r="C9720" t="str">
        <v>Midday</v>
      </c>
      <c r="D9720">
        <v>9</v>
      </c>
      <c r="E9720" t="str">
        <f>IF(MOD(D9720,2)=0,"EVEN","ODD")</f>
        <v>ODD</v>
      </c>
      <c r="F9720" t="str">
        <f>IF(D9720&lt;=18,"LOW (1-18)","HIGH (19-36)")</f>
        <v>LOW (1-18)</v>
      </c>
      <c r="G9720">
        <f>INT((D9720-1)/6)+1</f>
        <v>2</v>
      </c>
      <c r="H9720">
        <f>MOD(D9720-1,6)+1</f>
        <v>3</v>
      </c>
      <c r="I9720">
        <f>37-D9720</f>
        <v>28</v>
      </c>
      <c r="J9720">
        <f>ABS(D9720-D9721)</f>
        <v>25</v>
      </c>
    </row>
    <row r="9721">
      <c r="A9721">
        <v>17850</v>
      </c>
      <c r="B9721" t="str">
        <v>2018-08-14</v>
      </c>
      <c r="C9721" t="str">
        <v>Morning</v>
      </c>
      <c r="D9721">
        <v>34</v>
      </c>
      <c r="E9721" t="str">
        <f>IF(MOD(D9721,2)=0,"EVEN","ODD")</f>
        <v>EVEN</v>
      </c>
      <c r="F9721" t="str">
        <f>IF(D9721&lt;=18,"LOW (1-18)","HIGH (19-36)")</f>
        <v>HIGH (19-36)</v>
      </c>
      <c r="G9721">
        <f>INT((D9721-1)/6)+1</f>
        <v>6</v>
      </c>
      <c r="H9721">
        <f>MOD(D9721-1,6)+1</f>
        <v>4</v>
      </c>
      <c r="I9721">
        <f>37-D9721</f>
        <v>3</v>
      </c>
      <c r="J9721">
        <f>ABS(D9721-D9722)</f>
        <v>24</v>
      </c>
    </row>
    <row r="9722">
      <c r="A9722">
        <v>17849</v>
      </c>
      <c r="B9722" t="str">
        <v>2018-08-13</v>
      </c>
      <c r="C9722" t="str">
        <v>Evening</v>
      </c>
      <c r="D9722">
        <v>10</v>
      </c>
      <c r="E9722" t="str">
        <f>IF(MOD(D9722,2)=0,"EVEN","ODD")</f>
        <v>EVEN</v>
      </c>
      <c r="F9722" t="str">
        <f>IF(D9722&lt;=18,"LOW (1-18)","HIGH (19-36)")</f>
        <v>LOW (1-18)</v>
      </c>
      <c r="G9722">
        <f>INT((D9722-1)/6)+1</f>
        <v>2</v>
      </c>
      <c r="H9722">
        <f>MOD(D9722-1,6)+1</f>
        <v>4</v>
      </c>
      <c r="I9722">
        <f>37-D9722</f>
        <v>27</v>
      </c>
      <c r="J9722">
        <f>ABS(D9722-D9723)</f>
        <v>5</v>
      </c>
    </row>
    <row r="9723">
      <c r="A9723">
        <v>17848</v>
      </c>
      <c r="B9723" t="str">
        <v>2018-08-13</v>
      </c>
      <c r="C9723" t="str">
        <v>Afternoon</v>
      </c>
      <c r="D9723">
        <v>5</v>
      </c>
      <c r="E9723" t="str">
        <f>IF(MOD(D9723,2)=0,"EVEN","ODD")</f>
        <v>ODD</v>
      </c>
      <c r="F9723" t="str">
        <f>IF(D9723&lt;=18,"LOW (1-18)","HIGH (19-36)")</f>
        <v>LOW (1-18)</v>
      </c>
      <c r="G9723">
        <f>INT((D9723-1)/6)+1</f>
        <v>1</v>
      </c>
      <c r="H9723">
        <f>MOD(D9723-1,6)+1</f>
        <v>5</v>
      </c>
      <c r="I9723">
        <f>37-D9723</f>
        <v>32</v>
      </c>
      <c r="J9723">
        <f>ABS(D9723-D9724)</f>
        <v>3</v>
      </c>
    </row>
    <row r="9724">
      <c r="A9724">
        <v>17847</v>
      </c>
      <c r="B9724" t="str">
        <v>2018-08-13</v>
      </c>
      <c r="C9724" t="str">
        <v>Midday</v>
      </c>
      <c r="D9724">
        <v>8</v>
      </c>
      <c r="E9724" t="str">
        <f>IF(MOD(D9724,2)=0,"EVEN","ODD")</f>
        <v>EVEN</v>
      </c>
      <c r="F9724" t="str">
        <f>IF(D9724&lt;=18,"LOW (1-18)","HIGH (19-36)")</f>
        <v>LOW (1-18)</v>
      </c>
      <c r="G9724">
        <f>INT((D9724-1)/6)+1</f>
        <v>2</v>
      </c>
      <c r="H9724">
        <f>MOD(D9724-1,6)+1</f>
        <v>2</v>
      </c>
      <c r="I9724">
        <f>37-D9724</f>
        <v>29</v>
      </c>
      <c r="J9724">
        <f>ABS(D9724-D9725)</f>
        <v>9</v>
      </c>
    </row>
    <row r="9725">
      <c r="A9725">
        <v>17846</v>
      </c>
      <c r="B9725" t="str">
        <v>2018-08-13</v>
      </c>
      <c r="C9725" t="str">
        <v>Morning</v>
      </c>
      <c r="D9725">
        <v>17</v>
      </c>
      <c r="E9725" t="str">
        <f>IF(MOD(D9725,2)=0,"EVEN","ODD")</f>
        <v>ODD</v>
      </c>
      <c r="F9725" t="str">
        <f>IF(D9725&lt;=18,"LOW (1-18)","HIGH (19-36)")</f>
        <v>LOW (1-18)</v>
      </c>
      <c r="G9725">
        <f>INT((D9725-1)/6)+1</f>
        <v>3</v>
      </c>
      <c r="H9725">
        <f>MOD(D9725-1,6)+1</f>
        <v>5</v>
      </c>
      <c r="I9725">
        <f>37-D9725</f>
        <v>20</v>
      </c>
      <c r="J9725">
        <f>ABS(D9725-D9726)</f>
        <v>2</v>
      </c>
    </row>
    <row r="9726">
      <c r="A9726">
        <v>17845</v>
      </c>
      <c r="B9726" t="str">
        <v>2018-08-11</v>
      </c>
      <c r="C9726" t="str">
        <v>Evening</v>
      </c>
      <c r="D9726">
        <v>19</v>
      </c>
      <c r="E9726" t="str">
        <f>IF(MOD(D9726,2)=0,"EVEN","ODD")</f>
        <v>ODD</v>
      </c>
      <c r="F9726" t="str">
        <f>IF(D9726&lt;=18,"LOW (1-18)","HIGH (19-36)")</f>
        <v>HIGH (19-36)</v>
      </c>
      <c r="G9726">
        <f>INT((D9726-1)/6)+1</f>
        <v>4</v>
      </c>
      <c r="H9726">
        <f>MOD(D9726-1,6)+1</f>
        <v>1</v>
      </c>
      <c r="I9726">
        <f>37-D9726</f>
        <v>18</v>
      </c>
      <c r="J9726">
        <f>ABS(D9726-D9727)</f>
        <v>9</v>
      </c>
    </row>
    <row r="9727">
      <c r="A9727">
        <v>17844</v>
      </c>
      <c r="B9727" t="str">
        <v>2018-08-11</v>
      </c>
      <c r="C9727" t="str">
        <v>Afternoon</v>
      </c>
      <c r="D9727">
        <v>10</v>
      </c>
      <c r="E9727" t="str">
        <f>IF(MOD(D9727,2)=0,"EVEN","ODD")</f>
        <v>EVEN</v>
      </c>
      <c r="F9727" t="str">
        <f>IF(D9727&lt;=18,"LOW (1-18)","HIGH (19-36)")</f>
        <v>LOW (1-18)</v>
      </c>
      <c r="G9727">
        <f>INT((D9727-1)/6)+1</f>
        <v>2</v>
      </c>
      <c r="H9727">
        <f>MOD(D9727-1,6)+1</f>
        <v>4</v>
      </c>
      <c r="I9727">
        <f>37-D9727</f>
        <v>27</v>
      </c>
      <c r="J9727">
        <f>ABS(D9727-D9728)</f>
        <v>1</v>
      </c>
    </row>
    <row r="9728">
      <c r="A9728">
        <v>17843</v>
      </c>
      <c r="B9728" t="str">
        <v>2018-08-11</v>
      </c>
      <c r="C9728" t="str">
        <v>Midday</v>
      </c>
      <c r="D9728">
        <v>11</v>
      </c>
      <c r="E9728" t="str">
        <f>IF(MOD(D9728,2)=0,"EVEN","ODD")</f>
        <v>ODD</v>
      </c>
      <c r="F9728" t="str">
        <f>IF(D9728&lt;=18,"LOW (1-18)","HIGH (19-36)")</f>
        <v>LOW (1-18)</v>
      </c>
      <c r="G9728">
        <f>INT((D9728-1)/6)+1</f>
        <v>2</v>
      </c>
      <c r="H9728">
        <f>MOD(D9728-1,6)+1</f>
        <v>5</v>
      </c>
      <c r="I9728">
        <f>37-D9728</f>
        <v>26</v>
      </c>
      <c r="J9728">
        <f>ABS(D9728-D9729)</f>
        <v>6</v>
      </c>
    </row>
    <row r="9729">
      <c r="A9729">
        <v>17842</v>
      </c>
      <c r="B9729" t="str">
        <v>2018-08-11</v>
      </c>
      <c r="C9729" t="str">
        <v>Morning</v>
      </c>
      <c r="D9729">
        <v>5</v>
      </c>
      <c r="E9729" t="str">
        <f>IF(MOD(D9729,2)=0,"EVEN","ODD")</f>
        <v>ODD</v>
      </c>
      <c r="F9729" t="str">
        <f>IF(D9729&lt;=18,"LOW (1-18)","HIGH (19-36)")</f>
        <v>LOW (1-18)</v>
      </c>
      <c r="G9729">
        <f>INT((D9729-1)/6)+1</f>
        <v>1</v>
      </c>
      <c r="H9729">
        <f>MOD(D9729-1,6)+1</f>
        <v>5</v>
      </c>
      <c r="I9729">
        <f>37-D9729</f>
        <v>32</v>
      </c>
      <c r="J9729">
        <f>ABS(D9729-D9730)</f>
        <v>6</v>
      </c>
    </row>
    <row r="9730">
      <c r="A9730">
        <v>17841</v>
      </c>
      <c r="B9730" t="str">
        <v>2018-08-10</v>
      </c>
      <c r="C9730" t="str">
        <v>Evening</v>
      </c>
      <c r="D9730">
        <v>11</v>
      </c>
      <c r="E9730" t="str">
        <f>IF(MOD(D9730,2)=0,"EVEN","ODD")</f>
        <v>ODD</v>
      </c>
      <c r="F9730" t="str">
        <f>IF(D9730&lt;=18,"LOW (1-18)","HIGH (19-36)")</f>
        <v>LOW (1-18)</v>
      </c>
      <c r="G9730">
        <f>INT((D9730-1)/6)+1</f>
        <v>2</v>
      </c>
      <c r="H9730">
        <f>MOD(D9730-1,6)+1</f>
        <v>5</v>
      </c>
      <c r="I9730">
        <f>37-D9730</f>
        <v>26</v>
      </c>
      <c r="J9730">
        <f>ABS(D9730-D9731)</f>
        <v>22</v>
      </c>
    </row>
    <row r="9731">
      <c r="A9731">
        <v>17840</v>
      </c>
      <c r="B9731" t="str">
        <v>2018-08-10</v>
      </c>
      <c r="C9731" t="str">
        <v>Afternoon</v>
      </c>
      <c r="D9731">
        <v>33</v>
      </c>
      <c r="E9731" t="str">
        <f>IF(MOD(D9731,2)=0,"EVEN","ODD")</f>
        <v>ODD</v>
      </c>
      <c r="F9731" t="str">
        <f>IF(D9731&lt;=18,"LOW (1-18)","HIGH (19-36)")</f>
        <v>HIGH (19-36)</v>
      </c>
      <c r="G9731">
        <f>INT((D9731-1)/6)+1</f>
        <v>6</v>
      </c>
      <c r="H9731">
        <f>MOD(D9731-1,6)+1</f>
        <v>3</v>
      </c>
      <c r="I9731">
        <f>37-D9731</f>
        <v>4</v>
      </c>
      <c r="J9731">
        <f>ABS(D9731-D9732)</f>
        <v>26</v>
      </c>
    </row>
    <row r="9732">
      <c r="A9732">
        <v>17839</v>
      </c>
      <c r="B9732" t="str">
        <v>2018-08-10</v>
      </c>
      <c r="C9732" t="str">
        <v>Midday</v>
      </c>
      <c r="D9732">
        <v>7</v>
      </c>
      <c r="E9732" t="str">
        <f>IF(MOD(D9732,2)=0,"EVEN","ODD")</f>
        <v>ODD</v>
      </c>
      <c r="F9732" t="str">
        <f>IF(D9732&lt;=18,"LOW (1-18)","HIGH (19-36)")</f>
        <v>LOW (1-18)</v>
      </c>
      <c r="G9732">
        <f>INT((D9732-1)/6)+1</f>
        <v>2</v>
      </c>
      <c r="H9732">
        <f>MOD(D9732-1,6)+1</f>
        <v>1</v>
      </c>
      <c r="I9732">
        <f>37-D9732</f>
        <v>30</v>
      </c>
      <c r="J9732">
        <f>ABS(D9732-D9733)</f>
        <v>29</v>
      </c>
    </row>
    <row r="9733">
      <c r="A9733">
        <v>17838</v>
      </c>
      <c r="B9733" t="str">
        <v>2018-08-10</v>
      </c>
      <c r="C9733" t="str">
        <v>Morning</v>
      </c>
      <c r="D9733">
        <v>36</v>
      </c>
      <c r="E9733" t="str">
        <f>IF(MOD(D9733,2)=0,"EVEN","ODD")</f>
        <v>EVEN</v>
      </c>
      <c r="F9733" t="str">
        <f>IF(D9733&lt;=18,"LOW (1-18)","HIGH (19-36)")</f>
        <v>HIGH (19-36)</v>
      </c>
      <c r="G9733">
        <f>INT((D9733-1)/6)+1</f>
        <v>6</v>
      </c>
      <c r="H9733">
        <f>MOD(D9733-1,6)+1</f>
        <v>6</v>
      </c>
      <c r="I9733">
        <f>37-D9733</f>
        <v>1</v>
      </c>
      <c r="J9733">
        <f>ABS(D9733-D9734)</f>
        <v>24</v>
      </c>
    </row>
    <row r="9734">
      <c r="A9734">
        <v>17837</v>
      </c>
      <c r="B9734" t="str">
        <v>2018-08-09</v>
      </c>
      <c r="C9734" t="str">
        <v>Evening</v>
      </c>
      <c r="D9734">
        <v>12</v>
      </c>
      <c r="E9734" t="str">
        <f>IF(MOD(D9734,2)=0,"EVEN","ODD")</f>
        <v>EVEN</v>
      </c>
      <c r="F9734" t="str">
        <f>IF(D9734&lt;=18,"LOW (1-18)","HIGH (19-36)")</f>
        <v>LOW (1-18)</v>
      </c>
      <c r="G9734">
        <f>INT((D9734-1)/6)+1</f>
        <v>2</v>
      </c>
      <c r="H9734">
        <f>MOD(D9734-1,6)+1</f>
        <v>6</v>
      </c>
      <c r="I9734">
        <f>37-D9734</f>
        <v>25</v>
      </c>
      <c r="J9734">
        <f>ABS(D9734-D9735)</f>
        <v>23</v>
      </c>
    </row>
    <row r="9735">
      <c r="A9735">
        <v>17836</v>
      </c>
      <c r="B9735" t="str">
        <v>2018-08-09</v>
      </c>
      <c r="C9735" t="str">
        <v>Afternoon</v>
      </c>
      <c r="D9735">
        <v>35</v>
      </c>
      <c r="E9735" t="str">
        <f>IF(MOD(D9735,2)=0,"EVEN","ODD")</f>
        <v>ODD</v>
      </c>
      <c r="F9735" t="str">
        <f>IF(D9735&lt;=18,"LOW (1-18)","HIGH (19-36)")</f>
        <v>HIGH (19-36)</v>
      </c>
      <c r="G9735">
        <f>INT((D9735-1)/6)+1</f>
        <v>6</v>
      </c>
      <c r="H9735">
        <f>MOD(D9735-1,6)+1</f>
        <v>5</v>
      </c>
      <c r="I9735">
        <f>37-D9735</f>
        <v>2</v>
      </c>
      <c r="J9735">
        <f>ABS(D9735-D9736)</f>
        <v>26</v>
      </c>
    </row>
    <row r="9736">
      <c r="A9736">
        <v>17835</v>
      </c>
      <c r="B9736" t="str">
        <v>2018-08-09</v>
      </c>
      <c r="C9736" t="str">
        <v>Midday</v>
      </c>
      <c r="D9736">
        <v>9</v>
      </c>
      <c r="E9736" t="str">
        <f>IF(MOD(D9736,2)=0,"EVEN","ODD")</f>
        <v>ODD</v>
      </c>
      <c r="F9736" t="str">
        <f>IF(D9736&lt;=18,"LOW (1-18)","HIGH (19-36)")</f>
        <v>LOW (1-18)</v>
      </c>
      <c r="G9736">
        <f>INT((D9736-1)/6)+1</f>
        <v>2</v>
      </c>
      <c r="H9736">
        <f>MOD(D9736-1,6)+1</f>
        <v>3</v>
      </c>
      <c r="I9736">
        <f>37-D9736</f>
        <v>28</v>
      </c>
      <c r="J9736">
        <f>ABS(D9736-D9737)</f>
        <v>10</v>
      </c>
    </row>
    <row r="9737">
      <c r="A9737">
        <v>17834</v>
      </c>
      <c r="B9737" t="str">
        <v>2018-08-09</v>
      </c>
      <c r="C9737" t="str">
        <v>Morning</v>
      </c>
      <c r="D9737">
        <v>19</v>
      </c>
      <c r="E9737" t="str">
        <f>IF(MOD(D9737,2)=0,"EVEN","ODD")</f>
        <v>ODD</v>
      </c>
      <c r="F9737" t="str">
        <f>IF(D9737&lt;=18,"LOW (1-18)","HIGH (19-36)")</f>
        <v>HIGH (19-36)</v>
      </c>
      <c r="G9737">
        <f>INT((D9737-1)/6)+1</f>
        <v>4</v>
      </c>
      <c r="H9737">
        <f>MOD(D9737-1,6)+1</f>
        <v>1</v>
      </c>
      <c r="I9737">
        <f>37-D9737</f>
        <v>18</v>
      </c>
      <c r="J9737">
        <f>ABS(D9737-D9738)</f>
        <v>3</v>
      </c>
    </row>
    <row r="9738">
      <c r="A9738">
        <v>17833</v>
      </c>
      <c r="B9738" t="str">
        <v>2018-08-08</v>
      </c>
      <c r="C9738" t="str">
        <v>Evening</v>
      </c>
      <c r="D9738">
        <v>16</v>
      </c>
      <c r="E9738" t="str">
        <f>IF(MOD(D9738,2)=0,"EVEN","ODD")</f>
        <v>EVEN</v>
      </c>
      <c r="F9738" t="str">
        <f>IF(D9738&lt;=18,"LOW (1-18)","HIGH (19-36)")</f>
        <v>LOW (1-18)</v>
      </c>
      <c r="G9738">
        <f>INT((D9738-1)/6)+1</f>
        <v>3</v>
      </c>
      <c r="H9738">
        <f>MOD(D9738-1,6)+1</f>
        <v>4</v>
      </c>
      <c r="I9738">
        <f>37-D9738</f>
        <v>21</v>
      </c>
      <c r="J9738">
        <f>ABS(D9738-D9739)</f>
        <v>2</v>
      </c>
    </row>
    <row r="9739">
      <c r="A9739">
        <v>17832</v>
      </c>
      <c r="B9739" t="str">
        <v>2018-08-08</v>
      </c>
      <c r="C9739" t="str">
        <v>Afternoon</v>
      </c>
      <c r="D9739">
        <v>18</v>
      </c>
      <c r="E9739" t="str">
        <f>IF(MOD(D9739,2)=0,"EVEN","ODD")</f>
        <v>EVEN</v>
      </c>
      <c r="F9739" t="str">
        <f>IF(D9739&lt;=18,"LOW (1-18)","HIGH (19-36)")</f>
        <v>LOW (1-18)</v>
      </c>
      <c r="G9739">
        <f>INT((D9739-1)/6)+1</f>
        <v>3</v>
      </c>
      <c r="H9739">
        <f>MOD(D9739-1,6)+1</f>
        <v>6</v>
      </c>
      <c r="I9739">
        <f>37-D9739</f>
        <v>19</v>
      </c>
      <c r="J9739">
        <f>ABS(D9739-D9740)</f>
        <v>16</v>
      </c>
    </row>
    <row r="9740">
      <c r="A9740">
        <v>17831</v>
      </c>
      <c r="B9740" t="str">
        <v>2018-08-08</v>
      </c>
      <c r="C9740" t="str">
        <v>Midday</v>
      </c>
      <c r="D9740">
        <v>34</v>
      </c>
      <c r="E9740" t="str">
        <f>IF(MOD(D9740,2)=0,"EVEN","ODD")</f>
        <v>EVEN</v>
      </c>
      <c r="F9740" t="str">
        <f>IF(D9740&lt;=18,"LOW (1-18)","HIGH (19-36)")</f>
        <v>HIGH (19-36)</v>
      </c>
      <c r="G9740">
        <f>INT((D9740-1)/6)+1</f>
        <v>6</v>
      </c>
      <c r="H9740">
        <f>MOD(D9740-1,6)+1</f>
        <v>4</v>
      </c>
      <c r="I9740">
        <f>37-D9740</f>
        <v>3</v>
      </c>
      <c r="J9740">
        <f>ABS(D9740-D9741)</f>
        <v>15</v>
      </c>
    </row>
    <row r="9741">
      <c r="A9741">
        <v>17830</v>
      </c>
      <c r="B9741" t="str">
        <v>2018-08-08</v>
      </c>
      <c r="C9741" t="str">
        <v>Morning</v>
      </c>
      <c r="D9741">
        <v>19</v>
      </c>
      <c r="E9741" t="str">
        <f>IF(MOD(D9741,2)=0,"EVEN","ODD")</f>
        <v>ODD</v>
      </c>
      <c r="F9741" t="str">
        <f>IF(D9741&lt;=18,"LOW (1-18)","HIGH (19-36)")</f>
        <v>HIGH (19-36)</v>
      </c>
      <c r="G9741">
        <f>INT((D9741-1)/6)+1</f>
        <v>4</v>
      </c>
      <c r="H9741">
        <f>MOD(D9741-1,6)+1</f>
        <v>1</v>
      </c>
      <c r="I9741">
        <f>37-D9741</f>
        <v>18</v>
      </c>
      <c r="J9741">
        <f>ABS(D9741-D9742)</f>
        <v>9</v>
      </c>
    </row>
    <row r="9742">
      <c r="A9742">
        <v>17829</v>
      </c>
      <c r="B9742" t="str">
        <v>2018-08-07</v>
      </c>
      <c r="C9742" t="str">
        <v>Evening</v>
      </c>
      <c r="D9742">
        <v>28</v>
      </c>
      <c r="E9742" t="str">
        <f>IF(MOD(D9742,2)=0,"EVEN","ODD")</f>
        <v>EVEN</v>
      </c>
      <c r="F9742" t="str">
        <f>IF(D9742&lt;=18,"LOW (1-18)","HIGH (19-36)")</f>
        <v>HIGH (19-36)</v>
      </c>
      <c r="G9742">
        <f>INT((D9742-1)/6)+1</f>
        <v>5</v>
      </c>
      <c r="H9742">
        <f>MOD(D9742-1,6)+1</f>
        <v>4</v>
      </c>
      <c r="I9742">
        <f>37-D9742</f>
        <v>9</v>
      </c>
      <c r="J9742">
        <f>ABS(D9742-D9743)</f>
        <v>20</v>
      </c>
    </row>
    <row r="9743">
      <c r="A9743">
        <v>17828</v>
      </c>
      <c r="B9743" t="str">
        <v>2018-08-07</v>
      </c>
      <c r="C9743" t="str">
        <v>Afternoon</v>
      </c>
      <c r="D9743">
        <v>8</v>
      </c>
      <c r="E9743" t="str">
        <f>IF(MOD(D9743,2)=0,"EVEN","ODD")</f>
        <v>EVEN</v>
      </c>
      <c r="F9743" t="str">
        <f>IF(D9743&lt;=18,"LOW (1-18)","HIGH (19-36)")</f>
        <v>LOW (1-18)</v>
      </c>
      <c r="G9743">
        <f>INT((D9743-1)/6)+1</f>
        <v>2</v>
      </c>
      <c r="H9743">
        <f>MOD(D9743-1,6)+1</f>
        <v>2</v>
      </c>
      <c r="I9743">
        <f>37-D9743</f>
        <v>29</v>
      </c>
      <c r="J9743">
        <f>ABS(D9743-D9744)</f>
        <v>9</v>
      </c>
    </row>
    <row r="9744">
      <c r="A9744">
        <v>17827</v>
      </c>
      <c r="B9744" t="str">
        <v>2018-08-07</v>
      </c>
      <c r="C9744" t="str">
        <v>Midday</v>
      </c>
      <c r="D9744">
        <v>17</v>
      </c>
      <c r="E9744" t="str">
        <f>IF(MOD(D9744,2)=0,"EVEN","ODD")</f>
        <v>ODD</v>
      </c>
      <c r="F9744" t="str">
        <f>IF(D9744&lt;=18,"LOW (1-18)","HIGH (19-36)")</f>
        <v>LOW (1-18)</v>
      </c>
      <c r="G9744">
        <f>INT((D9744-1)/6)+1</f>
        <v>3</v>
      </c>
      <c r="H9744">
        <f>MOD(D9744-1,6)+1</f>
        <v>5</v>
      </c>
      <c r="I9744">
        <f>37-D9744</f>
        <v>20</v>
      </c>
      <c r="J9744">
        <f>ABS(D9744-D9745)</f>
        <v>4</v>
      </c>
    </row>
    <row r="9745">
      <c r="A9745">
        <v>17826</v>
      </c>
      <c r="B9745" t="str">
        <v>2018-08-07</v>
      </c>
      <c r="C9745" t="str">
        <v>Morning</v>
      </c>
      <c r="D9745">
        <v>21</v>
      </c>
      <c r="E9745" t="str">
        <f>IF(MOD(D9745,2)=0,"EVEN","ODD")</f>
        <v>ODD</v>
      </c>
      <c r="F9745" t="str">
        <f>IF(D9745&lt;=18,"LOW (1-18)","HIGH (19-36)")</f>
        <v>HIGH (19-36)</v>
      </c>
      <c r="G9745">
        <f>INT((D9745-1)/6)+1</f>
        <v>4</v>
      </c>
      <c r="H9745">
        <f>MOD(D9745-1,6)+1</f>
        <v>3</v>
      </c>
      <c r="I9745">
        <f>37-D9745</f>
        <v>16</v>
      </c>
      <c r="J9745">
        <f>ABS(D9745-D9746)</f>
        <v>3</v>
      </c>
    </row>
    <row r="9746">
      <c r="A9746">
        <v>17825</v>
      </c>
      <c r="B9746" t="str">
        <v>2018-08-06</v>
      </c>
      <c r="C9746" t="str">
        <v>Evening</v>
      </c>
      <c r="D9746">
        <v>18</v>
      </c>
      <c r="E9746" t="str">
        <f>IF(MOD(D9746,2)=0,"EVEN","ODD")</f>
        <v>EVEN</v>
      </c>
      <c r="F9746" t="str">
        <f>IF(D9746&lt;=18,"LOW (1-18)","HIGH (19-36)")</f>
        <v>LOW (1-18)</v>
      </c>
      <c r="G9746">
        <f>INT((D9746-1)/6)+1</f>
        <v>3</v>
      </c>
      <c r="H9746">
        <f>MOD(D9746-1,6)+1</f>
        <v>6</v>
      </c>
      <c r="I9746">
        <f>37-D9746</f>
        <v>19</v>
      </c>
      <c r="J9746">
        <f>ABS(D9746-D9747)</f>
        <v>3</v>
      </c>
    </row>
    <row r="9747">
      <c r="A9747">
        <v>17824</v>
      </c>
      <c r="B9747" t="str">
        <v>2018-08-06</v>
      </c>
      <c r="C9747" t="str">
        <v>Afternoon</v>
      </c>
      <c r="D9747">
        <v>15</v>
      </c>
      <c r="E9747" t="str">
        <f>IF(MOD(D9747,2)=0,"EVEN","ODD")</f>
        <v>ODD</v>
      </c>
      <c r="F9747" t="str">
        <f>IF(D9747&lt;=18,"LOW (1-18)","HIGH (19-36)")</f>
        <v>LOW (1-18)</v>
      </c>
      <c r="G9747">
        <f>INT((D9747-1)/6)+1</f>
        <v>3</v>
      </c>
      <c r="H9747">
        <f>MOD(D9747-1,6)+1</f>
        <v>3</v>
      </c>
      <c r="I9747">
        <f>37-D9747</f>
        <v>22</v>
      </c>
      <c r="J9747">
        <f>ABS(D9747-D9748)</f>
        <v>16</v>
      </c>
    </row>
    <row r="9748">
      <c r="A9748">
        <v>17823</v>
      </c>
      <c r="B9748" t="str">
        <v>2018-08-06</v>
      </c>
      <c r="C9748" t="str">
        <v>Midday</v>
      </c>
      <c r="D9748">
        <v>31</v>
      </c>
      <c r="E9748" t="str">
        <f>IF(MOD(D9748,2)=0,"EVEN","ODD")</f>
        <v>ODD</v>
      </c>
      <c r="F9748" t="str">
        <f>IF(D9748&lt;=18,"LOW (1-18)","HIGH (19-36)")</f>
        <v>HIGH (19-36)</v>
      </c>
      <c r="G9748">
        <f>INT((D9748-1)/6)+1</f>
        <v>6</v>
      </c>
      <c r="H9748">
        <f>MOD(D9748-1,6)+1</f>
        <v>1</v>
      </c>
      <c r="I9748">
        <f>37-D9748</f>
        <v>6</v>
      </c>
      <c r="J9748">
        <f>ABS(D9748-D9749)</f>
        <v>0</v>
      </c>
    </row>
    <row r="9749">
      <c r="A9749">
        <v>17822</v>
      </c>
      <c r="B9749" t="str">
        <v>2018-08-06</v>
      </c>
      <c r="C9749" t="str">
        <v>Morning</v>
      </c>
      <c r="D9749">
        <v>31</v>
      </c>
      <c r="E9749" t="str">
        <f>IF(MOD(D9749,2)=0,"EVEN","ODD")</f>
        <v>ODD</v>
      </c>
      <c r="F9749" t="str">
        <f>IF(D9749&lt;=18,"LOW (1-18)","HIGH (19-36)")</f>
        <v>HIGH (19-36)</v>
      </c>
      <c r="G9749">
        <f>INT((D9749-1)/6)+1</f>
        <v>6</v>
      </c>
      <c r="H9749">
        <f>MOD(D9749-1,6)+1</f>
        <v>1</v>
      </c>
      <c r="I9749">
        <f>37-D9749</f>
        <v>6</v>
      </c>
      <c r="J9749">
        <f>ABS(D9749-D9750)</f>
        <v>15</v>
      </c>
    </row>
    <row r="9750">
      <c r="A9750">
        <v>17821</v>
      </c>
      <c r="B9750" t="str">
        <v>2018-08-04</v>
      </c>
      <c r="C9750" t="str">
        <v>Evening</v>
      </c>
      <c r="D9750">
        <v>16</v>
      </c>
      <c r="E9750" t="str">
        <f>IF(MOD(D9750,2)=0,"EVEN","ODD")</f>
        <v>EVEN</v>
      </c>
      <c r="F9750" t="str">
        <f>IF(D9750&lt;=18,"LOW (1-18)","HIGH (19-36)")</f>
        <v>LOW (1-18)</v>
      </c>
      <c r="G9750">
        <f>INT((D9750-1)/6)+1</f>
        <v>3</v>
      </c>
      <c r="H9750">
        <f>MOD(D9750-1,6)+1</f>
        <v>4</v>
      </c>
      <c r="I9750">
        <f>37-D9750</f>
        <v>21</v>
      </c>
      <c r="J9750">
        <f>ABS(D9750-D9751)</f>
        <v>13</v>
      </c>
    </row>
    <row r="9751">
      <c r="A9751">
        <v>17820</v>
      </c>
      <c r="B9751" t="str">
        <v>2018-08-04</v>
      </c>
      <c r="C9751" t="str">
        <v>Afternoon</v>
      </c>
      <c r="D9751">
        <v>29</v>
      </c>
      <c r="E9751" t="str">
        <f>IF(MOD(D9751,2)=0,"EVEN","ODD")</f>
        <v>ODD</v>
      </c>
      <c r="F9751" t="str">
        <f>IF(D9751&lt;=18,"LOW (1-18)","HIGH (19-36)")</f>
        <v>HIGH (19-36)</v>
      </c>
      <c r="G9751">
        <f>INT((D9751-1)/6)+1</f>
        <v>5</v>
      </c>
      <c r="H9751">
        <f>MOD(D9751-1,6)+1</f>
        <v>5</v>
      </c>
      <c r="I9751">
        <f>37-D9751</f>
        <v>8</v>
      </c>
      <c r="J9751">
        <f>ABS(D9751-D9752)</f>
        <v>8</v>
      </c>
    </row>
    <row r="9752">
      <c r="A9752">
        <v>17819</v>
      </c>
      <c r="B9752" t="str">
        <v>2018-08-04</v>
      </c>
      <c r="C9752" t="str">
        <v>Midday</v>
      </c>
      <c r="D9752">
        <v>21</v>
      </c>
      <c r="E9752" t="str">
        <f>IF(MOD(D9752,2)=0,"EVEN","ODD")</f>
        <v>ODD</v>
      </c>
      <c r="F9752" t="str">
        <f>IF(D9752&lt;=18,"LOW (1-18)","HIGH (19-36)")</f>
        <v>HIGH (19-36)</v>
      </c>
      <c r="G9752">
        <f>INT((D9752-1)/6)+1</f>
        <v>4</v>
      </c>
      <c r="H9752">
        <f>MOD(D9752-1,6)+1</f>
        <v>3</v>
      </c>
      <c r="I9752">
        <f>37-D9752</f>
        <v>16</v>
      </c>
      <c r="J9752">
        <f>ABS(D9752-D9753)</f>
        <v>10</v>
      </c>
    </row>
    <row r="9753">
      <c r="A9753">
        <v>17818</v>
      </c>
      <c r="B9753" t="str">
        <v>2018-08-04</v>
      </c>
      <c r="C9753" t="str">
        <v>Morning</v>
      </c>
      <c r="D9753">
        <v>31</v>
      </c>
      <c r="E9753" t="str">
        <f>IF(MOD(D9753,2)=0,"EVEN","ODD")</f>
        <v>ODD</v>
      </c>
      <c r="F9753" t="str">
        <f>IF(D9753&lt;=18,"LOW (1-18)","HIGH (19-36)")</f>
        <v>HIGH (19-36)</v>
      </c>
      <c r="G9753">
        <f>INT((D9753-1)/6)+1</f>
        <v>6</v>
      </c>
      <c r="H9753">
        <f>MOD(D9753-1,6)+1</f>
        <v>1</v>
      </c>
      <c r="I9753">
        <f>37-D9753</f>
        <v>6</v>
      </c>
      <c r="J9753">
        <f>ABS(D9753-D9754)</f>
        <v>4</v>
      </c>
    </row>
    <row r="9754">
      <c r="A9754">
        <v>17817</v>
      </c>
      <c r="B9754" t="str">
        <v>2018-08-03</v>
      </c>
      <c r="C9754" t="str">
        <v>Evening</v>
      </c>
      <c r="D9754">
        <v>35</v>
      </c>
      <c r="E9754" t="str">
        <f>IF(MOD(D9754,2)=0,"EVEN","ODD")</f>
        <v>ODD</v>
      </c>
      <c r="F9754" t="str">
        <f>IF(D9754&lt;=18,"LOW (1-18)","HIGH (19-36)")</f>
        <v>HIGH (19-36)</v>
      </c>
      <c r="G9754">
        <f>INT((D9754-1)/6)+1</f>
        <v>6</v>
      </c>
      <c r="H9754">
        <f>MOD(D9754-1,6)+1</f>
        <v>5</v>
      </c>
      <c r="I9754">
        <f>37-D9754</f>
        <v>2</v>
      </c>
      <c r="J9754">
        <f>ABS(D9754-D9755)</f>
        <v>12</v>
      </c>
    </row>
    <row r="9755">
      <c r="A9755">
        <v>17816</v>
      </c>
      <c r="B9755" t="str">
        <v>2018-08-03</v>
      </c>
      <c r="C9755" t="str">
        <v>Afternoon</v>
      </c>
      <c r="D9755">
        <v>23</v>
      </c>
      <c r="E9755" t="str">
        <f>IF(MOD(D9755,2)=0,"EVEN","ODD")</f>
        <v>ODD</v>
      </c>
      <c r="F9755" t="str">
        <f>IF(D9755&lt;=18,"LOW (1-18)","HIGH (19-36)")</f>
        <v>HIGH (19-36)</v>
      </c>
      <c r="G9755">
        <f>INT((D9755-1)/6)+1</f>
        <v>4</v>
      </c>
      <c r="H9755">
        <f>MOD(D9755-1,6)+1</f>
        <v>5</v>
      </c>
      <c r="I9755">
        <f>37-D9755</f>
        <v>14</v>
      </c>
      <c r="J9755">
        <f>ABS(D9755-D9756)</f>
        <v>14</v>
      </c>
    </row>
    <row r="9756">
      <c r="A9756">
        <v>17815</v>
      </c>
      <c r="B9756" t="str">
        <v>2018-08-03</v>
      </c>
      <c r="C9756" t="str">
        <v>Midday</v>
      </c>
      <c r="D9756">
        <v>9</v>
      </c>
      <c r="E9756" t="str">
        <f>IF(MOD(D9756,2)=0,"EVEN","ODD")</f>
        <v>ODD</v>
      </c>
      <c r="F9756" t="str">
        <f>IF(D9756&lt;=18,"LOW (1-18)","HIGH (19-36)")</f>
        <v>LOW (1-18)</v>
      </c>
      <c r="G9756">
        <f>INT((D9756-1)/6)+1</f>
        <v>2</v>
      </c>
      <c r="H9756">
        <f>MOD(D9756-1,6)+1</f>
        <v>3</v>
      </c>
      <c r="I9756">
        <f>37-D9756</f>
        <v>28</v>
      </c>
      <c r="J9756">
        <f>ABS(D9756-D9757)</f>
        <v>6</v>
      </c>
    </row>
    <row r="9757">
      <c r="A9757">
        <v>17814</v>
      </c>
      <c r="B9757" t="str">
        <v>2018-08-03</v>
      </c>
      <c r="C9757" t="str">
        <v>Morning</v>
      </c>
      <c r="D9757">
        <v>15</v>
      </c>
      <c r="E9757" t="str">
        <f>IF(MOD(D9757,2)=0,"EVEN","ODD")</f>
        <v>ODD</v>
      </c>
      <c r="F9757" t="str">
        <f>IF(D9757&lt;=18,"LOW (1-18)","HIGH (19-36)")</f>
        <v>LOW (1-18)</v>
      </c>
      <c r="G9757">
        <f>INT((D9757-1)/6)+1</f>
        <v>3</v>
      </c>
      <c r="H9757">
        <f>MOD(D9757-1,6)+1</f>
        <v>3</v>
      </c>
      <c r="I9757">
        <f>37-D9757</f>
        <v>22</v>
      </c>
      <c r="J9757">
        <f>ABS(D9757-D9758)</f>
        <v>3</v>
      </c>
    </row>
    <row r="9758">
      <c r="A9758">
        <v>17813</v>
      </c>
      <c r="B9758" t="str">
        <v>2018-08-02</v>
      </c>
      <c r="C9758" t="str">
        <v>Evening</v>
      </c>
      <c r="D9758">
        <v>12</v>
      </c>
      <c r="E9758" t="str">
        <f>IF(MOD(D9758,2)=0,"EVEN","ODD")</f>
        <v>EVEN</v>
      </c>
      <c r="F9758" t="str">
        <f>IF(D9758&lt;=18,"LOW (1-18)","HIGH (19-36)")</f>
        <v>LOW (1-18)</v>
      </c>
      <c r="G9758">
        <f>INT((D9758-1)/6)+1</f>
        <v>2</v>
      </c>
      <c r="H9758">
        <f>MOD(D9758-1,6)+1</f>
        <v>6</v>
      </c>
      <c r="I9758">
        <f>37-D9758</f>
        <v>25</v>
      </c>
      <c r="J9758">
        <f>ABS(D9758-D9759)</f>
        <v>23</v>
      </c>
    </row>
    <row r="9759">
      <c r="A9759">
        <v>17812</v>
      </c>
      <c r="B9759" t="str">
        <v>2018-08-02</v>
      </c>
      <c r="C9759" t="str">
        <v>Afternoon</v>
      </c>
      <c r="D9759">
        <v>35</v>
      </c>
      <c r="E9759" t="str">
        <f>IF(MOD(D9759,2)=0,"EVEN","ODD")</f>
        <v>ODD</v>
      </c>
      <c r="F9759" t="str">
        <f>IF(D9759&lt;=18,"LOW (1-18)","HIGH (19-36)")</f>
        <v>HIGH (19-36)</v>
      </c>
      <c r="G9759">
        <f>INT((D9759-1)/6)+1</f>
        <v>6</v>
      </c>
      <c r="H9759">
        <f>MOD(D9759-1,6)+1</f>
        <v>5</v>
      </c>
      <c r="I9759">
        <f>37-D9759</f>
        <v>2</v>
      </c>
      <c r="J9759">
        <f>ABS(D9759-D9760)</f>
        <v>32</v>
      </c>
    </row>
    <row r="9760">
      <c r="A9760">
        <v>17811</v>
      </c>
      <c r="B9760" t="str">
        <v>2018-08-02</v>
      </c>
      <c r="C9760" t="str">
        <v>Midday</v>
      </c>
      <c r="D9760">
        <v>3</v>
      </c>
      <c r="E9760" t="str">
        <f>IF(MOD(D9760,2)=0,"EVEN","ODD")</f>
        <v>ODD</v>
      </c>
      <c r="F9760" t="str">
        <f>IF(D9760&lt;=18,"LOW (1-18)","HIGH (19-36)")</f>
        <v>LOW (1-18)</v>
      </c>
      <c r="G9760">
        <f>INT((D9760-1)/6)+1</f>
        <v>1</v>
      </c>
      <c r="H9760">
        <f>MOD(D9760-1,6)+1</f>
        <v>3</v>
      </c>
      <c r="I9760">
        <f>37-D9760</f>
        <v>34</v>
      </c>
      <c r="J9760">
        <f>ABS(D9760-D9761)</f>
        <v>28</v>
      </c>
    </row>
    <row r="9761">
      <c r="A9761">
        <v>17810</v>
      </c>
      <c r="B9761" t="str">
        <v>2018-08-02</v>
      </c>
      <c r="C9761" t="str">
        <v>Morning</v>
      </c>
      <c r="D9761">
        <v>31</v>
      </c>
      <c r="E9761" t="str">
        <f>IF(MOD(D9761,2)=0,"EVEN","ODD")</f>
        <v>ODD</v>
      </c>
      <c r="F9761" t="str">
        <f>IF(D9761&lt;=18,"LOW (1-18)","HIGH (19-36)")</f>
        <v>HIGH (19-36)</v>
      </c>
      <c r="G9761">
        <f>INT((D9761-1)/6)+1</f>
        <v>6</v>
      </c>
      <c r="H9761">
        <f>MOD(D9761-1,6)+1</f>
        <v>1</v>
      </c>
      <c r="I9761">
        <f>37-D9761</f>
        <v>6</v>
      </c>
      <c r="J9761">
        <f>ABS(D9761-D9762)</f>
        <v>22</v>
      </c>
    </row>
    <row r="9762">
      <c r="A9762">
        <v>17809</v>
      </c>
      <c r="B9762" t="str">
        <v>2018-08-01</v>
      </c>
      <c r="C9762" t="str">
        <v>Evening</v>
      </c>
      <c r="D9762">
        <v>9</v>
      </c>
      <c r="E9762" t="str">
        <f>IF(MOD(D9762,2)=0,"EVEN","ODD")</f>
        <v>ODD</v>
      </c>
      <c r="F9762" t="str">
        <f>IF(D9762&lt;=18,"LOW (1-18)","HIGH (19-36)")</f>
        <v>LOW (1-18)</v>
      </c>
      <c r="G9762">
        <f>INT((D9762-1)/6)+1</f>
        <v>2</v>
      </c>
      <c r="H9762">
        <f>MOD(D9762-1,6)+1</f>
        <v>3</v>
      </c>
      <c r="I9762">
        <f>37-D9762</f>
        <v>28</v>
      </c>
      <c r="J9762">
        <f>ABS(D9762-D9763)</f>
        <v>24</v>
      </c>
    </row>
    <row r="9763">
      <c r="A9763">
        <v>17808</v>
      </c>
      <c r="B9763" t="str">
        <v>2018-08-01</v>
      </c>
      <c r="C9763" t="str">
        <v>Afternoon</v>
      </c>
      <c r="D9763">
        <v>33</v>
      </c>
      <c r="E9763" t="str">
        <f>IF(MOD(D9763,2)=0,"EVEN","ODD")</f>
        <v>ODD</v>
      </c>
      <c r="F9763" t="str">
        <f>IF(D9763&lt;=18,"LOW (1-18)","HIGH (19-36)")</f>
        <v>HIGH (19-36)</v>
      </c>
      <c r="G9763">
        <f>INT((D9763-1)/6)+1</f>
        <v>6</v>
      </c>
      <c r="H9763">
        <f>MOD(D9763-1,6)+1</f>
        <v>3</v>
      </c>
      <c r="I9763">
        <f>37-D9763</f>
        <v>4</v>
      </c>
      <c r="J9763">
        <f>ABS(D9763-D9764)</f>
        <v>19</v>
      </c>
    </row>
    <row r="9764">
      <c r="A9764">
        <v>17807</v>
      </c>
      <c r="B9764" t="str">
        <v>2018-08-01</v>
      </c>
      <c r="C9764" t="str">
        <v>Midday</v>
      </c>
      <c r="D9764">
        <v>14</v>
      </c>
      <c r="E9764" t="str">
        <f>IF(MOD(D9764,2)=0,"EVEN","ODD")</f>
        <v>EVEN</v>
      </c>
      <c r="F9764" t="str">
        <f>IF(D9764&lt;=18,"LOW (1-18)","HIGH (19-36)")</f>
        <v>LOW (1-18)</v>
      </c>
      <c r="G9764">
        <f>INT((D9764-1)/6)+1</f>
        <v>3</v>
      </c>
      <c r="H9764">
        <f>MOD(D9764-1,6)+1</f>
        <v>2</v>
      </c>
      <c r="I9764">
        <f>37-D9764</f>
        <v>23</v>
      </c>
      <c r="J9764">
        <f>ABS(D9764-D9765)</f>
        <v>5</v>
      </c>
    </row>
    <row r="9765">
      <c r="A9765">
        <v>17806</v>
      </c>
      <c r="B9765" t="str">
        <v>2018-08-01</v>
      </c>
      <c r="C9765" t="str">
        <v>Morning</v>
      </c>
      <c r="D9765">
        <v>19</v>
      </c>
      <c r="E9765" t="str">
        <f>IF(MOD(D9765,2)=0,"EVEN","ODD")</f>
        <v>ODD</v>
      </c>
      <c r="F9765" t="str">
        <f>IF(D9765&lt;=18,"LOW (1-18)","HIGH (19-36)")</f>
        <v>HIGH (19-36)</v>
      </c>
      <c r="G9765">
        <f>INT((D9765-1)/6)+1</f>
        <v>4</v>
      </c>
      <c r="H9765">
        <f>MOD(D9765-1,6)+1</f>
        <v>1</v>
      </c>
      <c r="I9765">
        <f>37-D9765</f>
        <v>18</v>
      </c>
      <c r="J9765">
        <f>ABS(D9765-D9766)</f>
        <v>4</v>
      </c>
    </row>
    <row r="9766">
      <c r="A9766">
        <v>17805</v>
      </c>
      <c r="B9766" t="str">
        <v>2018-07-31</v>
      </c>
      <c r="C9766" t="str">
        <v>Evening</v>
      </c>
      <c r="D9766">
        <v>23</v>
      </c>
      <c r="E9766" t="str">
        <f>IF(MOD(D9766,2)=0,"EVEN","ODD")</f>
        <v>ODD</v>
      </c>
      <c r="F9766" t="str">
        <f>IF(D9766&lt;=18,"LOW (1-18)","HIGH (19-36)")</f>
        <v>HIGH (19-36)</v>
      </c>
      <c r="G9766">
        <f>INT((D9766-1)/6)+1</f>
        <v>4</v>
      </c>
      <c r="H9766">
        <f>MOD(D9766-1,6)+1</f>
        <v>5</v>
      </c>
      <c r="I9766">
        <f>37-D9766</f>
        <v>14</v>
      </c>
      <c r="J9766">
        <f>ABS(D9766-D9767)</f>
        <v>9</v>
      </c>
    </row>
    <row r="9767">
      <c r="A9767">
        <v>17804</v>
      </c>
      <c r="B9767" t="str">
        <v>2018-07-31</v>
      </c>
      <c r="C9767" t="str">
        <v>Afternoon</v>
      </c>
      <c r="D9767">
        <v>32</v>
      </c>
      <c r="E9767" t="str">
        <f>IF(MOD(D9767,2)=0,"EVEN","ODD")</f>
        <v>EVEN</v>
      </c>
      <c r="F9767" t="str">
        <f>IF(D9767&lt;=18,"LOW (1-18)","HIGH (19-36)")</f>
        <v>HIGH (19-36)</v>
      </c>
      <c r="G9767">
        <f>INT((D9767-1)/6)+1</f>
        <v>6</v>
      </c>
      <c r="H9767">
        <f>MOD(D9767-1,6)+1</f>
        <v>2</v>
      </c>
      <c r="I9767">
        <f>37-D9767</f>
        <v>5</v>
      </c>
      <c r="J9767">
        <f>ABS(D9767-D9768)</f>
        <v>2</v>
      </c>
    </row>
    <row r="9768">
      <c r="A9768">
        <v>17803</v>
      </c>
      <c r="B9768" t="str">
        <v>2018-07-31</v>
      </c>
      <c r="C9768" t="str">
        <v>Midday</v>
      </c>
      <c r="D9768">
        <v>34</v>
      </c>
      <c r="E9768" t="str">
        <f>IF(MOD(D9768,2)=0,"EVEN","ODD")</f>
        <v>EVEN</v>
      </c>
      <c r="F9768" t="str">
        <f>IF(D9768&lt;=18,"LOW (1-18)","HIGH (19-36)")</f>
        <v>HIGH (19-36)</v>
      </c>
      <c r="G9768">
        <f>INT((D9768-1)/6)+1</f>
        <v>6</v>
      </c>
      <c r="H9768">
        <f>MOD(D9768-1,6)+1</f>
        <v>4</v>
      </c>
      <c r="I9768">
        <f>37-D9768</f>
        <v>3</v>
      </c>
      <c r="J9768">
        <f>ABS(D9768-D9769)</f>
        <v>21</v>
      </c>
    </row>
    <row r="9769">
      <c r="A9769">
        <v>17802</v>
      </c>
      <c r="B9769" t="str">
        <v>2018-07-31</v>
      </c>
      <c r="C9769" t="str">
        <v>Morning</v>
      </c>
      <c r="D9769">
        <v>13</v>
      </c>
      <c r="E9769" t="str">
        <f>IF(MOD(D9769,2)=0,"EVEN","ODD")</f>
        <v>ODD</v>
      </c>
      <c r="F9769" t="str">
        <f>IF(D9769&lt;=18,"LOW (1-18)","HIGH (19-36)")</f>
        <v>LOW (1-18)</v>
      </c>
      <c r="G9769">
        <f>INT((D9769-1)/6)+1</f>
        <v>3</v>
      </c>
      <c r="H9769">
        <f>MOD(D9769-1,6)+1</f>
        <v>1</v>
      </c>
      <c r="I9769">
        <f>37-D9769</f>
        <v>24</v>
      </c>
      <c r="J9769">
        <f>ABS(D9769-D9770)</f>
        <v>9</v>
      </c>
    </row>
    <row r="9770">
      <c r="A9770">
        <v>17801</v>
      </c>
      <c r="B9770" t="str">
        <v>2018-07-30</v>
      </c>
      <c r="C9770" t="str">
        <v>Evening</v>
      </c>
      <c r="D9770">
        <v>4</v>
      </c>
      <c r="E9770" t="str">
        <f>IF(MOD(D9770,2)=0,"EVEN","ODD")</f>
        <v>EVEN</v>
      </c>
      <c r="F9770" t="str">
        <f>IF(D9770&lt;=18,"LOW (1-18)","HIGH (19-36)")</f>
        <v>LOW (1-18)</v>
      </c>
      <c r="G9770">
        <f>INT((D9770-1)/6)+1</f>
        <v>1</v>
      </c>
      <c r="H9770">
        <f>MOD(D9770-1,6)+1</f>
        <v>4</v>
      </c>
      <c r="I9770">
        <f>37-D9770</f>
        <v>33</v>
      </c>
      <c r="J9770">
        <f>ABS(D9770-D9771)</f>
        <v>10</v>
      </c>
    </row>
    <row r="9771">
      <c r="A9771">
        <v>17800</v>
      </c>
      <c r="B9771" t="str">
        <v>2018-07-30</v>
      </c>
      <c r="C9771" t="str">
        <v>Afternoon</v>
      </c>
      <c r="D9771">
        <v>14</v>
      </c>
      <c r="E9771" t="str">
        <f>IF(MOD(D9771,2)=0,"EVEN","ODD")</f>
        <v>EVEN</v>
      </c>
      <c r="F9771" t="str">
        <f>IF(D9771&lt;=18,"LOW (1-18)","HIGH (19-36)")</f>
        <v>LOW (1-18)</v>
      </c>
      <c r="G9771">
        <f>INT((D9771-1)/6)+1</f>
        <v>3</v>
      </c>
      <c r="H9771">
        <f>MOD(D9771-1,6)+1</f>
        <v>2</v>
      </c>
      <c r="I9771">
        <f>37-D9771</f>
        <v>23</v>
      </c>
      <c r="J9771">
        <f>ABS(D9771-D9772)</f>
        <v>16</v>
      </c>
    </row>
    <row r="9772">
      <c r="A9772">
        <v>17799</v>
      </c>
      <c r="B9772" t="str">
        <v>2018-07-30</v>
      </c>
      <c r="C9772" t="str">
        <v>Midday</v>
      </c>
      <c r="D9772">
        <v>30</v>
      </c>
      <c r="E9772" t="str">
        <f>IF(MOD(D9772,2)=0,"EVEN","ODD")</f>
        <v>EVEN</v>
      </c>
      <c r="F9772" t="str">
        <f>IF(D9772&lt;=18,"LOW (1-18)","HIGH (19-36)")</f>
        <v>HIGH (19-36)</v>
      </c>
      <c r="G9772">
        <f>INT((D9772-1)/6)+1</f>
        <v>5</v>
      </c>
      <c r="H9772">
        <f>MOD(D9772-1,6)+1</f>
        <v>6</v>
      </c>
      <c r="I9772">
        <f>37-D9772</f>
        <v>7</v>
      </c>
      <c r="J9772">
        <f>ABS(D9772-D9773)</f>
        <v>12</v>
      </c>
    </row>
    <row r="9773">
      <c r="A9773">
        <v>17798</v>
      </c>
      <c r="B9773" t="str">
        <v>2018-07-30</v>
      </c>
      <c r="C9773" t="str">
        <v>Morning</v>
      </c>
      <c r="D9773">
        <v>18</v>
      </c>
      <c r="E9773" t="str">
        <f>IF(MOD(D9773,2)=0,"EVEN","ODD")</f>
        <v>EVEN</v>
      </c>
      <c r="F9773" t="str">
        <f>IF(D9773&lt;=18,"LOW (1-18)","HIGH (19-36)")</f>
        <v>LOW (1-18)</v>
      </c>
      <c r="G9773">
        <f>INT((D9773-1)/6)+1</f>
        <v>3</v>
      </c>
      <c r="H9773">
        <f>MOD(D9773-1,6)+1</f>
        <v>6</v>
      </c>
      <c r="I9773">
        <f>37-D9773</f>
        <v>19</v>
      </c>
      <c r="J9773">
        <f>ABS(D9773-D9774)</f>
        <v>5</v>
      </c>
    </row>
    <row r="9774">
      <c r="A9774">
        <v>17797</v>
      </c>
      <c r="B9774" t="str">
        <v>2018-07-28</v>
      </c>
      <c r="C9774" t="str">
        <v>Evening</v>
      </c>
      <c r="D9774">
        <v>13</v>
      </c>
      <c r="E9774" t="str">
        <f>IF(MOD(D9774,2)=0,"EVEN","ODD")</f>
        <v>ODD</v>
      </c>
      <c r="F9774" t="str">
        <f>IF(D9774&lt;=18,"LOW (1-18)","HIGH (19-36)")</f>
        <v>LOW (1-18)</v>
      </c>
      <c r="G9774">
        <f>INT((D9774-1)/6)+1</f>
        <v>3</v>
      </c>
      <c r="H9774">
        <f>MOD(D9774-1,6)+1</f>
        <v>1</v>
      </c>
      <c r="I9774">
        <f>37-D9774</f>
        <v>24</v>
      </c>
      <c r="J9774">
        <f>ABS(D9774-D9775)</f>
        <v>14</v>
      </c>
    </row>
    <row r="9775">
      <c r="A9775">
        <v>17796</v>
      </c>
      <c r="B9775" t="str">
        <v>2018-07-28</v>
      </c>
      <c r="C9775" t="str">
        <v>Afternoon</v>
      </c>
      <c r="D9775">
        <v>27</v>
      </c>
      <c r="E9775" t="str">
        <f>IF(MOD(D9775,2)=0,"EVEN","ODD")</f>
        <v>ODD</v>
      </c>
      <c r="F9775" t="str">
        <f>IF(D9775&lt;=18,"LOW (1-18)","HIGH (19-36)")</f>
        <v>HIGH (19-36)</v>
      </c>
      <c r="G9775">
        <f>INT((D9775-1)/6)+1</f>
        <v>5</v>
      </c>
      <c r="H9775">
        <f>MOD(D9775-1,6)+1</f>
        <v>3</v>
      </c>
      <c r="I9775">
        <f>37-D9775</f>
        <v>10</v>
      </c>
      <c r="J9775">
        <f>ABS(D9775-D9776)</f>
        <v>7</v>
      </c>
    </row>
    <row r="9776">
      <c r="A9776">
        <v>17795</v>
      </c>
      <c r="B9776" t="str">
        <v>2018-07-28</v>
      </c>
      <c r="C9776" t="str">
        <v>Midday</v>
      </c>
      <c r="D9776">
        <v>20</v>
      </c>
      <c r="E9776" t="str">
        <f>IF(MOD(D9776,2)=0,"EVEN","ODD")</f>
        <v>EVEN</v>
      </c>
      <c r="F9776" t="str">
        <f>IF(D9776&lt;=18,"LOW (1-18)","HIGH (19-36)")</f>
        <v>HIGH (19-36)</v>
      </c>
      <c r="G9776">
        <f>INT((D9776-1)/6)+1</f>
        <v>4</v>
      </c>
      <c r="H9776">
        <f>MOD(D9776-1,6)+1</f>
        <v>2</v>
      </c>
      <c r="I9776">
        <f>37-D9776</f>
        <v>17</v>
      </c>
      <c r="J9776">
        <f>ABS(D9776-D9777)</f>
        <v>15</v>
      </c>
    </row>
    <row r="9777">
      <c r="A9777">
        <v>17794</v>
      </c>
      <c r="B9777" t="str">
        <v>2018-07-28</v>
      </c>
      <c r="C9777" t="str">
        <v>Morning</v>
      </c>
      <c r="D9777">
        <v>35</v>
      </c>
      <c r="E9777" t="str">
        <f>IF(MOD(D9777,2)=0,"EVEN","ODD")</f>
        <v>ODD</v>
      </c>
      <c r="F9777" t="str">
        <f>IF(D9777&lt;=18,"LOW (1-18)","HIGH (19-36)")</f>
        <v>HIGH (19-36)</v>
      </c>
      <c r="G9777">
        <f>INT((D9777-1)/6)+1</f>
        <v>6</v>
      </c>
      <c r="H9777">
        <f>MOD(D9777-1,6)+1</f>
        <v>5</v>
      </c>
      <c r="I9777">
        <f>37-D9777</f>
        <v>2</v>
      </c>
      <c r="J9777">
        <f>ABS(D9777-D9778)</f>
        <v>24</v>
      </c>
    </row>
    <row r="9778">
      <c r="A9778">
        <v>17793</v>
      </c>
      <c r="B9778" t="str">
        <v>2018-07-27</v>
      </c>
      <c r="C9778" t="str">
        <v>Evening</v>
      </c>
      <c r="D9778">
        <v>11</v>
      </c>
      <c r="E9778" t="str">
        <f>IF(MOD(D9778,2)=0,"EVEN","ODD")</f>
        <v>ODD</v>
      </c>
      <c r="F9778" t="str">
        <f>IF(D9778&lt;=18,"LOW (1-18)","HIGH (19-36)")</f>
        <v>LOW (1-18)</v>
      </c>
      <c r="G9778">
        <f>INT((D9778-1)/6)+1</f>
        <v>2</v>
      </c>
      <c r="H9778">
        <f>MOD(D9778-1,6)+1</f>
        <v>5</v>
      </c>
      <c r="I9778">
        <f>37-D9778</f>
        <v>26</v>
      </c>
      <c r="J9778">
        <f>ABS(D9778-D9779)</f>
        <v>10</v>
      </c>
    </row>
    <row r="9779">
      <c r="A9779">
        <v>17792</v>
      </c>
      <c r="B9779" t="str">
        <v>2018-07-27</v>
      </c>
      <c r="C9779" t="str">
        <v>Afternoon</v>
      </c>
      <c r="D9779">
        <v>1</v>
      </c>
      <c r="E9779" t="str">
        <f>IF(MOD(D9779,2)=0,"EVEN","ODD")</f>
        <v>ODD</v>
      </c>
      <c r="F9779" t="str">
        <f>IF(D9779&lt;=18,"LOW (1-18)","HIGH (19-36)")</f>
        <v>LOW (1-18)</v>
      </c>
      <c r="G9779">
        <f>INT((D9779-1)/6)+1</f>
        <v>1</v>
      </c>
      <c r="H9779">
        <f>MOD(D9779-1,6)+1</f>
        <v>1</v>
      </c>
      <c r="I9779">
        <f>37-D9779</f>
        <v>36</v>
      </c>
      <c r="J9779">
        <f>ABS(D9779-D9780)</f>
        <v>18</v>
      </c>
    </row>
    <row r="9780">
      <c r="A9780">
        <v>17791</v>
      </c>
      <c r="B9780" t="str">
        <v>2018-07-27</v>
      </c>
      <c r="C9780" t="str">
        <v>Midday</v>
      </c>
      <c r="D9780">
        <v>19</v>
      </c>
      <c r="E9780" t="str">
        <f>IF(MOD(D9780,2)=0,"EVEN","ODD")</f>
        <v>ODD</v>
      </c>
      <c r="F9780" t="str">
        <f>IF(D9780&lt;=18,"LOW (1-18)","HIGH (19-36)")</f>
        <v>HIGH (19-36)</v>
      </c>
      <c r="G9780">
        <f>INT((D9780-1)/6)+1</f>
        <v>4</v>
      </c>
      <c r="H9780">
        <f>MOD(D9780-1,6)+1</f>
        <v>1</v>
      </c>
      <c r="I9780">
        <f>37-D9780</f>
        <v>18</v>
      </c>
      <c r="J9780">
        <f>ABS(D9780-D9781)</f>
        <v>0</v>
      </c>
    </row>
    <row r="9781">
      <c r="A9781">
        <v>17790</v>
      </c>
      <c r="B9781" t="str">
        <v>2018-07-27</v>
      </c>
      <c r="C9781" t="str">
        <v>Morning</v>
      </c>
      <c r="D9781">
        <v>19</v>
      </c>
      <c r="E9781" t="str">
        <f>IF(MOD(D9781,2)=0,"EVEN","ODD")</f>
        <v>ODD</v>
      </c>
      <c r="F9781" t="str">
        <f>IF(D9781&lt;=18,"LOW (1-18)","HIGH (19-36)")</f>
        <v>HIGH (19-36)</v>
      </c>
      <c r="G9781">
        <f>INT((D9781-1)/6)+1</f>
        <v>4</v>
      </c>
      <c r="H9781">
        <f>MOD(D9781-1,6)+1</f>
        <v>1</v>
      </c>
      <c r="I9781">
        <f>37-D9781</f>
        <v>18</v>
      </c>
      <c r="J9781">
        <f>ABS(D9781-D9782)</f>
        <v>16</v>
      </c>
    </row>
    <row r="9782">
      <c r="A9782">
        <v>17789</v>
      </c>
      <c r="B9782" t="str">
        <v>2018-07-26</v>
      </c>
      <c r="C9782" t="str">
        <v>Evening</v>
      </c>
      <c r="D9782">
        <v>35</v>
      </c>
      <c r="E9782" t="str">
        <f>IF(MOD(D9782,2)=0,"EVEN","ODD")</f>
        <v>ODD</v>
      </c>
      <c r="F9782" t="str">
        <f>IF(D9782&lt;=18,"LOW (1-18)","HIGH (19-36)")</f>
        <v>HIGH (19-36)</v>
      </c>
      <c r="G9782">
        <f>INT((D9782-1)/6)+1</f>
        <v>6</v>
      </c>
      <c r="H9782">
        <f>MOD(D9782-1,6)+1</f>
        <v>5</v>
      </c>
      <c r="I9782">
        <f>37-D9782</f>
        <v>2</v>
      </c>
      <c r="J9782">
        <f>ABS(D9782-D9783)</f>
        <v>4</v>
      </c>
    </row>
    <row r="9783">
      <c r="A9783">
        <v>17788</v>
      </c>
      <c r="B9783" t="str">
        <v>2018-07-26</v>
      </c>
      <c r="C9783" t="str">
        <v>Afternoon</v>
      </c>
      <c r="D9783">
        <v>31</v>
      </c>
      <c r="E9783" t="str">
        <f>IF(MOD(D9783,2)=0,"EVEN","ODD")</f>
        <v>ODD</v>
      </c>
      <c r="F9783" t="str">
        <f>IF(D9783&lt;=18,"LOW (1-18)","HIGH (19-36)")</f>
        <v>HIGH (19-36)</v>
      </c>
      <c r="G9783">
        <f>INT((D9783-1)/6)+1</f>
        <v>6</v>
      </c>
      <c r="H9783">
        <f>MOD(D9783-1,6)+1</f>
        <v>1</v>
      </c>
      <c r="I9783">
        <f>37-D9783</f>
        <v>6</v>
      </c>
      <c r="J9783">
        <f>ABS(D9783-D9784)</f>
        <v>10</v>
      </c>
    </row>
    <row r="9784">
      <c r="A9784">
        <v>17787</v>
      </c>
      <c r="B9784" t="str">
        <v>2018-07-26</v>
      </c>
      <c r="C9784" t="str">
        <v>Midday</v>
      </c>
      <c r="D9784">
        <v>21</v>
      </c>
      <c r="E9784" t="str">
        <f>IF(MOD(D9784,2)=0,"EVEN","ODD")</f>
        <v>ODD</v>
      </c>
      <c r="F9784" t="str">
        <f>IF(D9784&lt;=18,"LOW (1-18)","HIGH (19-36)")</f>
        <v>HIGH (19-36)</v>
      </c>
      <c r="G9784">
        <f>INT((D9784-1)/6)+1</f>
        <v>4</v>
      </c>
      <c r="H9784">
        <f>MOD(D9784-1,6)+1</f>
        <v>3</v>
      </c>
      <c r="I9784">
        <f>37-D9784</f>
        <v>16</v>
      </c>
      <c r="J9784">
        <f>ABS(D9784-D9785)</f>
        <v>10</v>
      </c>
    </row>
    <row r="9785">
      <c r="A9785">
        <v>17786</v>
      </c>
      <c r="B9785" t="str">
        <v>2018-07-26</v>
      </c>
      <c r="C9785" t="str">
        <v>Morning</v>
      </c>
      <c r="D9785">
        <v>11</v>
      </c>
      <c r="E9785" t="str">
        <f>IF(MOD(D9785,2)=0,"EVEN","ODD")</f>
        <v>ODD</v>
      </c>
      <c r="F9785" t="str">
        <f>IF(D9785&lt;=18,"LOW (1-18)","HIGH (19-36)")</f>
        <v>LOW (1-18)</v>
      </c>
      <c r="G9785">
        <f>INT((D9785-1)/6)+1</f>
        <v>2</v>
      </c>
      <c r="H9785">
        <f>MOD(D9785-1,6)+1</f>
        <v>5</v>
      </c>
      <c r="I9785">
        <f>37-D9785</f>
        <v>26</v>
      </c>
      <c r="J9785">
        <f>ABS(D9785-D9786)</f>
        <v>9</v>
      </c>
    </row>
    <row r="9786">
      <c r="A9786">
        <v>17785</v>
      </c>
      <c r="B9786" t="str">
        <v>2018-07-25</v>
      </c>
      <c r="C9786" t="str">
        <v>Evening</v>
      </c>
      <c r="D9786">
        <v>2</v>
      </c>
      <c r="E9786" t="str">
        <f>IF(MOD(D9786,2)=0,"EVEN","ODD")</f>
        <v>EVEN</v>
      </c>
      <c r="F9786" t="str">
        <f>IF(D9786&lt;=18,"LOW (1-18)","HIGH (19-36)")</f>
        <v>LOW (1-18)</v>
      </c>
      <c r="G9786">
        <f>INT((D9786-1)/6)+1</f>
        <v>1</v>
      </c>
      <c r="H9786">
        <f>MOD(D9786-1,6)+1</f>
        <v>2</v>
      </c>
      <c r="I9786">
        <f>37-D9786</f>
        <v>35</v>
      </c>
      <c r="J9786">
        <f>ABS(D9786-D9787)</f>
        <v>26</v>
      </c>
    </row>
    <row r="9787">
      <c r="A9787">
        <v>17784</v>
      </c>
      <c r="B9787" t="str">
        <v>2018-07-25</v>
      </c>
      <c r="C9787" t="str">
        <v>Afternoon</v>
      </c>
      <c r="D9787">
        <v>28</v>
      </c>
      <c r="E9787" t="str">
        <f>IF(MOD(D9787,2)=0,"EVEN","ODD")</f>
        <v>EVEN</v>
      </c>
      <c r="F9787" t="str">
        <f>IF(D9787&lt;=18,"LOW (1-18)","HIGH (19-36)")</f>
        <v>HIGH (19-36)</v>
      </c>
      <c r="G9787">
        <f>INT((D9787-1)/6)+1</f>
        <v>5</v>
      </c>
      <c r="H9787">
        <f>MOD(D9787-1,6)+1</f>
        <v>4</v>
      </c>
      <c r="I9787">
        <f>37-D9787</f>
        <v>9</v>
      </c>
      <c r="J9787">
        <f>ABS(D9787-D9788)</f>
        <v>15</v>
      </c>
    </row>
    <row r="9788">
      <c r="A9788">
        <v>17783</v>
      </c>
      <c r="B9788" t="str">
        <v>2018-07-25</v>
      </c>
      <c r="C9788" t="str">
        <v>Midday</v>
      </c>
      <c r="D9788">
        <v>13</v>
      </c>
      <c r="E9788" t="str">
        <f>IF(MOD(D9788,2)=0,"EVEN","ODD")</f>
        <v>ODD</v>
      </c>
      <c r="F9788" t="str">
        <f>IF(D9788&lt;=18,"LOW (1-18)","HIGH (19-36)")</f>
        <v>LOW (1-18)</v>
      </c>
      <c r="G9788">
        <f>INT((D9788-1)/6)+1</f>
        <v>3</v>
      </c>
      <c r="H9788">
        <f>MOD(D9788-1,6)+1</f>
        <v>1</v>
      </c>
      <c r="I9788">
        <f>37-D9788</f>
        <v>24</v>
      </c>
      <c r="J9788">
        <f>ABS(D9788-D9789)</f>
        <v>6</v>
      </c>
    </row>
    <row r="9789">
      <c r="A9789">
        <v>17782</v>
      </c>
      <c r="B9789" t="str">
        <v>2018-07-25</v>
      </c>
      <c r="C9789" t="str">
        <v>Morning</v>
      </c>
      <c r="D9789">
        <v>7</v>
      </c>
      <c r="E9789" t="str">
        <f>IF(MOD(D9789,2)=0,"EVEN","ODD")</f>
        <v>ODD</v>
      </c>
      <c r="F9789" t="str">
        <f>IF(D9789&lt;=18,"LOW (1-18)","HIGH (19-36)")</f>
        <v>LOW (1-18)</v>
      </c>
      <c r="G9789">
        <f>INT((D9789-1)/6)+1</f>
        <v>2</v>
      </c>
      <c r="H9789">
        <f>MOD(D9789-1,6)+1</f>
        <v>1</v>
      </c>
      <c r="I9789">
        <f>37-D9789</f>
        <v>30</v>
      </c>
      <c r="J9789">
        <f>ABS(D9789-D9790)</f>
        <v>22</v>
      </c>
    </row>
    <row r="9790">
      <c r="A9790">
        <v>17781</v>
      </c>
      <c r="B9790" t="str">
        <v>2018-07-24</v>
      </c>
      <c r="C9790" t="str">
        <v>Evening</v>
      </c>
      <c r="D9790">
        <v>29</v>
      </c>
      <c r="E9790" t="str">
        <f>IF(MOD(D9790,2)=0,"EVEN","ODD")</f>
        <v>ODD</v>
      </c>
      <c r="F9790" t="str">
        <f>IF(D9790&lt;=18,"LOW (1-18)","HIGH (19-36)")</f>
        <v>HIGH (19-36)</v>
      </c>
      <c r="G9790">
        <f>INT((D9790-1)/6)+1</f>
        <v>5</v>
      </c>
      <c r="H9790">
        <f>MOD(D9790-1,6)+1</f>
        <v>5</v>
      </c>
      <c r="I9790">
        <f>37-D9790</f>
        <v>8</v>
      </c>
      <c r="J9790">
        <f>ABS(D9790-D9791)</f>
        <v>0</v>
      </c>
    </row>
    <row r="9791">
      <c r="A9791">
        <v>17780</v>
      </c>
      <c r="B9791" t="str">
        <v>2018-07-24</v>
      </c>
      <c r="C9791" t="str">
        <v>Afternoon</v>
      </c>
      <c r="D9791">
        <v>29</v>
      </c>
      <c r="E9791" t="str">
        <f>IF(MOD(D9791,2)=0,"EVEN","ODD")</f>
        <v>ODD</v>
      </c>
      <c r="F9791" t="str">
        <f>IF(D9791&lt;=18,"LOW (1-18)","HIGH (19-36)")</f>
        <v>HIGH (19-36)</v>
      </c>
      <c r="G9791">
        <f>INT((D9791-1)/6)+1</f>
        <v>5</v>
      </c>
      <c r="H9791">
        <f>MOD(D9791-1,6)+1</f>
        <v>5</v>
      </c>
      <c r="I9791">
        <f>37-D9791</f>
        <v>8</v>
      </c>
      <c r="J9791">
        <f>ABS(D9791-D9792)</f>
        <v>22</v>
      </c>
    </row>
    <row r="9792">
      <c r="A9792">
        <v>17779</v>
      </c>
      <c r="B9792" t="str">
        <v>2018-07-24</v>
      </c>
      <c r="C9792" t="str">
        <v>Midday</v>
      </c>
      <c r="D9792">
        <v>7</v>
      </c>
      <c r="E9792" t="str">
        <f>IF(MOD(D9792,2)=0,"EVEN","ODD")</f>
        <v>ODD</v>
      </c>
      <c r="F9792" t="str">
        <f>IF(D9792&lt;=18,"LOW (1-18)","HIGH (19-36)")</f>
        <v>LOW (1-18)</v>
      </c>
      <c r="G9792">
        <f>INT((D9792-1)/6)+1</f>
        <v>2</v>
      </c>
      <c r="H9792">
        <f>MOD(D9792-1,6)+1</f>
        <v>1</v>
      </c>
      <c r="I9792">
        <f>37-D9792</f>
        <v>30</v>
      </c>
      <c r="J9792">
        <f>ABS(D9792-D9793)</f>
        <v>1</v>
      </c>
    </row>
    <row r="9793">
      <c r="A9793">
        <v>17778</v>
      </c>
      <c r="B9793" t="str">
        <v>2018-07-24</v>
      </c>
      <c r="C9793" t="str">
        <v>Morning</v>
      </c>
      <c r="D9793">
        <v>6</v>
      </c>
      <c r="E9793" t="str">
        <f>IF(MOD(D9793,2)=0,"EVEN","ODD")</f>
        <v>EVEN</v>
      </c>
      <c r="F9793" t="str">
        <f>IF(D9793&lt;=18,"LOW (1-18)","HIGH (19-36)")</f>
        <v>LOW (1-18)</v>
      </c>
      <c r="G9793">
        <f>INT((D9793-1)/6)+1</f>
        <v>1</v>
      </c>
      <c r="H9793">
        <f>MOD(D9793-1,6)+1</f>
        <v>6</v>
      </c>
      <c r="I9793">
        <f>37-D9793</f>
        <v>31</v>
      </c>
      <c r="J9793">
        <f>ABS(D9793-D9794)</f>
        <v>14</v>
      </c>
    </row>
    <row r="9794">
      <c r="A9794">
        <v>17777</v>
      </c>
      <c r="B9794" t="str">
        <v>2018-07-23</v>
      </c>
      <c r="C9794" t="str">
        <v>Evening</v>
      </c>
      <c r="D9794">
        <v>20</v>
      </c>
      <c r="E9794" t="str">
        <f>IF(MOD(D9794,2)=0,"EVEN","ODD")</f>
        <v>EVEN</v>
      </c>
      <c r="F9794" t="str">
        <f>IF(D9794&lt;=18,"LOW (1-18)","HIGH (19-36)")</f>
        <v>HIGH (19-36)</v>
      </c>
      <c r="G9794">
        <f>INT((D9794-1)/6)+1</f>
        <v>4</v>
      </c>
      <c r="H9794">
        <f>MOD(D9794-1,6)+1</f>
        <v>2</v>
      </c>
      <c r="I9794">
        <f>37-D9794</f>
        <v>17</v>
      </c>
      <c r="J9794">
        <f>ABS(D9794-D9795)</f>
        <v>15</v>
      </c>
    </row>
    <row r="9795">
      <c r="A9795">
        <v>17776</v>
      </c>
      <c r="B9795" t="str">
        <v>2018-07-23</v>
      </c>
      <c r="C9795" t="str">
        <v>Afternoon</v>
      </c>
      <c r="D9795">
        <v>35</v>
      </c>
      <c r="E9795" t="str">
        <f>IF(MOD(D9795,2)=0,"EVEN","ODD")</f>
        <v>ODD</v>
      </c>
      <c r="F9795" t="str">
        <f>IF(D9795&lt;=18,"LOW (1-18)","HIGH (19-36)")</f>
        <v>HIGH (19-36)</v>
      </c>
      <c r="G9795">
        <f>INT((D9795-1)/6)+1</f>
        <v>6</v>
      </c>
      <c r="H9795">
        <f>MOD(D9795-1,6)+1</f>
        <v>5</v>
      </c>
      <c r="I9795">
        <f>37-D9795</f>
        <v>2</v>
      </c>
      <c r="J9795">
        <f>ABS(D9795-D9796)</f>
        <v>31</v>
      </c>
    </row>
    <row r="9796">
      <c r="A9796">
        <v>17775</v>
      </c>
      <c r="B9796" t="str">
        <v>2018-07-23</v>
      </c>
      <c r="C9796" t="str">
        <v>Midday</v>
      </c>
      <c r="D9796">
        <v>4</v>
      </c>
      <c r="E9796" t="str">
        <f>IF(MOD(D9796,2)=0,"EVEN","ODD")</f>
        <v>EVEN</v>
      </c>
      <c r="F9796" t="str">
        <f>IF(D9796&lt;=18,"LOW (1-18)","HIGH (19-36)")</f>
        <v>LOW (1-18)</v>
      </c>
      <c r="G9796">
        <f>INT((D9796-1)/6)+1</f>
        <v>1</v>
      </c>
      <c r="H9796">
        <f>MOD(D9796-1,6)+1</f>
        <v>4</v>
      </c>
      <c r="I9796">
        <f>37-D9796</f>
        <v>33</v>
      </c>
      <c r="J9796">
        <f>ABS(D9796-D9797)</f>
        <v>18</v>
      </c>
    </row>
    <row r="9797">
      <c r="A9797">
        <v>17774</v>
      </c>
      <c r="B9797" t="str">
        <v>2018-07-23</v>
      </c>
      <c r="C9797" t="str">
        <v>Morning</v>
      </c>
      <c r="D9797">
        <v>22</v>
      </c>
      <c r="E9797" t="str">
        <f>IF(MOD(D9797,2)=0,"EVEN","ODD")</f>
        <v>EVEN</v>
      </c>
      <c r="F9797" t="str">
        <f>IF(D9797&lt;=18,"LOW (1-18)","HIGH (19-36)")</f>
        <v>HIGH (19-36)</v>
      </c>
      <c r="G9797">
        <f>INT((D9797-1)/6)+1</f>
        <v>4</v>
      </c>
      <c r="H9797">
        <f>MOD(D9797-1,6)+1</f>
        <v>4</v>
      </c>
      <c r="I9797">
        <f>37-D9797</f>
        <v>15</v>
      </c>
      <c r="J9797">
        <f>ABS(D9797-D9798)</f>
        <v>5</v>
      </c>
    </row>
    <row r="9798">
      <c r="A9798">
        <v>17773</v>
      </c>
      <c r="B9798" t="str">
        <v>2018-07-21</v>
      </c>
      <c r="C9798" t="str">
        <v>Evening</v>
      </c>
      <c r="D9798">
        <v>17</v>
      </c>
      <c r="E9798" t="str">
        <f>IF(MOD(D9798,2)=0,"EVEN","ODD")</f>
        <v>ODD</v>
      </c>
      <c r="F9798" t="str">
        <f>IF(D9798&lt;=18,"LOW (1-18)","HIGH (19-36)")</f>
        <v>LOW (1-18)</v>
      </c>
      <c r="G9798">
        <f>INT((D9798-1)/6)+1</f>
        <v>3</v>
      </c>
      <c r="H9798">
        <f>MOD(D9798-1,6)+1</f>
        <v>5</v>
      </c>
      <c r="I9798">
        <f>37-D9798</f>
        <v>20</v>
      </c>
      <c r="J9798">
        <f>ABS(D9798-D9799)</f>
        <v>3</v>
      </c>
    </row>
    <row r="9799">
      <c r="A9799">
        <v>17772</v>
      </c>
      <c r="B9799" t="str">
        <v>2018-07-21</v>
      </c>
      <c r="C9799" t="str">
        <v>Afternoon</v>
      </c>
      <c r="D9799">
        <v>20</v>
      </c>
      <c r="E9799" t="str">
        <f>IF(MOD(D9799,2)=0,"EVEN","ODD")</f>
        <v>EVEN</v>
      </c>
      <c r="F9799" t="str">
        <f>IF(D9799&lt;=18,"LOW (1-18)","HIGH (19-36)")</f>
        <v>HIGH (19-36)</v>
      </c>
      <c r="G9799">
        <f>INT((D9799-1)/6)+1</f>
        <v>4</v>
      </c>
      <c r="H9799">
        <f>MOD(D9799-1,6)+1</f>
        <v>2</v>
      </c>
      <c r="I9799">
        <f>37-D9799</f>
        <v>17</v>
      </c>
      <c r="J9799">
        <f>ABS(D9799-D9800)</f>
        <v>10</v>
      </c>
    </row>
    <row r="9800">
      <c r="A9800">
        <v>17771</v>
      </c>
      <c r="B9800" t="str">
        <v>2018-07-21</v>
      </c>
      <c r="C9800" t="str">
        <v>Midday</v>
      </c>
      <c r="D9800">
        <v>30</v>
      </c>
      <c r="E9800" t="str">
        <f>IF(MOD(D9800,2)=0,"EVEN","ODD")</f>
        <v>EVEN</v>
      </c>
      <c r="F9800" t="str">
        <f>IF(D9800&lt;=18,"LOW (1-18)","HIGH (19-36)")</f>
        <v>HIGH (19-36)</v>
      </c>
      <c r="G9800">
        <f>INT((D9800-1)/6)+1</f>
        <v>5</v>
      </c>
      <c r="H9800">
        <f>MOD(D9800-1,6)+1</f>
        <v>6</v>
      </c>
      <c r="I9800">
        <f>37-D9800</f>
        <v>7</v>
      </c>
      <c r="J9800">
        <f>ABS(D9800-D9801)</f>
        <v>12</v>
      </c>
    </row>
    <row r="9801">
      <c r="A9801">
        <v>17770</v>
      </c>
      <c r="B9801" t="str">
        <v>2018-07-21</v>
      </c>
      <c r="C9801" t="str">
        <v>Morning</v>
      </c>
      <c r="D9801">
        <v>18</v>
      </c>
      <c r="E9801" t="str">
        <f>IF(MOD(D9801,2)=0,"EVEN","ODD")</f>
        <v>EVEN</v>
      </c>
      <c r="F9801" t="str">
        <f>IF(D9801&lt;=18,"LOW (1-18)","HIGH (19-36)")</f>
        <v>LOW (1-18)</v>
      </c>
      <c r="G9801">
        <f>INT((D9801-1)/6)+1</f>
        <v>3</v>
      </c>
      <c r="H9801">
        <f>MOD(D9801-1,6)+1</f>
        <v>6</v>
      </c>
      <c r="I9801">
        <f>37-D9801</f>
        <v>19</v>
      </c>
      <c r="J9801">
        <f>ABS(D9801-D9802)</f>
        <v>11</v>
      </c>
    </row>
    <row r="9802">
      <c r="A9802">
        <v>17769</v>
      </c>
      <c r="B9802" t="str">
        <v>2018-07-20</v>
      </c>
      <c r="C9802" t="str">
        <v>Evening</v>
      </c>
      <c r="D9802">
        <v>29</v>
      </c>
      <c r="E9802" t="str">
        <f>IF(MOD(D9802,2)=0,"EVEN","ODD")</f>
        <v>ODD</v>
      </c>
      <c r="F9802" t="str">
        <f>IF(D9802&lt;=18,"LOW (1-18)","HIGH (19-36)")</f>
        <v>HIGH (19-36)</v>
      </c>
      <c r="G9802">
        <f>INT((D9802-1)/6)+1</f>
        <v>5</v>
      </c>
      <c r="H9802">
        <f>MOD(D9802-1,6)+1</f>
        <v>5</v>
      </c>
      <c r="I9802">
        <f>37-D9802</f>
        <v>8</v>
      </c>
      <c r="J9802">
        <f>ABS(D9802-D9803)</f>
        <v>10</v>
      </c>
    </row>
    <row r="9803">
      <c r="A9803">
        <v>17768</v>
      </c>
      <c r="B9803" t="str">
        <v>2018-07-20</v>
      </c>
      <c r="C9803" t="str">
        <v>Afternoon</v>
      </c>
      <c r="D9803">
        <v>19</v>
      </c>
      <c r="E9803" t="str">
        <f>IF(MOD(D9803,2)=0,"EVEN","ODD")</f>
        <v>ODD</v>
      </c>
      <c r="F9803" t="str">
        <f>IF(D9803&lt;=18,"LOW (1-18)","HIGH (19-36)")</f>
        <v>HIGH (19-36)</v>
      </c>
      <c r="G9803">
        <f>INT((D9803-1)/6)+1</f>
        <v>4</v>
      </c>
      <c r="H9803">
        <f>MOD(D9803-1,6)+1</f>
        <v>1</v>
      </c>
      <c r="I9803">
        <f>37-D9803</f>
        <v>18</v>
      </c>
      <c r="J9803">
        <f>ABS(D9803-D9804)</f>
        <v>15</v>
      </c>
    </row>
    <row r="9804">
      <c r="A9804">
        <v>17767</v>
      </c>
      <c r="B9804" t="str">
        <v>2018-07-20</v>
      </c>
      <c r="C9804" t="str">
        <v>Midday</v>
      </c>
      <c r="D9804">
        <v>4</v>
      </c>
      <c r="E9804" t="str">
        <f>IF(MOD(D9804,2)=0,"EVEN","ODD")</f>
        <v>EVEN</v>
      </c>
      <c r="F9804" t="str">
        <f>IF(D9804&lt;=18,"LOW (1-18)","HIGH (19-36)")</f>
        <v>LOW (1-18)</v>
      </c>
      <c r="G9804">
        <f>INT((D9804-1)/6)+1</f>
        <v>1</v>
      </c>
      <c r="H9804">
        <f>MOD(D9804-1,6)+1</f>
        <v>4</v>
      </c>
      <c r="I9804">
        <f>37-D9804</f>
        <v>33</v>
      </c>
      <c r="J9804">
        <f>ABS(D9804-D9805)</f>
        <v>17</v>
      </c>
    </row>
    <row r="9805">
      <c r="A9805">
        <v>17766</v>
      </c>
      <c r="B9805" t="str">
        <v>2018-07-20</v>
      </c>
      <c r="C9805" t="str">
        <v>Morning</v>
      </c>
      <c r="D9805">
        <v>21</v>
      </c>
      <c r="E9805" t="str">
        <f>IF(MOD(D9805,2)=0,"EVEN","ODD")</f>
        <v>ODD</v>
      </c>
      <c r="F9805" t="str">
        <f>IF(D9805&lt;=18,"LOW (1-18)","HIGH (19-36)")</f>
        <v>HIGH (19-36)</v>
      </c>
      <c r="G9805">
        <f>INT((D9805-1)/6)+1</f>
        <v>4</v>
      </c>
      <c r="H9805">
        <f>MOD(D9805-1,6)+1</f>
        <v>3</v>
      </c>
      <c r="I9805">
        <f>37-D9805</f>
        <v>16</v>
      </c>
      <c r="J9805">
        <f>ABS(D9805-D9806)</f>
        <v>5</v>
      </c>
    </row>
    <row r="9806">
      <c r="A9806">
        <v>17765</v>
      </c>
      <c r="B9806" t="str">
        <v>2018-07-19</v>
      </c>
      <c r="C9806" t="str">
        <v>Evening</v>
      </c>
      <c r="D9806">
        <v>26</v>
      </c>
      <c r="E9806" t="str">
        <f>IF(MOD(D9806,2)=0,"EVEN","ODD")</f>
        <v>EVEN</v>
      </c>
      <c r="F9806" t="str">
        <f>IF(D9806&lt;=18,"LOW (1-18)","HIGH (19-36)")</f>
        <v>HIGH (19-36)</v>
      </c>
      <c r="G9806">
        <f>INT((D9806-1)/6)+1</f>
        <v>5</v>
      </c>
      <c r="H9806">
        <f>MOD(D9806-1,6)+1</f>
        <v>2</v>
      </c>
      <c r="I9806">
        <f>37-D9806</f>
        <v>11</v>
      </c>
      <c r="J9806">
        <f>ABS(D9806-D9807)</f>
        <v>23</v>
      </c>
    </row>
    <row r="9807">
      <c r="A9807">
        <v>17764</v>
      </c>
      <c r="B9807" t="str">
        <v>2018-07-19</v>
      </c>
      <c r="C9807" t="str">
        <v>Afternoon</v>
      </c>
      <c r="D9807">
        <v>3</v>
      </c>
      <c r="E9807" t="str">
        <f>IF(MOD(D9807,2)=0,"EVEN","ODD")</f>
        <v>ODD</v>
      </c>
      <c r="F9807" t="str">
        <f>IF(D9807&lt;=18,"LOW (1-18)","HIGH (19-36)")</f>
        <v>LOW (1-18)</v>
      </c>
      <c r="G9807">
        <f>INT((D9807-1)/6)+1</f>
        <v>1</v>
      </c>
      <c r="H9807">
        <f>MOD(D9807-1,6)+1</f>
        <v>3</v>
      </c>
      <c r="I9807">
        <f>37-D9807</f>
        <v>34</v>
      </c>
      <c r="J9807">
        <f>ABS(D9807-D9808)</f>
        <v>5</v>
      </c>
    </row>
    <row r="9808">
      <c r="A9808">
        <v>17763</v>
      </c>
      <c r="B9808" t="str">
        <v>2018-07-19</v>
      </c>
      <c r="C9808" t="str">
        <v>Midday</v>
      </c>
      <c r="D9808">
        <v>8</v>
      </c>
      <c r="E9808" t="str">
        <f>IF(MOD(D9808,2)=0,"EVEN","ODD")</f>
        <v>EVEN</v>
      </c>
      <c r="F9808" t="str">
        <f>IF(D9808&lt;=18,"LOW (1-18)","HIGH (19-36)")</f>
        <v>LOW (1-18)</v>
      </c>
      <c r="G9808">
        <f>INT((D9808-1)/6)+1</f>
        <v>2</v>
      </c>
      <c r="H9808">
        <f>MOD(D9808-1,6)+1</f>
        <v>2</v>
      </c>
      <c r="I9808">
        <f>37-D9808</f>
        <v>29</v>
      </c>
      <c r="J9808">
        <f>ABS(D9808-D9809)</f>
        <v>7</v>
      </c>
    </row>
    <row r="9809">
      <c r="A9809">
        <v>17762</v>
      </c>
      <c r="B9809" t="str">
        <v>2018-07-19</v>
      </c>
      <c r="C9809" t="str">
        <v>Morning</v>
      </c>
      <c r="D9809">
        <v>1</v>
      </c>
      <c r="E9809" t="str">
        <f>IF(MOD(D9809,2)=0,"EVEN","ODD")</f>
        <v>ODD</v>
      </c>
      <c r="F9809" t="str">
        <f>IF(D9809&lt;=18,"LOW (1-18)","HIGH (19-36)")</f>
        <v>LOW (1-18)</v>
      </c>
      <c r="G9809">
        <f>INT((D9809-1)/6)+1</f>
        <v>1</v>
      </c>
      <c r="H9809">
        <f>MOD(D9809-1,6)+1</f>
        <v>1</v>
      </c>
      <c r="I9809">
        <f>37-D9809</f>
        <v>36</v>
      </c>
      <c r="J9809">
        <f>ABS(D9809-D9810)</f>
        <v>23</v>
      </c>
    </row>
    <row r="9810">
      <c r="A9810">
        <v>17761</v>
      </c>
      <c r="B9810" t="str">
        <v>2018-07-18</v>
      </c>
      <c r="C9810" t="str">
        <v>Evening</v>
      </c>
      <c r="D9810">
        <v>24</v>
      </c>
      <c r="E9810" t="str">
        <f>IF(MOD(D9810,2)=0,"EVEN","ODD")</f>
        <v>EVEN</v>
      </c>
      <c r="F9810" t="str">
        <f>IF(D9810&lt;=18,"LOW (1-18)","HIGH (19-36)")</f>
        <v>HIGH (19-36)</v>
      </c>
      <c r="G9810">
        <f>INT((D9810-1)/6)+1</f>
        <v>4</v>
      </c>
      <c r="H9810">
        <f>MOD(D9810-1,6)+1</f>
        <v>6</v>
      </c>
      <c r="I9810">
        <f>37-D9810</f>
        <v>13</v>
      </c>
      <c r="J9810">
        <f>ABS(D9810-D9811)</f>
        <v>22</v>
      </c>
    </row>
    <row r="9811">
      <c r="A9811">
        <v>17760</v>
      </c>
      <c r="B9811" t="str">
        <v>2018-07-18</v>
      </c>
      <c r="C9811" t="str">
        <v>Afternoon</v>
      </c>
      <c r="D9811">
        <v>2</v>
      </c>
      <c r="E9811" t="str">
        <f>IF(MOD(D9811,2)=0,"EVEN","ODD")</f>
        <v>EVEN</v>
      </c>
      <c r="F9811" t="str">
        <f>IF(D9811&lt;=18,"LOW (1-18)","HIGH (19-36)")</f>
        <v>LOW (1-18)</v>
      </c>
      <c r="G9811">
        <f>INT((D9811-1)/6)+1</f>
        <v>1</v>
      </c>
      <c r="H9811">
        <f>MOD(D9811-1,6)+1</f>
        <v>2</v>
      </c>
      <c r="I9811">
        <f>37-D9811</f>
        <v>35</v>
      </c>
      <c r="J9811">
        <f>ABS(D9811-D9812)</f>
        <v>5</v>
      </c>
    </row>
    <row r="9812">
      <c r="A9812">
        <v>17759</v>
      </c>
      <c r="B9812" t="str">
        <v>2018-07-18</v>
      </c>
      <c r="C9812" t="str">
        <v>Midday</v>
      </c>
      <c r="D9812">
        <v>7</v>
      </c>
      <c r="E9812" t="str">
        <f>IF(MOD(D9812,2)=0,"EVEN","ODD")</f>
        <v>ODD</v>
      </c>
      <c r="F9812" t="str">
        <f>IF(D9812&lt;=18,"LOW (1-18)","HIGH (19-36)")</f>
        <v>LOW (1-18)</v>
      </c>
      <c r="G9812">
        <f>INT((D9812-1)/6)+1</f>
        <v>2</v>
      </c>
      <c r="H9812">
        <f>MOD(D9812-1,6)+1</f>
        <v>1</v>
      </c>
      <c r="I9812">
        <f>37-D9812</f>
        <v>30</v>
      </c>
      <c r="J9812">
        <f>ABS(D9812-D9813)</f>
        <v>20</v>
      </c>
    </row>
    <row r="9813">
      <c r="A9813">
        <v>17758</v>
      </c>
      <c r="B9813" t="str">
        <v>2018-07-18</v>
      </c>
      <c r="C9813" t="str">
        <v>Morning</v>
      </c>
      <c r="D9813">
        <v>27</v>
      </c>
      <c r="E9813" t="str">
        <f>IF(MOD(D9813,2)=0,"EVEN","ODD")</f>
        <v>ODD</v>
      </c>
      <c r="F9813" t="str">
        <f>IF(D9813&lt;=18,"LOW (1-18)","HIGH (19-36)")</f>
        <v>HIGH (19-36)</v>
      </c>
      <c r="G9813">
        <f>INT((D9813-1)/6)+1</f>
        <v>5</v>
      </c>
      <c r="H9813">
        <f>MOD(D9813-1,6)+1</f>
        <v>3</v>
      </c>
      <c r="I9813">
        <f>37-D9813</f>
        <v>10</v>
      </c>
      <c r="J9813">
        <f>ABS(D9813-D9814)</f>
        <v>5</v>
      </c>
    </row>
    <row r="9814">
      <c r="A9814">
        <v>17757</v>
      </c>
      <c r="B9814" t="str">
        <v>2018-07-17</v>
      </c>
      <c r="C9814" t="str">
        <v>Evening</v>
      </c>
      <c r="D9814">
        <v>22</v>
      </c>
      <c r="E9814" t="str">
        <f>IF(MOD(D9814,2)=0,"EVEN","ODD")</f>
        <v>EVEN</v>
      </c>
      <c r="F9814" t="str">
        <f>IF(D9814&lt;=18,"LOW (1-18)","HIGH (19-36)")</f>
        <v>HIGH (19-36)</v>
      </c>
      <c r="G9814">
        <f>INT((D9814-1)/6)+1</f>
        <v>4</v>
      </c>
      <c r="H9814">
        <f>MOD(D9814-1,6)+1</f>
        <v>4</v>
      </c>
      <c r="I9814">
        <f>37-D9814</f>
        <v>15</v>
      </c>
      <c r="J9814">
        <f>ABS(D9814-D9815)</f>
        <v>11</v>
      </c>
    </row>
    <row r="9815">
      <c r="A9815">
        <v>17756</v>
      </c>
      <c r="B9815" t="str">
        <v>2018-07-17</v>
      </c>
      <c r="C9815" t="str">
        <v>Afternoon</v>
      </c>
      <c r="D9815">
        <v>11</v>
      </c>
      <c r="E9815" t="str">
        <f>IF(MOD(D9815,2)=0,"EVEN","ODD")</f>
        <v>ODD</v>
      </c>
      <c r="F9815" t="str">
        <f>IF(D9815&lt;=18,"LOW (1-18)","HIGH (19-36)")</f>
        <v>LOW (1-18)</v>
      </c>
      <c r="G9815">
        <f>INT((D9815-1)/6)+1</f>
        <v>2</v>
      </c>
      <c r="H9815">
        <f>MOD(D9815-1,6)+1</f>
        <v>5</v>
      </c>
      <c r="I9815">
        <f>37-D9815</f>
        <v>26</v>
      </c>
      <c r="J9815">
        <f>ABS(D9815-D9816)</f>
        <v>20</v>
      </c>
    </row>
    <row r="9816">
      <c r="A9816">
        <v>17755</v>
      </c>
      <c r="B9816" t="str">
        <v>2018-07-17</v>
      </c>
      <c r="C9816" t="str">
        <v>Midday</v>
      </c>
      <c r="D9816">
        <v>31</v>
      </c>
      <c r="E9816" t="str">
        <f>IF(MOD(D9816,2)=0,"EVEN","ODD")</f>
        <v>ODD</v>
      </c>
      <c r="F9816" t="str">
        <f>IF(D9816&lt;=18,"LOW (1-18)","HIGH (19-36)")</f>
        <v>HIGH (19-36)</v>
      </c>
      <c r="G9816">
        <f>INT((D9816-1)/6)+1</f>
        <v>6</v>
      </c>
      <c r="H9816">
        <f>MOD(D9816-1,6)+1</f>
        <v>1</v>
      </c>
      <c r="I9816">
        <f>37-D9816</f>
        <v>6</v>
      </c>
      <c r="J9816">
        <f>ABS(D9816-D9817)</f>
        <v>16</v>
      </c>
    </row>
    <row r="9817">
      <c r="A9817">
        <v>17754</v>
      </c>
      <c r="B9817" t="str">
        <v>2018-07-17</v>
      </c>
      <c r="C9817" t="str">
        <v>Morning</v>
      </c>
      <c r="D9817">
        <v>15</v>
      </c>
      <c r="E9817" t="str">
        <f>IF(MOD(D9817,2)=0,"EVEN","ODD")</f>
        <v>ODD</v>
      </c>
      <c r="F9817" t="str">
        <f>IF(D9817&lt;=18,"LOW (1-18)","HIGH (19-36)")</f>
        <v>LOW (1-18)</v>
      </c>
      <c r="G9817">
        <f>INT((D9817-1)/6)+1</f>
        <v>3</v>
      </c>
      <c r="H9817">
        <f>MOD(D9817-1,6)+1</f>
        <v>3</v>
      </c>
      <c r="I9817">
        <f>37-D9817</f>
        <v>22</v>
      </c>
      <c r="J9817">
        <f>ABS(D9817-D9818)</f>
        <v>18</v>
      </c>
    </row>
    <row r="9818">
      <c r="A9818">
        <v>17753</v>
      </c>
      <c r="B9818" t="str">
        <v>2018-07-16</v>
      </c>
      <c r="C9818" t="str">
        <v>Evening</v>
      </c>
      <c r="D9818">
        <v>33</v>
      </c>
      <c r="E9818" t="str">
        <f>IF(MOD(D9818,2)=0,"EVEN","ODD")</f>
        <v>ODD</v>
      </c>
      <c r="F9818" t="str">
        <f>IF(D9818&lt;=18,"LOW (1-18)","HIGH (19-36)")</f>
        <v>HIGH (19-36)</v>
      </c>
      <c r="G9818">
        <f>INT((D9818-1)/6)+1</f>
        <v>6</v>
      </c>
      <c r="H9818">
        <f>MOD(D9818-1,6)+1</f>
        <v>3</v>
      </c>
      <c r="I9818">
        <f>37-D9818</f>
        <v>4</v>
      </c>
      <c r="J9818">
        <f>ABS(D9818-D9819)</f>
        <v>19</v>
      </c>
    </row>
    <row r="9819">
      <c r="A9819">
        <v>17752</v>
      </c>
      <c r="B9819" t="str">
        <v>2018-07-16</v>
      </c>
      <c r="C9819" t="str">
        <v>Afternoon</v>
      </c>
      <c r="D9819">
        <v>14</v>
      </c>
      <c r="E9819" t="str">
        <f>IF(MOD(D9819,2)=0,"EVEN","ODD")</f>
        <v>EVEN</v>
      </c>
      <c r="F9819" t="str">
        <f>IF(D9819&lt;=18,"LOW (1-18)","HIGH (19-36)")</f>
        <v>LOW (1-18)</v>
      </c>
      <c r="G9819">
        <f>INT((D9819-1)/6)+1</f>
        <v>3</v>
      </c>
      <c r="H9819">
        <f>MOD(D9819-1,6)+1</f>
        <v>2</v>
      </c>
      <c r="I9819">
        <f>37-D9819</f>
        <v>23</v>
      </c>
      <c r="J9819">
        <f>ABS(D9819-D9820)</f>
        <v>7</v>
      </c>
    </row>
    <row r="9820">
      <c r="A9820">
        <v>17751</v>
      </c>
      <c r="B9820" t="str">
        <v>2018-07-16</v>
      </c>
      <c r="C9820" t="str">
        <v>Midday</v>
      </c>
      <c r="D9820">
        <v>7</v>
      </c>
      <c r="E9820" t="str">
        <f>IF(MOD(D9820,2)=0,"EVEN","ODD")</f>
        <v>ODD</v>
      </c>
      <c r="F9820" t="str">
        <f>IF(D9820&lt;=18,"LOW (1-18)","HIGH (19-36)")</f>
        <v>LOW (1-18)</v>
      </c>
      <c r="G9820">
        <f>INT((D9820-1)/6)+1</f>
        <v>2</v>
      </c>
      <c r="H9820">
        <f>MOD(D9820-1,6)+1</f>
        <v>1</v>
      </c>
      <c r="I9820">
        <f>37-D9820</f>
        <v>30</v>
      </c>
      <c r="J9820">
        <f>ABS(D9820-D9821)</f>
        <v>2</v>
      </c>
    </row>
    <row r="9821">
      <c r="A9821">
        <v>17750</v>
      </c>
      <c r="B9821" t="str">
        <v>2018-07-16</v>
      </c>
      <c r="C9821" t="str">
        <v>Morning</v>
      </c>
      <c r="D9821">
        <v>9</v>
      </c>
      <c r="E9821" t="str">
        <f>IF(MOD(D9821,2)=0,"EVEN","ODD")</f>
        <v>ODD</v>
      </c>
      <c r="F9821" t="str">
        <f>IF(D9821&lt;=18,"LOW (1-18)","HIGH (19-36)")</f>
        <v>LOW (1-18)</v>
      </c>
      <c r="G9821">
        <f>INT((D9821-1)/6)+1</f>
        <v>2</v>
      </c>
      <c r="H9821">
        <f>MOD(D9821-1,6)+1</f>
        <v>3</v>
      </c>
      <c r="I9821">
        <f>37-D9821</f>
        <v>28</v>
      </c>
      <c r="J9821">
        <f>ABS(D9821-D9822)</f>
        <v>14</v>
      </c>
    </row>
    <row r="9822">
      <c r="A9822">
        <v>17749</v>
      </c>
      <c r="B9822" t="str">
        <v>2018-07-14</v>
      </c>
      <c r="C9822" t="str">
        <v>Evening</v>
      </c>
      <c r="D9822">
        <v>23</v>
      </c>
      <c r="E9822" t="str">
        <f>IF(MOD(D9822,2)=0,"EVEN","ODD")</f>
        <v>ODD</v>
      </c>
      <c r="F9822" t="str">
        <f>IF(D9822&lt;=18,"LOW (1-18)","HIGH (19-36)")</f>
        <v>HIGH (19-36)</v>
      </c>
      <c r="G9822">
        <f>INT((D9822-1)/6)+1</f>
        <v>4</v>
      </c>
      <c r="H9822">
        <f>MOD(D9822-1,6)+1</f>
        <v>5</v>
      </c>
      <c r="I9822">
        <f>37-D9822</f>
        <v>14</v>
      </c>
      <c r="J9822">
        <f>ABS(D9822-D9823)</f>
        <v>8</v>
      </c>
    </row>
    <row r="9823">
      <c r="A9823">
        <v>17748</v>
      </c>
      <c r="B9823" t="str">
        <v>2018-07-14</v>
      </c>
      <c r="C9823" t="str">
        <v>Afternoon</v>
      </c>
      <c r="D9823">
        <v>15</v>
      </c>
      <c r="E9823" t="str">
        <f>IF(MOD(D9823,2)=0,"EVEN","ODD")</f>
        <v>ODD</v>
      </c>
      <c r="F9823" t="str">
        <f>IF(D9823&lt;=18,"LOW (1-18)","HIGH (19-36)")</f>
        <v>LOW (1-18)</v>
      </c>
      <c r="G9823">
        <f>INT((D9823-1)/6)+1</f>
        <v>3</v>
      </c>
      <c r="H9823">
        <f>MOD(D9823-1,6)+1</f>
        <v>3</v>
      </c>
      <c r="I9823">
        <f>37-D9823</f>
        <v>22</v>
      </c>
      <c r="J9823">
        <f>ABS(D9823-D9824)</f>
        <v>1</v>
      </c>
    </row>
    <row r="9824">
      <c r="A9824">
        <v>17747</v>
      </c>
      <c r="B9824" t="str">
        <v>2018-07-14</v>
      </c>
      <c r="C9824" t="str">
        <v>Midday</v>
      </c>
      <c r="D9824">
        <v>14</v>
      </c>
      <c r="E9824" t="str">
        <f>IF(MOD(D9824,2)=0,"EVEN","ODD")</f>
        <v>EVEN</v>
      </c>
      <c r="F9824" t="str">
        <f>IF(D9824&lt;=18,"LOW (1-18)","HIGH (19-36)")</f>
        <v>LOW (1-18)</v>
      </c>
      <c r="G9824">
        <f>INT((D9824-1)/6)+1</f>
        <v>3</v>
      </c>
      <c r="H9824">
        <f>MOD(D9824-1,6)+1</f>
        <v>2</v>
      </c>
      <c r="I9824">
        <f>37-D9824</f>
        <v>23</v>
      </c>
      <c r="J9824">
        <f>ABS(D9824-D9825)</f>
        <v>9</v>
      </c>
    </row>
    <row r="9825">
      <c r="A9825">
        <v>17746</v>
      </c>
      <c r="B9825" t="str">
        <v>2018-07-14</v>
      </c>
      <c r="C9825" t="str">
        <v>Morning</v>
      </c>
      <c r="D9825">
        <v>5</v>
      </c>
      <c r="E9825" t="str">
        <f>IF(MOD(D9825,2)=0,"EVEN","ODD")</f>
        <v>ODD</v>
      </c>
      <c r="F9825" t="str">
        <f>IF(D9825&lt;=18,"LOW (1-18)","HIGH (19-36)")</f>
        <v>LOW (1-18)</v>
      </c>
      <c r="G9825">
        <f>INT((D9825-1)/6)+1</f>
        <v>1</v>
      </c>
      <c r="H9825">
        <f>MOD(D9825-1,6)+1</f>
        <v>5</v>
      </c>
      <c r="I9825">
        <f>37-D9825</f>
        <v>32</v>
      </c>
      <c r="J9825">
        <f>ABS(D9825-D9826)</f>
        <v>26</v>
      </c>
    </row>
    <row r="9826">
      <c r="A9826">
        <v>17745</v>
      </c>
      <c r="B9826" t="str">
        <v>2018-07-13</v>
      </c>
      <c r="C9826" t="str">
        <v>Evening</v>
      </c>
      <c r="D9826">
        <v>31</v>
      </c>
      <c r="E9826" t="str">
        <f>IF(MOD(D9826,2)=0,"EVEN","ODD")</f>
        <v>ODD</v>
      </c>
      <c r="F9826" t="str">
        <f>IF(D9826&lt;=18,"LOW (1-18)","HIGH (19-36)")</f>
        <v>HIGH (19-36)</v>
      </c>
      <c r="G9826">
        <f>INT((D9826-1)/6)+1</f>
        <v>6</v>
      </c>
      <c r="H9826">
        <f>MOD(D9826-1,6)+1</f>
        <v>1</v>
      </c>
      <c r="I9826">
        <f>37-D9826</f>
        <v>6</v>
      </c>
      <c r="J9826">
        <f>ABS(D9826-D9827)</f>
        <v>13</v>
      </c>
    </row>
    <row r="9827">
      <c r="A9827">
        <v>17744</v>
      </c>
      <c r="B9827" t="str">
        <v>2018-07-13</v>
      </c>
      <c r="C9827" t="str">
        <v>Afternoon</v>
      </c>
      <c r="D9827">
        <v>18</v>
      </c>
      <c r="E9827" t="str">
        <f>IF(MOD(D9827,2)=0,"EVEN","ODD")</f>
        <v>EVEN</v>
      </c>
      <c r="F9827" t="str">
        <f>IF(D9827&lt;=18,"LOW (1-18)","HIGH (19-36)")</f>
        <v>LOW (1-18)</v>
      </c>
      <c r="G9827">
        <f>INT((D9827-1)/6)+1</f>
        <v>3</v>
      </c>
      <c r="H9827">
        <f>MOD(D9827-1,6)+1</f>
        <v>6</v>
      </c>
      <c r="I9827">
        <f>37-D9827</f>
        <v>19</v>
      </c>
      <c r="J9827">
        <f>ABS(D9827-D9828)</f>
        <v>14</v>
      </c>
    </row>
    <row r="9828">
      <c r="A9828">
        <v>17743</v>
      </c>
      <c r="B9828" t="str">
        <v>2018-07-13</v>
      </c>
      <c r="C9828" t="str">
        <v>Midday</v>
      </c>
      <c r="D9828">
        <v>4</v>
      </c>
      <c r="E9828" t="str">
        <f>IF(MOD(D9828,2)=0,"EVEN","ODD")</f>
        <v>EVEN</v>
      </c>
      <c r="F9828" t="str">
        <f>IF(D9828&lt;=18,"LOW (1-18)","HIGH (19-36)")</f>
        <v>LOW (1-18)</v>
      </c>
      <c r="G9828">
        <f>INT((D9828-1)/6)+1</f>
        <v>1</v>
      </c>
      <c r="H9828">
        <f>MOD(D9828-1,6)+1</f>
        <v>4</v>
      </c>
      <c r="I9828">
        <f>37-D9828</f>
        <v>33</v>
      </c>
      <c r="J9828">
        <f>ABS(D9828-D9829)</f>
        <v>12</v>
      </c>
    </row>
    <row r="9829">
      <c r="A9829">
        <v>17742</v>
      </c>
      <c r="B9829" t="str">
        <v>2018-07-13</v>
      </c>
      <c r="C9829" t="str">
        <v>Morning</v>
      </c>
      <c r="D9829">
        <v>16</v>
      </c>
      <c r="E9829" t="str">
        <f>IF(MOD(D9829,2)=0,"EVEN","ODD")</f>
        <v>EVEN</v>
      </c>
      <c r="F9829" t="str">
        <f>IF(D9829&lt;=18,"LOW (1-18)","HIGH (19-36)")</f>
        <v>LOW (1-18)</v>
      </c>
      <c r="G9829">
        <f>INT((D9829-1)/6)+1</f>
        <v>3</v>
      </c>
      <c r="H9829">
        <f>MOD(D9829-1,6)+1</f>
        <v>4</v>
      </c>
      <c r="I9829">
        <f>37-D9829</f>
        <v>21</v>
      </c>
      <c r="J9829">
        <f>ABS(D9829-D9830)</f>
        <v>17</v>
      </c>
    </row>
    <row r="9830">
      <c r="A9830">
        <v>17741</v>
      </c>
      <c r="B9830" t="str">
        <v>2018-07-12</v>
      </c>
      <c r="C9830" t="str">
        <v>Evening</v>
      </c>
      <c r="D9830">
        <v>33</v>
      </c>
      <c r="E9830" t="str">
        <f>IF(MOD(D9830,2)=0,"EVEN","ODD")</f>
        <v>ODD</v>
      </c>
      <c r="F9830" t="str">
        <f>IF(D9830&lt;=18,"LOW (1-18)","HIGH (19-36)")</f>
        <v>HIGH (19-36)</v>
      </c>
      <c r="G9830">
        <f>INT((D9830-1)/6)+1</f>
        <v>6</v>
      </c>
      <c r="H9830">
        <f>MOD(D9830-1,6)+1</f>
        <v>3</v>
      </c>
      <c r="I9830">
        <f>37-D9830</f>
        <v>4</v>
      </c>
      <c r="J9830">
        <f>ABS(D9830-D9831)</f>
        <v>27</v>
      </c>
    </row>
    <row r="9831">
      <c r="A9831">
        <v>17740</v>
      </c>
      <c r="B9831" t="str">
        <v>2018-07-12</v>
      </c>
      <c r="C9831" t="str">
        <v>Afternoon</v>
      </c>
      <c r="D9831">
        <v>6</v>
      </c>
      <c r="E9831" t="str">
        <f>IF(MOD(D9831,2)=0,"EVEN","ODD")</f>
        <v>EVEN</v>
      </c>
      <c r="F9831" t="str">
        <f>IF(D9831&lt;=18,"LOW (1-18)","HIGH (19-36)")</f>
        <v>LOW (1-18)</v>
      </c>
      <c r="G9831">
        <f>INT((D9831-1)/6)+1</f>
        <v>1</v>
      </c>
      <c r="H9831">
        <f>MOD(D9831-1,6)+1</f>
        <v>6</v>
      </c>
      <c r="I9831">
        <f>37-D9831</f>
        <v>31</v>
      </c>
      <c r="J9831">
        <f>ABS(D9831-D9832)</f>
        <v>12</v>
      </c>
    </row>
    <row r="9832">
      <c r="A9832">
        <v>17739</v>
      </c>
      <c r="B9832" t="str">
        <v>2018-07-12</v>
      </c>
      <c r="C9832" t="str">
        <v>Midday</v>
      </c>
      <c r="D9832">
        <v>18</v>
      </c>
      <c r="E9832" t="str">
        <f>IF(MOD(D9832,2)=0,"EVEN","ODD")</f>
        <v>EVEN</v>
      </c>
      <c r="F9832" t="str">
        <f>IF(D9832&lt;=18,"LOW (1-18)","HIGH (19-36)")</f>
        <v>LOW (1-18)</v>
      </c>
      <c r="G9832">
        <f>INT((D9832-1)/6)+1</f>
        <v>3</v>
      </c>
      <c r="H9832">
        <f>MOD(D9832-1,6)+1</f>
        <v>6</v>
      </c>
      <c r="I9832">
        <f>37-D9832</f>
        <v>19</v>
      </c>
      <c r="J9832">
        <f>ABS(D9832-D9833)</f>
        <v>10</v>
      </c>
    </row>
    <row r="9833">
      <c r="A9833">
        <v>17738</v>
      </c>
      <c r="B9833" t="str">
        <v>2018-07-12</v>
      </c>
      <c r="C9833" t="str">
        <v>Morning</v>
      </c>
      <c r="D9833">
        <v>8</v>
      </c>
      <c r="E9833" t="str">
        <f>IF(MOD(D9833,2)=0,"EVEN","ODD")</f>
        <v>EVEN</v>
      </c>
      <c r="F9833" t="str">
        <f>IF(D9833&lt;=18,"LOW (1-18)","HIGH (19-36)")</f>
        <v>LOW (1-18)</v>
      </c>
      <c r="G9833">
        <f>INT((D9833-1)/6)+1</f>
        <v>2</v>
      </c>
      <c r="H9833">
        <f>MOD(D9833-1,6)+1</f>
        <v>2</v>
      </c>
      <c r="I9833">
        <f>37-D9833</f>
        <v>29</v>
      </c>
      <c r="J9833">
        <f>ABS(D9833-D9834)</f>
        <v>27</v>
      </c>
    </row>
    <row r="9834">
      <c r="A9834">
        <v>17737</v>
      </c>
      <c r="B9834" t="str">
        <v>2018-07-11</v>
      </c>
      <c r="C9834" t="str">
        <v>Evening</v>
      </c>
      <c r="D9834">
        <v>35</v>
      </c>
      <c r="E9834" t="str">
        <f>IF(MOD(D9834,2)=0,"EVEN","ODD")</f>
        <v>ODD</v>
      </c>
      <c r="F9834" t="str">
        <f>IF(D9834&lt;=18,"LOW (1-18)","HIGH (19-36)")</f>
        <v>HIGH (19-36)</v>
      </c>
      <c r="G9834">
        <f>INT((D9834-1)/6)+1</f>
        <v>6</v>
      </c>
      <c r="H9834">
        <f>MOD(D9834-1,6)+1</f>
        <v>5</v>
      </c>
      <c r="I9834">
        <f>37-D9834</f>
        <v>2</v>
      </c>
      <c r="J9834">
        <f>ABS(D9834-D9835)</f>
        <v>14</v>
      </c>
    </row>
    <row r="9835">
      <c r="A9835">
        <v>17736</v>
      </c>
      <c r="B9835" t="str">
        <v>2018-07-11</v>
      </c>
      <c r="C9835" t="str">
        <v>Afternoon</v>
      </c>
      <c r="D9835">
        <v>21</v>
      </c>
      <c r="E9835" t="str">
        <f>IF(MOD(D9835,2)=0,"EVEN","ODD")</f>
        <v>ODD</v>
      </c>
      <c r="F9835" t="str">
        <f>IF(D9835&lt;=18,"LOW (1-18)","HIGH (19-36)")</f>
        <v>HIGH (19-36)</v>
      </c>
      <c r="G9835">
        <f>INT((D9835-1)/6)+1</f>
        <v>4</v>
      </c>
      <c r="H9835">
        <f>MOD(D9835-1,6)+1</f>
        <v>3</v>
      </c>
      <c r="I9835">
        <f>37-D9835</f>
        <v>16</v>
      </c>
      <c r="J9835">
        <f>ABS(D9835-D9836)</f>
        <v>18</v>
      </c>
    </row>
    <row r="9836">
      <c r="A9836">
        <v>17735</v>
      </c>
      <c r="B9836" t="str">
        <v>2018-07-11</v>
      </c>
      <c r="C9836" t="str">
        <v>Midday</v>
      </c>
      <c r="D9836">
        <v>3</v>
      </c>
      <c r="E9836" t="str">
        <f>IF(MOD(D9836,2)=0,"EVEN","ODD")</f>
        <v>ODD</v>
      </c>
      <c r="F9836" t="str">
        <f>IF(D9836&lt;=18,"LOW (1-18)","HIGH (19-36)")</f>
        <v>LOW (1-18)</v>
      </c>
      <c r="G9836">
        <f>INT((D9836-1)/6)+1</f>
        <v>1</v>
      </c>
      <c r="H9836">
        <f>MOD(D9836-1,6)+1</f>
        <v>3</v>
      </c>
      <c r="I9836">
        <f>37-D9836</f>
        <v>34</v>
      </c>
      <c r="J9836">
        <f>ABS(D9836-D9837)</f>
        <v>8</v>
      </c>
    </row>
    <row r="9837">
      <c r="A9837">
        <v>17734</v>
      </c>
      <c r="B9837" t="str">
        <v>2018-07-11</v>
      </c>
      <c r="C9837" t="str">
        <v>Morning</v>
      </c>
      <c r="D9837">
        <v>11</v>
      </c>
      <c r="E9837" t="str">
        <f>IF(MOD(D9837,2)=0,"EVEN","ODD")</f>
        <v>ODD</v>
      </c>
      <c r="F9837" t="str">
        <f>IF(D9837&lt;=18,"LOW (1-18)","HIGH (19-36)")</f>
        <v>LOW (1-18)</v>
      </c>
      <c r="G9837">
        <f>INT((D9837-1)/6)+1</f>
        <v>2</v>
      </c>
      <c r="H9837">
        <f>MOD(D9837-1,6)+1</f>
        <v>5</v>
      </c>
      <c r="I9837">
        <f>37-D9837</f>
        <v>26</v>
      </c>
      <c r="J9837">
        <f>ABS(D9837-D9838)</f>
        <v>1</v>
      </c>
    </row>
    <row r="9838">
      <c r="A9838">
        <v>17733</v>
      </c>
      <c r="B9838" t="str">
        <v>2018-07-10</v>
      </c>
      <c r="C9838" t="str">
        <v>Evening</v>
      </c>
      <c r="D9838">
        <v>12</v>
      </c>
      <c r="E9838" t="str">
        <f>IF(MOD(D9838,2)=0,"EVEN","ODD")</f>
        <v>EVEN</v>
      </c>
      <c r="F9838" t="str">
        <f>IF(D9838&lt;=18,"LOW (1-18)","HIGH (19-36)")</f>
        <v>LOW (1-18)</v>
      </c>
      <c r="G9838">
        <f>INT((D9838-1)/6)+1</f>
        <v>2</v>
      </c>
      <c r="H9838">
        <f>MOD(D9838-1,6)+1</f>
        <v>6</v>
      </c>
      <c r="I9838">
        <f>37-D9838</f>
        <v>25</v>
      </c>
      <c r="J9838">
        <f>ABS(D9838-D9839)</f>
        <v>2</v>
      </c>
    </row>
    <row r="9839">
      <c r="A9839">
        <v>17732</v>
      </c>
      <c r="B9839" t="str">
        <v>2018-07-10</v>
      </c>
      <c r="C9839" t="str">
        <v>Afternoon</v>
      </c>
      <c r="D9839">
        <v>10</v>
      </c>
      <c r="E9839" t="str">
        <f>IF(MOD(D9839,2)=0,"EVEN","ODD")</f>
        <v>EVEN</v>
      </c>
      <c r="F9839" t="str">
        <f>IF(D9839&lt;=18,"LOW (1-18)","HIGH (19-36)")</f>
        <v>LOW (1-18)</v>
      </c>
      <c r="G9839">
        <f>INT((D9839-1)/6)+1</f>
        <v>2</v>
      </c>
      <c r="H9839">
        <f>MOD(D9839-1,6)+1</f>
        <v>4</v>
      </c>
      <c r="I9839">
        <f>37-D9839</f>
        <v>27</v>
      </c>
      <c r="J9839">
        <f>ABS(D9839-D9840)</f>
        <v>9</v>
      </c>
    </row>
    <row r="9840">
      <c r="A9840">
        <v>17731</v>
      </c>
      <c r="B9840" t="str">
        <v>2018-07-10</v>
      </c>
      <c r="C9840" t="str">
        <v>Midday</v>
      </c>
      <c r="D9840">
        <v>1</v>
      </c>
      <c r="E9840" t="str">
        <f>IF(MOD(D9840,2)=0,"EVEN","ODD")</f>
        <v>ODD</v>
      </c>
      <c r="F9840" t="str">
        <f>IF(D9840&lt;=18,"LOW (1-18)","HIGH (19-36)")</f>
        <v>LOW (1-18)</v>
      </c>
      <c r="G9840">
        <f>INT((D9840-1)/6)+1</f>
        <v>1</v>
      </c>
      <c r="H9840">
        <f>MOD(D9840-1,6)+1</f>
        <v>1</v>
      </c>
      <c r="I9840">
        <f>37-D9840</f>
        <v>36</v>
      </c>
      <c r="J9840">
        <f>ABS(D9840-D9841)</f>
        <v>5</v>
      </c>
    </row>
    <row r="9841">
      <c r="A9841">
        <v>17730</v>
      </c>
      <c r="B9841" t="str">
        <v>2018-07-10</v>
      </c>
      <c r="C9841" t="str">
        <v>Morning</v>
      </c>
      <c r="D9841">
        <v>6</v>
      </c>
      <c r="E9841" t="str">
        <f>IF(MOD(D9841,2)=0,"EVEN","ODD")</f>
        <v>EVEN</v>
      </c>
      <c r="F9841" t="str">
        <f>IF(D9841&lt;=18,"LOW (1-18)","HIGH (19-36)")</f>
        <v>LOW (1-18)</v>
      </c>
      <c r="G9841">
        <f>INT((D9841-1)/6)+1</f>
        <v>1</v>
      </c>
      <c r="H9841">
        <f>MOD(D9841-1,6)+1</f>
        <v>6</v>
      </c>
      <c r="I9841">
        <f>37-D9841</f>
        <v>31</v>
      </c>
      <c r="J9841">
        <f>ABS(D9841-D9842)</f>
        <v>3</v>
      </c>
    </row>
    <row r="9842">
      <c r="A9842">
        <v>17729</v>
      </c>
      <c r="B9842" t="str">
        <v>2018-07-09</v>
      </c>
      <c r="C9842" t="str">
        <v>Evening</v>
      </c>
      <c r="D9842">
        <v>3</v>
      </c>
      <c r="E9842" t="str">
        <f>IF(MOD(D9842,2)=0,"EVEN","ODD")</f>
        <v>ODD</v>
      </c>
      <c r="F9842" t="str">
        <f>IF(D9842&lt;=18,"LOW (1-18)","HIGH (19-36)")</f>
        <v>LOW (1-18)</v>
      </c>
      <c r="G9842">
        <f>INT((D9842-1)/6)+1</f>
        <v>1</v>
      </c>
      <c r="H9842">
        <f>MOD(D9842-1,6)+1</f>
        <v>3</v>
      </c>
      <c r="I9842">
        <f>37-D9842</f>
        <v>34</v>
      </c>
      <c r="J9842">
        <f>ABS(D9842-D9843)</f>
        <v>1</v>
      </c>
    </row>
    <row r="9843">
      <c r="A9843">
        <v>17728</v>
      </c>
      <c r="B9843" t="str">
        <v>2018-07-09</v>
      </c>
      <c r="C9843" t="str">
        <v>Afternoon</v>
      </c>
      <c r="D9843">
        <v>2</v>
      </c>
      <c r="E9843" t="str">
        <f>IF(MOD(D9843,2)=0,"EVEN","ODD")</f>
        <v>EVEN</v>
      </c>
      <c r="F9843" t="str">
        <f>IF(D9843&lt;=18,"LOW (1-18)","HIGH (19-36)")</f>
        <v>LOW (1-18)</v>
      </c>
      <c r="G9843">
        <f>INT((D9843-1)/6)+1</f>
        <v>1</v>
      </c>
      <c r="H9843">
        <f>MOD(D9843-1,6)+1</f>
        <v>2</v>
      </c>
      <c r="I9843">
        <f>37-D9843</f>
        <v>35</v>
      </c>
      <c r="J9843">
        <f>ABS(D9843-D9844)</f>
        <v>1</v>
      </c>
    </row>
    <row r="9844">
      <c r="A9844">
        <v>17727</v>
      </c>
      <c r="B9844" t="str">
        <v>2018-07-09</v>
      </c>
      <c r="C9844" t="str">
        <v>Midday</v>
      </c>
      <c r="D9844">
        <v>1</v>
      </c>
      <c r="E9844" t="str">
        <f>IF(MOD(D9844,2)=0,"EVEN","ODD")</f>
        <v>ODD</v>
      </c>
      <c r="F9844" t="str">
        <f>IF(D9844&lt;=18,"LOW (1-18)","HIGH (19-36)")</f>
        <v>LOW (1-18)</v>
      </c>
      <c r="G9844">
        <f>INT((D9844-1)/6)+1</f>
        <v>1</v>
      </c>
      <c r="H9844">
        <f>MOD(D9844-1,6)+1</f>
        <v>1</v>
      </c>
      <c r="I9844">
        <f>37-D9844</f>
        <v>36</v>
      </c>
      <c r="J9844">
        <f>ABS(D9844-D9845)</f>
        <v>12</v>
      </c>
    </row>
    <row r="9845">
      <c r="A9845">
        <v>17726</v>
      </c>
      <c r="B9845" t="str">
        <v>2018-07-09</v>
      </c>
      <c r="C9845" t="str">
        <v>Morning</v>
      </c>
      <c r="D9845">
        <v>13</v>
      </c>
      <c r="E9845" t="str">
        <f>IF(MOD(D9845,2)=0,"EVEN","ODD")</f>
        <v>ODD</v>
      </c>
      <c r="F9845" t="str">
        <f>IF(D9845&lt;=18,"LOW (1-18)","HIGH (19-36)")</f>
        <v>LOW (1-18)</v>
      </c>
      <c r="G9845">
        <f>INT((D9845-1)/6)+1</f>
        <v>3</v>
      </c>
      <c r="H9845">
        <f>MOD(D9845-1,6)+1</f>
        <v>1</v>
      </c>
      <c r="I9845">
        <f>37-D9845</f>
        <v>24</v>
      </c>
      <c r="J9845">
        <f>ABS(D9845-D9846)</f>
        <v>0</v>
      </c>
    </row>
    <row r="9846">
      <c r="A9846">
        <v>17725</v>
      </c>
      <c r="B9846" t="str">
        <v>2018-07-07</v>
      </c>
      <c r="C9846" t="str">
        <v>Evening</v>
      </c>
      <c r="D9846">
        <v>13</v>
      </c>
      <c r="E9846" t="str">
        <f>IF(MOD(D9846,2)=0,"EVEN","ODD")</f>
        <v>ODD</v>
      </c>
      <c r="F9846" t="str">
        <f>IF(D9846&lt;=18,"LOW (1-18)","HIGH (19-36)")</f>
        <v>LOW (1-18)</v>
      </c>
      <c r="G9846">
        <f>INT((D9846-1)/6)+1</f>
        <v>3</v>
      </c>
      <c r="H9846">
        <f>MOD(D9846-1,6)+1</f>
        <v>1</v>
      </c>
      <c r="I9846">
        <f>37-D9846</f>
        <v>24</v>
      </c>
      <c r="J9846">
        <f>ABS(D9846-D9847)</f>
        <v>21</v>
      </c>
    </row>
    <row r="9847">
      <c r="A9847">
        <v>17724</v>
      </c>
      <c r="B9847" t="str">
        <v>2018-07-07</v>
      </c>
      <c r="C9847" t="str">
        <v>Afternoon</v>
      </c>
      <c r="D9847">
        <v>34</v>
      </c>
      <c r="E9847" t="str">
        <f>IF(MOD(D9847,2)=0,"EVEN","ODD")</f>
        <v>EVEN</v>
      </c>
      <c r="F9847" t="str">
        <f>IF(D9847&lt;=18,"LOW (1-18)","HIGH (19-36)")</f>
        <v>HIGH (19-36)</v>
      </c>
      <c r="G9847">
        <f>INT((D9847-1)/6)+1</f>
        <v>6</v>
      </c>
      <c r="H9847">
        <f>MOD(D9847-1,6)+1</f>
        <v>4</v>
      </c>
      <c r="I9847">
        <f>37-D9847</f>
        <v>3</v>
      </c>
      <c r="J9847">
        <f>ABS(D9847-D9848)</f>
        <v>32</v>
      </c>
    </row>
    <row r="9848">
      <c r="A9848">
        <v>17723</v>
      </c>
      <c r="B9848" t="str">
        <v>2018-07-07</v>
      </c>
      <c r="C9848" t="str">
        <v>Midday</v>
      </c>
      <c r="D9848">
        <v>2</v>
      </c>
      <c r="E9848" t="str">
        <f>IF(MOD(D9848,2)=0,"EVEN","ODD")</f>
        <v>EVEN</v>
      </c>
      <c r="F9848" t="str">
        <f>IF(D9848&lt;=18,"LOW (1-18)","HIGH (19-36)")</f>
        <v>LOW (1-18)</v>
      </c>
      <c r="G9848">
        <f>INT((D9848-1)/6)+1</f>
        <v>1</v>
      </c>
      <c r="H9848">
        <f>MOD(D9848-1,6)+1</f>
        <v>2</v>
      </c>
      <c r="I9848">
        <f>37-D9848</f>
        <v>35</v>
      </c>
      <c r="J9848">
        <f>ABS(D9848-D9849)</f>
        <v>9</v>
      </c>
    </row>
    <row r="9849">
      <c r="A9849">
        <v>17722</v>
      </c>
      <c r="B9849" t="str">
        <v>2018-07-07</v>
      </c>
      <c r="C9849" t="str">
        <v>Morning</v>
      </c>
      <c r="D9849">
        <v>11</v>
      </c>
      <c r="E9849" t="str">
        <f>IF(MOD(D9849,2)=0,"EVEN","ODD")</f>
        <v>ODD</v>
      </c>
      <c r="F9849" t="str">
        <f>IF(D9849&lt;=18,"LOW (1-18)","HIGH (19-36)")</f>
        <v>LOW (1-18)</v>
      </c>
      <c r="G9849">
        <f>INT((D9849-1)/6)+1</f>
        <v>2</v>
      </c>
      <c r="H9849">
        <f>MOD(D9849-1,6)+1</f>
        <v>5</v>
      </c>
      <c r="I9849">
        <f>37-D9849</f>
        <v>26</v>
      </c>
      <c r="J9849">
        <f>ABS(D9849-D9850)</f>
        <v>23</v>
      </c>
    </row>
    <row r="9850">
      <c r="A9850">
        <v>17721</v>
      </c>
      <c r="B9850" t="str">
        <v>2018-07-06</v>
      </c>
      <c r="C9850" t="str">
        <v>Evening</v>
      </c>
      <c r="D9850">
        <v>34</v>
      </c>
      <c r="E9850" t="str">
        <f>IF(MOD(D9850,2)=0,"EVEN","ODD")</f>
        <v>EVEN</v>
      </c>
      <c r="F9850" t="str">
        <f>IF(D9850&lt;=18,"LOW (1-18)","HIGH (19-36)")</f>
        <v>HIGH (19-36)</v>
      </c>
      <c r="G9850">
        <f>INT((D9850-1)/6)+1</f>
        <v>6</v>
      </c>
      <c r="H9850">
        <f>MOD(D9850-1,6)+1</f>
        <v>4</v>
      </c>
      <c r="I9850">
        <f>37-D9850</f>
        <v>3</v>
      </c>
      <c r="J9850">
        <f>ABS(D9850-D9851)</f>
        <v>16</v>
      </c>
    </row>
    <row r="9851">
      <c r="A9851">
        <v>17720</v>
      </c>
      <c r="B9851" t="str">
        <v>2018-07-06</v>
      </c>
      <c r="C9851" t="str">
        <v>Afternoon</v>
      </c>
      <c r="D9851">
        <v>18</v>
      </c>
      <c r="E9851" t="str">
        <f>IF(MOD(D9851,2)=0,"EVEN","ODD")</f>
        <v>EVEN</v>
      </c>
      <c r="F9851" t="str">
        <f>IF(D9851&lt;=18,"LOW (1-18)","HIGH (19-36)")</f>
        <v>LOW (1-18)</v>
      </c>
      <c r="G9851">
        <f>INT((D9851-1)/6)+1</f>
        <v>3</v>
      </c>
      <c r="H9851">
        <f>MOD(D9851-1,6)+1</f>
        <v>6</v>
      </c>
      <c r="I9851">
        <f>37-D9851</f>
        <v>19</v>
      </c>
      <c r="J9851">
        <f>ABS(D9851-D9852)</f>
        <v>11</v>
      </c>
    </row>
    <row r="9852">
      <c r="A9852">
        <v>17719</v>
      </c>
      <c r="B9852" t="str">
        <v>2018-07-06</v>
      </c>
      <c r="C9852" t="str">
        <v>Midday</v>
      </c>
      <c r="D9852">
        <v>29</v>
      </c>
      <c r="E9852" t="str">
        <f>IF(MOD(D9852,2)=0,"EVEN","ODD")</f>
        <v>ODD</v>
      </c>
      <c r="F9852" t="str">
        <f>IF(D9852&lt;=18,"LOW (1-18)","HIGH (19-36)")</f>
        <v>HIGH (19-36)</v>
      </c>
      <c r="G9852">
        <f>INT((D9852-1)/6)+1</f>
        <v>5</v>
      </c>
      <c r="H9852">
        <f>MOD(D9852-1,6)+1</f>
        <v>5</v>
      </c>
      <c r="I9852">
        <f>37-D9852</f>
        <v>8</v>
      </c>
      <c r="J9852">
        <f>ABS(D9852-D9853)</f>
        <v>3</v>
      </c>
    </row>
    <row r="9853">
      <c r="A9853">
        <v>17718</v>
      </c>
      <c r="B9853" t="str">
        <v>2018-07-06</v>
      </c>
      <c r="C9853" t="str">
        <v>Morning</v>
      </c>
      <c r="D9853">
        <v>26</v>
      </c>
      <c r="E9853" t="str">
        <f>IF(MOD(D9853,2)=0,"EVEN","ODD")</f>
        <v>EVEN</v>
      </c>
      <c r="F9853" t="str">
        <f>IF(D9853&lt;=18,"LOW (1-18)","HIGH (19-36)")</f>
        <v>HIGH (19-36)</v>
      </c>
      <c r="G9853">
        <f>INT((D9853-1)/6)+1</f>
        <v>5</v>
      </c>
      <c r="H9853">
        <f>MOD(D9853-1,6)+1</f>
        <v>2</v>
      </c>
      <c r="I9853">
        <f>37-D9853</f>
        <v>11</v>
      </c>
      <c r="J9853">
        <f>ABS(D9853-D9854)</f>
        <v>12</v>
      </c>
    </row>
    <row r="9854">
      <c r="A9854">
        <v>17717</v>
      </c>
      <c r="B9854" t="str">
        <v>2018-07-05</v>
      </c>
      <c r="C9854" t="str">
        <v>Evening</v>
      </c>
      <c r="D9854">
        <v>14</v>
      </c>
      <c r="E9854" t="str">
        <f>IF(MOD(D9854,2)=0,"EVEN","ODD")</f>
        <v>EVEN</v>
      </c>
      <c r="F9854" t="str">
        <f>IF(D9854&lt;=18,"LOW (1-18)","HIGH (19-36)")</f>
        <v>LOW (1-18)</v>
      </c>
      <c r="G9854">
        <f>INT((D9854-1)/6)+1</f>
        <v>3</v>
      </c>
      <c r="H9854">
        <f>MOD(D9854-1,6)+1</f>
        <v>2</v>
      </c>
      <c r="I9854">
        <f>37-D9854</f>
        <v>23</v>
      </c>
      <c r="J9854">
        <f>ABS(D9854-D9855)</f>
        <v>8</v>
      </c>
    </row>
    <row r="9855">
      <c r="A9855">
        <v>17716</v>
      </c>
      <c r="B9855" t="str">
        <v>2018-07-05</v>
      </c>
      <c r="C9855" t="str">
        <v>Afternoon</v>
      </c>
      <c r="D9855">
        <v>22</v>
      </c>
      <c r="E9855" t="str">
        <f>IF(MOD(D9855,2)=0,"EVEN","ODD")</f>
        <v>EVEN</v>
      </c>
      <c r="F9855" t="str">
        <f>IF(D9855&lt;=18,"LOW (1-18)","HIGH (19-36)")</f>
        <v>HIGH (19-36)</v>
      </c>
      <c r="G9855">
        <f>INT((D9855-1)/6)+1</f>
        <v>4</v>
      </c>
      <c r="H9855">
        <f>MOD(D9855-1,6)+1</f>
        <v>4</v>
      </c>
      <c r="I9855">
        <f>37-D9855</f>
        <v>15</v>
      </c>
      <c r="J9855">
        <f>ABS(D9855-D9856)</f>
        <v>21</v>
      </c>
    </row>
    <row r="9856">
      <c r="A9856">
        <v>17715</v>
      </c>
      <c r="B9856" t="str">
        <v>2018-07-05</v>
      </c>
      <c r="C9856" t="str">
        <v>Midday</v>
      </c>
      <c r="D9856">
        <v>1</v>
      </c>
      <c r="E9856" t="str">
        <f>IF(MOD(D9856,2)=0,"EVEN","ODD")</f>
        <v>ODD</v>
      </c>
      <c r="F9856" t="str">
        <f>IF(D9856&lt;=18,"LOW (1-18)","HIGH (19-36)")</f>
        <v>LOW (1-18)</v>
      </c>
      <c r="G9856">
        <f>INT((D9856-1)/6)+1</f>
        <v>1</v>
      </c>
      <c r="H9856">
        <f>MOD(D9856-1,6)+1</f>
        <v>1</v>
      </c>
      <c r="I9856">
        <f>37-D9856</f>
        <v>36</v>
      </c>
      <c r="J9856">
        <f>ABS(D9856-D9857)</f>
        <v>30</v>
      </c>
    </row>
    <row r="9857">
      <c r="A9857">
        <v>17714</v>
      </c>
      <c r="B9857" t="str">
        <v>2018-07-05</v>
      </c>
      <c r="C9857" t="str">
        <v>Morning</v>
      </c>
      <c r="D9857">
        <v>31</v>
      </c>
      <c r="E9857" t="str">
        <f>IF(MOD(D9857,2)=0,"EVEN","ODD")</f>
        <v>ODD</v>
      </c>
      <c r="F9857" t="str">
        <f>IF(D9857&lt;=18,"LOW (1-18)","HIGH (19-36)")</f>
        <v>HIGH (19-36)</v>
      </c>
      <c r="G9857">
        <f>INT((D9857-1)/6)+1</f>
        <v>6</v>
      </c>
      <c r="H9857">
        <f>MOD(D9857-1,6)+1</f>
        <v>1</v>
      </c>
      <c r="I9857">
        <f>37-D9857</f>
        <v>6</v>
      </c>
      <c r="J9857">
        <f>ABS(D9857-D9858)</f>
        <v>5</v>
      </c>
    </row>
    <row r="9858">
      <c r="A9858">
        <v>17713</v>
      </c>
      <c r="B9858" t="str">
        <v>2018-07-04</v>
      </c>
      <c r="C9858" t="str">
        <v>Evening</v>
      </c>
      <c r="D9858">
        <v>36</v>
      </c>
      <c r="E9858" t="str">
        <f>IF(MOD(D9858,2)=0,"EVEN","ODD")</f>
        <v>EVEN</v>
      </c>
      <c r="F9858" t="str">
        <f>IF(D9858&lt;=18,"LOW (1-18)","HIGH (19-36)")</f>
        <v>HIGH (19-36)</v>
      </c>
      <c r="G9858">
        <f>INT((D9858-1)/6)+1</f>
        <v>6</v>
      </c>
      <c r="H9858">
        <f>MOD(D9858-1,6)+1</f>
        <v>6</v>
      </c>
      <c r="I9858">
        <f>37-D9858</f>
        <v>1</v>
      </c>
      <c r="J9858">
        <f>ABS(D9858-D9859)</f>
        <v>3</v>
      </c>
    </row>
    <row r="9859">
      <c r="A9859">
        <v>17712</v>
      </c>
      <c r="B9859" t="str">
        <v>2018-07-04</v>
      </c>
      <c r="C9859" t="str">
        <v>Afternoon</v>
      </c>
      <c r="D9859">
        <v>33</v>
      </c>
      <c r="E9859" t="str">
        <f>IF(MOD(D9859,2)=0,"EVEN","ODD")</f>
        <v>ODD</v>
      </c>
      <c r="F9859" t="str">
        <f>IF(D9859&lt;=18,"LOW (1-18)","HIGH (19-36)")</f>
        <v>HIGH (19-36)</v>
      </c>
      <c r="G9859">
        <f>INT((D9859-1)/6)+1</f>
        <v>6</v>
      </c>
      <c r="H9859">
        <f>MOD(D9859-1,6)+1</f>
        <v>3</v>
      </c>
      <c r="I9859">
        <f>37-D9859</f>
        <v>4</v>
      </c>
      <c r="J9859">
        <f>ABS(D9859-D9860)</f>
        <v>6</v>
      </c>
    </row>
    <row r="9860">
      <c r="A9860">
        <v>17711</v>
      </c>
      <c r="B9860" t="str">
        <v>2018-07-04</v>
      </c>
      <c r="C9860" t="str">
        <v>Midday</v>
      </c>
      <c r="D9860">
        <v>27</v>
      </c>
      <c r="E9860" t="str">
        <f>IF(MOD(D9860,2)=0,"EVEN","ODD")</f>
        <v>ODD</v>
      </c>
      <c r="F9860" t="str">
        <f>IF(D9860&lt;=18,"LOW (1-18)","HIGH (19-36)")</f>
        <v>HIGH (19-36)</v>
      </c>
      <c r="G9860">
        <f>INT((D9860-1)/6)+1</f>
        <v>5</v>
      </c>
      <c r="H9860">
        <f>MOD(D9860-1,6)+1</f>
        <v>3</v>
      </c>
      <c r="I9860">
        <f>37-D9860</f>
        <v>10</v>
      </c>
      <c r="J9860">
        <f>ABS(D9860-D9861)</f>
        <v>23</v>
      </c>
    </row>
    <row r="9861">
      <c r="A9861">
        <v>17710</v>
      </c>
      <c r="B9861" t="str">
        <v>2018-07-04</v>
      </c>
      <c r="C9861" t="str">
        <v>Morning</v>
      </c>
      <c r="D9861">
        <v>4</v>
      </c>
      <c r="E9861" t="str">
        <f>IF(MOD(D9861,2)=0,"EVEN","ODD")</f>
        <v>EVEN</v>
      </c>
      <c r="F9861" t="str">
        <f>IF(D9861&lt;=18,"LOW (1-18)","HIGH (19-36)")</f>
        <v>LOW (1-18)</v>
      </c>
      <c r="G9861">
        <f>INT((D9861-1)/6)+1</f>
        <v>1</v>
      </c>
      <c r="H9861">
        <f>MOD(D9861-1,6)+1</f>
        <v>4</v>
      </c>
      <c r="I9861">
        <f>37-D9861</f>
        <v>33</v>
      </c>
      <c r="J9861">
        <f>ABS(D9861-D9862)</f>
        <v>11</v>
      </c>
    </row>
    <row r="9862">
      <c r="A9862">
        <v>17709</v>
      </c>
      <c r="B9862" t="str">
        <v>2018-07-03</v>
      </c>
      <c r="C9862" t="str">
        <v>Evening</v>
      </c>
      <c r="D9862">
        <v>15</v>
      </c>
      <c r="E9862" t="str">
        <f>IF(MOD(D9862,2)=0,"EVEN","ODD")</f>
        <v>ODD</v>
      </c>
      <c r="F9862" t="str">
        <f>IF(D9862&lt;=18,"LOW (1-18)","HIGH (19-36)")</f>
        <v>LOW (1-18)</v>
      </c>
      <c r="G9862">
        <f>INT((D9862-1)/6)+1</f>
        <v>3</v>
      </c>
      <c r="H9862">
        <f>MOD(D9862-1,6)+1</f>
        <v>3</v>
      </c>
      <c r="I9862">
        <f>37-D9862</f>
        <v>22</v>
      </c>
      <c r="J9862">
        <f>ABS(D9862-D9863)</f>
        <v>4</v>
      </c>
    </row>
    <row r="9863">
      <c r="A9863">
        <v>17708</v>
      </c>
      <c r="B9863" t="str">
        <v>2018-07-03</v>
      </c>
      <c r="C9863" t="str">
        <v>Afternoon</v>
      </c>
      <c r="D9863">
        <v>11</v>
      </c>
      <c r="E9863" t="str">
        <f>IF(MOD(D9863,2)=0,"EVEN","ODD")</f>
        <v>ODD</v>
      </c>
      <c r="F9863" t="str">
        <f>IF(D9863&lt;=18,"LOW (1-18)","HIGH (19-36)")</f>
        <v>LOW (1-18)</v>
      </c>
      <c r="G9863">
        <f>INT((D9863-1)/6)+1</f>
        <v>2</v>
      </c>
      <c r="H9863">
        <f>MOD(D9863-1,6)+1</f>
        <v>5</v>
      </c>
      <c r="I9863">
        <f>37-D9863</f>
        <v>26</v>
      </c>
      <c r="J9863">
        <f>ABS(D9863-D9864)</f>
        <v>18</v>
      </c>
    </row>
    <row r="9864">
      <c r="A9864">
        <v>17707</v>
      </c>
      <c r="B9864" t="str">
        <v>2018-07-03</v>
      </c>
      <c r="C9864" t="str">
        <v>Midday</v>
      </c>
      <c r="D9864">
        <v>29</v>
      </c>
      <c r="E9864" t="str">
        <f>IF(MOD(D9864,2)=0,"EVEN","ODD")</f>
        <v>ODD</v>
      </c>
      <c r="F9864" t="str">
        <f>IF(D9864&lt;=18,"LOW (1-18)","HIGH (19-36)")</f>
        <v>HIGH (19-36)</v>
      </c>
      <c r="G9864">
        <f>INT((D9864-1)/6)+1</f>
        <v>5</v>
      </c>
      <c r="H9864">
        <f>MOD(D9864-1,6)+1</f>
        <v>5</v>
      </c>
      <c r="I9864">
        <f>37-D9864</f>
        <v>8</v>
      </c>
      <c r="J9864">
        <f>ABS(D9864-D9865)</f>
        <v>22</v>
      </c>
    </row>
    <row r="9865">
      <c r="A9865">
        <v>17706</v>
      </c>
      <c r="B9865" t="str">
        <v>2018-07-03</v>
      </c>
      <c r="C9865" t="str">
        <v>Morning</v>
      </c>
      <c r="D9865">
        <v>7</v>
      </c>
      <c r="E9865" t="str">
        <f>IF(MOD(D9865,2)=0,"EVEN","ODD")</f>
        <v>ODD</v>
      </c>
      <c r="F9865" t="str">
        <f>IF(D9865&lt;=18,"LOW (1-18)","HIGH (19-36)")</f>
        <v>LOW (1-18)</v>
      </c>
      <c r="G9865">
        <f>INT((D9865-1)/6)+1</f>
        <v>2</v>
      </c>
      <c r="H9865">
        <f>MOD(D9865-1,6)+1</f>
        <v>1</v>
      </c>
      <c r="I9865">
        <f>37-D9865</f>
        <v>30</v>
      </c>
      <c r="J9865">
        <f>ABS(D9865-D9866)</f>
        <v>7</v>
      </c>
    </row>
    <row r="9866">
      <c r="A9866">
        <v>17705</v>
      </c>
      <c r="B9866" t="str">
        <v>2018-07-02</v>
      </c>
      <c r="C9866" t="str">
        <v>Evening</v>
      </c>
      <c r="D9866">
        <v>14</v>
      </c>
      <c r="E9866" t="str">
        <f>IF(MOD(D9866,2)=0,"EVEN","ODD")</f>
        <v>EVEN</v>
      </c>
      <c r="F9866" t="str">
        <f>IF(D9866&lt;=18,"LOW (1-18)","HIGH (19-36)")</f>
        <v>LOW (1-18)</v>
      </c>
      <c r="G9866">
        <f>INT((D9866-1)/6)+1</f>
        <v>3</v>
      </c>
      <c r="H9866">
        <f>MOD(D9866-1,6)+1</f>
        <v>2</v>
      </c>
      <c r="I9866">
        <f>37-D9866</f>
        <v>23</v>
      </c>
      <c r="J9866">
        <f>ABS(D9866-D9867)</f>
        <v>11</v>
      </c>
    </row>
    <row r="9867">
      <c r="A9867">
        <v>17704</v>
      </c>
      <c r="B9867" t="str">
        <v>2018-07-02</v>
      </c>
      <c r="C9867" t="str">
        <v>Afternoon</v>
      </c>
      <c r="D9867">
        <v>25</v>
      </c>
      <c r="E9867" t="str">
        <f>IF(MOD(D9867,2)=0,"EVEN","ODD")</f>
        <v>ODD</v>
      </c>
      <c r="F9867" t="str">
        <f>IF(D9867&lt;=18,"LOW (1-18)","HIGH (19-36)")</f>
        <v>HIGH (19-36)</v>
      </c>
      <c r="G9867">
        <f>INT((D9867-1)/6)+1</f>
        <v>5</v>
      </c>
      <c r="H9867">
        <f>MOD(D9867-1,6)+1</f>
        <v>1</v>
      </c>
      <c r="I9867">
        <f>37-D9867</f>
        <v>12</v>
      </c>
      <c r="J9867">
        <f>ABS(D9867-D9868)</f>
        <v>18</v>
      </c>
    </row>
    <row r="9868">
      <c r="A9868">
        <v>17703</v>
      </c>
      <c r="B9868" t="str">
        <v>2018-07-02</v>
      </c>
      <c r="C9868" t="str">
        <v>Midday</v>
      </c>
      <c r="D9868">
        <v>7</v>
      </c>
      <c r="E9868" t="str">
        <f>IF(MOD(D9868,2)=0,"EVEN","ODD")</f>
        <v>ODD</v>
      </c>
      <c r="F9868" t="str">
        <f>IF(D9868&lt;=18,"LOW (1-18)","HIGH (19-36)")</f>
        <v>LOW (1-18)</v>
      </c>
      <c r="G9868">
        <f>INT((D9868-1)/6)+1</f>
        <v>2</v>
      </c>
      <c r="H9868">
        <f>MOD(D9868-1,6)+1</f>
        <v>1</v>
      </c>
      <c r="I9868">
        <f>37-D9868</f>
        <v>30</v>
      </c>
      <c r="J9868">
        <f>ABS(D9868-D9869)</f>
        <v>17</v>
      </c>
    </row>
    <row r="9869">
      <c r="A9869">
        <v>17702</v>
      </c>
      <c r="B9869" t="str">
        <v>2018-07-02</v>
      </c>
      <c r="C9869" t="str">
        <v>Morning</v>
      </c>
      <c r="D9869">
        <v>24</v>
      </c>
      <c r="E9869" t="str">
        <f>IF(MOD(D9869,2)=0,"EVEN","ODD")</f>
        <v>EVEN</v>
      </c>
      <c r="F9869" t="str">
        <f>IF(D9869&lt;=18,"LOW (1-18)","HIGH (19-36)")</f>
        <v>HIGH (19-36)</v>
      </c>
      <c r="G9869">
        <f>INT((D9869-1)/6)+1</f>
        <v>4</v>
      </c>
      <c r="H9869">
        <f>MOD(D9869-1,6)+1</f>
        <v>6</v>
      </c>
      <c r="I9869">
        <f>37-D9869</f>
        <v>13</v>
      </c>
      <c r="J9869">
        <f>ABS(D9869-D9870)</f>
        <v>0</v>
      </c>
    </row>
    <row r="9870">
      <c r="A9870">
        <v>17701</v>
      </c>
      <c r="B9870" t="str">
        <v>2018-06-30</v>
      </c>
      <c r="C9870" t="str">
        <v>Evening</v>
      </c>
      <c r="D9870">
        <v>24</v>
      </c>
      <c r="E9870" t="str">
        <f>IF(MOD(D9870,2)=0,"EVEN","ODD")</f>
        <v>EVEN</v>
      </c>
      <c r="F9870" t="str">
        <f>IF(D9870&lt;=18,"LOW (1-18)","HIGH (19-36)")</f>
        <v>HIGH (19-36)</v>
      </c>
      <c r="G9870">
        <f>INT((D9870-1)/6)+1</f>
        <v>4</v>
      </c>
      <c r="H9870">
        <f>MOD(D9870-1,6)+1</f>
        <v>6</v>
      </c>
      <c r="I9870">
        <f>37-D9870</f>
        <v>13</v>
      </c>
      <c r="J9870">
        <f>ABS(D9870-D9871)</f>
        <v>22</v>
      </c>
    </row>
    <row r="9871">
      <c r="A9871">
        <v>17700</v>
      </c>
      <c r="B9871" t="str">
        <v>2018-06-30</v>
      </c>
      <c r="C9871" t="str">
        <v>Afternoon</v>
      </c>
      <c r="D9871">
        <v>2</v>
      </c>
      <c r="E9871" t="str">
        <f>IF(MOD(D9871,2)=0,"EVEN","ODD")</f>
        <v>EVEN</v>
      </c>
      <c r="F9871" t="str">
        <f>IF(D9871&lt;=18,"LOW (1-18)","HIGH (19-36)")</f>
        <v>LOW (1-18)</v>
      </c>
      <c r="G9871">
        <f>INT((D9871-1)/6)+1</f>
        <v>1</v>
      </c>
      <c r="H9871">
        <f>MOD(D9871-1,6)+1</f>
        <v>2</v>
      </c>
      <c r="I9871">
        <f>37-D9871</f>
        <v>35</v>
      </c>
      <c r="J9871">
        <f>ABS(D9871-D9872)</f>
        <v>6</v>
      </c>
    </row>
    <row r="9872">
      <c r="A9872">
        <v>17699</v>
      </c>
      <c r="B9872" t="str">
        <v>2018-06-30</v>
      </c>
      <c r="C9872" t="str">
        <v>Midday</v>
      </c>
      <c r="D9872">
        <v>8</v>
      </c>
      <c r="E9872" t="str">
        <f>IF(MOD(D9872,2)=0,"EVEN","ODD")</f>
        <v>EVEN</v>
      </c>
      <c r="F9872" t="str">
        <f>IF(D9872&lt;=18,"LOW (1-18)","HIGH (19-36)")</f>
        <v>LOW (1-18)</v>
      </c>
      <c r="G9872">
        <f>INT((D9872-1)/6)+1</f>
        <v>2</v>
      </c>
      <c r="H9872">
        <f>MOD(D9872-1,6)+1</f>
        <v>2</v>
      </c>
      <c r="I9872">
        <f>37-D9872</f>
        <v>29</v>
      </c>
      <c r="J9872">
        <f>ABS(D9872-D9873)</f>
        <v>4</v>
      </c>
    </row>
    <row r="9873">
      <c r="A9873">
        <v>17698</v>
      </c>
      <c r="B9873" t="str">
        <v>2018-06-30</v>
      </c>
      <c r="C9873" t="str">
        <v>Morning</v>
      </c>
      <c r="D9873">
        <v>4</v>
      </c>
      <c r="E9873" t="str">
        <f>IF(MOD(D9873,2)=0,"EVEN","ODD")</f>
        <v>EVEN</v>
      </c>
      <c r="F9873" t="str">
        <f>IF(D9873&lt;=18,"LOW (1-18)","HIGH (19-36)")</f>
        <v>LOW (1-18)</v>
      </c>
      <c r="G9873">
        <f>INT((D9873-1)/6)+1</f>
        <v>1</v>
      </c>
      <c r="H9873">
        <f>MOD(D9873-1,6)+1</f>
        <v>4</v>
      </c>
      <c r="I9873">
        <f>37-D9873</f>
        <v>33</v>
      </c>
      <c r="J9873">
        <f>ABS(D9873-D9874)</f>
        <v>26</v>
      </c>
    </row>
    <row r="9874">
      <c r="A9874">
        <v>17697</v>
      </c>
      <c r="B9874" t="str">
        <v>2018-06-29</v>
      </c>
      <c r="C9874" t="str">
        <v>Evening</v>
      </c>
      <c r="D9874">
        <v>30</v>
      </c>
      <c r="E9874" t="str">
        <f>IF(MOD(D9874,2)=0,"EVEN","ODD")</f>
        <v>EVEN</v>
      </c>
      <c r="F9874" t="str">
        <f>IF(D9874&lt;=18,"LOW (1-18)","HIGH (19-36)")</f>
        <v>HIGH (19-36)</v>
      </c>
      <c r="G9874">
        <f>INT((D9874-1)/6)+1</f>
        <v>5</v>
      </c>
      <c r="H9874">
        <f>MOD(D9874-1,6)+1</f>
        <v>6</v>
      </c>
      <c r="I9874">
        <f>37-D9874</f>
        <v>7</v>
      </c>
      <c r="J9874">
        <f>ABS(D9874-D9875)</f>
        <v>7</v>
      </c>
    </row>
    <row r="9875">
      <c r="A9875">
        <v>17696</v>
      </c>
      <c r="B9875" t="str">
        <v>2018-06-29</v>
      </c>
      <c r="C9875" t="str">
        <v>Afternoon</v>
      </c>
      <c r="D9875">
        <v>23</v>
      </c>
      <c r="E9875" t="str">
        <f>IF(MOD(D9875,2)=0,"EVEN","ODD")</f>
        <v>ODD</v>
      </c>
      <c r="F9875" t="str">
        <f>IF(D9875&lt;=18,"LOW (1-18)","HIGH (19-36)")</f>
        <v>HIGH (19-36)</v>
      </c>
      <c r="G9875">
        <f>INT((D9875-1)/6)+1</f>
        <v>4</v>
      </c>
      <c r="H9875">
        <f>MOD(D9875-1,6)+1</f>
        <v>5</v>
      </c>
      <c r="I9875">
        <f>37-D9875</f>
        <v>14</v>
      </c>
      <c r="J9875">
        <f>ABS(D9875-D9876)</f>
        <v>22</v>
      </c>
    </row>
    <row r="9876">
      <c r="A9876">
        <v>17695</v>
      </c>
      <c r="B9876" t="str">
        <v>2018-06-29</v>
      </c>
      <c r="C9876" t="str">
        <v>Midday</v>
      </c>
      <c r="D9876">
        <v>1</v>
      </c>
      <c r="E9876" t="str">
        <f>IF(MOD(D9876,2)=0,"EVEN","ODD")</f>
        <v>ODD</v>
      </c>
      <c r="F9876" t="str">
        <f>IF(D9876&lt;=18,"LOW (1-18)","HIGH (19-36)")</f>
        <v>LOW (1-18)</v>
      </c>
      <c r="G9876">
        <f>INT((D9876-1)/6)+1</f>
        <v>1</v>
      </c>
      <c r="H9876">
        <f>MOD(D9876-1,6)+1</f>
        <v>1</v>
      </c>
      <c r="I9876">
        <f>37-D9876</f>
        <v>36</v>
      </c>
      <c r="J9876">
        <f>ABS(D9876-D9877)</f>
        <v>11</v>
      </c>
    </row>
    <row r="9877">
      <c r="A9877">
        <v>17694</v>
      </c>
      <c r="B9877" t="str">
        <v>2018-06-29</v>
      </c>
      <c r="C9877" t="str">
        <v>Morning</v>
      </c>
      <c r="D9877">
        <v>12</v>
      </c>
      <c r="E9877" t="str">
        <f>IF(MOD(D9877,2)=0,"EVEN","ODD")</f>
        <v>EVEN</v>
      </c>
      <c r="F9877" t="str">
        <f>IF(D9877&lt;=18,"LOW (1-18)","HIGH (19-36)")</f>
        <v>LOW (1-18)</v>
      </c>
      <c r="G9877">
        <f>INT((D9877-1)/6)+1</f>
        <v>2</v>
      </c>
      <c r="H9877">
        <f>MOD(D9877-1,6)+1</f>
        <v>6</v>
      </c>
      <c r="I9877">
        <f>37-D9877</f>
        <v>25</v>
      </c>
      <c r="J9877">
        <f>ABS(D9877-D9878)</f>
        <v>23</v>
      </c>
    </row>
    <row r="9878">
      <c r="A9878">
        <v>17693</v>
      </c>
      <c r="B9878" t="str">
        <v>2018-06-28</v>
      </c>
      <c r="C9878" t="str">
        <v>Evening</v>
      </c>
      <c r="D9878">
        <v>35</v>
      </c>
      <c r="E9878" t="str">
        <f>IF(MOD(D9878,2)=0,"EVEN","ODD")</f>
        <v>ODD</v>
      </c>
      <c r="F9878" t="str">
        <f>IF(D9878&lt;=18,"LOW (1-18)","HIGH (19-36)")</f>
        <v>HIGH (19-36)</v>
      </c>
      <c r="G9878">
        <f>INT((D9878-1)/6)+1</f>
        <v>6</v>
      </c>
      <c r="H9878">
        <f>MOD(D9878-1,6)+1</f>
        <v>5</v>
      </c>
      <c r="I9878">
        <f>37-D9878</f>
        <v>2</v>
      </c>
      <c r="J9878">
        <f>ABS(D9878-D9879)</f>
        <v>26</v>
      </c>
    </row>
    <row r="9879">
      <c r="A9879">
        <v>17692</v>
      </c>
      <c r="B9879" t="str">
        <v>2018-06-28</v>
      </c>
      <c r="C9879" t="str">
        <v>Afternoon</v>
      </c>
      <c r="D9879">
        <v>9</v>
      </c>
      <c r="E9879" t="str">
        <f>IF(MOD(D9879,2)=0,"EVEN","ODD")</f>
        <v>ODD</v>
      </c>
      <c r="F9879" t="str">
        <f>IF(D9879&lt;=18,"LOW (1-18)","HIGH (19-36)")</f>
        <v>LOW (1-18)</v>
      </c>
      <c r="G9879">
        <f>INT((D9879-1)/6)+1</f>
        <v>2</v>
      </c>
      <c r="H9879">
        <f>MOD(D9879-1,6)+1</f>
        <v>3</v>
      </c>
      <c r="I9879">
        <f>37-D9879</f>
        <v>28</v>
      </c>
      <c r="J9879">
        <f>ABS(D9879-D9880)</f>
        <v>3</v>
      </c>
    </row>
    <row r="9880">
      <c r="A9880">
        <v>17691</v>
      </c>
      <c r="B9880" t="str">
        <v>2018-06-28</v>
      </c>
      <c r="C9880" t="str">
        <v>Midday</v>
      </c>
      <c r="D9880">
        <v>12</v>
      </c>
      <c r="E9880" t="str">
        <f>IF(MOD(D9880,2)=0,"EVEN","ODD")</f>
        <v>EVEN</v>
      </c>
      <c r="F9880" t="str">
        <f>IF(D9880&lt;=18,"LOW (1-18)","HIGH (19-36)")</f>
        <v>LOW (1-18)</v>
      </c>
      <c r="G9880">
        <f>INT((D9880-1)/6)+1</f>
        <v>2</v>
      </c>
      <c r="H9880">
        <f>MOD(D9880-1,6)+1</f>
        <v>6</v>
      </c>
      <c r="I9880">
        <f>37-D9880</f>
        <v>25</v>
      </c>
      <c r="J9880">
        <f>ABS(D9880-D9881)</f>
        <v>4</v>
      </c>
    </row>
    <row r="9881">
      <c r="A9881">
        <v>17690</v>
      </c>
      <c r="B9881" t="str">
        <v>2018-06-28</v>
      </c>
      <c r="C9881" t="str">
        <v>Morning</v>
      </c>
      <c r="D9881">
        <v>16</v>
      </c>
      <c r="E9881" t="str">
        <f>IF(MOD(D9881,2)=0,"EVEN","ODD")</f>
        <v>EVEN</v>
      </c>
      <c r="F9881" t="str">
        <f>IF(D9881&lt;=18,"LOW (1-18)","HIGH (19-36)")</f>
        <v>LOW (1-18)</v>
      </c>
      <c r="G9881">
        <f>INT((D9881-1)/6)+1</f>
        <v>3</v>
      </c>
      <c r="H9881">
        <f>MOD(D9881-1,6)+1</f>
        <v>4</v>
      </c>
      <c r="I9881">
        <f>37-D9881</f>
        <v>21</v>
      </c>
      <c r="J9881">
        <f>ABS(D9881-D9882)</f>
        <v>10</v>
      </c>
    </row>
    <row r="9882">
      <c r="A9882">
        <v>17689</v>
      </c>
      <c r="B9882" t="str">
        <v>2018-06-27</v>
      </c>
      <c r="C9882" t="str">
        <v>Evening</v>
      </c>
      <c r="D9882">
        <v>6</v>
      </c>
      <c r="E9882" t="str">
        <f>IF(MOD(D9882,2)=0,"EVEN","ODD")</f>
        <v>EVEN</v>
      </c>
      <c r="F9882" t="str">
        <f>IF(D9882&lt;=18,"LOW (1-18)","HIGH (19-36)")</f>
        <v>LOW (1-18)</v>
      </c>
      <c r="G9882">
        <f>INT((D9882-1)/6)+1</f>
        <v>1</v>
      </c>
      <c r="H9882">
        <f>MOD(D9882-1,6)+1</f>
        <v>6</v>
      </c>
      <c r="I9882">
        <f>37-D9882</f>
        <v>31</v>
      </c>
      <c r="J9882">
        <f>ABS(D9882-D9883)</f>
        <v>12</v>
      </c>
    </row>
    <row r="9883">
      <c r="A9883">
        <v>17688</v>
      </c>
      <c r="B9883" t="str">
        <v>2018-06-27</v>
      </c>
      <c r="C9883" t="str">
        <v>Afternoon</v>
      </c>
      <c r="D9883">
        <v>18</v>
      </c>
      <c r="E9883" t="str">
        <f>IF(MOD(D9883,2)=0,"EVEN","ODD")</f>
        <v>EVEN</v>
      </c>
      <c r="F9883" t="str">
        <f>IF(D9883&lt;=18,"LOW (1-18)","HIGH (19-36)")</f>
        <v>LOW (1-18)</v>
      </c>
      <c r="G9883">
        <f>INT((D9883-1)/6)+1</f>
        <v>3</v>
      </c>
      <c r="H9883">
        <f>MOD(D9883-1,6)+1</f>
        <v>6</v>
      </c>
      <c r="I9883">
        <f>37-D9883</f>
        <v>19</v>
      </c>
      <c r="J9883">
        <f>ABS(D9883-D9884)</f>
        <v>9</v>
      </c>
    </row>
    <row r="9884">
      <c r="A9884">
        <v>17687</v>
      </c>
      <c r="B9884" t="str">
        <v>2018-06-27</v>
      </c>
      <c r="C9884" t="str">
        <v>Midday</v>
      </c>
      <c r="D9884">
        <v>9</v>
      </c>
      <c r="E9884" t="str">
        <f>IF(MOD(D9884,2)=0,"EVEN","ODD")</f>
        <v>ODD</v>
      </c>
      <c r="F9884" t="str">
        <f>IF(D9884&lt;=18,"LOW (1-18)","HIGH (19-36)")</f>
        <v>LOW (1-18)</v>
      </c>
      <c r="G9884">
        <f>INT((D9884-1)/6)+1</f>
        <v>2</v>
      </c>
      <c r="H9884">
        <f>MOD(D9884-1,6)+1</f>
        <v>3</v>
      </c>
      <c r="I9884">
        <f>37-D9884</f>
        <v>28</v>
      </c>
      <c r="J9884">
        <f>ABS(D9884-D9885)</f>
        <v>2</v>
      </c>
    </row>
    <row r="9885">
      <c r="A9885">
        <v>17686</v>
      </c>
      <c r="B9885" t="str">
        <v>2018-06-27</v>
      </c>
      <c r="C9885" t="str">
        <v>Morning</v>
      </c>
      <c r="D9885">
        <v>11</v>
      </c>
      <c r="E9885" t="str">
        <f>IF(MOD(D9885,2)=0,"EVEN","ODD")</f>
        <v>ODD</v>
      </c>
      <c r="F9885" t="str">
        <f>IF(D9885&lt;=18,"LOW (1-18)","HIGH (19-36)")</f>
        <v>LOW (1-18)</v>
      </c>
      <c r="G9885">
        <f>INT((D9885-1)/6)+1</f>
        <v>2</v>
      </c>
      <c r="H9885">
        <f>MOD(D9885-1,6)+1</f>
        <v>5</v>
      </c>
      <c r="I9885">
        <f>37-D9885</f>
        <v>26</v>
      </c>
      <c r="J9885">
        <f>ABS(D9885-D9886)</f>
        <v>2</v>
      </c>
    </row>
    <row r="9886">
      <c r="A9886">
        <v>17685</v>
      </c>
      <c r="B9886" t="str">
        <v>2018-06-26</v>
      </c>
      <c r="C9886" t="str">
        <v>Evening</v>
      </c>
      <c r="D9886">
        <v>9</v>
      </c>
      <c r="E9886" t="str">
        <f>IF(MOD(D9886,2)=0,"EVEN","ODD")</f>
        <v>ODD</v>
      </c>
      <c r="F9886" t="str">
        <f>IF(D9886&lt;=18,"LOW (1-18)","HIGH (19-36)")</f>
        <v>LOW (1-18)</v>
      </c>
      <c r="G9886">
        <f>INT((D9886-1)/6)+1</f>
        <v>2</v>
      </c>
      <c r="H9886">
        <f>MOD(D9886-1,6)+1</f>
        <v>3</v>
      </c>
      <c r="I9886">
        <f>37-D9886</f>
        <v>28</v>
      </c>
      <c r="J9886">
        <f>ABS(D9886-D9887)</f>
        <v>9</v>
      </c>
    </row>
    <row r="9887">
      <c r="A9887">
        <v>17684</v>
      </c>
      <c r="B9887" t="str">
        <v>2018-06-26</v>
      </c>
      <c r="C9887" t="str">
        <v>Afternoon</v>
      </c>
      <c r="D9887">
        <v>18</v>
      </c>
      <c r="E9887" t="str">
        <f>IF(MOD(D9887,2)=0,"EVEN","ODD")</f>
        <v>EVEN</v>
      </c>
      <c r="F9887" t="str">
        <f>IF(D9887&lt;=18,"LOW (1-18)","HIGH (19-36)")</f>
        <v>LOW (1-18)</v>
      </c>
      <c r="G9887">
        <f>INT((D9887-1)/6)+1</f>
        <v>3</v>
      </c>
      <c r="H9887">
        <f>MOD(D9887-1,6)+1</f>
        <v>6</v>
      </c>
      <c r="I9887">
        <f>37-D9887</f>
        <v>19</v>
      </c>
      <c r="J9887">
        <f>ABS(D9887-D9888)</f>
        <v>2</v>
      </c>
    </row>
    <row r="9888">
      <c r="A9888">
        <v>17683</v>
      </c>
      <c r="B9888" t="str">
        <v>2018-06-26</v>
      </c>
      <c r="C9888" t="str">
        <v>Midday</v>
      </c>
      <c r="D9888">
        <v>16</v>
      </c>
      <c r="E9888" t="str">
        <f>IF(MOD(D9888,2)=0,"EVEN","ODD")</f>
        <v>EVEN</v>
      </c>
      <c r="F9888" t="str">
        <f>IF(D9888&lt;=18,"LOW (1-18)","HIGH (19-36)")</f>
        <v>LOW (1-18)</v>
      </c>
      <c r="G9888">
        <f>INT((D9888-1)/6)+1</f>
        <v>3</v>
      </c>
      <c r="H9888">
        <f>MOD(D9888-1,6)+1</f>
        <v>4</v>
      </c>
      <c r="I9888">
        <f>37-D9888</f>
        <v>21</v>
      </c>
      <c r="J9888">
        <f>ABS(D9888-D9889)</f>
        <v>5</v>
      </c>
    </row>
    <row r="9889">
      <c r="A9889">
        <v>17682</v>
      </c>
      <c r="B9889" t="str">
        <v>2018-06-26</v>
      </c>
      <c r="C9889" t="str">
        <v>Morning</v>
      </c>
      <c r="D9889">
        <v>21</v>
      </c>
      <c r="E9889" t="str">
        <f>IF(MOD(D9889,2)=0,"EVEN","ODD")</f>
        <v>ODD</v>
      </c>
      <c r="F9889" t="str">
        <f>IF(D9889&lt;=18,"LOW (1-18)","HIGH (19-36)")</f>
        <v>HIGH (19-36)</v>
      </c>
      <c r="G9889">
        <f>INT((D9889-1)/6)+1</f>
        <v>4</v>
      </c>
      <c r="H9889">
        <f>MOD(D9889-1,6)+1</f>
        <v>3</v>
      </c>
      <c r="I9889">
        <f>37-D9889</f>
        <v>16</v>
      </c>
      <c r="J9889">
        <f>ABS(D9889-D9890)</f>
        <v>7</v>
      </c>
    </row>
    <row r="9890">
      <c r="A9890">
        <v>17681</v>
      </c>
      <c r="B9890" t="str">
        <v>2018-06-25</v>
      </c>
      <c r="C9890" t="str">
        <v>Evening</v>
      </c>
      <c r="D9890">
        <v>14</v>
      </c>
      <c r="E9890" t="str">
        <f>IF(MOD(D9890,2)=0,"EVEN","ODD")</f>
        <v>EVEN</v>
      </c>
      <c r="F9890" t="str">
        <f>IF(D9890&lt;=18,"LOW (1-18)","HIGH (19-36)")</f>
        <v>LOW (1-18)</v>
      </c>
      <c r="G9890">
        <f>INT((D9890-1)/6)+1</f>
        <v>3</v>
      </c>
      <c r="H9890">
        <f>MOD(D9890-1,6)+1</f>
        <v>2</v>
      </c>
      <c r="I9890">
        <f>37-D9890</f>
        <v>23</v>
      </c>
      <c r="J9890">
        <f>ABS(D9890-D9891)</f>
        <v>2</v>
      </c>
    </row>
    <row r="9891">
      <c r="A9891">
        <v>17680</v>
      </c>
      <c r="B9891" t="str">
        <v>2018-06-25</v>
      </c>
      <c r="C9891" t="str">
        <v>Afternoon</v>
      </c>
      <c r="D9891">
        <v>16</v>
      </c>
      <c r="E9891" t="str">
        <f>IF(MOD(D9891,2)=0,"EVEN","ODD")</f>
        <v>EVEN</v>
      </c>
      <c r="F9891" t="str">
        <f>IF(D9891&lt;=18,"LOW (1-18)","HIGH (19-36)")</f>
        <v>LOW (1-18)</v>
      </c>
      <c r="G9891">
        <f>INT((D9891-1)/6)+1</f>
        <v>3</v>
      </c>
      <c r="H9891">
        <f>MOD(D9891-1,6)+1</f>
        <v>4</v>
      </c>
      <c r="I9891">
        <f>37-D9891</f>
        <v>21</v>
      </c>
      <c r="J9891">
        <f>ABS(D9891-D9892)</f>
        <v>12</v>
      </c>
    </row>
    <row r="9892">
      <c r="A9892">
        <v>17679</v>
      </c>
      <c r="B9892" t="str">
        <v>2018-06-25</v>
      </c>
      <c r="C9892" t="str">
        <v>Midday</v>
      </c>
      <c r="D9892">
        <v>4</v>
      </c>
      <c r="E9892" t="str">
        <f>IF(MOD(D9892,2)=0,"EVEN","ODD")</f>
        <v>EVEN</v>
      </c>
      <c r="F9892" t="str">
        <f>IF(D9892&lt;=18,"LOW (1-18)","HIGH (19-36)")</f>
        <v>LOW (1-18)</v>
      </c>
      <c r="G9892">
        <f>INT((D9892-1)/6)+1</f>
        <v>1</v>
      </c>
      <c r="H9892">
        <f>MOD(D9892-1,6)+1</f>
        <v>4</v>
      </c>
      <c r="I9892">
        <f>37-D9892</f>
        <v>33</v>
      </c>
      <c r="J9892">
        <f>ABS(D9892-D9893)</f>
        <v>7</v>
      </c>
    </row>
    <row r="9893">
      <c r="A9893">
        <v>17678</v>
      </c>
      <c r="B9893" t="str">
        <v>2018-06-25</v>
      </c>
      <c r="C9893" t="str">
        <v>Morning</v>
      </c>
      <c r="D9893">
        <v>11</v>
      </c>
      <c r="E9893" t="str">
        <f>IF(MOD(D9893,2)=0,"EVEN","ODD")</f>
        <v>ODD</v>
      </c>
      <c r="F9893" t="str">
        <f>IF(D9893&lt;=18,"LOW (1-18)","HIGH (19-36)")</f>
        <v>LOW (1-18)</v>
      </c>
      <c r="G9893">
        <f>INT((D9893-1)/6)+1</f>
        <v>2</v>
      </c>
      <c r="H9893">
        <f>MOD(D9893-1,6)+1</f>
        <v>5</v>
      </c>
      <c r="I9893">
        <f>37-D9893</f>
        <v>26</v>
      </c>
      <c r="J9893">
        <f>ABS(D9893-D9894)</f>
        <v>4</v>
      </c>
    </row>
    <row r="9894">
      <c r="A9894">
        <v>17677</v>
      </c>
      <c r="B9894" t="str">
        <v>2018-06-23</v>
      </c>
      <c r="C9894" t="str">
        <v>Evening</v>
      </c>
      <c r="D9894">
        <v>7</v>
      </c>
      <c r="E9894" t="str">
        <f>IF(MOD(D9894,2)=0,"EVEN","ODD")</f>
        <v>ODD</v>
      </c>
      <c r="F9894" t="str">
        <f>IF(D9894&lt;=18,"LOW (1-18)","HIGH (19-36)")</f>
        <v>LOW (1-18)</v>
      </c>
      <c r="G9894">
        <f>INT((D9894-1)/6)+1</f>
        <v>2</v>
      </c>
      <c r="H9894">
        <f>MOD(D9894-1,6)+1</f>
        <v>1</v>
      </c>
      <c r="I9894">
        <f>37-D9894</f>
        <v>30</v>
      </c>
      <c r="J9894">
        <f>ABS(D9894-D9895)</f>
        <v>26</v>
      </c>
    </row>
    <row r="9895">
      <c r="A9895">
        <v>17676</v>
      </c>
      <c r="B9895" t="str">
        <v>2018-06-23</v>
      </c>
      <c r="C9895" t="str">
        <v>Afternoon</v>
      </c>
      <c r="D9895">
        <v>33</v>
      </c>
      <c r="E9895" t="str">
        <f>IF(MOD(D9895,2)=0,"EVEN","ODD")</f>
        <v>ODD</v>
      </c>
      <c r="F9895" t="str">
        <f>IF(D9895&lt;=18,"LOW (1-18)","HIGH (19-36)")</f>
        <v>HIGH (19-36)</v>
      </c>
      <c r="G9895">
        <f>INT((D9895-1)/6)+1</f>
        <v>6</v>
      </c>
      <c r="H9895">
        <f>MOD(D9895-1,6)+1</f>
        <v>3</v>
      </c>
      <c r="I9895">
        <f>37-D9895</f>
        <v>4</v>
      </c>
      <c r="J9895">
        <f>ABS(D9895-D9896)</f>
        <v>19</v>
      </c>
    </row>
    <row r="9896">
      <c r="A9896">
        <v>17675</v>
      </c>
      <c r="B9896" t="str">
        <v>2018-06-23</v>
      </c>
      <c r="C9896" t="str">
        <v>Midday</v>
      </c>
      <c r="D9896">
        <v>14</v>
      </c>
      <c r="E9896" t="str">
        <f>IF(MOD(D9896,2)=0,"EVEN","ODD")</f>
        <v>EVEN</v>
      </c>
      <c r="F9896" t="str">
        <f>IF(D9896&lt;=18,"LOW (1-18)","HIGH (19-36)")</f>
        <v>LOW (1-18)</v>
      </c>
      <c r="G9896">
        <f>INT((D9896-1)/6)+1</f>
        <v>3</v>
      </c>
      <c r="H9896">
        <f>MOD(D9896-1,6)+1</f>
        <v>2</v>
      </c>
      <c r="I9896">
        <f>37-D9896</f>
        <v>23</v>
      </c>
      <c r="J9896">
        <f>ABS(D9896-D9897)</f>
        <v>2</v>
      </c>
    </row>
    <row r="9897">
      <c r="A9897">
        <v>17674</v>
      </c>
      <c r="B9897" t="str">
        <v>2018-06-23</v>
      </c>
      <c r="C9897" t="str">
        <v>Morning</v>
      </c>
      <c r="D9897">
        <v>12</v>
      </c>
      <c r="E9897" t="str">
        <f>IF(MOD(D9897,2)=0,"EVEN","ODD")</f>
        <v>EVEN</v>
      </c>
      <c r="F9897" t="str">
        <f>IF(D9897&lt;=18,"LOW (1-18)","HIGH (19-36)")</f>
        <v>LOW (1-18)</v>
      </c>
      <c r="G9897">
        <f>INT((D9897-1)/6)+1</f>
        <v>2</v>
      </c>
      <c r="H9897">
        <f>MOD(D9897-1,6)+1</f>
        <v>6</v>
      </c>
      <c r="I9897">
        <f>37-D9897</f>
        <v>25</v>
      </c>
      <c r="J9897">
        <f>ABS(D9897-D9898)</f>
        <v>11</v>
      </c>
    </row>
    <row r="9898">
      <c r="A9898">
        <v>17673</v>
      </c>
      <c r="B9898" t="str">
        <v>2018-06-22</v>
      </c>
      <c r="C9898" t="str">
        <v>Evening</v>
      </c>
      <c r="D9898">
        <v>23</v>
      </c>
      <c r="E9898" t="str">
        <f>IF(MOD(D9898,2)=0,"EVEN","ODD")</f>
        <v>ODD</v>
      </c>
      <c r="F9898" t="str">
        <f>IF(D9898&lt;=18,"LOW (1-18)","HIGH (19-36)")</f>
        <v>HIGH (19-36)</v>
      </c>
      <c r="G9898">
        <f>INT((D9898-1)/6)+1</f>
        <v>4</v>
      </c>
      <c r="H9898">
        <f>MOD(D9898-1,6)+1</f>
        <v>5</v>
      </c>
      <c r="I9898">
        <f>37-D9898</f>
        <v>14</v>
      </c>
      <c r="J9898">
        <f>ABS(D9898-D9899)</f>
        <v>11</v>
      </c>
    </row>
    <row r="9899">
      <c r="A9899">
        <v>17672</v>
      </c>
      <c r="B9899" t="str">
        <v>2018-06-22</v>
      </c>
      <c r="C9899" t="str">
        <v>Afternoon</v>
      </c>
      <c r="D9899">
        <v>34</v>
      </c>
      <c r="E9899" t="str">
        <f>IF(MOD(D9899,2)=0,"EVEN","ODD")</f>
        <v>EVEN</v>
      </c>
      <c r="F9899" t="str">
        <f>IF(D9899&lt;=18,"LOW (1-18)","HIGH (19-36)")</f>
        <v>HIGH (19-36)</v>
      </c>
      <c r="G9899">
        <f>INT((D9899-1)/6)+1</f>
        <v>6</v>
      </c>
      <c r="H9899">
        <f>MOD(D9899-1,6)+1</f>
        <v>4</v>
      </c>
      <c r="I9899">
        <f>37-D9899</f>
        <v>3</v>
      </c>
      <c r="J9899">
        <f>ABS(D9899-D9900)</f>
        <v>26</v>
      </c>
    </row>
    <row r="9900">
      <c r="A9900">
        <v>17671</v>
      </c>
      <c r="B9900" t="str">
        <v>2018-06-22</v>
      </c>
      <c r="C9900" t="str">
        <v>Midday</v>
      </c>
      <c r="D9900">
        <v>8</v>
      </c>
      <c r="E9900" t="str">
        <f>IF(MOD(D9900,2)=0,"EVEN","ODD")</f>
        <v>EVEN</v>
      </c>
      <c r="F9900" t="str">
        <f>IF(D9900&lt;=18,"LOW (1-18)","HIGH (19-36)")</f>
        <v>LOW (1-18)</v>
      </c>
      <c r="G9900">
        <f>INT((D9900-1)/6)+1</f>
        <v>2</v>
      </c>
      <c r="H9900">
        <f>MOD(D9900-1,6)+1</f>
        <v>2</v>
      </c>
      <c r="I9900">
        <f>37-D9900</f>
        <v>29</v>
      </c>
      <c r="J9900">
        <f>ABS(D9900-D9901)</f>
        <v>9</v>
      </c>
    </row>
    <row r="9901">
      <c r="A9901">
        <v>17670</v>
      </c>
      <c r="B9901" t="str">
        <v>2018-06-22</v>
      </c>
      <c r="C9901" t="str">
        <v>Morning</v>
      </c>
      <c r="D9901">
        <v>17</v>
      </c>
      <c r="E9901" t="str">
        <f>IF(MOD(D9901,2)=0,"EVEN","ODD")</f>
        <v>ODD</v>
      </c>
      <c r="F9901" t="str">
        <f>IF(D9901&lt;=18,"LOW (1-18)","HIGH (19-36)")</f>
        <v>LOW (1-18)</v>
      </c>
      <c r="G9901">
        <f>INT((D9901-1)/6)+1</f>
        <v>3</v>
      </c>
      <c r="H9901">
        <f>MOD(D9901-1,6)+1</f>
        <v>5</v>
      </c>
      <c r="I9901">
        <f>37-D9901</f>
        <v>20</v>
      </c>
      <c r="J9901">
        <f>ABS(D9901-D9902)</f>
        <v>10</v>
      </c>
    </row>
    <row r="9902">
      <c r="A9902">
        <v>17669</v>
      </c>
      <c r="B9902" t="str">
        <v>2018-06-21</v>
      </c>
      <c r="C9902" t="str">
        <v>Evening</v>
      </c>
      <c r="D9902">
        <v>7</v>
      </c>
      <c r="E9902" t="str">
        <f>IF(MOD(D9902,2)=0,"EVEN","ODD")</f>
        <v>ODD</v>
      </c>
      <c r="F9902" t="str">
        <f>IF(D9902&lt;=18,"LOW (1-18)","HIGH (19-36)")</f>
        <v>LOW (1-18)</v>
      </c>
      <c r="G9902">
        <f>INT((D9902-1)/6)+1</f>
        <v>2</v>
      </c>
      <c r="H9902">
        <f>MOD(D9902-1,6)+1</f>
        <v>1</v>
      </c>
      <c r="I9902">
        <f>37-D9902</f>
        <v>30</v>
      </c>
      <c r="J9902">
        <f>ABS(D9902-D9903)</f>
        <v>18</v>
      </c>
    </row>
    <row r="9903">
      <c r="A9903">
        <v>17668</v>
      </c>
      <c r="B9903" t="str">
        <v>2018-06-21</v>
      </c>
      <c r="C9903" t="str">
        <v>Afternoon</v>
      </c>
      <c r="D9903">
        <v>25</v>
      </c>
      <c r="E9903" t="str">
        <f>IF(MOD(D9903,2)=0,"EVEN","ODD")</f>
        <v>ODD</v>
      </c>
      <c r="F9903" t="str">
        <f>IF(D9903&lt;=18,"LOW (1-18)","HIGH (19-36)")</f>
        <v>HIGH (19-36)</v>
      </c>
      <c r="G9903">
        <f>INT((D9903-1)/6)+1</f>
        <v>5</v>
      </c>
      <c r="H9903">
        <f>MOD(D9903-1,6)+1</f>
        <v>1</v>
      </c>
      <c r="I9903">
        <f>37-D9903</f>
        <v>12</v>
      </c>
      <c r="J9903">
        <f>ABS(D9903-D9904)</f>
        <v>7</v>
      </c>
    </row>
    <row r="9904">
      <c r="A9904">
        <v>17667</v>
      </c>
      <c r="B9904" t="str">
        <v>2018-06-21</v>
      </c>
      <c r="C9904" t="str">
        <v>Midday</v>
      </c>
      <c r="D9904">
        <v>32</v>
      </c>
      <c r="E9904" t="str">
        <f>IF(MOD(D9904,2)=0,"EVEN","ODD")</f>
        <v>EVEN</v>
      </c>
      <c r="F9904" t="str">
        <f>IF(D9904&lt;=18,"LOW (1-18)","HIGH (19-36)")</f>
        <v>HIGH (19-36)</v>
      </c>
      <c r="G9904">
        <f>INT((D9904-1)/6)+1</f>
        <v>6</v>
      </c>
      <c r="H9904">
        <f>MOD(D9904-1,6)+1</f>
        <v>2</v>
      </c>
      <c r="I9904">
        <f>37-D9904</f>
        <v>5</v>
      </c>
      <c r="J9904">
        <f>ABS(D9904-D9905)</f>
        <v>16</v>
      </c>
    </row>
    <row r="9905">
      <c r="A9905">
        <v>17666</v>
      </c>
      <c r="B9905" t="str">
        <v>2018-06-21</v>
      </c>
      <c r="C9905" t="str">
        <v>Morning</v>
      </c>
      <c r="D9905">
        <v>16</v>
      </c>
      <c r="E9905" t="str">
        <f>IF(MOD(D9905,2)=0,"EVEN","ODD")</f>
        <v>EVEN</v>
      </c>
      <c r="F9905" t="str">
        <f>IF(D9905&lt;=18,"LOW (1-18)","HIGH (19-36)")</f>
        <v>LOW (1-18)</v>
      </c>
      <c r="G9905">
        <f>INT((D9905-1)/6)+1</f>
        <v>3</v>
      </c>
      <c r="H9905">
        <f>MOD(D9905-1,6)+1</f>
        <v>4</v>
      </c>
      <c r="I9905">
        <f>37-D9905</f>
        <v>21</v>
      </c>
      <c r="J9905">
        <f>ABS(D9905-D9906)</f>
        <v>1</v>
      </c>
    </row>
    <row r="9906">
      <c r="A9906">
        <v>17665</v>
      </c>
      <c r="B9906" t="str">
        <v>2018-06-20</v>
      </c>
      <c r="C9906" t="str">
        <v>Evening</v>
      </c>
      <c r="D9906">
        <v>17</v>
      </c>
      <c r="E9906" t="str">
        <f>IF(MOD(D9906,2)=0,"EVEN","ODD")</f>
        <v>ODD</v>
      </c>
      <c r="F9906" t="str">
        <f>IF(D9906&lt;=18,"LOW (1-18)","HIGH (19-36)")</f>
        <v>LOW (1-18)</v>
      </c>
      <c r="G9906">
        <f>INT((D9906-1)/6)+1</f>
        <v>3</v>
      </c>
      <c r="H9906">
        <f>MOD(D9906-1,6)+1</f>
        <v>5</v>
      </c>
      <c r="I9906">
        <f>37-D9906</f>
        <v>20</v>
      </c>
      <c r="J9906">
        <f>ABS(D9906-D9907)</f>
        <v>1</v>
      </c>
    </row>
    <row r="9907">
      <c r="A9907">
        <v>17664</v>
      </c>
      <c r="B9907" t="str">
        <v>2018-06-20</v>
      </c>
      <c r="C9907" t="str">
        <v>Afternoon</v>
      </c>
      <c r="D9907">
        <v>16</v>
      </c>
      <c r="E9907" t="str">
        <f>IF(MOD(D9907,2)=0,"EVEN","ODD")</f>
        <v>EVEN</v>
      </c>
      <c r="F9907" t="str">
        <f>IF(D9907&lt;=18,"LOW (1-18)","HIGH (19-36)")</f>
        <v>LOW (1-18)</v>
      </c>
      <c r="G9907">
        <f>INT((D9907-1)/6)+1</f>
        <v>3</v>
      </c>
      <c r="H9907">
        <f>MOD(D9907-1,6)+1</f>
        <v>4</v>
      </c>
      <c r="I9907">
        <f>37-D9907</f>
        <v>21</v>
      </c>
      <c r="J9907">
        <f>ABS(D9907-D9908)</f>
        <v>8</v>
      </c>
    </row>
    <row r="9908">
      <c r="A9908">
        <v>17663</v>
      </c>
      <c r="B9908" t="str">
        <v>2018-06-20</v>
      </c>
      <c r="C9908" t="str">
        <v>Midday</v>
      </c>
      <c r="D9908">
        <v>24</v>
      </c>
      <c r="E9908" t="str">
        <f>IF(MOD(D9908,2)=0,"EVEN","ODD")</f>
        <v>EVEN</v>
      </c>
      <c r="F9908" t="str">
        <f>IF(D9908&lt;=18,"LOW (1-18)","HIGH (19-36)")</f>
        <v>HIGH (19-36)</v>
      </c>
      <c r="G9908">
        <f>INT((D9908-1)/6)+1</f>
        <v>4</v>
      </c>
      <c r="H9908">
        <f>MOD(D9908-1,6)+1</f>
        <v>6</v>
      </c>
      <c r="I9908">
        <f>37-D9908</f>
        <v>13</v>
      </c>
      <c r="J9908">
        <f>ABS(D9908-D9909)</f>
        <v>3</v>
      </c>
    </row>
    <row r="9909">
      <c r="A9909">
        <v>17662</v>
      </c>
      <c r="B9909" t="str">
        <v>2018-06-20</v>
      </c>
      <c r="C9909" t="str">
        <v>Morning</v>
      </c>
      <c r="D9909">
        <v>21</v>
      </c>
      <c r="E9909" t="str">
        <f>IF(MOD(D9909,2)=0,"EVEN","ODD")</f>
        <v>ODD</v>
      </c>
      <c r="F9909" t="str">
        <f>IF(D9909&lt;=18,"LOW (1-18)","HIGH (19-36)")</f>
        <v>HIGH (19-36)</v>
      </c>
      <c r="G9909">
        <f>INT((D9909-1)/6)+1</f>
        <v>4</v>
      </c>
      <c r="H9909">
        <f>MOD(D9909-1,6)+1</f>
        <v>3</v>
      </c>
      <c r="I9909">
        <f>37-D9909</f>
        <v>16</v>
      </c>
      <c r="J9909">
        <f>ABS(D9909-D9910)</f>
        <v>6</v>
      </c>
    </row>
    <row r="9910">
      <c r="A9910">
        <v>17661</v>
      </c>
      <c r="B9910" t="str">
        <v>2018-06-19</v>
      </c>
      <c r="C9910" t="str">
        <v>Evening</v>
      </c>
      <c r="D9910">
        <v>27</v>
      </c>
      <c r="E9910" t="str">
        <f>IF(MOD(D9910,2)=0,"EVEN","ODD")</f>
        <v>ODD</v>
      </c>
      <c r="F9910" t="str">
        <f>IF(D9910&lt;=18,"LOW (1-18)","HIGH (19-36)")</f>
        <v>HIGH (19-36)</v>
      </c>
      <c r="G9910">
        <f>INT((D9910-1)/6)+1</f>
        <v>5</v>
      </c>
      <c r="H9910">
        <f>MOD(D9910-1,6)+1</f>
        <v>3</v>
      </c>
      <c r="I9910">
        <f>37-D9910</f>
        <v>10</v>
      </c>
      <c r="J9910">
        <f>ABS(D9910-D9911)</f>
        <v>4</v>
      </c>
    </row>
    <row r="9911">
      <c r="A9911">
        <v>17660</v>
      </c>
      <c r="B9911" t="str">
        <v>2018-06-19</v>
      </c>
      <c r="C9911" t="str">
        <v>Afternoon</v>
      </c>
      <c r="D9911">
        <v>23</v>
      </c>
      <c r="E9911" t="str">
        <f>IF(MOD(D9911,2)=0,"EVEN","ODD")</f>
        <v>ODD</v>
      </c>
      <c r="F9911" t="str">
        <f>IF(D9911&lt;=18,"LOW (1-18)","HIGH (19-36)")</f>
        <v>HIGH (19-36)</v>
      </c>
      <c r="G9911">
        <f>INT((D9911-1)/6)+1</f>
        <v>4</v>
      </c>
      <c r="H9911">
        <f>MOD(D9911-1,6)+1</f>
        <v>5</v>
      </c>
      <c r="I9911">
        <f>37-D9911</f>
        <v>14</v>
      </c>
      <c r="J9911">
        <f>ABS(D9911-D9912)</f>
        <v>10</v>
      </c>
    </row>
    <row r="9912">
      <c r="A9912">
        <v>17659</v>
      </c>
      <c r="B9912" t="str">
        <v>2018-06-19</v>
      </c>
      <c r="C9912" t="str">
        <v>Midday</v>
      </c>
      <c r="D9912">
        <v>33</v>
      </c>
      <c r="E9912" t="str">
        <f>IF(MOD(D9912,2)=0,"EVEN","ODD")</f>
        <v>ODD</v>
      </c>
      <c r="F9912" t="str">
        <f>IF(D9912&lt;=18,"LOW (1-18)","HIGH (19-36)")</f>
        <v>HIGH (19-36)</v>
      </c>
      <c r="G9912">
        <f>INT((D9912-1)/6)+1</f>
        <v>6</v>
      </c>
      <c r="H9912">
        <f>MOD(D9912-1,6)+1</f>
        <v>3</v>
      </c>
      <c r="I9912">
        <f>37-D9912</f>
        <v>4</v>
      </c>
      <c r="J9912">
        <f>ABS(D9912-D9913)</f>
        <v>9</v>
      </c>
    </row>
    <row r="9913">
      <c r="A9913">
        <v>17658</v>
      </c>
      <c r="B9913" t="str">
        <v>2018-06-19</v>
      </c>
      <c r="C9913" t="str">
        <v>Morning</v>
      </c>
      <c r="D9913">
        <v>24</v>
      </c>
      <c r="E9913" t="str">
        <f>IF(MOD(D9913,2)=0,"EVEN","ODD")</f>
        <v>EVEN</v>
      </c>
      <c r="F9913" t="str">
        <f>IF(D9913&lt;=18,"LOW (1-18)","HIGH (19-36)")</f>
        <v>HIGH (19-36)</v>
      </c>
      <c r="G9913">
        <f>INT((D9913-1)/6)+1</f>
        <v>4</v>
      </c>
      <c r="H9913">
        <f>MOD(D9913-1,6)+1</f>
        <v>6</v>
      </c>
      <c r="I9913">
        <f>37-D9913</f>
        <v>13</v>
      </c>
      <c r="J9913">
        <f>ABS(D9913-D9914)</f>
        <v>12</v>
      </c>
    </row>
    <row r="9914">
      <c r="A9914">
        <v>17657</v>
      </c>
      <c r="B9914" t="str">
        <v>2018-06-18</v>
      </c>
      <c r="C9914" t="str">
        <v>Evening</v>
      </c>
      <c r="D9914">
        <v>36</v>
      </c>
      <c r="E9914" t="str">
        <f>IF(MOD(D9914,2)=0,"EVEN","ODD")</f>
        <v>EVEN</v>
      </c>
      <c r="F9914" t="str">
        <f>IF(D9914&lt;=18,"LOW (1-18)","HIGH (19-36)")</f>
        <v>HIGH (19-36)</v>
      </c>
      <c r="G9914">
        <f>INT((D9914-1)/6)+1</f>
        <v>6</v>
      </c>
      <c r="H9914">
        <f>MOD(D9914-1,6)+1</f>
        <v>6</v>
      </c>
      <c r="I9914">
        <f>37-D9914</f>
        <v>1</v>
      </c>
      <c r="J9914">
        <f>ABS(D9914-D9915)</f>
        <v>13</v>
      </c>
    </row>
    <row r="9915">
      <c r="A9915">
        <v>17656</v>
      </c>
      <c r="B9915" t="str">
        <v>2018-06-18</v>
      </c>
      <c r="C9915" t="str">
        <v>Afternoon</v>
      </c>
      <c r="D9915">
        <v>23</v>
      </c>
      <c r="E9915" t="str">
        <f>IF(MOD(D9915,2)=0,"EVEN","ODD")</f>
        <v>ODD</v>
      </c>
      <c r="F9915" t="str">
        <f>IF(D9915&lt;=18,"LOW (1-18)","HIGH (19-36)")</f>
        <v>HIGH (19-36)</v>
      </c>
      <c r="G9915">
        <f>INT((D9915-1)/6)+1</f>
        <v>4</v>
      </c>
      <c r="H9915">
        <f>MOD(D9915-1,6)+1</f>
        <v>5</v>
      </c>
      <c r="I9915">
        <f>37-D9915</f>
        <v>14</v>
      </c>
      <c r="J9915">
        <f>ABS(D9915-D9916)</f>
        <v>6</v>
      </c>
    </row>
    <row r="9916">
      <c r="A9916">
        <v>17655</v>
      </c>
      <c r="B9916" t="str">
        <v>2018-06-18</v>
      </c>
      <c r="C9916" t="str">
        <v>Midday</v>
      </c>
      <c r="D9916">
        <v>17</v>
      </c>
      <c r="E9916" t="str">
        <f>IF(MOD(D9916,2)=0,"EVEN","ODD")</f>
        <v>ODD</v>
      </c>
      <c r="F9916" t="str">
        <f>IF(D9916&lt;=18,"LOW (1-18)","HIGH (19-36)")</f>
        <v>LOW (1-18)</v>
      </c>
      <c r="G9916">
        <f>INT((D9916-1)/6)+1</f>
        <v>3</v>
      </c>
      <c r="H9916">
        <f>MOD(D9916-1,6)+1</f>
        <v>5</v>
      </c>
      <c r="I9916">
        <f>37-D9916</f>
        <v>20</v>
      </c>
      <c r="J9916">
        <f>ABS(D9916-D9917)</f>
        <v>7</v>
      </c>
    </row>
    <row r="9917">
      <c r="A9917">
        <v>17654</v>
      </c>
      <c r="B9917" t="str">
        <v>2018-06-18</v>
      </c>
      <c r="C9917" t="str">
        <v>Morning</v>
      </c>
      <c r="D9917">
        <v>10</v>
      </c>
      <c r="E9917" t="str">
        <f>IF(MOD(D9917,2)=0,"EVEN","ODD")</f>
        <v>EVEN</v>
      </c>
      <c r="F9917" t="str">
        <f>IF(D9917&lt;=18,"LOW (1-18)","HIGH (19-36)")</f>
        <v>LOW (1-18)</v>
      </c>
      <c r="G9917">
        <f>INT((D9917-1)/6)+1</f>
        <v>2</v>
      </c>
      <c r="H9917">
        <f>MOD(D9917-1,6)+1</f>
        <v>4</v>
      </c>
      <c r="I9917">
        <f>37-D9917</f>
        <v>27</v>
      </c>
      <c r="J9917">
        <f>ABS(D9917-D9918)</f>
        <v>14</v>
      </c>
    </row>
    <row r="9918">
      <c r="A9918">
        <v>17653</v>
      </c>
      <c r="B9918" t="str">
        <v>2018-06-16</v>
      </c>
      <c r="C9918" t="str">
        <v>Evening</v>
      </c>
      <c r="D9918">
        <v>24</v>
      </c>
      <c r="E9918" t="str">
        <f>IF(MOD(D9918,2)=0,"EVEN","ODD")</f>
        <v>EVEN</v>
      </c>
      <c r="F9918" t="str">
        <f>IF(D9918&lt;=18,"LOW (1-18)","HIGH (19-36)")</f>
        <v>HIGH (19-36)</v>
      </c>
      <c r="G9918">
        <f>INT((D9918-1)/6)+1</f>
        <v>4</v>
      </c>
      <c r="H9918">
        <f>MOD(D9918-1,6)+1</f>
        <v>6</v>
      </c>
      <c r="I9918">
        <f>37-D9918</f>
        <v>13</v>
      </c>
      <c r="J9918">
        <f>ABS(D9918-D9919)</f>
        <v>1</v>
      </c>
    </row>
    <row r="9919">
      <c r="A9919">
        <v>17652</v>
      </c>
      <c r="B9919" t="str">
        <v>2018-06-16</v>
      </c>
      <c r="C9919" t="str">
        <v>Afternoon</v>
      </c>
      <c r="D9919">
        <v>23</v>
      </c>
      <c r="E9919" t="str">
        <f>IF(MOD(D9919,2)=0,"EVEN","ODD")</f>
        <v>ODD</v>
      </c>
      <c r="F9919" t="str">
        <f>IF(D9919&lt;=18,"LOW (1-18)","HIGH (19-36)")</f>
        <v>HIGH (19-36)</v>
      </c>
      <c r="G9919">
        <f>INT((D9919-1)/6)+1</f>
        <v>4</v>
      </c>
      <c r="H9919">
        <f>MOD(D9919-1,6)+1</f>
        <v>5</v>
      </c>
      <c r="I9919">
        <f>37-D9919</f>
        <v>14</v>
      </c>
      <c r="J9919">
        <f>ABS(D9919-D9920)</f>
        <v>6</v>
      </c>
    </row>
    <row r="9920">
      <c r="A9920">
        <v>17651</v>
      </c>
      <c r="B9920" t="str">
        <v>2018-06-16</v>
      </c>
      <c r="C9920" t="str">
        <v>Midday</v>
      </c>
      <c r="D9920">
        <v>17</v>
      </c>
      <c r="E9920" t="str">
        <f>IF(MOD(D9920,2)=0,"EVEN","ODD")</f>
        <v>ODD</v>
      </c>
      <c r="F9920" t="str">
        <f>IF(D9920&lt;=18,"LOW (1-18)","HIGH (19-36)")</f>
        <v>LOW (1-18)</v>
      </c>
      <c r="G9920">
        <f>INT((D9920-1)/6)+1</f>
        <v>3</v>
      </c>
      <c r="H9920">
        <f>MOD(D9920-1,6)+1</f>
        <v>5</v>
      </c>
      <c r="I9920">
        <f>37-D9920</f>
        <v>20</v>
      </c>
      <c r="J9920">
        <f>ABS(D9920-D9921)</f>
        <v>8</v>
      </c>
    </row>
    <row r="9921">
      <c r="A9921">
        <v>17650</v>
      </c>
      <c r="B9921" t="str">
        <v>2018-06-16</v>
      </c>
      <c r="C9921" t="str">
        <v>Morning</v>
      </c>
      <c r="D9921">
        <v>25</v>
      </c>
      <c r="E9921" t="str">
        <f>IF(MOD(D9921,2)=0,"EVEN","ODD")</f>
        <v>ODD</v>
      </c>
      <c r="F9921" t="str">
        <f>IF(D9921&lt;=18,"LOW (1-18)","HIGH (19-36)")</f>
        <v>HIGH (19-36)</v>
      </c>
      <c r="G9921">
        <f>INT((D9921-1)/6)+1</f>
        <v>5</v>
      </c>
      <c r="H9921">
        <f>MOD(D9921-1,6)+1</f>
        <v>1</v>
      </c>
      <c r="I9921">
        <f>37-D9921</f>
        <v>12</v>
      </c>
      <c r="J9921">
        <f>ABS(D9921-D9922)</f>
        <v>9</v>
      </c>
    </row>
    <row r="9922">
      <c r="A9922">
        <v>17649</v>
      </c>
      <c r="B9922" t="str">
        <v>2018-06-14</v>
      </c>
      <c r="C9922" t="str">
        <v>Evening</v>
      </c>
      <c r="D9922">
        <v>34</v>
      </c>
      <c r="E9922" t="str">
        <f>IF(MOD(D9922,2)=0,"EVEN","ODD")</f>
        <v>EVEN</v>
      </c>
      <c r="F9922" t="str">
        <f>IF(D9922&lt;=18,"LOW (1-18)","HIGH (19-36)")</f>
        <v>HIGH (19-36)</v>
      </c>
      <c r="G9922">
        <f>INT((D9922-1)/6)+1</f>
        <v>6</v>
      </c>
      <c r="H9922">
        <f>MOD(D9922-1,6)+1</f>
        <v>4</v>
      </c>
      <c r="I9922">
        <f>37-D9922</f>
        <v>3</v>
      </c>
      <c r="J9922">
        <f>ABS(D9922-D9923)</f>
        <v>26</v>
      </c>
    </row>
    <row r="9923">
      <c r="A9923">
        <v>17648</v>
      </c>
      <c r="B9923" t="str">
        <v>2018-06-14</v>
      </c>
      <c r="C9923" t="str">
        <v>Afternoon</v>
      </c>
      <c r="D9923">
        <v>8</v>
      </c>
      <c r="E9923" t="str">
        <f>IF(MOD(D9923,2)=0,"EVEN","ODD")</f>
        <v>EVEN</v>
      </c>
      <c r="F9923" t="str">
        <f>IF(D9923&lt;=18,"LOW (1-18)","HIGH (19-36)")</f>
        <v>LOW (1-18)</v>
      </c>
      <c r="G9923">
        <f>INT((D9923-1)/6)+1</f>
        <v>2</v>
      </c>
      <c r="H9923">
        <f>MOD(D9923-1,6)+1</f>
        <v>2</v>
      </c>
      <c r="I9923">
        <f>37-D9923</f>
        <v>29</v>
      </c>
      <c r="J9923">
        <f>ABS(D9923-D9924)</f>
        <v>1</v>
      </c>
    </row>
    <row r="9924">
      <c r="A9924">
        <v>17647</v>
      </c>
      <c r="B9924" t="str">
        <v>2018-06-14</v>
      </c>
      <c r="C9924" t="str">
        <v>Midday</v>
      </c>
      <c r="D9924">
        <v>9</v>
      </c>
      <c r="E9924" t="str">
        <f>IF(MOD(D9924,2)=0,"EVEN","ODD")</f>
        <v>ODD</v>
      </c>
      <c r="F9924" t="str">
        <f>IF(D9924&lt;=18,"LOW (1-18)","HIGH (19-36)")</f>
        <v>LOW (1-18)</v>
      </c>
      <c r="G9924">
        <f>INT((D9924-1)/6)+1</f>
        <v>2</v>
      </c>
      <c r="H9924">
        <f>MOD(D9924-1,6)+1</f>
        <v>3</v>
      </c>
      <c r="I9924">
        <f>37-D9924</f>
        <v>28</v>
      </c>
      <c r="J9924">
        <f>ABS(D9924-D9925)</f>
        <v>2</v>
      </c>
    </row>
    <row r="9925">
      <c r="A9925">
        <v>17646</v>
      </c>
      <c r="B9925" t="str">
        <v>2018-06-14</v>
      </c>
      <c r="C9925" t="str">
        <v>Morning</v>
      </c>
      <c r="D9925">
        <v>11</v>
      </c>
      <c r="E9925" t="str">
        <f>IF(MOD(D9925,2)=0,"EVEN","ODD")</f>
        <v>ODD</v>
      </c>
      <c r="F9925" t="str">
        <f>IF(D9925&lt;=18,"LOW (1-18)","HIGH (19-36)")</f>
        <v>LOW (1-18)</v>
      </c>
      <c r="G9925">
        <f>INT((D9925-1)/6)+1</f>
        <v>2</v>
      </c>
      <c r="H9925">
        <f>MOD(D9925-1,6)+1</f>
        <v>5</v>
      </c>
      <c r="I9925">
        <f>37-D9925</f>
        <v>26</v>
      </c>
      <c r="J9925">
        <f>ABS(D9925-D9926)</f>
        <v>15</v>
      </c>
    </row>
    <row r="9926">
      <c r="A9926">
        <v>17645</v>
      </c>
      <c r="B9926" t="str">
        <v>2018-06-13</v>
      </c>
      <c r="C9926" t="str">
        <v>Evening</v>
      </c>
      <c r="D9926">
        <v>26</v>
      </c>
      <c r="E9926" t="str">
        <f>IF(MOD(D9926,2)=0,"EVEN","ODD")</f>
        <v>EVEN</v>
      </c>
      <c r="F9926" t="str">
        <f>IF(D9926&lt;=18,"LOW (1-18)","HIGH (19-36)")</f>
        <v>HIGH (19-36)</v>
      </c>
      <c r="G9926">
        <f>INT((D9926-1)/6)+1</f>
        <v>5</v>
      </c>
      <c r="H9926">
        <f>MOD(D9926-1,6)+1</f>
        <v>2</v>
      </c>
      <c r="I9926">
        <f>37-D9926</f>
        <v>11</v>
      </c>
      <c r="J9926">
        <f>ABS(D9926-D9927)</f>
        <v>7</v>
      </c>
    </row>
    <row r="9927">
      <c r="A9927">
        <v>17644</v>
      </c>
      <c r="B9927" t="str">
        <v>2018-06-13</v>
      </c>
      <c r="C9927" t="str">
        <v>Afternoon</v>
      </c>
      <c r="D9927">
        <v>33</v>
      </c>
      <c r="E9927" t="str">
        <f>IF(MOD(D9927,2)=0,"EVEN","ODD")</f>
        <v>ODD</v>
      </c>
      <c r="F9927" t="str">
        <f>IF(D9927&lt;=18,"LOW (1-18)","HIGH (19-36)")</f>
        <v>HIGH (19-36)</v>
      </c>
      <c r="G9927">
        <f>INT((D9927-1)/6)+1</f>
        <v>6</v>
      </c>
      <c r="H9927">
        <f>MOD(D9927-1,6)+1</f>
        <v>3</v>
      </c>
      <c r="I9927">
        <f>37-D9927</f>
        <v>4</v>
      </c>
      <c r="J9927">
        <f>ABS(D9927-D9928)</f>
        <v>18</v>
      </c>
    </row>
    <row r="9928">
      <c r="A9928">
        <v>17643</v>
      </c>
      <c r="B9928" t="str">
        <v>2018-06-13</v>
      </c>
      <c r="C9928" t="str">
        <v>Midday</v>
      </c>
      <c r="D9928">
        <v>15</v>
      </c>
      <c r="E9928" t="str">
        <f>IF(MOD(D9928,2)=0,"EVEN","ODD")</f>
        <v>ODD</v>
      </c>
      <c r="F9928" t="str">
        <f>IF(D9928&lt;=18,"LOW (1-18)","HIGH (19-36)")</f>
        <v>LOW (1-18)</v>
      </c>
      <c r="G9928">
        <f>INT((D9928-1)/6)+1</f>
        <v>3</v>
      </c>
      <c r="H9928">
        <f>MOD(D9928-1,6)+1</f>
        <v>3</v>
      </c>
      <c r="I9928">
        <f>37-D9928</f>
        <v>22</v>
      </c>
      <c r="J9928">
        <f>ABS(D9928-D9929)</f>
        <v>6</v>
      </c>
    </row>
    <row r="9929">
      <c r="A9929">
        <v>17642</v>
      </c>
      <c r="B9929" t="str">
        <v>2018-06-13</v>
      </c>
      <c r="C9929" t="str">
        <v>Morning</v>
      </c>
      <c r="D9929">
        <v>21</v>
      </c>
      <c r="E9929" t="str">
        <f>IF(MOD(D9929,2)=0,"EVEN","ODD")</f>
        <v>ODD</v>
      </c>
      <c r="F9929" t="str">
        <f>IF(D9929&lt;=18,"LOW (1-18)","HIGH (19-36)")</f>
        <v>HIGH (19-36)</v>
      </c>
      <c r="G9929">
        <f>INT((D9929-1)/6)+1</f>
        <v>4</v>
      </c>
      <c r="H9929">
        <f>MOD(D9929-1,6)+1</f>
        <v>3</v>
      </c>
      <c r="I9929">
        <f>37-D9929</f>
        <v>16</v>
      </c>
      <c r="J9929">
        <f>ABS(D9929-D9930)</f>
        <v>13</v>
      </c>
    </row>
    <row r="9930">
      <c r="A9930">
        <v>17641</v>
      </c>
      <c r="B9930" t="str">
        <v>2018-06-12</v>
      </c>
      <c r="C9930" t="str">
        <v>Evening</v>
      </c>
      <c r="D9930">
        <v>8</v>
      </c>
      <c r="E9930" t="str">
        <f>IF(MOD(D9930,2)=0,"EVEN","ODD")</f>
        <v>EVEN</v>
      </c>
      <c r="F9930" t="str">
        <f>IF(D9930&lt;=18,"LOW (1-18)","HIGH (19-36)")</f>
        <v>LOW (1-18)</v>
      </c>
      <c r="G9930">
        <f>INT((D9930-1)/6)+1</f>
        <v>2</v>
      </c>
      <c r="H9930">
        <f>MOD(D9930-1,6)+1</f>
        <v>2</v>
      </c>
      <c r="I9930">
        <f>37-D9930</f>
        <v>29</v>
      </c>
      <c r="J9930">
        <f>ABS(D9930-D9931)</f>
        <v>2</v>
      </c>
    </row>
    <row r="9931">
      <c r="A9931">
        <v>17640</v>
      </c>
      <c r="B9931" t="str">
        <v>2018-06-12</v>
      </c>
      <c r="C9931" t="str">
        <v>Afternoon</v>
      </c>
      <c r="D9931">
        <v>6</v>
      </c>
      <c r="E9931" t="str">
        <f>IF(MOD(D9931,2)=0,"EVEN","ODD")</f>
        <v>EVEN</v>
      </c>
      <c r="F9931" t="str">
        <f>IF(D9931&lt;=18,"LOW (1-18)","HIGH (19-36)")</f>
        <v>LOW (1-18)</v>
      </c>
      <c r="G9931">
        <f>INT((D9931-1)/6)+1</f>
        <v>1</v>
      </c>
      <c r="H9931">
        <f>MOD(D9931-1,6)+1</f>
        <v>6</v>
      </c>
      <c r="I9931">
        <f>37-D9931</f>
        <v>31</v>
      </c>
      <c r="J9931">
        <f>ABS(D9931-D9932)</f>
        <v>30</v>
      </c>
    </row>
    <row r="9932">
      <c r="A9932">
        <v>17639</v>
      </c>
      <c r="B9932" t="str">
        <v>2018-06-12</v>
      </c>
      <c r="C9932" t="str">
        <v>Midday</v>
      </c>
      <c r="D9932">
        <v>36</v>
      </c>
      <c r="E9932" t="str">
        <f>IF(MOD(D9932,2)=0,"EVEN","ODD")</f>
        <v>EVEN</v>
      </c>
      <c r="F9932" t="str">
        <f>IF(D9932&lt;=18,"LOW (1-18)","HIGH (19-36)")</f>
        <v>HIGH (19-36)</v>
      </c>
      <c r="G9932">
        <f>INT((D9932-1)/6)+1</f>
        <v>6</v>
      </c>
      <c r="H9932">
        <f>MOD(D9932-1,6)+1</f>
        <v>6</v>
      </c>
      <c r="I9932">
        <f>37-D9932</f>
        <v>1</v>
      </c>
      <c r="J9932">
        <f>ABS(D9932-D9933)</f>
        <v>1</v>
      </c>
    </row>
    <row r="9933">
      <c r="A9933">
        <v>17638</v>
      </c>
      <c r="B9933" t="str">
        <v>2018-06-12</v>
      </c>
      <c r="C9933" t="str">
        <v>Morning</v>
      </c>
      <c r="D9933">
        <v>35</v>
      </c>
      <c r="E9933" t="str">
        <f>IF(MOD(D9933,2)=0,"EVEN","ODD")</f>
        <v>ODD</v>
      </c>
      <c r="F9933" t="str">
        <f>IF(D9933&lt;=18,"LOW (1-18)","HIGH (19-36)")</f>
        <v>HIGH (19-36)</v>
      </c>
      <c r="G9933">
        <f>INT((D9933-1)/6)+1</f>
        <v>6</v>
      </c>
      <c r="H9933">
        <f>MOD(D9933-1,6)+1</f>
        <v>5</v>
      </c>
      <c r="I9933">
        <f>37-D9933</f>
        <v>2</v>
      </c>
      <c r="J9933">
        <f>ABS(D9933-D9934)</f>
        <v>34</v>
      </c>
    </row>
    <row r="9934">
      <c r="A9934">
        <v>17637</v>
      </c>
      <c r="B9934" t="str">
        <v>2018-06-11</v>
      </c>
      <c r="C9934" t="str">
        <v>Evening</v>
      </c>
      <c r="D9934">
        <v>1</v>
      </c>
      <c r="E9934" t="str">
        <f>IF(MOD(D9934,2)=0,"EVEN","ODD")</f>
        <v>ODD</v>
      </c>
      <c r="F9934" t="str">
        <f>IF(D9934&lt;=18,"LOW (1-18)","HIGH (19-36)")</f>
        <v>LOW (1-18)</v>
      </c>
      <c r="G9934">
        <f>INT((D9934-1)/6)+1</f>
        <v>1</v>
      </c>
      <c r="H9934">
        <f>MOD(D9934-1,6)+1</f>
        <v>1</v>
      </c>
      <c r="I9934">
        <f>37-D9934</f>
        <v>36</v>
      </c>
      <c r="J9934">
        <f>ABS(D9934-D9935)</f>
        <v>24</v>
      </c>
    </row>
    <row r="9935">
      <c r="A9935">
        <v>17636</v>
      </c>
      <c r="B9935" t="str">
        <v>2018-06-11</v>
      </c>
      <c r="C9935" t="str">
        <v>Afternoon</v>
      </c>
      <c r="D9935">
        <v>25</v>
      </c>
      <c r="E9935" t="str">
        <f>IF(MOD(D9935,2)=0,"EVEN","ODD")</f>
        <v>ODD</v>
      </c>
      <c r="F9935" t="str">
        <f>IF(D9935&lt;=18,"LOW (1-18)","HIGH (19-36)")</f>
        <v>HIGH (19-36)</v>
      </c>
      <c r="G9935">
        <f>INT((D9935-1)/6)+1</f>
        <v>5</v>
      </c>
      <c r="H9935">
        <f>MOD(D9935-1,6)+1</f>
        <v>1</v>
      </c>
      <c r="I9935">
        <f>37-D9935</f>
        <v>12</v>
      </c>
      <c r="J9935">
        <f>ABS(D9935-D9936)</f>
        <v>3</v>
      </c>
    </row>
    <row r="9936">
      <c r="A9936">
        <v>17635</v>
      </c>
      <c r="B9936" t="str">
        <v>2018-06-11</v>
      </c>
      <c r="C9936" t="str">
        <v>Midday</v>
      </c>
      <c r="D9936">
        <v>22</v>
      </c>
      <c r="E9936" t="str">
        <f>IF(MOD(D9936,2)=0,"EVEN","ODD")</f>
        <v>EVEN</v>
      </c>
      <c r="F9936" t="str">
        <f>IF(D9936&lt;=18,"LOW (1-18)","HIGH (19-36)")</f>
        <v>HIGH (19-36)</v>
      </c>
      <c r="G9936">
        <f>INT((D9936-1)/6)+1</f>
        <v>4</v>
      </c>
      <c r="H9936">
        <f>MOD(D9936-1,6)+1</f>
        <v>4</v>
      </c>
      <c r="I9936">
        <f>37-D9936</f>
        <v>15</v>
      </c>
      <c r="J9936">
        <f>ABS(D9936-D9937)</f>
        <v>1</v>
      </c>
    </row>
    <row r="9937">
      <c r="A9937">
        <v>17634</v>
      </c>
      <c r="B9937" t="str">
        <v>2018-06-11</v>
      </c>
      <c r="C9937" t="str">
        <v>Morning</v>
      </c>
      <c r="D9937">
        <v>23</v>
      </c>
      <c r="E9937" t="str">
        <f>IF(MOD(D9937,2)=0,"EVEN","ODD")</f>
        <v>ODD</v>
      </c>
      <c r="F9937" t="str">
        <f>IF(D9937&lt;=18,"LOW (1-18)","HIGH (19-36)")</f>
        <v>HIGH (19-36)</v>
      </c>
      <c r="G9937">
        <f>INT((D9937-1)/6)+1</f>
        <v>4</v>
      </c>
      <c r="H9937">
        <f>MOD(D9937-1,6)+1</f>
        <v>5</v>
      </c>
      <c r="I9937">
        <f>37-D9937</f>
        <v>14</v>
      </c>
      <c r="J9937">
        <f>ABS(D9937-D9938)</f>
        <v>17</v>
      </c>
    </row>
    <row r="9938">
      <c r="A9938">
        <v>17633</v>
      </c>
      <c r="B9938" t="str">
        <v>2018-06-09</v>
      </c>
      <c r="C9938" t="str">
        <v>Evening</v>
      </c>
      <c r="D9938">
        <v>6</v>
      </c>
      <c r="E9938" t="str">
        <f>IF(MOD(D9938,2)=0,"EVEN","ODD")</f>
        <v>EVEN</v>
      </c>
      <c r="F9938" t="str">
        <f>IF(D9938&lt;=18,"LOW (1-18)","HIGH (19-36)")</f>
        <v>LOW (1-18)</v>
      </c>
      <c r="G9938">
        <f>INT((D9938-1)/6)+1</f>
        <v>1</v>
      </c>
      <c r="H9938">
        <f>MOD(D9938-1,6)+1</f>
        <v>6</v>
      </c>
      <c r="I9938">
        <f>37-D9938</f>
        <v>31</v>
      </c>
      <c r="J9938">
        <f>ABS(D9938-D9939)</f>
        <v>20</v>
      </c>
    </row>
    <row r="9939">
      <c r="A9939">
        <v>17632</v>
      </c>
      <c r="B9939" t="str">
        <v>2018-06-09</v>
      </c>
      <c r="C9939" t="str">
        <v>Afternoon</v>
      </c>
      <c r="D9939">
        <v>26</v>
      </c>
      <c r="E9939" t="str">
        <f>IF(MOD(D9939,2)=0,"EVEN","ODD")</f>
        <v>EVEN</v>
      </c>
      <c r="F9939" t="str">
        <f>IF(D9939&lt;=18,"LOW (1-18)","HIGH (19-36)")</f>
        <v>HIGH (19-36)</v>
      </c>
      <c r="G9939">
        <f>INT((D9939-1)/6)+1</f>
        <v>5</v>
      </c>
      <c r="H9939">
        <f>MOD(D9939-1,6)+1</f>
        <v>2</v>
      </c>
      <c r="I9939">
        <f>37-D9939</f>
        <v>11</v>
      </c>
      <c r="J9939">
        <f>ABS(D9939-D9940)</f>
        <v>5</v>
      </c>
    </row>
    <row r="9940">
      <c r="A9940">
        <v>17631</v>
      </c>
      <c r="B9940" t="str">
        <v>2018-06-09</v>
      </c>
      <c r="C9940" t="str">
        <v>Midday</v>
      </c>
      <c r="D9940">
        <v>21</v>
      </c>
      <c r="E9940" t="str">
        <f>IF(MOD(D9940,2)=0,"EVEN","ODD")</f>
        <v>ODD</v>
      </c>
      <c r="F9940" t="str">
        <f>IF(D9940&lt;=18,"LOW (1-18)","HIGH (19-36)")</f>
        <v>HIGH (19-36)</v>
      </c>
      <c r="G9940">
        <f>INT((D9940-1)/6)+1</f>
        <v>4</v>
      </c>
      <c r="H9940">
        <f>MOD(D9940-1,6)+1</f>
        <v>3</v>
      </c>
      <c r="I9940">
        <f>37-D9940</f>
        <v>16</v>
      </c>
      <c r="J9940">
        <f>ABS(D9940-D9941)</f>
        <v>8</v>
      </c>
    </row>
    <row r="9941">
      <c r="A9941">
        <v>17630</v>
      </c>
      <c r="B9941" t="str">
        <v>2018-06-09</v>
      </c>
      <c r="C9941" t="str">
        <v>Morning</v>
      </c>
      <c r="D9941">
        <v>13</v>
      </c>
      <c r="E9941" t="str">
        <f>IF(MOD(D9941,2)=0,"EVEN","ODD")</f>
        <v>ODD</v>
      </c>
      <c r="F9941" t="str">
        <f>IF(D9941&lt;=18,"LOW (1-18)","HIGH (19-36)")</f>
        <v>LOW (1-18)</v>
      </c>
      <c r="G9941">
        <f>INT((D9941-1)/6)+1</f>
        <v>3</v>
      </c>
      <c r="H9941">
        <f>MOD(D9941-1,6)+1</f>
        <v>1</v>
      </c>
      <c r="I9941">
        <f>37-D9941</f>
        <v>24</v>
      </c>
      <c r="J9941">
        <f>ABS(D9941-D9942)</f>
        <v>8</v>
      </c>
    </row>
    <row r="9942">
      <c r="A9942">
        <v>17629</v>
      </c>
      <c r="B9942" t="str">
        <v>2018-06-08</v>
      </c>
      <c r="C9942" t="str">
        <v>Evening</v>
      </c>
      <c r="D9942">
        <v>21</v>
      </c>
      <c r="E9942" t="str">
        <f>IF(MOD(D9942,2)=0,"EVEN","ODD")</f>
        <v>ODD</v>
      </c>
      <c r="F9942" t="str">
        <f>IF(D9942&lt;=18,"LOW (1-18)","HIGH (19-36)")</f>
        <v>HIGH (19-36)</v>
      </c>
      <c r="G9942">
        <f>INT((D9942-1)/6)+1</f>
        <v>4</v>
      </c>
      <c r="H9942">
        <f>MOD(D9942-1,6)+1</f>
        <v>3</v>
      </c>
      <c r="I9942">
        <f>37-D9942</f>
        <v>16</v>
      </c>
      <c r="J9942">
        <f>ABS(D9942-D9943)</f>
        <v>1</v>
      </c>
    </row>
    <row r="9943">
      <c r="A9943">
        <v>17628</v>
      </c>
      <c r="B9943" t="str">
        <v>2018-06-08</v>
      </c>
      <c r="C9943" t="str">
        <v>Afternoon</v>
      </c>
      <c r="D9943">
        <v>22</v>
      </c>
      <c r="E9943" t="str">
        <f>IF(MOD(D9943,2)=0,"EVEN","ODD")</f>
        <v>EVEN</v>
      </c>
      <c r="F9943" t="str">
        <f>IF(D9943&lt;=18,"LOW (1-18)","HIGH (19-36)")</f>
        <v>HIGH (19-36)</v>
      </c>
      <c r="G9943">
        <f>INT((D9943-1)/6)+1</f>
        <v>4</v>
      </c>
      <c r="H9943">
        <f>MOD(D9943-1,6)+1</f>
        <v>4</v>
      </c>
      <c r="I9943">
        <f>37-D9943</f>
        <v>15</v>
      </c>
      <c r="J9943">
        <f>ABS(D9943-D9944)</f>
        <v>15</v>
      </c>
    </row>
    <row r="9944">
      <c r="A9944">
        <v>17627</v>
      </c>
      <c r="B9944" t="str">
        <v>2018-06-08</v>
      </c>
      <c r="C9944" t="str">
        <v>Midday</v>
      </c>
      <c r="D9944">
        <v>7</v>
      </c>
      <c r="E9944" t="str">
        <f>IF(MOD(D9944,2)=0,"EVEN","ODD")</f>
        <v>ODD</v>
      </c>
      <c r="F9944" t="str">
        <f>IF(D9944&lt;=18,"LOW (1-18)","HIGH (19-36)")</f>
        <v>LOW (1-18)</v>
      </c>
      <c r="G9944">
        <f>INT((D9944-1)/6)+1</f>
        <v>2</v>
      </c>
      <c r="H9944">
        <f>MOD(D9944-1,6)+1</f>
        <v>1</v>
      </c>
      <c r="I9944">
        <f>37-D9944</f>
        <v>30</v>
      </c>
      <c r="J9944">
        <f>ABS(D9944-D9945)</f>
        <v>22</v>
      </c>
    </row>
    <row r="9945">
      <c r="A9945">
        <v>17626</v>
      </c>
      <c r="B9945" t="str">
        <v>2018-06-08</v>
      </c>
      <c r="C9945" t="str">
        <v>Morning</v>
      </c>
      <c r="D9945">
        <v>29</v>
      </c>
      <c r="E9945" t="str">
        <f>IF(MOD(D9945,2)=0,"EVEN","ODD")</f>
        <v>ODD</v>
      </c>
      <c r="F9945" t="str">
        <f>IF(D9945&lt;=18,"LOW (1-18)","HIGH (19-36)")</f>
        <v>HIGH (19-36)</v>
      </c>
      <c r="G9945">
        <f>INT((D9945-1)/6)+1</f>
        <v>5</v>
      </c>
      <c r="H9945">
        <f>MOD(D9945-1,6)+1</f>
        <v>5</v>
      </c>
      <c r="I9945">
        <f>37-D9945</f>
        <v>8</v>
      </c>
      <c r="J9945">
        <f>ABS(D9945-D9946)</f>
        <v>6</v>
      </c>
    </row>
    <row r="9946">
      <c r="A9946">
        <v>17625</v>
      </c>
      <c r="B9946" t="str">
        <v>2018-06-07</v>
      </c>
      <c r="C9946" t="str">
        <v>Evening</v>
      </c>
      <c r="D9946">
        <v>23</v>
      </c>
      <c r="E9946" t="str">
        <f>IF(MOD(D9946,2)=0,"EVEN","ODD")</f>
        <v>ODD</v>
      </c>
      <c r="F9946" t="str">
        <f>IF(D9946&lt;=18,"LOW (1-18)","HIGH (19-36)")</f>
        <v>HIGH (19-36)</v>
      </c>
      <c r="G9946">
        <f>INT((D9946-1)/6)+1</f>
        <v>4</v>
      </c>
      <c r="H9946">
        <f>MOD(D9946-1,6)+1</f>
        <v>5</v>
      </c>
      <c r="I9946">
        <f>37-D9946</f>
        <v>14</v>
      </c>
      <c r="J9946">
        <f>ABS(D9946-D9947)</f>
        <v>17</v>
      </c>
    </row>
    <row r="9947">
      <c r="A9947">
        <v>17624</v>
      </c>
      <c r="B9947" t="str">
        <v>2018-06-07</v>
      </c>
      <c r="C9947" t="str">
        <v>Afternoon</v>
      </c>
      <c r="D9947">
        <v>6</v>
      </c>
      <c r="E9947" t="str">
        <f>IF(MOD(D9947,2)=0,"EVEN","ODD")</f>
        <v>EVEN</v>
      </c>
      <c r="F9947" t="str">
        <f>IF(D9947&lt;=18,"LOW (1-18)","HIGH (19-36)")</f>
        <v>LOW (1-18)</v>
      </c>
      <c r="G9947">
        <f>INT((D9947-1)/6)+1</f>
        <v>1</v>
      </c>
      <c r="H9947">
        <f>MOD(D9947-1,6)+1</f>
        <v>6</v>
      </c>
      <c r="I9947">
        <f>37-D9947</f>
        <v>31</v>
      </c>
      <c r="J9947">
        <f>ABS(D9947-D9948)</f>
        <v>9</v>
      </c>
    </row>
    <row r="9948">
      <c r="A9948">
        <v>17623</v>
      </c>
      <c r="B9948" t="str">
        <v>2018-06-07</v>
      </c>
      <c r="C9948" t="str">
        <v>Midday</v>
      </c>
      <c r="D9948">
        <v>15</v>
      </c>
      <c r="E9948" t="str">
        <f>IF(MOD(D9948,2)=0,"EVEN","ODD")</f>
        <v>ODD</v>
      </c>
      <c r="F9948" t="str">
        <f>IF(D9948&lt;=18,"LOW (1-18)","HIGH (19-36)")</f>
        <v>LOW (1-18)</v>
      </c>
      <c r="G9948">
        <f>INT((D9948-1)/6)+1</f>
        <v>3</v>
      </c>
      <c r="H9948">
        <f>MOD(D9948-1,6)+1</f>
        <v>3</v>
      </c>
      <c r="I9948">
        <f>37-D9948</f>
        <v>22</v>
      </c>
      <c r="J9948">
        <f>ABS(D9948-D9949)</f>
        <v>13</v>
      </c>
    </row>
    <row r="9949">
      <c r="A9949">
        <v>17622</v>
      </c>
      <c r="B9949" t="str">
        <v>2018-06-07</v>
      </c>
      <c r="C9949" t="str">
        <v>Morning</v>
      </c>
      <c r="D9949">
        <v>28</v>
      </c>
      <c r="E9949" t="str">
        <f>IF(MOD(D9949,2)=0,"EVEN","ODD")</f>
        <v>EVEN</v>
      </c>
      <c r="F9949" t="str">
        <f>IF(D9949&lt;=18,"LOW (1-18)","HIGH (19-36)")</f>
        <v>HIGH (19-36)</v>
      </c>
      <c r="G9949">
        <f>INT((D9949-1)/6)+1</f>
        <v>5</v>
      </c>
      <c r="H9949">
        <f>MOD(D9949-1,6)+1</f>
        <v>4</v>
      </c>
      <c r="I9949">
        <f>37-D9949</f>
        <v>9</v>
      </c>
      <c r="J9949">
        <f>ABS(D9949-D9950)</f>
        <v>22</v>
      </c>
    </row>
    <row r="9950">
      <c r="A9950">
        <v>17621</v>
      </c>
      <c r="B9950" t="str">
        <v>2018-06-06</v>
      </c>
      <c r="C9950" t="str">
        <v>Evening</v>
      </c>
      <c r="D9950">
        <v>6</v>
      </c>
      <c r="E9950" t="str">
        <f>IF(MOD(D9950,2)=0,"EVEN","ODD")</f>
        <v>EVEN</v>
      </c>
      <c r="F9950" t="str">
        <f>IF(D9950&lt;=18,"LOW (1-18)","HIGH (19-36)")</f>
        <v>LOW (1-18)</v>
      </c>
      <c r="G9950">
        <f>INT((D9950-1)/6)+1</f>
        <v>1</v>
      </c>
      <c r="H9950">
        <f>MOD(D9950-1,6)+1</f>
        <v>6</v>
      </c>
      <c r="I9950">
        <f>37-D9950</f>
        <v>31</v>
      </c>
      <c r="J9950">
        <f>ABS(D9950-D9951)</f>
        <v>26</v>
      </c>
    </row>
    <row r="9951">
      <c r="A9951">
        <v>17620</v>
      </c>
      <c r="B9951" t="str">
        <v>2018-06-06</v>
      </c>
      <c r="C9951" t="str">
        <v>Afternoon</v>
      </c>
      <c r="D9951">
        <v>32</v>
      </c>
      <c r="E9951" t="str">
        <f>IF(MOD(D9951,2)=0,"EVEN","ODD")</f>
        <v>EVEN</v>
      </c>
      <c r="F9951" t="str">
        <f>IF(D9951&lt;=18,"LOW (1-18)","HIGH (19-36)")</f>
        <v>HIGH (19-36)</v>
      </c>
      <c r="G9951">
        <f>INT((D9951-1)/6)+1</f>
        <v>6</v>
      </c>
      <c r="H9951">
        <f>MOD(D9951-1,6)+1</f>
        <v>2</v>
      </c>
      <c r="I9951">
        <f>37-D9951</f>
        <v>5</v>
      </c>
      <c r="J9951">
        <f>ABS(D9951-D9952)</f>
        <v>30</v>
      </c>
    </row>
    <row r="9952">
      <c r="A9952">
        <v>17619</v>
      </c>
      <c r="B9952" t="str">
        <v>2018-06-06</v>
      </c>
      <c r="C9952" t="str">
        <v>Midday</v>
      </c>
      <c r="D9952">
        <v>2</v>
      </c>
      <c r="E9952" t="str">
        <f>IF(MOD(D9952,2)=0,"EVEN","ODD")</f>
        <v>EVEN</v>
      </c>
      <c r="F9952" t="str">
        <f>IF(D9952&lt;=18,"LOW (1-18)","HIGH (19-36)")</f>
        <v>LOW (1-18)</v>
      </c>
      <c r="G9952">
        <f>INT((D9952-1)/6)+1</f>
        <v>1</v>
      </c>
      <c r="H9952">
        <f>MOD(D9952-1,6)+1</f>
        <v>2</v>
      </c>
      <c r="I9952">
        <f>37-D9952</f>
        <v>35</v>
      </c>
      <c r="J9952">
        <f>ABS(D9952-D9953)</f>
        <v>4</v>
      </c>
    </row>
    <row r="9953">
      <c r="A9953">
        <v>17618</v>
      </c>
      <c r="B9953" t="str">
        <v>2018-06-06</v>
      </c>
      <c r="C9953" t="str">
        <v>Morning</v>
      </c>
      <c r="D9953">
        <v>6</v>
      </c>
      <c r="E9953" t="str">
        <f>IF(MOD(D9953,2)=0,"EVEN","ODD")</f>
        <v>EVEN</v>
      </c>
      <c r="F9953" t="str">
        <f>IF(D9953&lt;=18,"LOW (1-18)","HIGH (19-36)")</f>
        <v>LOW (1-18)</v>
      </c>
      <c r="G9953">
        <f>INT((D9953-1)/6)+1</f>
        <v>1</v>
      </c>
      <c r="H9953">
        <f>MOD(D9953-1,6)+1</f>
        <v>6</v>
      </c>
      <c r="I9953">
        <f>37-D9953</f>
        <v>31</v>
      </c>
      <c r="J9953">
        <f>ABS(D9953-D9954)</f>
        <v>21</v>
      </c>
    </row>
    <row r="9954">
      <c r="A9954">
        <v>17617</v>
      </c>
      <c r="B9954" t="str">
        <v>2018-06-05</v>
      </c>
      <c r="C9954" t="str">
        <v>Evening</v>
      </c>
      <c r="D9954">
        <v>27</v>
      </c>
      <c r="E9954" t="str">
        <f>IF(MOD(D9954,2)=0,"EVEN","ODD")</f>
        <v>ODD</v>
      </c>
      <c r="F9954" t="str">
        <f>IF(D9954&lt;=18,"LOW (1-18)","HIGH (19-36)")</f>
        <v>HIGH (19-36)</v>
      </c>
      <c r="G9954">
        <f>INT((D9954-1)/6)+1</f>
        <v>5</v>
      </c>
      <c r="H9954">
        <f>MOD(D9954-1,6)+1</f>
        <v>3</v>
      </c>
      <c r="I9954">
        <f>37-D9954</f>
        <v>10</v>
      </c>
      <c r="J9954">
        <f>ABS(D9954-D9955)</f>
        <v>4</v>
      </c>
    </row>
    <row r="9955">
      <c r="A9955">
        <v>17616</v>
      </c>
      <c r="B9955" t="str">
        <v>2018-06-05</v>
      </c>
      <c r="C9955" t="str">
        <v>Afternoon</v>
      </c>
      <c r="D9955">
        <v>31</v>
      </c>
      <c r="E9955" t="str">
        <f>IF(MOD(D9955,2)=0,"EVEN","ODD")</f>
        <v>ODD</v>
      </c>
      <c r="F9955" t="str">
        <f>IF(D9955&lt;=18,"LOW (1-18)","HIGH (19-36)")</f>
        <v>HIGH (19-36)</v>
      </c>
      <c r="G9955">
        <f>INT((D9955-1)/6)+1</f>
        <v>6</v>
      </c>
      <c r="H9955">
        <f>MOD(D9955-1,6)+1</f>
        <v>1</v>
      </c>
      <c r="I9955">
        <f>37-D9955</f>
        <v>6</v>
      </c>
      <c r="J9955">
        <f>ABS(D9955-D9956)</f>
        <v>1</v>
      </c>
    </row>
    <row r="9956">
      <c r="A9956">
        <v>17615</v>
      </c>
      <c r="B9956" t="str">
        <v>2018-06-05</v>
      </c>
      <c r="C9956" t="str">
        <v>Midday</v>
      </c>
      <c r="D9956">
        <v>32</v>
      </c>
      <c r="E9956" t="str">
        <f>IF(MOD(D9956,2)=0,"EVEN","ODD")</f>
        <v>EVEN</v>
      </c>
      <c r="F9956" t="str">
        <f>IF(D9956&lt;=18,"LOW (1-18)","HIGH (19-36)")</f>
        <v>HIGH (19-36)</v>
      </c>
      <c r="G9956">
        <f>INT((D9956-1)/6)+1</f>
        <v>6</v>
      </c>
      <c r="H9956">
        <f>MOD(D9956-1,6)+1</f>
        <v>2</v>
      </c>
      <c r="I9956">
        <f>37-D9956</f>
        <v>5</v>
      </c>
      <c r="J9956">
        <f>ABS(D9956-D9957)</f>
        <v>1</v>
      </c>
    </row>
    <row r="9957">
      <c r="A9957">
        <v>17614</v>
      </c>
      <c r="B9957" t="str">
        <v>2018-06-05</v>
      </c>
      <c r="C9957" t="str">
        <v>Morning</v>
      </c>
      <c r="D9957">
        <v>33</v>
      </c>
      <c r="E9957" t="str">
        <f>IF(MOD(D9957,2)=0,"EVEN","ODD")</f>
        <v>ODD</v>
      </c>
      <c r="F9957" t="str">
        <f>IF(D9957&lt;=18,"LOW (1-18)","HIGH (19-36)")</f>
        <v>HIGH (19-36)</v>
      </c>
      <c r="G9957">
        <f>INT((D9957-1)/6)+1</f>
        <v>6</v>
      </c>
      <c r="H9957">
        <f>MOD(D9957-1,6)+1</f>
        <v>3</v>
      </c>
      <c r="I9957">
        <f>37-D9957</f>
        <v>4</v>
      </c>
      <c r="J9957">
        <f>ABS(D9957-D9958)</f>
        <v>27</v>
      </c>
    </row>
    <row r="9958">
      <c r="A9958">
        <v>17613</v>
      </c>
      <c r="B9958" t="str">
        <v>2018-06-04</v>
      </c>
      <c r="C9958" t="str">
        <v>Evening</v>
      </c>
      <c r="D9958">
        <v>6</v>
      </c>
      <c r="E9958" t="str">
        <f>IF(MOD(D9958,2)=0,"EVEN","ODD")</f>
        <v>EVEN</v>
      </c>
      <c r="F9958" t="str">
        <f>IF(D9958&lt;=18,"LOW (1-18)","HIGH (19-36)")</f>
        <v>LOW (1-18)</v>
      </c>
      <c r="G9958">
        <f>INT((D9958-1)/6)+1</f>
        <v>1</v>
      </c>
      <c r="H9958">
        <f>MOD(D9958-1,6)+1</f>
        <v>6</v>
      </c>
      <c r="I9958">
        <f>37-D9958</f>
        <v>31</v>
      </c>
      <c r="J9958">
        <f>ABS(D9958-D9959)</f>
        <v>10</v>
      </c>
    </row>
    <row r="9959">
      <c r="A9959">
        <v>17612</v>
      </c>
      <c r="B9959" t="str">
        <v>2018-06-04</v>
      </c>
      <c r="C9959" t="str">
        <v>Afternoon</v>
      </c>
      <c r="D9959">
        <v>16</v>
      </c>
      <c r="E9959" t="str">
        <f>IF(MOD(D9959,2)=0,"EVEN","ODD")</f>
        <v>EVEN</v>
      </c>
      <c r="F9959" t="str">
        <f>IF(D9959&lt;=18,"LOW (1-18)","HIGH (19-36)")</f>
        <v>LOW (1-18)</v>
      </c>
      <c r="G9959">
        <f>INT((D9959-1)/6)+1</f>
        <v>3</v>
      </c>
      <c r="H9959">
        <f>MOD(D9959-1,6)+1</f>
        <v>4</v>
      </c>
      <c r="I9959">
        <f>37-D9959</f>
        <v>21</v>
      </c>
      <c r="J9959">
        <f>ABS(D9959-D9960)</f>
        <v>0</v>
      </c>
    </row>
    <row r="9960">
      <c r="A9960">
        <v>17611</v>
      </c>
      <c r="B9960" t="str">
        <v>2018-06-04</v>
      </c>
      <c r="C9960" t="str">
        <v>Midday</v>
      </c>
      <c r="D9960">
        <v>16</v>
      </c>
      <c r="E9960" t="str">
        <f>IF(MOD(D9960,2)=0,"EVEN","ODD")</f>
        <v>EVEN</v>
      </c>
      <c r="F9960" t="str">
        <f>IF(D9960&lt;=18,"LOW (1-18)","HIGH (19-36)")</f>
        <v>LOW (1-18)</v>
      </c>
      <c r="G9960">
        <f>INT((D9960-1)/6)+1</f>
        <v>3</v>
      </c>
      <c r="H9960">
        <f>MOD(D9960-1,6)+1</f>
        <v>4</v>
      </c>
      <c r="I9960">
        <f>37-D9960</f>
        <v>21</v>
      </c>
      <c r="J9960">
        <f>ABS(D9960-D9961)</f>
        <v>2</v>
      </c>
    </row>
    <row r="9961">
      <c r="A9961">
        <v>17610</v>
      </c>
      <c r="B9961" t="str">
        <v>2018-06-04</v>
      </c>
      <c r="C9961" t="str">
        <v>Morning</v>
      </c>
      <c r="D9961">
        <v>18</v>
      </c>
      <c r="E9961" t="str">
        <f>IF(MOD(D9961,2)=0,"EVEN","ODD")</f>
        <v>EVEN</v>
      </c>
      <c r="F9961" t="str">
        <f>IF(D9961&lt;=18,"LOW (1-18)","HIGH (19-36)")</f>
        <v>LOW (1-18)</v>
      </c>
      <c r="G9961">
        <f>INT((D9961-1)/6)+1</f>
        <v>3</v>
      </c>
      <c r="H9961">
        <f>MOD(D9961-1,6)+1</f>
        <v>6</v>
      </c>
      <c r="I9961">
        <f>37-D9961</f>
        <v>19</v>
      </c>
      <c r="J9961">
        <f>ABS(D9961-D9962)</f>
        <v>17</v>
      </c>
    </row>
    <row r="9962">
      <c r="A9962">
        <v>17609</v>
      </c>
      <c r="B9962" t="str">
        <v>2018-06-02</v>
      </c>
      <c r="C9962" t="str">
        <v>Evening</v>
      </c>
      <c r="D9962">
        <v>35</v>
      </c>
      <c r="E9962" t="str">
        <f>IF(MOD(D9962,2)=0,"EVEN","ODD")</f>
        <v>ODD</v>
      </c>
      <c r="F9962" t="str">
        <f>IF(D9962&lt;=18,"LOW (1-18)","HIGH (19-36)")</f>
        <v>HIGH (19-36)</v>
      </c>
      <c r="G9962">
        <f>INT((D9962-1)/6)+1</f>
        <v>6</v>
      </c>
      <c r="H9962">
        <f>MOD(D9962-1,6)+1</f>
        <v>5</v>
      </c>
      <c r="I9962">
        <f>37-D9962</f>
        <v>2</v>
      </c>
      <c r="J9962">
        <f>ABS(D9962-D9963)</f>
        <v>25</v>
      </c>
    </row>
    <row r="9963">
      <c r="A9963">
        <v>17608</v>
      </c>
      <c r="B9963" t="str">
        <v>2018-06-02</v>
      </c>
      <c r="C9963" t="str">
        <v>Afternoon</v>
      </c>
      <c r="D9963">
        <v>10</v>
      </c>
      <c r="E9963" t="str">
        <f>IF(MOD(D9963,2)=0,"EVEN","ODD")</f>
        <v>EVEN</v>
      </c>
      <c r="F9963" t="str">
        <f>IF(D9963&lt;=18,"LOW (1-18)","HIGH (19-36)")</f>
        <v>LOW (1-18)</v>
      </c>
      <c r="G9963">
        <f>INT((D9963-1)/6)+1</f>
        <v>2</v>
      </c>
      <c r="H9963">
        <f>MOD(D9963-1,6)+1</f>
        <v>4</v>
      </c>
      <c r="I9963">
        <f>37-D9963</f>
        <v>27</v>
      </c>
      <c r="J9963">
        <f>ABS(D9963-D9964)</f>
        <v>12</v>
      </c>
    </row>
    <row r="9964">
      <c r="A9964">
        <v>17607</v>
      </c>
      <c r="B9964" t="str">
        <v>2018-06-02</v>
      </c>
      <c r="C9964" t="str">
        <v>Midday</v>
      </c>
      <c r="D9964">
        <v>22</v>
      </c>
      <c r="E9964" t="str">
        <f>IF(MOD(D9964,2)=0,"EVEN","ODD")</f>
        <v>EVEN</v>
      </c>
      <c r="F9964" t="str">
        <f>IF(D9964&lt;=18,"LOW (1-18)","HIGH (19-36)")</f>
        <v>HIGH (19-36)</v>
      </c>
      <c r="G9964">
        <f>INT((D9964-1)/6)+1</f>
        <v>4</v>
      </c>
      <c r="H9964">
        <f>MOD(D9964-1,6)+1</f>
        <v>4</v>
      </c>
      <c r="I9964">
        <f>37-D9964</f>
        <v>15</v>
      </c>
      <c r="J9964">
        <f>ABS(D9964-D9965)</f>
        <v>9</v>
      </c>
    </row>
    <row r="9965">
      <c r="A9965">
        <v>17606</v>
      </c>
      <c r="B9965" t="str">
        <v>2018-06-02</v>
      </c>
      <c r="C9965" t="str">
        <v>Morning</v>
      </c>
      <c r="D9965">
        <v>31</v>
      </c>
      <c r="E9965" t="str">
        <f>IF(MOD(D9965,2)=0,"EVEN","ODD")</f>
        <v>ODD</v>
      </c>
      <c r="F9965" t="str">
        <f>IF(D9965&lt;=18,"LOW (1-18)","HIGH (19-36)")</f>
        <v>HIGH (19-36)</v>
      </c>
      <c r="G9965">
        <f>INT((D9965-1)/6)+1</f>
        <v>6</v>
      </c>
      <c r="H9965">
        <f>MOD(D9965-1,6)+1</f>
        <v>1</v>
      </c>
      <c r="I9965">
        <f>37-D9965</f>
        <v>6</v>
      </c>
      <c r="J9965">
        <f>ABS(D9965-D9966)</f>
        <v>0</v>
      </c>
    </row>
    <row r="9966">
      <c r="A9966">
        <v>17605</v>
      </c>
      <c r="B9966" t="str">
        <v>2018-06-01</v>
      </c>
      <c r="C9966" t="str">
        <v>Evening</v>
      </c>
      <c r="D9966">
        <v>31</v>
      </c>
      <c r="E9966" t="str">
        <f>IF(MOD(D9966,2)=0,"EVEN","ODD")</f>
        <v>ODD</v>
      </c>
      <c r="F9966" t="str">
        <f>IF(D9966&lt;=18,"LOW (1-18)","HIGH (19-36)")</f>
        <v>HIGH (19-36)</v>
      </c>
      <c r="G9966">
        <f>INT((D9966-1)/6)+1</f>
        <v>6</v>
      </c>
      <c r="H9966">
        <f>MOD(D9966-1,6)+1</f>
        <v>1</v>
      </c>
      <c r="I9966">
        <f>37-D9966</f>
        <v>6</v>
      </c>
      <c r="J9966">
        <f>ABS(D9966-D9967)</f>
        <v>3</v>
      </c>
    </row>
    <row r="9967">
      <c r="A9967">
        <v>17604</v>
      </c>
      <c r="B9967" t="str">
        <v>2018-06-01</v>
      </c>
      <c r="C9967" t="str">
        <v>Afternoon</v>
      </c>
      <c r="D9967">
        <v>34</v>
      </c>
      <c r="E9967" t="str">
        <f>IF(MOD(D9967,2)=0,"EVEN","ODD")</f>
        <v>EVEN</v>
      </c>
      <c r="F9967" t="str">
        <f>IF(D9967&lt;=18,"LOW (1-18)","HIGH (19-36)")</f>
        <v>HIGH (19-36)</v>
      </c>
      <c r="G9967">
        <f>INT((D9967-1)/6)+1</f>
        <v>6</v>
      </c>
      <c r="H9967">
        <f>MOD(D9967-1,6)+1</f>
        <v>4</v>
      </c>
      <c r="I9967">
        <f>37-D9967</f>
        <v>3</v>
      </c>
      <c r="J9967">
        <f>ABS(D9967-D9968)</f>
        <v>11</v>
      </c>
    </row>
    <row r="9968">
      <c r="A9968">
        <v>17603</v>
      </c>
      <c r="B9968" t="str">
        <v>2018-06-01</v>
      </c>
      <c r="C9968" t="str">
        <v>Midday</v>
      </c>
      <c r="D9968">
        <v>23</v>
      </c>
      <c r="E9968" t="str">
        <f>IF(MOD(D9968,2)=0,"EVEN","ODD")</f>
        <v>ODD</v>
      </c>
      <c r="F9968" t="str">
        <f>IF(D9968&lt;=18,"LOW (1-18)","HIGH (19-36)")</f>
        <v>HIGH (19-36)</v>
      </c>
      <c r="G9968">
        <f>INT((D9968-1)/6)+1</f>
        <v>4</v>
      </c>
      <c r="H9968">
        <f>MOD(D9968-1,6)+1</f>
        <v>5</v>
      </c>
      <c r="I9968">
        <f>37-D9968</f>
        <v>14</v>
      </c>
      <c r="J9968">
        <f>ABS(D9968-D9969)</f>
        <v>22</v>
      </c>
    </row>
    <row r="9969">
      <c r="A9969">
        <v>17602</v>
      </c>
      <c r="B9969" t="str">
        <v>2018-06-01</v>
      </c>
      <c r="C9969" t="str">
        <v>Morning</v>
      </c>
      <c r="D9969">
        <v>1</v>
      </c>
      <c r="E9969" t="str">
        <f>IF(MOD(D9969,2)=0,"EVEN","ODD")</f>
        <v>ODD</v>
      </c>
      <c r="F9969" t="str">
        <f>IF(D9969&lt;=18,"LOW (1-18)","HIGH (19-36)")</f>
        <v>LOW (1-18)</v>
      </c>
      <c r="G9969">
        <f>INT((D9969-1)/6)+1</f>
        <v>1</v>
      </c>
      <c r="H9969">
        <f>MOD(D9969-1,6)+1</f>
        <v>1</v>
      </c>
      <c r="I9969">
        <f>37-D9969</f>
        <v>36</v>
      </c>
      <c r="J9969">
        <f>ABS(D9969-D9970)</f>
        <v>9</v>
      </c>
    </row>
    <row r="9970">
      <c r="A9970">
        <v>17601</v>
      </c>
      <c r="B9970" t="str">
        <v>2018-05-30</v>
      </c>
      <c r="C9970" t="str">
        <v>Evening</v>
      </c>
      <c r="D9970">
        <v>10</v>
      </c>
      <c r="E9970" t="str">
        <f>IF(MOD(D9970,2)=0,"EVEN","ODD")</f>
        <v>EVEN</v>
      </c>
      <c r="F9970" t="str">
        <f>IF(D9970&lt;=18,"LOW (1-18)","HIGH (19-36)")</f>
        <v>LOW (1-18)</v>
      </c>
      <c r="G9970">
        <f>INT((D9970-1)/6)+1</f>
        <v>2</v>
      </c>
      <c r="H9970">
        <f>MOD(D9970-1,6)+1</f>
        <v>4</v>
      </c>
      <c r="I9970">
        <f>37-D9970</f>
        <v>27</v>
      </c>
      <c r="J9970">
        <f>ABS(D9970-D9971)</f>
        <v>9</v>
      </c>
    </row>
    <row r="9971">
      <c r="A9971">
        <v>17600</v>
      </c>
      <c r="B9971" t="str">
        <v>2018-05-30</v>
      </c>
      <c r="C9971" t="str">
        <v>Afternoon</v>
      </c>
      <c r="D9971">
        <v>19</v>
      </c>
      <c r="E9971" t="str">
        <f>IF(MOD(D9971,2)=0,"EVEN","ODD")</f>
        <v>ODD</v>
      </c>
      <c r="F9971" t="str">
        <f>IF(D9971&lt;=18,"LOW (1-18)","HIGH (19-36)")</f>
        <v>HIGH (19-36)</v>
      </c>
      <c r="G9971">
        <f>INT((D9971-1)/6)+1</f>
        <v>4</v>
      </c>
      <c r="H9971">
        <f>MOD(D9971-1,6)+1</f>
        <v>1</v>
      </c>
      <c r="I9971">
        <f>37-D9971</f>
        <v>18</v>
      </c>
      <c r="J9971">
        <f>ABS(D9971-D9972)</f>
        <v>9</v>
      </c>
    </row>
    <row r="9972">
      <c r="A9972">
        <v>17599</v>
      </c>
      <c r="B9972" t="str">
        <v>2018-05-30</v>
      </c>
      <c r="C9972" t="str">
        <v>Midday</v>
      </c>
      <c r="D9972">
        <v>10</v>
      </c>
      <c r="E9972" t="str">
        <f>IF(MOD(D9972,2)=0,"EVEN","ODD")</f>
        <v>EVEN</v>
      </c>
      <c r="F9972" t="str">
        <f>IF(D9972&lt;=18,"LOW (1-18)","HIGH (19-36)")</f>
        <v>LOW (1-18)</v>
      </c>
      <c r="G9972">
        <f>INT((D9972-1)/6)+1</f>
        <v>2</v>
      </c>
      <c r="H9972">
        <f>MOD(D9972-1,6)+1</f>
        <v>4</v>
      </c>
      <c r="I9972">
        <f>37-D9972</f>
        <v>27</v>
      </c>
      <c r="J9972">
        <f>ABS(D9972-D9973)</f>
        <v>3</v>
      </c>
    </row>
    <row r="9973">
      <c r="A9973">
        <v>17598</v>
      </c>
      <c r="B9973" t="str">
        <v>2018-05-30</v>
      </c>
      <c r="C9973" t="str">
        <v>Morning</v>
      </c>
      <c r="D9973">
        <v>13</v>
      </c>
      <c r="E9973" t="str">
        <f>IF(MOD(D9973,2)=0,"EVEN","ODD")</f>
        <v>ODD</v>
      </c>
      <c r="F9973" t="str">
        <f>IF(D9973&lt;=18,"LOW (1-18)","HIGH (19-36)")</f>
        <v>LOW (1-18)</v>
      </c>
      <c r="G9973">
        <f>INT((D9973-1)/6)+1</f>
        <v>3</v>
      </c>
      <c r="H9973">
        <f>MOD(D9973-1,6)+1</f>
        <v>1</v>
      </c>
      <c r="I9973">
        <f>37-D9973</f>
        <v>24</v>
      </c>
      <c r="J9973">
        <f>ABS(D9973-D9974)</f>
        <v>8</v>
      </c>
    </row>
    <row r="9974">
      <c r="A9974">
        <v>17597</v>
      </c>
      <c r="B9974" t="str">
        <v>2018-05-29</v>
      </c>
      <c r="C9974" t="str">
        <v>Evening</v>
      </c>
      <c r="D9974">
        <v>5</v>
      </c>
      <c r="E9974" t="str">
        <f>IF(MOD(D9974,2)=0,"EVEN","ODD")</f>
        <v>ODD</v>
      </c>
      <c r="F9974" t="str">
        <f>IF(D9974&lt;=18,"LOW (1-18)","HIGH (19-36)")</f>
        <v>LOW (1-18)</v>
      </c>
      <c r="G9974">
        <f>INT((D9974-1)/6)+1</f>
        <v>1</v>
      </c>
      <c r="H9974">
        <f>MOD(D9974-1,6)+1</f>
        <v>5</v>
      </c>
      <c r="I9974">
        <f>37-D9974</f>
        <v>32</v>
      </c>
      <c r="J9974">
        <f>ABS(D9974-D9975)</f>
        <v>1</v>
      </c>
    </row>
    <row r="9975">
      <c r="A9975">
        <v>17596</v>
      </c>
      <c r="B9975" t="str">
        <v>2018-05-29</v>
      </c>
      <c r="C9975" t="str">
        <v>Afternoon</v>
      </c>
      <c r="D9975">
        <v>6</v>
      </c>
      <c r="E9975" t="str">
        <f>IF(MOD(D9975,2)=0,"EVEN","ODD")</f>
        <v>EVEN</v>
      </c>
      <c r="F9975" t="str">
        <f>IF(D9975&lt;=18,"LOW (1-18)","HIGH (19-36)")</f>
        <v>LOW (1-18)</v>
      </c>
      <c r="G9975">
        <f>INT((D9975-1)/6)+1</f>
        <v>1</v>
      </c>
      <c r="H9975">
        <f>MOD(D9975-1,6)+1</f>
        <v>6</v>
      </c>
      <c r="I9975">
        <f>37-D9975</f>
        <v>31</v>
      </c>
      <c r="J9975">
        <f>ABS(D9975-D9976)</f>
        <v>9</v>
      </c>
    </row>
    <row r="9976">
      <c r="A9976">
        <v>17595</v>
      </c>
      <c r="B9976" t="str">
        <v>2018-05-29</v>
      </c>
      <c r="C9976" t="str">
        <v>Midday</v>
      </c>
      <c r="D9976">
        <v>15</v>
      </c>
      <c r="E9976" t="str">
        <f>IF(MOD(D9976,2)=0,"EVEN","ODD")</f>
        <v>ODD</v>
      </c>
      <c r="F9976" t="str">
        <f>IF(D9976&lt;=18,"LOW (1-18)","HIGH (19-36)")</f>
        <v>LOW (1-18)</v>
      </c>
      <c r="G9976">
        <f>INT((D9976-1)/6)+1</f>
        <v>3</v>
      </c>
      <c r="H9976">
        <f>MOD(D9976-1,6)+1</f>
        <v>3</v>
      </c>
      <c r="I9976">
        <f>37-D9976</f>
        <v>22</v>
      </c>
      <c r="J9976">
        <f>ABS(D9976-D9977)</f>
        <v>13</v>
      </c>
    </row>
    <row r="9977">
      <c r="A9977">
        <v>17594</v>
      </c>
      <c r="B9977" t="str">
        <v>2018-05-29</v>
      </c>
      <c r="C9977" t="str">
        <v>Morning</v>
      </c>
      <c r="D9977">
        <v>2</v>
      </c>
      <c r="E9977" t="str">
        <f>IF(MOD(D9977,2)=0,"EVEN","ODD")</f>
        <v>EVEN</v>
      </c>
      <c r="F9977" t="str">
        <f>IF(D9977&lt;=18,"LOW (1-18)","HIGH (19-36)")</f>
        <v>LOW (1-18)</v>
      </c>
      <c r="G9977">
        <f>INT((D9977-1)/6)+1</f>
        <v>1</v>
      </c>
      <c r="H9977">
        <f>MOD(D9977-1,6)+1</f>
        <v>2</v>
      </c>
      <c r="I9977">
        <f>37-D9977</f>
        <v>35</v>
      </c>
      <c r="J9977">
        <f>ABS(D9977-D9978)</f>
        <v>28</v>
      </c>
    </row>
    <row r="9978">
      <c r="A9978">
        <v>17593</v>
      </c>
      <c r="B9978" t="str">
        <v>2018-05-28</v>
      </c>
      <c r="C9978" t="str">
        <v>Evening</v>
      </c>
      <c r="D9978">
        <v>30</v>
      </c>
      <c r="E9978" t="str">
        <f>IF(MOD(D9978,2)=0,"EVEN","ODD")</f>
        <v>EVEN</v>
      </c>
      <c r="F9978" t="str">
        <f>IF(D9978&lt;=18,"LOW (1-18)","HIGH (19-36)")</f>
        <v>HIGH (19-36)</v>
      </c>
      <c r="G9978">
        <f>INT((D9978-1)/6)+1</f>
        <v>5</v>
      </c>
      <c r="H9978">
        <f>MOD(D9978-1,6)+1</f>
        <v>6</v>
      </c>
      <c r="I9978">
        <f>37-D9978</f>
        <v>7</v>
      </c>
      <c r="J9978">
        <f>ABS(D9978-D9979)</f>
        <v>17</v>
      </c>
    </row>
    <row r="9979">
      <c r="A9979">
        <v>17592</v>
      </c>
      <c r="B9979" t="str">
        <v>2018-05-28</v>
      </c>
      <c r="C9979" t="str">
        <v>Afternoon</v>
      </c>
      <c r="D9979">
        <v>13</v>
      </c>
      <c r="E9979" t="str">
        <f>IF(MOD(D9979,2)=0,"EVEN","ODD")</f>
        <v>ODD</v>
      </c>
      <c r="F9979" t="str">
        <f>IF(D9979&lt;=18,"LOW (1-18)","HIGH (19-36)")</f>
        <v>LOW (1-18)</v>
      </c>
      <c r="G9979">
        <f>INT((D9979-1)/6)+1</f>
        <v>3</v>
      </c>
      <c r="H9979">
        <f>MOD(D9979-1,6)+1</f>
        <v>1</v>
      </c>
      <c r="I9979">
        <f>37-D9979</f>
        <v>24</v>
      </c>
      <c r="J9979">
        <f>ABS(D9979-D9980)</f>
        <v>5</v>
      </c>
    </row>
    <row r="9980">
      <c r="A9980">
        <v>17591</v>
      </c>
      <c r="B9980" t="str">
        <v>2018-05-28</v>
      </c>
      <c r="C9980" t="str">
        <v>Midday</v>
      </c>
      <c r="D9980">
        <v>18</v>
      </c>
      <c r="E9980" t="str">
        <f>IF(MOD(D9980,2)=0,"EVEN","ODD")</f>
        <v>EVEN</v>
      </c>
      <c r="F9980" t="str">
        <f>IF(D9980&lt;=18,"LOW (1-18)","HIGH (19-36)")</f>
        <v>LOW (1-18)</v>
      </c>
      <c r="G9980">
        <f>INT((D9980-1)/6)+1</f>
        <v>3</v>
      </c>
      <c r="H9980">
        <f>MOD(D9980-1,6)+1</f>
        <v>6</v>
      </c>
      <c r="I9980">
        <f>37-D9980</f>
        <v>19</v>
      </c>
      <c r="J9980">
        <f>ABS(D9980-D9981)</f>
        <v>16</v>
      </c>
    </row>
    <row r="9981">
      <c r="A9981">
        <v>17590</v>
      </c>
      <c r="B9981" t="str">
        <v>2018-05-28</v>
      </c>
      <c r="C9981" t="str">
        <v>Morning</v>
      </c>
      <c r="D9981">
        <v>2</v>
      </c>
      <c r="E9981" t="str">
        <f>IF(MOD(D9981,2)=0,"EVEN","ODD")</f>
        <v>EVEN</v>
      </c>
      <c r="F9981" t="str">
        <f>IF(D9981&lt;=18,"LOW (1-18)","HIGH (19-36)")</f>
        <v>LOW (1-18)</v>
      </c>
      <c r="G9981">
        <f>INT((D9981-1)/6)+1</f>
        <v>1</v>
      </c>
      <c r="H9981">
        <f>MOD(D9981-1,6)+1</f>
        <v>2</v>
      </c>
      <c r="I9981">
        <f>37-D9981</f>
        <v>35</v>
      </c>
      <c r="J9981">
        <f>ABS(D9981-D9982)</f>
        <v>11</v>
      </c>
    </row>
    <row r="9982">
      <c r="A9982">
        <v>17589</v>
      </c>
      <c r="B9982" t="str">
        <v>2018-05-26</v>
      </c>
      <c r="C9982" t="str">
        <v>Evening</v>
      </c>
      <c r="D9982">
        <v>13</v>
      </c>
      <c r="E9982" t="str">
        <f>IF(MOD(D9982,2)=0,"EVEN","ODD")</f>
        <v>ODD</v>
      </c>
      <c r="F9982" t="str">
        <f>IF(D9982&lt;=18,"LOW (1-18)","HIGH (19-36)")</f>
        <v>LOW (1-18)</v>
      </c>
      <c r="G9982">
        <f>INT((D9982-1)/6)+1</f>
        <v>3</v>
      </c>
      <c r="H9982">
        <f>MOD(D9982-1,6)+1</f>
        <v>1</v>
      </c>
      <c r="I9982">
        <f>37-D9982</f>
        <v>24</v>
      </c>
      <c r="J9982">
        <f>ABS(D9982-D9983)</f>
        <v>6</v>
      </c>
    </row>
    <row r="9983">
      <c r="A9983">
        <v>17588</v>
      </c>
      <c r="B9983" t="str">
        <v>2018-05-26</v>
      </c>
      <c r="C9983" t="str">
        <v>Afternoon</v>
      </c>
      <c r="D9983">
        <v>7</v>
      </c>
      <c r="E9983" t="str">
        <f>IF(MOD(D9983,2)=0,"EVEN","ODD")</f>
        <v>ODD</v>
      </c>
      <c r="F9983" t="str">
        <f>IF(D9983&lt;=18,"LOW (1-18)","HIGH (19-36)")</f>
        <v>LOW (1-18)</v>
      </c>
      <c r="G9983">
        <f>INT((D9983-1)/6)+1</f>
        <v>2</v>
      </c>
      <c r="H9983">
        <f>MOD(D9983-1,6)+1</f>
        <v>1</v>
      </c>
      <c r="I9983">
        <f>37-D9983</f>
        <v>30</v>
      </c>
      <c r="J9983">
        <f>ABS(D9983-D9984)</f>
        <v>26</v>
      </c>
    </row>
    <row r="9984">
      <c r="A9984">
        <v>17587</v>
      </c>
      <c r="B9984" t="str">
        <v>2018-05-26</v>
      </c>
      <c r="C9984" t="str">
        <v>Midday</v>
      </c>
      <c r="D9984">
        <v>33</v>
      </c>
      <c r="E9984" t="str">
        <f>IF(MOD(D9984,2)=0,"EVEN","ODD")</f>
        <v>ODD</v>
      </c>
      <c r="F9984" t="str">
        <f>IF(D9984&lt;=18,"LOW (1-18)","HIGH (19-36)")</f>
        <v>HIGH (19-36)</v>
      </c>
      <c r="G9984">
        <f>INT((D9984-1)/6)+1</f>
        <v>6</v>
      </c>
      <c r="H9984">
        <f>MOD(D9984-1,6)+1</f>
        <v>3</v>
      </c>
      <c r="I9984">
        <f>37-D9984</f>
        <v>4</v>
      </c>
      <c r="J9984">
        <f>ABS(D9984-D9985)</f>
        <v>22</v>
      </c>
    </row>
    <row r="9985">
      <c r="A9985">
        <v>17586</v>
      </c>
      <c r="B9985" t="str">
        <v>2018-05-26</v>
      </c>
      <c r="C9985" t="str">
        <v>Morning</v>
      </c>
      <c r="D9985">
        <v>11</v>
      </c>
      <c r="E9985" t="str">
        <f>IF(MOD(D9985,2)=0,"EVEN","ODD")</f>
        <v>ODD</v>
      </c>
      <c r="F9985" t="str">
        <f>IF(D9985&lt;=18,"LOW (1-18)","HIGH (19-36)")</f>
        <v>LOW (1-18)</v>
      </c>
      <c r="G9985">
        <f>INT((D9985-1)/6)+1</f>
        <v>2</v>
      </c>
      <c r="H9985">
        <f>MOD(D9985-1,6)+1</f>
        <v>5</v>
      </c>
      <c r="I9985">
        <f>37-D9985</f>
        <v>26</v>
      </c>
      <c r="J9985">
        <f>ABS(D9985-D9986)</f>
        <v>5</v>
      </c>
    </row>
    <row r="9986">
      <c r="A9986">
        <v>17585</v>
      </c>
      <c r="B9986" t="str">
        <v>2018-05-25</v>
      </c>
      <c r="C9986" t="str">
        <v>Evening</v>
      </c>
      <c r="D9986">
        <v>6</v>
      </c>
      <c r="E9986" t="str">
        <f>IF(MOD(D9986,2)=0,"EVEN","ODD")</f>
        <v>EVEN</v>
      </c>
      <c r="F9986" t="str">
        <f>IF(D9986&lt;=18,"LOW (1-18)","HIGH (19-36)")</f>
        <v>LOW (1-18)</v>
      </c>
      <c r="G9986">
        <f>INT((D9986-1)/6)+1</f>
        <v>1</v>
      </c>
      <c r="H9986">
        <f>MOD(D9986-1,6)+1</f>
        <v>6</v>
      </c>
      <c r="I9986">
        <f>37-D9986</f>
        <v>31</v>
      </c>
      <c r="J9986">
        <f>ABS(D9986-D9987)</f>
        <v>15</v>
      </c>
    </row>
    <row r="9987">
      <c r="A9987">
        <v>17584</v>
      </c>
      <c r="B9987" t="str">
        <v>2018-05-25</v>
      </c>
      <c r="C9987" t="str">
        <v>Afternoon</v>
      </c>
      <c r="D9987">
        <v>21</v>
      </c>
      <c r="E9987" t="str">
        <f>IF(MOD(D9987,2)=0,"EVEN","ODD")</f>
        <v>ODD</v>
      </c>
      <c r="F9987" t="str">
        <f>IF(D9987&lt;=18,"LOW (1-18)","HIGH (19-36)")</f>
        <v>HIGH (19-36)</v>
      </c>
      <c r="G9987">
        <f>INT((D9987-1)/6)+1</f>
        <v>4</v>
      </c>
      <c r="H9987">
        <f>MOD(D9987-1,6)+1</f>
        <v>3</v>
      </c>
      <c r="I9987">
        <f>37-D9987</f>
        <v>16</v>
      </c>
      <c r="J9987">
        <f>ABS(D9987-D9988)</f>
        <v>11</v>
      </c>
    </row>
    <row r="9988">
      <c r="A9988">
        <v>17583</v>
      </c>
      <c r="B9988" t="str">
        <v>2018-05-25</v>
      </c>
      <c r="C9988" t="str">
        <v>Midday</v>
      </c>
      <c r="D9988">
        <v>32</v>
      </c>
      <c r="E9988" t="str">
        <f>IF(MOD(D9988,2)=0,"EVEN","ODD")</f>
        <v>EVEN</v>
      </c>
      <c r="F9988" t="str">
        <f>IF(D9988&lt;=18,"LOW (1-18)","HIGH (19-36)")</f>
        <v>HIGH (19-36)</v>
      </c>
      <c r="G9988">
        <f>INT((D9988-1)/6)+1</f>
        <v>6</v>
      </c>
      <c r="H9988">
        <f>MOD(D9988-1,6)+1</f>
        <v>2</v>
      </c>
      <c r="I9988">
        <f>37-D9988</f>
        <v>5</v>
      </c>
      <c r="J9988">
        <f>ABS(D9988-D9989)</f>
        <v>21</v>
      </c>
    </row>
    <row r="9989">
      <c r="A9989">
        <v>17582</v>
      </c>
      <c r="B9989" t="str">
        <v>2018-05-25</v>
      </c>
      <c r="C9989" t="str">
        <v>Morning</v>
      </c>
      <c r="D9989">
        <v>11</v>
      </c>
      <c r="E9989" t="str">
        <f>IF(MOD(D9989,2)=0,"EVEN","ODD")</f>
        <v>ODD</v>
      </c>
      <c r="F9989" t="str">
        <f>IF(D9989&lt;=18,"LOW (1-18)","HIGH (19-36)")</f>
        <v>LOW (1-18)</v>
      </c>
      <c r="G9989">
        <f>INT((D9989-1)/6)+1</f>
        <v>2</v>
      </c>
      <c r="H9989">
        <f>MOD(D9989-1,6)+1</f>
        <v>5</v>
      </c>
      <c r="I9989">
        <f>37-D9989</f>
        <v>26</v>
      </c>
      <c r="J9989">
        <f>ABS(D9989-D9990)</f>
        <v>10</v>
      </c>
    </row>
    <row r="9990">
      <c r="A9990">
        <v>17581</v>
      </c>
      <c r="B9990" t="str">
        <v>2018-05-24</v>
      </c>
      <c r="C9990" t="str">
        <v>Evening</v>
      </c>
      <c r="D9990">
        <v>1</v>
      </c>
      <c r="E9990" t="str">
        <f>IF(MOD(D9990,2)=0,"EVEN","ODD")</f>
        <v>ODD</v>
      </c>
      <c r="F9990" t="str">
        <f>IF(D9990&lt;=18,"LOW (1-18)","HIGH (19-36)")</f>
        <v>LOW (1-18)</v>
      </c>
      <c r="G9990">
        <f>INT((D9990-1)/6)+1</f>
        <v>1</v>
      </c>
      <c r="H9990">
        <f>MOD(D9990-1,6)+1</f>
        <v>1</v>
      </c>
      <c r="I9990">
        <f>37-D9990</f>
        <v>36</v>
      </c>
      <c r="J9990">
        <f>ABS(D9990-D9991)</f>
        <v>24</v>
      </c>
    </row>
    <row r="9991">
      <c r="A9991">
        <v>17580</v>
      </c>
      <c r="B9991" t="str">
        <v>2018-05-24</v>
      </c>
      <c r="C9991" t="str">
        <v>Afternoon</v>
      </c>
      <c r="D9991">
        <v>25</v>
      </c>
      <c r="E9991" t="str">
        <f>IF(MOD(D9991,2)=0,"EVEN","ODD")</f>
        <v>ODD</v>
      </c>
      <c r="F9991" t="str">
        <f>IF(D9991&lt;=18,"LOW (1-18)","HIGH (19-36)")</f>
        <v>HIGH (19-36)</v>
      </c>
      <c r="G9991">
        <f>INT((D9991-1)/6)+1</f>
        <v>5</v>
      </c>
      <c r="H9991">
        <f>MOD(D9991-1,6)+1</f>
        <v>1</v>
      </c>
      <c r="I9991">
        <f>37-D9991</f>
        <v>12</v>
      </c>
      <c r="J9991">
        <f>ABS(D9991-D9992)</f>
        <v>11</v>
      </c>
    </row>
    <row r="9992">
      <c r="A9992">
        <v>17579</v>
      </c>
      <c r="B9992" t="str">
        <v>2018-05-24</v>
      </c>
      <c r="C9992" t="str">
        <v>Midday</v>
      </c>
      <c r="D9992">
        <v>14</v>
      </c>
      <c r="E9992" t="str">
        <f>IF(MOD(D9992,2)=0,"EVEN","ODD")</f>
        <v>EVEN</v>
      </c>
      <c r="F9992" t="str">
        <f>IF(D9992&lt;=18,"LOW (1-18)","HIGH (19-36)")</f>
        <v>LOW (1-18)</v>
      </c>
      <c r="G9992">
        <f>INT((D9992-1)/6)+1</f>
        <v>3</v>
      </c>
      <c r="H9992">
        <f>MOD(D9992-1,6)+1</f>
        <v>2</v>
      </c>
      <c r="I9992">
        <f>37-D9992</f>
        <v>23</v>
      </c>
      <c r="J9992">
        <f>ABS(D9992-D9993)</f>
        <v>17</v>
      </c>
    </row>
    <row r="9993">
      <c r="A9993">
        <v>17578</v>
      </c>
      <c r="B9993" t="str">
        <v>2018-05-24</v>
      </c>
      <c r="C9993" t="str">
        <v>Morning</v>
      </c>
      <c r="D9993">
        <v>31</v>
      </c>
      <c r="E9993" t="str">
        <f>IF(MOD(D9993,2)=0,"EVEN","ODD")</f>
        <v>ODD</v>
      </c>
      <c r="F9993" t="str">
        <f>IF(D9993&lt;=18,"LOW (1-18)","HIGH (19-36)")</f>
        <v>HIGH (19-36)</v>
      </c>
      <c r="G9993">
        <f>INT((D9993-1)/6)+1</f>
        <v>6</v>
      </c>
      <c r="H9993">
        <f>MOD(D9993-1,6)+1</f>
        <v>1</v>
      </c>
      <c r="I9993">
        <f>37-D9993</f>
        <v>6</v>
      </c>
      <c r="J9993">
        <f>ABS(D9993-D9994)</f>
        <v>13</v>
      </c>
    </row>
    <row r="9994">
      <c r="A9994">
        <v>17577</v>
      </c>
      <c r="B9994" t="str">
        <v>2018-05-23</v>
      </c>
      <c r="C9994" t="str">
        <v>Evening</v>
      </c>
      <c r="D9994">
        <v>18</v>
      </c>
      <c r="E9994" t="str">
        <f>IF(MOD(D9994,2)=0,"EVEN","ODD")</f>
        <v>EVEN</v>
      </c>
      <c r="F9994" t="str">
        <f>IF(D9994&lt;=18,"LOW (1-18)","HIGH (19-36)")</f>
        <v>LOW (1-18)</v>
      </c>
      <c r="G9994">
        <f>INT((D9994-1)/6)+1</f>
        <v>3</v>
      </c>
      <c r="H9994">
        <f>MOD(D9994-1,6)+1</f>
        <v>6</v>
      </c>
      <c r="I9994">
        <f>37-D9994</f>
        <v>19</v>
      </c>
      <c r="J9994">
        <f>ABS(D9994-D9995)</f>
        <v>11</v>
      </c>
    </row>
    <row r="9995">
      <c r="A9995">
        <v>17576</v>
      </c>
      <c r="B9995" t="str">
        <v>2018-05-23</v>
      </c>
      <c r="C9995" t="str">
        <v>Afternoon</v>
      </c>
      <c r="D9995">
        <v>29</v>
      </c>
      <c r="E9995" t="str">
        <f>IF(MOD(D9995,2)=0,"EVEN","ODD")</f>
        <v>ODD</v>
      </c>
      <c r="F9995" t="str">
        <f>IF(D9995&lt;=18,"LOW (1-18)","HIGH (19-36)")</f>
        <v>HIGH (19-36)</v>
      </c>
      <c r="G9995">
        <f>INT((D9995-1)/6)+1</f>
        <v>5</v>
      </c>
      <c r="H9995">
        <f>MOD(D9995-1,6)+1</f>
        <v>5</v>
      </c>
      <c r="I9995">
        <f>37-D9995</f>
        <v>8</v>
      </c>
      <c r="J9995">
        <f>ABS(D9995-D9996)</f>
        <v>23</v>
      </c>
    </row>
    <row r="9996">
      <c r="A9996">
        <v>17575</v>
      </c>
      <c r="B9996" t="str">
        <v>2018-05-23</v>
      </c>
      <c r="C9996" t="str">
        <v>Midday</v>
      </c>
      <c r="D9996">
        <v>6</v>
      </c>
      <c r="E9996" t="str">
        <f>IF(MOD(D9996,2)=0,"EVEN","ODD")</f>
        <v>EVEN</v>
      </c>
      <c r="F9996" t="str">
        <f>IF(D9996&lt;=18,"LOW (1-18)","HIGH (19-36)")</f>
        <v>LOW (1-18)</v>
      </c>
      <c r="G9996">
        <f>INT((D9996-1)/6)+1</f>
        <v>1</v>
      </c>
      <c r="H9996">
        <f>MOD(D9996-1,6)+1</f>
        <v>6</v>
      </c>
      <c r="I9996">
        <f>37-D9996</f>
        <v>31</v>
      </c>
      <c r="J9996">
        <f>ABS(D9996-D9997)</f>
        <v>8</v>
      </c>
    </row>
    <row r="9997">
      <c r="A9997">
        <v>17574</v>
      </c>
      <c r="B9997" t="str">
        <v>2018-05-23</v>
      </c>
      <c r="C9997" t="str">
        <v>Morning</v>
      </c>
      <c r="D9997">
        <v>14</v>
      </c>
      <c r="E9997" t="str">
        <f>IF(MOD(D9997,2)=0,"EVEN","ODD")</f>
        <v>EVEN</v>
      </c>
      <c r="F9997" t="str">
        <f>IF(D9997&lt;=18,"LOW (1-18)","HIGH (19-36)")</f>
        <v>LOW (1-18)</v>
      </c>
      <c r="G9997">
        <f>INT((D9997-1)/6)+1</f>
        <v>3</v>
      </c>
      <c r="H9997">
        <f>MOD(D9997-1,6)+1</f>
        <v>2</v>
      </c>
      <c r="I9997">
        <f>37-D9997</f>
        <v>23</v>
      </c>
      <c r="J9997">
        <f>ABS(D9997-D9998)</f>
        <v>11</v>
      </c>
    </row>
    <row r="9998">
      <c r="A9998">
        <v>17573</v>
      </c>
      <c r="B9998" t="str">
        <v>2018-05-22</v>
      </c>
      <c r="C9998" t="str">
        <v>Evening</v>
      </c>
      <c r="D9998">
        <v>3</v>
      </c>
      <c r="E9998" t="str">
        <f>IF(MOD(D9998,2)=0,"EVEN","ODD")</f>
        <v>ODD</v>
      </c>
      <c r="F9998" t="str">
        <f>IF(D9998&lt;=18,"LOW (1-18)","HIGH (19-36)")</f>
        <v>LOW (1-18)</v>
      </c>
      <c r="G9998">
        <f>INT((D9998-1)/6)+1</f>
        <v>1</v>
      </c>
      <c r="H9998">
        <f>MOD(D9998-1,6)+1</f>
        <v>3</v>
      </c>
      <c r="I9998">
        <f>37-D9998</f>
        <v>34</v>
      </c>
      <c r="J9998">
        <f>ABS(D9998-D9999)</f>
        <v>22</v>
      </c>
    </row>
    <row r="9999">
      <c r="A9999">
        <v>17572</v>
      </c>
      <c r="B9999" t="str">
        <v>2018-05-22</v>
      </c>
      <c r="C9999" t="str">
        <v>Afternoon</v>
      </c>
      <c r="D9999">
        <v>25</v>
      </c>
      <c r="E9999" t="str">
        <f>IF(MOD(D9999,2)=0,"EVEN","ODD")</f>
        <v>ODD</v>
      </c>
      <c r="F9999" t="str">
        <f>IF(D9999&lt;=18,"LOW (1-18)","HIGH (19-36)")</f>
        <v>HIGH (19-36)</v>
      </c>
      <c r="G9999">
        <f>INT((D9999-1)/6)+1</f>
        <v>5</v>
      </c>
      <c r="H9999">
        <f>MOD(D9999-1,6)+1</f>
        <v>1</v>
      </c>
      <c r="I9999">
        <f>37-D9999</f>
        <v>12</v>
      </c>
      <c r="J9999">
        <f>ABS(D9999-D10000)</f>
        <v>0</v>
      </c>
    </row>
    <row r="10000">
      <c r="A10000">
        <v>17571</v>
      </c>
      <c r="B10000" t="str">
        <v>2018-05-22</v>
      </c>
      <c r="C10000" t="str">
        <v>Midday</v>
      </c>
      <c r="D10000">
        <v>25</v>
      </c>
      <c r="E10000" t="str">
        <f>IF(MOD(D10000,2)=0,"EVEN","ODD")</f>
        <v>ODD</v>
      </c>
      <c r="F10000" t="str">
        <f>IF(D10000&lt;=18,"LOW (1-18)","HIGH (19-36)")</f>
        <v>HIGH (19-36)</v>
      </c>
      <c r="G10000">
        <f>INT((D10000-1)/6)+1</f>
        <v>5</v>
      </c>
      <c r="H10000">
        <f>MOD(D10000-1,6)+1</f>
        <v>1</v>
      </c>
      <c r="I10000">
        <f>37-D10000</f>
        <v>12</v>
      </c>
      <c r="J10000">
        <f>ABS(D10000-D10001)</f>
        <v>17</v>
      </c>
    </row>
    <row r="10001">
      <c r="A10001">
        <v>17570</v>
      </c>
      <c r="B10001" t="str">
        <v>2018-05-22</v>
      </c>
      <c r="C10001" t="str">
        <v>Morning</v>
      </c>
      <c r="D10001">
        <v>8</v>
      </c>
      <c r="E10001" t="str">
        <f>IF(MOD(D10001,2)=0,"EVEN","ODD")</f>
        <v>EVEN</v>
      </c>
      <c r="F10001" t="str">
        <f>IF(D10001&lt;=18,"LOW (1-18)","HIGH (19-36)")</f>
        <v>LOW (1-18)</v>
      </c>
      <c r="G10001">
        <f>INT((D10001-1)/6)+1</f>
        <v>2</v>
      </c>
      <c r="H10001">
        <f>MOD(D10001-1,6)+1</f>
        <v>2</v>
      </c>
      <c r="I10001">
        <f>37-D10001</f>
        <v>29</v>
      </c>
      <c r="J10001">
        <f>ABS(D10001-D10002)</f>
        <v>5</v>
      </c>
    </row>
    <row r="10002">
      <c r="A10002">
        <v>17569</v>
      </c>
      <c r="B10002" t="str">
        <v>2018-05-21</v>
      </c>
      <c r="C10002" t="str">
        <v>Evening</v>
      </c>
      <c r="D10002">
        <v>3</v>
      </c>
      <c r="E10002" t="str">
        <f>IF(MOD(D10002,2)=0,"EVEN","ODD")</f>
        <v>ODD</v>
      </c>
      <c r="F10002" t="str">
        <f>IF(D10002&lt;=18,"LOW (1-18)","HIGH (19-36)")</f>
        <v>LOW (1-18)</v>
      </c>
      <c r="G10002">
        <f>INT((D10002-1)/6)+1</f>
        <v>1</v>
      </c>
      <c r="H10002">
        <f>MOD(D10002-1,6)+1</f>
        <v>3</v>
      </c>
      <c r="I10002">
        <f>37-D10002</f>
        <v>34</v>
      </c>
      <c r="J10002">
        <f>ABS(D10002-D10003)</f>
        <v>23</v>
      </c>
    </row>
    <row r="10003">
      <c r="A10003">
        <v>17568</v>
      </c>
      <c r="B10003" t="str">
        <v>2018-05-21</v>
      </c>
      <c r="C10003" t="str">
        <v>Afternoon</v>
      </c>
      <c r="D10003">
        <v>26</v>
      </c>
      <c r="E10003" t="str">
        <f>IF(MOD(D10003,2)=0,"EVEN","ODD")</f>
        <v>EVEN</v>
      </c>
      <c r="F10003" t="str">
        <f>IF(D10003&lt;=18,"LOW (1-18)","HIGH (19-36)")</f>
        <v>HIGH (19-36)</v>
      </c>
      <c r="G10003">
        <f>INT((D10003-1)/6)+1</f>
        <v>5</v>
      </c>
      <c r="H10003">
        <f>MOD(D10003-1,6)+1</f>
        <v>2</v>
      </c>
      <c r="I10003">
        <f>37-D10003</f>
        <v>11</v>
      </c>
      <c r="J10003">
        <f>ABS(D10003-D10004)</f>
        <v>14</v>
      </c>
    </row>
    <row r="10004">
      <c r="A10004">
        <v>17567</v>
      </c>
      <c r="B10004" t="str">
        <v>2018-05-21</v>
      </c>
      <c r="C10004" t="str">
        <v>Midday</v>
      </c>
      <c r="D10004">
        <v>12</v>
      </c>
      <c r="E10004" t="str">
        <f>IF(MOD(D10004,2)=0,"EVEN","ODD")</f>
        <v>EVEN</v>
      </c>
      <c r="F10004" t="str">
        <f>IF(D10004&lt;=18,"LOW (1-18)","HIGH (19-36)")</f>
        <v>LOW (1-18)</v>
      </c>
      <c r="G10004">
        <f>INT((D10004-1)/6)+1</f>
        <v>2</v>
      </c>
      <c r="H10004">
        <f>MOD(D10004-1,6)+1</f>
        <v>6</v>
      </c>
      <c r="I10004">
        <f>37-D10004</f>
        <v>25</v>
      </c>
      <c r="J10004">
        <f>ABS(D10004-D10005)</f>
        <v>3</v>
      </c>
    </row>
    <row r="10005">
      <c r="A10005">
        <v>17566</v>
      </c>
      <c r="B10005" t="str">
        <v>2018-05-21</v>
      </c>
      <c r="C10005" t="str">
        <v>Morning</v>
      </c>
      <c r="D10005">
        <v>15</v>
      </c>
      <c r="E10005" t="str">
        <f>IF(MOD(D10005,2)=0,"EVEN","ODD")</f>
        <v>ODD</v>
      </c>
      <c r="F10005" t="str">
        <f>IF(D10005&lt;=18,"LOW (1-18)","HIGH (19-36)")</f>
        <v>LOW (1-18)</v>
      </c>
      <c r="G10005">
        <f>INT((D10005-1)/6)+1</f>
        <v>3</v>
      </c>
      <c r="H10005">
        <f>MOD(D10005-1,6)+1</f>
        <v>3</v>
      </c>
      <c r="I10005">
        <f>37-D10005</f>
        <v>22</v>
      </c>
      <c r="J10005">
        <f>ABS(D10005-D10006)</f>
        <v>9</v>
      </c>
    </row>
    <row r="10006">
      <c r="A10006">
        <v>17565</v>
      </c>
      <c r="B10006" t="str">
        <v>2018-05-19</v>
      </c>
      <c r="C10006" t="str">
        <v>Evening</v>
      </c>
      <c r="D10006">
        <v>24</v>
      </c>
      <c r="E10006" t="str">
        <f>IF(MOD(D10006,2)=0,"EVEN","ODD")</f>
        <v>EVEN</v>
      </c>
      <c r="F10006" t="str">
        <f>IF(D10006&lt;=18,"LOW (1-18)","HIGH (19-36)")</f>
        <v>HIGH (19-36)</v>
      </c>
      <c r="G10006">
        <f>INT((D10006-1)/6)+1</f>
        <v>4</v>
      </c>
      <c r="H10006">
        <f>MOD(D10006-1,6)+1</f>
        <v>6</v>
      </c>
      <c r="I10006">
        <f>37-D10006</f>
        <v>13</v>
      </c>
      <c r="J10006">
        <f>ABS(D10006-D10007)</f>
        <v>7</v>
      </c>
    </row>
    <row r="10007">
      <c r="A10007">
        <v>17564</v>
      </c>
      <c r="B10007" t="str">
        <v>2018-05-19</v>
      </c>
      <c r="C10007" t="str">
        <v>Afternoon</v>
      </c>
      <c r="D10007">
        <v>31</v>
      </c>
      <c r="E10007" t="str">
        <f>IF(MOD(D10007,2)=0,"EVEN","ODD")</f>
        <v>ODD</v>
      </c>
      <c r="F10007" t="str">
        <f>IF(D10007&lt;=18,"LOW (1-18)","HIGH (19-36)")</f>
        <v>HIGH (19-36)</v>
      </c>
      <c r="G10007">
        <f>INT((D10007-1)/6)+1</f>
        <v>6</v>
      </c>
      <c r="H10007">
        <f>MOD(D10007-1,6)+1</f>
        <v>1</v>
      </c>
      <c r="I10007">
        <f>37-D10007</f>
        <v>6</v>
      </c>
      <c r="J10007">
        <f>ABS(D10007-D10008)</f>
        <v>0</v>
      </c>
    </row>
    <row r="10008">
      <c r="A10008">
        <v>17563</v>
      </c>
      <c r="B10008" t="str">
        <v>2018-05-19</v>
      </c>
      <c r="C10008" t="str">
        <v>Midday</v>
      </c>
      <c r="D10008">
        <v>31</v>
      </c>
      <c r="E10008" t="str">
        <f>IF(MOD(D10008,2)=0,"EVEN","ODD")</f>
        <v>ODD</v>
      </c>
      <c r="F10008" t="str">
        <f>IF(D10008&lt;=18,"LOW (1-18)","HIGH (19-36)")</f>
        <v>HIGH (19-36)</v>
      </c>
      <c r="G10008">
        <f>INT((D10008-1)/6)+1</f>
        <v>6</v>
      </c>
      <c r="H10008">
        <f>MOD(D10008-1,6)+1</f>
        <v>1</v>
      </c>
      <c r="I10008">
        <f>37-D10008</f>
        <v>6</v>
      </c>
      <c r="J10008">
        <f>ABS(D10008-D10009)</f>
        <v>15</v>
      </c>
    </row>
    <row r="10009">
      <c r="A10009">
        <v>17562</v>
      </c>
      <c r="B10009" t="str">
        <v>2018-05-19</v>
      </c>
      <c r="C10009" t="str">
        <v>Morning</v>
      </c>
      <c r="D10009">
        <v>16</v>
      </c>
      <c r="E10009" t="str">
        <f>IF(MOD(D10009,2)=0,"EVEN","ODD")</f>
        <v>EVEN</v>
      </c>
      <c r="F10009" t="str">
        <f>IF(D10009&lt;=18,"LOW (1-18)","HIGH (19-36)")</f>
        <v>LOW (1-18)</v>
      </c>
      <c r="G10009">
        <f>INT((D10009-1)/6)+1</f>
        <v>3</v>
      </c>
      <c r="H10009">
        <f>MOD(D10009-1,6)+1</f>
        <v>4</v>
      </c>
      <c r="I10009">
        <f>37-D10009</f>
        <v>21</v>
      </c>
      <c r="J10009">
        <f>ABS(D10009-D10010)</f>
        <v>4</v>
      </c>
    </row>
    <row r="10010">
      <c r="A10010">
        <v>17561</v>
      </c>
      <c r="B10010" t="str">
        <v>2018-05-18</v>
      </c>
      <c r="C10010" t="str">
        <v>Evening</v>
      </c>
      <c r="D10010">
        <v>20</v>
      </c>
      <c r="E10010" t="str">
        <f>IF(MOD(D10010,2)=0,"EVEN","ODD")</f>
        <v>EVEN</v>
      </c>
      <c r="F10010" t="str">
        <f>IF(D10010&lt;=18,"LOW (1-18)","HIGH (19-36)")</f>
        <v>HIGH (19-36)</v>
      </c>
      <c r="G10010">
        <f>INT((D10010-1)/6)+1</f>
        <v>4</v>
      </c>
      <c r="H10010">
        <f>MOD(D10010-1,6)+1</f>
        <v>2</v>
      </c>
      <c r="I10010">
        <f>37-D10010</f>
        <v>17</v>
      </c>
      <c r="J10010">
        <f>ABS(D10010-D10011)</f>
        <v>2</v>
      </c>
    </row>
    <row r="10011">
      <c r="A10011">
        <v>17560</v>
      </c>
      <c r="B10011" t="str">
        <v>2018-05-18</v>
      </c>
      <c r="C10011" t="str">
        <v>Afternoon</v>
      </c>
      <c r="D10011">
        <v>22</v>
      </c>
      <c r="E10011" t="str">
        <f>IF(MOD(D10011,2)=0,"EVEN","ODD")</f>
        <v>EVEN</v>
      </c>
      <c r="F10011" t="str">
        <f>IF(D10011&lt;=18,"LOW (1-18)","HIGH (19-36)")</f>
        <v>HIGH (19-36)</v>
      </c>
      <c r="G10011">
        <f>INT((D10011-1)/6)+1</f>
        <v>4</v>
      </c>
      <c r="H10011">
        <f>MOD(D10011-1,6)+1</f>
        <v>4</v>
      </c>
      <c r="I10011">
        <f>37-D10011</f>
        <v>15</v>
      </c>
      <c r="J10011">
        <f>ABS(D10011-D10012)</f>
        <v>1</v>
      </c>
    </row>
    <row r="10012">
      <c r="A10012">
        <v>17559</v>
      </c>
      <c r="B10012" t="str">
        <v>2018-05-18</v>
      </c>
      <c r="C10012" t="str">
        <v>Midday</v>
      </c>
      <c r="D10012">
        <v>21</v>
      </c>
      <c r="E10012" t="str">
        <f>IF(MOD(D10012,2)=0,"EVEN","ODD")</f>
        <v>ODD</v>
      </c>
      <c r="F10012" t="str">
        <f>IF(D10012&lt;=18,"LOW (1-18)","HIGH (19-36)")</f>
        <v>HIGH (19-36)</v>
      </c>
      <c r="G10012">
        <f>INT((D10012-1)/6)+1</f>
        <v>4</v>
      </c>
      <c r="H10012">
        <f>MOD(D10012-1,6)+1</f>
        <v>3</v>
      </c>
      <c r="I10012">
        <f>37-D10012</f>
        <v>16</v>
      </c>
      <c r="J10012">
        <f>ABS(D10012-D10013)</f>
        <v>3</v>
      </c>
    </row>
    <row r="10013">
      <c r="A10013">
        <v>17558</v>
      </c>
      <c r="B10013" t="str">
        <v>2018-05-18</v>
      </c>
      <c r="C10013" t="str">
        <v>Morning</v>
      </c>
      <c r="D10013">
        <v>18</v>
      </c>
      <c r="E10013" t="str">
        <f>IF(MOD(D10013,2)=0,"EVEN","ODD")</f>
        <v>EVEN</v>
      </c>
      <c r="F10013" t="str">
        <f>IF(D10013&lt;=18,"LOW (1-18)","HIGH (19-36)")</f>
        <v>LOW (1-18)</v>
      </c>
      <c r="G10013">
        <f>INT((D10013-1)/6)+1</f>
        <v>3</v>
      </c>
      <c r="H10013">
        <f>MOD(D10013-1,6)+1</f>
        <v>6</v>
      </c>
      <c r="I10013">
        <f>37-D10013</f>
        <v>19</v>
      </c>
      <c r="J10013">
        <f>ABS(D10013-D10014)</f>
        <v>8</v>
      </c>
    </row>
    <row r="10014">
      <c r="A10014">
        <v>17557</v>
      </c>
      <c r="B10014" t="str">
        <v>2018-05-17</v>
      </c>
      <c r="C10014" t="str">
        <v>Evening</v>
      </c>
      <c r="D10014">
        <v>26</v>
      </c>
      <c r="E10014" t="str">
        <f>IF(MOD(D10014,2)=0,"EVEN","ODD")</f>
        <v>EVEN</v>
      </c>
      <c r="F10014" t="str">
        <f>IF(D10014&lt;=18,"LOW (1-18)","HIGH (19-36)")</f>
        <v>HIGH (19-36)</v>
      </c>
      <c r="G10014">
        <f>INT((D10014-1)/6)+1</f>
        <v>5</v>
      </c>
      <c r="H10014">
        <f>MOD(D10014-1,6)+1</f>
        <v>2</v>
      </c>
      <c r="I10014">
        <f>37-D10014</f>
        <v>11</v>
      </c>
      <c r="J10014">
        <f>ABS(D10014-D10015)</f>
        <v>3</v>
      </c>
    </row>
    <row r="10015">
      <c r="A10015">
        <v>17556</v>
      </c>
      <c r="B10015" t="str">
        <v>2018-05-17</v>
      </c>
      <c r="C10015" t="str">
        <v>Afternoon</v>
      </c>
      <c r="D10015">
        <v>23</v>
      </c>
      <c r="E10015" t="str">
        <f>IF(MOD(D10015,2)=0,"EVEN","ODD")</f>
        <v>ODD</v>
      </c>
      <c r="F10015" t="str">
        <f>IF(D10015&lt;=18,"LOW (1-18)","HIGH (19-36)")</f>
        <v>HIGH (19-36)</v>
      </c>
      <c r="G10015">
        <f>INT((D10015-1)/6)+1</f>
        <v>4</v>
      </c>
      <c r="H10015">
        <f>MOD(D10015-1,6)+1</f>
        <v>5</v>
      </c>
      <c r="I10015">
        <f>37-D10015</f>
        <v>14</v>
      </c>
      <c r="J10015">
        <f>ABS(D10015-D10016)</f>
        <v>18</v>
      </c>
    </row>
    <row r="10016">
      <c r="A10016">
        <v>17555</v>
      </c>
      <c r="B10016" t="str">
        <v>2018-05-17</v>
      </c>
      <c r="C10016" t="str">
        <v>Midday</v>
      </c>
      <c r="D10016">
        <v>5</v>
      </c>
      <c r="E10016" t="str">
        <f>IF(MOD(D10016,2)=0,"EVEN","ODD")</f>
        <v>ODD</v>
      </c>
      <c r="F10016" t="str">
        <f>IF(D10016&lt;=18,"LOW (1-18)","HIGH (19-36)")</f>
        <v>LOW (1-18)</v>
      </c>
      <c r="G10016">
        <f>INT((D10016-1)/6)+1</f>
        <v>1</v>
      </c>
      <c r="H10016">
        <f>MOD(D10016-1,6)+1</f>
        <v>5</v>
      </c>
      <c r="I10016">
        <f>37-D10016</f>
        <v>32</v>
      </c>
      <c r="J10016">
        <f>ABS(D10016-D10017)</f>
        <v>25</v>
      </c>
    </row>
    <row r="10017">
      <c r="A10017">
        <v>17554</v>
      </c>
      <c r="B10017" t="str">
        <v>2018-05-17</v>
      </c>
      <c r="C10017" t="str">
        <v>Morning</v>
      </c>
      <c r="D10017">
        <v>30</v>
      </c>
      <c r="E10017" t="str">
        <f>IF(MOD(D10017,2)=0,"EVEN","ODD")</f>
        <v>EVEN</v>
      </c>
      <c r="F10017" t="str">
        <f>IF(D10017&lt;=18,"LOW (1-18)","HIGH (19-36)")</f>
        <v>HIGH (19-36)</v>
      </c>
      <c r="G10017">
        <f>INT((D10017-1)/6)+1</f>
        <v>5</v>
      </c>
      <c r="H10017">
        <f>MOD(D10017-1,6)+1</f>
        <v>6</v>
      </c>
      <c r="I10017">
        <f>37-D10017</f>
        <v>7</v>
      </c>
      <c r="J10017">
        <f>ABS(D10017-D10018)</f>
        <v>28</v>
      </c>
    </row>
    <row r="10018">
      <c r="A10018">
        <v>17553</v>
      </c>
      <c r="B10018" t="str">
        <v>2018-05-16</v>
      </c>
      <c r="C10018" t="str">
        <v>Evening</v>
      </c>
      <c r="D10018">
        <v>2</v>
      </c>
      <c r="E10018" t="str">
        <f>IF(MOD(D10018,2)=0,"EVEN","ODD")</f>
        <v>EVEN</v>
      </c>
      <c r="F10018" t="str">
        <f>IF(D10018&lt;=18,"LOW (1-18)","HIGH (19-36)")</f>
        <v>LOW (1-18)</v>
      </c>
      <c r="G10018">
        <f>INT((D10018-1)/6)+1</f>
        <v>1</v>
      </c>
      <c r="H10018">
        <f>MOD(D10018-1,6)+1</f>
        <v>2</v>
      </c>
      <c r="I10018">
        <f>37-D10018</f>
        <v>35</v>
      </c>
      <c r="J10018">
        <f>ABS(D10018-D10019)</f>
        <v>1</v>
      </c>
    </row>
    <row r="10019">
      <c r="A10019">
        <v>17552</v>
      </c>
      <c r="B10019" t="str">
        <v>2018-05-16</v>
      </c>
      <c r="C10019" t="str">
        <v>Afternoon</v>
      </c>
      <c r="D10019">
        <v>1</v>
      </c>
      <c r="E10019" t="str">
        <f>IF(MOD(D10019,2)=0,"EVEN","ODD")</f>
        <v>ODD</v>
      </c>
      <c r="F10019" t="str">
        <f>IF(D10019&lt;=18,"LOW (1-18)","HIGH (19-36)")</f>
        <v>LOW (1-18)</v>
      </c>
      <c r="G10019">
        <f>INT((D10019-1)/6)+1</f>
        <v>1</v>
      </c>
      <c r="H10019">
        <f>MOD(D10019-1,6)+1</f>
        <v>1</v>
      </c>
      <c r="I10019">
        <f>37-D10019</f>
        <v>36</v>
      </c>
      <c r="J10019">
        <f>ABS(D10019-D10020)</f>
        <v>26</v>
      </c>
    </row>
    <row r="10020">
      <c r="A10020">
        <v>17551</v>
      </c>
      <c r="B10020" t="str">
        <v>2018-05-16</v>
      </c>
      <c r="C10020" t="str">
        <v>Midday</v>
      </c>
      <c r="D10020">
        <v>27</v>
      </c>
      <c r="E10020" t="str">
        <f>IF(MOD(D10020,2)=0,"EVEN","ODD")</f>
        <v>ODD</v>
      </c>
      <c r="F10020" t="str">
        <f>IF(D10020&lt;=18,"LOW (1-18)","HIGH (19-36)")</f>
        <v>HIGH (19-36)</v>
      </c>
      <c r="G10020">
        <f>INT((D10020-1)/6)+1</f>
        <v>5</v>
      </c>
      <c r="H10020">
        <f>MOD(D10020-1,6)+1</f>
        <v>3</v>
      </c>
      <c r="I10020">
        <f>37-D10020</f>
        <v>10</v>
      </c>
      <c r="J10020">
        <f>ABS(D10020-D10021)</f>
        <v>1</v>
      </c>
    </row>
    <row r="10021">
      <c r="A10021">
        <v>17550</v>
      </c>
      <c r="B10021" t="str">
        <v>2018-05-16</v>
      </c>
      <c r="C10021" t="str">
        <v>Morning</v>
      </c>
      <c r="D10021">
        <v>28</v>
      </c>
      <c r="E10021" t="str">
        <f>IF(MOD(D10021,2)=0,"EVEN","ODD")</f>
        <v>EVEN</v>
      </c>
      <c r="F10021" t="str">
        <f>IF(D10021&lt;=18,"LOW (1-18)","HIGH (19-36)")</f>
        <v>HIGH (19-36)</v>
      </c>
      <c r="G10021">
        <f>INT((D10021-1)/6)+1</f>
        <v>5</v>
      </c>
      <c r="H10021">
        <f>MOD(D10021-1,6)+1</f>
        <v>4</v>
      </c>
      <c r="I10021">
        <f>37-D10021</f>
        <v>9</v>
      </c>
      <c r="J10021">
        <f>ABS(D10021-D10022)</f>
        <v>6</v>
      </c>
    </row>
    <row r="10022">
      <c r="A10022">
        <v>17549</v>
      </c>
      <c r="B10022" t="str">
        <v>2018-05-15</v>
      </c>
      <c r="C10022" t="str">
        <v>Evening</v>
      </c>
      <c r="D10022">
        <v>22</v>
      </c>
      <c r="E10022" t="str">
        <f>IF(MOD(D10022,2)=0,"EVEN","ODD")</f>
        <v>EVEN</v>
      </c>
      <c r="F10022" t="str">
        <f>IF(D10022&lt;=18,"LOW (1-18)","HIGH (19-36)")</f>
        <v>HIGH (19-36)</v>
      </c>
      <c r="G10022">
        <f>INT((D10022-1)/6)+1</f>
        <v>4</v>
      </c>
      <c r="H10022">
        <f>MOD(D10022-1,6)+1</f>
        <v>4</v>
      </c>
      <c r="I10022">
        <f>37-D10022</f>
        <v>15</v>
      </c>
      <c r="J10022">
        <f>ABS(D10022-D10023)</f>
        <v>8</v>
      </c>
    </row>
    <row r="10023">
      <c r="A10023">
        <v>17548</v>
      </c>
      <c r="B10023" t="str">
        <v>2018-05-15</v>
      </c>
      <c r="C10023" t="str">
        <v>Afternoon</v>
      </c>
      <c r="D10023">
        <v>14</v>
      </c>
      <c r="E10023" t="str">
        <f>IF(MOD(D10023,2)=0,"EVEN","ODD")</f>
        <v>EVEN</v>
      </c>
      <c r="F10023" t="str">
        <f>IF(D10023&lt;=18,"LOW (1-18)","HIGH (19-36)")</f>
        <v>LOW (1-18)</v>
      </c>
      <c r="G10023">
        <f>INT((D10023-1)/6)+1</f>
        <v>3</v>
      </c>
      <c r="H10023">
        <f>MOD(D10023-1,6)+1</f>
        <v>2</v>
      </c>
      <c r="I10023">
        <f>37-D10023</f>
        <v>23</v>
      </c>
      <c r="J10023">
        <f>ABS(D10023-D10024)</f>
        <v>3</v>
      </c>
    </row>
    <row r="10024">
      <c r="A10024">
        <v>17547</v>
      </c>
      <c r="B10024" t="str">
        <v>2018-05-15</v>
      </c>
      <c r="C10024" t="str">
        <v>Midday</v>
      </c>
      <c r="D10024">
        <v>17</v>
      </c>
      <c r="E10024" t="str">
        <f>IF(MOD(D10024,2)=0,"EVEN","ODD")</f>
        <v>ODD</v>
      </c>
      <c r="F10024" t="str">
        <f>IF(D10024&lt;=18,"LOW (1-18)","HIGH (19-36)")</f>
        <v>LOW (1-18)</v>
      </c>
      <c r="G10024">
        <f>INT((D10024-1)/6)+1</f>
        <v>3</v>
      </c>
      <c r="H10024">
        <f>MOD(D10024-1,6)+1</f>
        <v>5</v>
      </c>
      <c r="I10024">
        <f>37-D10024</f>
        <v>20</v>
      </c>
      <c r="J10024">
        <f>ABS(D10024-D10025)</f>
        <v>15</v>
      </c>
    </row>
    <row r="10025">
      <c r="A10025">
        <v>17546</v>
      </c>
      <c r="B10025" t="str">
        <v>2018-05-15</v>
      </c>
      <c r="C10025" t="str">
        <v>Morning</v>
      </c>
      <c r="D10025">
        <v>2</v>
      </c>
      <c r="E10025" t="str">
        <f>IF(MOD(D10025,2)=0,"EVEN","ODD")</f>
        <v>EVEN</v>
      </c>
      <c r="F10025" t="str">
        <f>IF(D10025&lt;=18,"LOW (1-18)","HIGH (19-36)")</f>
        <v>LOW (1-18)</v>
      </c>
      <c r="G10025">
        <f>INT((D10025-1)/6)+1</f>
        <v>1</v>
      </c>
      <c r="H10025">
        <f>MOD(D10025-1,6)+1</f>
        <v>2</v>
      </c>
      <c r="I10025">
        <f>37-D10025</f>
        <v>35</v>
      </c>
      <c r="J10025">
        <f>ABS(D10025-D10026)</f>
        <v>9</v>
      </c>
    </row>
    <row r="10026">
      <c r="A10026">
        <v>17545</v>
      </c>
      <c r="B10026" t="str">
        <v>2018-05-14</v>
      </c>
      <c r="C10026" t="str">
        <v>Evening</v>
      </c>
      <c r="D10026">
        <v>11</v>
      </c>
      <c r="E10026" t="str">
        <f>IF(MOD(D10026,2)=0,"EVEN","ODD")</f>
        <v>ODD</v>
      </c>
      <c r="F10026" t="str">
        <f>IF(D10026&lt;=18,"LOW (1-18)","HIGH (19-36)")</f>
        <v>LOW (1-18)</v>
      </c>
      <c r="G10026">
        <f>INT((D10026-1)/6)+1</f>
        <v>2</v>
      </c>
      <c r="H10026">
        <f>MOD(D10026-1,6)+1</f>
        <v>5</v>
      </c>
      <c r="I10026">
        <f>37-D10026</f>
        <v>26</v>
      </c>
      <c r="J10026">
        <f>ABS(D10026-D10027)</f>
        <v>21</v>
      </c>
    </row>
    <row r="10027">
      <c r="A10027">
        <v>17544</v>
      </c>
      <c r="B10027" t="str">
        <v>2018-05-14</v>
      </c>
      <c r="C10027" t="str">
        <v>Afternoon</v>
      </c>
      <c r="D10027">
        <v>32</v>
      </c>
      <c r="E10027" t="str">
        <f>IF(MOD(D10027,2)=0,"EVEN","ODD")</f>
        <v>EVEN</v>
      </c>
      <c r="F10027" t="str">
        <f>IF(D10027&lt;=18,"LOW (1-18)","HIGH (19-36)")</f>
        <v>HIGH (19-36)</v>
      </c>
      <c r="G10027">
        <f>INT((D10027-1)/6)+1</f>
        <v>6</v>
      </c>
      <c r="H10027">
        <f>MOD(D10027-1,6)+1</f>
        <v>2</v>
      </c>
      <c r="I10027">
        <f>37-D10027</f>
        <v>5</v>
      </c>
      <c r="J10027">
        <f>ABS(D10027-D10028)</f>
        <v>13</v>
      </c>
    </row>
    <row r="10028">
      <c r="A10028">
        <v>17543</v>
      </c>
      <c r="B10028" t="str">
        <v>2018-05-14</v>
      </c>
      <c r="C10028" t="str">
        <v>Midday</v>
      </c>
      <c r="D10028">
        <v>19</v>
      </c>
      <c r="E10028" t="str">
        <f>IF(MOD(D10028,2)=0,"EVEN","ODD")</f>
        <v>ODD</v>
      </c>
      <c r="F10028" t="str">
        <f>IF(D10028&lt;=18,"LOW (1-18)","HIGH (19-36)")</f>
        <v>HIGH (19-36)</v>
      </c>
      <c r="G10028">
        <f>INT((D10028-1)/6)+1</f>
        <v>4</v>
      </c>
      <c r="H10028">
        <f>MOD(D10028-1,6)+1</f>
        <v>1</v>
      </c>
      <c r="I10028">
        <f>37-D10028</f>
        <v>18</v>
      </c>
      <c r="J10028">
        <f>ABS(D10028-D10029)</f>
        <v>1</v>
      </c>
    </row>
    <row r="10029">
      <c r="A10029">
        <v>17542</v>
      </c>
      <c r="B10029" t="str">
        <v>2018-05-14</v>
      </c>
      <c r="C10029" t="str">
        <v>Morning</v>
      </c>
      <c r="D10029">
        <v>18</v>
      </c>
      <c r="E10029" t="str">
        <f>IF(MOD(D10029,2)=0,"EVEN","ODD")</f>
        <v>EVEN</v>
      </c>
      <c r="F10029" t="str">
        <f>IF(D10029&lt;=18,"LOW (1-18)","HIGH (19-36)")</f>
        <v>LOW (1-18)</v>
      </c>
      <c r="G10029">
        <f>INT((D10029-1)/6)+1</f>
        <v>3</v>
      </c>
      <c r="H10029">
        <f>MOD(D10029-1,6)+1</f>
        <v>6</v>
      </c>
      <c r="I10029">
        <f>37-D10029</f>
        <v>19</v>
      </c>
      <c r="J10029">
        <f>ABS(D10029-D10030)</f>
        <v>13</v>
      </c>
    </row>
    <row r="10030">
      <c r="A10030">
        <v>17541</v>
      </c>
      <c r="B10030" t="str">
        <v>2018-05-12</v>
      </c>
      <c r="C10030" t="str">
        <v>Evening</v>
      </c>
      <c r="D10030">
        <v>5</v>
      </c>
      <c r="E10030" t="str">
        <f>IF(MOD(D10030,2)=0,"EVEN","ODD")</f>
        <v>ODD</v>
      </c>
      <c r="F10030" t="str">
        <f>IF(D10030&lt;=18,"LOW (1-18)","HIGH (19-36)")</f>
        <v>LOW (1-18)</v>
      </c>
      <c r="G10030">
        <f>INT((D10030-1)/6)+1</f>
        <v>1</v>
      </c>
      <c r="H10030">
        <f>MOD(D10030-1,6)+1</f>
        <v>5</v>
      </c>
      <c r="I10030">
        <f>37-D10030</f>
        <v>32</v>
      </c>
      <c r="J10030">
        <f>ABS(D10030-D10031)</f>
        <v>20</v>
      </c>
    </row>
    <row r="10031">
      <c r="A10031">
        <v>17540</v>
      </c>
      <c r="B10031" t="str">
        <v>2018-05-12</v>
      </c>
      <c r="C10031" t="str">
        <v>Afternoon</v>
      </c>
      <c r="D10031">
        <v>25</v>
      </c>
      <c r="E10031" t="str">
        <f>IF(MOD(D10031,2)=0,"EVEN","ODD")</f>
        <v>ODD</v>
      </c>
      <c r="F10031" t="str">
        <f>IF(D10031&lt;=18,"LOW (1-18)","HIGH (19-36)")</f>
        <v>HIGH (19-36)</v>
      </c>
      <c r="G10031">
        <f>INT((D10031-1)/6)+1</f>
        <v>5</v>
      </c>
      <c r="H10031">
        <f>MOD(D10031-1,6)+1</f>
        <v>1</v>
      </c>
      <c r="I10031">
        <f>37-D10031</f>
        <v>12</v>
      </c>
      <c r="J10031">
        <f>ABS(D10031-D10032)</f>
        <v>22</v>
      </c>
    </row>
    <row r="10032">
      <c r="A10032">
        <v>17539</v>
      </c>
      <c r="B10032" t="str">
        <v>2018-05-12</v>
      </c>
      <c r="C10032" t="str">
        <v>Midday</v>
      </c>
      <c r="D10032">
        <v>3</v>
      </c>
      <c r="E10032" t="str">
        <f>IF(MOD(D10032,2)=0,"EVEN","ODD")</f>
        <v>ODD</v>
      </c>
      <c r="F10032" t="str">
        <f>IF(D10032&lt;=18,"LOW (1-18)","HIGH (19-36)")</f>
        <v>LOW (1-18)</v>
      </c>
      <c r="G10032">
        <f>INT((D10032-1)/6)+1</f>
        <v>1</v>
      </c>
      <c r="H10032">
        <f>MOD(D10032-1,6)+1</f>
        <v>3</v>
      </c>
      <c r="I10032">
        <f>37-D10032</f>
        <v>34</v>
      </c>
      <c r="J10032">
        <f>ABS(D10032-D10033)</f>
        <v>32</v>
      </c>
    </row>
    <row r="10033">
      <c r="A10033">
        <v>17538</v>
      </c>
      <c r="B10033" t="str">
        <v>2018-05-12</v>
      </c>
      <c r="C10033" t="str">
        <v>Morning</v>
      </c>
      <c r="D10033">
        <v>35</v>
      </c>
      <c r="E10033" t="str">
        <f>IF(MOD(D10033,2)=0,"EVEN","ODD")</f>
        <v>ODD</v>
      </c>
      <c r="F10033" t="str">
        <f>IF(D10033&lt;=18,"LOW (1-18)","HIGH (19-36)")</f>
        <v>HIGH (19-36)</v>
      </c>
      <c r="G10033">
        <f>INT((D10033-1)/6)+1</f>
        <v>6</v>
      </c>
      <c r="H10033">
        <f>MOD(D10033-1,6)+1</f>
        <v>5</v>
      </c>
      <c r="I10033">
        <f>37-D10033</f>
        <v>2</v>
      </c>
      <c r="J10033">
        <f>ABS(D10033-D10034)</f>
        <v>0</v>
      </c>
    </row>
    <row r="10034">
      <c r="A10034">
        <v>17537</v>
      </c>
      <c r="B10034" t="str">
        <v>2018-05-11</v>
      </c>
      <c r="C10034" t="str">
        <v>Evening</v>
      </c>
      <c r="D10034">
        <v>35</v>
      </c>
      <c r="E10034" t="str">
        <f>IF(MOD(D10034,2)=0,"EVEN","ODD")</f>
        <v>ODD</v>
      </c>
      <c r="F10034" t="str">
        <f>IF(D10034&lt;=18,"LOW (1-18)","HIGH (19-36)")</f>
        <v>HIGH (19-36)</v>
      </c>
      <c r="G10034">
        <f>INT((D10034-1)/6)+1</f>
        <v>6</v>
      </c>
      <c r="H10034">
        <f>MOD(D10034-1,6)+1</f>
        <v>5</v>
      </c>
      <c r="I10034">
        <f>37-D10034</f>
        <v>2</v>
      </c>
      <c r="J10034">
        <f>ABS(D10034-D10035)</f>
        <v>24</v>
      </c>
    </row>
    <row r="10035">
      <c r="A10035">
        <v>17536</v>
      </c>
      <c r="B10035" t="str">
        <v>2018-05-11</v>
      </c>
      <c r="C10035" t="str">
        <v>Afternoon</v>
      </c>
      <c r="D10035">
        <v>11</v>
      </c>
      <c r="E10035" t="str">
        <f>IF(MOD(D10035,2)=0,"EVEN","ODD")</f>
        <v>ODD</v>
      </c>
      <c r="F10035" t="str">
        <f>IF(D10035&lt;=18,"LOW (1-18)","HIGH (19-36)")</f>
        <v>LOW (1-18)</v>
      </c>
      <c r="G10035">
        <f>INT((D10035-1)/6)+1</f>
        <v>2</v>
      </c>
      <c r="H10035">
        <f>MOD(D10035-1,6)+1</f>
        <v>5</v>
      </c>
      <c r="I10035">
        <f>37-D10035</f>
        <v>26</v>
      </c>
      <c r="J10035">
        <f>ABS(D10035-D10036)</f>
        <v>13</v>
      </c>
    </row>
    <row r="10036">
      <c r="A10036">
        <v>17535</v>
      </c>
      <c r="B10036" t="str">
        <v>2018-05-11</v>
      </c>
      <c r="C10036" t="str">
        <v>Midday</v>
      </c>
      <c r="D10036">
        <v>24</v>
      </c>
      <c r="E10036" t="str">
        <f>IF(MOD(D10036,2)=0,"EVEN","ODD")</f>
        <v>EVEN</v>
      </c>
      <c r="F10036" t="str">
        <f>IF(D10036&lt;=18,"LOW (1-18)","HIGH (19-36)")</f>
        <v>HIGH (19-36)</v>
      </c>
      <c r="G10036">
        <f>INT((D10036-1)/6)+1</f>
        <v>4</v>
      </c>
      <c r="H10036">
        <f>MOD(D10036-1,6)+1</f>
        <v>6</v>
      </c>
      <c r="I10036">
        <f>37-D10036</f>
        <v>13</v>
      </c>
      <c r="J10036">
        <f>ABS(D10036-D10037)</f>
        <v>2</v>
      </c>
    </row>
    <row r="10037">
      <c r="A10037">
        <v>17534</v>
      </c>
      <c r="B10037" t="str">
        <v>2018-05-11</v>
      </c>
      <c r="C10037" t="str">
        <v>Morning</v>
      </c>
      <c r="D10037">
        <v>26</v>
      </c>
      <c r="E10037" t="str">
        <f>IF(MOD(D10037,2)=0,"EVEN","ODD")</f>
        <v>EVEN</v>
      </c>
      <c r="F10037" t="str">
        <f>IF(D10037&lt;=18,"LOW (1-18)","HIGH (19-36)")</f>
        <v>HIGH (19-36)</v>
      </c>
      <c r="G10037">
        <f>INT((D10037-1)/6)+1</f>
        <v>5</v>
      </c>
      <c r="H10037">
        <f>MOD(D10037-1,6)+1</f>
        <v>2</v>
      </c>
      <c r="I10037">
        <f>37-D10037</f>
        <v>11</v>
      </c>
      <c r="J10037">
        <f>ABS(D10037-D10038)</f>
        <v>19</v>
      </c>
    </row>
    <row r="10038">
      <c r="A10038">
        <v>17533</v>
      </c>
      <c r="B10038" t="str">
        <v>2018-05-10</v>
      </c>
      <c r="C10038" t="str">
        <v>Evening</v>
      </c>
      <c r="D10038">
        <v>7</v>
      </c>
      <c r="E10038" t="str">
        <f>IF(MOD(D10038,2)=0,"EVEN","ODD")</f>
        <v>ODD</v>
      </c>
      <c r="F10038" t="str">
        <f>IF(D10038&lt;=18,"LOW (1-18)","HIGH (19-36)")</f>
        <v>LOW (1-18)</v>
      </c>
      <c r="G10038">
        <f>INT((D10038-1)/6)+1</f>
        <v>2</v>
      </c>
      <c r="H10038">
        <f>MOD(D10038-1,6)+1</f>
        <v>1</v>
      </c>
      <c r="I10038">
        <f>37-D10038</f>
        <v>30</v>
      </c>
      <c r="J10038">
        <f>ABS(D10038-D10039)</f>
        <v>5</v>
      </c>
    </row>
    <row r="10039">
      <c r="A10039">
        <v>17532</v>
      </c>
      <c r="B10039" t="str">
        <v>2018-05-10</v>
      </c>
      <c r="C10039" t="str">
        <v>Afternoon</v>
      </c>
      <c r="D10039">
        <v>12</v>
      </c>
      <c r="E10039" t="str">
        <f>IF(MOD(D10039,2)=0,"EVEN","ODD")</f>
        <v>EVEN</v>
      </c>
      <c r="F10039" t="str">
        <f>IF(D10039&lt;=18,"LOW (1-18)","HIGH (19-36)")</f>
        <v>LOW (1-18)</v>
      </c>
      <c r="G10039">
        <f>INT((D10039-1)/6)+1</f>
        <v>2</v>
      </c>
      <c r="H10039">
        <f>MOD(D10039-1,6)+1</f>
        <v>6</v>
      </c>
      <c r="I10039">
        <f>37-D10039</f>
        <v>25</v>
      </c>
      <c r="J10039">
        <f>ABS(D10039-D10040)</f>
        <v>9</v>
      </c>
    </row>
    <row r="10040">
      <c r="A10040">
        <v>17531</v>
      </c>
      <c r="B10040" t="str">
        <v>2018-05-10</v>
      </c>
      <c r="C10040" t="str">
        <v>Midday</v>
      </c>
      <c r="D10040">
        <v>3</v>
      </c>
      <c r="E10040" t="str">
        <f>IF(MOD(D10040,2)=0,"EVEN","ODD")</f>
        <v>ODD</v>
      </c>
      <c r="F10040" t="str">
        <f>IF(D10040&lt;=18,"LOW (1-18)","HIGH (19-36)")</f>
        <v>LOW (1-18)</v>
      </c>
      <c r="G10040">
        <f>INT((D10040-1)/6)+1</f>
        <v>1</v>
      </c>
      <c r="H10040">
        <f>MOD(D10040-1,6)+1</f>
        <v>3</v>
      </c>
      <c r="I10040">
        <f>37-D10040</f>
        <v>34</v>
      </c>
      <c r="J10040">
        <f>ABS(D10040-D10041)</f>
        <v>12</v>
      </c>
    </row>
    <row r="10041">
      <c r="A10041">
        <v>17530</v>
      </c>
      <c r="B10041" t="str">
        <v>2018-05-10</v>
      </c>
      <c r="C10041" t="str">
        <v>Morning</v>
      </c>
      <c r="D10041">
        <v>15</v>
      </c>
      <c r="E10041" t="str">
        <f>IF(MOD(D10041,2)=0,"EVEN","ODD")</f>
        <v>ODD</v>
      </c>
      <c r="F10041" t="str">
        <f>IF(D10041&lt;=18,"LOW (1-18)","HIGH (19-36)")</f>
        <v>LOW (1-18)</v>
      </c>
      <c r="G10041">
        <f>INT((D10041-1)/6)+1</f>
        <v>3</v>
      </c>
      <c r="H10041">
        <f>MOD(D10041-1,6)+1</f>
        <v>3</v>
      </c>
      <c r="I10041">
        <f>37-D10041</f>
        <v>22</v>
      </c>
      <c r="J10041">
        <f>ABS(D10041-D10042)</f>
        <v>7</v>
      </c>
    </row>
    <row r="10042">
      <c r="A10042">
        <v>17529</v>
      </c>
      <c r="B10042" t="str">
        <v>2018-05-09</v>
      </c>
      <c r="C10042" t="str">
        <v>Evening</v>
      </c>
      <c r="D10042">
        <v>22</v>
      </c>
      <c r="E10042" t="str">
        <f>IF(MOD(D10042,2)=0,"EVEN","ODD")</f>
        <v>EVEN</v>
      </c>
      <c r="F10042" t="str">
        <f>IF(D10042&lt;=18,"LOW (1-18)","HIGH (19-36)")</f>
        <v>HIGH (19-36)</v>
      </c>
      <c r="G10042">
        <f>INT((D10042-1)/6)+1</f>
        <v>4</v>
      </c>
      <c r="H10042">
        <f>MOD(D10042-1,6)+1</f>
        <v>4</v>
      </c>
      <c r="I10042">
        <f>37-D10042</f>
        <v>15</v>
      </c>
      <c r="J10042">
        <f>ABS(D10042-D10043)</f>
        <v>9</v>
      </c>
    </row>
    <row r="10043">
      <c r="A10043">
        <v>17528</v>
      </c>
      <c r="B10043" t="str">
        <v>2018-05-09</v>
      </c>
      <c r="C10043" t="str">
        <v>Afternoon</v>
      </c>
      <c r="D10043">
        <v>13</v>
      </c>
      <c r="E10043" t="str">
        <f>IF(MOD(D10043,2)=0,"EVEN","ODD")</f>
        <v>ODD</v>
      </c>
      <c r="F10043" t="str">
        <f>IF(D10043&lt;=18,"LOW (1-18)","HIGH (19-36)")</f>
        <v>LOW (1-18)</v>
      </c>
      <c r="G10043">
        <f>INT((D10043-1)/6)+1</f>
        <v>3</v>
      </c>
      <c r="H10043">
        <f>MOD(D10043-1,6)+1</f>
        <v>1</v>
      </c>
      <c r="I10043">
        <f>37-D10043</f>
        <v>24</v>
      </c>
      <c r="J10043">
        <f>ABS(D10043-D10044)</f>
        <v>6</v>
      </c>
    </row>
    <row r="10044">
      <c r="A10044">
        <v>17527</v>
      </c>
      <c r="B10044" t="str">
        <v>2018-05-09</v>
      </c>
      <c r="C10044" t="str">
        <v>Midday</v>
      </c>
      <c r="D10044">
        <v>7</v>
      </c>
      <c r="E10044" t="str">
        <f>IF(MOD(D10044,2)=0,"EVEN","ODD")</f>
        <v>ODD</v>
      </c>
      <c r="F10044" t="str">
        <f>IF(D10044&lt;=18,"LOW (1-18)","HIGH (19-36)")</f>
        <v>LOW (1-18)</v>
      </c>
      <c r="G10044">
        <f>INT((D10044-1)/6)+1</f>
        <v>2</v>
      </c>
      <c r="H10044">
        <f>MOD(D10044-1,6)+1</f>
        <v>1</v>
      </c>
      <c r="I10044">
        <f>37-D10044</f>
        <v>30</v>
      </c>
      <c r="J10044">
        <f>ABS(D10044-D10045)</f>
        <v>2</v>
      </c>
    </row>
    <row r="10045">
      <c r="A10045">
        <v>17526</v>
      </c>
      <c r="B10045" t="str">
        <v>2018-05-09</v>
      </c>
      <c r="C10045" t="str">
        <v>Morning</v>
      </c>
      <c r="D10045">
        <v>9</v>
      </c>
      <c r="E10045" t="str">
        <f>IF(MOD(D10045,2)=0,"EVEN","ODD")</f>
        <v>ODD</v>
      </c>
      <c r="F10045" t="str">
        <f>IF(D10045&lt;=18,"LOW (1-18)","HIGH (19-36)")</f>
        <v>LOW (1-18)</v>
      </c>
      <c r="G10045">
        <f>INT((D10045-1)/6)+1</f>
        <v>2</v>
      </c>
      <c r="H10045">
        <f>MOD(D10045-1,6)+1</f>
        <v>3</v>
      </c>
      <c r="I10045">
        <f>37-D10045</f>
        <v>28</v>
      </c>
      <c r="J10045">
        <f>ABS(D10045-D10046)</f>
        <v>4</v>
      </c>
    </row>
    <row r="10046">
      <c r="A10046">
        <v>17525</v>
      </c>
      <c r="B10046" t="str">
        <v>2018-05-08</v>
      </c>
      <c r="C10046" t="str">
        <v>Evening</v>
      </c>
      <c r="D10046">
        <v>5</v>
      </c>
      <c r="E10046" t="str">
        <f>IF(MOD(D10046,2)=0,"EVEN","ODD")</f>
        <v>ODD</v>
      </c>
      <c r="F10046" t="str">
        <f>IF(D10046&lt;=18,"LOW (1-18)","HIGH (19-36)")</f>
        <v>LOW (1-18)</v>
      </c>
      <c r="G10046">
        <f>INT((D10046-1)/6)+1</f>
        <v>1</v>
      </c>
      <c r="H10046">
        <f>MOD(D10046-1,6)+1</f>
        <v>5</v>
      </c>
      <c r="I10046">
        <f>37-D10046</f>
        <v>32</v>
      </c>
      <c r="J10046">
        <f>ABS(D10046-D10047)</f>
        <v>1</v>
      </c>
    </row>
    <row r="10047">
      <c r="A10047">
        <v>17524</v>
      </c>
      <c r="B10047" t="str">
        <v>2018-05-08</v>
      </c>
      <c r="C10047" t="str">
        <v>Afternoon</v>
      </c>
      <c r="D10047">
        <v>6</v>
      </c>
      <c r="E10047" t="str">
        <f>IF(MOD(D10047,2)=0,"EVEN","ODD")</f>
        <v>EVEN</v>
      </c>
      <c r="F10047" t="str">
        <f>IF(D10047&lt;=18,"LOW (1-18)","HIGH (19-36)")</f>
        <v>LOW (1-18)</v>
      </c>
      <c r="G10047">
        <f>INT((D10047-1)/6)+1</f>
        <v>1</v>
      </c>
      <c r="H10047">
        <f>MOD(D10047-1,6)+1</f>
        <v>6</v>
      </c>
      <c r="I10047">
        <f>37-D10047</f>
        <v>31</v>
      </c>
      <c r="J10047">
        <f>ABS(D10047-D10048)</f>
        <v>28</v>
      </c>
    </row>
    <row r="10048">
      <c r="A10048">
        <v>17523</v>
      </c>
      <c r="B10048" t="str">
        <v>2018-05-08</v>
      </c>
      <c r="C10048" t="str">
        <v>Midday</v>
      </c>
      <c r="D10048">
        <v>34</v>
      </c>
      <c r="E10048" t="str">
        <f>IF(MOD(D10048,2)=0,"EVEN","ODD")</f>
        <v>EVEN</v>
      </c>
      <c r="F10048" t="str">
        <f>IF(D10048&lt;=18,"LOW (1-18)","HIGH (19-36)")</f>
        <v>HIGH (19-36)</v>
      </c>
      <c r="G10048">
        <f>INT((D10048-1)/6)+1</f>
        <v>6</v>
      </c>
      <c r="H10048">
        <f>MOD(D10048-1,6)+1</f>
        <v>4</v>
      </c>
      <c r="I10048">
        <f>37-D10048</f>
        <v>3</v>
      </c>
      <c r="J10048">
        <f>ABS(D10048-D10049)</f>
        <v>14</v>
      </c>
    </row>
    <row r="10049">
      <c r="A10049">
        <v>17522</v>
      </c>
      <c r="B10049" t="str">
        <v>2018-05-08</v>
      </c>
      <c r="C10049" t="str">
        <v>Morning</v>
      </c>
      <c r="D10049">
        <v>20</v>
      </c>
      <c r="E10049" t="str">
        <f>IF(MOD(D10049,2)=0,"EVEN","ODD")</f>
        <v>EVEN</v>
      </c>
      <c r="F10049" t="str">
        <f>IF(D10049&lt;=18,"LOW (1-18)","HIGH (19-36)")</f>
        <v>HIGH (19-36)</v>
      </c>
      <c r="G10049">
        <f>INT((D10049-1)/6)+1</f>
        <v>4</v>
      </c>
      <c r="H10049">
        <f>MOD(D10049-1,6)+1</f>
        <v>2</v>
      </c>
      <c r="I10049">
        <f>37-D10049</f>
        <v>17</v>
      </c>
      <c r="J10049">
        <f>ABS(D10049-D10050)</f>
        <v>15</v>
      </c>
    </row>
    <row r="10050">
      <c r="A10050">
        <v>17521</v>
      </c>
      <c r="B10050" t="str">
        <v>2018-05-07</v>
      </c>
      <c r="C10050" t="str">
        <v>Evening</v>
      </c>
      <c r="D10050">
        <v>35</v>
      </c>
      <c r="E10050" t="str">
        <f>IF(MOD(D10050,2)=0,"EVEN","ODD")</f>
        <v>ODD</v>
      </c>
      <c r="F10050" t="str">
        <f>IF(D10050&lt;=18,"LOW (1-18)","HIGH (19-36)")</f>
        <v>HIGH (19-36)</v>
      </c>
      <c r="G10050">
        <f>INT((D10050-1)/6)+1</f>
        <v>6</v>
      </c>
      <c r="H10050">
        <f>MOD(D10050-1,6)+1</f>
        <v>5</v>
      </c>
      <c r="I10050">
        <f>37-D10050</f>
        <v>2</v>
      </c>
      <c r="J10050">
        <f>ABS(D10050-D10051)</f>
        <v>14</v>
      </c>
    </row>
    <row r="10051">
      <c r="A10051">
        <v>17520</v>
      </c>
      <c r="B10051" t="str">
        <v>2018-05-07</v>
      </c>
      <c r="C10051" t="str">
        <v>Afternoon</v>
      </c>
      <c r="D10051">
        <v>21</v>
      </c>
      <c r="E10051" t="str">
        <f>IF(MOD(D10051,2)=0,"EVEN","ODD")</f>
        <v>ODD</v>
      </c>
      <c r="F10051" t="str">
        <f>IF(D10051&lt;=18,"LOW (1-18)","HIGH (19-36)")</f>
        <v>HIGH (19-36)</v>
      </c>
      <c r="G10051">
        <f>INT((D10051-1)/6)+1</f>
        <v>4</v>
      </c>
      <c r="H10051">
        <f>MOD(D10051-1,6)+1</f>
        <v>3</v>
      </c>
      <c r="I10051">
        <f>37-D10051</f>
        <v>16</v>
      </c>
      <c r="J10051">
        <f>ABS(D10051-D10052)</f>
        <v>18</v>
      </c>
    </row>
    <row r="10052">
      <c r="A10052">
        <v>17519</v>
      </c>
      <c r="B10052" t="str">
        <v>2018-05-07</v>
      </c>
      <c r="C10052" t="str">
        <v>Midday</v>
      </c>
      <c r="D10052">
        <v>3</v>
      </c>
      <c r="E10052" t="str">
        <f>IF(MOD(D10052,2)=0,"EVEN","ODD")</f>
        <v>ODD</v>
      </c>
      <c r="F10052" t="str">
        <f>IF(D10052&lt;=18,"LOW (1-18)","HIGH (19-36)")</f>
        <v>LOW (1-18)</v>
      </c>
      <c r="G10052">
        <f>INT((D10052-1)/6)+1</f>
        <v>1</v>
      </c>
      <c r="H10052">
        <f>MOD(D10052-1,6)+1</f>
        <v>3</v>
      </c>
      <c r="I10052">
        <f>37-D10052</f>
        <v>34</v>
      </c>
      <c r="J10052">
        <f>ABS(D10052-D10053)</f>
        <v>30</v>
      </c>
    </row>
    <row r="10053">
      <c r="A10053">
        <v>17518</v>
      </c>
      <c r="B10053" t="str">
        <v>2018-05-07</v>
      </c>
      <c r="C10053" t="str">
        <v>Morning</v>
      </c>
      <c r="D10053">
        <v>33</v>
      </c>
      <c r="E10053" t="str">
        <f>IF(MOD(D10053,2)=0,"EVEN","ODD")</f>
        <v>ODD</v>
      </c>
      <c r="F10053" t="str">
        <f>IF(D10053&lt;=18,"LOW (1-18)","HIGH (19-36)")</f>
        <v>HIGH (19-36)</v>
      </c>
      <c r="G10053">
        <f>INT((D10053-1)/6)+1</f>
        <v>6</v>
      </c>
      <c r="H10053">
        <f>MOD(D10053-1,6)+1</f>
        <v>3</v>
      </c>
      <c r="I10053">
        <f>37-D10053</f>
        <v>4</v>
      </c>
      <c r="J10053">
        <f>ABS(D10053-D10054)</f>
        <v>32</v>
      </c>
    </row>
    <row r="10054">
      <c r="A10054">
        <v>17517</v>
      </c>
      <c r="B10054" t="str">
        <v>2018-05-05</v>
      </c>
      <c r="C10054" t="str">
        <v>Evening</v>
      </c>
      <c r="D10054">
        <v>1</v>
      </c>
      <c r="E10054" t="str">
        <f>IF(MOD(D10054,2)=0,"EVEN","ODD")</f>
        <v>ODD</v>
      </c>
      <c r="F10054" t="str">
        <f>IF(D10054&lt;=18,"LOW (1-18)","HIGH (19-36)")</f>
        <v>LOW (1-18)</v>
      </c>
      <c r="G10054">
        <f>INT((D10054-1)/6)+1</f>
        <v>1</v>
      </c>
      <c r="H10054">
        <f>MOD(D10054-1,6)+1</f>
        <v>1</v>
      </c>
      <c r="I10054">
        <f>37-D10054</f>
        <v>36</v>
      </c>
      <c r="J10054">
        <f>ABS(D10054-D10055)</f>
        <v>4</v>
      </c>
    </row>
    <row r="10055">
      <c r="A10055">
        <v>17516</v>
      </c>
      <c r="B10055" t="str">
        <v>2018-05-05</v>
      </c>
      <c r="C10055" t="str">
        <v>Afternoon</v>
      </c>
      <c r="D10055">
        <v>5</v>
      </c>
      <c r="E10055" t="str">
        <f>IF(MOD(D10055,2)=0,"EVEN","ODD")</f>
        <v>ODD</v>
      </c>
      <c r="F10055" t="str">
        <f>IF(D10055&lt;=18,"LOW (1-18)","HIGH (19-36)")</f>
        <v>LOW (1-18)</v>
      </c>
      <c r="G10055">
        <f>INT((D10055-1)/6)+1</f>
        <v>1</v>
      </c>
      <c r="H10055">
        <f>MOD(D10055-1,6)+1</f>
        <v>5</v>
      </c>
      <c r="I10055">
        <f>37-D10055</f>
        <v>32</v>
      </c>
      <c r="J10055">
        <f>ABS(D10055-D10056)</f>
        <v>31</v>
      </c>
    </row>
    <row r="10056">
      <c r="A10056">
        <v>17515</v>
      </c>
      <c r="B10056" t="str">
        <v>2018-05-05</v>
      </c>
      <c r="C10056" t="str">
        <v>Midday</v>
      </c>
      <c r="D10056">
        <v>36</v>
      </c>
      <c r="E10056" t="str">
        <f>IF(MOD(D10056,2)=0,"EVEN","ODD")</f>
        <v>EVEN</v>
      </c>
      <c r="F10056" t="str">
        <f>IF(D10056&lt;=18,"LOW (1-18)","HIGH (19-36)")</f>
        <v>HIGH (19-36)</v>
      </c>
      <c r="G10056">
        <f>INT((D10056-1)/6)+1</f>
        <v>6</v>
      </c>
      <c r="H10056">
        <f>MOD(D10056-1,6)+1</f>
        <v>6</v>
      </c>
      <c r="I10056">
        <f>37-D10056</f>
        <v>1</v>
      </c>
      <c r="J10056">
        <f>ABS(D10056-D10057)</f>
        <v>8</v>
      </c>
    </row>
    <row r="10057">
      <c r="A10057">
        <v>17514</v>
      </c>
      <c r="B10057" t="str">
        <v>2018-05-05</v>
      </c>
      <c r="C10057" t="str">
        <v>Morning</v>
      </c>
      <c r="D10057">
        <v>28</v>
      </c>
      <c r="E10057" t="str">
        <f>IF(MOD(D10057,2)=0,"EVEN","ODD")</f>
        <v>EVEN</v>
      </c>
      <c r="F10057" t="str">
        <f>IF(D10057&lt;=18,"LOW (1-18)","HIGH (19-36)")</f>
        <v>HIGH (19-36)</v>
      </c>
      <c r="G10057">
        <f>INT((D10057-1)/6)+1</f>
        <v>5</v>
      </c>
      <c r="H10057">
        <f>MOD(D10057-1,6)+1</f>
        <v>4</v>
      </c>
      <c r="I10057">
        <f>37-D10057</f>
        <v>9</v>
      </c>
      <c r="J10057">
        <f>ABS(D10057-D10058)</f>
        <v>4</v>
      </c>
    </row>
    <row r="10058">
      <c r="A10058">
        <v>17513</v>
      </c>
      <c r="B10058" t="str">
        <v>2018-05-04</v>
      </c>
      <c r="C10058" t="str">
        <v>Evening</v>
      </c>
      <c r="D10058">
        <v>32</v>
      </c>
      <c r="E10058" t="str">
        <f>IF(MOD(D10058,2)=0,"EVEN","ODD")</f>
        <v>EVEN</v>
      </c>
      <c r="F10058" t="str">
        <f>IF(D10058&lt;=18,"LOW (1-18)","HIGH (19-36)")</f>
        <v>HIGH (19-36)</v>
      </c>
      <c r="G10058">
        <f>INT((D10058-1)/6)+1</f>
        <v>6</v>
      </c>
      <c r="H10058">
        <f>MOD(D10058-1,6)+1</f>
        <v>2</v>
      </c>
      <c r="I10058">
        <f>37-D10058</f>
        <v>5</v>
      </c>
      <c r="J10058">
        <f>ABS(D10058-D10059)</f>
        <v>18</v>
      </c>
    </row>
    <row r="10059">
      <c r="A10059">
        <v>17512</v>
      </c>
      <c r="B10059" t="str">
        <v>2018-05-04</v>
      </c>
      <c r="C10059" t="str">
        <v>Afternoon</v>
      </c>
      <c r="D10059">
        <v>14</v>
      </c>
      <c r="E10059" t="str">
        <f>IF(MOD(D10059,2)=0,"EVEN","ODD")</f>
        <v>EVEN</v>
      </c>
      <c r="F10059" t="str">
        <f>IF(D10059&lt;=18,"LOW (1-18)","HIGH (19-36)")</f>
        <v>LOW (1-18)</v>
      </c>
      <c r="G10059">
        <f>INT((D10059-1)/6)+1</f>
        <v>3</v>
      </c>
      <c r="H10059">
        <f>MOD(D10059-1,6)+1</f>
        <v>2</v>
      </c>
      <c r="I10059">
        <f>37-D10059</f>
        <v>23</v>
      </c>
      <c r="J10059">
        <f>ABS(D10059-D10060)</f>
        <v>8</v>
      </c>
    </row>
    <row r="10060">
      <c r="A10060">
        <v>17511</v>
      </c>
      <c r="B10060" t="str">
        <v>2018-05-04</v>
      </c>
      <c r="C10060" t="str">
        <v>Midday</v>
      </c>
      <c r="D10060">
        <v>6</v>
      </c>
      <c r="E10060" t="str">
        <f>IF(MOD(D10060,2)=0,"EVEN","ODD")</f>
        <v>EVEN</v>
      </c>
      <c r="F10060" t="str">
        <f>IF(D10060&lt;=18,"LOW (1-18)","HIGH (19-36)")</f>
        <v>LOW (1-18)</v>
      </c>
      <c r="G10060">
        <f>INT((D10060-1)/6)+1</f>
        <v>1</v>
      </c>
      <c r="H10060">
        <f>MOD(D10060-1,6)+1</f>
        <v>6</v>
      </c>
      <c r="I10060">
        <f>37-D10060</f>
        <v>31</v>
      </c>
      <c r="J10060">
        <f>ABS(D10060-D10061)</f>
        <v>26</v>
      </c>
    </row>
    <row r="10061">
      <c r="A10061">
        <v>17510</v>
      </c>
      <c r="B10061" t="str">
        <v>2018-05-04</v>
      </c>
      <c r="C10061" t="str">
        <v>Morning</v>
      </c>
      <c r="D10061">
        <v>32</v>
      </c>
      <c r="E10061" t="str">
        <f>IF(MOD(D10061,2)=0,"EVEN","ODD")</f>
        <v>EVEN</v>
      </c>
      <c r="F10061" t="str">
        <f>IF(D10061&lt;=18,"LOW (1-18)","HIGH (19-36)")</f>
        <v>HIGH (19-36)</v>
      </c>
      <c r="G10061">
        <f>INT((D10061-1)/6)+1</f>
        <v>6</v>
      </c>
      <c r="H10061">
        <f>MOD(D10061-1,6)+1</f>
        <v>2</v>
      </c>
      <c r="I10061">
        <f>37-D10061</f>
        <v>5</v>
      </c>
      <c r="J10061">
        <f>ABS(D10061-D10062)</f>
        <v>22</v>
      </c>
    </row>
    <row r="10062">
      <c r="A10062">
        <v>17509</v>
      </c>
      <c r="B10062" t="str">
        <v>2018-05-03</v>
      </c>
      <c r="C10062" t="str">
        <v>Evening</v>
      </c>
      <c r="D10062">
        <v>10</v>
      </c>
      <c r="E10062" t="str">
        <f>IF(MOD(D10062,2)=0,"EVEN","ODD")</f>
        <v>EVEN</v>
      </c>
      <c r="F10062" t="str">
        <f>IF(D10062&lt;=18,"LOW (1-18)","HIGH (19-36)")</f>
        <v>LOW (1-18)</v>
      </c>
      <c r="G10062">
        <f>INT((D10062-1)/6)+1</f>
        <v>2</v>
      </c>
      <c r="H10062">
        <f>MOD(D10062-1,6)+1</f>
        <v>4</v>
      </c>
      <c r="I10062">
        <f>37-D10062</f>
        <v>27</v>
      </c>
      <c r="J10062">
        <f>ABS(D10062-D10063)</f>
        <v>17</v>
      </c>
    </row>
    <row r="10063">
      <c r="A10063">
        <v>17508</v>
      </c>
      <c r="B10063" t="str">
        <v>2018-05-03</v>
      </c>
      <c r="C10063" t="str">
        <v>Afternoon</v>
      </c>
      <c r="D10063">
        <v>27</v>
      </c>
      <c r="E10063" t="str">
        <f>IF(MOD(D10063,2)=0,"EVEN","ODD")</f>
        <v>ODD</v>
      </c>
      <c r="F10063" t="str">
        <f>IF(D10063&lt;=18,"LOW (1-18)","HIGH (19-36)")</f>
        <v>HIGH (19-36)</v>
      </c>
      <c r="G10063">
        <f>INT((D10063-1)/6)+1</f>
        <v>5</v>
      </c>
      <c r="H10063">
        <f>MOD(D10063-1,6)+1</f>
        <v>3</v>
      </c>
      <c r="I10063">
        <f>37-D10063</f>
        <v>10</v>
      </c>
      <c r="J10063">
        <f>ABS(D10063-D10064)</f>
        <v>23</v>
      </c>
    </row>
    <row r="10064">
      <c r="A10064">
        <v>17507</v>
      </c>
      <c r="B10064" t="str">
        <v>2018-05-03</v>
      </c>
      <c r="C10064" t="str">
        <v>Midday</v>
      </c>
      <c r="D10064">
        <v>4</v>
      </c>
      <c r="E10064" t="str">
        <f>IF(MOD(D10064,2)=0,"EVEN","ODD")</f>
        <v>EVEN</v>
      </c>
      <c r="F10064" t="str">
        <f>IF(D10064&lt;=18,"LOW (1-18)","HIGH (19-36)")</f>
        <v>LOW (1-18)</v>
      </c>
      <c r="G10064">
        <f>INT((D10064-1)/6)+1</f>
        <v>1</v>
      </c>
      <c r="H10064">
        <f>MOD(D10064-1,6)+1</f>
        <v>4</v>
      </c>
      <c r="I10064">
        <f>37-D10064</f>
        <v>33</v>
      </c>
      <c r="J10064">
        <f>ABS(D10064-D10065)</f>
        <v>28</v>
      </c>
    </row>
    <row r="10065">
      <c r="A10065">
        <v>17506</v>
      </c>
      <c r="B10065" t="str">
        <v>2018-05-03</v>
      </c>
      <c r="C10065" t="str">
        <v>Morning</v>
      </c>
      <c r="D10065">
        <v>32</v>
      </c>
      <c r="E10065" t="str">
        <f>IF(MOD(D10065,2)=0,"EVEN","ODD")</f>
        <v>EVEN</v>
      </c>
      <c r="F10065" t="str">
        <f>IF(D10065&lt;=18,"LOW (1-18)","HIGH (19-36)")</f>
        <v>HIGH (19-36)</v>
      </c>
      <c r="G10065">
        <f>INT((D10065-1)/6)+1</f>
        <v>6</v>
      </c>
      <c r="H10065">
        <f>MOD(D10065-1,6)+1</f>
        <v>2</v>
      </c>
      <c r="I10065">
        <f>37-D10065</f>
        <v>5</v>
      </c>
      <c r="J10065">
        <f>ABS(D10065-D10066)</f>
        <v>16</v>
      </c>
    </row>
    <row r="10066">
      <c r="A10066">
        <v>17505</v>
      </c>
      <c r="B10066" t="str">
        <v>2018-05-02</v>
      </c>
      <c r="C10066" t="str">
        <v>Evening</v>
      </c>
      <c r="D10066">
        <v>16</v>
      </c>
      <c r="E10066" t="str">
        <f>IF(MOD(D10066,2)=0,"EVEN","ODD")</f>
        <v>EVEN</v>
      </c>
      <c r="F10066" t="str">
        <f>IF(D10066&lt;=18,"LOW (1-18)","HIGH (19-36)")</f>
        <v>LOW (1-18)</v>
      </c>
      <c r="G10066">
        <f>INT((D10066-1)/6)+1</f>
        <v>3</v>
      </c>
      <c r="H10066">
        <f>MOD(D10066-1,6)+1</f>
        <v>4</v>
      </c>
      <c r="I10066">
        <f>37-D10066</f>
        <v>21</v>
      </c>
      <c r="J10066">
        <f>ABS(D10066-D10067)</f>
        <v>3</v>
      </c>
    </row>
    <row r="10067">
      <c r="A10067">
        <v>17504</v>
      </c>
      <c r="B10067" t="str">
        <v>2018-05-02</v>
      </c>
      <c r="C10067" t="str">
        <v>Afternoon</v>
      </c>
      <c r="D10067">
        <v>19</v>
      </c>
      <c r="E10067" t="str">
        <f>IF(MOD(D10067,2)=0,"EVEN","ODD")</f>
        <v>ODD</v>
      </c>
      <c r="F10067" t="str">
        <f>IF(D10067&lt;=18,"LOW (1-18)","HIGH (19-36)")</f>
        <v>HIGH (19-36)</v>
      </c>
      <c r="G10067">
        <f>INT((D10067-1)/6)+1</f>
        <v>4</v>
      </c>
      <c r="H10067">
        <f>MOD(D10067-1,6)+1</f>
        <v>1</v>
      </c>
      <c r="I10067">
        <f>37-D10067</f>
        <v>18</v>
      </c>
      <c r="J10067">
        <f>ABS(D10067-D10068)</f>
        <v>7</v>
      </c>
    </row>
    <row r="10068">
      <c r="A10068">
        <v>17503</v>
      </c>
      <c r="B10068" t="str">
        <v>2018-05-02</v>
      </c>
      <c r="C10068" t="str">
        <v>Midday</v>
      </c>
      <c r="D10068">
        <v>26</v>
      </c>
      <c r="E10068" t="str">
        <f>IF(MOD(D10068,2)=0,"EVEN","ODD")</f>
        <v>EVEN</v>
      </c>
      <c r="F10068" t="str">
        <f>IF(D10068&lt;=18,"LOW (1-18)","HIGH (19-36)")</f>
        <v>HIGH (19-36)</v>
      </c>
      <c r="G10068">
        <f>INT((D10068-1)/6)+1</f>
        <v>5</v>
      </c>
      <c r="H10068">
        <f>MOD(D10068-1,6)+1</f>
        <v>2</v>
      </c>
      <c r="I10068">
        <f>37-D10068</f>
        <v>11</v>
      </c>
      <c r="J10068">
        <f>ABS(D10068-D10069)</f>
        <v>12</v>
      </c>
    </row>
    <row r="10069">
      <c r="A10069">
        <v>17502</v>
      </c>
      <c r="B10069" t="str">
        <v>2018-05-02</v>
      </c>
      <c r="C10069" t="str">
        <v>Morning</v>
      </c>
      <c r="D10069">
        <v>14</v>
      </c>
      <c r="E10069" t="str">
        <f>IF(MOD(D10069,2)=0,"EVEN","ODD")</f>
        <v>EVEN</v>
      </c>
      <c r="F10069" t="str">
        <f>IF(D10069&lt;=18,"LOW (1-18)","HIGH (19-36)")</f>
        <v>LOW (1-18)</v>
      </c>
      <c r="G10069">
        <f>INT((D10069-1)/6)+1</f>
        <v>3</v>
      </c>
      <c r="H10069">
        <f>MOD(D10069-1,6)+1</f>
        <v>2</v>
      </c>
      <c r="I10069">
        <f>37-D10069</f>
        <v>23</v>
      </c>
      <c r="J10069">
        <f>ABS(D10069-D10070)</f>
        <v>0</v>
      </c>
    </row>
    <row r="10070">
      <c r="A10070">
        <v>17501</v>
      </c>
      <c r="B10070" t="str">
        <v>2018-05-01</v>
      </c>
      <c r="C10070" t="str">
        <v>Evening</v>
      </c>
      <c r="D10070">
        <v>14</v>
      </c>
      <c r="E10070" t="str">
        <f>IF(MOD(D10070,2)=0,"EVEN","ODD")</f>
        <v>EVEN</v>
      </c>
      <c r="F10070" t="str">
        <f>IF(D10070&lt;=18,"LOW (1-18)","HIGH (19-36)")</f>
        <v>LOW (1-18)</v>
      </c>
      <c r="G10070">
        <f>INT((D10070-1)/6)+1</f>
        <v>3</v>
      </c>
      <c r="H10070">
        <f>MOD(D10070-1,6)+1</f>
        <v>2</v>
      </c>
      <c r="I10070">
        <f>37-D10070</f>
        <v>23</v>
      </c>
      <c r="J10070">
        <f>ABS(D10070-D10071)</f>
        <v>2</v>
      </c>
    </row>
    <row r="10071">
      <c r="A10071">
        <v>17500</v>
      </c>
      <c r="B10071" t="str">
        <v>2018-05-01</v>
      </c>
      <c r="C10071" t="str">
        <v>Afternoon</v>
      </c>
      <c r="D10071">
        <v>12</v>
      </c>
      <c r="E10071" t="str">
        <f>IF(MOD(D10071,2)=0,"EVEN","ODD")</f>
        <v>EVEN</v>
      </c>
      <c r="F10071" t="str">
        <f>IF(D10071&lt;=18,"LOW (1-18)","HIGH (19-36)")</f>
        <v>LOW (1-18)</v>
      </c>
      <c r="G10071">
        <f>INT((D10071-1)/6)+1</f>
        <v>2</v>
      </c>
      <c r="H10071">
        <f>MOD(D10071-1,6)+1</f>
        <v>6</v>
      </c>
      <c r="I10071">
        <f>37-D10071</f>
        <v>25</v>
      </c>
      <c r="J10071">
        <f>ABS(D10071-D10072)</f>
        <v>14</v>
      </c>
    </row>
    <row r="10072">
      <c r="A10072">
        <v>17499</v>
      </c>
      <c r="B10072" t="str">
        <v>2018-05-01</v>
      </c>
      <c r="C10072" t="str">
        <v>Midday</v>
      </c>
      <c r="D10072">
        <v>26</v>
      </c>
      <c r="E10072" t="str">
        <f>IF(MOD(D10072,2)=0,"EVEN","ODD")</f>
        <v>EVEN</v>
      </c>
      <c r="F10072" t="str">
        <f>IF(D10072&lt;=18,"LOW (1-18)","HIGH (19-36)")</f>
        <v>HIGH (19-36)</v>
      </c>
      <c r="G10072">
        <f>INT((D10072-1)/6)+1</f>
        <v>5</v>
      </c>
      <c r="H10072">
        <f>MOD(D10072-1,6)+1</f>
        <v>2</v>
      </c>
      <c r="I10072">
        <f>37-D10072</f>
        <v>11</v>
      </c>
      <c r="J10072">
        <f>ABS(D10072-D10073)</f>
        <v>7</v>
      </c>
    </row>
    <row r="10073">
      <c r="A10073">
        <v>17498</v>
      </c>
      <c r="B10073" t="str">
        <v>2018-05-01</v>
      </c>
      <c r="C10073" t="str">
        <v>Morning</v>
      </c>
      <c r="D10073">
        <v>19</v>
      </c>
      <c r="E10073" t="str">
        <f>IF(MOD(D10073,2)=0,"EVEN","ODD")</f>
        <v>ODD</v>
      </c>
      <c r="F10073" t="str">
        <f>IF(D10073&lt;=18,"LOW (1-18)","HIGH (19-36)")</f>
        <v>HIGH (19-36)</v>
      </c>
      <c r="G10073">
        <f>INT((D10073-1)/6)+1</f>
        <v>4</v>
      </c>
      <c r="H10073">
        <f>MOD(D10073-1,6)+1</f>
        <v>1</v>
      </c>
      <c r="I10073">
        <f>37-D10073</f>
        <v>18</v>
      </c>
      <c r="J10073">
        <f>ABS(D10073-D10074)</f>
        <v>10</v>
      </c>
    </row>
    <row r="10074">
      <c r="A10074">
        <v>17497</v>
      </c>
      <c r="B10074" t="str">
        <v>2018-04-30</v>
      </c>
      <c r="C10074" t="str">
        <v>Evening</v>
      </c>
      <c r="D10074">
        <v>29</v>
      </c>
      <c r="E10074" t="str">
        <f>IF(MOD(D10074,2)=0,"EVEN","ODD")</f>
        <v>ODD</v>
      </c>
      <c r="F10074" t="str">
        <f>IF(D10074&lt;=18,"LOW (1-18)","HIGH (19-36)")</f>
        <v>HIGH (19-36)</v>
      </c>
      <c r="G10074">
        <f>INT((D10074-1)/6)+1</f>
        <v>5</v>
      </c>
      <c r="H10074">
        <f>MOD(D10074-1,6)+1</f>
        <v>5</v>
      </c>
      <c r="I10074">
        <f>37-D10074</f>
        <v>8</v>
      </c>
      <c r="J10074">
        <f>ABS(D10074-D10075)</f>
        <v>3</v>
      </c>
    </row>
    <row r="10075">
      <c r="A10075">
        <v>17496</v>
      </c>
      <c r="B10075" t="str">
        <v>2018-04-30</v>
      </c>
      <c r="C10075" t="str">
        <v>Afternoon</v>
      </c>
      <c r="D10075">
        <v>26</v>
      </c>
      <c r="E10075" t="str">
        <f>IF(MOD(D10075,2)=0,"EVEN","ODD")</f>
        <v>EVEN</v>
      </c>
      <c r="F10075" t="str">
        <f>IF(D10075&lt;=18,"LOW (1-18)","HIGH (19-36)")</f>
        <v>HIGH (19-36)</v>
      </c>
      <c r="G10075">
        <f>INT((D10075-1)/6)+1</f>
        <v>5</v>
      </c>
      <c r="H10075">
        <f>MOD(D10075-1,6)+1</f>
        <v>2</v>
      </c>
      <c r="I10075">
        <f>37-D10075</f>
        <v>11</v>
      </c>
      <c r="J10075">
        <f>ABS(D10075-D10076)</f>
        <v>3</v>
      </c>
    </row>
    <row r="10076">
      <c r="A10076">
        <v>17495</v>
      </c>
      <c r="B10076" t="str">
        <v>2018-04-30</v>
      </c>
      <c r="C10076" t="str">
        <v>Midday</v>
      </c>
      <c r="D10076">
        <v>23</v>
      </c>
      <c r="E10076" t="str">
        <f>IF(MOD(D10076,2)=0,"EVEN","ODD")</f>
        <v>ODD</v>
      </c>
      <c r="F10076" t="str">
        <f>IF(D10076&lt;=18,"LOW (1-18)","HIGH (19-36)")</f>
        <v>HIGH (19-36)</v>
      </c>
      <c r="G10076">
        <f>INT((D10076-1)/6)+1</f>
        <v>4</v>
      </c>
      <c r="H10076">
        <f>MOD(D10076-1,6)+1</f>
        <v>5</v>
      </c>
      <c r="I10076">
        <f>37-D10076</f>
        <v>14</v>
      </c>
      <c r="J10076">
        <f>ABS(D10076-D10077)</f>
        <v>1</v>
      </c>
    </row>
    <row r="10077">
      <c r="A10077">
        <v>17494</v>
      </c>
      <c r="B10077" t="str">
        <v>2018-04-30</v>
      </c>
      <c r="C10077" t="str">
        <v>Morning</v>
      </c>
      <c r="D10077">
        <v>24</v>
      </c>
      <c r="E10077" t="str">
        <f>IF(MOD(D10077,2)=0,"EVEN","ODD")</f>
        <v>EVEN</v>
      </c>
      <c r="F10077" t="str">
        <f>IF(D10077&lt;=18,"LOW (1-18)","HIGH (19-36)")</f>
        <v>HIGH (19-36)</v>
      </c>
      <c r="G10077">
        <f>INT((D10077-1)/6)+1</f>
        <v>4</v>
      </c>
      <c r="H10077">
        <f>MOD(D10077-1,6)+1</f>
        <v>6</v>
      </c>
      <c r="I10077">
        <f>37-D10077</f>
        <v>13</v>
      </c>
      <c r="J10077">
        <f>ABS(D10077-D10078)</f>
        <v>11</v>
      </c>
    </row>
    <row r="10078">
      <c r="A10078">
        <v>17493</v>
      </c>
      <c r="B10078" t="str">
        <v>2018-04-28</v>
      </c>
      <c r="C10078" t="str">
        <v>Evening</v>
      </c>
      <c r="D10078">
        <v>35</v>
      </c>
      <c r="E10078" t="str">
        <f>IF(MOD(D10078,2)=0,"EVEN","ODD")</f>
        <v>ODD</v>
      </c>
      <c r="F10078" t="str">
        <f>IF(D10078&lt;=18,"LOW (1-18)","HIGH (19-36)")</f>
        <v>HIGH (19-36)</v>
      </c>
      <c r="G10078">
        <f>INT((D10078-1)/6)+1</f>
        <v>6</v>
      </c>
      <c r="H10078">
        <f>MOD(D10078-1,6)+1</f>
        <v>5</v>
      </c>
      <c r="I10078">
        <f>37-D10078</f>
        <v>2</v>
      </c>
      <c r="J10078">
        <f>ABS(D10078-D10079)</f>
        <v>7</v>
      </c>
    </row>
    <row r="10079">
      <c r="A10079">
        <v>17492</v>
      </c>
      <c r="B10079" t="str">
        <v>2018-04-28</v>
      </c>
      <c r="C10079" t="str">
        <v>Afternoon</v>
      </c>
      <c r="D10079">
        <v>28</v>
      </c>
      <c r="E10079" t="str">
        <f>IF(MOD(D10079,2)=0,"EVEN","ODD")</f>
        <v>EVEN</v>
      </c>
      <c r="F10079" t="str">
        <f>IF(D10079&lt;=18,"LOW (1-18)","HIGH (19-36)")</f>
        <v>HIGH (19-36)</v>
      </c>
      <c r="G10079">
        <f>INT((D10079-1)/6)+1</f>
        <v>5</v>
      </c>
      <c r="H10079">
        <f>MOD(D10079-1,6)+1</f>
        <v>4</v>
      </c>
      <c r="I10079">
        <f>37-D10079</f>
        <v>9</v>
      </c>
      <c r="J10079">
        <f>ABS(D10079-D10080)</f>
        <v>18</v>
      </c>
    </row>
    <row r="10080">
      <c r="A10080">
        <v>17491</v>
      </c>
      <c r="B10080" t="str">
        <v>2018-04-28</v>
      </c>
      <c r="C10080" t="str">
        <v>Midday</v>
      </c>
      <c r="D10080">
        <v>10</v>
      </c>
      <c r="E10080" t="str">
        <f>IF(MOD(D10080,2)=0,"EVEN","ODD")</f>
        <v>EVEN</v>
      </c>
      <c r="F10080" t="str">
        <f>IF(D10080&lt;=18,"LOW (1-18)","HIGH (19-36)")</f>
        <v>LOW (1-18)</v>
      </c>
      <c r="G10080">
        <f>INT((D10080-1)/6)+1</f>
        <v>2</v>
      </c>
      <c r="H10080">
        <f>MOD(D10080-1,6)+1</f>
        <v>4</v>
      </c>
      <c r="I10080">
        <f>37-D10080</f>
        <v>27</v>
      </c>
      <c r="J10080">
        <f>ABS(D10080-D10081)</f>
        <v>0</v>
      </c>
    </row>
    <row r="10081">
      <c r="A10081">
        <v>17490</v>
      </c>
      <c r="B10081" t="str">
        <v>2018-04-28</v>
      </c>
      <c r="C10081" t="str">
        <v>Morning</v>
      </c>
      <c r="D10081">
        <v>10</v>
      </c>
      <c r="E10081" t="str">
        <f>IF(MOD(D10081,2)=0,"EVEN","ODD")</f>
        <v>EVEN</v>
      </c>
      <c r="F10081" t="str">
        <f>IF(D10081&lt;=18,"LOW (1-18)","HIGH (19-36)")</f>
        <v>LOW (1-18)</v>
      </c>
      <c r="G10081">
        <f>INT((D10081-1)/6)+1</f>
        <v>2</v>
      </c>
      <c r="H10081">
        <f>MOD(D10081-1,6)+1</f>
        <v>4</v>
      </c>
      <c r="I10081">
        <f>37-D10081</f>
        <v>27</v>
      </c>
      <c r="J10081">
        <f>ABS(D10081-D10082)</f>
        <v>5</v>
      </c>
    </row>
    <row r="10082">
      <c r="A10082">
        <v>17489</v>
      </c>
      <c r="B10082" t="str">
        <v>2018-04-27</v>
      </c>
      <c r="C10082" t="str">
        <v>Evening</v>
      </c>
      <c r="D10082">
        <v>15</v>
      </c>
      <c r="E10082" t="str">
        <f>IF(MOD(D10082,2)=0,"EVEN","ODD")</f>
        <v>ODD</v>
      </c>
      <c r="F10082" t="str">
        <f>IF(D10082&lt;=18,"LOW (1-18)","HIGH (19-36)")</f>
        <v>LOW (1-18)</v>
      </c>
      <c r="G10082">
        <f>INT((D10082-1)/6)+1</f>
        <v>3</v>
      </c>
      <c r="H10082">
        <f>MOD(D10082-1,6)+1</f>
        <v>3</v>
      </c>
      <c r="I10082">
        <f>37-D10082</f>
        <v>22</v>
      </c>
      <c r="J10082">
        <f>ABS(D10082-D10083)</f>
        <v>0</v>
      </c>
    </row>
    <row r="10083">
      <c r="A10083">
        <v>17488</v>
      </c>
      <c r="B10083" t="str">
        <v>2018-04-27</v>
      </c>
      <c r="C10083" t="str">
        <v>Afternoon</v>
      </c>
      <c r="D10083">
        <v>15</v>
      </c>
      <c r="E10083" t="str">
        <f>IF(MOD(D10083,2)=0,"EVEN","ODD")</f>
        <v>ODD</v>
      </c>
      <c r="F10083" t="str">
        <f>IF(D10083&lt;=18,"LOW (1-18)","HIGH (19-36)")</f>
        <v>LOW (1-18)</v>
      </c>
      <c r="G10083">
        <f>INT((D10083-1)/6)+1</f>
        <v>3</v>
      </c>
      <c r="H10083">
        <f>MOD(D10083-1,6)+1</f>
        <v>3</v>
      </c>
      <c r="I10083">
        <f>37-D10083</f>
        <v>22</v>
      </c>
      <c r="J10083">
        <f>ABS(D10083-D10084)</f>
        <v>5</v>
      </c>
    </row>
    <row r="10084">
      <c r="A10084">
        <v>17487</v>
      </c>
      <c r="B10084" t="str">
        <v>2018-04-27</v>
      </c>
      <c r="C10084" t="str">
        <v>Midday</v>
      </c>
      <c r="D10084">
        <v>10</v>
      </c>
      <c r="E10084" t="str">
        <f>IF(MOD(D10084,2)=0,"EVEN","ODD")</f>
        <v>EVEN</v>
      </c>
      <c r="F10084" t="str">
        <f>IF(D10084&lt;=18,"LOW (1-18)","HIGH (19-36)")</f>
        <v>LOW (1-18)</v>
      </c>
      <c r="G10084">
        <f>INT((D10084-1)/6)+1</f>
        <v>2</v>
      </c>
      <c r="H10084">
        <f>MOD(D10084-1,6)+1</f>
        <v>4</v>
      </c>
      <c r="I10084">
        <f>37-D10084</f>
        <v>27</v>
      </c>
      <c r="J10084">
        <f>ABS(D10084-D10085)</f>
        <v>21</v>
      </c>
    </row>
    <row r="10085">
      <c r="A10085">
        <v>17486</v>
      </c>
      <c r="B10085" t="str">
        <v>2018-04-27</v>
      </c>
      <c r="C10085" t="str">
        <v>Morning</v>
      </c>
      <c r="D10085">
        <v>31</v>
      </c>
      <c r="E10085" t="str">
        <f>IF(MOD(D10085,2)=0,"EVEN","ODD")</f>
        <v>ODD</v>
      </c>
      <c r="F10085" t="str">
        <f>IF(D10085&lt;=18,"LOW (1-18)","HIGH (19-36)")</f>
        <v>HIGH (19-36)</v>
      </c>
      <c r="G10085">
        <f>INT((D10085-1)/6)+1</f>
        <v>6</v>
      </c>
      <c r="H10085">
        <f>MOD(D10085-1,6)+1</f>
        <v>1</v>
      </c>
      <c r="I10085">
        <f>37-D10085</f>
        <v>6</v>
      </c>
      <c r="J10085">
        <f>ABS(D10085-D10086)</f>
        <v>8</v>
      </c>
    </row>
    <row r="10086">
      <c r="A10086">
        <v>17485</v>
      </c>
      <c r="B10086" t="str">
        <v>2018-04-26</v>
      </c>
      <c r="C10086" t="str">
        <v>Evening</v>
      </c>
      <c r="D10086">
        <v>23</v>
      </c>
      <c r="E10086" t="str">
        <f>IF(MOD(D10086,2)=0,"EVEN","ODD")</f>
        <v>ODD</v>
      </c>
      <c r="F10086" t="str">
        <f>IF(D10086&lt;=18,"LOW (1-18)","HIGH (19-36)")</f>
        <v>HIGH (19-36)</v>
      </c>
      <c r="G10086">
        <f>INT((D10086-1)/6)+1</f>
        <v>4</v>
      </c>
      <c r="H10086">
        <f>MOD(D10086-1,6)+1</f>
        <v>5</v>
      </c>
      <c r="I10086">
        <f>37-D10086</f>
        <v>14</v>
      </c>
      <c r="J10086">
        <f>ABS(D10086-D10087)</f>
        <v>7</v>
      </c>
    </row>
    <row r="10087">
      <c r="A10087">
        <v>17484</v>
      </c>
      <c r="B10087" t="str">
        <v>2018-04-26</v>
      </c>
      <c r="C10087" t="str">
        <v>Afternoon</v>
      </c>
      <c r="D10087">
        <v>16</v>
      </c>
      <c r="E10087" t="str">
        <f>IF(MOD(D10087,2)=0,"EVEN","ODD")</f>
        <v>EVEN</v>
      </c>
      <c r="F10087" t="str">
        <f>IF(D10087&lt;=18,"LOW (1-18)","HIGH (19-36)")</f>
        <v>LOW (1-18)</v>
      </c>
      <c r="G10087">
        <f>INT((D10087-1)/6)+1</f>
        <v>3</v>
      </c>
      <c r="H10087">
        <f>MOD(D10087-1,6)+1</f>
        <v>4</v>
      </c>
      <c r="I10087">
        <f>37-D10087</f>
        <v>21</v>
      </c>
      <c r="J10087">
        <f>ABS(D10087-D10088)</f>
        <v>0</v>
      </c>
    </row>
    <row r="10088">
      <c r="A10088">
        <v>17483</v>
      </c>
      <c r="B10088" t="str">
        <v>2018-04-26</v>
      </c>
      <c r="C10088" t="str">
        <v>Midday</v>
      </c>
      <c r="D10088">
        <v>16</v>
      </c>
      <c r="E10088" t="str">
        <f>IF(MOD(D10088,2)=0,"EVEN","ODD")</f>
        <v>EVEN</v>
      </c>
      <c r="F10088" t="str">
        <f>IF(D10088&lt;=18,"LOW (1-18)","HIGH (19-36)")</f>
        <v>LOW (1-18)</v>
      </c>
      <c r="G10088">
        <f>INT((D10088-1)/6)+1</f>
        <v>3</v>
      </c>
      <c r="H10088">
        <f>MOD(D10088-1,6)+1</f>
        <v>4</v>
      </c>
      <c r="I10088">
        <f>37-D10088</f>
        <v>21</v>
      </c>
      <c r="J10088">
        <f>ABS(D10088-D10089)</f>
        <v>14</v>
      </c>
    </row>
    <row r="10089">
      <c r="A10089">
        <v>17482</v>
      </c>
      <c r="B10089" t="str">
        <v>2018-04-26</v>
      </c>
      <c r="C10089" t="str">
        <v>Morning</v>
      </c>
      <c r="D10089">
        <v>2</v>
      </c>
      <c r="E10089" t="str">
        <f>IF(MOD(D10089,2)=0,"EVEN","ODD")</f>
        <v>EVEN</v>
      </c>
      <c r="F10089" t="str">
        <f>IF(D10089&lt;=18,"LOW (1-18)","HIGH (19-36)")</f>
        <v>LOW (1-18)</v>
      </c>
      <c r="G10089">
        <f>INT((D10089-1)/6)+1</f>
        <v>1</v>
      </c>
      <c r="H10089">
        <f>MOD(D10089-1,6)+1</f>
        <v>2</v>
      </c>
      <c r="I10089">
        <f>37-D10089</f>
        <v>35</v>
      </c>
      <c r="J10089">
        <f>ABS(D10089-D10090)</f>
        <v>9</v>
      </c>
    </row>
    <row r="10090">
      <c r="A10090">
        <v>17481</v>
      </c>
      <c r="B10090" t="str">
        <v>2018-04-25</v>
      </c>
      <c r="C10090" t="str">
        <v>Evening</v>
      </c>
      <c r="D10090">
        <v>11</v>
      </c>
      <c r="E10090" t="str">
        <f>IF(MOD(D10090,2)=0,"EVEN","ODD")</f>
        <v>ODD</v>
      </c>
      <c r="F10090" t="str">
        <f>IF(D10090&lt;=18,"LOW (1-18)","HIGH (19-36)")</f>
        <v>LOW (1-18)</v>
      </c>
      <c r="G10090">
        <f>INT((D10090-1)/6)+1</f>
        <v>2</v>
      </c>
      <c r="H10090">
        <f>MOD(D10090-1,6)+1</f>
        <v>5</v>
      </c>
      <c r="I10090">
        <f>37-D10090</f>
        <v>26</v>
      </c>
      <c r="J10090">
        <f>ABS(D10090-D10091)</f>
        <v>6</v>
      </c>
    </row>
    <row r="10091">
      <c r="A10091">
        <v>17480</v>
      </c>
      <c r="B10091" t="str">
        <v>2018-04-25</v>
      </c>
      <c r="C10091" t="str">
        <v>Afternoon</v>
      </c>
      <c r="D10091">
        <v>5</v>
      </c>
      <c r="E10091" t="str">
        <f>IF(MOD(D10091,2)=0,"EVEN","ODD")</f>
        <v>ODD</v>
      </c>
      <c r="F10091" t="str">
        <f>IF(D10091&lt;=18,"LOW (1-18)","HIGH (19-36)")</f>
        <v>LOW (1-18)</v>
      </c>
      <c r="G10091">
        <f>INT((D10091-1)/6)+1</f>
        <v>1</v>
      </c>
      <c r="H10091">
        <f>MOD(D10091-1,6)+1</f>
        <v>5</v>
      </c>
      <c r="I10091">
        <f>37-D10091</f>
        <v>32</v>
      </c>
      <c r="J10091">
        <f>ABS(D10091-D10092)</f>
        <v>26</v>
      </c>
    </row>
    <row r="10092">
      <c r="A10092">
        <v>17479</v>
      </c>
      <c r="B10092" t="str">
        <v>2018-04-25</v>
      </c>
      <c r="C10092" t="str">
        <v>Midday</v>
      </c>
      <c r="D10092">
        <v>31</v>
      </c>
      <c r="E10092" t="str">
        <f>IF(MOD(D10092,2)=0,"EVEN","ODD")</f>
        <v>ODD</v>
      </c>
      <c r="F10092" t="str">
        <f>IF(D10092&lt;=18,"LOW (1-18)","HIGH (19-36)")</f>
        <v>HIGH (19-36)</v>
      </c>
      <c r="G10092">
        <f>INT((D10092-1)/6)+1</f>
        <v>6</v>
      </c>
      <c r="H10092">
        <f>MOD(D10092-1,6)+1</f>
        <v>1</v>
      </c>
      <c r="I10092">
        <f>37-D10092</f>
        <v>6</v>
      </c>
      <c r="J10092">
        <f>ABS(D10092-D10093)</f>
        <v>28</v>
      </c>
    </row>
    <row r="10093">
      <c r="A10093">
        <v>17478</v>
      </c>
      <c r="B10093" t="str">
        <v>2018-04-25</v>
      </c>
      <c r="C10093" t="str">
        <v>Morning</v>
      </c>
      <c r="D10093">
        <v>3</v>
      </c>
      <c r="E10093" t="str">
        <f>IF(MOD(D10093,2)=0,"EVEN","ODD")</f>
        <v>ODD</v>
      </c>
      <c r="F10093" t="str">
        <f>IF(D10093&lt;=18,"LOW (1-18)","HIGH (19-36)")</f>
        <v>LOW (1-18)</v>
      </c>
      <c r="G10093">
        <f>INT((D10093-1)/6)+1</f>
        <v>1</v>
      </c>
      <c r="H10093">
        <f>MOD(D10093-1,6)+1</f>
        <v>3</v>
      </c>
      <c r="I10093">
        <f>37-D10093</f>
        <v>34</v>
      </c>
      <c r="J10093">
        <f>ABS(D10093-D10094)</f>
        <v>20</v>
      </c>
    </row>
    <row r="10094">
      <c r="A10094">
        <v>17477</v>
      </c>
      <c r="B10094" t="str">
        <v>2018-04-24</v>
      </c>
      <c r="C10094" t="str">
        <v>Evening</v>
      </c>
      <c r="D10094">
        <v>23</v>
      </c>
      <c r="E10094" t="str">
        <f>IF(MOD(D10094,2)=0,"EVEN","ODD")</f>
        <v>ODD</v>
      </c>
      <c r="F10094" t="str">
        <f>IF(D10094&lt;=18,"LOW (1-18)","HIGH (19-36)")</f>
        <v>HIGH (19-36)</v>
      </c>
      <c r="G10094">
        <f>INT((D10094-1)/6)+1</f>
        <v>4</v>
      </c>
      <c r="H10094">
        <f>MOD(D10094-1,6)+1</f>
        <v>5</v>
      </c>
      <c r="I10094">
        <f>37-D10094</f>
        <v>14</v>
      </c>
      <c r="J10094">
        <f>ABS(D10094-D10095)</f>
        <v>6</v>
      </c>
    </row>
    <row r="10095">
      <c r="A10095">
        <v>17476</v>
      </c>
      <c r="B10095" t="str">
        <v>2018-04-24</v>
      </c>
      <c r="C10095" t="str">
        <v>Afternoon</v>
      </c>
      <c r="D10095">
        <v>17</v>
      </c>
      <c r="E10095" t="str">
        <f>IF(MOD(D10095,2)=0,"EVEN","ODD")</f>
        <v>ODD</v>
      </c>
      <c r="F10095" t="str">
        <f>IF(D10095&lt;=18,"LOW (1-18)","HIGH (19-36)")</f>
        <v>LOW (1-18)</v>
      </c>
      <c r="G10095">
        <f>INT((D10095-1)/6)+1</f>
        <v>3</v>
      </c>
      <c r="H10095">
        <f>MOD(D10095-1,6)+1</f>
        <v>5</v>
      </c>
      <c r="I10095">
        <f>37-D10095</f>
        <v>20</v>
      </c>
      <c r="J10095">
        <f>ABS(D10095-D10096)</f>
        <v>5</v>
      </c>
    </row>
    <row r="10096">
      <c r="A10096">
        <v>17475</v>
      </c>
      <c r="B10096" t="str">
        <v>2018-04-24</v>
      </c>
      <c r="C10096" t="str">
        <v>Midday</v>
      </c>
      <c r="D10096">
        <v>12</v>
      </c>
      <c r="E10096" t="str">
        <f>IF(MOD(D10096,2)=0,"EVEN","ODD")</f>
        <v>EVEN</v>
      </c>
      <c r="F10096" t="str">
        <f>IF(D10096&lt;=18,"LOW (1-18)","HIGH (19-36)")</f>
        <v>LOW (1-18)</v>
      </c>
      <c r="G10096">
        <f>INT((D10096-1)/6)+1</f>
        <v>2</v>
      </c>
      <c r="H10096">
        <f>MOD(D10096-1,6)+1</f>
        <v>6</v>
      </c>
      <c r="I10096">
        <f>37-D10096</f>
        <v>25</v>
      </c>
      <c r="J10096">
        <f>ABS(D10096-D10097)</f>
        <v>3</v>
      </c>
    </row>
    <row r="10097">
      <c r="A10097">
        <v>17474</v>
      </c>
      <c r="B10097" t="str">
        <v>2018-04-24</v>
      </c>
      <c r="C10097" t="str">
        <v>Morning</v>
      </c>
      <c r="D10097">
        <v>15</v>
      </c>
      <c r="E10097" t="str">
        <f>IF(MOD(D10097,2)=0,"EVEN","ODD")</f>
        <v>ODD</v>
      </c>
      <c r="F10097" t="str">
        <f>IF(D10097&lt;=18,"LOW (1-18)","HIGH (19-36)")</f>
        <v>LOW (1-18)</v>
      </c>
      <c r="G10097">
        <f>INT((D10097-1)/6)+1</f>
        <v>3</v>
      </c>
      <c r="H10097">
        <f>MOD(D10097-1,6)+1</f>
        <v>3</v>
      </c>
      <c r="I10097">
        <f>37-D10097</f>
        <v>22</v>
      </c>
      <c r="J10097">
        <f>ABS(D10097-D10098)</f>
        <v>13</v>
      </c>
    </row>
    <row r="10098">
      <c r="A10098">
        <v>17473</v>
      </c>
      <c r="B10098" t="str">
        <v>2018-04-23</v>
      </c>
      <c r="C10098" t="str">
        <v>Evening</v>
      </c>
      <c r="D10098">
        <v>2</v>
      </c>
      <c r="E10098" t="str">
        <f>IF(MOD(D10098,2)=0,"EVEN","ODD")</f>
        <v>EVEN</v>
      </c>
      <c r="F10098" t="str">
        <f>IF(D10098&lt;=18,"LOW (1-18)","HIGH (19-36)")</f>
        <v>LOW (1-18)</v>
      </c>
      <c r="G10098">
        <f>INT((D10098-1)/6)+1</f>
        <v>1</v>
      </c>
      <c r="H10098">
        <f>MOD(D10098-1,6)+1</f>
        <v>2</v>
      </c>
      <c r="I10098">
        <f>37-D10098</f>
        <v>35</v>
      </c>
      <c r="J10098">
        <f>ABS(D10098-D10099)</f>
        <v>3</v>
      </c>
    </row>
    <row r="10099">
      <c r="A10099">
        <v>17472</v>
      </c>
      <c r="B10099" t="str">
        <v>2018-04-23</v>
      </c>
      <c r="C10099" t="str">
        <v>Afternoon</v>
      </c>
      <c r="D10099">
        <v>5</v>
      </c>
      <c r="E10099" t="str">
        <f>IF(MOD(D10099,2)=0,"EVEN","ODD")</f>
        <v>ODD</v>
      </c>
      <c r="F10099" t="str">
        <f>IF(D10099&lt;=18,"LOW (1-18)","HIGH (19-36)")</f>
        <v>LOW (1-18)</v>
      </c>
      <c r="G10099">
        <f>INT((D10099-1)/6)+1</f>
        <v>1</v>
      </c>
      <c r="H10099">
        <f>MOD(D10099-1,6)+1</f>
        <v>5</v>
      </c>
      <c r="I10099">
        <f>37-D10099</f>
        <v>32</v>
      </c>
      <c r="J10099">
        <f>ABS(D10099-D10100)</f>
        <v>30</v>
      </c>
    </row>
    <row r="10100">
      <c r="A10100">
        <v>17471</v>
      </c>
      <c r="B10100" t="str">
        <v>2018-04-23</v>
      </c>
      <c r="C10100" t="str">
        <v>Midday</v>
      </c>
      <c r="D10100">
        <v>35</v>
      </c>
      <c r="E10100" t="str">
        <f>IF(MOD(D10100,2)=0,"EVEN","ODD")</f>
        <v>ODD</v>
      </c>
      <c r="F10100" t="str">
        <f>IF(D10100&lt;=18,"LOW (1-18)","HIGH (19-36)")</f>
        <v>HIGH (19-36)</v>
      </c>
      <c r="G10100">
        <f>INT((D10100-1)/6)+1</f>
        <v>6</v>
      </c>
      <c r="H10100">
        <f>MOD(D10100-1,6)+1</f>
        <v>5</v>
      </c>
      <c r="I10100">
        <f>37-D10100</f>
        <v>2</v>
      </c>
      <c r="J10100">
        <f>ABS(D10100-D10101)</f>
        <v>13</v>
      </c>
    </row>
    <row r="10101">
      <c r="A10101">
        <v>17470</v>
      </c>
      <c r="B10101" t="str">
        <v>2018-04-23</v>
      </c>
      <c r="C10101" t="str">
        <v>Morning</v>
      </c>
      <c r="D10101">
        <v>22</v>
      </c>
      <c r="E10101" t="str">
        <f>IF(MOD(D10101,2)=0,"EVEN","ODD")</f>
        <v>EVEN</v>
      </c>
      <c r="F10101" t="str">
        <f>IF(D10101&lt;=18,"LOW (1-18)","HIGH (19-36)")</f>
        <v>HIGH (19-36)</v>
      </c>
      <c r="G10101">
        <f>INT((D10101-1)/6)+1</f>
        <v>4</v>
      </c>
      <c r="H10101">
        <f>MOD(D10101-1,6)+1</f>
        <v>4</v>
      </c>
      <c r="I10101">
        <f>37-D10101</f>
        <v>15</v>
      </c>
      <c r="J10101">
        <f>ABS(D10101-D10102)</f>
        <v>0</v>
      </c>
    </row>
    <row r="10102">
      <c r="A10102">
        <v>17469</v>
      </c>
      <c r="B10102" t="str">
        <v>2018-04-21</v>
      </c>
      <c r="C10102" t="str">
        <v>Evening</v>
      </c>
      <c r="D10102">
        <v>22</v>
      </c>
      <c r="E10102" t="str">
        <f>IF(MOD(D10102,2)=0,"EVEN","ODD")</f>
        <v>EVEN</v>
      </c>
      <c r="F10102" t="str">
        <f>IF(D10102&lt;=18,"LOW (1-18)","HIGH (19-36)")</f>
        <v>HIGH (19-36)</v>
      </c>
      <c r="G10102">
        <f>INT((D10102-1)/6)+1</f>
        <v>4</v>
      </c>
      <c r="H10102">
        <f>MOD(D10102-1,6)+1</f>
        <v>4</v>
      </c>
      <c r="I10102">
        <f>37-D10102</f>
        <v>15</v>
      </c>
      <c r="J10102">
        <f>ABS(D10102-D10103)</f>
        <v>21</v>
      </c>
    </row>
    <row r="10103">
      <c r="A10103">
        <v>17468</v>
      </c>
      <c r="B10103" t="str">
        <v>2018-04-21</v>
      </c>
      <c r="C10103" t="str">
        <v>Afternoon</v>
      </c>
      <c r="D10103">
        <v>1</v>
      </c>
      <c r="E10103" t="str">
        <f>IF(MOD(D10103,2)=0,"EVEN","ODD")</f>
        <v>ODD</v>
      </c>
      <c r="F10103" t="str">
        <f>IF(D10103&lt;=18,"LOW (1-18)","HIGH (19-36)")</f>
        <v>LOW (1-18)</v>
      </c>
      <c r="G10103">
        <f>INT((D10103-1)/6)+1</f>
        <v>1</v>
      </c>
      <c r="H10103">
        <f>MOD(D10103-1,6)+1</f>
        <v>1</v>
      </c>
      <c r="I10103">
        <f>37-D10103</f>
        <v>36</v>
      </c>
      <c r="J10103">
        <f>ABS(D10103-D10104)</f>
        <v>31</v>
      </c>
    </row>
    <row r="10104">
      <c r="A10104">
        <v>17467</v>
      </c>
      <c r="B10104" t="str">
        <v>2018-04-21</v>
      </c>
      <c r="C10104" t="str">
        <v>Midday</v>
      </c>
      <c r="D10104">
        <v>32</v>
      </c>
      <c r="E10104" t="str">
        <f>IF(MOD(D10104,2)=0,"EVEN","ODD")</f>
        <v>EVEN</v>
      </c>
      <c r="F10104" t="str">
        <f>IF(D10104&lt;=18,"LOW (1-18)","HIGH (19-36)")</f>
        <v>HIGH (19-36)</v>
      </c>
      <c r="G10104">
        <f>INT((D10104-1)/6)+1</f>
        <v>6</v>
      </c>
      <c r="H10104">
        <f>MOD(D10104-1,6)+1</f>
        <v>2</v>
      </c>
      <c r="I10104">
        <f>37-D10104</f>
        <v>5</v>
      </c>
      <c r="J10104">
        <f>ABS(D10104-D10105)</f>
        <v>27</v>
      </c>
    </row>
    <row r="10105">
      <c r="A10105">
        <v>17466</v>
      </c>
      <c r="B10105" t="str">
        <v>2018-04-21</v>
      </c>
      <c r="C10105" t="str">
        <v>Morning</v>
      </c>
      <c r="D10105">
        <v>5</v>
      </c>
      <c r="E10105" t="str">
        <f>IF(MOD(D10105,2)=0,"EVEN","ODD")</f>
        <v>ODD</v>
      </c>
      <c r="F10105" t="str">
        <f>IF(D10105&lt;=18,"LOW (1-18)","HIGH (19-36)")</f>
        <v>LOW (1-18)</v>
      </c>
      <c r="G10105">
        <f>INT((D10105-1)/6)+1</f>
        <v>1</v>
      </c>
      <c r="H10105">
        <f>MOD(D10105-1,6)+1</f>
        <v>5</v>
      </c>
      <c r="I10105">
        <f>37-D10105</f>
        <v>32</v>
      </c>
      <c r="J10105">
        <f>ABS(D10105-D10106)</f>
        <v>6</v>
      </c>
    </row>
    <row r="10106">
      <c r="A10106">
        <v>17465</v>
      </c>
      <c r="B10106" t="str">
        <v>2018-04-20</v>
      </c>
      <c r="C10106" t="str">
        <v>Evening</v>
      </c>
      <c r="D10106">
        <v>11</v>
      </c>
      <c r="E10106" t="str">
        <f>IF(MOD(D10106,2)=0,"EVEN","ODD")</f>
        <v>ODD</v>
      </c>
      <c r="F10106" t="str">
        <f>IF(D10106&lt;=18,"LOW (1-18)","HIGH (19-36)")</f>
        <v>LOW (1-18)</v>
      </c>
      <c r="G10106">
        <f>INT((D10106-1)/6)+1</f>
        <v>2</v>
      </c>
      <c r="H10106">
        <f>MOD(D10106-1,6)+1</f>
        <v>5</v>
      </c>
      <c r="I10106">
        <f>37-D10106</f>
        <v>26</v>
      </c>
      <c r="J10106">
        <f>ABS(D10106-D10107)</f>
        <v>25</v>
      </c>
    </row>
    <row r="10107">
      <c r="A10107">
        <v>17464</v>
      </c>
      <c r="B10107" t="str">
        <v>2018-04-20</v>
      </c>
      <c r="C10107" t="str">
        <v>Afternoon</v>
      </c>
      <c r="D10107">
        <v>36</v>
      </c>
      <c r="E10107" t="str">
        <f>IF(MOD(D10107,2)=0,"EVEN","ODD")</f>
        <v>EVEN</v>
      </c>
      <c r="F10107" t="str">
        <f>IF(D10107&lt;=18,"LOW (1-18)","HIGH (19-36)")</f>
        <v>HIGH (19-36)</v>
      </c>
      <c r="G10107">
        <f>INT((D10107-1)/6)+1</f>
        <v>6</v>
      </c>
      <c r="H10107">
        <f>MOD(D10107-1,6)+1</f>
        <v>6</v>
      </c>
      <c r="I10107">
        <f>37-D10107</f>
        <v>1</v>
      </c>
      <c r="J10107">
        <f>ABS(D10107-D10108)</f>
        <v>14</v>
      </c>
    </row>
    <row r="10108">
      <c r="A10108">
        <v>17463</v>
      </c>
      <c r="B10108" t="str">
        <v>2018-04-20</v>
      </c>
      <c r="C10108" t="str">
        <v>Midday</v>
      </c>
      <c r="D10108">
        <v>22</v>
      </c>
      <c r="E10108" t="str">
        <f>IF(MOD(D10108,2)=0,"EVEN","ODD")</f>
        <v>EVEN</v>
      </c>
      <c r="F10108" t="str">
        <f>IF(D10108&lt;=18,"LOW (1-18)","HIGH (19-36)")</f>
        <v>HIGH (19-36)</v>
      </c>
      <c r="G10108">
        <f>INT((D10108-1)/6)+1</f>
        <v>4</v>
      </c>
      <c r="H10108">
        <f>MOD(D10108-1,6)+1</f>
        <v>4</v>
      </c>
      <c r="I10108">
        <f>37-D10108</f>
        <v>15</v>
      </c>
      <c r="J10108">
        <f>ABS(D10108-D10109)</f>
        <v>5</v>
      </c>
    </row>
    <row r="10109">
      <c r="A10109">
        <v>17462</v>
      </c>
      <c r="B10109" t="str">
        <v>2018-04-20</v>
      </c>
      <c r="C10109" t="str">
        <v>Morning</v>
      </c>
      <c r="D10109">
        <v>17</v>
      </c>
      <c r="E10109" t="str">
        <f>IF(MOD(D10109,2)=0,"EVEN","ODD")</f>
        <v>ODD</v>
      </c>
      <c r="F10109" t="str">
        <f>IF(D10109&lt;=18,"LOW (1-18)","HIGH (19-36)")</f>
        <v>LOW (1-18)</v>
      </c>
      <c r="G10109">
        <f>INT((D10109-1)/6)+1</f>
        <v>3</v>
      </c>
      <c r="H10109">
        <f>MOD(D10109-1,6)+1</f>
        <v>5</v>
      </c>
      <c r="I10109">
        <f>37-D10109</f>
        <v>20</v>
      </c>
      <c r="J10109">
        <f>ABS(D10109-D10110)</f>
        <v>15</v>
      </c>
    </row>
    <row r="10110">
      <c r="A10110">
        <v>17461</v>
      </c>
      <c r="B10110" t="str">
        <v>2018-04-19</v>
      </c>
      <c r="C10110" t="str">
        <v>Evening</v>
      </c>
      <c r="D10110">
        <v>32</v>
      </c>
      <c r="E10110" t="str">
        <f>IF(MOD(D10110,2)=0,"EVEN","ODD")</f>
        <v>EVEN</v>
      </c>
      <c r="F10110" t="str">
        <f>IF(D10110&lt;=18,"LOW (1-18)","HIGH (19-36)")</f>
        <v>HIGH (19-36)</v>
      </c>
      <c r="G10110">
        <f>INT((D10110-1)/6)+1</f>
        <v>6</v>
      </c>
      <c r="H10110">
        <f>MOD(D10110-1,6)+1</f>
        <v>2</v>
      </c>
      <c r="I10110">
        <f>37-D10110</f>
        <v>5</v>
      </c>
      <c r="J10110">
        <f>ABS(D10110-D10111)</f>
        <v>20</v>
      </c>
    </row>
    <row r="10111">
      <c r="A10111">
        <v>17460</v>
      </c>
      <c r="B10111" t="str">
        <v>2018-04-19</v>
      </c>
      <c r="C10111" t="str">
        <v>Afternoon</v>
      </c>
      <c r="D10111">
        <v>12</v>
      </c>
      <c r="E10111" t="str">
        <f>IF(MOD(D10111,2)=0,"EVEN","ODD")</f>
        <v>EVEN</v>
      </c>
      <c r="F10111" t="str">
        <f>IF(D10111&lt;=18,"LOW (1-18)","HIGH (19-36)")</f>
        <v>LOW (1-18)</v>
      </c>
      <c r="G10111">
        <f>INT((D10111-1)/6)+1</f>
        <v>2</v>
      </c>
      <c r="H10111">
        <f>MOD(D10111-1,6)+1</f>
        <v>6</v>
      </c>
      <c r="I10111">
        <f>37-D10111</f>
        <v>25</v>
      </c>
      <c r="J10111">
        <f>ABS(D10111-D10112)</f>
        <v>4</v>
      </c>
    </row>
    <row r="10112">
      <c r="A10112">
        <v>17459</v>
      </c>
      <c r="B10112" t="str">
        <v>2018-04-19</v>
      </c>
      <c r="C10112" t="str">
        <v>Midday</v>
      </c>
      <c r="D10112">
        <v>8</v>
      </c>
      <c r="E10112" t="str">
        <f>IF(MOD(D10112,2)=0,"EVEN","ODD")</f>
        <v>EVEN</v>
      </c>
      <c r="F10112" t="str">
        <f>IF(D10112&lt;=18,"LOW (1-18)","HIGH (19-36)")</f>
        <v>LOW (1-18)</v>
      </c>
      <c r="G10112">
        <f>INT((D10112-1)/6)+1</f>
        <v>2</v>
      </c>
      <c r="H10112">
        <f>MOD(D10112-1,6)+1</f>
        <v>2</v>
      </c>
      <c r="I10112">
        <f>37-D10112</f>
        <v>29</v>
      </c>
      <c r="J10112">
        <f>ABS(D10112-D10113)</f>
        <v>6</v>
      </c>
    </row>
    <row r="10113">
      <c r="A10113">
        <v>17458</v>
      </c>
      <c r="B10113" t="str">
        <v>2018-04-19</v>
      </c>
      <c r="C10113" t="str">
        <v>Morning</v>
      </c>
      <c r="D10113">
        <v>2</v>
      </c>
      <c r="E10113" t="str">
        <f>IF(MOD(D10113,2)=0,"EVEN","ODD")</f>
        <v>EVEN</v>
      </c>
      <c r="F10113" t="str">
        <f>IF(D10113&lt;=18,"LOW (1-18)","HIGH (19-36)")</f>
        <v>LOW (1-18)</v>
      </c>
      <c r="G10113">
        <f>INT((D10113-1)/6)+1</f>
        <v>1</v>
      </c>
      <c r="H10113">
        <f>MOD(D10113-1,6)+1</f>
        <v>2</v>
      </c>
      <c r="I10113">
        <f>37-D10113</f>
        <v>35</v>
      </c>
      <c r="J10113">
        <f>ABS(D10113-D10114)</f>
        <v>29</v>
      </c>
    </row>
    <row r="10114">
      <c r="A10114">
        <v>17457</v>
      </c>
      <c r="B10114" t="str">
        <v>2018-04-18</v>
      </c>
      <c r="C10114" t="str">
        <v>Evening</v>
      </c>
      <c r="D10114">
        <v>31</v>
      </c>
      <c r="E10114" t="str">
        <f>IF(MOD(D10114,2)=0,"EVEN","ODD")</f>
        <v>ODD</v>
      </c>
      <c r="F10114" t="str">
        <f>IF(D10114&lt;=18,"LOW (1-18)","HIGH (19-36)")</f>
        <v>HIGH (19-36)</v>
      </c>
      <c r="G10114">
        <f>INT((D10114-1)/6)+1</f>
        <v>6</v>
      </c>
      <c r="H10114">
        <f>MOD(D10114-1,6)+1</f>
        <v>1</v>
      </c>
      <c r="I10114">
        <f>37-D10114</f>
        <v>6</v>
      </c>
      <c r="J10114">
        <f>ABS(D10114-D10115)</f>
        <v>28</v>
      </c>
    </row>
    <row r="10115">
      <c r="A10115">
        <v>17456</v>
      </c>
      <c r="B10115" t="str">
        <v>2018-04-18</v>
      </c>
      <c r="C10115" t="str">
        <v>Afternoon</v>
      </c>
      <c r="D10115">
        <v>3</v>
      </c>
      <c r="E10115" t="str">
        <f>IF(MOD(D10115,2)=0,"EVEN","ODD")</f>
        <v>ODD</v>
      </c>
      <c r="F10115" t="str">
        <f>IF(D10115&lt;=18,"LOW (1-18)","HIGH (19-36)")</f>
        <v>LOW (1-18)</v>
      </c>
      <c r="G10115">
        <f>INT((D10115-1)/6)+1</f>
        <v>1</v>
      </c>
      <c r="H10115">
        <f>MOD(D10115-1,6)+1</f>
        <v>3</v>
      </c>
      <c r="I10115">
        <f>37-D10115</f>
        <v>34</v>
      </c>
      <c r="J10115">
        <f>ABS(D10115-D10116)</f>
        <v>31</v>
      </c>
    </row>
    <row r="10116">
      <c r="A10116">
        <v>17455</v>
      </c>
      <c r="B10116" t="str">
        <v>2018-04-18</v>
      </c>
      <c r="C10116" t="str">
        <v>Midday</v>
      </c>
      <c r="D10116">
        <v>34</v>
      </c>
      <c r="E10116" t="str">
        <f>IF(MOD(D10116,2)=0,"EVEN","ODD")</f>
        <v>EVEN</v>
      </c>
      <c r="F10116" t="str">
        <f>IF(D10116&lt;=18,"LOW (1-18)","HIGH (19-36)")</f>
        <v>HIGH (19-36)</v>
      </c>
      <c r="G10116">
        <f>INT((D10116-1)/6)+1</f>
        <v>6</v>
      </c>
      <c r="H10116">
        <f>MOD(D10116-1,6)+1</f>
        <v>4</v>
      </c>
      <c r="I10116">
        <f>37-D10116</f>
        <v>3</v>
      </c>
      <c r="J10116">
        <f>ABS(D10116-D10117)</f>
        <v>32</v>
      </c>
    </row>
    <row r="10117">
      <c r="A10117">
        <v>17454</v>
      </c>
      <c r="B10117" t="str">
        <v>2018-04-18</v>
      </c>
      <c r="C10117" t="str">
        <v>Morning</v>
      </c>
      <c r="D10117">
        <v>2</v>
      </c>
      <c r="E10117" t="str">
        <f>IF(MOD(D10117,2)=0,"EVEN","ODD")</f>
        <v>EVEN</v>
      </c>
      <c r="F10117" t="str">
        <f>IF(D10117&lt;=18,"LOW (1-18)","HIGH (19-36)")</f>
        <v>LOW (1-18)</v>
      </c>
      <c r="G10117">
        <f>INT((D10117-1)/6)+1</f>
        <v>1</v>
      </c>
      <c r="H10117">
        <f>MOD(D10117-1,6)+1</f>
        <v>2</v>
      </c>
      <c r="I10117">
        <f>37-D10117</f>
        <v>35</v>
      </c>
      <c r="J10117">
        <f>ABS(D10117-D10118)</f>
        <v>33</v>
      </c>
    </row>
    <row r="10118">
      <c r="A10118">
        <v>17453</v>
      </c>
      <c r="B10118" t="str">
        <v>2018-04-17</v>
      </c>
      <c r="C10118" t="str">
        <v>Evening</v>
      </c>
      <c r="D10118">
        <v>35</v>
      </c>
      <c r="E10118" t="str">
        <f>IF(MOD(D10118,2)=0,"EVEN","ODD")</f>
        <v>ODD</v>
      </c>
      <c r="F10118" t="str">
        <f>IF(D10118&lt;=18,"LOW (1-18)","HIGH (19-36)")</f>
        <v>HIGH (19-36)</v>
      </c>
      <c r="G10118">
        <f>INT((D10118-1)/6)+1</f>
        <v>6</v>
      </c>
      <c r="H10118">
        <f>MOD(D10118-1,6)+1</f>
        <v>5</v>
      </c>
      <c r="I10118">
        <f>37-D10118</f>
        <v>2</v>
      </c>
      <c r="J10118">
        <f>ABS(D10118-D10119)</f>
        <v>11</v>
      </c>
    </row>
    <row r="10119">
      <c r="A10119">
        <v>17452</v>
      </c>
      <c r="B10119" t="str">
        <v>2018-04-17</v>
      </c>
      <c r="C10119" t="str">
        <v>Afternoon</v>
      </c>
      <c r="D10119">
        <v>24</v>
      </c>
      <c r="E10119" t="str">
        <f>IF(MOD(D10119,2)=0,"EVEN","ODD")</f>
        <v>EVEN</v>
      </c>
      <c r="F10119" t="str">
        <f>IF(D10119&lt;=18,"LOW (1-18)","HIGH (19-36)")</f>
        <v>HIGH (19-36)</v>
      </c>
      <c r="G10119">
        <f>INT((D10119-1)/6)+1</f>
        <v>4</v>
      </c>
      <c r="H10119">
        <f>MOD(D10119-1,6)+1</f>
        <v>6</v>
      </c>
      <c r="I10119">
        <f>37-D10119</f>
        <v>13</v>
      </c>
      <c r="J10119">
        <f>ABS(D10119-D10120)</f>
        <v>22</v>
      </c>
    </row>
    <row r="10120">
      <c r="A10120">
        <v>17451</v>
      </c>
      <c r="B10120" t="str">
        <v>2018-04-17</v>
      </c>
      <c r="C10120" t="str">
        <v>Midday</v>
      </c>
      <c r="D10120">
        <v>2</v>
      </c>
      <c r="E10120" t="str">
        <f>IF(MOD(D10120,2)=0,"EVEN","ODD")</f>
        <v>EVEN</v>
      </c>
      <c r="F10120" t="str">
        <f>IF(D10120&lt;=18,"LOW (1-18)","HIGH (19-36)")</f>
        <v>LOW (1-18)</v>
      </c>
      <c r="G10120">
        <f>INT((D10120-1)/6)+1</f>
        <v>1</v>
      </c>
      <c r="H10120">
        <f>MOD(D10120-1,6)+1</f>
        <v>2</v>
      </c>
      <c r="I10120">
        <f>37-D10120</f>
        <v>35</v>
      </c>
      <c r="J10120">
        <f>ABS(D10120-D10121)</f>
        <v>22</v>
      </c>
    </row>
    <row r="10121">
      <c r="A10121">
        <v>17450</v>
      </c>
      <c r="B10121" t="str">
        <v>2018-04-17</v>
      </c>
      <c r="C10121" t="str">
        <v>Morning</v>
      </c>
      <c r="D10121">
        <v>24</v>
      </c>
      <c r="E10121" t="str">
        <f>IF(MOD(D10121,2)=0,"EVEN","ODD")</f>
        <v>EVEN</v>
      </c>
      <c r="F10121" t="str">
        <f>IF(D10121&lt;=18,"LOW (1-18)","HIGH (19-36)")</f>
        <v>HIGH (19-36)</v>
      </c>
      <c r="G10121">
        <f>INT((D10121-1)/6)+1</f>
        <v>4</v>
      </c>
      <c r="H10121">
        <f>MOD(D10121-1,6)+1</f>
        <v>6</v>
      </c>
      <c r="I10121">
        <f>37-D10121</f>
        <v>13</v>
      </c>
      <c r="J10121">
        <f>ABS(D10121-D10122)</f>
        <v>8</v>
      </c>
    </row>
    <row r="10122">
      <c r="A10122">
        <v>17449</v>
      </c>
      <c r="B10122" t="str">
        <v>2018-04-16</v>
      </c>
      <c r="C10122" t="str">
        <v>Evening</v>
      </c>
      <c r="D10122">
        <v>16</v>
      </c>
      <c r="E10122" t="str">
        <f>IF(MOD(D10122,2)=0,"EVEN","ODD")</f>
        <v>EVEN</v>
      </c>
      <c r="F10122" t="str">
        <f>IF(D10122&lt;=18,"LOW (1-18)","HIGH (19-36)")</f>
        <v>LOW (1-18)</v>
      </c>
      <c r="G10122">
        <f>INT((D10122-1)/6)+1</f>
        <v>3</v>
      </c>
      <c r="H10122">
        <f>MOD(D10122-1,6)+1</f>
        <v>4</v>
      </c>
      <c r="I10122">
        <f>37-D10122</f>
        <v>21</v>
      </c>
      <c r="J10122">
        <f>ABS(D10122-D10123)</f>
        <v>6</v>
      </c>
    </row>
    <row r="10123">
      <c r="A10123">
        <v>17448</v>
      </c>
      <c r="B10123" t="str">
        <v>2018-04-16</v>
      </c>
      <c r="C10123" t="str">
        <v>Afternoon</v>
      </c>
      <c r="D10123">
        <v>22</v>
      </c>
      <c r="E10123" t="str">
        <f>IF(MOD(D10123,2)=0,"EVEN","ODD")</f>
        <v>EVEN</v>
      </c>
      <c r="F10123" t="str">
        <f>IF(D10123&lt;=18,"LOW (1-18)","HIGH (19-36)")</f>
        <v>HIGH (19-36)</v>
      </c>
      <c r="G10123">
        <f>INT((D10123-1)/6)+1</f>
        <v>4</v>
      </c>
      <c r="H10123">
        <f>MOD(D10123-1,6)+1</f>
        <v>4</v>
      </c>
      <c r="I10123">
        <f>37-D10123</f>
        <v>15</v>
      </c>
      <c r="J10123">
        <f>ABS(D10123-D10124)</f>
        <v>17</v>
      </c>
    </row>
    <row r="10124">
      <c r="A10124">
        <v>17447</v>
      </c>
      <c r="B10124" t="str">
        <v>2018-04-16</v>
      </c>
      <c r="C10124" t="str">
        <v>Midday</v>
      </c>
      <c r="D10124">
        <v>5</v>
      </c>
      <c r="E10124" t="str">
        <f>IF(MOD(D10124,2)=0,"EVEN","ODD")</f>
        <v>ODD</v>
      </c>
      <c r="F10124" t="str">
        <f>IF(D10124&lt;=18,"LOW (1-18)","HIGH (19-36)")</f>
        <v>LOW (1-18)</v>
      </c>
      <c r="G10124">
        <f>INT((D10124-1)/6)+1</f>
        <v>1</v>
      </c>
      <c r="H10124">
        <f>MOD(D10124-1,6)+1</f>
        <v>5</v>
      </c>
      <c r="I10124">
        <f>37-D10124</f>
        <v>32</v>
      </c>
      <c r="J10124">
        <f>ABS(D10124-D10125)</f>
        <v>8</v>
      </c>
    </row>
    <row r="10125">
      <c r="A10125">
        <v>17446</v>
      </c>
      <c r="B10125" t="str">
        <v>2018-04-16</v>
      </c>
      <c r="C10125" t="str">
        <v>Morning</v>
      </c>
      <c r="D10125">
        <v>13</v>
      </c>
      <c r="E10125" t="str">
        <f>IF(MOD(D10125,2)=0,"EVEN","ODD")</f>
        <v>ODD</v>
      </c>
      <c r="F10125" t="str">
        <f>IF(D10125&lt;=18,"LOW (1-18)","HIGH (19-36)")</f>
        <v>LOW (1-18)</v>
      </c>
      <c r="G10125">
        <f>INT((D10125-1)/6)+1</f>
        <v>3</v>
      </c>
      <c r="H10125">
        <f>MOD(D10125-1,6)+1</f>
        <v>1</v>
      </c>
      <c r="I10125">
        <f>37-D10125</f>
        <v>24</v>
      </c>
      <c r="J10125">
        <f>ABS(D10125-D10126)</f>
        <v>2</v>
      </c>
    </row>
    <row r="10126">
      <c r="A10126">
        <v>17445</v>
      </c>
      <c r="B10126" t="str">
        <v>2018-04-14</v>
      </c>
      <c r="C10126" t="str">
        <v>Evening</v>
      </c>
      <c r="D10126">
        <v>11</v>
      </c>
      <c r="E10126" t="str">
        <f>IF(MOD(D10126,2)=0,"EVEN","ODD")</f>
        <v>ODD</v>
      </c>
      <c r="F10126" t="str">
        <f>IF(D10126&lt;=18,"LOW (1-18)","HIGH (19-36)")</f>
        <v>LOW (1-18)</v>
      </c>
      <c r="G10126">
        <f>INT((D10126-1)/6)+1</f>
        <v>2</v>
      </c>
      <c r="H10126">
        <f>MOD(D10126-1,6)+1</f>
        <v>5</v>
      </c>
      <c r="I10126">
        <f>37-D10126</f>
        <v>26</v>
      </c>
      <c r="J10126">
        <f>ABS(D10126-D10127)</f>
        <v>11</v>
      </c>
    </row>
    <row r="10127">
      <c r="A10127">
        <v>17444</v>
      </c>
      <c r="B10127" t="str">
        <v>2018-04-14</v>
      </c>
      <c r="C10127" t="str">
        <v>Afternoon</v>
      </c>
      <c r="D10127">
        <v>22</v>
      </c>
      <c r="E10127" t="str">
        <f>IF(MOD(D10127,2)=0,"EVEN","ODD")</f>
        <v>EVEN</v>
      </c>
      <c r="F10127" t="str">
        <f>IF(D10127&lt;=18,"LOW (1-18)","HIGH (19-36)")</f>
        <v>HIGH (19-36)</v>
      </c>
      <c r="G10127">
        <f>INT((D10127-1)/6)+1</f>
        <v>4</v>
      </c>
      <c r="H10127">
        <f>MOD(D10127-1,6)+1</f>
        <v>4</v>
      </c>
      <c r="I10127">
        <f>37-D10127</f>
        <v>15</v>
      </c>
      <c r="J10127">
        <f>ABS(D10127-D10128)</f>
        <v>7</v>
      </c>
    </row>
    <row r="10128">
      <c r="A10128">
        <v>17443</v>
      </c>
      <c r="B10128" t="str">
        <v>2018-04-14</v>
      </c>
      <c r="C10128" t="str">
        <v>Midday</v>
      </c>
      <c r="D10128">
        <v>29</v>
      </c>
      <c r="E10128" t="str">
        <f>IF(MOD(D10128,2)=0,"EVEN","ODD")</f>
        <v>ODD</v>
      </c>
      <c r="F10128" t="str">
        <f>IF(D10128&lt;=18,"LOW (1-18)","HIGH (19-36)")</f>
        <v>HIGH (19-36)</v>
      </c>
      <c r="G10128">
        <f>INT((D10128-1)/6)+1</f>
        <v>5</v>
      </c>
      <c r="H10128">
        <f>MOD(D10128-1,6)+1</f>
        <v>5</v>
      </c>
      <c r="I10128">
        <f>37-D10128</f>
        <v>8</v>
      </c>
      <c r="J10128">
        <f>ABS(D10128-D10129)</f>
        <v>3</v>
      </c>
    </row>
    <row r="10129">
      <c r="A10129">
        <v>17442</v>
      </c>
      <c r="B10129" t="str">
        <v>2018-04-14</v>
      </c>
      <c r="C10129" t="str">
        <v>Morning</v>
      </c>
      <c r="D10129">
        <v>32</v>
      </c>
      <c r="E10129" t="str">
        <f>IF(MOD(D10129,2)=0,"EVEN","ODD")</f>
        <v>EVEN</v>
      </c>
      <c r="F10129" t="str">
        <f>IF(D10129&lt;=18,"LOW (1-18)","HIGH (19-36)")</f>
        <v>HIGH (19-36)</v>
      </c>
      <c r="G10129">
        <f>INT((D10129-1)/6)+1</f>
        <v>6</v>
      </c>
      <c r="H10129">
        <f>MOD(D10129-1,6)+1</f>
        <v>2</v>
      </c>
      <c r="I10129">
        <f>37-D10129</f>
        <v>5</v>
      </c>
      <c r="J10129">
        <f>ABS(D10129-D10130)</f>
        <v>19</v>
      </c>
    </row>
    <row r="10130">
      <c r="A10130">
        <v>17441</v>
      </c>
      <c r="B10130" t="str">
        <v>2018-04-13</v>
      </c>
      <c r="C10130" t="str">
        <v>Evening</v>
      </c>
      <c r="D10130">
        <v>13</v>
      </c>
      <c r="E10130" t="str">
        <f>IF(MOD(D10130,2)=0,"EVEN","ODD")</f>
        <v>ODD</v>
      </c>
      <c r="F10130" t="str">
        <f>IF(D10130&lt;=18,"LOW (1-18)","HIGH (19-36)")</f>
        <v>LOW (1-18)</v>
      </c>
      <c r="G10130">
        <f>INT((D10130-1)/6)+1</f>
        <v>3</v>
      </c>
      <c r="H10130">
        <f>MOD(D10130-1,6)+1</f>
        <v>1</v>
      </c>
      <c r="I10130">
        <f>37-D10130</f>
        <v>24</v>
      </c>
      <c r="J10130">
        <f>ABS(D10130-D10131)</f>
        <v>16</v>
      </c>
    </row>
    <row r="10131">
      <c r="A10131">
        <v>17440</v>
      </c>
      <c r="B10131" t="str">
        <v>2018-04-13</v>
      </c>
      <c r="C10131" t="str">
        <v>Afternoon</v>
      </c>
      <c r="D10131">
        <v>29</v>
      </c>
      <c r="E10131" t="str">
        <f>IF(MOD(D10131,2)=0,"EVEN","ODD")</f>
        <v>ODD</v>
      </c>
      <c r="F10131" t="str">
        <f>IF(D10131&lt;=18,"LOW (1-18)","HIGH (19-36)")</f>
        <v>HIGH (19-36)</v>
      </c>
      <c r="G10131">
        <f>INT((D10131-1)/6)+1</f>
        <v>5</v>
      </c>
      <c r="H10131">
        <f>MOD(D10131-1,6)+1</f>
        <v>5</v>
      </c>
      <c r="I10131">
        <f>37-D10131</f>
        <v>8</v>
      </c>
      <c r="J10131">
        <f>ABS(D10131-D10132)</f>
        <v>16</v>
      </c>
    </row>
    <row r="10132">
      <c r="A10132">
        <v>17439</v>
      </c>
      <c r="B10132" t="str">
        <v>2018-04-13</v>
      </c>
      <c r="C10132" t="str">
        <v>Midday</v>
      </c>
      <c r="D10132">
        <v>13</v>
      </c>
      <c r="E10132" t="str">
        <f>IF(MOD(D10132,2)=0,"EVEN","ODD")</f>
        <v>ODD</v>
      </c>
      <c r="F10132" t="str">
        <f>IF(D10132&lt;=18,"LOW (1-18)","HIGH (19-36)")</f>
        <v>LOW (1-18)</v>
      </c>
      <c r="G10132">
        <f>INT((D10132-1)/6)+1</f>
        <v>3</v>
      </c>
      <c r="H10132">
        <f>MOD(D10132-1,6)+1</f>
        <v>1</v>
      </c>
      <c r="I10132">
        <f>37-D10132</f>
        <v>24</v>
      </c>
      <c r="J10132">
        <f>ABS(D10132-D10133)</f>
        <v>19</v>
      </c>
    </row>
    <row r="10133">
      <c r="A10133">
        <v>17438</v>
      </c>
      <c r="B10133" t="str">
        <v>2018-04-13</v>
      </c>
      <c r="C10133" t="str">
        <v>Morning</v>
      </c>
      <c r="D10133">
        <v>32</v>
      </c>
      <c r="E10133" t="str">
        <f>IF(MOD(D10133,2)=0,"EVEN","ODD")</f>
        <v>EVEN</v>
      </c>
      <c r="F10133" t="str">
        <f>IF(D10133&lt;=18,"LOW (1-18)","HIGH (19-36)")</f>
        <v>HIGH (19-36)</v>
      </c>
      <c r="G10133">
        <f>INT((D10133-1)/6)+1</f>
        <v>6</v>
      </c>
      <c r="H10133">
        <f>MOD(D10133-1,6)+1</f>
        <v>2</v>
      </c>
      <c r="I10133">
        <f>37-D10133</f>
        <v>5</v>
      </c>
      <c r="J10133">
        <f>ABS(D10133-D10134)</f>
        <v>4</v>
      </c>
    </row>
    <row r="10134">
      <c r="A10134">
        <v>17437</v>
      </c>
      <c r="B10134" t="str">
        <v>2018-04-12</v>
      </c>
      <c r="C10134" t="str">
        <v>Evening</v>
      </c>
      <c r="D10134">
        <v>28</v>
      </c>
      <c r="E10134" t="str">
        <f>IF(MOD(D10134,2)=0,"EVEN","ODD")</f>
        <v>EVEN</v>
      </c>
      <c r="F10134" t="str">
        <f>IF(D10134&lt;=18,"LOW (1-18)","HIGH (19-36)")</f>
        <v>HIGH (19-36)</v>
      </c>
      <c r="G10134">
        <f>INT((D10134-1)/6)+1</f>
        <v>5</v>
      </c>
      <c r="H10134">
        <f>MOD(D10134-1,6)+1</f>
        <v>4</v>
      </c>
      <c r="I10134">
        <f>37-D10134</f>
        <v>9</v>
      </c>
      <c r="J10134">
        <f>ABS(D10134-D10135)</f>
        <v>4</v>
      </c>
    </row>
    <row r="10135">
      <c r="A10135">
        <v>17436</v>
      </c>
      <c r="B10135" t="str">
        <v>2018-04-12</v>
      </c>
      <c r="C10135" t="str">
        <v>Afternoon</v>
      </c>
      <c r="D10135">
        <v>32</v>
      </c>
      <c r="E10135" t="str">
        <f>IF(MOD(D10135,2)=0,"EVEN","ODD")</f>
        <v>EVEN</v>
      </c>
      <c r="F10135" t="str">
        <f>IF(D10135&lt;=18,"LOW (1-18)","HIGH (19-36)")</f>
        <v>HIGH (19-36)</v>
      </c>
      <c r="G10135">
        <f>INT((D10135-1)/6)+1</f>
        <v>6</v>
      </c>
      <c r="H10135">
        <f>MOD(D10135-1,6)+1</f>
        <v>2</v>
      </c>
      <c r="I10135">
        <f>37-D10135</f>
        <v>5</v>
      </c>
      <c r="J10135">
        <f>ABS(D10135-D10136)</f>
        <v>13</v>
      </c>
    </row>
    <row r="10136">
      <c r="A10136">
        <v>17435</v>
      </c>
      <c r="B10136" t="str">
        <v>2018-04-12</v>
      </c>
      <c r="C10136" t="str">
        <v>Midday</v>
      </c>
      <c r="D10136">
        <v>19</v>
      </c>
      <c r="E10136" t="str">
        <f>IF(MOD(D10136,2)=0,"EVEN","ODD")</f>
        <v>ODD</v>
      </c>
      <c r="F10136" t="str">
        <f>IF(D10136&lt;=18,"LOW (1-18)","HIGH (19-36)")</f>
        <v>HIGH (19-36)</v>
      </c>
      <c r="G10136">
        <f>INT((D10136-1)/6)+1</f>
        <v>4</v>
      </c>
      <c r="H10136">
        <f>MOD(D10136-1,6)+1</f>
        <v>1</v>
      </c>
      <c r="I10136">
        <f>37-D10136</f>
        <v>18</v>
      </c>
      <c r="J10136">
        <f>ABS(D10136-D10137)</f>
        <v>12</v>
      </c>
    </row>
    <row r="10137">
      <c r="A10137">
        <v>17434</v>
      </c>
      <c r="B10137" t="str">
        <v>2018-04-12</v>
      </c>
      <c r="C10137" t="str">
        <v>Morning</v>
      </c>
      <c r="D10137">
        <v>7</v>
      </c>
      <c r="E10137" t="str">
        <f>IF(MOD(D10137,2)=0,"EVEN","ODD")</f>
        <v>ODD</v>
      </c>
      <c r="F10137" t="str">
        <f>IF(D10137&lt;=18,"LOW (1-18)","HIGH (19-36)")</f>
        <v>LOW (1-18)</v>
      </c>
      <c r="G10137">
        <f>INT((D10137-1)/6)+1</f>
        <v>2</v>
      </c>
      <c r="H10137">
        <f>MOD(D10137-1,6)+1</f>
        <v>1</v>
      </c>
      <c r="I10137">
        <f>37-D10137</f>
        <v>30</v>
      </c>
      <c r="J10137">
        <f>ABS(D10137-D10138)</f>
        <v>17</v>
      </c>
    </row>
    <row r="10138">
      <c r="A10138">
        <v>17433</v>
      </c>
      <c r="B10138" t="str">
        <v>2018-04-11</v>
      </c>
      <c r="C10138" t="str">
        <v>Evening</v>
      </c>
      <c r="D10138">
        <v>24</v>
      </c>
      <c r="E10138" t="str">
        <f>IF(MOD(D10138,2)=0,"EVEN","ODD")</f>
        <v>EVEN</v>
      </c>
      <c r="F10138" t="str">
        <f>IF(D10138&lt;=18,"LOW (1-18)","HIGH (19-36)")</f>
        <v>HIGH (19-36)</v>
      </c>
      <c r="G10138">
        <f>INT((D10138-1)/6)+1</f>
        <v>4</v>
      </c>
      <c r="H10138">
        <f>MOD(D10138-1,6)+1</f>
        <v>6</v>
      </c>
      <c r="I10138">
        <f>37-D10138</f>
        <v>13</v>
      </c>
      <c r="J10138">
        <f>ABS(D10138-D10139)</f>
        <v>1</v>
      </c>
    </row>
    <row r="10139">
      <c r="A10139">
        <v>17432</v>
      </c>
      <c r="B10139" t="str">
        <v>2018-04-11</v>
      </c>
      <c r="C10139" t="str">
        <v>Afternoon</v>
      </c>
      <c r="D10139">
        <v>23</v>
      </c>
      <c r="E10139" t="str">
        <f>IF(MOD(D10139,2)=0,"EVEN","ODD")</f>
        <v>ODD</v>
      </c>
      <c r="F10139" t="str">
        <f>IF(D10139&lt;=18,"LOW (1-18)","HIGH (19-36)")</f>
        <v>HIGH (19-36)</v>
      </c>
      <c r="G10139">
        <f>INT((D10139-1)/6)+1</f>
        <v>4</v>
      </c>
      <c r="H10139">
        <f>MOD(D10139-1,6)+1</f>
        <v>5</v>
      </c>
      <c r="I10139">
        <f>37-D10139</f>
        <v>14</v>
      </c>
      <c r="J10139">
        <f>ABS(D10139-D10140)</f>
        <v>21</v>
      </c>
    </row>
    <row r="10140">
      <c r="A10140">
        <v>17431</v>
      </c>
      <c r="B10140" t="str">
        <v>2018-04-11</v>
      </c>
      <c r="C10140" t="str">
        <v>Midday</v>
      </c>
      <c r="D10140">
        <v>2</v>
      </c>
      <c r="E10140" t="str">
        <f>IF(MOD(D10140,2)=0,"EVEN","ODD")</f>
        <v>EVEN</v>
      </c>
      <c r="F10140" t="str">
        <f>IF(D10140&lt;=18,"LOW (1-18)","HIGH (19-36)")</f>
        <v>LOW (1-18)</v>
      </c>
      <c r="G10140">
        <f>INT((D10140-1)/6)+1</f>
        <v>1</v>
      </c>
      <c r="H10140">
        <f>MOD(D10140-1,6)+1</f>
        <v>2</v>
      </c>
      <c r="I10140">
        <f>37-D10140</f>
        <v>35</v>
      </c>
      <c r="J10140">
        <f>ABS(D10140-D10141)</f>
        <v>31</v>
      </c>
    </row>
    <row r="10141">
      <c r="A10141">
        <v>17430</v>
      </c>
      <c r="B10141" t="str">
        <v>2018-04-11</v>
      </c>
      <c r="C10141" t="str">
        <v>Morning</v>
      </c>
      <c r="D10141">
        <v>33</v>
      </c>
      <c r="E10141" t="str">
        <f>IF(MOD(D10141,2)=0,"EVEN","ODD")</f>
        <v>ODD</v>
      </c>
      <c r="F10141" t="str">
        <f>IF(D10141&lt;=18,"LOW (1-18)","HIGH (19-36)")</f>
        <v>HIGH (19-36)</v>
      </c>
      <c r="G10141">
        <f>INT((D10141-1)/6)+1</f>
        <v>6</v>
      </c>
      <c r="H10141">
        <f>MOD(D10141-1,6)+1</f>
        <v>3</v>
      </c>
      <c r="I10141">
        <f>37-D10141</f>
        <v>4</v>
      </c>
      <c r="J10141">
        <f>ABS(D10141-D10142)</f>
        <v>10</v>
      </c>
    </row>
    <row r="10142">
      <c r="A10142">
        <v>17429</v>
      </c>
      <c r="B10142" t="str">
        <v>2018-04-10</v>
      </c>
      <c r="C10142" t="str">
        <v>Evening</v>
      </c>
      <c r="D10142">
        <v>23</v>
      </c>
      <c r="E10142" t="str">
        <f>IF(MOD(D10142,2)=0,"EVEN","ODD")</f>
        <v>ODD</v>
      </c>
      <c r="F10142" t="str">
        <f>IF(D10142&lt;=18,"LOW (1-18)","HIGH (19-36)")</f>
        <v>HIGH (19-36)</v>
      </c>
      <c r="G10142">
        <f>INT((D10142-1)/6)+1</f>
        <v>4</v>
      </c>
      <c r="H10142">
        <f>MOD(D10142-1,6)+1</f>
        <v>5</v>
      </c>
      <c r="I10142">
        <f>37-D10142</f>
        <v>14</v>
      </c>
      <c r="J10142">
        <f>ABS(D10142-D10143)</f>
        <v>0</v>
      </c>
    </row>
    <row r="10143">
      <c r="A10143">
        <v>17428</v>
      </c>
      <c r="B10143" t="str">
        <v>2018-04-10</v>
      </c>
      <c r="C10143" t="str">
        <v>Afternoon</v>
      </c>
      <c r="D10143">
        <v>23</v>
      </c>
      <c r="E10143" t="str">
        <f>IF(MOD(D10143,2)=0,"EVEN","ODD")</f>
        <v>ODD</v>
      </c>
      <c r="F10143" t="str">
        <f>IF(D10143&lt;=18,"LOW (1-18)","HIGH (19-36)")</f>
        <v>HIGH (19-36)</v>
      </c>
      <c r="G10143">
        <f>INT((D10143-1)/6)+1</f>
        <v>4</v>
      </c>
      <c r="H10143">
        <f>MOD(D10143-1,6)+1</f>
        <v>5</v>
      </c>
      <c r="I10143">
        <f>37-D10143</f>
        <v>14</v>
      </c>
      <c r="J10143">
        <f>ABS(D10143-D10144)</f>
        <v>18</v>
      </c>
    </row>
    <row r="10144">
      <c r="A10144">
        <v>17427</v>
      </c>
      <c r="B10144" t="str">
        <v>2018-04-10</v>
      </c>
      <c r="C10144" t="str">
        <v>Midday</v>
      </c>
      <c r="D10144">
        <v>5</v>
      </c>
      <c r="E10144" t="str">
        <f>IF(MOD(D10144,2)=0,"EVEN","ODD")</f>
        <v>ODD</v>
      </c>
      <c r="F10144" t="str">
        <f>IF(D10144&lt;=18,"LOW (1-18)","HIGH (19-36)")</f>
        <v>LOW (1-18)</v>
      </c>
      <c r="G10144">
        <f>INT((D10144-1)/6)+1</f>
        <v>1</v>
      </c>
      <c r="H10144">
        <f>MOD(D10144-1,6)+1</f>
        <v>5</v>
      </c>
      <c r="I10144">
        <f>37-D10144</f>
        <v>32</v>
      </c>
      <c r="J10144">
        <f>ABS(D10144-D10145)</f>
        <v>1</v>
      </c>
    </row>
    <row r="10145">
      <c r="A10145">
        <v>17426</v>
      </c>
      <c r="B10145" t="str">
        <v>2018-04-10</v>
      </c>
      <c r="C10145" t="str">
        <v>Morning</v>
      </c>
      <c r="D10145">
        <v>4</v>
      </c>
      <c r="E10145" t="str">
        <f>IF(MOD(D10145,2)=0,"EVEN","ODD")</f>
        <v>EVEN</v>
      </c>
      <c r="F10145" t="str">
        <f>IF(D10145&lt;=18,"LOW (1-18)","HIGH (19-36)")</f>
        <v>LOW (1-18)</v>
      </c>
      <c r="G10145">
        <f>INT((D10145-1)/6)+1</f>
        <v>1</v>
      </c>
      <c r="H10145">
        <f>MOD(D10145-1,6)+1</f>
        <v>4</v>
      </c>
      <c r="I10145">
        <f>37-D10145</f>
        <v>33</v>
      </c>
      <c r="J10145">
        <f>ABS(D10145-D10146)</f>
        <v>22</v>
      </c>
    </row>
    <row r="10146">
      <c r="A10146">
        <v>17425</v>
      </c>
      <c r="B10146" t="str">
        <v>2018-04-09</v>
      </c>
      <c r="C10146" t="str">
        <v>Evening</v>
      </c>
      <c r="D10146">
        <v>26</v>
      </c>
      <c r="E10146" t="str">
        <f>IF(MOD(D10146,2)=0,"EVEN","ODD")</f>
        <v>EVEN</v>
      </c>
      <c r="F10146" t="str">
        <f>IF(D10146&lt;=18,"LOW (1-18)","HIGH (19-36)")</f>
        <v>HIGH (19-36)</v>
      </c>
      <c r="G10146">
        <f>INT((D10146-1)/6)+1</f>
        <v>5</v>
      </c>
      <c r="H10146">
        <f>MOD(D10146-1,6)+1</f>
        <v>2</v>
      </c>
      <c r="I10146">
        <f>37-D10146</f>
        <v>11</v>
      </c>
      <c r="J10146">
        <f>ABS(D10146-D10147)</f>
        <v>6</v>
      </c>
    </row>
    <row r="10147">
      <c r="A10147">
        <v>17424</v>
      </c>
      <c r="B10147" t="str">
        <v>2018-04-09</v>
      </c>
      <c r="C10147" t="str">
        <v>Afternoon</v>
      </c>
      <c r="D10147">
        <v>20</v>
      </c>
      <c r="E10147" t="str">
        <f>IF(MOD(D10147,2)=0,"EVEN","ODD")</f>
        <v>EVEN</v>
      </c>
      <c r="F10147" t="str">
        <f>IF(D10147&lt;=18,"LOW (1-18)","HIGH (19-36)")</f>
        <v>HIGH (19-36)</v>
      </c>
      <c r="G10147">
        <f>INT((D10147-1)/6)+1</f>
        <v>4</v>
      </c>
      <c r="H10147">
        <f>MOD(D10147-1,6)+1</f>
        <v>2</v>
      </c>
      <c r="I10147">
        <f>37-D10147</f>
        <v>17</v>
      </c>
      <c r="J10147">
        <f>ABS(D10147-D10148)</f>
        <v>1</v>
      </c>
    </row>
    <row r="10148">
      <c r="A10148">
        <v>17423</v>
      </c>
      <c r="B10148" t="str">
        <v>2018-04-09</v>
      </c>
      <c r="C10148" t="str">
        <v>Midday</v>
      </c>
      <c r="D10148">
        <v>19</v>
      </c>
      <c r="E10148" t="str">
        <f>IF(MOD(D10148,2)=0,"EVEN","ODD")</f>
        <v>ODD</v>
      </c>
      <c r="F10148" t="str">
        <f>IF(D10148&lt;=18,"LOW (1-18)","HIGH (19-36)")</f>
        <v>HIGH (19-36)</v>
      </c>
      <c r="G10148">
        <f>INT((D10148-1)/6)+1</f>
        <v>4</v>
      </c>
      <c r="H10148">
        <f>MOD(D10148-1,6)+1</f>
        <v>1</v>
      </c>
      <c r="I10148">
        <f>37-D10148</f>
        <v>18</v>
      </c>
      <c r="J10148">
        <f>ABS(D10148-D10149)</f>
        <v>3</v>
      </c>
    </row>
    <row r="10149">
      <c r="A10149">
        <v>17422</v>
      </c>
      <c r="B10149" t="str">
        <v>2018-04-09</v>
      </c>
      <c r="C10149" t="str">
        <v>Morning</v>
      </c>
      <c r="D10149">
        <v>22</v>
      </c>
      <c r="E10149" t="str">
        <f>IF(MOD(D10149,2)=0,"EVEN","ODD")</f>
        <v>EVEN</v>
      </c>
      <c r="F10149" t="str">
        <f>IF(D10149&lt;=18,"LOW (1-18)","HIGH (19-36)")</f>
        <v>HIGH (19-36)</v>
      </c>
      <c r="G10149">
        <f>INT((D10149-1)/6)+1</f>
        <v>4</v>
      </c>
      <c r="H10149">
        <f>MOD(D10149-1,6)+1</f>
        <v>4</v>
      </c>
      <c r="I10149">
        <f>37-D10149</f>
        <v>15</v>
      </c>
      <c r="J10149">
        <f>ABS(D10149-D10150)</f>
        <v>1</v>
      </c>
    </row>
    <row r="10150">
      <c r="A10150">
        <v>17421</v>
      </c>
      <c r="B10150" t="str">
        <v>2018-04-07</v>
      </c>
      <c r="C10150" t="str">
        <v>Evening</v>
      </c>
      <c r="D10150">
        <v>23</v>
      </c>
      <c r="E10150" t="str">
        <f>IF(MOD(D10150,2)=0,"EVEN","ODD")</f>
        <v>ODD</v>
      </c>
      <c r="F10150" t="str">
        <f>IF(D10150&lt;=18,"LOW (1-18)","HIGH (19-36)")</f>
        <v>HIGH (19-36)</v>
      </c>
      <c r="G10150">
        <f>INT((D10150-1)/6)+1</f>
        <v>4</v>
      </c>
      <c r="H10150">
        <f>MOD(D10150-1,6)+1</f>
        <v>5</v>
      </c>
      <c r="I10150">
        <f>37-D10150</f>
        <v>14</v>
      </c>
      <c r="J10150">
        <f>ABS(D10150-D10151)</f>
        <v>1</v>
      </c>
    </row>
    <row r="10151">
      <c r="A10151">
        <v>17420</v>
      </c>
      <c r="B10151" t="str">
        <v>2018-04-07</v>
      </c>
      <c r="C10151" t="str">
        <v>Afternoon</v>
      </c>
      <c r="D10151">
        <v>22</v>
      </c>
      <c r="E10151" t="str">
        <f>IF(MOD(D10151,2)=0,"EVEN","ODD")</f>
        <v>EVEN</v>
      </c>
      <c r="F10151" t="str">
        <f>IF(D10151&lt;=18,"LOW (1-18)","HIGH (19-36)")</f>
        <v>HIGH (19-36)</v>
      </c>
      <c r="G10151">
        <f>INT((D10151-1)/6)+1</f>
        <v>4</v>
      </c>
      <c r="H10151">
        <f>MOD(D10151-1,6)+1</f>
        <v>4</v>
      </c>
      <c r="I10151">
        <f>37-D10151</f>
        <v>15</v>
      </c>
      <c r="J10151">
        <f>ABS(D10151-D10152)</f>
        <v>12</v>
      </c>
    </row>
    <row r="10152">
      <c r="A10152">
        <v>17419</v>
      </c>
      <c r="B10152" t="str">
        <v>2018-04-07</v>
      </c>
      <c r="C10152" t="str">
        <v>Midday</v>
      </c>
      <c r="D10152">
        <v>10</v>
      </c>
      <c r="E10152" t="str">
        <f>IF(MOD(D10152,2)=0,"EVEN","ODD")</f>
        <v>EVEN</v>
      </c>
      <c r="F10152" t="str">
        <f>IF(D10152&lt;=18,"LOW (1-18)","HIGH (19-36)")</f>
        <v>LOW (1-18)</v>
      </c>
      <c r="G10152">
        <f>INT((D10152-1)/6)+1</f>
        <v>2</v>
      </c>
      <c r="H10152">
        <f>MOD(D10152-1,6)+1</f>
        <v>4</v>
      </c>
      <c r="I10152">
        <f>37-D10152</f>
        <v>27</v>
      </c>
      <c r="J10152">
        <f>ABS(D10152-D10153)</f>
        <v>24</v>
      </c>
    </row>
    <row r="10153">
      <c r="A10153">
        <v>17418</v>
      </c>
      <c r="B10153" t="str">
        <v>2018-04-07</v>
      </c>
      <c r="C10153" t="str">
        <v>Morning</v>
      </c>
      <c r="D10153">
        <v>34</v>
      </c>
      <c r="E10153" t="str">
        <f>IF(MOD(D10153,2)=0,"EVEN","ODD")</f>
        <v>EVEN</v>
      </c>
      <c r="F10153" t="str">
        <f>IF(D10153&lt;=18,"LOW (1-18)","HIGH (19-36)")</f>
        <v>HIGH (19-36)</v>
      </c>
      <c r="G10153">
        <f>INT((D10153-1)/6)+1</f>
        <v>6</v>
      </c>
      <c r="H10153">
        <f>MOD(D10153-1,6)+1</f>
        <v>4</v>
      </c>
      <c r="I10153">
        <f>37-D10153</f>
        <v>3</v>
      </c>
      <c r="J10153">
        <f>ABS(D10153-D10154)</f>
        <v>1</v>
      </c>
    </row>
    <row r="10154">
      <c r="A10154">
        <v>17417</v>
      </c>
      <c r="B10154" t="str">
        <v>2018-04-06</v>
      </c>
      <c r="C10154" t="str">
        <v>Evening</v>
      </c>
      <c r="D10154">
        <v>33</v>
      </c>
      <c r="E10154" t="str">
        <f>IF(MOD(D10154,2)=0,"EVEN","ODD")</f>
        <v>ODD</v>
      </c>
      <c r="F10154" t="str">
        <f>IF(D10154&lt;=18,"LOW (1-18)","HIGH (19-36)")</f>
        <v>HIGH (19-36)</v>
      </c>
      <c r="G10154">
        <f>INT((D10154-1)/6)+1</f>
        <v>6</v>
      </c>
      <c r="H10154">
        <f>MOD(D10154-1,6)+1</f>
        <v>3</v>
      </c>
      <c r="I10154">
        <f>37-D10154</f>
        <v>4</v>
      </c>
      <c r="J10154">
        <f>ABS(D10154-D10155)</f>
        <v>21</v>
      </c>
    </row>
    <row r="10155">
      <c r="A10155">
        <v>17416</v>
      </c>
      <c r="B10155" t="str">
        <v>2018-04-06</v>
      </c>
      <c r="C10155" t="str">
        <v>Afternoon</v>
      </c>
      <c r="D10155">
        <v>12</v>
      </c>
      <c r="E10155" t="str">
        <f>IF(MOD(D10155,2)=0,"EVEN","ODD")</f>
        <v>EVEN</v>
      </c>
      <c r="F10155" t="str">
        <f>IF(D10155&lt;=18,"LOW (1-18)","HIGH (19-36)")</f>
        <v>LOW (1-18)</v>
      </c>
      <c r="G10155">
        <f>INT((D10155-1)/6)+1</f>
        <v>2</v>
      </c>
      <c r="H10155">
        <f>MOD(D10155-1,6)+1</f>
        <v>6</v>
      </c>
      <c r="I10155">
        <f>37-D10155</f>
        <v>25</v>
      </c>
      <c r="J10155">
        <f>ABS(D10155-D10156)</f>
        <v>3</v>
      </c>
    </row>
    <row r="10156">
      <c r="A10156">
        <v>17415</v>
      </c>
      <c r="B10156" t="str">
        <v>2018-04-06</v>
      </c>
      <c r="C10156" t="str">
        <v>Midday</v>
      </c>
      <c r="D10156">
        <v>15</v>
      </c>
      <c r="E10156" t="str">
        <f>IF(MOD(D10156,2)=0,"EVEN","ODD")</f>
        <v>ODD</v>
      </c>
      <c r="F10156" t="str">
        <f>IF(D10156&lt;=18,"LOW (1-18)","HIGH (19-36)")</f>
        <v>LOW (1-18)</v>
      </c>
      <c r="G10156">
        <f>INT((D10156-1)/6)+1</f>
        <v>3</v>
      </c>
      <c r="H10156">
        <f>MOD(D10156-1,6)+1</f>
        <v>3</v>
      </c>
      <c r="I10156">
        <f>37-D10156</f>
        <v>22</v>
      </c>
      <c r="J10156">
        <f>ABS(D10156-D10157)</f>
        <v>21</v>
      </c>
    </row>
    <row r="10157">
      <c r="A10157">
        <v>17414</v>
      </c>
      <c r="B10157" t="str">
        <v>2018-04-06</v>
      </c>
      <c r="C10157" t="str">
        <v>Morning</v>
      </c>
      <c r="D10157">
        <v>36</v>
      </c>
      <c r="E10157" t="str">
        <f>IF(MOD(D10157,2)=0,"EVEN","ODD")</f>
        <v>EVEN</v>
      </c>
      <c r="F10157" t="str">
        <f>IF(D10157&lt;=18,"LOW (1-18)","HIGH (19-36)")</f>
        <v>HIGH (19-36)</v>
      </c>
      <c r="G10157">
        <f>INT((D10157-1)/6)+1</f>
        <v>6</v>
      </c>
      <c r="H10157">
        <f>MOD(D10157-1,6)+1</f>
        <v>6</v>
      </c>
      <c r="I10157">
        <f>37-D10157</f>
        <v>1</v>
      </c>
      <c r="J10157">
        <f>ABS(D10157-D10158)</f>
        <v>24</v>
      </c>
    </row>
    <row r="10158">
      <c r="A10158">
        <v>17413</v>
      </c>
      <c r="B10158" t="str">
        <v>2018-04-05</v>
      </c>
      <c r="C10158" t="str">
        <v>Evening</v>
      </c>
      <c r="D10158">
        <v>12</v>
      </c>
      <c r="E10158" t="str">
        <f>IF(MOD(D10158,2)=0,"EVEN","ODD")</f>
        <v>EVEN</v>
      </c>
      <c r="F10158" t="str">
        <f>IF(D10158&lt;=18,"LOW (1-18)","HIGH (19-36)")</f>
        <v>LOW (1-18)</v>
      </c>
      <c r="G10158">
        <f>INT((D10158-1)/6)+1</f>
        <v>2</v>
      </c>
      <c r="H10158">
        <f>MOD(D10158-1,6)+1</f>
        <v>6</v>
      </c>
      <c r="I10158">
        <f>37-D10158</f>
        <v>25</v>
      </c>
      <c r="J10158">
        <f>ABS(D10158-D10159)</f>
        <v>18</v>
      </c>
    </row>
    <row r="10159">
      <c r="A10159">
        <v>17412</v>
      </c>
      <c r="B10159" t="str">
        <v>2018-04-05</v>
      </c>
      <c r="C10159" t="str">
        <v>Afternoon</v>
      </c>
      <c r="D10159">
        <v>30</v>
      </c>
      <c r="E10159" t="str">
        <f>IF(MOD(D10159,2)=0,"EVEN","ODD")</f>
        <v>EVEN</v>
      </c>
      <c r="F10159" t="str">
        <f>IF(D10159&lt;=18,"LOW (1-18)","HIGH (19-36)")</f>
        <v>HIGH (19-36)</v>
      </c>
      <c r="G10159">
        <f>INT((D10159-1)/6)+1</f>
        <v>5</v>
      </c>
      <c r="H10159">
        <f>MOD(D10159-1,6)+1</f>
        <v>6</v>
      </c>
      <c r="I10159">
        <f>37-D10159</f>
        <v>7</v>
      </c>
      <c r="J10159">
        <f>ABS(D10159-D10160)</f>
        <v>11</v>
      </c>
    </row>
    <row r="10160">
      <c r="A10160">
        <v>17411</v>
      </c>
      <c r="B10160" t="str">
        <v>2018-04-05</v>
      </c>
      <c r="C10160" t="str">
        <v>Midday</v>
      </c>
      <c r="D10160">
        <v>19</v>
      </c>
      <c r="E10160" t="str">
        <f>IF(MOD(D10160,2)=0,"EVEN","ODD")</f>
        <v>ODD</v>
      </c>
      <c r="F10160" t="str">
        <f>IF(D10160&lt;=18,"LOW (1-18)","HIGH (19-36)")</f>
        <v>HIGH (19-36)</v>
      </c>
      <c r="G10160">
        <f>INT((D10160-1)/6)+1</f>
        <v>4</v>
      </c>
      <c r="H10160">
        <f>MOD(D10160-1,6)+1</f>
        <v>1</v>
      </c>
      <c r="I10160">
        <f>37-D10160</f>
        <v>18</v>
      </c>
      <c r="J10160">
        <f>ABS(D10160-D10161)</f>
        <v>11</v>
      </c>
    </row>
    <row r="10161">
      <c r="A10161">
        <v>17410</v>
      </c>
      <c r="B10161" t="str">
        <v>2018-04-05</v>
      </c>
      <c r="C10161" t="str">
        <v>Morning</v>
      </c>
      <c r="D10161">
        <v>30</v>
      </c>
      <c r="E10161" t="str">
        <f>IF(MOD(D10161,2)=0,"EVEN","ODD")</f>
        <v>EVEN</v>
      </c>
      <c r="F10161" t="str">
        <f>IF(D10161&lt;=18,"LOW (1-18)","HIGH (19-36)")</f>
        <v>HIGH (19-36)</v>
      </c>
      <c r="G10161">
        <f>INT((D10161-1)/6)+1</f>
        <v>5</v>
      </c>
      <c r="H10161">
        <f>MOD(D10161-1,6)+1</f>
        <v>6</v>
      </c>
      <c r="I10161">
        <f>37-D10161</f>
        <v>7</v>
      </c>
      <c r="J10161">
        <f>ABS(D10161-D10162)</f>
        <v>4</v>
      </c>
    </row>
    <row r="10162">
      <c r="A10162">
        <v>17409</v>
      </c>
      <c r="B10162" t="str">
        <v>2018-04-04</v>
      </c>
      <c r="C10162" t="str">
        <v>Evening</v>
      </c>
      <c r="D10162">
        <v>26</v>
      </c>
      <c r="E10162" t="str">
        <f>IF(MOD(D10162,2)=0,"EVEN","ODD")</f>
        <v>EVEN</v>
      </c>
      <c r="F10162" t="str">
        <f>IF(D10162&lt;=18,"LOW (1-18)","HIGH (19-36)")</f>
        <v>HIGH (19-36)</v>
      </c>
      <c r="G10162">
        <f>INT((D10162-1)/6)+1</f>
        <v>5</v>
      </c>
      <c r="H10162">
        <f>MOD(D10162-1,6)+1</f>
        <v>2</v>
      </c>
      <c r="I10162">
        <f>37-D10162</f>
        <v>11</v>
      </c>
      <c r="J10162">
        <f>ABS(D10162-D10163)</f>
        <v>9</v>
      </c>
    </row>
    <row r="10163">
      <c r="A10163">
        <v>17408</v>
      </c>
      <c r="B10163" t="str">
        <v>2018-04-04</v>
      </c>
      <c r="C10163" t="str">
        <v>Afternoon</v>
      </c>
      <c r="D10163">
        <v>17</v>
      </c>
      <c r="E10163" t="str">
        <f>IF(MOD(D10163,2)=0,"EVEN","ODD")</f>
        <v>ODD</v>
      </c>
      <c r="F10163" t="str">
        <f>IF(D10163&lt;=18,"LOW (1-18)","HIGH (19-36)")</f>
        <v>LOW (1-18)</v>
      </c>
      <c r="G10163">
        <f>INT((D10163-1)/6)+1</f>
        <v>3</v>
      </c>
      <c r="H10163">
        <f>MOD(D10163-1,6)+1</f>
        <v>5</v>
      </c>
      <c r="I10163">
        <f>37-D10163</f>
        <v>20</v>
      </c>
      <c r="J10163">
        <f>ABS(D10163-D10164)</f>
        <v>16</v>
      </c>
    </row>
    <row r="10164">
      <c r="A10164">
        <v>17407</v>
      </c>
      <c r="B10164" t="str">
        <v>2018-04-04</v>
      </c>
      <c r="C10164" t="str">
        <v>Midday</v>
      </c>
      <c r="D10164">
        <v>1</v>
      </c>
      <c r="E10164" t="str">
        <f>IF(MOD(D10164,2)=0,"EVEN","ODD")</f>
        <v>ODD</v>
      </c>
      <c r="F10164" t="str">
        <f>IF(D10164&lt;=18,"LOW (1-18)","HIGH (19-36)")</f>
        <v>LOW (1-18)</v>
      </c>
      <c r="G10164">
        <f>INT((D10164-1)/6)+1</f>
        <v>1</v>
      </c>
      <c r="H10164">
        <f>MOD(D10164-1,6)+1</f>
        <v>1</v>
      </c>
      <c r="I10164">
        <f>37-D10164</f>
        <v>36</v>
      </c>
      <c r="J10164">
        <f>ABS(D10164-D10165)</f>
        <v>2</v>
      </c>
    </row>
    <row r="10165">
      <c r="A10165">
        <v>17406</v>
      </c>
      <c r="B10165" t="str">
        <v>2018-04-04</v>
      </c>
      <c r="C10165" t="str">
        <v>Morning</v>
      </c>
      <c r="D10165">
        <v>3</v>
      </c>
      <c r="E10165" t="str">
        <f>IF(MOD(D10165,2)=0,"EVEN","ODD")</f>
        <v>ODD</v>
      </c>
      <c r="F10165" t="str">
        <f>IF(D10165&lt;=18,"LOW (1-18)","HIGH (19-36)")</f>
        <v>LOW (1-18)</v>
      </c>
      <c r="G10165">
        <f>INT((D10165-1)/6)+1</f>
        <v>1</v>
      </c>
      <c r="H10165">
        <f>MOD(D10165-1,6)+1</f>
        <v>3</v>
      </c>
      <c r="I10165">
        <f>37-D10165</f>
        <v>34</v>
      </c>
      <c r="J10165">
        <f>ABS(D10165-D10166)</f>
        <v>12</v>
      </c>
    </row>
    <row r="10166">
      <c r="A10166">
        <v>17405</v>
      </c>
      <c r="B10166" t="str">
        <v>2018-04-03</v>
      </c>
      <c r="C10166" t="str">
        <v>Evening</v>
      </c>
      <c r="D10166">
        <v>15</v>
      </c>
      <c r="E10166" t="str">
        <f>IF(MOD(D10166,2)=0,"EVEN","ODD")</f>
        <v>ODD</v>
      </c>
      <c r="F10166" t="str">
        <f>IF(D10166&lt;=18,"LOW (1-18)","HIGH (19-36)")</f>
        <v>LOW (1-18)</v>
      </c>
      <c r="G10166">
        <f>INT((D10166-1)/6)+1</f>
        <v>3</v>
      </c>
      <c r="H10166">
        <f>MOD(D10166-1,6)+1</f>
        <v>3</v>
      </c>
      <c r="I10166">
        <f>37-D10166</f>
        <v>22</v>
      </c>
      <c r="J10166">
        <f>ABS(D10166-D10167)</f>
        <v>7</v>
      </c>
    </row>
    <row r="10167">
      <c r="A10167">
        <v>17404</v>
      </c>
      <c r="B10167" t="str">
        <v>2018-04-03</v>
      </c>
      <c r="C10167" t="str">
        <v>Afternoon</v>
      </c>
      <c r="D10167">
        <v>8</v>
      </c>
      <c r="E10167" t="str">
        <f>IF(MOD(D10167,2)=0,"EVEN","ODD")</f>
        <v>EVEN</v>
      </c>
      <c r="F10167" t="str">
        <f>IF(D10167&lt;=18,"LOW (1-18)","HIGH (19-36)")</f>
        <v>LOW (1-18)</v>
      </c>
      <c r="G10167">
        <f>INT((D10167-1)/6)+1</f>
        <v>2</v>
      </c>
      <c r="H10167">
        <f>MOD(D10167-1,6)+1</f>
        <v>2</v>
      </c>
      <c r="I10167">
        <f>37-D10167</f>
        <v>29</v>
      </c>
      <c r="J10167">
        <f>ABS(D10167-D10168)</f>
        <v>7</v>
      </c>
    </row>
    <row r="10168">
      <c r="A10168">
        <v>17403</v>
      </c>
      <c r="B10168" t="str">
        <v>2018-04-03</v>
      </c>
      <c r="C10168" t="str">
        <v>Midday</v>
      </c>
      <c r="D10168">
        <v>1</v>
      </c>
      <c r="E10168" t="str">
        <f>IF(MOD(D10168,2)=0,"EVEN","ODD")</f>
        <v>ODD</v>
      </c>
      <c r="F10168" t="str">
        <f>IF(D10168&lt;=18,"LOW (1-18)","HIGH (19-36)")</f>
        <v>LOW (1-18)</v>
      </c>
      <c r="G10168">
        <f>INT((D10168-1)/6)+1</f>
        <v>1</v>
      </c>
      <c r="H10168">
        <f>MOD(D10168-1,6)+1</f>
        <v>1</v>
      </c>
      <c r="I10168">
        <f>37-D10168</f>
        <v>36</v>
      </c>
      <c r="J10168">
        <f>ABS(D10168-D10169)</f>
        <v>22</v>
      </c>
    </row>
    <row r="10169">
      <c r="A10169">
        <v>17402</v>
      </c>
      <c r="B10169" t="str">
        <v>2018-04-03</v>
      </c>
      <c r="C10169" t="str">
        <v>Morning</v>
      </c>
      <c r="D10169">
        <v>23</v>
      </c>
      <c r="E10169" t="str">
        <f>IF(MOD(D10169,2)=0,"EVEN","ODD")</f>
        <v>ODD</v>
      </c>
      <c r="F10169" t="str">
        <f>IF(D10169&lt;=18,"LOW (1-18)","HIGH (19-36)")</f>
        <v>HIGH (19-36)</v>
      </c>
      <c r="G10169">
        <f>INT((D10169-1)/6)+1</f>
        <v>4</v>
      </c>
      <c r="H10169">
        <f>MOD(D10169-1,6)+1</f>
        <v>5</v>
      </c>
      <c r="I10169">
        <f>37-D10169</f>
        <v>14</v>
      </c>
      <c r="J10169">
        <f>ABS(D10169-D10170)</f>
        <v>19</v>
      </c>
    </row>
    <row r="10170">
      <c r="A10170">
        <v>17401</v>
      </c>
      <c r="B10170" t="str">
        <v>2018-04-02</v>
      </c>
      <c r="C10170" t="str">
        <v>Evening</v>
      </c>
      <c r="D10170">
        <v>4</v>
      </c>
      <c r="E10170" t="str">
        <f>IF(MOD(D10170,2)=0,"EVEN","ODD")</f>
        <v>EVEN</v>
      </c>
      <c r="F10170" t="str">
        <f>IF(D10170&lt;=18,"LOW (1-18)","HIGH (19-36)")</f>
        <v>LOW (1-18)</v>
      </c>
      <c r="G10170">
        <f>INT((D10170-1)/6)+1</f>
        <v>1</v>
      </c>
      <c r="H10170">
        <f>MOD(D10170-1,6)+1</f>
        <v>4</v>
      </c>
      <c r="I10170">
        <f>37-D10170</f>
        <v>33</v>
      </c>
      <c r="J10170">
        <f>ABS(D10170-D10171)</f>
        <v>2</v>
      </c>
    </row>
    <row r="10171">
      <c r="A10171">
        <v>17400</v>
      </c>
      <c r="B10171" t="str">
        <v>2018-04-02</v>
      </c>
      <c r="C10171" t="str">
        <v>Afternoon</v>
      </c>
      <c r="D10171">
        <v>2</v>
      </c>
      <c r="E10171" t="str">
        <f>IF(MOD(D10171,2)=0,"EVEN","ODD")</f>
        <v>EVEN</v>
      </c>
      <c r="F10171" t="str">
        <f>IF(D10171&lt;=18,"LOW (1-18)","HIGH (19-36)")</f>
        <v>LOW (1-18)</v>
      </c>
      <c r="G10171">
        <f>INT((D10171-1)/6)+1</f>
        <v>1</v>
      </c>
      <c r="H10171">
        <f>MOD(D10171-1,6)+1</f>
        <v>2</v>
      </c>
      <c r="I10171">
        <f>37-D10171</f>
        <v>35</v>
      </c>
      <c r="J10171">
        <f>ABS(D10171-D10172)</f>
        <v>2</v>
      </c>
    </row>
    <row r="10172">
      <c r="A10172">
        <v>17399</v>
      </c>
      <c r="B10172" t="str">
        <v>2018-04-02</v>
      </c>
      <c r="C10172" t="str">
        <v>Midday</v>
      </c>
      <c r="D10172">
        <v>4</v>
      </c>
      <c r="E10172" t="str">
        <f>IF(MOD(D10172,2)=0,"EVEN","ODD")</f>
        <v>EVEN</v>
      </c>
      <c r="F10172" t="str">
        <f>IF(D10172&lt;=18,"LOW (1-18)","HIGH (19-36)")</f>
        <v>LOW (1-18)</v>
      </c>
      <c r="G10172">
        <f>INT((D10172-1)/6)+1</f>
        <v>1</v>
      </c>
      <c r="H10172">
        <f>MOD(D10172-1,6)+1</f>
        <v>4</v>
      </c>
      <c r="I10172">
        <f>37-D10172</f>
        <v>33</v>
      </c>
      <c r="J10172">
        <f>ABS(D10172-D10173)</f>
        <v>9</v>
      </c>
    </row>
    <row r="10173">
      <c r="A10173">
        <v>17398</v>
      </c>
      <c r="B10173" t="str">
        <v>2018-04-02</v>
      </c>
      <c r="C10173" t="str">
        <v>Morning</v>
      </c>
      <c r="D10173">
        <v>13</v>
      </c>
      <c r="E10173" t="str">
        <f>IF(MOD(D10173,2)=0,"EVEN","ODD")</f>
        <v>ODD</v>
      </c>
      <c r="F10173" t="str">
        <f>IF(D10173&lt;=18,"LOW (1-18)","HIGH (19-36)")</f>
        <v>LOW (1-18)</v>
      </c>
      <c r="G10173">
        <f>INT((D10173-1)/6)+1</f>
        <v>3</v>
      </c>
      <c r="H10173">
        <f>MOD(D10173-1,6)+1</f>
        <v>1</v>
      </c>
      <c r="I10173">
        <f>37-D10173</f>
        <v>24</v>
      </c>
      <c r="J10173">
        <f>ABS(D10173-D10174)</f>
        <v>8</v>
      </c>
    </row>
    <row r="10174">
      <c r="A10174">
        <v>17397</v>
      </c>
      <c r="B10174" t="str">
        <v>2018-03-29</v>
      </c>
      <c r="C10174" t="str">
        <v>Evening</v>
      </c>
      <c r="D10174">
        <v>5</v>
      </c>
      <c r="E10174" t="str">
        <f>IF(MOD(D10174,2)=0,"EVEN","ODD")</f>
        <v>ODD</v>
      </c>
      <c r="F10174" t="str">
        <f>IF(D10174&lt;=18,"LOW (1-18)","HIGH (19-36)")</f>
        <v>LOW (1-18)</v>
      </c>
      <c r="G10174">
        <f>INT((D10174-1)/6)+1</f>
        <v>1</v>
      </c>
      <c r="H10174">
        <f>MOD(D10174-1,6)+1</f>
        <v>5</v>
      </c>
      <c r="I10174">
        <f>37-D10174</f>
        <v>32</v>
      </c>
      <c r="J10174">
        <f>ABS(D10174-D10175)</f>
        <v>26</v>
      </c>
    </row>
    <row r="10175">
      <c r="A10175">
        <v>17396</v>
      </c>
      <c r="B10175" t="str">
        <v>2018-03-29</v>
      </c>
      <c r="C10175" t="str">
        <v>Afternoon</v>
      </c>
      <c r="D10175">
        <v>31</v>
      </c>
      <c r="E10175" t="str">
        <f>IF(MOD(D10175,2)=0,"EVEN","ODD")</f>
        <v>ODD</v>
      </c>
      <c r="F10175" t="str">
        <f>IF(D10175&lt;=18,"LOW (1-18)","HIGH (19-36)")</f>
        <v>HIGH (19-36)</v>
      </c>
      <c r="G10175">
        <f>INT((D10175-1)/6)+1</f>
        <v>6</v>
      </c>
      <c r="H10175">
        <f>MOD(D10175-1,6)+1</f>
        <v>1</v>
      </c>
      <c r="I10175">
        <f>37-D10175</f>
        <v>6</v>
      </c>
      <c r="J10175">
        <f>ABS(D10175-D10176)</f>
        <v>30</v>
      </c>
    </row>
    <row r="10176">
      <c r="A10176">
        <v>17395</v>
      </c>
      <c r="B10176" t="str">
        <v>2018-03-29</v>
      </c>
      <c r="C10176" t="str">
        <v>Midday</v>
      </c>
      <c r="D10176">
        <v>1</v>
      </c>
      <c r="E10176" t="str">
        <f>IF(MOD(D10176,2)=0,"EVEN","ODD")</f>
        <v>ODD</v>
      </c>
      <c r="F10176" t="str">
        <f>IF(D10176&lt;=18,"LOW (1-18)","HIGH (19-36)")</f>
        <v>LOW (1-18)</v>
      </c>
      <c r="G10176">
        <f>INT((D10176-1)/6)+1</f>
        <v>1</v>
      </c>
      <c r="H10176">
        <f>MOD(D10176-1,6)+1</f>
        <v>1</v>
      </c>
      <c r="I10176">
        <f>37-D10176</f>
        <v>36</v>
      </c>
      <c r="J10176">
        <f>ABS(D10176-D10177)</f>
        <v>16</v>
      </c>
    </row>
    <row r="10177">
      <c r="A10177">
        <v>17394</v>
      </c>
      <c r="B10177" t="str">
        <v>2018-03-29</v>
      </c>
      <c r="C10177" t="str">
        <v>Morning</v>
      </c>
      <c r="D10177">
        <v>17</v>
      </c>
      <c r="E10177" t="str">
        <f>IF(MOD(D10177,2)=0,"EVEN","ODD")</f>
        <v>ODD</v>
      </c>
      <c r="F10177" t="str">
        <f>IF(D10177&lt;=18,"LOW (1-18)","HIGH (19-36)")</f>
        <v>LOW (1-18)</v>
      </c>
      <c r="G10177">
        <f>INT((D10177-1)/6)+1</f>
        <v>3</v>
      </c>
      <c r="H10177">
        <f>MOD(D10177-1,6)+1</f>
        <v>5</v>
      </c>
      <c r="I10177">
        <f>37-D10177</f>
        <v>20</v>
      </c>
      <c r="J10177">
        <f>ABS(D10177-D10178)</f>
        <v>4</v>
      </c>
    </row>
    <row r="10178">
      <c r="A10178">
        <v>17393</v>
      </c>
      <c r="B10178" t="str">
        <v>2018-03-28</v>
      </c>
      <c r="C10178" t="str">
        <v>Evening</v>
      </c>
      <c r="D10178">
        <v>13</v>
      </c>
      <c r="E10178" t="str">
        <f>IF(MOD(D10178,2)=0,"EVEN","ODD")</f>
        <v>ODD</v>
      </c>
      <c r="F10178" t="str">
        <f>IF(D10178&lt;=18,"LOW (1-18)","HIGH (19-36)")</f>
        <v>LOW (1-18)</v>
      </c>
      <c r="G10178">
        <f>INT((D10178-1)/6)+1</f>
        <v>3</v>
      </c>
      <c r="H10178">
        <f>MOD(D10178-1,6)+1</f>
        <v>1</v>
      </c>
      <c r="I10178">
        <f>37-D10178</f>
        <v>24</v>
      </c>
      <c r="J10178">
        <f>ABS(D10178-D10179)</f>
        <v>7</v>
      </c>
    </row>
    <row r="10179">
      <c r="A10179">
        <v>17392</v>
      </c>
      <c r="B10179" t="str">
        <v>2018-03-28</v>
      </c>
      <c r="C10179" t="str">
        <v>Afternoon</v>
      </c>
      <c r="D10179">
        <v>20</v>
      </c>
      <c r="E10179" t="str">
        <f>IF(MOD(D10179,2)=0,"EVEN","ODD")</f>
        <v>EVEN</v>
      </c>
      <c r="F10179" t="str">
        <f>IF(D10179&lt;=18,"LOW (1-18)","HIGH (19-36)")</f>
        <v>HIGH (19-36)</v>
      </c>
      <c r="G10179">
        <f>INT((D10179-1)/6)+1</f>
        <v>4</v>
      </c>
      <c r="H10179">
        <f>MOD(D10179-1,6)+1</f>
        <v>2</v>
      </c>
      <c r="I10179">
        <f>37-D10179</f>
        <v>17</v>
      </c>
      <c r="J10179">
        <f>ABS(D10179-D10180)</f>
        <v>10</v>
      </c>
    </row>
    <row r="10180">
      <c r="A10180">
        <v>17391</v>
      </c>
      <c r="B10180" t="str">
        <v>2018-03-28</v>
      </c>
      <c r="C10180" t="str">
        <v>Midday</v>
      </c>
      <c r="D10180">
        <v>30</v>
      </c>
      <c r="E10180" t="str">
        <f>IF(MOD(D10180,2)=0,"EVEN","ODD")</f>
        <v>EVEN</v>
      </c>
      <c r="F10180" t="str">
        <f>IF(D10180&lt;=18,"LOW (1-18)","HIGH (19-36)")</f>
        <v>HIGH (19-36)</v>
      </c>
      <c r="G10180">
        <f>INT((D10180-1)/6)+1</f>
        <v>5</v>
      </c>
      <c r="H10180">
        <f>MOD(D10180-1,6)+1</f>
        <v>6</v>
      </c>
      <c r="I10180">
        <f>37-D10180</f>
        <v>7</v>
      </c>
      <c r="J10180">
        <f>ABS(D10180-D10181)</f>
        <v>0</v>
      </c>
    </row>
    <row r="10181">
      <c r="A10181">
        <v>17390</v>
      </c>
      <c r="B10181" t="str">
        <v>2018-03-28</v>
      </c>
      <c r="C10181" t="str">
        <v>Morning</v>
      </c>
      <c r="D10181">
        <v>30</v>
      </c>
      <c r="E10181" t="str">
        <f>IF(MOD(D10181,2)=0,"EVEN","ODD")</f>
        <v>EVEN</v>
      </c>
      <c r="F10181" t="str">
        <f>IF(D10181&lt;=18,"LOW (1-18)","HIGH (19-36)")</f>
        <v>HIGH (19-36)</v>
      </c>
      <c r="G10181">
        <f>INT((D10181-1)/6)+1</f>
        <v>5</v>
      </c>
      <c r="H10181">
        <f>MOD(D10181-1,6)+1</f>
        <v>6</v>
      </c>
      <c r="I10181">
        <f>37-D10181</f>
        <v>7</v>
      </c>
      <c r="J10181">
        <f>ABS(D10181-D10182)</f>
        <v>4</v>
      </c>
    </row>
    <row r="10182">
      <c r="A10182">
        <v>17389</v>
      </c>
      <c r="B10182" t="str">
        <v>2018-03-27</v>
      </c>
      <c r="C10182" t="str">
        <v>Evening</v>
      </c>
      <c r="D10182">
        <v>34</v>
      </c>
      <c r="E10182" t="str">
        <f>IF(MOD(D10182,2)=0,"EVEN","ODD")</f>
        <v>EVEN</v>
      </c>
      <c r="F10182" t="str">
        <f>IF(D10182&lt;=18,"LOW (1-18)","HIGH (19-36)")</f>
        <v>HIGH (19-36)</v>
      </c>
      <c r="G10182">
        <f>INT((D10182-1)/6)+1</f>
        <v>6</v>
      </c>
      <c r="H10182">
        <f>MOD(D10182-1,6)+1</f>
        <v>4</v>
      </c>
      <c r="I10182">
        <f>37-D10182</f>
        <v>3</v>
      </c>
      <c r="J10182">
        <f>ABS(D10182-D10183)</f>
        <v>27</v>
      </c>
    </row>
    <row r="10183">
      <c r="A10183">
        <v>17388</v>
      </c>
      <c r="B10183" t="str">
        <v>2018-03-27</v>
      </c>
      <c r="C10183" t="str">
        <v>Afternoon</v>
      </c>
      <c r="D10183">
        <v>7</v>
      </c>
      <c r="E10183" t="str">
        <f>IF(MOD(D10183,2)=0,"EVEN","ODD")</f>
        <v>ODD</v>
      </c>
      <c r="F10183" t="str">
        <f>IF(D10183&lt;=18,"LOW (1-18)","HIGH (19-36)")</f>
        <v>LOW (1-18)</v>
      </c>
      <c r="G10183">
        <f>INT((D10183-1)/6)+1</f>
        <v>2</v>
      </c>
      <c r="H10183">
        <f>MOD(D10183-1,6)+1</f>
        <v>1</v>
      </c>
      <c r="I10183">
        <f>37-D10183</f>
        <v>30</v>
      </c>
      <c r="J10183">
        <f>ABS(D10183-D10184)</f>
        <v>27</v>
      </c>
    </row>
    <row r="10184">
      <c r="A10184">
        <v>17387</v>
      </c>
      <c r="B10184" t="str">
        <v>2018-03-27</v>
      </c>
      <c r="C10184" t="str">
        <v>Midday</v>
      </c>
      <c r="D10184">
        <v>34</v>
      </c>
      <c r="E10184" t="str">
        <f>IF(MOD(D10184,2)=0,"EVEN","ODD")</f>
        <v>EVEN</v>
      </c>
      <c r="F10184" t="str">
        <f>IF(D10184&lt;=18,"LOW (1-18)","HIGH (19-36)")</f>
        <v>HIGH (19-36)</v>
      </c>
      <c r="G10184">
        <f>INT((D10184-1)/6)+1</f>
        <v>6</v>
      </c>
      <c r="H10184">
        <f>MOD(D10184-1,6)+1</f>
        <v>4</v>
      </c>
      <c r="I10184">
        <f>37-D10184</f>
        <v>3</v>
      </c>
      <c r="J10184">
        <f>ABS(D10184-D10185)</f>
        <v>33</v>
      </c>
    </row>
    <row r="10185">
      <c r="A10185">
        <v>17386</v>
      </c>
      <c r="B10185" t="str">
        <v>2018-03-27</v>
      </c>
      <c r="C10185" t="str">
        <v>Morning</v>
      </c>
      <c r="D10185">
        <v>1</v>
      </c>
      <c r="E10185" t="str">
        <f>IF(MOD(D10185,2)=0,"EVEN","ODD")</f>
        <v>ODD</v>
      </c>
      <c r="F10185" t="str">
        <f>IF(D10185&lt;=18,"LOW (1-18)","HIGH (19-36)")</f>
        <v>LOW (1-18)</v>
      </c>
      <c r="G10185">
        <f>INT((D10185-1)/6)+1</f>
        <v>1</v>
      </c>
      <c r="H10185">
        <f>MOD(D10185-1,6)+1</f>
        <v>1</v>
      </c>
      <c r="I10185">
        <f>37-D10185</f>
        <v>36</v>
      </c>
      <c r="J10185">
        <f>ABS(D10185-D10186)</f>
        <v>13</v>
      </c>
    </row>
    <row r="10186">
      <c r="A10186">
        <v>17385</v>
      </c>
      <c r="B10186" t="str">
        <v>2018-03-26</v>
      </c>
      <c r="C10186" t="str">
        <v>Evening</v>
      </c>
      <c r="D10186">
        <v>14</v>
      </c>
      <c r="E10186" t="str">
        <f>IF(MOD(D10186,2)=0,"EVEN","ODD")</f>
        <v>EVEN</v>
      </c>
      <c r="F10186" t="str">
        <f>IF(D10186&lt;=18,"LOW (1-18)","HIGH (19-36)")</f>
        <v>LOW (1-18)</v>
      </c>
      <c r="G10186">
        <f>INT((D10186-1)/6)+1</f>
        <v>3</v>
      </c>
      <c r="H10186">
        <f>MOD(D10186-1,6)+1</f>
        <v>2</v>
      </c>
      <c r="I10186">
        <f>37-D10186</f>
        <v>23</v>
      </c>
      <c r="J10186">
        <f>ABS(D10186-D10187)</f>
        <v>10</v>
      </c>
    </row>
    <row r="10187">
      <c r="A10187">
        <v>17384</v>
      </c>
      <c r="B10187" t="str">
        <v>2018-03-26</v>
      </c>
      <c r="C10187" t="str">
        <v>Afternoon</v>
      </c>
      <c r="D10187">
        <v>24</v>
      </c>
      <c r="E10187" t="str">
        <f>IF(MOD(D10187,2)=0,"EVEN","ODD")</f>
        <v>EVEN</v>
      </c>
      <c r="F10187" t="str">
        <f>IF(D10187&lt;=18,"LOW (1-18)","HIGH (19-36)")</f>
        <v>HIGH (19-36)</v>
      </c>
      <c r="G10187">
        <f>INT((D10187-1)/6)+1</f>
        <v>4</v>
      </c>
      <c r="H10187">
        <f>MOD(D10187-1,6)+1</f>
        <v>6</v>
      </c>
      <c r="I10187">
        <f>37-D10187</f>
        <v>13</v>
      </c>
      <c r="J10187">
        <f>ABS(D10187-D10188)</f>
        <v>1</v>
      </c>
    </row>
    <row r="10188">
      <c r="A10188">
        <v>17383</v>
      </c>
      <c r="B10188" t="str">
        <v>2018-03-26</v>
      </c>
      <c r="C10188" t="str">
        <v>Midday</v>
      </c>
      <c r="D10188">
        <v>25</v>
      </c>
      <c r="E10188" t="str">
        <f>IF(MOD(D10188,2)=0,"EVEN","ODD")</f>
        <v>ODD</v>
      </c>
      <c r="F10188" t="str">
        <f>IF(D10188&lt;=18,"LOW (1-18)","HIGH (19-36)")</f>
        <v>HIGH (19-36)</v>
      </c>
      <c r="G10188">
        <f>INT((D10188-1)/6)+1</f>
        <v>5</v>
      </c>
      <c r="H10188">
        <f>MOD(D10188-1,6)+1</f>
        <v>1</v>
      </c>
      <c r="I10188">
        <f>37-D10188</f>
        <v>12</v>
      </c>
      <c r="J10188">
        <f>ABS(D10188-D10189)</f>
        <v>8</v>
      </c>
    </row>
    <row r="10189">
      <c r="A10189">
        <v>17382</v>
      </c>
      <c r="B10189" t="str">
        <v>2018-03-26</v>
      </c>
      <c r="C10189" t="str">
        <v>Morning</v>
      </c>
      <c r="D10189">
        <v>17</v>
      </c>
      <c r="E10189" t="str">
        <f>IF(MOD(D10189,2)=0,"EVEN","ODD")</f>
        <v>ODD</v>
      </c>
      <c r="F10189" t="str">
        <f>IF(D10189&lt;=18,"LOW (1-18)","HIGH (19-36)")</f>
        <v>LOW (1-18)</v>
      </c>
      <c r="G10189">
        <f>INT((D10189-1)/6)+1</f>
        <v>3</v>
      </c>
      <c r="H10189">
        <f>MOD(D10189-1,6)+1</f>
        <v>5</v>
      </c>
      <c r="I10189">
        <f>37-D10189</f>
        <v>20</v>
      </c>
      <c r="J10189">
        <f>ABS(D10189-D10190)</f>
        <v>17</v>
      </c>
    </row>
    <row r="10190">
      <c r="A10190">
        <v>17381</v>
      </c>
      <c r="B10190" t="str">
        <v>2018-03-24</v>
      </c>
      <c r="C10190" t="str">
        <v>Evening</v>
      </c>
      <c r="D10190">
        <v>34</v>
      </c>
      <c r="E10190" t="str">
        <f>IF(MOD(D10190,2)=0,"EVEN","ODD")</f>
        <v>EVEN</v>
      </c>
      <c r="F10190" t="str">
        <f>IF(D10190&lt;=18,"LOW (1-18)","HIGH (19-36)")</f>
        <v>HIGH (19-36)</v>
      </c>
      <c r="G10190">
        <f>INT((D10190-1)/6)+1</f>
        <v>6</v>
      </c>
      <c r="H10190">
        <f>MOD(D10190-1,6)+1</f>
        <v>4</v>
      </c>
      <c r="I10190">
        <f>37-D10190</f>
        <v>3</v>
      </c>
      <c r="J10190">
        <f>ABS(D10190-D10191)</f>
        <v>23</v>
      </c>
    </row>
    <row r="10191">
      <c r="A10191">
        <v>17380</v>
      </c>
      <c r="B10191" t="str">
        <v>2018-03-24</v>
      </c>
      <c r="C10191" t="str">
        <v>Afternoon</v>
      </c>
      <c r="D10191">
        <v>11</v>
      </c>
      <c r="E10191" t="str">
        <f>IF(MOD(D10191,2)=0,"EVEN","ODD")</f>
        <v>ODD</v>
      </c>
      <c r="F10191" t="str">
        <f>IF(D10191&lt;=18,"LOW (1-18)","HIGH (19-36)")</f>
        <v>LOW (1-18)</v>
      </c>
      <c r="G10191">
        <f>INT((D10191-1)/6)+1</f>
        <v>2</v>
      </c>
      <c r="H10191">
        <f>MOD(D10191-1,6)+1</f>
        <v>5</v>
      </c>
      <c r="I10191">
        <f>37-D10191</f>
        <v>26</v>
      </c>
      <c r="J10191">
        <f>ABS(D10191-D10192)</f>
        <v>8</v>
      </c>
    </row>
    <row r="10192">
      <c r="A10192">
        <v>17379</v>
      </c>
      <c r="B10192" t="str">
        <v>2018-03-24</v>
      </c>
      <c r="C10192" t="str">
        <v>Midday</v>
      </c>
      <c r="D10192">
        <v>3</v>
      </c>
      <c r="E10192" t="str">
        <f>IF(MOD(D10192,2)=0,"EVEN","ODD")</f>
        <v>ODD</v>
      </c>
      <c r="F10192" t="str">
        <f>IF(D10192&lt;=18,"LOW (1-18)","HIGH (19-36)")</f>
        <v>LOW (1-18)</v>
      </c>
      <c r="G10192">
        <f>INT((D10192-1)/6)+1</f>
        <v>1</v>
      </c>
      <c r="H10192">
        <f>MOD(D10192-1,6)+1</f>
        <v>3</v>
      </c>
      <c r="I10192">
        <f>37-D10192</f>
        <v>34</v>
      </c>
      <c r="J10192">
        <f>ABS(D10192-D10193)</f>
        <v>1</v>
      </c>
    </row>
    <row r="10193">
      <c r="A10193">
        <v>17378</v>
      </c>
      <c r="B10193" t="str">
        <v>2018-03-24</v>
      </c>
      <c r="C10193" t="str">
        <v>Morning</v>
      </c>
      <c r="D10193">
        <v>4</v>
      </c>
      <c r="E10193" t="str">
        <f>IF(MOD(D10193,2)=0,"EVEN","ODD")</f>
        <v>EVEN</v>
      </c>
      <c r="F10193" t="str">
        <f>IF(D10193&lt;=18,"LOW (1-18)","HIGH (19-36)")</f>
        <v>LOW (1-18)</v>
      </c>
      <c r="G10193">
        <f>INT((D10193-1)/6)+1</f>
        <v>1</v>
      </c>
      <c r="H10193">
        <f>MOD(D10193-1,6)+1</f>
        <v>4</v>
      </c>
      <c r="I10193">
        <f>37-D10193</f>
        <v>33</v>
      </c>
      <c r="J10193">
        <f>ABS(D10193-D10194)</f>
        <v>25</v>
      </c>
    </row>
    <row r="10194">
      <c r="A10194">
        <v>17377</v>
      </c>
      <c r="B10194" t="str">
        <v>2018-03-23</v>
      </c>
      <c r="C10194" t="str">
        <v>Evening</v>
      </c>
      <c r="D10194">
        <v>29</v>
      </c>
      <c r="E10194" t="str">
        <f>IF(MOD(D10194,2)=0,"EVEN","ODD")</f>
        <v>ODD</v>
      </c>
      <c r="F10194" t="str">
        <f>IF(D10194&lt;=18,"LOW (1-18)","HIGH (19-36)")</f>
        <v>HIGH (19-36)</v>
      </c>
      <c r="G10194">
        <f>INT((D10194-1)/6)+1</f>
        <v>5</v>
      </c>
      <c r="H10194">
        <f>MOD(D10194-1,6)+1</f>
        <v>5</v>
      </c>
      <c r="I10194">
        <f>37-D10194</f>
        <v>8</v>
      </c>
      <c r="J10194">
        <f>ABS(D10194-D10195)</f>
        <v>2</v>
      </c>
    </row>
    <row r="10195">
      <c r="A10195">
        <v>17376</v>
      </c>
      <c r="B10195" t="str">
        <v>2018-03-23</v>
      </c>
      <c r="C10195" t="str">
        <v>Afternoon</v>
      </c>
      <c r="D10195">
        <v>31</v>
      </c>
      <c r="E10195" t="str">
        <f>IF(MOD(D10195,2)=0,"EVEN","ODD")</f>
        <v>ODD</v>
      </c>
      <c r="F10195" t="str">
        <f>IF(D10195&lt;=18,"LOW (1-18)","HIGH (19-36)")</f>
        <v>HIGH (19-36)</v>
      </c>
      <c r="G10195">
        <f>INT((D10195-1)/6)+1</f>
        <v>6</v>
      </c>
      <c r="H10195">
        <f>MOD(D10195-1,6)+1</f>
        <v>1</v>
      </c>
      <c r="I10195">
        <f>37-D10195</f>
        <v>6</v>
      </c>
      <c r="J10195">
        <f>ABS(D10195-D10196)</f>
        <v>30</v>
      </c>
    </row>
    <row r="10196">
      <c r="A10196">
        <v>17375</v>
      </c>
      <c r="B10196" t="str">
        <v>2018-03-23</v>
      </c>
      <c r="C10196" t="str">
        <v>Midday</v>
      </c>
      <c r="D10196">
        <v>1</v>
      </c>
      <c r="E10196" t="str">
        <f>IF(MOD(D10196,2)=0,"EVEN","ODD")</f>
        <v>ODD</v>
      </c>
      <c r="F10196" t="str">
        <f>IF(D10196&lt;=18,"LOW (1-18)","HIGH (19-36)")</f>
        <v>LOW (1-18)</v>
      </c>
      <c r="G10196">
        <f>INT((D10196-1)/6)+1</f>
        <v>1</v>
      </c>
      <c r="H10196">
        <f>MOD(D10196-1,6)+1</f>
        <v>1</v>
      </c>
      <c r="I10196">
        <f>37-D10196</f>
        <v>36</v>
      </c>
      <c r="J10196">
        <f>ABS(D10196-D10197)</f>
        <v>34</v>
      </c>
    </row>
    <row r="10197">
      <c r="A10197">
        <v>17374</v>
      </c>
      <c r="B10197" t="str">
        <v>2018-03-23</v>
      </c>
      <c r="C10197" t="str">
        <v>Morning</v>
      </c>
      <c r="D10197">
        <v>35</v>
      </c>
      <c r="E10197" t="str">
        <f>IF(MOD(D10197,2)=0,"EVEN","ODD")</f>
        <v>ODD</v>
      </c>
      <c r="F10197" t="str">
        <f>IF(D10197&lt;=18,"LOW (1-18)","HIGH (19-36)")</f>
        <v>HIGH (19-36)</v>
      </c>
      <c r="G10197">
        <f>INT((D10197-1)/6)+1</f>
        <v>6</v>
      </c>
      <c r="H10197">
        <f>MOD(D10197-1,6)+1</f>
        <v>5</v>
      </c>
      <c r="I10197">
        <f>37-D10197</f>
        <v>2</v>
      </c>
      <c r="J10197">
        <f>ABS(D10197-D10198)</f>
        <v>17</v>
      </c>
    </row>
    <row r="10198">
      <c r="A10198">
        <v>17373</v>
      </c>
      <c r="B10198" t="str">
        <v>2018-03-22</v>
      </c>
      <c r="C10198" t="str">
        <v>Evening</v>
      </c>
      <c r="D10198">
        <v>18</v>
      </c>
      <c r="E10198" t="str">
        <f>IF(MOD(D10198,2)=0,"EVEN","ODD")</f>
        <v>EVEN</v>
      </c>
      <c r="F10198" t="str">
        <f>IF(D10198&lt;=18,"LOW (1-18)","HIGH (19-36)")</f>
        <v>LOW (1-18)</v>
      </c>
      <c r="G10198">
        <f>INT((D10198-1)/6)+1</f>
        <v>3</v>
      </c>
      <c r="H10198">
        <f>MOD(D10198-1,6)+1</f>
        <v>6</v>
      </c>
      <c r="I10198">
        <f>37-D10198</f>
        <v>19</v>
      </c>
      <c r="J10198">
        <f>ABS(D10198-D10199)</f>
        <v>5</v>
      </c>
    </row>
    <row r="10199">
      <c r="A10199">
        <v>17372</v>
      </c>
      <c r="B10199" t="str">
        <v>2018-03-22</v>
      </c>
      <c r="C10199" t="str">
        <v>Afternoon</v>
      </c>
      <c r="D10199">
        <v>23</v>
      </c>
      <c r="E10199" t="str">
        <f>IF(MOD(D10199,2)=0,"EVEN","ODD")</f>
        <v>ODD</v>
      </c>
      <c r="F10199" t="str">
        <f>IF(D10199&lt;=18,"LOW (1-18)","HIGH (19-36)")</f>
        <v>HIGH (19-36)</v>
      </c>
      <c r="G10199">
        <f>INT((D10199-1)/6)+1</f>
        <v>4</v>
      </c>
      <c r="H10199">
        <f>MOD(D10199-1,6)+1</f>
        <v>5</v>
      </c>
      <c r="I10199">
        <f>37-D10199</f>
        <v>14</v>
      </c>
      <c r="J10199">
        <f>ABS(D10199-D10200)</f>
        <v>15</v>
      </c>
    </row>
    <row r="10200">
      <c r="A10200">
        <v>17371</v>
      </c>
      <c r="B10200" t="str">
        <v>2018-03-22</v>
      </c>
      <c r="C10200" t="str">
        <v>Midday</v>
      </c>
      <c r="D10200">
        <v>8</v>
      </c>
      <c r="E10200" t="str">
        <f>IF(MOD(D10200,2)=0,"EVEN","ODD")</f>
        <v>EVEN</v>
      </c>
      <c r="F10200" t="str">
        <f>IF(D10200&lt;=18,"LOW (1-18)","HIGH (19-36)")</f>
        <v>LOW (1-18)</v>
      </c>
      <c r="G10200">
        <f>INT((D10200-1)/6)+1</f>
        <v>2</v>
      </c>
      <c r="H10200">
        <f>MOD(D10200-1,6)+1</f>
        <v>2</v>
      </c>
      <c r="I10200">
        <f>37-D10200</f>
        <v>29</v>
      </c>
      <c r="J10200">
        <f>ABS(D10200-D10201)</f>
        <v>7</v>
      </c>
    </row>
    <row r="10201">
      <c r="A10201">
        <v>17370</v>
      </c>
      <c r="B10201" t="str">
        <v>2018-03-22</v>
      </c>
      <c r="C10201" t="str">
        <v>Morning</v>
      </c>
      <c r="D10201">
        <v>1</v>
      </c>
      <c r="E10201" t="str">
        <f>IF(MOD(D10201,2)=0,"EVEN","ODD")</f>
        <v>ODD</v>
      </c>
      <c r="F10201" t="str">
        <f>IF(D10201&lt;=18,"LOW (1-18)","HIGH (19-36)")</f>
        <v>LOW (1-18)</v>
      </c>
      <c r="G10201">
        <f>INT((D10201-1)/6)+1</f>
        <v>1</v>
      </c>
      <c r="H10201">
        <f>MOD(D10201-1,6)+1</f>
        <v>1</v>
      </c>
      <c r="I10201">
        <f>37-D10201</f>
        <v>36</v>
      </c>
      <c r="J10201">
        <f>ABS(D10201-D10202)</f>
        <v>22</v>
      </c>
    </row>
    <row r="10202">
      <c r="A10202">
        <v>17369</v>
      </c>
      <c r="B10202" t="str">
        <v>2018-03-21</v>
      </c>
      <c r="C10202" t="str">
        <v>Evening</v>
      </c>
      <c r="D10202">
        <v>23</v>
      </c>
      <c r="E10202" t="str">
        <f>IF(MOD(D10202,2)=0,"EVEN","ODD")</f>
        <v>ODD</v>
      </c>
      <c r="F10202" t="str">
        <f>IF(D10202&lt;=18,"LOW (1-18)","HIGH (19-36)")</f>
        <v>HIGH (19-36)</v>
      </c>
      <c r="G10202">
        <f>INT((D10202-1)/6)+1</f>
        <v>4</v>
      </c>
      <c r="H10202">
        <f>MOD(D10202-1,6)+1</f>
        <v>5</v>
      </c>
      <c r="I10202">
        <f>37-D10202</f>
        <v>14</v>
      </c>
      <c r="J10202">
        <f>ABS(D10202-D10203)</f>
        <v>13</v>
      </c>
    </row>
    <row r="10203">
      <c r="A10203">
        <v>17368</v>
      </c>
      <c r="B10203" t="str">
        <v>2018-03-21</v>
      </c>
      <c r="C10203" t="str">
        <v>Afternoon</v>
      </c>
      <c r="D10203">
        <v>10</v>
      </c>
      <c r="E10203" t="str">
        <f>IF(MOD(D10203,2)=0,"EVEN","ODD")</f>
        <v>EVEN</v>
      </c>
      <c r="F10203" t="str">
        <f>IF(D10203&lt;=18,"LOW (1-18)","HIGH (19-36)")</f>
        <v>LOW (1-18)</v>
      </c>
      <c r="G10203">
        <f>INT((D10203-1)/6)+1</f>
        <v>2</v>
      </c>
      <c r="H10203">
        <f>MOD(D10203-1,6)+1</f>
        <v>4</v>
      </c>
      <c r="I10203">
        <f>37-D10203</f>
        <v>27</v>
      </c>
      <c r="J10203">
        <f>ABS(D10203-D10204)</f>
        <v>8</v>
      </c>
    </row>
    <row r="10204">
      <c r="A10204">
        <v>17367</v>
      </c>
      <c r="B10204" t="str">
        <v>2018-03-21</v>
      </c>
      <c r="C10204" t="str">
        <v>Midday</v>
      </c>
      <c r="D10204">
        <v>2</v>
      </c>
      <c r="E10204" t="str">
        <f>IF(MOD(D10204,2)=0,"EVEN","ODD")</f>
        <v>EVEN</v>
      </c>
      <c r="F10204" t="str">
        <f>IF(D10204&lt;=18,"LOW (1-18)","HIGH (19-36)")</f>
        <v>LOW (1-18)</v>
      </c>
      <c r="G10204">
        <f>INT((D10204-1)/6)+1</f>
        <v>1</v>
      </c>
      <c r="H10204">
        <f>MOD(D10204-1,6)+1</f>
        <v>2</v>
      </c>
      <c r="I10204">
        <f>37-D10204</f>
        <v>35</v>
      </c>
      <c r="J10204">
        <f>ABS(D10204-D10205)</f>
        <v>31</v>
      </c>
    </row>
    <row r="10205">
      <c r="A10205">
        <v>17366</v>
      </c>
      <c r="B10205" t="str">
        <v>2018-03-21</v>
      </c>
      <c r="C10205" t="str">
        <v>Morning</v>
      </c>
      <c r="D10205">
        <v>33</v>
      </c>
      <c r="E10205" t="str">
        <f>IF(MOD(D10205,2)=0,"EVEN","ODD")</f>
        <v>ODD</v>
      </c>
      <c r="F10205" t="str">
        <f>IF(D10205&lt;=18,"LOW (1-18)","HIGH (19-36)")</f>
        <v>HIGH (19-36)</v>
      </c>
      <c r="G10205">
        <f>INT((D10205-1)/6)+1</f>
        <v>6</v>
      </c>
      <c r="H10205">
        <f>MOD(D10205-1,6)+1</f>
        <v>3</v>
      </c>
      <c r="I10205">
        <f>37-D10205</f>
        <v>4</v>
      </c>
      <c r="J10205">
        <f>ABS(D10205-D10206)</f>
        <v>17</v>
      </c>
    </row>
    <row r="10206">
      <c r="A10206">
        <v>17365</v>
      </c>
      <c r="B10206" t="str">
        <v>2018-03-20</v>
      </c>
      <c r="C10206" t="str">
        <v>Evening</v>
      </c>
      <c r="D10206">
        <v>16</v>
      </c>
      <c r="E10206" t="str">
        <f>IF(MOD(D10206,2)=0,"EVEN","ODD")</f>
        <v>EVEN</v>
      </c>
      <c r="F10206" t="str">
        <f>IF(D10206&lt;=18,"LOW (1-18)","HIGH (19-36)")</f>
        <v>LOW (1-18)</v>
      </c>
      <c r="G10206">
        <f>INT((D10206-1)/6)+1</f>
        <v>3</v>
      </c>
      <c r="H10206">
        <f>MOD(D10206-1,6)+1</f>
        <v>4</v>
      </c>
      <c r="I10206">
        <f>37-D10206</f>
        <v>21</v>
      </c>
      <c r="J10206">
        <f>ABS(D10206-D10207)</f>
        <v>3</v>
      </c>
    </row>
    <row r="10207">
      <c r="A10207">
        <v>17364</v>
      </c>
      <c r="B10207" t="str">
        <v>2018-03-20</v>
      </c>
      <c r="C10207" t="str">
        <v>Afternoon</v>
      </c>
      <c r="D10207">
        <v>19</v>
      </c>
      <c r="E10207" t="str">
        <f>IF(MOD(D10207,2)=0,"EVEN","ODD")</f>
        <v>ODD</v>
      </c>
      <c r="F10207" t="str">
        <f>IF(D10207&lt;=18,"LOW (1-18)","HIGH (19-36)")</f>
        <v>HIGH (19-36)</v>
      </c>
      <c r="G10207">
        <f>INT((D10207-1)/6)+1</f>
        <v>4</v>
      </c>
      <c r="H10207">
        <f>MOD(D10207-1,6)+1</f>
        <v>1</v>
      </c>
      <c r="I10207">
        <f>37-D10207</f>
        <v>18</v>
      </c>
      <c r="J10207">
        <f>ABS(D10207-D10208)</f>
        <v>5</v>
      </c>
    </row>
    <row r="10208">
      <c r="A10208">
        <v>17363</v>
      </c>
      <c r="B10208" t="str">
        <v>2018-03-20</v>
      </c>
      <c r="C10208" t="str">
        <v>Midday</v>
      </c>
      <c r="D10208">
        <v>14</v>
      </c>
      <c r="E10208" t="str">
        <f>IF(MOD(D10208,2)=0,"EVEN","ODD")</f>
        <v>EVEN</v>
      </c>
      <c r="F10208" t="str">
        <f>IF(D10208&lt;=18,"LOW (1-18)","HIGH (19-36)")</f>
        <v>LOW (1-18)</v>
      </c>
      <c r="G10208">
        <f>INT((D10208-1)/6)+1</f>
        <v>3</v>
      </c>
      <c r="H10208">
        <f>MOD(D10208-1,6)+1</f>
        <v>2</v>
      </c>
      <c r="I10208">
        <f>37-D10208</f>
        <v>23</v>
      </c>
      <c r="J10208">
        <f>ABS(D10208-D10209)</f>
        <v>8</v>
      </c>
    </row>
    <row r="10209">
      <c r="A10209">
        <v>17362</v>
      </c>
      <c r="B10209" t="str">
        <v>2018-03-20</v>
      </c>
      <c r="C10209" t="str">
        <v>Morning</v>
      </c>
      <c r="D10209">
        <v>6</v>
      </c>
      <c r="E10209" t="str">
        <f>IF(MOD(D10209,2)=0,"EVEN","ODD")</f>
        <v>EVEN</v>
      </c>
      <c r="F10209" t="str">
        <f>IF(D10209&lt;=18,"LOW (1-18)","HIGH (19-36)")</f>
        <v>LOW (1-18)</v>
      </c>
      <c r="G10209">
        <f>INT((D10209-1)/6)+1</f>
        <v>1</v>
      </c>
      <c r="H10209">
        <f>MOD(D10209-1,6)+1</f>
        <v>6</v>
      </c>
      <c r="I10209">
        <f>37-D10209</f>
        <v>31</v>
      </c>
      <c r="J10209">
        <f>ABS(D10209-D10210)</f>
        <v>30</v>
      </c>
    </row>
    <row r="10210">
      <c r="A10210">
        <v>17361</v>
      </c>
      <c r="B10210" t="str">
        <v>2018-03-19</v>
      </c>
      <c r="C10210" t="str">
        <v>Evening</v>
      </c>
      <c r="D10210">
        <v>36</v>
      </c>
      <c r="E10210" t="str">
        <f>IF(MOD(D10210,2)=0,"EVEN","ODD")</f>
        <v>EVEN</v>
      </c>
      <c r="F10210" t="str">
        <f>IF(D10210&lt;=18,"LOW (1-18)","HIGH (19-36)")</f>
        <v>HIGH (19-36)</v>
      </c>
      <c r="G10210">
        <f>INT((D10210-1)/6)+1</f>
        <v>6</v>
      </c>
      <c r="H10210">
        <f>MOD(D10210-1,6)+1</f>
        <v>6</v>
      </c>
      <c r="I10210">
        <f>37-D10210</f>
        <v>1</v>
      </c>
      <c r="J10210">
        <f>ABS(D10210-D10211)</f>
        <v>6</v>
      </c>
    </row>
    <row r="10211">
      <c r="A10211">
        <v>17360</v>
      </c>
      <c r="B10211" t="str">
        <v>2018-03-19</v>
      </c>
      <c r="C10211" t="str">
        <v>Afternoon</v>
      </c>
      <c r="D10211">
        <v>30</v>
      </c>
      <c r="E10211" t="str">
        <f>IF(MOD(D10211,2)=0,"EVEN","ODD")</f>
        <v>EVEN</v>
      </c>
      <c r="F10211" t="str">
        <f>IF(D10211&lt;=18,"LOW (1-18)","HIGH (19-36)")</f>
        <v>HIGH (19-36)</v>
      </c>
      <c r="G10211">
        <f>INT((D10211-1)/6)+1</f>
        <v>5</v>
      </c>
      <c r="H10211">
        <f>MOD(D10211-1,6)+1</f>
        <v>6</v>
      </c>
      <c r="I10211">
        <f>37-D10211</f>
        <v>7</v>
      </c>
      <c r="J10211">
        <f>ABS(D10211-D10212)</f>
        <v>1</v>
      </c>
    </row>
    <row r="10212">
      <c r="A10212">
        <v>17359</v>
      </c>
      <c r="B10212" t="str">
        <v>2018-03-19</v>
      </c>
      <c r="C10212" t="str">
        <v>Midday</v>
      </c>
      <c r="D10212">
        <v>29</v>
      </c>
      <c r="E10212" t="str">
        <f>IF(MOD(D10212,2)=0,"EVEN","ODD")</f>
        <v>ODD</v>
      </c>
      <c r="F10212" t="str">
        <f>IF(D10212&lt;=18,"LOW (1-18)","HIGH (19-36)")</f>
        <v>HIGH (19-36)</v>
      </c>
      <c r="G10212">
        <f>INT((D10212-1)/6)+1</f>
        <v>5</v>
      </c>
      <c r="H10212">
        <f>MOD(D10212-1,6)+1</f>
        <v>5</v>
      </c>
      <c r="I10212">
        <f>37-D10212</f>
        <v>8</v>
      </c>
      <c r="J10212">
        <f>ABS(D10212-D10213)</f>
        <v>1</v>
      </c>
    </row>
    <row r="10213">
      <c r="A10213">
        <v>17358</v>
      </c>
      <c r="B10213" t="str">
        <v>2018-03-19</v>
      </c>
      <c r="C10213" t="str">
        <v>Morning</v>
      </c>
      <c r="D10213">
        <v>28</v>
      </c>
      <c r="E10213" t="str">
        <f>IF(MOD(D10213,2)=0,"EVEN","ODD")</f>
        <v>EVEN</v>
      </c>
      <c r="F10213" t="str">
        <f>IF(D10213&lt;=18,"LOW (1-18)","HIGH (19-36)")</f>
        <v>HIGH (19-36)</v>
      </c>
      <c r="G10213">
        <f>INT((D10213-1)/6)+1</f>
        <v>5</v>
      </c>
      <c r="H10213">
        <f>MOD(D10213-1,6)+1</f>
        <v>4</v>
      </c>
      <c r="I10213">
        <f>37-D10213</f>
        <v>9</v>
      </c>
      <c r="J10213">
        <f>ABS(D10213-D10214)</f>
        <v>20</v>
      </c>
    </row>
    <row r="10214">
      <c r="A10214">
        <v>17357</v>
      </c>
      <c r="B10214" t="str">
        <v>2018-03-17</v>
      </c>
      <c r="C10214" t="str">
        <v>Evening</v>
      </c>
      <c r="D10214">
        <v>8</v>
      </c>
      <c r="E10214" t="str">
        <f>IF(MOD(D10214,2)=0,"EVEN","ODD")</f>
        <v>EVEN</v>
      </c>
      <c r="F10214" t="str">
        <f>IF(D10214&lt;=18,"LOW (1-18)","HIGH (19-36)")</f>
        <v>LOW (1-18)</v>
      </c>
      <c r="G10214">
        <f>INT((D10214-1)/6)+1</f>
        <v>2</v>
      </c>
      <c r="H10214">
        <f>MOD(D10214-1,6)+1</f>
        <v>2</v>
      </c>
      <c r="I10214">
        <f>37-D10214</f>
        <v>29</v>
      </c>
      <c r="J10214">
        <f>ABS(D10214-D10215)</f>
        <v>15</v>
      </c>
    </row>
    <row r="10215">
      <c r="A10215">
        <v>17356</v>
      </c>
      <c r="B10215" t="str">
        <v>2018-03-17</v>
      </c>
      <c r="C10215" t="str">
        <v>Afternoon</v>
      </c>
      <c r="D10215">
        <v>23</v>
      </c>
      <c r="E10215" t="str">
        <f>IF(MOD(D10215,2)=0,"EVEN","ODD")</f>
        <v>ODD</v>
      </c>
      <c r="F10215" t="str">
        <f>IF(D10215&lt;=18,"LOW (1-18)","HIGH (19-36)")</f>
        <v>HIGH (19-36)</v>
      </c>
      <c r="G10215">
        <f>INT((D10215-1)/6)+1</f>
        <v>4</v>
      </c>
      <c r="H10215">
        <f>MOD(D10215-1,6)+1</f>
        <v>5</v>
      </c>
      <c r="I10215">
        <f>37-D10215</f>
        <v>14</v>
      </c>
      <c r="J10215">
        <f>ABS(D10215-D10216)</f>
        <v>12</v>
      </c>
    </row>
    <row r="10216">
      <c r="A10216">
        <v>17355</v>
      </c>
      <c r="B10216" t="str">
        <v>2018-03-17</v>
      </c>
      <c r="C10216" t="str">
        <v>Midday</v>
      </c>
      <c r="D10216">
        <v>35</v>
      </c>
      <c r="E10216" t="str">
        <f>IF(MOD(D10216,2)=0,"EVEN","ODD")</f>
        <v>ODD</v>
      </c>
      <c r="F10216" t="str">
        <f>IF(D10216&lt;=18,"LOW (1-18)","HIGH (19-36)")</f>
        <v>HIGH (19-36)</v>
      </c>
      <c r="G10216">
        <f>INT((D10216-1)/6)+1</f>
        <v>6</v>
      </c>
      <c r="H10216">
        <f>MOD(D10216-1,6)+1</f>
        <v>5</v>
      </c>
      <c r="I10216">
        <f>37-D10216</f>
        <v>2</v>
      </c>
      <c r="J10216">
        <f>ABS(D10216-D10217)</f>
        <v>11</v>
      </c>
    </row>
    <row r="10217">
      <c r="A10217">
        <v>17354</v>
      </c>
      <c r="B10217" t="str">
        <v>2018-03-17</v>
      </c>
      <c r="C10217" t="str">
        <v>Morning</v>
      </c>
      <c r="D10217">
        <v>24</v>
      </c>
      <c r="E10217" t="str">
        <f>IF(MOD(D10217,2)=0,"EVEN","ODD")</f>
        <v>EVEN</v>
      </c>
      <c r="F10217" t="str">
        <f>IF(D10217&lt;=18,"LOW (1-18)","HIGH (19-36)")</f>
        <v>HIGH (19-36)</v>
      </c>
      <c r="G10217">
        <f>INT((D10217-1)/6)+1</f>
        <v>4</v>
      </c>
      <c r="H10217">
        <f>MOD(D10217-1,6)+1</f>
        <v>6</v>
      </c>
      <c r="I10217">
        <f>37-D10217</f>
        <v>13</v>
      </c>
      <c r="J10217">
        <f>ABS(D10217-D10218)</f>
        <v>6</v>
      </c>
    </row>
    <row r="10218">
      <c r="A10218">
        <v>17353</v>
      </c>
      <c r="B10218" t="str">
        <v>2018-03-16</v>
      </c>
      <c r="C10218" t="str">
        <v>Evening</v>
      </c>
      <c r="D10218">
        <v>30</v>
      </c>
      <c r="E10218" t="str">
        <f>IF(MOD(D10218,2)=0,"EVEN","ODD")</f>
        <v>EVEN</v>
      </c>
      <c r="F10218" t="str">
        <f>IF(D10218&lt;=18,"LOW (1-18)","HIGH (19-36)")</f>
        <v>HIGH (19-36)</v>
      </c>
      <c r="G10218">
        <f>INT((D10218-1)/6)+1</f>
        <v>5</v>
      </c>
      <c r="H10218">
        <f>MOD(D10218-1,6)+1</f>
        <v>6</v>
      </c>
      <c r="I10218">
        <f>37-D10218</f>
        <v>7</v>
      </c>
      <c r="J10218">
        <f>ABS(D10218-D10219)</f>
        <v>24</v>
      </c>
    </row>
    <row r="10219">
      <c r="A10219">
        <v>17352</v>
      </c>
      <c r="B10219" t="str">
        <v>2018-03-16</v>
      </c>
      <c r="C10219" t="str">
        <v>Afternoon</v>
      </c>
      <c r="D10219">
        <v>6</v>
      </c>
      <c r="E10219" t="str">
        <f>IF(MOD(D10219,2)=0,"EVEN","ODD")</f>
        <v>EVEN</v>
      </c>
      <c r="F10219" t="str">
        <f>IF(D10219&lt;=18,"LOW (1-18)","HIGH (19-36)")</f>
        <v>LOW (1-18)</v>
      </c>
      <c r="G10219">
        <f>INT((D10219-1)/6)+1</f>
        <v>1</v>
      </c>
      <c r="H10219">
        <f>MOD(D10219-1,6)+1</f>
        <v>6</v>
      </c>
      <c r="I10219">
        <f>37-D10219</f>
        <v>31</v>
      </c>
      <c r="J10219">
        <f>ABS(D10219-D10220)</f>
        <v>6</v>
      </c>
    </row>
    <row r="10220">
      <c r="A10220">
        <v>17351</v>
      </c>
      <c r="B10220" t="str">
        <v>2018-03-16</v>
      </c>
      <c r="C10220" t="str">
        <v>Midday</v>
      </c>
      <c r="D10220">
        <v>12</v>
      </c>
      <c r="E10220" t="str">
        <f>IF(MOD(D10220,2)=0,"EVEN","ODD")</f>
        <v>EVEN</v>
      </c>
      <c r="F10220" t="str">
        <f>IF(D10220&lt;=18,"LOW (1-18)","HIGH (19-36)")</f>
        <v>LOW (1-18)</v>
      </c>
      <c r="G10220">
        <f>INT((D10220-1)/6)+1</f>
        <v>2</v>
      </c>
      <c r="H10220">
        <f>MOD(D10220-1,6)+1</f>
        <v>6</v>
      </c>
      <c r="I10220">
        <f>37-D10220</f>
        <v>25</v>
      </c>
      <c r="J10220">
        <f>ABS(D10220-D10221)</f>
        <v>12</v>
      </c>
    </row>
    <row r="10221">
      <c r="A10221">
        <v>17350</v>
      </c>
      <c r="B10221" t="str">
        <v>2018-03-16</v>
      </c>
      <c r="C10221" t="str">
        <v>Morning</v>
      </c>
      <c r="D10221">
        <v>24</v>
      </c>
      <c r="E10221" t="str">
        <f>IF(MOD(D10221,2)=0,"EVEN","ODD")</f>
        <v>EVEN</v>
      </c>
      <c r="F10221" t="str">
        <f>IF(D10221&lt;=18,"LOW (1-18)","HIGH (19-36)")</f>
        <v>HIGH (19-36)</v>
      </c>
      <c r="G10221">
        <f>INT((D10221-1)/6)+1</f>
        <v>4</v>
      </c>
      <c r="H10221">
        <f>MOD(D10221-1,6)+1</f>
        <v>6</v>
      </c>
      <c r="I10221">
        <f>37-D10221</f>
        <v>13</v>
      </c>
      <c r="J10221">
        <f>ABS(D10221-D10222)</f>
        <v>6</v>
      </c>
    </row>
    <row r="10222">
      <c r="A10222">
        <v>17349</v>
      </c>
      <c r="B10222" t="str">
        <v>2018-03-15</v>
      </c>
      <c r="C10222" t="str">
        <v>Evening</v>
      </c>
      <c r="D10222">
        <v>30</v>
      </c>
      <c r="E10222" t="str">
        <f>IF(MOD(D10222,2)=0,"EVEN","ODD")</f>
        <v>EVEN</v>
      </c>
      <c r="F10222" t="str">
        <f>IF(D10222&lt;=18,"LOW (1-18)","HIGH (19-36)")</f>
        <v>HIGH (19-36)</v>
      </c>
      <c r="G10222">
        <f>INT((D10222-1)/6)+1</f>
        <v>5</v>
      </c>
      <c r="H10222">
        <f>MOD(D10222-1,6)+1</f>
        <v>6</v>
      </c>
      <c r="I10222">
        <f>37-D10222</f>
        <v>7</v>
      </c>
      <c r="J10222">
        <f>ABS(D10222-D10223)</f>
        <v>29</v>
      </c>
    </row>
    <row r="10223">
      <c r="A10223">
        <v>17348</v>
      </c>
      <c r="B10223" t="str">
        <v>2018-03-15</v>
      </c>
      <c r="C10223" t="str">
        <v>Afternoon</v>
      </c>
      <c r="D10223">
        <v>1</v>
      </c>
      <c r="E10223" t="str">
        <f>IF(MOD(D10223,2)=0,"EVEN","ODD")</f>
        <v>ODD</v>
      </c>
      <c r="F10223" t="str">
        <f>IF(D10223&lt;=18,"LOW (1-18)","HIGH (19-36)")</f>
        <v>LOW (1-18)</v>
      </c>
      <c r="G10223">
        <f>INT((D10223-1)/6)+1</f>
        <v>1</v>
      </c>
      <c r="H10223">
        <f>MOD(D10223-1,6)+1</f>
        <v>1</v>
      </c>
      <c r="I10223">
        <f>37-D10223</f>
        <v>36</v>
      </c>
      <c r="J10223">
        <f>ABS(D10223-D10224)</f>
        <v>30</v>
      </c>
    </row>
    <row r="10224">
      <c r="A10224">
        <v>17347</v>
      </c>
      <c r="B10224" t="str">
        <v>2018-03-15</v>
      </c>
      <c r="C10224" t="str">
        <v>Midday</v>
      </c>
      <c r="D10224">
        <v>31</v>
      </c>
      <c r="E10224" t="str">
        <f>IF(MOD(D10224,2)=0,"EVEN","ODD")</f>
        <v>ODD</v>
      </c>
      <c r="F10224" t="str">
        <f>IF(D10224&lt;=18,"LOW (1-18)","HIGH (19-36)")</f>
        <v>HIGH (19-36)</v>
      </c>
      <c r="G10224">
        <f>INT((D10224-1)/6)+1</f>
        <v>6</v>
      </c>
      <c r="H10224">
        <f>MOD(D10224-1,6)+1</f>
        <v>1</v>
      </c>
      <c r="I10224">
        <f>37-D10224</f>
        <v>6</v>
      </c>
      <c r="J10224">
        <f>ABS(D10224-D10225)</f>
        <v>18</v>
      </c>
    </row>
    <row r="10225">
      <c r="A10225">
        <v>17346</v>
      </c>
      <c r="B10225" t="str">
        <v>2018-03-15</v>
      </c>
      <c r="C10225" t="str">
        <v>Morning</v>
      </c>
      <c r="D10225">
        <v>13</v>
      </c>
      <c r="E10225" t="str">
        <f>IF(MOD(D10225,2)=0,"EVEN","ODD")</f>
        <v>ODD</v>
      </c>
      <c r="F10225" t="str">
        <f>IF(D10225&lt;=18,"LOW (1-18)","HIGH (19-36)")</f>
        <v>LOW (1-18)</v>
      </c>
      <c r="G10225">
        <f>INT((D10225-1)/6)+1</f>
        <v>3</v>
      </c>
      <c r="H10225">
        <f>MOD(D10225-1,6)+1</f>
        <v>1</v>
      </c>
      <c r="I10225">
        <f>37-D10225</f>
        <v>24</v>
      </c>
      <c r="J10225">
        <f>ABS(D10225-D10226)</f>
        <v>8</v>
      </c>
    </row>
    <row r="10226">
      <c r="A10226">
        <v>17345</v>
      </c>
      <c r="B10226" t="str">
        <v>2018-03-14</v>
      </c>
      <c r="C10226" t="str">
        <v>Evening</v>
      </c>
      <c r="D10226">
        <v>5</v>
      </c>
      <c r="E10226" t="str">
        <f>IF(MOD(D10226,2)=0,"EVEN","ODD")</f>
        <v>ODD</v>
      </c>
      <c r="F10226" t="str">
        <f>IF(D10226&lt;=18,"LOW (1-18)","HIGH (19-36)")</f>
        <v>LOW (1-18)</v>
      </c>
      <c r="G10226">
        <f>INT((D10226-1)/6)+1</f>
        <v>1</v>
      </c>
      <c r="H10226">
        <f>MOD(D10226-1,6)+1</f>
        <v>5</v>
      </c>
      <c r="I10226">
        <f>37-D10226</f>
        <v>32</v>
      </c>
      <c r="J10226">
        <f>ABS(D10226-D10227)</f>
        <v>26</v>
      </c>
    </row>
    <row r="10227">
      <c r="A10227">
        <v>17344</v>
      </c>
      <c r="B10227" t="str">
        <v>2018-03-14</v>
      </c>
      <c r="C10227" t="str">
        <v>Afternoon</v>
      </c>
      <c r="D10227">
        <v>31</v>
      </c>
      <c r="E10227" t="str">
        <f>IF(MOD(D10227,2)=0,"EVEN","ODD")</f>
        <v>ODD</v>
      </c>
      <c r="F10227" t="str">
        <f>IF(D10227&lt;=18,"LOW (1-18)","HIGH (19-36)")</f>
        <v>HIGH (19-36)</v>
      </c>
      <c r="G10227">
        <f>INT((D10227-1)/6)+1</f>
        <v>6</v>
      </c>
      <c r="H10227">
        <f>MOD(D10227-1,6)+1</f>
        <v>1</v>
      </c>
      <c r="I10227">
        <f>37-D10227</f>
        <v>6</v>
      </c>
      <c r="J10227">
        <f>ABS(D10227-D10228)</f>
        <v>11</v>
      </c>
    </row>
    <row r="10228">
      <c r="A10228">
        <v>17343</v>
      </c>
      <c r="B10228" t="str">
        <v>2018-03-14</v>
      </c>
      <c r="C10228" t="str">
        <v>Midday</v>
      </c>
      <c r="D10228">
        <v>20</v>
      </c>
      <c r="E10228" t="str">
        <f>IF(MOD(D10228,2)=0,"EVEN","ODD")</f>
        <v>EVEN</v>
      </c>
      <c r="F10228" t="str">
        <f>IF(D10228&lt;=18,"LOW (1-18)","HIGH (19-36)")</f>
        <v>HIGH (19-36)</v>
      </c>
      <c r="G10228">
        <f>INT((D10228-1)/6)+1</f>
        <v>4</v>
      </c>
      <c r="H10228">
        <f>MOD(D10228-1,6)+1</f>
        <v>2</v>
      </c>
      <c r="I10228">
        <f>37-D10228</f>
        <v>17</v>
      </c>
      <c r="J10228">
        <f>ABS(D10228-D10229)</f>
        <v>14</v>
      </c>
    </row>
    <row r="10229">
      <c r="A10229">
        <v>17342</v>
      </c>
      <c r="B10229" t="str">
        <v>2018-03-14</v>
      </c>
      <c r="C10229" t="str">
        <v>Morning</v>
      </c>
      <c r="D10229">
        <v>6</v>
      </c>
      <c r="E10229" t="str">
        <f>IF(MOD(D10229,2)=0,"EVEN","ODD")</f>
        <v>EVEN</v>
      </c>
      <c r="F10229" t="str">
        <f>IF(D10229&lt;=18,"LOW (1-18)","HIGH (19-36)")</f>
        <v>LOW (1-18)</v>
      </c>
      <c r="G10229">
        <f>INT((D10229-1)/6)+1</f>
        <v>1</v>
      </c>
      <c r="H10229">
        <f>MOD(D10229-1,6)+1</f>
        <v>6</v>
      </c>
      <c r="I10229">
        <f>37-D10229</f>
        <v>31</v>
      </c>
      <c r="J10229">
        <f>ABS(D10229-D10230)</f>
        <v>8</v>
      </c>
    </row>
    <row r="10230">
      <c r="A10230">
        <v>17341</v>
      </c>
      <c r="B10230" t="str">
        <v>2018-03-13</v>
      </c>
      <c r="C10230" t="str">
        <v>Evening</v>
      </c>
      <c r="D10230">
        <v>14</v>
      </c>
      <c r="E10230" t="str">
        <f>IF(MOD(D10230,2)=0,"EVEN","ODD")</f>
        <v>EVEN</v>
      </c>
      <c r="F10230" t="str">
        <f>IF(D10230&lt;=18,"LOW (1-18)","HIGH (19-36)")</f>
        <v>LOW (1-18)</v>
      </c>
      <c r="G10230">
        <f>INT((D10230-1)/6)+1</f>
        <v>3</v>
      </c>
      <c r="H10230">
        <f>MOD(D10230-1,6)+1</f>
        <v>2</v>
      </c>
      <c r="I10230">
        <f>37-D10230</f>
        <v>23</v>
      </c>
      <c r="J10230">
        <f>ABS(D10230-D10231)</f>
        <v>11</v>
      </c>
    </row>
    <row r="10231">
      <c r="A10231">
        <v>17340</v>
      </c>
      <c r="B10231" t="str">
        <v>2018-03-13</v>
      </c>
      <c r="C10231" t="str">
        <v>Afternoon</v>
      </c>
      <c r="D10231">
        <v>25</v>
      </c>
      <c r="E10231" t="str">
        <f>IF(MOD(D10231,2)=0,"EVEN","ODD")</f>
        <v>ODD</v>
      </c>
      <c r="F10231" t="str">
        <f>IF(D10231&lt;=18,"LOW (1-18)","HIGH (19-36)")</f>
        <v>HIGH (19-36)</v>
      </c>
      <c r="G10231">
        <f>INT((D10231-1)/6)+1</f>
        <v>5</v>
      </c>
      <c r="H10231">
        <f>MOD(D10231-1,6)+1</f>
        <v>1</v>
      </c>
      <c r="I10231">
        <f>37-D10231</f>
        <v>12</v>
      </c>
      <c r="J10231">
        <f>ABS(D10231-D10232)</f>
        <v>10</v>
      </c>
    </row>
    <row r="10232">
      <c r="A10232">
        <v>17339</v>
      </c>
      <c r="B10232" t="str">
        <v>2018-03-13</v>
      </c>
      <c r="C10232" t="str">
        <v>Midday</v>
      </c>
      <c r="D10232">
        <v>15</v>
      </c>
      <c r="E10232" t="str">
        <f>IF(MOD(D10232,2)=0,"EVEN","ODD")</f>
        <v>ODD</v>
      </c>
      <c r="F10232" t="str">
        <f>IF(D10232&lt;=18,"LOW (1-18)","HIGH (19-36)")</f>
        <v>LOW (1-18)</v>
      </c>
      <c r="G10232">
        <f>INT((D10232-1)/6)+1</f>
        <v>3</v>
      </c>
      <c r="H10232">
        <f>MOD(D10232-1,6)+1</f>
        <v>3</v>
      </c>
      <c r="I10232">
        <f>37-D10232</f>
        <v>22</v>
      </c>
      <c r="J10232">
        <f>ABS(D10232-D10233)</f>
        <v>21</v>
      </c>
    </row>
    <row r="10233">
      <c r="A10233">
        <v>17338</v>
      </c>
      <c r="B10233" t="str">
        <v>2018-03-13</v>
      </c>
      <c r="C10233" t="str">
        <v>Morning</v>
      </c>
      <c r="D10233">
        <v>36</v>
      </c>
      <c r="E10233" t="str">
        <f>IF(MOD(D10233,2)=0,"EVEN","ODD")</f>
        <v>EVEN</v>
      </c>
      <c r="F10233" t="str">
        <f>IF(D10233&lt;=18,"LOW (1-18)","HIGH (19-36)")</f>
        <v>HIGH (19-36)</v>
      </c>
      <c r="G10233">
        <f>INT((D10233-1)/6)+1</f>
        <v>6</v>
      </c>
      <c r="H10233">
        <f>MOD(D10233-1,6)+1</f>
        <v>6</v>
      </c>
      <c r="I10233">
        <f>37-D10233</f>
        <v>1</v>
      </c>
      <c r="J10233">
        <f>ABS(D10233-D10234)</f>
        <v>35</v>
      </c>
    </row>
    <row r="10234">
      <c r="A10234">
        <v>17337</v>
      </c>
      <c r="B10234" t="str">
        <v>2018-03-12</v>
      </c>
      <c r="C10234" t="str">
        <v>Evening</v>
      </c>
      <c r="D10234">
        <v>1</v>
      </c>
      <c r="E10234" t="str">
        <f>IF(MOD(D10234,2)=0,"EVEN","ODD")</f>
        <v>ODD</v>
      </c>
      <c r="F10234" t="str">
        <f>IF(D10234&lt;=18,"LOW (1-18)","HIGH (19-36)")</f>
        <v>LOW (1-18)</v>
      </c>
      <c r="G10234">
        <f>INT((D10234-1)/6)+1</f>
        <v>1</v>
      </c>
      <c r="H10234">
        <f>MOD(D10234-1,6)+1</f>
        <v>1</v>
      </c>
      <c r="I10234">
        <f>37-D10234</f>
        <v>36</v>
      </c>
      <c r="J10234">
        <f>ABS(D10234-D10235)</f>
        <v>26</v>
      </c>
    </row>
    <row r="10235">
      <c r="A10235">
        <v>17336</v>
      </c>
      <c r="B10235" t="str">
        <v>2018-03-12</v>
      </c>
      <c r="C10235" t="str">
        <v>Afternoon</v>
      </c>
      <c r="D10235">
        <v>27</v>
      </c>
      <c r="E10235" t="str">
        <f>IF(MOD(D10235,2)=0,"EVEN","ODD")</f>
        <v>ODD</v>
      </c>
      <c r="F10235" t="str">
        <f>IF(D10235&lt;=18,"LOW (1-18)","HIGH (19-36)")</f>
        <v>HIGH (19-36)</v>
      </c>
      <c r="G10235">
        <f>INT((D10235-1)/6)+1</f>
        <v>5</v>
      </c>
      <c r="H10235">
        <f>MOD(D10235-1,6)+1</f>
        <v>3</v>
      </c>
      <c r="I10235">
        <f>37-D10235</f>
        <v>10</v>
      </c>
      <c r="J10235">
        <f>ABS(D10235-D10236)</f>
        <v>7</v>
      </c>
    </row>
    <row r="10236">
      <c r="A10236">
        <v>17335</v>
      </c>
      <c r="B10236" t="str">
        <v>2018-03-12</v>
      </c>
      <c r="C10236" t="str">
        <v>Midday</v>
      </c>
      <c r="D10236">
        <v>20</v>
      </c>
      <c r="E10236" t="str">
        <f>IF(MOD(D10236,2)=0,"EVEN","ODD")</f>
        <v>EVEN</v>
      </c>
      <c r="F10236" t="str">
        <f>IF(D10236&lt;=18,"LOW (1-18)","HIGH (19-36)")</f>
        <v>HIGH (19-36)</v>
      </c>
      <c r="G10236">
        <f>INT((D10236-1)/6)+1</f>
        <v>4</v>
      </c>
      <c r="H10236">
        <f>MOD(D10236-1,6)+1</f>
        <v>2</v>
      </c>
      <c r="I10236">
        <f>37-D10236</f>
        <v>17</v>
      </c>
      <c r="J10236">
        <f>ABS(D10236-D10237)</f>
        <v>18</v>
      </c>
    </row>
    <row r="10237">
      <c r="A10237">
        <v>17334</v>
      </c>
      <c r="B10237" t="str">
        <v>2018-03-12</v>
      </c>
      <c r="C10237" t="str">
        <v>Morning</v>
      </c>
      <c r="D10237">
        <v>2</v>
      </c>
      <c r="E10237" t="str">
        <f>IF(MOD(D10237,2)=0,"EVEN","ODD")</f>
        <v>EVEN</v>
      </c>
      <c r="F10237" t="str">
        <f>IF(D10237&lt;=18,"LOW (1-18)","HIGH (19-36)")</f>
        <v>LOW (1-18)</v>
      </c>
      <c r="G10237">
        <f>INT((D10237-1)/6)+1</f>
        <v>1</v>
      </c>
      <c r="H10237">
        <f>MOD(D10237-1,6)+1</f>
        <v>2</v>
      </c>
      <c r="I10237">
        <f>37-D10237</f>
        <v>35</v>
      </c>
      <c r="J10237">
        <f>ABS(D10237-D10238)</f>
        <v>24</v>
      </c>
    </row>
    <row r="10238">
      <c r="A10238">
        <v>17333</v>
      </c>
      <c r="B10238" t="str">
        <v>2018-03-10</v>
      </c>
      <c r="C10238" t="str">
        <v>Evening</v>
      </c>
      <c r="D10238">
        <v>26</v>
      </c>
      <c r="E10238" t="str">
        <f>IF(MOD(D10238,2)=0,"EVEN","ODD")</f>
        <v>EVEN</v>
      </c>
      <c r="F10238" t="str">
        <f>IF(D10238&lt;=18,"LOW (1-18)","HIGH (19-36)")</f>
        <v>HIGH (19-36)</v>
      </c>
      <c r="G10238">
        <f>INT((D10238-1)/6)+1</f>
        <v>5</v>
      </c>
      <c r="H10238">
        <f>MOD(D10238-1,6)+1</f>
        <v>2</v>
      </c>
      <c r="I10238">
        <f>37-D10238</f>
        <v>11</v>
      </c>
      <c r="J10238">
        <f>ABS(D10238-D10239)</f>
        <v>16</v>
      </c>
    </row>
    <row r="10239">
      <c r="A10239">
        <v>17332</v>
      </c>
      <c r="B10239" t="str">
        <v>2018-03-10</v>
      </c>
      <c r="C10239" t="str">
        <v>Afternoon</v>
      </c>
      <c r="D10239">
        <v>10</v>
      </c>
      <c r="E10239" t="str">
        <f>IF(MOD(D10239,2)=0,"EVEN","ODD")</f>
        <v>EVEN</v>
      </c>
      <c r="F10239" t="str">
        <f>IF(D10239&lt;=18,"LOW (1-18)","HIGH (19-36)")</f>
        <v>LOW (1-18)</v>
      </c>
      <c r="G10239">
        <f>INT((D10239-1)/6)+1</f>
        <v>2</v>
      </c>
      <c r="H10239">
        <f>MOD(D10239-1,6)+1</f>
        <v>4</v>
      </c>
      <c r="I10239">
        <f>37-D10239</f>
        <v>27</v>
      </c>
      <c r="J10239">
        <f>ABS(D10239-D10240)</f>
        <v>3</v>
      </c>
    </row>
    <row r="10240">
      <c r="A10240">
        <v>17331</v>
      </c>
      <c r="B10240" t="str">
        <v>2018-03-10</v>
      </c>
      <c r="C10240" t="str">
        <v>Midday</v>
      </c>
      <c r="D10240">
        <v>7</v>
      </c>
      <c r="E10240" t="str">
        <f>IF(MOD(D10240,2)=0,"EVEN","ODD")</f>
        <v>ODD</v>
      </c>
      <c r="F10240" t="str">
        <f>IF(D10240&lt;=18,"LOW (1-18)","HIGH (19-36)")</f>
        <v>LOW (1-18)</v>
      </c>
      <c r="G10240">
        <f>INT((D10240-1)/6)+1</f>
        <v>2</v>
      </c>
      <c r="H10240">
        <f>MOD(D10240-1,6)+1</f>
        <v>1</v>
      </c>
      <c r="I10240">
        <f>37-D10240</f>
        <v>30</v>
      </c>
      <c r="J10240">
        <f>ABS(D10240-D10241)</f>
        <v>11</v>
      </c>
    </row>
    <row r="10241">
      <c r="A10241">
        <v>17330</v>
      </c>
      <c r="B10241" t="str">
        <v>2018-03-10</v>
      </c>
      <c r="C10241" t="str">
        <v>Morning</v>
      </c>
      <c r="D10241">
        <v>18</v>
      </c>
      <c r="E10241" t="str">
        <f>IF(MOD(D10241,2)=0,"EVEN","ODD")</f>
        <v>EVEN</v>
      </c>
      <c r="F10241" t="str">
        <f>IF(D10241&lt;=18,"LOW (1-18)","HIGH (19-36)")</f>
        <v>LOW (1-18)</v>
      </c>
      <c r="G10241">
        <f>INT((D10241-1)/6)+1</f>
        <v>3</v>
      </c>
      <c r="H10241">
        <f>MOD(D10241-1,6)+1</f>
        <v>6</v>
      </c>
      <c r="I10241">
        <f>37-D10241</f>
        <v>19</v>
      </c>
      <c r="J10241">
        <f>ABS(D10241-D10242)</f>
        <v>4</v>
      </c>
    </row>
    <row r="10242">
      <c r="A10242">
        <v>17329</v>
      </c>
      <c r="B10242" t="str">
        <v>2018-03-09</v>
      </c>
      <c r="C10242" t="str">
        <v>Evening</v>
      </c>
      <c r="D10242">
        <v>22</v>
      </c>
      <c r="E10242" t="str">
        <f>IF(MOD(D10242,2)=0,"EVEN","ODD")</f>
        <v>EVEN</v>
      </c>
      <c r="F10242" t="str">
        <f>IF(D10242&lt;=18,"LOW (1-18)","HIGH (19-36)")</f>
        <v>HIGH (19-36)</v>
      </c>
      <c r="G10242">
        <f>INT((D10242-1)/6)+1</f>
        <v>4</v>
      </c>
      <c r="H10242">
        <f>MOD(D10242-1,6)+1</f>
        <v>4</v>
      </c>
      <c r="I10242">
        <f>37-D10242</f>
        <v>15</v>
      </c>
      <c r="J10242">
        <f>ABS(D10242-D10243)</f>
        <v>15</v>
      </c>
    </row>
    <row r="10243">
      <c r="A10243">
        <v>17328</v>
      </c>
      <c r="B10243" t="str">
        <v>2018-03-09</v>
      </c>
      <c r="C10243" t="str">
        <v>Afternoon</v>
      </c>
      <c r="D10243">
        <v>7</v>
      </c>
      <c r="E10243" t="str">
        <f>IF(MOD(D10243,2)=0,"EVEN","ODD")</f>
        <v>ODD</v>
      </c>
      <c r="F10243" t="str">
        <f>IF(D10243&lt;=18,"LOW (1-18)","HIGH (19-36)")</f>
        <v>LOW (1-18)</v>
      </c>
      <c r="G10243">
        <f>INT((D10243-1)/6)+1</f>
        <v>2</v>
      </c>
      <c r="H10243">
        <f>MOD(D10243-1,6)+1</f>
        <v>1</v>
      </c>
      <c r="I10243">
        <f>37-D10243</f>
        <v>30</v>
      </c>
      <c r="J10243">
        <f>ABS(D10243-D10244)</f>
        <v>19</v>
      </c>
    </row>
    <row r="10244">
      <c r="A10244">
        <v>17327</v>
      </c>
      <c r="B10244" t="str">
        <v>2018-03-09</v>
      </c>
      <c r="C10244" t="str">
        <v>Midday</v>
      </c>
      <c r="D10244">
        <v>26</v>
      </c>
      <c r="E10244" t="str">
        <f>IF(MOD(D10244,2)=0,"EVEN","ODD")</f>
        <v>EVEN</v>
      </c>
      <c r="F10244" t="str">
        <f>IF(D10244&lt;=18,"LOW (1-18)","HIGH (19-36)")</f>
        <v>HIGH (19-36)</v>
      </c>
      <c r="G10244">
        <f>INT((D10244-1)/6)+1</f>
        <v>5</v>
      </c>
      <c r="H10244">
        <f>MOD(D10244-1,6)+1</f>
        <v>2</v>
      </c>
      <c r="I10244">
        <f>37-D10244</f>
        <v>11</v>
      </c>
      <c r="J10244">
        <f>ABS(D10244-D10245)</f>
        <v>3</v>
      </c>
    </row>
    <row r="10245">
      <c r="A10245">
        <v>17326</v>
      </c>
      <c r="B10245" t="str">
        <v>2018-03-09</v>
      </c>
      <c r="C10245" t="str">
        <v>Morning</v>
      </c>
      <c r="D10245">
        <v>23</v>
      </c>
      <c r="E10245" t="str">
        <f>IF(MOD(D10245,2)=0,"EVEN","ODD")</f>
        <v>ODD</v>
      </c>
      <c r="F10245" t="str">
        <f>IF(D10245&lt;=18,"LOW (1-18)","HIGH (19-36)")</f>
        <v>HIGH (19-36)</v>
      </c>
      <c r="G10245">
        <f>INT((D10245-1)/6)+1</f>
        <v>4</v>
      </c>
      <c r="H10245">
        <f>MOD(D10245-1,6)+1</f>
        <v>5</v>
      </c>
      <c r="I10245">
        <f>37-D10245</f>
        <v>14</v>
      </c>
      <c r="J10245">
        <f>ABS(D10245-D10246)</f>
        <v>7</v>
      </c>
    </row>
    <row r="10246">
      <c r="A10246">
        <v>17325</v>
      </c>
      <c r="B10246" t="str">
        <v>2018-03-08</v>
      </c>
      <c r="C10246" t="str">
        <v>Evening</v>
      </c>
      <c r="D10246">
        <v>16</v>
      </c>
      <c r="E10246" t="str">
        <f>IF(MOD(D10246,2)=0,"EVEN","ODD")</f>
        <v>EVEN</v>
      </c>
      <c r="F10246" t="str">
        <f>IF(D10246&lt;=18,"LOW (1-18)","HIGH (19-36)")</f>
        <v>LOW (1-18)</v>
      </c>
      <c r="G10246">
        <f>INT((D10246-1)/6)+1</f>
        <v>3</v>
      </c>
      <c r="H10246">
        <f>MOD(D10246-1,6)+1</f>
        <v>4</v>
      </c>
      <c r="I10246">
        <f>37-D10246</f>
        <v>21</v>
      </c>
      <c r="J10246">
        <f>ABS(D10246-D10247)</f>
        <v>7</v>
      </c>
    </row>
    <row r="10247">
      <c r="A10247">
        <v>17324</v>
      </c>
      <c r="B10247" t="str">
        <v>2018-03-08</v>
      </c>
      <c r="C10247" t="str">
        <v>Afternoon</v>
      </c>
      <c r="D10247">
        <v>9</v>
      </c>
      <c r="E10247" t="str">
        <f>IF(MOD(D10247,2)=0,"EVEN","ODD")</f>
        <v>ODD</v>
      </c>
      <c r="F10247" t="str">
        <f>IF(D10247&lt;=18,"LOW (1-18)","HIGH (19-36)")</f>
        <v>LOW (1-18)</v>
      </c>
      <c r="G10247">
        <f>INT((D10247-1)/6)+1</f>
        <v>2</v>
      </c>
      <c r="H10247">
        <f>MOD(D10247-1,6)+1</f>
        <v>3</v>
      </c>
      <c r="I10247">
        <f>37-D10247</f>
        <v>28</v>
      </c>
      <c r="J10247">
        <f>ABS(D10247-D10248)</f>
        <v>21</v>
      </c>
    </row>
    <row r="10248">
      <c r="A10248">
        <v>17323</v>
      </c>
      <c r="B10248" t="str">
        <v>2018-03-08</v>
      </c>
      <c r="C10248" t="str">
        <v>Midday</v>
      </c>
      <c r="D10248">
        <v>30</v>
      </c>
      <c r="E10248" t="str">
        <f>IF(MOD(D10248,2)=0,"EVEN","ODD")</f>
        <v>EVEN</v>
      </c>
      <c r="F10248" t="str">
        <f>IF(D10248&lt;=18,"LOW (1-18)","HIGH (19-36)")</f>
        <v>HIGH (19-36)</v>
      </c>
      <c r="G10248">
        <f>INT((D10248-1)/6)+1</f>
        <v>5</v>
      </c>
      <c r="H10248">
        <f>MOD(D10248-1,6)+1</f>
        <v>6</v>
      </c>
      <c r="I10248">
        <f>37-D10248</f>
        <v>7</v>
      </c>
      <c r="J10248">
        <f>ABS(D10248-D10249)</f>
        <v>18</v>
      </c>
    </row>
    <row r="10249">
      <c r="A10249">
        <v>17322</v>
      </c>
      <c r="B10249" t="str">
        <v>2018-03-08</v>
      </c>
      <c r="C10249" t="str">
        <v>Morning</v>
      </c>
      <c r="D10249">
        <v>12</v>
      </c>
      <c r="E10249" t="str">
        <f>IF(MOD(D10249,2)=0,"EVEN","ODD")</f>
        <v>EVEN</v>
      </c>
      <c r="F10249" t="str">
        <f>IF(D10249&lt;=18,"LOW (1-18)","HIGH (19-36)")</f>
        <v>LOW (1-18)</v>
      </c>
      <c r="G10249">
        <f>INT((D10249-1)/6)+1</f>
        <v>2</v>
      </c>
      <c r="H10249">
        <f>MOD(D10249-1,6)+1</f>
        <v>6</v>
      </c>
      <c r="I10249">
        <f>37-D10249</f>
        <v>25</v>
      </c>
      <c r="J10249">
        <f>ABS(D10249-D10250)</f>
        <v>2</v>
      </c>
    </row>
    <row r="10250">
      <c r="A10250">
        <v>17321</v>
      </c>
      <c r="B10250" t="str">
        <v>2018-03-07</v>
      </c>
      <c r="C10250" t="str">
        <v>Evening</v>
      </c>
      <c r="D10250">
        <v>14</v>
      </c>
      <c r="E10250" t="str">
        <f>IF(MOD(D10250,2)=0,"EVEN","ODD")</f>
        <v>EVEN</v>
      </c>
      <c r="F10250" t="str">
        <f>IF(D10250&lt;=18,"LOW (1-18)","HIGH (19-36)")</f>
        <v>LOW (1-18)</v>
      </c>
      <c r="G10250">
        <f>INT((D10250-1)/6)+1</f>
        <v>3</v>
      </c>
      <c r="H10250">
        <f>MOD(D10250-1,6)+1</f>
        <v>2</v>
      </c>
      <c r="I10250">
        <f>37-D10250</f>
        <v>23</v>
      </c>
      <c r="J10250">
        <f>ABS(D10250-D10251)</f>
        <v>15</v>
      </c>
    </row>
    <row r="10251">
      <c r="A10251">
        <v>17320</v>
      </c>
      <c r="B10251" t="str">
        <v>2018-03-07</v>
      </c>
      <c r="C10251" t="str">
        <v>Afternoon</v>
      </c>
      <c r="D10251">
        <v>29</v>
      </c>
      <c r="E10251" t="str">
        <f>IF(MOD(D10251,2)=0,"EVEN","ODD")</f>
        <v>ODD</v>
      </c>
      <c r="F10251" t="str">
        <f>IF(D10251&lt;=18,"LOW (1-18)","HIGH (19-36)")</f>
        <v>HIGH (19-36)</v>
      </c>
      <c r="G10251">
        <f>INT((D10251-1)/6)+1</f>
        <v>5</v>
      </c>
      <c r="H10251">
        <f>MOD(D10251-1,6)+1</f>
        <v>5</v>
      </c>
      <c r="I10251">
        <f>37-D10251</f>
        <v>8</v>
      </c>
      <c r="J10251">
        <f>ABS(D10251-D10252)</f>
        <v>6</v>
      </c>
    </row>
    <row r="10252">
      <c r="A10252">
        <v>17319</v>
      </c>
      <c r="B10252" t="str">
        <v>2018-03-07</v>
      </c>
      <c r="C10252" t="str">
        <v>Midday</v>
      </c>
      <c r="D10252">
        <v>35</v>
      </c>
      <c r="E10252" t="str">
        <f>IF(MOD(D10252,2)=0,"EVEN","ODD")</f>
        <v>ODD</v>
      </c>
      <c r="F10252" t="str">
        <f>IF(D10252&lt;=18,"LOW (1-18)","HIGH (19-36)")</f>
        <v>HIGH (19-36)</v>
      </c>
      <c r="G10252">
        <f>INT((D10252-1)/6)+1</f>
        <v>6</v>
      </c>
      <c r="H10252">
        <f>MOD(D10252-1,6)+1</f>
        <v>5</v>
      </c>
      <c r="I10252">
        <f>37-D10252</f>
        <v>2</v>
      </c>
      <c r="J10252">
        <f>ABS(D10252-D10253)</f>
        <v>26</v>
      </c>
    </row>
    <row r="10253">
      <c r="A10253">
        <v>17318</v>
      </c>
      <c r="B10253" t="str">
        <v>2018-03-07</v>
      </c>
      <c r="C10253" t="str">
        <v>Morning</v>
      </c>
      <c r="D10253">
        <v>9</v>
      </c>
      <c r="E10253" t="str">
        <f>IF(MOD(D10253,2)=0,"EVEN","ODD")</f>
        <v>ODD</v>
      </c>
      <c r="F10253" t="str">
        <f>IF(D10253&lt;=18,"LOW (1-18)","HIGH (19-36)")</f>
        <v>LOW (1-18)</v>
      </c>
      <c r="G10253">
        <f>INT((D10253-1)/6)+1</f>
        <v>2</v>
      </c>
      <c r="H10253">
        <f>MOD(D10253-1,6)+1</f>
        <v>3</v>
      </c>
      <c r="I10253">
        <f>37-D10253</f>
        <v>28</v>
      </c>
      <c r="J10253">
        <f>ABS(D10253-D10254)</f>
        <v>22</v>
      </c>
    </row>
    <row r="10254">
      <c r="A10254">
        <v>17317</v>
      </c>
      <c r="B10254" t="str">
        <v>2018-03-06</v>
      </c>
      <c r="C10254" t="str">
        <v>Evening</v>
      </c>
      <c r="D10254">
        <v>31</v>
      </c>
      <c r="E10254" t="str">
        <f>IF(MOD(D10254,2)=0,"EVEN","ODD")</f>
        <v>ODD</v>
      </c>
      <c r="F10254" t="str">
        <f>IF(D10254&lt;=18,"LOW (1-18)","HIGH (19-36)")</f>
        <v>HIGH (19-36)</v>
      </c>
      <c r="G10254">
        <f>INT((D10254-1)/6)+1</f>
        <v>6</v>
      </c>
      <c r="H10254">
        <f>MOD(D10254-1,6)+1</f>
        <v>1</v>
      </c>
      <c r="I10254">
        <f>37-D10254</f>
        <v>6</v>
      </c>
      <c r="J10254">
        <f>ABS(D10254-D10255)</f>
        <v>23</v>
      </c>
    </row>
    <row r="10255">
      <c r="A10255">
        <v>17316</v>
      </c>
      <c r="B10255" t="str">
        <v>2018-03-06</v>
      </c>
      <c r="C10255" t="str">
        <v>Afternoon</v>
      </c>
      <c r="D10255">
        <v>8</v>
      </c>
      <c r="E10255" t="str">
        <f>IF(MOD(D10255,2)=0,"EVEN","ODD")</f>
        <v>EVEN</v>
      </c>
      <c r="F10255" t="str">
        <f>IF(D10255&lt;=18,"LOW (1-18)","HIGH (19-36)")</f>
        <v>LOW (1-18)</v>
      </c>
      <c r="G10255">
        <f>INT((D10255-1)/6)+1</f>
        <v>2</v>
      </c>
      <c r="H10255">
        <f>MOD(D10255-1,6)+1</f>
        <v>2</v>
      </c>
      <c r="I10255">
        <f>37-D10255</f>
        <v>29</v>
      </c>
      <c r="J10255">
        <f>ABS(D10255-D10256)</f>
        <v>16</v>
      </c>
    </row>
    <row r="10256">
      <c r="A10256">
        <v>17315</v>
      </c>
      <c r="B10256" t="str">
        <v>2018-03-06</v>
      </c>
      <c r="C10256" t="str">
        <v>Midday</v>
      </c>
      <c r="D10256">
        <v>24</v>
      </c>
      <c r="E10256" t="str">
        <f>IF(MOD(D10256,2)=0,"EVEN","ODD")</f>
        <v>EVEN</v>
      </c>
      <c r="F10256" t="str">
        <f>IF(D10256&lt;=18,"LOW (1-18)","HIGH (19-36)")</f>
        <v>HIGH (19-36)</v>
      </c>
      <c r="G10256">
        <f>INT((D10256-1)/6)+1</f>
        <v>4</v>
      </c>
      <c r="H10256">
        <f>MOD(D10256-1,6)+1</f>
        <v>6</v>
      </c>
      <c r="I10256">
        <f>37-D10256</f>
        <v>13</v>
      </c>
      <c r="J10256">
        <f>ABS(D10256-D10257)</f>
        <v>1</v>
      </c>
    </row>
    <row r="10257">
      <c r="A10257">
        <v>17314</v>
      </c>
      <c r="B10257" t="str">
        <v>2018-03-06</v>
      </c>
      <c r="C10257" t="str">
        <v>Morning</v>
      </c>
      <c r="D10257">
        <v>23</v>
      </c>
      <c r="E10257" t="str">
        <f>IF(MOD(D10257,2)=0,"EVEN","ODD")</f>
        <v>ODD</v>
      </c>
      <c r="F10257" t="str">
        <f>IF(D10257&lt;=18,"LOW (1-18)","HIGH (19-36)")</f>
        <v>HIGH (19-36)</v>
      </c>
      <c r="G10257">
        <f>INT((D10257-1)/6)+1</f>
        <v>4</v>
      </c>
      <c r="H10257">
        <f>MOD(D10257-1,6)+1</f>
        <v>5</v>
      </c>
      <c r="I10257">
        <f>37-D10257</f>
        <v>14</v>
      </c>
      <c r="J10257">
        <f>ABS(D10257-D10258)</f>
        <v>2</v>
      </c>
    </row>
    <row r="10258">
      <c r="A10258">
        <v>17313</v>
      </c>
      <c r="B10258" t="str">
        <v>2018-03-05</v>
      </c>
      <c r="C10258" t="str">
        <v>Evening</v>
      </c>
      <c r="D10258">
        <v>21</v>
      </c>
      <c r="E10258" t="str">
        <f>IF(MOD(D10258,2)=0,"EVEN","ODD")</f>
        <v>ODD</v>
      </c>
      <c r="F10258" t="str">
        <f>IF(D10258&lt;=18,"LOW (1-18)","HIGH (19-36)")</f>
        <v>HIGH (19-36)</v>
      </c>
      <c r="G10258">
        <f>INT((D10258-1)/6)+1</f>
        <v>4</v>
      </c>
      <c r="H10258">
        <f>MOD(D10258-1,6)+1</f>
        <v>3</v>
      </c>
      <c r="I10258">
        <f>37-D10258</f>
        <v>16</v>
      </c>
      <c r="J10258">
        <f>ABS(D10258-D10259)</f>
        <v>9</v>
      </c>
    </row>
    <row r="10259">
      <c r="A10259">
        <v>17312</v>
      </c>
      <c r="B10259" t="str">
        <v>2018-03-05</v>
      </c>
      <c r="C10259" t="str">
        <v>Afternoon</v>
      </c>
      <c r="D10259">
        <v>30</v>
      </c>
      <c r="E10259" t="str">
        <f>IF(MOD(D10259,2)=0,"EVEN","ODD")</f>
        <v>EVEN</v>
      </c>
      <c r="F10259" t="str">
        <f>IF(D10259&lt;=18,"LOW (1-18)","HIGH (19-36)")</f>
        <v>HIGH (19-36)</v>
      </c>
      <c r="G10259">
        <f>INT((D10259-1)/6)+1</f>
        <v>5</v>
      </c>
      <c r="H10259">
        <f>MOD(D10259-1,6)+1</f>
        <v>6</v>
      </c>
      <c r="I10259">
        <f>37-D10259</f>
        <v>7</v>
      </c>
      <c r="J10259">
        <f>ABS(D10259-D10260)</f>
        <v>6</v>
      </c>
    </row>
    <row r="10260">
      <c r="A10260">
        <v>17311</v>
      </c>
      <c r="B10260" t="str">
        <v>2018-03-05</v>
      </c>
      <c r="C10260" t="str">
        <v>Midday</v>
      </c>
      <c r="D10260">
        <v>36</v>
      </c>
      <c r="E10260" t="str">
        <f>IF(MOD(D10260,2)=0,"EVEN","ODD")</f>
        <v>EVEN</v>
      </c>
      <c r="F10260" t="str">
        <f>IF(D10260&lt;=18,"LOW (1-18)","HIGH (19-36)")</f>
        <v>HIGH (19-36)</v>
      </c>
      <c r="G10260">
        <f>INT((D10260-1)/6)+1</f>
        <v>6</v>
      </c>
      <c r="H10260">
        <f>MOD(D10260-1,6)+1</f>
        <v>6</v>
      </c>
      <c r="I10260">
        <f>37-D10260</f>
        <v>1</v>
      </c>
      <c r="J10260">
        <f>ABS(D10260-D10261)</f>
        <v>6</v>
      </c>
    </row>
    <row r="10261">
      <c r="A10261">
        <v>17310</v>
      </c>
      <c r="B10261" t="str">
        <v>2018-03-05</v>
      </c>
      <c r="C10261" t="str">
        <v>Morning</v>
      </c>
      <c r="D10261">
        <v>30</v>
      </c>
      <c r="E10261" t="str">
        <f>IF(MOD(D10261,2)=0,"EVEN","ODD")</f>
        <v>EVEN</v>
      </c>
      <c r="F10261" t="str">
        <f>IF(D10261&lt;=18,"LOW (1-18)","HIGH (19-36)")</f>
        <v>HIGH (19-36)</v>
      </c>
      <c r="G10261">
        <f>INT((D10261-1)/6)+1</f>
        <v>5</v>
      </c>
      <c r="H10261">
        <f>MOD(D10261-1,6)+1</f>
        <v>6</v>
      </c>
      <c r="I10261">
        <f>37-D10261</f>
        <v>7</v>
      </c>
      <c r="J10261">
        <f>ABS(D10261-D10262)</f>
        <v>6</v>
      </c>
    </row>
    <row r="10262">
      <c r="A10262">
        <v>17309</v>
      </c>
      <c r="B10262" t="str">
        <v>2018-03-03</v>
      </c>
      <c r="C10262" t="str">
        <v>Evening</v>
      </c>
      <c r="D10262">
        <v>36</v>
      </c>
      <c r="E10262" t="str">
        <f>IF(MOD(D10262,2)=0,"EVEN","ODD")</f>
        <v>EVEN</v>
      </c>
      <c r="F10262" t="str">
        <f>IF(D10262&lt;=18,"LOW (1-18)","HIGH (19-36)")</f>
        <v>HIGH (19-36)</v>
      </c>
      <c r="G10262">
        <f>INT((D10262-1)/6)+1</f>
        <v>6</v>
      </c>
      <c r="H10262">
        <f>MOD(D10262-1,6)+1</f>
        <v>6</v>
      </c>
      <c r="I10262">
        <f>37-D10262</f>
        <v>1</v>
      </c>
      <c r="J10262">
        <f>ABS(D10262-D10263)</f>
        <v>4</v>
      </c>
    </row>
    <row r="10263">
      <c r="A10263">
        <v>17308</v>
      </c>
      <c r="B10263" t="str">
        <v>2018-03-03</v>
      </c>
      <c r="C10263" t="str">
        <v>Afternoon</v>
      </c>
      <c r="D10263">
        <v>32</v>
      </c>
      <c r="E10263" t="str">
        <f>IF(MOD(D10263,2)=0,"EVEN","ODD")</f>
        <v>EVEN</v>
      </c>
      <c r="F10263" t="str">
        <f>IF(D10263&lt;=18,"LOW (1-18)","HIGH (19-36)")</f>
        <v>HIGH (19-36)</v>
      </c>
      <c r="G10263">
        <f>INT((D10263-1)/6)+1</f>
        <v>6</v>
      </c>
      <c r="H10263">
        <f>MOD(D10263-1,6)+1</f>
        <v>2</v>
      </c>
      <c r="I10263">
        <f>37-D10263</f>
        <v>5</v>
      </c>
      <c r="J10263">
        <f>ABS(D10263-D10264)</f>
        <v>24</v>
      </c>
    </row>
    <row r="10264">
      <c r="A10264">
        <v>17307</v>
      </c>
      <c r="B10264" t="str">
        <v>2018-03-03</v>
      </c>
      <c r="C10264" t="str">
        <v>Midday</v>
      </c>
      <c r="D10264">
        <v>8</v>
      </c>
      <c r="E10264" t="str">
        <f>IF(MOD(D10264,2)=0,"EVEN","ODD")</f>
        <v>EVEN</v>
      </c>
      <c r="F10264" t="str">
        <f>IF(D10264&lt;=18,"LOW (1-18)","HIGH (19-36)")</f>
        <v>LOW (1-18)</v>
      </c>
      <c r="G10264">
        <f>INT((D10264-1)/6)+1</f>
        <v>2</v>
      </c>
      <c r="H10264">
        <f>MOD(D10264-1,6)+1</f>
        <v>2</v>
      </c>
      <c r="I10264">
        <f>37-D10264</f>
        <v>29</v>
      </c>
      <c r="J10264">
        <f>ABS(D10264-D10265)</f>
        <v>26</v>
      </c>
    </row>
    <row r="10265">
      <c r="A10265">
        <v>17306</v>
      </c>
      <c r="B10265" t="str">
        <v>2018-03-03</v>
      </c>
      <c r="C10265" t="str">
        <v>Morning</v>
      </c>
      <c r="D10265">
        <v>34</v>
      </c>
      <c r="E10265" t="str">
        <f>IF(MOD(D10265,2)=0,"EVEN","ODD")</f>
        <v>EVEN</v>
      </c>
      <c r="F10265" t="str">
        <f>IF(D10265&lt;=18,"LOW (1-18)","HIGH (19-36)")</f>
        <v>HIGH (19-36)</v>
      </c>
      <c r="G10265">
        <f>INT((D10265-1)/6)+1</f>
        <v>6</v>
      </c>
      <c r="H10265">
        <f>MOD(D10265-1,6)+1</f>
        <v>4</v>
      </c>
      <c r="I10265">
        <f>37-D10265</f>
        <v>3</v>
      </c>
      <c r="J10265">
        <f>ABS(D10265-D10266)</f>
        <v>21</v>
      </c>
    </row>
    <row r="10266">
      <c r="A10266">
        <v>17305</v>
      </c>
      <c r="B10266" t="str">
        <v>2018-03-02</v>
      </c>
      <c r="C10266" t="str">
        <v>Evening</v>
      </c>
      <c r="D10266">
        <v>13</v>
      </c>
      <c r="E10266" t="str">
        <f>IF(MOD(D10266,2)=0,"EVEN","ODD")</f>
        <v>ODD</v>
      </c>
      <c r="F10266" t="str">
        <f>IF(D10266&lt;=18,"LOW (1-18)","HIGH (19-36)")</f>
        <v>LOW (1-18)</v>
      </c>
      <c r="G10266">
        <f>INT((D10266-1)/6)+1</f>
        <v>3</v>
      </c>
      <c r="H10266">
        <f>MOD(D10266-1,6)+1</f>
        <v>1</v>
      </c>
      <c r="I10266">
        <f>37-D10266</f>
        <v>24</v>
      </c>
      <c r="J10266">
        <f>ABS(D10266-D10267)</f>
        <v>9</v>
      </c>
    </row>
    <row r="10267">
      <c r="A10267">
        <v>17304</v>
      </c>
      <c r="B10267" t="str">
        <v>2018-03-02</v>
      </c>
      <c r="C10267" t="str">
        <v>Afternoon</v>
      </c>
      <c r="D10267">
        <v>22</v>
      </c>
      <c r="E10267" t="str">
        <f>IF(MOD(D10267,2)=0,"EVEN","ODD")</f>
        <v>EVEN</v>
      </c>
      <c r="F10267" t="str">
        <f>IF(D10267&lt;=18,"LOW (1-18)","HIGH (19-36)")</f>
        <v>HIGH (19-36)</v>
      </c>
      <c r="G10267">
        <f>INT((D10267-1)/6)+1</f>
        <v>4</v>
      </c>
      <c r="H10267">
        <f>MOD(D10267-1,6)+1</f>
        <v>4</v>
      </c>
      <c r="I10267">
        <f>37-D10267</f>
        <v>15</v>
      </c>
      <c r="J10267">
        <f>ABS(D10267-D10268)</f>
        <v>10</v>
      </c>
    </row>
    <row r="10268">
      <c r="A10268">
        <v>17303</v>
      </c>
      <c r="B10268" t="str">
        <v>2018-03-02</v>
      </c>
      <c r="C10268" t="str">
        <v>Midday</v>
      </c>
      <c r="D10268">
        <v>32</v>
      </c>
      <c r="E10268" t="str">
        <f>IF(MOD(D10268,2)=0,"EVEN","ODD")</f>
        <v>EVEN</v>
      </c>
      <c r="F10268" t="str">
        <f>IF(D10268&lt;=18,"LOW (1-18)","HIGH (19-36)")</f>
        <v>HIGH (19-36)</v>
      </c>
      <c r="G10268">
        <f>INT((D10268-1)/6)+1</f>
        <v>6</v>
      </c>
      <c r="H10268">
        <f>MOD(D10268-1,6)+1</f>
        <v>2</v>
      </c>
      <c r="I10268">
        <f>37-D10268</f>
        <v>5</v>
      </c>
      <c r="J10268">
        <f>ABS(D10268-D10269)</f>
        <v>22</v>
      </c>
    </row>
    <row r="10269">
      <c r="A10269">
        <v>17302</v>
      </c>
      <c r="B10269" t="str">
        <v>2018-03-02</v>
      </c>
      <c r="C10269" t="str">
        <v>Morning</v>
      </c>
      <c r="D10269">
        <v>10</v>
      </c>
      <c r="E10269" t="str">
        <f>IF(MOD(D10269,2)=0,"EVEN","ODD")</f>
        <v>EVEN</v>
      </c>
      <c r="F10269" t="str">
        <f>IF(D10269&lt;=18,"LOW (1-18)","HIGH (19-36)")</f>
        <v>LOW (1-18)</v>
      </c>
      <c r="G10269">
        <f>INT((D10269-1)/6)+1</f>
        <v>2</v>
      </c>
      <c r="H10269">
        <f>MOD(D10269-1,6)+1</f>
        <v>4</v>
      </c>
      <c r="I10269">
        <f>37-D10269</f>
        <v>27</v>
      </c>
      <c r="J10269">
        <f>ABS(D10269-D10270)</f>
        <v>1</v>
      </c>
    </row>
    <row r="10270">
      <c r="A10270">
        <v>17301</v>
      </c>
      <c r="B10270" t="str">
        <v>2018-03-01</v>
      </c>
      <c r="C10270" t="str">
        <v>Evening</v>
      </c>
      <c r="D10270">
        <v>9</v>
      </c>
      <c r="E10270" t="str">
        <f>IF(MOD(D10270,2)=0,"EVEN","ODD")</f>
        <v>ODD</v>
      </c>
      <c r="F10270" t="str">
        <f>IF(D10270&lt;=18,"LOW (1-18)","HIGH (19-36)")</f>
        <v>LOW (1-18)</v>
      </c>
      <c r="G10270">
        <f>INT((D10270-1)/6)+1</f>
        <v>2</v>
      </c>
      <c r="H10270">
        <f>MOD(D10270-1,6)+1</f>
        <v>3</v>
      </c>
      <c r="I10270">
        <f>37-D10270</f>
        <v>28</v>
      </c>
      <c r="J10270">
        <f>ABS(D10270-D10271)</f>
        <v>21</v>
      </c>
    </row>
    <row r="10271">
      <c r="A10271">
        <v>17300</v>
      </c>
      <c r="B10271" t="str">
        <v>2018-03-01</v>
      </c>
      <c r="C10271" t="str">
        <v>Afternoon</v>
      </c>
      <c r="D10271">
        <v>30</v>
      </c>
      <c r="E10271" t="str">
        <f>IF(MOD(D10271,2)=0,"EVEN","ODD")</f>
        <v>EVEN</v>
      </c>
      <c r="F10271" t="str">
        <f>IF(D10271&lt;=18,"LOW (1-18)","HIGH (19-36)")</f>
        <v>HIGH (19-36)</v>
      </c>
      <c r="G10271">
        <f>INT((D10271-1)/6)+1</f>
        <v>5</v>
      </c>
      <c r="H10271">
        <f>MOD(D10271-1,6)+1</f>
        <v>6</v>
      </c>
      <c r="I10271">
        <f>37-D10271</f>
        <v>7</v>
      </c>
      <c r="J10271">
        <f>ABS(D10271-D10272)</f>
        <v>8</v>
      </c>
    </row>
    <row r="10272">
      <c r="A10272">
        <v>17299</v>
      </c>
      <c r="B10272" t="str">
        <v>2018-03-01</v>
      </c>
      <c r="C10272" t="str">
        <v>Midday</v>
      </c>
      <c r="D10272">
        <v>22</v>
      </c>
      <c r="E10272" t="str">
        <f>IF(MOD(D10272,2)=0,"EVEN","ODD")</f>
        <v>EVEN</v>
      </c>
      <c r="F10272" t="str">
        <f>IF(D10272&lt;=18,"LOW (1-18)","HIGH (19-36)")</f>
        <v>HIGH (19-36)</v>
      </c>
      <c r="G10272">
        <f>INT((D10272-1)/6)+1</f>
        <v>4</v>
      </c>
      <c r="H10272">
        <f>MOD(D10272-1,6)+1</f>
        <v>4</v>
      </c>
      <c r="I10272">
        <f>37-D10272</f>
        <v>15</v>
      </c>
      <c r="J10272">
        <f>ABS(D10272-D10273)</f>
        <v>14</v>
      </c>
    </row>
    <row r="10273">
      <c r="A10273">
        <v>17298</v>
      </c>
      <c r="B10273" t="str">
        <v>2018-03-01</v>
      </c>
      <c r="C10273" t="str">
        <v>Morning</v>
      </c>
      <c r="D10273">
        <v>36</v>
      </c>
      <c r="E10273" t="str">
        <f>IF(MOD(D10273,2)=0,"EVEN","ODD")</f>
        <v>EVEN</v>
      </c>
      <c r="F10273" t="str">
        <f>IF(D10273&lt;=18,"LOW (1-18)","HIGH (19-36)")</f>
        <v>HIGH (19-36)</v>
      </c>
      <c r="G10273">
        <f>INT((D10273-1)/6)+1</f>
        <v>6</v>
      </c>
      <c r="H10273">
        <f>MOD(D10273-1,6)+1</f>
        <v>6</v>
      </c>
      <c r="I10273">
        <f>37-D10273</f>
        <v>1</v>
      </c>
      <c r="J10273">
        <f>ABS(D10273-D10274)</f>
        <v>29</v>
      </c>
    </row>
    <row r="10274">
      <c r="A10274">
        <v>17297</v>
      </c>
      <c r="B10274" t="str">
        <v>2018-02-28</v>
      </c>
      <c r="C10274" t="str">
        <v>Evening</v>
      </c>
      <c r="D10274">
        <v>7</v>
      </c>
      <c r="E10274" t="str">
        <f>IF(MOD(D10274,2)=0,"EVEN","ODD")</f>
        <v>ODD</v>
      </c>
      <c r="F10274" t="str">
        <f>IF(D10274&lt;=18,"LOW (1-18)","HIGH (19-36)")</f>
        <v>LOW (1-18)</v>
      </c>
      <c r="G10274">
        <f>INT((D10274-1)/6)+1</f>
        <v>2</v>
      </c>
      <c r="H10274">
        <f>MOD(D10274-1,6)+1</f>
        <v>1</v>
      </c>
      <c r="I10274">
        <f>37-D10274</f>
        <v>30</v>
      </c>
      <c r="J10274">
        <f>ABS(D10274-D10275)</f>
        <v>6</v>
      </c>
    </row>
    <row r="10275">
      <c r="A10275">
        <v>17296</v>
      </c>
      <c r="B10275" t="str">
        <v>2018-02-28</v>
      </c>
      <c r="C10275" t="str">
        <v>Afternoon</v>
      </c>
      <c r="D10275">
        <v>13</v>
      </c>
      <c r="E10275" t="str">
        <f>IF(MOD(D10275,2)=0,"EVEN","ODD")</f>
        <v>ODD</v>
      </c>
      <c r="F10275" t="str">
        <f>IF(D10275&lt;=18,"LOW (1-18)","HIGH (19-36)")</f>
        <v>LOW (1-18)</v>
      </c>
      <c r="G10275">
        <f>INT((D10275-1)/6)+1</f>
        <v>3</v>
      </c>
      <c r="H10275">
        <f>MOD(D10275-1,6)+1</f>
        <v>1</v>
      </c>
      <c r="I10275">
        <f>37-D10275</f>
        <v>24</v>
      </c>
      <c r="J10275">
        <f>ABS(D10275-D10276)</f>
        <v>11</v>
      </c>
    </row>
    <row r="10276">
      <c r="A10276">
        <v>17295</v>
      </c>
      <c r="B10276" t="str">
        <v>2018-02-28</v>
      </c>
      <c r="C10276" t="str">
        <v>Midday</v>
      </c>
      <c r="D10276">
        <v>24</v>
      </c>
      <c r="E10276" t="str">
        <f>IF(MOD(D10276,2)=0,"EVEN","ODD")</f>
        <v>EVEN</v>
      </c>
      <c r="F10276" t="str">
        <f>IF(D10276&lt;=18,"LOW (1-18)","HIGH (19-36)")</f>
        <v>HIGH (19-36)</v>
      </c>
      <c r="G10276">
        <f>INT((D10276-1)/6)+1</f>
        <v>4</v>
      </c>
      <c r="H10276">
        <f>MOD(D10276-1,6)+1</f>
        <v>6</v>
      </c>
      <c r="I10276">
        <f>37-D10276</f>
        <v>13</v>
      </c>
      <c r="J10276">
        <f>ABS(D10276-D10277)</f>
        <v>11</v>
      </c>
    </row>
    <row r="10277">
      <c r="A10277">
        <v>17294</v>
      </c>
      <c r="B10277" t="str">
        <v>2018-02-28</v>
      </c>
      <c r="C10277" t="str">
        <v>Morning</v>
      </c>
      <c r="D10277">
        <v>35</v>
      </c>
      <c r="E10277" t="str">
        <f>IF(MOD(D10277,2)=0,"EVEN","ODD")</f>
        <v>ODD</v>
      </c>
      <c r="F10277" t="str">
        <f>IF(D10277&lt;=18,"LOW (1-18)","HIGH (19-36)")</f>
        <v>HIGH (19-36)</v>
      </c>
      <c r="G10277">
        <f>INT((D10277-1)/6)+1</f>
        <v>6</v>
      </c>
      <c r="H10277">
        <f>MOD(D10277-1,6)+1</f>
        <v>5</v>
      </c>
      <c r="I10277">
        <f>37-D10277</f>
        <v>2</v>
      </c>
      <c r="J10277">
        <f>ABS(D10277-D10278)</f>
        <v>27</v>
      </c>
    </row>
    <row r="10278">
      <c r="A10278">
        <v>17293</v>
      </c>
      <c r="B10278" t="str">
        <v>2018-02-27</v>
      </c>
      <c r="C10278" t="str">
        <v>Evening</v>
      </c>
      <c r="D10278">
        <v>8</v>
      </c>
      <c r="E10278" t="str">
        <f>IF(MOD(D10278,2)=0,"EVEN","ODD")</f>
        <v>EVEN</v>
      </c>
      <c r="F10278" t="str">
        <f>IF(D10278&lt;=18,"LOW (1-18)","HIGH (19-36)")</f>
        <v>LOW (1-18)</v>
      </c>
      <c r="G10278">
        <f>INT((D10278-1)/6)+1</f>
        <v>2</v>
      </c>
      <c r="H10278">
        <f>MOD(D10278-1,6)+1</f>
        <v>2</v>
      </c>
      <c r="I10278">
        <f>37-D10278</f>
        <v>29</v>
      </c>
      <c r="J10278">
        <f>ABS(D10278-D10279)</f>
        <v>14</v>
      </c>
    </row>
    <row r="10279">
      <c r="A10279">
        <v>17292</v>
      </c>
      <c r="B10279" t="str">
        <v>2018-02-27</v>
      </c>
      <c r="C10279" t="str">
        <v>Afternoon</v>
      </c>
      <c r="D10279">
        <v>22</v>
      </c>
      <c r="E10279" t="str">
        <f>IF(MOD(D10279,2)=0,"EVEN","ODD")</f>
        <v>EVEN</v>
      </c>
      <c r="F10279" t="str">
        <f>IF(D10279&lt;=18,"LOW (1-18)","HIGH (19-36)")</f>
        <v>HIGH (19-36)</v>
      </c>
      <c r="G10279">
        <f>INT((D10279-1)/6)+1</f>
        <v>4</v>
      </c>
      <c r="H10279">
        <f>MOD(D10279-1,6)+1</f>
        <v>4</v>
      </c>
      <c r="I10279">
        <f>37-D10279</f>
        <v>15</v>
      </c>
      <c r="J10279">
        <f>ABS(D10279-D10280)</f>
        <v>11</v>
      </c>
    </row>
    <row r="10280">
      <c r="A10280">
        <v>17291</v>
      </c>
      <c r="B10280" t="str">
        <v>2018-02-27</v>
      </c>
      <c r="C10280" t="str">
        <v>Midday</v>
      </c>
      <c r="D10280">
        <v>11</v>
      </c>
      <c r="E10280" t="str">
        <f>IF(MOD(D10280,2)=0,"EVEN","ODD")</f>
        <v>ODD</v>
      </c>
      <c r="F10280" t="str">
        <f>IF(D10280&lt;=18,"LOW (1-18)","HIGH (19-36)")</f>
        <v>LOW (1-18)</v>
      </c>
      <c r="G10280">
        <f>INT((D10280-1)/6)+1</f>
        <v>2</v>
      </c>
      <c r="H10280">
        <f>MOD(D10280-1,6)+1</f>
        <v>5</v>
      </c>
      <c r="I10280">
        <f>37-D10280</f>
        <v>26</v>
      </c>
      <c r="J10280">
        <f>ABS(D10280-D10281)</f>
        <v>3</v>
      </c>
    </row>
    <row r="10281">
      <c r="A10281">
        <v>17290</v>
      </c>
      <c r="B10281" t="str">
        <v>2018-02-27</v>
      </c>
      <c r="C10281" t="str">
        <v>Morning</v>
      </c>
      <c r="D10281">
        <v>14</v>
      </c>
      <c r="E10281" t="str">
        <f>IF(MOD(D10281,2)=0,"EVEN","ODD")</f>
        <v>EVEN</v>
      </c>
      <c r="F10281" t="str">
        <f>IF(D10281&lt;=18,"LOW (1-18)","HIGH (19-36)")</f>
        <v>LOW (1-18)</v>
      </c>
      <c r="G10281">
        <f>INT((D10281-1)/6)+1</f>
        <v>3</v>
      </c>
      <c r="H10281">
        <f>MOD(D10281-1,6)+1</f>
        <v>2</v>
      </c>
      <c r="I10281">
        <f>37-D10281</f>
        <v>23</v>
      </c>
      <c r="J10281">
        <f>ABS(D10281-D10282)</f>
        <v>8</v>
      </c>
    </row>
    <row r="10282">
      <c r="A10282">
        <v>17289</v>
      </c>
      <c r="B10282" t="str">
        <v>2018-02-26</v>
      </c>
      <c r="C10282" t="str">
        <v>Evening</v>
      </c>
      <c r="D10282">
        <v>6</v>
      </c>
      <c r="E10282" t="str">
        <f>IF(MOD(D10282,2)=0,"EVEN","ODD")</f>
        <v>EVEN</v>
      </c>
      <c r="F10282" t="str">
        <f>IF(D10282&lt;=18,"LOW (1-18)","HIGH (19-36)")</f>
        <v>LOW (1-18)</v>
      </c>
      <c r="G10282">
        <f>INT((D10282-1)/6)+1</f>
        <v>1</v>
      </c>
      <c r="H10282">
        <f>MOD(D10282-1,6)+1</f>
        <v>6</v>
      </c>
      <c r="I10282">
        <f>37-D10282</f>
        <v>31</v>
      </c>
      <c r="J10282">
        <f>ABS(D10282-D10283)</f>
        <v>8</v>
      </c>
    </row>
    <row r="10283">
      <c r="A10283">
        <v>17288</v>
      </c>
      <c r="B10283" t="str">
        <v>2018-02-26</v>
      </c>
      <c r="C10283" t="str">
        <v>Afternoon</v>
      </c>
      <c r="D10283">
        <v>14</v>
      </c>
      <c r="E10283" t="str">
        <f>IF(MOD(D10283,2)=0,"EVEN","ODD")</f>
        <v>EVEN</v>
      </c>
      <c r="F10283" t="str">
        <f>IF(D10283&lt;=18,"LOW (1-18)","HIGH (19-36)")</f>
        <v>LOW (1-18)</v>
      </c>
      <c r="G10283">
        <f>INT((D10283-1)/6)+1</f>
        <v>3</v>
      </c>
      <c r="H10283">
        <f>MOD(D10283-1,6)+1</f>
        <v>2</v>
      </c>
      <c r="I10283">
        <f>37-D10283</f>
        <v>23</v>
      </c>
      <c r="J10283">
        <f>ABS(D10283-D10284)</f>
        <v>1</v>
      </c>
    </row>
    <row r="10284">
      <c r="A10284">
        <v>17287</v>
      </c>
      <c r="B10284" t="str">
        <v>2018-02-26</v>
      </c>
      <c r="C10284" t="str">
        <v>Midday</v>
      </c>
      <c r="D10284">
        <v>15</v>
      </c>
      <c r="E10284" t="str">
        <f>IF(MOD(D10284,2)=0,"EVEN","ODD")</f>
        <v>ODD</v>
      </c>
      <c r="F10284" t="str">
        <f>IF(D10284&lt;=18,"LOW (1-18)","HIGH (19-36)")</f>
        <v>LOW (1-18)</v>
      </c>
      <c r="G10284">
        <f>INT((D10284-1)/6)+1</f>
        <v>3</v>
      </c>
      <c r="H10284">
        <f>MOD(D10284-1,6)+1</f>
        <v>3</v>
      </c>
      <c r="I10284">
        <f>37-D10284</f>
        <v>22</v>
      </c>
      <c r="J10284">
        <f>ABS(D10284-D10285)</f>
        <v>11</v>
      </c>
    </row>
    <row r="10285">
      <c r="A10285">
        <v>17286</v>
      </c>
      <c r="B10285" t="str">
        <v>2018-02-26</v>
      </c>
      <c r="C10285" t="str">
        <v>Morning</v>
      </c>
      <c r="D10285">
        <v>4</v>
      </c>
      <c r="E10285" t="str">
        <f>IF(MOD(D10285,2)=0,"EVEN","ODD")</f>
        <v>EVEN</v>
      </c>
      <c r="F10285" t="str">
        <f>IF(D10285&lt;=18,"LOW (1-18)","HIGH (19-36)")</f>
        <v>LOW (1-18)</v>
      </c>
      <c r="G10285">
        <f>INT((D10285-1)/6)+1</f>
        <v>1</v>
      </c>
      <c r="H10285">
        <f>MOD(D10285-1,6)+1</f>
        <v>4</v>
      </c>
      <c r="I10285">
        <f>37-D10285</f>
        <v>33</v>
      </c>
      <c r="J10285">
        <f>ABS(D10285-D10286)</f>
        <v>2</v>
      </c>
    </row>
    <row r="10286">
      <c r="A10286">
        <v>17285</v>
      </c>
      <c r="B10286" t="str">
        <v>2018-02-24</v>
      </c>
      <c r="C10286" t="str">
        <v>Evening</v>
      </c>
      <c r="D10286">
        <v>6</v>
      </c>
      <c r="E10286" t="str">
        <f>IF(MOD(D10286,2)=0,"EVEN","ODD")</f>
        <v>EVEN</v>
      </c>
      <c r="F10286" t="str">
        <f>IF(D10286&lt;=18,"LOW (1-18)","HIGH (19-36)")</f>
        <v>LOW (1-18)</v>
      </c>
      <c r="G10286">
        <f>INT((D10286-1)/6)+1</f>
        <v>1</v>
      </c>
      <c r="H10286">
        <f>MOD(D10286-1,6)+1</f>
        <v>6</v>
      </c>
      <c r="I10286">
        <f>37-D10286</f>
        <v>31</v>
      </c>
      <c r="J10286">
        <f>ABS(D10286-D10287)</f>
        <v>3</v>
      </c>
    </row>
    <row r="10287">
      <c r="A10287">
        <v>17284</v>
      </c>
      <c r="B10287" t="str">
        <v>2018-02-24</v>
      </c>
      <c r="C10287" t="str">
        <v>Afternoon</v>
      </c>
      <c r="D10287">
        <v>9</v>
      </c>
      <c r="E10287" t="str">
        <f>IF(MOD(D10287,2)=0,"EVEN","ODD")</f>
        <v>ODD</v>
      </c>
      <c r="F10287" t="str">
        <f>IF(D10287&lt;=18,"LOW (1-18)","HIGH (19-36)")</f>
        <v>LOW (1-18)</v>
      </c>
      <c r="G10287">
        <f>INT((D10287-1)/6)+1</f>
        <v>2</v>
      </c>
      <c r="H10287">
        <f>MOD(D10287-1,6)+1</f>
        <v>3</v>
      </c>
      <c r="I10287">
        <f>37-D10287</f>
        <v>28</v>
      </c>
      <c r="J10287">
        <f>ABS(D10287-D10288)</f>
        <v>6</v>
      </c>
    </row>
    <row r="10288">
      <c r="A10288">
        <v>17283</v>
      </c>
      <c r="B10288" t="str">
        <v>2018-02-24</v>
      </c>
      <c r="C10288" t="str">
        <v>Midday</v>
      </c>
      <c r="D10288">
        <v>15</v>
      </c>
      <c r="E10288" t="str">
        <f>IF(MOD(D10288,2)=0,"EVEN","ODD")</f>
        <v>ODD</v>
      </c>
      <c r="F10288" t="str">
        <f>IF(D10288&lt;=18,"LOW (1-18)","HIGH (19-36)")</f>
        <v>LOW (1-18)</v>
      </c>
      <c r="G10288">
        <f>INT((D10288-1)/6)+1</f>
        <v>3</v>
      </c>
      <c r="H10288">
        <f>MOD(D10288-1,6)+1</f>
        <v>3</v>
      </c>
      <c r="I10288">
        <f>37-D10288</f>
        <v>22</v>
      </c>
      <c r="J10288">
        <f>ABS(D10288-D10289)</f>
        <v>1</v>
      </c>
    </row>
    <row r="10289">
      <c r="A10289">
        <v>17282</v>
      </c>
      <c r="B10289" t="str">
        <v>2018-02-24</v>
      </c>
      <c r="C10289" t="str">
        <v>Morning</v>
      </c>
      <c r="D10289">
        <v>16</v>
      </c>
      <c r="E10289" t="str">
        <f>IF(MOD(D10289,2)=0,"EVEN","ODD")</f>
        <v>EVEN</v>
      </c>
      <c r="F10289" t="str">
        <f>IF(D10289&lt;=18,"LOW (1-18)","HIGH (19-36)")</f>
        <v>LOW (1-18)</v>
      </c>
      <c r="G10289">
        <f>INT((D10289-1)/6)+1</f>
        <v>3</v>
      </c>
      <c r="H10289">
        <f>MOD(D10289-1,6)+1</f>
        <v>4</v>
      </c>
      <c r="I10289">
        <f>37-D10289</f>
        <v>21</v>
      </c>
      <c r="J10289">
        <f>ABS(D10289-D10290)</f>
        <v>2</v>
      </c>
    </row>
    <row r="10290">
      <c r="A10290">
        <v>17281</v>
      </c>
      <c r="B10290" t="str">
        <v>2018-02-23</v>
      </c>
      <c r="C10290" t="str">
        <v>Evening</v>
      </c>
      <c r="D10290">
        <v>14</v>
      </c>
      <c r="E10290" t="str">
        <f>IF(MOD(D10290,2)=0,"EVEN","ODD")</f>
        <v>EVEN</v>
      </c>
      <c r="F10290" t="str">
        <f>IF(D10290&lt;=18,"LOW (1-18)","HIGH (19-36)")</f>
        <v>LOW (1-18)</v>
      </c>
      <c r="G10290">
        <f>INT((D10290-1)/6)+1</f>
        <v>3</v>
      </c>
      <c r="H10290">
        <f>MOD(D10290-1,6)+1</f>
        <v>2</v>
      </c>
      <c r="I10290">
        <f>37-D10290</f>
        <v>23</v>
      </c>
      <c r="J10290">
        <f>ABS(D10290-D10291)</f>
        <v>7</v>
      </c>
    </row>
    <row r="10291">
      <c r="A10291">
        <v>17280</v>
      </c>
      <c r="B10291" t="str">
        <v>2018-02-23</v>
      </c>
      <c r="C10291" t="str">
        <v>Afternoon</v>
      </c>
      <c r="D10291">
        <v>21</v>
      </c>
      <c r="E10291" t="str">
        <f>IF(MOD(D10291,2)=0,"EVEN","ODD")</f>
        <v>ODD</v>
      </c>
      <c r="F10291" t="str">
        <f>IF(D10291&lt;=18,"LOW (1-18)","HIGH (19-36)")</f>
        <v>HIGH (19-36)</v>
      </c>
      <c r="G10291">
        <f>INT((D10291-1)/6)+1</f>
        <v>4</v>
      </c>
      <c r="H10291">
        <f>MOD(D10291-1,6)+1</f>
        <v>3</v>
      </c>
      <c r="I10291">
        <f>37-D10291</f>
        <v>16</v>
      </c>
      <c r="J10291">
        <f>ABS(D10291-D10292)</f>
        <v>6</v>
      </c>
    </row>
    <row r="10292">
      <c r="A10292">
        <v>17279</v>
      </c>
      <c r="B10292" t="str">
        <v>2018-02-23</v>
      </c>
      <c r="C10292" t="str">
        <v>Midday</v>
      </c>
      <c r="D10292">
        <v>27</v>
      </c>
      <c r="E10292" t="str">
        <f>IF(MOD(D10292,2)=0,"EVEN","ODD")</f>
        <v>ODD</v>
      </c>
      <c r="F10292" t="str">
        <f>IF(D10292&lt;=18,"LOW (1-18)","HIGH (19-36)")</f>
        <v>HIGH (19-36)</v>
      </c>
      <c r="G10292">
        <f>INT((D10292-1)/6)+1</f>
        <v>5</v>
      </c>
      <c r="H10292">
        <f>MOD(D10292-1,6)+1</f>
        <v>3</v>
      </c>
      <c r="I10292">
        <f>37-D10292</f>
        <v>10</v>
      </c>
      <c r="J10292">
        <f>ABS(D10292-D10293)</f>
        <v>13</v>
      </c>
    </row>
    <row r="10293">
      <c r="A10293">
        <v>17278</v>
      </c>
      <c r="B10293" t="str">
        <v>2018-02-23</v>
      </c>
      <c r="C10293" t="str">
        <v>Morning</v>
      </c>
      <c r="D10293">
        <v>14</v>
      </c>
      <c r="E10293" t="str">
        <f>IF(MOD(D10293,2)=0,"EVEN","ODD")</f>
        <v>EVEN</v>
      </c>
      <c r="F10293" t="str">
        <f>IF(D10293&lt;=18,"LOW (1-18)","HIGH (19-36)")</f>
        <v>LOW (1-18)</v>
      </c>
      <c r="G10293">
        <f>INT((D10293-1)/6)+1</f>
        <v>3</v>
      </c>
      <c r="H10293">
        <f>MOD(D10293-1,6)+1</f>
        <v>2</v>
      </c>
      <c r="I10293">
        <f>37-D10293</f>
        <v>23</v>
      </c>
      <c r="J10293">
        <f>ABS(D10293-D10294)</f>
        <v>16</v>
      </c>
    </row>
    <row r="10294">
      <c r="A10294">
        <v>17277</v>
      </c>
      <c r="B10294" t="str">
        <v>2018-02-22</v>
      </c>
      <c r="C10294" t="str">
        <v>Evening</v>
      </c>
      <c r="D10294">
        <v>30</v>
      </c>
      <c r="E10294" t="str">
        <f>IF(MOD(D10294,2)=0,"EVEN","ODD")</f>
        <v>EVEN</v>
      </c>
      <c r="F10294" t="str">
        <f>IF(D10294&lt;=18,"LOW (1-18)","HIGH (19-36)")</f>
        <v>HIGH (19-36)</v>
      </c>
      <c r="G10294">
        <f>INT((D10294-1)/6)+1</f>
        <v>5</v>
      </c>
      <c r="H10294">
        <f>MOD(D10294-1,6)+1</f>
        <v>6</v>
      </c>
      <c r="I10294">
        <f>37-D10294</f>
        <v>7</v>
      </c>
      <c r="J10294">
        <f>ABS(D10294-D10295)</f>
        <v>3</v>
      </c>
    </row>
    <row r="10295">
      <c r="A10295">
        <v>17276</v>
      </c>
      <c r="B10295" t="str">
        <v>2018-02-22</v>
      </c>
      <c r="C10295" t="str">
        <v>Afternoon</v>
      </c>
      <c r="D10295">
        <v>27</v>
      </c>
      <c r="E10295" t="str">
        <f>IF(MOD(D10295,2)=0,"EVEN","ODD")</f>
        <v>ODD</v>
      </c>
      <c r="F10295" t="str">
        <f>IF(D10295&lt;=18,"LOW (1-18)","HIGH (19-36)")</f>
        <v>HIGH (19-36)</v>
      </c>
      <c r="G10295">
        <f>INT((D10295-1)/6)+1</f>
        <v>5</v>
      </c>
      <c r="H10295">
        <f>MOD(D10295-1,6)+1</f>
        <v>3</v>
      </c>
      <c r="I10295">
        <f>37-D10295</f>
        <v>10</v>
      </c>
      <c r="J10295">
        <f>ABS(D10295-D10296)</f>
        <v>25</v>
      </c>
    </row>
    <row r="10296">
      <c r="A10296">
        <v>17275</v>
      </c>
      <c r="B10296" t="str">
        <v>2018-02-22</v>
      </c>
      <c r="C10296" t="str">
        <v>Midday</v>
      </c>
      <c r="D10296">
        <v>2</v>
      </c>
      <c r="E10296" t="str">
        <f>IF(MOD(D10296,2)=0,"EVEN","ODD")</f>
        <v>EVEN</v>
      </c>
      <c r="F10296" t="str">
        <f>IF(D10296&lt;=18,"LOW (1-18)","HIGH (19-36)")</f>
        <v>LOW (1-18)</v>
      </c>
      <c r="G10296">
        <f>INT((D10296-1)/6)+1</f>
        <v>1</v>
      </c>
      <c r="H10296">
        <f>MOD(D10296-1,6)+1</f>
        <v>2</v>
      </c>
      <c r="I10296">
        <f>37-D10296</f>
        <v>35</v>
      </c>
      <c r="J10296">
        <f>ABS(D10296-D10297)</f>
        <v>2</v>
      </c>
    </row>
    <row r="10297">
      <c r="A10297">
        <v>17274</v>
      </c>
      <c r="B10297" t="str">
        <v>2018-02-22</v>
      </c>
      <c r="C10297" t="str">
        <v>Morning</v>
      </c>
      <c r="D10297">
        <v>4</v>
      </c>
      <c r="E10297" t="str">
        <f>IF(MOD(D10297,2)=0,"EVEN","ODD")</f>
        <v>EVEN</v>
      </c>
      <c r="F10297" t="str">
        <f>IF(D10297&lt;=18,"LOW (1-18)","HIGH (19-36)")</f>
        <v>LOW (1-18)</v>
      </c>
      <c r="G10297">
        <f>INT((D10297-1)/6)+1</f>
        <v>1</v>
      </c>
      <c r="H10297">
        <f>MOD(D10297-1,6)+1</f>
        <v>4</v>
      </c>
      <c r="I10297">
        <f>37-D10297</f>
        <v>33</v>
      </c>
      <c r="J10297">
        <f>ABS(D10297-D10298)</f>
        <v>30</v>
      </c>
    </row>
    <row r="10298">
      <c r="A10298">
        <v>17273</v>
      </c>
      <c r="B10298" t="str">
        <v>2018-02-21</v>
      </c>
      <c r="C10298" t="str">
        <v>Evening</v>
      </c>
      <c r="D10298">
        <v>34</v>
      </c>
      <c r="E10298" t="str">
        <f>IF(MOD(D10298,2)=0,"EVEN","ODD")</f>
        <v>EVEN</v>
      </c>
      <c r="F10298" t="str">
        <f>IF(D10298&lt;=18,"LOW (1-18)","HIGH (19-36)")</f>
        <v>HIGH (19-36)</v>
      </c>
      <c r="G10298">
        <f>INT((D10298-1)/6)+1</f>
        <v>6</v>
      </c>
      <c r="H10298">
        <f>MOD(D10298-1,6)+1</f>
        <v>4</v>
      </c>
      <c r="I10298">
        <f>37-D10298</f>
        <v>3</v>
      </c>
      <c r="J10298">
        <f>ABS(D10298-D10299)</f>
        <v>2</v>
      </c>
    </row>
    <row r="10299">
      <c r="A10299">
        <v>17272</v>
      </c>
      <c r="B10299" t="str">
        <v>2018-02-21</v>
      </c>
      <c r="C10299" t="str">
        <v>Afternoon</v>
      </c>
      <c r="D10299">
        <v>32</v>
      </c>
      <c r="E10299" t="str">
        <f>IF(MOD(D10299,2)=0,"EVEN","ODD")</f>
        <v>EVEN</v>
      </c>
      <c r="F10299" t="str">
        <f>IF(D10299&lt;=18,"LOW (1-18)","HIGH (19-36)")</f>
        <v>HIGH (19-36)</v>
      </c>
      <c r="G10299">
        <f>INT((D10299-1)/6)+1</f>
        <v>6</v>
      </c>
      <c r="H10299">
        <f>MOD(D10299-1,6)+1</f>
        <v>2</v>
      </c>
      <c r="I10299">
        <f>37-D10299</f>
        <v>5</v>
      </c>
      <c r="J10299">
        <f>ABS(D10299-D10300)</f>
        <v>10</v>
      </c>
    </row>
    <row r="10300">
      <c r="A10300">
        <v>17271</v>
      </c>
      <c r="B10300" t="str">
        <v>2018-02-21</v>
      </c>
      <c r="C10300" t="str">
        <v>Midday</v>
      </c>
      <c r="D10300">
        <v>22</v>
      </c>
      <c r="E10300" t="str">
        <f>IF(MOD(D10300,2)=0,"EVEN","ODD")</f>
        <v>EVEN</v>
      </c>
      <c r="F10300" t="str">
        <f>IF(D10300&lt;=18,"LOW (1-18)","HIGH (19-36)")</f>
        <v>HIGH (19-36)</v>
      </c>
      <c r="G10300">
        <f>INT((D10300-1)/6)+1</f>
        <v>4</v>
      </c>
      <c r="H10300">
        <f>MOD(D10300-1,6)+1</f>
        <v>4</v>
      </c>
      <c r="I10300">
        <f>37-D10300</f>
        <v>15</v>
      </c>
      <c r="J10300">
        <f>ABS(D10300-D10301)</f>
        <v>10</v>
      </c>
    </row>
    <row r="10301">
      <c r="A10301">
        <v>17270</v>
      </c>
      <c r="B10301" t="str">
        <v>2018-02-21</v>
      </c>
      <c r="C10301" t="str">
        <v>Morning</v>
      </c>
      <c r="D10301">
        <v>12</v>
      </c>
      <c r="E10301" t="str">
        <f>IF(MOD(D10301,2)=0,"EVEN","ODD")</f>
        <v>EVEN</v>
      </c>
      <c r="F10301" t="str">
        <f>IF(D10301&lt;=18,"LOW (1-18)","HIGH (19-36)")</f>
        <v>LOW (1-18)</v>
      </c>
      <c r="G10301">
        <f>INT((D10301-1)/6)+1</f>
        <v>2</v>
      </c>
      <c r="H10301">
        <f>MOD(D10301-1,6)+1</f>
        <v>6</v>
      </c>
      <c r="I10301">
        <f>37-D10301</f>
        <v>25</v>
      </c>
      <c r="J10301">
        <f>ABS(D10301-D10302)</f>
        <v>11</v>
      </c>
    </row>
    <row r="10302">
      <c r="A10302">
        <v>17269</v>
      </c>
      <c r="B10302" t="str">
        <v>2018-02-20</v>
      </c>
      <c r="C10302" t="str">
        <v>Evening</v>
      </c>
      <c r="D10302">
        <v>1</v>
      </c>
      <c r="E10302" t="str">
        <f>IF(MOD(D10302,2)=0,"EVEN","ODD")</f>
        <v>ODD</v>
      </c>
      <c r="F10302" t="str">
        <f>IF(D10302&lt;=18,"LOW (1-18)","HIGH (19-36)")</f>
        <v>LOW (1-18)</v>
      </c>
      <c r="G10302">
        <f>INT((D10302-1)/6)+1</f>
        <v>1</v>
      </c>
      <c r="H10302">
        <f>MOD(D10302-1,6)+1</f>
        <v>1</v>
      </c>
      <c r="I10302">
        <f>37-D10302</f>
        <v>36</v>
      </c>
      <c r="J10302">
        <f>ABS(D10302-D10303)</f>
        <v>1</v>
      </c>
    </row>
    <row r="10303">
      <c r="A10303">
        <v>17268</v>
      </c>
      <c r="B10303" t="str">
        <v>2018-02-20</v>
      </c>
      <c r="C10303" t="str">
        <v>Afternoon</v>
      </c>
      <c r="D10303">
        <v>2</v>
      </c>
      <c r="E10303" t="str">
        <f>IF(MOD(D10303,2)=0,"EVEN","ODD")</f>
        <v>EVEN</v>
      </c>
      <c r="F10303" t="str">
        <f>IF(D10303&lt;=18,"LOW (1-18)","HIGH (19-36)")</f>
        <v>LOW (1-18)</v>
      </c>
      <c r="G10303">
        <f>INT((D10303-1)/6)+1</f>
        <v>1</v>
      </c>
      <c r="H10303">
        <f>MOD(D10303-1,6)+1</f>
        <v>2</v>
      </c>
      <c r="I10303">
        <f>37-D10303</f>
        <v>35</v>
      </c>
      <c r="J10303">
        <f>ABS(D10303-D10304)</f>
        <v>27</v>
      </c>
    </row>
    <row r="10304">
      <c r="A10304">
        <v>17267</v>
      </c>
      <c r="B10304" t="str">
        <v>2018-02-20</v>
      </c>
      <c r="C10304" t="str">
        <v>Midday</v>
      </c>
      <c r="D10304">
        <v>29</v>
      </c>
      <c r="E10304" t="str">
        <f>IF(MOD(D10304,2)=0,"EVEN","ODD")</f>
        <v>ODD</v>
      </c>
      <c r="F10304" t="str">
        <f>IF(D10304&lt;=18,"LOW (1-18)","HIGH (19-36)")</f>
        <v>HIGH (19-36)</v>
      </c>
      <c r="G10304">
        <f>INT((D10304-1)/6)+1</f>
        <v>5</v>
      </c>
      <c r="H10304">
        <f>MOD(D10304-1,6)+1</f>
        <v>5</v>
      </c>
      <c r="I10304">
        <f>37-D10304</f>
        <v>8</v>
      </c>
      <c r="J10304">
        <f>ABS(D10304-D10305)</f>
        <v>26</v>
      </c>
    </row>
    <row r="10305">
      <c r="A10305">
        <v>17266</v>
      </c>
      <c r="B10305" t="str">
        <v>2018-02-20</v>
      </c>
      <c r="C10305" t="str">
        <v>Morning</v>
      </c>
      <c r="D10305">
        <v>3</v>
      </c>
      <c r="E10305" t="str">
        <f>IF(MOD(D10305,2)=0,"EVEN","ODD")</f>
        <v>ODD</v>
      </c>
      <c r="F10305" t="str">
        <f>IF(D10305&lt;=18,"LOW (1-18)","HIGH (19-36)")</f>
        <v>LOW (1-18)</v>
      </c>
      <c r="G10305">
        <f>INT((D10305-1)/6)+1</f>
        <v>1</v>
      </c>
      <c r="H10305">
        <f>MOD(D10305-1,6)+1</f>
        <v>3</v>
      </c>
      <c r="I10305">
        <f>37-D10305</f>
        <v>34</v>
      </c>
      <c r="J10305">
        <f>ABS(D10305-D10306)</f>
        <v>3</v>
      </c>
    </row>
    <row r="10306">
      <c r="A10306">
        <v>17265</v>
      </c>
      <c r="B10306" t="str">
        <v>2018-02-19</v>
      </c>
      <c r="C10306" t="str">
        <v>Evening</v>
      </c>
      <c r="D10306">
        <v>6</v>
      </c>
      <c r="E10306" t="str">
        <f>IF(MOD(D10306,2)=0,"EVEN","ODD")</f>
        <v>EVEN</v>
      </c>
      <c r="F10306" t="str">
        <f>IF(D10306&lt;=18,"LOW (1-18)","HIGH (19-36)")</f>
        <v>LOW (1-18)</v>
      </c>
      <c r="G10306">
        <f>INT((D10306-1)/6)+1</f>
        <v>1</v>
      </c>
      <c r="H10306">
        <f>MOD(D10306-1,6)+1</f>
        <v>6</v>
      </c>
      <c r="I10306">
        <f>37-D10306</f>
        <v>31</v>
      </c>
      <c r="J10306">
        <f>ABS(D10306-D10307)</f>
        <v>6</v>
      </c>
    </row>
    <row r="10307">
      <c r="A10307">
        <v>17264</v>
      </c>
      <c r="B10307" t="str">
        <v>2018-02-19</v>
      </c>
      <c r="C10307" t="str">
        <v>Afternoon</v>
      </c>
      <c r="D10307">
        <v>12</v>
      </c>
      <c r="E10307" t="str">
        <f>IF(MOD(D10307,2)=0,"EVEN","ODD")</f>
        <v>EVEN</v>
      </c>
      <c r="F10307" t="str">
        <f>IF(D10307&lt;=18,"LOW (1-18)","HIGH (19-36)")</f>
        <v>LOW (1-18)</v>
      </c>
      <c r="G10307">
        <f>INT((D10307-1)/6)+1</f>
        <v>2</v>
      </c>
      <c r="H10307">
        <f>MOD(D10307-1,6)+1</f>
        <v>6</v>
      </c>
      <c r="I10307">
        <f>37-D10307</f>
        <v>25</v>
      </c>
      <c r="J10307">
        <f>ABS(D10307-D10308)</f>
        <v>17</v>
      </c>
    </row>
    <row r="10308">
      <c r="A10308">
        <v>17263</v>
      </c>
      <c r="B10308" t="str">
        <v>2018-02-19</v>
      </c>
      <c r="C10308" t="str">
        <v>Midday</v>
      </c>
      <c r="D10308">
        <v>29</v>
      </c>
      <c r="E10308" t="str">
        <f>IF(MOD(D10308,2)=0,"EVEN","ODD")</f>
        <v>ODD</v>
      </c>
      <c r="F10308" t="str">
        <f>IF(D10308&lt;=18,"LOW (1-18)","HIGH (19-36)")</f>
        <v>HIGH (19-36)</v>
      </c>
      <c r="G10308">
        <f>INT((D10308-1)/6)+1</f>
        <v>5</v>
      </c>
      <c r="H10308">
        <f>MOD(D10308-1,6)+1</f>
        <v>5</v>
      </c>
      <c r="I10308">
        <f>37-D10308</f>
        <v>8</v>
      </c>
      <c r="J10308">
        <f>ABS(D10308-D10309)</f>
        <v>11</v>
      </c>
    </row>
    <row r="10309">
      <c r="A10309">
        <v>17262</v>
      </c>
      <c r="B10309" t="str">
        <v>2018-02-19</v>
      </c>
      <c r="C10309" t="str">
        <v>Morning</v>
      </c>
      <c r="D10309">
        <v>18</v>
      </c>
      <c r="E10309" t="str">
        <f>IF(MOD(D10309,2)=0,"EVEN","ODD")</f>
        <v>EVEN</v>
      </c>
      <c r="F10309" t="str">
        <f>IF(D10309&lt;=18,"LOW (1-18)","HIGH (19-36)")</f>
        <v>LOW (1-18)</v>
      </c>
      <c r="G10309">
        <f>INT((D10309-1)/6)+1</f>
        <v>3</v>
      </c>
      <c r="H10309">
        <f>MOD(D10309-1,6)+1</f>
        <v>6</v>
      </c>
      <c r="I10309">
        <f>37-D10309</f>
        <v>19</v>
      </c>
      <c r="J10309">
        <f>ABS(D10309-D10310)</f>
        <v>14</v>
      </c>
    </row>
    <row r="10310">
      <c r="A10310">
        <v>17261</v>
      </c>
      <c r="B10310" t="str">
        <v>2018-02-17</v>
      </c>
      <c r="C10310" t="str">
        <v>Evening</v>
      </c>
      <c r="D10310">
        <v>4</v>
      </c>
      <c r="E10310" t="str">
        <f>IF(MOD(D10310,2)=0,"EVEN","ODD")</f>
        <v>EVEN</v>
      </c>
      <c r="F10310" t="str">
        <f>IF(D10310&lt;=18,"LOW (1-18)","HIGH (19-36)")</f>
        <v>LOW (1-18)</v>
      </c>
      <c r="G10310">
        <f>INT((D10310-1)/6)+1</f>
        <v>1</v>
      </c>
      <c r="H10310">
        <f>MOD(D10310-1,6)+1</f>
        <v>4</v>
      </c>
      <c r="I10310">
        <f>37-D10310</f>
        <v>33</v>
      </c>
      <c r="J10310">
        <f>ABS(D10310-D10311)</f>
        <v>9</v>
      </c>
    </row>
    <row r="10311">
      <c r="A10311">
        <v>17260</v>
      </c>
      <c r="B10311" t="str">
        <v>2018-02-17</v>
      </c>
      <c r="C10311" t="str">
        <v>Afternoon</v>
      </c>
      <c r="D10311">
        <v>13</v>
      </c>
      <c r="E10311" t="str">
        <f>IF(MOD(D10311,2)=0,"EVEN","ODD")</f>
        <v>ODD</v>
      </c>
      <c r="F10311" t="str">
        <f>IF(D10311&lt;=18,"LOW (1-18)","HIGH (19-36)")</f>
        <v>LOW (1-18)</v>
      </c>
      <c r="G10311">
        <f>INT((D10311-1)/6)+1</f>
        <v>3</v>
      </c>
      <c r="H10311">
        <f>MOD(D10311-1,6)+1</f>
        <v>1</v>
      </c>
      <c r="I10311">
        <f>37-D10311</f>
        <v>24</v>
      </c>
      <c r="J10311">
        <f>ABS(D10311-D10312)</f>
        <v>4</v>
      </c>
    </row>
    <row r="10312">
      <c r="A10312">
        <v>17259</v>
      </c>
      <c r="B10312" t="str">
        <v>2018-02-17</v>
      </c>
      <c r="C10312" t="str">
        <v>Midday</v>
      </c>
      <c r="D10312">
        <v>9</v>
      </c>
      <c r="E10312" t="str">
        <f>IF(MOD(D10312,2)=0,"EVEN","ODD")</f>
        <v>ODD</v>
      </c>
      <c r="F10312" t="str">
        <f>IF(D10312&lt;=18,"LOW (1-18)","HIGH (19-36)")</f>
        <v>LOW (1-18)</v>
      </c>
      <c r="G10312">
        <f>INT((D10312-1)/6)+1</f>
        <v>2</v>
      </c>
      <c r="H10312">
        <f>MOD(D10312-1,6)+1</f>
        <v>3</v>
      </c>
      <c r="I10312">
        <f>37-D10312</f>
        <v>28</v>
      </c>
      <c r="J10312">
        <f>ABS(D10312-D10313)</f>
        <v>3</v>
      </c>
    </row>
    <row r="10313">
      <c r="A10313">
        <v>17258</v>
      </c>
      <c r="B10313" t="str">
        <v>2018-02-17</v>
      </c>
      <c r="C10313" t="str">
        <v>Morning</v>
      </c>
      <c r="D10313">
        <v>12</v>
      </c>
      <c r="E10313" t="str">
        <f>IF(MOD(D10313,2)=0,"EVEN","ODD")</f>
        <v>EVEN</v>
      </c>
      <c r="F10313" t="str">
        <f>IF(D10313&lt;=18,"LOW (1-18)","HIGH (19-36)")</f>
        <v>LOW (1-18)</v>
      </c>
      <c r="G10313">
        <f>INT((D10313-1)/6)+1</f>
        <v>2</v>
      </c>
      <c r="H10313">
        <f>MOD(D10313-1,6)+1</f>
        <v>6</v>
      </c>
      <c r="I10313">
        <f>37-D10313</f>
        <v>25</v>
      </c>
      <c r="J10313">
        <f>ABS(D10313-D10314)</f>
        <v>24</v>
      </c>
    </row>
    <row r="10314">
      <c r="A10314">
        <v>17257</v>
      </c>
      <c r="B10314" t="str">
        <v>2018-02-16</v>
      </c>
      <c r="C10314" t="str">
        <v>Evening</v>
      </c>
      <c r="D10314">
        <v>36</v>
      </c>
      <c r="E10314" t="str">
        <f>IF(MOD(D10314,2)=0,"EVEN","ODD")</f>
        <v>EVEN</v>
      </c>
      <c r="F10314" t="str">
        <f>IF(D10314&lt;=18,"LOW (1-18)","HIGH (19-36)")</f>
        <v>HIGH (19-36)</v>
      </c>
      <c r="G10314">
        <f>INT((D10314-1)/6)+1</f>
        <v>6</v>
      </c>
      <c r="H10314">
        <f>MOD(D10314-1,6)+1</f>
        <v>6</v>
      </c>
      <c r="I10314">
        <f>37-D10314</f>
        <v>1</v>
      </c>
      <c r="J10314">
        <f>ABS(D10314-D10315)</f>
        <v>23</v>
      </c>
    </row>
    <row r="10315">
      <c r="A10315">
        <v>17256</v>
      </c>
      <c r="B10315" t="str">
        <v>2018-02-16</v>
      </c>
      <c r="C10315" t="str">
        <v>Afternoon</v>
      </c>
      <c r="D10315">
        <v>13</v>
      </c>
      <c r="E10315" t="str">
        <f>IF(MOD(D10315,2)=0,"EVEN","ODD")</f>
        <v>ODD</v>
      </c>
      <c r="F10315" t="str">
        <f>IF(D10315&lt;=18,"LOW (1-18)","HIGH (19-36)")</f>
        <v>LOW (1-18)</v>
      </c>
      <c r="G10315">
        <f>INT((D10315-1)/6)+1</f>
        <v>3</v>
      </c>
      <c r="H10315">
        <f>MOD(D10315-1,6)+1</f>
        <v>1</v>
      </c>
      <c r="I10315">
        <f>37-D10315</f>
        <v>24</v>
      </c>
      <c r="J10315">
        <f>ABS(D10315-D10316)</f>
        <v>12</v>
      </c>
    </row>
    <row r="10316">
      <c r="A10316">
        <v>17255</v>
      </c>
      <c r="B10316" t="str">
        <v>2018-02-16</v>
      </c>
      <c r="C10316" t="str">
        <v>Midday</v>
      </c>
      <c r="D10316">
        <v>25</v>
      </c>
      <c r="E10316" t="str">
        <f>IF(MOD(D10316,2)=0,"EVEN","ODD")</f>
        <v>ODD</v>
      </c>
      <c r="F10316" t="str">
        <f>IF(D10316&lt;=18,"LOW (1-18)","HIGH (19-36)")</f>
        <v>HIGH (19-36)</v>
      </c>
      <c r="G10316">
        <f>INT((D10316-1)/6)+1</f>
        <v>5</v>
      </c>
      <c r="H10316">
        <f>MOD(D10316-1,6)+1</f>
        <v>1</v>
      </c>
      <c r="I10316">
        <f>37-D10316</f>
        <v>12</v>
      </c>
      <c r="J10316">
        <f>ABS(D10316-D10317)</f>
        <v>16</v>
      </c>
    </row>
    <row r="10317">
      <c r="A10317">
        <v>17254</v>
      </c>
      <c r="B10317" t="str">
        <v>2018-02-16</v>
      </c>
      <c r="C10317" t="str">
        <v>Morning</v>
      </c>
      <c r="D10317">
        <v>9</v>
      </c>
      <c r="E10317" t="str">
        <f>IF(MOD(D10317,2)=0,"EVEN","ODD")</f>
        <v>ODD</v>
      </c>
      <c r="F10317" t="str">
        <f>IF(D10317&lt;=18,"LOW (1-18)","HIGH (19-36)")</f>
        <v>LOW (1-18)</v>
      </c>
      <c r="G10317">
        <f>INT((D10317-1)/6)+1</f>
        <v>2</v>
      </c>
      <c r="H10317">
        <f>MOD(D10317-1,6)+1</f>
        <v>3</v>
      </c>
      <c r="I10317">
        <f>37-D10317</f>
        <v>28</v>
      </c>
      <c r="J10317">
        <f>ABS(D10317-D10318)</f>
        <v>11</v>
      </c>
    </row>
    <row r="10318">
      <c r="A10318">
        <v>17253</v>
      </c>
      <c r="B10318" t="str">
        <v>2018-02-15</v>
      </c>
      <c r="C10318" t="str">
        <v>Evening</v>
      </c>
      <c r="D10318">
        <v>20</v>
      </c>
      <c r="E10318" t="str">
        <f>IF(MOD(D10318,2)=0,"EVEN","ODD")</f>
        <v>EVEN</v>
      </c>
      <c r="F10318" t="str">
        <f>IF(D10318&lt;=18,"LOW (1-18)","HIGH (19-36)")</f>
        <v>HIGH (19-36)</v>
      </c>
      <c r="G10318">
        <f>INT((D10318-1)/6)+1</f>
        <v>4</v>
      </c>
      <c r="H10318">
        <f>MOD(D10318-1,6)+1</f>
        <v>2</v>
      </c>
      <c r="I10318">
        <f>37-D10318</f>
        <v>17</v>
      </c>
      <c r="J10318">
        <f>ABS(D10318-D10319)</f>
        <v>6</v>
      </c>
    </row>
    <row r="10319">
      <c r="A10319">
        <v>17252</v>
      </c>
      <c r="B10319" t="str">
        <v>2018-02-15</v>
      </c>
      <c r="C10319" t="str">
        <v>Afternoon</v>
      </c>
      <c r="D10319">
        <v>26</v>
      </c>
      <c r="E10319" t="str">
        <f>IF(MOD(D10319,2)=0,"EVEN","ODD")</f>
        <v>EVEN</v>
      </c>
      <c r="F10319" t="str">
        <f>IF(D10319&lt;=18,"LOW (1-18)","HIGH (19-36)")</f>
        <v>HIGH (19-36)</v>
      </c>
      <c r="G10319">
        <f>INT((D10319-1)/6)+1</f>
        <v>5</v>
      </c>
      <c r="H10319">
        <f>MOD(D10319-1,6)+1</f>
        <v>2</v>
      </c>
      <c r="I10319">
        <f>37-D10319</f>
        <v>11</v>
      </c>
      <c r="J10319">
        <f>ABS(D10319-D10320)</f>
        <v>4</v>
      </c>
    </row>
    <row r="10320">
      <c r="A10320">
        <v>17251</v>
      </c>
      <c r="B10320" t="str">
        <v>2018-02-15</v>
      </c>
      <c r="C10320" t="str">
        <v>Midday</v>
      </c>
      <c r="D10320">
        <v>30</v>
      </c>
      <c r="E10320" t="str">
        <f>IF(MOD(D10320,2)=0,"EVEN","ODD")</f>
        <v>EVEN</v>
      </c>
      <c r="F10320" t="str">
        <f>IF(D10320&lt;=18,"LOW (1-18)","HIGH (19-36)")</f>
        <v>HIGH (19-36)</v>
      </c>
      <c r="G10320">
        <f>INT((D10320-1)/6)+1</f>
        <v>5</v>
      </c>
      <c r="H10320">
        <f>MOD(D10320-1,6)+1</f>
        <v>6</v>
      </c>
      <c r="I10320">
        <f>37-D10320</f>
        <v>7</v>
      </c>
      <c r="J10320">
        <f>ABS(D10320-D10321)</f>
        <v>24</v>
      </c>
    </row>
    <row r="10321">
      <c r="A10321">
        <v>17250</v>
      </c>
      <c r="B10321" t="str">
        <v>2018-02-15</v>
      </c>
      <c r="C10321" t="str">
        <v>Morning</v>
      </c>
      <c r="D10321">
        <v>6</v>
      </c>
      <c r="E10321" t="str">
        <f>IF(MOD(D10321,2)=0,"EVEN","ODD")</f>
        <v>EVEN</v>
      </c>
      <c r="F10321" t="str">
        <f>IF(D10321&lt;=18,"LOW (1-18)","HIGH (19-36)")</f>
        <v>LOW (1-18)</v>
      </c>
      <c r="G10321">
        <f>INT((D10321-1)/6)+1</f>
        <v>1</v>
      </c>
      <c r="H10321">
        <f>MOD(D10321-1,6)+1</f>
        <v>6</v>
      </c>
      <c r="I10321">
        <f>37-D10321</f>
        <v>31</v>
      </c>
      <c r="J10321">
        <f>ABS(D10321-D10322)</f>
        <v>19</v>
      </c>
    </row>
    <row r="10322">
      <c r="A10322">
        <v>17249</v>
      </c>
      <c r="B10322" t="str">
        <v>2018-02-14</v>
      </c>
      <c r="C10322" t="str">
        <v>Evening</v>
      </c>
      <c r="D10322">
        <v>25</v>
      </c>
      <c r="E10322" t="str">
        <f>IF(MOD(D10322,2)=0,"EVEN","ODD")</f>
        <v>ODD</v>
      </c>
      <c r="F10322" t="str">
        <f>IF(D10322&lt;=18,"LOW (1-18)","HIGH (19-36)")</f>
        <v>HIGH (19-36)</v>
      </c>
      <c r="G10322">
        <f>INT((D10322-1)/6)+1</f>
        <v>5</v>
      </c>
      <c r="H10322">
        <f>MOD(D10322-1,6)+1</f>
        <v>1</v>
      </c>
      <c r="I10322">
        <f>37-D10322</f>
        <v>12</v>
      </c>
      <c r="J10322">
        <f>ABS(D10322-D10323)</f>
        <v>5</v>
      </c>
    </row>
    <row r="10323">
      <c r="A10323">
        <v>17248</v>
      </c>
      <c r="B10323" t="str">
        <v>2018-02-14</v>
      </c>
      <c r="C10323" t="str">
        <v>Afternoon</v>
      </c>
      <c r="D10323">
        <v>20</v>
      </c>
      <c r="E10323" t="str">
        <f>IF(MOD(D10323,2)=0,"EVEN","ODD")</f>
        <v>EVEN</v>
      </c>
      <c r="F10323" t="str">
        <f>IF(D10323&lt;=18,"LOW (1-18)","HIGH (19-36)")</f>
        <v>HIGH (19-36)</v>
      </c>
      <c r="G10323">
        <f>INT((D10323-1)/6)+1</f>
        <v>4</v>
      </c>
      <c r="H10323">
        <f>MOD(D10323-1,6)+1</f>
        <v>2</v>
      </c>
      <c r="I10323">
        <f>37-D10323</f>
        <v>17</v>
      </c>
      <c r="J10323">
        <f>ABS(D10323-D10324)</f>
        <v>3</v>
      </c>
    </row>
    <row r="10324">
      <c r="A10324">
        <v>17247</v>
      </c>
      <c r="B10324" t="str">
        <v>2018-02-14</v>
      </c>
      <c r="C10324" t="str">
        <v>Midday</v>
      </c>
      <c r="D10324">
        <v>23</v>
      </c>
      <c r="E10324" t="str">
        <f>IF(MOD(D10324,2)=0,"EVEN","ODD")</f>
        <v>ODD</v>
      </c>
      <c r="F10324" t="str">
        <f>IF(D10324&lt;=18,"LOW (1-18)","HIGH (19-36)")</f>
        <v>HIGH (19-36)</v>
      </c>
      <c r="G10324">
        <f>INT((D10324-1)/6)+1</f>
        <v>4</v>
      </c>
      <c r="H10324">
        <f>MOD(D10324-1,6)+1</f>
        <v>5</v>
      </c>
      <c r="I10324">
        <f>37-D10324</f>
        <v>14</v>
      </c>
      <c r="J10324">
        <f>ABS(D10324-D10325)</f>
        <v>12</v>
      </c>
    </row>
    <row r="10325">
      <c r="A10325">
        <v>17246</v>
      </c>
      <c r="B10325" t="str">
        <v>2018-02-14</v>
      </c>
      <c r="C10325" t="str">
        <v>Morning</v>
      </c>
      <c r="D10325">
        <v>35</v>
      </c>
      <c r="E10325" t="str">
        <f>IF(MOD(D10325,2)=0,"EVEN","ODD")</f>
        <v>ODD</v>
      </c>
      <c r="F10325" t="str">
        <f>IF(D10325&lt;=18,"LOW (1-18)","HIGH (19-36)")</f>
        <v>HIGH (19-36)</v>
      </c>
      <c r="G10325">
        <f>INT((D10325-1)/6)+1</f>
        <v>6</v>
      </c>
      <c r="H10325">
        <f>MOD(D10325-1,6)+1</f>
        <v>5</v>
      </c>
      <c r="I10325">
        <f>37-D10325</f>
        <v>2</v>
      </c>
      <c r="J10325">
        <f>ABS(D10325-D10326)</f>
        <v>28</v>
      </c>
    </row>
    <row r="10326">
      <c r="A10326">
        <v>17245</v>
      </c>
      <c r="B10326" t="str">
        <v>2018-02-13</v>
      </c>
      <c r="C10326" t="str">
        <v>Evening</v>
      </c>
      <c r="D10326">
        <v>7</v>
      </c>
      <c r="E10326" t="str">
        <f>IF(MOD(D10326,2)=0,"EVEN","ODD")</f>
        <v>ODD</v>
      </c>
      <c r="F10326" t="str">
        <f>IF(D10326&lt;=18,"LOW (1-18)","HIGH (19-36)")</f>
        <v>LOW (1-18)</v>
      </c>
      <c r="G10326">
        <f>INT((D10326-1)/6)+1</f>
        <v>2</v>
      </c>
      <c r="H10326">
        <f>MOD(D10326-1,6)+1</f>
        <v>1</v>
      </c>
      <c r="I10326">
        <f>37-D10326</f>
        <v>30</v>
      </c>
      <c r="J10326">
        <f>ABS(D10326-D10327)</f>
        <v>24</v>
      </c>
    </row>
    <row r="10327">
      <c r="A10327">
        <v>17244</v>
      </c>
      <c r="B10327" t="str">
        <v>2018-02-13</v>
      </c>
      <c r="C10327" t="str">
        <v>Afternoon</v>
      </c>
      <c r="D10327">
        <v>31</v>
      </c>
      <c r="E10327" t="str">
        <f>IF(MOD(D10327,2)=0,"EVEN","ODD")</f>
        <v>ODD</v>
      </c>
      <c r="F10327" t="str">
        <f>IF(D10327&lt;=18,"LOW (1-18)","HIGH (19-36)")</f>
        <v>HIGH (19-36)</v>
      </c>
      <c r="G10327">
        <f>INT((D10327-1)/6)+1</f>
        <v>6</v>
      </c>
      <c r="H10327">
        <f>MOD(D10327-1,6)+1</f>
        <v>1</v>
      </c>
      <c r="I10327">
        <f>37-D10327</f>
        <v>6</v>
      </c>
      <c r="J10327">
        <f>ABS(D10327-D10328)</f>
        <v>2</v>
      </c>
    </row>
    <row r="10328">
      <c r="A10328">
        <v>17243</v>
      </c>
      <c r="B10328" t="str">
        <v>2018-02-13</v>
      </c>
      <c r="C10328" t="str">
        <v>Midday</v>
      </c>
      <c r="D10328">
        <v>33</v>
      </c>
      <c r="E10328" t="str">
        <f>IF(MOD(D10328,2)=0,"EVEN","ODD")</f>
        <v>ODD</v>
      </c>
      <c r="F10328" t="str">
        <f>IF(D10328&lt;=18,"LOW (1-18)","HIGH (19-36)")</f>
        <v>HIGH (19-36)</v>
      </c>
      <c r="G10328">
        <f>INT((D10328-1)/6)+1</f>
        <v>6</v>
      </c>
      <c r="H10328">
        <f>MOD(D10328-1,6)+1</f>
        <v>3</v>
      </c>
      <c r="I10328">
        <f>37-D10328</f>
        <v>4</v>
      </c>
      <c r="J10328">
        <f>ABS(D10328-D10329)</f>
        <v>27</v>
      </c>
    </row>
    <row r="10329">
      <c r="A10329">
        <v>17242</v>
      </c>
      <c r="B10329" t="str">
        <v>2018-02-13</v>
      </c>
      <c r="C10329" t="str">
        <v>Morning</v>
      </c>
      <c r="D10329">
        <v>6</v>
      </c>
      <c r="E10329" t="str">
        <f>IF(MOD(D10329,2)=0,"EVEN","ODD")</f>
        <v>EVEN</v>
      </c>
      <c r="F10329" t="str">
        <f>IF(D10329&lt;=18,"LOW (1-18)","HIGH (19-36)")</f>
        <v>LOW (1-18)</v>
      </c>
      <c r="G10329">
        <f>INT((D10329-1)/6)+1</f>
        <v>1</v>
      </c>
      <c r="H10329">
        <f>MOD(D10329-1,6)+1</f>
        <v>6</v>
      </c>
      <c r="I10329">
        <f>37-D10329</f>
        <v>31</v>
      </c>
      <c r="J10329">
        <f>ABS(D10329-D10330)</f>
        <v>18</v>
      </c>
    </row>
    <row r="10330">
      <c r="A10330">
        <v>17241</v>
      </c>
      <c r="B10330" t="str">
        <v>2018-02-12</v>
      </c>
      <c r="C10330" t="str">
        <v>Evening</v>
      </c>
      <c r="D10330">
        <v>24</v>
      </c>
      <c r="E10330" t="str">
        <f>IF(MOD(D10330,2)=0,"EVEN","ODD")</f>
        <v>EVEN</v>
      </c>
      <c r="F10330" t="str">
        <f>IF(D10330&lt;=18,"LOW (1-18)","HIGH (19-36)")</f>
        <v>HIGH (19-36)</v>
      </c>
      <c r="G10330">
        <f>INT((D10330-1)/6)+1</f>
        <v>4</v>
      </c>
      <c r="H10330">
        <f>MOD(D10330-1,6)+1</f>
        <v>6</v>
      </c>
      <c r="I10330">
        <f>37-D10330</f>
        <v>13</v>
      </c>
      <c r="J10330">
        <f>ABS(D10330-D10331)</f>
        <v>10</v>
      </c>
    </row>
    <row r="10331">
      <c r="A10331">
        <v>17240</v>
      </c>
      <c r="B10331" t="str">
        <v>2018-02-12</v>
      </c>
      <c r="C10331" t="str">
        <v>Afternoon</v>
      </c>
      <c r="D10331">
        <v>14</v>
      </c>
      <c r="E10331" t="str">
        <f>IF(MOD(D10331,2)=0,"EVEN","ODD")</f>
        <v>EVEN</v>
      </c>
      <c r="F10331" t="str">
        <f>IF(D10331&lt;=18,"LOW (1-18)","HIGH (19-36)")</f>
        <v>LOW (1-18)</v>
      </c>
      <c r="G10331">
        <f>INT((D10331-1)/6)+1</f>
        <v>3</v>
      </c>
      <c r="H10331">
        <f>MOD(D10331-1,6)+1</f>
        <v>2</v>
      </c>
      <c r="I10331">
        <f>37-D10331</f>
        <v>23</v>
      </c>
      <c r="J10331">
        <f>ABS(D10331-D10332)</f>
        <v>13</v>
      </c>
    </row>
    <row r="10332">
      <c r="A10332">
        <v>17239</v>
      </c>
      <c r="B10332" t="str">
        <v>2018-02-12</v>
      </c>
      <c r="C10332" t="str">
        <v>Midday</v>
      </c>
      <c r="D10332">
        <v>27</v>
      </c>
      <c r="E10332" t="str">
        <f>IF(MOD(D10332,2)=0,"EVEN","ODD")</f>
        <v>ODD</v>
      </c>
      <c r="F10332" t="str">
        <f>IF(D10332&lt;=18,"LOW (1-18)","HIGH (19-36)")</f>
        <v>HIGH (19-36)</v>
      </c>
      <c r="G10332">
        <f>INT((D10332-1)/6)+1</f>
        <v>5</v>
      </c>
      <c r="H10332">
        <f>MOD(D10332-1,6)+1</f>
        <v>3</v>
      </c>
      <c r="I10332">
        <f>37-D10332</f>
        <v>10</v>
      </c>
      <c r="J10332">
        <f>ABS(D10332-D10333)</f>
        <v>0</v>
      </c>
    </row>
    <row r="10333">
      <c r="A10333">
        <v>17238</v>
      </c>
      <c r="B10333" t="str">
        <v>2018-02-12</v>
      </c>
      <c r="C10333" t="str">
        <v>Morning</v>
      </c>
      <c r="D10333">
        <v>27</v>
      </c>
      <c r="E10333" t="str">
        <f>IF(MOD(D10333,2)=0,"EVEN","ODD")</f>
        <v>ODD</v>
      </c>
      <c r="F10333" t="str">
        <f>IF(D10333&lt;=18,"LOW (1-18)","HIGH (19-36)")</f>
        <v>HIGH (19-36)</v>
      </c>
      <c r="G10333">
        <f>INT((D10333-1)/6)+1</f>
        <v>5</v>
      </c>
      <c r="H10333">
        <f>MOD(D10333-1,6)+1</f>
        <v>3</v>
      </c>
      <c r="I10333">
        <f>37-D10333</f>
        <v>10</v>
      </c>
      <c r="J10333">
        <f>ABS(D10333-D10334)</f>
        <v>16</v>
      </c>
    </row>
    <row r="10334">
      <c r="A10334">
        <v>17237</v>
      </c>
      <c r="B10334" t="str">
        <v>2018-02-10</v>
      </c>
      <c r="C10334" t="str">
        <v>Evening</v>
      </c>
      <c r="D10334">
        <v>11</v>
      </c>
      <c r="E10334" t="str">
        <f>IF(MOD(D10334,2)=0,"EVEN","ODD")</f>
        <v>ODD</v>
      </c>
      <c r="F10334" t="str">
        <f>IF(D10334&lt;=18,"LOW (1-18)","HIGH (19-36)")</f>
        <v>LOW (1-18)</v>
      </c>
      <c r="G10334">
        <f>INT((D10334-1)/6)+1</f>
        <v>2</v>
      </c>
      <c r="H10334">
        <f>MOD(D10334-1,6)+1</f>
        <v>5</v>
      </c>
      <c r="I10334">
        <f>37-D10334</f>
        <v>26</v>
      </c>
      <c r="J10334">
        <f>ABS(D10334-D10335)</f>
        <v>4</v>
      </c>
    </row>
    <row r="10335">
      <c r="A10335">
        <v>17236</v>
      </c>
      <c r="B10335" t="str">
        <v>2018-02-10</v>
      </c>
      <c r="C10335" t="str">
        <v>Afternoon</v>
      </c>
      <c r="D10335">
        <v>7</v>
      </c>
      <c r="E10335" t="str">
        <f>IF(MOD(D10335,2)=0,"EVEN","ODD")</f>
        <v>ODD</v>
      </c>
      <c r="F10335" t="str">
        <f>IF(D10335&lt;=18,"LOW (1-18)","HIGH (19-36)")</f>
        <v>LOW (1-18)</v>
      </c>
      <c r="G10335">
        <f>INT((D10335-1)/6)+1</f>
        <v>2</v>
      </c>
      <c r="H10335">
        <f>MOD(D10335-1,6)+1</f>
        <v>1</v>
      </c>
      <c r="I10335">
        <f>37-D10335</f>
        <v>30</v>
      </c>
      <c r="J10335">
        <f>ABS(D10335-D10336)</f>
        <v>11</v>
      </c>
    </row>
    <row r="10336">
      <c r="A10336">
        <v>17235</v>
      </c>
      <c r="B10336" t="str">
        <v>2018-02-10</v>
      </c>
      <c r="C10336" t="str">
        <v>Midday</v>
      </c>
      <c r="D10336">
        <v>18</v>
      </c>
      <c r="E10336" t="str">
        <f>IF(MOD(D10336,2)=0,"EVEN","ODD")</f>
        <v>EVEN</v>
      </c>
      <c r="F10336" t="str">
        <f>IF(D10336&lt;=18,"LOW (1-18)","HIGH (19-36)")</f>
        <v>LOW (1-18)</v>
      </c>
      <c r="G10336">
        <f>INT((D10336-1)/6)+1</f>
        <v>3</v>
      </c>
      <c r="H10336">
        <f>MOD(D10336-1,6)+1</f>
        <v>6</v>
      </c>
      <c r="I10336">
        <f>37-D10336</f>
        <v>19</v>
      </c>
      <c r="J10336">
        <f>ABS(D10336-D10337)</f>
        <v>7</v>
      </c>
    </row>
    <row r="10337">
      <c r="A10337">
        <v>17234</v>
      </c>
      <c r="B10337" t="str">
        <v>2018-02-10</v>
      </c>
      <c r="C10337" t="str">
        <v>Morning</v>
      </c>
      <c r="D10337">
        <v>11</v>
      </c>
      <c r="E10337" t="str">
        <f>IF(MOD(D10337,2)=0,"EVEN","ODD")</f>
        <v>ODD</v>
      </c>
      <c r="F10337" t="str">
        <f>IF(D10337&lt;=18,"LOW (1-18)","HIGH (19-36)")</f>
        <v>LOW (1-18)</v>
      </c>
      <c r="G10337">
        <f>INT((D10337-1)/6)+1</f>
        <v>2</v>
      </c>
      <c r="H10337">
        <f>MOD(D10337-1,6)+1</f>
        <v>5</v>
      </c>
      <c r="I10337">
        <f>37-D10337</f>
        <v>26</v>
      </c>
      <c r="J10337">
        <f>ABS(D10337-D10338)</f>
        <v>1</v>
      </c>
    </row>
    <row r="10338">
      <c r="A10338">
        <v>17233</v>
      </c>
      <c r="B10338" t="str">
        <v>2018-02-09</v>
      </c>
      <c r="C10338" t="str">
        <v>Evening</v>
      </c>
      <c r="D10338">
        <v>10</v>
      </c>
      <c r="E10338" t="str">
        <f>IF(MOD(D10338,2)=0,"EVEN","ODD")</f>
        <v>EVEN</v>
      </c>
      <c r="F10338" t="str">
        <f>IF(D10338&lt;=18,"LOW (1-18)","HIGH (19-36)")</f>
        <v>LOW (1-18)</v>
      </c>
      <c r="G10338">
        <f>INT((D10338-1)/6)+1</f>
        <v>2</v>
      </c>
      <c r="H10338">
        <f>MOD(D10338-1,6)+1</f>
        <v>4</v>
      </c>
      <c r="I10338">
        <f>37-D10338</f>
        <v>27</v>
      </c>
      <c r="J10338">
        <f>ABS(D10338-D10339)</f>
        <v>5</v>
      </c>
    </row>
    <row r="10339">
      <c r="A10339">
        <v>17232</v>
      </c>
      <c r="B10339" t="str">
        <v>2018-02-09</v>
      </c>
      <c r="C10339" t="str">
        <v>Afternoon</v>
      </c>
      <c r="D10339">
        <v>5</v>
      </c>
      <c r="E10339" t="str">
        <f>IF(MOD(D10339,2)=0,"EVEN","ODD")</f>
        <v>ODD</v>
      </c>
      <c r="F10339" t="str">
        <f>IF(D10339&lt;=18,"LOW (1-18)","HIGH (19-36)")</f>
        <v>LOW (1-18)</v>
      </c>
      <c r="G10339">
        <f>INT((D10339-1)/6)+1</f>
        <v>1</v>
      </c>
      <c r="H10339">
        <f>MOD(D10339-1,6)+1</f>
        <v>5</v>
      </c>
      <c r="I10339">
        <f>37-D10339</f>
        <v>32</v>
      </c>
      <c r="J10339">
        <f>ABS(D10339-D10340)</f>
        <v>16</v>
      </c>
    </row>
    <row r="10340">
      <c r="A10340">
        <v>17231</v>
      </c>
      <c r="B10340" t="str">
        <v>2018-02-09</v>
      </c>
      <c r="C10340" t="str">
        <v>Midday</v>
      </c>
      <c r="D10340">
        <v>21</v>
      </c>
      <c r="E10340" t="str">
        <f>IF(MOD(D10340,2)=0,"EVEN","ODD")</f>
        <v>ODD</v>
      </c>
      <c r="F10340" t="str">
        <f>IF(D10340&lt;=18,"LOW (1-18)","HIGH (19-36)")</f>
        <v>HIGH (19-36)</v>
      </c>
      <c r="G10340">
        <f>INT((D10340-1)/6)+1</f>
        <v>4</v>
      </c>
      <c r="H10340">
        <f>MOD(D10340-1,6)+1</f>
        <v>3</v>
      </c>
      <c r="I10340">
        <f>37-D10340</f>
        <v>16</v>
      </c>
      <c r="J10340">
        <f>ABS(D10340-D10341)</f>
        <v>16</v>
      </c>
    </row>
    <row r="10341">
      <c r="A10341">
        <v>17230</v>
      </c>
      <c r="B10341" t="str">
        <v>2018-02-09</v>
      </c>
      <c r="C10341" t="str">
        <v>Morning</v>
      </c>
      <c r="D10341">
        <v>5</v>
      </c>
      <c r="E10341" t="str">
        <f>IF(MOD(D10341,2)=0,"EVEN","ODD")</f>
        <v>ODD</v>
      </c>
      <c r="F10341" t="str">
        <f>IF(D10341&lt;=18,"LOW (1-18)","HIGH (19-36)")</f>
        <v>LOW (1-18)</v>
      </c>
      <c r="G10341">
        <f>INT((D10341-1)/6)+1</f>
        <v>1</v>
      </c>
      <c r="H10341">
        <f>MOD(D10341-1,6)+1</f>
        <v>5</v>
      </c>
      <c r="I10341">
        <f>37-D10341</f>
        <v>32</v>
      </c>
      <c r="J10341">
        <f>ABS(D10341-D10342)</f>
        <v>2</v>
      </c>
    </row>
    <row r="10342">
      <c r="A10342">
        <v>17229</v>
      </c>
      <c r="B10342" t="str">
        <v>2018-02-08</v>
      </c>
      <c r="C10342" t="str">
        <v>Evening</v>
      </c>
      <c r="D10342">
        <v>7</v>
      </c>
      <c r="E10342" t="str">
        <f>IF(MOD(D10342,2)=0,"EVEN","ODD")</f>
        <v>ODD</v>
      </c>
      <c r="F10342" t="str">
        <f>IF(D10342&lt;=18,"LOW (1-18)","HIGH (19-36)")</f>
        <v>LOW (1-18)</v>
      </c>
      <c r="G10342">
        <f>INT((D10342-1)/6)+1</f>
        <v>2</v>
      </c>
      <c r="H10342">
        <f>MOD(D10342-1,6)+1</f>
        <v>1</v>
      </c>
      <c r="I10342">
        <f>37-D10342</f>
        <v>30</v>
      </c>
      <c r="J10342">
        <f>ABS(D10342-D10343)</f>
        <v>1</v>
      </c>
    </row>
    <row r="10343">
      <c r="A10343">
        <v>17228</v>
      </c>
      <c r="B10343" t="str">
        <v>2018-02-08</v>
      </c>
      <c r="C10343" t="str">
        <v>Afternoon</v>
      </c>
      <c r="D10343">
        <v>8</v>
      </c>
      <c r="E10343" t="str">
        <f>IF(MOD(D10343,2)=0,"EVEN","ODD")</f>
        <v>EVEN</v>
      </c>
      <c r="F10343" t="str">
        <f>IF(D10343&lt;=18,"LOW (1-18)","HIGH (19-36)")</f>
        <v>LOW (1-18)</v>
      </c>
      <c r="G10343">
        <f>INT((D10343-1)/6)+1</f>
        <v>2</v>
      </c>
      <c r="H10343">
        <f>MOD(D10343-1,6)+1</f>
        <v>2</v>
      </c>
      <c r="I10343">
        <f>37-D10343</f>
        <v>29</v>
      </c>
      <c r="J10343">
        <f>ABS(D10343-D10344)</f>
        <v>5</v>
      </c>
    </row>
    <row r="10344">
      <c r="A10344">
        <v>17227</v>
      </c>
      <c r="B10344" t="str">
        <v>2018-02-08</v>
      </c>
      <c r="C10344" t="str">
        <v>Midday</v>
      </c>
      <c r="D10344">
        <v>13</v>
      </c>
      <c r="E10344" t="str">
        <f>IF(MOD(D10344,2)=0,"EVEN","ODD")</f>
        <v>ODD</v>
      </c>
      <c r="F10344" t="str">
        <f>IF(D10344&lt;=18,"LOW (1-18)","HIGH (19-36)")</f>
        <v>LOW (1-18)</v>
      </c>
      <c r="G10344">
        <f>INT((D10344-1)/6)+1</f>
        <v>3</v>
      </c>
      <c r="H10344">
        <f>MOD(D10344-1,6)+1</f>
        <v>1</v>
      </c>
      <c r="I10344">
        <f>37-D10344</f>
        <v>24</v>
      </c>
      <c r="J10344">
        <f>ABS(D10344-D10345)</f>
        <v>2</v>
      </c>
    </row>
    <row r="10345">
      <c r="A10345">
        <v>17226</v>
      </c>
      <c r="B10345" t="str">
        <v>2018-02-08</v>
      </c>
      <c r="C10345" t="str">
        <v>Morning</v>
      </c>
      <c r="D10345">
        <v>15</v>
      </c>
      <c r="E10345" t="str">
        <f>IF(MOD(D10345,2)=0,"EVEN","ODD")</f>
        <v>ODD</v>
      </c>
      <c r="F10345" t="str">
        <f>IF(D10345&lt;=18,"LOW (1-18)","HIGH (19-36)")</f>
        <v>LOW (1-18)</v>
      </c>
      <c r="G10345">
        <f>INT((D10345-1)/6)+1</f>
        <v>3</v>
      </c>
      <c r="H10345">
        <f>MOD(D10345-1,6)+1</f>
        <v>3</v>
      </c>
      <c r="I10345">
        <f>37-D10345</f>
        <v>22</v>
      </c>
      <c r="J10345">
        <f>ABS(D10345-D10346)</f>
        <v>2</v>
      </c>
    </row>
    <row r="10346">
      <c r="A10346">
        <v>17225</v>
      </c>
      <c r="B10346" t="str">
        <v>2018-02-07</v>
      </c>
      <c r="C10346" t="str">
        <v>Evening</v>
      </c>
      <c r="D10346">
        <v>17</v>
      </c>
      <c r="E10346" t="str">
        <f>IF(MOD(D10346,2)=0,"EVEN","ODD")</f>
        <v>ODD</v>
      </c>
      <c r="F10346" t="str">
        <f>IF(D10346&lt;=18,"LOW (1-18)","HIGH (19-36)")</f>
        <v>LOW (1-18)</v>
      </c>
      <c r="G10346">
        <f>INT((D10346-1)/6)+1</f>
        <v>3</v>
      </c>
      <c r="H10346">
        <f>MOD(D10346-1,6)+1</f>
        <v>5</v>
      </c>
      <c r="I10346">
        <f>37-D10346</f>
        <v>20</v>
      </c>
      <c r="J10346">
        <f>ABS(D10346-D10347)</f>
        <v>8</v>
      </c>
    </row>
    <row r="10347">
      <c r="A10347">
        <v>17224</v>
      </c>
      <c r="B10347" t="str">
        <v>2018-02-07</v>
      </c>
      <c r="C10347" t="str">
        <v>Afternoon</v>
      </c>
      <c r="D10347">
        <v>9</v>
      </c>
      <c r="E10347" t="str">
        <f>IF(MOD(D10347,2)=0,"EVEN","ODD")</f>
        <v>ODD</v>
      </c>
      <c r="F10347" t="str">
        <f>IF(D10347&lt;=18,"LOW (1-18)","HIGH (19-36)")</f>
        <v>LOW (1-18)</v>
      </c>
      <c r="G10347">
        <f>INT((D10347-1)/6)+1</f>
        <v>2</v>
      </c>
      <c r="H10347">
        <f>MOD(D10347-1,6)+1</f>
        <v>3</v>
      </c>
      <c r="I10347">
        <f>37-D10347</f>
        <v>28</v>
      </c>
      <c r="J10347">
        <f>ABS(D10347-D10348)</f>
        <v>12</v>
      </c>
    </row>
    <row r="10348">
      <c r="A10348">
        <v>17223</v>
      </c>
      <c r="B10348" t="str">
        <v>2018-02-07</v>
      </c>
      <c r="C10348" t="str">
        <v>Midday</v>
      </c>
      <c r="D10348">
        <v>21</v>
      </c>
      <c r="E10348" t="str">
        <f>IF(MOD(D10348,2)=0,"EVEN","ODD")</f>
        <v>ODD</v>
      </c>
      <c r="F10348" t="str">
        <f>IF(D10348&lt;=18,"LOW (1-18)","HIGH (19-36)")</f>
        <v>HIGH (19-36)</v>
      </c>
      <c r="G10348">
        <f>INT((D10348-1)/6)+1</f>
        <v>4</v>
      </c>
      <c r="H10348">
        <f>MOD(D10348-1,6)+1</f>
        <v>3</v>
      </c>
      <c r="I10348">
        <f>37-D10348</f>
        <v>16</v>
      </c>
      <c r="J10348">
        <f>ABS(D10348-D10349)</f>
        <v>11</v>
      </c>
    </row>
    <row r="10349">
      <c r="A10349">
        <v>17222</v>
      </c>
      <c r="B10349" t="str">
        <v>2018-02-07</v>
      </c>
      <c r="C10349" t="str">
        <v>Morning</v>
      </c>
      <c r="D10349">
        <v>32</v>
      </c>
      <c r="E10349" t="str">
        <f>IF(MOD(D10349,2)=0,"EVEN","ODD")</f>
        <v>EVEN</v>
      </c>
      <c r="F10349" t="str">
        <f>IF(D10349&lt;=18,"LOW (1-18)","HIGH (19-36)")</f>
        <v>HIGH (19-36)</v>
      </c>
      <c r="G10349">
        <f>INT((D10349-1)/6)+1</f>
        <v>6</v>
      </c>
      <c r="H10349">
        <f>MOD(D10349-1,6)+1</f>
        <v>2</v>
      </c>
      <c r="I10349">
        <f>37-D10349</f>
        <v>5</v>
      </c>
      <c r="J10349">
        <f>ABS(D10349-D10350)</f>
        <v>24</v>
      </c>
    </row>
    <row r="10350">
      <c r="A10350">
        <v>17221</v>
      </c>
      <c r="B10350" t="str">
        <v>2018-02-06</v>
      </c>
      <c r="C10350" t="str">
        <v>Evening</v>
      </c>
      <c r="D10350">
        <v>8</v>
      </c>
      <c r="E10350" t="str">
        <f>IF(MOD(D10350,2)=0,"EVEN","ODD")</f>
        <v>EVEN</v>
      </c>
      <c r="F10350" t="str">
        <f>IF(D10350&lt;=18,"LOW (1-18)","HIGH (19-36)")</f>
        <v>LOW (1-18)</v>
      </c>
      <c r="G10350">
        <f>INT((D10350-1)/6)+1</f>
        <v>2</v>
      </c>
      <c r="H10350">
        <f>MOD(D10350-1,6)+1</f>
        <v>2</v>
      </c>
      <c r="I10350">
        <f>37-D10350</f>
        <v>29</v>
      </c>
      <c r="J10350">
        <f>ABS(D10350-D10351)</f>
        <v>12</v>
      </c>
    </row>
    <row r="10351">
      <c r="A10351">
        <v>17220</v>
      </c>
      <c r="B10351" t="str">
        <v>2018-02-06</v>
      </c>
      <c r="C10351" t="str">
        <v>Afternoon</v>
      </c>
      <c r="D10351">
        <v>20</v>
      </c>
      <c r="E10351" t="str">
        <f>IF(MOD(D10351,2)=0,"EVEN","ODD")</f>
        <v>EVEN</v>
      </c>
      <c r="F10351" t="str">
        <f>IF(D10351&lt;=18,"LOW (1-18)","HIGH (19-36)")</f>
        <v>HIGH (19-36)</v>
      </c>
      <c r="G10351">
        <f>INT((D10351-1)/6)+1</f>
        <v>4</v>
      </c>
      <c r="H10351">
        <f>MOD(D10351-1,6)+1</f>
        <v>2</v>
      </c>
      <c r="I10351">
        <f>37-D10351</f>
        <v>17</v>
      </c>
      <c r="J10351">
        <f>ABS(D10351-D10352)</f>
        <v>15</v>
      </c>
    </row>
    <row r="10352">
      <c r="A10352">
        <v>17219</v>
      </c>
      <c r="B10352" t="str">
        <v>2018-02-06</v>
      </c>
      <c r="C10352" t="str">
        <v>Midday</v>
      </c>
      <c r="D10352">
        <v>35</v>
      </c>
      <c r="E10352" t="str">
        <f>IF(MOD(D10352,2)=0,"EVEN","ODD")</f>
        <v>ODD</v>
      </c>
      <c r="F10352" t="str">
        <f>IF(D10352&lt;=18,"LOW (1-18)","HIGH (19-36)")</f>
        <v>HIGH (19-36)</v>
      </c>
      <c r="G10352">
        <f>INT((D10352-1)/6)+1</f>
        <v>6</v>
      </c>
      <c r="H10352">
        <f>MOD(D10352-1,6)+1</f>
        <v>5</v>
      </c>
      <c r="I10352">
        <f>37-D10352</f>
        <v>2</v>
      </c>
      <c r="J10352">
        <f>ABS(D10352-D10353)</f>
        <v>31</v>
      </c>
    </row>
    <row r="10353">
      <c r="A10353">
        <v>17218</v>
      </c>
      <c r="B10353" t="str">
        <v>2018-02-06</v>
      </c>
      <c r="C10353" t="str">
        <v>Morning</v>
      </c>
      <c r="D10353">
        <v>4</v>
      </c>
      <c r="E10353" t="str">
        <f>IF(MOD(D10353,2)=0,"EVEN","ODD")</f>
        <v>EVEN</v>
      </c>
      <c r="F10353" t="str">
        <f>IF(D10353&lt;=18,"LOW (1-18)","HIGH (19-36)")</f>
        <v>LOW (1-18)</v>
      </c>
      <c r="G10353">
        <f>INT((D10353-1)/6)+1</f>
        <v>1</v>
      </c>
      <c r="H10353">
        <f>MOD(D10353-1,6)+1</f>
        <v>4</v>
      </c>
      <c r="I10353">
        <f>37-D10353</f>
        <v>33</v>
      </c>
      <c r="J10353">
        <f>ABS(D10353-D10354)</f>
        <v>1</v>
      </c>
    </row>
    <row r="10354">
      <c r="A10354">
        <v>17217</v>
      </c>
      <c r="B10354" t="str">
        <v>2018-02-05</v>
      </c>
      <c r="C10354" t="str">
        <v>Evening</v>
      </c>
      <c r="D10354">
        <v>3</v>
      </c>
      <c r="E10354" t="str">
        <f>IF(MOD(D10354,2)=0,"EVEN","ODD")</f>
        <v>ODD</v>
      </c>
      <c r="F10354" t="str">
        <f>IF(D10354&lt;=18,"LOW (1-18)","HIGH (19-36)")</f>
        <v>LOW (1-18)</v>
      </c>
      <c r="G10354">
        <f>INT((D10354-1)/6)+1</f>
        <v>1</v>
      </c>
      <c r="H10354">
        <f>MOD(D10354-1,6)+1</f>
        <v>3</v>
      </c>
      <c r="I10354">
        <f>37-D10354</f>
        <v>34</v>
      </c>
      <c r="J10354">
        <f>ABS(D10354-D10355)</f>
        <v>26</v>
      </c>
    </row>
    <row r="10355">
      <c r="A10355">
        <v>17216</v>
      </c>
      <c r="B10355" t="str">
        <v>2018-02-05</v>
      </c>
      <c r="C10355" t="str">
        <v>Afternoon</v>
      </c>
      <c r="D10355">
        <v>29</v>
      </c>
      <c r="E10355" t="str">
        <f>IF(MOD(D10355,2)=0,"EVEN","ODD")</f>
        <v>ODD</v>
      </c>
      <c r="F10355" t="str">
        <f>IF(D10355&lt;=18,"LOW (1-18)","HIGH (19-36)")</f>
        <v>HIGH (19-36)</v>
      </c>
      <c r="G10355">
        <f>INT((D10355-1)/6)+1</f>
        <v>5</v>
      </c>
      <c r="H10355">
        <f>MOD(D10355-1,6)+1</f>
        <v>5</v>
      </c>
      <c r="I10355">
        <f>37-D10355</f>
        <v>8</v>
      </c>
      <c r="J10355">
        <f>ABS(D10355-D10356)</f>
        <v>4</v>
      </c>
    </row>
    <row r="10356">
      <c r="A10356">
        <v>17215</v>
      </c>
      <c r="B10356" t="str">
        <v>2018-02-05</v>
      </c>
      <c r="C10356" t="str">
        <v>Midday</v>
      </c>
      <c r="D10356">
        <v>33</v>
      </c>
      <c r="E10356" t="str">
        <f>IF(MOD(D10356,2)=0,"EVEN","ODD")</f>
        <v>ODD</v>
      </c>
      <c r="F10356" t="str">
        <f>IF(D10356&lt;=18,"LOW (1-18)","HIGH (19-36)")</f>
        <v>HIGH (19-36)</v>
      </c>
      <c r="G10356">
        <f>INT((D10356-1)/6)+1</f>
        <v>6</v>
      </c>
      <c r="H10356">
        <f>MOD(D10356-1,6)+1</f>
        <v>3</v>
      </c>
      <c r="I10356">
        <f>37-D10356</f>
        <v>4</v>
      </c>
      <c r="J10356">
        <f>ABS(D10356-D10357)</f>
        <v>13</v>
      </c>
    </row>
    <row r="10357">
      <c r="A10357">
        <v>17214</v>
      </c>
      <c r="B10357" t="str">
        <v>2018-02-05</v>
      </c>
      <c r="C10357" t="str">
        <v>Morning</v>
      </c>
      <c r="D10357">
        <v>20</v>
      </c>
      <c r="E10357" t="str">
        <f>IF(MOD(D10357,2)=0,"EVEN","ODD")</f>
        <v>EVEN</v>
      </c>
      <c r="F10357" t="str">
        <f>IF(D10357&lt;=18,"LOW (1-18)","HIGH (19-36)")</f>
        <v>HIGH (19-36)</v>
      </c>
      <c r="G10357">
        <f>INT((D10357-1)/6)+1</f>
        <v>4</v>
      </c>
      <c r="H10357">
        <f>MOD(D10357-1,6)+1</f>
        <v>2</v>
      </c>
      <c r="I10357">
        <f>37-D10357</f>
        <v>17</v>
      </c>
      <c r="J10357">
        <f>ABS(D10357-D10358)</f>
        <v>1</v>
      </c>
    </row>
    <row r="10358">
      <c r="A10358">
        <v>17213</v>
      </c>
      <c r="B10358" t="str">
        <v>2018-02-03</v>
      </c>
      <c r="C10358" t="str">
        <v>Evening</v>
      </c>
      <c r="D10358">
        <v>21</v>
      </c>
      <c r="E10358" t="str">
        <f>IF(MOD(D10358,2)=0,"EVEN","ODD")</f>
        <v>ODD</v>
      </c>
      <c r="F10358" t="str">
        <f>IF(D10358&lt;=18,"LOW (1-18)","HIGH (19-36)")</f>
        <v>HIGH (19-36)</v>
      </c>
      <c r="G10358">
        <f>INT((D10358-1)/6)+1</f>
        <v>4</v>
      </c>
      <c r="H10358">
        <f>MOD(D10358-1,6)+1</f>
        <v>3</v>
      </c>
      <c r="I10358">
        <f>37-D10358</f>
        <v>16</v>
      </c>
      <c r="J10358">
        <f>ABS(D10358-D10359)</f>
        <v>9</v>
      </c>
    </row>
    <row r="10359">
      <c r="A10359">
        <v>17212</v>
      </c>
      <c r="B10359" t="str">
        <v>2018-02-03</v>
      </c>
      <c r="C10359" t="str">
        <v>Afternoon</v>
      </c>
      <c r="D10359">
        <v>30</v>
      </c>
      <c r="E10359" t="str">
        <f>IF(MOD(D10359,2)=0,"EVEN","ODD")</f>
        <v>EVEN</v>
      </c>
      <c r="F10359" t="str">
        <f>IF(D10359&lt;=18,"LOW (1-18)","HIGH (19-36)")</f>
        <v>HIGH (19-36)</v>
      </c>
      <c r="G10359">
        <f>INT((D10359-1)/6)+1</f>
        <v>5</v>
      </c>
      <c r="H10359">
        <f>MOD(D10359-1,6)+1</f>
        <v>6</v>
      </c>
      <c r="I10359">
        <f>37-D10359</f>
        <v>7</v>
      </c>
      <c r="J10359">
        <f>ABS(D10359-D10360)</f>
        <v>10</v>
      </c>
    </row>
    <row r="10360">
      <c r="A10360">
        <v>17211</v>
      </c>
      <c r="B10360" t="str">
        <v>2018-02-03</v>
      </c>
      <c r="C10360" t="str">
        <v>Midday</v>
      </c>
      <c r="D10360">
        <v>20</v>
      </c>
      <c r="E10360" t="str">
        <f>IF(MOD(D10360,2)=0,"EVEN","ODD")</f>
        <v>EVEN</v>
      </c>
      <c r="F10360" t="str">
        <f>IF(D10360&lt;=18,"LOW (1-18)","HIGH (19-36)")</f>
        <v>HIGH (19-36)</v>
      </c>
      <c r="G10360">
        <f>INT((D10360-1)/6)+1</f>
        <v>4</v>
      </c>
      <c r="H10360">
        <f>MOD(D10360-1,6)+1</f>
        <v>2</v>
      </c>
      <c r="I10360">
        <f>37-D10360</f>
        <v>17</v>
      </c>
      <c r="J10360">
        <f>ABS(D10360-D10361)</f>
        <v>2</v>
      </c>
    </row>
    <row r="10361">
      <c r="A10361">
        <v>17210</v>
      </c>
      <c r="B10361" t="str">
        <v>2018-02-03</v>
      </c>
      <c r="C10361" t="str">
        <v>Morning</v>
      </c>
      <c r="D10361">
        <v>18</v>
      </c>
      <c r="E10361" t="str">
        <f>IF(MOD(D10361,2)=0,"EVEN","ODD")</f>
        <v>EVEN</v>
      </c>
      <c r="F10361" t="str">
        <f>IF(D10361&lt;=18,"LOW (1-18)","HIGH (19-36)")</f>
        <v>LOW (1-18)</v>
      </c>
      <c r="G10361">
        <f>INT((D10361-1)/6)+1</f>
        <v>3</v>
      </c>
      <c r="H10361">
        <f>MOD(D10361-1,6)+1</f>
        <v>6</v>
      </c>
      <c r="I10361">
        <f>37-D10361</f>
        <v>19</v>
      </c>
      <c r="J10361">
        <f>ABS(D10361-D10362)</f>
        <v>4</v>
      </c>
    </row>
    <row r="10362">
      <c r="A10362">
        <v>17209</v>
      </c>
      <c r="B10362" t="str">
        <v>2018-02-02</v>
      </c>
      <c r="C10362" t="str">
        <v>Evening</v>
      </c>
      <c r="D10362">
        <v>14</v>
      </c>
      <c r="E10362" t="str">
        <f>IF(MOD(D10362,2)=0,"EVEN","ODD")</f>
        <v>EVEN</v>
      </c>
      <c r="F10362" t="str">
        <f>IF(D10362&lt;=18,"LOW (1-18)","HIGH (19-36)")</f>
        <v>LOW (1-18)</v>
      </c>
      <c r="G10362">
        <f>INT((D10362-1)/6)+1</f>
        <v>3</v>
      </c>
      <c r="H10362">
        <f>MOD(D10362-1,6)+1</f>
        <v>2</v>
      </c>
      <c r="I10362">
        <f>37-D10362</f>
        <v>23</v>
      </c>
      <c r="J10362">
        <f>ABS(D10362-D10363)</f>
        <v>2</v>
      </c>
    </row>
    <row r="10363">
      <c r="A10363">
        <v>17208</v>
      </c>
      <c r="B10363" t="str">
        <v>2018-02-02</v>
      </c>
      <c r="C10363" t="str">
        <v>Afternoon</v>
      </c>
      <c r="D10363">
        <v>16</v>
      </c>
      <c r="E10363" t="str">
        <f>IF(MOD(D10363,2)=0,"EVEN","ODD")</f>
        <v>EVEN</v>
      </c>
      <c r="F10363" t="str">
        <f>IF(D10363&lt;=18,"LOW (1-18)","HIGH (19-36)")</f>
        <v>LOW (1-18)</v>
      </c>
      <c r="G10363">
        <f>INT((D10363-1)/6)+1</f>
        <v>3</v>
      </c>
      <c r="H10363">
        <f>MOD(D10363-1,6)+1</f>
        <v>4</v>
      </c>
      <c r="I10363">
        <f>37-D10363</f>
        <v>21</v>
      </c>
      <c r="J10363">
        <f>ABS(D10363-D10364)</f>
        <v>12</v>
      </c>
    </row>
    <row r="10364">
      <c r="A10364">
        <v>17207</v>
      </c>
      <c r="B10364" t="str">
        <v>2018-02-02</v>
      </c>
      <c r="C10364" t="str">
        <v>Midday</v>
      </c>
      <c r="D10364">
        <v>28</v>
      </c>
      <c r="E10364" t="str">
        <f>IF(MOD(D10364,2)=0,"EVEN","ODD")</f>
        <v>EVEN</v>
      </c>
      <c r="F10364" t="str">
        <f>IF(D10364&lt;=18,"LOW (1-18)","HIGH (19-36)")</f>
        <v>HIGH (19-36)</v>
      </c>
      <c r="G10364">
        <f>INT((D10364-1)/6)+1</f>
        <v>5</v>
      </c>
      <c r="H10364">
        <f>MOD(D10364-1,6)+1</f>
        <v>4</v>
      </c>
      <c r="I10364">
        <f>37-D10364</f>
        <v>9</v>
      </c>
      <c r="J10364">
        <f>ABS(D10364-D10365)</f>
        <v>8</v>
      </c>
    </row>
    <row r="10365">
      <c r="A10365">
        <v>17206</v>
      </c>
      <c r="B10365" t="str">
        <v>2018-02-02</v>
      </c>
      <c r="C10365" t="str">
        <v>Morning</v>
      </c>
      <c r="D10365">
        <v>20</v>
      </c>
      <c r="E10365" t="str">
        <f>IF(MOD(D10365,2)=0,"EVEN","ODD")</f>
        <v>EVEN</v>
      </c>
      <c r="F10365" t="str">
        <f>IF(D10365&lt;=18,"LOW (1-18)","HIGH (19-36)")</f>
        <v>HIGH (19-36)</v>
      </c>
      <c r="G10365">
        <f>INT((D10365-1)/6)+1</f>
        <v>4</v>
      </c>
      <c r="H10365">
        <f>MOD(D10365-1,6)+1</f>
        <v>2</v>
      </c>
      <c r="I10365">
        <f>37-D10365</f>
        <v>17</v>
      </c>
      <c r="J10365">
        <f>ABS(D10365-D10366)</f>
        <v>12</v>
      </c>
    </row>
    <row r="10366">
      <c r="A10366">
        <v>17205</v>
      </c>
      <c r="B10366" t="str">
        <v>2018-02-01</v>
      </c>
      <c r="C10366" t="str">
        <v>Evening</v>
      </c>
      <c r="D10366">
        <v>8</v>
      </c>
      <c r="E10366" t="str">
        <f>IF(MOD(D10366,2)=0,"EVEN","ODD")</f>
        <v>EVEN</v>
      </c>
      <c r="F10366" t="str">
        <f>IF(D10366&lt;=18,"LOW (1-18)","HIGH (19-36)")</f>
        <v>LOW (1-18)</v>
      </c>
      <c r="G10366">
        <f>INT((D10366-1)/6)+1</f>
        <v>2</v>
      </c>
      <c r="H10366">
        <f>MOD(D10366-1,6)+1</f>
        <v>2</v>
      </c>
      <c r="I10366">
        <f>37-D10366</f>
        <v>29</v>
      </c>
      <c r="J10366">
        <f>ABS(D10366-D10367)</f>
        <v>25</v>
      </c>
    </row>
    <row r="10367">
      <c r="A10367">
        <v>17204</v>
      </c>
      <c r="B10367" t="str">
        <v>2018-02-01</v>
      </c>
      <c r="C10367" t="str">
        <v>Afternoon</v>
      </c>
      <c r="D10367">
        <v>33</v>
      </c>
      <c r="E10367" t="str">
        <f>IF(MOD(D10367,2)=0,"EVEN","ODD")</f>
        <v>ODD</v>
      </c>
      <c r="F10367" t="str">
        <f>IF(D10367&lt;=18,"LOW (1-18)","HIGH (19-36)")</f>
        <v>HIGH (19-36)</v>
      </c>
      <c r="G10367">
        <f>INT((D10367-1)/6)+1</f>
        <v>6</v>
      </c>
      <c r="H10367">
        <f>MOD(D10367-1,6)+1</f>
        <v>3</v>
      </c>
      <c r="I10367">
        <f>37-D10367</f>
        <v>4</v>
      </c>
      <c r="J10367">
        <f>ABS(D10367-D10368)</f>
        <v>7</v>
      </c>
    </row>
    <row r="10368">
      <c r="A10368">
        <v>17203</v>
      </c>
      <c r="B10368" t="str">
        <v>2018-02-01</v>
      </c>
      <c r="C10368" t="str">
        <v>Midday</v>
      </c>
      <c r="D10368">
        <v>26</v>
      </c>
      <c r="E10368" t="str">
        <f>IF(MOD(D10368,2)=0,"EVEN","ODD")</f>
        <v>EVEN</v>
      </c>
      <c r="F10368" t="str">
        <f>IF(D10368&lt;=18,"LOW (1-18)","HIGH (19-36)")</f>
        <v>HIGH (19-36)</v>
      </c>
      <c r="G10368">
        <f>INT((D10368-1)/6)+1</f>
        <v>5</v>
      </c>
      <c r="H10368">
        <f>MOD(D10368-1,6)+1</f>
        <v>2</v>
      </c>
      <c r="I10368">
        <f>37-D10368</f>
        <v>11</v>
      </c>
      <c r="J10368">
        <f>ABS(D10368-D10369)</f>
        <v>7</v>
      </c>
    </row>
    <row r="10369">
      <c r="A10369">
        <v>17202</v>
      </c>
      <c r="B10369" t="str">
        <v>2018-02-01</v>
      </c>
      <c r="C10369" t="str">
        <v>Morning</v>
      </c>
      <c r="D10369">
        <v>19</v>
      </c>
      <c r="E10369" t="str">
        <f>IF(MOD(D10369,2)=0,"EVEN","ODD")</f>
        <v>ODD</v>
      </c>
      <c r="F10369" t="str">
        <f>IF(D10369&lt;=18,"LOW (1-18)","HIGH (19-36)")</f>
        <v>HIGH (19-36)</v>
      </c>
      <c r="G10369">
        <f>INT((D10369-1)/6)+1</f>
        <v>4</v>
      </c>
      <c r="H10369">
        <f>MOD(D10369-1,6)+1</f>
        <v>1</v>
      </c>
      <c r="I10369">
        <f>37-D10369</f>
        <v>18</v>
      </c>
      <c r="J10369">
        <f>ABS(D10369-D10370)</f>
        <v>6</v>
      </c>
    </row>
    <row r="10370">
      <c r="A10370">
        <v>17201</v>
      </c>
      <c r="B10370" t="str">
        <v>2018-01-31</v>
      </c>
      <c r="C10370" t="str">
        <v>Evening</v>
      </c>
      <c r="D10370">
        <v>13</v>
      </c>
      <c r="E10370" t="str">
        <f>IF(MOD(D10370,2)=0,"EVEN","ODD")</f>
        <v>ODD</v>
      </c>
      <c r="F10370" t="str">
        <f>IF(D10370&lt;=18,"LOW (1-18)","HIGH (19-36)")</f>
        <v>LOW (1-18)</v>
      </c>
      <c r="G10370">
        <f>INT((D10370-1)/6)+1</f>
        <v>3</v>
      </c>
      <c r="H10370">
        <f>MOD(D10370-1,6)+1</f>
        <v>1</v>
      </c>
      <c r="I10370">
        <f>37-D10370</f>
        <v>24</v>
      </c>
      <c r="J10370">
        <f>ABS(D10370-D10371)</f>
        <v>14</v>
      </c>
    </row>
    <row r="10371">
      <c r="A10371">
        <v>17200</v>
      </c>
      <c r="B10371" t="str">
        <v>2018-01-31</v>
      </c>
      <c r="C10371" t="str">
        <v>Afternoon</v>
      </c>
      <c r="D10371">
        <v>27</v>
      </c>
      <c r="E10371" t="str">
        <f>IF(MOD(D10371,2)=0,"EVEN","ODD")</f>
        <v>ODD</v>
      </c>
      <c r="F10371" t="str">
        <f>IF(D10371&lt;=18,"LOW (1-18)","HIGH (19-36)")</f>
        <v>HIGH (19-36)</v>
      </c>
      <c r="G10371">
        <f>INT((D10371-1)/6)+1</f>
        <v>5</v>
      </c>
      <c r="H10371">
        <f>MOD(D10371-1,6)+1</f>
        <v>3</v>
      </c>
      <c r="I10371">
        <f>37-D10371</f>
        <v>10</v>
      </c>
      <c r="J10371">
        <f>ABS(D10371-D10372)</f>
        <v>15</v>
      </c>
    </row>
    <row r="10372">
      <c r="A10372">
        <v>17199</v>
      </c>
      <c r="B10372" t="str">
        <v>2018-01-31</v>
      </c>
      <c r="C10372" t="str">
        <v>Midday</v>
      </c>
      <c r="D10372">
        <v>12</v>
      </c>
      <c r="E10372" t="str">
        <f>IF(MOD(D10372,2)=0,"EVEN","ODD")</f>
        <v>EVEN</v>
      </c>
      <c r="F10372" t="str">
        <f>IF(D10372&lt;=18,"LOW (1-18)","HIGH (19-36)")</f>
        <v>LOW (1-18)</v>
      </c>
      <c r="G10372">
        <f>INT((D10372-1)/6)+1</f>
        <v>2</v>
      </c>
      <c r="H10372">
        <f>MOD(D10372-1,6)+1</f>
        <v>6</v>
      </c>
      <c r="I10372">
        <f>37-D10372</f>
        <v>25</v>
      </c>
      <c r="J10372">
        <f>ABS(D10372-D10373)</f>
        <v>8</v>
      </c>
    </row>
    <row r="10373">
      <c r="A10373">
        <v>17198</v>
      </c>
      <c r="B10373" t="str">
        <v>2018-01-31</v>
      </c>
      <c r="C10373" t="str">
        <v>Morning</v>
      </c>
      <c r="D10373">
        <v>4</v>
      </c>
      <c r="E10373" t="str">
        <f>IF(MOD(D10373,2)=0,"EVEN","ODD")</f>
        <v>EVEN</v>
      </c>
      <c r="F10373" t="str">
        <f>IF(D10373&lt;=18,"LOW (1-18)","HIGH (19-36)")</f>
        <v>LOW (1-18)</v>
      </c>
      <c r="G10373">
        <f>INT((D10373-1)/6)+1</f>
        <v>1</v>
      </c>
      <c r="H10373">
        <f>MOD(D10373-1,6)+1</f>
        <v>4</v>
      </c>
      <c r="I10373">
        <f>37-D10373</f>
        <v>33</v>
      </c>
      <c r="J10373">
        <f>ABS(D10373-D10374)</f>
        <v>3</v>
      </c>
    </row>
    <row r="10374">
      <c r="A10374">
        <v>17197</v>
      </c>
      <c r="B10374" t="str">
        <v>2018-01-30</v>
      </c>
      <c r="C10374" t="str">
        <v>Evening</v>
      </c>
      <c r="D10374">
        <v>7</v>
      </c>
      <c r="E10374" t="str">
        <f>IF(MOD(D10374,2)=0,"EVEN","ODD")</f>
        <v>ODD</v>
      </c>
      <c r="F10374" t="str">
        <f>IF(D10374&lt;=18,"LOW (1-18)","HIGH (19-36)")</f>
        <v>LOW (1-18)</v>
      </c>
      <c r="G10374">
        <f>INT((D10374-1)/6)+1</f>
        <v>2</v>
      </c>
      <c r="H10374">
        <f>MOD(D10374-1,6)+1</f>
        <v>1</v>
      </c>
      <c r="I10374">
        <f>37-D10374</f>
        <v>30</v>
      </c>
      <c r="J10374">
        <f>ABS(D10374-D10375)</f>
        <v>7</v>
      </c>
    </row>
    <row r="10375">
      <c r="A10375">
        <v>17196</v>
      </c>
      <c r="B10375" t="str">
        <v>2018-01-30</v>
      </c>
      <c r="C10375" t="str">
        <v>Afternoon</v>
      </c>
      <c r="D10375">
        <v>14</v>
      </c>
      <c r="E10375" t="str">
        <f>IF(MOD(D10375,2)=0,"EVEN","ODD")</f>
        <v>EVEN</v>
      </c>
      <c r="F10375" t="str">
        <f>IF(D10375&lt;=18,"LOW (1-18)","HIGH (19-36)")</f>
        <v>LOW (1-18)</v>
      </c>
      <c r="G10375">
        <f>INT((D10375-1)/6)+1</f>
        <v>3</v>
      </c>
      <c r="H10375">
        <f>MOD(D10375-1,6)+1</f>
        <v>2</v>
      </c>
      <c r="I10375">
        <f>37-D10375</f>
        <v>23</v>
      </c>
      <c r="J10375">
        <f>ABS(D10375-D10376)</f>
        <v>10</v>
      </c>
    </row>
    <row r="10376">
      <c r="A10376">
        <v>17195</v>
      </c>
      <c r="B10376" t="str">
        <v>2018-01-30</v>
      </c>
      <c r="C10376" t="str">
        <v>Midday</v>
      </c>
      <c r="D10376">
        <v>24</v>
      </c>
      <c r="E10376" t="str">
        <f>IF(MOD(D10376,2)=0,"EVEN","ODD")</f>
        <v>EVEN</v>
      </c>
      <c r="F10376" t="str">
        <f>IF(D10376&lt;=18,"LOW (1-18)","HIGH (19-36)")</f>
        <v>HIGH (19-36)</v>
      </c>
      <c r="G10376">
        <f>INT((D10376-1)/6)+1</f>
        <v>4</v>
      </c>
      <c r="H10376">
        <f>MOD(D10376-1,6)+1</f>
        <v>6</v>
      </c>
      <c r="I10376">
        <f>37-D10376</f>
        <v>13</v>
      </c>
      <c r="J10376">
        <f>ABS(D10376-D10377)</f>
        <v>2</v>
      </c>
    </row>
    <row r="10377">
      <c r="A10377">
        <v>17194</v>
      </c>
      <c r="B10377" t="str">
        <v>2018-01-30</v>
      </c>
      <c r="C10377" t="str">
        <v>Morning</v>
      </c>
      <c r="D10377">
        <v>22</v>
      </c>
      <c r="E10377" t="str">
        <f>IF(MOD(D10377,2)=0,"EVEN","ODD")</f>
        <v>EVEN</v>
      </c>
      <c r="F10377" t="str">
        <f>IF(D10377&lt;=18,"LOW (1-18)","HIGH (19-36)")</f>
        <v>HIGH (19-36)</v>
      </c>
      <c r="G10377">
        <f>INT((D10377-1)/6)+1</f>
        <v>4</v>
      </c>
      <c r="H10377">
        <f>MOD(D10377-1,6)+1</f>
        <v>4</v>
      </c>
      <c r="I10377">
        <f>37-D10377</f>
        <v>15</v>
      </c>
      <c r="J10377">
        <f>ABS(D10377-D10378)</f>
        <v>20</v>
      </c>
    </row>
    <row r="10378">
      <c r="A10378">
        <v>17193</v>
      </c>
      <c r="B10378" t="str">
        <v>2018-01-29</v>
      </c>
      <c r="C10378" t="str">
        <v>Evening</v>
      </c>
      <c r="D10378">
        <v>2</v>
      </c>
      <c r="E10378" t="str">
        <f>IF(MOD(D10378,2)=0,"EVEN","ODD")</f>
        <v>EVEN</v>
      </c>
      <c r="F10378" t="str">
        <f>IF(D10378&lt;=18,"LOW (1-18)","HIGH (19-36)")</f>
        <v>LOW (1-18)</v>
      </c>
      <c r="G10378">
        <f>INT((D10378-1)/6)+1</f>
        <v>1</v>
      </c>
      <c r="H10378">
        <f>MOD(D10378-1,6)+1</f>
        <v>2</v>
      </c>
      <c r="I10378">
        <f>37-D10378</f>
        <v>35</v>
      </c>
      <c r="J10378">
        <f>ABS(D10378-D10379)</f>
        <v>6</v>
      </c>
    </row>
    <row r="10379">
      <c r="A10379">
        <v>17192</v>
      </c>
      <c r="B10379" t="str">
        <v>2018-01-29</v>
      </c>
      <c r="C10379" t="str">
        <v>Afternoon</v>
      </c>
      <c r="D10379">
        <v>8</v>
      </c>
      <c r="E10379" t="str">
        <f>IF(MOD(D10379,2)=0,"EVEN","ODD")</f>
        <v>EVEN</v>
      </c>
      <c r="F10379" t="str">
        <f>IF(D10379&lt;=18,"LOW (1-18)","HIGH (19-36)")</f>
        <v>LOW (1-18)</v>
      </c>
      <c r="G10379">
        <f>INT((D10379-1)/6)+1</f>
        <v>2</v>
      </c>
      <c r="H10379">
        <f>MOD(D10379-1,6)+1</f>
        <v>2</v>
      </c>
      <c r="I10379">
        <f>37-D10379</f>
        <v>29</v>
      </c>
      <c r="J10379">
        <f>ABS(D10379-D10380)</f>
        <v>1</v>
      </c>
    </row>
    <row r="10380">
      <c r="A10380">
        <v>17191</v>
      </c>
      <c r="B10380" t="str">
        <v>2018-01-29</v>
      </c>
      <c r="C10380" t="str">
        <v>Midday</v>
      </c>
      <c r="D10380">
        <v>9</v>
      </c>
      <c r="E10380" t="str">
        <f>IF(MOD(D10380,2)=0,"EVEN","ODD")</f>
        <v>ODD</v>
      </c>
      <c r="F10380" t="str">
        <f>IF(D10380&lt;=18,"LOW (1-18)","HIGH (19-36)")</f>
        <v>LOW (1-18)</v>
      </c>
      <c r="G10380">
        <f>INT((D10380-1)/6)+1</f>
        <v>2</v>
      </c>
      <c r="H10380">
        <f>MOD(D10380-1,6)+1</f>
        <v>3</v>
      </c>
      <c r="I10380">
        <f>37-D10380</f>
        <v>28</v>
      </c>
      <c r="J10380">
        <f>ABS(D10380-D10381)</f>
        <v>2</v>
      </c>
    </row>
    <row r="10381">
      <c r="A10381">
        <v>17190</v>
      </c>
      <c r="B10381" t="str">
        <v>2018-01-29</v>
      </c>
      <c r="C10381" t="str">
        <v>Morning</v>
      </c>
      <c r="D10381">
        <v>7</v>
      </c>
      <c r="E10381" t="str">
        <f>IF(MOD(D10381,2)=0,"EVEN","ODD")</f>
        <v>ODD</v>
      </c>
      <c r="F10381" t="str">
        <f>IF(D10381&lt;=18,"LOW (1-18)","HIGH (19-36)")</f>
        <v>LOW (1-18)</v>
      </c>
      <c r="G10381">
        <f>INT((D10381-1)/6)+1</f>
        <v>2</v>
      </c>
      <c r="H10381">
        <f>MOD(D10381-1,6)+1</f>
        <v>1</v>
      </c>
      <c r="I10381">
        <f>37-D10381</f>
        <v>30</v>
      </c>
      <c r="J10381">
        <f>ABS(D10381-D10382)</f>
        <v>6</v>
      </c>
    </row>
    <row r="10382">
      <c r="A10382">
        <v>17189</v>
      </c>
      <c r="B10382" t="str">
        <v>2018-01-27</v>
      </c>
      <c r="C10382" t="str">
        <v>Evening</v>
      </c>
      <c r="D10382">
        <v>13</v>
      </c>
      <c r="E10382" t="str">
        <f>IF(MOD(D10382,2)=0,"EVEN","ODD")</f>
        <v>ODD</v>
      </c>
      <c r="F10382" t="str">
        <f>IF(D10382&lt;=18,"LOW (1-18)","HIGH (19-36)")</f>
        <v>LOW (1-18)</v>
      </c>
      <c r="G10382">
        <f>INT((D10382-1)/6)+1</f>
        <v>3</v>
      </c>
      <c r="H10382">
        <f>MOD(D10382-1,6)+1</f>
        <v>1</v>
      </c>
      <c r="I10382">
        <f>37-D10382</f>
        <v>24</v>
      </c>
      <c r="J10382">
        <f>ABS(D10382-D10383)</f>
        <v>6</v>
      </c>
    </row>
    <row r="10383">
      <c r="A10383">
        <v>17188</v>
      </c>
      <c r="B10383" t="str">
        <v>2018-01-27</v>
      </c>
      <c r="C10383" t="str">
        <v>Afternoon</v>
      </c>
      <c r="D10383">
        <v>19</v>
      </c>
      <c r="E10383" t="str">
        <f>IF(MOD(D10383,2)=0,"EVEN","ODD")</f>
        <v>ODD</v>
      </c>
      <c r="F10383" t="str">
        <f>IF(D10383&lt;=18,"LOW (1-18)","HIGH (19-36)")</f>
        <v>HIGH (19-36)</v>
      </c>
      <c r="G10383">
        <f>INT((D10383-1)/6)+1</f>
        <v>4</v>
      </c>
      <c r="H10383">
        <f>MOD(D10383-1,6)+1</f>
        <v>1</v>
      </c>
      <c r="I10383">
        <f>37-D10383</f>
        <v>18</v>
      </c>
      <c r="J10383">
        <f>ABS(D10383-D10384)</f>
        <v>9</v>
      </c>
    </row>
    <row r="10384">
      <c r="A10384">
        <v>17187</v>
      </c>
      <c r="B10384" t="str">
        <v>2018-01-27</v>
      </c>
      <c r="C10384" t="str">
        <v>Midday</v>
      </c>
      <c r="D10384">
        <v>10</v>
      </c>
      <c r="E10384" t="str">
        <f>IF(MOD(D10384,2)=0,"EVEN","ODD")</f>
        <v>EVEN</v>
      </c>
      <c r="F10384" t="str">
        <f>IF(D10384&lt;=18,"LOW (1-18)","HIGH (19-36)")</f>
        <v>LOW (1-18)</v>
      </c>
      <c r="G10384">
        <f>INT((D10384-1)/6)+1</f>
        <v>2</v>
      </c>
      <c r="H10384">
        <f>MOD(D10384-1,6)+1</f>
        <v>4</v>
      </c>
      <c r="I10384">
        <f>37-D10384</f>
        <v>27</v>
      </c>
      <c r="J10384">
        <f>ABS(D10384-D10385)</f>
        <v>1</v>
      </c>
    </row>
    <row r="10385">
      <c r="A10385">
        <v>17186</v>
      </c>
      <c r="B10385" t="str">
        <v>2018-01-27</v>
      </c>
      <c r="C10385" t="str">
        <v>Morning</v>
      </c>
      <c r="D10385">
        <v>9</v>
      </c>
      <c r="E10385" t="str">
        <f>IF(MOD(D10385,2)=0,"EVEN","ODD")</f>
        <v>ODD</v>
      </c>
      <c r="F10385" t="str">
        <f>IF(D10385&lt;=18,"LOW (1-18)","HIGH (19-36)")</f>
        <v>LOW (1-18)</v>
      </c>
      <c r="G10385">
        <f>INT((D10385-1)/6)+1</f>
        <v>2</v>
      </c>
      <c r="H10385">
        <f>MOD(D10385-1,6)+1</f>
        <v>3</v>
      </c>
      <c r="I10385">
        <f>37-D10385</f>
        <v>28</v>
      </c>
      <c r="J10385">
        <f>ABS(D10385-D10386)</f>
        <v>4</v>
      </c>
    </row>
    <row r="10386">
      <c r="A10386">
        <v>17185</v>
      </c>
      <c r="B10386" t="str">
        <v>2018-01-26</v>
      </c>
      <c r="C10386" t="str">
        <v>Evening</v>
      </c>
      <c r="D10386">
        <v>13</v>
      </c>
      <c r="E10386" t="str">
        <f>IF(MOD(D10386,2)=0,"EVEN","ODD")</f>
        <v>ODD</v>
      </c>
      <c r="F10386" t="str">
        <f>IF(D10386&lt;=18,"LOW (1-18)","HIGH (19-36)")</f>
        <v>LOW (1-18)</v>
      </c>
      <c r="G10386">
        <f>INT((D10386-1)/6)+1</f>
        <v>3</v>
      </c>
      <c r="H10386">
        <f>MOD(D10386-1,6)+1</f>
        <v>1</v>
      </c>
      <c r="I10386">
        <f>37-D10386</f>
        <v>24</v>
      </c>
      <c r="J10386">
        <f>ABS(D10386-D10387)</f>
        <v>10</v>
      </c>
    </row>
    <row r="10387">
      <c r="A10387">
        <v>17184</v>
      </c>
      <c r="B10387" t="str">
        <v>2018-01-26</v>
      </c>
      <c r="C10387" t="str">
        <v>Afternoon</v>
      </c>
      <c r="D10387">
        <v>3</v>
      </c>
      <c r="E10387" t="str">
        <f>IF(MOD(D10387,2)=0,"EVEN","ODD")</f>
        <v>ODD</v>
      </c>
      <c r="F10387" t="str">
        <f>IF(D10387&lt;=18,"LOW (1-18)","HIGH (19-36)")</f>
        <v>LOW (1-18)</v>
      </c>
      <c r="G10387">
        <f>INT((D10387-1)/6)+1</f>
        <v>1</v>
      </c>
      <c r="H10387">
        <f>MOD(D10387-1,6)+1</f>
        <v>3</v>
      </c>
      <c r="I10387">
        <f>37-D10387</f>
        <v>34</v>
      </c>
      <c r="J10387">
        <f>ABS(D10387-D10388)</f>
        <v>9</v>
      </c>
    </row>
    <row r="10388">
      <c r="A10388">
        <v>17183</v>
      </c>
      <c r="B10388" t="str">
        <v>2018-01-26</v>
      </c>
      <c r="C10388" t="str">
        <v>Midday</v>
      </c>
      <c r="D10388">
        <v>12</v>
      </c>
      <c r="E10388" t="str">
        <f>IF(MOD(D10388,2)=0,"EVEN","ODD")</f>
        <v>EVEN</v>
      </c>
      <c r="F10388" t="str">
        <f>IF(D10388&lt;=18,"LOW (1-18)","HIGH (19-36)")</f>
        <v>LOW (1-18)</v>
      </c>
      <c r="G10388">
        <f>INT((D10388-1)/6)+1</f>
        <v>2</v>
      </c>
      <c r="H10388">
        <f>MOD(D10388-1,6)+1</f>
        <v>6</v>
      </c>
      <c r="I10388">
        <f>37-D10388</f>
        <v>25</v>
      </c>
      <c r="J10388">
        <f>ABS(D10388-D10389)</f>
        <v>11</v>
      </c>
    </row>
    <row r="10389">
      <c r="A10389">
        <v>17182</v>
      </c>
      <c r="B10389" t="str">
        <v>2018-01-26</v>
      </c>
      <c r="C10389" t="str">
        <v>Morning</v>
      </c>
      <c r="D10389">
        <v>23</v>
      </c>
      <c r="E10389" t="str">
        <f>IF(MOD(D10389,2)=0,"EVEN","ODD")</f>
        <v>ODD</v>
      </c>
      <c r="F10389" t="str">
        <f>IF(D10389&lt;=18,"LOW (1-18)","HIGH (19-36)")</f>
        <v>HIGH (19-36)</v>
      </c>
      <c r="G10389">
        <f>INT((D10389-1)/6)+1</f>
        <v>4</v>
      </c>
      <c r="H10389">
        <f>MOD(D10389-1,6)+1</f>
        <v>5</v>
      </c>
      <c r="I10389">
        <f>37-D10389</f>
        <v>14</v>
      </c>
      <c r="J10389">
        <f>ABS(D10389-D10390)</f>
        <v>15</v>
      </c>
    </row>
    <row r="10390">
      <c r="A10390">
        <v>17181</v>
      </c>
      <c r="B10390" t="str">
        <v>2018-01-25</v>
      </c>
      <c r="C10390" t="str">
        <v>Evening</v>
      </c>
      <c r="D10390">
        <v>8</v>
      </c>
      <c r="E10390" t="str">
        <f>IF(MOD(D10390,2)=0,"EVEN","ODD")</f>
        <v>EVEN</v>
      </c>
      <c r="F10390" t="str">
        <f>IF(D10390&lt;=18,"LOW (1-18)","HIGH (19-36)")</f>
        <v>LOW (1-18)</v>
      </c>
      <c r="G10390">
        <f>INT((D10390-1)/6)+1</f>
        <v>2</v>
      </c>
      <c r="H10390">
        <f>MOD(D10390-1,6)+1</f>
        <v>2</v>
      </c>
      <c r="I10390">
        <f>37-D10390</f>
        <v>29</v>
      </c>
      <c r="J10390">
        <f>ABS(D10390-D10391)</f>
        <v>1</v>
      </c>
    </row>
    <row r="10391">
      <c r="A10391">
        <v>17180</v>
      </c>
      <c r="B10391" t="str">
        <v>2018-01-25</v>
      </c>
      <c r="C10391" t="str">
        <v>Afternoon</v>
      </c>
      <c r="D10391">
        <v>7</v>
      </c>
      <c r="E10391" t="str">
        <f>IF(MOD(D10391,2)=0,"EVEN","ODD")</f>
        <v>ODD</v>
      </c>
      <c r="F10391" t="str">
        <f>IF(D10391&lt;=18,"LOW (1-18)","HIGH (19-36)")</f>
        <v>LOW (1-18)</v>
      </c>
      <c r="G10391">
        <f>INT((D10391-1)/6)+1</f>
        <v>2</v>
      </c>
      <c r="H10391">
        <f>MOD(D10391-1,6)+1</f>
        <v>1</v>
      </c>
      <c r="I10391">
        <f>37-D10391</f>
        <v>30</v>
      </c>
      <c r="J10391">
        <f>ABS(D10391-D10392)</f>
        <v>29</v>
      </c>
    </row>
    <row r="10392">
      <c r="A10392">
        <v>17179</v>
      </c>
      <c r="B10392" t="str">
        <v>2018-01-25</v>
      </c>
      <c r="C10392" t="str">
        <v>Midday</v>
      </c>
      <c r="D10392">
        <v>36</v>
      </c>
      <c r="E10392" t="str">
        <f>IF(MOD(D10392,2)=0,"EVEN","ODD")</f>
        <v>EVEN</v>
      </c>
      <c r="F10392" t="str">
        <f>IF(D10392&lt;=18,"LOW (1-18)","HIGH (19-36)")</f>
        <v>HIGH (19-36)</v>
      </c>
      <c r="G10392">
        <f>INT((D10392-1)/6)+1</f>
        <v>6</v>
      </c>
      <c r="H10392">
        <f>MOD(D10392-1,6)+1</f>
        <v>6</v>
      </c>
      <c r="I10392">
        <f>37-D10392</f>
        <v>1</v>
      </c>
      <c r="J10392">
        <f>ABS(D10392-D10393)</f>
        <v>4</v>
      </c>
    </row>
    <row r="10393">
      <c r="A10393">
        <v>17178</v>
      </c>
      <c r="B10393" t="str">
        <v>2018-01-25</v>
      </c>
      <c r="C10393" t="str">
        <v>Morning</v>
      </c>
      <c r="D10393">
        <v>32</v>
      </c>
      <c r="E10393" t="str">
        <f>IF(MOD(D10393,2)=0,"EVEN","ODD")</f>
        <v>EVEN</v>
      </c>
      <c r="F10393" t="str">
        <f>IF(D10393&lt;=18,"LOW (1-18)","HIGH (19-36)")</f>
        <v>HIGH (19-36)</v>
      </c>
      <c r="G10393">
        <f>INT((D10393-1)/6)+1</f>
        <v>6</v>
      </c>
      <c r="H10393">
        <f>MOD(D10393-1,6)+1</f>
        <v>2</v>
      </c>
      <c r="I10393">
        <f>37-D10393</f>
        <v>5</v>
      </c>
      <c r="J10393">
        <f>ABS(D10393-D10394)</f>
        <v>9</v>
      </c>
    </row>
    <row r="10394">
      <c r="A10394">
        <v>17177</v>
      </c>
      <c r="B10394" t="str">
        <v>2018-01-24</v>
      </c>
      <c r="C10394" t="str">
        <v>Evening</v>
      </c>
      <c r="D10394">
        <v>23</v>
      </c>
      <c r="E10394" t="str">
        <f>IF(MOD(D10394,2)=0,"EVEN","ODD")</f>
        <v>ODD</v>
      </c>
      <c r="F10394" t="str">
        <f>IF(D10394&lt;=18,"LOW (1-18)","HIGH (19-36)")</f>
        <v>HIGH (19-36)</v>
      </c>
      <c r="G10394">
        <f>INT((D10394-1)/6)+1</f>
        <v>4</v>
      </c>
      <c r="H10394">
        <f>MOD(D10394-1,6)+1</f>
        <v>5</v>
      </c>
      <c r="I10394">
        <f>37-D10394</f>
        <v>14</v>
      </c>
      <c r="J10394">
        <f>ABS(D10394-D10395)</f>
        <v>1</v>
      </c>
    </row>
    <row r="10395">
      <c r="A10395">
        <v>17176</v>
      </c>
      <c r="B10395" t="str">
        <v>2018-01-24</v>
      </c>
      <c r="C10395" t="str">
        <v>Afternoon</v>
      </c>
      <c r="D10395">
        <v>22</v>
      </c>
      <c r="E10395" t="str">
        <f>IF(MOD(D10395,2)=0,"EVEN","ODD")</f>
        <v>EVEN</v>
      </c>
      <c r="F10395" t="str">
        <f>IF(D10395&lt;=18,"LOW (1-18)","HIGH (19-36)")</f>
        <v>HIGH (19-36)</v>
      </c>
      <c r="G10395">
        <f>INT((D10395-1)/6)+1</f>
        <v>4</v>
      </c>
      <c r="H10395">
        <f>MOD(D10395-1,6)+1</f>
        <v>4</v>
      </c>
      <c r="I10395">
        <f>37-D10395</f>
        <v>15</v>
      </c>
      <c r="J10395">
        <f>ABS(D10395-D10396)</f>
        <v>12</v>
      </c>
    </row>
    <row r="10396">
      <c r="A10396">
        <v>17175</v>
      </c>
      <c r="B10396" t="str">
        <v>2018-01-24</v>
      </c>
      <c r="C10396" t="str">
        <v>Midday</v>
      </c>
      <c r="D10396">
        <v>10</v>
      </c>
      <c r="E10396" t="str">
        <f>IF(MOD(D10396,2)=0,"EVEN","ODD")</f>
        <v>EVEN</v>
      </c>
      <c r="F10396" t="str">
        <f>IF(D10396&lt;=18,"LOW (1-18)","HIGH (19-36)")</f>
        <v>LOW (1-18)</v>
      </c>
      <c r="G10396">
        <f>INT((D10396-1)/6)+1</f>
        <v>2</v>
      </c>
      <c r="H10396">
        <f>MOD(D10396-1,6)+1</f>
        <v>4</v>
      </c>
      <c r="I10396">
        <f>37-D10396</f>
        <v>27</v>
      </c>
      <c r="J10396">
        <f>ABS(D10396-D10397)</f>
        <v>7</v>
      </c>
    </row>
    <row r="10397">
      <c r="A10397">
        <v>17174</v>
      </c>
      <c r="B10397" t="str">
        <v>2018-01-24</v>
      </c>
      <c r="C10397" t="str">
        <v>Morning</v>
      </c>
      <c r="D10397">
        <v>3</v>
      </c>
      <c r="E10397" t="str">
        <f>IF(MOD(D10397,2)=0,"EVEN","ODD")</f>
        <v>ODD</v>
      </c>
      <c r="F10397" t="str">
        <f>IF(D10397&lt;=18,"LOW (1-18)","HIGH (19-36)")</f>
        <v>LOW (1-18)</v>
      </c>
      <c r="G10397">
        <f>INT((D10397-1)/6)+1</f>
        <v>1</v>
      </c>
      <c r="H10397">
        <f>MOD(D10397-1,6)+1</f>
        <v>3</v>
      </c>
      <c r="I10397">
        <f>37-D10397</f>
        <v>34</v>
      </c>
      <c r="J10397">
        <f>ABS(D10397-D10398)</f>
        <v>21</v>
      </c>
    </row>
    <row r="10398">
      <c r="A10398">
        <v>17173</v>
      </c>
      <c r="B10398" t="str">
        <v>2018-01-23</v>
      </c>
      <c r="C10398" t="str">
        <v>Evening</v>
      </c>
      <c r="D10398">
        <v>24</v>
      </c>
      <c r="E10398" t="str">
        <f>IF(MOD(D10398,2)=0,"EVEN","ODD")</f>
        <v>EVEN</v>
      </c>
      <c r="F10398" t="str">
        <f>IF(D10398&lt;=18,"LOW (1-18)","HIGH (19-36)")</f>
        <v>HIGH (19-36)</v>
      </c>
      <c r="G10398">
        <f>INT((D10398-1)/6)+1</f>
        <v>4</v>
      </c>
      <c r="H10398">
        <f>MOD(D10398-1,6)+1</f>
        <v>6</v>
      </c>
      <c r="I10398">
        <f>37-D10398</f>
        <v>13</v>
      </c>
      <c r="J10398">
        <f>ABS(D10398-D10399)</f>
        <v>18</v>
      </c>
    </row>
    <row r="10399">
      <c r="A10399">
        <v>17172</v>
      </c>
      <c r="B10399" t="str">
        <v>2018-01-23</v>
      </c>
      <c r="C10399" t="str">
        <v>Afternoon</v>
      </c>
      <c r="D10399">
        <v>6</v>
      </c>
      <c r="E10399" t="str">
        <f>IF(MOD(D10399,2)=0,"EVEN","ODD")</f>
        <v>EVEN</v>
      </c>
      <c r="F10399" t="str">
        <f>IF(D10399&lt;=18,"LOW (1-18)","HIGH (19-36)")</f>
        <v>LOW (1-18)</v>
      </c>
      <c r="G10399">
        <f>INT((D10399-1)/6)+1</f>
        <v>1</v>
      </c>
      <c r="H10399">
        <f>MOD(D10399-1,6)+1</f>
        <v>6</v>
      </c>
      <c r="I10399">
        <f>37-D10399</f>
        <v>31</v>
      </c>
      <c r="J10399">
        <f>ABS(D10399-D10400)</f>
        <v>20</v>
      </c>
    </row>
    <row r="10400">
      <c r="A10400">
        <v>17171</v>
      </c>
      <c r="B10400" t="str">
        <v>2018-01-23</v>
      </c>
      <c r="C10400" t="str">
        <v>Midday</v>
      </c>
      <c r="D10400">
        <v>26</v>
      </c>
      <c r="E10400" t="str">
        <f>IF(MOD(D10400,2)=0,"EVEN","ODD")</f>
        <v>EVEN</v>
      </c>
      <c r="F10400" t="str">
        <f>IF(D10400&lt;=18,"LOW (1-18)","HIGH (19-36)")</f>
        <v>HIGH (19-36)</v>
      </c>
      <c r="G10400">
        <f>INT((D10400-1)/6)+1</f>
        <v>5</v>
      </c>
      <c r="H10400">
        <f>MOD(D10400-1,6)+1</f>
        <v>2</v>
      </c>
      <c r="I10400">
        <f>37-D10400</f>
        <v>11</v>
      </c>
      <c r="J10400">
        <f>ABS(D10400-D10401)</f>
        <v>5</v>
      </c>
    </row>
    <row r="10401">
      <c r="A10401">
        <v>17170</v>
      </c>
      <c r="B10401" t="str">
        <v>2018-01-23</v>
      </c>
      <c r="C10401" t="str">
        <v>Morning</v>
      </c>
      <c r="D10401">
        <v>31</v>
      </c>
      <c r="E10401" t="str">
        <f>IF(MOD(D10401,2)=0,"EVEN","ODD")</f>
        <v>ODD</v>
      </c>
      <c r="F10401" t="str">
        <f>IF(D10401&lt;=18,"LOW (1-18)","HIGH (19-36)")</f>
        <v>HIGH (19-36)</v>
      </c>
      <c r="G10401">
        <f>INT((D10401-1)/6)+1</f>
        <v>6</v>
      </c>
      <c r="H10401">
        <f>MOD(D10401-1,6)+1</f>
        <v>1</v>
      </c>
      <c r="I10401">
        <f>37-D10401</f>
        <v>6</v>
      </c>
      <c r="J10401">
        <f>ABS(D10401-D10402)</f>
        <v>4</v>
      </c>
    </row>
    <row r="10402">
      <c r="A10402">
        <v>17169</v>
      </c>
      <c r="B10402" t="str">
        <v>2018-01-22</v>
      </c>
      <c r="C10402" t="str">
        <v>Evening</v>
      </c>
      <c r="D10402">
        <v>35</v>
      </c>
      <c r="E10402" t="str">
        <f>IF(MOD(D10402,2)=0,"EVEN","ODD")</f>
        <v>ODD</v>
      </c>
      <c r="F10402" t="str">
        <f>IF(D10402&lt;=18,"LOW (1-18)","HIGH (19-36)")</f>
        <v>HIGH (19-36)</v>
      </c>
      <c r="G10402">
        <f>INT((D10402-1)/6)+1</f>
        <v>6</v>
      </c>
      <c r="H10402">
        <f>MOD(D10402-1,6)+1</f>
        <v>5</v>
      </c>
      <c r="I10402">
        <f>37-D10402</f>
        <v>2</v>
      </c>
      <c r="J10402">
        <f>ABS(D10402-D10403)</f>
        <v>19</v>
      </c>
    </row>
    <row r="10403">
      <c r="A10403">
        <v>17168</v>
      </c>
      <c r="B10403" t="str">
        <v>2018-01-22</v>
      </c>
      <c r="C10403" t="str">
        <v>Afternoon</v>
      </c>
      <c r="D10403">
        <v>16</v>
      </c>
      <c r="E10403" t="str">
        <f>IF(MOD(D10403,2)=0,"EVEN","ODD")</f>
        <v>EVEN</v>
      </c>
      <c r="F10403" t="str">
        <f>IF(D10403&lt;=18,"LOW (1-18)","HIGH (19-36)")</f>
        <v>LOW (1-18)</v>
      </c>
      <c r="G10403">
        <f>INT((D10403-1)/6)+1</f>
        <v>3</v>
      </c>
      <c r="H10403">
        <f>MOD(D10403-1,6)+1</f>
        <v>4</v>
      </c>
      <c r="I10403">
        <f>37-D10403</f>
        <v>21</v>
      </c>
      <c r="J10403">
        <f>ABS(D10403-D10404)</f>
        <v>4</v>
      </c>
    </row>
    <row r="10404">
      <c r="A10404">
        <v>17167</v>
      </c>
      <c r="B10404" t="str">
        <v>2018-01-22</v>
      </c>
      <c r="C10404" t="str">
        <v>Midday</v>
      </c>
      <c r="D10404">
        <v>20</v>
      </c>
      <c r="E10404" t="str">
        <f>IF(MOD(D10404,2)=0,"EVEN","ODD")</f>
        <v>EVEN</v>
      </c>
      <c r="F10404" t="str">
        <f>IF(D10404&lt;=18,"LOW (1-18)","HIGH (19-36)")</f>
        <v>HIGH (19-36)</v>
      </c>
      <c r="G10404">
        <f>INT((D10404-1)/6)+1</f>
        <v>4</v>
      </c>
      <c r="H10404">
        <f>MOD(D10404-1,6)+1</f>
        <v>2</v>
      </c>
      <c r="I10404">
        <f>37-D10404</f>
        <v>17</v>
      </c>
      <c r="J10404">
        <f>ABS(D10404-D10405)</f>
        <v>14</v>
      </c>
    </row>
    <row r="10405">
      <c r="A10405">
        <v>17166</v>
      </c>
      <c r="B10405" t="str">
        <v>2018-01-22</v>
      </c>
      <c r="C10405" t="str">
        <v>Morning</v>
      </c>
      <c r="D10405">
        <v>6</v>
      </c>
      <c r="E10405" t="str">
        <f>IF(MOD(D10405,2)=0,"EVEN","ODD")</f>
        <v>EVEN</v>
      </c>
      <c r="F10405" t="str">
        <f>IF(D10405&lt;=18,"LOW (1-18)","HIGH (19-36)")</f>
        <v>LOW (1-18)</v>
      </c>
      <c r="G10405">
        <f>INT((D10405-1)/6)+1</f>
        <v>1</v>
      </c>
      <c r="H10405">
        <f>MOD(D10405-1,6)+1</f>
        <v>6</v>
      </c>
      <c r="I10405">
        <f>37-D10405</f>
        <v>31</v>
      </c>
      <c r="J10405">
        <f>ABS(D10405-D10406)</f>
        <v>5</v>
      </c>
    </row>
    <row r="10406">
      <c r="A10406">
        <v>17165</v>
      </c>
      <c r="B10406" t="str">
        <v>2018-01-20</v>
      </c>
      <c r="C10406" t="str">
        <v>Evening</v>
      </c>
      <c r="D10406">
        <v>11</v>
      </c>
      <c r="E10406" t="str">
        <f>IF(MOD(D10406,2)=0,"EVEN","ODD")</f>
        <v>ODD</v>
      </c>
      <c r="F10406" t="str">
        <f>IF(D10406&lt;=18,"LOW (1-18)","HIGH (19-36)")</f>
        <v>LOW (1-18)</v>
      </c>
      <c r="G10406">
        <f>INT((D10406-1)/6)+1</f>
        <v>2</v>
      </c>
      <c r="H10406">
        <f>MOD(D10406-1,6)+1</f>
        <v>5</v>
      </c>
      <c r="I10406">
        <f>37-D10406</f>
        <v>26</v>
      </c>
      <c r="J10406">
        <f>ABS(D10406-D10407)</f>
        <v>12</v>
      </c>
    </row>
    <row r="10407">
      <c r="A10407">
        <v>17164</v>
      </c>
      <c r="B10407" t="str">
        <v>2018-01-20</v>
      </c>
      <c r="C10407" t="str">
        <v>Afternoon</v>
      </c>
      <c r="D10407">
        <v>23</v>
      </c>
      <c r="E10407" t="str">
        <f>IF(MOD(D10407,2)=0,"EVEN","ODD")</f>
        <v>ODD</v>
      </c>
      <c r="F10407" t="str">
        <f>IF(D10407&lt;=18,"LOW (1-18)","HIGH (19-36)")</f>
        <v>HIGH (19-36)</v>
      </c>
      <c r="G10407">
        <f>INT((D10407-1)/6)+1</f>
        <v>4</v>
      </c>
      <c r="H10407">
        <f>MOD(D10407-1,6)+1</f>
        <v>5</v>
      </c>
      <c r="I10407">
        <f>37-D10407</f>
        <v>14</v>
      </c>
      <c r="J10407">
        <f>ABS(D10407-D10408)</f>
        <v>2</v>
      </c>
    </row>
    <row r="10408">
      <c r="A10408">
        <v>17163</v>
      </c>
      <c r="B10408" t="str">
        <v>2018-01-20</v>
      </c>
      <c r="C10408" t="str">
        <v>Midday</v>
      </c>
      <c r="D10408">
        <v>21</v>
      </c>
      <c r="E10408" t="str">
        <f>IF(MOD(D10408,2)=0,"EVEN","ODD")</f>
        <v>ODD</v>
      </c>
      <c r="F10408" t="str">
        <f>IF(D10408&lt;=18,"LOW (1-18)","HIGH (19-36)")</f>
        <v>HIGH (19-36)</v>
      </c>
      <c r="G10408">
        <f>INT((D10408-1)/6)+1</f>
        <v>4</v>
      </c>
      <c r="H10408">
        <f>MOD(D10408-1,6)+1</f>
        <v>3</v>
      </c>
      <c r="I10408">
        <f>37-D10408</f>
        <v>16</v>
      </c>
      <c r="J10408">
        <f>ABS(D10408-D10409)</f>
        <v>17</v>
      </c>
    </row>
    <row r="10409">
      <c r="A10409">
        <v>17162</v>
      </c>
      <c r="B10409" t="str">
        <v>2018-01-20</v>
      </c>
      <c r="C10409" t="str">
        <v>Morning</v>
      </c>
      <c r="D10409">
        <v>4</v>
      </c>
      <c r="E10409" t="str">
        <f>IF(MOD(D10409,2)=0,"EVEN","ODD")</f>
        <v>EVEN</v>
      </c>
      <c r="F10409" t="str">
        <f>IF(D10409&lt;=18,"LOW (1-18)","HIGH (19-36)")</f>
        <v>LOW (1-18)</v>
      </c>
      <c r="G10409">
        <f>INT((D10409-1)/6)+1</f>
        <v>1</v>
      </c>
      <c r="H10409">
        <f>MOD(D10409-1,6)+1</f>
        <v>4</v>
      </c>
      <c r="I10409">
        <f>37-D10409</f>
        <v>33</v>
      </c>
      <c r="J10409">
        <f>ABS(D10409-D10410)</f>
        <v>27</v>
      </c>
    </row>
    <row r="10410">
      <c r="A10410">
        <v>17161</v>
      </c>
      <c r="B10410" t="str">
        <v>2018-01-19</v>
      </c>
      <c r="C10410" t="str">
        <v>Evening</v>
      </c>
      <c r="D10410">
        <v>31</v>
      </c>
      <c r="E10410" t="str">
        <f>IF(MOD(D10410,2)=0,"EVEN","ODD")</f>
        <v>ODD</v>
      </c>
      <c r="F10410" t="str">
        <f>IF(D10410&lt;=18,"LOW (1-18)","HIGH (19-36)")</f>
        <v>HIGH (19-36)</v>
      </c>
      <c r="G10410">
        <f>INT((D10410-1)/6)+1</f>
        <v>6</v>
      </c>
      <c r="H10410">
        <f>MOD(D10410-1,6)+1</f>
        <v>1</v>
      </c>
      <c r="I10410">
        <f>37-D10410</f>
        <v>6</v>
      </c>
      <c r="J10410">
        <f>ABS(D10410-D10411)</f>
        <v>30</v>
      </c>
    </row>
    <row r="10411">
      <c r="A10411">
        <v>17160</v>
      </c>
      <c r="B10411" t="str">
        <v>2018-01-19</v>
      </c>
      <c r="C10411" t="str">
        <v>Afternoon</v>
      </c>
      <c r="D10411">
        <v>1</v>
      </c>
      <c r="E10411" t="str">
        <f>IF(MOD(D10411,2)=0,"EVEN","ODD")</f>
        <v>ODD</v>
      </c>
      <c r="F10411" t="str">
        <f>IF(D10411&lt;=18,"LOW (1-18)","HIGH (19-36)")</f>
        <v>LOW (1-18)</v>
      </c>
      <c r="G10411">
        <f>INT((D10411-1)/6)+1</f>
        <v>1</v>
      </c>
      <c r="H10411">
        <f>MOD(D10411-1,6)+1</f>
        <v>1</v>
      </c>
      <c r="I10411">
        <f>37-D10411</f>
        <v>36</v>
      </c>
      <c r="J10411">
        <f>ABS(D10411-D10412)</f>
        <v>16</v>
      </c>
    </row>
    <row r="10412">
      <c r="A10412">
        <v>17159</v>
      </c>
      <c r="B10412" t="str">
        <v>2018-01-19</v>
      </c>
      <c r="C10412" t="str">
        <v>Midday</v>
      </c>
      <c r="D10412">
        <v>17</v>
      </c>
      <c r="E10412" t="str">
        <f>IF(MOD(D10412,2)=0,"EVEN","ODD")</f>
        <v>ODD</v>
      </c>
      <c r="F10412" t="str">
        <f>IF(D10412&lt;=18,"LOW (1-18)","HIGH (19-36)")</f>
        <v>LOW (1-18)</v>
      </c>
      <c r="G10412">
        <f>INT((D10412-1)/6)+1</f>
        <v>3</v>
      </c>
      <c r="H10412">
        <f>MOD(D10412-1,6)+1</f>
        <v>5</v>
      </c>
      <c r="I10412">
        <f>37-D10412</f>
        <v>20</v>
      </c>
      <c r="J10412">
        <f>ABS(D10412-D10413)</f>
        <v>17</v>
      </c>
    </row>
    <row r="10413">
      <c r="A10413">
        <v>17158</v>
      </c>
      <c r="B10413" t="str">
        <v>2018-01-19</v>
      </c>
      <c r="C10413" t="str">
        <v>Morning</v>
      </c>
      <c r="D10413">
        <v>34</v>
      </c>
      <c r="E10413" t="str">
        <f>IF(MOD(D10413,2)=0,"EVEN","ODD")</f>
        <v>EVEN</v>
      </c>
      <c r="F10413" t="str">
        <f>IF(D10413&lt;=18,"LOW (1-18)","HIGH (19-36)")</f>
        <v>HIGH (19-36)</v>
      </c>
      <c r="G10413">
        <f>INT((D10413-1)/6)+1</f>
        <v>6</v>
      </c>
      <c r="H10413">
        <f>MOD(D10413-1,6)+1</f>
        <v>4</v>
      </c>
      <c r="I10413">
        <f>37-D10413</f>
        <v>3</v>
      </c>
      <c r="J10413">
        <f>ABS(D10413-D10414)</f>
        <v>16</v>
      </c>
    </row>
    <row r="10414">
      <c r="A10414">
        <v>17157</v>
      </c>
      <c r="B10414" t="str">
        <v>2018-01-18</v>
      </c>
      <c r="C10414" t="str">
        <v>Evening</v>
      </c>
      <c r="D10414">
        <v>18</v>
      </c>
      <c r="E10414" t="str">
        <f>IF(MOD(D10414,2)=0,"EVEN","ODD")</f>
        <v>EVEN</v>
      </c>
      <c r="F10414" t="str">
        <f>IF(D10414&lt;=18,"LOW (1-18)","HIGH (19-36)")</f>
        <v>LOW (1-18)</v>
      </c>
      <c r="G10414">
        <f>INT((D10414-1)/6)+1</f>
        <v>3</v>
      </c>
      <c r="H10414">
        <f>MOD(D10414-1,6)+1</f>
        <v>6</v>
      </c>
      <c r="I10414">
        <f>37-D10414</f>
        <v>19</v>
      </c>
      <c r="J10414">
        <f>ABS(D10414-D10415)</f>
        <v>3</v>
      </c>
    </row>
    <row r="10415">
      <c r="A10415">
        <v>17156</v>
      </c>
      <c r="B10415" t="str">
        <v>2018-01-18</v>
      </c>
      <c r="C10415" t="str">
        <v>Afternoon</v>
      </c>
      <c r="D10415">
        <v>15</v>
      </c>
      <c r="E10415" t="str">
        <f>IF(MOD(D10415,2)=0,"EVEN","ODD")</f>
        <v>ODD</v>
      </c>
      <c r="F10415" t="str">
        <f>IF(D10415&lt;=18,"LOW (1-18)","HIGH (19-36)")</f>
        <v>LOW (1-18)</v>
      </c>
      <c r="G10415">
        <f>INT((D10415-1)/6)+1</f>
        <v>3</v>
      </c>
      <c r="H10415">
        <f>MOD(D10415-1,6)+1</f>
        <v>3</v>
      </c>
      <c r="I10415">
        <f>37-D10415</f>
        <v>22</v>
      </c>
      <c r="J10415">
        <f>ABS(D10415-D10416)</f>
        <v>3</v>
      </c>
    </row>
    <row r="10416">
      <c r="A10416">
        <v>17155</v>
      </c>
      <c r="B10416" t="str">
        <v>2018-01-18</v>
      </c>
      <c r="C10416" t="str">
        <v>Midday</v>
      </c>
      <c r="D10416">
        <v>18</v>
      </c>
      <c r="E10416" t="str">
        <f>IF(MOD(D10416,2)=0,"EVEN","ODD")</f>
        <v>EVEN</v>
      </c>
      <c r="F10416" t="str">
        <f>IF(D10416&lt;=18,"LOW (1-18)","HIGH (19-36)")</f>
        <v>LOW (1-18)</v>
      </c>
      <c r="G10416">
        <f>INT((D10416-1)/6)+1</f>
        <v>3</v>
      </c>
      <c r="H10416">
        <f>MOD(D10416-1,6)+1</f>
        <v>6</v>
      </c>
      <c r="I10416">
        <f>37-D10416</f>
        <v>19</v>
      </c>
      <c r="J10416">
        <f>ABS(D10416-D10417)</f>
        <v>6</v>
      </c>
    </row>
    <row r="10417">
      <c r="A10417">
        <v>17154</v>
      </c>
      <c r="B10417" t="str">
        <v>2018-01-18</v>
      </c>
      <c r="C10417" t="str">
        <v>Morning</v>
      </c>
      <c r="D10417">
        <v>24</v>
      </c>
      <c r="E10417" t="str">
        <f>IF(MOD(D10417,2)=0,"EVEN","ODD")</f>
        <v>EVEN</v>
      </c>
      <c r="F10417" t="str">
        <f>IF(D10417&lt;=18,"LOW (1-18)","HIGH (19-36)")</f>
        <v>HIGH (19-36)</v>
      </c>
      <c r="G10417">
        <f>INT((D10417-1)/6)+1</f>
        <v>4</v>
      </c>
      <c r="H10417">
        <f>MOD(D10417-1,6)+1</f>
        <v>6</v>
      </c>
      <c r="I10417">
        <f>37-D10417</f>
        <v>13</v>
      </c>
      <c r="J10417">
        <f>ABS(D10417-D10418)</f>
        <v>19</v>
      </c>
    </row>
    <row r="10418">
      <c r="A10418">
        <v>17153</v>
      </c>
      <c r="B10418" t="str">
        <v>2018-01-17</v>
      </c>
      <c r="C10418" t="str">
        <v>Evening</v>
      </c>
      <c r="D10418">
        <v>5</v>
      </c>
      <c r="E10418" t="str">
        <f>IF(MOD(D10418,2)=0,"EVEN","ODD")</f>
        <v>ODD</v>
      </c>
      <c r="F10418" t="str">
        <f>IF(D10418&lt;=18,"LOW (1-18)","HIGH (19-36)")</f>
        <v>LOW (1-18)</v>
      </c>
      <c r="G10418">
        <f>INT((D10418-1)/6)+1</f>
        <v>1</v>
      </c>
      <c r="H10418">
        <f>MOD(D10418-1,6)+1</f>
        <v>5</v>
      </c>
      <c r="I10418">
        <f>37-D10418</f>
        <v>32</v>
      </c>
      <c r="J10418">
        <f>ABS(D10418-D10419)</f>
        <v>7</v>
      </c>
    </row>
    <row r="10419">
      <c r="A10419">
        <v>17152</v>
      </c>
      <c r="B10419" t="str">
        <v>2018-01-17</v>
      </c>
      <c r="C10419" t="str">
        <v>Afternoon</v>
      </c>
      <c r="D10419">
        <v>12</v>
      </c>
      <c r="E10419" t="str">
        <f>IF(MOD(D10419,2)=0,"EVEN","ODD")</f>
        <v>EVEN</v>
      </c>
      <c r="F10419" t="str">
        <f>IF(D10419&lt;=18,"LOW (1-18)","HIGH (19-36)")</f>
        <v>LOW (1-18)</v>
      </c>
      <c r="G10419">
        <f>INT((D10419-1)/6)+1</f>
        <v>2</v>
      </c>
      <c r="H10419">
        <f>MOD(D10419-1,6)+1</f>
        <v>6</v>
      </c>
      <c r="I10419">
        <f>37-D10419</f>
        <v>25</v>
      </c>
      <c r="J10419">
        <f>ABS(D10419-D10420)</f>
        <v>15</v>
      </c>
    </row>
    <row r="10420">
      <c r="A10420">
        <v>17151</v>
      </c>
      <c r="B10420" t="str">
        <v>2018-01-17</v>
      </c>
      <c r="C10420" t="str">
        <v>Midday</v>
      </c>
      <c r="D10420">
        <v>27</v>
      </c>
      <c r="E10420" t="str">
        <f>IF(MOD(D10420,2)=0,"EVEN","ODD")</f>
        <v>ODD</v>
      </c>
      <c r="F10420" t="str">
        <f>IF(D10420&lt;=18,"LOW (1-18)","HIGH (19-36)")</f>
        <v>HIGH (19-36)</v>
      </c>
      <c r="G10420">
        <f>INT((D10420-1)/6)+1</f>
        <v>5</v>
      </c>
      <c r="H10420">
        <f>MOD(D10420-1,6)+1</f>
        <v>3</v>
      </c>
      <c r="I10420">
        <f>37-D10420</f>
        <v>10</v>
      </c>
      <c r="J10420">
        <f>ABS(D10420-D10421)</f>
        <v>13</v>
      </c>
    </row>
    <row r="10421">
      <c r="A10421">
        <v>17150</v>
      </c>
      <c r="B10421" t="str">
        <v>2018-01-17</v>
      </c>
      <c r="C10421" t="str">
        <v>Morning</v>
      </c>
      <c r="D10421">
        <v>14</v>
      </c>
      <c r="E10421" t="str">
        <f>IF(MOD(D10421,2)=0,"EVEN","ODD")</f>
        <v>EVEN</v>
      </c>
      <c r="F10421" t="str">
        <f>IF(D10421&lt;=18,"LOW (1-18)","HIGH (19-36)")</f>
        <v>LOW (1-18)</v>
      </c>
      <c r="G10421">
        <f>INT((D10421-1)/6)+1</f>
        <v>3</v>
      </c>
      <c r="H10421">
        <f>MOD(D10421-1,6)+1</f>
        <v>2</v>
      </c>
      <c r="I10421">
        <f>37-D10421</f>
        <v>23</v>
      </c>
      <c r="J10421">
        <f>ABS(D10421-D10422)</f>
        <v>9</v>
      </c>
    </row>
    <row r="10422">
      <c r="A10422">
        <v>17149</v>
      </c>
      <c r="B10422" t="str">
        <v>2018-01-16</v>
      </c>
      <c r="C10422" t="str">
        <v>Evening</v>
      </c>
      <c r="D10422">
        <v>23</v>
      </c>
      <c r="E10422" t="str">
        <f>IF(MOD(D10422,2)=0,"EVEN","ODD")</f>
        <v>ODD</v>
      </c>
      <c r="F10422" t="str">
        <f>IF(D10422&lt;=18,"LOW (1-18)","HIGH (19-36)")</f>
        <v>HIGH (19-36)</v>
      </c>
      <c r="G10422">
        <f>INT((D10422-1)/6)+1</f>
        <v>4</v>
      </c>
      <c r="H10422">
        <f>MOD(D10422-1,6)+1</f>
        <v>5</v>
      </c>
      <c r="I10422">
        <f>37-D10422</f>
        <v>14</v>
      </c>
      <c r="J10422">
        <f>ABS(D10422-D10423)</f>
        <v>10</v>
      </c>
    </row>
    <row r="10423">
      <c r="A10423">
        <v>17148</v>
      </c>
      <c r="B10423" t="str">
        <v>2018-01-16</v>
      </c>
      <c r="C10423" t="str">
        <v>Afternoon</v>
      </c>
      <c r="D10423">
        <v>33</v>
      </c>
      <c r="E10423" t="str">
        <f>IF(MOD(D10423,2)=0,"EVEN","ODD")</f>
        <v>ODD</v>
      </c>
      <c r="F10423" t="str">
        <f>IF(D10423&lt;=18,"LOW (1-18)","HIGH (19-36)")</f>
        <v>HIGH (19-36)</v>
      </c>
      <c r="G10423">
        <f>INT((D10423-1)/6)+1</f>
        <v>6</v>
      </c>
      <c r="H10423">
        <f>MOD(D10423-1,6)+1</f>
        <v>3</v>
      </c>
      <c r="I10423">
        <f>37-D10423</f>
        <v>4</v>
      </c>
      <c r="J10423">
        <f>ABS(D10423-D10424)</f>
        <v>29</v>
      </c>
    </row>
    <row r="10424">
      <c r="A10424">
        <v>17147</v>
      </c>
      <c r="B10424" t="str">
        <v>2018-01-16</v>
      </c>
      <c r="C10424" t="str">
        <v>Midday</v>
      </c>
      <c r="D10424">
        <v>4</v>
      </c>
      <c r="E10424" t="str">
        <f>IF(MOD(D10424,2)=0,"EVEN","ODD")</f>
        <v>EVEN</v>
      </c>
      <c r="F10424" t="str">
        <f>IF(D10424&lt;=18,"LOW (1-18)","HIGH (19-36)")</f>
        <v>LOW (1-18)</v>
      </c>
      <c r="G10424">
        <f>INT((D10424-1)/6)+1</f>
        <v>1</v>
      </c>
      <c r="H10424">
        <f>MOD(D10424-1,6)+1</f>
        <v>4</v>
      </c>
      <c r="I10424">
        <f>37-D10424</f>
        <v>33</v>
      </c>
      <c r="J10424">
        <f>ABS(D10424-D10425)</f>
        <v>27</v>
      </c>
    </row>
    <row r="10425">
      <c r="A10425">
        <v>17146</v>
      </c>
      <c r="B10425" t="str">
        <v>2018-01-16</v>
      </c>
      <c r="C10425" t="str">
        <v>Morning</v>
      </c>
      <c r="D10425">
        <v>31</v>
      </c>
      <c r="E10425" t="str">
        <f>IF(MOD(D10425,2)=0,"EVEN","ODD")</f>
        <v>ODD</v>
      </c>
      <c r="F10425" t="str">
        <f>IF(D10425&lt;=18,"LOW (1-18)","HIGH (19-36)")</f>
        <v>HIGH (19-36)</v>
      </c>
      <c r="G10425">
        <f>INT((D10425-1)/6)+1</f>
        <v>6</v>
      </c>
      <c r="H10425">
        <f>MOD(D10425-1,6)+1</f>
        <v>1</v>
      </c>
      <c r="I10425">
        <f>37-D10425</f>
        <v>6</v>
      </c>
      <c r="J10425">
        <f>ABS(D10425-D10426)</f>
        <v>0</v>
      </c>
    </row>
    <row r="10426">
      <c r="A10426">
        <v>17145</v>
      </c>
      <c r="B10426" t="str">
        <v>2018-01-15</v>
      </c>
      <c r="C10426" t="str">
        <v>Evening</v>
      </c>
      <c r="D10426">
        <v>31</v>
      </c>
      <c r="E10426" t="str">
        <f>IF(MOD(D10426,2)=0,"EVEN","ODD")</f>
        <v>ODD</v>
      </c>
      <c r="F10426" t="str">
        <f>IF(D10426&lt;=18,"LOW (1-18)","HIGH (19-36)")</f>
        <v>HIGH (19-36)</v>
      </c>
      <c r="G10426">
        <f>INT((D10426-1)/6)+1</f>
        <v>6</v>
      </c>
      <c r="H10426">
        <f>MOD(D10426-1,6)+1</f>
        <v>1</v>
      </c>
      <c r="I10426">
        <f>37-D10426</f>
        <v>6</v>
      </c>
      <c r="J10426">
        <f>ABS(D10426-D10427)</f>
        <v>11</v>
      </c>
    </row>
    <row r="10427">
      <c r="A10427">
        <v>17144</v>
      </c>
      <c r="B10427" t="str">
        <v>2018-01-15</v>
      </c>
      <c r="C10427" t="str">
        <v>Afternoon</v>
      </c>
      <c r="D10427">
        <v>20</v>
      </c>
      <c r="E10427" t="str">
        <f>IF(MOD(D10427,2)=0,"EVEN","ODD")</f>
        <v>EVEN</v>
      </c>
      <c r="F10427" t="str">
        <f>IF(D10427&lt;=18,"LOW (1-18)","HIGH (19-36)")</f>
        <v>HIGH (19-36)</v>
      </c>
      <c r="G10427">
        <f>INT((D10427-1)/6)+1</f>
        <v>4</v>
      </c>
      <c r="H10427">
        <f>MOD(D10427-1,6)+1</f>
        <v>2</v>
      </c>
      <c r="I10427">
        <f>37-D10427</f>
        <v>17</v>
      </c>
      <c r="J10427">
        <f>ABS(D10427-D10428)</f>
        <v>0</v>
      </c>
    </row>
    <row r="10428">
      <c r="A10428">
        <v>17143</v>
      </c>
      <c r="B10428" t="str">
        <v>2018-01-15</v>
      </c>
      <c r="C10428" t="str">
        <v>Midday</v>
      </c>
      <c r="D10428">
        <v>20</v>
      </c>
      <c r="E10428" t="str">
        <f>IF(MOD(D10428,2)=0,"EVEN","ODD")</f>
        <v>EVEN</v>
      </c>
      <c r="F10428" t="str">
        <f>IF(D10428&lt;=18,"LOW (1-18)","HIGH (19-36)")</f>
        <v>HIGH (19-36)</v>
      </c>
      <c r="G10428">
        <f>INT((D10428-1)/6)+1</f>
        <v>4</v>
      </c>
      <c r="H10428">
        <f>MOD(D10428-1,6)+1</f>
        <v>2</v>
      </c>
      <c r="I10428">
        <f>37-D10428</f>
        <v>17</v>
      </c>
      <c r="J10428">
        <f>ABS(D10428-D10429)</f>
        <v>4</v>
      </c>
    </row>
    <row r="10429">
      <c r="A10429">
        <v>17142</v>
      </c>
      <c r="B10429" t="str">
        <v>2018-01-15</v>
      </c>
      <c r="C10429" t="str">
        <v>Morning</v>
      </c>
      <c r="D10429">
        <v>24</v>
      </c>
      <c r="E10429" t="str">
        <f>IF(MOD(D10429,2)=0,"EVEN","ODD")</f>
        <v>EVEN</v>
      </c>
      <c r="F10429" t="str">
        <f>IF(D10429&lt;=18,"LOW (1-18)","HIGH (19-36)")</f>
        <v>HIGH (19-36)</v>
      </c>
      <c r="G10429">
        <f>INT((D10429-1)/6)+1</f>
        <v>4</v>
      </c>
      <c r="H10429">
        <f>MOD(D10429-1,6)+1</f>
        <v>6</v>
      </c>
      <c r="I10429">
        <f>37-D10429</f>
        <v>13</v>
      </c>
      <c r="J10429">
        <f>ABS(D10429-D10430)</f>
        <v>20</v>
      </c>
    </row>
    <row r="10430">
      <c r="A10430">
        <v>17141</v>
      </c>
      <c r="B10430" t="str">
        <v>2018-01-13</v>
      </c>
      <c r="C10430" t="str">
        <v>Evening</v>
      </c>
      <c r="D10430">
        <v>4</v>
      </c>
      <c r="E10430" t="str">
        <f>IF(MOD(D10430,2)=0,"EVEN","ODD")</f>
        <v>EVEN</v>
      </c>
      <c r="F10430" t="str">
        <f>IF(D10430&lt;=18,"LOW (1-18)","HIGH (19-36)")</f>
        <v>LOW (1-18)</v>
      </c>
      <c r="G10430">
        <f>INT((D10430-1)/6)+1</f>
        <v>1</v>
      </c>
      <c r="H10430">
        <f>MOD(D10430-1,6)+1</f>
        <v>4</v>
      </c>
      <c r="I10430">
        <f>37-D10430</f>
        <v>33</v>
      </c>
      <c r="J10430">
        <f>ABS(D10430-D10431)</f>
        <v>5</v>
      </c>
    </row>
    <row r="10431">
      <c r="A10431">
        <v>17140</v>
      </c>
      <c r="B10431" t="str">
        <v>2018-01-13</v>
      </c>
      <c r="C10431" t="str">
        <v>Afternoon</v>
      </c>
      <c r="D10431">
        <v>9</v>
      </c>
      <c r="E10431" t="str">
        <f>IF(MOD(D10431,2)=0,"EVEN","ODD")</f>
        <v>ODD</v>
      </c>
      <c r="F10431" t="str">
        <f>IF(D10431&lt;=18,"LOW (1-18)","HIGH (19-36)")</f>
        <v>LOW (1-18)</v>
      </c>
      <c r="G10431">
        <f>INT((D10431-1)/6)+1</f>
        <v>2</v>
      </c>
      <c r="H10431">
        <f>MOD(D10431-1,6)+1</f>
        <v>3</v>
      </c>
      <c r="I10431">
        <f>37-D10431</f>
        <v>28</v>
      </c>
      <c r="J10431">
        <f>ABS(D10431-D10432)</f>
        <v>7</v>
      </c>
    </row>
    <row r="10432">
      <c r="A10432">
        <v>17139</v>
      </c>
      <c r="B10432" t="str">
        <v>2018-01-13</v>
      </c>
      <c r="C10432" t="str">
        <v>Midday</v>
      </c>
      <c r="D10432">
        <v>2</v>
      </c>
      <c r="E10432" t="str">
        <f>IF(MOD(D10432,2)=0,"EVEN","ODD")</f>
        <v>EVEN</v>
      </c>
      <c r="F10432" t="str">
        <f>IF(D10432&lt;=18,"LOW (1-18)","HIGH (19-36)")</f>
        <v>LOW (1-18)</v>
      </c>
      <c r="G10432">
        <f>INT((D10432-1)/6)+1</f>
        <v>1</v>
      </c>
      <c r="H10432">
        <f>MOD(D10432-1,6)+1</f>
        <v>2</v>
      </c>
      <c r="I10432">
        <f>37-D10432</f>
        <v>35</v>
      </c>
      <c r="J10432">
        <f>ABS(D10432-D10433)</f>
        <v>33</v>
      </c>
    </row>
    <row r="10433">
      <c r="A10433">
        <v>17138</v>
      </c>
      <c r="B10433" t="str">
        <v>2018-01-13</v>
      </c>
      <c r="C10433" t="str">
        <v>Morning</v>
      </c>
      <c r="D10433">
        <v>35</v>
      </c>
      <c r="E10433" t="str">
        <f>IF(MOD(D10433,2)=0,"EVEN","ODD")</f>
        <v>ODD</v>
      </c>
      <c r="F10433" t="str">
        <f>IF(D10433&lt;=18,"LOW (1-18)","HIGH (19-36)")</f>
        <v>HIGH (19-36)</v>
      </c>
      <c r="G10433">
        <f>INT((D10433-1)/6)+1</f>
        <v>6</v>
      </c>
      <c r="H10433">
        <f>MOD(D10433-1,6)+1</f>
        <v>5</v>
      </c>
      <c r="I10433">
        <f>37-D10433</f>
        <v>2</v>
      </c>
      <c r="J10433">
        <f>ABS(D10433-D10434)</f>
        <v>5</v>
      </c>
    </row>
    <row r="10434">
      <c r="A10434">
        <v>17137</v>
      </c>
      <c r="B10434" t="str">
        <v>2018-01-12</v>
      </c>
      <c r="C10434" t="str">
        <v>Evening</v>
      </c>
      <c r="D10434">
        <v>30</v>
      </c>
      <c r="E10434" t="str">
        <f>IF(MOD(D10434,2)=0,"EVEN","ODD")</f>
        <v>EVEN</v>
      </c>
      <c r="F10434" t="str">
        <f>IF(D10434&lt;=18,"LOW (1-18)","HIGH (19-36)")</f>
        <v>HIGH (19-36)</v>
      </c>
      <c r="G10434">
        <f>INT((D10434-1)/6)+1</f>
        <v>5</v>
      </c>
      <c r="H10434">
        <f>MOD(D10434-1,6)+1</f>
        <v>6</v>
      </c>
      <c r="I10434">
        <f>37-D10434</f>
        <v>7</v>
      </c>
      <c r="J10434">
        <f>ABS(D10434-D10435)</f>
        <v>5</v>
      </c>
    </row>
    <row r="10435">
      <c r="A10435">
        <v>17136</v>
      </c>
      <c r="B10435" t="str">
        <v>2018-01-12</v>
      </c>
      <c r="C10435" t="str">
        <v>Afternoon</v>
      </c>
      <c r="D10435">
        <v>35</v>
      </c>
      <c r="E10435" t="str">
        <f>IF(MOD(D10435,2)=0,"EVEN","ODD")</f>
        <v>ODD</v>
      </c>
      <c r="F10435" t="str">
        <f>IF(D10435&lt;=18,"LOW (1-18)","HIGH (19-36)")</f>
        <v>HIGH (19-36)</v>
      </c>
      <c r="G10435">
        <f>INT((D10435-1)/6)+1</f>
        <v>6</v>
      </c>
      <c r="H10435">
        <f>MOD(D10435-1,6)+1</f>
        <v>5</v>
      </c>
      <c r="I10435">
        <f>37-D10435</f>
        <v>2</v>
      </c>
      <c r="J10435">
        <f>ABS(D10435-D10436)</f>
        <v>22</v>
      </c>
    </row>
    <row r="10436">
      <c r="A10436">
        <v>17135</v>
      </c>
      <c r="B10436" t="str">
        <v>2018-01-12</v>
      </c>
      <c r="C10436" t="str">
        <v>Midday</v>
      </c>
      <c r="D10436">
        <v>13</v>
      </c>
      <c r="E10436" t="str">
        <f>IF(MOD(D10436,2)=0,"EVEN","ODD")</f>
        <v>ODD</v>
      </c>
      <c r="F10436" t="str">
        <f>IF(D10436&lt;=18,"LOW (1-18)","HIGH (19-36)")</f>
        <v>LOW (1-18)</v>
      </c>
      <c r="G10436">
        <f>INT((D10436-1)/6)+1</f>
        <v>3</v>
      </c>
      <c r="H10436">
        <f>MOD(D10436-1,6)+1</f>
        <v>1</v>
      </c>
      <c r="I10436">
        <f>37-D10436</f>
        <v>24</v>
      </c>
      <c r="J10436">
        <f>ABS(D10436-D10437)</f>
        <v>14</v>
      </c>
    </row>
    <row r="10437">
      <c r="A10437">
        <v>17134</v>
      </c>
      <c r="B10437" t="str">
        <v>2018-01-12</v>
      </c>
      <c r="C10437" t="str">
        <v>Morning</v>
      </c>
      <c r="D10437">
        <v>27</v>
      </c>
      <c r="E10437" t="str">
        <f>IF(MOD(D10437,2)=0,"EVEN","ODD")</f>
        <v>ODD</v>
      </c>
      <c r="F10437" t="str">
        <f>IF(D10437&lt;=18,"LOW (1-18)","HIGH (19-36)")</f>
        <v>HIGH (19-36)</v>
      </c>
      <c r="G10437">
        <f>INT((D10437-1)/6)+1</f>
        <v>5</v>
      </c>
      <c r="H10437">
        <f>MOD(D10437-1,6)+1</f>
        <v>3</v>
      </c>
      <c r="I10437">
        <f>37-D10437</f>
        <v>10</v>
      </c>
      <c r="J10437">
        <f>ABS(D10437-D10438)</f>
        <v>8</v>
      </c>
    </row>
    <row r="10438">
      <c r="A10438">
        <v>17133</v>
      </c>
      <c r="B10438" t="str">
        <v>2018-01-11</v>
      </c>
      <c r="C10438" t="str">
        <v>Evening</v>
      </c>
      <c r="D10438">
        <v>35</v>
      </c>
      <c r="E10438" t="str">
        <f>IF(MOD(D10438,2)=0,"EVEN","ODD")</f>
        <v>ODD</v>
      </c>
      <c r="F10438" t="str">
        <f>IF(D10438&lt;=18,"LOW (1-18)","HIGH (19-36)")</f>
        <v>HIGH (19-36)</v>
      </c>
      <c r="G10438">
        <f>INT((D10438-1)/6)+1</f>
        <v>6</v>
      </c>
      <c r="H10438">
        <f>MOD(D10438-1,6)+1</f>
        <v>5</v>
      </c>
      <c r="I10438">
        <f>37-D10438</f>
        <v>2</v>
      </c>
      <c r="J10438">
        <f>ABS(D10438-D10439)</f>
        <v>7</v>
      </c>
    </row>
    <row r="10439">
      <c r="A10439">
        <v>17132</v>
      </c>
      <c r="B10439" t="str">
        <v>2018-01-11</v>
      </c>
      <c r="C10439" t="str">
        <v>Afternoon</v>
      </c>
      <c r="D10439">
        <v>28</v>
      </c>
      <c r="E10439" t="str">
        <f>IF(MOD(D10439,2)=0,"EVEN","ODD")</f>
        <v>EVEN</v>
      </c>
      <c r="F10439" t="str">
        <f>IF(D10439&lt;=18,"LOW (1-18)","HIGH (19-36)")</f>
        <v>HIGH (19-36)</v>
      </c>
      <c r="G10439">
        <f>INT((D10439-1)/6)+1</f>
        <v>5</v>
      </c>
      <c r="H10439">
        <f>MOD(D10439-1,6)+1</f>
        <v>4</v>
      </c>
      <c r="I10439">
        <f>37-D10439</f>
        <v>9</v>
      </c>
      <c r="J10439">
        <f>ABS(D10439-D10440)</f>
        <v>9</v>
      </c>
    </row>
    <row r="10440">
      <c r="A10440">
        <v>17131</v>
      </c>
      <c r="B10440" t="str">
        <v>2018-01-11</v>
      </c>
      <c r="C10440" t="str">
        <v>Midday</v>
      </c>
      <c r="D10440">
        <v>19</v>
      </c>
      <c r="E10440" t="str">
        <f>IF(MOD(D10440,2)=0,"EVEN","ODD")</f>
        <v>ODD</v>
      </c>
      <c r="F10440" t="str">
        <f>IF(D10440&lt;=18,"LOW (1-18)","HIGH (19-36)")</f>
        <v>HIGH (19-36)</v>
      </c>
      <c r="G10440">
        <f>INT((D10440-1)/6)+1</f>
        <v>4</v>
      </c>
      <c r="H10440">
        <f>MOD(D10440-1,6)+1</f>
        <v>1</v>
      </c>
      <c r="I10440">
        <f>37-D10440</f>
        <v>18</v>
      </c>
      <c r="J10440">
        <f>ABS(D10440-D10441)</f>
        <v>15</v>
      </c>
    </row>
    <row r="10441">
      <c r="A10441">
        <v>17130</v>
      </c>
      <c r="B10441" t="str">
        <v>2018-01-11</v>
      </c>
      <c r="C10441" t="str">
        <v>Morning</v>
      </c>
      <c r="D10441">
        <v>34</v>
      </c>
      <c r="E10441" t="str">
        <f>IF(MOD(D10441,2)=0,"EVEN","ODD")</f>
        <v>EVEN</v>
      </c>
      <c r="F10441" t="str">
        <f>IF(D10441&lt;=18,"LOW (1-18)","HIGH (19-36)")</f>
        <v>HIGH (19-36)</v>
      </c>
      <c r="G10441">
        <f>INT((D10441-1)/6)+1</f>
        <v>6</v>
      </c>
      <c r="H10441">
        <f>MOD(D10441-1,6)+1</f>
        <v>4</v>
      </c>
      <c r="I10441">
        <f>37-D10441</f>
        <v>3</v>
      </c>
      <c r="J10441">
        <f>ABS(D10441-D10442)</f>
        <v>27</v>
      </c>
    </row>
    <row r="10442">
      <c r="A10442">
        <v>17129</v>
      </c>
      <c r="B10442" t="str">
        <v>2018-01-10</v>
      </c>
      <c r="C10442" t="str">
        <v>Evening</v>
      </c>
      <c r="D10442">
        <v>7</v>
      </c>
      <c r="E10442" t="str">
        <f>IF(MOD(D10442,2)=0,"EVEN","ODD")</f>
        <v>ODD</v>
      </c>
      <c r="F10442" t="str">
        <f>IF(D10442&lt;=18,"LOW (1-18)","HIGH (19-36)")</f>
        <v>LOW (1-18)</v>
      </c>
      <c r="G10442">
        <f>INT((D10442-1)/6)+1</f>
        <v>2</v>
      </c>
      <c r="H10442">
        <f>MOD(D10442-1,6)+1</f>
        <v>1</v>
      </c>
      <c r="I10442">
        <f>37-D10442</f>
        <v>30</v>
      </c>
      <c r="J10442">
        <f>ABS(D10442-D10443)</f>
        <v>1</v>
      </c>
    </row>
    <row r="10443">
      <c r="A10443">
        <v>17128</v>
      </c>
      <c r="B10443" t="str">
        <v>2018-01-10</v>
      </c>
      <c r="C10443" t="str">
        <v>Afternoon</v>
      </c>
      <c r="D10443">
        <v>8</v>
      </c>
      <c r="E10443" t="str">
        <f>IF(MOD(D10443,2)=0,"EVEN","ODD")</f>
        <v>EVEN</v>
      </c>
      <c r="F10443" t="str">
        <f>IF(D10443&lt;=18,"LOW (1-18)","HIGH (19-36)")</f>
        <v>LOW (1-18)</v>
      </c>
      <c r="G10443">
        <f>INT((D10443-1)/6)+1</f>
        <v>2</v>
      </c>
      <c r="H10443">
        <f>MOD(D10443-1,6)+1</f>
        <v>2</v>
      </c>
      <c r="I10443">
        <f>37-D10443</f>
        <v>29</v>
      </c>
      <c r="J10443">
        <f>ABS(D10443-D10444)</f>
        <v>19</v>
      </c>
    </row>
    <row r="10444">
      <c r="A10444">
        <v>17127</v>
      </c>
      <c r="B10444" t="str">
        <v>2018-01-10</v>
      </c>
      <c r="C10444" t="str">
        <v>Midday</v>
      </c>
      <c r="D10444">
        <v>27</v>
      </c>
      <c r="E10444" t="str">
        <f>IF(MOD(D10444,2)=0,"EVEN","ODD")</f>
        <v>ODD</v>
      </c>
      <c r="F10444" t="str">
        <f>IF(D10444&lt;=18,"LOW (1-18)","HIGH (19-36)")</f>
        <v>HIGH (19-36)</v>
      </c>
      <c r="G10444">
        <f>INT((D10444-1)/6)+1</f>
        <v>5</v>
      </c>
      <c r="H10444">
        <f>MOD(D10444-1,6)+1</f>
        <v>3</v>
      </c>
      <c r="I10444">
        <f>37-D10444</f>
        <v>10</v>
      </c>
      <c r="J10444">
        <f>ABS(D10444-D10445)</f>
        <v>10</v>
      </c>
    </row>
    <row r="10445">
      <c r="A10445">
        <v>17126</v>
      </c>
      <c r="B10445" t="str">
        <v>2018-01-10</v>
      </c>
      <c r="C10445" t="str">
        <v>Morning</v>
      </c>
      <c r="D10445">
        <v>17</v>
      </c>
      <c r="E10445" t="str">
        <f>IF(MOD(D10445,2)=0,"EVEN","ODD")</f>
        <v>ODD</v>
      </c>
      <c r="F10445" t="str">
        <f>IF(D10445&lt;=18,"LOW (1-18)","HIGH (19-36)")</f>
        <v>LOW (1-18)</v>
      </c>
      <c r="G10445">
        <f>INT((D10445-1)/6)+1</f>
        <v>3</v>
      </c>
      <c r="H10445">
        <f>MOD(D10445-1,6)+1</f>
        <v>5</v>
      </c>
      <c r="I10445">
        <f>37-D10445</f>
        <v>20</v>
      </c>
      <c r="J10445">
        <f>ABS(D10445-D10446)</f>
        <v>10</v>
      </c>
    </row>
    <row r="10446">
      <c r="A10446">
        <v>17125</v>
      </c>
      <c r="B10446" t="str">
        <v>2018-01-09</v>
      </c>
      <c r="C10446" t="str">
        <v>Evening</v>
      </c>
      <c r="D10446">
        <v>7</v>
      </c>
      <c r="E10446" t="str">
        <f>IF(MOD(D10446,2)=0,"EVEN","ODD")</f>
        <v>ODD</v>
      </c>
      <c r="F10446" t="str">
        <f>IF(D10446&lt;=18,"LOW (1-18)","HIGH (19-36)")</f>
        <v>LOW (1-18)</v>
      </c>
      <c r="G10446">
        <f>INT((D10446-1)/6)+1</f>
        <v>2</v>
      </c>
      <c r="H10446">
        <f>MOD(D10446-1,6)+1</f>
        <v>1</v>
      </c>
      <c r="I10446">
        <f>37-D10446</f>
        <v>30</v>
      </c>
      <c r="J10446">
        <f>ABS(D10446-D10447)</f>
        <v>2</v>
      </c>
    </row>
    <row r="10447">
      <c r="A10447">
        <v>17124</v>
      </c>
      <c r="B10447" t="str">
        <v>2018-01-09</v>
      </c>
      <c r="C10447" t="str">
        <v>Afternoon</v>
      </c>
      <c r="D10447">
        <v>5</v>
      </c>
      <c r="E10447" t="str">
        <f>IF(MOD(D10447,2)=0,"EVEN","ODD")</f>
        <v>ODD</v>
      </c>
      <c r="F10447" t="str">
        <f>IF(D10447&lt;=18,"LOW (1-18)","HIGH (19-36)")</f>
        <v>LOW (1-18)</v>
      </c>
      <c r="G10447">
        <f>INT((D10447-1)/6)+1</f>
        <v>1</v>
      </c>
      <c r="H10447">
        <f>MOD(D10447-1,6)+1</f>
        <v>5</v>
      </c>
      <c r="I10447">
        <f>37-D10447</f>
        <v>32</v>
      </c>
      <c r="J10447">
        <f>ABS(D10447-D10448)</f>
        <v>7</v>
      </c>
    </row>
    <row r="10448">
      <c r="A10448">
        <v>17123</v>
      </c>
      <c r="B10448" t="str">
        <v>2018-01-09</v>
      </c>
      <c r="C10448" t="str">
        <v>Midday</v>
      </c>
      <c r="D10448">
        <v>12</v>
      </c>
      <c r="E10448" t="str">
        <f>IF(MOD(D10448,2)=0,"EVEN","ODD")</f>
        <v>EVEN</v>
      </c>
      <c r="F10448" t="str">
        <f>IF(D10448&lt;=18,"LOW (1-18)","HIGH (19-36)")</f>
        <v>LOW (1-18)</v>
      </c>
      <c r="G10448">
        <f>INT((D10448-1)/6)+1</f>
        <v>2</v>
      </c>
      <c r="H10448">
        <f>MOD(D10448-1,6)+1</f>
        <v>6</v>
      </c>
      <c r="I10448">
        <f>37-D10448</f>
        <v>25</v>
      </c>
      <c r="J10448">
        <f>ABS(D10448-D10449)</f>
        <v>2</v>
      </c>
    </row>
    <row r="10449">
      <c r="A10449">
        <v>17122</v>
      </c>
      <c r="B10449" t="str">
        <v>2018-01-09</v>
      </c>
      <c r="C10449" t="str">
        <v>Morning</v>
      </c>
      <c r="D10449">
        <v>14</v>
      </c>
      <c r="E10449" t="str">
        <f>IF(MOD(D10449,2)=0,"EVEN","ODD")</f>
        <v>EVEN</v>
      </c>
      <c r="F10449" t="str">
        <f>IF(D10449&lt;=18,"LOW (1-18)","HIGH (19-36)")</f>
        <v>LOW (1-18)</v>
      </c>
      <c r="G10449">
        <f>INT((D10449-1)/6)+1</f>
        <v>3</v>
      </c>
      <c r="H10449">
        <f>MOD(D10449-1,6)+1</f>
        <v>2</v>
      </c>
      <c r="I10449">
        <f>37-D10449</f>
        <v>23</v>
      </c>
      <c r="J10449">
        <f>ABS(D10449-D10450)</f>
        <v>3</v>
      </c>
    </row>
    <row r="10450">
      <c r="A10450">
        <v>17121</v>
      </c>
      <c r="B10450" t="str">
        <v>2018-01-08</v>
      </c>
      <c r="C10450" t="str">
        <v>Evening</v>
      </c>
      <c r="D10450">
        <v>11</v>
      </c>
      <c r="E10450" t="str">
        <f>IF(MOD(D10450,2)=0,"EVEN","ODD")</f>
        <v>ODD</v>
      </c>
      <c r="F10450" t="str">
        <f>IF(D10450&lt;=18,"LOW (1-18)","HIGH (19-36)")</f>
        <v>LOW (1-18)</v>
      </c>
      <c r="G10450">
        <f>INT((D10450-1)/6)+1</f>
        <v>2</v>
      </c>
      <c r="H10450">
        <f>MOD(D10450-1,6)+1</f>
        <v>5</v>
      </c>
      <c r="I10450">
        <f>37-D10450</f>
        <v>26</v>
      </c>
      <c r="J10450">
        <f>ABS(D10450-D10451)</f>
        <v>3</v>
      </c>
    </row>
    <row r="10451">
      <c r="A10451">
        <v>17120</v>
      </c>
      <c r="B10451" t="str">
        <v>2018-01-08</v>
      </c>
      <c r="C10451" t="str">
        <v>Afternoon</v>
      </c>
      <c r="D10451">
        <v>8</v>
      </c>
      <c r="E10451" t="str">
        <f>IF(MOD(D10451,2)=0,"EVEN","ODD")</f>
        <v>EVEN</v>
      </c>
      <c r="F10451" t="str">
        <f>IF(D10451&lt;=18,"LOW (1-18)","HIGH (19-36)")</f>
        <v>LOW (1-18)</v>
      </c>
      <c r="G10451">
        <f>INT((D10451-1)/6)+1</f>
        <v>2</v>
      </c>
      <c r="H10451">
        <f>MOD(D10451-1,6)+1</f>
        <v>2</v>
      </c>
      <c r="I10451">
        <f>37-D10451</f>
        <v>29</v>
      </c>
      <c r="J10451">
        <f>ABS(D10451-D10452)</f>
        <v>18</v>
      </c>
    </row>
    <row r="10452">
      <c r="A10452">
        <v>17119</v>
      </c>
      <c r="B10452" t="str">
        <v>2018-01-08</v>
      </c>
      <c r="C10452" t="str">
        <v>Midday</v>
      </c>
      <c r="D10452">
        <v>26</v>
      </c>
      <c r="E10452" t="str">
        <f>IF(MOD(D10452,2)=0,"EVEN","ODD")</f>
        <v>EVEN</v>
      </c>
      <c r="F10452" t="str">
        <f>IF(D10452&lt;=18,"LOW (1-18)","HIGH (19-36)")</f>
        <v>HIGH (19-36)</v>
      </c>
      <c r="G10452">
        <f>INT((D10452-1)/6)+1</f>
        <v>5</v>
      </c>
      <c r="H10452">
        <f>MOD(D10452-1,6)+1</f>
        <v>2</v>
      </c>
      <c r="I10452">
        <f>37-D10452</f>
        <v>11</v>
      </c>
      <c r="J10452">
        <f>ABS(D10452-D10453)</f>
        <v>25</v>
      </c>
    </row>
    <row r="10453">
      <c r="A10453">
        <v>17118</v>
      </c>
      <c r="B10453" t="str">
        <v>2018-01-08</v>
      </c>
      <c r="C10453" t="str">
        <v>Morning</v>
      </c>
      <c r="D10453">
        <v>1</v>
      </c>
      <c r="E10453" t="str">
        <f>IF(MOD(D10453,2)=0,"EVEN","ODD")</f>
        <v>ODD</v>
      </c>
      <c r="F10453" t="str">
        <f>IF(D10453&lt;=18,"LOW (1-18)","HIGH (19-36)")</f>
        <v>LOW (1-18)</v>
      </c>
      <c r="G10453">
        <f>INT((D10453-1)/6)+1</f>
        <v>1</v>
      </c>
      <c r="H10453">
        <f>MOD(D10453-1,6)+1</f>
        <v>1</v>
      </c>
      <c r="I10453">
        <f>37-D10453</f>
        <v>36</v>
      </c>
      <c r="J10453">
        <f>ABS(D10453-D10454)</f>
        <v>16</v>
      </c>
    </row>
    <row r="10454">
      <c r="A10454">
        <v>17117</v>
      </c>
      <c r="B10454" t="str">
        <v>2018-01-06</v>
      </c>
      <c r="C10454" t="str">
        <v>Evening</v>
      </c>
      <c r="D10454">
        <v>17</v>
      </c>
      <c r="E10454" t="str">
        <f>IF(MOD(D10454,2)=0,"EVEN","ODD")</f>
        <v>ODD</v>
      </c>
      <c r="F10454" t="str">
        <f>IF(D10454&lt;=18,"LOW (1-18)","HIGH (19-36)")</f>
        <v>LOW (1-18)</v>
      </c>
      <c r="G10454">
        <f>INT((D10454-1)/6)+1</f>
        <v>3</v>
      </c>
      <c r="H10454">
        <f>MOD(D10454-1,6)+1</f>
        <v>5</v>
      </c>
      <c r="I10454">
        <f>37-D10454</f>
        <v>20</v>
      </c>
      <c r="J10454">
        <f>ABS(D10454-D10455)</f>
        <v>7</v>
      </c>
    </row>
    <row r="10455">
      <c r="A10455">
        <v>17116</v>
      </c>
      <c r="B10455" t="str">
        <v>2018-01-06</v>
      </c>
      <c r="C10455" t="str">
        <v>Afternoon</v>
      </c>
      <c r="D10455">
        <v>24</v>
      </c>
      <c r="E10455" t="str">
        <f>IF(MOD(D10455,2)=0,"EVEN","ODD")</f>
        <v>EVEN</v>
      </c>
      <c r="F10455" t="str">
        <f>IF(D10455&lt;=18,"LOW (1-18)","HIGH (19-36)")</f>
        <v>HIGH (19-36)</v>
      </c>
      <c r="G10455">
        <f>INT((D10455-1)/6)+1</f>
        <v>4</v>
      </c>
      <c r="H10455">
        <f>MOD(D10455-1,6)+1</f>
        <v>6</v>
      </c>
      <c r="I10455">
        <f>37-D10455</f>
        <v>13</v>
      </c>
      <c r="J10455">
        <f>ABS(D10455-D10456)</f>
        <v>16</v>
      </c>
    </row>
    <row r="10456">
      <c r="A10456">
        <v>17115</v>
      </c>
      <c r="B10456" t="str">
        <v>2018-01-06</v>
      </c>
      <c r="C10456" t="str">
        <v>Midday</v>
      </c>
      <c r="D10456">
        <v>8</v>
      </c>
      <c r="E10456" t="str">
        <f>IF(MOD(D10456,2)=0,"EVEN","ODD")</f>
        <v>EVEN</v>
      </c>
      <c r="F10456" t="str">
        <f>IF(D10456&lt;=18,"LOW (1-18)","HIGH (19-36)")</f>
        <v>LOW (1-18)</v>
      </c>
      <c r="G10456">
        <f>INT((D10456-1)/6)+1</f>
        <v>2</v>
      </c>
      <c r="H10456">
        <f>MOD(D10456-1,6)+1</f>
        <v>2</v>
      </c>
      <c r="I10456">
        <f>37-D10456</f>
        <v>29</v>
      </c>
      <c r="J10456">
        <f>ABS(D10456-D10457)</f>
        <v>7</v>
      </c>
    </row>
    <row r="10457">
      <c r="A10457">
        <v>17114</v>
      </c>
      <c r="B10457" t="str">
        <v>2018-01-06</v>
      </c>
      <c r="C10457" t="str">
        <v>Morning</v>
      </c>
      <c r="D10457">
        <v>1</v>
      </c>
      <c r="E10457" t="str">
        <f>IF(MOD(D10457,2)=0,"EVEN","ODD")</f>
        <v>ODD</v>
      </c>
      <c r="F10457" t="str">
        <f>IF(D10457&lt;=18,"LOW (1-18)","HIGH (19-36)")</f>
        <v>LOW (1-18)</v>
      </c>
      <c r="G10457">
        <f>INT((D10457-1)/6)+1</f>
        <v>1</v>
      </c>
      <c r="H10457">
        <f>MOD(D10457-1,6)+1</f>
        <v>1</v>
      </c>
      <c r="I10457">
        <f>37-D10457</f>
        <v>36</v>
      </c>
      <c r="J10457">
        <f>ABS(D10457-D10458)</f>
        <v>30</v>
      </c>
    </row>
    <row r="10458">
      <c r="A10458">
        <v>17113</v>
      </c>
      <c r="B10458" t="str">
        <v>2018-01-05</v>
      </c>
      <c r="C10458" t="str">
        <v>Evening</v>
      </c>
      <c r="D10458">
        <v>31</v>
      </c>
      <c r="E10458" t="str">
        <f>IF(MOD(D10458,2)=0,"EVEN","ODD")</f>
        <v>ODD</v>
      </c>
      <c r="F10458" t="str">
        <f>IF(D10458&lt;=18,"LOW (1-18)","HIGH (19-36)")</f>
        <v>HIGH (19-36)</v>
      </c>
      <c r="G10458">
        <f>INT((D10458-1)/6)+1</f>
        <v>6</v>
      </c>
      <c r="H10458">
        <f>MOD(D10458-1,6)+1</f>
        <v>1</v>
      </c>
      <c r="I10458">
        <f>37-D10458</f>
        <v>6</v>
      </c>
      <c r="J10458">
        <f>ABS(D10458-D10459)</f>
        <v>19</v>
      </c>
    </row>
    <row r="10459">
      <c r="A10459">
        <v>17112</v>
      </c>
      <c r="B10459" t="str">
        <v>2018-01-05</v>
      </c>
      <c r="C10459" t="str">
        <v>Afternoon</v>
      </c>
      <c r="D10459">
        <v>12</v>
      </c>
      <c r="E10459" t="str">
        <f>IF(MOD(D10459,2)=0,"EVEN","ODD")</f>
        <v>EVEN</v>
      </c>
      <c r="F10459" t="str">
        <f>IF(D10459&lt;=18,"LOW (1-18)","HIGH (19-36)")</f>
        <v>LOW (1-18)</v>
      </c>
      <c r="G10459">
        <f>INT((D10459-1)/6)+1</f>
        <v>2</v>
      </c>
      <c r="H10459">
        <f>MOD(D10459-1,6)+1</f>
        <v>6</v>
      </c>
      <c r="I10459">
        <f>37-D10459</f>
        <v>25</v>
      </c>
      <c r="J10459">
        <f>ABS(D10459-D10460)</f>
        <v>3</v>
      </c>
    </row>
    <row r="10460">
      <c r="A10460">
        <v>17111</v>
      </c>
      <c r="B10460" t="str">
        <v>2018-01-05</v>
      </c>
      <c r="C10460" t="str">
        <v>Midday</v>
      </c>
      <c r="D10460">
        <v>9</v>
      </c>
      <c r="E10460" t="str">
        <f>IF(MOD(D10460,2)=0,"EVEN","ODD")</f>
        <v>ODD</v>
      </c>
      <c r="F10460" t="str">
        <f>IF(D10460&lt;=18,"LOW (1-18)","HIGH (19-36)")</f>
        <v>LOW (1-18)</v>
      </c>
      <c r="G10460">
        <f>INT((D10460-1)/6)+1</f>
        <v>2</v>
      </c>
      <c r="H10460">
        <f>MOD(D10460-1,6)+1</f>
        <v>3</v>
      </c>
      <c r="I10460">
        <f>37-D10460</f>
        <v>28</v>
      </c>
      <c r="J10460">
        <f>ABS(D10460-D10461)</f>
        <v>6</v>
      </c>
    </row>
    <row r="10461">
      <c r="A10461">
        <v>17110</v>
      </c>
      <c r="B10461" t="str">
        <v>2018-01-05</v>
      </c>
      <c r="C10461" t="str">
        <v>Morning</v>
      </c>
      <c r="D10461">
        <v>3</v>
      </c>
      <c r="E10461" t="str">
        <f>IF(MOD(D10461,2)=0,"EVEN","ODD")</f>
        <v>ODD</v>
      </c>
      <c r="F10461" t="str">
        <f>IF(D10461&lt;=18,"LOW (1-18)","HIGH (19-36)")</f>
        <v>LOW (1-18)</v>
      </c>
      <c r="G10461">
        <f>INT((D10461-1)/6)+1</f>
        <v>1</v>
      </c>
      <c r="H10461">
        <f>MOD(D10461-1,6)+1</f>
        <v>3</v>
      </c>
      <c r="I10461">
        <f>37-D10461</f>
        <v>34</v>
      </c>
      <c r="J10461">
        <f>ABS(D10461-D10462)</f>
        <v>4</v>
      </c>
    </row>
    <row r="10462">
      <c r="A10462">
        <v>17109</v>
      </c>
      <c r="B10462" t="str">
        <v>2018-01-04</v>
      </c>
      <c r="C10462" t="str">
        <v>Evening</v>
      </c>
      <c r="D10462">
        <v>7</v>
      </c>
      <c r="E10462" t="str">
        <f>IF(MOD(D10462,2)=0,"EVEN","ODD")</f>
        <v>ODD</v>
      </c>
      <c r="F10462" t="str">
        <f>IF(D10462&lt;=18,"LOW (1-18)","HIGH (19-36)")</f>
        <v>LOW (1-18)</v>
      </c>
      <c r="G10462">
        <f>INT((D10462-1)/6)+1</f>
        <v>2</v>
      </c>
      <c r="H10462">
        <f>MOD(D10462-1,6)+1</f>
        <v>1</v>
      </c>
      <c r="I10462">
        <f>37-D10462</f>
        <v>30</v>
      </c>
      <c r="J10462">
        <f>ABS(D10462-D10463)</f>
        <v>10</v>
      </c>
    </row>
    <row r="10463">
      <c r="A10463">
        <v>17108</v>
      </c>
      <c r="B10463" t="str">
        <v>2018-01-04</v>
      </c>
      <c r="C10463" t="str">
        <v>Afternoon</v>
      </c>
      <c r="D10463">
        <v>17</v>
      </c>
      <c r="E10463" t="str">
        <f>IF(MOD(D10463,2)=0,"EVEN","ODD")</f>
        <v>ODD</v>
      </c>
      <c r="F10463" t="str">
        <f>IF(D10463&lt;=18,"LOW (1-18)","HIGH (19-36)")</f>
        <v>LOW (1-18)</v>
      </c>
      <c r="G10463">
        <f>INT((D10463-1)/6)+1</f>
        <v>3</v>
      </c>
      <c r="H10463">
        <f>MOD(D10463-1,6)+1</f>
        <v>5</v>
      </c>
      <c r="I10463">
        <f>37-D10463</f>
        <v>20</v>
      </c>
      <c r="J10463">
        <f>ABS(D10463-D10464)</f>
        <v>13</v>
      </c>
    </row>
    <row r="10464">
      <c r="A10464">
        <v>17107</v>
      </c>
      <c r="B10464" t="str">
        <v>2018-01-04</v>
      </c>
      <c r="C10464" t="str">
        <v>Midday</v>
      </c>
      <c r="D10464">
        <v>4</v>
      </c>
      <c r="E10464" t="str">
        <f>IF(MOD(D10464,2)=0,"EVEN","ODD")</f>
        <v>EVEN</v>
      </c>
      <c r="F10464" t="str">
        <f>IF(D10464&lt;=18,"LOW (1-18)","HIGH (19-36)")</f>
        <v>LOW (1-18)</v>
      </c>
      <c r="G10464">
        <f>INT((D10464-1)/6)+1</f>
        <v>1</v>
      </c>
      <c r="H10464">
        <f>MOD(D10464-1,6)+1</f>
        <v>4</v>
      </c>
      <c r="I10464">
        <f>37-D10464</f>
        <v>33</v>
      </c>
      <c r="J10464">
        <f>ABS(D10464-D10465)</f>
        <v>24</v>
      </c>
    </row>
    <row r="10465">
      <c r="A10465">
        <v>17106</v>
      </c>
      <c r="B10465" t="str">
        <v>2018-01-04</v>
      </c>
      <c r="C10465" t="str">
        <v>Morning</v>
      </c>
      <c r="D10465">
        <v>28</v>
      </c>
      <c r="E10465" t="str">
        <f>IF(MOD(D10465,2)=0,"EVEN","ODD")</f>
        <v>EVEN</v>
      </c>
      <c r="F10465" t="str">
        <f>IF(D10465&lt;=18,"LOW (1-18)","HIGH (19-36)")</f>
        <v>HIGH (19-36)</v>
      </c>
      <c r="G10465">
        <f>INT((D10465-1)/6)+1</f>
        <v>5</v>
      </c>
      <c r="H10465">
        <f>MOD(D10465-1,6)+1</f>
        <v>4</v>
      </c>
      <c r="I10465">
        <f>37-D10465</f>
        <v>9</v>
      </c>
      <c r="J10465">
        <f>ABS(D10465-D10466)</f>
        <v>23</v>
      </c>
    </row>
    <row r="10466">
      <c r="A10466">
        <v>17105</v>
      </c>
      <c r="B10466" t="str">
        <v>2018-01-03</v>
      </c>
      <c r="C10466" t="str">
        <v>Evening</v>
      </c>
      <c r="D10466">
        <v>5</v>
      </c>
      <c r="E10466" t="str">
        <f>IF(MOD(D10466,2)=0,"EVEN","ODD")</f>
        <v>ODD</v>
      </c>
      <c r="F10466" t="str">
        <f>IF(D10466&lt;=18,"LOW (1-18)","HIGH (19-36)")</f>
        <v>LOW (1-18)</v>
      </c>
      <c r="G10466">
        <f>INT((D10466-1)/6)+1</f>
        <v>1</v>
      </c>
      <c r="H10466">
        <f>MOD(D10466-1,6)+1</f>
        <v>5</v>
      </c>
      <c r="I10466">
        <f>37-D10466</f>
        <v>32</v>
      </c>
      <c r="J10466">
        <f>ABS(D10466-D10467)</f>
        <v>18</v>
      </c>
    </row>
    <row r="10467">
      <c r="A10467">
        <v>17104</v>
      </c>
      <c r="B10467" t="str">
        <v>2018-01-03</v>
      </c>
      <c r="C10467" t="str">
        <v>Afternoon</v>
      </c>
      <c r="D10467">
        <v>23</v>
      </c>
      <c r="E10467" t="str">
        <f>IF(MOD(D10467,2)=0,"EVEN","ODD")</f>
        <v>ODD</v>
      </c>
      <c r="F10467" t="str">
        <f>IF(D10467&lt;=18,"LOW (1-18)","HIGH (19-36)")</f>
        <v>HIGH (19-36)</v>
      </c>
      <c r="G10467">
        <f>INT((D10467-1)/6)+1</f>
        <v>4</v>
      </c>
      <c r="H10467">
        <f>MOD(D10467-1,6)+1</f>
        <v>5</v>
      </c>
      <c r="I10467">
        <f>37-D10467</f>
        <v>14</v>
      </c>
      <c r="J10467">
        <f>ABS(D10467-D10468)</f>
        <v>6</v>
      </c>
    </row>
    <row r="10468">
      <c r="A10468">
        <v>17103</v>
      </c>
      <c r="B10468" t="str">
        <v>2018-01-03</v>
      </c>
      <c r="C10468" t="str">
        <v>Midday</v>
      </c>
      <c r="D10468">
        <v>29</v>
      </c>
      <c r="E10468" t="str">
        <f>IF(MOD(D10468,2)=0,"EVEN","ODD")</f>
        <v>ODD</v>
      </c>
      <c r="F10468" t="str">
        <f>IF(D10468&lt;=18,"LOW (1-18)","HIGH (19-36)")</f>
        <v>HIGH (19-36)</v>
      </c>
      <c r="G10468">
        <f>INT((D10468-1)/6)+1</f>
        <v>5</v>
      </c>
      <c r="H10468">
        <f>MOD(D10468-1,6)+1</f>
        <v>5</v>
      </c>
      <c r="I10468">
        <f>37-D10468</f>
        <v>8</v>
      </c>
      <c r="J10468">
        <f>ABS(D10468-D10469)</f>
        <v>11</v>
      </c>
    </row>
    <row r="10469">
      <c r="A10469">
        <v>17102</v>
      </c>
      <c r="B10469" t="str">
        <v>2018-01-03</v>
      </c>
      <c r="C10469" t="str">
        <v>Morning</v>
      </c>
      <c r="D10469">
        <v>18</v>
      </c>
      <c r="E10469" t="str">
        <f>IF(MOD(D10469,2)=0,"EVEN","ODD")</f>
        <v>EVEN</v>
      </c>
      <c r="F10469" t="str">
        <f>IF(D10469&lt;=18,"LOW (1-18)","HIGH (19-36)")</f>
        <v>LOW (1-18)</v>
      </c>
      <c r="G10469">
        <f>INT((D10469-1)/6)+1</f>
        <v>3</v>
      </c>
      <c r="H10469">
        <f>MOD(D10469-1,6)+1</f>
        <v>6</v>
      </c>
      <c r="I10469">
        <f>37-D10469</f>
        <v>19</v>
      </c>
      <c r="J10469">
        <f>ABS(D10469-D10470)</f>
        <v>2</v>
      </c>
    </row>
    <row r="10470">
      <c r="A10470">
        <v>17101</v>
      </c>
      <c r="B10470" t="str">
        <v>2018-01-02</v>
      </c>
      <c r="C10470" t="str">
        <v>Evening</v>
      </c>
      <c r="D10470">
        <v>20</v>
      </c>
      <c r="E10470" t="str">
        <f>IF(MOD(D10470,2)=0,"EVEN","ODD")</f>
        <v>EVEN</v>
      </c>
      <c r="F10470" t="str">
        <f>IF(D10470&lt;=18,"LOW (1-18)","HIGH (19-36)")</f>
        <v>HIGH (19-36)</v>
      </c>
      <c r="G10470">
        <f>INT((D10470-1)/6)+1</f>
        <v>4</v>
      </c>
      <c r="H10470">
        <f>MOD(D10470-1,6)+1</f>
        <v>2</v>
      </c>
      <c r="I10470">
        <f>37-D10470</f>
        <v>17</v>
      </c>
      <c r="J10470">
        <f>ABS(D10470-D10471)</f>
        <v>9</v>
      </c>
    </row>
    <row r="10471">
      <c r="A10471">
        <v>17100</v>
      </c>
      <c r="B10471" t="str">
        <v>2018-01-02</v>
      </c>
      <c r="C10471" t="str">
        <v>Afternoon</v>
      </c>
      <c r="D10471">
        <v>29</v>
      </c>
      <c r="E10471" t="str">
        <f>IF(MOD(D10471,2)=0,"EVEN","ODD")</f>
        <v>ODD</v>
      </c>
      <c r="F10471" t="str">
        <f>IF(D10471&lt;=18,"LOW (1-18)","HIGH (19-36)")</f>
        <v>HIGH (19-36)</v>
      </c>
      <c r="G10471">
        <f>INT((D10471-1)/6)+1</f>
        <v>5</v>
      </c>
      <c r="H10471">
        <f>MOD(D10471-1,6)+1</f>
        <v>5</v>
      </c>
      <c r="I10471">
        <f>37-D10471</f>
        <v>8</v>
      </c>
      <c r="J10471">
        <f>ABS(D10471-D10472)</f>
        <v>27</v>
      </c>
    </row>
    <row r="10472">
      <c r="A10472">
        <v>17099</v>
      </c>
      <c r="B10472" t="str">
        <v>2018-01-02</v>
      </c>
      <c r="C10472" t="str">
        <v>Midday</v>
      </c>
      <c r="D10472">
        <v>2</v>
      </c>
      <c r="E10472" t="str">
        <f>IF(MOD(D10472,2)=0,"EVEN","ODD")</f>
        <v>EVEN</v>
      </c>
      <c r="F10472" t="str">
        <f>IF(D10472&lt;=18,"LOW (1-18)","HIGH (19-36)")</f>
        <v>LOW (1-18)</v>
      </c>
      <c r="G10472">
        <f>INT((D10472-1)/6)+1</f>
        <v>1</v>
      </c>
      <c r="H10472">
        <f>MOD(D10472-1,6)+1</f>
        <v>2</v>
      </c>
      <c r="I10472">
        <f>37-D10472</f>
        <v>35</v>
      </c>
      <c r="J10472">
        <f>ABS(D10472-D10473)</f>
        <v>34</v>
      </c>
    </row>
    <row r="10473">
      <c r="A10473">
        <v>17098</v>
      </c>
      <c r="B10473" t="str">
        <v>2018-01-02</v>
      </c>
      <c r="C10473" t="str">
        <v>Morning</v>
      </c>
      <c r="D10473">
        <v>36</v>
      </c>
      <c r="E10473" t="str">
        <f>IF(MOD(D10473,2)=0,"EVEN","ODD")</f>
        <v>EVEN</v>
      </c>
      <c r="F10473" t="str">
        <f>IF(D10473&lt;=18,"LOW (1-18)","HIGH (19-36)")</f>
        <v>HIGH (19-36)</v>
      </c>
      <c r="G10473">
        <f>INT((D10473-1)/6)+1</f>
        <v>6</v>
      </c>
      <c r="H10473">
        <f>MOD(D10473-1,6)+1</f>
        <v>6</v>
      </c>
      <c r="I10473">
        <f>37-D10473</f>
        <v>1</v>
      </c>
      <c r="J10473">
        <f>ABS(D10473-D10474)</f>
        <v>20</v>
      </c>
    </row>
    <row r="10474">
      <c r="A10474">
        <v>17097</v>
      </c>
      <c r="B10474" t="str">
        <v>2018-01-01</v>
      </c>
      <c r="C10474" t="str">
        <v>Evening</v>
      </c>
      <c r="D10474">
        <v>16</v>
      </c>
      <c r="E10474" t="str">
        <f>IF(MOD(D10474,2)=0,"EVEN","ODD")</f>
        <v>EVEN</v>
      </c>
      <c r="F10474" t="str">
        <f>IF(D10474&lt;=18,"LOW (1-18)","HIGH (19-36)")</f>
        <v>LOW (1-18)</v>
      </c>
      <c r="G10474">
        <f>INT((D10474-1)/6)+1</f>
        <v>3</v>
      </c>
      <c r="H10474">
        <f>MOD(D10474-1,6)+1</f>
        <v>4</v>
      </c>
      <c r="I10474">
        <f>37-D10474</f>
        <v>21</v>
      </c>
      <c r="J10474">
        <f>ABS(D10474-D10475)</f>
        <v>12</v>
      </c>
    </row>
    <row r="10475">
      <c r="A10475">
        <v>17096</v>
      </c>
      <c r="B10475" t="str">
        <v>2018-01-01</v>
      </c>
      <c r="C10475" t="str">
        <v>Afternoon</v>
      </c>
      <c r="D10475">
        <v>4</v>
      </c>
      <c r="E10475" t="str">
        <f>IF(MOD(D10475,2)=0,"EVEN","ODD")</f>
        <v>EVEN</v>
      </c>
      <c r="F10475" t="str">
        <f>IF(D10475&lt;=18,"LOW (1-18)","HIGH (19-36)")</f>
        <v>LOW (1-18)</v>
      </c>
      <c r="G10475">
        <f>INT((D10475-1)/6)+1</f>
        <v>1</v>
      </c>
      <c r="H10475">
        <f>MOD(D10475-1,6)+1</f>
        <v>4</v>
      </c>
      <c r="I10475">
        <f>37-D10475</f>
        <v>33</v>
      </c>
      <c r="J10475">
        <f>ABS(D10475-D10476)</f>
        <v>0</v>
      </c>
    </row>
    <row r="10476">
      <c r="A10476">
        <v>17095</v>
      </c>
      <c r="B10476" t="str">
        <v>2018-01-01</v>
      </c>
      <c r="C10476" t="str">
        <v>Midday</v>
      </c>
      <c r="D10476">
        <v>4</v>
      </c>
      <c r="E10476" t="str">
        <f>IF(MOD(D10476,2)=0,"EVEN","ODD")</f>
        <v>EVEN</v>
      </c>
      <c r="F10476" t="str">
        <f>IF(D10476&lt;=18,"LOW (1-18)","HIGH (19-36)")</f>
        <v>LOW (1-18)</v>
      </c>
      <c r="G10476">
        <f>INT((D10476-1)/6)+1</f>
        <v>1</v>
      </c>
      <c r="H10476">
        <f>MOD(D10476-1,6)+1</f>
        <v>4</v>
      </c>
      <c r="I10476">
        <f>37-D10476</f>
        <v>33</v>
      </c>
      <c r="J10476">
        <f>ABS(D10476-D10477)</f>
        <v>4</v>
      </c>
    </row>
    <row r="10477">
      <c r="A10477">
        <v>17094</v>
      </c>
      <c r="B10477" t="str">
        <v>2018-01-01</v>
      </c>
      <c r="C10477" t="str">
        <v>Morning</v>
      </c>
      <c r="D10477">
        <v>8</v>
      </c>
      <c r="E10477" t="str">
        <f>IF(MOD(D10477,2)=0,"EVEN","ODD")</f>
        <v>EVEN</v>
      </c>
      <c r="F10477" t="str">
        <f>IF(D10477&lt;=18,"LOW (1-18)","HIGH (19-36)")</f>
        <v>LOW (1-18)</v>
      </c>
      <c r="G10477">
        <f>INT((D10477-1)/6)+1</f>
        <v>2</v>
      </c>
      <c r="H10477">
        <f>MOD(D10477-1,6)+1</f>
        <v>2</v>
      </c>
      <c r="I10477">
        <f>37-D10477</f>
        <v>29</v>
      </c>
      <c r="J10477">
        <f>ABS(D10477-D10478)</f>
        <v>28</v>
      </c>
    </row>
    <row r="10478">
      <c r="A10478">
        <v>17093</v>
      </c>
      <c r="B10478" t="str">
        <v>2017-12-30</v>
      </c>
      <c r="C10478" t="str">
        <v>Evening</v>
      </c>
      <c r="D10478">
        <v>36</v>
      </c>
      <c r="E10478" t="str">
        <f>IF(MOD(D10478,2)=0,"EVEN","ODD")</f>
        <v>EVEN</v>
      </c>
      <c r="F10478" t="str">
        <f>IF(D10478&lt;=18,"LOW (1-18)","HIGH (19-36)")</f>
        <v>HIGH (19-36)</v>
      </c>
      <c r="G10478">
        <f>INT((D10478-1)/6)+1</f>
        <v>6</v>
      </c>
      <c r="H10478">
        <f>MOD(D10478-1,6)+1</f>
        <v>6</v>
      </c>
      <c r="I10478">
        <f>37-D10478</f>
        <v>1</v>
      </c>
      <c r="J10478">
        <f>ABS(D10478-D10479)</f>
        <v>33</v>
      </c>
    </row>
    <row r="10479">
      <c r="A10479">
        <v>17092</v>
      </c>
      <c r="B10479" t="str">
        <v>2017-12-30</v>
      </c>
      <c r="C10479" t="str">
        <v>Afternoon</v>
      </c>
      <c r="D10479">
        <v>3</v>
      </c>
      <c r="E10479" t="str">
        <f>IF(MOD(D10479,2)=0,"EVEN","ODD")</f>
        <v>ODD</v>
      </c>
      <c r="F10479" t="str">
        <f>IF(D10479&lt;=18,"LOW (1-18)","HIGH (19-36)")</f>
        <v>LOW (1-18)</v>
      </c>
      <c r="G10479">
        <f>INT((D10479-1)/6)+1</f>
        <v>1</v>
      </c>
      <c r="H10479">
        <f>MOD(D10479-1,6)+1</f>
        <v>3</v>
      </c>
      <c r="I10479">
        <f>37-D10479</f>
        <v>34</v>
      </c>
      <c r="J10479">
        <f>ABS(D10479-D10480)</f>
        <v>2</v>
      </c>
    </row>
    <row r="10480">
      <c r="A10480">
        <v>17091</v>
      </c>
      <c r="B10480" t="str">
        <v>2017-12-30</v>
      </c>
      <c r="C10480" t="str">
        <v>Midday</v>
      </c>
      <c r="D10480">
        <v>5</v>
      </c>
      <c r="E10480" t="str">
        <f>IF(MOD(D10480,2)=0,"EVEN","ODD")</f>
        <v>ODD</v>
      </c>
      <c r="F10480" t="str">
        <f>IF(D10480&lt;=18,"LOW (1-18)","HIGH (19-36)")</f>
        <v>LOW (1-18)</v>
      </c>
      <c r="G10480">
        <f>INT((D10480-1)/6)+1</f>
        <v>1</v>
      </c>
      <c r="H10480">
        <f>MOD(D10480-1,6)+1</f>
        <v>5</v>
      </c>
      <c r="I10480">
        <f>37-D10480</f>
        <v>32</v>
      </c>
      <c r="J10480">
        <f>ABS(D10480-D10481)</f>
        <v>9</v>
      </c>
    </row>
    <row r="10481">
      <c r="A10481">
        <v>17090</v>
      </c>
      <c r="B10481" t="str">
        <v>2017-12-30</v>
      </c>
      <c r="C10481" t="str">
        <v>Morning</v>
      </c>
      <c r="D10481">
        <v>14</v>
      </c>
      <c r="E10481" t="str">
        <f>IF(MOD(D10481,2)=0,"EVEN","ODD")</f>
        <v>EVEN</v>
      </c>
      <c r="F10481" t="str">
        <f>IF(D10481&lt;=18,"LOW (1-18)","HIGH (19-36)")</f>
        <v>LOW (1-18)</v>
      </c>
      <c r="G10481">
        <f>INT((D10481-1)/6)+1</f>
        <v>3</v>
      </c>
      <c r="H10481">
        <f>MOD(D10481-1,6)+1</f>
        <v>2</v>
      </c>
      <c r="I10481">
        <f>37-D10481</f>
        <v>23</v>
      </c>
      <c r="J10481">
        <f>ABS(D10481-D10482)</f>
        <v>5</v>
      </c>
    </row>
    <row r="10482">
      <c r="A10482">
        <v>17089</v>
      </c>
      <c r="B10482" t="str">
        <v>2017-12-29</v>
      </c>
      <c r="C10482" t="str">
        <v>Evening</v>
      </c>
      <c r="D10482">
        <v>9</v>
      </c>
      <c r="E10482" t="str">
        <f>IF(MOD(D10482,2)=0,"EVEN","ODD")</f>
        <v>ODD</v>
      </c>
      <c r="F10482" t="str">
        <f>IF(D10482&lt;=18,"LOW (1-18)","HIGH (19-36)")</f>
        <v>LOW (1-18)</v>
      </c>
      <c r="G10482">
        <f>INT((D10482-1)/6)+1</f>
        <v>2</v>
      </c>
      <c r="H10482">
        <f>MOD(D10482-1,6)+1</f>
        <v>3</v>
      </c>
      <c r="I10482">
        <f>37-D10482</f>
        <v>28</v>
      </c>
      <c r="J10482">
        <f>ABS(D10482-D10483)</f>
        <v>5</v>
      </c>
    </row>
    <row r="10483">
      <c r="A10483">
        <v>17088</v>
      </c>
      <c r="B10483" t="str">
        <v>2017-12-29</v>
      </c>
      <c r="C10483" t="str">
        <v>Afternoon</v>
      </c>
      <c r="D10483">
        <v>14</v>
      </c>
      <c r="E10483" t="str">
        <f>IF(MOD(D10483,2)=0,"EVEN","ODD")</f>
        <v>EVEN</v>
      </c>
      <c r="F10483" t="str">
        <f>IF(D10483&lt;=18,"LOW (1-18)","HIGH (19-36)")</f>
        <v>LOW (1-18)</v>
      </c>
      <c r="G10483">
        <f>INT((D10483-1)/6)+1</f>
        <v>3</v>
      </c>
      <c r="H10483">
        <f>MOD(D10483-1,6)+1</f>
        <v>2</v>
      </c>
      <c r="I10483">
        <f>37-D10483</f>
        <v>23</v>
      </c>
      <c r="J10483">
        <f>ABS(D10483-D10484)</f>
        <v>3</v>
      </c>
    </row>
    <row r="10484">
      <c r="A10484">
        <v>17087</v>
      </c>
      <c r="B10484" t="str">
        <v>2017-12-29</v>
      </c>
      <c r="C10484" t="str">
        <v>Midday</v>
      </c>
      <c r="D10484">
        <v>17</v>
      </c>
      <c r="E10484" t="str">
        <f>IF(MOD(D10484,2)=0,"EVEN","ODD")</f>
        <v>ODD</v>
      </c>
      <c r="F10484" t="str">
        <f>IF(D10484&lt;=18,"LOW (1-18)","HIGH (19-36)")</f>
        <v>LOW (1-18)</v>
      </c>
      <c r="G10484">
        <f>INT((D10484-1)/6)+1</f>
        <v>3</v>
      </c>
      <c r="H10484">
        <f>MOD(D10484-1,6)+1</f>
        <v>5</v>
      </c>
      <c r="I10484">
        <f>37-D10484</f>
        <v>20</v>
      </c>
      <c r="J10484">
        <f>ABS(D10484-D10485)</f>
        <v>11</v>
      </c>
    </row>
    <row r="10485">
      <c r="A10485">
        <v>17086</v>
      </c>
      <c r="B10485" t="str">
        <v>2017-12-29</v>
      </c>
      <c r="C10485" t="str">
        <v>Morning</v>
      </c>
      <c r="D10485">
        <v>6</v>
      </c>
      <c r="E10485" t="str">
        <f>IF(MOD(D10485,2)=0,"EVEN","ODD")</f>
        <v>EVEN</v>
      </c>
      <c r="F10485" t="str">
        <f>IF(D10485&lt;=18,"LOW (1-18)","HIGH (19-36)")</f>
        <v>LOW (1-18)</v>
      </c>
      <c r="G10485">
        <f>INT((D10485-1)/6)+1</f>
        <v>1</v>
      </c>
      <c r="H10485">
        <f>MOD(D10485-1,6)+1</f>
        <v>6</v>
      </c>
      <c r="I10485">
        <f>37-D10485</f>
        <v>31</v>
      </c>
      <c r="J10485">
        <f>ABS(D10485-D10486)</f>
        <v>16</v>
      </c>
    </row>
    <row r="10486">
      <c r="A10486">
        <v>17085</v>
      </c>
      <c r="B10486" t="str">
        <v>2017-12-28</v>
      </c>
      <c r="C10486" t="str">
        <v>Evening</v>
      </c>
      <c r="D10486">
        <v>22</v>
      </c>
      <c r="E10486" t="str">
        <f>IF(MOD(D10486,2)=0,"EVEN","ODD")</f>
        <v>EVEN</v>
      </c>
      <c r="F10486" t="str">
        <f>IF(D10486&lt;=18,"LOW (1-18)","HIGH (19-36)")</f>
        <v>HIGH (19-36)</v>
      </c>
      <c r="G10486">
        <f>INT((D10486-1)/6)+1</f>
        <v>4</v>
      </c>
      <c r="H10486">
        <f>MOD(D10486-1,6)+1</f>
        <v>4</v>
      </c>
      <c r="I10486">
        <f>37-D10486</f>
        <v>15</v>
      </c>
      <c r="J10486">
        <f>ABS(D10486-D10487)</f>
        <v>8</v>
      </c>
    </row>
    <row r="10487">
      <c r="A10487">
        <v>17084</v>
      </c>
      <c r="B10487" t="str">
        <v>2017-12-28</v>
      </c>
      <c r="C10487" t="str">
        <v>Afternoon</v>
      </c>
      <c r="D10487">
        <v>14</v>
      </c>
      <c r="E10487" t="str">
        <f>IF(MOD(D10487,2)=0,"EVEN","ODD")</f>
        <v>EVEN</v>
      </c>
      <c r="F10487" t="str">
        <f>IF(D10487&lt;=18,"LOW (1-18)","HIGH (19-36)")</f>
        <v>LOW (1-18)</v>
      </c>
      <c r="G10487">
        <f>INT((D10487-1)/6)+1</f>
        <v>3</v>
      </c>
      <c r="H10487">
        <f>MOD(D10487-1,6)+1</f>
        <v>2</v>
      </c>
      <c r="I10487">
        <f>37-D10487</f>
        <v>23</v>
      </c>
      <c r="J10487">
        <f>ABS(D10487-D10488)</f>
        <v>6</v>
      </c>
    </row>
    <row r="10488">
      <c r="A10488">
        <v>17083</v>
      </c>
      <c r="B10488" t="str">
        <v>2017-12-28</v>
      </c>
      <c r="C10488" t="str">
        <v>Midday</v>
      </c>
      <c r="D10488">
        <v>20</v>
      </c>
      <c r="E10488" t="str">
        <f>IF(MOD(D10488,2)=0,"EVEN","ODD")</f>
        <v>EVEN</v>
      </c>
      <c r="F10488" t="str">
        <f>IF(D10488&lt;=18,"LOW (1-18)","HIGH (19-36)")</f>
        <v>HIGH (19-36)</v>
      </c>
      <c r="G10488">
        <f>INT((D10488-1)/6)+1</f>
        <v>4</v>
      </c>
      <c r="H10488">
        <f>MOD(D10488-1,6)+1</f>
        <v>2</v>
      </c>
      <c r="I10488">
        <f>37-D10488</f>
        <v>17</v>
      </c>
      <c r="J10488">
        <f>ABS(D10488-D10489)</f>
        <v>14</v>
      </c>
    </row>
    <row r="10489">
      <c r="A10489">
        <v>17082</v>
      </c>
      <c r="B10489" t="str">
        <v>2017-12-28</v>
      </c>
      <c r="C10489" t="str">
        <v>Morning</v>
      </c>
      <c r="D10489">
        <v>34</v>
      </c>
      <c r="E10489" t="str">
        <f>IF(MOD(D10489,2)=0,"EVEN","ODD")</f>
        <v>EVEN</v>
      </c>
      <c r="F10489" t="str">
        <f>IF(D10489&lt;=18,"LOW (1-18)","HIGH (19-36)")</f>
        <v>HIGH (19-36)</v>
      </c>
      <c r="G10489">
        <f>INT((D10489-1)/6)+1</f>
        <v>6</v>
      </c>
      <c r="H10489">
        <f>MOD(D10489-1,6)+1</f>
        <v>4</v>
      </c>
      <c r="I10489">
        <f>37-D10489</f>
        <v>3</v>
      </c>
      <c r="J10489">
        <f>ABS(D10489-D10490)</f>
        <v>21</v>
      </c>
    </row>
    <row r="10490">
      <c r="A10490">
        <v>17081</v>
      </c>
      <c r="B10490" t="str">
        <v>2017-12-27</v>
      </c>
      <c r="C10490" t="str">
        <v>Evening</v>
      </c>
      <c r="D10490">
        <v>13</v>
      </c>
      <c r="E10490" t="str">
        <f>IF(MOD(D10490,2)=0,"EVEN","ODD")</f>
        <v>ODD</v>
      </c>
      <c r="F10490" t="str">
        <f>IF(D10490&lt;=18,"LOW (1-18)","HIGH (19-36)")</f>
        <v>LOW (1-18)</v>
      </c>
      <c r="G10490">
        <f>INT((D10490-1)/6)+1</f>
        <v>3</v>
      </c>
      <c r="H10490">
        <f>MOD(D10490-1,6)+1</f>
        <v>1</v>
      </c>
      <c r="I10490">
        <f>37-D10490</f>
        <v>24</v>
      </c>
      <c r="J10490">
        <f>ABS(D10490-D10491)</f>
        <v>16</v>
      </c>
    </row>
    <row r="10491">
      <c r="A10491">
        <v>17080</v>
      </c>
      <c r="B10491" t="str">
        <v>2017-12-27</v>
      </c>
      <c r="C10491" t="str">
        <v>Afternoon</v>
      </c>
      <c r="D10491">
        <v>29</v>
      </c>
      <c r="E10491" t="str">
        <f>IF(MOD(D10491,2)=0,"EVEN","ODD")</f>
        <v>ODD</v>
      </c>
      <c r="F10491" t="str">
        <f>IF(D10491&lt;=18,"LOW (1-18)","HIGH (19-36)")</f>
        <v>HIGH (19-36)</v>
      </c>
      <c r="G10491">
        <f>INT((D10491-1)/6)+1</f>
        <v>5</v>
      </c>
      <c r="H10491">
        <f>MOD(D10491-1,6)+1</f>
        <v>5</v>
      </c>
      <c r="I10491">
        <f>37-D10491</f>
        <v>8</v>
      </c>
      <c r="J10491">
        <f>ABS(D10491-D10492)</f>
        <v>5</v>
      </c>
    </row>
    <row r="10492">
      <c r="A10492">
        <v>17079</v>
      </c>
      <c r="B10492" t="str">
        <v>2017-12-27</v>
      </c>
      <c r="C10492" t="str">
        <v>Midday</v>
      </c>
      <c r="D10492">
        <v>34</v>
      </c>
      <c r="E10492" t="str">
        <f>IF(MOD(D10492,2)=0,"EVEN","ODD")</f>
        <v>EVEN</v>
      </c>
      <c r="F10492" t="str">
        <f>IF(D10492&lt;=18,"LOW (1-18)","HIGH (19-36)")</f>
        <v>HIGH (19-36)</v>
      </c>
      <c r="G10492">
        <f>INT((D10492-1)/6)+1</f>
        <v>6</v>
      </c>
      <c r="H10492">
        <f>MOD(D10492-1,6)+1</f>
        <v>4</v>
      </c>
      <c r="I10492">
        <f>37-D10492</f>
        <v>3</v>
      </c>
      <c r="J10492">
        <f>ABS(D10492-D10493)</f>
        <v>19</v>
      </c>
    </row>
    <row r="10493">
      <c r="A10493">
        <v>17078</v>
      </c>
      <c r="B10493" t="str">
        <v>2017-12-27</v>
      </c>
      <c r="C10493" t="str">
        <v>Morning</v>
      </c>
      <c r="D10493">
        <v>15</v>
      </c>
      <c r="E10493" t="str">
        <f>IF(MOD(D10493,2)=0,"EVEN","ODD")</f>
        <v>ODD</v>
      </c>
      <c r="F10493" t="str">
        <f>IF(D10493&lt;=18,"LOW (1-18)","HIGH (19-36)")</f>
        <v>LOW (1-18)</v>
      </c>
      <c r="G10493">
        <f>INT((D10493-1)/6)+1</f>
        <v>3</v>
      </c>
      <c r="H10493">
        <f>MOD(D10493-1,6)+1</f>
        <v>3</v>
      </c>
      <c r="I10493">
        <f>37-D10493</f>
        <v>22</v>
      </c>
      <c r="J10493">
        <f>ABS(D10493-D10494)</f>
        <v>4</v>
      </c>
    </row>
    <row r="10494">
      <c r="A10494">
        <v>17077</v>
      </c>
      <c r="B10494" t="str">
        <v>2017-12-26</v>
      </c>
      <c r="C10494" t="str">
        <v>Evening</v>
      </c>
      <c r="D10494">
        <v>19</v>
      </c>
      <c r="E10494" t="str">
        <f>IF(MOD(D10494,2)=0,"EVEN","ODD")</f>
        <v>ODD</v>
      </c>
      <c r="F10494" t="str">
        <f>IF(D10494&lt;=18,"LOW (1-18)","HIGH (19-36)")</f>
        <v>HIGH (19-36)</v>
      </c>
      <c r="G10494">
        <f>INT((D10494-1)/6)+1</f>
        <v>4</v>
      </c>
      <c r="H10494">
        <f>MOD(D10494-1,6)+1</f>
        <v>1</v>
      </c>
      <c r="I10494">
        <f>37-D10494</f>
        <v>18</v>
      </c>
      <c r="J10494">
        <f>ABS(D10494-D10495)</f>
        <v>7</v>
      </c>
    </row>
    <row r="10495">
      <c r="A10495">
        <v>17076</v>
      </c>
      <c r="B10495" t="str">
        <v>2017-12-26</v>
      </c>
      <c r="C10495" t="str">
        <v>Afternoon</v>
      </c>
      <c r="D10495">
        <v>26</v>
      </c>
      <c r="E10495" t="str">
        <f>IF(MOD(D10495,2)=0,"EVEN","ODD")</f>
        <v>EVEN</v>
      </c>
      <c r="F10495" t="str">
        <f>IF(D10495&lt;=18,"LOW (1-18)","HIGH (19-36)")</f>
        <v>HIGH (19-36)</v>
      </c>
      <c r="G10495">
        <f>INT((D10495-1)/6)+1</f>
        <v>5</v>
      </c>
      <c r="H10495">
        <f>MOD(D10495-1,6)+1</f>
        <v>2</v>
      </c>
      <c r="I10495">
        <f>37-D10495</f>
        <v>11</v>
      </c>
      <c r="J10495">
        <f>ABS(D10495-D10496)</f>
        <v>22</v>
      </c>
    </row>
    <row r="10496">
      <c r="A10496">
        <v>17075</v>
      </c>
      <c r="B10496" t="str">
        <v>2017-12-26</v>
      </c>
      <c r="C10496" t="str">
        <v>Midday</v>
      </c>
      <c r="D10496">
        <v>4</v>
      </c>
      <c r="E10496" t="str">
        <f>IF(MOD(D10496,2)=0,"EVEN","ODD")</f>
        <v>EVEN</v>
      </c>
      <c r="F10496" t="str">
        <f>IF(D10496&lt;=18,"LOW (1-18)","HIGH (19-36)")</f>
        <v>LOW (1-18)</v>
      </c>
      <c r="G10496">
        <f>INT((D10496-1)/6)+1</f>
        <v>1</v>
      </c>
      <c r="H10496">
        <f>MOD(D10496-1,6)+1</f>
        <v>4</v>
      </c>
      <c r="I10496">
        <f>37-D10496</f>
        <v>33</v>
      </c>
      <c r="J10496">
        <f>ABS(D10496-D10497)</f>
        <v>16</v>
      </c>
    </row>
    <row r="10497">
      <c r="A10497">
        <v>17074</v>
      </c>
      <c r="B10497" t="str">
        <v>2017-12-26</v>
      </c>
      <c r="C10497" t="str">
        <v>Morning</v>
      </c>
      <c r="D10497">
        <v>20</v>
      </c>
      <c r="E10497" t="str">
        <f>IF(MOD(D10497,2)=0,"EVEN","ODD")</f>
        <v>EVEN</v>
      </c>
      <c r="F10497" t="str">
        <f>IF(D10497&lt;=18,"LOW (1-18)","HIGH (19-36)")</f>
        <v>HIGH (19-36)</v>
      </c>
      <c r="G10497">
        <f>INT((D10497-1)/6)+1</f>
        <v>4</v>
      </c>
      <c r="H10497">
        <f>MOD(D10497-1,6)+1</f>
        <v>2</v>
      </c>
      <c r="I10497">
        <f>37-D10497</f>
        <v>17</v>
      </c>
      <c r="J10497">
        <f>ABS(D10497-D10498)</f>
        <v>14</v>
      </c>
    </row>
    <row r="10498">
      <c r="A10498">
        <v>17073</v>
      </c>
      <c r="B10498" t="str">
        <v>2017-12-23</v>
      </c>
      <c r="C10498" t="str">
        <v>Evening</v>
      </c>
      <c r="D10498">
        <v>6</v>
      </c>
      <c r="E10498" t="str">
        <f>IF(MOD(D10498,2)=0,"EVEN","ODD")</f>
        <v>EVEN</v>
      </c>
      <c r="F10498" t="str">
        <f>IF(D10498&lt;=18,"LOW (1-18)","HIGH (19-36)")</f>
        <v>LOW (1-18)</v>
      </c>
      <c r="G10498">
        <f>INT((D10498-1)/6)+1</f>
        <v>1</v>
      </c>
      <c r="H10498">
        <f>MOD(D10498-1,6)+1</f>
        <v>6</v>
      </c>
      <c r="I10498">
        <f>37-D10498</f>
        <v>31</v>
      </c>
      <c r="J10498">
        <f>ABS(D10498-D10499)</f>
        <v>0</v>
      </c>
    </row>
    <row r="10499">
      <c r="A10499">
        <v>17072</v>
      </c>
      <c r="B10499" t="str">
        <v>2017-12-23</v>
      </c>
      <c r="C10499" t="str">
        <v>Afternoon</v>
      </c>
      <c r="D10499">
        <v>6</v>
      </c>
      <c r="E10499" t="str">
        <f>IF(MOD(D10499,2)=0,"EVEN","ODD")</f>
        <v>EVEN</v>
      </c>
      <c r="F10499" t="str">
        <f>IF(D10499&lt;=18,"LOW (1-18)","HIGH (19-36)")</f>
        <v>LOW (1-18)</v>
      </c>
      <c r="G10499">
        <f>INT((D10499-1)/6)+1</f>
        <v>1</v>
      </c>
      <c r="H10499">
        <f>MOD(D10499-1,6)+1</f>
        <v>6</v>
      </c>
      <c r="I10499">
        <f>37-D10499</f>
        <v>31</v>
      </c>
      <c r="J10499">
        <f>ABS(D10499-D10500)</f>
        <v>4</v>
      </c>
    </row>
    <row r="10500">
      <c r="A10500">
        <v>17071</v>
      </c>
      <c r="B10500" t="str">
        <v>2017-12-23</v>
      </c>
      <c r="C10500" t="str">
        <v>Midday</v>
      </c>
      <c r="D10500">
        <v>2</v>
      </c>
      <c r="E10500" t="str">
        <f>IF(MOD(D10500,2)=0,"EVEN","ODD")</f>
        <v>EVEN</v>
      </c>
      <c r="F10500" t="str">
        <f>IF(D10500&lt;=18,"LOW (1-18)","HIGH (19-36)")</f>
        <v>LOW (1-18)</v>
      </c>
      <c r="G10500">
        <f>INT((D10500-1)/6)+1</f>
        <v>1</v>
      </c>
      <c r="H10500">
        <f>MOD(D10500-1,6)+1</f>
        <v>2</v>
      </c>
      <c r="I10500">
        <f>37-D10500</f>
        <v>35</v>
      </c>
      <c r="J10500">
        <f>ABS(D10500-D10501)</f>
        <v>0</v>
      </c>
    </row>
    <row r="10501">
      <c r="A10501">
        <v>17070</v>
      </c>
      <c r="B10501" t="str">
        <v>2017-12-23</v>
      </c>
      <c r="C10501" t="str">
        <v>Morning</v>
      </c>
      <c r="D10501">
        <v>2</v>
      </c>
      <c r="E10501" t="str">
        <f>IF(MOD(D10501,2)=0,"EVEN","ODD")</f>
        <v>EVEN</v>
      </c>
      <c r="F10501" t="str">
        <f>IF(D10501&lt;=18,"LOW (1-18)","HIGH (19-36)")</f>
        <v>LOW (1-18)</v>
      </c>
      <c r="G10501">
        <f>INT((D10501-1)/6)+1</f>
        <v>1</v>
      </c>
      <c r="H10501">
        <f>MOD(D10501-1,6)+1</f>
        <v>2</v>
      </c>
      <c r="I10501">
        <f>37-D10501</f>
        <v>35</v>
      </c>
      <c r="J10501">
        <f>ABS(D10501-D10502)</f>
        <v>30</v>
      </c>
    </row>
    <row r="10502">
      <c r="A10502">
        <v>17069</v>
      </c>
      <c r="B10502" t="str">
        <v>2017-12-22</v>
      </c>
      <c r="C10502" t="str">
        <v>Evening</v>
      </c>
      <c r="D10502">
        <v>32</v>
      </c>
      <c r="E10502" t="str">
        <f>IF(MOD(D10502,2)=0,"EVEN","ODD")</f>
        <v>EVEN</v>
      </c>
      <c r="F10502" t="str">
        <f>IF(D10502&lt;=18,"LOW (1-18)","HIGH (19-36)")</f>
        <v>HIGH (19-36)</v>
      </c>
      <c r="G10502">
        <f>INT((D10502-1)/6)+1</f>
        <v>6</v>
      </c>
      <c r="H10502">
        <f>MOD(D10502-1,6)+1</f>
        <v>2</v>
      </c>
      <c r="I10502">
        <f>37-D10502</f>
        <v>5</v>
      </c>
      <c r="J10502">
        <f>ABS(D10502-D10503)</f>
        <v>0</v>
      </c>
    </row>
    <row r="10503">
      <c r="A10503">
        <v>17068</v>
      </c>
      <c r="B10503" t="str">
        <v>2017-12-22</v>
      </c>
      <c r="C10503" t="str">
        <v>Afternoon</v>
      </c>
      <c r="D10503">
        <v>32</v>
      </c>
      <c r="E10503" t="str">
        <f>IF(MOD(D10503,2)=0,"EVEN","ODD")</f>
        <v>EVEN</v>
      </c>
      <c r="F10503" t="str">
        <f>IF(D10503&lt;=18,"LOW (1-18)","HIGH (19-36)")</f>
        <v>HIGH (19-36)</v>
      </c>
      <c r="G10503">
        <f>INT((D10503-1)/6)+1</f>
        <v>6</v>
      </c>
      <c r="H10503">
        <f>MOD(D10503-1,6)+1</f>
        <v>2</v>
      </c>
      <c r="I10503">
        <f>37-D10503</f>
        <v>5</v>
      </c>
      <c r="J10503">
        <f>ABS(D10503-D10504)</f>
        <v>13</v>
      </c>
    </row>
    <row r="10504">
      <c r="A10504">
        <v>17067</v>
      </c>
      <c r="B10504" t="str">
        <v>2017-12-22</v>
      </c>
      <c r="C10504" t="str">
        <v>Midday</v>
      </c>
      <c r="D10504">
        <v>19</v>
      </c>
      <c r="E10504" t="str">
        <f>IF(MOD(D10504,2)=0,"EVEN","ODD")</f>
        <v>ODD</v>
      </c>
      <c r="F10504" t="str">
        <f>IF(D10504&lt;=18,"LOW (1-18)","HIGH (19-36)")</f>
        <v>HIGH (19-36)</v>
      </c>
      <c r="G10504">
        <f>INT((D10504-1)/6)+1</f>
        <v>4</v>
      </c>
      <c r="H10504">
        <f>MOD(D10504-1,6)+1</f>
        <v>1</v>
      </c>
      <c r="I10504">
        <f>37-D10504</f>
        <v>18</v>
      </c>
      <c r="J10504">
        <f>ABS(D10504-D10505)</f>
        <v>8</v>
      </c>
    </row>
    <row r="10505">
      <c r="A10505">
        <v>17066</v>
      </c>
      <c r="B10505" t="str">
        <v>2017-12-22</v>
      </c>
      <c r="C10505" t="str">
        <v>Morning</v>
      </c>
      <c r="D10505">
        <v>11</v>
      </c>
      <c r="E10505" t="str">
        <f>IF(MOD(D10505,2)=0,"EVEN","ODD")</f>
        <v>ODD</v>
      </c>
      <c r="F10505" t="str">
        <f>IF(D10505&lt;=18,"LOW (1-18)","HIGH (19-36)")</f>
        <v>LOW (1-18)</v>
      </c>
      <c r="G10505">
        <f>INT((D10505-1)/6)+1</f>
        <v>2</v>
      </c>
      <c r="H10505">
        <f>MOD(D10505-1,6)+1</f>
        <v>5</v>
      </c>
      <c r="I10505">
        <f>37-D10505</f>
        <v>26</v>
      </c>
      <c r="J10505">
        <f>ABS(D10505-D10506)</f>
        <v>22</v>
      </c>
    </row>
    <row r="10506">
      <c r="A10506">
        <v>17065</v>
      </c>
      <c r="B10506" t="str">
        <v>2017-12-21</v>
      </c>
      <c r="C10506" t="str">
        <v>Evening</v>
      </c>
      <c r="D10506">
        <v>33</v>
      </c>
      <c r="E10506" t="str">
        <f>IF(MOD(D10506,2)=0,"EVEN","ODD")</f>
        <v>ODD</v>
      </c>
      <c r="F10506" t="str">
        <f>IF(D10506&lt;=18,"LOW (1-18)","HIGH (19-36)")</f>
        <v>HIGH (19-36)</v>
      </c>
      <c r="G10506">
        <f>INT((D10506-1)/6)+1</f>
        <v>6</v>
      </c>
      <c r="H10506">
        <f>MOD(D10506-1,6)+1</f>
        <v>3</v>
      </c>
      <c r="I10506">
        <f>37-D10506</f>
        <v>4</v>
      </c>
      <c r="J10506">
        <f>ABS(D10506-D10507)</f>
        <v>2</v>
      </c>
    </row>
    <row r="10507">
      <c r="A10507">
        <v>17064</v>
      </c>
      <c r="B10507" t="str">
        <v>2017-12-21</v>
      </c>
      <c r="C10507" t="str">
        <v>Afternoon</v>
      </c>
      <c r="D10507">
        <v>35</v>
      </c>
      <c r="E10507" t="str">
        <f>IF(MOD(D10507,2)=0,"EVEN","ODD")</f>
        <v>ODD</v>
      </c>
      <c r="F10507" t="str">
        <f>IF(D10507&lt;=18,"LOW (1-18)","HIGH (19-36)")</f>
        <v>HIGH (19-36)</v>
      </c>
      <c r="G10507">
        <f>INT((D10507-1)/6)+1</f>
        <v>6</v>
      </c>
      <c r="H10507">
        <f>MOD(D10507-1,6)+1</f>
        <v>5</v>
      </c>
      <c r="I10507">
        <f>37-D10507</f>
        <v>2</v>
      </c>
      <c r="J10507">
        <f>ABS(D10507-D10508)</f>
        <v>0</v>
      </c>
    </row>
    <row r="10508">
      <c r="A10508">
        <v>17063</v>
      </c>
      <c r="B10508" t="str">
        <v>2017-12-21</v>
      </c>
      <c r="C10508" t="str">
        <v>Midday</v>
      </c>
      <c r="D10508">
        <v>35</v>
      </c>
      <c r="E10508" t="str">
        <f>IF(MOD(D10508,2)=0,"EVEN","ODD")</f>
        <v>ODD</v>
      </c>
      <c r="F10508" t="str">
        <f>IF(D10508&lt;=18,"LOW (1-18)","HIGH (19-36)")</f>
        <v>HIGH (19-36)</v>
      </c>
      <c r="G10508">
        <f>INT((D10508-1)/6)+1</f>
        <v>6</v>
      </c>
      <c r="H10508">
        <f>MOD(D10508-1,6)+1</f>
        <v>5</v>
      </c>
      <c r="I10508">
        <f>37-D10508</f>
        <v>2</v>
      </c>
      <c r="J10508">
        <f>ABS(D10508-D10509)</f>
        <v>23</v>
      </c>
    </row>
    <row r="10509">
      <c r="A10509">
        <v>17062</v>
      </c>
      <c r="B10509" t="str">
        <v>2017-12-21</v>
      </c>
      <c r="C10509" t="str">
        <v>Morning</v>
      </c>
      <c r="D10509">
        <v>12</v>
      </c>
      <c r="E10509" t="str">
        <f>IF(MOD(D10509,2)=0,"EVEN","ODD")</f>
        <v>EVEN</v>
      </c>
      <c r="F10509" t="str">
        <f>IF(D10509&lt;=18,"LOW (1-18)","HIGH (19-36)")</f>
        <v>LOW (1-18)</v>
      </c>
      <c r="G10509">
        <f>INT((D10509-1)/6)+1</f>
        <v>2</v>
      </c>
      <c r="H10509">
        <f>MOD(D10509-1,6)+1</f>
        <v>6</v>
      </c>
      <c r="I10509">
        <f>37-D10509</f>
        <v>25</v>
      </c>
      <c r="J10509">
        <f>ABS(D10509-D10510)</f>
        <v>2</v>
      </c>
    </row>
    <row r="10510">
      <c r="A10510">
        <v>17061</v>
      </c>
      <c r="B10510" t="str">
        <v>2017-12-20</v>
      </c>
      <c r="C10510" t="str">
        <v>Evening</v>
      </c>
      <c r="D10510">
        <v>14</v>
      </c>
      <c r="E10510" t="str">
        <f>IF(MOD(D10510,2)=0,"EVEN","ODD")</f>
        <v>EVEN</v>
      </c>
      <c r="F10510" t="str">
        <f>IF(D10510&lt;=18,"LOW (1-18)","HIGH (19-36)")</f>
        <v>LOW (1-18)</v>
      </c>
      <c r="G10510">
        <f>INT((D10510-1)/6)+1</f>
        <v>3</v>
      </c>
      <c r="H10510">
        <f>MOD(D10510-1,6)+1</f>
        <v>2</v>
      </c>
      <c r="I10510">
        <f>37-D10510</f>
        <v>23</v>
      </c>
      <c r="J10510">
        <f>ABS(D10510-D10511)</f>
        <v>11</v>
      </c>
    </row>
    <row r="10511">
      <c r="A10511">
        <v>17060</v>
      </c>
      <c r="B10511" t="str">
        <v>2017-12-20</v>
      </c>
      <c r="C10511" t="str">
        <v>Afternoon</v>
      </c>
      <c r="D10511">
        <v>3</v>
      </c>
      <c r="E10511" t="str">
        <f>IF(MOD(D10511,2)=0,"EVEN","ODD")</f>
        <v>ODD</v>
      </c>
      <c r="F10511" t="str">
        <f>IF(D10511&lt;=18,"LOW (1-18)","HIGH (19-36)")</f>
        <v>LOW (1-18)</v>
      </c>
      <c r="G10511">
        <f>INT((D10511-1)/6)+1</f>
        <v>1</v>
      </c>
      <c r="H10511">
        <f>MOD(D10511-1,6)+1</f>
        <v>3</v>
      </c>
      <c r="I10511">
        <f>37-D10511</f>
        <v>34</v>
      </c>
      <c r="J10511">
        <f>ABS(D10511-D10512)</f>
        <v>7</v>
      </c>
    </row>
    <row r="10512">
      <c r="A10512">
        <v>17059</v>
      </c>
      <c r="B10512" t="str">
        <v>2017-12-20</v>
      </c>
      <c r="C10512" t="str">
        <v>Midday</v>
      </c>
      <c r="D10512">
        <v>10</v>
      </c>
      <c r="E10512" t="str">
        <f>IF(MOD(D10512,2)=0,"EVEN","ODD")</f>
        <v>EVEN</v>
      </c>
      <c r="F10512" t="str">
        <f>IF(D10512&lt;=18,"LOW (1-18)","HIGH (19-36)")</f>
        <v>LOW (1-18)</v>
      </c>
      <c r="G10512">
        <f>INT((D10512-1)/6)+1</f>
        <v>2</v>
      </c>
      <c r="H10512">
        <f>MOD(D10512-1,6)+1</f>
        <v>4</v>
      </c>
      <c r="I10512">
        <f>37-D10512</f>
        <v>27</v>
      </c>
      <c r="J10512">
        <f>ABS(D10512-D10513)</f>
        <v>1</v>
      </c>
    </row>
    <row r="10513">
      <c r="A10513">
        <v>17058</v>
      </c>
      <c r="B10513" t="str">
        <v>2017-12-20</v>
      </c>
      <c r="C10513" t="str">
        <v>Morning</v>
      </c>
      <c r="D10513">
        <v>9</v>
      </c>
      <c r="E10513" t="str">
        <f>IF(MOD(D10513,2)=0,"EVEN","ODD")</f>
        <v>ODD</v>
      </c>
      <c r="F10513" t="str">
        <f>IF(D10513&lt;=18,"LOW (1-18)","HIGH (19-36)")</f>
        <v>LOW (1-18)</v>
      </c>
      <c r="G10513">
        <f>INT((D10513-1)/6)+1</f>
        <v>2</v>
      </c>
      <c r="H10513">
        <f>MOD(D10513-1,6)+1</f>
        <v>3</v>
      </c>
      <c r="I10513">
        <f>37-D10513</f>
        <v>28</v>
      </c>
      <c r="J10513">
        <f>ABS(D10513-D10514)</f>
        <v>8</v>
      </c>
    </row>
    <row r="10514">
      <c r="A10514">
        <v>17057</v>
      </c>
      <c r="B10514" t="str">
        <v>2017-12-19</v>
      </c>
      <c r="C10514" t="str">
        <v>Evening</v>
      </c>
      <c r="D10514">
        <v>17</v>
      </c>
      <c r="E10514" t="str">
        <f>IF(MOD(D10514,2)=0,"EVEN","ODD")</f>
        <v>ODD</v>
      </c>
      <c r="F10514" t="str">
        <f>IF(D10514&lt;=18,"LOW (1-18)","HIGH (19-36)")</f>
        <v>LOW (1-18)</v>
      </c>
      <c r="G10514">
        <f>INT((D10514-1)/6)+1</f>
        <v>3</v>
      </c>
      <c r="H10514">
        <f>MOD(D10514-1,6)+1</f>
        <v>5</v>
      </c>
      <c r="I10514">
        <f>37-D10514</f>
        <v>20</v>
      </c>
      <c r="J10514">
        <f>ABS(D10514-D10515)</f>
        <v>12</v>
      </c>
    </row>
    <row r="10515">
      <c r="A10515">
        <v>17056</v>
      </c>
      <c r="B10515" t="str">
        <v>2017-12-19</v>
      </c>
      <c r="C10515" t="str">
        <v>Afternoon</v>
      </c>
      <c r="D10515">
        <v>5</v>
      </c>
      <c r="E10515" t="str">
        <f>IF(MOD(D10515,2)=0,"EVEN","ODD")</f>
        <v>ODD</v>
      </c>
      <c r="F10515" t="str">
        <f>IF(D10515&lt;=18,"LOW (1-18)","HIGH (19-36)")</f>
        <v>LOW (1-18)</v>
      </c>
      <c r="G10515">
        <f>INT((D10515-1)/6)+1</f>
        <v>1</v>
      </c>
      <c r="H10515">
        <f>MOD(D10515-1,6)+1</f>
        <v>5</v>
      </c>
      <c r="I10515">
        <f>37-D10515</f>
        <v>32</v>
      </c>
      <c r="J10515">
        <f>ABS(D10515-D10516)</f>
        <v>30</v>
      </c>
    </row>
    <row r="10516">
      <c r="A10516">
        <v>17055</v>
      </c>
      <c r="B10516" t="str">
        <v>2017-12-19</v>
      </c>
      <c r="C10516" t="str">
        <v>Midday</v>
      </c>
      <c r="D10516">
        <v>35</v>
      </c>
      <c r="E10516" t="str">
        <f>IF(MOD(D10516,2)=0,"EVEN","ODD")</f>
        <v>ODD</v>
      </c>
      <c r="F10516" t="str">
        <f>IF(D10516&lt;=18,"LOW (1-18)","HIGH (19-36)")</f>
        <v>HIGH (19-36)</v>
      </c>
      <c r="G10516">
        <f>INT((D10516-1)/6)+1</f>
        <v>6</v>
      </c>
      <c r="H10516">
        <f>MOD(D10516-1,6)+1</f>
        <v>5</v>
      </c>
      <c r="I10516">
        <f>37-D10516</f>
        <v>2</v>
      </c>
      <c r="J10516">
        <f>ABS(D10516-D10517)</f>
        <v>16</v>
      </c>
    </row>
    <row r="10517">
      <c r="A10517">
        <v>17054</v>
      </c>
      <c r="B10517" t="str">
        <v>2017-12-19</v>
      </c>
      <c r="C10517" t="str">
        <v>Morning</v>
      </c>
      <c r="D10517">
        <v>19</v>
      </c>
      <c r="E10517" t="str">
        <f>IF(MOD(D10517,2)=0,"EVEN","ODD")</f>
        <v>ODD</v>
      </c>
      <c r="F10517" t="str">
        <f>IF(D10517&lt;=18,"LOW (1-18)","HIGH (19-36)")</f>
        <v>HIGH (19-36)</v>
      </c>
      <c r="G10517">
        <f>INT((D10517-1)/6)+1</f>
        <v>4</v>
      </c>
      <c r="H10517">
        <f>MOD(D10517-1,6)+1</f>
        <v>1</v>
      </c>
      <c r="I10517">
        <f>37-D10517</f>
        <v>18</v>
      </c>
      <c r="J10517">
        <f>ABS(D10517-D10518)</f>
        <v>1</v>
      </c>
    </row>
    <row r="10518">
      <c r="A10518">
        <v>17053</v>
      </c>
      <c r="B10518" t="str">
        <v>2017-12-18</v>
      </c>
      <c r="C10518" t="str">
        <v>Evening</v>
      </c>
      <c r="D10518">
        <v>18</v>
      </c>
      <c r="E10518" t="str">
        <f>IF(MOD(D10518,2)=0,"EVEN","ODD")</f>
        <v>EVEN</v>
      </c>
      <c r="F10518" t="str">
        <f>IF(D10518&lt;=18,"LOW (1-18)","HIGH (19-36)")</f>
        <v>LOW (1-18)</v>
      </c>
      <c r="G10518">
        <f>INT((D10518-1)/6)+1</f>
        <v>3</v>
      </c>
      <c r="H10518">
        <f>MOD(D10518-1,6)+1</f>
        <v>6</v>
      </c>
      <c r="I10518">
        <f>37-D10518</f>
        <v>19</v>
      </c>
      <c r="J10518">
        <f>ABS(D10518-D10519)</f>
        <v>16</v>
      </c>
    </row>
    <row r="10519">
      <c r="A10519">
        <v>17052</v>
      </c>
      <c r="B10519" t="str">
        <v>2017-12-18</v>
      </c>
      <c r="C10519" t="str">
        <v>Afternoon</v>
      </c>
      <c r="D10519">
        <v>2</v>
      </c>
      <c r="E10519" t="str">
        <f>IF(MOD(D10519,2)=0,"EVEN","ODD")</f>
        <v>EVEN</v>
      </c>
      <c r="F10519" t="str">
        <f>IF(D10519&lt;=18,"LOW (1-18)","HIGH (19-36)")</f>
        <v>LOW (1-18)</v>
      </c>
      <c r="G10519">
        <f>INT((D10519-1)/6)+1</f>
        <v>1</v>
      </c>
      <c r="H10519">
        <f>MOD(D10519-1,6)+1</f>
        <v>2</v>
      </c>
      <c r="I10519">
        <f>37-D10519</f>
        <v>35</v>
      </c>
      <c r="J10519">
        <f>ABS(D10519-D10520)</f>
        <v>22</v>
      </c>
    </row>
    <row r="10520">
      <c r="A10520">
        <v>17051</v>
      </c>
      <c r="B10520" t="str">
        <v>2017-12-18</v>
      </c>
      <c r="C10520" t="str">
        <v>Midday</v>
      </c>
      <c r="D10520">
        <v>24</v>
      </c>
      <c r="E10520" t="str">
        <f>IF(MOD(D10520,2)=0,"EVEN","ODD")</f>
        <v>EVEN</v>
      </c>
      <c r="F10520" t="str">
        <f>IF(D10520&lt;=18,"LOW (1-18)","HIGH (19-36)")</f>
        <v>HIGH (19-36)</v>
      </c>
      <c r="G10520">
        <f>INT((D10520-1)/6)+1</f>
        <v>4</v>
      </c>
      <c r="H10520">
        <f>MOD(D10520-1,6)+1</f>
        <v>6</v>
      </c>
      <c r="I10520">
        <f>37-D10520</f>
        <v>13</v>
      </c>
      <c r="J10520">
        <f>ABS(D10520-D10521)</f>
        <v>0</v>
      </c>
    </row>
    <row r="10521">
      <c r="A10521">
        <v>17050</v>
      </c>
      <c r="B10521" t="str">
        <v>2017-12-18</v>
      </c>
      <c r="C10521" t="str">
        <v>Morning</v>
      </c>
      <c r="D10521">
        <v>24</v>
      </c>
      <c r="E10521" t="str">
        <f>IF(MOD(D10521,2)=0,"EVEN","ODD")</f>
        <v>EVEN</v>
      </c>
      <c r="F10521" t="str">
        <f>IF(D10521&lt;=18,"LOW (1-18)","HIGH (19-36)")</f>
        <v>HIGH (19-36)</v>
      </c>
      <c r="G10521">
        <f>INT((D10521-1)/6)+1</f>
        <v>4</v>
      </c>
      <c r="H10521">
        <f>MOD(D10521-1,6)+1</f>
        <v>6</v>
      </c>
      <c r="I10521">
        <f>37-D10521</f>
        <v>13</v>
      </c>
      <c r="J10521">
        <f>ABS(D10521-D10522)</f>
        <v>21</v>
      </c>
    </row>
    <row r="10522">
      <c r="A10522">
        <v>17049</v>
      </c>
      <c r="B10522" t="str">
        <v>2017-12-16</v>
      </c>
      <c r="C10522" t="str">
        <v>Evening</v>
      </c>
      <c r="D10522">
        <v>3</v>
      </c>
      <c r="E10522" t="str">
        <f>IF(MOD(D10522,2)=0,"EVEN","ODD")</f>
        <v>ODD</v>
      </c>
      <c r="F10522" t="str">
        <f>IF(D10522&lt;=18,"LOW (1-18)","HIGH (19-36)")</f>
        <v>LOW (1-18)</v>
      </c>
      <c r="G10522">
        <f>INT((D10522-1)/6)+1</f>
        <v>1</v>
      </c>
      <c r="H10522">
        <f>MOD(D10522-1,6)+1</f>
        <v>3</v>
      </c>
      <c r="I10522">
        <f>37-D10522</f>
        <v>34</v>
      </c>
      <c r="J10522">
        <f>ABS(D10522-D10523)</f>
        <v>9</v>
      </c>
    </row>
    <row r="10523">
      <c r="A10523">
        <v>17048</v>
      </c>
      <c r="B10523" t="str">
        <v>2017-12-16</v>
      </c>
      <c r="C10523" t="str">
        <v>Afternoon</v>
      </c>
      <c r="D10523">
        <v>12</v>
      </c>
      <c r="E10523" t="str">
        <f>IF(MOD(D10523,2)=0,"EVEN","ODD")</f>
        <v>EVEN</v>
      </c>
      <c r="F10523" t="str">
        <f>IF(D10523&lt;=18,"LOW (1-18)","HIGH (19-36)")</f>
        <v>LOW (1-18)</v>
      </c>
      <c r="G10523">
        <f>INT((D10523-1)/6)+1</f>
        <v>2</v>
      </c>
      <c r="H10523">
        <f>MOD(D10523-1,6)+1</f>
        <v>6</v>
      </c>
      <c r="I10523">
        <f>37-D10523</f>
        <v>25</v>
      </c>
      <c r="J10523">
        <f>ABS(D10523-D10524)</f>
        <v>11</v>
      </c>
    </row>
    <row r="10524">
      <c r="A10524">
        <v>17047</v>
      </c>
      <c r="B10524" t="str">
        <v>2017-12-16</v>
      </c>
      <c r="C10524" t="str">
        <v>Midday</v>
      </c>
      <c r="D10524">
        <v>23</v>
      </c>
      <c r="E10524" t="str">
        <f>IF(MOD(D10524,2)=0,"EVEN","ODD")</f>
        <v>ODD</v>
      </c>
      <c r="F10524" t="str">
        <f>IF(D10524&lt;=18,"LOW (1-18)","HIGH (19-36)")</f>
        <v>HIGH (19-36)</v>
      </c>
      <c r="G10524">
        <f>INT((D10524-1)/6)+1</f>
        <v>4</v>
      </c>
      <c r="H10524">
        <f>MOD(D10524-1,6)+1</f>
        <v>5</v>
      </c>
      <c r="I10524">
        <f>37-D10524</f>
        <v>14</v>
      </c>
      <c r="J10524">
        <f>ABS(D10524-D10525)</f>
        <v>12</v>
      </c>
    </row>
    <row r="10525">
      <c r="A10525">
        <v>17046</v>
      </c>
      <c r="B10525" t="str">
        <v>2017-12-16</v>
      </c>
      <c r="C10525" t="str">
        <v>Morning</v>
      </c>
      <c r="D10525">
        <v>35</v>
      </c>
      <c r="E10525" t="str">
        <f>IF(MOD(D10525,2)=0,"EVEN","ODD")</f>
        <v>ODD</v>
      </c>
      <c r="F10525" t="str">
        <f>IF(D10525&lt;=18,"LOW (1-18)","HIGH (19-36)")</f>
        <v>HIGH (19-36)</v>
      </c>
      <c r="G10525">
        <f>INT((D10525-1)/6)+1</f>
        <v>6</v>
      </c>
      <c r="H10525">
        <f>MOD(D10525-1,6)+1</f>
        <v>5</v>
      </c>
      <c r="I10525">
        <f>37-D10525</f>
        <v>2</v>
      </c>
      <c r="J10525">
        <f>ABS(D10525-D10526)</f>
        <v>33</v>
      </c>
    </row>
    <row r="10526">
      <c r="A10526">
        <v>17045</v>
      </c>
      <c r="B10526" t="str">
        <v>2017-12-15</v>
      </c>
      <c r="C10526" t="str">
        <v>Evening</v>
      </c>
      <c r="D10526">
        <v>2</v>
      </c>
      <c r="E10526" t="str">
        <f>IF(MOD(D10526,2)=0,"EVEN","ODD")</f>
        <v>EVEN</v>
      </c>
      <c r="F10526" t="str">
        <f>IF(D10526&lt;=18,"LOW (1-18)","HIGH (19-36)")</f>
        <v>LOW (1-18)</v>
      </c>
      <c r="G10526">
        <f>INT((D10526-1)/6)+1</f>
        <v>1</v>
      </c>
      <c r="H10526">
        <f>MOD(D10526-1,6)+1</f>
        <v>2</v>
      </c>
      <c r="I10526">
        <f>37-D10526</f>
        <v>35</v>
      </c>
      <c r="J10526">
        <f>ABS(D10526-D10527)</f>
        <v>14</v>
      </c>
    </row>
    <row r="10527">
      <c r="A10527">
        <v>17044</v>
      </c>
      <c r="B10527" t="str">
        <v>2017-12-15</v>
      </c>
      <c r="C10527" t="str">
        <v>Afternoon</v>
      </c>
      <c r="D10527">
        <v>16</v>
      </c>
      <c r="E10527" t="str">
        <f>IF(MOD(D10527,2)=0,"EVEN","ODD")</f>
        <v>EVEN</v>
      </c>
      <c r="F10527" t="str">
        <f>IF(D10527&lt;=18,"LOW (1-18)","HIGH (19-36)")</f>
        <v>LOW (1-18)</v>
      </c>
      <c r="G10527">
        <f>INT((D10527-1)/6)+1</f>
        <v>3</v>
      </c>
      <c r="H10527">
        <f>MOD(D10527-1,6)+1</f>
        <v>4</v>
      </c>
      <c r="I10527">
        <f>37-D10527</f>
        <v>21</v>
      </c>
      <c r="J10527">
        <f>ABS(D10527-D10528)</f>
        <v>19</v>
      </c>
    </row>
    <row r="10528">
      <c r="A10528">
        <v>17043</v>
      </c>
      <c r="B10528" t="str">
        <v>2017-12-15</v>
      </c>
      <c r="C10528" t="str">
        <v>Midday</v>
      </c>
      <c r="D10528">
        <v>35</v>
      </c>
      <c r="E10528" t="str">
        <f>IF(MOD(D10528,2)=0,"EVEN","ODD")</f>
        <v>ODD</v>
      </c>
      <c r="F10528" t="str">
        <f>IF(D10528&lt;=18,"LOW (1-18)","HIGH (19-36)")</f>
        <v>HIGH (19-36)</v>
      </c>
      <c r="G10528">
        <f>INT((D10528-1)/6)+1</f>
        <v>6</v>
      </c>
      <c r="H10528">
        <f>MOD(D10528-1,6)+1</f>
        <v>5</v>
      </c>
      <c r="I10528">
        <f>37-D10528</f>
        <v>2</v>
      </c>
      <c r="J10528">
        <f>ABS(D10528-D10529)</f>
        <v>17</v>
      </c>
    </row>
    <row r="10529">
      <c r="A10529">
        <v>17042</v>
      </c>
      <c r="B10529" t="str">
        <v>2017-12-15</v>
      </c>
      <c r="C10529" t="str">
        <v>Morning</v>
      </c>
      <c r="D10529">
        <v>18</v>
      </c>
      <c r="E10529" t="str">
        <f>IF(MOD(D10529,2)=0,"EVEN","ODD")</f>
        <v>EVEN</v>
      </c>
      <c r="F10529" t="str">
        <f>IF(D10529&lt;=18,"LOW (1-18)","HIGH (19-36)")</f>
        <v>LOW (1-18)</v>
      </c>
      <c r="G10529">
        <f>INT((D10529-1)/6)+1</f>
        <v>3</v>
      </c>
      <c r="H10529">
        <f>MOD(D10529-1,6)+1</f>
        <v>6</v>
      </c>
      <c r="I10529">
        <f>37-D10529</f>
        <v>19</v>
      </c>
      <c r="J10529">
        <f>ABS(D10529-D10530)</f>
        <v>13</v>
      </c>
    </row>
    <row r="10530">
      <c r="A10530">
        <v>17041</v>
      </c>
      <c r="B10530" t="str">
        <v>2017-12-14</v>
      </c>
      <c r="C10530" t="str">
        <v>Evening</v>
      </c>
      <c r="D10530">
        <v>5</v>
      </c>
      <c r="E10530" t="str">
        <f>IF(MOD(D10530,2)=0,"EVEN","ODD")</f>
        <v>ODD</v>
      </c>
      <c r="F10530" t="str">
        <f>IF(D10530&lt;=18,"LOW (1-18)","HIGH (19-36)")</f>
        <v>LOW (1-18)</v>
      </c>
      <c r="G10530">
        <f>INT((D10530-1)/6)+1</f>
        <v>1</v>
      </c>
      <c r="H10530">
        <f>MOD(D10530-1,6)+1</f>
        <v>5</v>
      </c>
      <c r="I10530">
        <f>37-D10530</f>
        <v>32</v>
      </c>
      <c r="J10530">
        <f>ABS(D10530-D10531)</f>
        <v>29</v>
      </c>
    </row>
    <row r="10531">
      <c r="A10531">
        <v>17040</v>
      </c>
      <c r="B10531" t="str">
        <v>2017-12-14</v>
      </c>
      <c r="C10531" t="str">
        <v>Afternoon</v>
      </c>
      <c r="D10531">
        <v>34</v>
      </c>
      <c r="E10531" t="str">
        <f>IF(MOD(D10531,2)=0,"EVEN","ODD")</f>
        <v>EVEN</v>
      </c>
      <c r="F10531" t="str">
        <f>IF(D10531&lt;=18,"LOW (1-18)","HIGH (19-36)")</f>
        <v>HIGH (19-36)</v>
      </c>
      <c r="G10531">
        <f>INT((D10531-1)/6)+1</f>
        <v>6</v>
      </c>
      <c r="H10531">
        <f>MOD(D10531-1,6)+1</f>
        <v>4</v>
      </c>
      <c r="I10531">
        <f>37-D10531</f>
        <v>3</v>
      </c>
      <c r="J10531">
        <f>ABS(D10531-D10532)</f>
        <v>6</v>
      </c>
    </row>
    <row r="10532">
      <c r="A10532">
        <v>17039</v>
      </c>
      <c r="B10532" t="str">
        <v>2017-12-14</v>
      </c>
      <c r="C10532" t="str">
        <v>Midday</v>
      </c>
      <c r="D10532">
        <v>28</v>
      </c>
      <c r="E10532" t="str">
        <f>IF(MOD(D10532,2)=0,"EVEN","ODD")</f>
        <v>EVEN</v>
      </c>
      <c r="F10532" t="str">
        <f>IF(D10532&lt;=18,"LOW (1-18)","HIGH (19-36)")</f>
        <v>HIGH (19-36)</v>
      </c>
      <c r="G10532">
        <f>INT((D10532-1)/6)+1</f>
        <v>5</v>
      </c>
      <c r="H10532">
        <f>MOD(D10532-1,6)+1</f>
        <v>4</v>
      </c>
      <c r="I10532">
        <f>37-D10532</f>
        <v>9</v>
      </c>
      <c r="J10532">
        <f>ABS(D10532-D10533)</f>
        <v>0</v>
      </c>
    </row>
    <row r="10533">
      <c r="A10533">
        <v>17038</v>
      </c>
      <c r="B10533" t="str">
        <v>2017-12-14</v>
      </c>
      <c r="C10533" t="str">
        <v>Morning</v>
      </c>
      <c r="D10533">
        <v>28</v>
      </c>
      <c r="E10533" t="str">
        <f>IF(MOD(D10533,2)=0,"EVEN","ODD")</f>
        <v>EVEN</v>
      </c>
      <c r="F10533" t="str">
        <f>IF(D10533&lt;=18,"LOW (1-18)","HIGH (19-36)")</f>
        <v>HIGH (19-36)</v>
      </c>
      <c r="G10533">
        <f>INT((D10533-1)/6)+1</f>
        <v>5</v>
      </c>
      <c r="H10533">
        <f>MOD(D10533-1,6)+1</f>
        <v>4</v>
      </c>
      <c r="I10533">
        <f>37-D10533</f>
        <v>9</v>
      </c>
      <c r="J10533">
        <f>ABS(D10533-D10534)</f>
        <v>11</v>
      </c>
    </row>
    <row r="10534">
      <c r="A10534">
        <v>17037</v>
      </c>
      <c r="B10534" t="str">
        <v>2017-12-13</v>
      </c>
      <c r="C10534" t="str">
        <v>Evening</v>
      </c>
      <c r="D10534">
        <v>17</v>
      </c>
      <c r="E10534" t="str">
        <f>IF(MOD(D10534,2)=0,"EVEN","ODD")</f>
        <v>ODD</v>
      </c>
      <c r="F10534" t="str">
        <f>IF(D10534&lt;=18,"LOW (1-18)","HIGH (19-36)")</f>
        <v>LOW (1-18)</v>
      </c>
      <c r="G10534">
        <f>INT((D10534-1)/6)+1</f>
        <v>3</v>
      </c>
      <c r="H10534">
        <f>MOD(D10534-1,6)+1</f>
        <v>5</v>
      </c>
      <c r="I10534">
        <f>37-D10534</f>
        <v>20</v>
      </c>
      <c r="J10534">
        <f>ABS(D10534-D10535)</f>
        <v>3</v>
      </c>
    </row>
    <row r="10535">
      <c r="A10535">
        <v>17036</v>
      </c>
      <c r="B10535" t="str">
        <v>2017-12-13</v>
      </c>
      <c r="C10535" t="str">
        <v>Afternoon</v>
      </c>
      <c r="D10535">
        <v>20</v>
      </c>
      <c r="E10535" t="str">
        <f>IF(MOD(D10535,2)=0,"EVEN","ODD")</f>
        <v>EVEN</v>
      </c>
      <c r="F10535" t="str">
        <f>IF(D10535&lt;=18,"LOW (1-18)","HIGH (19-36)")</f>
        <v>HIGH (19-36)</v>
      </c>
      <c r="G10535">
        <f>INT((D10535-1)/6)+1</f>
        <v>4</v>
      </c>
      <c r="H10535">
        <f>MOD(D10535-1,6)+1</f>
        <v>2</v>
      </c>
      <c r="I10535">
        <f>37-D10535</f>
        <v>17</v>
      </c>
      <c r="J10535">
        <f>ABS(D10535-D10536)</f>
        <v>4</v>
      </c>
    </row>
    <row r="10536">
      <c r="A10536">
        <v>17035</v>
      </c>
      <c r="B10536" t="str">
        <v>2017-12-13</v>
      </c>
      <c r="C10536" t="str">
        <v>Midday</v>
      </c>
      <c r="D10536">
        <v>24</v>
      </c>
      <c r="E10536" t="str">
        <f>IF(MOD(D10536,2)=0,"EVEN","ODD")</f>
        <v>EVEN</v>
      </c>
      <c r="F10536" t="str">
        <f>IF(D10536&lt;=18,"LOW (1-18)","HIGH (19-36)")</f>
        <v>HIGH (19-36)</v>
      </c>
      <c r="G10536">
        <f>INT((D10536-1)/6)+1</f>
        <v>4</v>
      </c>
      <c r="H10536">
        <f>MOD(D10536-1,6)+1</f>
        <v>6</v>
      </c>
      <c r="I10536">
        <f>37-D10536</f>
        <v>13</v>
      </c>
      <c r="J10536">
        <f>ABS(D10536-D10537)</f>
        <v>15</v>
      </c>
    </row>
    <row r="10537">
      <c r="A10537">
        <v>17034</v>
      </c>
      <c r="B10537" t="str">
        <v>2017-12-13</v>
      </c>
      <c r="C10537" t="str">
        <v>Morning</v>
      </c>
      <c r="D10537">
        <v>9</v>
      </c>
      <c r="E10537" t="str">
        <f>IF(MOD(D10537,2)=0,"EVEN","ODD")</f>
        <v>ODD</v>
      </c>
      <c r="F10537" t="str">
        <f>IF(D10537&lt;=18,"LOW (1-18)","HIGH (19-36)")</f>
        <v>LOW (1-18)</v>
      </c>
      <c r="G10537">
        <f>INT((D10537-1)/6)+1</f>
        <v>2</v>
      </c>
      <c r="H10537">
        <f>MOD(D10537-1,6)+1</f>
        <v>3</v>
      </c>
      <c r="I10537">
        <f>37-D10537</f>
        <v>28</v>
      </c>
      <c r="J10537">
        <f>ABS(D10537-D10538)</f>
        <v>5</v>
      </c>
    </row>
    <row r="10538">
      <c r="A10538">
        <v>17033</v>
      </c>
      <c r="B10538" t="str">
        <v>2017-12-12</v>
      </c>
      <c r="C10538" t="str">
        <v>Evening</v>
      </c>
      <c r="D10538">
        <v>14</v>
      </c>
      <c r="E10538" t="str">
        <f>IF(MOD(D10538,2)=0,"EVEN","ODD")</f>
        <v>EVEN</v>
      </c>
      <c r="F10538" t="str">
        <f>IF(D10538&lt;=18,"LOW (1-18)","HIGH (19-36)")</f>
        <v>LOW (1-18)</v>
      </c>
      <c r="G10538">
        <f>INT((D10538-1)/6)+1</f>
        <v>3</v>
      </c>
      <c r="H10538">
        <f>MOD(D10538-1,6)+1</f>
        <v>2</v>
      </c>
      <c r="I10538">
        <f>37-D10538</f>
        <v>23</v>
      </c>
      <c r="J10538">
        <f>ABS(D10538-D10539)</f>
        <v>7</v>
      </c>
    </row>
    <row r="10539">
      <c r="A10539">
        <v>17032</v>
      </c>
      <c r="B10539" t="str">
        <v>2017-12-12</v>
      </c>
      <c r="C10539" t="str">
        <v>Afternoon</v>
      </c>
      <c r="D10539">
        <v>7</v>
      </c>
      <c r="E10539" t="str">
        <f>IF(MOD(D10539,2)=0,"EVEN","ODD")</f>
        <v>ODD</v>
      </c>
      <c r="F10539" t="str">
        <f>IF(D10539&lt;=18,"LOW (1-18)","HIGH (19-36)")</f>
        <v>LOW (1-18)</v>
      </c>
      <c r="G10539">
        <f>INT((D10539-1)/6)+1</f>
        <v>2</v>
      </c>
      <c r="H10539">
        <f>MOD(D10539-1,6)+1</f>
        <v>1</v>
      </c>
      <c r="I10539">
        <f>37-D10539</f>
        <v>30</v>
      </c>
      <c r="J10539">
        <f>ABS(D10539-D10540)</f>
        <v>16</v>
      </c>
    </row>
    <row r="10540">
      <c r="A10540">
        <v>17031</v>
      </c>
      <c r="B10540" t="str">
        <v>2017-12-12</v>
      </c>
      <c r="C10540" t="str">
        <v>Midday</v>
      </c>
      <c r="D10540">
        <v>23</v>
      </c>
      <c r="E10540" t="str">
        <f>IF(MOD(D10540,2)=0,"EVEN","ODD")</f>
        <v>ODD</v>
      </c>
      <c r="F10540" t="str">
        <f>IF(D10540&lt;=18,"LOW (1-18)","HIGH (19-36)")</f>
        <v>HIGH (19-36)</v>
      </c>
      <c r="G10540">
        <f>INT((D10540-1)/6)+1</f>
        <v>4</v>
      </c>
      <c r="H10540">
        <f>MOD(D10540-1,6)+1</f>
        <v>5</v>
      </c>
      <c r="I10540">
        <f>37-D10540</f>
        <v>14</v>
      </c>
      <c r="J10540">
        <f>ABS(D10540-D10541)</f>
        <v>12</v>
      </c>
    </row>
    <row r="10541">
      <c r="A10541">
        <v>17030</v>
      </c>
      <c r="B10541" t="str">
        <v>2017-12-12</v>
      </c>
      <c r="C10541" t="str">
        <v>Morning</v>
      </c>
      <c r="D10541">
        <v>11</v>
      </c>
      <c r="E10541" t="str">
        <f>IF(MOD(D10541,2)=0,"EVEN","ODD")</f>
        <v>ODD</v>
      </c>
      <c r="F10541" t="str">
        <f>IF(D10541&lt;=18,"LOW (1-18)","HIGH (19-36)")</f>
        <v>LOW (1-18)</v>
      </c>
      <c r="G10541">
        <f>INT((D10541-1)/6)+1</f>
        <v>2</v>
      </c>
      <c r="H10541">
        <f>MOD(D10541-1,6)+1</f>
        <v>5</v>
      </c>
      <c r="I10541">
        <f>37-D10541</f>
        <v>26</v>
      </c>
      <c r="J10541">
        <f>ABS(D10541-D10542)</f>
        <v>23</v>
      </c>
    </row>
    <row r="10542">
      <c r="A10542">
        <v>17029</v>
      </c>
      <c r="B10542" t="str">
        <v>2017-12-11</v>
      </c>
      <c r="C10542" t="str">
        <v>Evening</v>
      </c>
      <c r="D10542">
        <v>34</v>
      </c>
      <c r="E10542" t="str">
        <f>IF(MOD(D10542,2)=0,"EVEN","ODD")</f>
        <v>EVEN</v>
      </c>
      <c r="F10542" t="str">
        <f>IF(D10542&lt;=18,"LOW (1-18)","HIGH (19-36)")</f>
        <v>HIGH (19-36)</v>
      </c>
      <c r="G10542">
        <f>INT((D10542-1)/6)+1</f>
        <v>6</v>
      </c>
      <c r="H10542">
        <f>MOD(D10542-1,6)+1</f>
        <v>4</v>
      </c>
      <c r="I10542">
        <f>37-D10542</f>
        <v>3</v>
      </c>
      <c r="J10542">
        <f>ABS(D10542-D10543)</f>
        <v>19</v>
      </c>
    </row>
    <row r="10543">
      <c r="A10543">
        <v>17028</v>
      </c>
      <c r="B10543" t="str">
        <v>2017-12-11</v>
      </c>
      <c r="C10543" t="str">
        <v>Afternoon</v>
      </c>
      <c r="D10543">
        <v>15</v>
      </c>
      <c r="E10543" t="str">
        <f>IF(MOD(D10543,2)=0,"EVEN","ODD")</f>
        <v>ODD</v>
      </c>
      <c r="F10543" t="str">
        <f>IF(D10543&lt;=18,"LOW (1-18)","HIGH (19-36)")</f>
        <v>LOW (1-18)</v>
      </c>
      <c r="G10543">
        <f>INT((D10543-1)/6)+1</f>
        <v>3</v>
      </c>
      <c r="H10543">
        <f>MOD(D10543-1,6)+1</f>
        <v>3</v>
      </c>
      <c r="I10543">
        <f>37-D10543</f>
        <v>22</v>
      </c>
      <c r="J10543">
        <f>ABS(D10543-D10544)</f>
        <v>19</v>
      </c>
    </row>
    <row r="10544">
      <c r="A10544">
        <v>17027</v>
      </c>
      <c r="B10544" t="str">
        <v>2017-12-11</v>
      </c>
      <c r="C10544" t="str">
        <v>Midday</v>
      </c>
      <c r="D10544">
        <v>34</v>
      </c>
      <c r="E10544" t="str">
        <f>IF(MOD(D10544,2)=0,"EVEN","ODD")</f>
        <v>EVEN</v>
      </c>
      <c r="F10544" t="str">
        <f>IF(D10544&lt;=18,"LOW (1-18)","HIGH (19-36)")</f>
        <v>HIGH (19-36)</v>
      </c>
      <c r="G10544">
        <f>INT((D10544-1)/6)+1</f>
        <v>6</v>
      </c>
      <c r="H10544">
        <f>MOD(D10544-1,6)+1</f>
        <v>4</v>
      </c>
      <c r="I10544">
        <f>37-D10544</f>
        <v>3</v>
      </c>
      <c r="J10544">
        <f>ABS(D10544-D10545)</f>
        <v>25</v>
      </c>
    </row>
    <row r="10545">
      <c r="A10545">
        <v>17026</v>
      </c>
      <c r="B10545" t="str">
        <v>2017-12-11</v>
      </c>
      <c r="C10545" t="str">
        <v>Morning</v>
      </c>
      <c r="D10545">
        <v>9</v>
      </c>
      <c r="E10545" t="str">
        <f>IF(MOD(D10545,2)=0,"EVEN","ODD")</f>
        <v>ODD</v>
      </c>
      <c r="F10545" t="str">
        <f>IF(D10545&lt;=18,"LOW (1-18)","HIGH (19-36)")</f>
        <v>LOW (1-18)</v>
      </c>
      <c r="G10545">
        <f>INT((D10545-1)/6)+1</f>
        <v>2</v>
      </c>
      <c r="H10545">
        <f>MOD(D10545-1,6)+1</f>
        <v>3</v>
      </c>
      <c r="I10545">
        <f>37-D10545</f>
        <v>28</v>
      </c>
      <c r="J10545">
        <f>ABS(D10545-D10546)</f>
        <v>17</v>
      </c>
    </row>
    <row r="10546">
      <c r="A10546">
        <v>17025</v>
      </c>
      <c r="B10546" t="str">
        <v>2017-12-09</v>
      </c>
      <c r="C10546" t="str">
        <v>Evening</v>
      </c>
      <c r="D10546">
        <v>26</v>
      </c>
      <c r="E10546" t="str">
        <f>IF(MOD(D10546,2)=0,"EVEN","ODD")</f>
        <v>EVEN</v>
      </c>
      <c r="F10546" t="str">
        <f>IF(D10546&lt;=18,"LOW (1-18)","HIGH (19-36)")</f>
        <v>HIGH (19-36)</v>
      </c>
      <c r="G10546">
        <f>INT((D10546-1)/6)+1</f>
        <v>5</v>
      </c>
      <c r="H10546">
        <f>MOD(D10546-1,6)+1</f>
        <v>2</v>
      </c>
      <c r="I10546">
        <f>37-D10546</f>
        <v>11</v>
      </c>
      <c r="J10546">
        <f>ABS(D10546-D10547)</f>
        <v>12</v>
      </c>
    </row>
    <row r="10547">
      <c r="A10547">
        <v>17024</v>
      </c>
      <c r="B10547" t="str">
        <v>2017-12-09</v>
      </c>
      <c r="C10547" t="str">
        <v>Afternoon</v>
      </c>
      <c r="D10547">
        <v>14</v>
      </c>
      <c r="E10547" t="str">
        <f>IF(MOD(D10547,2)=0,"EVEN","ODD")</f>
        <v>EVEN</v>
      </c>
      <c r="F10547" t="str">
        <f>IF(D10547&lt;=18,"LOW (1-18)","HIGH (19-36)")</f>
        <v>LOW (1-18)</v>
      </c>
      <c r="G10547">
        <f>INT((D10547-1)/6)+1</f>
        <v>3</v>
      </c>
      <c r="H10547">
        <f>MOD(D10547-1,6)+1</f>
        <v>2</v>
      </c>
      <c r="I10547">
        <f>37-D10547</f>
        <v>23</v>
      </c>
      <c r="J10547">
        <f>ABS(D10547-D10548)</f>
        <v>16</v>
      </c>
    </row>
    <row r="10548">
      <c r="A10548">
        <v>17023</v>
      </c>
      <c r="B10548" t="str">
        <v>2017-12-09</v>
      </c>
      <c r="C10548" t="str">
        <v>Midday</v>
      </c>
      <c r="D10548">
        <v>30</v>
      </c>
      <c r="E10548" t="str">
        <f>IF(MOD(D10548,2)=0,"EVEN","ODD")</f>
        <v>EVEN</v>
      </c>
      <c r="F10548" t="str">
        <f>IF(D10548&lt;=18,"LOW (1-18)","HIGH (19-36)")</f>
        <v>HIGH (19-36)</v>
      </c>
      <c r="G10548">
        <f>INT((D10548-1)/6)+1</f>
        <v>5</v>
      </c>
      <c r="H10548">
        <f>MOD(D10548-1,6)+1</f>
        <v>6</v>
      </c>
      <c r="I10548">
        <f>37-D10548</f>
        <v>7</v>
      </c>
      <c r="J10548">
        <f>ABS(D10548-D10549)</f>
        <v>4</v>
      </c>
    </row>
    <row r="10549">
      <c r="A10549">
        <v>17022</v>
      </c>
      <c r="B10549" t="str">
        <v>2017-12-09</v>
      </c>
      <c r="C10549" t="str">
        <v>Morning</v>
      </c>
      <c r="D10549">
        <v>26</v>
      </c>
      <c r="E10549" t="str">
        <f>IF(MOD(D10549,2)=0,"EVEN","ODD")</f>
        <v>EVEN</v>
      </c>
      <c r="F10549" t="str">
        <f>IF(D10549&lt;=18,"LOW (1-18)","HIGH (19-36)")</f>
        <v>HIGH (19-36)</v>
      </c>
      <c r="G10549">
        <f>INT((D10549-1)/6)+1</f>
        <v>5</v>
      </c>
      <c r="H10549">
        <f>MOD(D10549-1,6)+1</f>
        <v>2</v>
      </c>
      <c r="I10549">
        <f>37-D10549</f>
        <v>11</v>
      </c>
      <c r="J10549">
        <f>ABS(D10549-D10550)</f>
        <v>3</v>
      </c>
    </row>
    <row r="10550">
      <c r="A10550">
        <v>17021</v>
      </c>
      <c r="B10550" t="str">
        <v>2017-12-08</v>
      </c>
      <c r="C10550" t="str">
        <v>Evening</v>
      </c>
      <c r="D10550">
        <v>29</v>
      </c>
      <c r="E10550" t="str">
        <f>IF(MOD(D10550,2)=0,"EVEN","ODD")</f>
        <v>ODD</v>
      </c>
      <c r="F10550" t="str">
        <f>IF(D10550&lt;=18,"LOW (1-18)","HIGH (19-36)")</f>
        <v>HIGH (19-36)</v>
      </c>
      <c r="G10550">
        <f>INT((D10550-1)/6)+1</f>
        <v>5</v>
      </c>
      <c r="H10550">
        <f>MOD(D10550-1,6)+1</f>
        <v>5</v>
      </c>
      <c r="I10550">
        <f>37-D10550</f>
        <v>8</v>
      </c>
      <c r="J10550">
        <f>ABS(D10550-D10551)</f>
        <v>5</v>
      </c>
    </row>
    <row r="10551">
      <c r="A10551">
        <v>17020</v>
      </c>
      <c r="B10551" t="str">
        <v>2017-12-08</v>
      </c>
      <c r="C10551" t="str">
        <v>Afternoon</v>
      </c>
      <c r="D10551">
        <v>34</v>
      </c>
      <c r="E10551" t="str">
        <f>IF(MOD(D10551,2)=0,"EVEN","ODD")</f>
        <v>EVEN</v>
      </c>
      <c r="F10551" t="str">
        <f>IF(D10551&lt;=18,"LOW (1-18)","HIGH (19-36)")</f>
        <v>HIGH (19-36)</v>
      </c>
      <c r="G10551">
        <f>INT((D10551-1)/6)+1</f>
        <v>6</v>
      </c>
      <c r="H10551">
        <f>MOD(D10551-1,6)+1</f>
        <v>4</v>
      </c>
      <c r="I10551">
        <f>37-D10551</f>
        <v>3</v>
      </c>
      <c r="J10551">
        <f>ABS(D10551-D10552)</f>
        <v>29</v>
      </c>
    </row>
    <row r="10552">
      <c r="A10552">
        <v>17019</v>
      </c>
      <c r="B10552" t="str">
        <v>2017-12-08</v>
      </c>
      <c r="C10552" t="str">
        <v>Midday</v>
      </c>
      <c r="D10552">
        <v>5</v>
      </c>
      <c r="E10552" t="str">
        <f>IF(MOD(D10552,2)=0,"EVEN","ODD")</f>
        <v>ODD</v>
      </c>
      <c r="F10552" t="str">
        <f>IF(D10552&lt;=18,"LOW (1-18)","HIGH (19-36)")</f>
        <v>LOW (1-18)</v>
      </c>
      <c r="G10552">
        <f>INT((D10552-1)/6)+1</f>
        <v>1</v>
      </c>
      <c r="H10552">
        <f>MOD(D10552-1,6)+1</f>
        <v>5</v>
      </c>
      <c r="I10552">
        <f>37-D10552</f>
        <v>32</v>
      </c>
      <c r="J10552">
        <f>ABS(D10552-D10553)</f>
        <v>17</v>
      </c>
    </row>
    <row r="10553">
      <c r="A10553">
        <v>17018</v>
      </c>
      <c r="B10553" t="str">
        <v>2017-12-08</v>
      </c>
      <c r="C10553" t="str">
        <v>Morning</v>
      </c>
      <c r="D10553">
        <v>22</v>
      </c>
      <c r="E10553" t="str">
        <f>IF(MOD(D10553,2)=0,"EVEN","ODD")</f>
        <v>EVEN</v>
      </c>
      <c r="F10553" t="str">
        <f>IF(D10553&lt;=18,"LOW (1-18)","HIGH (19-36)")</f>
        <v>HIGH (19-36)</v>
      </c>
      <c r="G10553">
        <f>INT((D10553-1)/6)+1</f>
        <v>4</v>
      </c>
      <c r="H10553">
        <f>MOD(D10553-1,6)+1</f>
        <v>4</v>
      </c>
      <c r="I10553">
        <f>37-D10553</f>
        <v>15</v>
      </c>
      <c r="J10553">
        <f>ABS(D10553-D10554)</f>
        <v>4</v>
      </c>
    </row>
    <row r="10554">
      <c r="A10554">
        <v>17017</v>
      </c>
      <c r="B10554" t="str">
        <v>2017-12-07</v>
      </c>
      <c r="C10554" t="str">
        <v>Evening</v>
      </c>
      <c r="D10554">
        <v>26</v>
      </c>
      <c r="E10554" t="str">
        <f>IF(MOD(D10554,2)=0,"EVEN","ODD")</f>
        <v>EVEN</v>
      </c>
      <c r="F10554" t="str">
        <f>IF(D10554&lt;=18,"LOW (1-18)","HIGH (19-36)")</f>
        <v>HIGH (19-36)</v>
      </c>
      <c r="G10554">
        <f>INT((D10554-1)/6)+1</f>
        <v>5</v>
      </c>
      <c r="H10554">
        <f>MOD(D10554-1,6)+1</f>
        <v>2</v>
      </c>
      <c r="I10554">
        <f>37-D10554</f>
        <v>11</v>
      </c>
      <c r="J10554">
        <f>ABS(D10554-D10555)</f>
        <v>6</v>
      </c>
    </row>
    <row r="10555">
      <c r="A10555">
        <v>17016</v>
      </c>
      <c r="B10555" t="str">
        <v>2017-12-07</v>
      </c>
      <c r="C10555" t="str">
        <v>Afternoon</v>
      </c>
      <c r="D10555">
        <v>20</v>
      </c>
      <c r="E10555" t="str">
        <f>IF(MOD(D10555,2)=0,"EVEN","ODD")</f>
        <v>EVEN</v>
      </c>
      <c r="F10555" t="str">
        <f>IF(D10555&lt;=18,"LOW (1-18)","HIGH (19-36)")</f>
        <v>HIGH (19-36)</v>
      </c>
      <c r="G10555">
        <f>INT((D10555-1)/6)+1</f>
        <v>4</v>
      </c>
      <c r="H10555">
        <f>MOD(D10555-1,6)+1</f>
        <v>2</v>
      </c>
      <c r="I10555">
        <f>37-D10555</f>
        <v>17</v>
      </c>
      <c r="J10555">
        <f>ABS(D10555-D10556)</f>
        <v>15</v>
      </c>
    </row>
    <row r="10556">
      <c r="A10556">
        <v>17015</v>
      </c>
      <c r="B10556" t="str">
        <v>2017-12-07</v>
      </c>
      <c r="C10556" t="str">
        <v>Midday</v>
      </c>
      <c r="D10556">
        <v>5</v>
      </c>
      <c r="E10556" t="str">
        <f>IF(MOD(D10556,2)=0,"EVEN","ODD")</f>
        <v>ODD</v>
      </c>
      <c r="F10556" t="str">
        <f>IF(D10556&lt;=18,"LOW (1-18)","HIGH (19-36)")</f>
        <v>LOW (1-18)</v>
      </c>
      <c r="G10556">
        <f>INT((D10556-1)/6)+1</f>
        <v>1</v>
      </c>
      <c r="H10556">
        <f>MOD(D10556-1,6)+1</f>
        <v>5</v>
      </c>
      <c r="I10556">
        <f>37-D10556</f>
        <v>32</v>
      </c>
      <c r="J10556">
        <f>ABS(D10556-D10557)</f>
        <v>19</v>
      </c>
    </row>
    <row r="10557">
      <c r="A10557">
        <v>17014</v>
      </c>
      <c r="B10557" t="str">
        <v>2017-12-07</v>
      </c>
      <c r="C10557" t="str">
        <v>Morning</v>
      </c>
      <c r="D10557">
        <v>24</v>
      </c>
      <c r="E10557" t="str">
        <f>IF(MOD(D10557,2)=0,"EVEN","ODD")</f>
        <v>EVEN</v>
      </c>
      <c r="F10557" t="str">
        <f>IF(D10557&lt;=18,"LOW (1-18)","HIGH (19-36)")</f>
        <v>HIGH (19-36)</v>
      </c>
      <c r="G10557">
        <f>INT((D10557-1)/6)+1</f>
        <v>4</v>
      </c>
      <c r="H10557">
        <f>MOD(D10557-1,6)+1</f>
        <v>6</v>
      </c>
      <c r="I10557">
        <f>37-D10557</f>
        <v>13</v>
      </c>
      <c r="J10557">
        <f>ABS(D10557-D10558)</f>
        <v>14</v>
      </c>
    </row>
    <row r="10558">
      <c r="A10558">
        <v>17013</v>
      </c>
      <c r="B10558" t="str">
        <v>2017-12-06</v>
      </c>
      <c r="C10558" t="str">
        <v>Evening</v>
      </c>
      <c r="D10558">
        <v>10</v>
      </c>
      <c r="E10558" t="str">
        <f>IF(MOD(D10558,2)=0,"EVEN","ODD")</f>
        <v>EVEN</v>
      </c>
      <c r="F10558" t="str">
        <f>IF(D10558&lt;=18,"LOW (1-18)","HIGH (19-36)")</f>
        <v>LOW (1-18)</v>
      </c>
      <c r="G10558">
        <f>INT((D10558-1)/6)+1</f>
        <v>2</v>
      </c>
      <c r="H10558">
        <f>MOD(D10558-1,6)+1</f>
        <v>4</v>
      </c>
      <c r="I10558">
        <f>37-D10558</f>
        <v>27</v>
      </c>
      <c r="J10558">
        <f>ABS(D10558-D10559)</f>
        <v>19</v>
      </c>
    </row>
    <row r="10559">
      <c r="A10559">
        <v>17012</v>
      </c>
      <c r="B10559" t="str">
        <v>2017-12-06</v>
      </c>
      <c r="C10559" t="str">
        <v>Afternoon</v>
      </c>
      <c r="D10559">
        <v>29</v>
      </c>
      <c r="E10559" t="str">
        <f>IF(MOD(D10559,2)=0,"EVEN","ODD")</f>
        <v>ODD</v>
      </c>
      <c r="F10559" t="str">
        <f>IF(D10559&lt;=18,"LOW (1-18)","HIGH (19-36)")</f>
        <v>HIGH (19-36)</v>
      </c>
      <c r="G10559">
        <f>INT((D10559-1)/6)+1</f>
        <v>5</v>
      </c>
      <c r="H10559">
        <f>MOD(D10559-1,6)+1</f>
        <v>5</v>
      </c>
      <c r="I10559">
        <f>37-D10559</f>
        <v>8</v>
      </c>
      <c r="J10559">
        <f>ABS(D10559-D10560)</f>
        <v>4</v>
      </c>
    </row>
    <row r="10560">
      <c r="A10560">
        <v>17011</v>
      </c>
      <c r="B10560" t="str">
        <v>2017-12-06</v>
      </c>
      <c r="C10560" t="str">
        <v>Midday</v>
      </c>
      <c r="D10560">
        <v>25</v>
      </c>
      <c r="E10560" t="str">
        <f>IF(MOD(D10560,2)=0,"EVEN","ODD")</f>
        <v>ODD</v>
      </c>
      <c r="F10560" t="str">
        <f>IF(D10560&lt;=18,"LOW (1-18)","HIGH (19-36)")</f>
        <v>HIGH (19-36)</v>
      </c>
      <c r="G10560">
        <f>INT((D10560-1)/6)+1</f>
        <v>5</v>
      </c>
      <c r="H10560">
        <f>MOD(D10560-1,6)+1</f>
        <v>1</v>
      </c>
      <c r="I10560">
        <f>37-D10560</f>
        <v>12</v>
      </c>
      <c r="J10560">
        <f>ABS(D10560-D10561)</f>
        <v>13</v>
      </c>
    </row>
    <row r="10561">
      <c r="A10561">
        <v>17010</v>
      </c>
      <c r="B10561" t="str">
        <v>2017-12-06</v>
      </c>
      <c r="C10561" t="str">
        <v>Morning</v>
      </c>
      <c r="D10561">
        <v>12</v>
      </c>
      <c r="E10561" t="str">
        <f>IF(MOD(D10561,2)=0,"EVEN","ODD")</f>
        <v>EVEN</v>
      </c>
      <c r="F10561" t="str">
        <f>IF(D10561&lt;=18,"LOW (1-18)","HIGH (19-36)")</f>
        <v>LOW (1-18)</v>
      </c>
      <c r="G10561">
        <f>INT((D10561-1)/6)+1</f>
        <v>2</v>
      </c>
      <c r="H10561">
        <f>MOD(D10561-1,6)+1</f>
        <v>6</v>
      </c>
      <c r="I10561">
        <f>37-D10561</f>
        <v>25</v>
      </c>
      <c r="J10561">
        <f>ABS(D10561-D10562)</f>
        <v>1</v>
      </c>
    </row>
    <row r="10562">
      <c r="A10562">
        <v>17009</v>
      </c>
      <c r="B10562" t="str">
        <v>2017-12-05</v>
      </c>
      <c r="C10562" t="str">
        <v>Evening</v>
      </c>
      <c r="D10562">
        <v>13</v>
      </c>
      <c r="E10562" t="str">
        <f>IF(MOD(D10562,2)=0,"EVEN","ODD")</f>
        <v>ODD</v>
      </c>
      <c r="F10562" t="str">
        <f>IF(D10562&lt;=18,"LOW (1-18)","HIGH (19-36)")</f>
        <v>LOW (1-18)</v>
      </c>
      <c r="G10562">
        <f>INT((D10562-1)/6)+1</f>
        <v>3</v>
      </c>
      <c r="H10562">
        <f>MOD(D10562-1,6)+1</f>
        <v>1</v>
      </c>
      <c r="I10562">
        <f>37-D10562</f>
        <v>24</v>
      </c>
      <c r="J10562">
        <f>ABS(D10562-D10563)</f>
        <v>12</v>
      </c>
    </row>
    <row r="10563">
      <c r="A10563">
        <v>17008</v>
      </c>
      <c r="B10563" t="str">
        <v>2017-12-05</v>
      </c>
      <c r="C10563" t="str">
        <v>Afternoon</v>
      </c>
      <c r="D10563">
        <v>1</v>
      </c>
      <c r="E10563" t="str">
        <f>IF(MOD(D10563,2)=0,"EVEN","ODD")</f>
        <v>ODD</v>
      </c>
      <c r="F10563" t="str">
        <f>IF(D10563&lt;=18,"LOW (1-18)","HIGH (19-36)")</f>
        <v>LOW (1-18)</v>
      </c>
      <c r="G10563">
        <f>INT((D10563-1)/6)+1</f>
        <v>1</v>
      </c>
      <c r="H10563">
        <f>MOD(D10563-1,6)+1</f>
        <v>1</v>
      </c>
      <c r="I10563">
        <f>37-D10563</f>
        <v>36</v>
      </c>
      <c r="J10563">
        <f>ABS(D10563-D10564)</f>
        <v>20</v>
      </c>
    </row>
    <row r="10564">
      <c r="A10564">
        <v>17007</v>
      </c>
      <c r="B10564" t="str">
        <v>2017-12-05</v>
      </c>
      <c r="C10564" t="str">
        <v>Midday</v>
      </c>
      <c r="D10564">
        <v>21</v>
      </c>
      <c r="E10564" t="str">
        <f>IF(MOD(D10564,2)=0,"EVEN","ODD")</f>
        <v>ODD</v>
      </c>
      <c r="F10564" t="str">
        <f>IF(D10564&lt;=18,"LOW (1-18)","HIGH (19-36)")</f>
        <v>HIGH (19-36)</v>
      </c>
      <c r="G10564">
        <f>INT((D10564-1)/6)+1</f>
        <v>4</v>
      </c>
      <c r="H10564">
        <f>MOD(D10564-1,6)+1</f>
        <v>3</v>
      </c>
      <c r="I10564">
        <f>37-D10564</f>
        <v>16</v>
      </c>
      <c r="J10564">
        <f>ABS(D10564-D10565)</f>
        <v>6</v>
      </c>
    </row>
    <row r="10565">
      <c r="A10565">
        <v>17006</v>
      </c>
      <c r="B10565" t="str">
        <v>2017-12-05</v>
      </c>
      <c r="C10565" t="str">
        <v>Morning</v>
      </c>
      <c r="D10565">
        <v>15</v>
      </c>
      <c r="E10565" t="str">
        <f>IF(MOD(D10565,2)=0,"EVEN","ODD")</f>
        <v>ODD</v>
      </c>
      <c r="F10565" t="str">
        <f>IF(D10565&lt;=18,"LOW (1-18)","HIGH (19-36)")</f>
        <v>LOW (1-18)</v>
      </c>
      <c r="G10565">
        <f>INT((D10565-1)/6)+1</f>
        <v>3</v>
      </c>
      <c r="H10565">
        <f>MOD(D10565-1,6)+1</f>
        <v>3</v>
      </c>
      <c r="I10565">
        <f>37-D10565</f>
        <v>22</v>
      </c>
      <c r="J10565">
        <f>ABS(D10565-D10566)</f>
        <v>2</v>
      </c>
    </row>
    <row r="10566">
      <c r="A10566">
        <v>17005</v>
      </c>
      <c r="B10566" t="str">
        <v>2017-12-04</v>
      </c>
      <c r="C10566" t="str">
        <v>Evening</v>
      </c>
      <c r="D10566">
        <v>13</v>
      </c>
      <c r="E10566" t="str">
        <f>IF(MOD(D10566,2)=0,"EVEN","ODD")</f>
        <v>ODD</v>
      </c>
      <c r="F10566" t="str">
        <f>IF(D10566&lt;=18,"LOW (1-18)","HIGH (19-36)")</f>
        <v>LOW (1-18)</v>
      </c>
      <c r="G10566">
        <f>INT((D10566-1)/6)+1</f>
        <v>3</v>
      </c>
      <c r="H10566">
        <f>MOD(D10566-1,6)+1</f>
        <v>1</v>
      </c>
      <c r="I10566">
        <f>37-D10566</f>
        <v>24</v>
      </c>
      <c r="J10566">
        <f>ABS(D10566-D10567)</f>
        <v>5</v>
      </c>
    </row>
    <row r="10567">
      <c r="A10567">
        <v>17004</v>
      </c>
      <c r="B10567" t="str">
        <v>2017-12-04</v>
      </c>
      <c r="C10567" t="str">
        <v>Afternoon</v>
      </c>
      <c r="D10567">
        <v>8</v>
      </c>
      <c r="E10567" t="str">
        <f>IF(MOD(D10567,2)=0,"EVEN","ODD")</f>
        <v>EVEN</v>
      </c>
      <c r="F10567" t="str">
        <f>IF(D10567&lt;=18,"LOW (1-18)","HIGH (19-36)")</f>
        <v>LOW (1-18)</v>
      </c>
      <c r="G10567">
        <f>INT((D10567-1)/6)+1</f>
        <v>2</v>
      </c>
      <c r="H10567">
        <f>MOD(D10567-1,6)+1</f>
        <v>2</v>
      </c>
      <c r="I10567">
        <f>37-D10567</f>
        <v>29</v>
      </c>
      <c r="J10567">
        <f>ABS(D10567-D10568)</f>
        <v>13</v>
      </c>
    </row>
    <row r="10568">
      <c r="A10568">
        <v>17003</v>
      </c>
      <c r="B10568" t="str">
        <v>2017-12-04</v>
      </c>
      <c r="C10568" t="str">
        <v>Midday</v>
      </c>
      <c r="D10568">
        <v>21</v>
      </c>
      <c r="E10568" t="str">
        <f>IF(MOD(D10568,2)=0,"EVEN","ODD")</f>
        <v>ODD</v>
      </c>
      <c r="F10568" t="str">
        <f>IF(D10568&lt;=18,"LOW (1-18)","HIGH (19-36)")</f>
        <v>HIGH (19-36)</v>
      </c>
      <c r="G10568">
        <f>INT((D10568-1)/6)+1</f>
        <v>4</v>
      </c>
      <c r="H10568">
        <f>MOD(D10568-1,6)+1</f>
        <v>3</v>
      </c>
      <c r="I10568">
        <f>37-D10568</f>
        <v>16</v>
      </c>
      <c r="J10568">
        <f>ABS(D10568-D10569)</f>
        <v>3</v>
      </c>
    </row>
    <row r="10569">
      <c r="A10569">
        <v>17002</v>
      </c>
      <c r="B10569" t="str">
        <v>2017-12-04</v>
      </c>
      <c r="C10569" t="str">
        <v>Morning</v>
      </c>
      <c r="D10569">
        <v>24</v>
      </c>
      <c r="E10569" t="str">
        <f>IF(MOD(D10569,2)=0,"EVEN","ODD")</f>
        <v>EVEN</v>
      </c>
      <c r="F10569" t="str">
        <f>IF(D10569&lt;=18,"LOW (1-18)","HIGH (19-36)")</f>
        <v>HIGH (19-36)</v>
      </c>
      <c r="G10569">
        <f>INT((D10569-1)/6)+1</f>
        <v>4</v>
      </c>
      <c r="H10569">
        <f>MOD(D10569-1,6)+1</f>
        <v>6</v>
      </c>
      <c r="I10569">
        <f>37-D10569</f>
        <v>13</v>
      </c>
      <c r="J10569">
        <f>ABS(D10569-D10570)</f>
        <v>0</v>
      </c>
    </row>
    <row r="10570">
      <c r="A10570">
        <v>17001</v>
      </c>
      <c r="B10570" t="str">
        <v>2017-12-02</v>
      </c>
      <c r="C10570" t="str">
        <v>Evening</v>
      </c>
      <c r="D10570">
        <v>24</v>
      </c>
      <c r="E10570" t="str">
        <f>IF(MOD(D10570,2)=0,"EVEN","ODD")</f>
        <v>EVEN</v>
      </c>
      <c r="F10570" t="str">
        <f>IF(D10570&lt;=18,"LOW (1-18)","HIGH (19-36)")</f>
        <v>HIGH (19-36)</v>
      </c>
      <c r="G10570">
        <f>INT((D10570-1)/6)+1</f>
        <v>4</v>
      </c>
      <c r="H10570">
        <f>MOD(D10570-1,6)+1</f>
        <v>6</v>
      </c>
      <c r="I10570">
        <f>37-D10570</f>
        <v>13</v>
      </c>
      <c r="J10570">
        <f>ABS(D10570-D10571)</f>
        <v>13</v>
      </c>
    </row>
    <row r="10571">
      <c r="A10571">
        <v>17000</v>
      </c>
      <c r="B10571" t="str">
        <v>2017-12-02</v>
      </c>
      <c r="C10571" t="str">
        <v>Afternoon</v>
      </c>
      <c r="D10571">
        <v>11</v>
      </c>
      <c r="E10571" t="str">
        <f>IF(MOD(D10571,2)=0,"EVEN","ODD")</f>
        <v>ODD</v>
      </c>
      <c r="F10571" t="str">
        <f>IF(D10571&lt;=18,"LOW (1-18)","HIGH (19-36)")</f>
        <v>LOW (1-18)</v>
      </c>
      <c r="G10571">
        <f>INT((D10571-1)/6)+1</f>
        <v>2</v>
      </c>
      <c r="H10571">
        <f>MOD(D10571-1,6)+1</f>
        <v>5</v>
      </c>
      <c r="I10571">
        <f>37-D10571</f>
        <v>26</v>
      </c>
      <c r="J10571">
        <f>ABS(D10571-D10572)</f>
        <v>2</v>
      </c>
    </row>
    <row r="10572">
      <c r="A10572">
        <v>16999</v>
      </c>
      <c r="B10572" t="str">
        <v>2017-12-02</v>
      </c>
      <c r="C10572" t="str">
        <v>Midday</v>
      </c>
      <c r="D10572">
        <v>13</v>
      </c>
      <c r="E10572" t="str">
        <f>IF(MOD(D10572,2)=0,"EVEN","ODD")</f>
        <v>ODD</v>
      </c>
      <c r="F10572" t="str">
        <f>IF(D10572&lt;=18,"LOW (1-18)","HIGH (19-36)")</f>
        <v>LOW (1-18)</v>
      </c>
      <c r="G10572">
        <f>INT((D10572-1)/6)+1</f>
        <v>3</v>
      </c>
      <c r="H10572">
        <f>MOD(D10572-1,6)+1</f>
        <v>1</v>
      </c>
      <c r="I10572">
        <f>37-D10572</f>
        <v>24</v>
      </c>
      <c r="J10572">
        <f>ABS(D10572-D10573)</f>
        <v>14</v>
      </c>
    </row>
    <row r="10573">
      <c r="A10573">
        <v>16998</v>
      </c>
      <c r="B10573" t="str">
        <v>2017-12-02</v>
      </c>
      <c r="C10573" t="str">
        <v>Morning</v>
      </c>
      <c r="D10573">
        <v>27</v>
      </c>
      <c r="E10573" t="str">
        <f>IF(MOD(D10573,2)=0,"EVEN","ODD")</f>
        <v>ODD</v>
      </c>
      <c r="F10573" t="str">
        <f>IF(D10573&lt;=18,"LOW (1-18)","HIGH (19-36)")</f>
        <v>HIGH (19-36)</v>
      </c>
      <c r="G10573">
        <f>INT((D10573-1)/6)+1</f>
        <v>5</v>
      </c>
      <c r="H10573">
        <f>MOD(D10573-1,6)+1</f>
        <v>3</v>
      </c>
      <c r="I10573">
        <f>37-D10573</f>
        <v>10</v>
      </c>
      <c r="J10573">
        <f>ABS(D10573-D10574)</f>
        <v>17</v>
      </c>
    </row>
    <row r="10574">
      <c r="A10574">
        <v>16997</v>
      </c>
      <c r="B10574" t="str">
        <v>2017-12-01</v>
      </c>
      <c r="C10574" t="str">
        <v>Evening</v>
      </c>
      <c r="D10574">
        <v>10</v>
      </c>
      <c r="E10574" t="str">
        <f>IF(MOD(D10574,2)=0,"EVEN","ODD")</f>
        <v>EVEN</v>
      </c>
      <c r="F10574" t="str">
        <f>IF(D10574&lt;=18,"LOW (1-18)","HIGH (19-36)")</f>
        <v>LOW (1-18)</v>
      </c>
      <c r="G10574">
        <f>INT((D10574-1)/6)+1</f>
        <v>2</v>
      </c>
      <c r="H10574">
        <f>MOD(D10574-1,6)+1</f>
        <v>4</v>
      </c>
      <c r="I10574">
        <f>37-D10574</f>
        <v>27</v>
      </c>
      <c r="J10574">
        <f>ABS(D10574-D10575)</f>
        <v>1</v>
      </c>
    </row>
    <row r="10575">
      <c r="A10575">
        <v>16996</v>
      </c>
      <c r="B10575" t="str">
        <v>2017-12-01</v>
      </c>
      <c r="C10575" t="str">
        <v>Afternoon</v>
      </c>
      <c r="D10575">
        <v>9</v>
      </c>
      <c r="E10575" t="str">
        <f>IF(MOD(D10575,2)=0,"EVEN","ODD")</f>
        <v>ODD</v>
      </c>
      <c r="F10575" t="str">
        <f>IF(D10575&lt;=18,"LOW (1-18)","HIGH (19-36)")</f>
        <v>LOW (1-18)</v>
      </c>
      <c r="G10575">
        <f>INT((D10575-1)/6)+1</f>
        <v>2</v>
      </c>
      <c r="H10575">
        <f>MOD(D10575-1,6)+1</f>
        <v>3</v>
      </c>
      <c r="I10575">
        <f>37-D10575</f>
        <v>28</v>
      </c>
      <c r="J10575">
        <f>ABS(D10575-D10576)</f>
        <v>8</v>
      </c>
    </row>
    <row r="10576">
      <c r="A10576">
        <v>16995</v>
      </c>
      <c r="B10576" t="str">
        <v>2017-12-01</v>
      </c>
      <c r="C10576" t="str">
        <v>Midday</v>
      </c>
      <c r="D10576">
        <v>1</v>
      </c>
      <c r="E10576" t="str">
        <f>IF(MOD(D10576,2)=0,"EVEN","ODD")</f>
        <v>ODD</v>
      </c>
      <c r="F10576" t="str">
        <f>IF(D10576&lt;=18,"LOW (1-18)","HIGH (19-36)")</f>
        <v>LOW (1-18)</v>
      </c>
      <c r="G10576">
        <f>INT((D10576-1)/6)+1</f>
        <v>1</v>
      </c>
      <c r="H10576">
        <f>MOD(D10576-1,6)+1</f>
        <v>1</v>
      </c>
      <c r="I10576">
        <f>37-D10576</f>
        <v>36</v>
      </c>
      <c r="J10576">
        <f>ABS(D10576-D10577)</f>
        <v>15</v>
      </c>
    </row>
    <row r="10577">
      <c r="A10577">
        <v>16994</v>
      </c>
      <c r="B10577" t="str">
        <v>2017-12-01</v>
      </c>
      <c r="C10577" t="str">
        <v>Morning</v>
      </c>
      <c r="D10577">
        <v>16</v>
      </c>
      <c r="E10577" t="str">
        <f>IF(MOD(D10577,2)=0,"EVEN","ODD")</f>
        <v>EVEN</v>
      </c>
      <c r="F10577" t="str">
        <f>IF(D10577&lt;=18,"LOW (1-18)","HIGH (19-36)")</f>
        <v>LOW (1-18)</v>
      </c>
      <c r="G10577">
        <f>INT((D10577-1)/6)+1</f>
        <v>3</v>
      </c>
      <c r="H10577">
        <f>MOD(D10577-1,6)+1</f>
        <v>4</v>
      </c>
      <c r="I10577">
        <f>37-D10577</f>
        <v>21</v>
      </c>
      <c r="J10577">
        <f>ABS(D10577-D10578)</f>
        <v>17</v>
      </c>
    </row>
    <row r="10578">
      <c r="A10578">
        <v>16993</v>
      </c>
      <c r="B10578" t="str">
        <v>2017-11-30</v>
      </c>
      <c r="C10578" t="str">
        <v>Evening</v>
      </c>
      <c r="D10578">
        <v>33</v>
      </c>
      <c r="E10578" t="str">
        <f>IF(MOD(D10578,2)=0,"EVEN","ODD")</f>
        <v>ODD</v>
      </c>
      <c r="F10578" t="str">
        <f>IF(D10578&lt;=18,"LOW (1-18)","HIGH (19-36)")</f>
        <v>HIGH (19-36)</v>
      </c>
      <c r="G10578">
        <f>INT((D10578-1)/6)+1</f>
        <v>6</v>
      </c>
      <c r="H10578">
        <f>MOD(D10578-1,6)+1</f>
        <v>3</v>
      </c>
      <c r="I10578">
        <f>37-D10578</f>
        <v>4</v>
      </c>
      <c r="J10578">
        <f>ABS(D10578-D10579)</f>
        <v>3</v>
      </c>
    </row>
    <row r="10579">
      <c r="A10579">
        <v>16992</v>
      </c>
      <c r="B10579" t="str">
        <v>2017-11-30</v>
      </c>
      <c r="C10579" t="str">
        <v>Afternoon</v>
      </c>
      <c r="D10579">
        <v>30</v>
      </c>
      <c r="E10579" t="str">
        <f>IF(MOD(D10579,2)=0,"EVEN","ODD")</f>
        <v>EVEN</v>
      </c>
      <c r="F10579" t="str">
        <f>IF(D10579&lt;=18,"LOW (1-18)","HIGH (19-36)")</f>
        <v>HIGH (19-36)</v>
      </c>
      <c r="G10579">
        <f>INT((D10579-1)/6)+1</f>
        <v>5</v>
      </c>
      <c r="H10579">
        <f>MOD(D10579-1,6)+1</f>
        <v>6</v>
      </c>
      <c r="I10579">
        <f>37-D10579</f>
        <v>7</v>
      </c>
      <c r="J10579">
        <f>ABS(D10579-D10580)</f>
        <v>13</v>
      </c>
    </row>
    <row r="10580">
      <c r="A10580">
        <v>16991</v>
      </c>
      <c r="B10580" t="str">
        <v>2017-11-30</v>
      </c>
      <c r="C10580" t="str">
        <v>Midday</v>
      </c>
      <c r="D10580">
        <v>17</v>
      </c>
      <c r="E10580" t="str">
        <f>IF(MOD(D10580,2)=0,"EVEN","ODD")</f>
        <v>ODD</v>
      </c>
      <c r="F10580" t="str">
        <f>IF(D10580&lt;=18,"LOW (1-18)","HIGH (19-36)")</f>
        <v>LOW (1-18)</v>
      </c>
      <c r="G10580">
        <f>INT((D10580-1)/6)+1</f>
        <v>3</v>
      </c>
      <c r="H10580">
        <f>MOD(D10580-1,6)+1</f>
        <v>5</v>
      </c>
      <c r="I10580">
        <f>37-D10580</f>
        <v>20</v>
      </c>
      <c r="J10580">
        <f>ABS(D10580-D10581)</f>
        <v>1</v>
      </c>
    </row>
    <row r="10581">
      <c r="A10581">
        <v>16990</v>
      </c>
      <c r="B10581" t="str">
        <v>2017-11-30</v>
      </c>
      <c r="C10581" t="str">
        <v>Morning</v>
      </c>
      <c r="D10581">
        <v>16</v>
      </c>
      <c r="E10581" t="str">
        <f>IF(MOD(D10581,2)=0,"EVEN","ODD")</f>
        <v>EVEN</v>
      </c>
      <c r="F10581" t="str">
        <f>IF(D10581&lt;=18,"LOW (1-18)","HIGH (19-36)")</f>
        <v>LOW (1-18)</v>
      </c>
      <c r="G10581">
        <f>INT((D10581-1)/6)+1</f>
        <v>3</v>
      </c>
      <c r="H10581">
        <f>MOD(D10581-1,6)+1</f>
        <v>4</v>
      </c>
      <c r="I10581">
        <f>37-D10581</f>
        <v>21</v>
      </c>
      <c r="J10581">
        <f>ABS(D10581-D10582)</f>
        <v>8</v>
      </c>
    </row>
    <row r="10582">
      <c r="A10582">
        <v>16989</v>
      </c>
      <c r="B10582" t="str">
        <v>2017-11-29</v>
      </c>
      <c r="C10582" t="str">
        <v>Evening</v>
      </c>
      <c r="D10582">
        <v>8</v>
      </c>
      <c r="E10582" t="str">
        <f>IF(MOD(D10582,2)=0,"EVEN","ODD")</f>
        <v>EVEN</v>
      </c>
      <c r="F10582" t="str">
        <f>IF(D10582&lt;=18,"LOW (1-18)","HIGH (19-36)")</f>
        <v>LOW (1-18)</v>
      </c>
      <c r="G10582">
        <f>INT((D10582-1)/6)+1</f>
        <v>2</v>
      </c>
      <c r="H10582">
        <f>MOD(D10582-1,6)+1</f>
        <v>2</v>
      </c>
      <c r="I10582">
        <f>37-D10582</f>
        <v>29</v>
      </c>
      <c r="J10582">
        <f>ABS(D10582-D10583)</f>
        <v>10</v>
      </c>
    </row>
    <row r="10583">
      <c r="A10583">
        <v>16988</v>
      </c>
      <c r="B10583" t="str">
        <v>2017-11-29</v>
      </c>
      <c r="C10583" t="str">
        <v>Afternoon</v>
      </c>
      <c r="D10583">
        <v>18</v>
      </c>
      <c r="E10583" t="str">
        <f>IF(MOD(D10583,2)=0,"EVEN","ODD")</f>
        <v>EVEN</v>
      </c>
      <c r="F10583" t="str">
        <f>IF(D10583&lt;=18,"LOW (1-18)","HIGH (19-36)")</f>
        <v>LOW (1-18)</v>
      </c>
      <c r="G10583">
        <f>INT((D10583-1)/6)+1</f>
        <v>3</v>
      </c>
      <c r="H10583">
        <f>MOD(D10583-1,6)+1</f>
        <v>6</v>
      </c>
      <c r="I10583">
        <f>37-D10583</f>
        <v>19</v>
      </c>
      <c r="J10583">
        <f>ABS(D10583-D10584)</f>
        <v>16</v>
      </c>
    </row>
    <row r="10584">
      <c r="A10584">
        <v>16987</v>
      </c>
      <c r="B10584" t="str">
        <v>2017-11-29</v>
      </c>
      <c r="C10584" t="str">
        <v>Midday</v>
      </c>
      <c r="D10584">
        <v>2</v>
      </c>
      <c r="E10584" t="str">
        <f>IF(MOD(D10584,2)=0,"EVEN","ODD")</f>
        <v>EVEN</v>
      </c>
      <c r="F10584" t="str">
        <f>IF(D10584&lt;=18,"LOW (1-18)","HIGH (19-36)")</f>
        <v>LOW (1-18)</v>
      </c>
      <c r="G10584">
        <f>INT((D10584-1)/6)+1</f>
        <v>1</v>
      </c>
      <c r="H10584">
        <f>MOD(D10584-1,6)+1</f>
        <v>2</v>
      </c>
      <c r="I10584">
        <f>37-D10584</f>
        <v>35</v>
      </c>
      <c r="J10584">
        <f>ABS(D10584-D10585)</f>
        <v>33</v>
      </c>
    </row>
    <row r="10585">
      <c r="A10585">
        <v>16986</v>
      </c>
      <c r="B10585" t="str">
        <v>2017-11-29</v>
      </c>
      <c r="C10585" t="str">
        <v>Morning</v>
      </c>
      <c r="D10585">
        <v>35</v>
      </c>
      <c r="E10585" t="str">
        <f>IF(MOD(D10585,2)=0,"EVEN","ODD")</f>
        <v>ODD</v>
      </c>
      <c r="F10585" t="str">
        <f>IF(D10585&lt;=18,"LOW (1-18)","HIGH (19-36)")</f>
        <v>HIGH (19-36)</v>
      </c>
      <c r="G10585">
        <f>INT((D10585-1)/6)+1</f>
        <v>6</v>
      </c>
      <c r="H10585">
        <f>MOD(D10585-1,6)+1</f>
        <v>5</v>
      </c>
      <c r="I10585">
        <f>37-D10585</f>
        <v>2</v>
      </c>
      <c r="J10585">
        <f>ABS(D10585-D10586)</f>
        <v>9</v>
      </c>
    </row>
    <row r="10586">
      <c r="A10586">
        <v>16985</v>
      </c>
      <c r="B10586" t="str">
        <v>2017-11-28</v>
      </c>
      <c r="C10586" t="str">
        <v>Evening</v>
      </c>
      <c r="D10586">
        <v>26</v>
      </c>
      <c r="E10586" t="str">
        <f>IF(MOD(D10586,2)=0,"EVEN","ODD")</f>
        <v>EVEN</v>
      </c>
      <c r="F10586" t="str">
        <f>IF(D10586&lt;=18,"LOW (1-18)","HIGH (19-36)")</f>
        <v>HIGH (19-36)</v>
      </c>
      <c r="G10586">
        <f>INT((D10586-1)/6)+1</f>
        <v>5</v>
      </c>
      <c r="H10586">
        <f>MOD(D10586-1,6)+1</f>
        <v>2</v>
      </c>
      <c r="I10586">
        <f>37-D10586</f>
        <v>11</v>
      </c>
      <c r="J10586">
        <f>ABS(D10586-D10587)</f>
        <v>20</v>
      </c>
    </row>
    <row r="10587">
      <c r="A10587">
        <v>16984</v>
      </c>
      <c r="B10587" t="str">
        <v>2017-11-28</v>
      </c>
      <c r="C10587" t="str">
        <v>Afternoon</v>
      </c>
      <c r="D10587">
        <v>6</v>
      </c>
      <c r="E10587" t="str">
        <f>IF(MOD(D10587,2)=0,"EVEN","ODD")</f>
        <v>EVEN</v>
      </c>
      <c r="F10587" t="str">
        <f>IF(D10587&lt;=18,"LOW (1-18)","HIGH (19-36)")</f>
        <v>LOW (1-18)</v>
      </c>
      <c r="G10587">
        <f>INT((D10587-1)/6)+1</f>
        <v>1</v>
      </c>
      <c r="H10587">
        <f>MOD(D10587-1,6)+1</f>
        <v>6</v>
      </c>
      <c r="I10587">
        <f>37-D10587</f>
        <v>31</v>
      </c>
      <c r="J10587">
        <f>ABS(D10587-D10588)</f>
        <v>16</v>
      </c>
    </row>
    <row r="10588">
      <c r="A10588">
        <v>16983</v>
      </c>
      <c r="B10588" t="str">
        <v>2017-11-28</v>
      </c>
      <c r="C10588" t="str">
        <v>Midday</v>
      </c>
      <c r="D10588">
        <v>22</v>
      </c>
      <c r="E10588" t="str">
        <f>IF(MOD(D10588,2)=0,"EVEN","ODD")</f>
        <v>EVEN</v>
      </c>
      <c r="F10588" t="str">
        <f>IF(D10588&lt;=18,"LOW (1-18)","HIGH (19-36)")</f>
        <v>HIGH (19-36)</v>
      </c>
      <c r="G10588">
        <f>INT((D10588-1)/6)+1</f>
        <v>4</v>
      </c>
      <c r="H10588">
        <f>MOD(D10588-1,6)+1</f>
        <v>4</v>
      </c>
      <c r="I10588">
        <f>37-D10588</f>
        <v>15</v>
      </c>
      <c r="J10588">
        <f>ABS(D10588-D10589)</f>
        <v>7</v>
      </c>
    </row>
    <row r="10589">
      <c r="A10589">
        <v>16982</v>
      </c>
      <c r="B10589" t="str">
        <v>2017-11-28</v>
      </c>
      <c r="C10589" t="str">
        <v>Morning</v>
      </c>
      <c r="D10589">
        <v>15</v>
      </c>
      <c r="E10589" t="str">
        <f>IF(MOD(D10589,2)=0,"EVEN","ODD")</f>
        <v>ODD</v>
      </c>
      <c r="F10589" t="str">
        <f>IF(D10589&lt;=18,"LOW (1-18)","HIGH (19-36)")</f>
        <v>LOW (1-18)</v>
      </c>
      <c r="G10589">
        <f>INT((D10589-1)/6)+1</f>
        <v>3</v>
      </c>
      <c r="H10589">
        <f>MOD(D10589-1,6)+1</f>
        <v>3</v>
      </c>
      <c r="I10589">
        <f>37-D10589</f>
        <v>22</v>
      </c>
      <c r="J10589">
        <f>ABS(D10589-D10590)</f>
        <v>8</v>
      </c>
    </row>
    <row r="10590">
      <c r="A10590">
        <v>16981</v>
      </c>
      <c r="B10590" t="str">
        <v>2017-11-27</v>
      </c>
      <c r="C10590" t="str">
        <v>Evening</v>
      </c>
      <c r="D10590">
        <v>23</v>
      </c>
      <c r="E10590" t="str">
        <f>IF(MOD(D10590,2)=0,"EVEN","ODD")</f>
        <v>ODD</v>
      </c>
      <c r="F10590" t="str">
        <f>IF(D10590&lt;=18,"LOW (1-18)","HIGH (19-36)")</f>
        <v>HIGH (19-36)</v>
      </c>
      <c r="G10590">
        <f>INT((D10590-1)/6)+1</f>
        <v>4</v>
      </c>
      <c r="H10590">
        <f>MOD(D10590-1,6)+1</f>
        <v>5</v>
      </c>
      <c r="I10590">
        <f>37-D10590</f>
        <v>14</v>
      </c>
      <c r="J10590">
        <f>ABS(D10590-D10591)</f>
        <v>7</v>
      </c>
    </row>
    <row r="10591">
      <c r="A10591">
        <v>16980</v>
      </c>
      <c r="B10591" t="str">
        <v>2017-11-27</v>
      </c>
      <c r="C10591" t="str">
        <v>Afternoon</v>
      </c>
      <c r="D10591">
        <v>16</v>
      </c>
      <c r="E10591" t="str">
        <f>IF(MOD(D10591,2)=0,"EVEN","ODD")</f>
        <v>EVEN</v>
      </c>
      <c r="F10591" t="str">
        <f>IF(D10591&lt;=18,"LOW (1-18)","HIGH (19-36)")</f>
        <v>LOW (1-18)</v>
      </c>
      <c r="G10591">
        <f>INT((D10591-1)/6)+1</f>
        <v>3</v>
      </c>
      <c r="H10591">
        <f>MOD(D10591-1,6)+1</f>
        <v>4</v>
      </c>
      <c r="I10591">
        <f>37-D10591</f>
        <v>21</v>
      </c>
      <c r="J10591">
        <f>ABS(D10591-D10592)</f>
        <v>19</v>
      </c>
    </row>
    <row r="10592">
      <c r="A10592">
        <v>16979</v>
      </c>
      <c r="B10592" t="str">
        <v>2017-11-27</v>
      </c>
      <c r="C10592" t="str">
        <v>Midday</v>
      </c>
      <c r="D10592">
        <v>35</v>
      </c>
      <c r="E10592" t="str">
        <f>IF(MOD(D10592,2)=0,"EVEN","ODD")</f>
        <v>ODD</v>
      </c>
      <c r="F10592" t="str">
        <f>IF(D10592&lt;=18,"LOW (1-18)","HIGH (19-36)")</f>
        <v>HIGH (19-36)</v>
      </c>
      <c r="G10592">
        <f>INT((D10592-1)/6)+1</f>
        <v>6</v>
      </c>
      <c r="H10592">
        <f>MOD(D10592-1,6)+1</f>
        <v>5</v>
      </c>
      <c r="I10592">
        <f>37-D10592</f>
        <v>2</v>
      </c>
      <c r="J10592">
        <f>ABS(D10592-D10593)</f>
        <v>10</v>
      </c>
    </row>
    <row r="10593">
      <c r="A10593">
        <v>16978</v>
      </c>
      <c r="B10593" t="str">
        <v>2017-11-27</v>
      </c>
      <c r="C10593" t="str">
        <v>Morning</v>
      </c>
      <c r="D10593">
        <v>25</v>
      </c>
      <c r="E10593" t="str">
        <f>IF(MOD(D10593,2)=0,"EVEN","ODD")</f>
        <v>ODD</v>
      </c>
      <c r="F10593" t="str">
        <f>IF(D10593&lt;=18,"LOW (1-18)","HIGH (19-36)")</f>
        <v>HIGH (19-36)</v>
      </c>
      <c r="G10593">
        <f>INT((D10593-1)/6)+1</f>
        <v>5</v>
      </c>
      <c r="H10593">
        <f>MOD(D10593-1,6)+1</f>
        <v>1</v>
      </c>
      <c r="I10593">
        <f>37-D10593</f>
        <v>12</v>
      </c>
      <c r="J10593">
        <f>ABS(D10593-D10594)</f>
        <v>9</v>
      </c>
    </row>
    <row r="10594">
      <c r="A10594">
        <v>16977</v>
      </c>
      <c r="B10594" t="str">
        <v>2017-11-25</v>
      </c>
      <c r="C10594" t="str">
        <v>Evening</v>
      </c>
      <c r="D10594">
        <v>34</v>
      </c>
      <c r="E10594" t="str">
        <f>IF(MOD(D10594,2)=0,"EVEN","ODD")</f>
        <v>EVEN</v>
      </c>
      <c r="F10594" t="str">
        <f>IF(D10594&lt;=18,"LOW (1-18)","HIGH (19-36)")</f>
        <v>HIGH (19-36)</v>
      </c>
      <c r="G10594">
        <f>INT((D10594-1)/6)+1</f>
        <v>6</v>
      </c>
      <c r="H10594">
        <f>MOD(D10594-1,6)+1</f>
        <v>4</v>
      </c>
      <c r="I10594">
        <f>37-D10594</f>
        <v>3</v>
      </c>
      <c r="J10594">
        <f>ABS(D10594-D10595)</f>
        <v>25</v>
      </c>
    </row>
    <row r="10595">
      <c r="A10595">
        <v>16976</v>
      </c>
      <c r="B10595" t="str">
        <v>2017-11-25</v>
      </c>
      <c r="C10595" t="str">
        <v>Afternoon</v>
      </c>
      <c r="D10595">
        <v>9</v>
      </c>
      <c r="E10595" t="str">
        <f>IF(MOD(D10595,2)=0,"EVEN","ODD")</f>
        <v>ODD</v>
      </c>
      <c r="F10595" t="str">
        <f>IF(D10595&lt;=18,"LOW (1-18)","HIGH (19-36)")</f>
        <v>LOW (1-18)</v>
      </c>
      <c r="G10595">
        <f>INT((D10595-1)/6)+1</f>
        <v>2</v>
      </c>
      <c r="H10595">
        <f>MOD(D10595-1,6)+1</f>
        <v>3</v>
      </c>
      <c r="I10595">
        <f>37-D10595</f>
        <v>28</v>
      </c>
      <c r="J10595">
        <f>ABS(D10595-D10596)</f>
        <v>8</v>
      </c>
    </row>
    <row r="10596">
      <c r="A10596">
        <v>16975</v>
      </c>
      <c r="B10596" t="str">
        <v>2017-11-25</v>
      </c>
      <c r="C10596" t="str">
        <v>Midday</v>
      </c>
      <c r="D10596">
        <v>17</v>
      </c>
      <c r="E10596" t="str">
        <f>IF(MOD(D10596,2)=0,"EVEN","ODD")</f>
        <v>ODD</v>
      </c>
      <c r="F10596" t="str">
        <f>IF(D10596&lt;=18,"LOW (1-18)","HIGH (19-36)")</f>
        <v>LOW (1-18)</v>
      </c>
      <c r="G10596">
        <f>INT((D10596-1)/6)+1</f>
        <v>3</v>
      </c>
      <c r="H10596">
        <f>MOD(D10596-1,6)+1</f>
        <v>5</v>
      </c>
      <c r="I10596">
        <f>37-D10596</f>
        <v>20</v>
      </c>
      <c r="J10596">
        <f>ABS(D10596-D10597)</f>
        <v>8</v>
      </c>
    </row>
    <row r="10597">
      <c r="A10597">
        <v>16974</v>
      </c>
      <c r="B10597" t="str">
        <v>2017-11-25</v>
      </c>
      <c r="C10597" t="str">
        <v>Morning</v>
      </c>
      <c r="D10597">
        <v>25</v>
      </c>
      <c r="E10597" t="str">
        <f>IF(MOD(D10597,2)=0,"EVEN","ODD")</f>
        <v>ODD</v>
      </c>
      <c r="F10597" t="str">
        <f>IF(D10597&lt;=18,"LOW (1-18)","HIGH (19-36)")</f>
        <v>HIGH (19-36)</v>
      </c>
      <c r="G10597">
        <f>INT((D10597-1)/6)+1</f>
        <v>5</v>
      </c>
      <c r="H10597">
        <f>MOD(D10597-1,6)+1</f>
        <v>1</v>
      </c>
      <c r="I10597">
        <f>37-D10597</f>
        <v>12</v>
      </c>
      <c r="J10597">
        <f>ABS(D10597-D10598)</f>
        <v>9</v>
      </c>
    </row>
    <row r="10598">
      <c r="A10598">
        <v>16973</v>
      </c>
      <c r="B10598" t="str">
        <v>2017-11-24</v>
      </c>
      <c r="C10598" t="str">
        <v>Evening</v>
      </c>
      <c r="D10598">
        <v>16</v>
      </c>
      <c r="E10598" t="str">
        <f>IF(MOD(D10598,2)=0,"EVEN","ODD")</f>
        <v>EVEN</v>
      </c>
      <c r="F10598" t="str">
        <f>IF(D10598&lt;=18,"LOW (1-18)","HIGH (19-36)")</f>
        <v>LOW (1-18)</v>
      </c>
      <c r="G10598">
        <f>INT((D10598-1)/6)+1</f>
        <v>3</v>
      </c>
      <c r="H10598">
        <f>MOD(D10598-1,6)+1</f>
        <v>4</v>
      </c>
      <c r="I10598">
        <f>37-D10598</f>
        <v>21</v>
      </c>
      <c r="J10598">
        <f>ABS(D10598-D10599)</f>
        <v>18</v>
      </c>
    </row>
    <row r="10599">
      <c r="A10599">
        <v>16972</v>
      </c>
      <c r="B10599" t="str">
        <v>2017-11-24</v>
      </c>
      <c r="C10599" t="str">
        <v>Afternoon</v>
      </c>
      <c r="D10599">
        <v>34</v>
      </c>
      <c r="E10599" t="str">
        <f>IF(MOD(D10599,2)=0,"EVEN","ODD")</f>
        <v>EVEN</v>
      </c>
      <c r="F10599" t="str">
        <f>IF(D10599&lt;=18,"LOW (1-18)","HIGH (19-36)")</f>
        <v>HIGH (19-36)</v>
      </c>
      <c r="G10599">
        <f>INT((D10599-1)/6)+1</f>
        <v>6</v>
      </c>
      <c r="H10599">
        <f>MOD(D10599-1,6)+1</f>
        <v>4</v>
      </c>
      <c r="I10599">
        <f>37-D10599</f>
        <v>3</v>
      </c>
      <c r="J10599">
        <f>ABS(D10599-D10600)</f>
        <v>29</v>
      </c>
    </row>
    <row r="10600">
      <c r="A10600">
        <v>16971</v>
      </c>
      <c r="B10600" t="str">
        <v>2017-11-24</v>
      </c>
      <c r="C10600" t="str">
        <v>Midday</v>
      </c>
      <c r="D10600">
        <v>5</v>
      </c>
      <c r="E10600" t="str">
        <f>IF(MOD(D10600,2)=0,"EVEN","ODD")</f>
        <v>ODD</v>
      </c>
      <c r="F10600" t="str">
        <f>IF(D10600&lt;=18,"LOW (1-18)","HIGH (19-36)")</f>
        <v>LOW (1-18)</v>
      </c>
      <c r="G10600">
        <f>INT((D10600-1)/6)+1</f>
        <v>1</v>
      </c>
      <c r="H10600">
        <f>MOD(D10600-1,6)+1</f>
        <v>5</v>
      </c>
      <c r="I10600">
        <f>37-D10600</f>
        <v>32</v>
      </c>
      <c r="J10600">
        <f>ABS(D10600-D10601)</f>
        <v>28</v>
      </c>
    </row>
    <row r="10601">
      <c r="A10601">
        <v>16970</v>
      </c>
      <c r="B10601" t="str">
        <v>2017-11-24</v>
      </c>
      <c r="C10601" t="str">
        <v>Morning</v>
      </c>
      <c r="D10601">
        <v>33</v>
      </c>
      <c r="E10601" t="str">
        <f>IF(MOD(D10601,2)=0,"EVEN","ODD")</f>
        <v>ODD</v>
      </c>
      <c r="F10601" t="str">
        <f>IF(D10601&lt;=18,"LOW (1-18)","HIGH (19-36)")</f>
        <v>HIGH (19-36)</v>
      </c>
      <c r="G10601">
        <f>INT((D10601-1)/6)+1</f>
        <v>6</v>
      </c>
      <c r="H10601">
        <f>MOD(D10601-1,6)+1</f>
        <v>3</v>
      </c>
      <c r="I10601">
        <f>37-D10601</f>
        <v>4</v>
      </c>
      <c r="J10601">
        <f>ABS(D10601-D10602)</f>
        <v>12</v>
      </c>
    </row>
    <row r="10602">
      <c r="A10602">
        <v>16969</v>
      </c>
      <c r="B10602" t="str">
        <v>2017-11-23</v>
      </c>
      <c r="C10602" t="str">
        <v>Evening</v>
      </c>
      <c r="D10602">
        <v>21</v>
      </c>
      <c r="E10602" t="str">
        <f>IF(MOD(D10602,2)=0,"EVEN","ODD")</f>
        <v>ODD</v>
      </c>
      <c r="F10602" t="str">
        <f>IF(D10602&lt;=18,"LOW (1-18)","HIGH (19-36)")</f>
        <v>HIGH (19-36)</v>
      </c>
      <c r="G10602">
        <f>INT((D10602-1)/6)+1</f>
        <v>4</v>
      </c>
      <c r="H10602">
        <f>MOD(D10602-1,6)+1</f>
        <v>3</v>
      </c>
      <c r="I10602">
        <f>37-D10602</f>
        <v>16</v>
      </c>
      <c r="J10602">
        <f>ABS(D10602-D10603)</f>
        <v>14</v>
      </c>
    </row>
    <row r="10603">
      <c r="A10603">
        <v>16968</v>
      </c>
      <c r="B10603" t="str">
        <v>2017-11-23</v>
      </c>
      <c r="C10603" t="str">
        <v>Afternoon</v>
      </c>
      <c r="D10603">
        <v>35</v>
      </c>
      <c r="E10603" t="str">
        <f>IF(MOD(D10603,2)=0,"EVEN","ODD")</f>
        <v>ODD</v>
      </c>
      <c r="F10603" t="str">
        <f>IF(D10603&lt;=18,"LOW (1-18)","HIGH (19-36)")</f>
        <v>HIGH (19-36)</v>
      </c>
      <c r="G10603">
        <f>INT((D10603-1)/6)+1</f>
        <v>6</v>
      </c>
      <c r="H10603">
        <f>MOD(D10603-1,6)+1</f>
        <v>5</v>
      </c>
      <c r="I10603">
        <f>37-D10603</f>
        <v>2</v>
      </c>
      <c r="J10603">
        <f>ABS(D10603-D10604)</f>
        <v>1</v>
      </c>
    </row>
    <row r="10604">
      <c r="A10604">
        <v>16967</v>
      </c>
      <c r="B10604" t="str">
        <v>2017-11-23</v>
      </c>
      <c r="C10604" t="str">
        <v>Midday</v>
      </c>
      <c r="D10604">
        <v>36</v>
      </c>
      <c r="E10604" t="str">
        <f>IF(MOD(D10604,2)=0,"EVEN","ODD")</f>
        <v>EVEN</v>
      </c>
      <c r="F10604" t="str">
        <f>IF(D10604&lt;=18,"LOW (1-18)","HIGH (19-36)")</f>
        <v>HIGH (19-36)</v>
      </c>
      <c r="G10604">
        <f>INT((D10604-1)/6)+1</f>
        <v>6</v>
      </c>
      <c r="H10604">
        <f>MOD(D10604-1,6)+1</f>
        <v>6</v>
      </c>
      <c r="I10604">
        <f>37-D10604</f>
        <v>1</v>
      </c>
      <c r="J10604">
        <f>ABS(D10604-D10605)</f>
        <v>5</v>
      </c>
    </row>
    <row r="10605">
      <c r="A10605">
        <v>16966</v>
      </c>
      <c r="B10605" t="str">
        <v>2017-11-23</v>
      </c>
      <c r="C10605" t="str">
        <v>Morning</v>
      </c>
      <c r="D10605">
        <v>31</v>
      </c>
      <c r="E10605" t="str">
        <f>IF(MOD(D10605,2)=0,"EVEN","ODD")</f>
        <v>ODD</v>
      </c>
      <c r="F10605" t="str">
        <f>IF(D10605&lt;=18,"LOW (1-18)","HIGH (19-36)")</f>
        <v>HIGH (19-36)</v>
      </c>
      <c r="G10605">
        <f>INT((D10605-1)/6)+1</f>
        <v>6</v>
      </c>
      <c r="H10605">
        <f>MOD(D10605-1,6)+1</f>
        <v>1</v>
      </c>
      <c r="I10605">
        <f>37-D10605</f>
        <v>6</v>
      </c>
      <c r="J10605">
        <f>ABS(D10605-D10606)</f>
        <v>9</v>
      </c>
    </row>
    <row r="10606">
      <c r="A10606">
        <v>16965</v>
      </c>
      <c r="B10606" t="str">
        <v>2017-11-22</v>
      </c>
      <c r="C10606" t="str">
        <v>Evening</v>
      </c>
      <c r="D10606">
        <v>22</v>
      </c>
      <c r="E10606" t="str">
        <f>IF(MOD(D10606,2)=0,"EVEN","ODD")</f>
        <v>EVEN</v>
      </c>
      <c r="F10606" t="str">
        <f>IF(D10606&lt;=18,"LOW (1-18)","HIGH (19-36)")</f>
        <v>HIGH (19-36)</v>
      </c>
      <c r="G10606">
        <f>INT((D10606-1)/6)+1</f>
        <v>4</v>
      </c>
      <c r="H10606">
        <f>MOD(D10606-1,6)+1</f>
        <v>4</v>
      </c>
      <c r="I10606">
        <f>37-D10606</f>
        <v>15</v>
      </c>
      <c r="J10606">
        <f>ABS(D10606-D10607)</f>
        <v>14</v>
      </c>
    </row>
    <row r="10607">
      <c r="A10607">
        <v>16964</v>
      </c>
      <c r="B10607" t="str">
        <v>2017-11-22</v>
      </c>
      <c r="C10607" t="str">
        <v>Afternoon</v>
      </c>
      <c r="D10607">
        <v>36</v>
      </c>
      <c r="E10607" t="str">
        <f>IF(MOD(D10607,2)=0,"EVEN","ODD")</f>
        <v>EVEN</v>
      </c>
      <c r="F10607" t="str">
        <f>IF(D10607&lt;=18,"LOW (1-18)","HIGH (19-36)")</f>
        <v>HIGH (19-36)</v>
      </c>
      <c r="G10607">
        <f>INT((D10607-1)/6)+1</f>
        <v>6</v>
      </c>
      <c r="H10607">
        <f>MOD(D10607-1,6)+1</f>
        <v>6</v>
      </c>
      <c r="I10607">
        <f>37-D10607</f>
        <v>1</v>
      </c>
      <c r="J10607">
        <f>ABS(D10607-D10608)</f>
        <v>16</v>
      </c>
    </row>
    <row r="10608">
      <c r="A10608">
        <v>16963</v>
      </c>
      <c r="B10608" t="str">
        <v>2017-11-22</v>
      </c>
      <c r="C10608" t="str">
        <v>Midday</v>
      </c>
      <c r="D10608">
        <v>20</v>
      </c>
      <c r="E10608" t="str">
        <f>IF(MOD(D10608,2)=0,"EVEN","ODD")</f>
        <v>EVEN</v>
      </c>
      <c r="F10608" t="str">
        <f>IF(D10608&lt;=18,"LOW (1-18)","HIGH (19-36)")</f>
        <v>HIGH (19-36)</v>
      </c>
      <c r="G10608">
        <f>INT((D10608-1)/6)+1</f>
        <v>4</v>
      </c>
      <c r="H10608">
        <f>MOD(D10608-1,6)+1</f>
        <v>2</v>
      </c>
      <c r="I10608">
        <f>37-D10608</f>
        <v>17</v>
      </c>
      <c r="J10608">
        <f>ABS(D10608-D10609)</f>
        <v>15</v>
      </c>
    </row>
    <row r="10609">
      <c r="A10609">
        <v>16962</v>
      </c>
      <c r="B10609" t="str">
        <v>2017-11-22</v>
      </c>
      <c r="C10609" t="str">
        <v>Morning</v>
      </c>
      <c r="D10609">
        <v>35</v>
      </c>
      <c r="E10609" t="str">
        <f>IF(MOD(D10609,2)=0,"EVEN","ODD")</f>
        <v>ODD</v>
      </c>
      <c r="F10609" t="str">
        <f>IF(D10609&lt;=18,"LOW (1-18)","HIGH (19-36)")</f>
        <v>HIGH (19-36)</v>
      </c>
      <c r="G10609">
        <f>INT((D10609-1)/6)+1</f>
        <v>6</v>
      </c>
      <c r="H10609">
        <f>MOD(D10609-1,6)+1</f>
        <v>5</v>
      </c>
      <c r="I10609">
        <f>37-D10609</f>
        <v>2</v>
      </c>
      <c r="J10609">
        <f>ABS(D10609-D10610)</f>
        <v>24</v>
      </c>
    </row>
    <row r="10610">
      <c r="A10610">
        <v>16961</v>
      </c>
      <c r="B10610" t="str">
        <v>2017-11-21</v>
      </c>
      <c r="C10610" t="str">
        <v>Evening</v>
      </c>
      <c r="D10610">
        <v>11</v>
      </c>
      <c r="E10610" t="str">
        <f>IF(MOD(D10610,2)=0,"EVEN","ODD")</f>
        <v>ODD</v>
      </c>
      <c r="F10610" t="str">
        <f>IF(D10610&lt;=18,"LOW (1-18)","HIGH (19-36)")</f>
        <v>LOW (1-18)</v>
      </c>
      <c r="G10610">
        <f>INT((D10610-1)/6)+1</f>
        <v>2</v>
      </c>
      <c r="H10610">
        <f>MOD(D10610-1,6)+1</f>
        <v>5</v>
      </c>
      <c r="I10610">
        <f>37-D10610</f>
        <v>26</v>
      </c>
      <c r="J10610">
        <f>ABS(D10610-D10611)</f>
        <v>17</v>
      </c>
    </row>
    <row r="10611">
      <c r="A10611">
        <v>16960</v>
      </c>
      <c r="B10611" t="str">
        <v>2017-11-21</v>
      </c>
      <c r="C10611" t="str">
        <v>Afternoon</v>
      </c>
      <c r="D10611">
        <v>28</v>
      </c>
      <c r="E10611" t="str">
        <f>IF(MOD(D10611,2)=0,"EVEN","ODD")</f>
        <v>EVEN</v>
      </c>
      <c r="F10611" t="str">
        <f>IF(D10611&lt;=18,"LOW (1-18)","HIGH (19-36)")</f>
        <v>HIGH (19-36)</v>
      </c>
      <c r="G10611">
        <f>INT((D10611-1)/6)+1</f>
        <v>5</v>
      </c>
      <c r="H10611">
        <f>MOD(D10611-1,6)+1</f>
        <v>4</v>
      </c>
      <c r="I10611">
        <f>37-D10611</f>
        <v>9</v>
      </c>
      <c r="J10611">
        <f>ABS(D10611-D10612)</f>
        <v>4</v>
      </c>
    </row>
    <row r="10612">
      <c r="A10612">
        <v>16959</v>
      </c>
      <c r="B10612" t="str">
        <v>2017-11-21</v>
      </c>
      <c r="C10612" t="str">
        <v>Midday</v>
      </c>
      <c r="D10612">
        <v>32</v>
      </c>
      <c r="E10612" t="str">
        <f>IF(MOD(D10612,2)=0,"EVEN","ODD")</f>
        <v>EVEN</v>
      </c>
      <c r="F10612" t="str">
        <f>IF(D10612&lt;=18,"LOW (1-18)","HIGH (19-36)")</f>
        <v>HIGH (19-36)</v>
      </c>
      <c r="G10612">
        <f>INT((D10612-1)/6)+1</f>
        <v>6</v>
      </c>
      <c r="H10612">
        <f>MOD(D10612-1,6)+1</f>
        <v>2</v>
      </c>
      <c r="I10612">
        <f>37-D10612</f>
        <v>5</v>
      </c>
      <c r="J10612">
        <f>ABS(D10612-D10613)</f>
        <v>27</v>
      </c>
    </row>
    <row r="10613">
      <c r="A10613">
        <v>16958</v>
      </c>
      <c r="B10613" t="str">
        <v>2017-11-21</v>
      </c>
      <c r="C10613" t="str">
        <v>Morning</v>
      </c>
      <c r="D10613">
        <v>5</v>
      </c>
      <c r="E10613" t="str">
        <f>IF(MOD(D10613,2)=0,"EVEN","ODD")</f>
        <v>ODD</v>
      </c>
      <c r="F10613" t="str">
        <f>IF(D10613&lt;=18,"LOW (1-18)","HIGH (19-36)")</f>
        <v>LOW (1-18)</v>
      </c>
      <c r="G10613">
        <f>INT((D10613-1)/6)+1</f>
        <v>1</v>
      </c>
      <c r="H10613">
        <f>MOD(D10613-1,6)+1</f>
        <v>5</v>
      </c>
      <c r="I10613">
        <f>37-D10613</f>
        <v>32</v>
      </c>
      <c r="J10613">
        <f>ABS(D10613-D10614)</f>
        <v>22</v>
      </c>
    </row>
    <row r="10614">
      <c r="A10614">
        <v>16957</v>
      </c>
      <c r="B10614" t="str">
        <v>2017-11-20</v>
      </c>
      <c r="C10614" t="str">
        <v>Evening</v>
      </c>
      <c r="D10614">
        <v>27</v>
      </c>
      <c r="E10614" t="str">
        <f>IF(MOD(D10614,2)=0,"EVEN","ODD")</f>
        <v>ODD</v>
      </c>
      <c r="F10614" t="str">
        <f>IF(D10614&lt;=18,"LOW (1-18)","HIGH (19-36)")</f>
        <v>HIGH (19-36)</v>
      </c>
      <c r="G10614">
        <f>INT((D10614-1)/6)+1</f>
        <v>5</v>
      </c>
      <c r="H10614">
        <f>MOD(D10614-1,6)+1</f>
        <v>3</v>
      </c>
      <c r="I10614">
        <f>37-D10614</f>
        <v>10</v>
      </c>
      <c r="J10614">
        <f>ABS(D10614-D10615)</f>
        <v>26</v>
      </c>
    </row>
    <row r="10615">
      <c r="A10615">
        <v>16956</v>
      </c>
      <c r="B10615" t="str">
        <v>2017-11-20</v>
      </c>
      <c r="C10615" t="str">
        <v>Afternoon</v>
      </c>
      <c r="D10615">
        <v>1</v>
      </c>
      <c r="E10615" t="str">
        <f>IF(MOD(D10615,2)=0,"EVEN","ODD")</f>
        <v>ODD</v>
      </c>
      <c r="F10615" t="str">
        <f>IF(D10615&lt;=18,"LOW (1-18)","HIGH (19-36)")</f>
        <v>LOW (1-18)</v>
      </c>
      <c r="G10615">
        <f>INT((D10615-1)/6)+1</f>
        <v>1</v>
      </c>
      <c r="H10615">
        <f>MOD(D10615-1,6)+1</f>
        <v>1</v>
      </c>
      <c r="I10615">
        <f>37-D10615</f>
        <v>36</v>
      </c>
      <c r="J10615">
        <f>ABS(D10615-D10616)</f>
        <v>2</v>
      </c>
    </row>
    <row r="10616">
      <c r="A10616">
        <v>16955</v>
      </c>
      <c r="B10616" t="str">
        <v>2017-11-20</v>
      </c>
      <c r="C10616" t="str">
        <v>Midday</v>
      </c>
      <c r="D10616">
        <v>3</v>
      </c>
      <c r="E10616" t="str">
        <f>IF(MOD(D10616,2)=0,"EVEN","ODD")</f>
        <v>ODD</v>
      </c>
      <c r="F10616" t="str">
        <f>IF(D10616&lt;=18,"LOW (1-18)","HIGH (19-36)")</f>
        <v>LOW (1-18)</v>
      </c>
      <c r="G10616">
        <f>INT((D10616-1)/6)+1</f>
        <v>1</v>
      </c>
      <c r="H10616">
        <f>MOD(D10616-1,6)+1</f>
        <v>3</v>
      </c>
      <c r="I10616">
        <f>37-D10616</f>
        <v>34</v>
      </c>
      <c r="J10616">
        <f>ABS(D10616-D10617)</f>
        <v>22</v>
      </c>
    </row>
    <row r="10617">
      <c r="A10617">
        <v>16954</v>
      </c>
      <c r="B10617" t="str">
        <v>2017-11-20</v>
      </c>
      <c r="C10617" t="str">
        <v>Morning</v>
      </c>
      <c r="D10617">
        <v>25</v>
      </c>
      <c r="E10617" t="str">
        <f>IF(MOD(D10617,2)=0,"EVEN","ODD")</f>
        <v>ODD</v>
      </c>
      <c r="F10617" t="str">
        <f>IF(D10617&lt;=18,"LOW (1-18)","HIGH (19-36)")</f>
        <v>HIGH (19-36)</v>
      </c>
      <c r="G10617">
        <f>INT((D10617-1)/6)+1</f>
        <v>5</v>
      </c>
      <c r="H10617">
        <f>MOD(D10617-1,6)+1</f>
        <v>1</v>
      </c>
      <c r="I10617">
        <f>37-D10617</f>
        <v>12</v>
      </c>
      <c r="J10617">
        <f>ABS(D10617-D10618)</f>
        <v>23</v>
      </c>
    </row>
    <row r="10618">
      <c r="A10618">
        <v>16953</v>
      </c>
      <c r="B10618" t="str">
        <v>2017-11-18</v>
      </c>
      <c r="C10618" t="str">
        <v>Evening</v>
      </c>
      <c r="D10618">
        <v>2</v>
      </c>
      <c r="E10618" t="str">
        <f>IF(MOD(D10618,2)=0,"EVEN","ODD")</f>
        <v>EVEN</v>
      </c>
      <c r="F10618" t="str">
        <f>IF(D10618&lt;=18,"LOW (1-18)","HIGH (19-36)")</f>
        <v>LOW (1-18)</v>
      </c>
      <c r="G10618">
        <f>INT((D10618-1)/6)+1</f>
        <v>1</v>
      </c>
      <c r="H10618">
        <f>MOD(D10618-1,6)+1</f>
        <v>2</v>
      </c>
      <c r="I10618">
        <f>37-D10618</f>
        <v>35</v>
      </c>
      <c r="J10618">
        <f>ABS(D10618-D10619)</f>
        <v>22</v>
      </c>
    </row>
    <row r="10619">
      <c r="A10619">
        <v>16952</v>
      </c>
      <c r="B10619" t="str">
        <v>2017-11-18</v>
      </c>
      <c r="C10619" t="str">
        <v>Afternoon</v>
      </c>
      <c r="D10619">
        <v>24</v>
      </c>
      <c r="E10619" t="str">
        <f>IF(MOD(D10619,2)=0,"EVEN","ODD")</f>
        <v>EVEN</v>
      </c>
      <c r="F10619" t="str">
        <f>IF(D10619&lt;=18,"LOW (1-18)","HIGH (19-36)")</f>
        <v>HIGH (19-36)</v>
      </c>
      <c r="G10619">
        <f>INT((D10619-1)/6)+1</f>
        <v>4</v>
      </c>
      <c r="H10619">
        <f>MOD(D10619-1,6)+1</f>
        <v>6</v>
      </c>
      <c r="I10619">
        <f>37-D10619</f>
        <v>13</v>
      </c>
      <c r="J10619">
        <f>ABS(D10619-D10620)</f>
        <v>4</v>
      </c>
    </row>
    <row r="10620">
      <c r="A10620">
        <v>16951</v>
      </c>
      <c r="B10620" t="str">
        <v>2017-11-18</v>
      </c>
      <c r="C10620" t="str">
        <v>Midday</v>
      </c>
      <c r="D10620">
        <v>20</v>
      </c>
      <c r="E10620" t="str">
        <f>IF(MOD(D10620,2)=0,"EVEN","ODD")</f>
        <v>EVEN</v>
      </c>
      <c r="F10620" t="str">
        <f>IF(D10620&lt;=18,"LOW (1-18)","HIGH (19-36)")</f>
        <v>HIGH (19-36)</v>
      </c>
      <c r="G10620">
        <f>INT((D10620-1)/6)+1</f>
        <v>4</v>
      </c>
      <c r="H10620">
        <f>MOD(D10620-1,6)+1</f>
        <v>2</v>
      </c>
      <c r="I10620">
        <f>37-D10620</f>
        <v>17</v>
      </c>
      <c r="J10620">
        <f>ABS(D10620-D10621)</f>
        <v>12</v>
      </c>
    </row>
    <row r="10621">
      <c r="A10621">
        <v>16950</v>
      </c>
      <c r="B10621" t="str">
        <v>2017-11-18</v>
      </c>
      <c r="C10621" t="str">
        <v>Morning</v>
      </c>
      <c r="D10621">
        <v>8</v>
      </c>
      <c r="E10621" t="str">
        <f>IF(MOD(D10621,2)=0,"EVEN","ODD")</f>
        <v>EVEN</v>
      </c>
      <c r="F10621" t="str">
        <f>IF(D10621&lt;=18,"LOW (1-18)","HIGH (19-36)")</f>
        <v>LOW (1-18)</v>
      </c>
      <c r="G10621">
        <f>INT((D10621-1)/6)+1</f>
        <v>2</v>
      </c>
      <c r="H10621">
        <f>MOD(D10621-1,6)+1</f>
        <v>2</v>
      </c>
      <c r="I10621">
        <f>37-D10621</f>
        <v>29</v>
      </c>
      <c r="J10621">
        <f>ABS(D10621-D10622)</f>
        <v>27</v>
      </c>
    </row>
    <row r="10622">
      <c r="A10622">
        <v>16949</v>
      </c>
      <c r="B10622" t="str">
        <v>2017-11-17</v>
      </c>
      <c r="C10622" t="str">
        <v>Evening</v>
      </c>
      <c r="D10622">
        <v>35</v>
      </c>
      <c r="E10622" t="str">
        <f>IF(MOD(D10622,2)=0,"EVEN","ODD")</f>
        <v>ODD</v>
      </c>
      <c r="F10622" t="str">
        <f>IF(D10622&lt;=18,"LOW (1-18)","HIGH (19-36)")</f>
        <v>HIGH (19-36)</v>
      </c>
      <c r="G10622">
        <f>INT((D10622-1)/6)+1</f>
        <v>6</v>
      </c>
      <c r="H10622">
        <f>MOD(D10622-1,6)+1</f>
        <v>5</v>
      </c>
      <c r="I10622">
        <f>37-D10622</f>
        <v>2</v>
      </c>
      <c r="J10622">
        <f>ABS(D10622-D10623)</f>
        <v>19</v>
      </c>
    </row>
    <row r="10623">
      <c r="A10623">
        <v>16948</v>
      </c>
      <c r="B10623" t="str">
        <v>2017-11-17</v>
      </c>
      <c r="C10623" t="str">
        <v>Afternoon</v>
      </c>
      <c r="D10623">
        <v>16</v>
      </c>
      <c r="E10623" t="str">
        <f>IF(MOD(D10623,2)=0,"EVEN","ODD")</f>
        <v>EVEN</v>
      </c>
      <c r="F10623" t="str">
        <f>IF(D10623&lt;=18,"LOW (1-18)","HIGH (19-36)")</f>
        <v>LOW (1-18)</v>
      </c>
      <c r="G10623">
        <f>INT((D10623-1)/6)+1</f>
        <v>3</v>
      </c>
      <c r="H10623">
        <f>MOD(D10623-1,6)+1</f>
        <v>4</v>
      </c>
      <c r="I10623">
        <f>37-D10623</f>
        <v>21</v>
      </c>
      <c r="J10623">
        <f>ABS(D10623-D10624)</f>
        <v>13</v>
      </c>
    </row>
    <row r="10624">
      <c r="A10624">
        <v>16947</v>
      </c>
      <c r="B10624" t="str">
        <v>2017-11-17</v>
      </c>
      <c r="C10624" t="str">
        <v>Midday</v>
      </c>
      <c r="D10624">
        <v>29</v>
      </c>
      <c r="E10624" t="str">
        <f>IF(MOD(D10624,2)=0,"EVEN","ODD")</f>
        <v>ODD</v>
      </c>
      <c r="F10624" t="str">
        <f>IF(D10624&lt;=18,"LOW (1-18)","HIGH (19-36)")</f>
        <v>HIGH (19-36)</v>
      </c>
      <c r="G10624">
        <f>INT((D10624-1)/6)+1</f>
        <v>5</v>
      </c>
      <c r="H10624">
        <f>MOD(D10624-1,6)+1</f>
        <v>5</v>
      </c>
      <c r="I10624">
        <f>37-D10624</f>
        <v>8</v>
      </c>
      <c r="J10624">
        <f>ABS(D10624-D10625)</f>
        <v>12</v>
      </c>
    </row>
    <row r="10625">
      <c r="A10625">
        <v>16946</v>
      </c>
      <c r="B10625" t="str">
        <v>2017-11-17</v>
      </c>
      <c r="C10625" t="str">
        <v>Morning</v>
      </c>
      <c r="D10625">
        <v>17</v>
      </c>
      <c r="E10625" t="str">
        <f>IF(MOD(D10625,2)=0,"EVEN","ODD")</f>
        <v>ODD</v>
      </c>
      <c r="F10625" t="str">
        <f>IF(D10625&lt;=18,"LOW (1-18)","HIGH (19-36)")</f>
        <v>LOW (1-18)</v>
      </c>
      <c r="G10625">
        <f>INT((D10625-1)/6)+1</f>
        <v>3</v>
      </c>
      <c r="H10625">
        <f>MOD(D10625-1,6)+1</f>
        <v>5</v>
      </c>
      <c r="I10625">
        <f>37-D10625</f>
        <v>20</v>
      </c>
      <c r="J10625">
        <f>ABS(D10625-D10626)</f>
        <v>7</v>
      </c>
    </row>
    <row r="10626">
      <c r="A10626">
        <v>16945</v>
      </c>
      <c r="B10626" t="str">
        <v>2017-11-16</v>
      </c>
      <c r="C10626" t="str">
        <v>Evening</v>
      </c>
      <c r="D10626">
        <v>10</v>
      </c>
      <c r="E10626" t="str">
        <f>IF(MOD(D10626,2)=0,"EVEN","ODD")</f>
        <v>EVEN</v>
      </c>
      <c r="F10626" t="str">
        <f>IF(D10626&lt;=18,"LOW (1-18)","HIGH (19-36)")</f>
        <v>LOW (1-18)</v>
      </c>
      <c r="G10626">
        <f>INT((D10626-1)/6)+1</f>
        <v>2</v>
      </c>
      <c r="H10626">
        <f>MOD(D10626-1,6)+1</f>
        <v>4</v>
      </c>
      <c r="I10626">
        <f>37-D10626</f>
        <v>27</v>
      </c>
      <c r="J10626">
        <f>ABS(D10626-D10627)</f>
        <v>2</v>
      </c>
    </row>
    <row r="10627">
      <c r="A10627">
        <v>16944</v>
      </c>
      <c r="B10627" t="str">
        <v>2017-11-16</v>
      </c>
      <c r="C10627" t="str">
        <v>Afternoon</v>
      </c>
      <c r="D10627">
        <v>8</v>
      </c>
      <c r="E10627" t="str">
        <f>IF(MOD(D10627,2)=0,"EVEN","ODD")</f>
        <v>EVEN</v>
      </c>
      <c r="F10627" t="str">
        <f>IF(D10627&lt;=18,"LOW (1-18)","HIGH (19-36)")</f>
        <v>LOW (1-18)</v>
      </c>
      <c r="G10627">
        <f>INT((D10627-1)/6)+1</f>
        <v>2</v>
      </c>
      <c r="H10627">
        <f>MOD(D10627-1,6)+1</f>
        <v>2</v>
      </c>
      <c r="I10627">
        <f>37-D10627</f>
        <v>29</v>
      </c>
      <c r="J10627">
        <f>ABS(D10627-D10628)</f>
        <v>22</v>
      </c>
    </row>
    <row r="10628">
      <c r="A10628">
        <v>16943</v>
      </c>
      <c r="B10628" t="str">
        <v>2017-11-16</v>
      </c>
      <c r="C10628" t="str">
        <v>Midday</v>
      </c>
      <c r="D10628">
        <v>30</v>
      </c>
      <c r="E10628" t="str">
        <f>IF(MOD(D10628,2)=0,"EVEN","ODD")</f>
        <v>EVEN</v>
      </c>
      <c r="F10628" t="str">
        <f>IF(D10628&lt;=18,"LOW (1-18)","HIGH (19-36)")</f>
        <v>HIGH (19-36)</v>
      </c>
      <c r="G10628">
        <f>INT((D10628-1)/6)+1</f>
        <v>5</v>
      </c>
      <c r="H10628">
        <f>MOD(D10628-1,6)+1</f>
        <v>6</v>
      </c>
      <c r="I10628">
        <f>37-D10628</f>
        <v>7</v>
      </c>
      <c r="J10628">
        <f>ABS(D10628-D10629)</f>
        <v>29</v>
      </c>
    </row>
    <row r="10629">
      <c r="A10629">
        <v>16942</v>
      </c>
      <c r="B10629" t="str">
        <v>2017-11-16</v>
      </c>
      <c r="C10629" t="str">
        <v>Morning</v>
      </c>
      <c r="D10629">
        <v>1</v>
      </c>
      <c r="E10629" t="str">
        <f>IF(MOD(D10629,2)=0,"EVEN","ODD")</f>
        <v>ODD</v>
      </c>
      <c r="F10629" t="str">
        <f>IF(D10629&lt;=18,"LOW (1-18)","HIGH (19-36)")</f>
        <v>LOW (1-18)</v>
      </c>
      <c r="G10629">
        <f>INT((D10629-1)/6)+1</f>
        <v>1</v>
      </c>
      <c r="H10629">
        <f>MOD(D10629-1,6)+1</f>
        <v>1</v>
      </c>
      <c r="I10629">
        <f>37-D10629</f>
        <v>36</v>
      </c>
      <c r="J10629">
        <f>ABS(D10629-D10630)</f>
        <v>17</v>
      </c>
    </row>
    <row r="10630">
      <c r="A10630">
        <v>16941</v>
      </c>
      <c r="B10630" t="str">
        <v>2017-11-15</v>
      </c>
      <c r="C10630" t="str">
        <v>Evening</v>
      </c>
      <c r="D10630">
        <v>18</v>
      </c>
      <c r="E10630" t="str">
        <f>IF(MOD(D10630,2)=0,"EVEN","ODD")</f>
        <v>EVEN</v>
      </c>
      <c r="F10630" t="str">
        <f>IF(D10630&lt;=18,"LOW (1-18)","HIGH (19-36)")</f>
        <v>LOW (1-18)</v>
      </c>
      <c r="G10630">
        <f>INT((D10630-1)/6)+1</f>
        <v>3</v>
      </c>
      <c r="H10630">
        <f>MOD(D10630-1,6)+1</f>
        <v>6</v>
      </c>
      <c r="I10630">
        <f>37-D10630</f>
        <v>19</v>
      </c>
      <c r="J10630">
        <f>ABS(D10630-D10631)</f>
        <v>5</v>
      </c>
    </row>
    <row r="10631">
      <c r="A10631">
        <v>16940</v>
      </c>
      <c r="B10631" t="str">
        <v>2017-11-15</v>
      </c>
      <c r="C10631" t="str">
        <v>Afternoon</v>
      </c>
      <c r="D10631">
        <v>13</v>
      </c>
      <c r="E10631" t="str">
        <f>IF(MOD(D10631,2)=0,"EVEN","ODD")</f>
        <v>ODD</v>
      </c>
      <c r="F10631" t="str">
        <f>IF(D10631&lt;=18,"LOW (1-18)","HIGH (19-36)")</f>
        <v>LOW (1-18)</v>
      </c>
      <c r="G10631">
        <f>INT((D10631-1)/6)+1</f>
        <v>3</v>
      </c>
      <c r="H10631">
        <f>MOD(D10631-1,6)+1</f>
        <v>1</v>
      </c>
      <c r="I10631">
        <f>37-D10631</f>
        <v>24</v>
      </c>
      <c r="J10631">
        <f>ABS(D10631-D10632)</f>
        <v>4</v>
      </c>
    </row>
    <row r="10632">
      <c r="A10632">
        <v>16939</v>
      </c>
      <c r="B10632" t="str">
        <v>2017-11-15</v>
      </c>
      <c r="C10632" t="str">
        <v>Midday</v>
      </c>
      <c r="D10632">
        <v>9</v>
      </c>
      <c r="E10632" t="str">
        <f>IF(MOD(D10632,2)=0,"EVEN","ODD")</f>
        <v>ODD</v>
      </c>
      <c r="F10632" t="str">
        <f>IF(D10632&lt;=18,"LOW (1-18)","HIGH (19-36)")</f>
        <v>LOW (1-18)</v>
      </c>
      <c r="G10632">
        <f>INT((D10632-1)/6)+1</f>
        <v>2</v>
      </c>
      <c r="H10632">
        <f>MOD(D10632-1,6)+1</f>
        <v>3</v>
      </c>
      <c r="I10632">
        <f>37-D10632</f>
        <v>28</v>
      </c>
      <c r="J10632">
        <f>ABS(D10632-D10633)</f>
        <v>13</v>
      </c>
    </row>
    <row r="10633">
      <c r="A10633">
        <v>16938</v>
      </c>
      <c r="B10633" t="str">
        <v>2017-11-15</v>
      </c>
      <c r="C10633" t="str">
        <v>Morning</v>
      </c>
      <c r="D10633">
        <v>22</v>
      </c>
      <c r="E10633" t="str">
        <f>IF(MOD(D10633,2)=0,"EVEN","ODD")</f>
        <v>EVEN</v>
      </c>
      <c r="F10633" t="str">
        <f>IF(D10633&lt;=18,"LOW (1-18)","HIGH (19-36)")</f>
        <v>HIGH (19-36)</v>
      </c>
      <c r="G10633">
        <f>INT((D10633-1)/6)+1</f>
        <v>4</v>
      </c>
      <c r="H10633">
        <f>MOD(D10633-1,6)+1</f>
        <v>4</v>
      </c>
      <c r="I10633">
        <f>37-D10633</f>
        <v>15</v>
      </c>
      <c r="J10633">
        <f>ABS(D10633-D10634)</f>
        <v>17</v>
      </c>
    </row>
    <row r="10634">
      <c r="A10634">
        <v>16937</v>
      </c>
      <c r="B10634" t="str">
        <v>2017-11-14</v>
      </c>
      <c r="C10634" t="str">
        <v>Evening</v>
      </c>
      <c r="D10634">
        <v>5</v>
      </c>
      <c r="E10634" t="str">
        <f>IF(MOD(D10634,2)=0,"EVEN","ODD")</f>
        <v>ODD</v>
      </c>
      <c r="F10634" t="str">
        <f>IF(D10634&lt;=18,"LOW (1-18)","HIGH (19-36)")</f>
        <v>LOW (1-18)</v>
      </c>
      <c r="G10634">
        <f>INT((D10634-1)/6)+1</f>
        <v>1</v>
      </c>
      <c r="H10634">
        <f>MOD(D10634-1,6)+1</f>
        <v>5</v>
      </c>
      <c r="I10634">
        <f>37-D10634</f>
        <v>32</v>
      </c>
      <c r="J10634">
        <f>ABS(D10634-D10635)</f>
        <v>9</v>
      </c>
    </row>
    <row r="10635">
      <c r="A10635">
        <v>16936</v>
      </c>
      <c r="B10635" t="str">
        <v>2017-11-14</v>
      </c>
      <c r="C10635" t="str">
        <v>Afternoon</v>
      </c>
      <c r="D10635">
        <v>14</v>
      </c>
      <c r="E10635" t="str">
        <f>IF(MOD(D10635,2)=0,"EVEN","ODD")</f>
        <v>EVEN</v>
      </c>
      <c r="F10635" t="str">
        <f>IF(D10635&lt;=18,"LOW (1-18)","HIGH (19-36)")</f>
        <v>LOW (1-18)</v>
      </c>
      <c r="G10635">
        <f>INT((D10635-1)/6)+1</f>
        <v>3</v>
      </c>
      <c r="H10635">
        <f>MOD(D10635-1,6)+1</f>
        <v>2</v>
      </c>
      <c r="I10635">
        <f>37-D10635</f>
        <v>23</v>
      </c>
      <c r="J10635">
        <f>ABS(D10635-D10636)</f>
        <v>18</v>
      </c>
    </row>
    <row r="10636">
      <c r="A10636">
        <v>16935</v>
      </c>
      <c r="B10636" t="str">
        <v>2017-11-14</v>
      </c>
      <c r="C10636" t="str">
        <v>Midday</v>
      </c>
      <c r="D10636">
        <v>32</v>
      </c>
      <c r="E10636" t="str">
        <f>IF(MOD(D10636,2)=0,"EVEN","ODD")</f>
        <v>EVEN</v>
      </c>
      <c r="F10636" t="str">
        <f>IF(D10636&lt;=18,"LOW (1-18)","HIGH (19-36)")</f>
        <v>HIGH (19-36)</v>
      </c>
      <c r="G10636">
        <f>INT((D10636-1)/6)+1</f>
        <v>6</v>
      </c>
      <c r="H10636">
        <f>MOD(D10636-1,6)+1</f>
        <v>2</v>
      </c>
      <c r="I10636">
        <f>37-D10636</f>
        <v>5</v>
      </c>
      <c r="J10636">
        <f>ABS(D10636-D10637)</f>
        <v>31</v>
      </c>
    </row>
    <row r="10637">
      <c r="A10637">
        <v>16934</v>
      </c>
      <c r="B10637" t="str">
        <v>2017-11-14</v>
      </c>
      <c r="C10637" t="str">
        <v>Morning</v>
      </c>
      <c r="D10637">
        <v>1</v>
      </c>
      <c r="E10637" t="str">
        <f>IF(MOD(D10637,2)=0,"EVEN","ODD")</f>
        <v>ODD</v>
      </c>
      <c r="F10637" t="str">
        <f>IF(D10637&lt;=18,"LOW (1-18)","HIGH (19-36)")</f>
        <v>LOW (1-18)</v>
      </c>
      <c r="G10637">
        <f>INT((D10637-1)/6)+1</f>
        <v>1</v>
      </c>
      <c r="H10637">
        <f>MOD(D10637-1,6)+1</f>
        <v>1</v>
      </c>
      <c r="I10637">
        <f>37-D10637</f>
        <v>36</v>
      </c>
      <c r="J10637">
        <f>ABS(D10637-D10638)</f>
        <v>28</v>
      </c>
    </row>
    <row r="10638">
      <c r="A10638">
        <v>16933</v>
      </c>
      <c r="B10638" t="str">
        <v>2017-11-13</v>
      </c>
      <c r="C10638" t="str">
        <v>Evening</v>
      </c>
      <c r="D10638">
        <v>29</v>
      </c>
      <c r="E10638" t="str">
        <f>IF(MOD(D10638,2)=0,"EVEN","ODD")</f>
        <v>ODD</v>
      </c>
      <c r="F10638" t="str">
        <f>IF(D10638&lt;=18,"LOW (1-18)","HIGH (19-36)")</f>
        <v>HIGH (19-36)</v>
      </c>
      <c r="G10638">
        <f>INT((D10638-1)/6)+1</f>
        <v>5</v>
      </c>
      <c r="H10638">
        <f>MOD(D10638-1,6)+1</f>
        <v>5</v>
      </c>
      <c r="I10638">
        <f>37-D10638</f>
        <v>8</v>
      </c>
      <c r="J10638">
        <f>ABS(D10638-D10639)</f>
        <v>2</v>
      </c>
    </row>
    <row r="10639">
      <c r="A10639">
        <v>16932</v>
      </c>
      <c r="B10639" t="str">
        <v>2017-11-13</v>
      </c>
      <c r="C10639" t="str">
        <v>Afternoon</v>
      </c>
      <c r="D10639">
        <v>27</v>
      </c>
      <c r="E10639" t="str">
        <f>IF(MOD(D10639,2)=0,"EVEN","ODD")</f>
        <v>ODD</v>
      </c>
      <c r="F10639" t="str">
        <f>IF(D10639&lt;=18,"LOW (1-18)","HIGH (19-36)")</f>
        <v>HIGH (19-36)</v>
      </c>
      <c r="G10639">
        <f>INT((D10639-1)/6)+1</f>
        <v>5</v>
      </c>
      <c r="H10639">
        <f>MOD(D10639-1,6)+1</f>
        <v>3</v>
      </c>
      <c r="I10639">
        <f>37-D10639</f>
        <v>10</v>
      </c>
      <c r="J10639">
        <f>ABS(D10639-D10640)</f>
        <v>5</v>
      </c>
    </row>
    <row r="10640">
      <c r="A10640">
        <v>16931</v>
      </c>
      <c r="B10640" t="str">
        <v>2017-11-13</v>
      </c>
      <c r="C10640" t="str">
        <v>Midday</v>
      </c>
      <c r="D10640">
        <v>32</v>
      </c>
      <c r="E10640" t="str">
        <f>IF(MOD(D10640,2)=0,"EVEN","ODD")</f>
        <v>EVEN</v>
      </c>
      <c r="F10640" t="str">
        <f>IF(D10640&lt;=18,"LOW (1-18)","HIGH (19-36)")</f>
        <v>HIGH (19-36)</v>
      </c>
      <c r="G10640">
        <f>INT((D10640-1)/6)+1</f>
        <v>6</v>
      </c>
      <c r="H10640">
        <f>MOD(D10640-1,6)+1</f>
        <v>2</v>
      </c>
      <c r="I10640">
        <f>37-D10640</f>
        <v>5</v>
      </c>
      <c r="J10640">
        <f>ABS(D10640-D10641)</f>
        <v>25</v>
      </c>
    </row>
    <row r="10641">
      <c r="A10641">
        <v>16930</v>
      </c>
      <c r="B10641" t="str">
        <v>2017-11-13</v>
      </c>
      <c r="C10641" t="str">
        <v>Morning</v>
      </c>
      <c r="D10641">
        <v>7</v>
      </c>
      <c r="E10641" t="str">
        <f>IF(MOD(D10641,2)=0,"EVEN","ODD")</f>
        <v>ODD</v>
      </c>
      <c r="F10641" t="str">
        <f>IF(D10641&lt;=18,"LOW (1-18)","HIGH (19-36)")</f>
        <v>LOW (1-18)</v>
      </c>
      <c r="G10641">
        <f>INT((D10641-1)/6)+1</f>
        <v>2</v>
      </c>
      <c r="H10641">
        <f>MOD(D10641-1,6)+1</f>
        <v>1</v>
      </c>
      <c r="I10641">
        <f>37-D10641</f>
        <v>30</v>
      </c>
      <c r="J10641">
        <f>ABS(D10641-D10642)</f>
        <v>15</v>
      </c>
    </row>
    <row r="10642">
      <c r="A10642">
        <v>16929</v>
      </c>
      <c r="B10642" t="str">
        <v>2017-11-11</v>
      </c>
      <c r="C10642" t="str">
        <v>Evening</v>
      </c>
      <c r="D10642">
        <v>22</v>
      </c>
      <c r="E10642" t="str">
        <f>IF(MOD(D10642,2)=0,"EVEN","ODD")</f>
        <v>EVEN</v>
      </c>
      <c r="F10642" t="str">
        <f>IF(D10642&lt;=18,"LOW (1-18)","HIGH (19-36)")</f>
        <v>HIGH (19-36)</v>
      </c>
      <c r="G10642">
        <f>INT((D10642-1)/6)+1</f>
        <v>4</v>
      </c>
      <c r="H10642">
        <f>MOD(D10642-1,6)+1</f>
        <v>4</v>
      </c>
      <c r="I10642">
        <f>37-D10642</f>
        <v>15</v>
      </c>
      <c r="J10642">
        <f>ABS(D10642-D10643)</f>
        <v>4</v>
      </c>
    </row>
    <row r="10643">
      <c r="A10643">
        <v>16928</v>
      </c>
      <c r="B10643" t="str">
        <v>2017-11-11</v>
      </c>
      <c r="C10643" t="str">
        <v>Afternoon</v>
      </c>
      <c r="D10643">
        <v>18</v>
      </c>
      <c r="E10643" t="str">
        <f>IF(MOD(D10643,2)=0,"EVEN","ODD")</f>
        <v>EVEN</v>
      </c>
      <c r="F10643" t="str">
        <f>IF(D10643&lt;=18,"LOW (1-18)","HIGH (19-36)")</f>
        <v>LOW (1-18)</v>
      </c>
      <c r="G10643">
        <f>INT((D10643-1)/6)+1</f>
        <v>3</v>
      </c>
      <c r="H10643">
        <f>MOD(D10643-1,6)+1</f>
        <v>6</v>
      </c>
      <c r="I10643">
        <f>37-D10643</f>
        <v>19</v>
      </c>
      <c r="J10643">
        <f>ABS(D10643-D10644)</f>
        <v>14</v>
      </c>
    </row>
    <row r="10644">
      <c r="A10644">
        <v>16927</v>
      </c>
      <c r="B10644" t="str">
        <v>2017-11-11</v>
      </c>
      <c r="C10644" t="str">
        <v>Midday</v>
      </c>
      <c r="D10644">
        <v>4</v>
      </c>
      <c r="E10644" t="str">
        <f>IF(MOD(D10644,2)=0,"EVEN","ODD")</f>
        <v>EVEN</v>
      </c>
      <c r="F10644" t="str">
        <f>IF(D10644&lt;=18,"LOW (1-18)","HIGH (19-36)")</f>
        <v>LOW (1-18)</v>
      </c>
      <c r="G10644">
        <f>INT((D10644-1)/6)+1</f>
        <v>1</v>
      </c>
      <c r="H10644">
        <f>MOD(D10644-1,6)+1</f>
        <v>4</v>
      </c>
      <c r="I10644">
        <f>37-D10644</f>
        <v>33</v>
      </c>
      <c r="J10644">
        <f>ABS(D10644-D10645)</f>
        <v>29</v>
      </c>
    </row>
    <row r="10645">
      <c r="A10645">
        <v>16926</v>
      </c>
      <c r="B10645" t="str">
        <v>2017-11-11</v>
      </c>
      <c r="C10645" t="str">
        <v>Morning</v>
      </c>
      <c r="D10645">
        <v>33</v>
      </c>
      <c r="E10645" t="str">
        <f>IF(MOD(D10645,2)=0,"EVEN","ODD")</f>
        <v>ODD</v>
      </c>
      <c r="F10645" t="str">
        <f>IF(D10645&lt;=18,"LOW (1-18)","HIGH (19-36)")</f>
        <v>HIGH (19-36)</v>
      </c>
      <c r="G10645">
        <f>INT((D10645-1)/6)+1</f>
        <v>6</v>
      </c>
      <c r="H10645">
        <f>MOD(D10645-1,6)+1</f>
        <v>3</v>
      </c>
      <c r="I10645">
        <f>37-D10645</f>
        <v>4</v>
      </c>
      <c r="J10645">
        <f>ABS(D10645-D10646)</f>
        <v>8</v>
      </c>
    </row>
    <row r="10646">
      <c r="A10646">
        <v>16925</v>
      </c>
      <c r="B10646" t="str">
        <v>2017-11-10</v>
      </c>
      <c r="C10646" t="str">
        <v>Evening</v>
      </c>
      <c r="D10646">
        <v>25</v>
      </c>
      <c r="E10646" t="str">
        <f>IF(MOD(D10646,2)=0,"EVEN","ODD")</f>
        <v>ODD</v>
      </c>
      <c r="F10646" t="str">
        <f>IF(D10646&lt;=18,"LOW (1-18)","HIGH (19-36)")</f>
        <v>HIGH (19-36)</v>
      </c>
      <c r="G10646">
        <f>INT((D10646-1)/6)+1</f>
        <v>5</v>
      </c>
      <c r="H10646">
        <f>MOD(D10646-1,6)+1</f>
        <v>1</v>
      </c>
      <c r="I10646">
        <f>37-D10646</f>
        <v>12</v>
      </c>
      <c r="J10646">
        <f>ABS(D10646-D10647)</f>
        <v>13</v>
      </c>
    </row>
    <row r="10647">
      <c r="A10647">
        <v>16924</v>
      </c>
      <c r="B10647" t="str">
        <v>2017-11-10</v>
      </c>
      <c r="C10647" t="str">
        <v>Afternoon</v>
      </c>
      <c r="D10647">
        <v>12</v>
      </c>
      <c r="E10647" t="str">
        <f>IF(MOD(D10647,2)=0,"EVEN","ODD")</f>
        <v>EVEN</v>
      </c>
      <c r="F10647" t="str">
        <f>IF(D10647&lt;=18,"LOW (1-18)","HIGH (19-36)")</f>
        <v>LOW (1-18)</v>
      </c>
      <c r="G10647">
        <f>INT((D10647-1)/6)+1</f>
        <v>2</v>
      </c>
      <c r="H10647">
        <f>MOD(D10647-1,6)+1</f>
        <v>6</v>
      </c>
      <c r="I10647">
        <f>37-D10647</f>
        <v>25</v>
      </c>
      <c r="J10647">
        <f>ABS(D10647-D10648)</f>
        <v>19</v>
      </c>
    </row>
    <row r="10648">
      <c r="A10648">
        <v>16923</v>
      </c>
      <c r="B10648" t="str">
        <v>2017-11-10</v>
      </c>
      <c r="C10648" t="str">
        <v>Midday</v>
      </c>
      <c r="D10648">
        <v>31</v>
      </c>
      <c r="E10648" t="str">
        <f>IF(MOD(D10648,2)=0,"EVEN","ODD")</f>
        <v>ODD</v>
      </c>
      <c r="F10648" t="str">
        <f>IF(D10648&lt;=18,"LOW (1-18)","HIGH (19-36)")</f>
        <v>HIGH (19-36)</v>
      </c>
      <c r="G10648">
        <f>INT((D10648-1)/6)+1</f>
        <v>6</v>
      </c>
      <c r="H10648">
        <f>MOD(D10648-1,6)+1</f>
        <v>1</v>
      </c>
      <c r="I10648">
        <f>37-D10648</f>
        <v>6</v>
      </c>
      <c r="J10648">
        <f>ABS(D10648-D10649)</f>
        <v>11</v>
      </c>
    </row>
    <row r="10649">
      <c r="A10649">
        <v>16922</v>
      </c>
      <c r="B10649" t="str">
        <v>2017-11-10</v>
      </c>
      <c r="C10649" t="str">
        <v>Morning</v>
      </c>
      <c r="D10649">
        <v>20</v>
      </c>
      <c r="E10649" t="str">
        <f>IF(MOD(D10649,2)=0,"EVEN","ODD")</f>
        <v>EVEN</v>
      </c>
      <c r="F10649" t="str">
        <f>IF(D10649&lt;=18,"LOW (1-18)","HIGH (19-36)")</f>
        <v>HIGH (19-36)</v>
      </c>
      <c r="G10649">
        <f>INT((D10649-1)/6)+1</f>
        <v>4</v>
      </c>
      <c r="H10649">
        <f>MOD(D10649-1,6)+1</f>
        <v>2</v>
      </c>
      <c r="I10649">
        <f>37-D10649</f>
        <v>17</v>
      </c>
      <c r="J10649">
        <f>ABS(D10649-D10650)</f>
        <v>15</v>
      </c>
    </row>
    <row r="10650">
      <c r="A10650">
        <v>16921</v>
      </c>
      <c r="B10650" t="str">
        <v>2017-11-09</v>
      </c>
      <c r="C10650" t="str">
        <v>Evening</v>
      </c>
      <c r="D10650">
        <v>35</v>
      </c>
      <c r="E10650" t="str">
        <f>IF(MOD(D10650,2)=0,"EVEN","ODD")</f>
        <v>ODD</v>
      </c>
      <c r="F10650" t="str">
        <f>IF(D10650&lt;=18,"LOW (1-18)","HIGH (19-36)")</f>
        <v>HIGH (19-36)</v>
      </c>
      <c r="G10650">
        <f>INT((D10650-1)/6)+1</f>
        <v>6</v>
      </c>
      <c r="H10650">
        <f>MOD(D10650-1,6)+1</f>
        <v>5</v>
      </c>
      <c r="I10650">
        <f>37-D10650</f>
        <v>2</v>
      </c>
      <c r="J10650">
        <f>ABS(D10650-D10651)</f>
        <v>9</v>
      </c>
    </row>
    <row r="10651">
      <c r="A10651">
        <v>16920</v>
      </c>
      <c r="B10651" t="str">
        <v>2017-11-09</v>
      </c>
      <c r="C10651" t="str">
        <v>Afternoon</v>
      </c>
      <c r="D10651">
        <v>26</v>
      </c>
      <c r="E10651" t="str">
        <f>IF(MOD(D10651,2)=0,"EVEN","ODD")</f>
        <v>EVEN</v>
      </c>
      <c r="F10651" t="str">
        <f>IF(D10651&lt;=18,"LOW (1-18)","HIGH (19-36)")</f>
        <v>HIGH (19-36)</v>
      </c>
      <c r="G10651">
        <f>INT((D10651-1)/6)+1</f>
        <v>5</v>
      </c>
      <c r="H10651">
        <f>MOD(D10651-1,6)+1</f>
        <v>2</v>
      </c>
      <c r="I10651">
        <f>37-D10651</f>
        <v>11</v>
      </c>
      <c r="J10651">
        <f>ABS(D10651-D10652)</f>
        <v>20</v>
      </c>
    </row>
    <row r="10652">
      <c r="A10652">
        <v>16919</v>
      </c>
      <c r="B10652" t="str">
        <v>2017-11-09</v>
      </c>
      <c r="C10652" t="str">
        <v>Midday</v>
      </c>
      <c r="D10652">
        <v>6</v>
      </c>
      <c r="E10652" t="str">
        <f>IF(MOD(D10652,2)=0,"EVEN","ODD")</f>
        <v>EVEN</v>
      </c>
      <c r="F10652" t="str">
        <f>IF(D10652&lt;=18,"LOW (1-18)","HIGH (19-36)")</f>
        <v>LOW (1-18)</v>
      </c>
      <c r="G10652">
        <f>INT((D10652-1)/6)+1</f>
        <v>1</v>
      </c>
      <c r="H10652">
        <f>MOD(D10652-1,6)+1</f>
        <v>6</v>
      </c>
      <c r="I10652">
        <f>37-D10652</f>
        <v>31</v>
      </c>
      <c r="J10652">
        <f>ABS(D10652-D10653)</f>
        <v>5</v>
      </c>
    </row>
    <row r="10653">
      <c r="A10653">
        <v>16918</v>
      </c>
      <c r="B10653" t="str">
        <v>2017-11-09</v>
      </c>
      <c r="C10653" t="str">
        <v>Morning</v>
      </c>
      <c r="D10653">
        <v>11</v>
      </c>
      <c r="E10653" t="str">
        <f>IF(MOD(D10653,2)=0,"EVEN","ODD")</f>
        <v>ODD</v>
      </c>
      <c r="F10653" t="str">
        <f>IF(D10653&lt;=18,"LOW (1-18)","HIGH (19-36)")</f>
        <v>LOW (1-18)</v>
      </c>
      <c r="G10653">
        <f>INT((D10653-1)/6)+1</f>
        <v>2</v>
      </c>
      <c r="H10653">
        <f>MOD(D10653-1,6)+1</f>
        <v>5</v>
      </c>
      <c r="I10653">
        <f>37-D10653</f>
        <v>26</v>
      </c>
      <c r="J10653">
        <f>ABS(D10653-D10654)</f>
        <v>21</v>
      </c>
    </row>
    <row r="10654">
      <c r="A10654">
        <v>16917</v>
      </c>
      <c r="B10654" t="str">
        <v>2017-11-08</v>
      </c>
      <c r="C10654" t="str">
        <v>Evening</v>
      </c>
      <c r="D10654">
        <v>32</v>
      </c>
      <c r="E10654" t="str">
        <f>IF(MOD(D10654,2)=0,"EVEN","ODD")</f>
        <v>EVEN</v>
      </c>
      <c r="F10654" t="str">
        <f>IF(D10654&lt;=18,"LOW (1-18)","HIGH (19-36)")</f>
        <v>HIGH (19-36)</v>
      </c>
      <c r="G10654">
        <f>INT((D10654-1)/6)+1</f>
        <v>6</v>
      </c>
      <c r="H10654">
        <f>MOD(D10654-1,6)+1</f>
        <v>2</v>
      </c>
      <c r="I10654">
        <f>37-D10654</f>
        <v>5</v>
      </c>
      <c r="J10654">
        <f>ABS(D10654-D10655)</f>
        <v>15</v>
      </c>
    </row>
    <row r="10655">
      <c r="A10655">
        <v>16916</v>
      </c>
      <c r="B10655" t="str">
        <v>2017-11-08</v>
      </c>
      <c r="C10655" t="str">
        <v>Afternoon</v>
      </c>
      <c r="D10655">
        <v>17</v>
      </c>
      <c r="E10655" t="str">
        <f>IF(MOD(D10655,2)=0,"EVEN","ODD")</f>
        <v>ODD</v>
      </c>
      <c r="F10655" t="str">
        <f>IF(D10655&lt;=18,"LOW (1-18)","HIGH (19-36)")</f>
        <v>LOW (1-18)</v>
      </c>
      <c r="G10655">
        <f>INT((D10655-1)/6)+1</f>
        <v>3</v>
      </c>
      <c r="H10655">
        <f>MOD(D10655-1,6)+1</f>
        <v>5</v>
      </c>
      <c r="I10655">
        <f>37-D10655</f>
        <v>20</v>
      </c>
      <c r="J10655">
        <f>ABS(D10655-D10656)</f>
        <v>1</v>
      </c>
    </row>
    <row r="10656">
      <c r="A10656">
        <v>16915</v>
      </c>
      <c r="B10656" t="str">
        <v>2017-11-08</v>
      </c>
      <c r="C10656" t="str">
        <v>Midday</v>
      </c>
      <c r="D10656">
        <v>16</v>
      </c>
      <c r="E10656" t="str">
        <f>IF(MOD(D10656,2)=0,"EVEN","ODD")</f>
        <v>EVEN</v>
      </c>
      <c r="F10656" t="str">
        <f>IF(D10656&lt;=18,"LOW (1-18)","HIGH (19-36)")</f>
        <v>LOW (1-18)</v>
      </c>
      <c r="G10656">
        <f>INT((D10656-1)/6)+1</f>
        <v>3</v>
      </c>
      <c r="H10656">
        <f>MOD(D10656-1,6)+1</f>
        <v>4</v>
      </c>
      <c r="I10656">
        <f>37-D10656</f>
        <v>21</v>
      </c>
      <c r="J10656">
        <f>ABS(D10656-D10657)</f>
        <v>9</v>
      </c>
    </row>
    <row r="10657">
      <c r="A10657">
        <v>16914</v>
      </c>
      <c r="B10657" t="str">
        <v>2017-11-08</v>
      </c>
      <c r="C10657" t="str">
        <v>Morning</v>
      </c>
      <c r="D10657">
        <v>7</v>
      </c>
      <c r="E10657" t="str">
        <f>IF(MOD(D10657,2)=0,"EVEN","ODD")</f>
        <v>ODD</v>
      </c>
      <c r="F10657" t="str">
        <f>IF(D10657&lt;=18,"LOW (1-18)","HIGH (19-36)")</f>
        <v>LOW (1-18)</v>
      </c>
      <c r="G10657">
        <f>INT((D10657-1)/6)+1</f>
        <v>2</v>
      </c>
      <c r="H10657">
        <f>MOD(D10657-1,6)+1</f>
        <v>1</v>
      </c>
      <c r="I10657">
        <f>37-D10657</f>
        <v>30</v>
      </c>
      <c r="J10657">
        <f>ABS(D10657-D10658)</f>
        <v>15</v>
      </c>
    </row>
    <row r="10658">
      <c r="A10658">
        <v>16913</v>
      </c>
      <c r="B10658" t="str">
        <v>2017-11-07</v>
      </c>
      <c r="C10658" t="str">
        <v>Evening</v>
      </c>
      <c r="D10658">
        <v>22</v>
      </c>
      <c r="E10658" t="str">
        <f>IF(MOD(D10658,2)=0,"EVEN","ODD")</f>
        <v>EVEN</v>
      </c>
      <c r="F10658" t="str">
        <f>IF(D10658&lt;=18,"LOW (1-18)","HIGH (19-36)")</f>
        <v>HIGH (19-36)</v>
      </c>
      <c r="G10658">
        <f>INT((D10658-1)/6)+1</f>
        <v>4</v>
      </c>
      <c r="H10658">
        <f>MOD(D10658-1,6)+1</f>
        <v>4</v>
      </c>
      <c r="I10658">
        <f>37-D10658</f>
        <v>15</v>
      </c>
      <c r="J10658">
        <f>ABS(D10658-D10659)</f>
        <v>13</v>
      </c>
    </row>
    <row r="10659">
      <c r="A10659">
        <v>16912</v>
      </c>
      <c r="B10659" t="str">
        <v>2017-11-07</v>
      </c>
      <c r="C10659" t="str">
        <v>Afternoon</v>
      </c>
      <c r="D10659">
        <v>9</v>
      </c>
      <c r="E10659" t="str">
        <f>IF(MOD(D10659,2)=0,"EVEN","ODD")</f>
        <v>ODD</v>
      </c>
      <c r="F10659" t="str">
        <f>IF(D10659&lt;=18,"LOW (1-18)","HIGH (19-36)")</f>
        <v>LOW (1-18)</v>
      </c>
      <c r="G10659">
        <f>INT((D10659-1)/6)+1</f>
        <v>2</v>
      </c>
      <c r="H10659">
        <f>MOD(D10659-1,6)+1</f>
        <v>3</v>
      </c>
      <c r="I10659">
        <f>37-D10659</f>
        <v>28</v>
      </c>
      <c r="J10659">
        <f>ABS(D10659-D10660)</f>
        <v>2</v>
      </c>
    </row>
    <row r="10660">
      <c r="A10660">
        <v>16911</v>
      </c>
      <c r="B10660" t="str">
        <v>2017-11-07</v>
      </c>
      <c r="C10660" t="str">
        <v>Midday</v>
      </c>
      <c r="D10660">
        <v>7</v>
      </c>
      <c r="E10660" t="str">
        <f>IF(MOD(D10660,2)=0,"EVEN","ODD")</f>
        <v>ODD</v>
      </c>
      <c r="F10660" t="str">
        <f>IF(D10660&lt;=18,"LOW (1-18)","HIGH (19-36)")</f>
        <v>LOW (1-18)</v>
      </c>
      <c r="G10660">
        <f>INT((D10660-1)/6)+1</f>
        <v>2</v>
      </c>
      <c r="H10660">
        <f>MOD(D10660-1,6)+1</f>
        <v>1</v>
      </c>
      <c r="I10660">
        <f>37-D10660</f>
        <v>30</v>
      </c>
      <c r="J10660">
        <f>ABS(D10660-D10661)</f>
        <v>16</v>
      </c>
    </row>
    <row r="10661">
      <c r="A10661">
        <v>16910</v>
      </c>
      <c r="B10661" t="str">
        <v>2017-11-07</v>
      </c>
      <c r="C10661" t="str">
        <v>Morning</v>
      </c>
      <c r="D10661">
        <v>23</v>
      </c>
      <c r="E10661" t="str">
        <f>IF(MOD(D10661,2)=0,"EVEN","ODD")</f>
        <v>ODD</v>
      </c>
      <c r="F10661" t="str">
        <f>IF(D10661&lt;=18,"LOW (1-18)","HIGH (19-36)")</f>
        <v>HIGH (19-36)</v>
      </c>
      <c r="G10661">
        <f>INT((D10661-1)/6)+1</f>
        <v>4</v>
      </c>
      <c r="H10661">
        <f>MOD(D10661-1,6)+1</f>
        <v>5</v>
      </c>
      <c r="I10661">
        <f>37-D10661</f>
        <v>14</v>
      </c>
      <c r="J10661">
        <f>ABS(D10661-D10662)</f>
        <v>2</v>
      </c>
    </row>
    <row r="10662">
      <c r="A10662">
        <v>16909</v>
      </c>
      <c r="B10662" t="str">
        <v>2017-11-06</v>
      </c>
      <c r="C10662" t="str">
        <v>Evening</v>
      </c>
      <c r="D10662">
        <v>25</v>
      </c>
      <c r="E10662" t="str">
        <f>IF(MOD(D10662,2)=0,"EVEN","ODD")</f>
        <v>ODD</v>
      </c>
      <c r="F10662" t="str">
        <f>IF(D10662&lt;=18,"LOW (1-18)","HIGH (19-36)")</f>
        <v>HIGH (19-36)</v>
      </c>
      <c r="G10662">
        <f>INT((D10662-1)/6)+1</f>
        <v>5</v>
      </c>
      <c r="H10662">
        <f>MOD(D10662-1,6)+1</f>
        <v>1</v>
      </c>
      <c r="I10662">
        <f>37-D10662</f>
        <v>12</v>
      </c>
      <c r="J10662">
        <f>ABS(D10662-D10663)</f>
        <v>5</v>
      </c>
    </row>
    <row r="10663">
      <c r="A10663">
        <v>16908</v>
      </c>
      <c r="B10663" t="str">
        <v>2017-11-06</v>
      </c>
      <c r="C10663" t="str">
        <v>Afternoon</v>
      </c>
      <c r="D10663">
        <v>30</v>
      </c>
      <c r="E10663" t="str">
        <f>IF(MOD(D10663,2)=0,"EVEN","ODD")</f>
        <v>EVEN</v>
      </c>
      <c r="F10663" t="str">
        <f>IF(D10663&lt;=18,"LOW (1-18)","HIGH (19-36)")</f>
        <v>HIGH (19-36)</v>
      </c>
      <c r="G10663">
        <f>INT((D10663-1)/6)+1</f>
        <v>5</v>
      </c>
      <c r="H10663">
        <f>MOD(D10663-1,6)+1</f>
        <v>6</v>
      </c>
      <c r="I10663">
        <f>37-D10663</f>
        <v>7</v>
      </c>
      <c r="J10663">
        <f>ABS(D10663-D10664)</f>
        <v>21</v>
      </c>
    </row>
    <row r="10664">
      <c r="A10664">
        <v>16907</v>
      </c>
      <c r="B10664" t="str">
        <v>2017-11-06</v>
      </c>
      <c r="C10664" t="str">
        <v>Midday</v>
      </c>
      <c r="D10664">
        <v>9</v>
      </c>
      <c r="E10664" t="str">
        <f>IF(MOD(D10664,2)=0,"EVEN","ODD")</f>
        <v>ODD</v>
      </c>
      <c r="F10664" t="str">
        <f>IF(D10664&lt;=18,"LOW (1-18)","HIGH (19-36)")</f>
        <v>LOW (1-18)</v>
      </c>
      <c r="G10664">
        <f>INT((D10664-1)/6)+1</f>
        <v>2</v>
      </c>
      <c r="H10664">
        <f>MOD(D10664-1,6)+1</f>
        <v>3</v>
      </c>
      <c r="I10664">
        <f>37-D10664</f>
        <v>28</v>
      </c>
      <c r="J10664">
        <f>ABS(D10664-D10665)</f>
        <v>26</v>
      </c>
    </row>
    <row r="10665">
      <c r="A10665">
        <v>16906</v>
      </c>
      <c r="B10665" t="str">
        <v>2017-11-06</v>
      </c>
      <c r="C10665" t="str">
        <v>Morning</v>
      </c>
      <c r="D10665">
        <v>35</v>
      </c>
      <c r="E10665" t="str">
        <f>IF(MOD(D10665,2)=0,"EVEN","ODD")</f>
        <v>ODD</v>
      </c>
      <c r="F10665" t="str">
        <f>IF(D10665&lt;=18,"LOW (1-18)","HIGH (19-36)")</f>
        <v>HIGH (19-36)</v>
      </c>
      <c r="G10665">
        <f>INT((D10665-1)/6)+1</f>
        <v>6</v>
      </c>
      <c r="H10665">
        <f>MOD(D10665-1,6)+1</f>
        <v>5</v>
      </c>
      <c r="I10665">
        <f>37-D10665</f>
        <v>2</v>
      </c>
      <c r="J10665">
        <f>ABS(D10665-D10666)</f>
        <v>21</v>
      </c>
    </row>
    <row r="10666">
      <c r="A10666">
        <v>16905</v>
      </c>
      <c r="B10666" t="str">
        <v>2017-11-04</v>
      </c>
      <c r="C10666" t="str">
        <v>Evening</v>
      </c>
      <c r="D10666">
        <v>14</v>
      </c>
      <c r="E10666" t="str">
        <f>IF(MOD(D10666,2)=0,"EVEN","ODD")</f>
        <v>EVEN</v>
      </c>
      <c r="F10666" t="str">
        <f>IF(D10666&lt;=18,"LOW (1-18)","HIGH (19-36)")</f>
        <v>LOW (1-18)</v>
      </c>
      <c r="G10666">
        <f>INT((D10666-1)/6)+1</f>
        <v>3</v>
      </c>
      <c r="H10666">
        <f>MOD(D10666-1,6)+1</f>
        <v>2</v>
      </c>
      <c r="I10666">
        <f>37-D10666</f>
        <v>23</v>
      </c>
      <c r="J10666">
        <f>ABS(D10666-D10667)</f>
        <v>2</v>
      </c>
    </row>
    <row r="10667">
      <c r="A10667">
        <v>16904</v>
      </c>
      <c r="B10667" t="str">
        <v>2017-11-04</v>
      </c>
      <c r="C10667" t="str">
        <v>Afternoon</v>
      </c>
      <c r="D10667">
        <v>16</v>
      </c>
      <c r="E10667" t="str">
        <f>IF(MOD(D10667,2)=0,"EVEN","ODD")</f>
        <v>EVEN</v>
      </c>
      <c r="F10667" t="str">
        <f>IF(D10667&lt;=18,"LOW (1-18)","HIGH (19-36)")</f>
        <v>LOW (1-18)</v>
      </c>
      <c r="G10667">
        <f>INT((D10667-1)/6)+1</f>
        <v>3</v>
      </c>
      <c r="H10667">
        <f>MOD(D10667-1,6)+1</f>
        <v>4</v>
      </c>
      <c r="I10667">
        <f>37-D10667</f>
        <v>21</v>
      </c>
      <c r="J10667">
        <f>ABS(D10667-D10668)</f>
        <v>15</v>
      </c>
    </row>
    <row r="10668">
      <c r="A10668">
        <v>16903</v>
      </c>
      <c r="B10668" t="str">
        <v>2017-11-04</v>
      </c>
      <c r="C10668" t="str">
        <v>Midday</v>
      </c>
      <c r="D10668">
        <v>31</v>
      </c>
      <c r="E10668" t="str">
        <f>IF(MOD(D10668,2)=0,"EVEN","ODD")</f>
        <v>ODD</v>
      </c>
      <c r="F10668" t="str">
        <f>IF(D10668&lt;=18,"LOW (1-18)","HIGH (19-36)")</f>
        <v>HIGH (19-36)</v>
      </c>
      <c r="G10668">
        <f>INT((D10668-1)/6)+1</f>
        <v>6</v>
      </c>
      <c r="H10668">
        <f>MOD(D10668-1,6)+1</f>
        <v>1</v>
      </c>
      <c r="I10668">
        <f>37-D10668</f>
        <v>6</v>
      </c>
      <c r="J10668">
        <f>ABS(D10668-D10669)</f>
        <v>0</v>
      </c>
    </row>
    <row r="10669">
      <c r="A10669">
        <v>16902</v>
      </c>
      <c r="B10669" t="str">
        <v>2017-11-04</v>
      </c>
      <c r="C10669" t="str">
        <v>Morning</v>
      </c>
      <c r="D10669">
        <v>31</v>
      </c>
      <c r="E10669" t="str">
        <f>IF(MOD(D10669,2)=0,"EVEN","ODD")</f>
        <v>ODD</v>
      </c>
      <c r="F10669" t="str">
        <f>IF(D10669&lt;=18,"LOW (1-18)","HIGH (19-36)")</f>
        <v>HIGH (19-36)</v>
      </c>
      <c r="G10669">
        <f>INT((D10669-1)/6)+1</f>
        <v>6</v>
      </c>
      <c r="H10669">
        <f>MOD(D10669-1,6)+1</f>
        <v>1</v>
      </c>
      <c r="I10669">
        <f>37-D10669</f>
        <v>6</v>
      </c>
      <c r="J10669">
        <f>ABS(D10669-D10670)</f>
        <v>1</v>
      </c>
    </row>
    <row r="10670">
      <c r="A10670">
        <v>16901</v>
      </c>
      <c r="B10670" t="str">
        <v>2017-11-03</v>
      </c>
      <c r="C10670" t="str">
        <v>Evening</v>
      </c>
      <c r="D10670">
        <v>32</v>
      </c>
      <c r="E10670" t="str">
        <f>IF(MOD(D10670,2)=0,"EVEN","ODD")</f>
        <v>EVEN</v>
      </c>
      <c r="F10670" t="str">
        <f>IF(D10670&lt;=18,"LOW (1-18)","HIGH (19-36)")</f>
        <v>HIGH (19-36)</v>
      </c>
      <c r="G10670">
        <f>INT((D10670-1)/6)+1</f>
        <v>6</v>
      </c>
      <c r="H10670">
        <f>MOD(D10670-1,6)+1</f>
        <v>2</v>
      </c>
      <c r="I10670">
        <f>37-D10670</f>
        <v>5</v>
      </c>
      <c r="J10670">
        <f>ABS(D10670-D10671)</f>
        <v>3</v>
      </c>
    </row>
    <row r="10671">
      <c r="A10671">
        <v>16900</v>
      </c>
      <c r="B10671" t="str">
        <v>2017-11-03</v>
      </c>
      <c r="C10671" t="str">
        <v>Afternoon</v>
      </c>
      <c r="D10671">
        <v>35</v>
      </c>
      <c r="E10671" t="str">
        <f>IF(MOD(D10671,2)=0,"EVEN","ODD")</f>
        <v>ODD</v>
      </c>
      <c r="F10671" t="str">
        <f>IF(D10671&lt;=18,"LOW (1-18)","HIGH (19-36)")</f>
        <v>HIGH (19-36)</v>
      </c>
      <c r="G10671">
        <f>INT((D10671-1)/6)+1</f>
        <v>6</v>
      </c>
      <c r="H10671">
        <f>MOD(D10671-1,6)+1</f>
        <v>5</v>
      </c>
      <c r="I10671">
        <f>37-D10671</f>
        <v>2</v>
      </c>
      <c r="J10671">
        <f>ABS(D10671-D10672)</f>
        <v>2</v>
      </c>
    </row>
    <row r="10672">
      <c r="A10672">
        <v>16899</v>
      </c>
      <c r="B10672" t="str">
        <v>2017-11-03</v>
      </c>
      <c r="C10672" t="str">
        <v>Midday</v>
      </c>
      <c r="D10672">
        <v>33</v>
      </c>
      <c r="E10672" t="str">
        <f>IF(MOD(D10672,2)=0,"EVEN","ODD")</f>
        <v>ODD</v>
      </c>
      <c r="F10672" t="str">
        <f>IF(D10672&lt;=18,"LOW (1-18)","HIGH (19-36)")</f>
        <v>HIGH (19-36)</v>
      </c>
      <c r="G10672">
        <f>INT((D10672-1)/6)+1</f>
        <v>6</v>
      </c>
      <c r="H10672">
        <f>MOD(D10672-1,6)+1</f>
        <v>3</v>
      </c>
      <c r="I10672">
        <f>37-D10672</f>
        <v>4</v>
      </c>
      <c r="J10672">
        <f>ABS(D10672-D10673)</f>
        <v>9</v>
      </c>
    </row>
    <row r="10673">
      <c r="A10673">
        <v>16898</v>
      </c>
      <c r="B10673" t="str">
        <v>2017-11-03</v>
      </c>
      <c r="C10673" t="str">
        <v>Morning</v>
      </c>
      <c r="D10673">
        <v>24</v>
      </c>
      <c r="E10673" t="str">
        <f>IF(MOD(D10673,2)=0,"EVEN","ODD")</f>
        <v>EVEN</v>
      </c>
      <c r="F10673" t="str">
        <f>IF(D10673&lt;=18,"LOW (1-18)","HIGH (19-36)")</f>
        <v>HIGH (19-36)</v>
      </c>
      <c r="G10673">
        <f>INT((D10673-1)/6)+1</f>
        <v>4</v>
      </c>
      <c r="H10673">
        <f>MOD(D10673-1,6)+1</f>
        <v>6</v>
      </c>
      <c r="I10673">
        <f>37-D10673</f>
        <v>13</v>
      </c>
      <c r="J10673">
        <f>ABS(D10673-D10674)</f>
        <v>6</v>
      </c>
    </row>
    <row r="10674">
      <c r="A10674">
        <v>16897</v>
      </c>
      <c r="B10674" t="str">
        <v>2017-11-02</v>
      </c>
      <c r="C10674" t="str">
        <v>Evening</v>
      </c>
      <c r="D10674">
        <v>18</v>
      </c>
      <c r="E10674" t="str">
        <f>IF(MOD(D10674,2)=0,"EVEN","ODD")</f>
        <v>EVEN</v>
      </c>
      <c r="F10674" t="str">
        <f>IF(D10674&lt;=18,"LOW (1-18)","HIGH (19-36)")</f>
        <v>LOW (1-18)</v>
      </c>
      <c r="G10674">
        <f>INT((D10674-1)/6)+1</f>
        <v>3</v>
      </c>
      <c r="H10674">
        <f>MOD(D10674-1,6)+1</f>
        <v>6</v>
      </c>
      <c r="I10674">
        <f>37-D10674</f>
        <v>19</v>
      </c>
      <c r="J10674">
        <f>ABS(D10674-D10675)</f>
        <v>1</v>
      </c>
    </row>
    <row r="10675">
      <c r="A10675">
        <v>16896</v>
      </c>
      <c r="B10675" t="str">
        <v>2017-11-02</v>
      </c>
      <c r="C10675" t="str">
        <v>Afternoon</v>
      </c>
      <c r="D10675">
        <v>17</v>
      </c>
      <c r="E10675" t="str">
        <f>IF(MOD(D10675,2)=0,"EVEN","ODD")</f>
        <v>ODD</v>
      </c>
      <c r="F10675" t="str">
        <f>IF(D10675&lt;=18,"LOW (1-18)","HIGH (19-36)")</f>
        <v>LOW (1-18)</v>
      </c>
      <c r="G10675">
        <f>INT((D10675-1)/6)+1</f>
        <v>3</v>
      </c>
      <c r="H10675">
        <f>MOD(D10675-1,6)+1</f>
        <v>5</v>
      </c>
      <c r="I10675">
        <f>37-D10675</f>
        <v>20</v>
      </c>
      <c r="J10675">
        <f>ABS(D10675-D10676)</f>
        <v>18</v>
      </c>
    </row>
    <row r="10676">
      <c r="A10676">
        <v>16895</v>
      </c>
      <c r="B10676" t="str">
        <v>2017-11-02</v>
      </c>
      <c r="C10676" t="str">
        <v>Midday</v>
      </c>
      <c r="D10676">
        <v>35</v>
      </c>
      <c r="E10676" t="str">
        <f>IF(MOD(D10676,2)=0,"EVEN","ODD")</f>
        <v>ODD</v>
      </c>
      <c r="F10676" t="str">
        <f>IF(D10676&lt;=18,"LOW (1-18)","HIGH (19-36)")</f>
        <v>HIGH (19-36)</v>
      </c>
      <c r="G10676">
        <f>INT((D10676-1)/6)+1</f>
        <v>6</v>
      </c>
      <c r="H10676">
        <f>MOD(D10676-1,6)+1</f>
        <v>5</v>
      </c>
      <c r="I10676">
        <f>37-D10676</f>
        <v>2</v>
      </c>
      <c r="J10676">
        <f>ABS(D10676-D10677)</f>
        <v>5</v>
      </c>
    </row>
    <row r="10677">
      <c r="A10677">
        <v>16894</v>
      </c>
      <c r="B10677" t="str">
        <v>2017-11-02</v>
      </c>
      <c r="C10677" t="str">
        <v>Morning</v>
      </c>
      <c r="D10677">
        <v>30</v>
      </c>
      <c r="E10677" t="str">
        <f>IF(MOD(D10677,2)=0,"EVEN","ODD")</f>
        <v>EVEN</v>
      </c>
      <c r="F10677" t="str">
        <f>IF(D10677&lt;=18,"LOW (1-18)","HIGH (19-36)")</f>
        <v>HIGH (19-36)</v>
      </c>
      <c r="G10677">
        <f>INT((D10677-1)/6)+1</f>
        <v>5</v>
      </c>
      <c r="H10677">
        <f>MOD(D10677-1,6)+1</f>
        <v>6</v>
      </c>
      <c r="I10677">
        <f>37-D10677</f>
        <v>7</v>
      </c>
      <c r="J10677">
        <f>ABS(D10677-D10678)</f>
        <v>5</v>
      </c>
    </row>
    <row r="10678">
      <c r="A10678">
        <v>16893</v>
      </c>
      <c r="B10678" t="str">
        <v>2017-11-01</v>
      </c>
      <c r="C10678" t="str">
        <v>Evening</v>
      </c>
      <c r="D10678">
        <v>35</v>
      </c>
      <c r="E10678" t="str">
        <f>IF(MOD(D10678,2)=0,"EVEN","ODD")</f>
        <v>ODD</v>
      </c>
      <c r="F10678" t="str">
        <f>IF(D10678&lt;=18,"LOW (1-18)","HIGH (19-36)")</f>
        <v>HIGH (19-36)</v>
      </c>
      <c r="G10678">
        <f>INT((D10678-1)/6)+1</f>
        <v>6</v>
      </c>
      <c r="H10678">
        <f>MOD(D10678-1,6)+1</f>
        <v>5</v>
      </c>
      <c r="I10678">
        <f>37-D10678</f>
        <v>2</v>
      </c>
      <c r="J10678">
        <f>ABS(D10678-D10679)</f>
        <v>32</v>
      </c>
    </row>
    <row r="10679">
      <c r="A10679">
        <v>16892</v>
      </c>
      <c r="B10679" t="str">
        <v>2017-11-01</v>
      </c>
      <c r="C10679" t="str">
        <v>Afternoon</v>
      </c>
      <c r="D10679">
        <v>3</v>
      </c>
      <c r="E10679" t="str">
        <f>IF(MOD(D10679,2)=0,"EVEN","ODD")</f>
        <v>ODD</v>
      </c>
      <c r="F10679" t="str">
        <f>IF(D10679&lt;=18,"LOW (1-18)","HIGH (19-36)")</f>
        <v>LOW (1-18)</v>
      </c>
      <c r="G10679">
        <f>INT((D10679-1)/6)+1</f>
        <v>1</v>
      </c>
      <c r="H10679">
        <f>MOD(D10679-1,6)+1</f>
        <v>3</v>
      </c>
      <c r="I10679">
        <f>37-D10679</f>
        <v>34</v>
      </c>
      <c r="J10679">
        <f>ABS(D10679-D10680)</f>
        <v>29</v>
      </c>
    </row>
    <row r="10680">
      <c r="A10680">
        <v>16891</v>
      </c>
      <c r="B10680" t="str">
        <v>2017-11-01</v>
      </c>
      <c r="C10680" t="str">
        <v>Midday</v>
      </c>
      <c r="D10680">
        <v>32</v>
      </c>
      <c r="E10680" t="str">
        <f>IF(MOD(D10680,2)=0,"EVEN","ODD")</f>
        <v>EVEN</v>
      </c>
      <c r="F10680" t="str">
        <f>IF(D10680&lt;=18,"LOW (1-18)","HIGH (19-36)")</f>
        <v>HIGH (19-36)</v>
      </c>
      <c r="G10680">
        <f>INT((D10680-1)/6)+1</f>
        <v>6</v>
      </c>
      <c r="H10680">
        <f>MOD(D10680-1,6)+1</f>
        <v>2</v>
      </c>
      <c r="I10680">
        <f>37-D10680</f>
        <v>5</v>
      </c>
      <c r="J10680">
        <f>ABS(D10680-D10681)</f>
        <v>19</v>
      </c>
    </row>
    <row r="10681">
      <c r="A10681">
        <v>16890</v>
      </c>
      <c r="B10681" t="str">
        <v>2017-11-01</v>
      </c>
      <c r="C10681" t="str">
        <v>Morning</v>
      </c>
      <c r="D10681">
        <v>13</v>
      </c>
      <c r="E10681" t="str">
        <f>IF(MOD(D10681,2)=0,"EVEN","ODD")</f>
        <v>ODD</v>
      </c>
      <c r="F10681" t="str">
        <f>IF(D10681&lt;=18,"LOW (1-18)","HIGH (19-36)")</f>
        <v>LOW (1-18)</v>
      </c>
      <c r="G10681">
        <f>INT((D10681-1)/6)+1</f>
        <v>3</v>
      </c>
      <c r="H10681">
        <f>MOD(D10681-1,6)+1</f>
        <v>1</v>
      </c>
      <c r="I10681">
        <f>37-D10681</f>
        <v>24</v>
      </c>
      <c r="J10681">
        <f>ABS(D10681-D10682)</f>
        <v>11</v>
      </c>
    </row>
    <row r="10682">
      <c r="A10682">
        <v>16889</v>
      </c>
      <c r="B10682" t="str">
        <v>2017-10-31</v>
      </c>
      <c r="C10682" t="str">
        <v>Evening</v>
      </c>
      <c r="D10682">
        <v>2</v>
      </c>
      <c r="E10682" t="str">
        <f>IF(MOD(D10682,2)=0,"EVEN","ODD")</f>
        <v>EVEN</v>
      </c>
      <c r="F10682" t="str">
        <f>IF(D10682&lt;=18,"LOW (1-18)","HIGH (19-36)")</f>
        <v>LOW (1-18)</v>
      </c>
      <c r="G10682">
        <f>INT((D10682-1)/6)+1</f>
        <v>1</v>
      </c>
      <c r="H10682">
        <f>MOD(D10682-1,6)+1</f>
        <v>2</v>
      </c>
      <c r="I10682">
        <f>37-D10682</f>
        <v>35</v>
      </c>
      <c r="J10682">
        <f>ABS(D10682-D10683)</f>
        <v>24</v>
      </c>
    </row>
    <row r="10683">
      <c r="A10683">
        <v>16888</v>
      </c>
      <c r="B10683" t="str">
        <v>2017-10-31</v>
      </c>
      <c r="C10683" t="str">
        <v>Afternoon</v>
      </c>
      <c r="D10683">
        <v>26</v>
      </c>
      <c r="E10683" t="str">
        <f>IF(MOD(D10683,2)=0,"EVEN","ODD")</f>
        <v>EVEN</v>
      </c>
      <c r="F10683" t="str">
        <f>IF(D10683&lt;=18,"LOW (1-18)","HIGH (19-36)")</f>
        <v>HIGH (19-36)</v>
      </c>
      <c r="G10683">
        <f>INT((D10683-1)/6)+1</f>
        <v>5</v>
      </c>
      <c r="H10683">
        <f>MOD(D10683-1,6)+1</f>
        <v>2</v>
      </c>
      <c r="I10683">
        <f>37-D10683</f>
        <v>11</v>
      </c>
      <c r="J10683">
        <f>ABS(D10683-D10684)</f>
        <v>3</v>
      </c>
    </row>
    <row r="10684">
      <c r="A10684">
        <v>16887</v>
      </c>
      <c r="B10684" t="str">
        <v>2017-10-31</v>
      </c>
      <c r="C10684" t="str">
        <v>Midday</v>
      </c>
      <c r="D10684">
        <v>23</v>
      </c>
      <c r="E10684" t="str">
        <f>IF(MOD(D10684,2)=0,"EVEN","ODD")</f>
        <v>ODD</v>
      </c>
      <c r="F10684" t="str">
        <f>IF(D10684&lt;=18,"LOW (1-18)","HIGH (19-36)")</f>
        <v>HIGH (19-36)</v>
      </c>
      <c r="G10684">
        <f>INT((D10684-1)/6)+1</f>
        <v>4</v>
      </c>
      <c r="H10684">
        <f>MOD(D10684-1,6)+1</f>
        <v>5</v>
      </c>
      <c r="I10684">
        <f>37-D10684</f>
        <v>14</v>
      </c>
      <c r="J10684">
        <f>ABS(D10684-D10685)</f>
        <v>22</v>
      </c>
    </row>
    <row r="10685">
      <c r="A10685">
        <v>16886</v>
      </c>
      <c r="B10685" t="str">
        <v>2017-10-31</v>
      </c>
      <c r="C10685" t="str">
        <v>Morning</v>
      </c>
      <c r="D10685">
        <v>1</v>
      </c>
      <c r="E10685" t="str">
        <f>IF(MOD(D10685,2)=0,"EVEN","ODD")</f>
        <v>ODD</v>
      </c>
      <c r="F10685" t="str">
        <f>IF(D10685&lt;=18,"LOW (1-18)","HIGH (19-36)")</f>
        <v>LOW (1-18)</v>
      </c>
      <c r="G10685">
        <f>INT((D10685-1)/6)+1</f>
        <v>1</v>
      </c>
      <c r="H10685">
        <f>MOD(D10685-1,6)+1</f>
        <v>1</v>
      </c>
      <c r="I10685">
        <f>37-D10685</f>
        <v>36</v>
      </c>
      <c r="J10685">
        <f>ABS(D10685-D10686)</f>
        <v>11</v>
      </c>
    </row>
    <row r="10686">
      <c r="A10686">
        <v>16885</v>
      </c>
      <c r="B10686" t="str">
        <v>2017-10-30</v>
      </c>
      <c r="C10686" t="str">
        <v>Evening</v>
      </c>
      <c r="D10686">
        <v>12</v>
      </c>
      <c r="E10686" t="str">
        <f>IF(MOD(D10686,2)=0,"EVEN","ODD")</f>
        <v>EVEN</v>
      </c>
      <c r="F10686" t="str">
        <f>IF(D10686&lt;=18,"LOW (1-18)","HIGH (19-36)")</f>
        <v>LOW (1-18)</v>
      </c>
      <c r="G10686">
        <f>INT((D10686-1)/6)+1</f>
        <v>2</v>
      </c>
      <c r="H10686">
        <f>MOD(D10686-1,6)+1</f>
        <v>6</v>
      </c>
      <c r="I10686">
        <f>37-D10686</f>
        <v>25</v>
      </c>
      <c r="J10686">
        <f>ABS(D10686-D10687)</f>
        <v>4</v>
      </c>
    </row>
    <row r="10687">
      <c r="A10687">
        <v>16884</v>
      </c>
      <c r="B10687" t="str">
        <v>2017-10-30</v>
      </c>
      <c r="C10687" t="str">
        <v>Afternoon</v>
      </c>
      <c r="D10687">
        <v>8</v>
      </c>
      <c r="E10687" t="str">
        <f>IF(MOD(D10687,2)=0,"EVEN","ODD")</f>
        <v>EVEN</v>
      </c>
      <c r="F10687" t="str">
        <f>IF(D10687&lt;=18,"LOW (1-18)","HIGH (19-36)")</f>
        <v>LOW (1-18)</v>
      </c>
      <c r="G10687">
        <f>INT((D10687-1)/6)+1</f>
        <v>2</v>
      </c>
      <c r="H10687">
        <f>MOD(D10687-1,6)+1</f>
        <v>2</v>
      </c>
      <c r="I10687">
        <f>37-D10687</f>
        <v>29</v>
      </c>
      <c r="J10687">
        <f>ABS(D10687-D10688)</f>
        <v>5</v>
      </c>
    </row>
    <row r="10688">
      <c r="A10688">
        <v>16883</v>
      </c>
      <c r="B10688" t="str">
        <v>2017-10-30</v>
      </c>
      <c r="C10688" t="str">
        <v>Midday</v>
      </c>
      <c r="D10688">
        <v>3</v>
      </c>
      <c r="E10688" t="str">
        <f>IF(MOD(D10688,2)=0,"EVEN","ODD")</f>
        <v>ODD</v>
      </c>
      <c r="F10688" t="str">
        <f>IF(D10688&lt;=18,"LOW (1-18)","HIGH (19-36)")</f>
        <v>LOW (1-18)</v>
      </c>
      <c r="G10688">
        <f>INT((D10688-1)/6)+1</f>
        <v>1</v>
      </c>
      <c r="H10688">
        <f>MOD(D10688-1,6)+1</f>
        <v>3</v>
      </c>
      <c r="I10688">
        <f>37-D10688</f>
        <v>34</v>
      </c>
      <c r="J10688">
        <f>ABS(D10688-D10689)</f>
        <v>31</v>
      </c>
    </row>
    <row r="10689">
      <c r="A10689">
        <v>16882</v>
      </c>
      <c r="B10689" t="str">
        <v>2017-10-30</v>
      </c>
      <c r="C10689" t="str">
        <v>Morning</v>
      </c>
      <c r="D10689">
        <v>34</v>
      </c>
      <c r="E10689" t="str">
        <f>IF(MOD(D10689,2)=0,"EVEN","ODD")</f>
        <v>EVEN</v>
      </c>
      <c r="F10689" t="str">
        <f>IF(D10689&lt;=18,"LOW (1-18)","HIGH (19-36)")</f>
        <v>HIGH (19-36)</v>
      </c>
      <c r="G10689">
        <f>INT((D10689-1)/6)+1</f>
        <v>6</v>
      </c>
      <c r="H10689">
        <f>MOD(D10689-1,6)+1</f>
        <v>4</v>
      </c>
      <c r="I10689">
        <f>37-D10689</f>
        <v>3</v>
      </c>
      <c r="J10689">
        <f>ABS(D10689-D10690)</f>
        <v>1</v>
      </c>
    </row>
    <row r="10690">
      <c r="A10690">
        <v>16881</v>
      </c>
      <c r="B10690" t="str">
        <v>2017-10-28</v>
      </c>
      <c r="C10690" t="str">
        <v>Evening</v>
      </c>
      <c r="D10690">
        <v>33</v>
      </c>
      <c r="E10690" t="str">
        <f>IF(MOD(D10690,2)=0,"EVEN","ODD")</f>
        <v>ODD</v>
      </c>
      <c r="F10690" t="str">
        <f>IF(D10690&lt;=18,"LOW (1-18)","HIGH (19-36)")</f>
        <v>HIGH (19-36)</v>
      </c>
      <c r="G10690">
        <f>INT((D10690-1)/6)+1</f>
        <v>6</v>
      </c>
      <c r="H10690">
        <f>MOD(D10690-1,6)+1</f>
        <v>3</v>
      </c>
      <c r="I10690">
        <f>37-D10690</f>
        <v>4</v>
      </c>
      <c r="J10690">
        <f>ABS(D10690-D10691)</f>
        <v>18</v>
      </c>
    </row>
    <row r="10691">
      <c r="A10691">
        <v>16880</v>
      </c>
      <c r="B10691" t="str">
        <v>2017-10-28</v>
      </c>
      <c r="C10691" t="str">
        <v>Afternoon</v>
      </c>
      <c r="D10691">
        <v>15</v>
      </c>
      <c r="E10691" t="str">
        <f>IF(MOD(D10691,2)=0,"EVEN","ODD")</f>
        <v>ODD</v>
      </c>
      <c r="F10691" t="str">
        <f>IF(D10691&lt;=18,"LOW (1-18)","HIGH (19-36)")</f>
        <v>LOW (1-18)</v>
      </c>
      <c r="G10691">
        <f>INT((D10691-1)/6)+1</f>
        <v>3</v>
      </c>
      <c r="H10691">
        <f>MOD(D10691-1,6)+1</f>
        <v>3</v>
      </c>
      <c r="I10691">
        <f>37-D10691</f>
        <v>22</v>
      </c>
      <c r="J10691">
        <f>ABS(D10691-D10692)</f>
        <v>15</v>
      </c>
    </row>
    <row r="10692">
      <c r="A10692">
        <v>16879</v>
      </c>
      <c r="B10692" t="str">
        <v>2017-10-28</v>
      </c>
      <c r="C10692" t="str">
        <v>Midday</v>
      </c>
      <c r="D10692">
        <v>30</v>
      </c>
      <c r="E10692" t="str">
        <f>IF(MOD(D10692,2)=0,"EVEN","ODD")</f>
        <v>EVEN</v>
      </c>
      <c r="F10692" t="str">
        <f>IF(D10692&lt;=18,"LOW (1-18)","HIGH (19-36)")</f>
        <v>HIGH (19-36)</v>
      </c>
      <c r="G10692">
        <f>INT((D10692-1)/6)+1</f>
        <v>5</v>
      </c>
      <c r="H10692">
        <f>MOD(D10692-1,6)+1</f>
        <v>6</v>
      </c>
      <c r="I10692">
        <f>37-D10692</f>
        <v>7</v>
      </c>
      <c r="J10692">
        <f>ABS(D10692-D10693)</f>
        <v>6</v>
      </c>
    </row>
    <row r="10693">
      <c r="A10693">
        <v>16878</v>
      </c>
      <c r="B10693" t="str">
        <v>2017-10-28</v>
      </c>
      <c r="C10693" t="str">
        <v>Morning</v>
      </c>
      <c r="D10693">
        <v>24</v>
      </c>
      <c r="E10693" t="str">
        <f>IF(MOD(D10693,2)=0,"EVEN","ODD")</f>
        <v>EVEN</v>
      </c>
      <c r="F10693" t="str">
        <f>IF(D10693&lt;=18,"LOW (1-18)","HIGH (19-36)")</f>
        <v>HIGH (19-36)</v>
      </c>
      <c r="G10693">
        <f>INT((D10693-1)/6)+1</f>
        <v>4</v>
      </c>
      <c r="H10693">
        <f>MOD(D10693-1,6)+1</f>
        <v>6</v>
      </c>
      <c r="I10693">
        <f>37-D10693</f>
        <v>13</v>
      </c>
      <c r="J10693">
        <f>ABS(D10693-D10694)</f>
        <v>1</v>
      </c>
    </row>
    <row r="10694">
      <c r="A10694">
        <v>16877</v>
      </c>
      <c r="B10694" t="str">
        <v>2017-10-27</v>
      </c>
      <c r="C10694" t="str">
        <v>Evening</v>
      </c>
      <c r="D10694">
        <v>23</v>
      </c>
      <c r="E10694" t="str">
        <f>IF(MOD(D10694,2)=0,"EVEN","ODD")</f>
        <v>ODD</v>
      </c>
      <c r="F10694" t="str">
        <f>IF(D10694&lt;=18,"LOW (1-18)","HIGH (19-36)")</f>
        <v>HIGH (19-36)</v>
      </c>
      <c r="G10694">
        <f>INT((D10694-1)/6)+1</f>
        <v>4</v>
      </c>
      <c r="H10694">
        <f>MOD(D10694-1,6)+1</f>
        <v>5</v>
      </c>
      <c r="I10694">
        <f>37-D10694</f>
        <v>14</v>
      </c>
      <c r="J10694">
        <f>ABS(D10694-D10695)</f>
        <v>16</v>
      </c>
    </row>
    <row r="10695">
      <c r="A10695">
        <v>16876</v>
      </c>
      <c r="B10695" t="str">
        <v>2017-10-27</v>
      </c>
      <c r="C10695" t="str">
        <v>Afternoon</v>
      </c>
      <c r="D10695">
        <v>7</v>
      </c>
      <c r="E10695" t="str">
        <f>IF(MOD(D10695,2)=0,"EVEN","ODD")</f>
        <v>ODD</v>
      </c>
      <c r="F10695" t="str">
        <f>IF(D10695&lt;=18,"LOW (1-18)","HIGH (19-36)")</f>
        <v>LOW (1-18)</v>
      </c>
      <c r="G10695">
        <f>INT((D10695-1)/6)+1</f>
        <v>2</v>
      </c>
      <c r="H10695">
        <f>MOD(D10695-1,6)+1</f>
        <v>1</v>
      </c>
      <c r="I10695">
        <f>37-D10695</f>
        <v>30</v>
      </c>
      <c r="J10695">
        <f>ABS(D10695-D10696)</f>
        <v>21</v>
      </c>
    </row>
    <row r="10696">
      <c r="A10696">
        <v>16875</v>
      </c>
      <c r="B10696" t="str">
        <v>2017-10-27</v>
      </c>
      <c r="C10696" t="str">
        <v>Midday</v>
      </c>
      <c r="D10696">
        <v>28</v>
      </c>
      <c r="E10696" t="str">
        <f>IF(MOD(D10696,2)=0,"EVEN","ODD")</f>
        <v>EVEN</v>
      </c>
      <c r="F10696" t="str">
        <f>IF(D10696&lt;=18,"LOW (1-18)","HIGH (19-36)")</f>
        <v>HIGH (19-36)</v>
      </c>
      <c r="G10696">
        <f>INT((D10696-1)/6)+1</f>
        <v>5</v>
      </c>
      <c r="H10696">
        <f>MOD(D10696-1,6)+1</f>
        <v>4</v>
      </c>
      <c r="I10696">
        <f>37-D10696</f>
        <v>9</v>
      </c>
      <c r="J10696">
        <f>ABS(D10696-D10697)</f>
        <v>15</v>
      </c>
    </row>
    <row r="10697">
      <c r="A10697">
        <v>16874</v>
      </c>
      <c r="B10697" t="str">
        <v>2017-10-27</v>
      </c>
      <c r="C10697" t="str">
        <v>Morning</v>
      </c>
      <c r="D10697">
        <v>13</v>
      </c>
      <c r="E10697" t="str">
        <f>IF(MOD(D10697,2)=0,"EVEN","ODD")</f>
        <v>ODD</v>
      </c>
      <c r="F10697" t="str">
        <f>IF(D10697&lt;=18,"LOW (1-18)","HIGH (19-36)")</f>
        <v>LOW (1-18)</v>
      </c>
      <c r="G10697">
        <f>INT((D10697-1)/6)+1</f>
        <v>3</v>
      </c>
      <c r="H10697">
        <f>MOD(D10697-1,6)+1</f>
        <v>1</v>
      </c>
      <c r="I10697">
        <f>37-D10697</f>
        <v>24</v>
      </c>
      <c r="J10697">
        <f>ABS(D10697-D10698)</f>
        <v>7</v>
      </c>
    </row>
    <row r="10698">
      <c r="A10698">
        <v>16873</v>
      </c>
      <c r="B10698" t="str">
        <v>2017-10-26</v>
      </c>
      <c r="C10698" t="str">
        <v>Evening</v>
      </c>
      <c r="D10698">
        <v>6</v>
      </c>
      <c r="E10698" t="str">
        <f>IF(MOD(D10698,2)=0,"EVEN","ODD")</f>
        <v>EVEN</v>
      </c>
      <c r="F10698" t="str">
        <f>IF(D10698&lt;=18,"LOW (1-18)","HIGH (19-36)")</f>
        <v>LOW (1-18)</v>
      </c>
      <c r="G10698">
        <f>INT((D10698-1)/6)+1</f>
        <v>1</v>
      </c>
      <c r="H10698">
        <f>MOD(D10698-1,6)+1</f>
        <v>6</v>
      </c>
      <c r="I10698">
        <f>37-D10698</f>
        <v>31</v>
      </c>
      <c r="J10698">
        <f>ABS(D10698-D10699)</f>
        <v>10</v>
      </c>
    </row>
    <row r="10699">
      <c r="A10699">
        <v>16872</v>
      </c>
      <c r="B10699" t="str">
        <v>2017-10-26</v>
      </c>
      <c r="C10699" t="str">
        <v>Afternoon</v>
      </c>
      <c r="D10699">
        <v>16</v>
      </c>
      <c r="E10699" t="str">
        <f>IF(MOD(D10699,2)=0,"EVEN","ODD")</f>
        <v>EVEN</v>
      </c>
      <c r="F10699" t="str">
        <f>IF(D10699&lt;=18,"LOW (1-18)","HIGH (19-36)")</f>
        <v>LOW (1-18)</v>
      </c>
      <c r="G10699">
        <f>INT((D10699-1)/6)+1</f>
        <v>3</v>
      </c>
      <c r="H10699">
        <f>MOD(D10699-1,6)+1</f>
        <v>4</v>
      </c>
      <c r="I10699">
        <f>37-D10699</f>
        <v>21</v>
      </c>
      <c r="J10699">
        <f>ABS(D10699-D10700)</f>
        <v>0</v>
      </c>
    </row>
    <row r="10700">
      <c r="A10700">
        <v>16871</v>
      </c>
      <c r="B10700" t="str">
        <v>2017-10-26</v>
      </c>
      <c r="C10700" t="str">
        <v>Midday</v>
      </c>
      <c r="D10700">
        <v>16</v>
      </c>
      <c r="E10700" t="str">
        <f>IF(MOD(D10700,2)=0,"EVEN","ODD")</f>
        <v>EVEN</v>
      </c>
      <c r="F10700" t="str">
        <f>IF(D10700&lt;=18,"LOW (1-18)","HIGH (19-36)")</f>
        <v>LOW (1-18)</v>
      </c>
      <c r="G10700">
        <f>INT((D10700-1)/6)+1</f>
        <v>3</v>
      </c>
      <c r="H10700">
        <f>MOD(D10700-1,6)+1</f>
        <v>4</v>
      </c>
      <c r="I10700">
        <f>37-D10700</f>
        <v>21</v>
      </c>
      <c r="J10700">
        <f>ABS(D10700-D10701)</f>
        <v>0</v>
      </c>
    </row>
    <row r="10701">
      <c r="A10701">
        <v>16870</v>
      </c>
      <c r="B10701" t="str">
        <v>2017-10-26</v>
      </c>
      <c r="C10701" t="str">
        <v>Morning</v>
      </c>
      <c r="D10701">
        <v>16</v>
      </c>
      <c r="E10701" t="str">
        <f>IF(MOD(D10701,2)=0,"EVEN","ODD")</f>
        <v>EVEN</v>
      </c>
      <c r="F10701" t="str">
        <f>IF(D10701&lt;=18,"LOW (1-18)","HIGH (19-36)")</f>
        <v>LOW (1-18)</v>
      </c>
      <c r="G10701">
        <f>INT((D10701-1)/6)+1</f>
        <v>3</v>
      </c>
      <c r="H10701">
        <f>MOD(D10701-1,6)+1</f>
        <v>4</v>
      </c>
      <c r="I10701">
        <f>37-D10701</f>
        <v>21</v>
      </c>
      <c r="J10701">
        <f>ABS(D10701-D10702)</f>
        <v>7</v>
      </c>
    </row>
    <row r="10702">
      <c r="A10702">
        <v>16869</v>
      </c>
      <c r="B10702" t="str">
        <v>2017-10-25</v>
      </c>
      <c r="C10702" t="str">
        <v>Evening</v>
      </c>
      <c r="D10702">
        <v>9</v>
      </c>
      <c r="E10702" t="str">
        <f>IF(MOD(D10702,2)=0,"EVEN","ODD")</f>
        <v>ODD</v>
      </c>
      <c r="F10702" t="str">
        <f>IF(D10702&lt;=18,"LOW (1-18)","HIGH (19-36)")</f>
        <v>LOW (1-18)</v>
      </c>
      <c r="G10702">
        <f>INT((D10702-1)/6)+1</f>
        <v>2</v>
      </c>
      <c r="H10702">
        <f>MOD(D10702-1,6)+1</f>
        <v>3</v>
      </c>
      <c r="I10702">
        <f>37-D10702</f>
        <v>28</v>
      </c>
      <c r="J10702">
        <f>ABS(D10702-D10703)</f>
        <v>2</v>
      </c>
    </row>
    <row r="10703">
      <c r="A10703">
        <v>16868</v>
      </c>
      <c r="B10703" t="str">
        <v>2017-10-25</v>
      </c>
      <c r="C10703" t="str">
        <v>Afternoon</v>
      </c>
      <c r="D10703">
        <v>7</v>
      </c>
      <c r="E10703" t="str">
        <f>IF(MOD(D10703,2)=0,"EVEN","ODD")</f>
        <v>ODD</v>
      </c>
      <c r="F10703" t="str">
        <f>IF(D10703&lt;=18,"LOW (1-18)","HIGH (19-36)")</f>
        <v>LOW (1-18)</v>
      </c>
      <c r="G10703">
        <f>INT((D10703-1)/6)+1</f>
        <v>2</v>
      </c>
      <c r="H10703">
        <f>MOD(D10703-1,6)+1</f>
        <v>1</v>
      </c>
      <c r="I10703">
        <f>37-D10703</f>
        <v>30</v>
      </c>
      <c r="J10703">
        <f>ABS(D10703-D10704)</f>
        <v>22</v>
      </c>
    </row>
    <row r="10704">
      <c r="A10704">
        <v>16867</v>
      </c>
      <c r="B10704" t="str">
        <v>2017-10-25</v>
      </c>
      <c r="C10704" t="str">
        <v>Midday</v>
      </c>
      <c r="D10704">
        <v>29</v>
      </c>
      <c r="E10704" t="str">
        <f>IF(MOD(D10704,2)=0,"EVEN","ODD")</f>
        <v>ODD</v>
      </c>
      <c r="F10704" t="str">
        <f>IF(D10704&lt;=18,"LOW (1-18)","HIGH (19-36)")</f>
        <v>HIGH (19-36)</v>
      </c>
      <c r="G10704">
        <f>INT((D10704-1)/6)+1</f>
        <v>5</v>
      </c>
      <c r="H10704">
        <f>MOD(D10704-1,6)+1</f>
        <v>5</v>
      </c>
      <c r="I10704">
        <f>37-D10704</f>
        <v>8</v>
      </c>
      <c r="J10704">
        <f>ABS(D10704-D10705)</f>
        <v>15</v>
      </c>
    </row>
    <row r="10705">
      <c r="A10705">
        <v>16866</v>
      </c>
      <c r="B10705" t="str">
        <v>2017-10-25</v>
      </c>
      <c r="C10705" t="str">
        <v>Morning</v>
      </c>
      <c r="D10705">
        <v>14</v>
      </c>
      <c r="E10705" t="str">
        <f>IF(MOD(D10705,2)=0,"EVEN","ODD")</f>
        <v>EVEN</v>
      </c>
      <c r="F10705" t="str">
        <f>IF(D10705&lt;=18,"LOW (1-18)","HIGH (19-36)")</f>
        <v>LOW (1-18)</v>
      </c>
      <c r="G10705">
        <f>INT((D10705-1)/6)+1</f>
        <v>3</v>
      </c>
      <c r="H10705">
        <f>MOD(D10705-1,6)+1</f>
        <v>2</v>
      </c>
      <c r="I10705">
        <f>37-D10705</f>
        <v>23</v>
      </c>
      <c r="J10705">
        <f>ABS(D10705-D10706)</f>
        <v>9</v>
      </c>
    </row>
    <row r="10706">
      <c r="A10706">
        <v>16865</v>
      </c>
      <c r="B10706" t="str">
        <v>2017-10-24</v>
      </c>
      <c r="C10706" t="str">
        <v>Evening</v>
      </c>
      <c r="D10706">
        <v>5</v>
      </c>
      <c r="E10706" t="str">
        <f>IF(MOD(D10706,2)=0,"EVEN","ODD")</f>
        <v>ODD</v>
      </c>
      <c r="F10706" t="str">
        <f>IF(D10706&lt;=18,"LOW (1-18)","HIGH (19-36)")</f>
        <v>LOW (1-18)</v>
      </c>
      <c r="G10706">
        <f>INT((D10706-1)/6)+1</f>
        <v>1</v>
      </c>
      <c r="H10706">
        <f>MOD(D10706-1,6)+1</f>
        <v>5</v>
      </c>
      <c r="I10706">
        <f>37-D10706</f>
        <v>32</v>
      </c>
      <c r="J10706">
        <f>ABS(D10706-D10707)</f>
        <v>9</v>
      </c>
    </row>
    <row r="10707">
      <c r="A10707">
        <v>16864</v>
      </c>
      <c r="B10707" t="str">
        <v>2017-10-24</v>
      </c>
      <c r="C10707" t="str">
        <v>Afternoon</v>
      </c>
      <c r="D10707">
        <v>14</v>
      </c>
      <c r="E10707" t="str">
        <f>IF(MOD(D10707,2)=0,"EVEN","ODD")</f>
        <v>EVEN</v>
      </c>
      <c r="F10707" t="str">
        <f>IF(D10707&lt;=18,"LOW (1-18)","HIGH (19-36)")</f>
        <v>LOW (1-18)</v>
      </c>
      <c r="G10707">
        <f>INT((D10707-1)/6)+1</f>
        <v>3</v>
      </c>
      <c r="H10707">
        <f>MOD(D10707-1,6)+1</f>
        <v>2</v>
      </c>
      <c r="I10707">
        <f>37-D10707</f>
        <v>23</v>
      </c>
      <c r="J10707">
        <f>ABS(D10707-D10708)</f>
        <v>6</v>
      </c>
    </row>
    <row r="10708">
      <c r="A10708">
        <v>16863</v>
      </c>
      <c r="B10708" t="str">
        <v>2017-10-24</v>
      </c>
      <c r="C10708" t="str">
        <v>Midday</v>
      </c>
      <c r="D10708">
        <v>20</v>
      </c>
      <c r="E10708" t="str">
        <f>IF(MOD(D10708,2)=0,"EVEN","ODD")</f>
        <v>EVEN</v>
      </c>
      <c r="F10708" t="str">
        <f>IF(D10708&lt;=18,"LOW (1-18)","HIGH (19-36)")</f>
        <v>HIGH (19-36)</v>
      </c>
      <c r="G10708">
        <f>INT((D10708-1)/6)+1</f>
        <v>4</v>
      </c>
      <c r="H10708">
        <f>MOD(D10708-1,6)+1</f>
        <v>2</v>
      </c>
      <c r="I10708">
        <f>37-D10708</f>
        <v>17</v>
      </c>
      <c r="J10708">
        <f>ABS(D10708-D10709)</f>
        <v>15</v>
      </c>
    </row>
    <row r="10709">
      <c r="A10709">
        <v>16862</v>
      </c>
      <c r="B10709" t="str">
        <v>2017-10-24</v>
      </c>
      <c r="C10709" t="str">
        <v>Morning</v>
      </c>
      <c r="D10709">
        <v>35</v>
      </c>
      <c r="E10709" t="str">
        <f>IF(MOD(D10709,2)=0,"EVEN","ODD")</f>
        <v>ODD</v>
      </c>
      <c r="F10709" t="str">
        <f>IF(D10709&lt;=18,"LOW (1-18)","HIGH (19-36)")</f>
        <v>HIGH (19-36)</v>
      </c>
      <c r="G10709">
        <f>INT((D10709-1)/6)+1</f>
        <v>6</v>
      </c>
      <c r="H10709">
        <f>MOD(D10709-1,6)+1</f>
        <v>5</v>
      </c>
      <c r="I10709">
        <f>37-D10709</f>
        <v>2</v>
      </c>
      <c r="J10709">
        <f>ABS(D10709-D10710)</f>
        <v>28</v>
      </c>
    </row>
    <row r="10710">
      <c r="A10710">
        <v>16861</v>
      </c>
      <c r="B10710" t="str">
        <v>2017-10-23</v>
      </c>
      <c r="C10710" t="str">
        <v>Evening</v>
      </c>
      <c r="D10710">
        <v>7</v>
      </c>
      <c r="E10710" t="str">
        <f>IF(MOD(D10710,2)=0,"EVEN","ODD")</f>
        <v>ODD</v>
      </c>
      <c r="F10710" t="str">
        <f>IF(D10710&lt;=18,"LOW (1-18)","HIGH (19-36)")</f>
        <v>LOW (1-18)</v>
      </c>
      <c r="G10710">
        <f>INT((D10710-1)/6)+1</f>
        <v>2</v>
      </c>
      <c r="H10710">
        <f>MOD(D10710-1,6)+1</f>
        <v>1</v>
      </c>
      <c r="I10710">
        <f>37-D10710</f>
        <v>30</v>
      </c>
      <c r="J10710">
        <f>ABS(D10710-D10711)</f>
        <v>14</v>
      </c>
    </row>
    <row r="10711">
      <c r="A10711">
        <v>16860</v>
      </c>
      <c r="B10711" t="str">
        <v>2017-10-23</v>
      </c>
      <c r="C10711" t="str">
        <v>Afternoon</v>
      </c>
      <c r="D10711">
        <v>21</v>
      </c>
      <c r="E10711" t="str">
        <f>IF(MOD(D10711,2)=0,"EVEN","ODD")</f>
        <v>ODD</v>
      </c>
      <c r="F10711" t="str">
        <f>IF(D10711&lt;=18,"LOW (1-18)","HIGH (19-36)")</f>
        <v>HIGH (19-36)</v>
      </c>
      <c r="G10711">
        <f>INT((D10711-1)/6)+1</f>
        <v>4</v>
      </c>
      <c r="H10711">
        <f>MOD(D10711-1,6)+1</f>
        <v>3</v>
      </c>
      <c r="I10711">
        <f>37-D10711</f>
        <v>16</v>
      </c>
      <c r="J10711">
        <f>ABS(D10711-D10712)</f>
        <v>12</v>
      </c>
    </row>
    <row r="10712">
      <c r="A10712">
        <v>16859</v>
      </c>
      <c r="B10712" t="str">
        <v>2017-10-23</v>
      </c>
      <c r="C10712" t="str">
        <v>Midday</v>
      </c>
      <c r="D10712">
        <v>33</v>
      </c>
      <c r="E10712" t="str">
        <f>IF(MOD(D10712,2)=0,"EVEN","ODD")</f>
        <v>ODD</v>
      </c>
      <c r="F10712" t="str">
        <f>IF(D10712&lt;=18,"LOW (1-18)","HIGH (19-36)")</f>
        <v>HIGH (19-36)</v>
      </c>
      <c r="G10712">
        <f>INT((D10712-1)/6)+1</f>
        <v>6</v>
      </c>
      <c r="H10712">
        <f>MOD(D10712-1,6)+1</f>
        <v>3</v>
      </c>
      <c r="I10712">
        <f>37-D10712</f>
        <v>4</v>
      </c>
      <c r="J10712">
        <f>ABS(D10712-D10713)</f>
        <v>29</v>
      </c>
    </row>
    <row r="10713">
      <c r="A10713">
        <v>16858</v>
      </c>
      <c r="B10713" t="str">
        <v>2017-10-23</v>
      </c>
      <c r="C10713" t="str">
        <v>Morning</v>
      </c>
      <c r="D10713">
        <v>4</v>
      </c>
      <c r="E10713" t="str">
        <f>IF(MOD(D10713,2)=0,"EVEN","ODD")</f>
        <v>EVEN</v>
      </c>
      <c r="F10713" t="str">
        <f>IF(D10713&lt;=18,"LOW (1-18)","HIGH (19-36)")</f>
        <v>LOW (1-18)</v>
      </c>
      <c r="G10713">
        <f>INT((D10713-1)/6)+1</f>
        <v>1</v>
      </c>
      <c r="H10713">
        <f>MOD(D10713-1,6)+1</f>
        <v>4</v>
      </c>
      <c r="I10713">
        <f>37-D10713</f>
        <v>33</v>
      </c>
      <c r="J10713">
        <f>ABS(D10713-D10714)</f>
        <v>29</v>
      </c>
    </row>
    <row r="10714">
      <c r="A10714">
        <v>16857</v>
      </c>
      <c r="B10714" t="str">
        <v>2017-10-21</v>
      </c>
      <c r="C10714" t="str">
        <v>Evening</v>
      </c>
      <c r="D10714">
        <v>33</v>
      </c>
      <c r="E10714" t="str">
        <f>IF(MOD(D10714,2)=0,"EVEN","ODD")</f>
        <v>ODD</v>
      </c>
      <c r="F10714" t="str">
        <f>IF(D10714&lt;=18,"LOW (1-18)","HIGH (19-36)")</f>
        <v>HIGH (19-36)</v>
      </c>
      <c r="G10714">
        <f>INT((D10714-1)/6)+1</f>
        <v>6</v>
      </c>
      <c r="H10714">
        <f>MOD(D10714-1,6)+1</f>
        <v>3</v>
      </c>
      <c r="I10714">
        <f>37-D10714</f>
        <v>4</v>
      </c>
      <c r="J10714">
        <f>ABS(D10714-D10715)</f>
        <v>12</v>
      </c>
    </row>
    <row r="10715">
      <c r="A10715">
        <v>16856</v>
      </c>
      <c r="B10715" t="str">
        <v>2017-10-21</v>
      </c>
      <c r="C10715" t="str">
        <v>Afternoon</v>
      </c>
      <c r="D10715">
        <v>21</v>
      </c>
      <c r="E10715" t="str">
        <f>IF(MOD(D10715,2)=0,"EVEN","ODD")</f>
        <v>ODD</v>
      </c>
      <c r="F10715" t="str">
        <f>IF(D10715&lt;=18,"LOW (1-18)","HIGH (19-36)")</f>
        <v>HIGH (19-36)</v>
      </c>
      <c r="G10715">
        <f>INT((D10715-1)/6)+1</f>
        <v>4</v>
      </c>
      <c r="H10715">
        <f>MOD(D10715-1,6)+1</f>
        <v>3</v>
      </c>
      <c r="I10715">
        <f>37-D10715</f>
        <v>16</v>
      </c>
      <c r="J10715">
        <f>ABS(D10715-D10716)</f>
        <v>5</v>
      </c>
    </row>
    <row r="10716">
      <c r="A10716">
        <v>16855</v>
      </c>
      <c r="B10716" t="str">
        <v>2017-10-21</v>
      </c>
      <c r="C10716" t="str">
        <v>Midday</v>
      </c>
      <c r="D10716">
        <v>16</v>
      </c>
      <c r="E10716" t="str">
        <f>IF(MOD(D10716,2)=0,"EVEN","ODD")</f>
        <v>EVEN</v>
      </c>
      <c r="F10716" t="str">
        <f>IF(D10716&lt;=18,"LOW (1-18)","HIGH (19-36)")</f>
        <v>LOW (1-18)</v>
      </c>
      <c r="G10716">
        <f>INT((D10716-1)/6)+1</f>
        <v>3</v>
      </c>
      <c r="H10716">
        <f>MOD(D10716-1,6)+1</f>
        <v>4</v>
      </c>
      <c r="I10716">
        <f>37-D10716</f>
        <v>21</v>
      </c>
      <c r="J10716">
        <f>ABS(D10716-D10717)</f>
        <v>3</v>
      </c>
    </row>
    <row r="10717">
      <c r="A10717">
        <v>16854</v>
      </c>
      <c r="B10717" t="str">
        <v>2017-10-21</v>
      </c>
      <c r="C10717" t="str">
        <v>Morning</v>
      </c>
      <c r="D10717">
        <v>19</v>
      </c>
      <c r="E10717" t="str">
        <f>IF(MOD(D10717,2)=0,"EVEN","ODD")</f>
        <v>ODD</v>
      </c>
      <c r="F10717" t="str">
        <f>IF(D10717&lt;=18,"LOW (1-18)","HIGH (19-36)")</f>
        <v>HIGH (19-36)</v>
      </c>
      <c r="G10717">
        <f>INT((D10717-1)/6)+1</f>
        <v>4</v>
      </c>
      <c r="H10717">
        <f>MOD(D10717-1,6)+1</f>
        <v>1</v>
      </c>
      <c r="I10717">
        <f>37-D10717</f>
        <v>18</v>
      </c>
      <c r="J10717">
        <f>ABS(D10717-D10718)</f>
        <v>16</v>
      </c>
    </row>
    <row r="10718">
      <c r="A10718">
        <v>16853</v>
      </c>
      <c r="B10718" t="str">
        <v>2017-10-20</v>
      </c>
      <c r="C10718" t="str">
        <v>Evening</v>
      </c>
      <c r="D10718">
        <v>35</v>
      </c>
      <c r="E10718" t="str">
        <f>IF(MOD(D10718,2)=0,"EVEN","ODD")</f>
        <v>ODD</v>
      </c>
      <c r="F10718" t="str">
        <f>IF(D10718&lt;=18,"LOW (1-18)","HIGH (19-36)")</f>
        <v>HIGH (19-36)</v>
      </c>
      <c r="G10718">
        <f>INT((D10718-1)/6)+1</f>
        <v>6</v>
      </c>
      <c r="H10718">
        <f>MOD(D10718-1,6)+1</f>
        <v>5</v>
      </c>
      <c r="I10718">
        <f>37-D10718</f>
        <v>2</v>
      </c>
      <c r="J10718">
        <f>ABS(D10718-D10719)</f>
        <v>17</v>
      </c>
    </row>
    <row r="10719">
      <c r="A10719">
        <v>16852</v>
      </c>
      <c r="B10719" t="str">
        <v>2017-10-20</v>
      </c>
      <c r="C10719" t="str">
        <v>Afternoon</v>
      </c>
      <c r="D10719">
        <v>18</v>
      </c>
      <c r="E10719" t="str">
        <f>IF(MOD(D10719,2)=0,"EVEN","ODD")</f>
        <v>EVEN</v>
      </c>
      <c r="F10719" t="str">
        <f>IF(D10719&lt;=18,"LOW (1-18)","HIGH (19-36)")</f>
        <v>LOW (1-18)</v>
      </c>
      <c r="G10719">
        <f>INT((D10719-1)/6)+1</f>
        <v>3</v>
      </c>
      <c r="H10719">
        <f>MOD(D10719-1,6)+1</f>
        <v>6</v>
      </c>
      <c r="I10719">
        <f>37-D10719</f>
        <v>19</v>
      </c>
      <c r="J10719">
        <f>ABS(D10719-D10720)</f>
        <v>5</v>
      </c>
    </row>
    <row r="10720">
      <c r="A10720">
        <v>16851</v>
      </c>
      <c r="B10720" t="str">
        <v>2017-10-20</v>
      </c>
      <c r="C10720" t="str">
        <v>Midday</v>
      </c>
      <c r="D10720">
        <v>23</v>
      </c>
      <c r="E10720" t="str">
        <f>IF(MOD(D10720,2)=0,"EVEN","ODD")</f>
        <v>ODD</v>
      </c>
      <c r="F10720" t="str">
        <f>IF(D10720&lt;=18,"LOW (1-18)","HIGH (19-36)")</f>
        <v>HIGH (19-36)</v>
      </c>
      <c r="G10720">
        <f>INT((D10720-1)/6)+1</f>
        <v>4</v>
      </c>
      <c r="H10720">
        <f>MOD(D10720-1,6)+1</f>
        <v>5</v>
      </c>
      <c r="I10720">
        <f>37-D10720</f>
        <v>14</v>
      </c>
      <c r="J10720">
        <f>ABS(D10720-D10721)</f>
        <v>11</v>
      </c>
    </row>
    <row r="10721">
      <c r="A10721">
        <v>16850</v>
      </c>
      <c r="B10721" t="str">
        <v>2017-10-20</v>
      </c>
      <c r="C10721" t="str">
        <v>Morning</v>
      </c>
      <c r="D10721">
        <v>12</v>
      </c>
      <c r="E10721" t="str">
        <f>IF(MOD(D10721,2)=0,"EVEN","ODD")</f>
        <v>EVEN</v>
      </c>
      <c r="F10721" t="str">
        <f>IF(D10721&lt;=18,"LOW (1-18)","HIGH (19-36)")</f>
        <v>LOW (1-18)</v>
      </c>
      <c r="G10721">
        <f>INT((D10721-1)/6)+1</f>
        <v>2</v>
      </c>
      <c r="H10721">
        <f>MOD(D10721-1,6)+1</f>
        <v>6</v>
      </c>
      <c r="I10721">
        <f>37-D10721</f>
        <v>25</v>
      </c>
      <c r="J10721">
        <f>ABS(D10721-D10722)</f>
        <v>22</v>
      </c>
    </row>
    <row r="10722">
      <c r="A10722">
        <v>16849</v>
      </c>
      <c r="B10722" t="str">
        <v>2017-10-19</v>
      </c>
      <c r="C10722" t="str">
        <v>Evening</v>
      </c>
      <c r="D10722">
        <v>34</v>
      </c>
      <c r="E10722" t="str">
        <f>IF(MOD(D10722,2)=0,"EVEN","ODD")</f>
        <v>EVEN</v>
      </c>
      <c r="F10722" t="str">
        <f>IF(D10722&lt;=18,"LOW (1-18)","HIGH (19-36)")</f>
        <v>HIGH (19-36)</v>
      </c>
      <c r="G10722">
        <f>INT((D10722-1)/6)+1</f>
        <v>6</v>
      </c>
      <c r="H10722">
        <f>MOD(D10722-1,6)+1</f>
        <v>4</v>
      </c>
      <c r="I10722">
        <f>37-D10722</f>
        <v>3</v>
      </c>
      <c r="J10722">
        <f>ABS(D10722-D10723)</f>
        <v>20</v>
      </c>
    </row>
    <row r="10723">
      <c r="A10723">
        <v>16848</v>
      </c>
      <c r="B10723" t="str">
        <v>2017-10-19</v>
      </c>
      <c r="C10723" t="str">
        <v>Afternoon</v>
      </c>
      <c r="D10723">
        <v>14</v>
      </c>
      <c r="E10723" t="str">
        <f>IF(MOD(D10723,2)=0,"EVEN","ODD")</f>
        <v>EVEN</v>
      </c>
      <c r="F10723" t="str">
        <f>IF(D10723&lt;=18,"LOW (1-18)","HIGH (19-36)")</f>
        <v>LOW (1-18)</v>
      </c>
      <c r="G10723">
        <f>INT((D10723-1)/6)+1</f>
        <v>3</v>
      </c>
      <c r="H10723">
        <f>MOD(D10723-1,6)+1</f>
        <v>2</v>
      </c>
      <c r="I10723">
        <f>37-D10723</f>
        <v>23</v>
      </c>
      <c r="J10723">
        <f>ABS(D10723-D10724)</f>
        <v>2</v>
      </c>
    </row>
    <row r="10724">
      <c r="A10724">
        <v>16847</v>
      </c>
      <c r="B10724" t="str">
        <v>2017-10-19</v>
      </c>
      <c r="C10724" t="str">
        <v>Midday</v>
      </c>
      <c r="D10724">
        <v>12</v>
      </c>
      <c r="E10724" t="str">
        <f>IF(MOD(D10724,2)=0,"EVEN","ODD")</f>
        <v>EVEN</v>
      </c>
      <c r="F10724" t="str">
        <f>IF(D10724&lt;=18,"LOW (1-18)","HIGH (19-36)")</f>
        <v>LOW (1-18)</v>
      </c>
      <c r="G10724">
        <f>INT((D10724-1)/6)+1</f>
        <v>2</v>
      </c>
      <c r="H10724">
        <f>MOD(D10724-1,6)+1</f>
        <v>6</v>
      </c>
      <c r="I10724">
        <f>37-D10724</f>
        <v>25</v>
      </c>
      <c r="J10724">
        <f>ABS(D10724-D10725)</f>
        <v>1</v>
      </c>
    </row>
    <row r="10725">
      <c r="A10725">
        <v>16846</v>
      </c>
      <c r="B10725" t="str">
        <v>2017-10-19</v>
      </c>
      <c r="C10725" t="str">
        <v>Morning</v>
      </c>
      <c r="D10725">
        <v>13</v>
      </c>
      <c r="E10725" t="str">
        <f>IF(MOD(D10725,2)=0,"EVEN","ODD")</f>
        <v>ODD</v>
      </c>
      <c r="F10725" t="str">
        <f>IF(D10725&lt;=18,"LOW (1-18)","HIGH (19-36)")</f>
        <v>LOW (1-18)</v>
      </c>
      <c r="G10725">
        <f>INT((D10725-1)/6)+1</f>
        <v>3</v>
      </c>
      <c r="H10725">
        <f>MOD(D10725-1,6)+1</f>
        <v>1</v>
      </c>
      <c r="I10725">
        <f>37-D10725</f>
        <v>24</v>
      </c>
      <c r="J10725">
        <f>ABS(D10725-D10726)</f>
        <v>23</v>
      </c>
    </row>
    <row r="10726">
      <c r="A10726">
        <v>16845</v>
      </c>
      <c r="B10726" t="str">
        <v>2017-10-17</v>
      </c>
      <c r="C10726" t="str">
        <v>Evening</v>
      </c>
      <c r="D10726">
        <v>36</v>
      </c>
      <c r="E10726" t="str">
        <f>IF(MOD(D10726,2)=0,"EVEN","ODD")</f>
        <v>EVEN</v>
      </c>
      <c r="F10726" t="str">
        <f>IF(D10726&lt;=18,"LOW (1-18)","HIGH (19-36)")</f>
        <v>HIGH (19-36)</v>
      </c>
      <c r="G10726">
        <f>INT((D10726-1)/6)+1</f>
        <v>6</v>
      </c>
      <c r="H10726">
        <f>MOD(D10726-1,6)+1</f>
        <v>6</v>
      </c>
      <c r="I10726">
        <f>37-D10726</f>
        <v>1</v>
      </c>
      <c r="J10726">
        <f>ABS(D10726-D10727)</f>
        <v>0</v>
      </c>
    </row>
    <row r="10727">
      <c r="A10727">
        <v>16844</v>
      </c>
      <c r="B10727" t="str">
        <v>2017-10-17</v>
      </c>
      <c r="C10727" t="str">
        <v>Afternoon</v>
      </c>
      <c r="D10727">
        <v>36</v>
      </c>
      <c r="E10727" t="str">
        <f>IF(MOD(D10727,2)=0,"EVEN","ODD")</f>
        <v>EVEN</v>
      </c>
      <c r="F10727" t="str">
        <f>IF(D10727&lt;=18,"LOW (1-18)","HIGH (19-36)")</f>
        <v>HIGH (19-36)</v>
      </c>
      <c r="G10727">
        <f>INT((D10727-1)/6)+1</f>
        <v>6</v>
      </c>
      <c r="H10727">
        <f>MOD(D10727-1,6)+1</f>
        <v>6</v>
      </c>
      <c r="I10727">
        <f>37-D10727</f>
        <v>1</v>
      </c>
      <c r="J10727">
        <f>ABS(D10727-D10728)</f>
        <v>16</v>
      </c>
    </row>
    <row r="10728">
      <c r="A10728">
        <v>16843</v>
      </c>
      <c r="B10728" t="str">
        <v>2017-10-17</v>
      </c>
      <c r="C10728" t="str">
        <v>Midday</v>
      </c>
      <c r="D10728">
        <v>20</v>
      </c>
      <c r="E10728" t="str">
        <f>IF(MOD(D10728,2)=0,"EVEN","ODD")</f>
        <v>EVEN</v>
      </c>
      <c r="F10728" t="str">
        <f>IF(D10728&lt;=18,"LOW (1-18)","HIGH (19-36)")</f>
        <v>HIGH (19-36)</v>
      </c>
      <c r="G10728">
        <f>INT((D10728-1)/6)+1</f>
        <v>4</v>
      </c>
      <c r="H10728">
        <f>MOD(D10728-1,6)+1</f>
        <v>2</v>
      </c>
      <c r="I10728">
        <f>37-D10728</f>
        <v>17</v>
      </c>
      <c r="J10728">
        <f>ABS(D10728-D10729)</f>
        <v>7</v>
      </c>
    </row>
    <row r="10729">
      <c r="A10729">
        <v>16842</v>
      </c>
      <c r="B10729" t="str">
        <v>2017-10-17</v>
      </c>
      <c r="C10729" t="str">
        <v>Morning</v>
      </c>
      <c r="D10729">
        <v>13</v>
      </c>
      <c r="E10729" t="str">
        <f>IF(MOD(D10729,2)=0,"EVEN","ODD")</f>
        <v>ODD</v>
      </c>
      <c r="F10729" t="str">
        <f>IF(D10729&lt;=18,"LOW (1-18)","HIGH (19-36)")</f>
        <v>LOW (1-18)</v>
      </c>
      <c r="G10729">
        <f>INT((D10729-1)/6)+1</f>
        <v>3</v>
      </c>
      <c r="H10729">
        <f>MOD(D10729-1,6)+1</f>
        <v>1</v>
      </c>
      <c r="I10729">
        <f>37-D10729</f>
        <v>24</v>
      </c>
      <c r="J10729">
        <f>ABS(D10729-D10730)</f>
        <v>12</v>
      </c>
    </row>
    <row r="10730">
      <c r="A10730">
        <v>16841</v>
      </c>
      <c r="B10730" t="str">
        <v>2017-10-16</v>
      </c>
      <c r="C10730" t="str">
        <v>Evening</v>
      </c>
      <c r="D10730">
        <v>25</v>
      </c>
      <c r="E10730" t="str">
        <f>IF(MOD(D10730,2)=0,"EVEN","ODD")</f>
        <v>ODD</v>
      </c>
      <c r="F10730" t="str">
        <f>IF(D10730&lt;=18,"LOW (1-18)","HIGH (19-36)")</f>
        <v>HIGH (19-36)</v>
      </c>
      <c r="G10730">
        <f>INT((D10730-1)/6)+1</f>
        <v>5</v>
      </c>
      <c r="H10730">
        <f>MOD(D10730-1,6)+1</f>
        <v>1</v>
      </c>
      <c r="I10730">
        <f>37-D10730</f>
        <v>12</v>
      </c>
      <c r="J10730">
        <f>ABS(D10730-D10731)</f>
        <v>24</v>
      </c>
    </row>
    <row r="10731">
      <c r="A10731">
        <v>16840</v>
      </c>
      <c r="B10731" t="str">
        <v>2017-10-16</v>
      </c>
      <c r="C10731" t="str">
        <v>Afternoon</v>
      </c>
      <c r="D10731">
        <v>1</v>
      </c>
      <c r="E10731" t="str">
        <f>IF(MOD(D10731,2)=0,"EVEN","ODD")</f>
        <v>ODD</v>
      </c>
      <c r="F10731" t="str">
        <f>IF(D10731&lt;=18,"LOW (1-18)","HIGH (19-36)")</f>
        <v>LOW (1-18)</v>
      </c>
      <c r="G10731">
        <f>INT((D10731-1)/6)+1</f>
        <v>1</v>
      </c>
      <c r="H10731">
        <f>MOD(D10731-1,6)+1</f>
        <v>1</v>
      </c>
      <c r="I10731">
        <f>37-D10731</f>
        <v>36</v>
      </c>
      <c r="J10731">
        <f>ABS(D10731-D10732)</f>
        <v>18</v>
      </c>
    </row>
    <row r="10732">
      <c r="A10732">
        <v>16839</v>
      </c>
      <c r="B10732" t="str">
        <v>2017-10-16</v>
      </c>
      <c r="C10732" t="str">
        <v>Midday</v>
      </c>
      <c r="D10732">
        <v>19</v>
      </c>
      <c r="E10732" t="str">
        <f>IF(MOD(D10732,2)=0,"EVEN","ODD")</f>
        <v>ODD</v>
      </c>
      <c r="F10732" t="str">
        <f>IF(D10732&lt;=18,"LOW (1-18)","HIGH (19-36)")</f>
        <v>HIGH (19-36)</v>
      </c>
      <c r="G10732">
        <f>INT((D10732-1)/6)+1</f>
        <v>4</v>
      </c>
      <c r="H10732">
        <f>MOD(D10732-1,6)+1</f>
        <v>1</v>
      </c>
      <c r="I10732">
        <f>37-D10732</f>
        <v>18</v>
      </c>
      <c r="J10732">
        <f>ABS(D10732-D10733)</f>
        <v>15</v>
      </c>
    </row>
    <row r="10733">
      <c r="A10733">
        <v>16838</v>
      </c>
      <c r="B10733" t="str">
        <v>2017-10-16</v>
      </c>
      <c r="C10733" t="str">
        <v>Morning</v>
      </c>
      <c r="D10733">
        <v>4</v>
      </c>
      <c r="E10733" t="str">
        <f>IF(MOD(D10733,2)=0,"EVEN","ODD")</f>
        <v>EVEN</v>
      </c>
      <c r="F10733" t="str">
        <f>IF(D10733&lt;=18,"LOW (1-18)","HIGH (19-36)")</f>
        <v>LOW (1-18)</v>
      </c>
      <c r="G10733">
        <f>INT((D10733-1)/6)+1</f>
        <v>1</v>
      </c>
      <c r="H10733">
        <f>MOD(D10733-1,6)+1</f>
        <v>4</v>
      </c>
      <c r="I10733">
        <f>37-D10733</f>
        <v>33</v>
      </c>
      <c r="J10733">
        <f>ABS(D10733-D10734)</f>
        <v>3</v>
      </c>
    </row>
    <row r="10734">
      <c r="A10734">
        <v>16837</v>
      </c>
      <c r="B10734" t="str">
        <v>2017-10-14</v>
      </c>
      <c r="C10734" t="str">
        <v>Evening</v>
      </c>
      <c r="D10734">
        <v>1</v>
      </c>
      <c r="E10734" t="str">
        <f>IF(MOD(D10734,2)=0,"EVEN","ODD")</f>
        <v>ODD</v>
      </c>
      <c r="F10734" t="str">
        <f>IF(D10734&lt;=18,"LOW (1-18)","HIGH (19-36)")</f>
        <v>LOW (1-18)</v>
      </c>
      <c r="G10734">
        <f>INT((D10734-1)/6)+1</f>
        <v>1</v>
      </c>
      <c r="H10734">
        <f>MOD(D10734-1,6)+1</f>
        <v>1</v>
      </c>
      <c r="I10734">
        <f>37-D10734</f>
        <v>36</v>
      </c>
      <c r="J10734">
        <f>ABS(D10734-D10735)</f>
        <v>31</v>
      </c>
    </row>
    <row r="10735">
      <c r="A10735">
        <v>16836</v>
      </c>
      <c r="B10735" t="str">
        <v>2017-10-14</v>
      </c>
      <c r="C10735" t="str">
        <v>Afternoon</v>
      </c>
      <c r="D10735">
        <v>32</v>
      </c>
      <c r="E10735" t="str">
        <f>IF(MOD(D10735,2)=0,"EVEN","ODD")</f>
        <v>EVEN</v>
      </c>
      <c r="F10735" t="str">
        <f>IF(D10735&lt;=18,"LOW (1-18)","HIGH (19-36)")</f>
        <v>HIGH (19-36)</v>
      </c>
      <c r="G10735">
        <f>INT((D10735-1)/6)+1</f>
        <v>6</v>
      </c>
      <c r="H10735">
        <f>MOD(D10735-1,6)+1</f>
        <v>2</v>
      </c>
      <c r="I10735">
        <f>37-D10735</f>
        <v>5</v>
      </c>
      <c r="J10735">
        <f>ABS(D10735-D10736)</f>
        <v>7</v>
      </c>
    </row>
    <row r="10736">
      <c r="A10736">
        <v>16835</v>
      </c>
      <c r="B10736" t="str">
        <v>2017-10-14</v>
      </c>
      <c r="C10736" t="str">
        <v>Midday</v>
      </c>
      <c r="D10736">
        <v>25</v>
      </c>
      <c r="E10736" t="str">
        <f>IF(MOD(D10736,2)=0,"EVEN","ODD")</f>
        <v>ODD</v>
      </c>
      <c r="F10736" t="str">
        <f>IF(D10736&lt;=18,"LOW (1-18)","HIGH (19-36)")</f>
        <v>HIGH (19-36)</v>
      </c>
      <c r="G10736">
        <f>INT((D10736-1)/6)+1</f>
        <v>5</v>
      </c>
      <c r="H10736">
        <f>MOD(D10736-1,6)+1</f>
        <v>1</v>
      </c>
      <c r="I10736">
        <f>37-D10736</f>
        <v>12</v>
      </c>
      <c r="J10736">
        <f>ABS(D10736-D10737)</f>
        <v>3</v>
      </c>
    </row>
    <row r="10737">
      <c r="A10737">
        <v>16834</v>
      </c>
      <c r="B10737" t="str">
        <v>2017-10-14</v>
      </c>
      <c r="C10737" t="str">
        <v>Morning</v>
      </c>
      <c r="D10737">
        <v>28</v>
      </c>
      <c r="E10737" t="str">
        <f>IF(MOD(D10737,2)=0,"EVEN","ODD")</f>
        <v>EVEN</v>
      </c>
      <c r="F10737" t="str">
        <f>IF(D10737&lt;=18,"LOW (1-18)","HIGH (19-36)")</f>
        <v>HIGH (19-36)</v>
      </c>
      <c r="G10737">
        <f>INT((D10737-1)/6)+1</f>
        <v>5</v>
      </c>
      <c r="H10737">
        <f>MOD(D10737-1,6)+1</f>
        <v>4</v>
      </c>
      <c r="I10737">
        <f>37-D10737</f>
        <v>9</v>
      </c>
      <c r="J10737">
        <f>ABS(D10737-D10738)</f>
        <v>1</v>
      </c>
    </row>
    <row r="10738">
      <c r="A10738">
        <v>16833</v>
      </c>
      <c r="B10738" t="str">
        <v>2017-10-13</v>
      </c>
      <c r="C10738" t="str">
        <v>Evening</v>
      </c>
      <c r="D10738">
        <v>27</v>
      </c>
      <c r="E10738" t="str">
        <f>IF(MOD(D10738,2)=0,"EVEN","ODD")</f>
        <v>ODD</v>
      </c>
      <c r="F10738" t="str">
        <f>IF(D10738&lt;=18,"LOW (1-18)","HIGH (19-36)")</f>
        <v>HIGH (19-36)</v>
      </c>
      <c r="G10738">
        <f>INT((D10738-1)/6)+1</f>
        <v>5</v>
      </c>
      <c r="H10738">
        <f>MOD(D10738-1,6)+1</f>
        <v>3</v>
      </c>
      <c r="I10738">
        <f>37-D10738</f>
        <v>10</v>
      </c>
      <c r="J10738">
        <f>ABS(D10738-D10739)</f>
        <v>10</v>
      </c>
    </row>
    <row r="10739">
      <c r="A10739">
        <v>16832</v>
      </c>
      <c r="B10739" t="str">
        <v>2017-10-13</v>
      </c>
      <c r="C10739" t="str">
        <v>Afternoon</v>
      </c>
      <c r="D10739">
        <v>17</v>
      </c>
      <c r="E10739" t="str">
        <f>IF(MOD(D10739,2)=0,"EVEN","ODD")</f>
        <v>ODD</v>
      </c>
      <c r="F10739" t="str">
        <f>IF(D10739&lt;=18,"LOW (1-18)","HIGH (19-36)")</f>
        <v>LOW (1-18)</v>
      </c>
      <c r="G10739">
        <f>INT((D10739-1)/6)+1</f>
        <v>3</v>
      </c>
      <c r="H10739">
        <f>MOD(D10739-1,6)+1</f>
        <v>5</v>
      </c>
      <c r="I10739">
        <f>37-D10739</f>
        <v>20</v>
      </c>
      <c r="J10739">
        <f>ABS(D10739-D10740)</f>
        <v>14</v>
      </c>
    </row>
    <row r="10740">
      <c r="A10740">
        <v>16831</v>
      </c>
      <c r="B10740" t="str">
        <v>2017-10-13</v>
      </c>
      <c r="C10740" t="str">
        <v>Midday</v>
      </c>
      <c r="D10740">
        <v>3</v>
      </c>
      <c r="E10740" t="str">
        <f>IF(MOD(D10740,2)=0,"EVEN","ODD")</f>
        <v>ODD</v>
      </c>
      <c r="F10740" t="str">
        <f>IF(D10740&lt;=18,"LOW (1-18)","HIGH (19-36)")</f>
        <v>LOW (1-18)</v>
      </c>
      <c r="G10740">
        <f>INT((D10740-1)/6)+1</f>
        <v>1</v>
      </c>
      <c r="H10740">
        <f>MOD(D10740-1,6)+1</f>
        <v>3</v>
      </c>
      <c r="I10740">
        <f>37-D10740</f>
        <v>34</v>
      </c>
      <c r="J10740">
        <f>ABS(D10740-D10741)</f>
        <v>24</v>
      </c>
    </row>
    <row r="10741">
      <c r="A10741">
        <v>16830</v>
      </c>
      <c r="B10741" t="str">
        <v>2017-10-13</v>
      </c>
      <c r="C10741" t="str">
        <v>Morning</v>
      </c>
      <c r="D10741">
        <v>27</v>
      </c>
      <c r="E10741" t="str">
        <f>IF(MOD(D10741,2)=0,"EVEN","ODD")</f>
        <v>ODD</v>
      </c>
      <c r="F10741" t="str">
        <f>IF(D10741&lt;=18,"LOW (1-18)","HIGH (19-36)")</f>
        <v>HIGH (19-36)</v>
      </c>
      <c r="G10741">
        <f>INT((D10741-1)/6)+1</f>
        <v>5</v>
      </c>
      <c r="H10741">
        <f>MOD(D10741-1,6)+1</f>
        <v>3</v>
      </c>
      <c r="I10741">
        <f>37-D10741</f>
        <v>10</v>
      </c>
      <c r="J10741">
        <f>ABS(D10741-D10742)</f>
        <v>4</v>
      </c>
    </row>
    <row r="10742">
      <c r="A10742">
        <v>16829</v>
      </c>
      <c r="B10742" t="str">
        <v>2017-10-12</v>
      </c>
      <c r="C10742" t="str">
        <v>Evening</v>
      </c>
      <c r="D10742">
        <v>23</v>
      </c>
      <c r="E10742" t="str">
        <f>IF(MOD(D10742,2)=0,"EVEN","ODD")</f>
        <v>ODD</v>
      </c>
      <c r="F10742" t="str">
        <f>IF(D10742&lt;=18,"LOW (1-18)","HIGH (19-36)")</f>
        <v>HIGH (19-36)</v>
      </c>
      <c r="G10742">
        <f>INT((D10742-1)/6)+1</f>
        <v>4</v>
      </c>
      <c r="H10742">
        <f>MOD(D10742-1,6)+1</f>
        <v>5</v>
      </c>
      <c r="I10742">
        <f>37-D10742</f>
        <v>14</v>
      </c>
      <c r="J10742">
        <f>ABS(D10742-D10743)</f>
        <v>7</v>
      </c>
    </row>
    <row r="10743">
      <c r="A10743">
        <v>16828</v>
      </c>
      <c r="B10743" t="str">
        <v>2017-10-12</v>
      </c>
      <c r="C10743" t="str">
        <v>Afternoon</v>
      </c>
      <c r="D10743">
        <v>30</v>
      </c>
      <c r="E10743" t="str">
        <f>IF(MOD(D10743,2)=0,"EVEN","ODD")</f>
        <v>EVEN</v>
      </c>
      <c r="F10743" t="str">
        <f>IF(D10743&lt;=18,"LOW (1-18)","HIGH (19-36)")</f>
        <v>HIGH (19-36)</v>
      </c>
      <c r="G10743">
        <f>INT((D10743-1)/6)+1</f>
        <v>5</v>
      </c>
      <c r="H10743">
        <f>MOD(D10743-1,6)+1</f>
        <v>6</v>
      </c>
      <c r="I10743">
        <f>37-D10743</f>
        <v>7</v>
      </c>
      <c r="J10743">
        <f>ABS(D10743-D10744)</f>
        <v>25</v>
      </c>
    </row>
    <row r="10744">
      <c r="A10744">
        <v>16827</v>
      </c>
      <c r="B10744" t="str">
        <v>2017-10-12</v>
      </c>
      <c r="C10744" t="str">
        <v>Midday</v>
      </c>
      <c r="D10744">
        <v>5</v>
      </c>
      <c r="E10744" t="str">
        <f>IF(MOD(D10744,2)=0,"EVEN","ODD")</f>
        <v>ODD</v>
      </c>
      <c r="F10744" t="str">
        <f>IF(D10744&lt;=18,"LOW (1-18)","HIGH (19-36)")</f>
        <v>LOW (1-18)</v>
      </c>
      <c r="G10744">
        <f>INT((D10744-1)/6)+1</f>
        <v>1</v>
      </c>
      <c r="H10744">
        <f>MOD(D10744-1,6)+1</f>
        <v>5</v>
      </c>
      <c r="I10744">
        <f>37-D10744</f>
        <v>32</v>
      </c>
      <c r="J10744">
        <f>ABS(D10744-D10745)</f>
        <v>3</v>
      </c>
    </row>
    <row r="10745">
      <c r="A10745">
        <v>16826</v>
      </c>
      <c r="B10745" t="str">
        <v>2017-10-12</v>
      </c>
      <c r="C10745" t="str">
        <v>Morning</v>
      </c>
      <c r="D10745">
        <v>2</v>
      </c>
      <c r="E10745" t="str">
        <f>IF(MOD(D10745,2)=0,"EVEN","ODD")</f>
        <v>EVEN</v>
      </c>
      <c r="F10745" t="str">
        <f>IF(D10745&lt;=18,"LOW (1-18)","HIGH (19-36)")</f>
        <v>LOW (1-18)</v>
      </c>
      <c r="G10745">
        <f>INT((D10745-1)/6)+1</f>
        <v>1</v>
      </c>
      <c r="H10745">
        <f>MOD(D10745-1,6)+1</f>
        <v>2</v>
      </c>
      <c r="I10745">
        <f>37-D10745</f>
        <v>35</v>
      </c>
      <c r="J10745">
        <f>ABS(D10745-D10746)</f>
        <v>4</v>
      </c>
    </row>
    <row r="10746">
      <c r="A10746">
        <v>16825</v>
      </c>
      <c r="B10746" t="str">
        <v>2017-10-11</v>
      </c>
      <c r="C10746" t="str">
        <v>Evening</v>
      </c>
      <c r="D10746">
        <v>6</v>
      </c>
      <c r="E10746" t="str">
        <f>IF(MOD(D10746,2)=0,"EVEN","ODD")</f>
        <v>EVEN</v>
      </c>
      <c r="F10746" t="str">
        <f>IF(D10746&lt;=18,"LOW (1-18)","HIGH (19-36)")</f>
        <v>LOW (1-18)</v>
      </c>
      <c r="G10746">
        <f>INT((D10746-1)/6)+1</f>
        <v>1</v>
      </c>
      <c r="H10746">
        <f>MOD(D10746-1,6)+1</f>
        <v>6</v>
      </c>
      <c r="I10746">
        <f>37-D10746</f>
        <v>31</v>
      </c>
      <c r="J10746">
        <f>ABS(D10746-D10747)</f>
        <v>11</v>
      </c>
    </row>
    <row r="10747">
      <c r="A10747">
        <v>16824</v>
      </c>
      <c r="B10747" t="str">
        <v>2017-10-11</v>
      </c>
      <c r="C10747" t="str">
        <v>Afternoon</v>
      </c>
      <c r="D10747">
        <v>17</v>
      </c>
      <c r="E10747" t="str">
        <f>IF(MOD(D10747,2)=0,"EVEN","ODD")</f>
        <v>ODD</v>
      </c>
      <c r="F10747" t="str">
        <f>IF(D10747&lt;=18,"LOW (1-18)","HIGH (19-36)")</f>
        <v>LOW (1-18)</v>
      </c>
      <c r="G10747">
        <f>INT((D10747-1)/6)+1</f>
        <v>3</v>
      </c>
      <c r="H10747">
        <f>MOD(D10747-1,6)+1</f>
        <v>5</v>
      </c>
      <c r="I10747">
        <f>37-D10747</f>
        <v>20</v>
      </c>
      <c r="J10747">
        <f>ABS(D10747-D10748)</f>
        <v>8</v>
      </c>
    </row>
    <row r="10748">
      <c r="A10748">
        <v>16823</v>
      </c>
      <c r="B10748" t="str">
        <v>2017-10-11</v>
      </c>
      <c r="C10748" t="str">
        <v>Midday</v>
      </c>
      <c r="D10748">
        <v>9</v>
      </c>
      <c r="E10748" t="str">
        <f>IF(MOD(D10748,2)=0,"EVEN","ODD")</f>
        <v>ODD</v>
      </c>
      <c r="F10748" t="str">
        <f>IF(D10748&lt;=18,"LOW (1-18)","HIGH (19-36)")</f>
        <v>LOW (1-18)</v>
      </c>
      <c r="G10748">
        <f>INT((D10748-1)/6)+1</f>
        <v>2</v>
      </c>
      <c r="H10748">
        <f>MOD(D10748-1,6)+1</f>
        <v>3</v>
      </c>
      <c r="I10748">
        <f>37-D10748</f>
        <v>28</v>
      </c>
      <c r="J10748">
        <f>ABS(D10748-D10749)</f>
        <v>19</v>
      </c>
    </row>
    <row r="10749">
      <c r="A10749">
        <v>16822</v>
      </c>
      <c r="B10749" t="str">
        <v>2017-10-11</v>
      </c>
      <c r="C10749" t="str">
        <v>Morning</v>
      </c>
      <c r="D10749">
        <v>28</v>
      </c>
      <c r="E10749" t="str">
        <f>IF(MOD(D10749,2)=0,"EVEN","ODD")</f>
        <v>EVEN</v>
      </c>
      <c r="F10749" t="str">
        <f>IF(D10749&lt;=18,"LOW (1-18)","HIGH (19-36)")</f>
        <v>HIGH (19-36)</v>
      </c>
      <c r="G10749">
        <f>INT((D10749-1)/6)+1</f>
        <v>5</v>
      </c>
      <c r="H10749">
        <f>MOD(D10749-1,6)+1</f>
        <v>4</v>
      </c>
      <c r="I10749">
        <f>37-D10749</f>
        <v>9</v>
      </c>
      <c r="J10749">
        <f>ABS(D10749-D10750)</f>
        <v>12</v>
      </c>
    </row>
    <row r="10750">
      <c r="A10750">
        <v>16821</v>
      </c>
      <c r="B10750" t="str">
        <v>2017-10-10</v>
      </c>
      <c r="C10750" t="str">
        <v>Evening</v>
      </c>
      <c r="D10750">
        <v>16</v>
      </c>
      <c r="E10750" t="str">
        <f>IF(MOD(D10750,2)=0,"EVEN","ODD")</f>
        <v>EVEN</v>
      </c>
      <c r="F10750" t="str">
        <f>IF(D10750&lt;=18,"LOW (1-18)","HIGH (19-36)")</f>
        <v>LOW (1-18)</v>
      </c>
      <c r="G10750">
        <f>INT((D10750-1)/6)+1</f>
        <v>3</v>
      </c>
      <c r="H10750">
        <f>MOD(D10750-1,6)+1</f>
        <v>4</v>
      </c>
      <c r="I10750">
        <f>37-D10750</f>
        <v>21</v>
      </c>
      <c r="J10750">
        <f>ABS(D10750-D10751)</f>
        <v>15</v>
      </c>
    </row>
    <row r="10751">
      <c r="A10751">
        <v>16820</v>
      </c>
      <c r="B10751" t="str">
        <v>2017-10-10</v>
      </c>
      <c r="C10751" t="str">
        <v>Afternoon</v>
      </c>
      <c r="D10751">
        <v>1</v>
      </c>
      <c r="E10751" t="str">
        <f>IF(MOD(D10751,2)=0,"EVEN","ODD")</f>
        <v>ODD</v>
      </c>
      <c r="F10751" t="str">
        <f>IF(D10751&lt;=18,"LOW (1-18)","HIGH (19-36)")</f>
        <v>LOW (1-18)</v>
      </c>
      <c r="G10751">
        <f>INT((D10751-1)/6)+1</f>
        <v>1</v>
      </c>
      <c r="H10751">
        <f>MOD(D10751-1,6)+1</f>
        <v>1</v>
      </c>
      <c r="I10751">
        <f>37-D10751</f>
        <v>36</v>
      </c>
      <c r="J10751">
        <f>ABS(D10751-D10752)</f>
        <v>30</v>
      </c>
    </row>
    <row r="10752">
      <c r="A10752">
        <v>16819</v>
      </c>
      <c r="B10752" t="str">
        <v>2017-10-10</v>
      </c>
      <c r="C10752" t="str">
        <v>Midday</v>
      </c>
      <c r="D10752">
        <v>31</v>
      </c>
      <c r="E10752" t="str">
        <f>IF(MOD(D10752,2)=0,"EVEN","ODD")</f>
        <v>ODD</v>
      </c>
      <c r="F10752" t="str">
        <f>IF(D10752&lt;=18,"LOW (1-18)","HIGH (19-36)")</f>
        <v>HIGH (19-36)</v>
      </c>
      <c r="G10752">
        <f>INT((D10752-1)/6)+1</f>
        <v>6</v>
      </c>
      <c r="H10752">
        <f>MOD(D10752-1,6)+1</f>
        <v>1</v>
      </c>
      <c r="I10752">
        <f>37-D10752</f>
        <v>6</v>
      </c>
      <c r="J10752">
        <f>ABS(D10752-D10753)</f>
        <v>5</v>
      </c>
    </row>
    <row r="10753">
      <c r="A10753">
        <v>16818</v>
      </c>
      <c r="B10753" t="str">
        <v>2017-10-10</v>
      </c>
      <c r="C10753" t="str">
        <v>Morning</v>
      </c>
      <c r="D10753">
        <v>26</v>
      </c>
      <c r="E10753" t="str">
        <f>IF(MOD(D10753,2)=0,"EVEN","ODD")</f>
        <v>EVEN</v>
      </c>
      <c r="F10753" t="str">
        <f>IF(D10753&lt;=18,"LOW (1-18)","HIGH (19-36)")</f>
        <v>HIGH (19-36)</v>
      </c>
      <c r="G10753">
        <f>INT((D10753-1)/6)+1</f>
        <v>5</v>
      </c>
      <c r="H10753">
        <f>MOD(D10753-1,6)+1</f>
        <v>2</v>
      </c>
      <c r="I10753">
        <f>37-D10753</f>
        <v>11</v>
      </c>
      <c r="J10753">
        <f>ABS(D10753-D10754)</f>
        <v>8</v>
      </c>
    </row>
    <row r="10754">
      <c r="A10754">
        <v>16817</v>
      </c>
      <c r="B10754" t="str">
        <v>2017-10-09</v>
      </c>
      <c r="C10754" t="str">
        <v>Evening</v>
      </c>
      <c r="D10754">
        <v>34</v>
      </c>
      <c r="E10754" t="str">
        <f>IF(MOD(D10754,2)=0,"EVEN","ODD")</f>
        <v>EVEN</v>
      </c>
      <c r="F10754" t="str">
        <f>IF(D10754&lt;=18,"LOW (1-18)","HIGH (19-36)")</f>
        <v>HIGH (19-36)</v>
      </c>
      <c r="G10754">
        <f>INT((D10754-1)/6)+1</f>
        <v>6</v>
      </c>
      <c r="H10754">
        <f>MOD(D10754-1,6)+1</f>
        <v>4</v>
      </c>
      <c r="I10754">
        <f>37-D10754</f>
        <v>3</v>
      </c>
      <c r="J10754">
        <f>ABS(D10754-D10755)</f>
        <v>20</v>
      </c>
    </row>
    <row r="10755">
      <c r="A10755">
        <v>16816</v>
      </c>
      <c r="B10755" t="str">
        <v>2017-10-09</v>
      </c>
      <c r="C10755" t="str">
        <v>Afternoon</v>
      </c>
      <c r="D10755">
        <v>14</v>
      </c>
      <c r="E10755" t="str">
        <f>IF(MOD(D10755,2)=0,"EVEN","ODD")</f>
        <v>EVEN</v>
      </c>
      <c r="F10755" t="str">
        <f>IF(D10755&lt;=18,"LOW (1-18)","HIGH (19-36)")</f>
        <v>LOW (1-18)</v>
      </c>
      <c r="G10755">
        <f>INT((D10755-1)/6)+1</f>
        <v>3</v>
      </c>
      <c r="H10755">
        <f>MOD(D10755-1,6)+1</f>
        <v>2</v>
      </c>
      <c r="I10755">
        <f>37-D10755</f>
        <v>23</v>
      </c>
      <c r="J10755">
        <f>ABS(D10755-D10756)</f>
        <v>17</v>
      </c>
    </row>
    <row r="10756">
      <c r="A10756">
        <v>16815</v>
      </c>
      <c r="B10756" t="str">
        <v>2017-10-09</v>
      </c>
      <c r="C10756" t="str">
        <v>Midday</v>
      </c>
      <c r="D10756">
        <v>31</v>
      </c>
      <c r="E10756" t="str">
        <f>IF(MOD(D10756,2)=0,"EVEN","ODD")</f>
        <v>ODD</v>
      </c>
      <c r="F10756" t="str">
        <f>IF(D10756&lt;=18,"LOW (1-18)","HIGH (19-36)")</f>
        <v>HIGH (19-36)</v>
      </c>
      <c r="G10756">
        <f>INT((D10756-1)/6)+1</f>
        <v>6</v>
      </c>
      <c r="H10756">
        <f>MOD(D10756-1,6)+1</f>
        <v>1</v>
      </c>
      <c r="I10756">
        <f>37-D10756</f>
        <v>6</v>
      </c>
      <c r="J10756">
        <f>ABS(D10756-D10757)</f>
        <v>2</v>
      </c>
    </row>
    <row r="10757">
      <c r="A10757">
        <v>16814</v>
      </c>
      <c r="B10757" t="str">
        <v>2017-10-09</v>
      </c>
      <c r="C10757" t="str">
        <v>Morning</v>
      </c>
      <c r="D10757">
        <v>33</v>
      </c>
      <c r="E10757" t="str">
        <f>IF(MOD(D10757,2)=0,"EVEN","ODD")</f>
        <v>ODD</v>
      </c>
      <c r="F10757" t="str">
        <f>IF(D10757&lt;=18,"LOW (1-18)","HIGH (19-36)")</f>
        <v>HIGH (19-36)</v>
      </c>
      <c r="G10757">
        <f>INT((D10757-1)/6)+1</f>
        <v>6</v>
      </c>
      <c r="H10757">
        <f>MOD(D10757-1,6)+1</f>
        <v>3</v>
      </c>
      <c r="I10757">
        <f>37-D10757</f>
        <v>4</v>
      </c>
      <c r="J10757">
        <f>ABS(D10757-D10758)</f>
        <v>7</v>
      </c>
    </row>
    <row r="10758">
      <c r="A10758">
        <v>16813</v>
      </c>
      <c r="B10758" t="str">
        <v>2017-10-07</v>
      </c>
      <c r="C10758" t="str">
        <v>Evening</v>
      </c>
      <c r="D10758">
        <v>26</v>
      </c>
      <c r="E10758" t="str">
        <f>IF(MOD(D10758,2)=0,"EVEN","ODD")</f>
        <v>EVEN</v>
      </c>
      <c r="F10758" t="str">
        <f>IF(D10758&lt;=18,"LOW (1-18)","HIGH (19-36)")</f>
        <v>HIGH (19-36)</v>
      </c>
      <c r="G10758">
        <f>INT((D10758-1)/6)+1</f>
        <v>5</v>
      </c>
      <c r="H10758">
        <f>MOD(D10758-1,6)+1</f>
        <v>2</v>
      </c>
      <c r="I10758">
        <f>37-D10758</f>
        <v>11</v>
      </c>
      <c r="J10758">
        <f>ABS(D10758-D10759)</f>
        <v>1</v>
      </c>
    </row>
    <row r="10759">
      <c r="A10759">
        <v>16812</v>
      </c>
      <c r="B10759" t="str">
        <v>2017-10-07</v>
      </c>
      <c r="C10759" t="str">
        <v>Afternoon</v>
      </c>
      <c r="D10759">
        <v>25</v>
      </c>
      <c r="E10759" t="str">
        <f>IF(MOD(D10759,2)=0,"EVEN","ODD")</f>
        <v>ODD</v>
      </c>
      <c r="F10759" t="str">
        <f>IF(D10759&lt;=18,"LOW (1-18)","HIGH (19-36)")</f>
        <v>HIGH (19-36)</v>
      </c>
      <c r="G10759">
        <f>INT((D10759-1)/6)+1</f>
        <v>5</v>
      </c>
      <c r="H10759">
        <f>MOD(D10759-1,6)+1</f>
        <v>1</v>
      </c>
      <c r="I10759">
        <f>37-D10759</f>
        <v>12</v>
      </c>
      <c r="J10759">
        <f>ABS(D10759-D10760)</f>
        <v>15</v>
      </c>
    </row>
    <row r="10760">
      <c r="A10760">
        <v>16811</v>
      </c>
      <c r="B10760" t="str">
        <v>2017-10-07</v>
      </c>
      <c r="C10760" t="str">
        <v>Midday</v>
      </c>
      <c r="D10760">
        <v>10</v>
      </c>
      <c r="E10760" t="str">
        <f>IF(MOD(D10760,2)=0,"EVEN","ODD")</f>
        <v>EVEN</v>
      </c>
      <c r="F10760" t="str">
        <f>IF(D10760&lt;=18,"LOW (1-18)","HIGH (19-36)")</f>
        <v>LOW (1-18)</v>
      </c>
      <c r="G10760">
        <f>INT((D10760-1)/6)+1</f>
        <v>2</v>
      </c>
      <c r="H10760">
        <f>MOD(D10760-1,6)+1</f>
        <v>4</v>
      </c>
      <c r="I10760">
        <f>37-D10760</f>
        <v>27</v>
      </c>
      <c r="J10760">
        <f>ABS(D10760-D10761)</f>
        <v>4</v>
      </c>
    </row>
    <row r="10761">
      <c r="A10761">
        <v>16810</v>
      </c>
      <c r="B10761" t="str">
        <v>2017-10-07</v>
      </c>
      <c r="C10761" t="str">
        <v>Morning</v>
      </c>
      <c r="D10761">
        <v>14</v>
      </c>
      <c r="E10761" t="str">
        <f>IF(MOD(D10761,2)=0,"EVEN","ODD")</f>
        <v>EVEN</v>
      </c>
      <c r="F10761" t="str">
        <f>IF(D10761&lt;=18,"LOW (1-18)","HIGH (19-36)")</f>
        <v>LOW (1-18)</v>
      </c>
      <c r="G10761">
        <f>INT((D10761-1)/6)+1</f>
        <v>3</v>
      </c>
      <c r="H10761">
        <f>MOD(D10761-1,6)+1</f>
        <v>2</v>
      </c>
      <c r="I10761">
        <f>37-D10761</f>
        <v>23</v>
      </c>
      <c r="J10761">
        <f>ABS(D10761-D10762)</f>
        <v>13</v>
      </c>
    </row>
    <row r="10762">
      <c r="A10762">
        <v>16809</v>
      </c>
      <c r="B10762" t="str">
        <v>2017-10-06</v>
      </c>
      <c r="C10762" t="str">
        <v>Evening</v>
      </c>
      <c r="D10762">
        <v>27</v>
      </c>
      <c r="E10762" t="str">
        <f>IF(MOD(D10762,2)=0,"EVEN","ODD")</f>
        <v>ODD</v>
      </c>
      <c r="F10762" t="str">
        <f>IF(D10762&lt;=18,"LOW (1-18)","HIGH (19-36)")</f>
        <v>HIGH (19-36)</v>
      </c>
      <c r="G10762">
        <f>INT((D10762-1)/6)+1</f>
        <v>5</v>
      </c>
      <c r="H10762">
        <f>MOD(D10762-1,6)+1</f>
        <v>3</v>
      </c>
      <c r="I10762">
        <f>37-D10762</f>
        <v>10</v>
      </c>
      <c r="J10762">
        <f>ABS(D10762-D10763)</f>
        <v>22</v>
      </c>
    </row>
    <row r="10763">
      <c r="A10763">
        <v>16808</v>
      </c>
      <c r="B10763" t="str">
        <v>2017-10-06</v>
      </c>
      <c r="C10763" t="str">
        <v>Afternoon</v>
      </c>
      <c r="D10763">
        <v>5</v>
      </c>
      <c r="E10763" t="str">
        <f>IF(MOD(D10763,2)=0,"EVEN","ODD")</f>
        <v>ODD</v>
      </c>
      <c r="F10763" t="str">
        <f>IF(D10763&lt;=18,"LOW (1-18)","HIGH (19-36)")</f>
        <v>LOW (1-18)</v>
      </c>
      <c r="G10763">
        <f>INT((D10763-1)/6)+1</f>
        <v>1</v>
      </c>
      <c r="H10763">
        <f>MOD(D10763-1,6)+1</f>
        <v>5</v>
      </c>
      <c r="I10763">
        <f>37-D10763</f>
        <v>32</v>
      </c>
      <c r="J10763">
        <f>ABS(D10763-D10764)</f>
        <v>2</v>
      </c>
    </row>
    <row r="10764">
      <c r="A10764">
        <v>16807</v>
      </c>
      <c r="B10764" t="str">
        <v>2017-10-06</v>
      </c>
      <c r="C10764" t="str">
        <v>Midday</v>
      </c>
      <c r="D10764">
        <v>3</v>
      </c>
      <c r="E10764" t="str">
        <f>IF(MOD(D10764,2)=0,"EVEN","ODD")</f>
        <v>ODD</v>
      </c>
      <c r="F10764" t="str">
        <f>IF(D10764&lt;=18,"LOW (1-18)","HIGH (19-36)")</f>
        <v>LOW (1-18)</v>
      </c>
      <c r="G10764">
        <f>INT((D10764-1)/6)+1</f>
        <v>1</v>
      </c>
      <c r="H10764">
        <f>MOD(D10764-1,6)+1</f>
        <v>3</v>
      </c>
      <c r="I10764">
        <f>37-D10764</f>
        <v>34</v>
      </c>
      <c r="J10764">
        <f>ABS(D10764-D10765)</f>
        <v>0</v>
      </c>
    </row>
    <row r="10765">
      <c r="A10765">
        <v>16806</v>
      </c>
      <c r="B10765" t="str">
        <v>2017-10-06</v>
      </c>
      <c r="C10765" t="str">
        <v>Morning</v>
      </c>
      <c r="D10765">
        <v>3</v>
      </c>
      <c r="E10765" t="str">
        <f>IF(MOD(D10765,2)=0,"EVEN","ODD")</f>
        <v>ODD</v>
      </c>
      <c r="F10765" t="str">
        <f>IF(D10765&lt;=18,"LOW (1-18)","HIGH (19-36)")</f>
        <v>LOW (1-18)</v>
      </c>
      <c r="G10765">
        <f>INT((D10765-1)/6)+1</f>
        <v>1</v>
      </c>
      <c r="H10765">
        <f>MOD(D10765-1,6)+1</f>
        <v>3</v>
      </c>
      <c r="I10765">
        <f>37-D10765</f>
        <v>34</v>
      </c>
      <c r="J10765">
        <f>ABS(D10765-D10766)</f>
        <v>12</v>
      </c>
    </row>
    <row r="10766">
      <c r="A10766">
        <v>16805</v>
      </c>
      <c r="B10766" t="str">
        <v>2017-10-05</v>
      </c>
      <c r="C10766" t="str">
        <v>Evening</v>
      </c>
      <c r="D10766">
        <v>15</v>
      </c>
      <c r="E10766" t="str">
        <f>IF(MOD(D10766,2)=0,"EVEN","ODD")</f>
        <v>ODD</v>
      </c>
      <c r="F10766" t="str">
        <f>IF(D10766&lt;=18,"LOW (1-18)","HIGH (19-36)")</f>
        <v>LOW (1-18)</v>
      </c>
      <c r="G10766">
        <f>INT((D10766-1)/6)+1</f>
        <v>3</v>
      </c>
      <c r="H10766">
        <f>MOD(D10766-1,6)+1</f>
        <v>3</v>
      </c>
      <c r="I10766">
        <f>37-D10766</f>
        <v>22</v>
      </c>
      <c r="J10766">
        <f>ABS(D10766-D10767)</f>
        <v>13</v>
      </c>
    </row>
    <row r="10767">
      <c r="A10767">
        <v>16804</v>
      </c>
      <c r="B10767" t="str">
        <v>2017-10-05</v>
      </c>
      <c r="C10767" t="str">
        <v>Afternoon</v>
      </c>
      <c r="D10767">
        <v>2</v>
      </c>
      <c r="E10767" t="str">
        <f>IF(MOD(D10767,2)=0,"EVEN","ODD")</f>
        <v>EVEN</v>
      </c>
      <c r="F10767" t="str">
        <f>IF(D10767&lt;=18,"LOW (1-18)","HIGH (19-36)")</f>
        <v>LOW (1-18)</v>
      </c>
      <c r="G10767">
        <f>INT((D10767-1)/6)+1</f>
        <v>1</v>
      </c>
      <c r="H10767">
        <f>MOD(D10767-1,6)+1</f>
        <v>2</v>
      </c>
      <c r="I10767">
        <f>37-D10767</f>
        <v>35</v>
      </c>
      <c r="J10767">
        <f>ABS(D10767-D10768)</f>
        <v>25</v>
      </c>
    </row>
    <row r="10768">
      <c r="A10768">
        <v>16803</v>
      </c>
      <c r="B10768" t="str">
        <v>2017-10-05</v>
      </c>
      <c r="C10768" t="str">
        <v>Midday</v>
      </c>
      <c r="D10768">
        <v>27</v>
      </c>
      <c r="E10768" t="str">
        <f>IF(MOD(D10768,2)=0,"EVEN","ODD")</f>
        <v>ODD</v>
      </c>
      <c r="F10768" t="str">
        <f>IF(D10768&lt;=18,"LOW (1-18)","HIGH (19-36)")</f>
        <v>HIGH (19-36)</v>
      </c>
      <c r="G10768">
        <f>INT((D10768-1)/6)+1</f>
        <v>5</v>
      </c>
      <c r="H10768">
        <f>MOD(D10768-1,6)+1</f>
        <v>3</v>
      </c>
      <c r="I10768">
        <f>37-D10768</f>
        <v>10</v>
      </c>
      <c r="J10768">
        <f>ABS(D10768-D10769)</f>
        <v>22</v>
      </c>
    </row>
    <row r="10769">
      <c r="A10769">
        <v>16802</v>
      </c>
      <c r="B10769" t="str">
        <v>2017-10-05</v>
      </c>
      <c r="C10769" t="str">
        <v>Morning</v>
      </c>
      <c r="D10769">
        <v>5</v>
      </c>
      <c r="E10769" t="str">
        <f>IF(MOD(D10769,2)=0,"EVEN","ODD")</f>
        <v>ODD</v>
      </c>
      <c r="F10769" t="str">
        <f>IF(D10769&lt;=18,"LOW (1-18)","HIGH (19-36)")</f>
        <v>LOW (1-18)</v>
      </c>
      <c r="G10769">
        <f>INT((D10769-1)/6)+1</f>
        <v>1</v>
      </c>
      <c r="H10769">
        <f>MOD(D10769-1,6)+1</f>
        <v>5</v>
      </c>
      <c r="I10769">
        <f>37-D10769</f>
        <v>32</v>
      </c>
      <c r="J10769">
        <f>ABS(D10769-D10770)</f>
        <v>10</v>
      </c>
    </row>
    <row r="10770">
      <c r="A10770">
        <v>16801</v>
      </c>
      <c r="B10770" t="str">
        <v>2017-10-04</v>
      </c>
      <c r="C10770" t="str">
        <v>Evening</v>
      </c>
      <c r="D10770">
        <v>15</v>
      </c>
      <c r="E10770" t="str">
        <f>IF(MOD(D10770,2)=0,"EVEN","ODD")</f>
        <v>ODD</v>
      </c>
      <c r="F10770" t="str">
        <f>IF(D10770&lt;=18,"LOW (1-18)","HIGH (19-36)")</f>
        <v>LOW (1-18)</v>
      </c>
      <c r="G10770">
        <f>INT((D10770-1)/6)+1</f>
        <v>3</v>
      </c>
      <c r="H10770">
        <f>MOD(D10770-1,6)+1</f>
        <v>3</v>
      </c>
      <c r="I10770">
        <f>37-D10770</f>
        <v>22</v>
      </c>
      <c r="J10770">
        <f>ABS(D10770-D10771)</f>
        <v>3</v>
      </c>
    </row>
    <row r="10771">
      <c r="A10771">
        <v>16800</v>
      </c>
      <c r="B10771" t="str">
        <v>2017-10-04</v>
      </c>
      <c r="C10771" t="str">
        <v>Afternoon</v>
      </c>
      <c r="D10771">
        <v>18</v>
      </c>
      <c r="E10771" t="str">
        <f>IF(MOD(D10771,2)=0,"EVEN","ODD")</f>
        <v>EVEN</v>
      </c>
      <c r="F10771" t="str">
        <f>IF(D10771&lt;=18,"LOW (1-18)","HIGH (19-36)")</f>
        <v>LOW (1-18)</v>
      </c>
      <c r="G10771">
        <f>INT((D10771-1)/6)+1</f>
        <v>3</v>
      </c>
      <c r="H10771">
        <f>MOD(D10771-1,6)+1</f>
        <v>6</v>
      </c>
      <c r="I10771">
        <f>37-D10771</f>
        <v>19</v>
      </c>
      <c r="J10771">
        <f>ABS(D10771-D10772)</f>
        <v>0</v>
      </c>
    </row>
    <row r="10772">
      <c r="A10772">
        <v>16799</v>
      </c>
      <c r="B10772" t="str">
        <v>2017-10-04</v>
      </c>
      <c r="C10772" t="str">
        <v>Midday</v>
      </c>
      <c r="D10772">
        <v>18</v>
      </c>
      <c r="E10772" t="str">
        <f>IF(MOD(D10772,2)=0,"EVEN","ODD")</f>
        <v>EVEN</v>
      </c>
      <c r="F10772" t="str">
        <f>IF(D10772&lt;=18,"LOW (1-18)","HIGH (19-36)")</f>
        <v>LOW (1-18)</v>
      </c>
      <c r="G10772">
        <f>INT((D10772-1)/6)+1</f>
        <v>3</v>
      </c>
      <c r="H10772">
        <f>MOD(D10772-1,6)+1</f>
        <v>6</v>
      </c>
      <c r="I10772">
        <f>37-D10772</f>
        <v>19</v>
      </c>
      <c r="J10772">
        <f>ABS(D10772-D10773)</f>
        <v>6</v>
      </c>
    </row>
    <row r="10773">
      <c r="A10773">
        <v>16798</v>
      </c>
      <c r="B10773" t="str">
        <v>2017-10-04</v>
      </c>
      <c r="C10773" t="str">
        <v>Morning</v>
      </c>
      <c r="D10773">
        <v>24</v>
      </c>
      <c r="E10773" t="str">
        <f>IF(MOD(D10773,2)=0,"EVEN","ODD")</f>
        <v>EVEN</v>
      </c>
      <c r="F10773" t="str">
        <f>IF(D10773&lt;=18,"LOW (1-18)","HIGH (19-36)")</f>
        <v>HIGH (19-36)</v>
      </c>
      <c r="G10773">
        <f>INT((D10773-1)/6)+1</f>
        <v>4</v>
      </c>
      <c r="H10773">
        <f>MOD(D10773-1,6)+1</f>
        <v>6</v>
      </c>
      <c r="I10773">
        <f>37-D10773</f>
        <v>13</v>
      </c>
      <c r="J10773">
        <f>ABS(D10773-D10774)</f>
        <v>19</v>
      </c>
    </row>
    <row r="10774">
      <c r="A10774">
        <v>16797</v>
      </c>
      <c r="B10774" t="str">
        <v>2017-10-03</v>
      </c>
      <c r="C10774" t="str">
        <v>Evening</v>
      </c>
      <c r="D10774">
        <v>5</v>
      </c>
      <c r="E10774" t="str">
        <f>IF(MOD(D10774,2)=0,"EVEN","ODD")</f>
        <v>ODD</v>
      </c>
      <c r="F10774" t="str">
        <f>IF(D10774&lt;=18,"LOW (1-18)","HIGH (19-36)")</f>
        <v>LOW (1-18)</v>
      </c>
      <c r="G10774">
        <f>INT((D10774-1)/6)+1</f>
        <v>1</v>
      </c>
      <c r="H10774">
        <f>MOD(D10774-1,6)+1</f>
        <v>5</v>
      </c>
      <c r="I10774">
        <f>37-D10774</f>
        <v>32</v>
      </c>
      <c r="J10774">
        <f>ABS(D10774-D10775)</f>
        <v>22</v>
      </c>
    </row>
    <row r="10775">
      <c r="A10775">
        <v>16796</v>
      </c>
      <c r="B10775" t="str">
        <v>2017-10-03</v>
      </c>
      <c r="C10775" t="str">
        <v>Afternoon</v>
      </c>
      <c r="D10775">
        <v>27</v>
      </c>
      <c r="E10775" t="str">
        <f>IF(MOD(D10775,2)=0,"EVEN","ODD")</f>
        <v>ODD</v>
      </c>
      <c r="F10775" t="str">
        <f>IF(D10775&lt;=18,"LOW (1-18)","HIGH (19-36)")</f>
        <v>HIGH (19-36)</v>
      </c>
      <c r="G10775">
        <f>INT((D10775-1)/6)+1</f>
        <v>5</v>
      </c>
      <c r="H10775">
        <f>MOD(D10775-1,6)+1</f>
        <v>3</v>
      </c>
      <c r="I10775">
        <f>37-D10775</f>
        <v>10</v>
      </c>
      <c r="J10775">
        <f>ABS(D10775-D10776)</f>
        <v>7</v>
      </c>
    </row>
    <row r="10776">
      <c r="A10776">
        <v>16795</v>
      </c>
      <c r="B10776" t="str">
        <v>2017-10-03</v>
      </c>
      <c r="C10776" t="str">
        <v>Midday</v>
      </c>
      <c r="D10776">
        <v>34</v>
      </c>
      <c r="E10776" t="str">
        <f>IF(MOD(D10776,2)=0,"EVEN","ODD")</f>
        <v>EVEN</v>
      </c>
      <c r="F10776" t="str">
        <f>IF(D10776&lt;=18,"LOW (1-18)","HIGH (19-36)")</f>
        <v>HIGH (19-36)</v>
      </c>
      <c r="G10776">
        <f>INT((D10776-1)/6)+1</f>
        <v>6</v>
      </c>
      <c r="H10776">
        <f>MOD(D10776-1,6)+1</f>
        <v>4</v>
      </c>
      <c r="I10776">
        <f>37-D10776</f>
        <v>3</v>
      </c>
      <c r="J10776">
        <f>ABS(D10776-D10777)</f>
        <v>23</v>
      </c>
    </row>
    <row r="10777">
      <c r="A10777">
        <v>16794</v>
      </c>
      <c r="B10777" t="str">
        <v>2017-10-03</v>
      </c>
      <c r="C10777" t="str">
        <v>Morning</v>
      </c>
      <c r="D10777">
        <v>11</v>
      </c>
      <c r="E10777" t="str">
        <f>IF(MOD(D10777,2)=0,"EVEN","ODD")</f>
        <v>ODD</v>
      </c>
      <c r="F10777" t="str">
        <f>IF(D10777&lt;=18,"LOW (1-18)","HIGH (19-36)")</f>
        <v>LOW (1-18)</v>
      </c>
      <c r="G10777">
        <f>INT((D10777-1)/6)+1</f>
        <v>2</v>
      </c>
      <c r="H10777">
        <f>MOD(D10777-1,6)+1</f>
        <v>5</v>
      </c>
      <c r="I10777">
        <f>37-D10777</f>
        <v>26</v>
      </c>
      <c r="J10777">
        <f>ABS(D10777-D10778)</f>
        <v>2</v>
      </c>
    </row>
    <row r="10778">
      <c r="A10778">
        <v>16793</v>
      </c>
      <c r="B10778" t="str">
        <v>2017-10-02</v>
      </c>
      <c r="C10778" t="str">
        <v>Evening</v>
      </c>
      <c r="D10778">
        <v>13</v>
      </c>
      <c r="E10778" t="str">
        <f>IF(MOD(D10778,2)=0,"EVEN","ODD")</f>
        <v>ODD</v>
      </c>
      <c r="F10778" t="str">
        <f>IF(D10778&lt;=18,"LOW (1-18)","HIGH (19-36)")</f>
        <v>LOW (1-18)</v>
      </c>
      <c r="G10778">
        <f>INT((D10778-1)/6)+1</f>
        <v>3</v>
      </c>
      <c r="H10778">
        <f>MOD(D10778-1,6)+1</f>
        <v>1</v>
      </c>
      <c r="I10778">
        <f>37-D10778</f>
        <v>24</v>
      </c>
      <c r="J10778">
        <f>ABS(D10778-D10779)</f>
        <v>10</v>
      </c>
    </row>
    <row r="10779">
      <c r="A10779">
        <v>16792</v>
      </c>
      <c r="B10779" t="str">
        <v>2017-10-02</v>
      </c>
      <c r="C10779" t="str">
        <v>Afternoon</v>
      </c>
      <c r="D10779">
        <v>23</v>
      </c>
      <c r="E10779" t="str">
        <f>IF(MOD(D10779,2)=0,"EVEN","ODD")</f>
        <v>ODD</v>
      </c>
      <c r="F10779" t="str">
        <f>IF(D10779&lt;=18,"LOW (1-18)","HIGH (19-36)")</f>
        <v>HIGH (19-36)</v>
      </c>
      <c r="G10779">
        <f>INT((D10779-1)/6)+1</f>
        <v>4</v>
      </c>
      <c r="H10779">
        <f>MOD(D10779-1,6)+1</f>
        <v>5</v>
      </c>
      <c r="I10779">
        <f>37-D10779</f>
        <v>14</v>
      </c>
      <c r="J10779">
        <f>ABS(D10779-D10780)</f>
        <v>1</v>
      </c>
    </row>
    <row r="10780">
      <c r="A10780">
        <v>16791</v>
      </c>
      <c r="B10780" t="str">
        <v>2017-10-02</v>
      </c>
      <c r="C10780" t="str">
        <v>Midday</v>
      </c>
      <c r="D10780">
        <v>24</v>
      </c>
      <c r="E10780" t="str">
        <f>IF(MOD(D10780,2)=0,"EVEN","ODD")</f>
        <v>EVEN</v>
      </c>
      <c r="F10780" t="str">
        <f>IF(D10780&lt;=18,"LOW (1-18)","HIGH (19-36)")</f>
        <v>HIGH (19-36)</v>
      </c>
      <c r="G10780">
        <f>INT((D10780-1)/6)+1</f>
        <v>4</v>
      </c>
      <c r="H10780">
        <f>MOD(D10780-1,6)+1</f>
        <v>6</v>
      </c>
      <c r="I10780">
        <f>37-D10780</f>
        <v>13</v>
      </c>
      <c r="J10780">
        <f>ABS(D10780-D10781)</f>
        <v>8</v>
      </c>
    </row>
    <row r="10781">
      <c r="A10781">
        <v>16790</v>
      </c>
      <c r="B10781" t="str">
        <v>2017-10-02</v>
      </c>
      <c r="C10781" t="str">
        <v>Morning</v>
      </c>
      <c r="D10781">
        <v>16</v>
      </c>
      <c r="E10781" t="str">
        <f>IF(MOD(D10781,2)=0,"EVEN","ODD")</f>
        <v>EVEN</v>
      </c>
      <c r="F10781" t="str">
        <f>IF(D10781&lt;=18,"LOW (1-18)","HIGH (19-36)")</f>
        <v>LOW (1-18)</v>
      </c>
      <c r="G10781">
        <f>INT((D10781-1)/6)+1</f>
        <v>3</v>
      </c>
      <c r="H10781">
        <f>MOD(D10781-1,6)+1</f>
        <v>4</v>
      </c>
      <c r="I10781">
        <f>37-D10781</f>
        <v>21</v>
      </c>
      <c r="J10781">
        <f>ABS(D10781-D10782)</f>
        <v>3</v>
      </c>
    </row>
    <row r="10782">
      <c r="A10782">
        <v>16789</v>
      </c>
      <c r="B10782" t="str">
        <v>2017-09-30</v>
      </c>
      <c r="C10782" t="str">
        <v>Evening</v>
      </c>
      <c r="D10782">
        <v>19</v>
      </c>
      <c r="E10782" t="str">
        <f>IF(MOD(D10782,2)=0,"EVEN","ODD")</f>
        <v>ODD</v>
      </c>
      <c r="F10782" t="str">
        <f>IF(D10782&lt;=18,"LOW (1-18)","HIGH (19-36)")</f>
        <v>HIGH (19-36)</v>
      </c>
      <c r="G10782">
        <f>INT((D10782-1)/6)+1</f>
        <v>4</v>
      </c>
      <c r="H10782">
        <f>MOD(D10782-1,6)+1</f>
        <v>1</v>
      </c>
      <c r="I10782">
        <f>37-D10782</f>
        <v>18</v>
      </c>
      <c r="J10782">
        <f>ABS(D10782-D10783)</f>
        <v>8</v>
      </c>
    </row>
    <row r="10783">
      <c r="A10783">
        <v>16788</v>
      </c>
      <c r="B10783" t="str">
        <v>2017-09-30</v>
      </c>
      <c r="C10783" t="str">
        <v>Afternoon</v>
      </c>
      <c r="D10783">
        <v>11</v>
      </c>
      <c r="E10783" t="str">
        <f>IF(MOD(D10783,2)=0,"EVEN","ODD")</f>
        <v>ODD</v>
      </c>
      <c r="F10783" t="str">
        <f>IF(D10783&lt;=18,"LOW (1-18)","HIGH (19-36)")</f>
        <v>LOW (1-18)</v>
      </c>
      <c r="G10783">
        <f>INT((D10783-1)/6)+1</f>
        <v>2</v>
      </c>
      <c r="H10783">
        <f>MOD(D10783-1,6)+1</f>
        <v>5</v>
      </c>
      <c r="I10783">
        <f>37-D10783</f>
        <v>26</v>
      </c>
      <c r="J10783">
        <f>ABS(D10783-D10784)</f>
        <v>9</v>
      </c>
    </row>
    <row r="10784">
      <c r="A10784">
        <v>16787</v>
      </c>
      <c r="B10784" t="str">
        <v>2017-09-30</v>
      </c>
      <c r="C10784" t="str">
        <v>Midday</v>
      </c>
      <c r="D10784">
        <v>2</v>
      </c>
      <c r="E10784" t="str">
        <f>IF(MOD(D10784,2)=0,"EVEN","ODD")</f>
        <v>EVEN</v>
      </c>
      <c r="F10784" t="str">
        <f>IF(D10784&lt;=18,"LOW (1-18)","HIGH (19-36)")</f>
        <v>LOW (1-18)</v>
      </c>
      <c r="G10784">
        <f>INT((D10784-1)/6)+1</f>
        <v>1</v>
      </c>
      <c r="H10784">
        <f>MOD(D10784-1,6)+1</f>
        <v>2</v>
      </c>
      <c r="I10784">
        <f>37-D10784</f>
        <v>35</v>
      </c>
      <c r="J10784">
        <f>ABS(D10784-D10785)</f>
        <v>25</v>
      </c>
    </row>
    <row r="10785">
      <c r="A10785">
        <v>16786</v>
      </c>
      <c r="B10785" t="str">
        <v>2017-09-30</v>
      </c>
      <c r="C10785" t="str">
        <v>Morning</v>
      </c>
      <c r="D10785">
        <v>27</v>
      </c>
      <c r="E10785" t="str">
        <f>IF(MOD(D10785,2)=0,"EVEN","ODD")</f>
        <v>ODD</v>
      </c>
      <c r="F10785" t="str">
        <f>IF(D10785&lt;=18,"LOW (1-18)","HIGH (19-36)")</f>
        <v>HIGH (19-36)</v>
      </c>
      <c r="G10785">
        <f>INT((D10785-1)/6)+1</f>
        <v>5</v>
      </c>
      <c r="H10785">
        <f>MOD(D10785-1,6)+1</f>
        <v>3</v>
      </c>
      <c r="I10785">
        <f>37-D10785</f>
        <v>10</v>
      </c>
      <c r="J10785">
        <f>ABS(D10785-D10786)</f>
        <v>3</v>
      </c>
    </row>
    <row r="10786">
      <c r="A10786">
        <v>16785</v>
      </c>
      <c r="B10786" t="str">
        <v>2017-09-29</v>
      </c>
      <c r="C10786" t="str">
        <v>Evening</v>
      </c>
      <c r="D10786">
        <v>24</v>
      </c>
      <c r="E10786" t="str">
        <f>IF(MOD(D10786,2)=0,"EVEN","ODD")</f>
        <v>EVEN</v>
      </c>
      <c r="F10786" t="str">
        <f>IF(D10786&lt;=18,"LOW (1-18)","HIGH (19-36)")</f>
        <v>HIGH (19-36)</v>
      </c>
      <c r="G10786">
        <f>INT((D10786-1)/6)+1</f>
        <v>4</v>
      </c>
      <c r="H10786">
        <f>MOD(D10786-1,6)+1</f>
        <v>6</v>
      </c>
      <c r="I10786">
        <f>37-D10786</f>
        <v>13</v>
      </c>
      <c r="J10786">
        <f>ABS(D10786-D10787)</f>
        <v>3</v>
      </c>
    </row>
    <row r="10787">
      <c r="A10787">
        <v>16784</v>
      </c>
      <c r="B10787" t="str">
        <v>2017-09-29</v>
      </c>
      <c r="C10787" t="str">
        <v>Afternoon</v>
      </c>
      <c r="D10787">
        <v>21</v>
      </c>
      <c r="E10787" t="str">
        <f>IF(MOD(D10787,2)=0,"EVEN","ODD")</f>
        <v>ODD</v>
      </c>
      <c r="F10787" t="str">
        <f>IF(D10787&lt;=18,"LOW (1-18)","HIGH (19-36)")</f>
        <v>HIGH (19-36)</v>
      </c>
      <c r="G10787">
        <f>INT((D10787-1)/6)+1</f>
        <v>4</v>
      </c>
      <c r="H10787">
        <f>MOD(D10787-1,6)+1</f>
        <v>3</v>
      </c>
      <c r="I10787">
        <f>37-D10787</f>
        <v>16</v>
      </c>
      <c r="J10787">
        <f>ABS(D10787-D10788)</f>
        <v>6</v>
      </c>
    </row>
    <row r="10788">
      <c r="A10788">
        <v>16783</v>
      </c>
      <c r="B10788" t="str">
        <v>2017-09-29</v>
      </c>
      <c r="C10788" t="str">
        <v>Midday</v>
      </c>
      <c r="D10788">
        <v>27</v>
      </c>
      <c r="E10788" t="str">
        <f>IF(MOD(D10788,2)=0,"EVEN","ODD")</f>
        <v>ODD</v>
      </c>
      <c r="F10788" t="str">
        <f>IF(D10788&lt;=18,"LOW (1-18)","HIGH (19-36)")</f>
        <v>HIGH (19-36)</v>
      </c>
      <c r="G10788">
        <f>INT((D10788-1)/6)+1</f>
        <v>5</v>
      </c>
      <c r="H10788">
        <f>MOD(D10788-1,6)+1</f>
        <v>3</v>
      </c>
      <c r="I10788">
        <f>37-D10788</f>
        <v>10</v>
      </c>
      <c r="J10788">
        <f>ABS(D10788-D10789)</f>
        <v>9</v>
      </c>
    </row>
    <row r="10789">
      <c r="A10789">
        <v>16782</v>
      </c>
      <c r="B10789" t="str">
        <v>2017-09-29</v>
      </c>
      <c r="C10789" t="str">
        <v>Morning</v>
      </c>
      <c r="D10789">
        <v>18</v>
      </c>
      <c r="E10789" t="str">
        <f>IF(MOD(D10789,2)=0,"EVEN","ODD")</f>
        <v>EVEN</v>
      </c>
      <c r="F10789" t="str">
        <f>IF(D10789&lt;=18,"LOW (1-18)","HIGH (19-36)")</f>
        <v>LOW (1-18)</v>
      </c>
      <c r="G10789">
        <f>INT((D10789-1)/6)+1</f>
        <v>3</v>
      </c>
      <c r="H10789">
        <f>MOD(D10789-1,6)+1</f>
        <v>6</v>
      </c>
      <c r="I10789">
        <f>37-D10789</f>
        <v>19</v>
      </c>
      <c r="J10789">
        <f>ABS(D10789-D10790)</f>
        <v>8</v>
      </c>
    </row>
    <row r="10790">
      <c r="A10790">
        <v>16781</v>
      </c>
      <c r="B10790" t="str">
        <v>2017-09-28</v>
      </c>
      <c r="C10790" t="str">
        <v>Evening</v>
      </c>
      <c r="D10790">
        <v>10</v>
      </c>
      <c r="E10790" t="str">
        <f>IF(MOD(D10790,2)=0,"EVEN","ODD")</f>
        <v>EVEN</v>
      </c>
      <c r="F10790" t="str">
        <f>IF(D10790&lt;=18,"LOW (1-18)","HIGH (19-36)")</f>
        <v>LOW (1-18)</v>
      </c>
      <c r="G10790">
        <f>INT((D10790-1)/6)+1</f>
        <v>2</v>
      </c>
      <c r="H10790">
        <f>MOD(D10790-1,6)+1</f>
        <v>4</v>
      </c>
      <c r="I10790">
        <f>37-D10790</f>
        <v>27</v>
      </c>
      <c r="J10790">
        <f>ABS(D10790-D10791)</f>
        <v>20</v>
      </c>
    </row>
    <row r="10791">
      <c r="A10791">
        <v>16780</v>
      </c>
      <c r="B10791" t="str">
        <v>2017-09-28</v>
      </c>
      <c r="C10791" t="str">
        <v>Afternoon</v>
      </c>
      <c r="D10791">
        <v>30</v>
      </c>
      <c r="E10791" t="str">
        <f>IF(MOD(D10791,2)=0,"EVEN","ODD")</f>
        <v>EVEN</v>
      </c>
      <c r="F10791" t="str">
        <f>IF(D10791&lt;=18,"LOW (1-18)","HIGH (19-36)")</f>
        <v>HIGH (19-36)</v>
      </c>
      <c r="G10791">
        <f>INT((D10791-1)/6)+1</f>
        <v>5</v>
      </c>
      <c r="H10791">
        <f>MOD(D10791-1,6)+1</f>
        <v>6</v>
      </c>
      <c r="I10791">
        <f>37-D10791</f>
        <v>7</v>
      </c>
      <c r="J10791">
        <f>ABS(D10791-D10792)</f>
        <v>18</v>
      </c>
    </row>
    <row r="10792">
      <c r="A10792">
        <v>16779</v>
      </c>
      <c r="B10792" t="str">
        <v>2017-09-28</v>
      </c>
      <c r="C10792" t="str">
        <v>Midday</v>
      </c>
      <c r="D10792">
        <v>12</v>
      </c>
      <c r="E10792" t="str">
        <f>IF(MOD(D10792,2)=0,"EVEN","ODD")</f>
        <v>EVEN</v>
      </c>
      <c r="F10792" t="str">
        <f>IF(D10792&lt;=18,"LOW (1-18)","HIGH (19-36)")</f>
        <v>LOW (1-18)</v>
      </c>
      <c r="G10792">
        <f>INT((D10792-1)/6)+1</f>
        <v>2</v>
      </c>
      <c r="H10792">
        <f>MOD(D10792-1,6)+1</f>
        <v>6</v>
      </c>
      <c r="I10792">
        <f>37-D10792</f>
        <v>25</v>
      </c>
      <c r="J10792">
        <f>ABS(D10792-D10793)</f>
        <v>15</v>
      </c>
    </row>
    <row r="10793">
      <c r="A10793">
        <v>16778</v>
      </c>
      <c r="B10793" t="str">
        <v>2017-09-28</v>
      </c>
      <c r="C10793" t="str">
        <v>Morning</v>
      </c>
      <c r="D10793">
        <v>27</v>
      </c>
      <c r="E10793" t="str">
        <f>IF(MOD(D10793,2)=0,"EVEN","ODD")</f>
        <v>ODD</v>
      </c>
      <c r="F10793" t="str">
        <f>IF(D10793&lt;=18,"LOW (1-18)","HIGH (19-36)")</f>
        <v>HIGH (19-36)</v>
      </c>
      <c r="G10793">
        <f>INT((D10793-1)/6)+1</f>
        <v>5</v>
      </c>
      <c r="H10793">
        <f>MOD(D10793-1,6)+1</f>
        <v>3</v>
      </c>
      <c r="I10793">
        <f>37-D10793</f>
        <v>10</v>
      </c>
      <c r="J10793">
        <f>ABS(D10793-D10794)</f>
        <v>9</v>
      </c>
    </row>
    <row r="10794">
      <c r="A10794">
        <v>16777</v>
      </c>
      <c r="B10794" t="str">
        <v>2017-09-27</v>
      </c>
      <c r="C10794" t="str">
        <v>Evening</v>
      </c>
      <c r="D10794">
        <v>36</v>
      </c>
      <c r="E10794" t="str">
        <f>IF(MOD(D10794,2)=0,"EVEN","ODD")</f>
        <v>EVEN</v>
      </c>
      <c r="F10794" t="str">
        <f>IF(D10794&lt;=18,"LOW (1-18)","HIGH (19-36)")</f>
        <v>HIGH (19-36)</v>
      </c>
      <c r="G10794">
        <f>INT((D10794-1)/6)+1</f>
        <v>6</v>
      </c>
      <c r="H10794">
        <f>MOD(D10794-1,6)+1</f>
        <v>6</v>
      </c>
      <c r="I10794">
        <f>37-D10794</f>
        <v>1</v>
      </c>
      <c r="J10794">
        <f>ABS(D10794-D10795)</f>
        <v>1</v>
      </c>
    </row>
    <row r="10795">
      <c r="A10795">
        <v>16776</v>
      </c>
      <c r="B10795" t="str">
        <v>2017-09-27</v>
      </c>
      <c r="C10795" t="str">
        <v>Afternoon</v>
      </c>
      <c r="D10795">
        <v>35</v>
      </c>
      <c r="E10795" t="str">
        <f>IF(MOD(D10795,2)=0,"EVEN","ODD")</f>
        <v>ODD</v>
      </c>
      <c r="F10795" t="str">
        <f>IF(D10795&lt;=18,"LOW (1-18)","HIGH (19-36)")</f>
        <v>HIGH (19-36)</v>
      </c>
      <c r="G10795">
        <f>INT((D10795-1)/6)+1</f>
        <v>6</v>
      </c>
      <c r="H10795">
        <f>MOD(D10795-1,6)+1</f>
        <v>5</v>
      </c>
      <c r="I10795">
        <f>37-D10795</f>
        <v>2</v>
      </c>
      <c r="J10795">
        <f>ABS(D10795-D10796)</f>
        <v>23</v>
      </c>
    </row>
    <row r="10796">
      <c r="A10796">
        <v>16775</v>
      </c>
      <c r="B10796" t="str">
        <v>2017-09-27</v>
      </c>
      <c r="C10796" t="str">
        <v>Midday</v>
      </c>
      <c r="D10796">
        <v>12</v>
      </c>
      <c r="E10796" t="str">
        <f>IF(MOD(D10796,2)=0,"EVEN","ODD")</f>
        <v>EVEN</v>
      </c>
      <c r="F10796" t="str">
        <f>IF(D10796&lt;=18,"LOW (1-18)","HIGH (19-36)")</f>
        <v>LOW (1-18)</v>
      </c>
      <c r="G10796">
        <f>INT((D10796-1)/6)+1</f>
        <v>2</v>
      </c>
      <c r="H10796">
        <f>MOD(D10796-1,6)+1</f>
        <v>6</v>
      </c>
      <c r="I10796">
        <f>37-D10796</f>
        <v>25</v>
      </c>
      <c r="J10796">
        <f>ABS(D10796-D10797)</f>
        <v>13</v>
      </c>
    </row>
    <row r="10797">
      <c r="A10797">
        <v>16774</v>
      </c>
      <c r="B10797" t="str">
        <v>2017-09-27</v>
      </c>
      <c r="C10797" t="str">
        <v>Morning</v>
      </c>
      <c r="D10797">
        <v>25</v>
      </c>
      <c r="E10797" t="str">
        <f>IF(MOD(D10797,2)=0,"EVEN","ODD")</f>
        <v>ODD</v>
      </c>
      <c r="F10797" t="str">
        <f>IF(D10797&lt;=18,"LOW (1-18)","HIGH (19-36)")</f>
        <v>HIGH (19-36)</v>
      </c>
      <c r="G10797">
        <f>INT((D10797-1)/6)+1</f>
        <v>5</v>
      </c>
      <c r="H10797">
        <f>MOD(D10797-1,6)+1</f>
        <v>1</v>
      </c>
      <c r="I10797">
        <f>37-D10797</f>
        <v>12</v>
      </c>
      <c r="J10797">
        <f>ABS(D10797-D10798)</f>
        <v>11</v>
      </c>
    </row>
    <row r="10798">
      <c r="A10798">
        <v>16773</v>
      </c>
      <c r="B10798" t="str">
        <v>2017-09-26</v>
      </c>
      <c r="C10798" t="str">
        <v>Evening</v>
      </c>
      <c r="D10798">
        <v>14</v>
      </c>
      <c r="E10798" t="str">
        <f>IF(MOD(D10798,2)=0,"EVEN","ODD")</f>
        <v>EVEN</v>
      </c>
      <c r="F10798" t="str">
        <f>IF(D10798&lt;=18,"LOW (1-18)","HIGH (19-36)")</f>
        <v>LOW (1-18)</v>
      </c>
      <c r="G10798">
        <f>INT((D10798-1)/6)+1</f>
        <v>3</v>
      </c>
      <c r="H10798">
        <f>MOD(D10798-1,6)+1</f>
        <v>2</v>
      </c>
      <c r="I10798">
        <f>37-D10798</f>
        <v>23</v>
      </c>
      <c r="J10798">
        <f>ABS(D10798-D10799)</f>
        <v>14</v>
      </c>
    </row>
    <row r="10799">
      <c r="A10799">
        <v>16772</v>
      </c>
      <c r="B10799" t="str">
        <v>2017-09-26</v>
      </c>
      <c r="C10799" t="str">
        <v>Afternoon</v>
      </c>
      <c r="D10799">
        <v>28</v>
      </c>
      <c r="E10799" t="str">
        <f>IF(MOD(D10799,2)=0,"EVEN","ODD")</f>
        <v>EVEN</v>
      </c>
      <c r="F10799" t="str">
        <f>IF(D10799&lt;=18,"LOW (1-18)","HIGH (19-36)")</f>
        <v>HIGH (19-36)</v>
      </c>
      <c r="G10799">
        <f>INT((D10799-1)/6)+1</f>
        <v>5</v>
      </c>
      <c r="H10799">
        <f>MOD(D10799-1,6)+1</f>
        <v>4</v>
      </c>
      <c r="I10799">
        <f>37-D10799</f>
        <v>9</v>
      </c>
      <c r="J10799">
        <f>ABS(D10799-D10800)</f>
        <v>26</v>
      </c>
    </row>
    <row r="10800">
      <c r="A10800">
        <v>16771</v>
      </c>
      <c r="B10800" t="str">
        <v>2017-09-26</v>
      </c>
      <c r="C10800" t="str">
        <v>Midday</v>
      </c>
      <c r="D10800">
        <v>2</v>
      </c>
      <c r="E10800" t="str">
        <f>IF(MOD(D10800,2)=0,"EVEN","ODD")</f>
        <v>EVEN</v>
      </c>
      <c r="F10800" t="str">
        <f>IF(D10800&lt;=18,"LOW (1-18)","HIGH (19-36)")</f>
        <v>LOW (1-18)</v>
      </c>
      <c r="G10800">
        <f>INT((D10800-1)/6)+1</f>
        <v>1</v>
      </c>
      <c r="H10800">
        <f>MOD(D10800-1,6)+1</f>
        <v>2</v>
      </c>
      <c r="I10800">
        <f>37-D10800</f>
        <v>35</v>
      </c>
      <c r="J10800">
        <f>ABS(D10800-D10801)</f>
        <v>28</v>
      </c>
    </row>
    <row r="10801">
      <c r="A10801">
        <v>16770</v>
      </c>
      <c r="B10801" t="str">
        <v>2017-09-26</v>
      </c>
      <c r="C10801" t="str">
        <v>Morning</v>
      </c>
      <c r="D10801">
        <v>30</v>
      </c>
      <c r="E10801" t="str">
        <f>IF(MOD(D10801,2)=0,"EVEN","ODD")</f>
        <v>EVEN</v>
      </c>
      <c r="F10801" t="str">
        <f>IF(D10801&lt;=18,"LOW (1-18)","HIGH (19-36)")</f>
        <v>HIGH (19-36)</v>
      </c>
      <c r="G10801">
        <f>INT((D10801-1)/6)+1</f>
        <v>5</v>
      </c>
      <c r="H10801">
        <f>MOD(D10801-1,6)+1</f>
        <v>6</v>
      </c>
      <c r="I10801">
        <f>37-D10801</f>
        <v>7</v>
      </c>
      <c r="J10801">
        <f>ABS(D10801-D10802)</f>
        <v>17</v>
      </c>
    </row>
    <row r="10802">
      <c r="A10802">
        <v>16769</v>
      </c>
      <c r="B10802" t="str">
        <v>2017-09-25</v>
      </c>
      <c r="C10802" t="str">
        <v>Evening</v>
      </c>
      <c r="D10802">
        <v>13</v>
      </c>
      <c r="E10802" t="str">
        <f>IF(MOD(D10802,2)=0,"EVEN","ODD")</f>
        <v>ODD</v>
      </c>
      <c r="F10802" t="str">
        <f>IF(D10802&lt;=18,"LOW (1-18)","HIGH (19-36)")</f>
        <v>LOW (1-18)</v>
      </c>
      <c r="G10802">
        <f>INT((D10802-1)/6)+1</f>
        <v>3</v>
      </c>
      <c r="H10802">
        <f>MOD(D10802-1,6)+1</f>
        <v>1</v>
      </c>
      <c r="I10802">
        <f>37-D10802</f>
        <v>24</v>
      </c>
      <c r="J10802">
        <f>ABS(D10802-D10803)</f>
        <v>15</v>
      </c>
    </row>
    <row r="10803">
      <c r="A10803">
        <v>16768</v>
      </c>
      <c r="B10803" t="str">
        <v>2017-09-25</v>
      </c>
      <c r="C10803" t="str">
        <v>Afternoon</v>
      </c>
      <c r="D10803">
        <v>28</v>
      </c>
      <c r="E10803" t="str">
        <f>IF(MOD(D10803,2)=0,"EVEN","ODD")</f>
        <v>EVEN</v>
      </c>
      <c r="F10803" t="str">
        <f>IF(D10803&lt;=18,"LOW (1-18)","HIGH (19-36)")</f>
        <v>HIGH (19-36)</v>
      </c>
      <c r="G10803">
        <f>INT((D10803-1)/6)+1</f>
        <v>5</v>
      </c>
      <c r="H10803">
        <f>MOD(D10803-1,6)+1</f>
        <v>4</v>
      </c>
      <c r="I10803">
        <f>37-D10803</f>
        <v>9</v>
      </c>
      <c r="J10803">
        <f>ABS(D10803-D10804)</f>
        <v>22</v>
      </c>
    </row>
    <row r="10804">
      <c r="A10804">
        <v>16767</v>
      </c>
      <c r="B10804" t="str">
        <v>2017-09-25</v>
      </c>
      <c r="C10804" t="str">
        <v>Midday</v>
      </c>
      <c r="D10804">
        <v>6</v>
      </c>
      <c r="E10804" t="str">
        <f>IF(MOD(D10804,2)=0,"EVEN","ODD")</f>
        <v>EVEN</v>
      </c>
      <c r="F10804" t="str">
        <f>IF(D10804&lt;=18,"LOW (1-18)","HIGH (19-36)")</f>
        <v>LOW (1-18)</v>
      </c>
      <c r="G10804">
        <f>INT((D10804-1)/6)+1</f>
        <v>1</v>
      </c>
      <c r="H10804">
        <f>MOD(D10804-1,6)+1</f>
        <v>6</v>
      </c>
      <c r="I10804">
        <f>37-D10804</f>
        <v>31</v>
      </c>
      <c r="J10804">
        <f>ABS(D10804-D10805)</f>
        <v>17</v>
      </c>
    </row>
    <row r="10805">
      <c r="A10805">
        <v>16766</v>
      </c>
      <c r="B10805" t="str">
        <v>2017-09-25</v>
      </c>
      <c r="C10805" t="str">
        <v>Morning</v>
      </c>
      <c r="D10805">
        <v>23</v>
      </c>
      <c r="E10805" t="str">
        <f>IF(MOD(D10805,2)=0,"EVEN","ODD")</f>
        <v>ODD</v>
      </c>
      <c r="F10805" t="str">
        <f>IF(D10805&lt;=18,"LOW (1-18)","HIGH (19-36)")</f>
        <v>HIGH (19-36)</v>
      </c>
      <c r="G10805">
        <f>INT((D10805-1)/6)+1</f>
        <v>4</v>
      </c>
      <c r="H10805">
        <f>MOD(D10805-1,6)+1</f>
        <v>5</v>
      </c>
      <c r="I10805">
        <f>37-D10805</f>
        <v>14</v>
      </c>
      <c r="J10805">
        <f>ABS(D10805-D10806)</f>
        <v>22</v>
      </c>
    </row>
    <row r="10806">
      <c r="A10806">
        <v>16765</v>
      </c>
      <c r="B10806" t="str">
        <v>2017-09-23</v>
      </c>
      <c r="C10806" t="str">
        <v>Evening</v>
      </c>
      <c r="D10806">
        <v>1</v>
      </c>
      <c r="E10806" t="str">
        <f>IF(MOD(D10806,2)=0,"EVEN","ODD")</f>
        <v>ODD</v>
      </c>
      <c r="F10806" t="str">
        <f>IF(D10806&lt;=18,"LOW (1-18)","HIGH (19-36)")</f>
        <v>LOW (1-18)</v>
      </c>
      <c r="G10806">
        <f>INT((D10806-1)/6)+1</f>
        <v>1</v>
      </c>
      <c r="H10806">
        <f>MOD(D10806-1,6)+1</f>
        <v>1</v>
      </c>
      <c r="I10806">
        <f>37-D10806</f>
        <v>36</v>
      </c>
      <c r="J10806">
        <f>ABS(D10806-D10807)</f>
        <v>2</v>
      </c>
    </row>
    <row r="10807">
      <c r="A10807">
        <v>16764</v>
      </c>
      <c r="B10807" t="str">
        <v>2017-09-23</v>
      </c>
      <c r="C10807" t="str">
        <v>Afternoon</v>
      </c>
      <c r="D10807">
        <v>3</v>
      </c>
      <c r="E10807" t="str">
        <f>IF(MOD(D10807,2)=0,"EVEN","ODD")</f>
        <v>ODD</v>
      </c>
      <c r="F10807" t="str">
        <f>IF(D10807&lt;=18,"LOW (1-18)","HIGH (19-36)")</f>
        <v>LOW (1-18)</v>
      </c>
      <c r="G10807">
        <f>INT((D10807-1)/6)+1</f>
        <v>1</v>
      </c>
      <c r="H10807">
        <f>MOD(D10807-1,6)+1</f>
        <v>3</v>
      </c>
      <c r="I10807">
        <f>37-D10807</f>
        <v>34</v>
      </c>
      <c r="J10807">
        <f>ABS(D10807-D10808)</f>
        <v>10</v>
      </c>
    </row>
    <row r="10808">
      <c r="A10808">
        <v>16763</v>
      </c>
      <c r="B10808" t="str">
        <v>2017-09-23</v>
      </c>
      <c r="C10808" t="str">
        <v>Midday</v>
      </c>
      <c r="D10808">
        <v>13</v>
      </c>
      <c r="E10808" t="str">
        <f>IF(MOD(D10808,2)=0,"EVEN","ODD")</f>
        <v>ODD</v>
      </c>
      <c r="F10808" t="str">
        <f>IF(D10808&lt;=18,"LOW (1-18)","HIGH (19-36)")</f>
        <v>LOW (1-18)</v>
      </c>
      <c r="G10808">
        <f>INT((D10808-1)/6)+1</f>
        <v>3</v>
      </c>
      <c r="H10808">
        <f>MOD(D10808-1,6)+1</f>
        <v>1</v>
      </c>
      <c r="I10808">
        <f>37-D10808</f>
        <v>24</v>
      </c>
      <c r="J10808">
        <f>ABS(D10808-D10809)</f>
        <v>21</v>
      </c>
    </row>
    <row r="10809">
      <c r="A10809">
        <v>16762</v>
      </c>
      <c r="B10809" t="str">
        <v>2017-09-23</v>
      </c>
      <c r="C10809" t="str">
        <v>Morning</v>
      </c>
      <c r="D10809">
        <v>34</v>
      </c>
      <c r="E10809" t="str">
        <f>IF(MOD(D10809,2)=0,"EVEN","ODD")</f>
        <v>EVEN</v>
      </c>
      <c r="F10809" t="str">
        <f>IF(D10809&lt;=18,"LOW (1-18)","HIGH (19-36)")</f>
        <v>HIGH (19-36)</v>
      </c>
      <c r="G10809">
        <f>INT((D10809-1)/6)+1</f>
        <v>6</v>
      </c>
      <c r="H10809">
        <f>MOD(D10809-1,6)+1</f>
        <v>4</v>
      </c>
      <c r="I10809">
        <f>37-D10809</f>
        <v>3</v>
      </c>
      <c r="J10809">
        <f>ABS(D10809-D10810)</f>
        <v>2</v>
      </c>
    </row>
    <row r="10810">
      <c r="A10810">
        <v>16761</v>
      </c>
      <c r="B10810" t="str">
        <v>2017-09-22</v>
      </c>
      <c r="C10810" t="str">
        <v>Evening</v>
      </c>
      <c r="D10810">
        <v>32</v>
      </c>
      <c r="E10810" t="str">
        <f>IF(MOD(D10810,2)=0,"EVEN","ODD")</f>
        <v>EVEN</v>
      </c>
      <c r="F10810" t="str">
        <f>IF(D10810&lt;=18,"LOW (1-18)","HIGH (19-36)")</f>
        <v>HIGH (19-36)</v>
      </c>
      <c r="G10810">
        <f>INT((D10810-1)/6)+1</f>
        <v>6</v>
      </c>
      <c r="H10810">
        <f>MOD(D10810-1,6)+1</f>
        <v>2</v>
      </c>
      <c r="I10810">
        <f>37-D10810</f>
        <v>5</v>
      </c>
      <c r="J10810">
        <f>ABS(D10810-D10811)</f>
        <v>0</v>
      </c>
    </row>
    <row r="10811">
      <c r="A10811">
        <v>16760</v>
      </c>
      <c r="B10811" t="str">
        <v>2017-09-22</v>
      </c>
      <c r="C10811" t="str">
        <v>Afternoon</v>
      </c>
      <c r="D10811">
        <v>32</v>
      </c>
      <c r="E10811" t="str">
        <f>IF(MOD(D10811,2)=0,"EVEN","ODD")</f>
        <v>EVEN</v>
      </c>
      <c r="F10811" t="str">
        <f>IF(D10811&lt;=18,"LOW (1-18)","HIGH (19-36)")</f>
        <v>HIGH (19-36)</v>
      </c>
      <c r="G10811">
        <f>INT((D10811-1)/6)+1</f>
        <v>6</v>
      </c>
      <c r="H10811">
        <f>MOD(D10811-1,6)+1</f>
        <v>2</v>
      </c>
      <c r="I10811">
        <f>37-D10811</f>
        <v>5</v>
      </c>
      <c r="J10811">
        <f>ABS(D10811-D10812)</f>
        <v>2</v>
      </c>
    </row>
    <row r="10812">
      <c r="A10812">
        <v>16759</v>
      </c>
      <c r="B10812" t="str">
        <v>2017-09-22</v>
      </c>
      <c r="C10812" t="str">
        <v>Midday</v>
      </c>
      <c r="D10812">
        <v>34</v>
      </c>
      <c r="E10812" t="str">
        <f>IF(MOD(D10812,2)=0,"EVEN","ODD")</f>
        <v>EVEN</v>
      </c>
      <c r="F10812" t="str">
        <f>IF(D10812&lt;=18,"LOW (1-18)","HIGH (19-36)")</f>
        <v>HIGH (19-36)</v>
      </c>
      <c r="G10812">
        <f>INT((D10812-1)/6)+1</f>
        <v>6</v>
      </c>
      <c r="H10812">
        <f>MOD(D10812-1,6)+1</f>
        <v>4</v>
      </c>
      <c r="I10812">
        <f>37-D10812</f>
        <v>3</v>
      </c>
      <c r="J10812">
        <f>ABS(D10812-D10813)</f>
        <v>25</v>
      </c>
    </row>
    <row r="10813">
      <c r="A10813">
        <v>16758</v>
      </c>
      <c r="B10813" t="str">
        <v>2017-09-22</v>
      </c>
      <c r="C10813" t="str">
        <v>Morning</v>
      </c>
      <c r="D10813">
        <v>9</v>
      </c>
      <c r="E10813" t="str">
        <f>IF(MOD(D10813,2)=0,"EVEN","ODD")</f>
        <v>ODD</v>
      </c>
      <c r="F10813" t="str">
        <f>IF(D10813&lt;=18,"LOW (1-18)","HIGH (19-36)")</f>
        <v>LOW (1-18)</v>
      </c>
      <c r="G10813">
        <f>INT((D10813-1)/6)+1</f>
        <v>2</v>
      </c>
      <c r="H10813">
        <f>MOD(D10813-1,6)+1</f>
        <v>3</v>
      </c>
      <c r="I10813">
        <f>37-D10813</f>
        <v>28</v>
      </c>
      <c r="J10813">
        <f>ABS(D10813-D10814)</f>
        <v>4</v>
      </c>
    </row>
    <row r="10814">
      <c r="A10814">
        <v>16757</v>
      </c>
      <c r="B10814" t="str">
        <v>2017-09-21</v>
      </c>
      <c r="C10814" t="str">
        <v>Evening</v>
      </c>
      <c r="D10814">
        <v>5</v>
      </c>
      <c r="E10814" t="str">
        <f>IF(MOD(D10814,2)=0,"EVEN","ODD")</f>
        <v>ODD</v>
      </c>
      <c r="F10814" t="str">
        <f>IF(D10814&lt;=18,"LOW (1-18)","HIGH (19-36)")</f>
        <v>LOW (1-18)</v>
      </c>
      <c r="G10814">
        <f>INT((D10814-1)/6)+1</f>
        <v>1</v>
      </c>
      <c r="H10814">
        <f>MOD(D10814-1,6)+1</f>
        <v>5</v>
      </c>
      <c r="I10814">
        <f>37-D10814</f>
        <v>32</v>
      </c>
      <c r="J10814">
        <f>ABS(D10814-D10815)</f>
        <v>1</v>
      </c>
    </row>
    <row r="10815">
      <c r="A10815">
        <v>16756</v>
      </c>
      <c r="B10815" t="str">
        <v>2017-09-21</v>
      </c>
      <c r="C10815" t="str">
        <v>Afternoon</v>
      </c>
      <c r="D10815">
        <v>6</v>
      </c>
      <c r="E10815" t="str">
        <f>IF(MOD(D10815,2)=0,"EVEN","ODD")</f>
        <v>EVEN</v>
      </c>
      <c r="F10815" t="str">
        <f>IF(D10815&lt;=18,"LOW (1-18)","HIGH (19-36)")</f>
        <v>LOW (1-18)</v>
      </c>
      <c r="G10815">
        <f>INT((D10815-1)/6)+1</f>
        <v>1</v>
      </c>
      <c r="H10815">
        <f>MOD(D10815-1,6)+1</f>
        <v>6</v>
      </c>
      <c r="I10815">
        <f>37-D10815</f>
        <v>31</v>
      </c>
      <c r="J10815">
        <f>ABS(D10815-D10816)</f>
        <v>3</v>
      </c>
    </row>
    <row r="10816">
      <c r="A10816">
        <v>16755</v>
      </c>
      <c r="B10816" t="str">
        <v>2017-09-21</v>
      </c>
      <c r="C10816" t="str">
        <v>Midday</v>
      </c>
      <c r="D10816">
        <v>3</v>
      </c>
      <c r="E10816" t="str">
        <f>IF(MOD(D10816,2)=0,"EVEN","ODD")</f>
        <v>ODD</v>
      </c>
      <c r="F10816" t="str">
        <f>IF(D10816&lt;=18,"LOW (1-18)","HIGH (19-36)")</f>
        <v>LOW (1-18)</v>
      </c>
      <c r="G10816">
        <f>INT((D10816-1)/6)+1</f>
        <v>1</v>
      </c>
      <c r="H10816">
        <f>MOD(D10816-1,6)+1</f>
        <v>3</v>
      </c>
      <c r="I10816">
        <f>37-D10816</f>
        <v>34</v>
      </c>
      <c r="J10816">
        <f>ABS(D10816-D10817)</f>
        <v>3</v>
      </c>
    </row>
    <row r="10817">
      <c r="A10817">
        <v>16754</v>
      </c>
      <c r="B10817" t="str">
        <v>2017-09-21</v>
      </c>
      <c r="C10817" t="str">
        <v>Morning</v>
      </c>
      <c r="D10817">
        <v>6</v>
      </c>
      <c r="E10817" t="str">
        <f>IF(MOD(D10817,2)=0,"EVEN","ODD")</f>
        <v>EVEN</v>
      </c>
      <c r="F10817" t="str">
        <f>IF(D10817&lt;=18,"LOW (1-18)","HIGH (19-36)")</f>
        <v>LOW (1-18)</v>
      </c>
      <c r="G10817">
        <f>INT((D10817-1)/6)+1</f>
        <v>1</v>
      </c>
      <c r="H10817">
        <f>MOD(D10817-1,6)+1</f>
        <v>6</v>
      </c>
      <c r="I10817">
        <f>37-D10817</f>
        <v>31</v>
      </c>
      <c r="J10817">
        <f>ABS(D10817-D10818)</f>
        <v>18</v>
      </c>
    </row>
    <row r="10818">
      <c r="A10818">
        <v>16753</v>
      </c>
      <c r="B10818" t="str">
        <v>2017-09-20</v>
      </c>
      <c r="C10818" t="str">
        <v>Evening</v>
      </c>
      <c r="D10818">
        <v>24</v>
      </c>
      <c r="E10818" t="str">
        <f>IF(MOD(D10818,2)=0,"EVEN","ODD")</f>
        <v>EVEN</v>
      </c>
      <c r="F10818" t="str">
        <f>IF(D10818&lt;=18,"LOW (1-18)","HIGH (19-36)")</f>
        <v>HIGH (19-36)</v>
      </c>
      <c r="G10818">
        <f>INT((D10818-1)/6)+1</f>
        <v>4</v>
      </c>
      <c r="H10818">
        <f>MOD(D10818-1,6)+1</f>
        <v>6</v>
      </c>
      <c r="I10818">
        <f>37-D10818</f>
        <v>13</v>
      </c>
      <c r="J10818">
        <f>ABS(D10818-D10819)</f>
        <v>15</v>
      </c>
    </row>
    <row r="10819">
      <c r="A10819">
        <v>16752</v>
      </c>
      <c r="B10819" t="str">
        <v>2017-09-20</v>
      </c>
      <c r="C10819" t="str">
        <v>Afternoon</v>
      </c>
      <c r="D10819">
        <v>9</v>
      </c>
      <c r="E10819" t="str">
        <f>IF(MOD(D10819,2)=0,"EVEN","ODD")</f>
        <v>ODD</v>
      </c>
      <c r="F10819" t="str">
        <f>IF(D10819&lt;=18,"LOW (1-18)","HIGH (19-36)")</f>
        <v>LOW (1-18)</v>
      </c>
      <c r="G10819">
        <f>INT((D10819-1)/6)+1</f>
        <v>2</v>
      </c>
      <c r="H10819">
        <f>MOD(D10819-1,6)+1</f>
        <v>3</v>
      </c>
      <c r="I10819">
        <f>37-D10819</f>
        <v>28</v>
      </c>
      <c r="J10819">
        <f>ABS(D10819-D10820)</f>
        <v>0</v>
      </c>
    </row>
    <row r="10820">
      <c r="A10820">
        <v>16751</v>
      </c>
      <c r="B10820" t="str">
        <v>2017-09-20</v>
      </c>
      <c r="C10820" t="str">
        <v>Midday</v>
      </c>
      <c r="D10820">
        <v>9</v>
      </c>
      <c r="E10820" t="str">
        <f>IF(MOD(D10820,2)=0,"EVEN","ODD")</f>
        <v>ODD</v>
      </c>
      <c r="F10820" t="str">
        <f>IF(D10820&lt;=18,"LOW (1-18)","HIGH (19-36)")</f>
        <v>LOW (1-18)</v>
      </c>
      <c r="G10820">
        <f>INT((D10820-1)/6)+1</f>
        <v>2</v>
      </c>
      <c r="H10820">
        <f>MOD(D10820-1,6)+1</f>
        <v>3</v>
      </c>
      <c r="I10820">
        <f>37-D10820</f>
        <v>28</v>
      </c>
      <c r="J10820">
        <f>ABS(D10820-D10821)</f>
        <v>8</v>
      </c>
    </row>
    <row r="10821">
      <c r="A10821">
        <v>16750</v>
      </c>
      <c r="B10821" t="str">
        <v>2017-09-20</v>
      </c>
      <c r="C10821" t="str">
        <v>Morning</v>
      </c>
      <c r="D10821">
        <v>17</v>
      </c>
      <c r="E10821" t="str">
        <f>IF(MOD(D10821,2)=0,"EVEN","ODD")</f>
        <v>ODD</v>
      </c>
      <c r="F10821" t="str">
        <f>IF(D10821&lt;=18,"LOW (1-18)","HIGH (19-36)")</f>
        <v>LOW (1-18)</v>
      </c>
      <c r="G10821">
        <f>INT((D10821-1)/6)+1</f>
        <v>3</v>
      </c>
      <c r="H10821">
        <f>MOD(D10821-1,6)+1</f>
        <v>5</v>
      </c>
      <c r="I10821">
        <f>37-D10821</f>
        <v>20</v>
      </c>
      <c r="J10821">
        <f>ABS(D10821-D10822)</f>
        <v>1</v>
      </c>
    </row>
    <row r="10822">
      <c r="A10822">
        <v>16749</v>
      </c>
      <c r="B10822" t="str">
        <v>2017-09-19</v>
      </c>
      <c r="C10822" t="str">
        <v>Evening</v>
      </c>
      <c r="D10822">
        <v>18</v>
      </c>
      <c r="E10822" t="str">
        <f>IF(MOD(D10822,2)=0,"EVEN","ODD")</f>
        <v>EVEN</v>
      </c>
      <c r="F10822" t="str">
        <f>IF(D10822&lt;=18,"LOW (1-18)","HIGH (19-36)")</f>
        <v>LOW (1-18)</v>
      </c>
      <c r="G10822">
        <f>INT((D10822-1)/6)+1</f>
        <v>3</v>
      </c>
      <c r="H10822">
        <f>MOD(D10822-1,6)+1</f>
        <v>6</v>
      </c>
      <c r="I10822">
        <f>37-D10822</f>
        <v>19</v>
      </c>
      <c r="J10822">
        <f>ABS(D10822-D10823)</f>
        <v>7</v>
      </c>
    </row>
    <row r="10823">
      <c r="A10823">
        <v>16748</v>
      </c>
      <c r="B10823" t="str">
        <v>2017-09-19</v>
      </c>
      <c r="C10823" t="str">
        <v>Afternoon</v>
      </c>
      <c r="D10823">
        <v>11</v>
      </c>
      <c r="E10823" t="str">
        <f>IF(MOD(D10823,2)=0,"EVEN","ODD")</f>
        <v>ODD</v>
      </c>
      <c r="F10823" t="str">
        <f>IF(D10823&lt;=18,"LOW (1-18)","HIGH (19-36)")</f>
        <v>LOW (1-18)</v>
      </c>
      <c r="G10823">
        <f>INT((D10823-1)/6)+1</f>
        <v>2</v>
      </c>
      <c r="H10823">
        <f>MOD(D10823-1,6)+1</f>
        <v>5</v>
      </c>
      <c r="I10823">
        <f>37-D10823</f>
        <v>26</v>
      </c>
      <c r="J10823">
        <f>ABS(D10823-D10824)</f>
        <v>4</v>
      </c>
    </row>
    <row r="10824">
      <c r="A10824">
        <v>16747</v>
      </c>
      <c r="B10824" t="str">
        <v>2017-09-19</v>
      </c>
      <c r="C10824" t="str">
        <v>Midday</v>
      </c>
      <c r="D10824">
        <v>15</v>
      </c>
      <c r="E10824" t="str">
        <f>IF(MOD(D10824,2)=0,"EVEN","ODD")</f>
        <v>ODD</v>
      </c>
      <c r="F10824" t="str">
        <f>IF(D10824&lt;=18,"LOW (1-18)","HIGH (19-36)")</f>
        <v>LOW (1-18)</v>
      </c>
      <c r="G10824">
        <f>INT((D10824-1)/6)+1</f>
        <v>3</v>
      </c>
      <c r="H10824">
        <f>MOD(D10824-1,6)+1</f>
        <v>3</v>
      </c>
      <c r="I10824">
        <f>37-D10824</f>
        <v>22</v>
      </c>
      <c r="J10824">
        <f>ABS(D10824-D10825)</f>
        <v>12</v>
      </c>
    </row>
    <row r="10825">
      <c r="A10825">
        <v>16746</v>
      </c>
      <c r="B10825" t="str">
        <v>2017-09-19</v>
      </c>
      <c r="C10825" t="str">
        <v>Morning</v>
      </c>
      <c r="D10825">
        <v>3</v>
      </c>
      <c r="E10825" t="str">
        <f>IF(MOD(D10825,2)=0,"EVEN","ODD")</f>
        <v>ODD</v>
      </c>
      <c r="F10825" t="str">
        <f>IF(D10825&lt;=18,"LOW (1-18)","HIGH (19-36)")</f>
        <v>LOW (1-18)</v>
      </c>
      <c r="G10825">
        <f>INT((D10825-1)/6)+1</f>
        <v>1</v>
      </c>
      <c r="H10825">
        <f>MOD(D10825-1,6)+1</f>
        <v>3</v>
      </c>
      <c r="I10825">
        <f>37-D10825</f>
        <v>34</v>
      </c>
      <c r="J10825">
        <f>ABS(D10825-D10826)</f>
        <v>6</v>
      </c>
    </row>
    <row r="10826">
      <c r="A10826">
        <v>16745</v>
      </c>
      <c r="B10826" t="str">
        <v>2017-09-18</v>
      </c>
      <c r="C10826" t="str">
        <v>Evening</v>
      </c>
      <c r="D10826">
        <v>9</v>
      </c>
      <c r="E10826" t="str">
        <f>IF(MOD(D10826,2)=0,"EVEN","ODD")</f>
        <v>ODD</v>
      </c>
      <c r="F10826" t="str">
        <f>IF(D10826&lt;=18,"LOW (1-18)","HIGH (19-36)")</f>
        <v>LOW (1-18)</v>
      </c>
      <c r="G10826">
        <f>INT((D10826-1)/6)+1</f>
        <v>2</v>
      </c>
      <c r="H10826">
        <f>MOD(D10826-1,6)+1</f>
        <v>3</v>
      </c>
      <c r="I10826">
        <f>37-D10826</f>
        <v>28</v>
      </c>
      <c r="J10826">
        <f>ABS(D10826-D10827)</f>
        <v>12</v>
      </c>
    </row>
    <row r="10827">
      <c r="A10827">
        <v>16744</v>
      </c>
      <c r="B10827" t="str">
        <v>2017-09-18</v>
      </c>
      <c r="C10827" t="str">
        <v>Afternoon</v>
      </c>
      <c r="D10827">
        <v>21</v>
      </c>
      <c r="E10827" t="str">
        <f>IF(MOD(D10827,2)=0,"EVEN","ODD")</f>
        <v>ODD</v>
      </c>
      <c r="F10827" t="str">
        <f>IF(D10827&lt;=18,"LOW (1-18)","HIGH (19-36)")</f>
        <v>HIGH (19-36)</v>
      </c>
      <c r="G10827">
        <f>INT((D10827-1)/6)+1</f>
        <v>4</v>
      </c>
      <c r="H10827">
        <f>MOD(D10827-1,6)+1</f>
        <v>3</v>
      </c>
      <c r="I10827">
        <f>37-D10827</f>
        <v>16</v>
      </c>
      <c r="J10827">
        <f>ABS(D10827-D10828)</f>
        <v>8</v>
      </c>
    </row>
    <row r="10828">
      <c r="A10828">
        <v>16743</v>
      </c>
      <c r="B10828" t="str">
        <v>2017-09-18</v>
      </c>
      <c r="C10828" t="str">
        <v>Midday</v>
      </c>
      <c r="D10828">
        <v>13</v>
      </c>
      <c r="E10828" t="str">
        <f>IF(MOD(D10828,2)=0,"EVEN","ODD")</f>
        <v>ODD</v>
      </c>
      <c r="F10828" t="str">
        <f>IF(D10828&lt;=18,"LOW (1-18)","HIGH (19-36)")</f>
        <v>LOW (1-18)</v>
      </c>
      <c r="G10828">
        <f>INT((D10828-1)/6)+1</f>
        <v>3</v>
      </c>
      <c r="H10828">
        <f>MOD(D10828-1,6)+1</f>
        <v>1</v>
      </c>
      <c r="I10828">
        <f>37-D10828</f>
        <v>24</v>
      </c>
      <c r="J10828">
        <f>ABS(D10828-D10829)</f>
        <v>12</v>
      </c>
    </row>
    <row r="10829">
      <c r="A10829">
        <v>16742</v>
      </c>
      <c r="B10829" t="str">
        <v>2017-09-18</v>
      </c>
      <c r="C10829" t="str">
        <v>Morning</v>
      </c>
      <c r="D10829">
        <v>25</v>
      </c>
      <c r="E10829" t="str">
        <f>IF(MOD(D10829,2)=0,"EVEN","ODD")</f>
        <v>ODD</v>
      </c>
      <c r="F10829" t="str">
        <f>IF(D10829&lt;=18,"LOW (1-18)","HIGH (19-36)")</f>
        <v>HIGH (19-36)</v>
      </c>
      <c r="G10829">
        <f>INT((D10829-1)/6)+1</f>
        <v>5</v>
      </c>
      <c r="H10829">
        <f>MOD(D10829-1,6)+1</f>
        <v>1</v>
      </c>
      <c r="I10829">
        <f>37-D10829</f>
        <v>12</v>
      </c>
      <c r="J10829">
        <f>ABS(D10829-D10830)</f>
        <v>14</v>
      </c>
    </row>
    <row r="10830">
      <c r="A10830">
        <v>16741</v>
      </c>
      <c r="B10830" t="str">
        <v>2017-09-16</v>
      </c>
      <c r="C10830" t="str">
        <v>Evening</v>
      </c>
      <c r="D10830">
        <v>11</v>
      </c>
      <c r="E10830" t="str">
        <f>IF(MOD(D10830,2)=0,"EVEN","ODD")</f>
        <v>ODD</v>
      </c>
      <c r="F10830" t="str">
        <f>IF(D10830&lt;=18,"LOW (1-18)","HIGH (19-36)")</f>
        <v>LOW (1-18)</v>
      </c>
      <c r="G10830">
        <f>INT((D10830-1)/6)+1</f>
        <v>2</v>
      </c>
      <c r="H10830">
        <f>MOD(D10830-1,6)+1</f>
        <v>5</v>
      </c>
      <c r="I10830">
        <f>37-D10830</f>
        <v>26</v>
      </c>
      <c r="J10830">
        <f>ABS(D10830-D10831)</f>
        <v>8</v>
      </c>
    </row>
    <row r="10831">
      <c r="A10831">
        <v>16740</v>
      </c>
      <c r="B10831" t="str">
        <v>2017-09-16</v>
      </c>
      <c r="C10831" t="str">
        <v>Afternoon</v>
      </c>
      <c r="D10831">
        <v>3</v>
      </c>
      <c r="E10831" t="str">
        <f>IF(MOD(D10831,2)=0,"EVEN","ODD")</f>
        <v>ODD</v>
      </c>
      <c r="F10831" t="str">
        <f>IF(D10831&lt;=18,"LOW (1-18)","HIGH (19-36)")</f>
        <v>LOW (1-18)</v>
      </c>
      <c r="G10831">
        <f>INT((D10831-1)/6)+1</f>
        <v>1</v>
      </c>
      <c r="H10831">
        <f>MOD(D10831-1,6)+1</f>
        <v>3</v>
      </c>
      <c r="I10831">
        <f>37-D10831</f>
        <v>34</v>
      </c>
      <c r="J10831">
        <f>ABS(D10831-D10832)</f>
        <v>23</v>
      </c>
    </row>
    <row r="10832">
      <c r="A10832">
        <v>16739</v>
      </c>
      <c r="B10832" t="str">
        <v>2017-09-16</v>
      </c>
      <c r="C10832" t="str">
        <v>Midday</v>
      </c>
      <c r="D10832">
        <v>26</v>
      </c>
      <c r="E10832" t="str">
        <f>IF(MOD(D10832,2)=0,"EVEN","ODD")</f>
        <v>EVEN</v>
      </c>
      <c r="F10832" t="str">
        <f>IF(D10832&lt;=18,"LOW (1-18)","HIGH (19-36)")</f>
        <v>HIGH (19-36)</v>
      </c>
      <c r="G10832">
        <f>INT((D10832-1)/6)+1</f>
        <v>5</v>
      </c>
      <c r="H10832">
        <f>MOD(D10832-1,6)+1</f>
        <v>2</v>
      </c>
      <c r="I10832">
        <f>37-D10832</f>
        <v>11</v>
      </c>
      <c r="J10832">
        <f>ABS(D10832-D10833)</f>
        <v>19</v>
      </c>
    </row>
    <row r="10833">
      <c r="A10833">
        <v>16738</v>
      </c>
      <c r="B10833" t="str">
        <v>2017-09-16</v>
      </c>
      <c r="C10833" t="str">
        <v>Morning</v>
      </c>
      <c r="D10833">
        <v>7</v>
      </c>
      <c r="E10833" t="str">
        <f>IF(MOD(D10833,2)=0,"EVEN","ODD")</f>
        <v>ODD</v>
      </c>
      <c r="F10833" t="str">
        <f>IF(D10833&lt;=18,"LOW (1-18)","HIGH (19-36)")</f>
        <v>LOW (1-18)</v>
      </c>
      <c r="G10833">
        <f>INT((D10833-1)/6)+1</f>
        <v>2</v>
      </c>
      <c r="H10833">
        <f>MOD(D10833-1,6)+1</f>
        <v>1</v>
      </c>
      <c r="I10833">
        <f>37-D10833</f>
        <v>30</v>
      </c>
      <c r="J10833">
        <f>ABS(D10833-D10834)</f>
        <v>1</v>
      </c>
    </row>
    <row r="10834">
      <c r="A10834">
        <v>16737</v>
      </c>
      <c r="B10834" t="str">
        <v>2017-09-15</v>
      </c>
      <c r="C10834" t="str">
        <v>Evening</v>
      </c>
      <c r="D10834">
        <v>6</v>
      </c>
      <c r="E10834" t="str">
        <f>IF(MOD(D10834,2)=0,"EVEN","ODD")</f>
        <v>EVEN</v>
      </c>
      <c r="F10834" t="str">
        <f>IF(D10834&lt;=18,"LOW (1-18)","HIGH (19-36)")</f>
        <v>LOW (1-18)</v>
      </c>
      <c r="G10834">
        <f>INT((D10834-1)/6)+1</f>
        <v>1</v>
      </c>
      <c r="H10834">
        <f>MOD(D10834-1,6)+1</f>
        <v>6</v>
      </c>
      <c r="I10834">
        <f>37-D10834</f>
        <v>31</v>
      </c>
      <c r="J10834">
        <f>ABS(D10834-D10835)</f>
        <v>8</v>
      </c>
    </row>
    <row r="10835">
      <c r="A10835">
        <v>16736</v>
      </c>
      <c r="B10835" t="str">
        <v>2017-09-15</v>
      </c>
      <c r="C10835" t="str">
        <v>Afternoon</v>
      </c>
      <c r="D10835">
        <v>14</v>
      </c>
      <c r="E10835" t="str">
        <f>IF(MOD(D10835,2)=0,"EVEN","ODD")</f>
        <v>EVEN</v>
      </c>
      <c r="F10835" t="str">
        <f>IF(D10835&lt;=18,"LOW (1-18)","HIGH (19-36)")</f>
        <v>LOW (1-18)</v>
      </c>
      <c r="G10835">
        <f>INT((D10835-1)/6)+1</f>
        <v>3</v>
      </c>
      <c r="H10835">
        <f>MOD(D10835-1,6)+1</f>
        <v>2</v>
      </c>
      <c r="I10835">
        <f>37-D10835</f>
        <v>23</v>
      </c>
      <c r="J10835">
        <f>ABS(D10835-D10836)</f>
        <v>21</v>
      </c>
    </row>
    <row r="10836">
      <c r="A10836">
        <v>16735</v>
      </c>
      <c r="B10836" t="str">
        <v>2017-09-15</v>
      </c>
      <c r="C10836" t="str">
        <v>Midday</v>
      </c>
      <c r="D10836">
        <v>35</v>
      </c>
      <c r="E10836" t="str">
        <f>IF(MOD(D10836,2)=0,"EVEN","ODD")</f>
        <v>ODD</v>
      </c>
      <c r="F10836" t="str">
        <f>IF(D10836&lt;=18,"LOW (1-18)","HIGH (19-36)")</f>
        <v>HIGH (19-36)</v>
      </c>
      <c r="G10836">
        <f>INT((D10836-1)/6)+1</f>
        <v>6</v>
      </c>
      <c r="H10836">
        <f>MOD(D10836-1,6)+1</f>
        <v>5</v>
      </c>
      <c r="I10836">
        <f>37-D10836</f>
        <v>2</v>
      </c>
      <c r="J10836">
        <f>ABS(D10836-D10837)</f>
        <v>22</v>
      </c>
    </row>
    <row r="10837">
      <c r="A10837">
        <v>16734</v>
      </c>
      <c r="B10837" t="str">
        <v>2017-09-15</v>
      </c>
      <c r="C10837" t="str">
        <v>Morning</v>
      </c>
      <c r="D10837">
        <v>13</v>
      </c>
      <c r="E10837" t="str">
        <f>IF(MOD(D10837,2)=0,"EVEN","ODD")</f>
        <v>ODD</v>
      </c>
      <c r="F10837" t="str">
        <f>IF(D10837&lt;=18,"LOW (1-18)","HIGH (19-36)")</f>
        <v>LOW (1-18)</v>
      </c>
      <c r="G10837">
        <f>INT((D10837-1)/6)+1</f>
        <v>3</v>
      </c>
      <c r="H10837">
        <f>MOD(D10837-1,6)+1</f>
        <v>1</v>
      </c>
      <c r="I10837">
        <f>37-D10837</f>
        <v>24</v>
      </c>
      <c r="J10837">
        <f>ABS(D10837-D10838)</f>
        <v>10</v>
      </c>
    </row>
    <row r="10838">
      <c r="A10838">
        <v>16733</v>
      </c>
      <c r="B10838" t="str">
        <v>2017-09-14</v>
      </c>
      <c r="C10838" t="str">
        <v>Evening</v>
      </c>
      <c r="D10838">
        <v>3</v>
      </c>
      <c r="E10838" t="str">
        <f>IF(MOD(D10838,2)=0,"EVEN","ODD")</f>
        <v>ODD</v>
      </c>
      <c r="F10838" t="str">
        <f>IF(D10838&lt;=18,"LOW (1-18)","HIGH (19-36)")</f>
        <v>LOW (1-18)</v>
      </c>
      <c r="G10838">
        <f>INT((D10838-1)/6)+1</f>
        <v>1</v>
      </c>
      <c r="H10838">
        <f>MOD(D10838-1,6)+1</f>
        <v>3</v>
      </c>
      <c r="I10838">
        <f>37-D10838</f>
        <v>34</v>
      </c>
      <c r="J10838">
        <f>ABS(D10838-D10839)</f>
        <v>5</v>
      </c>
    </row>
    <row r="10839">
      <c r="A10839">
        <v>16732</v>
      </c>
      <c r="B10839" t="str">
        <v>2017-09-14</v>
      </c>
      <c r="C10839" t="str">
        <v>Afternoon</v>
      </c>
      <c r="D10839">
        <v>8</v>
      </c>
      <c r="E10839" t="str">
        <f>IF(MOD(D10839,2)=0,"EVEN","ODD")</f>
        <v>EVEN</v>
      </c>
      <c r="F10839" t="str">
        <f>IF(D10839&lt;=18,"LOW (1-18)","HIGH (19-36)")</f>
        <v>LOW (1-18)</v>
      </c>
      <c r="G10839">
        <f>INT((D10839-1)/6)+1</f>
        <v>2</v>
      </c>
      <c r="H10839">
        <f>MOD(D10839-1,6)+1</f>
        <v>2</v>
      </c>
      <c r="I10839">
        <f>37-D10839</f>
        <v>29</v>
      </c>
      <c r="J10839">
        <f>ABS(D10839-D10840)</f>
        <v>6</v>
      </c>
    </row>
    <row r="10840">
      <c r="A10840">
        <v>16731</v>
      </c>
      <c r="B10840" t="str">
        <v>2017-09-14</v>
      </c>
      <c r="C10840" t="str">
        <v>Midday</v>
      </c>
      <c r="D10840">
        <v>14</v>
      </c>
      <c r="E10840" t="str">
        <f>IF(MOD(D10840,2)=0,"EVEN","ODD")</f>
        <v>EVEN</v>
      </c>
      <c r="F10840" t="str">
        <f>IF(D10840&lt;=18,"LOW (1-18)","HIGH (19-36)")</f>
        <v>LOW (1-18)</v>
      </c>
      <c r="G10840">
        <f>INT((D10840-1)/6)+1</f>
        <v>3</v>
      </c>
      <c r="H10840">
        <f>MOD(D10840-1,6)+1</f>
        <v>2</v>
      </c>
      <c r="I10840">
        <f>37-D10840</f>
        <v>23</v>
      </c>
      <c r="J10840">
        <f>ABS(D10840-D10841)</f>
        <v>13</v>
      </c>
    </row>
    <row r="10841">
      <c r="A10841">
        <v>16730</v>
      </c>
      <c r="B10841" t="str">
        <v>2017-09-14</v>
      </c>
      <c r="C10841" t="str">
        <v>Morning</v>
      </c>
      <c r="D10841">
        <v>27</v>
      </c>
      <c r="E10841" t="str">
        <f>IF(MOD(D10841,2)=0,"EVEN","ODD")</f>
        <v>ODD</v>
      </c>
      <c r="F10841" t="str">
        <f>IF(D10841&lt;=18,"LOW (1-18)","HIGH (19-36)")</f>
        <v>HIGH (19-36)</v>
      </c>
      <c r="G10841">
        <f>INT((D10841-1)/6)+1</f>
        <v>5</v>
      </c>
      <c r="H10841">
        <f>MOD(D10841-1,6)+1</f>
        <v>3</v>
      </c>
      <c r="I10841">
        <f>37-D10841</f>
        <v>10</v>
      </c>
      <c r="J10841">
        <f>ABS(D10841-D10842)</f>
        <v>22</v>
      </c>
    </row>
    <row r="10842">
      <c r="A10842">
        <v>16729</v>
      </c>
      <c r="B10842" t="str">
        <v>2017-09-13</v>
      </c>
      <c r="C10842" t="str">
        <v>Evening</v>
      </c>
      <c r="D10842">
        <v>5</v>
      </c>
      <c r="E10842" t="str">
        <f>IF(MOD(D10842,2)=0,"EVEN","ODD")</f>
        <v>ODD</v>
      </c>
      <c r="F10842" t="str">
        <f>IF(D10842&lt;=18,"LOW (1-18)","HIGH (19-36)")</f>
        <v>LOW (1-18)</v>
      </c>
      <c r="G10842">
        <f>INT((D10842-1)/6)+1</f>
        <v>1</v>
      </c>
      <c r="H10842">
        <f>MOD(D10842-1,6)+1</f>
        <v>5</v>
      </c>
      <c r="I10842">
        <f>37-D10842</f>
        <v>32</v>
      </c>
      <c r="J10842">
        <f>ABS(D10842-D10843)</f>
        <v>1</v>
      </c>
    </row>
    <row r="10843">
      <c r="A10843">
        <v>16728</v>
      </c>
      <c r="B10843" t="str">
        <v>2017-09-13</v>
      </c>
      <c r="C10843" t="str">
        <v>Afternoon</v>
      </c>
      <c r="D10843">
        <v>6</v>
      </c>
      <c r="E10843" t="str">
        <f>IF(MOD(D10843,2)=0,"EVEN","ODD")</f>
        <v>EVEN</v>
      </c>
      <c r="F10843" t="str">
        <f>IF(D10843&lt;=18,"LOW (1-18)","HIGH (19-36)")</f>
        <v>LOW (1-18)</v>
      </c>
      <c r="G10843">
        <f>INT((D10843-1)/6)+1</f>
        <v>1</v>
      </c>
      <c r="H10843">
        <f>MOD(D10843-1,6)+1</f>
        <v>6</v>
      </c>
      <c r="I10843">
        <f>37-D10843</f>
        <v>31</v>
      </c>
      <c r="J10843">
        <f>ABS(D10843-D10844)</f>
        <v>14</v>
      </c>
    </row>
    <row r="10844">
      <c r="A10844">
        <v>16727</v>
      </c>
      <c r="B10844" t="str">
        <v>2017-09-13</v>
      </c>
      <c r="C10844" t="str">
        <v>Midday</v>
      </c>
      <c r="D10844">
        <v>20</v>
      </c>
      <c r="E10844" t="str">
        <f>IF(MOD(D10844,2)=0,"EVEN","ODD")</f>
        <v>EVEN</v>
      </c>
      <c r="F10844" t="str">
        <f>IF(D10844&lt;=18,"LOW (1-18)","HIGH (19-36)")</f>
        <v>HIGH (19-36)</v>
      </c>
      <c r="G10844">
        <f>INT((D10844-1)/6)+1</f>
        <v>4</v>
      </c>
      <c r="H10844">
        <f>MOD(D10844-1,6)+1</f>
        <v>2</v>
      </c>
      <c r="I10844">
        <f>37-D10844</f>
        <v>17</v>
      </c>
      <c r="J10844">
        <f>ABS(D10844-D10845)</f>
        <v>18</v>
      </c>
    </row>
    <row r="10845">
      <c r="A10845">
        <v>16726</v>
      </c>
      <c r="B10845" t="str">
        <v>2017-09-13</v>
      </c>
      <c r="C10845" t="str">
        <v>Morning</v>
      </c>
      <c r="D10845">
        <v>2</v>
      </c>
      <c r="E10845" t="str">
        <f>IF(MOD(D10845,2)=0,"EVEN","ODD")</f>
        <v>EVEN</v>
      </c>
      <c r="F10845" t="str">
        <f>IF(D10845&lt;=18,"LOW (1-18)","HIGH (19-36)")</f>
        <v>LOW (1-18)</v>
      </c>
      <c r="G10845">
        <f>INT((D10845-1)/6)+1</f>
        <v>1</v>
      </c>
      <c r="H10845">
        <f>MOD(D10845-1,6)+1</f>
        <v>2</v>
      </c>
      <c r="I10845">
        <f>37-D10845</f>
        <v>35</v>
      </c>
      <c r="J10845">
        <f>ABS(D10845-D10846)</f>
        <v>9</v>
      </c>
    </row>
    <row r="10846">
      <c r="A10846">
        <v>16725</v>
      </c>
      <c r="B10846" t="str">
        <v>2017-09-12</v>
      </c>
      <c r="C10846" t="str">
        <v>Evening</v>
      </c>
      <c r="D10846">
        <v>11</v>
      </c>
      <c r="E10846" t="str">
        <f>IF(MOD(D10846,2)=0,"EVEN","ODD")</f>
        <v>ODD</v>
      </c>
      <c r="F10846" t="str">
        <f>IF(D10846&lt;=18,"LOW (1-18)","HIGH (19-36)")</f>
        <v>LOW (1-18)</v>
      </c>
      <c r="G10846">
        <f>INT((D10846-1)/6)+1</f>
        <v>2</v>
      </c>
      <c r="H10846">
        <f>MOD(D10846-1,6)+1</f>
        <v>5</v>
      </c>
      <c r="I10846">
        <f>37-D10846</f>
        <v>26</v>
      </c>
      <c r="J10846">
        <f>ABS(D10846-D10847)</f>
        <v>0</v>
      </c>
    </row>
    <row r="10847">
      <c r="A10847">
        <v>16724</v>
      </c>
      <c r="B10847" t="str">
        <v>2017-09-12</v>
      </c>
      <c r="C10847" t="str">
        <v>Afternoon</v>
      </c>
      <c r="D10847">
        <v>11</v>
      </c>
      <c r="E10847" t="str">
        <f>IF(MOD(D10847,2)=0,"EVEN","ODD")</f>
        <v>ODD</v>
      </c>
      <c r="F10847" t="str">
        <f>IF(D10847&lt;=18,"LOW (1-18)","HIGH (19-36)")</f>
        <v>LOW (1-18)</v>
      </c>
      <c r="G10847">
        <f>INT((D10847-1)/6)+1</f>
        <v>2</v>
      </c>
      <c r="H10847">
        <f>MOD(D10847-1,6)+1</f>
        <v>5</v>
      </c>
      <c r="I10847">
        <f>37-D10847</f>
        <v>26</v>
      </c>
      <c r="J10847">
        <f>ABS(D10847-D10848)</f>
        <v>4</v>
      </c>
    </row>
    <row r="10848">
      <c r="A10848">
        <v>16723</v>
      </c>
      <c r="B10848" t="str">
        <v>2017-09-12</v>
      </c>
      <c r="C10848" t="str">
        <v>Midday</v>
      </c>
      <c r="D10848">
        <v>7</v>
      </c>
      <c r="E10848" t="str">
        <f>IF(MOD(D10848,2)=0,"EVEN","ODD")</f>
        <v>ODD</v>
      </c>
      <c r="F10848" t="str">
        <f>IF(D10848&lt;=18,"LOW (1-18)","HIGH (19-36)")</f>
        <v>LOW (1-18)</v>
      </c>
      <c r="G10848">
        <f>INT((D10848-1)/6)+1</f>
        <v>2</v>
      </c>
      <c r="H10848">
        <f>MOD(D10848-1,6)+1</f>
        <v>1</v>
      </c>
      <c r="I10848">
        <f>37-D10848</f>
        <v>30</v>
      </c>
      <c r="J10848">
        <f>ABS(D10848-D10849)</f>
        <v>12</v>
      </c>
    </row>
    <row r="10849">
      <c r="A10849">
        <v>16722</v>
      </c>
      <c r="B10849" t="str">
        <v>2017-09-12</v>
      </c>
      <c r="C10849" t="str">
        <v>Morning</v>
      </c>
      <c r="D10849">
        <v>19</v>
      </c>
      <c r="E10849" t="str">
        <f>IF(MOD(D10849,2)=0,"EVEN","ODD")</f>
        <v>ODD</v>
      </c>
      <c r="F10849" t="str">
        <f>IF(D10849&lt;=18,"LOW (1-18)","HIGH (19-36)")</f>
        <v>HIGH (19-36)</v>
      </c>
      <c r="G10849">
        <f>INT((D10849-1)/6)+1</f>
        <v>4</v>
      </c>
      <c r="H10849">
        <f>MOD(D10849-1,6)+1</f>
        <v>1</v>
      </c>
      <c r="I10849">
        <f>37-D10849</f>
        <v>18</v>
      </c>
      <c r="J10849">
        <f>ABS(D10849-D10850)</f>
        <v>3</v>
      </c>
    </row>
    <row r="10850">
      <c r="A10850">
        <v>16721</v>
      </c>
      <c r="B10850" t="str">
        <v>2017-09-11</v>
      </c>
      <c r="C10850" t="str">
        <v>Evening</v>
      </c>
      <c r="D10850">
        <v>22</v>
      </c>
      <c r="E10850" t="str">
        <f>IF(MOD(D10850,2)=0,"EVEN","ODD")</f>
        <v>EVEN</v>
      </c>
      <c r="F10850" t="str">
        <f>IF(D10850&lt;=18,"LOW (1-18)","HIGH (19-36)")</f>
        <v>HIGH (19-36)</v>
      </c>
      <c r="G10850">
        <f>INT((D10850-1)/6)+1</f>
        <v>4</v>
      </c>
      <c r="H10850">
        <f>MOD(D10850-1,6)+1</f>
        <v>4</v>
      </c>
      <c r="I10850">
        <f>37-D10850</f>
        <v>15</v>
      </c>
      <c r="J10850">
        <f>ABS(D10850-D10851)</f>
        <v>13</v>
      </c>
    </row>
    <row r="10851">
      <c r="A10851">
        <v>16720</v>
      </c>
      <c r="B10851" t="str">
        <v>2017-09-11</v>
      </c>
      <c r="C10851" t="str">
        <v>Afternoon</v>
      </c>
      <c r="D10851">
        <v>9</v>
      </c>
      <c r="E10851" t="str">
        <f>IF(MOD(D10851,2)=0,"EVEN","ODD")</f>
        <v>ODD</v>
      </c>
      <c r="F10851" t="str">
        <f>IF(D10851&lt;=18,"LOW (1-18)","HIGH (19-36)")</f>
        <v>LOW (1-18)</v>
      </c>
      <c r="G10851">
        <f>INT((D10851-1)/6)+1</f>
        <v>2</v>
      </c>
      <c r="H10851">
        <f>MOD(D10851-1,6)+1</f>
        <v>3</v>
      </c>
      <c r="I10851">
        <f>37-D10851</f>
        <v>28</v>
      </c>
      <c r="J10851">
        <f>ABS(D10851-D10852)</f>
        <v>21</v>
      </c>
    </row>
    <row r="10852">
      <c r="A10852">
        <v>16719</v>
      </c>
      <c r="B10852" t="str">
        <v>2017-09-11</v>
      </c>
      <c r="C10852" t="str">
        <v>Midday</v>
      </c>
      <c r="D10852">
        <v>30</v>
      </c>
      <c r="E10852" t="str">
        <f>IF(MOD(D10852,2)=0,"EVEN","ODD")</f>
        <v>EVEN</v>
      </c>
      <c r="F10852" t="str">
        <f>IF(D10852&lt;=18,"LOW (1-18)","HIGH (19-36)")</f>
        <v>HIGH (19-36)</v>
      </c>
      <c r="G10852">
        <f>INT((D10852-1)/6)+1</f>
        <v>5</v>
      </c>
      <c r="H10852">
        <f>MOD(D10852-1,6)+1</f>
        <v>6</v>
      </c>
      <c r="I10852">
        <f>37-D10852</f>
        <v>7</v>
      </c>
      <c r="J10852">
        <f>ABS(D10852-D10853)</f>
        <v>28</v>
      </c>
    </row>
    <row r="10853">
      <c r="A10853">
        <v>16718</v>
      </c>
      <c r="B10853" t="str">
        <v>2017-09-11</v>
      </c>
      <c r="C10853" t="str">
        <v>Morning</v>
      </c>
      <c r="D10853">
        <v>2</v>
      </c>
      <c r="E10853" t="str">
        <f>IF(MOD(D10853,2)=0,"EVEN","ODD")</f>
        <v>EVEN</v>
      </c>
      <c r="F10853" t="str">
        <f>IF(D10853&lt;=18,"LOW (1-18)","HIGH (19-36)")</f>
        <v>LOW (1-18)</v>
      </c>
      <c r="G10853">
        <f>INT((D10853-1)/6)+1</f>
        <v>1</v>
      </c>
      <c r="H10853">
        <f>MOD(D10853-1,6)+1</f>
        <v>2</v>
      </c>
      <c r="I10853">
        <f>37-D10853</f>
        <v>35</v>
      </c>
      <c r="J10853">
        <f>ABS(D10853-D10854)</f>
        <v>2</v>
      </c>
    </row>
    <row r="10854">
      <c r="A10854">
        <v>16717</v>
      </c>
      <c r="B10854" t="str">
        <v>2017-09-09</v>
      </c>
      <c r="C10854" t="str">
        <v>Evening</v>
      </c>
      <c r="D10854">
        <v>4</v>
      </c>
      <c r="E10854" t="str">
        <f>IF(MOD(D10854,2)=0,"EVEN","ODD")</f>
        <v>EVEN</v>
      </c>
      <c r="F10854" t="str">
        <f>IF(D10854&lt;=18,"LOW (1-18)","HIGH (19-36)")</f>
        <v>LOW (1-18)</v>
      </c>
      <c r="G10854">
        <f>INT((D10854-1)/6)+1</f>
        <v>1</v>
      </c>
      <c r="H10854">
        <f>MOD(D10854-1,6)+1</f>
        <v>4</v>
      </c>
      <c r="I10854">
        <f>37-D10854</f>
        <v>33</v>
      </c>
      <c r="J10854">
        <f>ABS(D10854-D10855)</f>
        <v>12</v>
      </c>
    </row>
    <row r="10855">
      <c r="A10855">
        <v>16716</v>
      </c>
      <c r="B10855" t="str">
        <v>2017-09-09</v>
      </c>
      <c r="C10855" t="str">
        <v>Afternoon</v>
      </c>
      <c r="D10855">
        <v>16</v>
      </c>
      <c r="E10855" t="str">
        <f>IF(MOD(D10855,2)=0,"EVEN","ODD")</f>
        <v>EVEN</v>
      </c>
      <c r="F10855" t="str">
        <f>IF(D10855&lt;=18,"LOW (1-18)","HIGH (19-36)")</f>
        <v>LOW (1-18)</v>
      </c>
      <c r="G10855">
        <f>INT((D10855-1)/6)+1</f>
        <v>3</v>
      </c>
      <c r="H10855">
        <f>MOD(D10855-1,6)+1</f>
        <v>4</v>
      </c>
      <c r="I10855">
        <f>37-D10855</f>
        <v>21</v>
      </c>
      <c r="J10855">
        <f>ABS(D10855-D10856)</f>
        <v>4</v>
      </c>
    </row>
    <row r="10856">
      <c r="A10856">
        <v>16715</v>
      </c>
      <c r="B10856" t="str">
        <v>2017-09-09</v>
      </c>
      <c r="C10856" t="str">
        <v>Midday</v>
      </c>
      <c r="D10856">
        <v>12</v>
      </c>
      <c r="E10856" t="str">
        <f>IF(MOD(D10856,2)=0,"EVEN","ODD")</f>
        <v>EVEN</v>
      </c>
      <c r="F10856" t="str">
        <f>IF(D10856&lt;=18,"LOW (1-18)","HIGH (19-36)")</f>
        <v>LOW (1-18)</v>
      </c>
      <c r="G10856">
        <f>INT((D10856-1)/6)+1</f>
        <v>2</v>
      </c>
      <c r="H10856">
        <f>MOD(D10856-1,6)+1</f>
        <v>6</v>
      </c>
      <c r="I10856">
        <f>37-D10856</f>
        <v>25</v>
      </c>
      <c r="J10856">
        <f>ABS(D10856-D10857)</f>
        <v>2</v>
      </c>
    </row>
    <row r="10857">
      <c r="A10857">
        <v>16714</v>
      </c>
      <c r="B10857" t="str">
        <v>2017-09-09</v>
      </c>
      <c r="C10857" t="str">
        <v>Morning</v>
      </c>
      <c r="D10857">
        <v>14</v>
      </c>
      <c r="E10857" t="str">
        <f>IF(MOD(D10857,2)=0,"EVEN","ODD")</f>
        <v>EVEN</v>
      </c>
      <c r="F10857" t="str">
        <f>IF(D10857&lt;=18,"LOW (1-18)","HIGH (19-36)")</f>
        <v>LOW (1-18)</v>
      </c>
      <c r="G10857">
        <f>INT((D10857-1)/6)+1</f>
        <v>3</v>
      </c>
      <c r="H10857">
        <f>MOD(D10857-1,6)+1</f>
        <v>2</v>
      </c>
      <c r="I10857">
        <f>37-D10857</f>
        <v>23</v>
      </c>
      <c r="J10857">
        <f>ABS(D10857-D10858)</f>
        <v>3</v>
      </c>
    </row>
    <row r="10858">
      <c r="A10858">
        <v>16713</v>
      </c>
      <c r="B10858" t="str">
        <v>2017-09-08</v>
      </c>
      <c r="C10858" t="str">
        <v>Evening</v>
      </c>
      <c r="D10858">
        <v>11</v>
      </c>
      <c r="E10858" t="str">
        <f>IF(MOD(D10858,2)=0,"EVEN","ODD")</f>
        <v>ODD</v>
      </c>
      <c r="F10858" t="str">
        <f>IF(D10858&lt;=18,"LOW (1-18)","HIGH (19-36)")</f>
        <v>LOW (1-18)</v>
      </c>
      <c r="G10858">
        <f>INT((D10858-1)/6)+1</f>
        <v>2</v>
      </c>
      <c r="H10858">
        <f>MOD(D10858-1,6)+1</f>
        <v>5</v>
      </c>
      <c r="I10858">
        <f>37-D10858</f>
        <v>26</v>
      </c>
      <c r="J10858">
        <f>ABS(D10858-D10859)</f>
        <v>9</v>
      </c>
    </row>
    <row r="10859">
      <c r="A10859">
        <v>16712</v>
      </c>
      <c r="B10859" t="str">
        <v>2017-09-08</v>
      </c>
      <c r="C10859" t="str">
        <v>Afternoon</v>
      </c>
      <c r="D10859">
        <v>20</v>
      </c>
      <c r="E10859" t="str">
        <f>IF(MOD(D10859,2)=0,"EVEN","ODD")</f>
        <v>EVEN</v>
      </c>
      <c r="F10859" t="str">
        <f>IF(D10859&lt;=18,"LOW (1-18)","HIGH (19-36)")</f>
        <v>HIGH (19-36)</v>
      </c>
      <c r="G10859">
        <f>INT((D10859-1)/6)+1</f>
        <v>4</v>
      </c>
      <c r="H10859">
        <f>MOD(D10859-1,6)+1</f>
        <v>2</v>
      </c>
      <c r="I10859">
        <f>37-D10859</f>
        <v>17</v>
      </c>
      <c r="J10859">
        <f>ABS(D10859-D10860)</f>
        <v>4</v>
      </c>
    </row>
    <row r="10860">
      <c r="A10860">
        <v>16711</v>
      </c>
      <c r="B10860" t="str">
        <v>2017-09-08</v>
      </c>
      <c r="C10860" t="str">
        <v>Midday</v>
      </c>
      <c r="D10860">
        <v>16</v>
      </c>
      <c r="E10860" t="str">
        <f>IF(MOD(D10860,2)=0,"EVEN","ODD")</f>
        <v>EVEN</v>
      </c>
      <c r="F10860" t="str">
        <f>IF(D10860&lt;=18,"LOW (1-18)","HIGH (19-36)")</f>
        <v>LOW (1-18)</v>
      </c>
      <c r="G10860">
        <f>INT((D10860-1)/6)+1</f>
        <v>3</v>
      </c>
      <c r="H10860">
        <f>MOD(D10860-1,6)+1</f>
        <v>4</v>
      </c>
      <c r="I10860">
        <f>37-D10860</f>
        <v>21</v>
      </c>
      <c r="J10860">
        <f>ABS(D10860-D10861)</f>
        <v>12</v>
      </c>
    </row>
    <row r="10861">
      <c r="A10861">
        <v>16710</v>
      </c>
      <c r="B10861" t="str">
        <v>2017-09-08</v>
      </c>
      <c r="C10861" t="str">
        <v>Morning</v>
      </c>
      <c r="D10861">
        <v>28</v>
      </c>
      <c r="E10861" t="str">
        <f>IF(MOD(D10861,2)=0,"EVEN","ODD")</f>
        <v>EVEN</v>
      </c>
      <c r="F10861" t="str">
        <f>IF(D10861&lt;=18,"LOW (1-18)","HIGH (19-36)")</f>
        <v>HIGH (19-36)</v>
      </c>
      <c r="G10861">
        <f>INT((D10861-1)/6)+1</f>
        <v>5</v>
      </c>
      <c r="H10861">
        <f>MOD(D10861-1,6)+1</f>
        <v>4</v>
      </c>
      <c r="I10861">
        <f>37-D10861</f>
        <v>9</v>
      </c>
      <c r="J10861">
        <f>ABS(D10861-D10862)</f>
        <v>18</v>
      </c>
    </row>
    <row r="10862">
      <c r="A10862">
        <v>16709</v>
      </c>
      <c r="B10862" t="str">
        <v>2017-09-07</v>
      </c>
      <c r="C10862" t="str">
        <v>Evening</v>
      </c>
      <c r="D10862">
        <v>10</v>
      </c>
      <c r="E10862" t="str">
        <f>IF(MOD(D10862,2)=0,"EVEN","ODD")</f>
        <v>EVEN</v>
      </c>
      <c r="F10862" t="str">
        <f>IF(D10862&lt;=18,"LOW (1-18)","HIGH (19-36)")</f>
        <v>LOW (1-18)</v>
      </c>
      <c r="G10862">
        <f>INT((D10862-1)/6)+1</f>
        <v>2</v>
      </c>
      <c r="H10862">
        <f>MOD(D10862-1,6)+1</f>
        <v>4</v>
      </c>
      <c r="I10862">
        <f>37-D10862</f>
        <v>27</v>
      </c>
      <c r="J10862">
        <f>ABS(D10862-D10863)</f>
        <v>16</v>
      </c>
    </row>
    <row r="10863">
      <c r="A10863">
        <v>16708</v>
      </c>
      <c r="B10863" t="str">
        <v>2017-09-07</v>
      </c>
      <c r="C10863" t="str">
        <v>Afternoon</v>
      </c>
      <c r="D10863">
        <v>26</v>
      </c>
      <c r="E10863" t="str">
        <f>IF(MOD(D10863,2)=0,"EVEN","ODD")</f>
        <v>EVEN</v>
      </c>
      <c r="F10863" t="str">
        <f>IF(D10863&lt;=18,"LOW (1-18)","HIGH (19-36)")</f>
        <v>HIGH (19-36)</v>
      </c>
      <c r="G10863">
        <f>INT((D10863-1)/6)+1</f>
        <v>5</v>
      </c>
      <c r="H10863">
        <f>MOD(D10863-1,6)+1</f>
        <v>2</v>
      </c>
      <c r="I10863">
        <f>37-D10863</f>
        <v>11</v>
      </c>
      <c r="J10863">
        <f>ABS(D10863-D10864)</f>
        <v>24</v>
      </c>
    </row>
    <row r="10864">
      <c r="A10864">
        <v>16707</v>
      </c>
      <c r="B10864" t="str">
        <v>2017-09-07</v>
      </c>
      <c r="C10864" t="str">
        <v>Midday</v>
      </c>
      <c r="D10864">
        <v>2</v>
      </c>
      <c r="E10864" t="str">
        <f>IF(MOD(D10864,2)=0,"EVEN","ODD")</f>
        <v>EVEN</v>
      </c>
      <c r="F10864" t="str">
        <f>IF(D10864&lt;=18,"LOW (1-18)","HIGH (19-36)")</f>
        <v>LOW (1-18)</v>
      </c>
      <c r="G10864">
        <f>INT((D10864-1)/6)+1</f>
        <v>1</v>
      </c>
      <c r="H10864">
        <f>MOD(D10864-1,6)+1</f>
        <v>2</v>
      </c>
      <c r="I10864">
        <f>37-D10864</f>
        <v>35</v>
      </c>
      <c r="J10864">
        <f>ABS(D10864-D10865)</f>
        <v>23</v>
      </c>
    </row>
    <row r="10865">
      <c r="A10865">
        <v>16706</v>
      </c>
      <c r="B10865" t="str">
        <v>2017-09-07</v>
      </c>
      <c r="C10865" t="str">
        <v>Morning</v>
      </c>
      <c r="D10865">
        <v>25</v>
      </c>
      <c r="E10865" t="str">
        <f>IF(MOD(D10865,2)=0,"EVEN","ODD")</f>
        <v>ODD</v>
      </c>
      <c r="F10865" t="str">
        <f>IF(D10865&lt;=18,"LOW (1-18)","HIGH (19-36)")</f>
        <v>HIGH (19-36)</v>
      </c>
      <c r="G10865">
        <f>INT((D10865-1)/6)+1</f>
        <v>5</v>
      </c>
      <c r="H10865">
        <f>MOD(D10865-1,6)+1</f>
        <v>1</v>
      </c>
      <c r="I10865">
        <f>37-D10865</f>
        <v>12</v>
      </c>
      <c r="J10865">
        <f>ABS(D10865-D10866)</f>
        <v>1</v>
      </c>
    </row>
    <row r="10866">
      <c r="A10866">
        <v>16705</v>
      </c>
      <c r="B10866" t="str">
        <v>2017-09-06</v>
      </c>
      <c r="C10866" t="str">
        <v>Evening</v>
      </c>
      <c r="D10866">
        <v>26</v>
      </c>
      <c r="E10866" t="str">
        <f>IF(MOD(D10866,2)=0,"EVEN","ODD")</f>
        <v>EVEN</v>
      </c>
      <c r="F10866" t="str">
        <f>IF(D10866&lt;=18,"LOW (1-18)","HIGH (19-36)")</f>
        <v>HIGH (19-36)</v>
      </c>
      <c r="G10866">
        <f>INT((D10866-1)/6)+1</f>
        <v>5</v>
      </c>
      <c r="H10866">
        <f>MOD(D10866-1,6)+1</f>
        <v>2</v>
      </c>
      <c r="I10866">
        <f>37-D10866</f>
        <v>11</v>
      </c>
      <c r="J10866">
        <f>ABS(D10866-D10867)</f>
        <v>7</v>
      </c>
    </row>
    <row r="10867">
      <c r="A10867">
        <v>16704</v>
      </c>
      <c r="B10867" t="str">
        <v>2017-09-06</v>
      </c>
      <c r="C10867" t="str">
        <v>Afternoon</v>
      </c>
      <c r="D10867">
        <v>19</v>
      </c>
      <c r="E10867" t="str">
        <f>IF(MOD(D10867,2)=0,"EVEN","ODD")</f>
        <v>ODD</v>
      </c>
      <c r="F10867" t="str">
        <f>IF(D10867&lt;=18,"LOW (1-18)","HIGH (19-36)")</f>
        <v>HIGH (19-36)</v>
      </c>
      <c r="G10867">
        <f>INT((D10867-1)/6)+1</f>
        <v>4</v>
      </c>
      <c r="H10867">
        <f>MOD(D10867-1,6)+1</f>
        <v>1</v>
      </c>
      <c r="I10867">
        <f>37-D10867</f>
        <v>18</v>
      </c>
      <c r="J10867">
        <f>ABS(D10867-D10868)</f>
        <v>5</v>
      </c>
    </row>
    <row r="10868">
      <c r="A10868">
        <v>16703</v>
      </c>
      <c r="B10868" t="str">
        <v>2017-09-06</v>
      </c>
      <c r="C10868" t="str">
        <v>Midday</v>
      </c>
      <c r="D10868">
        <v>24</v>
      </c>
      <c r="E10868" t="str">
        <f>IF(MOD(D10868,2)=0,"EVEN","ODD")</f>
        <v>EVEN</v>
      </c>
      <c r="F10868" t="str">
        <f>IF(D10868&lt;=18,"LOW (1-18)","HIGH (19-36)")</f>
        <v>HIGH (19-36)</v>
      </c>
      <c r="G10868">
        <f>INT((D10868-1)/6)+1</f>
        <v>4</v>
      </c>
      <c r="H10868">
        <f>MOD(D10868-1,6)+1</f>
        <v>6</v>
      </c>
      <c r="I10868">
        <f>37-D10868</f>
        <v>13</v>
      </c>
      <c r="J10868">
        <f>ABS(D10868-D10869)</f>
        <v>12</v>
      </c>
    </row>
    <row r="10869">
      <c r="A10869">
        <v>16702</v>
      </c>
      <c r="B10869" t="str">
        <v>2017-09-06</v>
      </c>
      <c r="C10869" t="str">
        <v>Morning</v>
      </c>
      <c r="D10869">
        <v>12</v>
      </c>
      <c r="E10869" t="str">
        <f>IF(MOD(D10869,2)=0,"EVEN","ODD")</f>
        <v>EVEN</v>
      </c>
      <c r="F10869" t="str">
        <f>IF(D10869&lt;=18,"LOW (1-18)","HIGH (19-36)")</f>
        <v>LOW (1-18)</v>
      </c>
      <c r="G10869">
        <f>INT((D10869-1)/6)+1</f>
        <v>2</v>
      </c>
      <c r="H10869">
        <f>MOD(D10869-1,6)+1</f>
        <v>6</v>
      </c>
      <c r="I10869">
        <f>37-D10869</f>
        <v>25</v>
      </c>
      <c r="J10869">
        <f>ABS(D10869-D10870)</f>
        <v>6</v>
      </c>
    </row>
    <row r="10870">
      <c r="A10870">
        <v>16701</v>
      </c>
      <c r="B10870" t="str">
        <v>2017-09-05</v>
      </c>
      <c r="C10870" t="str">
        <v>Evening</v>
      </c>
      <c r="D10870">
        <v>6</v>
      </c>
      <c r="E10870" t="str">
        <f>IF(MOD(D10870,2)=0,"EVEN","ODD")</f>
        <v>EVEN</v>
      </c>
      <c r="F10870" t="str">
        <f>IF(D10870&lt;=18,"LOW (1-18)","HIGH (19-36)")</f>
        <v>LOW (1-18)</v>
      </c>
      <c r="G10870">
        <f>INT((D10870-1)/6)+1</f>
        <v>1</v>
      </c>
      <c r="H10870">
        <f>MOD(D10870-1,6)+1</f>
        <v>6</v>
      </c>
      <c r="I10870">
        <f>37-D10870</f>
        <v>31</v>
      </c>
      <c r="J10870">
        <f>ABS(D10870-D10871)</f>
        <v>1</v>
      </c>
    </row>
    <row r="10871">
      <c r="A10871">
        <v>16700</v>
      </c>
      <c r="B10871" t="str">
        <v>2017-09-05</v>
      </c>
      <c r="C10871" t="str">
        <v>Afternoon</v>
      </c>
      <c r="D10871">
        <v>5</v>
      </c>
      <c r="E10871" t="str">
        <f>IF(MOD(D10871,2)=0,"EVEN","ODD")</f>
        <v>ODD</v>
      </c>
      <c r="F10871" t="str">
        <f>IF(D10871&lt;=18,"LOW (1-18)","HIGH (19-36)")</f>
        <v>LOW (1-18)</v>
      </c>
      <c r="G10871">
        <f>INT((D10871-1)/6)+1</f>
        <v>1</v>
      </c>
      <c r="H10871">
        <f>MOD(D10871-1,6)+1</f>
        <v>5</v>
      </c>
      <c r="I10871">
        <f>37-D10871</f>
        <v>32</v>
      </c>
      <c r="J10871">
        <f>ABS(D10871-D10872)</f>
        <v>3</v>
      </c>
    </row>
    <row r="10872">
      <c r="A10872">
        <v>16699</v>
      </c>
      <c r="B10872" t="str">
        <v>2017-09-05</v>
      </c>
      <c r="C10872" t="str">
        <v>Midday</v>
      </c>
      <c r="D10872">
        <v>2</v>
      </c>
      <c r="E10872" t="str">
        <f>IF(MOD(D10872,2)=0,"EVEN","ODD")</f>
        <v>EVEN</v>
      </c>
      <c r="F10872" t="str">
        <f>IF(D10872&lt;=18,"LOW (1-18)","HIGH (19-36)")</f>
        <v>LOW (1-18)</v>
      </c>
      <c r="G10872">
        <f>INT((D10872-1)/6)+1</f>
        <v>1</v>
      </c>
      <c r="H10872">
        <f>MOD(D10872-1,6)+1</f>
        <v>2</v>
      </c>
      <c r="I10872">
        <f>37-D10872</f>
        <v>35</v>
      </c>
      <c r="J10872">
        <f>ABS(D10872-D10873)</f>
        <v>9</v>
      </c>
    </row>
    <row r="10873">
      <c r="A10873">
        <v>16698</v>
      </c>
      <c r="B10873" t="str">
        <v>2017-09-05</v>
      </c>
      <c r="C10873" t="str">
        <v>Morning</v>
      </c>
      <c r="D10873">
        <v>11</v>
      </c>
      <c r="E10873" t="str">
        <f>IF(MOD(D10873,2)=0,"EVEN","ODD")</f>
        <v>ODD</v>
      </c>
      <c r="F10873" t="str">
        <f>IF(D10873&lt;=18,"LOW (1-18)","HIGH (19-36)")</f>
        <v>LOW (1-18)</v>
      </c>
      <c r="G10873">
        <f>INT((D10873-1)/6)+1</f>
        <v>2</v>
      </c>
      <c r="H10873">
        <f>MOD(D10873-1,6)+1</f>
        <v>5</v>
      </c>
      <c r="I10873">
        <f>37-D10873</f>
        <v>26</v>
      </c>
      <c r="J10873">
        <f>ABS(D10873-D10874)</f>
        <v>3</v>
      </c>
    </row>
    <row r="10874">
      <c r="A10874">
        <v>16697</v>
      </c>
      <c r="B10874" t="str">
        <v>2017-09-04</v>
      </c>
      <c r="C10874" t="str">
        <v>Evening</v>
      </c>
      <c r="D10874">
        <v>14</v>
      </c>
      <c r="E10874" t="str">
        <f>IF(MOD(D10874,2)=0,"EVEN","ODD")</f>
        <v>EVEN</v>
      </c>
      <c r="F10874" t="str">
        <f>IF(D10874&lt;=18,"LOW (1-18)","HIGH (19-36)")</f>
        <v>LOW (1-18)</v>
      </c>
      <c r="G10874">
        <f>INT((D10874-1)/6)+1</f>
        <v>3</v>
      </c>
      <c r="H10874">
        <f>MOD(D10874-1,6)+1</f>
        <v>2</v>
      </c>
      <c r="I10874">
        <f>37-D10874</f>
        <v>23</v>
      </c>
      <c r="J10874">
        <f>ABS(D10874-D10875)</f>
        <v>5</v>
      </c>
    </row>
    <row r="10875">
      <c r="A10875">
        <v>16696</v>
      </c>
      <c r="B10875" t="str">
        <v>2017-09-04</v>
      </c>
      <c r="C10875" t="str">
        <v>Afternoon</v>
      </c>
      <c r="D10875">
        <v>19</v>
      </c>
      <c r="E10875" t="str">
        <f>IF(MOD(D10875,2)=0,"EVEN","ODD")</f>
        <v>ODD</v>
      </c>
      <c r="F10875" t="str">
        <f>IF(D10875&lt;=18,"LOW (1-18)","HIGH (19-36)")</f>
        <v>HIGH (19-36)</v>
      </c>
      <c r="G10875">
        <f>INT((D10875-1)/6)+1</f>
        <v>4</v>
      </c>
      <c r="H10875">
        <f>MOD(D10875-1,6)+1</f>
        <v>1</v>
      </c>
      <c r="I10875">
        <f>37-D10875</f>
        <v>18</v>
      </c>
      <c r="J10875">
        <f>ABS(D10875-D10876)</f>
        <v>15</v>
      </c>
    </row>
    <row r="10876">
      <c r="A10876">
        <v>16695</v>
      </c>
      <c r="B10876" t="str">
        <v>2017-09-04</v>
      </c>
      <c r="C10876" t="str">
        <v>Midday</v>
      </c>
      <c r="D10876">
        <v>4</v>
      </c>
      <c r="E10876" t="str">
        <f>IF(MOD(D10876,2)=0,"EVEN","ODD")</f>
        <v>EVEN</v>
      </c>
      <c r="F10876" t="str">
        <f>IF(D10876&lt;=18,"LOW (1-18)","HIGH (19-36)")</f>
        <v>LOW (1-18)</v>
      </c>
      <c r="G10876">
        <f>INT((D10876-1)/6)+1</f>
        <v>1</v>
      </c>
      <c r="H10876">
        <f>MOD(D10876-1,6)+1</f>
        <v>4</v>
      </c>
      <c r="I10876">
        <f>37-D10876</f>
        <v>33</v>
      </c>
      <c r="J10876">
        <f>ABS(D10876-D10877)</f>
        <v>14</v>
      </c>
    </row>
    <row r="10877">
      <c r="A10877">
        <v>16694</v>
      </c>
      <c r="B10877" t="str">
        <v>2017-09-04</v>
      </c>
      <c r="C10877" t="str">
        <v>Morning</v>
      </c>
      <c r="D10877">
        <v>18</v>
      </c>
      <c r="E10877" t="str">
        <f>IF(MOD(D10877,2)=0,"EVEN","ODD")</f>
        <v>EVEN</v>
      </c>
      <c r="F10877" t="str">
        <f>IF(D10877&lt;=18,"LOW (1-18)","HIGH (19-36)")</f>
        <v>LOW (1-18)</v>
      </c>
      <c r="G10877">
        <f>INT((D10877-1)/6)+1</f>
        <v>3</v>
      </c>
      <c r="H10877">
        <f>MOD(D10877-1,6)+1</f>
        <v>6</v>
      </c>
      <c r="I10877">
        <f>37-D10877</f>
        <v>19</v>
      </c>
      <c r="J10877">
        <f>ABS(D10877-D10878)</f>
        <v>14</v>
      </c>
    </row>
    <row r="10878">
      <c r="A10878">
        <v>16693</v>
      </c>
      <c r="B10878" t="str">
        <v>2017-09-02</v>
      </c>
      <c r="C10878" t="str">
        <v>Evening</v>
      </c>
      <c r="D10878">
        <v>4</v>
      </c>
      <c r="E10878" t="str">
        <f>IF(MOD(D10878,2)=0,"EVEN","ODD")</f>
        <v>EVEN</v>
      </c>
      <c r="F10878" t="str">
        <f>IF(D10878&lt;=18,"LOW (1-18)","HIGH (19-36)")</f>
        <v>LOW (1-18)</v>
      </c>
      <c r="G10878">
        <f>INT((D10878-1)/6)+1</f>
        <v>1</v>
      </c>
      <c r="H10878">
        <f>MOD(D10878-1,6)+1</f>
        <v>4</v>
      </c>
      <c r="I10878">
        <f>37-D10878</f>
        <v>33</v>
      </c>
      <c r="J10878">
        <f>ABS(D10878-D10879)</f>
        <v>8</v>
      </c>
    </row>
    <row r="10879">
      <c r="A10879">
        <v>16692</v>
      </c>
      <c r="B10879" t="str">
        <v>2017-09-02</v>
      </c>
      <c r="C10879" t="str">
        <v>Afternoon</v>
      </c>
      <c r="D10879">
        <v>12</v>
      </c>
      <c r="E10879" t="str">
        <f>IF(MOD(D10879,2)=0,"EVEN","ODD")</f>
        <v>EVEN</v>
      </c>
      <c r="F10879" t="str">
        <f>IF(D10879&lt;=18,"LOW (1-18)","HIGH (19-36)")</f>
        <v>LOW (1-18)</v>
      </c>
      <c r="G10879">
        <f>INT((D10879-1)/6)+1</f>
        <v>2</v>
      </c>
      <c r="H10879">
        <f>MOD(D10879-1,6)+1</f>
        <v>6</v>
      </c>
      <c r="I10879">
        <f>37-D10879</f>
        <v>25</v>
      </c>
      <c r="J10879">
        <f>ABS(D10879-D10880)</f>
        <v>11</v>
      </c>
    </row>
    <row r="10880">
      <c r="A10880">
        <v>16691</v>
      </c>
      <c r="B10880" t="str">
        <v>2017-09-02</v>
      </c>
      <c r="C10880" t="str">
        <v>Midday</v>
      </c>
      <c r="D10880">
        <v>23</v>
      </c>
      <c r="E10880" t="str">
        <f>IF(MOD(D10880,2)=0,"EVEN","ODD")</f>
        <v>ODD</v>
      </c>
      <c r="F10880" t="str">
        <f>IF(D10880&lt;=18,"LOW (1-18)","HIGH (19-36)")</f>
        <v>HIGH (19-36)</v>
      </c>
      <c r="G10880">
        <f>INT((D10880-1)/6)+1</f>
        <v>4</v>
      </c>
      <c r="H10880">
        <f>MOD(D10880-1,6)+1</f>
        <v>5</v>
      </c>
      <c r="I10880">
        <f>37-D10880</f>
        <v>14</v>
      </c>
      <c r="J10880">
        <f>ABS(D10880-D10881)</f>
        <v>12</v>
      </c>
    </row>
    <row r="10881">
      <c r="A10881">
        <v>16690</v>
      </c>
      <c r="B10881" t="str">
        <v>2017-09-02</v>
      </c>
      <c r="C10881" t="str">
        <v>Morning</v>
      </c>
      <c r="D10881">
        <v>35</v>
      </c>
      <c r="E10881" t="str">
        <f>IF(MOD(D10881,2)=0,"EVEN","ODD")</f>
        <v>ODD</v>
      </c>
      <c r="F10881" t="str">
        <f>IF(D10881&lt;=18,"LOW (1-18)","HIGH (19-36)")</f>
        <v>HIGH (19-36)</v>
      </c>
      <c r="G10881">
        <f>INT((D10881-1)/6)+1</f>
        <v>6</v>
      </c>
      <c r="H10881">
        <f>MOD(D10881-1,6)+1</f>
        <v>5</v>
      </c>
      <c r="I10881">
        <f>37-D10881</f>
        <v>2</v>
      </c>
      <c r="J10881">
        <f>ABS(D10881-D10882)</f>
        <v>18</v>
      </c>
    </row>
    <row r="10882">
      <c r="A10882">
        <v>16689</v>
      </c>
      <c r="B10882" t="str">
        <v>2017-09-01</v>
      </c>
      <c r="C10882" t="str">
        <v>Evening</v>
      </c>
      <c r="D10882">
        <v>17</v>
      </c>
      <c r="E10882" t="str">
        <f>IF(MOD(D10882,2)=0,"EVEN","ODD")</f>
        <v>ODD</v>
      </c>
      <c r="F10882" t="str">
        <f>IF(D10882&lt;=18,"LOW (1-18)","HIGH (19-36)")</f>
        <v>LOW (1-18)</v>
      </c>
      <c r="G10882">
        <f>INT((D10882-1)/6)+1</f>
        <v>3</v>
      </c>
      <c r="H10882">
        <f>MOD(D10882-1,6)+1</f>
        <v>5</v>
      </c>
      <c r="I10882">
        <f>37-D10882</f>
        <v>20</v>
      </c>
      <c r="J10882">
        <f>ABS(D10882-D10883)</f>
        <v>18</v>
      </c>
    </row>
    <row r="10883">
      <c r="A10883">
        <v>16688</v>
      </c>
      <c r="B10883" t="str">
        <v>2017-09-01</v>
      </c>
      <c r="C10883" t="str">
        <v>Afternoon</v>
      </c>
      <c r="D10883">
        <v>35</v>
      </c>
      <c r="E10883" t="str">
        <f>IF(MOD(D10883,2)=0,"EVEN","ODD")</f>
        <v>ODD</v>
      </c>
      <c r="F10883" t="str">
        <f>IF(D10883&lt;=18,"LOW (1-18)","HIGH (19-36)")</f>
        <v>HIGH (19-36)</v>
      </c>
      <c r="G10883">
        <f>INT((D10883-1)/6)+1</f>
        <v>6</v>
      </c>
      <c r="H10883">
        <f>MOD(D10883-1,6)+1</f>
        <v>5</v>
      </c>
      <c r="I10883">
        <f>37-D10883</f>
        <v>2</v>
      </c>
      <c r="J10883">
        <f>ABS(D10883-D10884)</f>
        <v>4</v>
      </c>
    </row>
    <row r="10884">
      <c r="A10884">
        <v>16687</v>
      </c>
      <c r="B10884" t="str">
        <v>2017-09-01</v>
      </c>
      <c r="C10884" t="str">
        <v>Midday</v>
      </c>
      <c r="D10884">
        <v>31</v>
      </c>
      <c r="E10884" t="str">
        <f>IF(MOD(D10884,2)=0,"EVEN","ODD")</f>
        <v>ODD</v>
      </c>
      <c r="F10884" t="str">
        <f>IF(D10884&lt;=18,"LOW (1-18)","HIGH (19-36)")</f>
        <v>HIGH (19-36)</v>
      </c>
      <c r="G10884">
        <f>INT((D10884-1)/6)+1</f>
        <v>6</v>
      </c>
      <c r="H10884">
        <f>MOD(D10884-1,6)+1</f>
        <v>1</v>
      </c>
      <c r="I10884">
        <f>37-D10884</f>
        <v>6</v>
      </c>
      <c r="J10884">
        <f>ABS(D10884-D10885)</f>
        <v>13</v>
      </c>
    </row>
    <row r="10885">
      <c r="A10885">
        <v>16686</v>
      </c>
      <c r="B10885" t="str">
        <v>2017-09-01</v>
      </c>
      <c r="C10885" t="str">
        <v>Morning</v>
      </c>
      <c r="D10885">
        <v>18</v>
      </c>
      <c r="E10885" t="str">
        <f>IF(MOD(D10885,2)=0,"EVEN","ODD")</f>
        <v>EVEN</v>
      </c>
      <c r="F10885" t="str">
        <f>IF(D10885&lt;=18,"LOW (1-18)","HIGH (19-36)")</f>
        <v>LOW (1-18)</v>
      </c>
      <c r="G10885">
        <f>INT((D10885-1)/6)+1</f>
        <v>3</v>
      </c>
      <c r="H10885">
        <f>MOD(D10885-1,6)+1</f>
        <v>6</v>
      </c>
      <c r="I10885">
        <f>37-D10885</f>
        <v>19</v>
      </c>
      <c r="J10885">
        <f>ABS(D10885-D10886)</f>
        <v>10</v>
      </c>
    </row>
    <row r="10886">
      <c r="A10886">
        <v>16685</v>
      </c>
      <c r="B10886" t="str">
        <v>2017-08-31</v>
      </c>
      <c r="C10886" t="str">
        <v>Evening</v>
      </c>
      <c r="D10886">
        <v>28</v>
      </c>
      <c r="E10886" t="str">
        <f>IF(MOD(D10886,2)=0,"EVEN","ODD")</f>
        <v>EVEN</v>
      </c>
      <c r="F10886" t="str">
        <f>IF(D10886&lt;=18,"LOW (1-18)","HIGH (19-36)")</f>
        <v>HIGH (19-36)</v>
      </c>
      <c r="G10886">
        <f>INT((D10886-1)/6)+1</f>
        <v>5</v>
      </c>
      <c r="H10886">
        <f>MOD(D10886-1,6)+1</f>
        <v>4</v>
      </c>
      <c r="I10886">
        <f>37-D10886</f>
        <v>9</v>
      </c>
      <c r="J10886">
        <f>ABS(D10886-D10887)</f>
        <v>22</v>
      </c>
    </row>
    <row r="10887">
      <c r="A10887">
        <v>16684</v>
      </c>
      <c r="B10887" t="str">
        <v>2017-08-31</v>
      </c>
      <c r="C10887" t="str">
        <v>Afternoon</v>
      </c>
      <c r="D10887">
        <v>6</v>
      </c>
      <c r="E10887" t="str">
        <f>IF(MOD(D10887,2)=0,"EVEN","ODD")</f>
        <v>EVEN</v>
      </c>
      <c r="F10887" t="str">
        <f>IF(D10887&lt;=18,"LOW (1-18)","HIGH (19-36)")</f>
        <v>LOW (1-18)</v>
      </c>
      <c r="G10887">
        <f>INT((D10887-1)/6)+1</f>
        <v>1</v>
      </c>
      <c r="H10887">
        <f>MOD(D10887-1,6)+1</f>
        <v>6</v>
      </c>
      <c r="I10887">
        <f>37-D10887</f>
        <v>31</v>
      </c>
      <c r="J10887">
        <f>ABS(D10887-D10888)</f>
        <v>28</v>
      </c>
    </row>
    <row r="10888">
      <c r="A10888">
        <v>16683</v>
      </c>
      <c r="B10888" t="str">
        <v>2017-08-31</v>
      </c>
      <c r="C10888" t="str">
        <v>Midday</v>
      </c>
      <c r="D10888">
        <v>34</v>
      </c>
      <c r="E10888" t="str">
        <f>IF(MOD(D10888,2)=0,"EVEN","ODD")</f>
        <v>EVEN</v>
      </c>
      <c r="F10888" t="str">
        <f>IF(D10888&lt;=18,"LOW (1-18)","HIGH (19-36)")</f>
        <v>HIGH (19-36)</v>
      </c>
      <c r="G10888">
        <f>INT((D10888-1)/6)+1</f>
        <v>6</v>
      </c>
      <c r="H10888">
        <f>MOD(D10888-1,6)+1</f>
        <v>4</v>
      </c>
      <c r="I10888">
        <f>37-D10888</f>
        <v>3</v>
      </c>
      <c r="J10888">
        <f>ABS(D10888-D10889)</f>
        <v>31</v>
      </c>
    </row>
    <row r="10889">
      <c r="A10889">
        <v>16682</v>
      </c>
      <c r="B10889" t="str">
        <v>2017-08-31</v>
      </c>
      <c r="C10889" t="str">
        <v>Morning</v>
      </c>
      <c r="D10889">
        <v>3</v>
      </c>
      <c r="E10889" t="str">
        <f>IF(MOD(D10889,2)=0,"EVEN","ODD")</f>
        <v>ODD</v>
      </c>
      <c r="F10889" t="str">
        <f>IF(D10889&lt;=18,"LOW (1-18)","HIGH (19-36)")</f>
        <v>LOW (1-18)</v>
      </c>
      <c r="G10889">
        <f>INT((D10889-1)/6)+1</f>
        <v>1</v>
      </c>
      <c r="H10889">
        <f>MOD(D10889-1,6)+1</f>
        <v>3</v>
      </c>
      <c r="I10889">
        <f>37-D10889</f>
        <v>34</v>
      </c>
      <c r="J10889">
        <f>ABS(D10889-D10890)</f>
        <v>5</v>
      </c>
    </row>
    <row r="10890">
      <c r="A10890">
        <v>16681</v>
      </c>
      <c r="B10890" t="str">
        <v>2017-08-30</v>
      </c>
      <c r="C10890" t="str">
        <v>Evening</v>
      </c>
      <c r="D10890">
        <v>8</v>
      </c>
      <c r="E10890" t="str">
        <f>IF(MOD(D10890,2)=0,"EVEN","ODD")</f>
        <v>EVEN</v>
      </c>
      <c r="F10890" t="str">
        <f>IF(D10890&lt;=18,"LOW (1-18)","HIGH (19-36)")</f>
        <v>LOW (1-18)</v>
      </c>
      <c r="G10890">
        <f>INT((D10890-1)/6)+1</f>
        <v>2</v>
      </c>
      <c r="H10890">
        <f>MOD(D10890-1,6)+1</f>
        <v>2</v>
      </c>
      <c r="I10890">
        <f>37-D10890</f>
        <v>29</v>
      </c>
      <c r="J10890">
        <f>ABS(D10890-D10891)</f>
        <v>14</v>
      </c>
    </row>
    <row r="10891">
      <c r="A10891">
        <v>16680</v>
      </c>
      <c r="B10891" t="str">
        <v>2017-08-30</v>
      </c>
      <c r="C10891" t="str">
        <v>Afternoon</v>
      </c>
      <c r="D10891">
        <v>22</v>
      </c>
      <c r="E10891" t="str">
        <f>IF(MOD(D10891,2)=0,"EVEN","ODD")</f>
        <v>EVEN</v>
      </c>
      <c r="F10891" t="str">
        <f>IF(D10891&lt;=18,"LOW (1-18)","HIGH (19-36)")</f>
        <v>HIGH (19-36)</v>
      </c>
      <c r="G10891">
        <f>INT((D10891-1)/6)+1</f>
        <v>4</v>
      </c>
      <c r="H10891">
        <f>MOD(D10891-1,6)+1</f>
        <v>4</v>
      </c>
      <c r="I10891">
        <f>37-D10891</f>
        <v>15</v>
      </c>
      <c r="J10891">
        <f>ABS(D10891-D10892)</f>
        <v>5</v>
      </c>
    </row>
    <row r="10892">
      <c r="A10892">
        <v>16679</v>
      </c>
      <c r="B10892" t="str">
        <v>2017-08-30</v>
      </c>
      <c r="C10892" t="str">
        <v>Midday</v>
      </c>
      <c r="D10892">
        <v>27</v>
      </c>
      <c r="E10892" t="str">
        <f>IF(MOD(D10892,2)=0,"EVEN","ODD")</f>
        <v>ODD</v>
      </c>
      <c r="F10892" t="str">
        <f>IF(D10892&lt;=18,"LOW (1-18)","HIGH (19-36)")</f>
        <v>HIGH (19-36)</v>
      </c>
      <c r="G10892">
        <f>INT((D10892-1)/6)+1</f>
        <v>5</v>
      </c>
      <c r="H10892">
        <f>MOD(D10892-1,6)+1</f>
        <v>3</v>
      </c>
      <c r="I10892">
        <f>37-D10892</f>
        <v>10</v>
      </c>
      <c r="J10892">
        <f>ABS(D10892-D10893)</f>
        <v>9</v>
      </c>
    </row>
    <row r="10893">
      <c r="A10893">
        <v>16678</v>
      </c>
      <c r="B10893" t="str">
        <v>2017-08-30</v>
      </c>
      <c r="C10893" t="str">
        <v>Morning</v>
      </c>
      <c r="D10893">
        <v>18</v>
      </c>
      <c r="E10893" t="str">
        <f>IF(MOD(D10893,2)=0,"EVEN","ODD")</f>
        <v>EVEN</v>
      </c>
      <c r="F10893" t="str">
        <f>IF(D10893&lt;=18,"LOW (1-18)","HIGH (19-36)")</f>
        <v>LOW (1-18)</v>
      </c>
      <c r="G10893">
        <f>INT((D10893-1)/6)+1</f>
        <v>3</v>
      </c>
      <c r="H10893">
        <f>MOD(D10893-1,6)+1</f>
        <v>6</v>
      </c>
      <c r="I10893">
        <f>37-D10893</f>
        <v>19</v>
      </c>
      <c r="J10893">
        <f>ABS(D10893-D10894)</f>
        <v>17</v>
      </c>
    </row>
    <row r="10894">
      <c r="A10894">
        <v>16677</v>
      </c>
      <c r="B10894" t="str">
        <v>2017-08-29</v>
      </c>
      <c r="C10894" t="str">
        <v>Evening</v>
      </c>
      <c r="D10894">
        <v>35</v>
      </c>
      <c r="E10894" t="str">
        <f>IF(MOD(D10894,2)=0,"EVEN","ODD")</f>
        <v>ODD</v>
      </c>
      <c r="F10894" t="str">
        <f>IF(D10894&lt;=18,"LOW (1-18)","HIGH (19-36)")</f>
        <v>HIGH (19-36)</v>
      </c>
      <c r="G10894">
        <f>INT((D10894-1)/6)+1</f>
        <v>6</v>
      </c>
      <c r="H10894">
        <f>MOD(D10894-1,6)+1</f>
        <v>5</v>
      </c>
      <c r="I10894">
        <f>37-D10894</f>
        <v>2</v>
      </c>
      <c r="J10894">
        <f>ABS(D10894-D10895)</f>
        <v>19</v>
      </c>
    </row>
    <row r="10895">
      <c r="A10895">
        <v>16676</v>
      </c>
      <c r="B10895" t="str">
        <v>2017-08-29</v>
      </c>
      <c r="C10895" t="str">
        <v>Afternoon</v>
      </c>
      <c r="D10895">
        <v>16</v>
      </c>
      <c r="E10895" t="str">
        <f>IF(MOD(D10895,2)=0,"EVEN","ODD")</f>
        <v>EVEN</v>
      </c>
      <c r="F10895" t="str">
        <f>IF(D10895&lt;=18,"LOW (1-18)","HIGH (19-36)")</f>
        <v>LOW (1-18)</v>
      </c>
      <c r="G10895">
        <f>INT((D10895-1)/6)+1</f>
        <v>3</v>
      </c>
      <c r="H10895">
        <f>MOD(D10895-1,6)+1</f>
        <v>4</v>
      </c>
      <c r="I10895">
        <f>37-D10895</f>
        <v>21</v>
      </c>
      <c r="J10895">
        <f>ABS(D10895-D10896)</f>
        <v>7</v>
      </c>
    </row>
    <row r="10896">
      <c r="A10896">
        <v>16675</v>
      </c>
      <c r="B10896" t="str">
        <v>2017-08-29</v>
      </c>
      <c r="C10896" t="str">
        <v>Midday</v>
      </c>
      <c r="D10896">
        <v>23</v>
      </c>
      <c r="E10896" t="str">
        <f>IF(MOD(D10896,2)=0,"EVEN","ODD")</f>
        <v>ODD</v>
      </c>
      <c r="F10896" t="str">
        <f>IF(D10896&lt;=18,"LOW (1-18)","HIGH (19-36)")</f>
        <v>HIGH (19-36)</v>
      </c>
      <c r="G10896">
        <f>INT((D10896-1)/6)+1</f>
        <v>4</v>
      </c>
      <c r="H10896">
        <f>MOD(D10896-1,6)+1</f>
        <v>5</v>
      </c>
      <c r="I10896">
        <f>37-D10896</f>
        <v>14</v>
      </c>
      <c r="J10896">
        <f>ABS(D10896-D10897)</f>
        <v>6</v>
      </c>
    </row>
    <row r="10897">
      <c r="A10897">
        <v>16674</v>
      </c>
      <c r="B10897" t="str">
        <v>2017-08-29</v>
      </c>
      <c r="C10897" t="str">
        <v>Morning</v>
      </c>
      <c r="D10897">
        <v>17</v>
      </c>
      <c r="E10897" t="str">
        <f>IF(MOD(D10897,2)=0,"EVEN","ODD")</f>
        <v>ODD</v>
      </c>
      <c r="F10897" t="str">
        <f>IF(D10897&lt;=18,"LOW (1-18)","HIGH (19-36)")</f>
        <v>LOW (1-18)</v>
      </c>
      <c r="G10897">
        <f>INT((D10897-1)/6)+1</f>
        <v>3</v>
      </c>
      <c r="H10897">
        <f>MOD(D10897-1,6)+1</f>
        <v>5</v>
      </c>
      <c r="I10897">
        <f>37-D10897</f>
        <v>20</v>
      </c>
      <c r="J10897">
        <f>ABS(D10897-D10898)</f>
        <v>9</v>
      </c>
    </row>
    <row r="10898">
      <c r="A10898">
        <v>16673</v>
      </c>
      <c r="B10898" t="str">
        <v>2017-08-28</v>
      </c>
      <c r="C10898" t="str">
        <v>Evening</v>
      </c>
      <c r="D10898">
        <v>26</v>
      </c>
      <c r="E10898" t="str">
        <f>IF(MOD(D10898,2)=0,"EVEN","ODD")</f>
        <v>EVEN</v>
      </c>
      <c r="F10898" t="str">
        <f>IF(D10898&lt;=18,"LOW (1-18)","HIGH (19-36)")</f>
        <v>HIGH (19-36)</v>
      </c>
      <c r="G10898">
        <f>INT((D10898-1)/6)+1</f>
        <v>5</v>
      </c>
      <c r="H10898">
        <f>MOD(D10898-1,6)+1</f>
        <v>2</v>
      </c>
      <c r="I10898">
        <f>37-D10898</f>
        <v>11</v>
      </c>
      <c r="J10898">
        <f>ABS(D10898-D10899)</f>
        <v>4</v>
      </c>
    </row>
    <row r="10899">
      <c r="A10899">
        <v>16672</v>
      </c>
      <c r="B10899" t="str">
        <v>2017-08-28</v>
      </c>
      <c r="C10899" t="str">
        <v>Afternoon</v>
      </c>
      <c r="D10899">
        <v>30</v>
      </c>
      <c r="E10899" t="str">
        <f>IF(MOD(D10899,2)=0,"EVEN","ODD")</f>
        <v>EVEN</v>
      </c>
      <c r="F10899" t="str">
        <f>IF(D10899&lt;=18,"LOW (1-18)","HIGH (19-36)")</f>
        <v>HIGH (19-36)</v>
      </c>
      <c r="G10899">
        <f>INT((D10899-1)/6)+1</f>
        <v>5</v>
      </c>
      <c r="H10899">
        <f>MOD(D10899-1,6)+1</f>
        <v>6</v>
      </c>
      <c r="I10899">
        <f>37-D10899</f>
        <v>7</v>
      </c>
      <c r="J10899">
        <f>ABS(D10899-D10900)</f>
        <v>22</v>
      </c>
    </row>
    <row r="10900">
      <c r="A10900">
        <v>16671</v>
      </c>
      <c r="B10900" t="str">
        <v>2017-08-28</v>
      </c>
      <c r="C10900" t="str">
        <v>Midday</v>
      </c>
      <c r="D10900">
        <v>8</v>
      </c>
      <c r="E10900" t="str">
        <f>IF(MOD(D10900,2)=0,"EVEN","ODD")</f>
        <v>EVEN</v>
      </c>
      <c r="F10900" t="str">
        <f>IF(D10900&lt;=18,"LOW (1-18)","HIGH (19-36)")</f>
        <v>LOW (1-18)</v>
      </c>
      <c r="G10900">
        <f>INT((D10900-1)/6)+1</f>
        <v>2</v>
      </c>
      <c r="H10900">
        <f>MOD(D10900-1,6)+1</f>
        <v>2</v>
      </c>
      <c r="I10900">
        <f>37-D10900</f>
        <v>29</v>
      </c>
      <c r="J10900">
        <f>ABS(D10900-D10901)</f>
        <v>9</v>
      </c>
    </row>
    <row r="10901">
      <c r="A10901">
        <v>16670</v>
      </c>
      <c r="B10901" t="str">
        <v>2017-08-28</v>
      </c>
      <c r="C10901" t="str">
        <v>Morning</v>
      </c>
      <c r="D10901">
        <v>17</v>
      </c>
      <c r="E10901" t="str">
        <f>IF(MOD(D10901,2)=0,"EVEN","ODD")</f>
        <v>ODD</v>
      </c>
      <c r="F10901" t="str">
        <f>IF(D10901&lt;=18,"LOW (1-18)","HIGH (19-36)")</f>
        <v>LOW (1-18)</v>
      </c>
      <c r="G10901">
        <f>INT((D10901-1)/6)+1</f>
        <v>3</v>
      </c>
      <c r="H10901">
        <f>MOD(D10901-1,6)+1</f>
        <v>5</v>
      </c>
      <c r="I10901">
        <f>37-D10901</f>
        <v>20</v>
      </c>
      <c r="J10901">
        <f>ABS(D10901-D10902)</f>
        <v>14</v>
      </c>
    </row>
    <row r="10902">
      <c r="A10902">
        <v>16669</v>
      </c>
      <c r="B10902" t="str">
        <v>2017-08-26</v>
      </c>
      <c r="C10902" t="str">
        <v>Evening</v>
      </c>
      <c r="D10902">
        <v>3</v>
      </c>
      <c r="E10902" t="str">
        <f>IF(MOD(D10902,2)=0,"EVEN","ODD")</f>
        <v>ODD</v>
      </c>
      <c r="F10902" t="str">
        <f>IF(D10902&lt;=18,"LOW (1-18)","HIGH (19-36)")</f>
        <v>LOW (1-18)</v>
      </c>
      <c r="G10902">
        <f>INT((D10902-1)/6)+1</f>
        <v>1</v>
      </c>
      <c r="H10902">
        <f>MOD(D10902-1,6)+1</f>
        <v>3</v>
      </c>
      <c r="I10902">
        <f>37-D10902</f>
        <v>34</v>
      </c>
      <c r="J10902">
        <f>ABS(D10902-D10903)</f>
        <v>24</v>
      </c>
    </row>
    <row r="10903">
      <c r="A10903">
        <v>16668</v>
      </c>
      <c r="B10903" t="str">
        <v>2017-08-26</v>
      </c>
      <c r="C10903" t="str">
        <v>Afternoon</v>
      </c>
      <c r="D10903">
        <v>27</v>
      </c>
      <c r="E10903" t="str">
        <f>IF(MOD(D10903,2)=0,"EVEN","ODD")</f>
        <v>ODD</v>
      </c>
      <c r="F10903" t="str">
        <f>IF(D10903&lt;=18,"LOW (1-18)","HIGH (19-36)")</f>
        <v>HIGH (19-36)</v>
      </c>
      <c r="G10903">
        <f>INT((D10903-1)/6)+1</f>
        <v>5</v>
      </c>
      <c r="H10903">
        <f>MOD(D10903-1,6)+1</f>
        <v>3</v>
      </c>
      <c r="I10903">
        <f>37-D10903</f>
        <v>10</v>
      </c>
      <c r="J10903">
        <f>ABS(D10903-D10904)</f>
        <v>6</v>
      </c>
    </row>
    <row r="10904">
      <c r="A10904">
        <v>16667</v>
      </c>
      <c r="B10904" t="str">
        <v>2017-08-26</v>
      </c>
      <c r="C10904" t="str">
        <v>Midday</v>
      </c>
      <c r="D10904">
        <v>21</v>
      </c>
      <c r="E10904" t="str">
        <f>IF(MOD(D10904,2)=0,"EVEN","ODD")</f>
        <v>ODD</v>
      </c>
      <c r="F10904" t="str">
        <f>IF(D10904&lt;=18,"LOW (1-18)","HIGH (19-36)")</f>
        <v>HIGH (19-36)</v>
      </c>
      <c r="G10904">
        <f>INT((D10904-1)/6)+1</f>
        <v>4</v>
      </c>
      <c r="H10904">
        <f>MOD(D10904-1,6)+1</f>
        <v>3</v>
      </c>
      <c r="I10904">
        <f>37-D10904</f>
        <v>16</v>
      </c>
      <c r="J10904">
        <f>ABS(D10904-D10905)</f>
        <v>2</v>
      </c>
    </row>
    <row r="10905">
      <c r="A10905">
        <v>16666</v>
      </c>
      <c r="B10905" t="str">
        <v>2017-08-26</v>
      </c>
      <c r="C10905" t="str">
        <v>Morning</v>
      </c>
      <c r="D10905">
        <v>23</v>
      </c>
      <c r="E10905" t="str">
        <f>IF(MOD(D10905,2)=0,"EVEN","ODD")</f>
        <v>ODD</v>
      </c>
      <c r="F10905" t="str">
        <f>IF(D10905&lt;=18,"LOW (1-18)","HIGH (19-36)")</f>
        <v>HIGH (19-36)</v>
      </c>
      <c r="G10905">
        <f>INT((D10905-1)/6)+1</f>
        <v>4</v>
      </c>
      <c r="H10905">
        <f>MOD(D10905-1,6)+1</f>
        <v>5</v>
      </c>
      <c r="I10905">
        <f>37-D10905</f>
        <v>14</v>
      </c>
      <c r="J10905">
        <f>ABS(D10905-D10906)</f>
        <v>14</v>
      </c>
    </row>
    <row r="10906">
      <c r="A10906">
        <v>16665</v>
      </c>
      <c r="B10906" t="str">
        <v>2017-08-25</v>
      </c>
      <c r="C10906" t="str">
        <v>Evening</v>
      </c>
      <c r="D10906">
        <v>9</v>
      </c>
      <c r="E10906" t="str">
        <f>IF(MOD(D10906,2)=0,"EVEN","ODD")</f>
        <v>ODD</v>
      </c>
      <c r="F10906" t="str">
        <f>IF(D10906&lt;=18,"LOW (1-18)","HIGH (19-36)")</f>
        <v>LOW (1-18)</v>
      </c>
      <c r="G10906">
        <f>INT((D10906-1)/6)+1</f>
        <v>2</v>
      </c>
      <c r="H10906">
        <f>MOD(D10906-1,6)+1</f>
        <v>3</v>
      </c>
      <c r="I10906">
        <f>37-D10906</f>
        <v>28</v>
      </c>
      <c r="J10906">
        <f>ABS(D10906-D10907)</f>
        <v>5</v>
      </c>
    </row>
    <row r="10907">
      <c r="A10907">
        <v>16664</v>
      </c>
      <c r="B10907" t="str">
        <v>2017-08-25</v>
      </c>
      <c r="C10907" t="str">
        <v>Afternoon</v>
      </c>
      <c r="D10907">
        <v>14</v>
      </c>
      <c r="E10907" t="str">
        <f>IF(MOD(D10907,2)=0,"EVEN","ODD")</f>
        <v>EVEN</v>
      </c>
      <c r="F10907" t="str">
        <f>IF(D10907&lt;=18,"LOW (1-18)","HIGH (19-36)")</f>
        <v>LOW (1-18)</v>
      </c>
      <c r="G10907">
        <f>INT((D10907-1)/6)+1</f>
        <v>3</v>
      </c>
      <c r="H10907">
        <f>MOD(D10907-1,6)+1</f>
        <v>2</v>
      </c>
      <c r="I10907">
        <f>37-D10907</f>
        <v>23</v>
      </c>
      <c r="J10907">
        <f>ABS(D10907-D10908)</f>
        <v>10</v>
      </c>
    </row>
    <row r="10908">
      <c r="A10908">
        <v>16663</v>
      </c>
      <c r="B10908" t="str">
        <v>2017-08-25</v>
      </c>
      <c r="C10908" t="str">
        <v>Midday</v>
      </c>
      <c r="D10908">
        <v>24</v>
      </c>
      <c r="E10908" t="str">
        <f>IF(MOD(D10908,2)=0,"EVEN","ODD")</f>
        <v>EVEN</v>
      </c>
      <c r="F10908" t="str">
        <f>IF(D10908&lt;=18,"LOW (1-18)","HIGH (19-36)")</f>
        <v>HIGH (19-36)</v>
      </c>
      <c r="G10908">
        <f>INT((D10908-1)/6)+1</f>
        <v>4</v>
      </c>
      <c r="H10908">
        <f>MOD(D10908-1,6)+1</f>
        <v>6</v>
      </c>
      <c r="I10908">
        <f>37-D10908</f>
        <v>13</v>
      </c>
      <c r="J10908">
        <f>ABS(D10908-D10909)</f>
        <v>2</v>
      </c>
    </row>
    <row r="10909">
      <c r="A10909">
        <v>16662</v>
      </c>
      <c r="B10909" t="str">
        <v>2017-08-25</v>
      </c>
      <c r="C10909" t="str">
        <v>Morning</v>
      </c>
      <c r="D10909">
        <v>22</v>
      </c>
      <c r="E10909" t="str">
        <f>IF(MOD(D10909,2)=0,"EVEN","ODD")</f>
        <v>EVEN</v>
      </c>
      <c r="F10909" t="str">
        <f>IF(D10909&lt;=18,"LOW (1-18)","HIGH (19-36)")</f>
        <v>HIGH (19-36)</v>
      </c>
      <c r="G10909">
        <f>INT((D10909-1)/6)+1</f>
        <v>4</v>
      </c>
      <c r="H10909">
        <f>MOD(D10909-1,6)+1</f>
        <v>4</v>
      </c>
      <c r="I10909">
        <f>37-D10909</f>
        <v>15</v>
      </c>
      <c r="J10909">
        <f>ABS(D10909-D10910)</f>
        <v>11</v>
      </c>
    </row>
    <row r="10910">
      <c r="A10910">
        <v>16661</v>
      </c>
      <c r="B10910" t="str">
        <v>2017-08-24</v>
      </c>
      <c r="C10910" t="str">
        <v>Evening</v>
      </c>
      <c r="D10910">
        <v>33</v>
      </c>
      <c r="E10910" t="str">
        <f>IF(MOD(D10910,2)=0,"EVEN","ODD")</f>
        <v>ODD</v>
      </c>
      <c r="F10910" t="str">
        <f>IF(D10910&lt;=18,"LOW (1-18)","HIGH (19-36)")</f>
        <v>HIGH (19-36)</v>
      </c>
      <c r="G10910">
        <f>INT((D10910-1)/6)+1</f>
        <v>6</v>
      </c>
      <c r="H10910">
        <f>MOD(D10910-1,6)+1</f>
        <v>3</v>
      </c>
      <c r="I10910">
        <f>37-D10910</f>
        <v>4</v>
      </c>
      <c r="J10910">
        <f>ABS(D10910-D10911)</f>
        <v>15</v>
      </c>
    </row>
    <row r="10911">
      <c r="A10911">
        <v>16660</v>
      </c>
      <c r="B10911" t="str">
        <v>2017-08-24</v>
      </c>
      <c r="C10911" t="str">
        <v>Afternoon</v>
      </c>
      <c r="D10911">
        <v>18</v>
      </c>
      <c r="E10911" t="str">
        <f>IF(MOD(D10911,2)=0,"EVEN","ODD")</f>
        <v>EVEN</v>
      </c>
      <c r="F10911" t="str">
        <f>IF(D10911&lt;=18,"LOW (1-18)","HIGH (19-36)")</f>
        <v>LOW (1-18)</v>
      </c>
      <c r="G10911">
        <f>INT((D10911-1)/6)+1</f>
        <v>3</v>
      </c>
      <c r="H10911">
        <f>MOD(D10911-1,6)+1</f>
        <v>6</v>
      </c>
      <c r="I10911">
        <f>37-D10911</f>
        <v>19</v>
      </c>
      <c r="J10911">
        <f>ABS(D10911-D10912)</f>
        <v>6</v>
      </c>
    </row>
    <row r="10912">
      <c r="A10912">
        <v>16659</v>
      </c>
      <c r="B10912" t="str">
        <v>2017-08-24</v>
      </c>
      <c r="C10912" t="str">
        <v>Midday</v>
      </c>
      <c r="D10912">
        <v>12</v>
      </c>
      <c r="E10912" t="str">
        <f>IF(MOD(D10912,2)=0,"EVEN","ODD")</f>
        <v>EVEN</v>
      </c>
      <c r="F10912" t="str">
        <f>IF(D10912&lt;=18,"LOW (1-18)","HIGH (19-36)")</f>
        <v>LOW (1-18)</v>
      </c>
      <c r="G10912">
        <f>INT((D10912-1)/6)+1</f>
        <v>2</v>
      </c>
      <c r="H10912">
        <f>MOD(D10912-1,6)+1</f>
        <v>6</v>
      </c>
      <c r="I10912">
        <f>37-D10912</f>
        <v>25</v>
      </c>
      <c r="J10912">
        <f>ABS(D10912-D10913)</f>
        <v>9</v>
      </c>
    </row>
    <row r="10913">
      <c r="A10913">
        <v>16658</v>
      </c>
      <c r="B10913" t="str">
        <v>2017-08-24</v>
      </c>
      <c r="C10913" t="str">
        <v>Morning</v>
      </c>
      <c r="D10913">
        <v>21</v>
      </c>
      <c r="E10913" t="str">
        <f>IF(MOD(D10913,2)=0,"EVEN","ODD")</f>
        <v>ODD</v>
      </c>
      <c r="F10913" t="str">
        <f>IF(D10913&lt;=18,"LOW (1-18)","HIGH (19-36)")</f>
        <v>HIGH (19-36)</v>
      </c>
      <c r="G10913">
        <f>INT((D10913-1)/6)+1</f>
        <v>4</v>
      </c>
      <c r="H10913">
        <f>MOD(D10913-1,6)+1</f>
        <v>3</v>
      </c>
      <c r="I10913">
        <f>37-D10913</f>
        <v>16</v>
      </c>
      <c r="J10913">
        <f>ABS(D10913-D10914)</f>
        <v>8</v>
      </c>
    </row>
    <row r="10914">
      <c r="A10914">
        <v>16657</v>
      </c>
      <c r="B10914" t="str">
        <v>2017-08-23</v>
      </c>
      <c r="C10914" t="str">
        <v>Evening</v>
      </c>
      <c r="D10914">
        <v>13</v>
      </c>
      <c r="E10914" t="str">
        <f>IF(MOD(D10914,2)=0,"EVEN","ODD")</f>
        <v>ODD</v>
      </c>
      <c r="F10914" t="str">
        <f>IF(D10914&lt;=18,"LOW (1-18)","HIGH (19-36)")</f>
        <v>LOW (1-18)</v>
      </c>
      <c r="G10914">
        <f>INT((D10914-1)/6)+1</f>
        <v>3</v>
      </c>
      <c r="H10914">
        <f>MOD(D10914-1,6)+1</f>
        <v>1</v>
      </c>
      <c r="I10914">
        <f>37-D10914</f>
        <v>24</v>
      </c>
      <c r="J10914">
        <f>ABS(D10914-D10915)</f>
        <v>20</v>
      </c>
    </row>
    <row r="10915">
      <c r="A10915">
        <v>16656</v>
      </c>
      <c r="B10915" t="str">
        <v>2017-08-23</v>
      </c>
      <c r="C10915" t="str">
        <v>Afternoon</v>
      </c>
      <c r="D10915">
        <v>33</v>
      </c>
      <c r="E10915" t="str">
        <f>IF(MOD(D10915,2)=0,"EVEN","ODD")</f>
        <v>ODD</v>
      </c>
      <c r="F10915" t="str">
        <f>IF(D10915&lt;=18,"LOW (1-18)","HIGH (19-36)")</f>
        <v>HIGH (19-36)</v>
      </c>
      <c r="G10915">
        <f>INT((D10915-1)/6)+1</f>
        <v>6</v>
      </c>
      <c r="H10915">
        <f>MOD(D10915-1,6)+1</f>
        <v>3</v>
      </c>
      <c r="I10915">
        <f>37-D10915</f>
        <v>4</v>
      </c>
      <c r="J10915">
        <f>ABS(D10915-D10916)</f>
        <v>16</v>
      </c>
    </row>
    <row r="10916">
      <c r="A10916">
        <v>16655</v>
      </c>
      <c r="B10916" t="str">
        <v>2017-08-23</v>
      </c>
      <c r="C10916" t="str">
        <v>Midday</v>
      </c>
      <c r="D10916">
        <v>17</v>
      </c>
      <c r="E10916" t="str">
        <f>IF(MOD(D10916,2)=0,"EVEN","ODD")</f>
        <v>ODD</v>
      </c>
      <c r="F10916" t="str">
        <f>IF(D10916&lt;=18,"LOW (1-18)","HIGH (19-36)")</f>
        <v>LOW (1-18)</v>
      </c>
      <c r="G10916">
        <f>INT((D10916-1)/6)+1</f>
        <v>3</v>
      </c>
      <c r="H10916">
        <f>MOD(D10916-1,6)+1</f>
        <v>5</v>
      </c>
      <c r="I10916">
        <f>37-D10916</f>
        <v>20</v>
      </c>
      <c r="J10916">
        <f>ABS(D10916-D10917)</f>
        <v>9</v>
      </c>
    </row>
    <row r="10917">
      <c r="A10917">
        <v>16654</v>
      </c>
      <c r="B10917" t="str">
        <v>2017-08-23</v>
      </c>
      <c r="C10917" t="str">
        <v>Morning</v>
      </c>
      <c r="D10917">
        <v>26</v>
      </c>
      <c r="E10917" t="str">
        <f>IF(MOD(D10917,2)=0,"EVEN","ODD")</f>
        <v>EVEN</v>
      </c>
      <c r="F10917" t="str">
        <f>IF(D10917&lt;=18,"LOW (1-18)","HIGH (19-36)")</f>
        <v>HIGH (19-36)</v>
      </c>
      <c r="G10917">
        <f>INT((D10917-1)/6)+1</f>
        <v>5</v>
      </c>
      <c r="H10917">
        <f>MOD(D10917-1,6)+1</f>
        <v>2</v>
      </c>
      <c r="I10917">
        <f>37-D10917</f>
        <v>11</v>
      </c>
      <c r="J10917">
        <f>ABS(D10917-D10918)</f>
        <v>6</v>
      </c>
    </row>
    <row r="10918">
      <c r="A10918">
        <v>16653</v>
      </c>
      <c r="B10918" t="str">
        <v>2017-08-22</v>
      </c>
      <c r="C10918" t="str">
        <v>Evening</v>
      </c>
      <c r="D10918">
        <v>20</v>
      </c>
      <c r="E10918" t="str">
        <f>IF(MOD(D10918,2)=0,"EVEN","ODD")</f>
        <v>EVEN</v>
      </c>
      <c r="F10918" t="str">
        <f>IF(D10918&lt;=18,"LOW (1-18)","HIGH (19-36)")</f>
        <v>HIGH (19-36)</v>
      </c>
      <c r="G10918">
        <f>INT((D10918-1)/6)+1</f>
        <v>4</v>
      </c>
      <c r="H10918">
        <f>MOD(D10918-1,6)+1</f>
        <v>2</v>
      </c>
      <c r="I10918">
        <f>37-D10918</f>
        <v>17</v>
      </c>
      <c r="J10918">
        <f>ABS(D10918-D10919)</f>
        <v>12</v>
      </c>
    </row>
    <row r="10919">
      <c r="A10919">
        <v>16652</v>
      </c>
      <c r="B10919" t="str">
        <v>2017-08-22</v>
      </c>
      <c r="C10919" t="str">
        <v>Afternoon</v>
      </c>
      <c r="D10919">
        <v>8</v>
      </c>
      <c r="E10919" t="str">
        <f>IF(MOD(D10919,2)=0,"EVEN","ODD")</f>
        <v>EVEN</v>
      </c>
      <c r="F10919" t="str">
        <f>IF(D10919&lt;=18,"LOW (1-18)","HIGH (19-36)")</f>
        <v>LOW (1-18)</v>
      </c>
      <c r="G10919">
        <f>INT((D10919-1)/6)+1</f>
        <v>2</v>
      </c>
      <c r="H10919">
        <f>MOD(D10919-1,6)+1</f>
        <v>2</v>
      </c>
      <c r="I10919">
        <f>37-D10919</f>
        <v>29</v>
      </c>
      <c r="J10919">
        <f>ABS(D10919-D10920)</f>
        <v>20</v>
      </c>
    </row>
    <row r="10920">
      <c r="A10920">
        <v>16651</v>
      </c>
      <c r="B10920" t="str">
        <v>2017-08-22</v>
      </c>
      <c r="C10920" t="str">
        <v>Midday</v>
      </c>
      <c r="D10920">
        <v>28</v>
      </c>
      <c r="E10920" t="str">
        <f>IF(MOD(D10920,2)=0,"EVEN","ODD")</f>
        <v>EVEN</v>
      </c>
      <c r="F10920" t="str">
        <f>IF(D10920&lt;=18,"LOW (1-18)","HIGH (19-36)")</f>
        <v>HIGH (19-36)</v>
      </c>
      <c r="G10920">
        <f>INT((D10920-1)/6)+1</f>
        <v>5</v>
      </c>
      <c r="H10920">
        <f>MOD(D10920-1,6)+1</f>
        <v>4</v>
      </c>
      <c r="I10920">
        <f>37-D10920</f>
        <v>9</v>
      </c>
      <c r="J10920">
        <f>ABS(D10920-D10921)</f>
        <v>0</v>
      </c>
    </row>
    <row r="10921">
      <c r="A10921">
        <v>16650</v>
      </c>
      <c r="B10921" t="str">
        <v>2017-08-22</v>
      </c>
      <c r="C10921" t="str">
        <v>Morning</v>
      </c>
      <c r="D10921">
        <v>28</v>
      </c>
      <c r="E10921" t="str">
        <f>IF(MOD(D10921,2)=0,"EVEN","ODD")</f>
        <v>EVEN</v>
      </c>
      <c r="F10921" t="str">
        <f>IF(D10921&lt;=18,"LOW (1-18)","HIGH (19-36)")</f>
        <v>HIGH (19-36)</v>
      </c>
      <c r="G10921">
        <f>INT((D10921-1)/6)+1</f>
        <v>5</v>
      </c>
      <c r="H10921">
        <f>MOD(D10921-1,6)+1</f>
        <v>4</v>
      </c>
      <c r="I10921">
        <f>37-D10921</f>
        <v>9</v>
      </c>
      <c r="J10921">
        <f>ABS(D10921-D10922)</f>
        <v>3</v>
      </c>
    </row>
    <row r="10922">
      <c r="A10922">
        <v>16649</v>
      </c>
      <c r="B10922" t="str">
        <v>2017-08-21</v>
      </c>
      <c r="C10922" t="str">
        <v>Evening</v>
      </c>
      <c r="D10922">
        <v>31</v>
      </c>
      <c r="E10922" t="str">
        <f>IF(MOD(D10922,2)=0,"EVEN","ODD")</f>
        <v>ODD</v>
      </c>
      <c r="F10922" t="str">
        <f>IF(D10922&lt;=18,"LOW (1-18)","HIGH (19-36)")</f>
        <v>HIGH (19-36)</v>
      </c>
      <c r="G10922">
        <f>INT((D10922-1)/6)+1</f>
        <v>6</v>
      </c>
      <c r="H10922">
        <f>MOD(D10922-1,6)+1</f>
        <v>1</v>
      </c>
      <c r="I10922">
        <f>37-D10922</f>
        <v>6</v>
      </c>
      <c r="J10922">
        <f>ABS(D10922-D10923)</f>
        <v>3</v>
      </c>
    </row>
    <row r="10923">
      <c r="A10923">
        <v>16648</v>
      </c>
      <c r="B10923" t="str">
        <v>2017-08-21</v>
      </c>
      <c r="C10923" t="str">
        <v>Afternoon</v>
      </c>
      <c r="D10923">
        <v>28</v>
      </c>
      <c r="E10923" t="str">
        <f>IF(MOD(D10923,2)=0,"EVEN","ODD")</f>
        <v>EVEN</v>
      </c>
      <c r="F10923" t="str">
        <f>IF(D10923&lt;=18,"LOW (1-18)","HIGH (19-36)")</f>
        <v>HIGH (19-36)</v>
      </c>
      <c r="G10923">
        <f>INT((D10923-1)/6)+1</f>
        <v>5</v>
      </c>
      <c r="H10923">
        <f>MOD(D10923-1,6)+1</f>
        <v>4</v>
      </c>
      <c r="I10923">
        <f>37-D10923</f>
        <v>9</v>
      </c>
      <c r="J10923">
        <f>ABS(D10923-D10924)</f>
        <v>8</v>
      </c>
    </row>
    <row r="10924">
      <c r="A10924">
        <v>16647</v>
      </c>
      <c r="B10924" t="str">
        <v>2017-08-21</v>
      </c>
      <c r="C10924" t="str">
        <v>Midday</v>
      </c>
      <c r="D10924">
        <v>20</v>
      </c>
      <c r="E10924" t="str">
        <f>IF(MOD(D10924,2)=0,"EVEN","ODD")</f>
        <v>EVEN</v>
      </c>
      <c r="F10924" t="str">
        <f>IF(D10924&lt;=18,"LOW (1-18)","HIGH (19-36)")</f>
        <v>HIGH (19-36)</v>
      </c>
      <c r="G10924">
        <f>INT((D10924-1)/6)+1</f>
        <v>4</v>
      </c>
      <c r="H10924">
        <f>MOD(D10924-1,6)+1</f>
        <v>2</v>
      </c>
      <c r="I10924">
        <f>37-D10924</f>
        <v>17</v>
      </c>
      <c r="J10924">
        <f>ABS(D10924-D10925)</f>
        <v>1</v>
      </c>
    </row>
    <row r="10925">
      <c r="A10925">
        <v>16646</v>
      </c>
      <c r="B10925" t="str">
        <v>2017-08-21</v>
      </c>
      <c r="C10925" t="str">
        <v>Morning</v>
      </c>
      <c r="D10925">
        <v>21</v>
      </c>
      <c r="E10925" t="str">
        <f>IF(MOD(D10925,2)=0,"EVEN","ODD")</f>
        <v>ODD</v>
      </c>
      <c r="F10925" t="str">
        <f>IF(D10925&lt;=18,"LOW (1-18)","HIGH (19-36)")</f>
        <v>HIGH (19-36)</v>
      </c>
      <c r="G10925">
        <f>INT((D10925-1)/6)+1</f>
        <v>4</v>
      </c>
      <c r="H10925">
        <f>MOD(D10925-1,6)+1</f>
        <v>3</v>
      </c>
      <c r="I10925">
        <f>37-D10925</f>
        <v>16</v>
      </c>
      <c r="J10925">
        <f>ABS(D10925-D10926)</f>
        <v>15</v>
      </c>
    </row>
    <row r="10926">
      <c r="A10926">
        <v>16645</v>
      </c>
      <c r="B10926" t="str">
        <v>2017-08-19</v>
      </c>
      <c r="C10926" t="str">
        <v>Evening</v>
      </c>
      <c r="D10926">
        <v>36</v>
      </c>
      <c r="E10926" t="str">
        <f>IF(MOD(D10926,2)=0,"EVEN","ODD")</f>
        <v>EVEN</v>
      </c>
      <c r="F10926" t="str">
        <f>IF(D10926&lt;=18,"LOW (1-18)","HIGH (19-36)")</f>
        <v>HIGH (19-36)</v>
      </c>
      <c r="G10926">
        <f>INT((D10926-1)/6)+1</f>
        <v>6</v>
      </c>
      <c r="H10926">
        <f>MOD(D10926-1,6)+1</f>
        <v>6</v>
      </c>
      <c r="I10926">
        <f>37-D10926</f>
        <v>1</v>
      </c>
      <c r="J10926">
        <f>ABS(D10926-D10927)</f>
        <v>23</v>
      </c>
    </row>
    <row r="10927">
      <c r="A10927">
        <v>16644</v>
      </c>
      <c r="B10927" t="str">
        <v>2017-08-19</v>
      </c>
      <c r="C10927" t="str">
        <v>Afternoon</v>
      </c>
      <c r="D10927">
        <v>13</v>
      </c>
      <c r="E10927" t="str">
        <f>IF(MOD(D10927,2)=0,"EVEN","ODD")</f>
        <v>ODD</v>
      </c>
      <c r="F10927" t="str">
        <f>IF(D10927&lt;=18,"LOW (1-18)","HIGH (19-36)")</f>
        <v>LOW (1-18)</v>
      </c>
      <c r="G10927">
        <f>INT((D10927-1)/6)+1</f>
        <v>3</v>
      </c>
      <c r="H10927">
        <f>MOD(D10927-1,6)+1</f>
        <v>1</v>
      </c>
      <c r="I10927">
        <f>37-D10927</f>
        <v>24</v>
      </c>
      <c r="J10927">
        <f>ABS(D10927-D10928)</f>
        <v>3</v>
      </c>
    </row>
    <row r="10928">
      <c r="A10928">
        <v>16643</v>
      </c>
      <c r="B10928" t="str">
        <v>2017-08-19</v>
      </c>
      <c r="C10928" t="str">
        <v>Midday</v>
      </c>
      <c r="D10928">
        <v>10</v>
      </c>
      <c r="E10928" t="str">
        <f>IF(MOD(D10928,2)=0,"EVEN","ODD")</f>
        <v>EVEN</v>
      </c>
      <c r="F10928" t="str">
        <f>IF(D10928&lt;=18,"LOW (1-18)","HIGH (19-36)")</f>
        <v>LOW (1-18)</v>
      </c>
      <c r="G10928">
        <f>INT((D10928-1)/6)+1</f>
        <v>2</v>
      </c>
      <c r="H10928">
        <f>MOD(D10928-1,6)+1</f>
        <v>4</v>
      </c>
      <c r="I10928">
        <f>37-D10928</f>
        <v>27</v>
      </c>
      <c r="J10928">
        <f>ABS(D10928-D10929)</f>
        <v>10</v>
      </c>
    </row>
    <row r="10929">
      <c r="A10929">
        <v>16642</v>
      </c>
      <c r="B10929" t="str">
        <v>2017-08-19</v>
      </c>
      <c r="C10929" t="str">
        <v>Morning</v>
      </c>
      <c r="D10929">
        <v>20</v>
      </c>
      <c r="E10929" t="str">
        <f>IF(MOD(D10929,2)=0,"EVEN","ODD")</f>
        <v>EVEN</v>
      </c>
      <c r="F10929" t="str">
        <f>IF(D10929&lt;=18,"LOW (1-18)","HIGH (19-36)")</f>
        <v>HIGH (19-36)</v>
      </c>
      <c r="G10929">
        <f>INT((D10929-1)/6)+1</f>
        <v>4</v>
      </c>
      <c r="H10929">
        <f>MOD(D10929-1,6)+1</f>
        <v>2</v>
      </c>
      <c r="I10929">
        <f>37-D10929</f>
        <v>17</v>
      </c>
      <c r="J10929">
        <f>ABS(D10929-D10930)</f>
        <v>5</v>
      </c>
    </row>
    <row r="10930">
      <c r="A10930">
        <v>16641</v>
      </c>
      <c r="B10930" t="str">
        <v>2017-08-18</v>
      </c>
      <c r="C10930" t="str">
        <v>Evening</v>
      </c>
      <c r="D10930">
        <v>25</v>
      </c>
      <c r="E10930" t="str">
        <f>IF(MOD(D10930,2)=0,"EVEN","ODD")</f>
        <v>ODD</v>
      </c>
      <c r="F10930" t="str">
        <f>IF(D10930&lt;=18,"LOW (1-18)","HIGH (19-36)")</f>
        <v>HIGH (19-36)</v>
      </c>
      <c r="G10930">
        <f>INT((D10930-1)/6)+1</f>
        <v>5</v>
      </c>
      <c r="H10930">
        <f>MOD(D10930-1,6)+1</f>
        <v>1</v>
      </c>
      <c r="I10930">
        <f>37-D10930</f>
        <v>12</v>
      </c>
      <c r="J10930">
        <f>ABS(D10930-D10931)</f>
        <v>11</v>
      </c>
    </row>
    <row r="10931">
      <c r="A10931">
        <v>16640</v>
      </c>
      <c r="B10931" t="str">
        <v>2017-08-18</v>
      </c>
      <c r="C10931" t="str">
        <v>Afternoon</v>
      </c>
      <c r="D10931">
        <v>36</v>
      </c>
      <c r="E10931" t="str">
        <f>IF(MOD(D10931,2)=0,"EVEN","ODD")</f>
        <v>EVEN</v>
      </c>
      <c r="F10931" t="str">
        <f>IF(D10931&lt;=18,"LOW (1-18)","HIGH (19-36)")</f>
        <v>HIGH (19-36)</v>
      </c>
      <c r="G10931">
        <f>INT((D10931-1)/6)+1</f>
        <v>6</v>
      </c>
      <c r="H10931">
        <f>MOD(D10931-1,6)+1</f>
        <v>6</v>
      </c>
      <c r="I10931">
        <f>37-D10931</f>
        <v>1</v>
      </c>
      <c r="J10931">
        <f>ABS(D10931-D10932)</f>
        <v>4</v>
      </c>
    </row>
    <row r="10932">
      <c r="A10932">
        <v>16639</v>
      </c>
      <c r="B10932" t="str">
        <v>2017-08-18</v>
      </c>
      <c r="C10932" t="str">
        <v>Midday</v>
      </c>
      <c r="D10932">
        <v>32</v>
      </c>
      <c r="E10932" t="str">
        <f>IF(MOD(D10932,2)=0,"EVEN","ODD")</f>
        <v>EVEN</v>
      </c>
      <c r="F10932" t="str">
        <f>IF(D10932&lt;=18,"LOW (1-18)","HIGH (19-36)")</f>
        <v>HIGH (19-36)</v>
      </c>
      <c r="G10932">
        <f>INT((D10932-1)/6)+1</f>
        <v>6</v>
      </c>
      <c r="H10932">
        <f>MOD(D10932-1,6)+1</f>
        <v>2</v>
      </c>
      <c r="I10932">
        <f>37-D10932</f>
        <v>5</v>
      </c>
      <c r="J10932">
        <f>ABS(D10932-D10933)</f>
        <v>9</v>
      </c>
    </row>
    <row r="10933">
      <c r="A10933">
        <v>16638</v>
      </c>
      <c r="B10933" t="str">
        <v>2017-08-18</v>
      </c>
      <c r="C10933" t="str">
        <v>Morning</v>
      </c>
      <c r="D10933">
        <v>23</v>
      </c>
      <c r="E10933" t="str">
        <f>IF(MOD(D10933,2)=0,"EVEN","ODD")</f>
        <v>ODD</v>
      </c>
      <c r="F10933" t="str">
        <f>IF(D10933&lt;=18,"LOW (1-18)","HIGH (19-36)")</f>
        <v>HIGH (19-36)</v>
      </c>
      <c r="G10933">
        <f>INT((D10933-1)/6)+1</f>
        <v>4</v>
      </c>
      <c r="H10933">
        <f>MOD(D10933-1,6)+1</f>
        <v>5</v>
      </c>
      <c r="I10933">
        <f>37-D10933</f>
        <v>14</v>
      </c>
      <c r="J10933">
        <f>ABS(D10933-D10934)</f>
        <v>13</v>
      </c>
    </row>
    <row r="10934">
      <c r="A10934">
        <v>16637</v>
      </c>
      <c r="B10934" t="str">
        <v>2017-08-17</v>
      </c>
      <c r="C10934" t="str">
        <v>Evening</v>
      </c>
      <c r="D10934">
        <v>36</v>
      </c>
      <c r="E10934" t="str">
        <f>IF(MOD(D10934,2)=0,"EVEN","ODD")</f>
        <v>EVEN</v>
      </c>
      <c r="F10934" t="str">
        <f>IF(D10934&lt;=18,"LOW (1-18)","HIGH (19-36)")</f>
        <v>HIGH (19-36)</v>
      </c>
      <c r="G10934">
        <f>INT((D10934-1)/6)+1</f>
        <v>6</v>
      </c>
      <c r="H10934">
        <f>MOD(D10934-1,6)+1</f>
        <v>6</v>
      </c>
      <c r="I10934">
        <f>37-D10934</f>
        <v>1</v>
      </c>
      <c r="J10934">
        <f>ABS(D10934-D10935)</f>
        <v>18</v>
      </c>
    </row>
    <row r="10935">
      <c r="A10935">
        <v>16636</v>
      </c>
      <c r="B10935" t="str">
        <v>2017-08-17</v>
      </c>
      <c r="C10935" t="str">
        <v>Afternoon</v>
      </c>
      <c r="D10935">
        <v>18</v>
      </c>
      <c r="E10935" t="str">
        <f>IF(MOD(D10935,2)=0,"EVEN","ODD")</f>
        <v>EVEN</v>
      </c>
      <c r="F10935" t="str">
        <f>IF(D10935&lt;=18,"LOW (1-18)","HIGH (19-36)")</f>
        <v>LOW (1-18)</v>
      </c>
      <c r="G10935">
        <f>INT((D10935-1)/6)+1</f>
        <v>3</v>
      </c>
      <c r="H10935">
        <f>MOD(D10935-1,6)+1</f>
        <v>6</v>
      </c>
      <c r="I10935">
        <f>37-D10935</f>
        <v>19</v>
      </c>
      <c r="J10935">
        <f>ABS(D10935-D10936)</f>
        <v>14</v>
      </c>
    </row>
    <row r="10936">
      <c r="A10936">
        <v>16635</v>
      </c>
      <c r="B10936" t="str">
        <v>2017-08-17</v>
      </c>
      <c r="C10936" t="str">
        <v>Midday</v>
      </c>
      <c r="D10936">
        <v>4</v>
      </c>
      <c r="E10936" t="str">
        <f>IF(MOD(D10936,2)=0,"EVEN","ODD")</f>
        <v>EVEN</v>
      </c>
      <c r="F10936" t="str">
        <f>IF(D10936&lt;=18,"LOW (1-18)","HIGH (19-36)")</f>
        <v>LOW (1-18)</v>
      </c>
      <c r="G10936">
        <f>INT((D10936-1)/6)+1</f>
        <v>1</v>
      </c>
      <c r="H10936">
        <f>MOD(D10936-1,6)+1</f>
        <v>4</v>
      </c>
      <c r="I10936">
        <f>37-D10936</f>
        <v>33</v>
      </c>
      <c r="J10936">
        <f>ABS(D10936-D10937)</f>
        <v>1</v>
      </c>
    </row>
    <row r="10937">
      <c r="A10937">
        <v>16634</v>
      </c>
      <c r="B10937" t="str">
        <v>2017-08-17</v>
      </c>
      <c r="C10937" t="str">
        <v>Morning</v>
      </c>
      <c r="D10937">
        <v>3</v>
      </c>
      <c r="E10937" t="str">
        <f>IF(MOD(D10937,2)=0,"EVEN","ODD")</f>
        <v>ODD</v>
      </c>
      <c r="F10937" t="str">
        <f>IF(D10937&lt;=18,"LOW (1-18)","HIGH (19-36)")</f>
        <v>LOW (1-18)</v>
      </c>
      <c r="G10937">
        <f>INT((D10937-1)/6)+1</f>
        <v>1</v>
      </c>
      <c r="H10937">
        <f>MOD(D10937-1,6)+1</f>
        <v>3</v>
      </c>
      <c r="I10937">
        <f>37-D10937</f>
        <v>34</v>
      </c>
      <c r="J10937">
        <f>ABS(D10937-D10938)</f>
        <v>1</v>
      </c>
    </row>
    <row r="10938">
      <c r="A10938">
        <v>16633</v>
      </c>
      <c r="B10938" t="str">
        <v>2017-08-16</v>
      </c>
      <c r="C10938" t="str">
        <v>Evening</v>
      </c>
      <c r="D10938">
        <v>2</v>
      </c>
      <c r="E10938" t="str">
        <f>IF(MOD(D10938,2)=0,"EVEN","ODD")</f>
        <v>EVEN</v>
      </c>
      <c r="F10938" t="str">
        <f>IF(D10938&lt;=18,"LOW (1-18)","HIGH (19-36)")</f>
        <v>LOW (1-18)</v>
      </c>
      <c r="G10938">
        <f>INT((D10938-1)/6)+1</f>
        <v>1</v>
      </c>
      <c r="H10938">
        <f>MOD(D10938-1,6)+1</f>
        <v>2</v>
      </c>
      <c r="I10938">
        <f>37-D10938</f>
        <v>35</v>
      </c>
      <c r="J10938">
        <f>ABS(D10938-D10939)</f>
        <v>9</v>
      </c>
    </row>
    <row r="10939">
      <c r="A10939">
        <v>16632</v>
      </c>
      <c r="B10939" t="str">
        <v>2017-08-16</v>
      </c>
      <c r="C10939" t="str">
        <v>Afternoon</v>
      </c>
      <c r="D10939">
        <v>11</v>
      </c>
      <c r="E10939" t="str">
        <f>IF(MOD(D10939,2)=0,"EVEN","ODD")</f>
        <v>ODD</v>
      </c>
      <c r="F10939" t="str">
        <f>IF(D10939&lt;=18,"LOW (1-18)","HIGH (19-36)")</f>
        <v>LOW (1-18)</v>
      </c>
      <c r="G10939">
        <f>INT((D10939-1)/6)+1</f>
        <v>2</v>
      </c>
      <c r="H10939">
        <f>MOD(D10939-1,6)+1</f>
        <v>5</v>
      </c>
      <c r="I10939">
        <f>37-D10939</f>
        <v>26</v>
      </c>
      <c r="J10939">
        <f>ABS(D10939-D10940)</f>
        <v>14</v>
      </c>
    </row>
    <row r="10940">
      <c r="A10940">
        <v>16631</v>
      </c>
      <c r="B10940" t="str">
        <v>2017-08-16</v>
      </c>
      <c r="C10940" t="str">
        <v>Midday</v>
      </c>
      <c r="D10940">
        <v>25</v>
      </c>
      <c r="E10940" t="str">
        <f>IF(MOD(D10940,2)=0,"EVEN","ODD")</f>
        <v>ODD</v>
      </c>
      <c r="F10940" t="str">
        <f>IF(D10940&lt;=18,"LOW (1-18)","HIGH (19-36)")</f>
        <v>HIGH (19-36)</v>
      </c>
      <c r="G10940">
        <f>INT((D10940-1)/6)+1</f>
        <v>5</v>
      </c>
      <c r="H10940">
        <f>MOD(D10940-1,6)+1</f>
        <v>1</v>
      </c>
      <c r="I10940">
        <f>37-D10940</f>
        <v>12</v>
      </c>
      <c r="J10940">
        <f>ABS(D10940-D10941)</f>
        <v>5</v>
      </c>
    </row>
    <row r="10941">
      <c r="A10941">
        <v>16630</v>
      </c>
      <c r="B10941" t="str">
        <v>2017-08-16</v>
      </c>
      <c r="C10941" t="str">
        <v>Morning</v>
      </c>
      <c r="D10941">
        <v>30</v>
      </c>
      <c r="E10941" t="str">
        <f>IF(MOD(D10941,2)=0,"EVEN","ODD")</f>
        <v>EVEN</v>
      </c>
      <c r="F10941" t="str">
        <f>IF(D10941&lt;=18,"LOW (1-18)","HIGH (19-36)")</f>
        <v>HIGH (19-36)</v>
      </c>
      <c r="G10941">
        <f>INT((D10941-1)/6)+1</f>
        <v>5</v>
      </c>
      <c r="H10941">
        <f>MOD(D10941-1,6)+1</f>
        <v>6</v>
      </c>
      <c r="I10941">
        <f>37-D10941</f>
        <v>7</v>
      </c>
      <c r="J10941">
        <f>ABS(D10941-D10942)</f>
        <v>10</v>
      </c>
    </row>
    <row r="10942">
      <c r="A10942">
        <v>16629</v>
      </c>
      <c r="B10942" t="str">
        <v>2017-08-15</v>
      </c>
      <c r="C10942" t="str">
        <v>Evening</v>
      </c>
      <c r="D10942">
        <v>20</v>
      </c>
      <c r="E10942" t="str">
        <f>IF(MOD(D10942,2)=0,"EVEN","ODD")</f>
        <v>EVEN</v>
      </c>
      <c r="F10942" t="str">
        <f>IF(D10942&lt;=18,"LOW (1-18)","HIGH (19-36)")</f>
        <v>HIGH (19-36)</v>
      </c>
      <c r="G10942">
        <f>INT((D10942-1)/6)+1</f>
        <v>4</v>
      </c>
      <c r="H10942">
        <f>MOD(D10942-1,6)+1</f>
        <v>2</v>
      </c>
      <c r="I10942">
        <f>37-D10942</f>
        <v>17</v>
      </c>
      <c r="J10942">
        <f>ABS(D10942-D10943)</f>
        <v>12</v>
      </c>
    </row>
    <row r="10943">
      <c r="A10943">
        <v>16628</v>
      </c>
      <c r="B10943" t="str">
        <v>2017-08-15</v>
      </c>
      <c r="C10943" t="str">
        <v>Afternoon</v>
      </c>
      <c r="D10943">
        <v>8</v>
      </c>
      <c r="E10943" t="str">
        <f>IF(MOD(D10943,2)=0,"EVEN","ODD")</f>
        <v>EVEN</v>
      </c>
      <c r="F10943" t="str">
        <f>IF(D10943&lt;=18,"LOW (1-18)","HIGH (19-36)")</f>
        <v>LOW (1-18)</v>
      </c>
      <c r="G10943">
        <f>INT((D10943-1)/6)+1</f>
        <v>2</v>
      </c>
      <c r="H10943">
        <f>MOD(D10943-1,6)+1</f>
        <v>2</v>
      </c>
      <c r="I10943">
        <f>37-D10943</f>
        <v>29</v>
      </c>
      <c r="J10943">
        <f>ABS(D10943-D10944)</f>
        <v>20</v>
      </c>
    </row>
    <row r="10944">
      <c r="A10944">
        <v>16627</v>
      </c>
      <c r="B10944" t="str">
        <v>2017-08-15</v>
      </c>
      <c r="C10944" t="str">
        <v>Midday</v>
      </c>
      <c r="D10944">
        <v>28</v>
      </c>
      <c r="E10944" t="str">
        <f>IF(MOD(D10944,2)=0,"EVEN","ODD")</f>
        <v>EVEN</v>
      </c>
      <c r="F10944" t="str">
        <f>IF(D10944&lt;=18,"LOW (1-18)","HIGH (19-36)")</f>
        <v>HIGH (19-36)</v>
      </c>
      <c r="G10944">
        <f>INT((D10944-1)/6)+1</f>
        <v>5</v>
      </c>
      <c r="H10944">
        <f>MOD(D10944-1,6)+1</f>
        <v>4</v>
      </c>
      <c r="I10944">
        <f>37-D10944</f>
        <v>9</v>
      </c>
      <c r="J10944">
        <f>ABS(D10944-D10945)</f>
        <v>23</v>
      </c>
    </row>
    <row r="10945">
      <c r="A10945">
        <v>16626</v>
      </c>
      <c r="B10945" t="str">
        <v>2017-08-15</v>
      </c>
      <c r="C10945" t="str">
        <v>Morning</v>
      </c>
      <c r="D10945">
        <v>5</v>
      </c>
      <c r="E10945" t="str">
        <f>IF(MOD(D10945,2)=0,"EVEN","ODD")</f>
        <v>ODD</v>
      </c>
      <c r="F10945" t="str">
        <f>IF(D10945&lt;=18,"LOW (1-18)","HIGH (19-36)")</f>
        <v>LOW (1-18)</v>
      </c>
      <c r="G10945">
        <f>INT((D10945-1)/6)+1</f>
        <v>1</v>
      </c>
      <c r="H10945">
        <f>MOD(D10945-1,6)+1</f>
        <v>5</v>
      </c>
      <c r="I10945">
        <f>37-D10945</f>
        <v>32</v>
      </c>
      <c r="J10945">
        <f>ABS(D10945-D10946)</f>
        <v>11</v>
      </c>
    </row>
    <row r="10946">
      <c r="A10946">
        <v>16625</v>
      </c>
      <c r="B10946" t="str">
        <v>2017-08-14</v>
      </c>
      <c r="C10946" t="str">
        <v>Evening</v>
      </c>
      <c r="D10946">
        <v>16</v>
      </c>
      <c r="E10946" t="str">
        <f>IF(MOD(D10946,2)=0,"EVEN","ODD")</f>
        <v>EVEN</v>
      </c>
      <c r="F10946" t="str">
        <f>IF(D10946&lt;=18,"LOW (1-18)","HIGH (19-36)")</f>
        <v>LOW (1-18)</v>
      </c>
      <c r="G10946">
        <f>INT((D10946-1)/6)+1</f>
        <v>3</v>
      </c>
      <c r="H10946">
        <f>MOD(D10946-1,6)+1</f>
        <v>4</v>
      </c>
      <c r="I10946">
        <f>37-D10946</f>
        <v>21</v>
      </c>
      <c r="J10946">
        <f>ABS(D10946-D10947)</f>
        <v>10</v>
      </c>
    </row>
    <row r="10947">
      <c r="A10947">
        <v>16624</v>
      </c>
      <c r="B10947" t="str">
        <v>2017-08-14</v>
      </c>
      <c r="C10947" t="str">
        <v>Afternoon</v>
      </c>
      <c r="D10947">
        <v>26</v>
      </c>
      <c r="E10947" t="str">
        <f>IF(MOD(D10947,2)=0,"EVEN","ODD")</f>
        <v>EVEN</v>
      </c>
      <c r="F10947" t="str">
        <f>IF(D10947&lt;=18,"LOW (1-18)","HIGH (19-36)")</f>
        <v>HIGH (19-36)</v>
      </c>
      <c r="G10947">
        <f>INT((D10947-1)/6)+1</f>
        <v>5</v>
      </c>
      <c r="H10947">
        <f>MOD(D10947-1,6)+1</f>
        <v>2</v>
      </c>
      <c r="I10947">
        <f>37-D10947</f>
        <v>11</v>
      </c>
      <c r="J10947">
        <f>ABS(D10947-D10948)</f>
        <v>10</v>
      </c>
    </row>
    <row r="10948">
      <c r="A10948">
        <v>16623</v>
      </c>
      <c r="B10948" t="str">
        <v>2017-08-14</v>
      </c>
      <c r="C10948" t="str">
        <v>Midday</v>
      </c>
      <c r="D10948">
        <v>36</v>
      </c>
      <c r="E10948" t="str">
        <f>IF(MOD(D10948,2)=0,"EVEN","ODD")</f>
        <v>EVEN</v>
      </c>
      <c r="F10948" t="str">
        <f>IF(D10948&lt;=18,"LOW (1-18)","HIGH (19-36)")</f>
        <v>HIGH (19-36)</v>
      </c>
      <c r="G10948">
        <f>INT((D10948-1)/6)+1</f>
        <v>6</v>
      </c>
      <c r="H10948">
        <f>MOD(D10948-1,6)+1</f>
        <v>6</v>
      </c>
      <c r="I10948">
        <f>37-D10948</f>
        <v>1</v>
      </c>
      <c r="J10948">
        <f>ABS(D10948-D10949)</f>
        <v>13</v>
      </c>
    </row>
    <row r="10949">
      <c r="A10949">
        <v>16622</v>
      </c>
      <c r="B10949" t="str">
        <v>2017-08-14</v>
      </c>
      <c r="C10949" t="str">
        <v>Morning</v>
      </c>
      <c r="D10949">
        <v>23</v>
      </c>
      <c r="E10949" t="str">
        <f>IF(MOD(D10949,2)=0,"EVEN","ODD")</f>
        <v>ODD</v>
      </c>
      <c r="F10949" t="str">
        <f>IF(D10949&lt;=18,"LOW (1-18)","HIGH (19-36)")</f>
        <v>HIGH (19-36)</v>
      </c>
      <c r="G10949">
        <f>INT((D10949-1)/6)+1</f>
        <v>4</v>
      </c>
      <c r="H10949">
        <f>MOD(D10949-1,6)+1</f>
        <v>5</v>
      </c>
      <c r="I10949">
        <f>37-D10949</f>
        <v>14</v>
      </c>
      <c r="J10949">
        <f>ABS(D10949-D10950)</f>
        <v>5</v>
      </c>
    </row>
    <row r="10950">
      <c r="A10950">
        <v>16621</v>
      </c>
      <c r="B10950" t="str">
        <v>2017-08-12</v>
      </c>
      <c r="C10950" t="str">
        <v>Evening</v>
      </c>
      <c r="D10950">
        <v>28</v>
      </c>
      <c r="E10950" t="str">
        <f>IF(MOD(D10950,2)=0,"EVEN","ODD")</f>
        <v>EVEN</v>
      </c>
      <c r="F10950" t="str">
        <f>IF(D10950&lt;=18,"LOW (1-18)","HIGH (19-36)")</f>
        <v>HIGH (19-36)</v>
      </c>
      <c r="G10950">
        <f>INT((D10950-1)/6)+1</f>
        <v>5</v>
      </c>
      <c r="H10950">
        <f>MOD(D10950-1,6)+1</f>
        <v>4</v>
      </c>
      <c r="I10950">
        <f>37-D10950</f>
        <v>9</v>
      </c>
      <c r="J10950">
        <f>ABS(D10950-D10951)</f>
        <v>17</v>
      </c>
    </row>
    <row r="10951">
      <c r="A10951">
        <v>16620</v>
      </c>
      <c r="B10951" t="str">
        <v>2017-08-12</v>
      </c>
      <c r="C10951" t="str">
        <v>Afternoon</v>
      </c>
      <c r="D10951">
        <v>11</v>
      </c>
      <c r="E10951" t="str">
        <f>IF(MOD(D10951,2)=0,"EVEN","ODD")</f>
        <v>ODD</v>
      </c>
      <c r="F10951" t="str">
        <f>IF(D10951&lt;=18,"LOW (1-18)","HIGH (19-36)")</f>
        <v>LOW (1-18)</v>
      </c>
      <c r="G10951">
        <f>INT((D10951-1)/6)+1</f>
        <v>2</v>
      </c>
      <c r="H10951">
        <f>MOD(D10951-1,6)+1</f>
        <v>5</v>
      </c>
      <c r="I10951">
        <f>37-D10951</f>
        <v>26</v>
      </c>
      <c r="J10951">
        <f>ABS(D10951-D10952)</f>
        <v>13</v>
      </c>
    </row>
    <row r="10952">
      <c r="A10952">
        <v>16619</v>
      </c>
      <c r="B10952" t="str">
        <v>2017-08-12</v>
      </c>
      <c r="C10952" t="str">
        <v>Midday</v>
      </c>
      <c r="D10952">
        <v>24</v>
      </c>
      <c r="E10952" t="str">
        <f>IF(MOD(D10952,2)=0,"EVEN","ODD")</f>
        <v>EVEN</v>
      </c>
      <c r="F10952" t="str">
        <f>IF(D10952&lt;=18,"LOW (1-18)","HIGH (19-36)")</f>
        <v>HIGH (19-36)</v>
      </c>
      <c r="G10952">
        <f>INT((D10952-1)/6)+1</f>
        <v>4</v>
      </c>
      <c r="H10952">
        <f>MOD(D10952-1,6)+1</f>
        <v>6</v>
      </c>
      <c r="I10952">
        <f>37-D10952</f>
        <v>13</v>
      </c>
      <c r="J10952">
        <f>ABS(D10952-D10953)</f>
        <v>6</v>
      </c>
    </row>
    <row r="10953">
      <c r="A10953">
        <v>16618</v>
      </c>
      <c r="B10953" t="str">
        <v>2017-08-12</v>
      </c>
      <c r="C10953" t="str">
        <v>Morning</v>
      </c>
      <c r="D10953">
        <v>30</v>
      </c>
      <c r="E10953" t="str">
        <f>IF(MOD(D10953,2)=0,"EVEN","ODD")</f>
        <v>EVEN</v>
      </c>
      <c r="F10953" t="str">
        <f>IF(D10953&lt;=18,"LOW (1-18)","HIGH (19-36)")</f>
        <v>HIGH (19-36)</v>
      </c>
      <c r="G10953">
        <f>INT((D10953-1)/6)+1</f>
        <v>5</v>
      </c>
      <c r="H10953">
        <f>MOD(D10953-1,6)+1</f>
        <v>6</v>
      </c>
      <c r="I10953">
        <f>37-D10953</f>
        <v>7</v>
      </c>
      <c r="J10953">
        <f>ABS(D10953-D10954)</f>
        <v>28</v>
      </c>
    </row>
    <row r="10954">
      <c r="A10954">
        <v>16617</v>
      </c>
      <c r="B10954" t="str">
        <v>2017-08-11</v>
      </c>
      <c r="C10954" t="str">
        <v>Evening</v>
      </c>
      <c r="D10954">
        <v>2</v>
      </c>
      <c r="E10954" t="str">
        <f>IF(MOD(D10954,2)=0,"EVEN","ODD")</f>
        <v>EVEN</v>
      </c>
      <c r="F10954" t="str">
        <f>IF(D10954&lt;=18,"LOW (1-18)","HIGH (19-36)")</f>
        <v>LOW (1-18)</v>
      </c>
      <c r="G10954">
        <f>INT((D10954-1)/6)+1</f>
        <v>1</v>
      </c>
      <c r="H10954">
        <f>MOD(D10954-1,6)+1</f>
        <v>2</v>
      </c>
      <c r="I10954">
        <f>37-D10954</f>
        <v>35</v>
      </c>
      <c r="J10954">
        <f>ABS(D10954-D10955)</f>
        <v>6</v>
      </c>
    </row>
    <row r="10955">
      <c r="A10955">
        <v>16616</v>
      </c>
      <c r="B10955" t="str">
        <v>2017-08-11</v>
      </c>
      <c r="C10955" t="str">
        <v>Afternoon</v>
      </c>
      <c r="D10955">
        <v>8</v>
      </c>
      <c r="E10955" t="str">
        <f>IF(MOD(D10955,2)=0,"EVEN","ODD")</f>
        <v>EVEN</v>
      </c>
      <c r="F10955" t="str">
        <f>IF(D10955&lt;=18,"LOW (1-18)","HIGH (19-36)")</f>
        <v>LOW (1-18)</v>
      </c>
      <c r="G10955">
        <f>INT((D10955-1)/6)+1</f>
        <v>2</v>
      </c>
      <c r="H10955">
        <f>MOD(D10955-1,6)+1</f>
        <v>2</v>
      </c>
      <c r="I10955">
        <f>37-D10955</f>
        <v>29</v>
      </c>
      <c r="J10955">
        <f>ABS(D10955-D10956)</f>
        <v>6</v>
      </c>
    </row>
    <row r="10956">
      <c r="A10956">
        <v>16615</v>
      </c>
      <c r="B10956" t="str">
        <v>2017-08-11</v>
      </c>
      <c r="C10956" t="str">
        <v>Midday</v>
      </c>
      <c r="D10956">
        <v>14</v>
      </c>
      <c r="E10956" t="str">
        <f>IF(MOD(D10956,2)=0,"EVEN","ODD")</f>
        <v>EVEN</v>
      </c>
      <c r="F10956" t="str">
        <f>IF(D10956&lt;=18,"LOW (1-18)","HIGH (19-36)")</f>
        <v>LOW (1-18)</v>
      </c>
      <c r="G10956">
        <f>INT((D10956-1)/6)+1</f>
        <v>3</v>
      </c>
      <c r="H10956">
        <f>MOD(D10956-1,6)+1</f>
        <v>2</v>
      </c>
      <c r="I10956">
        <f>37-D10956</f>
        <v>23</v>
      </c>
      <c r="J10956">
        <f>ABS(D10956-D10957)</f>
        <v>7</v>
      </c>
    </row>
    <row r="10957">
      <c r="A10957">
        <v>16614</v>
      </c>
      <c r="B10957" t="str">
        <v>2017-08-11</v>
      </c>
      <c r="C10957" t="str">
        <v>Morning</v>
      </c>
      <c r="D10957">
        <v>21</v>
      </c>
      <c r="E10957" t="str">
        <f>IF(MOD(D10957,2)=0,"EVEN","ODD")</f>
        <v>ODD</v>
      </c>
      <c r="F10957" t="str">
        <f>IF(D10957&lt;=18,"LOW (1-18)","HIGH (19-36)")</f>
        <v>HIGH (19-36)</v>
      </c>
      <c r="G10957">
        <f>INT((D10957-1)/6)+1</f>
        <v>4</v>
      </c>
      <c r="H10957">
        <f>MOD(D10957-1,6)+1</f>
        <v>3</v>
      </c>
      <c r="I10957">
        <f>37-D10957</f>
        <v>16</v>
      </c>
      <c r="J10957">
        <f>ABS(D10957-D10958)</f>
        <v>12</v>
      </c>
    </row>
    <row r="10958">
      <c r="A10958">
        <v>16613</v>
      </c>
      <c r="B10958" t="str">
        <v>2017-08-10</v>
      </c>
      <c r="C10958" t="str">
        <v>Evening</v>
      </c>
      <c r="D10958">
        <v>33</v>
      </c>
      <c r="E10958" t="str">
        <f>IF(MOD(D10958,2)=0,"EVEN","ODD")</f>
        <v>ODD</v>
      </c>
      <c r="F10958" t="str">
        <f>IF(D10958&lt;=18,"LOW (1-18)","HIGH (19-36)")</f>
        <v>HIGH (19-36)</v>
      </c>
      <c r="G10958">
        <f>INT((D10958-1)/6)+1</f>
        <v>6</v>
      </c>
      <c r="H10958">
        <f>MOD(D10958-1,6)+1</f>
        <v>3</v>
      </c>
      <c r="I10958">
        <f>37-D10958</f>
        <v>4</v>
      </c>
      <c r="J10958">
        <f>ABS(D10958-D10959)</f>
        <v>2</v>
      </c>
    </row>
    <row r="10959">
      <c r="A10959">
        <v>16612</v>
      </c>
      <c r="B10959" t="str">
        <v>2017-08-10</v>
      </c>
      <c r="C10959" t="str">
        <v>Afternoon</v>
      </c>
      <c r="D10959">
        <v>35</v>
      </c>
      <c r="E10959" t="str">
        <f>IF(MOD(D10959,2)=0,"EVEN","ODD")</f>
        <v>ODD</v>
      </c>
      <c r="F10959" t="str">
        <f>IF(D10959&lt;=18,"LOW (1-18)","HIGH (19-36)")</f>
        <v>HIGH (19-36)</v>
      </c>
      <c r="G10959">
        <f>INT((D10959-1)/6)+1</f>
        <v>6</v>
      </c>
      <c r="H10959">
        <f>MOD(D10959-1,6)+1</f>
        <v>5</v>
      </c>
      <c r="I10959">
        <f>37-D10959</f>
        <v>2</v>
      </c>
      <c r="J10959">
        <f>ABS(D10959-D10960)</f>
        <v>4</v>
      </c>
    </row>
    <row r="10960">
      <c r="A10960">
        <v>16611</v>
      </c>
      <c r="B10960" t="str">
        <v>2017-08-10</v>
      </c>
      <c r="C10960" t="str">
        <v>Midday</v>
      </c>
      <c r="D10960">
        <v>31</v>
      </c>
      <c r="E10960" t="str">
        <f>IF(MOD(D10960,2)=0,"EVEN","ODD")</f>
        <v>ODD</v>
      </c>
      <c r="F10960" t="str">
        <f>IF(D10960&lt;=18,"LOW (1-18)","HIGH (19-36)")</f>
        <v>HIGH (19-36)</v>
      </c>
      <c r="G10960">
        <f>INT((D10960-1)/6)+1</f>
        <v>6</v>
      </c>
      <c r="H10960">
        <f>MOD(D10960-1,6)+1</f>
        <v>1</v>
      </c>
      <c r="I10960">
        <f>37-D10960</f>
        <v>6</v>
      </c>
      <c r="J10960">
        <f>ABS(D10960-D10961)</f>
        <v>1</v>
      </c>
    </row>
    <row r="10961">
      <c r="A10961">
        <v>16610</v>
      </c>
      <c r="B10961" t="str">
        <v>2017-08-10</v>
      </c>
      <c r="C10961" t="str">
        <v>Morning</v>
      </c>
      <c r="D10961">
        <v>30</v>
      </c>
      <c r="E10961" t="str">
        <f>IF(MOD(D10961,2)=0,"EVEN","ODD")</f>
        <v>EVEN</v>
      </c>
      <c r="F10961" t="str">
        <f>IF(D10961&lt;=18,"LOW (1-18)","HIGH (19-36)")</f>
        <v>HIGH (19-36)</v>
      </c>
      <c r="G10961">
        <f>INT((D10961-1)/6)+1</f>
        <v>5</v>
      </c>
      <c r="H10961">
        <f>MOD(D10961-1,6)+1</f>
        <v>6</v>
      </c>
      <c r="I10961">
        <f>37-D10961</f>
        <v>7</v>
      </c>
      <c r="J10961">
        <f>ABS(D10961-D10962)</f>
        <v>16</v>
      </c>
    </row>
    <row r="10962">
      <c r="A10962">
        <v>16609</v>
      </c>
      <c r="B10962" t="str">
        <v>2017-08-09</v>
      </c>
      <c r="C10962" t="str">
        <v>Evening</v>
      </c>
      <c r="D10962">
        <v>14</v>
      </c>
      <c r="E10962" t="str">
        <f>IF(MOD(D10962,2)=0,"EVEN","ODD")</f>
        <v>EVEN</v>
      </c>
      <c r="F10962" t="str">
        <f>IF(D10962&lt;=18,"LOW (1-18)","HIGH (19-36)")</f>
        <v>LOW (1-18)</v>
      </c>
      <c r="G10962">
        <f>INT((D10962-1)/6)+1</f>
        <v>3</v>
      </c>
      <c r="H10962">
        <f>MOD(D10962-1,6)+1</f>
        <v>2</v>
      </c>
      <c r="I10962">
        <f>37-D10962</f>
        <v>23</v>
      </c>
      <c r="J10962">
        <f>ABS(D10962-D10963)</f>
        <v>4</v>
      </c>
    </row>
    <row r="10963">
      <c r="A10963">
        <v>16608</v>
      </c>
      <c r="B10963" t="str">
        <v>2017-08-09</v>
      </c>
      <c r="C10963" t="str">
        <v>Afternoon</v>
      </c>
      <c r="D10963">
        <v>18</v>
      </c>
      <c r="E10963" t="str">
        <f>IF(MOD(D10963,2)=0,"EVEN","ODD")</f>
        <v>EVEN</v>
      </c>
      <c r="F10963" t="str">
        <f>IF(D10963&lt;=18,"LOW (1-18)","HIGH (19-36)")</f>
        <v>LOW (1-18)</v>
      </c>
      <c r="G10963">
        <f>INT((D10963-1)/6)+1</f>
        <v>3</v>
      </c>
      <c r="H10963">
        <f>MOD(D10963-1,6)+1</f>
        <v>6</v>
      </c>
      <c r="I10963">
        <f>37-D10963</f>
        <v>19</v>
      </c>
      <c r="J10963">
        <f>ABS(D10963-D10964)</f>
        <v>3</v>
      </c>
    </row>
    <row r="10964">
      <c r="A10964">
        <v>16607</v>
      </c>
      <c r="B10964" t="str">
        <v>2017-08-09</v>
      </c>
      <c r="C10964" t="str">
        <v>Midday</v>
      </c>
      <c r="D10964">
        <v>15</v>
      </c>
      <c r="E10964" t="str">
        <f>IF(MOD(D10964,2)=0,"EVEN","ODD")</f>
        <v>ODD</v>
      </c>
      <c r="F10964" t="str">
        <f>IF(D10964&lt;=18,"LOW (1-18)","HIGH (19-36)")</f>
        <v>LOW (1-18)</v>
      </c>
      <c r="G10964">
        <f>INT((D10964-1)/6)+1</f>
        <v>3</v>
      </c>
      <c r="H10964">
        <f>MOD(D10964-1,6)+1</f>
        <v>3</v>
      </c>
      <c r="I10964">
        <f>37-D10964</f>
        <v>22</v>
      </c>
      <c r="J10964">
        <f>ABS(D10964-D10965)</f>
        <v>8</v>
      </c>
    </row>
    <row r="10965">
      <c r="A10965">
        <v>16606</v>
      </c>
      <c r="B10965" t="str">
        <v>2017-08-09</v>
      </c>
      <c r="C10965" t="str">
        <v>Morning</v>
      </c>
      <c r="D10965">
        <v>7</v>
      </c>
      <c r="E10965" t="str">
        <f>IF(MOD(D10965,2)=0,"EVEN","ODD")</f>
        <v>ODD</v>
      </c>
      <c r="F10965" t="str">
        <f>IF(D10965&lt;=18,"LOW (1-18)","HIGH (19-36)")</f>
        <v>LOW (1-18)</v>
      </c>
      <c r="G10965">
        <f>INT((D10965-1)/6)+1</f>
        <v>2</v>
      </c>
      <c r="H10965">
        <f>MOD(D10965-1,6)+1</f>
        <v>1</v>
      </c>
      <c r="I10965">
        <f>37-D10965</f>
        <v>30</v>
      </c>
      <c r="J10965">
        <f>ABS(D10965-D10966)</f>
        <v>9</v>
      </c>
    </row>
    <row r="10966">
      <c r="A10966">
        <v>16605</v>
      </c>
      <c r="B10966" t="str">
        <v>2017-08-08</v>
      </c>
      <c r="C10966" t="str">
        <v>Evening</v>
      </c>
      <c r="D10966">
        <v>16</v>
      </c>
      <c r="E10966" t="str">
        <f>IF(MOD(D10966,2)=0,"EVEN","ODD")</f>
        <v>EVEN</v>
      </c>
      <c r="F10966" t="str">
        <f>IF(D10966&lt;=18,"LOW (1-18)","HIGH (19-36)")</f>
        <v>LOW (1-18)</v>
      </c>
      <c r="G10966">
        <f>INT((D10966-1)/6)+1</f>
        <v>3</v>
      </c>
      <c r="H10966">
        <f>MOD(D10966-1,6)+1</f>
        <v>4</v>
      </c>
      <c r="I10966">
        <f>37-D10966</f>
        <v>21</v>
      </c>
      <c r="J10966">
        <f>ABS(D10966-D10967)</f>
        <v>7</v>
      </c>
    </row>
    <row r="10967">
      <c r="A10967">
        <v>16604</v>
      </c>
      <c r="B10967" t="str">
        <v>2017-08-08</v>
      </c>
      <c r="C10967" t="str">
        <v>Afternoon</v>
      </c>
      <c r="D10967">
        <v>23</v>
      </c>
      <c r="E10967" t="str">
        <f>IF(MOD(D10967,2)=0,"EVEN","ODD")</f>
        <v>ODD</v>
      </c>
      <c r="F10967" t="str">
        <f>IF(D10967&lt;=18,"LOW (1-18)","HIGH (19-36)")</f>
        <v>HIGH (19-36)</v>
      </c>
      <c r="G10967">
        <f>INT((D10967-1)/6)+1</f>
        <v>4</v>
      </c>
      <c r="H10967">
        <f>MOD(D10967-1,6)+1</f>
        <v>5</v>
      </c>
      <c r="I10967">
        <f>37-D10967</f>
        <v>14</v>
      </c>
      <c r="J10967">
        <f>ABS(D10967-D10968)</f>
        <v>10</v>
      </c>
    </row>
    <row r="10968">
      <c r="A10968">
        <v>16603</v>
      </c>
      <c r="B10968" t="str">
        <v>2017-08-08</v>
      </c>
      <c r="C10968" t="str">
        <v>Midday</v>
      </c>
      <c r="D10968">
        <v>33</v>
      </c>
      <c r="E10968" t="str">
        <f>IF(MOD(D10968,2)=0,"EVEN","ODD")</f>
        <v>ODD</v>
      </c>
      <c r="F10968" t="str">
        <f>IF(D10968&lt;=18,"LOW (1-18)","HIGH (19-36)")</f>
        <v>HIGH (19-36)</v>
      </c>
      <c r="G10968">
        <f>INT((D10968-1)/6)+1</f>
        <v>6</v>
      </c>
      <c r="H10968">
        <f>MOD(D10968-1,6)+1</f>
        <v>3</v>
      </c>
      <c r="I10968">
        <f>37-D10968</f>
        <v>4</v>
      </c>
      <c r="J10968">
        <f>ABS(D10968-D10969)</f>
        <v>30</v>
      </c>
    </row>
    <row r="10969">
      <c r="A10969">
        <v>16602</v>
      </c>
      <c r="B10969" t="str">
        <v>2017-08-08</v>
      </c>
      <c r="C10969" t="str">
        <v>Morning</v>
      </c>
      <c r="D10969">
        <v>3</v>
      </c>
      <c r="E10969" t="str">
        <f>IF(MOD(D10969,2)=0,"EVEN","ODD")</f>
        <v>ODD</v>
      </c>
      <c r="F10969" t="str">
        <f>IF(D10969&lt;=18,"LOW (1-18)","HIGH (19-36)")</f>
        <v>LOW (1-18)</v>
      </c>
      <c r="G10969">
        <f>INT((D10969-1)/6)+1</f>
        <v>1</v>
      </c>
      <c r="H10969">
        <f>MOD(D10969-1,6)+1</f>
        <v>3</v>
      </c>
      <c r="I10969">
        <f>37-D10969</f>
        <v>34</v>
      </c>
      <c r="J10969">
        <f>ABS(D10969-D10970)</f>
        <v>14</v>
      </c>
    </row>
    <row r="10970">
      <c r="A10970">
        <v>16601</v>
      </c>
      <c r="B10970" t="str">
        <v>2017-08-07</v>
      </c>
      <c r="C10970" t="str">
        <v>Evening</v>
      </c>
      <c r="D10970">
        <v>17</v>
      </c>
      <c r="E10970" t="str">
        <f>IF(MOD(D10970,2)=0,"EVEN","ODD")</f>
        <v>ODD</v>
      </c>
      <c r="F10970" t="str">
        <f>IF(D10970&lt;=18,"LOW (1-18)","HIGH (19-36)")</f>
        <v>LOW (1-18)</v>
      </c>
      <c r="G10970">
        <f>INT((D10970-1)/6)+1</f>
        <v>3</v>
      </c>
      <c r="H10970">
        <f>MOD(D10970-1,6)+1</f>
        <v>5</v>
      </c>
      <c r="I10970">
        <f>37-D10970</f>
        <v>20</v>
      </c>
      <c r="J10970">
        <f>ABS(D10970-D10971)</f>
        <v>9</v>
      </c>
    </row>
    <row r="10971">
      <c r="A10971">
        <v>16600</v>
      </c>
      <c r="B10971" t="str">
        <v>2017-08-07</v>
      </c>
      <c r="C10971" t="str">
        <v>Afternoon</v>
      </c>
      <c r="D10971">
        <v>8</v>
      </c>
      <c r="E10971" t="str">
        <f>IF(MOD(D10971,2)=0,"EVEN","ODD")</f>
        <v>EVEN</v>
      </c>
      <c r="F10971" t="str">
        <f>IF(D10971&lt;=18,"LOW (1-18)","HIGH (19-36)")</f>
        <v>LOW (1-18)</v>
      </c>
      <c r="G10971">
        <f>INT((D10971-1)/6)+1</f>
        <v>2</v>
      </c>
      <c r="H10971">
        <f>MOD(D10971-1,6)+1</f>
        <v>2</v>
      </c>
      <c r="I10971">
        <f>37-D10971</f>
        <v>29</v>
      </c>
      <c r="J10971">
        <f>ABS(D10971-D10972)</f>
        <v>21</v>
      </c>
    </row>
    <row r="10972">
      <c r="A10972">
        <v>16599</v>
      </c>
      <c r="B10972" t="str">
        <v>2017-08-07</v>
      </c>
      <c r="C10972" t="str">
        <v>Midday</v>
      </c>
      <c r="D10972">
        <v>29</v>
      </c>
      <c r="E10972" t="str">
        <f>IF(MOD(D10972,2)=0,"EVEN","ODD")</f>
        <v>ODD</v>
      </c>
      <c r="F10972" t="str">
        <f>IF(D10972&lt;=18,"LOW (1-18)","HIGH (19-36)")</f>
        <v>HIGH (19-36)</v>
      </c>
      <c r="G10972">
        <f>INT((D10972-1)/6)+1</f>
        <v>5</v>
      </c>
      <c r="H10972">
        <f>MOD(D10972-1,6)+1</f>
        <v>5</v>
      </c>
      <c r="I10972">
        <f>37-D10972</f>
        <v>8</v>
      </c>
      <c r="J10972">
        <f>ABS(D10972-D10973)</f>
        <v>18</v>
      </c>
    </row>
    <row r="10973">
      <c r="A10973">
        <v>16598</v>
      </c>
      <c r="B10973" t="str">
        <v>2017-08-07</v>
      </c>
      <c r="C10973" t="str">
        <v>Morning</v>
      </c>
      <c r="D10973">
        <v>11</v>
      </c>
      <c r="E10973" t="str">
        <f>IF(MOD(D10973,2)=0,"EVEN","ODD")</f>
        <v>ODD</v>
      </c>
      <c r="F10973" t="str">
        <f>IF(D10973&lt;=18,"LOW (1-18)","HIGH (19-36)")</f>
        <v>LOW (1-18)</v>
      </c>
      <c r="G10973">
        <f>INT((D10973-1)/6)+1</f>
        <v>2</v>
      </c>
      <c r="H10973">
        <f>MOD(D10973-1,6)+1</f>
        <v>5</v>
      </c>
      <c r="I10973">
        <f>37-D10973</f>
        <v>26</v>
      </c>
      <c r="J10973">
        <f>ABS(D10973-D10974)</f>
        <v>5</v>
      </c>
    </row>
    <row r="10974">
      <c r="A10974">
        <v>16597</v>
      </c>
      <c r="B10974" t="str">
        <v>2017-08-05</v>
      </c>
      <c r="C10974" t="str">
        <v>Evening</v>
      </c>
      <c r="D10974">
        <v>16</v>
      </c>
      <c r="E10974" t="str">
        <f>IF(MOD(D10974,2)=0,"EVEN","ODD")</f>
        <v>EVEN</v>
      </c>
      <c r="F10974" t="str">
        <f>IF(D10974&lt;=18,"LOW (1-18)","HIGH (19-36)")</f>
        <v>LOW (1-18)</v>
      </c>
      <c r="G10974">
        <f>INT((D10974-1)/6)+1</f>
        <v>3</v>
      </c>
      <c r="H10974">
        <f>MOD(D10974-1,6)+1</f>
        <v>4</v>
      </c>
      <c r="I10974">
        <f>37-D10974</f>
        <v>21</v>
      </c>
      <c r="J10974">
        <f>ABS(D10974-D10975)</f>
        <v>10</v>
      </c>
    </row>
    <row r="10975">
      <c r="A10975">
        <v>16596</v>
      </c>
      <c r="B10975" t="str">
        <v>2017-08-05</v>
      </c>
      <c r="C10975" t="str">
        <v>Afternoon</v>
      </c>
      <c r="D10975">
        <v>26</v>
      </c>
      <c r="E10975" t="str">
        <f>IF(MOD(D10975,2)=0,"EVEN","ODD")</f>
        <v>EVEN</v>
      </c>
      <c r="F10975" t="str">
        <f>IF(D10975&lt;=18,"LOW (1-18)","HIGH (19-36)")</f>
        <v>HIGH (19-36)</v>
      </c>
      <c r="G10975">
        <f>INT((D10975-1)/6)+1</f>
        <v>5</v>
      </c>
      <c r="H10975">
        <f>MOD(D10975-1,6)+1</f>
        <v>2</v>
      </c>
      <c r="I10975">
        <f>37-D10975</f>
        <v>11</v>
      </c>
      <c r="J10975">
        <f>ABS(D10975-D10976)</f>
        <v>10</v>
      </c>
    </row>
    <row r="10976">
      <c r="A10976">
        <v>16595</v>
      </c>
      <c r="B10976" t="str">
        <v>2017-08-05</v>
      </c>
      <c r="C10976" t="str">
        <v>Midday</v>
      </c>
      <c r="D10976">
        <v>16</v>
      </c>
      <c r="E10976" t="str">
        <f>IF(MOD(D10976,2)=0,"EVEN","ODD")</f>
        <v>EVEN</v>
      </c>
      <c r="F10976" t="str">
        <f>IF(D10976&lt;=18,"LOW (1-18)","HIGH (19-36)")</f>
        <v>LOW (1-18)</v>
      </c>
      <c r="G10976">
        <f>INT((D10976-1)/6)+1</f>
        <v>3</v>
      </c>
      <c r="H10976">
        <f>MOD(D10976-1,6)+1</f>
        <v>4</v>
      </c>
      <c r="I10976">
        <f>37-D10976</f>
        <v>21</v>
      </c>
      <c r="J10976">
        <f>ABS(D10976-D10977)</f>
        <v>12</v>
      </c>
    </row>
    <row r="10977">
      <c r="A10977">
        <v>16594</v>
      </c>
      <c r="B10977" t="str">
        <v>2017-08-05</v>
      </c>
      <c r="C10977" t="str">
        <v>Morning</v>
      </c>
      <c r="D10977">
        <v>28</v>
      </c>
      <c r="E10977" t="str">
        <f>IF(MOD(D10977,2)=0,"EVEN","ODD")</f>
        <v>EVEN</v>
      </c>
      <c r="F10977" t="str">
        <f>IF(D10977&lt;=18,"LOW (1-18)","HIGH (19-36)")</f>
        <v>HIGH (19-36)</v>
      </c>
      <c r="G10977">
        <f>INT((D10977-1)/6)+1</f>
        <v>5</v>
      </c>
      <c r="H10977">
        <f>MOD(D10977-1,6)+1</f>
        <v>4</v>
      </c>
      <c r="I10977">
        <f>37-D10977</f>
        <v>9</v>
      </c>
      <c r="J10977">
        <f>ABS(D10977-D10978)</f>
        <v>18</v>
      </c>
    </row>
    <row r="10978">
      <c r="A10978">
        <v>16593</v>
      </c>
      <c r="B10978" t="str">
        <v>2017-08-04</v>
      </c>
      <c r="C10978" t="str">
        <v>Evening</v>
      </c>
      <c r="D10978">
        <v>10</v>
      </c>
      <c r="E10978" t="str">
        <f>IF(MOD(D10978,2)=0,"EVEN","ODD")</f>
        <v>EVEN</v>
      </c>
      <c r="F10978" t="str">
        <f>IF(D10978&lt;=18,"LOW (1-18)","HIGH (19-36)")</f>
        <v>LOW (1-18)</v>
      </c>
      <c r="G10978">
        <f>INT((D10978-1)/6)+1</f>
        <v>2</v>
      </c>
      <c r="H10978">
        <f>MOD(D10978-1,6)+1</f>
        <v>4</v>
      </c>
      <c r="I10978">
        <f>37-D10978</f>
        <v>27</v>
      </c>
      <c r="J10978">
        <f>ABS(D10978-D10979)</f>
        <v>4</v>
      </c>
    </row>
    <row r="10979">
      <c r="A10979">
        <v>16592</v>
      </c>
      <c r="B10979" t="str">
        <v>2017-08-04</v>
      </c>
      <c r="C10979" t="str">
        <v>Afternoon</v>
      </c>
      <c r="D10979">
        <v>14</v>
      </c>
      <c r="E10979" t="str">
        <f>IF(MOD(D10979,2)=0,"EVEN","ODD")</f>
        <v>EVEN</v>
      </c>
      <c r="F10979" t="str">
        <f>IF(D10979&lt;=18,"LOW (1-18)","HIGH (19-36)")</f>
        <v>LOW (1-18)</v>
      </c>
      <c r="G10979">
        <f>INT((D10979-1)/6)+1</f>
        <v>3</v>
      </c>
      <c r="H10979">
        <f>MOD(D10979-1,6)+1</f>
        <v>2</v>
      </c>
      <c r="I10979">
        <f>37-D10979</f>
        <v>23</v>
      </c>
      <c r="J10979">
        <f>ABS(D10979-D10980)</f>
        <v>12</v>
      </c>
    </row>
    <row r="10980">
      <c r="A10980">
        <v>16591</v>
      </c>
      <c r="B10980" t="str">
        <v>2017-08-04</v>
      </c>
      <c r="C10980" t="str">
        <v>Midday</v>
      </c>
      <c r="D10980">
        <v>26</v>
      </c>
      <c r="E10980" t="str">
        <f>IF(MOD(D10980,2)=0,"EVEN","ODD")</f>
        <v>EVEN</v>
      </c>
      <c r="F10980" t="str">
        <f>IF(D10980&lt;=18,"LOW (1-18)","HIGH (19-36)")</f>
        <v>HIGH (19-36)</v>
      </c>
      <c r="G10980">
        <f>INT((D10980-1)/6)+1</f>
        <v>5</v>
      </c>
      <c r="H10980">
        <f>MOD(D10980-1,6)+1</f>
        <v>2</v>
      </c>
      <c r="I10980">
        <f>37-D10980</f>
        <v>11</v>
      </c>
      <c r="J10980">
        <f>ABS(D10980-D10981)</f>
        <v>10</v>
      </c>
    </row>
    <row r="10981">
      <c r="A10981">
        <v>16590</v>
      </c>
      <c r="B10981" t="str">
        <v>2017-08-04</v>
      </c>
      <c r="C10981" t="str">
        <v>Morning</v>
      </c>
      <c r="D10981">
        <v>36</v>
      </c>
      <c r="E10981" t="str">
        <f>IF(MOD(D10981,2)=0,"EVEN","ODD")</f>
        <v>EVEN</v>
      </c>
      <c r="F10981" t="str">
        <f>IF(D10981&lt;=18,"LOW (1-18)","HIGH (19-36)")</f>
        <v>HIGH (19-36)</v>
      </c>
      <c r="G10981">
        <f>INT((D10981-1)/6)+1</f>
        <v>6</v>
      </c>
      <c r="H10981">
        <f>MOD(D10981-1,6)+1</f>
        <v>6</v>
      </c>
      <c r="I10981">
        <f>37-D10981</f>
        <v>1</v>
      </c>
      <c r="J10981">
        <f>ABS(D10981-D10982)</f>
        <v>13</v>
      </c>
    </row>
    <row r="10982">
      <c r="A10982">
        <v>16589</v>
      </c>
      <c r="B10982" t="str">
        <v>2017-08-03</v>
      </c>
      <c r="C10982" t="str">
        <v>Evening</v>
      </c>
      <c r="D10982">
        <v>23</v>
      </c>
      <c r="E10982" t="str">
        <f>IF(MOD(D10982,2)=0,"EVEN","ODD")</f>
        <v>ODD</v>
      </c>
      <c r="F10982" t="str">
        <f>IF(D10982&lt;=18,"LOW (1-18)","HIGH (19-36)")</f>
        <v>HIGH (19-36)</v>
      </c>
      <c r="G10982">
        <f>INT((D10982-1)/6)+1</f>
        <v>4</v>
      </c>
      <c r="H10982">
        <f>MOD(D10982-1,6)+1</f>
        <v>5</v>
      </c>
      <c r="I10982">
        <f>37-D10982</f>
        <v>14</v>
      </c>
      <c r="J10982">
        <f>ABS(D10982-D10983)</f>
        <v>18</v>
      </c>
    </row>
    <row r="10983">
      <c r="A10983">
        <v>16588</v>
      </c>
      <c r="B10983" t="str">
        <v>2017-08-03</v>
      </c>
      <c r="C10983" t="str">
        <v>Afternoon</v>
      </c>
      <c r="D10983">
        <v>5</v>
      </c>
      <c r="E10983" t="str">
        <f>IF(MOD(D10983,2)=0,"EVEN","ODD")</f>
        <v>ODD</v>
      </c>
      <c r="F10983" t="str">
        <f>IF(D10983&lt;=18,"LOW (1-18)","HIGH (19-36)")</f>
        <v>LOW (1-18)</v>
      </c>
      <c r="G10983">
        <f>INT((D10983-1)/6)+1</f>
        <v>1</v>
      </c>
      <c r="H10983">
        <f>MOD(D10983-1,6)+1</f>
        <v>5</v>
      </c>
      <c r="I10983">
        <f>37-D10983</f>
        <v>32</v>
      </c>
      <c r="J10983">
        <f>ABS(D10983-D10984)</f>
        <v>4</v>
      </c>
    </row>
    <row r="10984">
      <c r="A10984">
        <v>16587</v>
      </c>
      <c r="B10984" t="str">
        <v>2017-08-03</v>
      </c>
      <c r="C10984" t="str">
        <v>Midday</v>
      </c>
      <c r="D10984">
        <v>9</v>
      </c>
      <c r="E10984" t="str">
        <f>IF(MOD(D10984,2)=0,"EVEN","ODD")</f>
        <v>ODD</v>
      </c>
      <c r="F10984" t="str">
        <f>IF(D10984&lt;=18,"LOW (1-18)","HIGH (19-36)")</f>
        <v>LOW (1-18)</v>
      </c>
      <c r="G10984">
        <f>INT((D10984-1)/6)+1</f>
        <v>2</v>
      </c>
      <c r="H10984">
        <f>MOD(D10984-1,6)+1</f>
        <v>3</v>
      </c>
      <c r="I10984">
        <f>37-D10984</f>
        <v>28</v>
      </c>
      <c r="J10984">
        <f>ABS(D10984-D10985)</f>
        <v>22</v>
      </c>
    </row>
    <row r="10985">
      <c r="A10985">
        <v>16586</v>
      </c>
      <c r="B10985" t="str">
        <v>2017-08-03</v>
      </c>
      <c r="C10985" t="str">
        <v>Morning</v>
      </c>
      <c r="D10985">
        <v>31</v>
      </c>
      <c r="E10985" t="str">
        <f>IF(MOD(D10985,2)=0,"EVEN","ODD")</f>
        <v>ODD</v>
      </c>
      <c r="F10985" t="str">
        <f>IF(D10985&lt;=18,"LOW (1-18)","HIGH (19-36)")</f>
        <v>HIGH (19-36)</v>
      </c>
      <c r="G10985">
        <f>INT((D10985-1)/6)+1</f>
        <v>6</v>
      </c>
      <c r="H10985">
        <f>MOD(D10985-1,6)+1</f>
        <v>1</v>
      </c>
      <c r="I10985">
        <f>37-D10985</f>
        <v>6</v>
      </c>
      <c r="J10985">
        <f>ABS(D10985-D10986)</f>
        <v>2</v>
      </c>
    </row>
    <row r="10986">
      <c r="A10986">
        <v>16585</v>
      </c>
      <c r="B10986" t="str">
        <v>2017-08-02</v>
      </c>
      <c r="C10986" t="str">
        <v>Evening</v>
      </c>
      <c r="D10986">
        <v>29</v>
      </c>
      <c r="E10986" t="str">
        <f>IF(MOD(D10986,2)=0,"EVEN","ODD")</f>
        <v>ODD</v>
      </c>
      <c r="F10986" t="str">
        <f>IF(D10986&lt;=18,"LOW (1-18)","HIGH (19-36)")</f>
        <v>HIGH (19-36)</v>
      </c>
      <c r="G10986">
        <f>INT((D10986-1)/6)+1</f>
        <v>5</v>
      </c>
      <c r="H10986">
        <f>MOD(D10986-1,6)+1</f>
        <v>5</v>
      </c>
      <c r="I10986">
        <f>37-D10986</f>
        <v>8</v>
      </c>
      <c r="J10986">
        <f>ABS(D10986-D10987)</f>
        <v>28</v>
      </c>
    </row>
    <row r="10987">
      <c r="A10987">
        <v>16584</v>
      </c>
      <c r="B10987" t="str">
        <v>2017-08-02</v>
      </c>
      <c r="C10987" t="str">
        <v>Afternoon</v>
      </c>
      <c r="D10987">
        <v>1</v>
      </c>
      <c r="E10987" t="str">
        <f>IF(MOD(D10987,2)=0,"EVEN","ODD")</f>
        <v>ODD</v>
      </c>
      <c r="F10987" t="str">
        <f>IF(D10987&lt;=18,"LOW (1-18)","HIGH (19-36)")</f>
        <v>LOW (1-18)</v>
      </c>
      <c r="G10987">
        <f>INT((D10987-1)/6)+1</f>
        <v>1</v>
      </c>
      <c r="H10987">
        <f>MOD(D10987-1,6)+1</f>
        <v>1</v>
      </c>
      <c r="I10987">
        <f>37-D10987</f>
        <v>36</v>
      </c>
      <c r="J10987">
        <f>ABS(D10987-D10988)</f>
        <v>28</v>
      </c>
    </row>
    <row r="10988">
      <c r="A10988">
        <v>16583</v>
      </c>
      <c r="B10988" t="str">
        <v>2017-08-02</v>
      </c>
      <c r="C10988" t="str">
        <v>Midday</v>
      </c>
      <c r="D10988">
        <v>29</v>
      </c>
      <c r="E10988" t="str">
        <f>IF(MOD(D10988,2)=0,"EVEN","ODD")</f>
        <v>ODD</v>
      </c>
      <c r="F10988" t="str">
        <f>IF(D10988&lt;=18,"LOW (1-18)","HIGH (19-36)")</f>
        <v>HIGH (19-36)</v>
      </c>
      <c r="G10988">
        <f>INT((D10988-1)/6)+1</f>
        <v>5</v>
      </c>
      <c r="H10988">
        <f>MOD(D10988-1,6)+1</f>
        <v>5</v>
      </c>
      <c r="I10988">
        <f>37-D10988</f>
        <v>8</v>
      </c>
      <c r="J10988">
        <f>ABS(D10988-D10989)</f>
        <v>14</v>
      </c>
    </row>
    <row r="10989">
      <c r="A10989">
        <v>16582</v>
      </c>
      <c r="B10989" t="str">
        <v>2017-08-02</v>
      </c>
      <c r="C10989" t="str">
        <v>Morning</v>
      </c>
      <c r="D10989">
        <v>15</v>
      </c>
      <c r="E10989" t="str">
        <f>IF(MOD(D10989,2)=0,"EVEN","ODD")</f>
        <v>ODD</v>
      </c>
      <c r="F10989" t="str">
        <f>IF(D10989&lt;=18,"LOW (1-18)","HIGH (19-36)")</f>
        <v>LOW (1-18)</v>
      </c>
      <c r="G10989">
        <f>INT((D10989-1)/6)+1</f>
        <v>3</v>
      </c>
      <c r="H10989">
        <f>MOD(D10989-1,6)+1</f>
        <v>3</v>
      </c>
      <c r="I10989">
        <f>37-D10989</f>
        <v>22</v>
      </c>
      <c r="J10989">
        <f>ABS(D10989-D10990)</f>
        <v>5</v>
      </c>
    </row>
    <row r="10990">
      <c r="A10990">
        <v>16581</v>
      </c>
      <c r="B10990" t="str">
        <v>2017-08-01</v>
      </c>
      <c r="C10990" t="str">
        <v>Evening</v>
      </c>
      <c r="D10990">
        <v>10</v>
      </c>
      <c r="E10990" t="str">
        <f>IF(MOD(D10990,2)=0,"EVEN","ODD")</f>
        <v>EVEN</v>
      </c>
      <c r="F10990" t="str">
        <f>IF(D10990&lt;=18,"LOW (1-18)","HIGH (19-36)")</f>
        <v>LOW (1-18)</v>
      </c>
      <c r="G10990">
        <f>INT((D10990-1)/6)+1</f>
        <v>2</v>
      </c>
      <c r="H10990">
        <f>MOD(D10990-1,6)+1</f>
        <v>4</v>
      </c>
      <c r="I10990">
        <f>37-D10990</f>
        <v>27</v>
      </c>
      <c r="J10990">
        <f>ABS(D10990-D10991)</f>
        <v>13</v>
      </c>
    </row>
    <row r="10991">
      <c r="A10991">
        <v>16580</v>
      </c>
      <c r="B10991" t="str">
        <v>2017-08-01</v>
      </c>
      <c r="C10991" t="str">
        <v>Afternoon</v>
      </c>
      <c r="D10991">
        <v>23</v>
      </c>
      <c r="E10991" t="str">
        <f>IF(MOD(D10991,2)=0,"EVEN","ODD")</f>
        <v>ODD</v>
      </c>
      <c r="F10991" t="str">
        <f>IF(D10991&lt;=18,"LOW (1-18)","HIGH (19-36)")</f>
        <v>HIGH (19-36)</v>
      </c>
      <c r="G10991">
        <f>INT((D10991-1)/6)+1</f>
        <v>4</v>
      </c>
      <c r="H10991">
        <f>MOD(D10991-1,6)+1</f>
        <v>5</v>
      </c>
      <c r="I10991">
        <f>37-D10991</f>
        <v>14</v>
      </c>
      <c r="J10991">
        <f>ABS(D10991-D10992)</f>
        <v>3</v>
      </c>
    </row>
    <row r="10992">
      <c r="A10992">
        <v>16579</v>
      </c>
      <c r="B10992" t="str">
        <v>2017-08-01</v>
      </c>
      <c r="C10992" t="str">
        <v>Midday</v>
      </c>
      <c r="D10992">
        <v>26</v>
      </c>
      <c r="E10992" t="str">
        <f>IF(MOD(D10992,2)=0,"EVEN","ODD")</f>
        <v>EVEN</v>
      </c>
      <c r="F10992" t="str">
        <f>IF(D10992&lt;=18,"LOW (1-18)","HIGH (19-36)")</f>
        <v>HIGH (19-36)</v>
      </c>
      <c r="G10992">
        <f>INT((D10992-1)/6)+1</f>
        <v>5</v>
      </c>
      <c r="H10992">
        <f>MOD(D10992-1,6)+1</f>
        <v>2</v>
      </c>
      <c r="I10992">
        <f>37-D10992</f>
        <v>11</v>
      </c>
      <c r="J10992">
        <f>ABS(D10992-D10993)</f>
        <v>3</v>
      </c>
    </row>
    <row r="10993">
      <c r="A10993">
        <v>16578</v>
      </c>
      <c r="B10993" t="str">
        <v>2017-08-01</v>
      </c>
      <c r="C10993" t="str">
        <v>Morning</v>
      </c>
      <c r="D10993">
        <v>29</v>
      </c>
      <c r="E10993" t="str">
        <f>IF(MOD(D10993,2)=0,"EVEN","ODD")</f>
        <v>ODD</v>
      </c>
      <c r="F10993" t="str">
        <f>IF(D10993&lt;=18,"LOW (1-18)","HIGH (19-36)")</f>
        <v>HIGH (19-36)</v>
      </c>
      <c r="G10993">
        <f>INT((D10993-1)/6)+1</f>
        <v>5</v>
      </c>
      <c r="H10993">
        <f>MOD(D10993-1,6)+1</f>
        <v>5</v>
      </c>
      <c r="I10993">
        <f>37-D10993</f>
        <v>8</v>
      </c>
      <c r="J10993">
        <f>ABS(D10993-D10994)</f>
        <v>20</v>
      </c>
    </row>
    <row r="10994">
      <c r="A10994">
        <v>16577</v>
      </c>
      <c r="B10994" t="str">
        <v>2017-07-31</v>
      </c>
      <c r="C10994" t="str">
        <v>Evening</v>
      </c>
      <c r="D10994">
        <v>9</v>
      </c>
      <c r="E10994" t="str">
        <f>IF(MOD(D10994,2)=0,"EVEN","ODD")</f>
        <v>ODD</v>
      </c>
      <c r="F10994" t="str">
        <f>IF(D10994&lt;=18,"LOW (1-18)","HIGH (19-36)")</f>
        <v>LOW (1-18)</v>
      </c>
      <c r="G10994">
        <f>INT((D10994-1)/6)+1</f>
        <v>2</v>
      </c>
      <c r="H10994">
        <f>MOD(D10994-1,6)+1</f>
        <v>3</v>
      </c>
      <c r="I10994">
        <f>37-D10994</f>
        <v>28</v>
      </c>
      <c r="J10994">
        <f>ABS(D10994-D10995)</f>
        <v>22</v>
      </c>
    </row>
    <row r="10995">
      <c r="A10995">
        <v>16576</v>
      </c>
      <c r="B10995" t="str">
        <v>2017-07-31</v>
      </c>
      <c r="C10995" t="str">
        <v>Afternoon</v>
      </c>
      <c r="D10995">
        <v>31</v>
      </c>
      <c r="E10995" t="str">
        <f>IF(MOD(D10995,2)=0,"EVEN","ODD")</f>
        <v>ODD</v>
      </c>
      <c r="F10995" t="str">
        <f>IF(D10995&lt;=18,"LOW (1-18)","HIGH (19-36)")</f>
        <v>HIGH (19-36)</v>
      </c>
      <c r="G10995">
        <f>INT((D10995-1)/6)+1</f>
        <v>6</v>
      </c>
      <c r="H10995">
        <f>MOD(D10995-1,6)+1</f>
        <v>1</v>
      </c>
      <c r="I10995">
        <f>37-D10995</f>
        <v>6</v>
      </c>
      <c r="J10995">
        <f>ABS(D10995-D10996)</f>
        <v>14</v>
      </c>
    </row>
    <row r="10996">
      <c r="A10996">
        <v>16575</v>
      </c>
      <c r="B10996" t="str">
        <v>2017-07-31</v>
      </c>
      <c r="C10996" t="str">
        <v>Midday</v>
      </c>
      <c r="D10996">
        <v>17</v>
      </c>
      <c r="E10996" t="str">
        <f>IF(MOD(D10996,2)=0,"EVEN","ODD")</f>
        <v>ODD</v>
      </c>
      <c r="F10996" t="str">
        <f>IF(D10996&lt;=18,"LOW (1-18)","HIGH (19-36)")</f>
        <v>LOW (1-18)</v>
      </c>
      <c r="G10996">
        <f>INT((D10996-1)/6)+1</f>
        <v>3</v>
      </c>
      <c r="H10996">
        <f>MOD(D10996-1,6)+1</f>
        <v>5</v>
      </c>
      <c r="I10996">
        <f>37-D10996</f>
        <v>20</v>
      </c>
      <c r="J10996">
        <f>ABS(D10996-D10997)</f>
        <v>1</v>
      </c>
    </row>
    <row r="10997">
      <c r="A10997">
        <v>16574</v>
      </c>
      <c r="B10997" t="str">
        <v>2017-07-31</v>
      </c>
      <c r="C10997" t="str">
        <v>Morning</v>
      </c>
      <c r="D10997">
        <v>16</v>
      </c>
      <c r="E10997" t="str">
        <f>IF(MOD(D10997,2)=0,"EVEN","ODD")</f>
        <v>EVEN</v>
      </c>
      <c r="F10997" t="str">
        <f>IF(D10997&lt;=18,"LOW (1-18)","HIGH (19-36)")</f>
        <v>LOW (1-18)</v>
      </c>
      <c r="G10997">
        <f>INT((D10997-1)/6)+1</f>
        <v>3</v>
      </c>
      <c r="H10997">
        <f>MOD(D10997-1,6)+1</f>
        <v>4</v>
      </c>
      <c r="I10997">
        <f>37-D10997</f>
        <v>21</v>
      </c>
      <c r="J10997">
        <f>ABS(D10997-D10998)</f>
        <v>14</v>
      </c>
    </row>
    <row r="10998">
      <c r="A10998">
        <v>16573</v>
      </c>
      <c r="B10998" t="str">
        <v>2017-07-29</v>
      </c>
      <c r="C10998" t="str">
        <v>Evening</v>
      </c>
      <c r="D10998">
        <v>30</v>
      </c>
      <c r="E10998" t="str">
        <f>IF(MOD(D10998,2)=0,"EVEN","ODD")</f>
        <v>EVEN</v>
      </c>
      <c r="F10998" t="str">
        <f>IF(D10998&lt;=18,"LOW (1-18)","HIGH (19-36)")</f>
        <v>HIGH (19-36)</v>
      </c>
      <c r="G10998">
        <f>INT((D10998-1)/6)+1</f>
        <v>5</v>
      </c>
      <c r="H10998">
        <f>MOD(D10998-1,6)+1</f>
        <v>6</v>
      </c>
      <c r="I10998">
        <f>37-D10998</f>
        <v>7</v>
      </c>
      <c r="J10998">
        <f>ABS(D10998-D10999)</f>
        <v>6</v>
      </c>
    </row>
    <row r="10999">
      <c r="A10999">
        <v>16572</v>
      </c>
      <c r="B10999" t="str">
        <v>2017-07-29</v>
      </c>
      <c r="C10999" t="str">
        <v>Afternoon</v>
      </c>
      <c r="D10999">
        <v>36</v>
      </c>
      <c r="E10999" t="str">
        <f>IF(MOD(D10999,2)=0,"EVEN","ODD")</f>
        <v>EVEN</v>
      </c>
      <c r="F10999" t="str">
        <f>IF(D10999&lt;=18,"LOW (1-18)","HIGH (19-36)")</f>
        <v>HIGH (19-36)</v>
      </c>
      <c r="G10999">
        <f>INT((D10999-1)/6)+1</f>
        <v>6</v>
      </c>
      <c r="H10999">
        <f>MOD(D10999-1,6)+1</f>
        <v>6</v>
      </c>
      <c r="I10999">
        <f>37-D10999</f>
        <v>1</v>
      </c>
      <c r="J10999">
        <f>ABS(D10999-D11000)</f>
        <v>24</v>
      </c>
    </row>
    <row r="11000">
      <c r="A11000">
        <v>16571</v>
      </c>
      <c r="B11000" t="str">
        <v>2017-07-29</v>
      </c>
      <c r="C11000" t="str">
        <v>Midday</v>
      </c>
      <c r="D11000">
        <v>12</v>
      </c>
      <c r="E11000" t="str">
        <f>IF(MOD(D11000,2)=0,"EVEN","ODD")</f>
        <v>EVEN</v>
      </c>
      <c r="F11000" t="str">
        <f>IF(D11000&lt;=18,"LOW (1-18)","HIGH (19-36)")</f>
        <v>LOW (1-18)</v>
      </c>
      <c r="G11000">
        <f>INT((D11000-1)/6)+1</f>
        <v>2</v>
      </c>
      <c r="H11000">
        <f>MOD(D11000-1,6)+1</f>
        <v>6</v>
      </c>
      <c r="I11000">
        <f>37-D11000</f>
        <v>25</v>
      </c>
      <c r="J11000">
        <f>ABS(D11000-D11001)</f>
        <v>15</v>
      </c>
    </row>
    <row r="11001">
      <c r="A11001">
        <v>16570</v>
      </c>
      <c r="B11001" t="str">
        <v>2017-07-29</v>
      </c>
      <c r="C11001" t="str">
        <v>Morning</v>
      </c>
      <c r="D11001">
        <v>27</v>
      </c>
      <c r="E11001" t="str">
        <f>IF(MOD(D11001,2)=0,"EVEN","ODD")</f>
        <v>ODD</v>
      </c>
      <c r="F11001" t="str">
        <f>IF(D11001&lt;=18,"LOW (1-18)","HIGH (19-36)")</f>
        <v>HIGH (19-36)</v>
      </c>
      <c r="G11001">
        <f>INT((D11001-1)/6)+1</f>
        <v>5</v>
      </c>
      <c r="H11001">
        <f>MOD(D11001-1,6)+1</f>
        <v>3</v>
      </c>
      <c r="I11001">
        <f>37-D11001</f>
        <v>10</v>
      </c>
      <c r="J11001">
        <f>ABS(D11001-D11002)</f>
        <v>9</v>
      </c>
    </row>
    <row r="11002">
      <c r="A11002">
        <v>16569</v>
      </c>
      <c r="B11002" t="str">
        <v>2017-07-28</v>
      </c>
      <c r="C11002" t="str">
        <v>Evening</v>
      </c>
      <c r="D11002">
        <v>36</v>
      </c>
      <c r="E11002" t="str">
        <f>IF(MOD(D11002,2)=0,"EVEN","ODD")</f>
        <v>EVEN</v>
      </c>
      <c r="F11002" t="str">
        <f>IF(D11002&lt;=18,"LOW (1-18)","HIGH (19-36)")</f>
        <v>HIGH (19-36)</v>
      </c>
      <c r="G11002">
        <f>INT((D11002-1)/6)+1</f>
        <v>6</v>
      </c>
      <c r="H11002">
        <f>MOD(D11002-1,6)+1</f>
        <v>6</v>
      </c>
      <c r="I11002">
        <f>37-D11002</f>
        <v>1</v>
      </c>
      <c r="J11002">
        <f>ABS(D11002-D11003)</f>
        <v>3</v>
      </c>
    </row>
    <row r="11003">
      <c r="A11003">
        <v>16568</v>
      </c>
      <c r="B11003" t="str">
        <v>2017-07-28</v>
      </c>
      <c r="C11003" t="str">
        <v>Afternoon</v>
      </c>
      <c r="D11003">
        <v>33</v>
      </c>
      <c r="E11003" t="str">
        <f>IF(MOD(D11003,2)=0,"EVEN","ODD")</f>
        <v>ODD</v>
      </c>
      <c r="F11003" t="str">
        <f>IF(D11003&lt;=18,"LOW (1-18)","HIGH (19-36)")</f>
        <v>HIGH (19-36)</v>
      </c>
      <c r="G11003">
        <f>INT((D11003-1)/6)+1</f>
        <v>6</v>
      </c>
      <c r="H11003">
        <f>MOD(D11003-1,6)+1</f>
        <v>3</v>
      </c>
      <c r="I11003">
        <f>37-D11003</f>
        <v>4</v>
      </c>
      <c r="J11003">
        <f>ABS(D11003-D11004)</f>
        <v>9</v>
      </c>
    </row>
    <row r="11004">
      <c r="A11004">
        <v>16567</v>
      </c>
      <c r="B11004" t="str">
        <v>2017-07-28</v>
      </c>
      <c r="C11004" t="str">
        <v>Midday</v>
      </c>
      <c r="D11004">
        <v>24</v>
      </c>
      <c r="E11004" t="str">
        <f>IF(MOD(D11004,2)=0,"EVEN","ODD")</f>
        <v>EVEN</v>
      </c>
      <c r="F11004" t="str">
        <f>IF(D11004&lt;=18,"LOW (1-18)","HIGH (19-36)")</f>
        <v>HIGH (19-36)</v>
      </c>
      <c r="G11004">
        <f>INT((D11004-1)/6)+1</f>
        <v>4</v>
      </c>
      <c r="H11004">
        <f>MOD(D11004-1,6)+1</f>
        <v>6</v>
      </c>
      <c r="I11004">
        <f>37-D11004</f>
        <v>13</v>
      </c>
      <c r="J11004">
        <f>ABS(D11004-D11005)</f>
        <v>7</v>
      </c>
    </row>
    <row r="11005">
      <c r="A11005">
        <v>16566</v>
      </c>
      <c r="B11005" t="str">
        <v>2017-07-28</v>
      </c>
      <c r="C11005" t="str">
        <v>Morning</v>
      </c>
      <c r="D11005">
        <v>31</v>
      </c>
      <c r="E11005" t="str">
        <f>IF(MOD(D11005,2)=0,"EVEN","ODD")</f>
        <v>ODD</v>
      </c>
      <c r="F11005" t="str">
        <f>IF(D11005&lt;=18,"LOW (1-18)","HIGH (19-36)")</f>
        <v>HIGH (19-36)</v>
      </c>
      <c r="G11005">
        <f>INT((D11005-1)/6)+1</f>
        <v>6</v>
      </c>
      <c r="H11005">
        <f>MOD(D11005-1,6)+1</f>
        <v>1</v>
      </c>
      <c r="I11005">
        <f>37-D11005</f>
        <v>6</v>
      </c>
      <c r="J11005">
        <f>ABS(D11005-D11006)</f>
        <v>30</v>
      </c>
    </row>
    <row r="11006">
      <c r="A11006">
        <v>16565</v>
      </c>
      <c r="B11006" t="str">
        <v>2017-07-27</v>
      </c>
      <c r="C11006" t="str">
        <v>Evening</v>
      </c>
      <c r="D11006">
        <v>1</v>
      </c>
      <c r="E11006" t="str">
        <f>IF(MOD(D11006,2)=0,"EVEN","ODD")</f>
        <v>ODD</v>
      </c>
      <c r="F11006" t="str">
        <f>IF(D11006&lt;=18,"LOW (1-18)","HIGH (19-36)")</f>
        <v>LOW (1-18)</v>
      </c>
      <c r="G11006">
        <f>INT((D11006-1)/6)+1</f>
        <v>1</v>
      </c>
      <c r="H11006">
        <f>MOD(D11006-1,6)+1</f>
        <v>1</v>
      </c>
      <c r="I11006">
        <f>37-D11006</f>
        <v>36</v>
      </c>
      <c r="J11006">
        <f>ABS(D11006-D11007)</f>
        <v>34</v>
      </c>
    </row>
    <row r="11007">
      <c r="A11007">
        <v>16564</v>
      </c>
      <c r="B11007" t="str">
        <v>2017-07-27</v>
      </c>
      <c r="C11007" t="str">
        <v>Afternoon</v>
      </c>
      <c r="D11007">
        <v>35</v>
      </c>
      <c r="E11007" t="str">
        <f>IF(MOD(D11007,2)=0,"EVEN","ODD")</f>
        <v>ODD</v>
      </c>
      <c r="F11007" t="str">
        <f>IF(D11007&lt;=18,"LOW (1-18)","HIGH (19-36)")</f>
        <v>HIGH (19-36)</v>
      </c>
      <c r="G11007">
        <f>INT((D11007-1)/6)+1</f>
        <v>6</v>
      </c>
      <c r="H11007">
        <f>MOD(D11007-1,6)+1</f>
        <v>5</v>
      </c>
      <c r="I11007">
        <f>37-D11007</f>
        <v>2</v>
      </c>
      <c r="J11007">
        <f>ABS(D11007-D11008)</f>
        <v>31</v>
      </c>
    </row>
    <row r="11008">
      <c r="A11008">
        <v>16563</v>
      </c>
      <c r="B11008" t="str">
        <v>2017-07-27</v>
      </c>
      <c r="C11008" t="str">
        <v>Midday</v>
      </c>
      <c r="D11008">
        <v>4</v>
      </c>
      <c r="E11008" t="str">
        <f>IF(MOD(D11008,2)=0,"EVEN","ODD")</f>
        <v>EVEN</v>
      </c>
      <c r="F11008" t="str">
        <f>IF(D11008&lt;=18,"LOW (1-18)","HIGH (19-36)")</f>
        <v>LOW (1-18)</v>
      </c>
      <c r="G11008">
        <f>INT((D11008-1)/6)+1</f>
        <v>1</v>
      </c>
      <c r="H11008">
        <f>MOD(D11008-1,6)+1</f>
        <v>4</v>
      </c>
      <c r="I11008">
        <f>37-D11008</f>
        <v>33</v>
      </c>
      <c r="J11008">
        <f>ABS(D11008-D11009)</f>
        <v>9</v>
      </c>
    </row>
    <row r="11009">
      <c r="A11009">
        <v>16562</v>
      </c>
      <c r="B11009" t="str">
        <v>2017-07-27</v>
      </c>
      <c r="C11009" t="str">
        <v>Morning</v>
      </c>
      <c r="D11009">
        <v>13</v>
      </c>
      <c r="E11009" t="str">
        <f>IF(MOD(D11009,2)=0,"EVEN","ODD")</f>
        <v>ODD</v>
      </c>
      <c r="F11009" t="str">
        <f>IF(D11009&lt;=18,"LOW (1-18)","HIGH (19-36)")</f>
        <v>LOW (1-18)</v>
      </c>
      <c r="G11009">
        <f>INT((D11009-1)/6)+1</f>
        <v>3</v>
      </c>
      <c r="H11009">
        <f>MOD(D11009-1,6)+1</f>
        <v>1</v>
      </c>
      <c r="I11009">
        <f>37-D11009</f>
        <v>24</v>
      </c>
      <c r="J11009">
        <f>ABS(D11009-D11010)</f>
        <v>14</v>
      </c>
    </row>
    <row r="11010">
      <c r="A11010">
        <v>16561</v>
      </c>
      <c r="B11010" t="str">
        <v>2017-07-26</v>
      </c>
      <c r="C11010" t="str">
        <v>Evening</v>
      </c>
      <c r="D11010">
        <v>27</v>
      </c>
      <c r="E11010" t="str">
        <f>IF(MOD(D11010,2)=0,"EVEN","ODD")</f>
        <v>ODD</v>
      </c>
      <c r="F11010" t="str">
        <f>IF(D11010&lt;=18,"LOW (1-18)","HIGH (19-36)")</f>
        <v>HIGH (19-36)</v>
      </c>
      <c r="G11010">
        <f>INT((D11010-1)/6)+1</f>
        <v>5</v>
      </c>
      <c r="H11010">
        <f>MOD(D11010-1,6)+1</f>
        <v>3</v>
      </c>
      <c r="I11010">
        <f>37-D11010</f>
        <v>10</v>
      </c>
      <c r="J11010">
        <f>ABS(D11010-D11011)</f>
        <v>8</v>
      </c>
    </row>
    <row r="11011">
      <c r="A11011">
        <v>16560</v>
      </c>
      <c r="B11011" t="str">
        <v>2017-07-26</v>
      </c>
      <c r="C11011" t="str">
        <v>Afternoon</v>
      </c>
      <c r="D11011">
        <v>19</v>
      </c>
      <c r="E11011" t="str">
        <f>IF(MOD(D11011,2)=0,"EVEN","ODD")</f>
        <v>ODD</v>
      </c>
      <c r="F11011" t="str">
        <f>IF(D11011&lt;=18,"LOW (1-18)","HIGH (19-36)")</f>
        <v>HIGH (19-36)</v>
      </c>
      <c r="G11011">
        <f>INT((D11011-1)/6)+1</f>
        <v>4</v>
      </c>
      <c r="H11011">
        <f>MOD(D11011-1,6)+1</f>
        <v>1</v>
      </c>
      <c r="I11011">
        <f>37-D11011</f>
        <v>18</v>
      </c>
      <c r="J11011">
        <f>ABS(D11011-D11012)</f>
        <v>1</v>
      </c>
    </row>
    <row r="11012">
      <c r="A11012">
        <v>16559</v>
      </c>
      <c r="B11012" t="str">
        <v>2017-07-26</v>
      </c>
      <c r="C11012" t="str">
        <v>Midday</v>
      </c>
      <c r="D11012">
        <v>18</v>
      </c>
      <c r="E11012" t="str">
        <f>IF(MOD(D11012,2)=0,"EVEN","ODD")</f>
        <v>EVEN</v>
      </c>
      <c r="F11012" t="str">
        <f>IF(D11012&lt;=18,"LOW (1-18)","HIGH (19-36)")</f>
        <v>LOW (1-18)</v>
      </c>
      <c r="G11012">
        <f>INT((D11012-1)/6)+1</f>
        <v>3</v>
      </c>
      <c r="H11012">
        <f>MOD(D11012-1,6)+1</f>
        <v>6</v>
      </c>
      <c r="I11012">
        <f>37-D11012</f>
        <v>19</v>
      </c>
      <c r="J11012">
        <f>ABS(D11012-D11013)</f>
        <v>17</v>
      </c>
    </row>
    <row r="11013">
      <c r="A11013">
        <v>16558</v>
      </c>
      <c r="B11013" t="str">
        <v>2017-07-26</v>
      </c>
      <c r="C11013" t="str">
        <v>Morning</v>
      </c>
      <c r="D11013">
        <v>1</v>
      </c>
      <c r="E11013" t="str">
        <f>IF(MOD(D11013,2)=0,"EVEN","ODD")</f>
        <v>ODD</v>
      </c>
      <c r="F11013" t="str">
        <f>IF(D11013&lt;=18,"LOW (1-18)","HIGH (19-36)")</f>
        <v>LOW (1-18)</v>
      </c>
      <c r="G11013">
        <f>INT((D11013-1)/6)+1</f>
        <v>1</v>
      </c>
      <c r="H11013">
        <f>MOD(D11013-1,6)+1</f>
        <v>1</v>
      </c>
      <c r="I11013">
        <f>37-D11013</f>
        <v>36</v>
      </c>
      <c r="J11013">
        <f>ABS(D11013-D11014)</f>
        <v>33</v>
      </c>
    </row>
    <row r="11014">
      <c r="A11014">
        <v>16557</v>
      </c>
      <c r="B11014" t="str">
        <v>2017-07-25</v>
      </c>
      <c r="C11014" t="str">
        <v>Evening</v>
      </c>
      <c r="D11014">
        <v>34</v>
      </c>
      <c r="E11014" t="str">
        <f>IF(MOD(D11014,2)=0,"EVEN","ODD")</f>
        <v>EVEN</v>
      </c>
      <c r="F11014" t="str">
        <f>IF(D11014&lt;=18,"LOW (1-18)","HIGH (19-36)")</f>
        <v>HIGH (19-36)</v>
      </c>
      <c r="G11014">
        <f>INT((D11014-1)/6)+1</f>
        <v>6</v>
      </c>
      <c r="H11014">
        <f>MOD(D11014-1,6)+1</f>
        <v>4</v>
      </c>
      <c r="I11014">
        <f>37-D11014</f>
        <v>3</v>
      </c>
      <c r="J11014">
        <f>ABS(D11014-D11015)</f>
        <v>13</v>
      </c>
    </row>
    <row r="11015">
      <c r="A11015">
        <v>16556</v>
      </c>
      <c r="B11015" t="str">
        <v>2017-07-25</v>
      </c>
      <c r="C11015" t="str">
        <v>Afternoon</v>
      </c>
      <c r="D11015">
        <v>21</v>
      </c>
      <c r="E11015" t="str">
        <f>IF(MOD(D11015,2)=0,"EVEN","ODD")</f>
        <v>ODD</v>
      </c>
      <c r="F11015" t="str">
        <f>IF(D11015&lt;=18,"LOW (1-18)","HIGH (19-36)")</f>
        <v>HIGH (19-36)</v>
      </c>
      <c r="G11015">
        <f>INT((D11015-1)/6)+1</f>
        <v>4</v>
      </c>
      <c r="H11015">
        <f>MOD(D11015-1,6)+1</f>
        <v>3</v>
      </c>
      <c r="I11015">
        <f>37-D11015</f>
        <v>16</v>
      </c>
      <c r="J11015">
        <f>ABS(D11015-D11016)</f>
        <v>20</v>
      </c>
    </row>
    <row r="11016">
      <c r="A11016">
        <v>16555</v>
      </c>
      <c r="B11016" t="str">
        <v>2017-07-25</v>
      </c>
      <c r="C11016" t="str">
        <v>Midday</v>
      </c>
      <c r="D11016">
        <v>1</v>
      </c>
      <c r="E11016" t="str">
        <f>IF(MOD(D11016,2)=0,"EVEN","ODD")</f>
        <v>ODD</v>
      </c>
      <c r="F11016" t="str">
        <f>IF(D11016&lt;=18,"LOW (1-18)","HIGH (19-36)")</f>
        <v>LOW (1-18)</v>
      </c>
      <c r="G11016">
        <f>INT((D11016-1)/6)+1</f>
        <v>1</v>
      </c>
      <c r="H11016">
        <f>MOD(D11016-1,6)+1</f>
        <v>1</v>
      </c>
      <c r="I11016">
        <f>37-D11016</f>
        <v>36</v>
      </c>
      <c r="J11016">
        <f>ABS(D11016-D11017)</f>
        <v>31</v>
      </c>
    </row>
    <row r="11017">
      <c r="A11017">
        <v>16554</v>
      </c>
      <c r="B11017" t="str">
        <v>2017-07-25</v>
      </c>
      <c r="C11017" t="str">
        <v>Morning</v>
      </c>
      <c r="D11017">
        <v>32</v>
      </c>
      <c r="E11017" t="str">
        <f>IF(MOD(D11017,2)=0,"EVEN","ODD")</f>
        <v>EVEN</v>
      </c>
      <c r="F11017" t="str">
        <f>IF(D11017&lt;=18,"LOW (1-18)","HIGH (19-36)")</f>
        <v>HIGH (19-36)</v>
      </c>
      <c r="G11017">
        <f>INT((D11017-1)/6)+1</f>
        <v>6</v>
      </c>
      <c r="H11017">
        <f>MOD(D11017-1,6)+1</f>
        <v>2</v>
      </c>
      <c r="I11017">
        <f>37-D11017</f>
        <v>5</v>
      </c>
      <c r="J11017">
        <f>ABS(D11017-D11018)</f>
        <v>30</v>
      </c>
    </row>
    <row r="11018">
      <c r="A11018">
        <v>16553</v>
      </c>
      <c r="B11018" t="str">
        <v>2017-07-24</v>
      </c>
      <c r="C11018" t="str">
        <v>Evening</v>
      </c>
      <c r="D11018">
        <v>2</v>
      </c>
      <c r="E11018" t="str">
        <f>IF(MOD(D11018,2)=0,"EVEN","ODD")</f>
        <v>EVEN</v>
      </c>
      <c r="F11018" t="str">
        <f>IF(D11018&lt;=18,"LOW (1-18)","HIGH (19-36)")</f>
        <v>LOW (1-18)</v>
      </c>
      <c r="G11018">
        <f>INT((D11018-1)/6)+1</f>
        <v>1</v>
      </c>
      <c r="H11018">
        <f>MOD(D11018-1,6)+1</f>
        <v>2</v>
      </c>
      <c r="I11018">
        <f>37-D11018</f>
        <v>35</v>
      </c>
      <c r="J11018">
        <f>ABS(D11018-D11019)</f>
        <v>30</v>
      </c>
    </row>
    <row r="11019">
      <c r="A11019">
        <v>16552</v>
      </c>
      <c r="B11019" t="str">
        <v>2017-07-24</v>
      </c>
      <c r="C11019" t="str">
        <v>Afternoon</v>
      </c>
      <c r="D11019">
        <v>32</v>
      </c>
      <c r="E11019" t="str">
        <f>IF(MOD(D11019,2)=0,"EVEN","ODD")</f>
        <v>EVEN</v>
      </c>
      <c r="F11019" t="str">
        <f>IF(D11019&lt;=18,"LOW (1-18)","HIGH (19-36)")</f>
        <v>HIGH (19-36)</v>
      </c>
      <c r="G11019">
        <f>INT((D11019-1)/6)+1</f>
        <v>6</v>
      </c>
      <c r="H11019">
        <f>MOD(D11019-1,6)+1</f>
        <v>2</v>
      </c>
      <c r="I11019">
        <f>37-D11019</f>
        <v>5</v>
      </c>
      <c r="J11019">
        <f>ABS(D11019-D11020)</f>
        <v>28</v>
      </c>
    </row>
    <row r="11020">
      <c r="A11020">
        <v>16551</v>
      </c>
      <c r="B11020" t="str">
        <v>2017-07-24</v>
      </c>
      <c r="C11020" t="str">
        <v>Midday</v>
      </c>
      <c r="D11020">
        <v>4</v>
      </c>
      <c r="E11020" t="str">
        <f>IF(MOD(D11020,2)=0,"EVEN","ODD")</f>
        <v>EVEN</v>
      </c>
      <c r="F11020" t="str">
        <f>IF(D11020&lt;=18,"LOW (1-18)","HIGH (19-36)")</f>
        <v>LOW (1-18)</v>
      </c>
      <c r="G11020">
        <f>INT((D11020-1)/6)+1</f>
        <v>1</v>
      </c>
      <c r="H11020">
        <f>MOD(D11020-1,6)+1</f>
        <v>4</v>
      </c>
      <c r="I11020">
        <f>37-D11020</f>
        <v>33</v>
      </c>
      <c r="J11020">
        <f>ABS(D11020-D11021)</f>
        <v>3</v>
      </c>
    </row>
    <row r="11021">
      <c r="A11021">
        <v>16550</v>
      </c>
      <c r="B11021" t="str">
        <v>2017-07-24</v>
      </c>
      <c r="C11021" t="str">
        <v>Morning</v>
      </c>
      <c r="D11021">
        <v>1</v>
      </c>
      <c r="E11021" t="str">
        <f>IF(MOD(D11021,2)=0,"EVEN","ODD")</f>
        <v>ODD</v>
      </c>
      <c r="F11021" t="str">
        <f>IF(D11021&lt;=18,"LOW (1-18)","HIGH (19-36)")</f>
        <v>LOW (1-18)</v>
      </c>
      <c r="G11021">
        <f>INT((D11021-1)/6)+1</f>
        <v>1</v>
      </c>
      <c r="H11021">
        <f>MOD(D11021-1,6)+1</f>
        <v>1</v>
      </c>
      <c r="I11021">
        <f>37-D11021</f>
        <v>36</v>
      </c>
      <c r="J11021">
        <f>ABS(D11021-D11022)</f>
        <v>32</v>
      </c>
    </row>
    <row r="11022">
      <c r="A11022">
        <v>16549</v>
      </c>
      <c r="B11022" t="str">
        <v>2017-07-22</v>
      </c>
      <c r="C11022" t="str">
        <v>Evening</v>
      </c>
      <c r="D11022">
        <v>33</v>
      </c>
      <c r="E11022" t="str">
        <f>IF(MOD(D11022,2)=0,"EVEN","ODD")</f>
        <v>ODD</v>
      </c>
      <c r="F11022" t="str">
        <f>IF(D11022&lt;=18,"LOW (1-18)","HIGH (19-36)")</f>
        <v>HIGH (19-36)</v>
      </c>
      <c r="G11022">
        <f>INT((D11022-1)/6)+1</f>
        <v>6</v>
      </c>
      <c r="H11022">
        <f>MOD(D11022-1,6)+1</f>
        <v>3</v>
      </c>
      <c r="I11022">
        <f>37-D11022</f>
        <v>4</v>
      </c>
      <c r="J11022">
        <f>ABS(D11022-D11023)</f>
        <v>5</v>
      </c>
    </row>
    <row r="11023">
      <c r="A11023">
        <v>16548</v>
      </c>
      <c r="B11023" t="str">
        <v>2017-07-22</v>
      </c>
      <c r="C11023" t="str">
        <v>Afternoon</v>
      </c>
      <c r="D11023">
        <v>28</v>
      </c>
      <c r="E11023" t="str">
        <f>IF(MOD(D11023,2)=0,"EVEN","ODD")</f>
        <v>EVEN</v>
      </c>
      <c r="F11023" t="str">
        <f>IF(D11023&lt;=18,"LOW (1-18)","HIGH (19-36)")</f>
        <v>HIGH (19-36)</v>
      </c>
      <c r="G11023">
        <f>INT((D11023-1)/6)+1</f>
        <v>5</v>
      </c>
      <c r="H11023">
        <f>MOD(D11023-1,6)+1</f>
        <v>4</v>
      </c>
      <c r="I11023">
        <f>37-D11023</f>
        <v>9</v>
      </c>
      <c r="J11023">
        <f>ABS(D11023-D11024)</f>
        <v>18</v>
      </c>
    </row>
    <row r="11024">
      <c r="A11024">
        <v>16547</v>
      </c>
      <c r="B11024" t="str">
        <v>2017-07-22</v>
      </c>
      <c r="C11024" t="str">
        <v>Midday</v>
      </c>
      <c r="D11024">
        <v>10</v>
      </c>
      <c r="E11024" t="str">
        <f>IF(MOD(D11024,2)=0,"EVEN","ODD")</f>
        <v>EVEN</v>
      </c>
      <c r="F11024" t="str">
        <f>IF(D11024&lt;=18,"LOW (1-18)","HIGH (19-36)")</f>
        <v>LOW (1-18)</v>
      </c>
      <c r="G11024">
        <f>INT((D11024-1)/6)+1</f>
        <v>2</v>
      </c>
      <c r="H11024">
        <f>MOD(D11024-1,6)+1</f>
        <v>4</v>
      </c>
      <c r="I11024">
        <f>37-D11024</f>
        <v>27</v>
      </c>
      <c r="J11024">
        <f>ABS(D11024-D11025)</f>
        <v>9</v>
      </c>
    </row>
    <row r="11025">
      <c r="A11025">
        <v>16546</v>
      </c>
      <c r="B11025" t="str">
        <v>2017-07-22</v>
      </c>
      <c r="C11025" t="str">
        <v>Morning</v>
      </c>
      <c r="D11025">
        <v>19</v>
      </c>
      <c r="E11025" t="str">
        <f>IF(MOD(D11025,2)=0,"EVEN","ODD")</f>
        <v>ODD</v>
      </c>
      <c r="F11025" t="str">
        <f>IF(D11025&lt;=18,"LOW (1-18)","HIGH (19-36)")</f>
        <v>HIGH (19-36)</v>
      </c>
      <c r="G11025">
        <f>INT((D11025-1)/6)+1</f>
        <v>4</v>
      </c>
      <c r="H11025">
        <f>MOD(D11025-1,6)+1</f>
        <v>1</v>
      </c>
      <c r="I11025">
        <f>37-D11025</f>
        <v>18</v>
      </c>
      <c r="J11025">
        <f>ABS(D11025-D11026)</f>
        <v>17</v>
      </c>
    </row>
    <row r="11026">
      <c r="A11026">
        <v>16545</v>
      </c>
      <c r="B11026" t="str">
        <v>2017-07-21</v>
      </c>
      <c r="C11026" t="str">
        <v>Evening</v>
      </c>
      <c r="D11026">
        <v>36</v>
      </c>
      <c r="E11026" t="str">
        <f>IF(MOD(D11026,2)=0,"EVEN","ODD")</f>
        <v>EVEN</v>
      </c>
      <c r="F11026" t="str">
        <f>IF(D11026&lt;=18,"LOW (1-18)","HIGH (19-36)")</f>
        <v>HIGH (19-36)</v>
      </c>
      <c r="G11026">
        <f>INT((D11026-1)/6)+1</f>
        <v>6</v>
      </c>
      <c r="H11026">
        <f>MOD(D11026-1,6)+1</f>
        <v>6</v>
      </c>
      <c r="I11026">
        <f>37-D11026</f>
        <v>1</v>
      </c>
      <c r="J11026">
        <f>ABS(D11026-D11027)</f>
        <v>33</v>
      </c>
    </row>
    <row r="11027">
      <c r="A11027">
        <v>16544</v>
      </c>
      <c r="B11027" t="str">
        <v>2017-07-21</v>
      </c>
      <c r="C11027" t="str">
        <v>Afternoon</v>
      </c>
      <c r="D11027">
        <v>3</v>
      </c>
      <c r="E11027" t="str">
        <f>IF(MOD(D11027,2)=0,"EVEN","ODD")</f>
        <v>ODD</v>
      </c>
      <c r="F11027" t="str">
        <f>IF(D11027&lt;=18,"LOW (1-18)","HIGH (19-36)")</f>
        <v>LOW (1-18)</v>
      </c>
      <c r="G11027">
        <f>INT((D11027-1)/6)+1</f>
        <v>1</v>
      </c>
      <c r="H11027">
        <f>MOD(D11027-1,6)+1</f>
        <v>3</v>
      </c>
      <c r="I11027">
        <f>37-D11027</f>
        <v>34</v>
      </c>
      <c r="J11027">
        <f>ABS(D11027-D11028)</f>
        <v>0</v>
      </c>
    </row>
    <row r="11028">
      <c r="A11028">
        <v>16543</v>
      </c>
      <c r="B11028" t="str">
        <v>2017-07-21</v>
      </c>
      <c r="C11028" t="str">
        <v>Midday</v>
      </c>
      <c r="D11028">
        <v>3</v>
      </c>
      <c r="E11028" t="str">
        <f>IF(MOD(D11028,2)=0,"EVEN","ODD")</f>
        <v>ODD</v>
      </c>
      <c r="F11028" t="str">
        <f>IF(D11028&lt;=18,"LOW (1-18)","HIGH (19-36)")</f>
        <v>LOW (1-18)</v>
      </c>
      <c r="G11028">
        <f>INT((D11028-1)/6)+1</f>
        <v>1</v>
      </c>
      <c r="H11028">
        <f>MOD(D11028-1,6)+1</f>
        <v>3</v>
      </c>
      <c r="I11028">
        <f>37-D11028</f>
        <v>34</v>
      </c>
      <c r="J11028">
        <f>ABS(D11028-D11029)</f>
        <v>5</v>
      </c>
    </row>
    <row r="11029">
      <c r="A11029">
        <v>16542</v>
      </c>
      <c r="B11029" t="str">
        <v>2017-07-21</v>
      </c>
      <c r="C11029" t="str">
        <v>Morning</v>
      </c>
      <c r="D11029">
        <v>8</v>
      </c>
      <c r="E11029" t="str">
        <f>IF(MOD(D11029,2)=0,"EVEN","ODD")</f>
        <v>EVEN</v>
      </c>
      <c r="F11029" t="str">
        <f>IF(D11029&lt;=18,"LOW (1-18)","HIGH (19-36)")</f>
        <v>LOW (1-18)</v>
      </c>
      <c r="G11029">
        <f>INT((D11029-1)/6)+1</f>
        <v>2</v>
      </c>
      <c r="H11029">
        <f>MOD(D11029-1,6)+1</f>
        <v>2</v>
      </c>
      <c r="I11029">
        <f>37-D11029</f>
        <v>29</v>
      </c>
      <c r="J11029">
        <f>ABS(D11029-D11030)</f>
        <v>13</v>
      </c>
    </row>
    <row r="11030">
      <c r="A11030">
        <v>16541</v>
      </c>
      <c r="B11030" t="str">
        <v>2017-07-20</v>
      </c>
      <c r="C11030" t="str">
        <v>Evening</v>
      </c>
      <c r="D11030">
        <v>21</v>
      </c>
      <c r="E11030" t="str">
        <f>IF(MOD(D11030,2)=0,"EVEN","ODD")</f>
        <v>ODD</v>
      </c>
      <c r="F11030" t="str">
        <f>IF(D11030&lt;=18,"LOW (1-18)","HIGH (19-36)")</f>
        <v>HIGH (19-36)</v>
      </c>
      <c r="G11030">
        <f>INT((D11030-1)/6)+1</f>
        <v>4</v>
      </c>
      <c r="H11030">
        <f>MOD(D11030-1,6)+1</f>
        <v>3</v>
      </c>
      <c r="I11030">
        <f>37-D11030</f>
        <v>16</v>
      </c>
      <c r="J11030">
        <f>ABS(D11030-D11031)</f>
        <v>10</v>
      </c>
    </row>
    <row r="11031">
      <c r="A11031">
        <v>16540</v>
      </c>
      <c r="B11031" t="str">
        <v>2017-07-20</v>
      </c>
      <c r="C11031" t="str">
        <v>Afternoon</v>
      </c>
      <c r="D11031">
        <v>11</v>
      </c>
      <c r="E11031" t="str">
        <f>IF(MOD(D11031,2)=0,"EVEN","ODD")</f>
        <v>ODD</v>
      </c>
      <c r="F11031" t="str">
        <f>IF(D11031&lt;=18,"LOW (1-18)","HIGH (19-36)")</f>
        <v>LOW (1-18)</v>
      </c>
      <c r="G11031">
        <f>INT((D11031-1)/6)+1</f>
        <v>2</v>
      </c>
      <c r="H11031">
        <f>MOD(D11031-1,6)+1</f>
        <v>5</v>
      </c>
      <c r="I11031">
        <f>37-D11031</f>
        <v>26</v>
      </c>
      <c r="J11031">
        <f>ABS(D11031-D11032)</f>
        <v>3</v>
      </c>
    </row>
    <row r="11032">
      <c r="A11032">
        <v>16539</v>
      </c>
      <c r="B11032" t="str">
        <v>2017-07-20</v>
      </c>
      <c r="C11032" t="str">
        <v>Midday</v>
      </c>
      <c r="D11032">
        <v>8</v>
      </c>
      <c r="E11032" t="str">
        <f>IF(MOD(D11032,2)=0,"EVEN","ODD")</f>
        <v>EVEN</v>
      </c>
      <c r="F11032" t="str">
        <f>IF(D11032&lt;=18,"LOW (1-18)","HIGH (19-36)")</f>
        <v>LOW (1-18)</v>
      </c>
      <c r="G11032">
        <f>INT((D11032-1)/6)+1</f>
        <v>2</v>
      </c>
      <c r="H11032">
        <f>MOD(D11032-1,6)+1</f>
        <v>2</v>
      </c>
      <c r="I11032">
        <f>37-D11032</f>
        <v>29</v>
      </c>
      <c r="J11032">
        <f>ABS(D11032-D11033)</f>
        <v>13</v>
      </c>
    </row>
    <row r="11033">
      <c r="A11033">
        <v>16538</v>
      </c>
      <c r="B11033" t="str">
        <v>2017-07-20</v>
      </c>
      <c r="C11033" t="str">
        <v>Morning</v>
      </c>
      <c r="D11033">
        <v>21</v>
      </c>
      <c r="E11033" t="str">
        <f>IF(MOD(D11033,2)=0,"EVEN","ODD")</f>
        <v>ODD</v>
      </c>
      <c r="F11033" t="str">
        <f>IF(D11033&lt;=18,"LOW (1-18)","HIGH (19-36)")</f>
        <v>HIGH (19-36)</v>
      </c>
      <c r="G11033">
        <f>INT((D11033-1)/6)+1</f>
        <v>4</v>
      </c>
      <c r="H11033">
        <f>MOD(D11033-1,6)+1</f>
        <v>3</v>
      </c>
      <c r="I11033">
        <f>37-D11033</f>
        <v>16</v>
      </c>
      <c r="J11033">
        <f>ABS(D11033-D11034)</f>
        <v>15</v>
      </c>
    </row>
    <row r="11034">
      <c r="A11034">
        <v>16537</v>
      </c>
      <c r="B11034" t="str">
        <v>2017-07-19</v>
      </c>
      <c r="C11034" t="str">
        <v>Evening</v>
      </c>
      <c r="D11034">
        <v>36</v>
      </c>
      <c r="E11034" t="str">
        <f>IF(MOD(D11034,2)=0,"EVEN","ODD")</f>
        <v>EVEN</v>
      </c>
      <c r="F11034" t="str">
        <f>IF(D11034&lt;=18,"LOW (1-18)","HIGH (19-36)")</f>
        <v>HIGH (19-36)</v>
      </c>
      <c r="G11034">
        <f>INT((D11034-1)/6)+1</f>
        <v>6</v>
      </c>
      <c r="H11034">
        <f>MOD(D11034-1,6)+1</f>
        <v>6</v>
      </c>
      <c r="I11034">
        <f>37-D11034</f>
        <v>1</v>
      </c>
      <c r="J11034">
        <f>ABS(D11034-D11035)</f>
        <v>31</v>
      </c>
    </row>
    <row r="11035">
      <c r="A11035">
        <v>16536</v>
      </c>
      <c r="B11035" t="str">
        <v>2017-07-19</v>
      </c>
      <c r="C11035" t="str">
        <v>Afternoon</v>
      </c>
      <c r="D11035">
        <v>5</v>
      </c>
      <c r="E11035" t="str">
        <f>IF(MOD(D11035,2)=0,"EVEN","ODD")</f>
        <v>ODD</v>
      </c>
      <c r="F11035" t="str">
        <f>IF(D11035&lt;=18,"LOW (1-18)","HIGH (19-36)")</f>
        <v>LOW (1-18)</v>
      </c>
      <c r="G11035">
        <f>INT((D11035-1)/6)+1</f>
        <v>1</v>
      </c>
      <c r="H11035">
        <f>MOD(D11035-1,6)+1</f>
        <v>5</v>
      </c>
      <c r="I11035">
        <f>37-D11035</f>
        <v>32</v>
      </c>
      <c r="J11035">
        <f>ABS(D11035-D11036)</f>
        <v>0</v>
      </c>
    </row>
    <row r="11036">
      <c r="A11036">
        <v>16535</v>
      </c>
      <c r="B11036" t="str">
        <v>2017-07-19</v>
      </c>
      <c r="C11036" t="str">
        <v>Midday</v>
      </c>
      <c r="D11036">
        <v>5</v>
      </c>
      <c r="E11036" t="str">
        <f>IF(MOD(D11036,2)=0,"EVEN","ODD")</f>
        <v>ODD</v>
      </c>
      <c r="F11036" t="str">
        <f>IF(D11036&lt;=18,"LOW (1-18)","HIGH (19-36)")</f>
        <v>LOW (1-18)</v>
      </c>
      <c r="G11036">
        <f>INT((D11036-1)/6)+1</f>
        <v>1</v>
      </c>
      <c r="H11036">
        <f>MOD(D11036-1,6)+1</f>
        <v>5</v>
      </c>
      <c r="I11036">
        <f>37-D11036</f>
        <v>32</v>
      </c>
      <c r="J11036">
        <f>ABS(D11036-D11037)</f>
        <v>23</v>
      </c>
    </row>
    <row r="11037">
      <c r="A11037">
        <v>16534</v>
      </c>
      <c r="B11037" t="str">
        <v>2017-07-19</v>
      </c>
      <c r="C11037" t="str">
        <v>Morning</v>
      </c>
      <c r="D11037">
        <v>28</v>
      </c>
      <c r="E11037" t="str">
        <f>IF(MOD(D11037,2)=0,"EVEN","ODD")</f>
        <v>EVEN</v>
      </c>
      <c r="F11037" t="str">
        <f>IF(D11037&lt;=18,"LOW (1-18)","HIGH (19-36)")</f>
        <v>HIGH (19-36)</v>
      </c>
      <c r="G11037">
        <f>INT((D11037-1)/6)+1</f>
        <v>5</v>
      </c>
      <c r="H11037">
        <f>MOD(D11037-1,6)+1</f>
        <v>4</v>
      </c>
      <c r="I11037">
        <f>37-D11037</f>
        <v>9</v>
      </c>
      <c r="J11037">
        <f>ABS(D11037-D11038)</f>
        <v>21</v>
      </c>
    </row>
    <row r="11038">
      <c r="A11038">
        <v>16533</v>
      </c>
      <c r="B11038" t="str">
        <v>2017-07-18</v>
      </c>
      <c r="C11038" t="str">
        <v>Evening</v>
      </c>
      <c r="D11038">
        <v>7</v>
      </c>
      <c r="E11038" t="str">
        <f>IF(MOD(D11038,2)=0,"EVEN","ODD")</f>
        <v>ODD</v>
      </c>
      <c r="F11038" t="str">
        <f>IF(D11038&lt;=18,"LOW (1-18)","HIGH (19-36)")</f>
        <v>LOW (1-18)</v>
      </c>
      <c r="G11038">
        <f>INT((D11038-1)/6)+1</f>
        <v>2</v>
      </c>
      <c r="H11038">
        <f>MOD(D11038-1,6)+1</f>
        <v>1</v>
      </c>
      <c r="I11038">
        <f>37-D11038</f>
        <v>30</v>
      </c>
      <c r="J11038">
        <f>ABS(D11038-D11039)</f>
        <v>4</v>
      </c>
    </row>
    <row r="11039">
      <c r="A11039">
        <v>16532</v>
      </c>
      <c r="B11039" t="str">
        <v>2017-07-18</v>
      </c>
      <c r="C11039" t="str">
        <v>Afternoon</v>
      </c>
      <c r="D11039">
        <v>11</v>
      </c>
      <c r="E11039" t="str">
        <f>IF(MOD(D11039,2)=0,"EVEN","ODD")</f>
        <v>ODD</v>
      </c>
      <c r="F11039" t="str">
        <f>IF(D11039&lt;=18,"LOW (1-18)","HIGH (19-36)")</f>
        <v>LOW (1-18)</v>
      </c>
      <c r="G11039">
        <f>INT((D11039-1)/6)+1</f>
        <v>2</v>
      </c>
      <c r="H11039">
        <f>MOD(D11039-1,6)+1</f>
        <v>5</v>
      </c>
      <c r="I11039">
        <f>37-D11039</f>
        <v>26</v>
      </c>
      <c r="J11039">
        <f>ABS(D11039-D11040)</f>
        <v>7</v>
      </c>
    </row>
    <row r="11040">
      <c r="A11040">
        <v>16531</v>
      </c>
      <c r="B11040" t="str">
        <v>2017-07-18</v>
      </c>
      <c r="C11040" t="str">
        <v>Midday</v>
      </c>
      <c r="D11040">
        <v>18</v>
      </c>
      <c r="E11040" t="str">
        <f>IF(MOD(D11040,2)=0,"EVEN","ODD")</f>
        <v>EVEN</v>
      </c>
      <c r="F11040" t="str">
        <f>IF(D11040&lt;=18,"LOW (1-18)","HIGH (19-36)")</f>
        <v>LOW (1-18)</v>
      </c>
      <c r="G11040">
        <f>INT((D11040-1)/6)+1</f>
        <v>3</v>
      </c>
      <c r="H11040">
        <f>MOD(D11040-1,6)+1</f>
        <v>6</v>
      </c>
      <c r="I11040">
        <f>37-D11040</f>
        <v>19</v>
      </c>
      <c r="J11040">
        <f>ABS(D11040-D11041)</f>
        <v>5</v>
      </c>
    </row>
    <row r="11041">
      <c r="A11041">
        <v>16530</v>
      </c>
      <c r="B11041" t="str">
        <v>2017-07-18</v>
      </c>
      <c r="C11041" t="str">
        <v>Morning</v>
      </c>
      <c r="D11041">
        <v>23</v>
      </c>
      <c r="E11041" t="str">
        <f>IF(MOD(D11041,2)=0,"EVEN","ODD")</f>
        <v>ODD</v>
      </c>
      <c r="F11041" t="str">
        <f>IF(D11041&lt;=18,"LOW (1-18)","HIGH (19-36)")</f>
        <v>HIGH (19-36)</v>
      </c>
      <c r="G11041">
        <f>INT((D11041-1)/6)+1</f>
        <v>4</v>
      </c>
      <c r="H11041">
        <f>MOD(D11041-1,6)+1</f>
        <v>5</v>
      </c>
      <c r="I11041">
        <f>37-D11041</f>
        <v>14</v>
      </c>
      <c r="J11041">
        <f>ABS(D11041-D11042)</f>
        <v>11</v>
      </c>
    </row>
    <row r="11042">
      <c r="A11042">
        <v>16529</v>
      </c>
      <c r="B11042" t="str">
        <v>2017-07-17</v>
      </c>
      <c r="C11042" t="str">
        <v>Evening</v>
      </c>
      <c r="D11042">
        <v>34</v>
      </c>
      <c r="E11042" t="str">
        <f>IF(MOD(D11042,2)=0,"EVEN","ODD")</f>
        <v>EVEN</v>
      </c>
      <c r="F11042" t="str">
        <f>IF(D11042&lt;=18,"LOW (1-18)","HIGH (19-36)")</f>
        <v>HIGH (19-36)</v>
      </c>
      <c r="G11042">
        <f>INT((D11042-1)/6)+1</f>
        <v>6</v>
      </c>
      <c r="H11042">
        <f>MOD(D11042-1,6)+1</f>
        <v>4</v>
      </c>
      <c r="I11042">
        <f>37-D11042</f>
        <v>3</v>
      </c>
      <c r="J11042">
        <f>ABS(D11042-D11043)</f>
        <v>19</v>
      </c>
    </row>
    <row r="11043">
      <c r="A11043">
        <v>16528</v>
      </c>
      <c r="B11043" t="str">
        <v>2017-07-17</v>
      </c>
      <c r="C11043" t="str">
        <v>Afternoon</v>
      </c>
      <c r="D11043">
        <v>15</v>
      </c>
      <c r="E11043" t="str">
        <f>IF(MOD(D11043,2)=0,"EVEN","ODD")</f>
        <v>ODD</v>
      </c>
      <c r="F11043" t="str">
        <f>IF(D11043&lt;=18,"LOW (1-18)","HIGH (19-36)")</f>
        <v>LOW (1-18)</v>
      </c>
      <c r="G11043">
        <f>INT((D11043-1)/6)+1</f>
        <v>3</v>
      </c>
      <c r="H11043">
        <f>MOD(D11043-1,6)+1</f>
        <v>3</v>
      </c>
      <c r="I11043">
        <f>37-D11043</f>
        <v>22</v>
      </c>
      <c r="J11043">
        <f>ABS(D11043-D11044)</f>
        <v>6</v>
      </c>
    </row>
    <row r="11044">
      <c r="A11044">
        <v>16527</v>
      </c>
      <c r="B11044" t="str">
        <v>2017-07-17</v>
      </c>
      <c r="C11044" t="str">
        <v>Midday</v>
      </c>
      <c r="D11044">
        <v>21</v>
      </c>
      <c r="E11044" t="str">
        <f>IF(MOD(D11044,2)=0,"EVEN","ODD")</f>
        <v>ODD</v>
      </c>
      <c r="F11044" t="str">
        <f>IF(D11044&lt;=18,"LOW (1-18)","HIGH (19-36)")</f>
        <v>HIGH (19-36)</v>
      </c>
      <c r="G11044">
        <f>INT((D11044-1)/6)+1</f>
        <v>4</v>
      </c>
      <c r="H11044">
        <f>MOD(D11044-1,6)+1</f>
        <v>3</v>
      </c>
      <c r="I11044">
        <f>37-D11044</f>
        <v>16</v>
      </c>
      <c r="J11044">
        <f>ABS(D11044-D11045)</f>
        <v>5</v>
      </c>
    </row>
    <row r="11045">
      <c r="A11045">
        <v>16526</v>
      </c>
      <c r="B11045" t="str">
        <v>2017-07-17</v>
      </c>
      <c r="C11045" t="str">
        <v>Morning</v>
      </c>
      <c r="D11045">
        <v>16</v>
      </c>
      <c r="E11045" t="str">
        <f>IF(MOD(D11045,2)=0,"EVEN","ODD")</f>
        <v>EVEN</v>
      </c>
      <c r="F11045" t="str">
        <f>IF(D11045&lt;=18,"LOW (1-18)","HIGH (19-36)")</f>
        <v>LOW (1-18)</v>
      </c>
      <c r="G11045">
        <f>INT((D11045-1)/6)+1</f>
        <v>3</v>
      </c>
      <c r="H11045">
        <f>MOD(D11045-1,6)+1</f>
        <v>4</v>
      </c>
      <c r="I11045">
        <f>37-D11045</f>
        <v>21</v>
      </c>
      <c r="J11045">
        <f>ABS(D11045-D11046)</f>
        <v>20</v>
      </c>
    </row>
    <row r="11046">
      <c r="A11046">
        <v>16525</v>
      </c>
      <c r="B11046" t="str">
        <v>2017-07-15</v>
      </c>
      <c r="C11046" t="str">
        <v>Evening</v>
      </c>
      <c r="D11046">
        <v>36</v>
      </c>
      <c r="E11046" t="str">
        <f>IF(MOD(D11046,2)=0,"EVEN","ODD")</f>
        <v>EVEN</v>
      </c>
      <c r="F11046" t="str">
        <f>IF(D11046&lt;=18,"LOW (1-18)","HIGH (19-36)")</f>
        <v>HIGH (19-36)</v>
      </c>
      <c r="G11046">
        <f>INT((D11046-1)/6)+1</f>
        <v>6</v>
      </c>
      <c r="H11046">
        <f>MOD(D11046-1,6)+1</f>
        <v>6</v>
      </c>
      <c r="I11046">
        <f>37-D11046</f>
        <v>1</v>
      </c>
      <c r="J11046">
        <f>ABS(D11046-D11047)</f>
        <v>22</v>
      </c>
    </row>
    <row r="11047">
      <c r="A11047">
        <v>16524</v>
      </c>
      <c r="B11047" t="str">
        <v>2017-07-15</v>
      </c>
      <c r="C11047" t="str">
        <v>Afternoon</v>
      </c>
      <c r="D11047">
        <v>14</v>
      </c>
      <c r="E11047" t="str">
        <f>IF(MOD(D11047,2)=0,"EVEN","ODD")</f>
        <v>EVEN</v>
      </c>
      <c r="F11047" t="str">
        <f>IF(D11047&lt;=18,"LOW (1-18)","HIGH (19-36)")</f>
        <v>LOW (1-18)</v>
      </c>
      <c r="G11047">
        <f>INT((D11047-1)/6)+1</f>
        <v>3</v>
      </c>
      <c r="H11047">
        <f>MOD(D11047-1,6)+1</f>
        <v>2</v>
      </c>
      <c r="I11047">
        <f>37-D11047</f>
        <v>23</v>
      </c>
      <c r="J11047">
        <f>ABS(D11047-D11048)</f>
        <v>20</v>
      </c>
    </row>
    <row r="11048">
      <c r="A11048">
        <v>16523</v>
      </c>
      <c r="B11048" t="str">
        <v>2017-07-15</v>
      </c>
      <c r="C11048" t="str">
        <v>Midday</v>
      </c>
      <c r="D11048">
        <v>34</v>
      </c>
      <c r="E11048" t="str">
        <f>IF(MOD(D11048,2)=0,"EVEN","ODD")</f>
        <v>EVEN</v>
      </c>
      <c r="F11048" t="str">
        <f>IF(D11048&lt;=18,"LOW (1-18)","HIGH (19-36)")</f>
        <v>HIGH (19-36)</v>
      </c>
      <c r="G11048">
        <f>INT((D11048-1)/6)+1</f>
        <v>6</v>
      </c>
      <c r="H11048">
        <f>MOD(D11048-1,6)+1</f>
        <v>4</v>
      </c>
      <c r="I11048">
        <f>37-D11048</f>
        <v>3</v>
      </c>
      <c r="J11048">
        <f>ABS(D11048-D11049)</f>
        <v>31</v>
      </c>
    </row>
    <row r="11049">
      <c r="A11049">
        <v>16522</v>
      </c>
      <c r="B11049" t="str">
        <v>2017-07-15</v>
      </c>
      <c r="C11049" t="str">
        <v>Morning</v>
      </c>
      <c r="D11049">
        <v>3</v>
      </c>
      <c r="E11049" t="str">
        <f>IF(MOD(D11049,2)=0,"EVEN","ODD")</f>
        <v>ODD</v>
      </c>
      <c r="F11049" t="str">
        <f>IF(D11049&lt;=18,"LOW (1-18)","HIGH (19-36)")</f>
        <v>LOW (1-18)</v>
      </c>
      <c r="G11049">
        <f>INT((D11049-1)/6)+1</f>
        <v>1</v>
      </c>
      <c r="H11049">
        <f>MOD(D11049-1,6)+1</f>
        <v>3</v>
      </c>
      <c r="I11049">
        <f>37-D11049</f>
        <v>34</v>
      </c>
      <c r="J11049">
        <f>ABS(D11049-D11050)</f>
        <v>17</v>
      </c>
    </row>
    <row r="11050">
      <c r="A11050">
        <v>16521</v>
      </c>
      <c r="B11050" t="str">
        <v>2017-07-14</v>
      </c>
      <c r="C11050" t="str">
        <v>Evening</v>
      </c>
      <c r="D11050">
        <v>20</v>
      </c>
      <c r="E11050" t="str">
        <f>IF(MOD(D11050,2)=0,"EVEN","ODD")</f>
        <v>EVEN</v>
      </c>
      <c r="F11050" t="str">
        <f>IF(D11050&lt;=18,"LOW (1-18)","HIGH (19-36)")</f>
        <v>HIGH (19-36)</v>
      </c>
      <c r="G11050">
        <f>INT((D11050-1)/6)+1</f>
        <v>4</v>
      </c>
      <c r="H11050">
        <f>MOD(D11050-1,6)+1</f>
        <v>2</v>
      </c>
      <c r="I11050">
        <f>37-D11050</f>
        <v>17</v>
      </c>
      <c r="J11050">
        <f>ABS(D11050-D11051)</f>
        <v>3</v>
      </c>
    </row>
    <row r="11051">
      <c r="A11051">
        <v>16520</v>
      </c>
      <c r="B11051" t="str">
        <v>2017-07-14</v>
      </c>
      <c r="C11051" t="str">
        <v>Afternoon</v>
      </c>
      <c r="D11051">
        <v>17</v>
      </c>
      <c r="E11051" t="str">
        <f>IF(MOD(D11051,2)=0,"EVEN","ODD")</f>
        <v>ODD</v>
      </c>
      <c r="F11051" t="str">
        <f>IF(D11051&lt;=18,"LOW (1-18)","HIGH (19-36)")</f>
        <v>LOW (1-18)</v>
      </c>
      <c r="G11051">
        <f>INT((D11051-1)/6)+1</f>
        <v>3</v>
      </c>
      <c r="H11051">
        <f>MOD(D11051-1,6)+1</f>
        <v>5</v>
      </c>
      <c r="I11051">
        <f>37-D11051</f>
        <v>20</v>
      </c>
      <c r="J11051">
        <f>ABS(D11051-D11052)</f>
        <v>9</v>
      </c>
    </row>
    <row r="11052">
      <c r="A11052">
        <v>16519</v>
      </c>
      <c r="B11052" t="str">
        <v>2017-07-14</v>
      </c>
      <c r="C11052" t="str">
        <v>Midday</v>
      </c>
      <c r="D11052">
        <v>8</v>
      </c>
      <c r="E11052" t="str">
        <f>IF(MOD(D11052,2)=0,"EVEN","ODD")</f>
        <v>EVEN</v>
      </c>
      <c r="F11052" t="str">
        <f>IF(D11052&lt;=18,"LOW (1-18)","HIGH (19-36)")</f>
        <v>LOW (1-18)</v>
      </c>
      <c r="G11052">
        <f>INT((D11052-1)/6)+1</f>
        <v>2</v>
      </c>
      <c r="H11052">
        <f>MOD(D11052-1,6)+1</f>
        <v>2</v>
      </c>
      <c r="I11052">
        <f>37-D11052</f>
        <v>29</v>
      </c>
      <c r="J11052">
        <f>ABS(D11052-D11053)</f>
        <v>3</v>
      </c>
    </row>
    <row r="11053">
      <c r="A11053">
        <v>16518</v>
      </c>
      <c r="B11053" t="str">
        <v>2017-07-14</v>
      </c>
      <c r="C11053" t="str">
        <v>Morning</v>
      </c>
      <c r="D11053">
        <v>5</v>
      </c>
      <c r="E11053" t="str">
        <f>IF(MOD(D11053,2)=0,"EVEN","ODD")</f>
        <v>ODD</v>
      </c>
      <c r="F11053" t="str">
        <f>IF(D11053&lt;=18,"LOW (1-18)","HIGH (19-36)")</f>
        <v>LOW (1-18)</v>
      </c>
      <c r="G11053">
        <f>INT((D11053-1)/6)+1</f>
        <v>1</v>
      </c>
      <c r="H11053">
        <f>MOD(D11053-1,6)+1</f>
        <v>5</v>
      </c>
      <c r="I11053">
        <f>37-D11053</f>
        <v>32</v>
      </c>
      <c r="J11053">
        <f>ABS(D11053-D11054)</f>
        <v>15</v>
      </c>
    </row>
    <row r="11054">
      <c r="A11054">
        <v>16517</v>
      </c>
      <c r="B11054" t="str">
        <v>2017-07-13</v>
      </c>
      <c r="C11054" t="str">
        <v>Evening</v>
      </c>
      <c r="D11054">
        <v>20</v>
      </c>
      <c r="E11054" t="str">
        <f>IF(MOD(D11054,2)=0,"EVEN","ODD")</f>
        <v>EVEN</v>
      </c>
      <c r="F11054" t="str">
        <f>IF(D11054&lt;=18,"LOW (1-18)","HIGH (19-36)")</f>
        <v>HIGH (19-36)</v>
      </c>
      <c r="G11054">
        <f>INT((D11054-1)/6)+1</f>
        <v>4</v>
      </c>
      <c r="H11054">
        <f>MOD(D11054-1,6)+1</f>
        <v>2</v>
      </c>
      <c r="I11054">
        <f>37-D11054</f>
        <v>17</v>
      </c>
      <c r="J11054">
        <f>ABS(D11054-D11055)</f>
        <v>4</v>
      </c>
    </row>
    <row r="11055">
      <c r="A11055">
        <v>16516</v>
      </c>
      <c r="B11055" t="str">
        <v>2017-07-13</v>
      </c>
      <c r="C11055" t="str">
        <v>Afternoon</v>
      </c>
      <c r="D11055">
        <v>24</v>
      </c>
      <c r="E11055" t="str">
        <f>IF(MOD(D11055,2)=0,"EVEN","ODD")</f>
        <v>EVEN</v>
      </c>
      <c r="F11055" t="str">
        <f>IF(D11055&lt;=18,"LOW (1-18)","HIGH (19-36)")</f>
        <v>HIGH (19-36)</v>
      </c>
      <c r="G11055">
        <f>INT((D11055-1)/6)+1</f>
        <v>4</v>
      </c>
      <c r="H11055">
        <f>MOD(D11055-1,6)+1</f>
        <v>6</v>
      </c>
      <c r="I11055">
        <f>37-D11055</f>
        <v>13</v>
      </c>
      <c r="J11055">
        <f>ABS(D11055-D11056)</f>
        <v>5</v>
      </c>
    </row>
    <row r="11056">
      <c r="A11056">
        <v>16515</v>
      </c>
      <c r="B11056" t="str">
        <v>2017-07-13</v>
      </c>
      <c r="C11056" t="str">
        <v>Midday</v>
      </c>
      <c r="D11056">
        <v>19</v>
      </c>
      <c r="E11056" t="str">
        <f>IF(MOD(D11056,2)=0,"EVEN","ODD")</f>
        <v>ODD</v>
      </c>
      <c r="F11056" t="str">
        <f>IF(D11056&lt;=18,"LOW (1-18)","HIGH (19-36)")</f>
        <v>HIGH (19-36)</v>
      </c>
      <c r="G11056">
        <f>INT((D11056-1)/6)+1</f>
        <v>4</v>
      </c>
      <c r="H11056">
        <f>MOD(D11056-1,6)+1</f>
        <v>1</v>
      </c>
      <c r="I11056">
        <f>37-D11056</f>
        <v>18</v>
      </c>
      <c r="J11056">
        <f>ABS(D11056-D11057)</f>
        <v>6</v>
      </c>
    </row>
    <row r="11057">
      <c r="A11057">
        <v>16514</v>
      </c>
      <c r="B11057" t="str">
        <v>2017-07-13</v>
      </c>
      <c r="C11057" t="str">
        <v>Morning</v>
      </c>
      <c r="D11057">
        <v>13</v>
      </c>
      <c r="E11057" t="str">
        <f>IF(MOD(D11057,2)=0,"EVEN","ODD")</f>
        <v>ODD</v>
      </c>
      <c r="F11057" t="str">
        <f>IF(D11057&lt;=18,"LOW (1-18)","HIGH (19-36)")</f>
        <v>LOW (1-18)</v>
      </c>
      <c r="G11057">
        <f>INT((D11057-1)/6)+1</f>
        <v>3</v>
      </c>
      <c r="H11057">
        <f>MOD(D11057-1,6)+1</f>
        <v>1</v>
      </c>
      <c r="I11057">
        <f>37-D11057</f>
        <v>24</v>
      </c>
      <c r="J11057">
        <f>ABS(D11057-D11058)</f>
        <v>5</v>
      </c>
    </row>
    <row r="11058">
      <c r="A11058">
        <v>16513</v>
      </c>
      <c r="B11058" t="str">
        <v>2017-07-12</v>
      </c>
      <c r="C11058" t="str">
        <v>Evening</v>
      </c>
      <c r="D11058">
        <v>8</v>
      </c>
      <c r="E11058" t="str">
        <f>IF(MOD(D11058,2)=0,"EVEN","ODD")</f>
        <v>EVEN</v>
      </c>
      <c r="F11058" t="str">
        <f>IF(D11058&lt;=18,"LOW (1-18)","HIGH (19-36)")</f>
        <v>LOW (1-18)</v>
      </c>
      <c r="G11058">
        <f>INT((D11058-1)/6)+1</f>
        <v>2</v>
      </c>
      <c r="H11058">
        <f>MOD(D11058-1,6)+1</f>
        <v>2</v>
      </c>
      <c r="I11058">
        <f>37-D11058</f>
        <v>29</v>
      </c>
      <c r="J11058">
        <f>ABS(D11058-D11059)</f>
        <v>6</v>
      </c>
    </row>
    <row r="11059">
      <c r="A11059">
        <v>16512</v>
      </c>
      <c r="B11059" t="str">
        <v>2017-07-12</v>
      </c>
      <c r="C11059" t="str">
        <v>Afternoon</v>
      </c>
      <c r="D11059">
        <v>2</v>
      </c>
      <c r="E11059" t="str">
        <f>IF(MOD(D11059,2)=0,"EVEN","ODD")</f>
        <v>EVEN</v>
      </c>
      <c r="F11059" t="str">
        <f>IF(D11059&lt;=18,"LOW (1-18)","HIGH (19-36)")</f>
        <v>LOW (1-18)</v>
      </c>
      <c r="G11059">
        <f>INT((D11059-1)/6)+1</f>
        <v>1</v>
      </c>
      <c r="H11059">
        <f>MOD(D11059-1,6)+1</f>
        <v>2</v>
      </c>
      <c r="I11059">
        <f>37-D11059</f>
        <v>35</v>
      </c>
      <c r="J11059">
        <f>ABS(D11059-D11060)</f>
        <v>19</v>
      </c>
    </row>
    <row r="11060">
      <c r="A11060">
        <v>16511</v>
      </c>
      <c r="B11060" t="str">
        <v>2017-07-12</v>
      </c>
      <c r="C11060" t="str">
        <v>Midday</v>
      </c>
      <c r="D11060">
        <v>21</v>
      </c>
      <c r="E11060" t="str">
        <f>IF(MOD(D11060,2)=0,"EVEN","ODD")</f>
        <v>ODD</v>
      </c>
      <c r="F11060" t="str">
        <f>IF(D11060&lt;=18,"LOW (1-18)","HIGH (19-36)")</f>
        <v>HIGH (19-36)</v>
      </c>
      <c r="G11060">
        <f>INT((D11060-1)/6)+1</f>
        <v>4</v>
      </c>
      <c r="H11060">
        <f>MOD(D11060-1,6)+1</f>
        <v>3</v>
      </c>
      <c r="I11060">
        <f>37-D11060</f>
        <v>16</v>
      </c>
      <c r="J11060">
        <f>ABS(D11060-D11061)</f>
        <v>4</v>
      </c>
    </row>
    <row r="11061">
      <c r="A11061">
        <v>16510</v>
      </c>
      <c r="B11061" t="str">
        <v>2017-07-12</v>
      </c>
      <c r="C11061" t="str">
        <v>Morning</v>
      </c>
      <c r="D11061">
        <v>25</v>
      </c>
      <c r="E11061" t="str">
        <f>IF(MOD(D11061,2)=0,"EVEN","ODD")</f>
        <v>ODD</v>
      </c>
      <c r="F11061" t="str">
        <f>IF(D11061&lt;=18,"LOW (1-18)","HIGH (19-36)")</f>
        <v>HIGH (19-36)</v>
      </c>
      <c r="G11061">
        <f>INT((D11061-1)/6)+1</f>
        <v>5</v>
      </c>
      <c r="H11061">
        <f>MOD(D11061-1,6)+1</f>
        <v>1</v>
      </c>
      <c r="I11061">
        <f>37-D11061</f>
        <v>12</v>
      </c>
      <c r="J11061">
        <f>ABS(D11061-D11062)</f>
        <v>2</v>
      </c>
    </row>
    <row r="11062">
      <c r="A11062">
        <v>16509</v>
      </c>
      <c r="B11062" t="str">
        <v>2017-07-11</v>
      </c>
      <c r="C11062" t="str">
        <v>Evening</v>
      </c>
      <c r="D11062">
        <v>27</v>
      </c>
      <c r="E11062" t="str">
        <f>IF(MOD(D11062,2)=0,"EVEN","ODD")</f>
        <v>ODD</v>
      </c>
      <c r="F11062" t="str">
        <f>IF(D11062&lt;=18,"LOW (1-18)","HIGH (19-36)")</f>
        <v>HIGH (19-36)</v>
      </c>
      <c r="G11062">
        <f>INT((D11062-1)/6)+1</f>
        <v>5</v>
      </c>
      <c r="H11062">
        <f>MOD(D11062-1,6)+1</f>
        <v>3</v>
      </c>
      <c r="I11062">
        <f>37-D11062</f>
        <v>10</v>
      </c>
      <c r="J11062">
        <f>ABS(D11062-D11063)</f>
        <v>2</v>
      </c>
    </row>
    <row r="11063">
      <c r="A11063">
        <v>16508</v>
      </c>
      <c r="B11063" t="str">
        <v>2017-07-11</v>
      </c>
      <c r="C11063" t="str">
        <v>Afternoon</v>
      </c>
      <c r="D11063">
        <v>29</v>
      </c>
      <c r="E11063" t="str">
        <f>IF(MOD(D11063,2)=0,"EVEN","ODD")</f>
        <v>ODD</v>
      </c>
      <c r="F11063" t="str">
        <f>IF(D11063&lt;=18,"LOW (1-18)","HIGH (19-36)")</f>
        <v>HIGH (19-36)</v>
      </c>
      <c r="G11063">
        <f>INT((D11063-1)/6)+1</f>
        <v>5</v>
      </c>
      <c r="H11063">
        <f>MOD(D11063-1,6)+1</f>
        <v>5</v>
      </c>
      <c r="I11063">
        <f>37-D11063</f>
        <v>8</v>
      </c>
      <c r="J11063">
        <f>ABS(D11063-D11064)</f>
        <v>13</v>
      </c>
    </row>
    <row r="11064">
      <c r="A11064">
        <v>16507</v>
      </c>
      <c r="B11064" t="str">
        <v>2017-07-11</v>
      </c>
      <c r="C11064" t="str">
        <v>Midday</v>
      </c>
      <c r="D11064">
        <v>16</v>
      </c>
      <c r="E11064" t="str">
        <f>IF(MOD(D11064,2)=0,"EVEN","ODD")</f>
        <v>EVEN</v>
      </c>
      <c r="F11064" t="str">
        <f>IF(D11064&lt;=18,"LOW (1-18)","HIGH (19-36)")</f>
        <v>LOW (1-18)</v>
      </c>
      <c r="G11064">
        <f>INT((D11064-1)/6)+1</f>
        <v>3</v>
      </c>
      <c r="H11064">
        <f>MOD(D11064-1,6)+1</f>
        <v>4</v>
      </c>
      <c r="I11064">
        <f>37-D11064</f>
        <v>21</v>
      </c>
      <c r="J11064">
        <f>ABS(D11064-D11065)</f>
        <v>5</v>
      </c>
    </row>
    <row r="11065">
      <c r="A11065">
        <v>16506</v>
      </c>
      <c r="B11065" t="str">
        <v>2017-07-11</v>
      </c>
      <c r="C11065" t="str">
        <v>Morning</v>
      </c>
      <c r="D11065">
        <v>21</v>
      </c>
      <c r="E11065" t="str">
        <f>IF(MOD(D11065,2)=0,"EVEN","ODD")</f>
        <v>ODD</v>
      </c>
      <c r="F11065" t="str">
        <f>IF(D11065&lt;=18,"LOW (1-18)","HIGH (19-36)")</f>
        <v>HIGH (19-36)</v>
      </c>
      <c r="G11065">
        <f>INT((D11065-1)/6)+1</f>
        <v>4</v>
      </c>
      <c r="H11065">
        <f>MOD(D11065-1,6)+1</f>
        <v>3</v>
      </c>
      <c r="I11065">
        <f>37-D11065</f>
        <v>16</v>
      </c>
      <c r="J11065">
        <f>ABS(D11065-D11066)</f>
        <v>16</v>
      </c>
    </row>
    <row r="11066">
      <c r="A11066">
        <v>16505</v>
      </c>
      <c r="B11066" t="str">
        <v>2017-07-10</v>
      </c>
      <c r="C11066" t="str">
        <v>Evening</v>
      </c>
      <c r="D11066">
        <v>5</v>
      </c>
      <c r="E11066" t="str">
        <f>IF(MOD(D11066,2)=0,"EVEN","ODD")</f>
        <v>ODD</v>
      </c>
      <c r="F11066" t="str">
        <f>IF(D11066&lt;=18,"LOW (1-18)","HIGH (19-36)")</f>
        <v>LOW (1-18)</v>
      </c>
      <c r="G11066">
        <f>INT((D11066-1)/6)+1</f>
        <v>1</v>
      </c>
      <c r="H11066">
        <f>MOD(D11066-1,6)+1</f>
        <v>5</v>
      </c>
      <c r="I11066">
        <f>37-D11066</f>
        <v>32</v>
      </c>
      <c r="J11066">
        <f>ABS(D11066-D11067)</f>
        <v>8</v>
      </c>
    </row>
    <row r="11067">
      <c r="A11067">
        <v>16504</v>
      </c>
      <c r="B11067" t="str">
        <v>2017-07-10</v>
      </c>
      <c r="C11067" t="str">
        <v>Afternoon</v>
      </c>
      <c r="D11067">
        <v>13</v>
      </c>
      <c r="E11067" t="str">
        <f>IF(MOD(D11067,2)=0,"EVEN","ODD")</f>
        <v>ODD</v>
      </c>
      <c r="F11067" t="str">
        <f>IF(D11067&lt;=18,"LOW (1-18)","HIGH (19-36)")</f>
        <v>LOW (1-18)</v>
      </c>
      <c r="G11067">
        <f>INT((D11067-1)/6)+1</f>
        <v>3</v>
      </c>
      <c r="H11067">
        <f>MOD(D11067-1,6)+1</f>
        <v>1</v>
      </c>
      <c r="I11067">
        <f>37-D11067</f>
        <v>24</v>
      </c>
      <c r="J11067">
        <f>ABS(D11067-D11068)</f>
        <v>1</v>
      </c>
    </row>
    <row r="11068">
      <c r="A11068">
        <v>16503</v>
      </c>
      <c r="B11068" t="str">
        <v>2017-07-10</v>
      </c>
      <c r="C11068" t="str">
        <v>Midday</v>
      </c>
      <c r="D11068">
        <v>14</v>
      </c>
      <c r="E11068" t="str">
        <f>IF(MOD(D11068,2)=0,"EVEN","ODD")</f>
        <v>EVEN</v>
      </c>
      <c r="F11068" t="str">
        <f>IF(D11068&lt;=18,"LOW (1-18)","HIGH (19-36)")</f>
        <v>LOW (1-18)</v>
      </c>
      <c r="G11068">
        <f>INT((D11068-1)/6)+1</f>
        <v>3</v>
      </c>
      <c r="H11068">
        <f>MOD(D11068-1,6)+1</f>
        <v>2</v>
      </c>
      <c r="I11068">
        <f>37-D11068</f>
        <v>23</v>
      </c>
      <c r="J11068">
        <f>ABS(D11068-D11069)</f>
        <v>6</v>
      </c>
    </row>
    <row r="11069">
      <c r="A11069">
        <v>16502</v>
      </c>
      <c r="B11069" t="str">
        <v>2017-07-10</v>
      </c>
      <c r="C11069" t="str">
        <v>Morning</v>
      </c>
      <c r="D11069">
        <v>20</v>
      </c>
      <c r="E11069" t="str">
        <f>IF(MOD(D11069,2)=0,"EVEN","ODD")</f>
        <v>EVEN</v>
      </c>
      <c r="F11069" t="str">
        <f>IF(D11069&lt;=18,"LOW (1-18)","HIGH (19-36)")</f>
        <v>HIGH (19-36)</v>
      </c>
      <c r="G11069">
        <f>INT((D11069-1)/6)+1</f>
        <v>4</v>
      </c>
      <c r="H11069">
        <f>MOD(D11069-1,6)+1</f>
        <v>2</v>
      </c>
      <c r="I11069">
        <f>37-D11069</f>
        <v>17</v>
      </c>
      <c r="J11069">
        <f>ABS(D11069-D11070)</f>
        <v>1</v>
      </c>
    </row>
    <row r="11070">
      <c r="A11070">
        <v>16501</v>
      </c>
      <c r="B11070" t="str">
        <v>2017-07-08</v>
      </c>
      <c r="C11070" t="str">
        <v>Evening</v>
      </c>
      <c r="D11070">
        <v>21</v>
      </c>
      <c r="E11070" t="str">
        <f>IF(MOD(D11070,2)=0,"EVEN","ODD")</f>
        <v>ODD</v>
      </c>
      <c r="F11070" t="str">
        <f>IF(D11070&lt;=18,"LOW (1-18)","HIGH (19-36)")</f>
        <v>HIGH (19-36)</v>
      </c>
      <c r="G11070">
        <f>INT((D11070-1)/6)+1</f>
        <v>4</v>
      </c>
      <c r="H11070">
        <f>MOD(D11070-1,6)+1</f>
        <v>3</v>
      </c>
      <c r="I11070">
        <f>37-D11070</f>
        <v>16</v>
      </c>
      <c r="J11070">
        <f>ABS(D11070-D11071)</f>
        <v>11</v>
      </c>
    </row>
    <row r="11071">
      <c r="A11071">
        <v>16500</v>
      </c>
      <c r="B11071" t="str">
        <v>2017-07-08</v>
      </c>
      <c r="C11071" t="str">
        <v>Afternoon</v>
      </c>
      <c r="D11071">
        <v>32</v>
      </c>
      <c r="E11071" t="str">
        <f>IF(MOD(D11071,2)=0,"EVEN","ODD")</f>
        <v>EVEN</v>
      </c>
      <c r="F11071" t="str">
        <f>IF(D11071&lt;=18,"LOW (1-18)","HIGH (19-36)")</f>
        <v>HIGH (19-36)</v>
      </c>
      <c r="G11071">
        <f>INT((D11071-1)/6)+1</f>
        <v>6</v>
      </c>
      <c r="H11071">
        <f>MOD(D11071-1,6)+1</f>
        <v>2</v>
      </c>
      <c r="I11071">
        <f>37-D11071</f>
        <v>5</v>
      </c>
      <c r="J11071">
        <f>ABS(D11071-D11072)</f>
        <v>26</v>
      </c>
    </row>
    <row r="11072">
      <c r="A11072">
        <v>16499</v>
      </c>
      <c r="B11072" t="str">
        <v>2017-07-08</v>
      </c>
      <c r="C11072" t="str">
        <v>Midday</v>
      </c>
      <c r="D11072">
        <v>6</v>
      </c>
      <c r="E11072" t="str">
        <f>IF(MOD(D11072,2)=0,"EVEN","ODD")</f>
        <v>EVEN</v>
      </c>
      <c r="F11072" t="str">
        <f>IF(D11072&lt;=18,"LOW (1-18)","HIGH (19-36)")</f>
        <v>LOW (1-18)</v>
      </c>
      <c r="G11072">
        <f>INT((D11072-1)/6)+1</f>
        <v>1</v>
      </c>
      <c r="H11072">
        <f>MOD(D11072-1,6)+1</f>
        <v>6</v>
      </c>
      <c r="I11072">
        <f>37-D11072</f>
        <v>31</v>
      </c>
      <c r="J11072">
        <f>ABS(D11072-D11073)</f>
        <v>24</v>
      </c>
    </row>
    <row r="11073">
      <c r="A11073">
        <v>16498</v>
      </c>
      <c r="B11073" t="str">
        <v>2017-07-08</v>
      </c>
      <c r="C11073" t="str">
        <v>Morning</v>
      </c>
      <c r="D11073">
        <v>30</v>
      </c>
      <c r="E11073" t="str">
        <f>IF(MOD(D11073,2)=0,"EVEN","ODD")</f>
        <v>EVEN</v>
      </c>
      <c r="F11073" t="str">
        <f>IF(D11073&lt;=18,"LOW (1-18)","HIGH (19-36)")</f>
        <v>HIGH (19-36)</v>
      </c>
      <c r="G11073">
        <f>INT((D11073-1)/6)+1</f>
        <v>5</v>
      </c>
      <c r="H11073">
        <f>MOD(D11073-1,6)+1</f>
        <v>6</v>
      </c>
      <c r="I11073">
        <f>37-D11073</f>
        <v>7</v>
      </c>
      <c r="J11073">
        <f>ABS(D11073-D11074)</f>
        <v>22</v>
      </c>
    </row>
    <row r="11074">
      <c r="A11074">
        <v>16497</v>
      </c>
      <c r="B11074" t="str">
        <v>2017-07-07</v>
      </c>
      <c r="C11074" t="str">
        <v>Evening</v>
      </c>
      <c r="D11074">
        <v>8</v>
      </c>
      <c r="E11074" t="str">
        <f>IF(MOD(D11074,2)=0,"EVEN","ODD")</f>
        <v>EVEN</v>
      </c>
      <c r="F11074" t="str">
        <f>IF(D11074&lt;=18,"LOW (1-18)","HIGH (19-36)")</f>
        <v>LOW (1-18)</v>
      </c>
      <c r="G11074">
        <f>INT((D11074-1)/6)+1</f>
        <v>2</v>
      </c>
      <c r="H11074">
        <f>MOD(D11074-1,6)+1</f>
        <v>2</v>
      </c>
      <c r="I11074">
        <f>37-D11074</f>
        <v>29</v>
      </c>
      <c r="J11074">
        <f>ABS(D11074-D11075)</f>
        <v>27</v>
      </c>
    </row>
    <row r="11075">
      <c r="A11075">
        <v>16496</v>
      </c>
      <c r="B11075" t="str">
        <v>2017-07-07</v>
      </c>
      <c r="C11075" t="str">
        <v>Afternoon</v>
      </c>
      <c r="D11075">
        <v>35</v>
      </c>
      <c r="E11075" t="str">
        <f>IF(MOD(D11075,2)=0,"EVEN","ODD")</f>
        <v>ODD</v>
      </c>
      <c r="F11075" t="str">
        <f>IF(D11075&lt;=18,"LOW (1-18)","HIGH (19-36)")</f>
        <v>HIGH (19-36)</v>
      </c>
      <c r="G11075">
        <f>INT((D11075-1)/6)+1</f>
        <v>6</v>
      </c>
      <c r="H11075">
        <f>MOD(D11075-1,6)+1</f>
        <v>5</v>
      </c>
      <c r="I11075">
        <f>37-D11075</f>
        <v>2</v>
      </c>
      <c r="J11075">
        <f>ABS(D11075-D11076)</f>
        <v>22</v>
      </c>
    </row>
    <row r="11076">
      <c r="A11076">
        <v>16495</v>
      </c>
      <c r="B11076" t="str">
        <v>2017-07-07</v>
      </c>
      <c r="C11076" t="str">
        <v>Midday</v>
      </c>
      <c r="D11076">
        <v>13</v>
      </c>
      <c r="E11076" t="str">
        <f>IF(MOD(D11076,2)=0,"EVEN","ODD")</f>
        <v>ODD</v>
      </c>
      <c r="F11076" t="str">
        <f>IF(D11076&lt;=18,"LOW (1-18)","HIGH (19-36)")</f>
        <v>LOW (1-18)</v>
      </c>
      <c r="G11076">
        <f>INT((D11076-1)/6)+1</f>
        <v>3</v>
      </c>
      <c r="H11076">
        <f>MOD(D11076-1,6)+1</f>
        <v>1</v>
      </c>
      <c r="I11076">
        <f>37-D11076</f>
        <v>24</v>
      </c>
      <c r="J11076">
        <f>ABS(D11076-D11077)</f>
        <v>4</v>
      </c>
    </row>
    <row r="11077">
      <c r="A11077">
        <v>16494</v>
      </c>
      <c r="B11077" t="str">
        <v>2017-07-07</v>
      </c>
      <c r="C11077" t="str">
        <v>Morning</v>
      </c>
      <c r="D11077">
        <v>9</v>
      </c>
      <c r="E11077" t="str">
        <f>IF(MOD(D11077,2)=0,"EVEN","ODD")</f>
        <v>ODD</v>
      </c>
      <c r="F11077" t="str">
        <f>IF(D11077&lt;=18,"LOW (1-18)","HIGH (19-36)")</f>
        <v>LOW (1-18)</v>
      </c>
      <c r="G11077">
        <f>INT((D11077-1)/6)+1</f>
        <v>2</v>
      </c>
      <c r="H11077">
        <f>MOD(D11077-1,6)+1</f>
        <v>3</v>
      </c>
      <c r="I11077">
        <f>37-D11077</f>
        <v>28</v>
      </c>
      <c r="J11077">
        <f>ABS(D11077-D11078)</f>
        <v>3</v>
      </c>
    </row>
    <row r="11078">
      <c r="A11078">
        <v>16493</v>
      </c>
      <c r="B11078" t="str">
        <v>2017-07-06</v>
      </c>
      <c r="C11078" t="str">
        <v>Evening</v>
      </c>
      <c r="D11078">
        <v>12</v>
      </c>
      <c r="E11078" t="str">
        <f>IF(MOD(D11078,2)=0,"EVEN","ODD")</f>
        <v>EVEN</v>
      </c>
      <c r="F11078" t="str">
        <f>IF(D11078&lt;=18,"LOW (1-18)","HIGH (19-36)")</f>
        <v>LOW (1-18)</v>
      </c>
      <c r="G11078">
        <f>INT((D11078-1)/6)+1</f>
        <v>2</v>
      </c>
      <c r="H11078">
        <f>MOD(D11078-1,6)+1</f>
        <v>6</v>
      </c>
      <c r="I11078">
        <f>37-D11078</f>
        <v>25</v>
      </c>
      <c r="J11078">
        <f>ABS(D11078-D11079)</f>
        <v>23</v>
      </c>
    </row>
    <row r="11079">
      <c r="A11079">
        <v>16492</v>
      </c>
      <c r="B11079" t="str">
        <v>2017-07-06</v>
      </c>
      <c r="C11079" t="str">
        <v>Afternoon</v>
      </c>
      <c r="D11079">
        <v>35</v>
      </c>
      <c r="E11079" t="str">
        <f>IF(MOD(D11079,2)=0,"EVEN","ODD")</f>
        <v>ODD</v>
      </c>
      <c r="F11079" t="str">
        <f>IF(D11079&lt;=18,"LOW (1-18)","HIGH (19-36)")</f>
        <v>HIGH (19-36)</v>
      </c>
      <c r="G11079">
        <f>INT((D11079-1)/6)+1</f>
        <v>6</v>
      </c>
      <c r="H11079">
        <f>MOD(D11079-1,6)+1</f>
        <v>5</v>
      </c>
      <c r="I11079">
        <f>37-D11079</f>
        <v>2</v>
      </c>
      <c r="J11079">
        <f>ABS(D11079-D11080)</f>
        <v>17</v>
      </c>
    </row>
    <row r="11080">
      <c r="A11080">
        <v>16491</v>
      </c>
      <c r="B11080" t="str">
        <v>2017-07-06</v>
      </c>
      <c r="C11080" t="str">
        <v>Midday</v>
      </c>
      <c r="D11080">
        <v>18</v>
      </c>
      <c r="E11080" t="str">
        <f>IF(MOD(D11080,2)=0,"EVEN","ODD")</f>
        <v>EVEN</v>
      </c>
      <c r="F11080" t="str">
        <f>IF(D11080&lt;=18,"LOW (1-18)","HIGH (19-36)")</f>
        <v>LOW (1-18)</v>
      </c>
      <c r="G11080">
        <f>INT((D11080-1)/6)+1</f>
        <v>3</v>
      </c>
      <c r="H11080">
        <f>MOD(D11080-1,6)+1</f>
        <v>6</v>
      </c>
      <c r="I11080">
        <f>37-D11080</f>
        <v>19</v>
      </c>
      <c r="J11080">
        <f>ABS(D11080-D11081)</f>
        <v>16</v>
      </c>
    </row>
    <row r="11081">
      <c r="A11081">
        <v>16490</v>
      </c>
      <c r="B11081" t="str">
        <v>2017-07-06</v>
      </c>
      <c r="C11081" t="str">
        <v>Morning</v>
      </c>
      <c r="D11081">
        <v>34</v>
      </c>
      <c r="E11081" t="str">
        <f>IF(MOD(D11081,2)=0,"EVEN","ODD")</f>
        <v>EVEN</v>
      </c>
      <c r="F11081" t="str">
        <f>IF(D11081&lt;=18,"LOW (1-18)","HIGH (19-36)")</f>
        <v>HIGH (19-36)</v>
      </c>
      <c r="G11081">
        <f>INT((D11081-1)/6)+1</f>
        <v>6</v>
      </c>
      <c r="H11081">
        <f>MOD(D11081-1,6)+1</f>
        <v>4</v>
      </c>
      <c r="I11081">
        <f>37-D11081</f>
        <v>3</v>
      </c>
      <c r="J11081">
        <f>ABS(D11081-D11082)</f>
        <v>33</v>
      </c>
    </row>
    <row r="11082">
      <c r="A11082">
        <v>16489</v>
      </c>
      <c r="B11082" t="str">
        <v>2017-07-05</v>
      </c>
      <c r="C11082" t="str">
        <v>Evening</v>
      </c>
      <c r="D11082">
        <v>1</v>
      </c>
      <c r="E11082" t="str">
        <f>IF(MOD(D11082,2)=0,"EVEN","ODD")</f>
        <v>ODD</v>
      </c>
      <c r="F11082" t="str">
        <f>IF(D11082&lt;=18,"LOW (1-18)","HIGH (19-36)")</f>
        <v>LOW (1-18)</v>
      </c>
      <c r="G11082">
        <f>INT((D11082-1)/6)+1</f>
        <v>1</v>
      </c>
      <c r="H11082">
        <f>MOD(D11082-1,6)+1</f>
        <v>1</v>
      </c>
      <c r="I11082">
        <f>37-D11082</f>
        <v>36</v>
      </c>
      <c r="J11082">
        <f>ABS(D11082-D11083)</f>
        <v>28</v>
      </c>
    </row>
    <row r="11083">
      <c r="A11083">
        <v>16488</v>
      </c>
      <c r="B11083" t="str">
        <v>2017-07-05</v>
      </c>
      <c r="C11083" t="str">
        <v>Afternoon</v>
      </c>
      <c r="D11083">
        <v>29</v>
      </c>
      <c r="E11083" t="str">
        <f>IF(MOD(D11083,2)=0,"EVEN","ODD")</f>
        <v>ODD</v>
      </c>
      <c r="F11083" t="str">
        <f>IF(D11083&lt;=18,"LOW (1-18)","HIGH (19-36)")</f>
        <v>HIGH (19-36)</v>
      </c>
      <c r="G11083">
        <f>INT((D11083-1)/6)+1</f>
        <v>5</v>
      </c>
      <c r="H11083">
        <f>MOD(D11083-1,6)+1</f>
        <v>5</v>
      </c>
      <c r="I11083">
        <f>37-D11083</f>
        <v>8</v>
      </c>
      <c r="J11083">
        <f>ABS(D11083-D11084)</f>
        <v>1</v>
      </c>
    </row>
    <row r="11084">
      <c r="A11084">
        <v>16487</v>
      </c>
      <c r="B11084" t="str">
        <v>2017-07-05</v>
      </c>
      <c r="C11084" t="str">
        <v>Midday</v>
      </c>
      <c r="D11084">
        <v>30</v>
      </c>
      <c r="E11084" t="str">
        <f>IF(MOD(D11084,2)=0,"EVEN","ODD")</f>
        <v>EVEN</v>
      </c>
      <c r="F11084" t="str">
        <f>IF(D11084&lt;=18,"LOW (1-18)","HIGH (19-36)")</f>
        <v>HIGH (19-36)</v>
      </c>
      <c r="G11084">
        <f>INT((D11084-1)/6)+1</f>
        <v>5</v>
      </c>
      <c r="H11084">
        <f>MOD(D11084-1,6)+1</f>
        <v>6</v>
      </c>
      <c r="I11084">
        <f>37-D11084</f>
        <v>7</v>
      </c>
      <c r="J11084">
        <f>ABS(D11084-D11085)</f>
        <v>21</v>
      </c>
    </row>
    <row r="11085">
      <c r="A11085">
        <v>16486</v>
      </c>
      <c r="B11085" t="str">
        <v>2017-07-05</v>
      </c>
      <c r="C11085" t="str">
        <v>Morning</v>
      </c>
      <c r="D11085">
        <v>9</v>
      </c>
      <c r="E11085" t="str">
        <f>IF(MOD(D11085,2)=0,"EVEN","ODD")</f>
        <v>ODD</v>
      </c>
      <c r="F11085" t="str">
        <f>IF(D11085&lt;=18,"LOW (1-18)","HIGH (19-36)")</f>
        <v>LOW (1-18)</v>
      </c>
      <c r="G11085">
        <f>INT((D11085-1)/6)+1</f>
        <v>2</v>
      </c>
      <c r="H11085">
        <f>MOD(D11085-1,6)+1</f>
        <v>3</v>
      </c>
      <c r="I11085">
        <f>37-D11085</f>
        <v>28</v>
      </c>
      <c r="J11085">
        <f>ABS(D11085-D11086)</f>
        <v>6</v>
      </c>
    </row>
    <row r="11086">
      <c r="A11086">
        <v>16485</v>
      </c>
      <c r="B11086" t="str">
        <v>2017-07-04</v>
      </c>
      <c r="C11086" t="str">
        <v>Evening</v>
      </c>
      <c r="D11086">
        <v>15</v>
      </c>
      <c r="E11086" t="str">
        <f>IF(MOD(D11086,2)=0,"EVEN","ODD")</f>
        <v>ODD</v>
      </c>
      <c r="F11086" t="str">
        <f>IF(D11086&lt;=18,"LOW (1-18)","HIGH (19-36)")</f>
        <v>LOW (1-18)</v>
      </c>
      <c r="G11086">
        <f>INT((D11086-1)/6)+1</f>
        <v>3</v>
      </c>
      <c r="H11086">
        <f>MOD(D11086-1,6)+1</f>
        <v>3</v>
      </c>
      <c r="I11086">
        <f>37-D11086</f>
        <v>22</v>
      </c>
      <c r="J11086">
        <f>ABS(D11086-D11087)</f>
        <v>20</v>
      </c>
    </row>
    <row r="11087">
      <c r="A11087">
        <v>16484</v>
      </c>
      <c r="B11087" t="str">
        <v>2017-07-04</v>
      </c>
      <c r="C11087" t="str">
        <v>Afternoon</v>
      </c>
      <c r="D11087">
        <v>35</v>
      </c>
      <c r="E11087" t="str">
        <f>IF(MOD(D11087,2)=0,"EVEN","ODD")</f>
        <v>ODD</v>
      </c>
      <c r="F11087" t="str">
        <f>IF(D11087&lt;=18,"LOW (1-18)","HIGH (19-36)")</f>
        <v>HIGH (19-36)</v>
      </c>
      <c r="G11087">
        <f>INT((D11087-1)/6)+1</f>
        <v>6</v>
      </c>
      <c r="H11087">
        <f>MOD(D11087-1,6)+1</f>
        <v>5</v>
      </c>
      <c r="I11087">
        <f>37-D11087</f>
        <v>2</v>
      </c>
      <c r="J11087">
        <f>ABS(D11087-D11088)</f>
        <v>17</v>
      </c>
    </row>
    <row r="11088">
      <c r="A11088">
        <v>16483</v>
      </c>
      <c r="B11088" t="str">
        <v>2017-07-04</v>
      </c>
      <c r="C11088" t="str">
        <v>Midday</v>
      </c>
      <c r="D11088">
        <v>18</v>
      </c>
      <c r="E11088" t="str">
        <f>IF(MOD(D11088,2)=0,"EVEN","ODD")</f>
        <v>EVEN</v>
      </c>
      <c r="F11088" t="str">
        <f>IF(D11088&lt;=18,"LOW (1-18)","HIGH (19-36)")</f>
        <v>LOW (1-18)</v>
      </c>
      <c r="G11088">
        <f>INT((D11088-1)/6)+1</f>
        <v>3</v>
      </c>
      <c r="H11088">
        <f>MOD(D11088-1,6)+1</f>
        <v>6</v>
      </c>
      <c r="I11088">
        <f>37-D11088</f>
        <v>19</v>
      </c>
      <c r="J11088">
        <f>ABS(D11088-D11089)</f>
        <v>1</v>
      </c>
    </row>
    <row r="11089">
      <c r="A11089">
        <v>16482</v>
      </c>
      <c r="B11089" t="str">
        <v>2017-07-04</v>
      </c>
      <c r="C11089" t="str">
        <v>Morning</v>
      </c>
      <c r="D11089">
        <v>19</v>
      </c>
      <c r="E11089" t="str">
        <f>IF(MOD(D11089,2)=0,"EVEN","ODD")</f>
        <v>ODD</v>
      </c>
      <c r="F11089" t="str">
        <f>IF(D11089&lt;=18,"LOW (1-18)","HIGH (19-36)")</f>
        <v>HIGH (19-36)</v>
      </c>
      <c r="G11089">
        <f>INT((D11089-1)/6)+1</f>
        <v>4</v>
      </c>
      <c r="H11089">
        <f>MOD(D11089-1,6)+1</f>
        <v>1</v>
      </c>
      <c r="I11089">
        <f>37-D11089</f>
        <v>18</v>
      </c>
      <c r="J11089">
        <f>ABS(D11089-D11090)</f>
        <v>10</v>
      </c>
    </row>
    <row r="11090">
      <c r="A11090">
        <v>16481</v>
      </c>
      <c r="B11090" t="str">
        <v>2017-07-03</v>
      </c>
      <c r="C11090" t="str">
        <v>Evening</v>
      </c>
      <c r="D11090">
        <v>29</v>
      </c>
      <c r="E11090" t="str">
        <f>IF(MOD(D11090,2)=0,"EVEN","ODD")</f>
        <v>ODD</v>
      </c>
      <c r="F11090" t="str">
        <f>IF(D11090&lt;=18,"LOW (1-18)","HIGH (19-36)")</f>
        <v>HIGH (19-36)</v>
      </c>
      <c r="G11090">
        <f>INT((D11090-1)/6)+1</f>
        <v>5</v>
      </c>
      <c r="H11090">
        <f>MOD(D11090-1,6)+1</f>
        <v>5</v>
      </c>
      <c r="I11090">
        <f>37-D11090</f>
        <v>8</v>
      </c>
      <c r="J11090">
        <f>ABS(D11090-D11091)</f>
        <v>2</v>
      </c>
    </row>
    <row r="11091">
      <c r="A11091">
        <v>16480</v>
      </c>
      <c r="B11091" t="str">
        <v>2017-07-03</v>
      </c>
      <c r="C11091" t="str">
        <v>Afternoon</v>
      </c>
      <c r="D11091">
        <v>31</v>
      </c>
      <c r="E11091" t="str">
        <f>IF(MOD(D11091,2)=0,"EVEN","ODD")</f>
        <v>ODD</v>
      </c>
      <c r="F11091" t="str">
        <f>IF(D11091&lt;=18,"LOW (1-18)","HIGH (19-36)")</f>
        <v>HIGH (19-36)</v>
      </c>
      <c r="G11091">
        <f>INT((D11091-1)/6)+1</f>
        <v>6</v>
      </c>
      <c r="H11091">
        <f>MOD(D11091-1,6)+1</f>
        <v>1</v>
      </c>
      <c r="I11091">
        <f>37-D11091</f>
        <v>6</v>
      </c>
      <c r="J11091">
        <f>ABS(D11091-D11092)</f>
        <v>25</v>
      </c>
    </row>
    <row r="11092">
      <c r="A11092">
        <v>16479</v>
      </c>
      <c r="B11092" t="str">
        <v>2017-07-03</v>
      </c>
      <c r="C11092" t="str">
        <v>Midday</v>
      </c>
      <c r="D11092">
        <v>6</v>
      </c>
      <c r="E11092" t="str">
        <f>IF(MOD(D11092,2)=0,"EVEN","ODD")</f>
        <v>EVEN</v>
      </c>
      <c r="F11092" t="str">
        <f>IF(D11092&lt;=18,"LOW (1-18)","HIGH (19-36)")</f>
        <v>LOW (1-18)</v>
      </c>
      <c r="G11092">
        <f>INT((D11092-1)/6)+1</f>
        <v>1</v>
      </c>
      <c r="H11092">
        <f>MOD(D11092-1,6)+1</f>
        <v>6</v>
      </c>
      <c r="I11092">
        <f>37-D11092</f>
        <v>31</v>
      </c>
      <c r="J11092">
        <f>ABS(D11092-D11093)</f>
        <v>4</v>
      </c>
    </row>
    <row r="11093">
      <c r="A11093">
        <v>16478</v>
      </c>
      <c r="B11093" t="str">
        <v>2017-07-03</v>
      </c>
      <c r="C11093" t="str">
        <v>Morning</v>
      </c>
      <c r="D11093">
        <v>2</v>
      </c>
      <c r="E11093" t="str">
        <f>IF(MOD(D11093,2)=0,"EVEN","ODD")</f>
        <v>EVEN</v>
      </c>
      <c r="F11093" t="str">
        <f>IF(D11093&lt;=18,"LOW (1-18)","HIGH (19-36)")</f>
        <v>LOW (1-18)</v>
      </c>
      <c r="G11093">
        <f>INT((D11093-1)/6)+1</f>
        <v>1</v>
      </c>
      <c r="H11093">
        <f>MOD(D11093-1,6)+1</f>
        <v>2</v>
      </c>
      <c r="I11093">
        <f>37-D11093</f>
        <v>35</v>
      </c>
      <c r="J11093">
        <f>ABS(D11093-D11094)</f>
        <v>5</v>
      </c>
    </row>
    <row r="11094">
      <c r="A11094">
        <v>16477</v>
      </c>
      <c r="B11094" t="str">
        <v>2017-07-01</v>
      </c>
      <c r="C11094" t="str">
        <v>Evening</v>
      </c>
      <c r="D11094">
        <v>7</v>
      </c>
      <c r="E11094" t="str">
        <f>IF(MOD(D11094,2)=0,"EVEN","ODD")</f>
        <v>ODD</v>
      </c>
      <c r="F11094" t="str">
        <f>IF(D11094&lt;=18,"LOW (1-18)","HIGH (19-36)")</f>
        <v>LOW (1-18)</v>
      </c>
      <c r="G11094">
        <f>INT((D11094-1)/6)+1</f>
        <v>2</v>
      </c>
      <c r="H11094">
        <f>MOD(D11094-1,6)+1</f>
        <v>1</v>
      </c>
      <c r="I11094">
        <f>37-D11094</f>
        <v>30</v>
      </c>
      <c r="J11094">
        <f>ABS(D11094-D11095)</f>
        <v>20</v>
      </c>
    </row>
    <row r="11095">
      <c r="A11095">
        <v>16476</v>
      </c>
      <c r="B11095" t="str">
        <v>2017-07-01</v>
      </c>
      <c r="C11095" t="str">
        <v>Afternoon</v>
      </c>
      <c r="D11095">
        <v>27</v>
      </c>
      <c r="E11095" t="str">
        <f>IF(MOD(D11095,2)=0,"EVEN","ODD")</f>
        <v>ODD</v>
      </c>
      <c r="F11095" t="str">
        <f>IF(D11095&lt;=18,"LOW (1-18)","HIGH (19-36)")</f>
        <v>HIGH (19-36)</v>
      </c>
      <c r="G11095">
        <f>INT((D11095-1)/6)+1</f>
        <v>5</v>
      </c>
      <c r="H11095">
        <f>MOD(D11095-1,6)+1</f>
        <v>3</v>
      </c>
      <c r="I11095">
        <f>37-D11095</f>
        <v>10</v>
      </c>
      <c r="J11095">
        <f>ABS(D11095-D11096)</f>
        <v>22</v>
      </c>
    </row>
    <row r="11096">
      <c r="A11096">
        <v>16475</v>
      </c>
      <c r="B11096" t="str">
        <v>2017-07-01</v>
      </c>
      <c r="C11096" t="str">
        <v>Midday</v>
      </c>
      <c r="D11096">
        <v>5</v>
      </c>
      <c r="E11096" t="str">
        <f>IF(MOD(D11096,2)=0,"EVEN","ODD")</f>
        <v>ODD</v>
      </c>
      <c r="F11096" t="str">
        <f>IF(D11096&lt;=18,"LOW (1-18)","HIGH (19-36)")</f>
        <v>LOW (1-18)</v>
      </c>
      <c r="G11096">
        <f>INT((D11096-1)/6)+1</f>
        <v>1</v>
      </c>
      <c r="H11096">
        <f>MOD(D11096-1,6)+1</f>
        <v>5</v>
      </c>
      <c r="I11096">
        <f>37-D11096</f>
        <v>32</v>
      </c>
      <c r="J11096">
        <f>ABS(D11096-D11097)</f>
        <v>6</v>
      </c>
    </row>
    <row r="11097">
      <c r="A11097">
        <v>16474</v>
      </c>
      <c r="B11097" t="str">
        <v>2017-07-01</v>
      </c>
      <c r="C11097" t="str">
        <v>Morning</v>
      </c>
      <c r="D11097">
        <v>11</v>
      </c>
      <c r="E11097" t="str">
        <f>IF(MOD(D11097,2)=0,"EVEN","ODD")</f>
        <v>ODD</v>
      </c>
      <c r="F11097" t="str">
        <f>IF(D11097&lt;=18,"LOW (1-18)","HIGH (19-36)")</f>
        <v>LOW (1-18)</v>
      </c>
      <c r="G11097">
        <f>INT((D11097-1)/6)+1</f>
        <v>2</v>
      </c>
      <c r="H11097">
        <f>MOD(D11097-1,6)+1</f>
        <v>5</v>
      </c>
      <c r="I11097">
        <f>37-D11097</f>
        <v>26</v>
      </c>
      <c r="J11097">
        <f>ABS(D11097-D11098)</f>
        <v>8</v>
      </c>
    </row>
    <row r="11098">
      <c r="A11098">
        <v>16473</v>
      </c>
      <c r="B11098" t="str">
        <v>2017-06-30</v>
      </c>
      <c r="C11098" t="str">
        <v>Evening</v>
      </c>
      <c r="D11098">
        <v>3</v>
      </c>
      <c r="E11098" t="str">
        <f>IF(MOD(D11098,2)=0,"EVEN","ODD")</f>
        <v>ODD</v>
      </c>
      <c r="F11098" t="str">
        <f>IF(D11098&lt;=18,"LOW (1-18)","HIGH (19-36)")</f>
        <v>LOW (1-18)</v>
      </c>
      <c r="G11098">
        <f>INT((D11098-1)/6)+1</f>
        <v>1</v>
      </c>
      <c r="H11098">
        <f>MOD(D11098-1,6)+1</f>
        <v>3</v>
      </c>
      <c r="I11098">
        <f>37-D11098</f>
        <v>34</v>
      </c>
      <c r="J11098">
        <f>ABS(D11098-D11099)</f>
        <v>4</v>
      </c>
    </row>
    <row r="11099">
      <c r="A11099">
        <v>16472</v>
      </c>
      <c r="B11099" t="str">
        <v>2017-06-30</v>
      </c>
      <c r="C11099" t="str">
        <v>Afternoon</v>
      </c>
      <c r="D11099">
        <v>7</v>
      </c>
      <c r="E11099" t="str">
        <f>IF(MOD(D11099,2)=0,"EVEN","ODD")</f>
        <v>ODD</v>
      </c>
      <c r="F11099" t="str">
        <f>IF(D11099&lt;=18,"LOW (1-18)","HIGH (19-36)")</f>
        <v>LOW (1-18)</v>
      </c>
      <c r="G11099">
        <f>INT((D11099-1)/6)+1</f>
        <v>2</v>
      </c>
      <c r="H11099">
        <f>MOD(D11099-1,6)+1</f>
        <v>1</v>
      </c>
      <c r="I11099">
        <f>37-D11099</f>
        <v>30</v>
      </c>
      <c r="J11099">
        <f>ABS(D11099-D11100)</f>
        <v>22</v>
      </c>
    </row>
    <row r="11100">
      <c r="A11100">
        <v>16471</v>
      </c>
      <c r="B11100" t="str">
        <v>2017-06-30</v>
      </c>
      <c r="C11100" t="str">
        <v>Midday</v>
      </c>
      <c r="D11100">
        <v>29</v>
      </c>
      <c r="E11100" t="str">
        <f>IF(MOD(D11100,2)=0,"EVEN","ODD")</f>
        <v>ODD</v>
      </c>
      <c r="F11100" t="str">
        <f>IF(D11100&lt;=18,"LOW (1-18)","HIGH (19-36)")</f>
        <v>HIGH (19-36)</v>
      </c>
      <c r="G11100">
        <f>INT((D11100-1)/6)+1</f>
        <v>5</v>
      </c>
      <c r="H11100">
        <f>MOD(D11100-1,6)+1</f>
        <v>5</v>
      </c>
      <c r="I11100">
        <f>37-D11100</f>
        <v>8</v>
      </c>
      <c r="J11100">
        <f>ABS(D11100-D11101)</f>
        <v>6</v>
      </c>
    </row>
    <row r="11101">
      <c r="A11101">
        <v>16470</v>
      </c>
      <c r="B11101" t="str">
        <v>2017-06-30</v>
      </c>
      <c r="C11101" t="str">
        <v>Morning</v>
      </c>
      <c r="D11101">
        <v>23</v>
      </c>
      <c r="E11101" t="str">
        <f>IF(MOD(D11101,2)=0,"EVEN","ODD")</f>
        <v>ODD</v>
      </c>
      <c r="F11101" t="str">
        <f>IF(D11101&lt;=18,"LOW (1-18)","HIGH (19-36)")</f>
        <v>HIGH (19-36)</v>
      </c>
      <c r="G11101">
        <f>INT((D11101-1)/6)+1</f>
        <v>4</v>
      </c>
      <c r="H11101">
        <f>MOD(D11101-1,6)+1</f>
        <v>5</v>
      </c>
      <c r="I11101">
        <f>37-D11101</f>
        <v>14</v>
      </c>
      <c r="J11101">
        <f>ABS(D11101-D11102)</f>
        <v>2</v>
      </c>
    </row>
    <row r="11102">
      <c r="A11102">
        <v>16469</v>
      </c>
      <c r="B11102" t="str">
        <v>2017-06-29</v>
      </c>
      <c r="C11102" t="str">
        <v>Evening</v>
      </c>
      <c r="D11102">
        <v>21</v>
      </c>
      <c r="E11102" t="str">
        <f>IF(MOD(D11102,2)=0,"EVEN","ODD")</f>
        <v>ODD</v>
      </c>
      <c r="F11102" t="str">
        <f>IF(D11102&lt;=18,"LOW (1-18)","HIGH (19-36)")</f>
        <v>HIGH (19-36)</v>
      </c>
      <c r="G11102">
        <f>INT((D11102-1)/6)+1</f>
        <v>4</v>
      </c>
      <c r="H11102">
        <f>MOD(D11102-1,6)+1</f>
        <v>3</v>
      </c>
      <c r="I11102">
        <f>37-D11102</f>
        <v>16</v>
      </c>
      <c r="J11102">
        <f>ABS(D11102-D11103)</f>
        <v>5</v>
      </c>
    </row>
    <row r="11103">
      <c r="A11103">
        <v>16468</v>
      </c>
      <c r="B11103" t="str">
        <v>2017-06-29</v>
      </c>
      <c r="C11103" t="str">
        <v>Afternoon</v>
      </c>
      <c r="D11103">
        <v>16</v>
      </c>
      <c r="E11103" t="str">
        <f>IF(MOD(D11103,2)=0,"EVEN","ODD")</f>
        <v>EVEN</v>
      </c>
      <c r="F11103" t="str">
        <f>IF(D11103&lt;=18,"LOW (1-18)","HIGH (19-36)")</f>
        <v>LOW (1-18)</v>
      </c>
      <c r="G11103">
        <f>INT((D11103-1)/6)+1</f>
        <v>3</v>
      </c>
      <c r="H11103">
        <f>MOD(D11103-1,6)+1</f>
        <v>4</v>
      </c>
      <c r="I11103">
        <f>37-D11103</f>
        <v>21</v>
      </c>
      <c r="J11103">
        <f>ABS(D11103-D11104)</f>
        <v>7</v>
      </c>
    </row>
    <row r="11104">
      <c r="A11104">
        <v>16467</v>
      </c>
      <c r="B11104" t="str">
        <v>2017-06-29</v>
      </c>
      <c r="C11104" t="str">
        <v>Midday</v>
      </c>
      <c r="D11104">
        <v>9</v>
      </c>
      <c r="E11104" t="str">
        <f>IF(MOD(D11104,2)=0,"EVEN","ODD")</f>
        <v>ODD</v>
      </c>
      <c r="F11104" t="str">
        <f>IF(D11104&lt;=18,"LOW (1-18)","HIGH (19-36)")</f>
        <v>LOW (1-18)</v>
      </c>
      <c r="G11104">
        <f>INT((D11104-1)/6)+1</f>
        <v>2</v>
      </c>
      <c r="H11104">
        <f>MOD(D11104-1,6)+1</f>
        <v>3</v>
      </c>
      <c r="I11104">
        <f>37-D11104</f>
        <v>28</v>
      </c>
      <c r="J11104">
        <f>ABS(D11104-D11105)</f>
        <v>6</v>
      </c>
    </row>
    <row r="11105">
      <c r="A11105">
        <v>16466</v>
      </c>
      <c r="B11105" t="str">
        <v>2017-06-29</v>
      </c>
      <c r="C11105" t="str">
        <v>Morning</v>
      </c>
      <c r="D11105">
        <v>3</v>
      </c>
      <c r="E11105" t="str">
        <f>IF(MOD(D11105,2)=0,"EVEN","ODD")</f>
        <v>ODD</v>
      </c>
      <c r="F11105" t="str">
        <f>IF(D11105&lt;=18,"LOW (1-18)","HIGH (19-36)")</f>
        <v>LOW (1-18)</v>
      </c>
      <c r="G11105">
        <f>INT((D11105-1)/6)+1</f>
        <v>1</v>
      </c>
      <c r="H11105">
        <f>MOD(D11105-1,6)+1</f>
        <v>3</v>
      </c>
      <c r="I11105">
        <f>37-D11105</f>
        <v>34</v>
      </c>
      <c r="J11105">
        <f>ABS(D11105-D11106)</f>
        <v>21</v>
      </c>
    </row>
    <row r="11106">
      <c r="A11106">
        <v>16465</v>
      </c>
      <c r="B11106" t="str">
        <v>2017-06-28</v>
      </c>
      <c r="C11106" t="str">
        <v>Evening</v>
      </c>
      <c r="D11106">
        <v>24</v>
      </c>
      <c r="E11106" t="str">
        <f>IF(MOD(D11106,2)=0,"EVEN","ODD")</f>
        <v>EVEN</v>
      </c>
      <c r="F11106" t="str">
        <f>IF(D11106&lt;=18,"LOW (1-18)","HIGH (19-36)")</f>
        <v>HIGH (19-36)</v>
      </c>
      <c r="G11106">
        <f>INT((D11106-1)/6)+1</f>
        <v>4</v>
      </c>
      <c r="H11106">
        <f>MOD(D11106-1,6)+1</f>
        <v>6</v>
      </c>
      <c r="I11106">
        <f>37-D11106</f>
        <v>13</v>
      </c>
      <c r="J11106">
        <f>ABS(D11106-D11107)</f>
        <v>10</v>
      </c>
    </row>
    <row r="11107">
      <c r="A11107">
        <v>16464</v>
      </c>
      <c r="B11107" t="str">
        <v>2017-06-28</v>
      </c>
      <c r="C11107" t="str">
        <v>Afternoon</v>
      </c>
      <c r="D11107">
        <v>34</v>
      </c>
      <c r="E11107" t="str">
        <f>IF(MOD(D11107,2)=0,"EVEN","ODD")</f>
        <v>EVEN</v>
      </c>
      <c r="F11107" t="str">
        <f>IF(D11107&lt;=18,"LOW (1-18)","HIGH (19-36)")</f>
        <v>HIGH (19-36)</v>
      </c>
      <c r="G11107">
        <f>INT((D11107-1)/6)+1</f>
        <v>6</v>
      </c>
      <c r="H11107">
        <f>MOD(D11107-1,6)+1</f>
        <v>4</v>
      </c>
      <c r="I11107">
        <f>37-D11107</f>
        <v>3</v>
      </c>
      <c r="J11107">
        <f>ABS(D11107-D11108)</f>
        <v>28</v>
      </c>
    </row>
    <row r="11108">
      <c r="A11108">
        <v>16463</v>
      </c>
      <c r="B11108" t="str">
        <v>2017-06-28</v>
      </c>
      <c r="C11108" t="str">
        <v>Midday</v>
      </c>
      <c r="D11108">
        <v>6</v>
      </c>
      <c r="E11108" t="str">
        <f>IF(MOD(D11108,2)=0,"EVEN","ODD")</f>
        <v>EVEN</v>
      </c>
      <c r="F11108" t="str">
        <f>IF(D11108&lt;=18,"LOW (1-18)","HIGH (19-36)")</f>
        <v>LOW (1-18)</v>
      </c>
      <c r="G11108">
        <f>INT((D11108-1)/6)+1</f>
        <v>1</v>
      </c>
      <c r="H11108">
        <f>MOD(D11108-1,6)+1</f>
        <v>6</v>
      </c>
      <c r="I11108">
        <f>37-D11108</f>
        <v>31</v>
      </c>
      <c r="J11108">
        <f>ABS(D11108-D11109)</f>
        <v>4</v>
      </c>
    </row>
    <row r="11109">
      <c r="A11109">
        <v>16462</v>
      </c>
      <c r="B11109" t="str">
        <v>2017-06-28</v>
      </c>
      <c r="C11109" t="str">
        <v>Morning</v>
      </c>
      <c r="D11109">
        <v>10</v>
      </c>
      <c r="E11109" t="str">
        <f>IF(MOD(D11109,2)=0,"EVEN","ODD")</f>
        <v>EVEN</v>
      </c>
      <c r="F11109" t="str">
        <f>IF(D11109&lt;=18,"LOW (1-18)","HIGH (19-36)")</f>
        <v>LOW (1-18)</v>
      </c>
      <c r="G11109">
        <f>INT((D11109-1)/6)+1</f>
        <v>2</v>
      </c>
      <c r="H11109">
        <f>MOD(D11109-1,6)+1</f>
        <v>4</v>
      </c>
      <c r="I11109">
        <f>37-D11109</f>
        <v>27</v>
      </c>
      <c r="J11109">
        <f>ABS(D11109-D11110)</f>
        <v>7</v>
      </c>
    </row>
    <row r="11110">
      <c r="A11110">
        <v>16461</v>
      </c>
      <c r="B11110" t="str">
        <v>2017-06-27</v>
      </c>
      <c r="C11110" t="str">
        <v>Evening</v>
      </c>
      <c r="D11110">
        <v>17</v>
      </c>
      <c r="E11110" t="str">
        <f>IF(MOD(D11110,2)=0,"EVEN","ODD")</f>
        <v>ODD</v>
      </c>
      <c r="F11110" t="str">
        <f>IF(D11110&lt;=18,"LOW (1-18)","HIGH (19-36)")</f>
        <v>LOW (1-18)</v>
      </c>
      <c r="G11110">
        <f>INT((D11110-1)/6)+1</f>
        <v>3</v>
      </c>
      <c r="H11110">
        <f>MOD(D11110-1,6)+1</f>
        <v>5</v>
      </c>
      <c r="I11110">
        <f>37-D11110</f>
        <v>20</v>
      </c>
      <c r="J11110">
        <f>ABS(D11110-D11111)</f>
        <v>11</v>
      </c>
    </row>
    <row r="11111">
      <c r="A11111">
        <v>16460</v>
      </c>
      <c r="B11111" t="str">
        <v>2017-06-27</v>
      </c>
      <c r="C11111" t="str">
        <v>Afternoon</v>
      </c>
      <c r="D11111">
        <v>6</v>
      </c>
      <c r="E11111" t="str">
        <f>IF(MOD(D11111,2)=0,"EVEN","ODD")</f>
        <v>EVEN</v>
      </c>
      <c r="F11111" t="str">
        <f>IF(D11111&lt;=18,"LOW (1-18)","HIGH (19-36)")</f>
        <v>LOW (1-18)</v>
      </c>
      <c r="G11111">
        <f>INT((D11111-1)/6)+1</f>
        <v>1</v>
      </c>
      <c r="H11111">
        <f>MOD(D11111-1,6)+1</f>
        <v>6</v>
      </c>
      <c r="I11111">
        <f>37-D11111</f>
        <v>31</v>
      </c>
      <c r="J11111">
        <f>ABS(D11111-D11112)</f>
        <v>14</v>
      </c>
    </row>
    <row r="11112">
      <c r="A11112">
        <v>16459</v>
      </c>
      <c r="B11112" t="str">
        <v>2017-06-27</v>
      </c>
      <c r="C11112" t="str">
        <v>Midday</v>
      </c>
      <c r="D11112">
        <v>20</v>
      </c>
      <c r="E11112" t="str">
        <f>IF(MOD(D11112,2)=0,"EVEN","ODD")</f>
        <v>EVEN</v>
      </c>
      <c r="F11112" t="str">
        <f>IF(D11112&lt;=18,"LOW (1-18)","HIGH (19-36)")</f>
        <v>HIGH (19-36)</v>
      </c>
      <c r="G11112">
        <f>INT((D11112-1)/6)+1</f>
        <v>4</v>
      </c>
      <c r="H11112">
        <f>MOD(D11112-1,6)+1</f>
        <v>2</v>
      </c>
      <c r="I11112">
        <f>37-D11112</f>
        <v>17</v>
      </c>
      <c r="J11112">
        <f>ABS(D11112-D11113)</f>
        <v>13</v>
      </c>
    </row>
    <row r="11113">
      <c r="A11113">
        <v>16458</v>
      </c>
      <c r="B11113" t="str">
        <v>2017-06-27</v>
      </c>
      <c r="C11113" t="str">
        <v>Morning</v>
      </c>
      <c r="D11113">
        <v>7</v>
      </c>
      <c r="E11113" t="str">
        <f>IF(MOD(D11113,2)=0,"EVEN","ODD")</f>
        <v>ODD</v>
      </c>
      <c r="F11113" t="str">
        <f>IF(D11113&lt;=18,"LOW (1-18)","HIGH (19-36)")</f>
        <v>LOW (1-18)</v>
      </c>
      <c r="G11113">
        <f>INT((D11113-1)/6)+1</f>
        <v>2</v>
      </c>
      <c r="H11113">
        <f>MOD(D11113-1,6)+1</f>
        <v>1</v>
      </c>
      <c r="I11113">
        <f>37-D11113</f>
        <v>30</v>
      </c>
      <c r="J11113">
        <f>ABS(D11113-D11114)</f>
        <v>11</v>
      </c>
    </row>
    <row r="11114">
      <c r="A11114">
        <v>16457</v>
      </c>
      <c r="B11114" t="str">
        <v>2017-06-24</v>
      </c>
      <c r="C11114" t="str">
        <v>Evening</v>
      </c>
      <c r="D11114">
        <v>18</v>
      </c>
      <c r="E11114" t="str">
        <f>IF(MOD(D11114,2)=0,"EVEN","ODD")</f>
        <v>EVEN</v>
      </c>
      <c r="F11114" t="str">
        <f>IF(D11114&lt;=18,"LOW (1-18)","HIGH (19-36)")</f>
        <v>LOW (1-18)</v>
      </c>
      <c r="G11114">
        <f>INT((D11114-1)/6)+1</f>
        <v>3</v>
      </c>
      <c r="H11114">
        <f>MOD(D11114-1,6)+1</f>
        <v>6</v>
      </c>
      <c r="I11114">
        <f>37-D11114</f>
        <v>19</v>
      </c>
      <c r="J11114">
        <f>ABS(D11114-D11115)</f>
        <v>6</v>
      </c>
    </row>
    <row r="11115">
      <c r="A11115">
        <v>16456</v>
      </c>
      <c r="B11115" t="str">
        <v>2017-06-24</v>
      </c>
      <c r="C11115" t="str">
        <v>Afternoon</v>
      </c>
      <c r="D11115">
        <v>24</v>
      </c>
      <c r="E11115" t="str">
        <f>IF(MOD(D11115,2)=0,"EVEN","ODD")</f>
        <v>EVEN</v>
      </c>
      <c r="F11115" t="str">
        <f>IF(D11115&lt;=18,"LOW (1-18)","HIGH (19-36)")</f>
        <v>HIGH (19-36)</v>
      </c>
      <c r="G11115">
        <f>INT((D11115-1)/6)+1</f>
        <v>4</v>
      </c>
      <c r="H11115">
        <f>MOD(D11115-1,6)+1</f>
        <v>6</v>
      </c>
      <c r="I11115">
        <f>37-D11115</f>
        <v>13</v>
      </c>
      <c r="J11115">
        <f>ABS(D11115-D11116)</f>
        <v>8</v>
      </c>
    </row>
    <row r="11116">
      <c r="A11116">
        <v>16455</v>
      </c>
      <c r="B11116" t="str">
        <v>2017-06-24</v>
      </c>
      <c r="C11116" t="str">
        <v>Midday</v>
      </c>
      <c r="D11116">
        <v>32</v>
      </c>
      <c r="E11116" t="str">
        <f>IF(MOD(D11116,2)=0,"EVEN","ODD")</f>
        <v>EVEN</v>
      </c>
      <c r="F11116" t="str">
        <f>IF(D11116&lt;=18,"LOW (1-18)","HIGH (19-36)")</f>
        <v>HIGH (19-36)</v>
      </c>
      <c r="G11116">
        <f>INT((D11116-1)/6)+1</f>
        <v>6</v>
      </c>
      <c r="H11116">
        <f>MOD(D11116-1,6)+1</f>
        <v>2</v>
      </c>
      <c r="I11116">
        <f>37-D11116</f>
        <v>5</v>
      </c>
      <c r="J11116">
        <f>ABS(D11116-D11117)</f>
        <v>2</v>
      </c>
    </row>
    <row r="11117">
      <c r="A11117">
        <v>16454</v>
      </c>
      <c r="B11117" t="str">
        <v>2017-06-24</v>
      </c>
      <c r="C11117" t="str">
        <v>Morning</v>
      </c>
      <c r="D11117">
        <v>34</v>
      </c>
      <c r="E11117" t="str">
        <f>IF(MOD(D11117,2)=0,"EVEN","ODD")</f>
        <v>EVEN</v>
      </c>
      <c r="F11117" t="str">
        <f>IF(D11117&lt;=18,"LOW (1-18)","HIGH (19-36)")</f>
        <v>HIGH (19-36)</v>
      </c>
      <c r="G11117">
        <f>INT((D11117-1)/6)+1</f>
        <v>6</v>
      </c>
      <c r="H11117">
        <f>MOD(D11117-1,6)+1</f>
        <v>4</v>
      </c>
      <c r="I11117">
        <f>37-D11117</f>
        <v>3</v>
      </c>
      <c r="J11117">
        <f>ABS(D11117-D11118)</f>
        <v>10</v>
      </c>
    </row>
    <row r="11118">
      <c r="A11118">
        <v>16453</v>
      </c>
      <c r="B11118" t="str">
        <v>2017-06-23</v>
      </c>
      <c r="C11118" t="str">
        <v>Evening</v>
      </c>
      <c r="D11118">
        <v>24</v>
      </c>
      <c r="E11118" t="str">
        <f>IF(MOD(D11118,2)=0,"EVEN","ODD")</f>
        <v>EVEN</v>
      </c>
      <c r="F11118" t="str">
        <f>IF(D11118&lt;=18,"LOW (1-18)","HIGH (19-36)")</f>
        <v>HIGH (19-36)</v>
      </c>
      <c r="G11118">
        <f>INT((D11118-1)/6)+1</f>
        <v>4</v>
      </c>
      <c r="H11118">
        <f>MOD(D11118-1,6)+1</f>
        <v>6</v>
      </c>
      <c r="I11118">
        <f>37-D11118</f>
        <v>13</v>
      </c>
      <c r="J11118">
        <f>ABS(D11118-D11119)</f>
        <v>17</v>
      </c>
    </row>
    <row r="11119">
      <c r="A11119">
        <v>16452</v>
      </c>
      <c r="B11119" t="str">
        <v>2017-06-23</v>
      </c>
      <c r="C11119" t="str">
        <v>Afternoon</v>
      </c>
      <c r="D11119">
        <v>7</v>
      </c>
      <c r="E11119" t="str">
        <f>IF(MOD(D11119,2)=0,"EVEN","ODD")</f>
        <v>ODD</v>
      </c>
      <c r="F11119" t="str">
        <f>IF(D11119&lt;=18,"LOW (1-18)","HIGH (19-36)")</f>
        <v>LOW (1-18)</v>
      </c>
      <c r="G11119">
        <f>INT((D11119-1)/6)+1</f>
        <v>2</v>
      </c>
      <c r="H11119">
        <f>MOD(D11119-1,6)+1</f>
        <v>1</v>
      </c>
      <c r="I11119">
        <f>37-D11119</f>
        <v>30</v>
      </c>
      <c r="J11119">
        <f>ABS(D11119-D11120)</f>
        <v>19</v>
      </c>
    </row>
    <row r="11120">
      <c r="A11120">
        <v>16451</v>
      </c>
      <c r="B11120" t="str">
        <v>2017-06-23</v>
      </c>
      <c r="C11120" t="str">
        <v>Midday</v>
      </c>
      <c r="D11120">
        <v>26</v>
      </c>
      <c r="E11120" t="str">
        <f>IF(MOD(D11120,2)=0,"EVEN","ODD")</f>
        <v>EVEN</v>
      </c>
      <c r="F11120" t="str">
        <f>IF(D11120&lt;=18,"LOW (1-18)","HIGH (19-36)")</f>
        <v>HIGH (19-36)</v>
      </c>
      <c r="G11120">
        <f>INT((D11120-1)/6)+1</f>
        <v>5</v>
      </c>
      <c r="H11120">
        <f>MOD(D11120-1,6)+1</f>
        <v>2</v>
      </c>
      <c r="I11120">
        <f>37-D11120</f>
        <v>11</v>
      </c>
      <c r="J11120">
        <f>ABS(D11120-D11121)</f>
        <v>8</v>
      </c>
    </row>
    <row r="11121">
      <c r="A11121">
        <v>16450</v>
      </c>
      <c r="B11121" t="str">
        <v>2017-06-23</v>
      </c>
      <c r="C11121" t="str">
        <v>Morning</v>
      </c>
      <c r="D11121">
        <v>18</v>
      </c>
      <c r="E11121" t="str">
        <f>IF(MOD(D11121,2)=0,"EVEN","ODD")</f>
        <v>EVEN</v>
      </c>
      <c r="F11121" t="str">
        <f>IF(D11121&lt;=18,"LOW (1-18)","HIGH (19-36)")</f>
        <v>LOW (1-18)</v>
      </c>
      <c r="G11121">
        <f>INT((D11121-1)/6)+1</f>
        <v>3</v>
      </c>
      <c r="H11121">
        <f>MOD(D11121-1,6)+1</f>
        <v>6</v>
      </c>
      <c r="I11121">
        <f>37-D11121</f>
        <v>19</v>
      </c>
      <c r="J11121">
        <f>ABS(D11121-D11122)</f>
        <v>10</v>
      </c>
    </row>
    <row r="11122">
      <c r="A11122">
        <v>16449</v>
      </c>
      <c r="B11122" t="str">
        <v>2017-06-22</v>
      </c>
      <c r="C11122" t="str">
        <v>Evening</v>
      </c>
      <c r="D11122">
        <v>8</v>
      </c>
      <c r="E11122" t="str">
        <f>IF(MOD(D11122,2)=0,"EVEN","ODD")</f>
        <v>EVEN</v>
      </c>
      <c r="F11122" t="str">
        <f>IF(D11122&lt;=18,"LOW (1-18)","HIGH (19-36)")</f>
        <v>LOW (1-18)</v>
      </c>
      <c r="G11122">
        <f>INT((D11122-1)/6)+1</f>
        <v>2</v>
      </c>
      <c r="H11122">
        <f>MOD(D11122-1,6)+1</f>
        <v>2</v>
      </c>
      <c r="I11122">
        <f>37-D11122</f>
        <v>29</v>
      </c>
      <c r="J11122">
        <f>ABS(D11122-D11123)</f>
        <v>12</v>
      </c>
    </row>
    <row r="11123">
      <c r="A11123">
        <v>16448</v>
      </c>
      <c r="B11123" t="str">
        <v>2017-06-22</v>
      </c>
      <c r="C11123" t="str">
        <v>Afternoon</v>
      </c>
      <c r="D11123">
        <v>20</v>
      </c>
      <c r="E11123" t="str">
        <f>IF(MOD(D11123,2)=0,"EVEN","ODD")</f>
        <v>EVEN</v>
      </c>
      <c r="F11123" t="str">
        <f>IF(D11123&lt;=18,"LOW (1-18)","HIGH (19-36)")</f>
        <v>HIGH (19-36)</v>
      </c>
      <c r="G11123">
        <f>INT((D11123-1)/6)+1</f>
        <v>4</v>
      </c>
      <c r="H11123">
        <f>MOD(D11123-1,6)+1</f>
        <v>2</v>
      </c>
      <c r="I11123">
        <f>37-D11123</f>
        <v>17</v>
      </c>
      <c r="J11123">
        <f>ABS(D11123-D11124)</f>
        <v>12</v>
      </c>
    </row>
    <row r="11124">
      <c r="A11124">
        <v>16447</v>
      </c>
      <c r="B11124" t="str">
        <v>2017-06-22</v>
      </c>
      <c r="C11124" t="str">
        <v>Midday</v>
      </c>
      <c r="D11124">
        <v>32</v>
      </c>
      <c r="E11124" t="str">
        <f>IF(MOD(D11124,2)=0,"EVEN","ODD")</f>
        <v>EVEN</v>
      </c>
      <c r="F11124" t="str">
        <f>IF(D11124&lt;=18,"LOW (1-18)","HIGH (19-36)")</f>
        <v>HIGH (19-36)</v>
      </c>
      <c r="G11124">
        <f>INT((D11124-1)/6)+1</f>
        <v>6</v>
      </c>
      <c r="H11124">
        <f>MOD(D11124-1,6)+1</f>
        <v>2</v>
      </c>
      <c r="I11124">
        <f>37-D11124</f>
        <v>5</v>
      </c>
      <c r="J11124">
        <f>ABS(D11124-D11125)</f>
        <v>25</v>
      </c>
    </row>
    <row r="11125">
      <c r="A11125">
        <v>16446</v>
      </c>
      <c r="B11125" t="str">
        <v>2017-06-22</v>
      </c>
      <c r="C11125" t="str">
        <v>Morning</v>
      </c>
      <c r="D11125">
        <v>7</v>
      </c>
      <c r="E11125" t="str">
        <f>IF(MOD(D11125,2)=0,"EVEN","ODD")</f>
        <v>ODD</v>
      </c>
      <c r="F11125" t="str">
        <f>IF(D11125&lt;=18,"LOW (1-18)","HIGH (19-36)")</f>
        <v>LOW (1-18)</v>
      </c>
      <c r="G11125">
        <f>INT((D11125-1)/6)+1</f>
        <v>2</v>
      </c>
      <c r="H11125">
        <f>MOD(D11125-1,6)+1</f>
        <v>1</v>
      </c>
      <c r="I11125">
        <f>37-D11125</f>
        <v>30</v>
      </c>
      <c r="J11125">
        <f>ABS(D11125-D11126)</f>
        <v>3</v>
      </c>
    </row>
    <row r="11126">
      <c r="A11126">
        <v>16445</v>
      </c>
      <c r="B11126" t="str">
        <v>2017-06-21</v>
      </c>
      <c r="C11126" t="str">
        <v>Evening</v>
      </c>
      <c r="D11126">
        <v>10</v>
      </c>
      <c r="E11126" t="str">
        <f>IF(MOD(D11126,2)=0,"EVEN","ODD")</f>
        <v>EVEN</v>
      </c>
      <c r="F11126" t="str">
        <f>IF(D11126&lt;=18,"LOW (1-18)","HIGH (19-36)")</f>
        <v>LOW (1-18)</v>
      </c>
      <c r="G11126">
        <f>INT((D11126-1)/6)+1</f>
        <v>2</v>
      </c>
      <c r="H11126">
        <f>MOD(D11126-1,6)+1</f>
        <v>4</v>
      </c>
      <c r="I11126">
        <f>37-D11126</f>
        <v>27</v>
      </c>
      <c r="J11126">
        <f>ABS(D11126-D11127)</f>
        <v>7</v>
      </c>
    </row>
    <row r="11127">
      <c r="A11127">
        <v>16444</v>
      </c>
      <c r="B11127" t="str">
        <v>2017-06-21</v>
      </c>
      <c r="C11127" t="str">
        <v>Afternoon</v>
      </c>
      <c r="D11127">
        <v>3</v>
      </c>
      <c r="E11127" t="str">
        <f>IF(MOD(D11127,2)=0,"EVEN","ODD")</f>
        <v>ODD</v>
      </c>
      <c r="F11127" t="str">
        <f>IF(D11127&lt;=18,"LOW (1-18)","HIGH (19-36)")</f>
        <v>LOW (1-18)</v>
      </c>
      <c r="G11127">
        <f>INT((D11127-1)/6)+1</f>
        <v>1</v>
      </c>
      <c r="H11127">
        <f>MOD(D11127-1,6)+1</f>
        <v>3</v>
      </c>
      <c r="I11127">
        <f>37-D11127</f>
        <v>34</v>
      </c>
      <c r="J11127">
        <f>ABS(D11127-D11128)</f>
        <v>12</v>
      </c>
    </row>
    <row r="11128">
      <c r="A11128">
        <v>16443</v>
      </c>
      <c r="B11128" t="str">
        <v>2017-06-21</v>
      </c>
      <c r="C11128" t="str">
        <v>Midday</v>
      </c>
      <c r="D11128">
        <v>15</v>
      </c>
      <c r="E11128" t="str">
        <f>IF(MOD(D11128,2)=0,"EVEN","ODD")</f>
        <v>ODD</v>
      </c>
      <c r="F11128" t="str">
        <f>IF(D11128&lt;=18,"LOW (1-18)","HIGH (19-36)")</f>
        <v>LOW (1-18)</v>
      </c>
      <c r="G11128">
        <f>INT((D11128-1)/6)+1</f>
        <v>3</v>
      </c>
      <c r="H11128">
        <f>MOD(D11128-1,6)+1</f>
        <v>3</v>
      </c>
      <c r="I11128">
        <f>37-D11128</f>
        <v>22</v>
      </c>
      <c r="J11128">
        <f>ABS(D11128-D11129)</f>
        <v>13</v>
      </c>
    </row>
    <row r="11129">
      <c r="A11129">
        <v>16442</v>
      </c>
      <c r="B11129" t="str">
        <v>2017-06-21</v>
      </c>
      <c r="C11129" t="str">
        <v>Morning</v>
      </c>
      <c r="D11129">
        <v>2</v>
      </c>
      <c r="E11129" t="str">
        <f>IF(MOD(D11129,2)=0,"EVEN","ODD")</f>
        <v>EVEN</v>
      </c>
      <c r="F11129" t="str">
        <f>IF(D11129&lt;=18,"LOW (1-18)","HIGH (19-36)")</f>
        <v>LOW (1-18)</v>
      </c>
      <c r="G11129">
        <f>INT((D11129-1)/6)+1</f>
        <v>1</v>
      </c>
      <c r="H11129">
        <f>MOD(D11129-1,6)+1</f>
        <v>2</v>
      </c>
      <c r="I11129">
        <f>37-D11129</f>
        <v>35</v>
      </c>
      <c r="J11129">
        <f>ABS(D11129-D11130)</f>
        <v>18</v>
      </c>
    </row>
    <row r="11130">
      <c r="A11130">
        <v>16441</v>
      </c>
      <c r="B11130" t="str">
        <v>2017-06-20</v>
      </c>
      <c r="C11130" t="str">
        <v>Evening</v>
      </c>
      <c r="D11130">
        <v>20</v>
      </c>
      <c r="E11130" t="str">
        <f>IF(MOD(D11130,2)=0,"EVEN","ODD")</f>
        <v>EVEN</v>
      </c>
      <c r="F11130" t="str">
        <f>IF(D11130&lt;=18,"LOW (1-18)","HIGH (19-36)")</f>
        <v>HIGH (19-36)</v>
      </c>
      <c r="G11130">
        <f>INT((D11130-1)/6)+1</f>
        <v>4</v>
      </c>
      <c r="H11130">
        <f>MOD(D11130-1,6)+1</f>
        <v>2</v>
      </c>
      <c r="I11130">
        <f>37-D11130</f>
        <v>17</v>
      </c>
      <c r="J11130">
        <f>ABS(D11130-D11131)</f>
        <v>5</v>
      </c>
    </row>
    <row r="11131">
      <c r="A11131">
        <v>16440</v>
      </c>
      <c r="B11131" t="str">
        <v>2017-06-20</v>
      </c>
      <c r="C11131" t="str">
        <v>Afternoon</v>
      </c>
      <c r="D11131">
        <v>15</v>
      </c>
      <c r="E11131" t="str">
        <f>IF(MOD(D11131,2)=0,"EVEN","ODD")</f>
        <v>ODD</v>
      </c>
      <c r="F11131" t="str">
        <f>IF(D11131&lt;=18,"LOW (1-18)","HIGH (19-36)")</f>
        <v>LOW (1-18)</v>
      </c>
      <c r="G11131">
        <f>INT((D11131-1)/6)+1</f>
        <v>3</v>
      </c>
      <c r="H11131">
        <f>MOD(D11131-1,6)+1</f>
        <v>3</v>
      </c>
      <c r="I11131">
        <f>37-D11131</f>
        <v>22</v>
      </c>
      <c r="J11131">
        <f>ABS(D11131-D11132)</f>
        <v>7</v>
      </c>
    </row>
    <row r="11132">
      <c r="A11132">
        <v>16439</v>
      </c>
      <c r="B11132" t="str">
        <v>2017-06-20</v>
      </c>
      <c r="C11132" t="str">
        <v>Midday</v>
      </c>
      <c r="D11132">
        <v>8</v>
      </c>
      <c r="E11132" t="str">
        <f>IF(MOD(D11132,2)=0,"EVEN","ODD")</f>
        <v>EVEN</v>
      </c>
      <c r="F11132" t="str">
        <f>IF(D11132&lt;=18,"LOW (1-18)","HIGH (19-36)")</f>
        <v>LOW (1-18)</v>
      </c>
      <c r="G11132">
        <f>INT((D11132-1)/6)+1</f>
        <v>2</v>
      </c>
      <c r="H11132">
        <f>MOD(D11132-1,6)+1</f>
        <v>2</v>
      </c>
      <c r="I11132">
        <f>37-D11132</f>
        <v>29</v>
      </c>
      <c r="J11132">
        <f>ABS(D11132-D11133)</f>
        <v>2</v>
      </c>
    </row>
    <row r="11133">
      <c r="A11133">
        <v>16438</v>
      </c>
      <c r="B11133" t="str">
        <v>2017-06-20</v>
      </c>
      <c r="C11133" t="str">
        <v>Morning</v>
      </c>
      <c r="D11133">
        <v>10</v>
      </c>
      <c r="E11133" t="str">
        <f>IF(MOD(D11133,2)=0,"EVEN","ODD")</f>
        <v>EVEN</v>
      </c>
      <c r="F11133" t="str">
        <f>IF(D11133&lt;=18,"LOW (1-18)","HIGH (19-36)")</f>
        <v>LOW (1-18)</v>
      </c>
      <c r="G11133">
        <f>INT((D11133-1)/6)+1</f>
        <v>2</v>
      </c>
      <c r="H11133">
        <f>MOD(D11133-1,6)+1</f>
        <v>4</v>
      </c>
      <c r="I11133">
        <f>37-D11133</f>
        <v>27</v>
      </c>
      <c r="J11133">
        <f>ABS(D11133-D11134)</f>
        <v>13</v>
      </c>
    </row>
    <row r="11134">
      <c r="A11134">
        <v>16437</v>
      </c>
      <c r="B11134" t="str">
        <v>2017-06-19</v>
      </c>
      <c r="C11134" t="str">
        <v>Evening</v>
      </c>
      <c r="D11134">
        <v>23</v>
      </c>
      <c r="E11134" t="str">
        <f>IF(MOD(D11134,2)=0,"EVEN","ODD")</f>
        <v>ODD</v>
      </c>
      <c r="F11134" t="str">
        <f>IF(D11134&lt;=18,"LOW (1-18)","HIGH (19-36)")</f>
        <v>HIGH (19-36)</v>
      </c>
      <c r="G11134">
        <f>INT((D11134-1)/6)+1</f>
        <v>4</v>
      </c>
      <c r="H11134">
        <f>MOD(D11134-1,6)+1</f>
        <v>5</v>
      </c>
      <c r="I11134">
        <f>37-D11134</f>
        <v>14</v>
      </c>
      <c r="J11134">
        <f>ABS(D11134-D11135)</f>
        <v>9</v>
      </c>
    </row>
    <row r="11135">
      <c r="A11135">
        <v>16436</v>
      </c>
      <c r="B11135" t="str">
        <v>2017-06-19</v>
      </c>
      <c r="C11135" t="str">
        <v>Afternoon</v>
      </c>
      <c r="D11135">
        <v>14</v>
      </c>
      <c r="E11135" t="str">
        <f>IF(MOD(D11135,2)=0,"EVEN","ODD")</f>
        <v>EVEN</v>
      </c>
      <c r="F11135" t="str">
        <f>IF(D11135&lt;=18,"LOW (1-18)","HIGH (19-36)")</f>
        <v>LOW (1-18)</v>
      </c>
      <c r="G11135">
        <f>INT((D11135-1)/6)+1</f>
        <v>3</v>
      </c>
      <c r="H11135">
        <f>MOD(D11135-1,6)+1</f>
        <v>2</v>
      </c>
      <c r="I11135">
        <f>37-D11135</f>
        <v>23</v>
      </c>
      <c r="J11135">
        <f>ABS(D11135-D11136)</f>
        <v>5</v>
      </c>
    </row>
    <row r="11136">
      <c r="A11136">
        <v>16435</v>
      </c>
      <c r="B11136" t="str">
        <v>2017-06-19</v>
      </c>
      <c r="C11136" t="str">
        <v>Midday</v>
      </c>
      <c r="D11136">
        <v>9</v>
      </c>
      <c r="E11136" t="str">
        <f>IF(MOD(D11136,2)=0,"EVEN","ODD")</f>
        <v>ODD</v>
      </c>
      <c r="F11136" t="str">
        <f>IF(D11136&lt;=18,"LOW (1-18)","HIGH (19-36)")</f>
        <v>LOW (1-18)</v>
      </c>
      <c r="G11136">
        <f>INT((D11136-1)/6)+1</f>
        <v>2</v>
      </c>
      <c r="H11136">
        <f>MOD(D11136-1,6)+1</f>
        <v>3</v>
      </c>
      <c r="I11136">
        <f>37-D11136</f>
        <v>28</v>
      </c>
      <c r="J11136">
        <f>ABS(D11136-D11137)</f>
        <v>19</v>
      </c>
    </row>
    <row r="11137">
      <c r="A11137">
        <v>16434</v>
      </c>
      <c r="B11137" t="str">
        <v>2017-06-19</v>
      </c>
      <c r="C11137" t="str">
        <v>Morning</v>
      </c>
      <c r="D11137">
        <v>28</v>
      </c>
      <c r="E11137" t="str">
        <f>IF(MOD(D11137,2)=0,"EVEN","ODD")</f>
        <v>EVEN</v>
      </c>
      <c r="F11137" t="str">
        <f>IF(D11137&lt;=18,"LOW (1-18)","HIGH (19-36)")</f>
        <v>HIGH (19-36)</v>
      </c>
      <c r="G11137">
        <f>INT((D11137-1)/6)+1</f>
        <v>5</v>
      </c>
      <c r="H11137">
        <f>MOD(D11137-1,6)+1</f>
        <v>4</v>
      </c>
      <c r="I11137">
        <f>37-D11137</f>
        <v>9</v>
      </c>
      <c r="J11137">
        <f>ABS(D11137-D11138)</f>
        <v>9</v>
      </c>
    </row>
    <row r="11138">
      <c r="A11138">
        <v>16433</v>
      </c>
      <c r="B11138" t="str">
        <v>2017-06-17</v>
      </c>
      <c r="C11138" t="str">
        <v>Evening</v>
      </c>
      <c r="D11138">
        <v>19</v>
      </c>
      <c r="E11138" t="str">
        <f>IF(MOD(D11138,2)=0,"EVEN","ODD")</f>
        <v>ODD</v>
      </c>
      <c r="F11138" t="str">
        <f>IF(D11138&lt;=18,"LOW (1-18)","HIGH (19-36)")</f>
        <v>HIGH (19-36)</v>
      </c>
      <c r="G11138">
        <f>INT((D11138-1)/6)+1</f>
        <v>4</v>
      </c>
      <c r="H11138">
        <f>MOD(D11138-1,6)+1</f>
        <v>1</v>
      </c>
      <c r="I11138">
        <f>37-D11138</f>
        <v>18</v>
      </c>
      <c r="J11138">
        <f>ABS(D11138-D11139)</f>
        <v>14</v>
      </c>
    </row>
    <row r="11139">
      <c r="A11139">
        <v>16432</v>
      </c>
      <c r="B11139" t="str">
        <v>2017-06-17</v>
      </c>
      <c r="C11139" t="str">
        <v>Afternoon</v>
      </c>
      <c r="D11139">
        <v>33</v>
      </c>
      <c r="E11139" t="str">
        <f>IF(MOD(D11139,2)=0,"EVEN","ODD")</f>
        <v>ODD</v>
      </c>
      <c r="F11139" t="str">
        <f>IF(D11139&lt;=18,"LOW (1-18)","HIGH (19-36)")</f>
        <v>HIGH (19-36)</v>
      </c>
      <c r="G11139">
        <f>INT((D11139-1)/6)+1</f>
        <v>6</v>
      </c>
      <c r="H11139">
        <f>MOD(D11139-1,6)+1</f>
        <v>3</v>
      </c>
      <c r="I11139">
        <f>37-D11139</f>
        <v>4</v>
      </c>
      <c r="J11139">
        <f>ABS(D11139-D11140)</f>
        <v>18</v>
      </c>
    </row>
    <row r="11140">
      <c r="A11140">
        <v>16431</v>
      </c>
      <c r="B11140" t="str">
        <v>2017-06-17</v>
      </c>
      <c r="C11140" t="str">
        <v>Midday</v>
      </c>
      <c r="D11140">
        <v>15</v>
      </c>
      <c r="E11140" t="str">
        <f>IF(MOD(D11140,2)=0,"EVEN","ODD")</f>
        <v>ODD</v>
      </c>
      <c r="F11140" t="str">
        <f>IF(D11140&lt;=18,"LOW (1-18)","HIGH (19-36)")</f>
        <v>LOW (1-18)</v>
      </c>
      <c r="G11140">
        <f>INT((D11140-1)/6)+1</f>
        <v>3</v>
      </c>
      <c r="H11140">
        <f>MOD(D11140-1,6)+1</f>
        <v>3</v>
      </c>
      <c r="I11140">
        <f>37-D11140</f>
        <v>22</v>
      </c>
      <c r="J11140">
        <f>ABS(D11140-D11141)</f>
        <v>4</v>
      </c>
    </row>
    <row r="11141">
      <c r="A11141">
        <v>16430</v>
      </c>
      <c r="B11141" t="str">
        <v>2017-06-17</v>
      </c>
      <c r="C11141" t="str">
        <v>Morning</v>
      </c>
      <c r="D11141">
        <v>11</v>
      </c>
      <c r="E11141" t="str">
        <f>IF(MOD(D11141,2)=0,"EVEN","ODD")</f>
        <v>ODD</v>
      </c>
      <c r="F11141" t="str">
        <f>IF(D11141&lt;=18,"LOW (1-18)","HIGH (19-36)")</f>
        <v>LOW (1-18)</v>
      </c>
      <c r="G11141">
        <f>INT((D11141-1)/6)+1</f>
        <v>2</v>
      </c>
      <c r="H11141">
        <f>MOD(D11141-1,6)+1</f>
        <v>5</v>
      </c>
      <c r="I11141">
        <f>37-D11141</f>
        <v>26</v>
      </c>
      <c r="J11141">
        <f>ABS(D11141-D11142)</f>
        <v>17</v>
      </c>
    </row>
    <row r="11142">
      <c r="A11142">
        <v>16429</v>
      </c>
      <c r="B11142" t="str">
        <v>2017-06-16</v>
      </c>
      <c r="C11142" t="str">
        <v>Evening</v>
      </c>
      <c r="D11142">
        <v>28</v>
      </c>
      <c r="E11142" t="str">
        <f>IF(MOD(D11142,2)=0,"EVEN","ODD")</f>
        <v>EVEN</v>
      </c>
      <c r="F11142" t="str">
        <f>IF(D11142&lt;=18,"LOW (1-18)","HIGH (19-36)")</f>
        <v>HIGH (19-36)</v>
      </c>
      <c r="G11142">
        <f>INT((D11142-1)/6)+1</f>
        <v>5</v>
      </c>
      <c r="H11142">
        <f>MOD(D11142-1,6)+1</f>
        <v>4</v>
      </c>
      <c r="I11142">
        <f>37-D11142</f>
        <v>9</v>
      </c>
      <c r="J11142">
        <f>ABS(D11142-D11143)</f>
        <v>19</v>
      </c>
    </row>
    <row r="11143">
      <c r="A11143">
        <v>16428</v>
      </c>
      <c r="B11143" t="str">
        <v>2017-06-16</v>
      </c>
      <c r="C11143" t="str">
        <v>Afternoon</v>
      </c>
      <c r="D11143">
        <v>9</v>
      </c>
      <c r="E11143" t="str">
        <f>IF(MOD(D11143,2)=0,"EVEN","ODD")</f>
        <v>ODD</v>
      </c>
      <c r="F11143" t="str">
        <f>IF(D11143&lt;=18,"LOW (1-18)","HIGH (19-36)")</f>
        <v>LOW (1-18)</v>
      </c>
      <c r="G11143">
        <f>INT((D11143-1)/6)+1</f>
        <v>2</v>
      </c>
      <c r="H11143">
        <f>MOD(D11143-1,6)+1</f>
        <v>3</v>
      </c>
      <c r="I11143">
        <f>37-D11143</f>
        <v>28</v>
      </c>
      <c r="J11143">
        <f>ABS(D11143-D11144)</f>
        <v>5</v>
      </c>
    </row>
    <row r="11144">
      <c r="A11144">
        <v>16427</v>
      </c>
      <c r="B11144" t="str">
        <v>2017-06-16</v>
      </c>
      <c r="C11144" t="str">
        <v>Midday</v>
      </c>
      <c r="D11144">
        <v>14</v>
      </c>
      <c r="E11144" t="str">
        <f>IF(MOD(D11144,2)=0,"EVEN","ODD")</f>
        <v>EVEN</v>
      </c>
      <c r="F11144" t="str">
        <f>IF(D11144&lt;=18,"LOW (1-18)","HIGH (19-36)")</f>
        <v>LOW (1-18)</v>
      </c>
      <c r="G11144">
        <f>INT((D11144-1)/6)+1</f>
        <v>3</v>
      </c>
      <c r="H11144">
        <f>MOD(D11144-1,6)+1</f>
        <v>2</v>
      </c>
      <c r="I11144">
        <f>37-D11144</f>
        <v>23</v>
      </c>
      <c r="J11144">
        <f>ABS(D11144-D11145)</f>
        <v>9</v>
      </c>
    </row>
    <row r="11145">
      <c r="A11145">
        <v>16426</v>
      </c>
      <c r="B11145" t="str">
        <v>2017-06-16</v>
      </c>
      <c r="C11145" t="str">
        <v>Morning</v>
      </c>
      <c r="D11145">
        <v>23</v>
      </c>
      <c r="E11145" t="str">
        <f>IF(MOD(D11145,2)=0,"EVEN","ODD")</f>
        <v>ODD</v>
      </c>
      <c r="F11145" t="str">
        <f>IF(D11145&lt;=18,"LOW (1-18)","HIGH (19-36)")</f>
        <v>HIGH (19-36)</v>
      </c>
      <c r="G11145">
        <f>INT((D11145-1)/6)+1</f>
        <v>4</v>
      </c>
      <c r="H11145">
        <f>MOD(D11145-1,6)+1</f>
        <v>5</v>
      </c>
      <c r="I11145">
        <f>37-D11145</f>
        <v>14</v>
      </c>
      <c r="J11145">
        <f>ABS(D11145-D11146)</f>
        <v>0</v>
      </c>
    </row>
    <row r="11146">
      <c r="A11146">
        <v>16425</v>
      </c>
      <c r="B11146" t="str">
        <v>2017-06-14</v>
      </c>
      <c r="C11146" t="str">
        <v>Evening</v>
      </c>
      <c r="D11146">
        <v>23</v>
      </c>
      <c r="E11146" t="str">
        <f>IF(MOD(D11146,2)=0,"EVEN","ODD")</f>
        <v>ODD</v>
      </c>
      <c r="F11146" t="str">
        <f>IF(D11146&lt;=18,"LOW (1-18)","HIGH (19-36)")</f>
        <v>HIGH (19-36)</v>
      </c>
      <c r="G11146">
        <f>INT((D11146-1)/6)+1</f>
        <v>4</v>
      </c>
      <c r="H11146">
        <f>MOD(D11146-1,6)+1</f>
        <v>5</v>
      </c>
      <c r="I11146">
        <f>37-D11146</f>
        <v>14</v>
      </c>
      <c r="J11146">
        <f>ABS(D11146-D11147)</f>
        <v>7</v>
      </c>
    </row>
    <row r="11147">
      <c r="A11147">
        <v>16424</v>
      </c>
      <c r="B11147" t="str">
        <v>2017-06-14</v>
      </c>
      <c r="C11147" t="str">
        <v>Afternoon</v>
      </c>
      <c r="D11147">
        <v>16</v>
      </c>
      <c r="E11147" t="str">
        <f>IF(MOD(D11147,2)=0,"EVEN","ODD")</f>
        <v>EVEN</v>
      </c>
      <c r="F11147" t="str">
        <f>IF(D11147&lt;=18,"LOW (1-18)","HIGH (19-36)")</f>
        <v>LOW (1-18)</v>
      </c>
      <c r="G11147">
        <f>INT((D11147-1)/6)+1</f>
        <v>3</v>
      </c>
      <c r="H11147">
        <f>MOD(D11147-1,6)+1</f>
        <v>4</v>
      </c>
      <c r="I11147">
        <f>37-D11147</f>
        <v>21</v>
      </c>
      <c r="J11147">
        <f>ABS(D11147-D11148)</f>
        <v>15</v>
      </c>
    </row>
    <row r="11148">
      <c r="A11148">
        <v>16423</v>
      </c>
      <c r="B11148" t="str">
        <v>2017-06-14</v>
      </c>
      <c r="C11148" t="str">
        <v>Midday</v>
      </c>
      <c r="D11148">
        <v>31</v>
      </c>
      <c r="E11148" t="str">
        <f>IF(MOD(D11148,2)=0,"EVEN","ODD")</f>
        <v>ODD</v>
      </c>
      <c r="F11148" t="str">
        <f>IF(D11148&lt;=18,"LOW (1-18)","HIGH (19-36)")</f>
        <v>HIGH (19-36)</v>
      </c>
      <c r="G11148">
        <f>INT((D11148-1)/6)+1</f>
        <v>6</v>
      </c>
      <c r="H11148">
        <f>MOD(D11148-1,6)+1</f>
        <v>1</v>
      </c>
      <c r="I11148">
        <f>37-D11148</f>
        <v>6</v>
      </c>
      <c r="J11148">
        <f>ABS(D11148-D11149)</f>
        <v>5</v>
      </c>
    </row>
    <row r="11149">
      <c r="A11149">
        <v>16422</v>
      </c>
      <c r="B11149" t="str">
        <v>2017-06-14</v>
      </c>
      <c r="C11149" t="str">
        <v>Morning</v>
      </c>
      <c r="D11149">
        <v>36</v>
      </c>
      <c r="E11149" t="str">
        <f>IF(MOD(D11149,2)=0,"EVEN","ODD")</f>
        <v>EVEN</v>
      </c>
      <c r="F11149" t="str">
        <f>IF(D11149&lt;=18,"LOW (1-18)","HIGH (19-36)")</f>
        <v>HIGH (19-36)</v>
      </c>
      <c r="G11149">
        <f>INT((D11149-1)/6)+1</f>
        <v>6</v>
      </c>
      <c r="H11149">
        <f>MOD(D11149-1,6)+1</f>
        <v>6</v>
      </c>
      <c r="I11149">
        <f>37-D11149</f>
        <v>1</v>
      </c>
      <c r="J11149">
        <f>ABS(D11149-D11150)</f>
        <v>11</v>
      </c>
    </row>
    <row r="11150">
      <c r="A11150">
        <v>16421</v>
      </c>
      <c r="B11150" t="str">
        <v>2017-06-13</v>
      </c>
      <c r="C11150" t="str">
        <v>Evening</v>
      </c>
      <c r="D11150">
        <v>25</v>
      </c>
      <c r="E11150" t="str">
        <f>IF(MOD(D11150,2)=0,"EVEN","ODD")</f>
        <v>ODD</v>
      </c>
      <c r="F11150" t="str">
        <f>IF(D11150&lt;=18,"LOW (1-18)","HIGH (19-36)")</f>
        <v>HIGH (19-36)</v>
      </c>
      <c r="G11150">
        <f>INT((D11150-1)/6)+1</f>
        <v>5</v>
      </c>
      <c r="H11150">
        <f>MOD(D11150-1,6)+1</f>
        <v>1</v>
      </c>
      <c r="I11150">
        <f>37-D11150</f>
        <v>12</v>
      </c>
      <c r="J11150">
        <f>ABS(D11150-D11151)</f>
        <v>5</v>
      </c>
    </row>
    <row r="11151">
      <c r="A11151">
        <v>16420</v>
      </c>
      <c r="B11151" t="str">
        <v>2017-06-13</v>
      </c>
      <c r="C11151" t="str">
        <v>Afternoon</v>
      </c>
      <c r="D11151">
        <v>20</v>
      </c>
      <c r="E11151" t="str">
        <f>IF(MOD(D11151,2)=0,"EVEN","ODD")</f>
        <v>EVEN</v>
      </c>
      <c r="F11151" t="str">
        <f>IF(D11151&lt;=18,"LOW (1-18)","HIGH (19-36)")</f>
        <v>HIGH (19-36)</v>
      </c>
      <c r="G11151">
        <f>INT((D11151-1)/6)+1</f>
        <v>4</v>
      </c>
      <c r="H11151">
        <f>MOD(D11151-1,6)+1</f>
        <v>2</v>
      </c>
      <c r="I11151">
        <f>37-D11151</f>
        <v>17</v>
      </c>
      <c r="J11151">
        <f>ABS(D11151-D11152)</f>
        <v>4</v>
      </c>
    </row>
    <row r="11152">
      <c r="A11152">
        <v>16419</v>
      </c>
      <c r="B11152" t="str">
        <v>2017-06-13</v>
      </c>
      <c r="C11152" t="str">
        <v>Midday</v>
      </c>
      <c r="D11152">
        <v>24</v>
      </c>
      <c r="E11152" t="str">
        <f>IF(MOD(D11152,2)=0,"EVEN","ODD")</f>
        <v>EVEN</v>
      </c>
      <c r="F11152" t="str">
        <f>IF(D11152&lt;=18,"LOW (1-18)","HIGH (19-36)")</f>
        <v>HIGH (19-36)</v>
      </c>
      <c r="G11152">
        <f>INT((D11152-1)/6)+1</f>
        <v>4</v>
      </c>
      <c r="H11152">
        <f>MOD(D11152-1,6)+1</f>
        <v>6</v>
      </c>
      <c r="I11152">
        <f>37-D11152</f>
        <v>13</v>
      </c>
      <c r="J11152">
        <f>ABS(D11152-D11153)</f>
        <v>5</v>
      </c>
    </row>
    <row r="11153">
      <c r="A11153">
        <v>16418</v>
      </c>
      <c r="B11153" t="str">
        <v>2017-06-13</v>
      </c>
      <c r="C11153" t="str">
        <v>Morning</v>
      </c>
      <c r="D11153">
        <v>19</v>
      </c>
      <c r="E11153" t="str">
        <f>IF(MOD(D11153,2)=0,"EVEN","ODD")</f>
        <v>ODD</v>
      </c>
      <c r="F11153" t="str">
        <f>IF(D11153&lt;=18,"LOW (1-18)","HIGH (19-36)")</f>
        <v>HIGH (19-36)</v>
      </c>
      <c r="G11153">
        <f>INT((D11153-1)/6)+1</f>
        <v>4</v>
      </c>
      <c r="H11153">
        <f>MOD(D11153-1,6)+1</f>
        <v>1</v>
      </c>
      <c r="I11153">
        <f>37-D11153</f>
        <v>18</v>
      </c>
      <c r="J11153">
        <f>ABS(D11153-D11154)</f>
        <v>14</v>
      </c>
    </row>
    <row r="11154">
      <c r="A11154">
        <v>16417</v>
      </c>
      <c r="B11154" t="str">
        <v>2017-06-12</v>
      </c>
      <c r="C11154" t="str">
        <v>Evening</v>
      </c>
      <c r="D11154">
        <v>5</v>
      </c>
      <c r="E11154" t="str">
        <f>IF(MOD(D11154,2)=0,"EVEN","ODD")</f>
        <v>ODD</v>
      </c>
      <c r="F11154" t="str">
        <f>IF(D11154&lt;=18,"LOW (1-18)","HIGH (19-36)")</f>
        <v>LOW (1-18)</v>
      </c>
      <c r="G11154">
        <f>INT((D11154-1)/6)+1</f>
        <v>1</v>
      </c>
      <c r="H11154">
        <f>MOD(D11154-1,6)+1</f>
        <v>5</v>
      </c>
      <c r="I11154">
        <f>37-D11154</f>
        <v>32</v>
      </c>
      <c r="J11154">
        <f>ABS(D11154-D11155)</f>
        <v>2</v>
      </c>
    </row>
    <row r="11155">
      <c r="A11155">
        <v>16416</v>
      </c>
      <c r="B11155" t="str">
        <v>2017-06-12</v>
      </c>
      <c r="C11155" t="str">
        <v>Afternoon</v>
      </c>
      <c r="D11155">
        <v>3</v>
      </c>
      <c r="E11155" t="str">
        <f>IF(MOD(D11155,2)=0,"EVEN","ODD")</f>
        <v>ODD</v>
      </c>
      <c r="F11155" t="str">
        <f>IF(D11155&lt;=18,"LOW (1-18)","HIGH (19-36)")</f>
        <v>LOW (1-18)</v>
      </c>
      <c r="G11155">
        <f>INT((D11155-1)/6)+1</f>
        <v>1</v>
      </c>
      <c r="H11155">
        <f>MOD(D11155-1,6)+1</f>
        <v>3</v>
      </c>
      <c r="I11155">
        <f>37-D11155</f>
        <v>34</v>
      </c>
      <c r="J11155">
        <f>ABS(D11155-D11156)</f>
        <v>33</v>
      </c>
    </row>
    <row r="11156">
      <c r="A11156">
        <v>16415</v>
      </c>
      <c r="B11156" t="str">
        <v>2017-06-12</v>
      </c>
      <c r="C11156" t="str">
        <v>Midday</v>
      </c>
      <c r="D11156">
        <v>36</v>
      </c>
      <c r="E11156" t="str">
        <f>IF(MOD(D11156,2)=0,"EVEN","ODD")</f>
        <v>EVEN</v>
      </c>
      <c r="F11156" t="str">
        <f>IF(D11156&lt;=18,"LOW (1-18)","HIGH (19-36)")</f>
        <v>HIGH (19-36)</v>
      </c>
      <c r="G11156">
        <f>INT((D11156-1)/6)+1</f>
        <v>6</v>
      </c>
      <c r="H11156">
        <f>MOD(D11156-1,6)+1</f>
        <v>6</v>
      </c>
      <c r="I11156">
        <f>37-D11156</f>
        <v>1</v>
      </c>
      <c r="J11156">
        <f>ABS(D11156-D11157)</f>
        <v>5</v>
      </c>
    </row>
    <row r="11157">
      <c r="A11157">
        <v>16414</v>
      </c>
      <c r="B11157" t="str">
        <v>2017-06-12</v>
      </c>
      <c r="C11157" t="str">
        <v>Morning</v>
      </c>
      <c r="D11157">
        <v>31</v>
      </c>
      <c r="E11157" t="str">
        <f>IF(MOD(D11157,2)=0,"EVEN","ODD")</f>
        <v>ODD</v>
      </c>
      <c r="F11157" t="str">
        <f>IF(D11157&lt;=18,"LOW (1-18)","HIGH (19-36)")</f>
        <v>HIGH (19-36)</v>
      </c>
      <c r="G11157">
        <f>INT((D11157-1)/6)+1</f>
        <v>6</v>
      </c>
      <c r="H11157">
        <f>MOD(D11157-1,6)+1</f>
        <v>1</v>
      </c>
      <c r="I11157">
        <f>37-D11157</f>
        <v>6</v>
      </c>
      <c r="J11157">
        <f>ABS(D11157-D11158)</f>
        <v>12</v>
      </c>
    </row>
    <row r="11158">
      <c r="A11158">
        <v>16413</v>
      </c>
      <c r="B11158" t="str">
        <v>2017-06-10</v>
      </c>
      <c r="C11158" t="str">
        <v>Evening</v>
      </c>
      <c r="D11158">
        <v>19</v>
      </c>
      <c r="E11158" t="str">
        <f>IF(MOD(D11158,2)=0,"EVEN","ODD")</f>
        <v>ODD</v>
      </c>
      <c r="F11158" t="str">
        <f>IF(D11158&lt;=18,"LOW (1-18)","HIGH (19-36)")</f>
        <v>HIGH (19-36)</v>
      </c>
      <c r="G11158">
        <f>INT((D11158-1)/6)+1</f>
        <v>4</v>
      </c>
      <c r="H11158">
        <f>MOD(D11158-1,6)+1</f>
        <v>1</v>
      </c>
      <c r="I11158">
        <f>37-D11158</f>
        <v>18</v>
      </c>
      <c r="J11158">
        <f>ABS(D11158-D11159)</f>
        <v>2</v>
      </c>
    </row>
    <row r="11159">
      <c r="A11159">
        <v>16412</v>
      </c>
      <c r="B11159" t="str">
        <v>2017-06-10</v>
      </c>
      <c r="C11159" t="str">
        <v>Afternoon</v>
      </c>
      <c r="D11159">
        <v>21</v>
      </c>
      <c r="E11159" t="str">
        <f>IF(MOD(D11159,2)=0,"EVEN","ODD")</f>
        <v>ODD</v>
      </c>
      <c r="F11159" t="str">
        <f>IF(D11159&lt;=18,"LOW (1-18)","HIGH (19-36)")</f>
        <v>HIGH (19-36)</v>
      </c>
      <c r="G11159">
        <f>INT((D11159-1)/6)+1</f>
        <v>4</v>
      </c>
      <c r="H11159">
        <f>MOD(D11159-1,6)+1</f>
        <v>3</v>
      </c>
      <c r="I11159">
        <f>37-D11159</f>
        <v>16</v>
      </c>
      <c r="J11159">
        <f>ABS(D11159-D11160)</f>
        <v>11</v>
      </c>
    </row>
    <row r="11160">
      <c r="A11160">
        <v>16411</v>
      </c>
      <c r="B11160" t="str">
        <v>2017-06-10</v>
      </c>
      <c r="C11160" t="str">
        <v>Midday</v>
      </c>
      <c r="D11160">
        <v>32</v>
      </c>
      <c r="E11160" t="str">
        <f>IF(MOD(D11160,2)=0,"EVEN","ODD")</f>
        <v>EVEN</v>
      </c>
      <c r="F11160" t="str">
        <f>IF(D11160&lt;=18,"LOW (1-18)","HIGH (19-36)")</f>
        <v>HIGH (19-36)</v>
      </c>
      <c r="G11160">
        <f>INT((D11160-1)/6)+1</f>
        <v>6</v>
      </c>
      <c r="H11160">
        <f>MOD(D11160-1,6)+1</f>
        <v>2</v>
      </c>
      <c r="I11160">
        <f>37-D11160</f>
        <v>5</v>
      </c>
      <c r="J11160">
        <f>ABS(D11160-D11161)</f>
        <v>9</v>
      </c>
    </row>
    <row r="11161">
      <c r="A11161">
        <v>16410</v>
      </c>
      <c r="B11161" t="str">
        <v>2017-06-10</v>
      </c>
      <c r="C11161" t="str">
        <v>Morning</v>
      </c>
      <c r="D11161">
        <v>23</v>
      </c>
      <c r="E11161" t="str">
        <f>IF(MOD(D11161,2)=0,"EVEN","ODD")</f>
        <v>ODD</v>
      </c>
      <c r="F11161" t="str">
        <f>IF(D11161&lt;=18,"LOW (1-18)","HIGH (19-36)")</f>
        <v>HIGH (19-36)</v>
      </c>
      <c r="G11161">
        <f>INT((D11161-1)/6)+1</f>
        <v>4</v>
      </c>
      <c r="H11161">
        <f>MOD(D11161-1,6)+1</f>
        <v>5</v>
      </c>
      <c r="I11161">
        <f>37-D11161</f>
        <v>14</v>
      </c>
      <c r="J11161">
        <f>ABS(D11161-D11162)</f>
        <v>2</v>
      </c>
    </row>
    <row r="11162">
      <c r="A11162">
        <v>16409</v>
      </c>
      <c r="B11162" t="str">
        <v>2017-06-09</v>
      </c>
      <c r="C11162" t="str">
        <v>Evening</v>
      </c>
      <c r="D11162">
        <v>21</v>
      </c>
      <c r="E11162" t="str">
        <f>IF(MOD(D11162,2)=0,"EVEN","ODD")</f>
        <v>ODD</v>
      </c>
      <c r="F11162" t="str">
        <f>IF(D11162&lt;=18,"LOW (1-18)","HIGH (19-36)")</f>
        <v>HIGH (19-36)</v>
      </c>
      <c r="G11162">
        <f>INT((D11162-1)/6)+1</f>
        <v>4</v>
      </c>
      <c r="H11162">
        <f>MOD(D11162-1,6)+1</f>
        <v>3</v>
      </c>
      <c r="I11162">
        <f>37-D11162</f>
        <v>16</v>
      </c>
      <c r="J11162">
        <f>ABS(D11162-D11163)</f>
        <v>0</v>
      </c>
    </row>
    <row r="11163">
      <c r="A11163">
        <v>16408</v>
      </c>
      <c r="B11163" t="str">
        <v>2017-06-09</v>
      </c>
      <c r="C11163" t="str">
        <v>Afternoon</v>
      </c>
      <c r="D11163">
        <v>21</v>
      </c>
      <c r="E11163" t="str">
        <f>IF(MOD(D11163,2)=0,"EVEN","ODD")</f>
        <v>ODD</v>
      </c>
      <c r="F11163" t="str">
        <f>IF(D11163&lt;=18,"LOW (1-18)","HIGH (19-36)")</f>
        <v>HIGH (19-36)</v>
      </c>
      <c r="G11163">
        <f>INT((D11163-1)/6)+1</f>
        <v>4</v>
      </c>
      <c r="H11163">
        <f>MOD(D11163-1,6)+1</f>
        <v>3</v>
      </c>
      <c r="I11163">
        <f>37-D11163</f>
        <v>16</v>
      </c>
      <c r="J11163">
        <f>ABS(D11163-D11164)</f>
        <v>2</v>
      </c>
    </row>
    <row r="11164">
      <c r="A11164">
        <v>16407</v>
      </c>
      <c r="B11164" t="str">
        <v>2017-06-09</v>
      </c>
      <c r="C11164" t="str">
        <v>Midday</v>
      </c>
      <c r="D11164">
        <v>23</v>
      </c>
      <c r="E11164" t="str">
        <f>IF(MOD(D11164,2)=0,"EVEN","ODD")</f>
        <v>ODD</v>
      </c>
      <c r="F11164" t="str">
        <f>IF(D11164&lt;=18,"LOW (1-18)","HIGH (19-36)")</f>
        <v>HIGH (19-36)</v>
      </c>
      <c r="G11164">
        <f>INT((D11164-1)/6)+1</f>
        <v>4</v>
      </c>
      <c r="H11164">
        <f>MOD(D11164-1,6)+1</f>
        <v>5</v>
      </c>
      <c r="I11164">
        <f>37-D11164</f>
        <v>14</v>
      </c>
      <c r="J11164">
        <f>ABS(D11164-D11165)</f>
        <v>11</v>
      </c>
    </row>
    <row r="11165">
      <c r="A11165">
        <v>16406</v>
      </c>
      <c r="B11165" t="str">
        <v>2017-06-09</v>
      </c>
      <c r="C11165" t="str">
        <v>Morning</v>
      </c>
      <c r="D11165">
        <v>34</v>
      </c>
      <c r="E11165" t="str">
        <f>IF(MOD(D11165,2)=0,"EVEN","ODD")</f>
        <v>EVEN</v>
      </c>
      <c r="F11165" t="str">
        <f>IF(D11165&lt;=18,"LOW (1-18)","HIGH (19-36)")</f>
        <v>HIGH (19-36)</v>
      </c>
      <c r="G11165">
        <f>INT((D11165-1)/6)+1</f>
        <v>6</v>
      </c>
      <c r="H11165">
        <f>MOD(D11165-1,6)+1</f>
        <v>4</v>
      </c>
      <c r="I11165">
        <f>37-D11165</f>
        <v>3</v>
      </c>
      <c r="J11165">
        <f>ABS(D11165-D11166)</f>
        <v>2</v>
      </c>
    </row>
    <row r="11166">
      <c r="A11166">
        <v>16405</v>
      </c>
      <c r="B11166" t="str">
        <v>2017-06-08</v>
      </c>
      <c r="C11166" t="str">
        <v>Evening</v>
      </c>
      <c r="D11166">
        <v>32</v>
      </c>
      <c r="E11166" t="str">
        <f>IF(MOD(D11166,2)=0,"EVEN","ODD")</f>
        <v>EVEN</v>
      </c>
      <c r="F11166" t="str">
        <f>IF(D11166&lt;=18,"LOW (1-18)","HIGH (19-36)")</f>
        <v>HIGH (19-36)</v>
      </c>
      <c r="G11166">
        <f>INT((D11166-1)/6)+1</f>
        <v>6</v>
      </c>
      <c r="H11166">
        <f>MOD(D11166-1,6)+1</f>
        <v>2</v>
      </c>
      <c r="I11166">
        <f>37-D11166</f>
        <v>5</v>
      </c>
      <c r="J11166">
        <f>ABS(D11166-D11167)</f>
        <v>15</v>
      </c>
    </row>
    <row r="11167">
      <c r="A11167">
        <v>16404</v>
      </c>
      <c r="B11167" t="str">
        <v>2017-06-08</v>
      </c>
      <c r="C11167" t="str">
        <v>Afternoon</v>
      </c>
      <c r="D11167">
        <v>17</v>
      </c>
      <c r="E11167" t="str">
        <f>IF(MOD(D11167,2)=0,"EVEN","ODD")</f>
        <v>ODD</v>
      </c>
      <c r="F11167" t="str">
        <f>IF(D11167&lt;=18,"LOW (1-18)","HIGH (19-36)")</f>
        <v>LOW (1-18)</v>
      </c>
      <c r="G11167">
        <f>INT((D11167-1)/6)+1</f>
        <v>3</v>
      </c>
      <c r="H11167">
        <f>MOD(D11167-1,6)+1</f>
        <v>5</v>
      </c>
      <c r="I11167">
        <f>37-D11167</f>
        <v>20</v>
      </c>
      <c r="J11167">
        <f>ABS(D11167-D11168)</f>
        <v>12</v>
      </c>
    </row>
    <row r="11168">
      <c r="A11168">
        <v>16403</v>
      </c>
      <c r="B11168" t="str">
        <v>2017-06-08</v>
      </c>
      <c r="C11168" t="str">
        <v>Midday</v>
      </c>
      <c r="D11168">
        <v>29</v>
      </c>
      <c r="E11168" t="str">
        <f>IF(MOD(D11168,2)=0,"EVEN","ODD")</f>
        <v>ODD</v>
      </c>
      <c r="F11168" t="str">
        <f>IF(D11168&lt;=18,"LOW (1-18)","HIGH (19-36)")</f>
        <v>HIGH (19-36)</v>
      </c>
      <c r="G11168">
        <f>INT((D11168-1)/6)+1</f>
        <v>5</v>
      </c>
      <c r="H11168">
        <f>MOD(D11168-1,6)+1</f>
        <v>5</v>
      </c>
      <c r="I11168">
        <f>37-D11168</f>
        <v>8</v>
      </c>
      <c r="J11168">
        <f>ABS(D11168-D11169)</f>
        <v>4</v>
      </c>
    </row>
    <row r="11169">
      <c r="A11169">
        <v>16402</v>
      </c>
      <c r="B11169" t="str">
        <v>2017-06-08</v>
      </c>
      <c r="C11169" t="str">
        <v>Morning</v>
      </c>
      <c r="D11169">
        <v>25</v>
      </c>
      <c r="E11169" t="str">
        <f>IF(MOD(D11169,2)=0,"EVEN","ODD")</f>
        <v>ODD</v>
      </c>
      <c r="F11169" t="str">
        <f>IF(D11169&lt;=18,"LOW (1-18)","HIGH (19-36)")</f>
        <v>HIGH (19-36)</v>
      </c>
      <c r="G11169">
        <f>INT((D11169-1)/6)+1</f>
        <v>5</v>
      </c>
      <c r="H11169">
        <f>MOD(D11169-1,6)+1</f>
        <v>1</v>
      </c>
      <c r="I11169">
        <f>37-D11169</f>
        <v>12</v>
      </c>
      <c r="J11169">
        <f>ABS(D11169-D11170)</f>
        <v>16</v>
      </c>
    </row>
    <row r="11170">
      <c r="A11170">
        <v>16401</v>
      </c>
      <c r="B11170" t="str">
        <v>2017-06-07</v>
      </c>
      <c r="C11170" t="str">
        <v>Evening</v>
      </c>
      <c r="D11170">
        <v>9</v>
      </c>
      <c r="E11170" t="str">
        <f>IF(MOD(D11170,2)=0,"EVEN","ODD")</f>
        <v>ODD</v>
      </c>
      <c r="F11170" t="str">
        <f>IF(D11170&lt;=18,"LOW (1-18)","HIGH (19-36)")</f>
        <v>LOW (1-18)</v>
      </c>
      <c r="G11170">
        <f>INT((D11170-1)/6)+1</f>
        <v>2</v>
      </c>
      <c r="H11170">
        <f>MOD(D11170-1,6)+1</f>
        <v>3</v>
      </c>
      <c r="I11170">
        <f>37-D11170</f>
        <v>28</v>
      </c>
      <c r="J11170">
        <f>ABS(D11170-D11171)</f>
        <v>8</v>
      </c>
    </row>
    <row r="11171">
      <c r="A11171">
        <v>16400</v>
      </c>
      <c r="B11171" t="str">
        <v>2017-06-07</v>
      </c>
      <c r="C11171" t="str">
        <v>Afternoon</v>
      </c>
      <c r="D11171">
        <v>1</v>
      </c>
      <c r="E11171" t="str">
        <f>IF(MOD(D11171,2)=0,"EVEN","ODD")</f>
        <v>ODD</v>
      </c>
      <c r="F11171" t="str">
        <f>IF(D11171&lt;=18,"LOW (1-18)","HIGH (19-36)")</f>
        <v>LOW (1-18)</v>
      </c>
      <c r="G11171">
        <f>INT((D11171-1)/6)+1</f>
        <v>1</v>
      </c>
      <c r="H11171">
        <f>MOD(D11171-1,6)+1</f>
        <v>1</v>
      </c>
      <c r="I11171">
        <f>37-D11171</f>
        <v>36</v>
      </c>
      <c r="J11171">
        <f>ABS(D11171-D11172)</f>
        <v>28</v>
      </c>
    </row>
    <row r="11172">
      <c r="A11172">
        <v>16399</v>
      </c>
      <c r="B11172" t="str">
        <v>2017-06-07</v>
      </c>
      <c r="C11172" t="str">
        <v>Midday</v>
      </c>
      <c r="D11172">
        <v>29</v>
      </c>
      <c r="E11172" t="str">
        <f>IF(MOD(D11172,2)=0,"EVEN","ODD")</f>
        <v>ODD</v>
      </c>
      <c r="F11172" t="str">
        <f>IF(D11172&lt;=18,"LOW (1-18)","HIGH (19-36)")</f>
        <v>HIGH (19-36)</v>
      </c>
      <c r="G11172">
        <f>INT((D11172-1)/6)+1</f>
        <v>5</v>
      </c>
      <c r="H11172">
        <f>MOD(D11172-1,6)+1</f>
        <v>5</v>
      </c>
      <c r="I11172">
        <f>37-D11172</f>
        <v>8</v>
      </c>
      <c r="J11172">
        <f>ABS(D11172-D11173)</f>
        <v>15</v>
      </c>
    </row>
    <row r="11173">
      <c r="A11173">
        <v>16398</v>
      </c>
      <c r="B11173" t="str">
        <v>2017-06-07</v>
      </c>
      <c r="C11173" t="str">
        <v>Morning</v>
      </c>
      <c r="D11173">
        <v>14</v>
      </c>
      <c r="E11173" t="str">
        <f>IF(MOD(D11173,2)=0,"EVEN","ODD")</f>
        <v>EVEN</v>
      </c>
      <c r="F11173" t="str">
        <f>IF(D11173&lt;=18,"LOW (1-18)","HIGH (19-36)")</f>
        <v>LOW (1-18)</v>
      </c>
      <c r="G11173">
        <f>INT((D11173-1)/6)+1</f>
        <v>3</v>
      </c>
      <c r="H11173">
        <f>MOD(D11173-1,6)+1</f>
        <v>2</v>
      </c>
      <c r="I11173">
        <f>37-D11173</f>
        <v>23</v>
      </c>
      <c r="J11173">
        <f>ABS(D11173-D11174)</f>
        <v>22</v>
      </c>
    </row>
    <row r="11174">
      <c r="A11174">
        <v>16397</v>
      </c>
      <c r="B11174" t="str">
        <v>2017-06-06</v>
      </c>
      <c r="C11174" t="str">
        <v>Evening</v>
      </c>
      <c r="D11174">
        <v>36</v>
      </c>
      <c r="E11174" t="str">
        <f>IF(MOD(D11174,2)=0,"EVEN","ODD")</f>
        <v>EVEN</v>
      </c>
      <c r="F11174" t="str">
        <f>IF(D11174&lt;=18,"LOW (1-18)","HIGH (19-36)")</f>
        <v>HIGH (19-36)</v>
      </c>
      <c r="G11174">
        <f>INT((D11174-1)/6)+1</f>
        <v>6</v>
      </c>
      <c r="H11174">
        <f>MOD(D11174-1,6)+1</f>
        <v>6</v>
      </c>
      <c r="I11174">
        <f>37-D11174</f>
        <v>1</v>
      </c>
      <c r="J11174">
        <f>ABS(D11174-D11175)</f>
        <v>24</v>
      </c>
    </row>
    <row r="11175">
      <c r="A11175">
        <v>16396</v>
      </c>
      <c r="B11175" t="str">
        <v>2017-06-06</v>
      </c>
      <c r="C11175" t="str">
        <v>Afternoon</v>
      </c>
      <c r="D11175">
        <v>12</v>
      </c>
      <c r="E11175" t="str">
        <f>IF(MOD(D11175,2)=0,"EVEN","ODD")</f>
        <v>EVEN</v>
      </c>
      <c r="F11175" t="str">
        <f>IF(D11175&lt;=18,"LOW (1-18)","HIGH (19-36)")</f>
        <v>LOW (1-18)</v>
      </c>
      <c r="G11175">
        <f>INT((D11175-1)/6)+1</f>
        <v>2</v>
      </c>
      <c r="H11175">
        <f>MOD(D11175-1,6)+1</f>
        <v>6</v>
      </c>
      <c r="I11175">
        <f>37-D11175</f>
        <v>25</v>
      </c>
      <c r="J11175">
        <f>ABS(D11175-D11176)</f>
        <v>9</v>
      </c>
    </row>
    <row r="11176">
      <c r="A11176">
        <v>16395</v>
      </c>
      <c r="B11176" t="str">
        <v>2017-06-06</v>
      </c>
      <c r="C11176" t="str">
        <v>Midday</v>
      </c>
      <c r="D11176">
        <v>21</v>
      </c>
      <c r="E11176" t="str">
        <f>IF(MOD(D11176,2)=0,"EVEN","ODD")</f>
        <v>ODD</v>
      </c>
      <c r="F11176" t="str">
        <f>IF(D11176&lt;=18,"LOW (1-18)","HIGH (19-36)")</f>
        <v>HIGH (19-36)</v>
      </c>
      <c r="G11176">
        <f>INT((D11176-1)/6)+1</f>
        <v>4</v>
      </c>
      <c r="H11176">
        <f>MOD(D11176-1,6)+1</f>
        <v>3</v>
      </c>
      <c r="I11176">
        <f>37-D11176</f>
        <v>16</v>
      </c>
      <c r="J11176">
        <f>ABS(D11176-D11177)</f>
        <v>10</v>
      </c>
    </row>
    <row r="11177">
      <c r="A11177">
        <v>16394</v>
      </c>
      <c r="B11177" t="str">
        <v>2017-06-06</v>
      </c>
      <c r="C11177" t="str">
        <v>Morning</v>
      </c>
      <c r="D11177">
        <v>11</v>
      </c>
      <c r="E11177" t="str">
        <f>IF(MOD(D11177,2)=0,"EVEN","ODD")</f>
        <v>ODD</v>
      </c>
      <c r="F11177" t="str">
        <f>IF(D11177&lt;=18,"LOW (1-18)","HIGH (19-36)")</f>
        <v>LOW (1-18)</v>
      </c>
      <c r="G11177">
        <f>INT((D11177-1)/6)+1</f>
        <v>2</v>
      </c>
      <c r="H11177">
        <f>MOD(D11177-1,6)+1</f>
        <v>5</v>
      </c>
      <c r="I11177">
        <f>37-D11177</f>
        <v>26</v>
      </c>
      <c r="J11177">
        <f>ABS(D11177-D11178)</f>
        <v>1</v>
      </c>
    </row>
    <row r="11178">
      <c r="A11178">
        <v>16393</v>
      </c>
      <c r="B11178" t="str">
        <v>2017-06-05</v>
      </c>
      <c r="C11178" t="str">
        <v>Evening</v>
      </c>
      <c r="D11178">
        <v>10</v>
      </c>
      <c r="E11178" t="str">
        <f>IF(MOD(D11178,2)=0,"EVEN","ODD")</f>
        <v>EVEN</v>
      </c>
      <c r="F11178" t="str">
        <f>IF(D11178&lt;=18,"LOW (1-18)","HIGH (19-36)")</f>
        <v>LOW (1-18)</v>
      </c>
      <c r="G11178">
        <f>INT((D11178-1)/6)+1</f>
        <v>2</v>
      </c>
      <c r="H11178">
        <f>MOD(D11178-1,6)+1</f>
        <v>4</v>
      </c>
      <c r="I11178">
        <f>37-D11178</f>
        <v>27</v>
      </c>
      <c r="J11178">
        <f>ABS(D11178-D11179)</f>
        <v>1</v>
      </c>
    </row>
    <row r="11179">
      <c r="A11179">
        <v>16392</v>
      </c>
      <c r="B11179" t="str">
        <v>2017-06-05</v>
      </c>
      <c r="C11179" t="str">
        <v>Afternoon</v>
      </c>
      <c r="D11179">
        <v>11</v>
      </c>
      <c r="E11179" t="str">
        <f>IF(MOD(D11179,2)=0,"EVEN","ODD")</f>
        <v>ODD</v>
      </c>
      <c r="F11179" t="str">
        <f>IF(D11179&lt;=18,"LOW (1-18)","HIGH (19-36)")</f>
        <v>LOW (1-18)</v>
      </c>
      <c r="G11179">
        <f>INT((D11179-1)/6)+1</f>
        <v>2</v>
      </c>
      <c r="H11179">
        <f>MOD(D11179-1,6)+1</f>
        <v>5</v>
      </c>
      <c r="I11179">
        <f>37-D11179</f>
        <v>26</v>
      </c>
      <c r="J11179">
        <f>ABS(D11179-D11180)</f>
        <v>3</v>
      </c>
    </row>
    <row r="11180">
      <c r="A11180">
        <v>16391</v>
      </c>
      <c r="B11180" t="str">
        <v>2017-06-05</v>
      </c>
      <c r="C11180" t="str">
        <v>Midday</v>
      </c>
      <c r="D11180">
        <v>14</v>
      </c>
      <c r="E11180" t="str">
        <f>IF(MOD(D11180,2)=0,"EVEN","ODD")</f>
        <v>EVEN</v>
      </c>
      <c r="F11180" t="str">
        <f>IF(D11180&lt;=18,"LOW (1-18)","HIGH (19-36)")</f>
        <v>LOW (1-18)</v>
      </c>
      <c r="G11180">
        <f>INT((D11180-1)/6)+1</f>
        <v>3</v>
      </c>
      <c r="H11180">
        <f>MOD(D11180-1,6)+1</f>
        <v>2</v>
      </c>
      <c r="I11180">
        <f>37-D11180</f>
        <v>23</v>
      </c>
      <c r="J11180">
        <f>ABS(D11180-D11181)</f>
        <v>5</v>
      </c>
    </row>
    <row r="11181">
      <c r="A11181">
        <v>16390</v>
      </c>
      <c r="B11181" t="str">
        <v>2017-06-05</v>
      </c>
      <c r="C11181" t="str">
        <v>Morning</v>
      </c>
      <c r="D11181">
        <v>19</v>
      </c>
      <c r="E11181" t="str">
        <f>IF(MOD(D11181,2)=0,"EVEN","ODD")</f>
        <v>ODD</v>
      </c>
      <c r="F11181" t="str">
        <f>IF(D11181&lt;=18,"LOW (1-18)","HIGH (19-36)")</f>
        <v>HIGH (19-36)</v>
      </c>
      <c r="G11181">
        <f>INT((D11181-1)/6)+1</f>
        <v>4</v>
      </c>
      <c r="H11181">
        <f>MOD(D11181-1,6)+1</f>
        <v>1</v>
      </c>
      <c r="I11181">
        <f>37-D11181</f>
        <v>18</v>
      </c>
      <c r="J11181">
        <f>ABS(D11181-D11182)</f>
        <v>0</v>
      </c>
    </row>
    <row r="11182">
      <c r="A11182">
        <v>16389</v>
      </c>
      <c r="B11182" t="str">
        <v>2017-06-03</v>
      </c>
      <c r="C11182" t="str">
        <v>Evening</v>
      </c>
      <c r="D11182">
        <v>19</v>
      </c>
      <c r="E11182" t="str">
        <f>IF(MOD(D11182,2)=0,"EVEN","ODD")</f>
        <v>ODD</v>
      </c>
      <c r="F11182" t="str">
        <f>IF(D11182&lt;=18,"LOW (1-18)","HIGH (19-36)")</f>
        <v>HIGH (19-36)</v>
      </c>
      <c r="G11182">
        <f>INT((D11182-1)/6)+1</f>
        <v>4</v>
      </c>
      <c r="H11182">
        <f>MOD(D11182-1,6)+1</f>
        <v>1</v>
      </c>
      <c r="I11182">
        <f>37-D11182</f>
        <v>18</v>
      </c>
      <c r="J11182">
        <f>ABS(D11182-D11183)</f>
        <v>15</v>
      </c>
    </row>
    <row r="11183">
      <c r="A11183">
        <v>16388</v>
      </c>
      <c r="B11183" t="str">
        <v>2017-06-03</v>
      </c>
      <c r="C11183" t="str">
        <v>Afternoon</v>
      </c>
      <c r="D11183">
        <v>4</v>
      </c>
      <c r="E11183" t="str">
        <f>IF(MOD(D11183,2)=0,"EVEN","ODD")</f>
        <v>EVEN</v>
      </c>
      <c r="F11183" t="str">
        <f>IF(D11183&lt;=18,"LOW (1-18)","HIGH (19-36)")</f>
        <v>LOW (1-18)</v>
      </c>
      <c r="G11183">
        <f>INT((D11183-1)/6)+1</f>
        <v>1</v>
      </c>
      <c r="H11183">
        <f>MOD(D11183-1,6)+1</f>
        <v>4</v>
      </c>
      <c r="I11183">
        <f>37-D11183</f>
        <v>33</v>
      </c>
      <c r="J11183">
        <f>ABS(D11183-D11184)</f>
        <v>15</v>
      </c>
    </row>
    <row r="11184">
      <c r="A11184">
        <v>16387</v>
      </c>
      <c r="B11184" t="str">
        <v>2017-06-03</v>
      </c>
      <c r="C11184" t="str">
        <v>Midday</v>
      </c>
      <c r="D11184">
        <v>19</v>
      </c>
      <c r="E11184" t="str">
        <f>IF(MOD(D11184,2)=0,"EVEN","ODD")</f>
        <v>ODD</v>
      </c>
      <c r="F11184" t="str">
        <f>IF(D11184&lt;=18,"LOW (1-18)","HIGH (19-36)")</f>
        <v>HIGH (19-36)</v>
      </c>
      <c r="G11184">
        <f>INT((D11184-1)/6)+1</f>
        <v>4</v>
      </c>
      <c r="H11184">
        <f>MOD(D11184-1,6)+1</f>
        <v>1</v>
      </c>
      <c r="I11184">
        <f>37-D11184</f>
        <v>18</v>
      </c>
      <c r="J11184">
        <f>ABS(D11184-D11185)</f>
        <v>4</v>
      </c>
    </row>
    <row r="11185">
      <c r="A11185">
        <v>16386</v>
      </c>
      <c r="B11185" t="str">
        <v>2017-06-03</v>
      </c>
      <c r="C11185" t="str">
        <v>Morning</v>
      </c>
      <c r="D11185">
        <v>15</v>
      </c>
      <c r="E11185" t="str">
        <f>IF(MOD(D11185,2)=0,"EVEN","ODD")</f>
        <v>ODD</v>
      </c>
      <c r="F11185" t="str">
        <f>IF(D11185&lt;=18,"LOW (1-18)","HIGH (19-36)")</f>
        <v>LOW (1-18)</v>
      </c>
      <c r="G11185">
        <f>INT((D11185-1)/6)+1</f>
        <v>3</v>
      </c>
      <c r="H11185">
        <f>MOD(D11185-1,6)+1</f>
        <v>3</v>
      </c>
      <c r="I11185">
        <f>37-D11185</f>
        <v>22</v>
      </c>
      <c r="J11185">
        <f>ABS(D11185-D11186)</f>
        <v>12</v>
      </c>
    </row>
    <row r="11186">
      <c r="A11186">
        <v>16385</v>
      </c>
      <c r="B11186" t="str">
        <v>2017-06-02</v>
      </c>
      <c r="C11186" t="str">
        <v>Evening</v>
      </c>
      <c r="D11186">
        <v>27</v>
      </c>
      <c r="E11186" t="str">
        <f>IF(MOD(D11186,2)=0,"EVEN","ODD")</f>
        <v>ODD</v>
      </c>
      <c r="F11186" t="str">
        <f>IF(D11186&lt;=18,"LOW (1-18)","HIGH (19-36)")</f>
        <v>HIGH (19-36)</v>
      </c>
      <c r="G11186">
        <f>INT((D11186-1)/6)+1</f>
        <v>5</v>
      </c>
      <c r="H11186">
        <f>MOD(D11186-1,6)+1</f>
        <v>3</v>
      </c>
      <c r="I11186">
        <f>37-D11186</f>
        <v>10</v>
      </c>
      <c r="J11186">
        <f>ABS(D11186-D11187)</f>
        <v>7</v>
      </c>
    </row>
    <row r="11187">
      <c r="A11187">
        <v>16384</v>
      </c>
      <c r="B11187" t="str">
        <v>2017-06-02</v>
      </c>
      <c r="C11187" t="str">
        <v>Afternoon</v>
      </c>
      <c r="D11187">
        <v>34</v>
      </c>
      <c r="E11187" t="str">
        <f>IF(MOD(D11187,2)=0,"EVEN","ODD")</f>
        <v>EVEN</v>
      </c>
      <c r="F11187" t="str">
        <f>IF(D11187&lt;=18,"LOW (1-18)","HIGH (19-36)")</f>
        <v>HIGH (19-36)</v>
      </c>
      <c r="G11187">
        <f>INT((D11187-1)/6)+1</f>
        <v>6</v>
      </c>
      <c r="H11187">
        <f>MOD(D11187-1,6)+1</f>
        <v>4</v>
      </c>
      <c r="I11187">
        <f>37-D11187</f>
        <v>3</v>
      </c>
      <c r="J11187">
        <f>ABS(D11187-D11188)</f>
        <v>21</v>
      </c>
    </row>
    <row r="11188">
      <c r="A11188">
        <v>16383</v>
      </c>
      <c r="B11188" t="str">
        <v>2017-06-02</v>
      </c>
      <c r="C11188" t="str">
        <v>Midday</v>
      </c>
      <c r="D11188">
        <v>13</v>
      </c>
      <c r="E11188" t="str">
        <f>IF(MOD(D11188,2)=0,"EVEN","ODD")</f>
        <v>ODD</v>
      </c>
      <c r="F11188" t="str">
        <f>IF(D11188&lt;=18,"LOW (1-18)","HIGH (19-36)")</f>
        <v>LOW (1-18)</v>
      </c>
      <c r="G11188">
        <f>INT((D11188-1)/6)+1</f>
        <v>3</v>
      </c>
      <c r="H11188">
        <f>MOD(D11188-1,6)+1</f>
        <v>1</v>
      </c>
      <c r="I11188">
        <f>37-D11188</f>
        <v>24</v>
      </c>
      <c r="J11188">
        <f>ABS(D11188-D11189)</f>
        <v>4</v>
      </c>
    </row>
    <row r="11189">
      <c r="A11189">
        <v>16382</v>
      </c>
      <c r="B11189" t="str">
        <v>2017-06-02</v>
      </c>
      <c r="C11189" t="str">
        <v>Morning</v>
      </c>
      <c r="D11189">
        <v>17</v>
      </c>
      <c r="E11189" t="str">
        <f>IF(MOD(D11189,2)=0,"EVEN","ODD")</f>
        <v>ODD</v>
      </c>
      <c r="F11189" t="str">
        <f>IF(D11189&lt;=18,"LOW (1-18)","HIGH (19-36)")</f>
        <v>LOW (1-18)</v>
      </c>
      <c r="G11189">
        <f>INT((D11189-1)/6)+1</f>
        <v>3</v>
      </c>
      <c r="H11189">
        <f>MOD(D11189-1,6)+1</f>
        <v>5</v>
      </c>
      <c r="I11189">
        <f>37-D11189</f>
        <v>20</v>
      </c>
      <c r="J11189">
        <f>ABS(D11189-D11190)</f>
        <v>12</v>
      </c>
    </row>
    <row r="11190">
      <c r="A11190">
        <v>16381</v>
      </c>
      <c r="B11190" t="str">
        <v>2017-06-01</v>
      </c>
      <c r="C11190" t="str">
        <v>Evening</v>
      </c>
      <c r="D11190">
        <v>29</v>
      </c>
      <c r="E11190" t="str">
        <f>IF(MOD(D11190,2)=0,"EVEN","ODD")</f>
        <v>ODD</v>
      </c>
      <c r="F11190" t="str">
        <f>IF(D11190&lt;=18,"LOW (1-18)","HIGH (19-36)")</f>
        <v>HIGH (19-36)</v>
      </c>
      <c r="G11190">
        <f>INT((D11190-1)/6)+1</f>
        <v>5</v>
      </c>
      <c r="H11190">
        <f>MOD(D11190-1,6)+1</f>
        <v>5</v>
      </c>
      <c r="I11190">
        <f>37-D11190</f>
        <v>8</v>
      </c>
      <c r="J11190">
        <f>ABS(D11190-D11191)</f>
        <v>11</v>
      </c>
    </row>
    <row r="11191">
      <c r="A11191">
        <v>16380</v>
      </c>
      <c r="B11191" t="str">
        <v>2017-06-01</v>
      </c>
      <c r="C11191" t="str">
        <v>Afternoon</v>
      </c>
      <c r="D11191">
        <v>18</v>
      </c>
      <c r="E11191" t="str">
        <f>IF(MOD(D11191,2)=0,"EVEN","ODD")</f>
        <v>EVEN</v>
      </c>
      <c r="F11191" t="str">
        <f>IF(D11191&lt;=18,"LOW (1-18)","HIGH (19-36)")</f>
        <v>LOW (1-18)</v>
      </c>
      <c r="G11191">
        <f>INT((D11191-1)/6)+1</f>
        <v>3</v>
      </c>
      <c r="H11191">
        <f>MOD(D11191-1,6)+1</f>
        <v>6</v>
      </c>
      <c r="I11191">
        <f>37-D11191</f>
        <v>19</v>
      </c>
      <c r="J11191">
        <f>ABS(D11191-D11192)</f>
        <v>13</v>
      </c>
    </row>
    <row r="11192">
      <c r="A11192">
        <v>16379</v>
      </c>
      <c r="B11192" t="str">
        <v>2017-06-01</v>
      </c>
      <c r="C11192" t="str">
        <v>Midday</v>
      </c>
      <c r="D11192">
        <v>5</v>
      </c>
      <c r="E11192" t="str">
        <f>IF(MOD(D11192,2)=0,"EVEN","ODD")</f>
        <v>ODD</v>
      </c>
      <c r="F11192" t="str">
        <f>IF(D11192&lt;=18,"LOW (1-18)","HIGH (19-36)")</f>
        <v>LOW (1-18)</v>
      </c>
      <c r="G11192">
        <f>INT((D11192-1)/6)+1</f>
        <v>1</v>
      </c>
      <c r="H11192">
        <f>MOD(D11192-1,6)+1</f>
        <v>5</v>
      </c>
      <c r="I11192">
        <f>37-D11192</f>
        <v>32</v>
      </c>
      <c r="J11192">
        <f>ABS(D11192-D11193)</f>
        <v>14</v>
      </c>
    </row>
    <row r="11193">
      <c r="A11193">
        <v>16378</v>
      </c>
      <c r="B11193" t="str">
        <v>2017-06-01</v>
      </c>
      <c r="C11193" t="str">
        <v>Morning</v>
      </c>
      <c r="D11193">
        <v>19</v>
      </c>
      <c r="E11193" t="str">
        <f>IF(MOD(D11193,2)=0,"EVEN","ODD")</f>
        <v>ODD</v>
      </c>
      <c r="F11193" t="str">
        <f>IF(D11193&lt;=18,"LOW (1-18)","HIGH (19-36)")</f>
        <v>HIGH (19-36)</v>
      </c>
      <c r="G11193">
        <f>INT((D11193-1)/6)+1</f>
        <v>4</v>
      </c>
      <c r="H11193">
        <f>MOD(D11193-1,6)+1</f>
        <v>1</v>
      </c>
      <c r="I11193">
        <f>37-D11193</f>
        <v>18</v>
      </c>
      <c r="J11193">
        <f>ABS(D11193-D11194)</f>
        <v>5</v>
      </c>
    </row>
    <row r="11194">
      <c r="A11194">
        <v>16377</v>
      </c>
      <c r="B11194" t="str">
        <v>2017-05-31</v>
      </c>
      <c r="C11194" t="str">
        <v>Evening</v>
      </c>
      <c r="D11194">
        <v>14</v>
      </c>
      <c r="E11194" t="str">
        <f>IF(MOD(D11194,2)=0,"EVEN","ODD")</f>
        <v>EVEN</v>
      </c>
      <c r="F11194" t="str">
        <f>IF(D11194&lt;=18,"LOW (1-18)","HIGH (19-36)")</f>
        <v>LOW (1-18)</v>
      </c>
      <c r="G11194">
        <f>INT((D11194-1)/6)+1</f>
        <v>3</v>
      </c>
      <c r="H11194">
        <f>MOD(D11194-1,6)+1</f>
        <v>2</v>
      </c>
      <c r="I11194">
        <f>37-D11194</f>
        <v>23</v>
      </c>
      <c r="J11194">
        <f>ABS(D11194-D11195)</f>
        <v>11</v>
      </c>
    </row>
    <row r="11195">
      <c r="A11195">
        <v>16376</v>
      </c>
      <c r="B11195" t="str">
        <v>2017-05-31</v>
      </c>
      <c r="C11195" t="str">
        <v>Afternoon</v>
      </c>
      <c r="D11195">
        <v>3</v>
      </c>
      <c r="E11195" t="str">
        <f>IF(MOD(D11195,2)=0,"EVEN","ODD")</f>
        <v>ODD</v>
      </c>
      <c r="F11195" t="str">
        <f>IF(D11195&lt;=18,"LOW (1-18)","HIGH (19-36)")</f>
        <v>LOW (1-18)</v>
      </c>
      <c r="G11195">
        <f>INT((D11195-1)/6)+1</f>
        <v>1</v>
      </c>
      <c r="H11195">
        <f>MOD(D11195-1,6)+1</f>
        <v>3</v>
      </c>
      <c r="I11195">
        <f>37-D11195</f>
        <v>34</v>
      </c>
      <c r="J11195">
        <f>ABS(D11195-D11196)</f>
        <v>3</v>
      </c>
    </row>
    <row r="11196">
      <c r="A11196">
        <v>16375</v>
      </c>
      <c r="B11196" t="str">
        <v>2017-05-31</v>
      </c>
      <c r="C11196" t="str">
        <v>Midday</v>
      </c>
      <c r="D11196">
        <v>6</v>
      </c>
      <c r="E11196" t="str">
        <f>IF(MOD(D11196,2)=0,"EVEN","ODD")</f>
        <v>EVEN</v>
      </c>
      <c r="F11196" t="str">
        <f>IF(D11196&lt;=18,"LOW (1-18)","HIGH (19-36)")</f>
        <v>LOW (1-18)</v>
      </c>
      <c r="G11196">
        <f>INT((D11196-1)/6)+1</f>
        <v>1</v>
      </c>
      <c r="H11196">
        <f>MOD(D11196-1,6)+1</f>
        <v>6</v>
      </c>
      <c r="I11196">
        <f>37-D11196</f>
        <v>31</v>
      </c>
      <c r="J11196">
        <f>ABS(D11196-D11197)</f>
        <v>4</v>
      </c>
    </row>
    <row r="11197">
      <c r="A11197">
        <v>16374</v>
      </c>
      <c r="B11197" t="str">
        <v>2017-05-31</v>
      </c>
      <c r="C11197" t="str">
        <v>Morning</v>
      </c>
      <c r="D11197">
        <v>10</v>
      </c>
      <c r="E11197" t="str">
        <f>IF(MOD(D11197,2)=0,"EVEN","ODD")</f>
        <v>EVEN</v>
      </c>
      <c r="F11197" t="str">
        <f>IF(D11197&lt;=18,"LOW (1-18)","HIGH (19-36)")</f>
        <v>LOW (1-18)</v>
      </c>
      <c r="G11197">
        <f>INT((D11197-1)/6)+1</f>
        <v>2</v>
      </c>
      <c r="H11197">
        <f>MOD(D11197-1,6)+1</f>
        <v>4</v>
      </c>
      <c r="I11197">
        <f>37-D11197</f>
        <v>27</v>
      </c>
      <c r="J11197">
        <f>ABS(D11197-D11198)</f>
        <v>12</v>
      </c>
    </row>
    <row r="11198">
      <c r="A11198">
        <v>16373</v>
      </c>
      <c r="B11198" t="str">
        <v>2017-05-30</v>
      </c>
      <c r="C11198" t="str">
        <v>Evening</v>
      </c>
      <c r="D11198">
        <v>22</v>
      </c>
      <c r="E11198" t="str">
        <f>IF(MOD(D11198,2)=0,"EVEN","ODD")</f>
        <v>EVEN</v>
      </c>
      <c r="F11198" t="str">
        <f>IF(D11198&lt;=18,"LOW (1-18)","HIGH (19-36)")</f>
        <v>HIGH (19-36)</v>
      </c>
      <c r="G11198">
        <f>INT((D11198-1)/6)+1</f>
        <v>4</v>
      </c>
      <c r="H11198">
        <f>MOD(D11198-1,6)+1</f>
        <v>4</v>
      </c>
      <c r="I11198">
        <f>37-D11198</f>
        <v>15</v>
      </c>
      <c r="J11198">
        <f>ABS(D11198-D11199)</f>
        <v>4</v>
      </c>
    </row>
    <row r="11199">
      <c r="A11199">
        <v>16372</v>
      </c>
      <c r="B11199" t="str">
        <v>2017-05-30</v>
      </c>
      <c r="C11199" t="str">
        <v>Afternoon</v>
      </c>
      <c r="D11199">
        <v>26</v>
      </c>
      <c r="E11199" t="str">
        <f>IF(MOD(D11199,2)=0,"EVEN","ODD")</f>
        <v>EVEN</v>
      </c>
      <c r="F11199" t="str">
        <f>IF(D11199&lt;=18,"LOW (1-18)","HIGH (19-36)")</f>
        <v>HIGH (19-36)</v>
      </c>
      <c r="G11199">
        <f>INT((D11199-1)/6)+1</f>
        <v>5</v>
      </c>
      <c r="H11199">
        <f>MOD(D11199-1,6)+1</f>
        <v>2</v>
      </c>
      <c r="I11199">
        <f>37-D11199</f>
        <v>11</v>
      </c>
      <c r="J11199">
        <f>ABS(D11199-D11200)</f>
        <v>14</v>
      </c>
    </row>
    <row r="11200">
      <c r="A11200">
        <v>16371</v>
      </c>
      <c r="B11200" t="str">
        <v>2017-05-30</v>
      </c>
      <c r="C11200" t="str">
        <v>Midday</v>
      </c>
      <c r="D11200">
        <v>12</v>
      </c>
      <c r="E11200" t="str">
        <f>IF(MOD(D11200,2)=0,"EVEN","ODD")</f>
        <v>EVEN</v>
      </c>
      <c r="F11200" t="str">
        <f>IF(D11200&lt;=18,"LOW (1-18)","HIGH (19-36)")</f>
        <v>LOW (1-18)</v>
      </c>
      <c r="G11200">
        <f>INT((D11200-1)/6)+1</f>
        <v>2</v>
      </c>
      <c r="H11200">
        <f>MOD(D11200-1,6)+1</f>
        <v>6</v>
      </c>
      <c r="I11200">
        <f>37-D11200</f>
        <v>25</v>
      </c>
      <c r="J11200">
        <f>ABS(D11200-D11201)</f>
        <v>4</v>
      </c>
    </row>
    <row r="11201">
      <c r="A11201">
        <v>16370</v>
      </c>
      <c r="B11201" t="str">
        <v>2017-05-30</v>
      </c>
      <c r="C11201" t="str">
        <v>Morning</v>
      </c>
      <c r="D11201">
        <v>8</v>
      </c>
      <c r="E11201" t="str">
        <f>IF(MOD(D11201,2)=0,"EVEN","ODD")</f>
        <v>EVEN</v>
      </c>
      <c r="F11201" t="str">
        <f>IF(D11201&lt;=18,"LOW (1-18)","HIGH (19-36)")</f>
        <v>LOW (1-18)</v>
      </c>
      <c r="G11201">
        <f>INT((D11201-1)/6)+1</f>
        <v>2</v>
      </c>
      <c r="H11201">
        <f>MOD(D11201-1,6)+1</f>
        <v>2</v>
      </c>
      <c r="I11201">
        <f>37-D11201</f>
        <v>29</v>
      </c>
      <c r="J11201">
        <f>ABS(D11201-D11202)</f>
        <v>1</v>
      </c>
    </row>
    <row r="11202">
      <c r="A11202">
        <v>16369</v>
      </c>
      <c r="B11202" t="str">
        <v>2017-05-29</v>
      </c>
      <c r="C11202" t="str">
        <v>Evening</v>
      </c>
      <c r="D11202">
        <v>9</v>
      </c>
      <c r="E11202" t="str">
        <f>IF(MOD(D11202,2)=0,"EVEN","ODD")</f>
        <v>ODD</v>
      </c>
      <c r="F11202" t="str">
        <f>IF(D11202&lt;=18,"LOW (1-18)","HIGH (19-36)")</f>
        <v>LOW (1-18)</v>
      </c>
      <c r="G11202">
        <f>INT((D11202-1)/6)+1</f>
        <v>2</v>
      </c>
      <c r="H11202">
        <f>MOD(D11202-1,6)+1</f>
        <v>3</v>
      </c>
      <c r="I11202">
        <f>37-D11202</f>
        <v>28</v>
      </c>
      <c r="J11202">
        <f>ABS(D11202-D11203)</f>
        <v>26</v>
      </c>
    </row>
    <row r="11203">
      <c r="A11203">
        <v>16368</v>
      </c>
      <c r="B11203" t="str">
        <v>2017-05-29</v>
      </c>
      <c r="C11203" t="str">
        <v>Afternoon</v>
      </c>
      <c r="D11203">
        <v>35</v>
      </c>
      <c r="E11203" t="str">
        <f>IF(MOD(D11203,2)=0,"EVEN","ODD")</f>
        <v>ODD</v>
      </c>
      <c r="F11203" t="str">
        <f>IF(D11203&lt;=18,"LOW (1-18)","HIGH (19-36)")</f>
        <v>HIGH (19-36)</v>
      </c>
      <c r="G11203">
        <f>INT((D11203-1)/6)+1</f>
        <v>6</v>
      </c>
      <c r="H11203">
        <f>MOD(D11203-1,6)+1</f>
        <v>5</v>
      </c>
      <c r="I11203">
        <f>37-D11203</f>
        <v>2</v>
      </c>
      <c r="J11203">
        <f>ABS(D11203-D11204)</f>
        <v>18</v>
      </c>
    </row>
    <row r="11204">
      <c r="A11204">
        <v>16367</v>
      </c>
      <c r="B11204" t="str">
        <v>2017-05-29</v>
      </c>
      <c r="C11204" t="str">
        <v>Midday</v>
      </c>
      <c r="D11204">
        <v>17</v>
      </c>
      <c r="E11204" t="str">
        <f>IF(MOD(D11204,2)=0,"EVEN","ODD")</f>
        <v>ODD</v>
      </c>
      <c r="F11204" t="str">
        <f>IF(D11204&lt;=18,"LOW (1-18)","HIGH (19-36)")</f>
        <v>LOW (1-18)</v>
      </c>
      <c r="G11204">
        <f>INT((D11204-1)/6)+1</f>
        <v>3</v>
      </c>
      <c r="H11204">
        <f>MOD(D11204-1,6)+1</f>
        <v>5</v>
      </c>
      <c r="I11204">
        <f>37-D11204</f>
        <v>20</v>
      </c>
      <c r="J11204">
        <f>ABS(D11204-D11205)</f>
        <v>3</v>
      </c>
    </row>
    <row r="11205">
      <c r="A11205">
        <v>16366</v>
      </c>
      <c r="B11205" t="str">
        <v>2017-05-29</v>
      </c>
      <c r="C11205" t="str">
        <v>Morning</v>
      </c>
      <c r="D11205">
        <v>14</v>
      </c>
      <c r="E11205" t="str">
        <f>IF(MOD(D11205,2)=0,"EVEN","ODD")</f>
        <v>EVEN</v>
      </c>
      <c r="F11205" t="str">
        <f>IF(D11205&lt;=18,"LOW (1-18)","HIGH (19-36)")</f>
        <v>LOW (1-18)</v>
      </c>
      <c r="G11205">
        <f>INT((D11205-1)/6)+1</f>
        <v>3</v>
      </c>
      <c r="H11205">
        <f>MOD(D11205-1,6)+1</f>
        <v>2</v>
      </c>
      <c r="I11205">
        <f>37-D11205</f>
        <v>23</v>
      </c>
      <c r="J11205">
        <f>ABS(D11205-D11206)</f>
        <v>4</v>
      </c>
    </row>
    <row r="11206">
      <c r="A11206">
        <v>16365</v>
      </c>
      <c r="B11206" t="str">
        <v>2017-05-27</v>
      </c>
      <c r="C11206" t="str">
        <v>Evening</v>
      </c>
      <c r="D11206">
        <v>10</v>
      </c>
      <c r="E11206" t="str">
        <f>IF(MOD(D11206,2)=0,"EVEN","ODD")</f>
        <v>EVEN</v>
      </c>
      <c r="F11206" t="str">
        <f>IF(D11206&lt;=18,"LOW (1-18)","HIGH (19-36)")</f>
        <v>LOW (1-18)</v>
      </c>
      <c r="G11206">
        <f>INT((D11206-1)/6)+1</f>
        <v>2</v>
      </c>
      <c r="H11206">
        <f>MOD(D11206-1,6)+1</f>
        <v>4</v>
      </c>
      <c r="I11206">
        <f>37-D11206</f>
        <v>27</v>
      </c>
      <c r="J11206">
        <f>ABS(D11206-D11207)</f>
        <v>12</v>
      </c>
    </row>
    <row r="11207">
      <c r="A11207">
        <v>16364</v>
      </c>
      <c r="B11207" t="str">
        <v>2017-05-27</v>
      </c>
      <c r="C11207" t="str">
        <v>Afternoon</v>
      </c>
      <c r="D11207">
        <v>22</v>
      </c>
      <c r="E11207" t="str">
        <f>IF(MOD(D11207,2)=0,"EVEN","ODD")</f>
        <v>EVEN</v>
      </c>
      <c r="F11207" t="str">
        <f>IF(D11207&lt;=18,"LOW (1-18)","HIGH (19-36)")</f>
        <v>HIGH (19-36)</v>
      </c>
      <c r="G11207">
        <f>INT((D11207-1)/6)+1</f>
        <v>4</v>
      </c>
      <c r="H11207">
        <f>MOD(D11207-1,6)+1</f>
        <v>4</v>
      </c>
      <c r="I11207">
        <f>37-D11207</f>
        <v>15</v>
      </c>
      <c r="J11207">
        <f>ABS(D11207-D11208)</f>
        <v>0</v>
      </c>
    </row>
    <row r="11208">
      <c r="A11208">
        <v>16363</v>
      </c>
      <c r="B11208" t="str">
        <v>2017-05-27</v>
      </c>
      <c r="C11208" t="str">
        <v>Midday</v>
      </c>
      <c r="D11208">
        <v>22</v>
      </c>
      <c r="E11208" t="str">
        <f>IF(MOD(D11208,2)=0,"EVEN","ODD")</f>
        <v>EVEN</v>
      </c>
      <c r="F11208" t="str">
        <f>IF(D11208&lt;=18,"LOW (1-18)","HIGH (19-36)")</f>
        <v>HIGH (19-36)</v>
      </c>
      <c r="G11208">
        <f>INT((D11208-1)/6)+1</f>
        <v>4</v>
      </c>
      <c r="H11208">
        <f>MOD(D11208-1,6)+1</f>
        <v>4</v>
      </c>
      <c r="I11208">
        <f>37-D11208</f>
        <v>15</v>
      </c>
      <c r="J11208">
        <f>ABS(D11208-D11209)</f>
        <v>1</v>
      </c>
    </row>
    <row r="11209">
      <c r="A11209">
        <v>16362</v>
      </c>
      <c r="B11209" t="str">
        <v>2017-05-27</v>
      </c>
      <c r="C11209" t="str">
        <v>Morning</v>
      </c>
      <c r="D11209">
        <v>21</v>
      </c>
      <c r="E11209" t="str">
        <f>IF(MOD(D11209,2)=0,"EVEN","ODD")</f>
        <v>ODD</v>
      </c>
      <c r="F11209" t="str">
        <f>IF(D11209&lt;=18,"LOW (1-18)","HIGH (19-36)")</f>
        <v>HIGH (19-36)</v>
      </c>
      <c r="G11209">
        <f>INT((D11209-1)/6)+1</f>
        <v>4</v>
      </c>
      <c r="H11209">
        <f>MOD(D11209-1,6)+1</f>
        <v>3</v>
      </c>
      <c r="I11209">
        <f>37-D11209</f>
        <v>16</v>
      </c>
      <c r="J11209">
        <f>ABS(D11209-D11210)</f>
        <v>10</v>
      </c>
    </row>
    <row r="11210">
      <c r="A11210">
        <v>16361</v>
      </c>
      <c r="B11210" t="str">
        <v>2017-05-26</v>
      </c>
      <c r="C11210" t="str">
        <v>Evening</v>
      </c>
      <c r="D11210">
        <v>11</v>
      </c>
      <c r="E11210" t="str">
        <f>IF(MOD(D11210,2)=0,"EVEN","ODD")</f>
        <v>ODD</v>
      </c>
      <c r="F11210" t="str">
        <f>IF(D11210&lt;=18,"LOW (1-18)","HIGH (19-36)")</f>
        <v>LOW (1-18)</v>
      </c>
      <c r="G11210">
        <f>INT((D11210-1)/6)+1</f>
        <v>2</v>
      </c>
      <c r="H11210">
        <f>MOD(D11210-1,6)+1</f>
        <v>5</v>
      </c>
      <c r="I11210">
        <f>37-D11210</f>
        <v>26</v>
      </c>
      <c r="J11210">
        <f>ABS(D11210-D11211)</f>
        <v>2</v>
      </c>
    </row>
    <row r="11211">
      <c r="A11211">
        <v>16360</v>
      </c>
      <c r="B11211" t="str">
        <v>2017-05-26</v>
      </c>
      <c r="C11211" t="str">
        <v>Afternoon</v>
      </c>
      <c r="D11211">
        <v>9</v>
      </c>
      <c r="E11211" t="str">
        <f>IF(MOD(D11211,2)=0,"EVEN","ODD")</f>
        <v>ODD</v>
      </c>
      <c r="F11211" t="str">
        <f>IF(D11211&lt;=18,"LOW (1-18)","HIGH (19-36)")</f>
        <v>LOW (1-18)</v>
      </c>
      <c r="G11211">
        <f>INT((D11211-1)/6)+1</f>
        <v>2</v>
      </c>
      <c r="H11211">
        <f>MOD(D11211-1,6)+1</f>
        <v>3</v>
      </c>
      <c r="I11211">
        <f>37-D11211</f>
        <v>28</v>
      </c>
      <c r="J11211">
        <f>ABS(D11211-D11212)</f>
        <v>5</v>
      </c>
    </row>
    <row r="11212">
      <c r="A11212">
        <v>16359</v>
      </c>
      <c r="B11212" t="str">
        <v>2017-05-26</v>
      </c>
      <c r="C11212" t="str">
        <v>Midday</v>
      </c>
      <c r="D11212">
        <v>4</v>
      </c>
      <c r="E11212" t="str">
        <f>IF(MOD(D11212,2)=0,"EVEN","ODD")</f>
        <v>EVEN</v>
      </c>
      <c r="F11212" t="str">
        <f>IF(D11212&lt;=18,"LOW (1-18)","HIGH (19-36)")</f>
        <v>LOW (1-18)</v>
      </c>
      <c r="G11212">
        <f>INT((D11212-1)/6)+1</f>
        <v>1</v>
      </c>
      <c r="H11212">
        <f>MOD(D11212-1,6)+1</f>
        <v>4</v>
      </c>
      <c r="I11212">
        <f>37-D11212</f>
        <v>33</v>
      </c>
      <c r="J11212">
        <f>ABS(D11212-D11213)</f>
        <v>15</v>
      </c>
    </row>
    <row r="11213">
      <c r="A11213">
        <v>16358</v>
      </c>
      <c r="B11213" t="str">
        <v>2017-05-26</v>
      </c>
      <c r="C11213" t="str">
        <v>Morning</v>
      </c>
      <c r="D11213">
        <v>19</v>
      </c>
      <c r="E11213" t="str">
        <f>IF(MOD(D11213,2)=0,"EVEN","ODD")</f>
        <v>ODD</v>
      </c>
      <c r="F11213" t="str">
        <f>IF(D11213&lt;=18,"LOW (1-18)","HIGH (19-36)")</f>
        <v>HIGH (19-36)</v>
      </c>
      <c r="G11213">
        <f>INT((D11213-1)/6)+1</f>
        <v>4</v>
      </c>
      <c r="H11213">
        <f>MOD(D11213-1,6)+1</f>
        <v>1</v>
      </c>
      <c r="I11213">
        <f>37-D11213</f>
        <v>18</v>
      </c>
      <c r="J11213">
        <f>ABS(D11213-D11214)</f>
        <v>15</v>
      </c>
    </row>
    <row r="11214">
      <c r="A11214">
        <v>16357</v>
      </c>
      <c r="B11214" t="str">
        <v>2017-05-25</v>
      </c>
      <c r="C11214" t="str">
        <v>Evening</v>
      </c>
      <c r="D11214">
        <v>34</v>
      </c>
      <c r="E11214" t="str">
        <f>IF(MOD(D11214,2)=0,"EVEN","ODD")</f>
        <v>EVEN</v>
      </c>
      <c r="F11214" t="str">
        <f>IF(D11214&lt;=18,"LOW (1-18)","HIGH (19-36)")</f>
        <v>HIGH (19-36)</v>
      </c>
      <c r="G11214">
        <f>INT((D11214-1)/6)+1</f>
        <v>6</v>
      </c>
      <c r="H11214">
        <f>MOD(D11214-1,6)+1</f>
        <v>4</v>
      </c>
      <c r="I11214">
        <f>37-D11214</f>
        <v>3</v>
      </c>
      <c r="J11214">
        <f>ABS(D11214-D11215)</f>
        <v>17</v>
      </c>
    </row>
    <row r="11215">
      <c r="A11215">
        <v>16356</v>
      </c>
      <c r="B11215" t="str">
        <v>2017-05-25</v>
      </c>
      <c r="C11215" t="str">
        <v>Afternoon</v>
      </c>
      <c r="D11215">
        <v>17</v>
      </c>
      <c r="E11215" t="str">
        <f>IF(MOD(D11215,2)=0,"EVEN","ODD")</f>
        <v>ODD</v>
      </c>
      <c r="F11215" t="str">
        <f>IF(D11215&lt;=18,"LOW (1-18)","HIGH (19-36)")</f>
        <v>LOW (1-18)</v>
      </c>
      <c r="G11215">
        <f>INT((D11215-1)/6)+1</f>
        <v>3</v>
      </c>
      <c r="H11215">
        <f>MOD(D11215-1,6)+1</f>
        <v>5</v>
      </c>
      <c r="I11215">
        <f>37-D11215</f>
        <v>20</v>
      </c>
      <c r="J11215">
        <f>ABS(D11215-D11216)</f>
        <v>4</v>
      </c>
    </row>
    <row r="11216">
      <c r="A11216">
        <v>16355</v>
      </c>
      <c r="B11216" t="str">
        <v>2017-05-25</v>
      </c>
      <c r="C11216" t="str">
        <v>Midday</v>
      </c>
      <c r="D11216">
        <v>13</v>
      </c>
      <c r="E11216" t="str">
        <f>IF(MOD(D11216,2)=0,"EVEN","ODD")</f>
        <v>ODD</v>
      </c>
      <c r="F11216" t="str">
        <f>IF(D11216&lt;=18,"LOW (1-18)","HIGH (19-36)")</f>
        <v>LOW (1-18)</v>
      </c>
      <c r="G11216">
        <f>INT((D11216-1)/6)+1</f>
        <v>3</v>
      </c>
      <c r="H11216">
        <f>MOD(D11216-1,6)+1</f>
        <v>1</v>
      </c>
      <c r="I11216">
        <f>37-D11216</f>
        <v>24</v>
      </c>
      <c r="J11216">
        <f>ABS(D11216-D11217)</f>
        <v>11</v>
      </c>
    </row>
    <row r="11217">
      <c r="A11217">
        <v>16354</v>
      </c>
      <c r="B11217" t="str">
        <v>2017-05-25</v>
      </c>
      <c r="C11217" t="str">
        <v>Morning</v>
      </c>
      <c r="D11217">
        <v>2</v>
      </c>
      <c r="E11217" t="str">
        <f>IF(MOD(D11217,2)=0,"EVEN","ODD")</f>
        <v>EVEN</v>
      </c>
      <c r="F11217" t="str">
        <f>IF(D11217&lt;=18,"LOW (1-18)","HIGH (19-36)")</f>
        <v>LOW (1-18)</v>
      </c>
      <c r="G11217">
        <f>INT((D11217-1)/6)+1</f>
        <v>1</v>
      </c>
      <c r="H11217">
        <f>MOD(D11217-1,6)+1</f>
        <v>2</v>
      </c>
      <c r="I11217">
        <f>37-D11217</f>
        <v>35</v>
      </c>
      <c r="J11217">
        <f>ABS(D11217-D11218)</f>
        <v>2</v>
      </c>
    </row>
    <row r="11218">
      <c r="A11218">
        <v>16353</v>
      </c>
      <c r="B11218" t="str">
        <v>2017-05-24</v>
      </c>
      <c r="C11218" t="str">
        <v>Evening</v>
      </c>
      <c r="D11218">
        <v>4</v>
      </c>
      <c r="E11218" t="str">
        <f>IF(MOD(D11218,2)=0,"EVEN","ODD")</f>
        <v>EVEN</v>
      </c>
      <c r="F11218" t="str">
        <f>IF(D11218&lt;=18,"LOW (1-18)","HIGH (19-36)")</f>
        <v>LOW (1-18)</v>
      </c>
      <c r="G11218">
        <f>INT((D11218-1)/6)+1</f>
        <v>1</v>
      </c>
      <c r="H11218">
        <f>MOD(D11218-1,6)+1</f>
        <v>4</v>
      </c>
      <c r="I11218">
        <f>37-D11218</f>
        <v>33</v>
      </c>
      <c r="J11218">
        <f>ABS(D11218-D11219)</f>
        <v>29</v>
      </c>
    </row>
    <row r="11219">
      <c r="A11219">
        <v>16352</v>
      </c>
      <c r="B11219" t="str">
        <v>2017-05-24</v>
      </c>
      <c r="C11219" t="str">
        <v>Afternoon</v>
      </c>
      <c r="D11219">
        <v>33</v>
      </c>
      <c r="E11219" t="str">
        <f>IF(MOD(D11219,2)=0,"EVEN","ODD")</f>
        <v>ODD</v>
      </c>
      <c r="F11219" t="str">
        <f>IF(D11219&lt;=18,"LOW (1-18)","HIGH (19-36)")</f>
        <v>HIGH (19-36)</v>
      </c>
      <c r="G11219">
        <f>INT((D11219-1)/6)+1</f>
        <v>6</v>
      </c>
      <c r="H11219">
        <f>MOD(D11219-1,6)+1</f>
        <v>3</v>
      </c>
      <c r="I11219">
        <f>37-D11219</f>
        <v>4</v>
      </c>
      <c r="J11219">
        <f>ABS(D11219-D11220)</f>
        <v>6</v>
      </c>
    </row>
    <row r="11220">
      <c r="A11220">
        <v>16351</v>
      </c>
      <c r="B11220" t="str">
        <v>2017-05-24</v>
      </c>
      <c r="C11220" t="str">
        <v>Midday</v>
      </c>
      <c r="D11220">
        <v>27</v>
      </c>
      <c r="E11220" t="str">
        <f>IF(MOD(D11220,2)=0,"EVEN","ODD")</f>
        <v>ODD</v>
      </c>
      <c r="F11220" t="str">
        <f>IF(D11220&lt;=18,"LOW (1-18)","HIGH (19-36)")</f>
        <v>HIGH (19-36)</v>
      </c>
      <c r="G11220">
        <f>INT((D11220-1)/6)+1</f>
        <v>5</v>
      </c>
      <c r="H11220">
        <f>MOD(D11220-1,6)+1</f>
        <v>3</v>
      </c>
      <c r="I11220">
        <f>37-D11220</f>
        <v>10</v>
      </c>
      <c r="J11220">
        <f>ABS(D11220-D11221)</f>
        <v>24</v>
      </c>
    </row>
    <row r="11221">
      <c r="A11221">
        <v>16350</v>
      </c>
      <c r="B11221" t="str">
        <v>2017-05-24</v>
      </c>
      <c r="C11221" t="str">
        <v>Morning</v>
      </c>
      <c r="D11221">
        <v>3</v>
      </c>
      <c r="E11221" t="str">
        <f>IF(MOD(D11221,2)=0,"EVEN","ODD")</f>
        <v>ODD</v>
      </c>
      <c r="F11221" t="str">
        <f>IF(D11221&lt;=18,"LOW (1-18)","HIGH (19-36)")</f>
        <v>LOW (1-18)</v>
      </c>
      <c r="G11221">
        <f>INT((D11221-1)/6)+1</f>
        <v>1</v>
      </c>
      <c r="H11221">
        <f>MOD(D11221-1,6)+1</f>
        <v>3</v>
      </c>
      <c r="I11221">
        <f>37-D11221</f>
        <v>34</v>
      </c>
      <c r="J11221">
        <f>ABS(D11221-D11222)</f>
        <v>24</v>
      </c>
    </row>
    <row r="11222">
      <c r="A11222">
        <v>16349</v>
      </c>
      <c r="B11222" t="str">
        <v>2017-05-23</v>
      </c>
      <c r="C11222" t="str">
        <v>Evening</v>
      </c>
      <c r="D11222">
        <v>27</v>
      </c>
      <c r="E11222" t="str">
        <f>IF(MOD(D11222,2)=0,"EVEN","ODD")</f>
        <v>ODD</v>
      </c>
      <c r="F11222" t="str">
        <f>IF(D11222&lt;=18,"LOW (1-18)","HIGH (19-36)")</f>
        <v>HIGH (19-36)</v>
      </c>
      <c r="G11222">
        <f>INT((D11222-1)/6)+1</f>
        <v>5</v>
      </c>
      <c r="H11222">
        <f>MOD(D11222-1,6)+1</f>
        <v>3</v>
      </c>
      <c r="I11222">
        <f>37-D11222</f>
        <v>10</v>
      </c>
      <c r="J11222">
        <f>ABS(D11222-D11223)</f>
        <v>3</v>
      </c>
    </row>
    <row r="11223">
      <c r="A11223">
        <v>16348</v>
      </c>
      <c r="B11223" t="str">
        <v>2017-05-23</v>
      </c>
      <c r="C11223" t="str">
        <v>Afternoon</v>
      </c>
      <c r="D11223">
        <v>30</v>
      </c>
      <c r="E11223" t="str">
        <f>IF(MOD(D11223,2)=0,"EVEN","ODD")</f>
        <v>EVEN</v>
      </c>
      <c r="F11223" t="str">
        <f>IF(D11223&lt;=18,"LOW (1-18)","HIGH (19-36)")</f>
        <v>HIGH (19-36)</v>
      </c>
      <c r="G11223">
        <f>INT((D11223-1)/6)+1</f>
        <v>5</v>
      </c>
      <c r="H11223">
        <f>MOD(D11223-1,6)+1</f>
        <v>6</v>
      </c>
      <c r="I11223">
        <f>37-D11223</f>
        <v>7</v>
      </c>
      <c r="J11223">
        <f>ABS(D11223-D11224)</f>
        <v>11</v>
      </c>
    </row>
    <row r="11224">
      <c r="A11224">
        <v>16347</v>
      </c>
      <c r="B11224" t="str">
        <v>2017-05-23</v>
      </c>
      <c r="C11224" t="str">
        <v>Midday</v>
      </c>
      <c r="D11224">
        <v>19</v>
      </c>
      <c r="E11224" t="str">
        <f>IF(MOD(D11224,2)=0,"EVEN","ODD")</f>
        <v>ODD</v>
      </c>
      <c r="F11224" t="str">
        <f>IF(D11224&lt;=18,"LOW (1-18)","HIGH (19-36)")</f>
        <v>HIGH (19-36)</v>
      </c>
      <c r="G11224">
        <f>INT((D11224-1)/6)+1</f>
        <v>4</v>
      </c>
      <c r="H11224">
        <f>MOD(D11224-1,6)+1</f>
        <v>1</v>
      </c>
      <c r="I11224">
        <f>37-D11224</f>
        <v>18</v>
      </c>
      <c r="J11224">
        <f>ABS(D11224-D11225)</f>
        <v>10</v>
      </c>
    </row>
    <row r="11225">
      <c r="A11225">
        <v>16346</v>
      </c>
      <c r="B11225" t="str">
        <v>2017-05-23</v>
      </c>
      <c r="C11225" t="str">
        <v>Morning</v>
      </c>
      <c r="D11225">
        <v>9</v>
      </c>
      <c r="E11225" t="str">
        <f>IF(MOD(D11225,2)=0,"EVEN","ODD")</f>
        <v>ODD</v>
      </c>
      <c r="F11225" t="str">
        <f>IF(D11225&lt;=18,"LOW (1-18)","HIGH (19-36)")</f>
        <v>LOW (1-18)</v>
      </c>
      <c r="G11225">
        <f>INT((D11225-1)/6)+1</f>
        <v>2</v>
      </c>
      <c r="H11225">
        <f>MOD(D11225-1,6)+1</f>
        <v>3</v>
      </c>
      <c r="I11225">
        <f>37-D11225</f>
        <v>28</v>
      </c>
      <c r="J11225">
        <f>ABS(D11225-D11226)</f>
        <v>8</v>
      </c>
    </row>
    <row r="11226">
      <c r="A11226">
        <v>16345</v>
      </c>
      <c r="B11226" t="str">
        <v>2017-05-22</v>
      </c>
      <c r="C11226" t="str">
        <v>Evening</v>
      </c>
      <c r="D11226">
        <v>17</v>
      </c>
      <c r="E11226" t="str">
        <f>IF(MOD(D11226,2)=0,"EVEN","ODD")</f>
        <v>ODD</v>
      </c>
      <c r="F11226" t="str">
        <f>IF(D11226&lt;=18,"LOW (1-18)","HIGH (19-36)")</f>
        <v>LOW (1-18)</v>
      </c>
      <c r="G11226">
        <f>INT((D11226-1)/6)+1</f>
        <v>3</v>
      </c>
      <c r="H11226">
        <f>MOD(D11226-1,6)+1</f>
        <v>5</v>
      </c>
      <c r="I11226">
        <f>37-D11226</f>
        <v>20</v>
      </c>
      <c r="J11226">
        <f>ABS(D11226-D11227)</f>
        <v>6</v>
      </c>
    </row>
    <row r="11227">
      <c r="A11227">
        <v>16344</v>
      </c>
      <c r="B11227" t="str">
        <v>2017-05-22</v>
      </c>
      <c r="C11227" t="str">
        <v>Afternoon</v>
      </c>
      <c r="D11227">
        <v>11</v>
      </c>
      <c r="E11227" t="str">
        <f>IF(MOD(D11227,2)=0,"EVEN","ODD")</f>
        <v>ODD</v>
      </c>
      <c r="F11227" t="str">
        <f>IF(D11227&lt;=18,"LOW (1-18)","HIGH (19-36)")</f>
        <v>LOW (1-18)</v>
      </c>
      <c r="G11227">
        <f>INT((D11227-1)/6)+1</f>
        <v>2</v>
      </c>
      <c r="H11227">
        <f>MOD(D11227-1,6)+1</f>
        <v>5</v>
      </c>
      <c r="I11227">
        <f>37-D11227</f>
        <v>26</v>
      </c>
      <c r="J11227">
        <f>ABS(D11227-D11228)</f>
        <v>17</v>
      </c>
    </row>
    <row r="11228">
      <c r="A11228">
        <v>16343</v>
      </c>
      <c r="B11228" t="str">
        <v>2017-05-22</v>
      </c>
      <c r="C11228" t="str">
        <v>Midday</v>
      </c>
      <c r="D11228">
        <v>28</v>
      </c>
      <c r="E11228" t="str">
        <f>IF(MOD(D11228,2)=0,"EVEN","ODD")</f>
        <v>EVEN</v>
      </c>
      <c r="F11228" t="str">
        <f>IF(D11228&lt;=18,"LOW (1-18)","HIGH (19-36)")</f>
        <v>HIGH (19-36)</v>
      </c>
      <c r="G11228">
        <f>INT((D11228-1)/6)+1</f>
        <v>5</v>
      </c>
      <c r="H11228">
        <f>MOD(D11228-1,6)+1</f>
        <v>4</v>
      </c>
      <c r="I11228">
        <f>37-D11228</f>
        <v>9</v>
      </c>
      <c r="J11228">
        <f>ABS(D11228-D11229)</f>
        <v>7</v>
      </c>
    </row>
    <row r="11229">
      <c r="A11229">
        <v>16342</v>
      </c>
      <c r="B11229" t="str">
        <v>2017-05-22</v>
      </c>
      <c r="C11229" t="str">
        <v>Morning</v>
      </c>
      <c r="D11229">
        <v>35</v>
      </c>
      <c r="E11229" t="str">
        <f>IF(MOD(D11229,2)=0,"EVEN","ODD")</f>
        <v>ODD</v>
      </c>
      <c r="F11229" t="str">
        <f>IF(D11229&lt;=18,"LOW (1-18)","HIGH (19-36)")</f>
        <v>HIGH (19-36)</v>
      </c>
      <c r="G11229">
        <f>INT((D11229-1)/6)+1</f>
        <v>6</v>
      </c>
      <c r="H11229">
        <f>MOD(D11229-1,6)+1</f>
        <v>5</v>
      </c>
      <c r="I11229">
        <f>37-D11229</f>
        <v>2</v>
      </c>
      <c r="J11229">
        <f>ABS(D11229-D11230)</f>
        <v>17</v>
      </c>
    </row>
    <row r="11230">
      <c r="A11230">
        <v>16341</v>
      </c>
      <c r="B11230" t="str">
        <v>2017-05-20</v>
      </c>
      <c r="C11230" t="str">
        <v>Evening</v>
      </c>
      <c r="D11230">
        <v>18</v>
      </c>
      <c r="E11230" t="str">
        <f>IF(MOD(D11230,2)=0,"EVEN","ODD")</f>
        <v>EVEN</v>
      </c>
      <c r="F11230" t="str">
        <f>IF(D11230&lt;=18,"LOW (1-18)","HIGH (19-36)")</f>
        <v>LOW (1-18)</v>
      </c>
      <c r="G11230">
        <f>INT((D11230-1)/6)+1</f>
        <v>3</v>
      </c>
      <c r="H11230">
        <f>MOD(D11230-1,6)+1</f>
        <v>6</v>
      </c>
      <c r="I11230">
        <f>37-D11230</f>
        <v>19</v>
      </c>
      <c r="J11230">
        <f>ABS(D11230-D11231)</f>
        <v>4</v>
      </c>
    </row>
    <row r="11231">
      <c r="A11231">
        <v>16340</v>
      </c>
      <c r="B11231" t="str">
        <v>2017-05-20</v>
      </c>
      <c r="C11231" t="str">
        <v>Afternoon</v>
      </c>
      <c r="D11231">
        <v>14</v>
      </c>
      <c r="E11231" t="str">
        <f>IF(MOD(D11231,2)=0,"EVEN","ODD")</f>
        <v>EVEN</v>
      </c>
      <c r="F11231" t="str">
        <f>IF(D11231&lt;=18,"LOW (1-18)","HIGH (19-36)")</f>
        <v>LOW (1-18)</v>
      </c>
      <c r="G11231">
        <f>INT((D11231-1)/6)+1</f>
        <v>3</v>
      </c>
      <c r="H11231">
        <f>MOD(D11231-1,6)+1</f>
        <v>2</v>
      </c>
      <c r="I11231">
        <f>37-D11231</f>
        <v>23</v>
      </c>
      <c r="J11231">
        <f>ABS(D11231-D11232)</f>
        <v>14</v>
      </c>
    </row>
    <row r="11232">
      <c r="A11232">
        <v>16339</v>
      </c>
      <c r="B11232" t="str">
        <v>2017-05-20</v>
      </c>
      <c r="C11232" t="str">
        <v>Midday</v>
      </c>
      <c r="D11232">
        <v>28</v>
      </c>
      <c r="E11232" t="str">
        <f>IF(MOD(D11232,2)=0,"EVEN","ODD")</f>
        <v>EVEN</v>
      </c>
      <c r="F11232" t="str">
        <f>IF(D11232&lt;=18,"LOW (1-18)","HIGH (19-36)")</f>
        <v>HIGH (19-36)</v>
      </c>
      <c r="G11232">
        <f>INT((D11232-1)/6)+1</f>
        <v>5</v>
      </c>
      <c r="H11232">
        <f>MOD(D11232-1,6)+1</f>
        <v>4</v>
      </c>
      <c r="I11232">
        <f>37-D11232</f>
        <v>9</v>
      </c>
      <c r="J11232">
        <f>ABS(D11232-D11233)</f>
        <v>21</v>
      </c>
    </row>
    <row r="11233">
      <c r="A11233">
        <v>16338</v>
      </c>
      <c r="B11233" t="str">
        <v>2017-05-20</v>
      </c>
      <c r="C11233" t="str">
        <v>Morning</v>
      </c>
      <c r="D11233">
        <v>7</v>
      </c>
      <c r="E11233" t="str">
        <f>IF(MOD(D11233,2)=0,"EVEN","ODD")</f>
        <v>ODD</v>
      </c>
      <c r="F11233" t="str">
        <f>IF(D11233&lt;=18,"LOW (1-18)","HIGH (19-36)")</f>
        <v>LOW (1-18)</v>
      </c>
      <c r="G11233">
        <f>INT((D11233-1)/6)+1</f>
        <v>2</v>
      </c>
      <c r="H11233">
        <f>MOD(D11233-1,6)+1</f>
        <v>1</v>
      </c>
      <c r="I11233">
        <f>37-D11233</f>
        <v>30</v>
      </c>
      <c r="J11233">
        <f>ABS(D11233-D11234)</f>
        <v>27</v>
      </c>
    </row>
    <row r="11234">
      <c r="A11234">
        <v>16337</v>
      </c>
      <c r="B11234" t="str">
        <v>2017-05-19</v>
      </c>
      <c r="C11234" t="str">
        <v>Evening</v>
      </c>
      <c r="D11234">
        <v>34</v>
      </c>
      <c r="E11234" t="str">
        <f>IF(MOD(D11234,2)=0,"EVEN","ODD")</f>
        <v>EVEN</v>
      </c>
      <c r="F11234" t="str">
        <f>IF(D11234&lt;=18,"LOW (1-18)","HIGH (19-36)")</f>
        <v>HIGH (19-36)</v>
      </c>
      <c r="G11234">
        <f>INT((D11234-1)/6)+1</f>
        <v>6</v>
      </c>
      <c r="H11234">
        <f>MOD(D11234-1,6)+1</f>
        <v>4</v>
      </c>
      <c r="I11234">
        <f>37-D11234</f>
        <v>3</v>
      </c>
      <c r="J11234">
        <f>ABS(D11234-D11235)</f>
        <v>28</v>
      </c>
    </row>
    <row r="11235">
      <c r="A11235">
        <v>16336</v>
      </c>
      <c r="B11235" t="str">
        <v>2017-05-19</v>
      </c>
      <c r="C11235" t="str">
        <v>Afternoon</v>
      </c>
      <c r="D11235">
        <v>6</v>
      </c>
      <c r="E11235" t="str">
        <f>IF(MOD(D11235,2)=0,"EVEN","ODD")</f>
        <v>EVEN</v>
      </c>
      <c r="F11235" t="str">
        <f>IF(D11235&lt;=18,"LOW (1-18)","HIGH (19-36)")</f>
        <v>LOW (1-18)</v>
      </c>
      <c r="G11235">
        <f>INT((D11235-1)/6)+1</f>
        <v>1</v>
      </c>
      <c r="H11235">
        <f>MOD(D11235-1,6)+1</f>
        <v>6</v>
      </c>
      <c r="I11235">
        <f>37-D11235</f>
        <v>31</v>
      </c>
      <c r="J11235">
        <f>ABS(D11235-D11236)</f>
        <v>3</v>
      </c>
    </row>
    <row r="11236">
      <c r="A11236">
        <v>16335</v>
      </c>
      <c r="B11236" t="str">
        <v>2017-05-19</v>
      </c>
      <c r="C11236" t="str">
        <v>Midday</v>
      </c>
      <c r="D11236">
        <v>3</v>
      </c>
      <c r="E11236" t="str">
        <f>IF(MOD(D11236,2)=0,"EVEN","ODD")</f>
        <v>ODD</v>
      </c>
      <c r="F11236" t="str">
        <f>IF(D11236&lt;=18,"LOW (1-18)","HIGH (19-36)")</f>
        <v>LOW (1-18)</v>
      </c>
      <c r="G11236">
        <f>INT((D11236-1)/6)+1</f>
        <v>1</v>
      </c>
      <c r="H11236">
        <f>MOD(D11236-1,6)+1</f>
        <v>3</v>
      </c>
      <c r="I11236">
        <f>37-D11236</f>
        <v>34</v>
      </c>
      <c r="J11236">
        <f>ABS(D11236-D11237)</f>
        <v>4</v>
      </c>
    </row>
    <row r="11237">
      <c r="A11237">
        <v>16334</v>
      </c>
      <c r="B11237" t="str">
        <v>2017-05-19</v>
      </c>
      <c r="C11237" t="str">
        <v>Morning</v>
      </c>
      <c r="D11237">
        <v>7</v>
      </c>
      <c r="E11237" t="str">
        <f>IF(MOD(D11237,2)=0,"EVEN","ODD")</f>
        <v>ODD</v>
      </c>
      <c r="F11237" t="str">
        <f>IF(D11237&lt;=18,"LOW (1-18)","HIGH (19-36)")</f>
        <v>LOW (1-18)</v>
      </c>
      <c r="G11237">
        <f>INT((D11237-1)/6)+1</f>
        <v>2</v>
      </c>
      <c r="H11237">
        <f>MOD(D11237-1,6)+1</f>
        <v>1</v>
      </c>
      <c r="I11237">
        <f>37-D11237</f>
        <v>30</v>
      </c>
      <c r="J11237">
        <f>ABS(D11237-D11238)</f>
        <v>5</v>
      </c>
    </row>
    <row r="11238">
      <c r="A11238">
        <v>16333</v>
      </c>
      <c r="B11238" t="str">
        <v>2017-05-18</v>
      </c>
      <c r="C11238" t="str">
        <v>Evening</v>
      </c>
      <c r="D11238">
        <v>2</v>
      </c>
      <c r="E11238" t="str">
        <f>IF(MOD(D11238,2)=0,"EVEN","ODD")</f>
        <v>EVEN</v>
      </c>
      <c r="F11238" t="str">
        <f>IF(D11238&lt;=18,"LOW (1-18)","HIGH (19-36)")</f>
        <v>LOW (1-18)</v>
      </c>
      <c r="G11238">
        <f>INT((D11238-1)/6)+1</f>
        <v>1</v>
      </c>
      <c r="H11238">
        <f>MOD(D11238-1,6)+1</f>
        <v>2</v>
      </c>
      <c r="I11238">
        <f>37-D11238</f>
        <v>35</v>
      </c>
      <c r="J11238">
        <f>ABS(D11238-D11239)</f>
        <v>21</v>
      </c>
    </row>
    <row r="11239">
      <c r="A11239">
        <v>16332</v>
      </c>
      <c r="B11239" t="str">
        <v>2017-05-18</v>
      </c>
      <c r="C11239" t="str">
        <v>Afternoon</v>
      </c>
      <c r="D11239">
        <v>23</v>
      </c>
      <c r="E11239" t="str">
        <f>IF(MOD(D11239,2)=0,"EVEN","ODD")</f>
        <v>ODD</v>
      </c>
      <c r="F11239" t="str">
        <f>IF(D11239&lt;=18,"LOW (1-18)","HIGH (19-36)")</f>
        <v>HIGH (19-36)</v>
      </c>
      <c r="G11239">
        <f>INT((D11239-1)/6)+1</f>
        <v>4</v>
      </c>
      <c r="H11239">
        <f>MOD(D11239-1,6)+1</f>
        <v>5</v>
      </c>
      <c r="I11239">
        <f>37-D11239</f>
        <v>14</v>
      </c>
      <c r="J11239">
        <f>ABS(D11239-D11240)</f>
        <v>15</v>
      </c>
    </row>
    <row r="11240">
      <c r="A11240">
        <v>16331</v>
      </c>
      <c r="B11240" t="str">
        <v>2017-05-18</v>
      </c>
      <c r="C11240" t="str">
        <v>Midday</v>
      </c>
      <c r="D11240">
        <v>8</v>
      </c>
      <c r="E11240" t="str">
        <f>IF(MOD(D11240,2)=0,"EVEN","ODD")</f>
        <v>EVEN</v>
      </c>
      <c r="F11240" t="str">
        <f>IF(D11240&lt;=18,"LOW (1-18)","HIGH (19-36)")</f>
        <v>LOW (1-18)</v>
      </c>
      <c r="G11240">
        <f>INT((D11240-1)/6)+1</f>
        <v>2</v>
      </c>
      <c r="H11240">
        <f>MOD(D11240-1,6)+1</f>
        <v>2</v>
      </c>
      <c r="I11240">
        <f>37-D11240</f>
        <v>29</v>
      </c>
      <c r="J11240">
        <f>ABS(D11240-D11241)</f>
        <v>9</v>
      </c>
    </row>
    <row r="11241">
      <c r="A11241">
        <v>16330</v>
      </c>
      <c r="B11241" t="str">
        <v>2017-05-18</v>
      </c>
      <c r="C11241" t="str">
        <v>Morning</v>
      </c>
      <c r="D11241">
        <v>17</v>
      </c>
      <c r="E11241" t="str">
        <f>IF(MOD(D11241,2)=0,"EVEN","ODD")</f>
        <v>ODD</v>
      </c>
      <c r="F11241" t="str">
        <f>IF(D11241&lt;=18,"LOW (1-18)","HIGH (19-36)")</f>
        <v>LOW (1-18)</v>
      </c>
      <c r="G11241">
        <f>INT((D11241-1)/6)+1</f>
        <v>3</v>
      </c>
      <c r="H11241">
        <f>MOD(D11241-1,6)+1</f>
        <v>5</v>
      </c>
      <c r="I11241">
        <f>37-D11241</f>
        <v>20</v>
      </c>
      <c r="J11241">
        <f>ABS(D11241-D11242)</f>
        <v>10</v>
      </c>
    </row>
    <row r="11242">
      <c r="A11242">
        <v>16329</v>
      </c>
      <c r="B11242" t="str">
        <v>2017-05-17</v>
      </c>
      <c r="C11242" t="str">
        <v>Evening</v>
      </c>
      <c r="D11242">
        <v>27</v>
      </c>
      <c r="E11242" t="str">
        <f>IF(MOD(D11242,2)=0,"EVEN","ODD")</f>
        <v>ODD</v>
      </c>
      <c r="F11242" t="str">
        <f>IF(D11242&lt;=18,"LOW (1-18)","HIGH (19-36)")</f>
        <v>HIGH (19-36)</v>
      </c>
      <c r="G11242">
        <f>INT((D11242-1)/6)+1</f>
        <v>5</v>
      </c>
      <c r="H11242">
        <f>MOD(D11242-1,6)+1</f>
        <v>3</v>
      </c>
      <c r="I11242">
        <f>37-D11242</f>
        <v>10</v>
      </c>
      <c r="J11242">
        <f>ABS(D11242-D11243)</f>
        <v>10</v>
      </c>
    </row>
    <row r="11243">
      <c r="A11243">
        <v>16328</v>
      </c>
      <c r="B11243" t="str">
        <v>2017-05-17</v>
      </c>
      <c r="C11243" t="str">
        <v>Afternoon</v>
      </c>
      <c r="D11243">
        <v>17</v>
      </c>
      <c r="E11243" t="str">
        <f>IF(MOD(D11243,2)=0,"EVEN","ODD")</f>
        <v>ODD</v>
      </c>
      <c r="F11243" t="str">
        <f>IF(D11243&lt;=18,"LOW (1-18)","HIGH (19-36)")</f>
        <v>LOW (1-18)</v>
      </c>
      <c r="G11243">
        <f>INT((D11243-1)/6)+1</f>
        <v>3</v>
      </c>
      <c r="H11243">
        <f>MOD(D11243-1,6)+1</f>
        <v>5</v>
      </c>
      <c r="I11243">
        <f>37-D11243</f>
        <v>20</v>
      </c>
      <c r="J11243">
        <f>ABS(D11243-D11244)</f>
        <v>6</v>
      </c>
    </row>
    <row r="11244">
      <c r="A11244">
        <v>16327</v>
      </c>
      <c r="B11244" t="str">
        <v>2017-05-17</v>
      </c>
      <c r="C11244" t="str">
        <v>Midday</v>
      </c>
      <c r="D11244">
        <v>11</v>
      </c>
      <c r="E11244" t="str">
        <f>IF(MOD(D11244,2)=0,"EVEN","ODD")</f>
        <v>ODD</v>
      </c>
      <c r="F11244" t="str">
        <f>IF(D11244&lt;=18,"LOW (1-18)","HIGH (19-36)")</f>
        <v>LOW (1-18)</v>
      </c>
      <c r="G11244">
        <f>INT((D11244-1)/6)+1</f>
        <v>2</v>
      </c>
      <c r="H11244">
        <f>MOD(D11244-1,6)+1</f>
        <v>5</v>
      </c>
      <c r="I11244">
        <f>37-D11244</f>
        <v>26</v>
      </c>
      <c r="J11244">
        <f>ABS(D11244-D11245)</f>
        <v>6</v>
      </c>
    </row>
    <row r="11245">
      <c r="A11245">
        <v>16326</v>
      </c>
      <c r="B11245" t="str">
        <v>2017-05-17</v>
      </c>
      <c r="C11245" t="str">
        <v>Morning</v>
      </c>
      <c r="D11245">
        <v>5</v>
      </c>
      <c r="E11245" t="str">
        <f>IF(MOD(D11245,2)=0,"EVEN","ODD")</f>
        <v>ODD</v>
      </c>
      <c r="F11245" t="str">
        <f>IF(D11245&lt;=18,"LOW (1-18)","HIGH (19-36)")</f>
        <v>LOW (1-18)</v>
      </c>
      <c r="G11245">
        <f>INT((D11245-1)/6)+1</f>
        <v>1</v>
      </c>
      <c r="H11245">
        <f>MOD(D11245-1,6)+1</f>
        <v>5</v>
      </c>
      <c r="I11245">
        <f>37-D11245</f>
        <v>32</v>
      </c>
      <c r="J11245">
        <f>ABS(D11245-D11246)</f>
        <v>4</v>
      </c>
    </row>
    <row r="11246">
      <c r="A11246">
        <v>16325</v>
      </c>
      <c r="B11246" t="str">
        <v>2017-05-16</v>
      </c>
      <c r="C11246" t="str">
        <v>Evening</v>
      </c>
      <c r="D11246">
        <v>1</v>
      </c>
      <c r="E11246" t="str">
        <f>IF(MOD(D11246,2)=0,"EVEN","ODD")</f>
        <v>ODD</v>
      </c>
      <c r="F11246" t="str">
        <f>IF(D11246&lt;=18,"LOW (1-18)","HIGH (19-36)")</f>
        <v>LOW (1-18)</v>
      </c>
      <c r="G11246">
        <f>INT((D11246-1)/6)+1</f>
        <v>1</v>
      </c>
      <c r="H11246">
        <f>MOD(D11246-1,6)+1</f>
        <v>1</v>
      </c>
      <c r="I11246">
        <f>37-D11246</f>
        <v>36</v>
      </c>
      <c r="J11246">
        <f>ABS(D11246-D11247)</f>
        <v>17</v>
      </c>
    </row>
    <row r="11247">
      <c r="A11247">
        <v>16324</v>
      </c>
      <c r="B11247" t="str">
        <v>2017-05-16</v>
      </c>
      <c r="C11247" t="str">
        <v>Afternoon</v>
      </c>
      <c r="D11247">
        <v>18</v>
      </c>
      <c r="E11247" t="str">
        <f>IF(MOD(D11247,2)=0,"EVEN","ODD")</f>
        <v>EVEN</v>
      </c>
      <c r="F11247" t="str">
        <f>IF(D11247&lt;=18,"LOW (1-18)","HIGH (19-36)")</f>
        <v>LOW (1-18)</v>
      </c>
      <c r="G11247">
        <f>INT((D11247-1)/6)+1</f>
        <v>3</v>
      </c>
      <c r="H11247">
        <f>MOD(D11247-1,6)+1</f>
        <v>6</v>
      </c>
      <c r="I11247">
        <f>37-D11247</f>
        <v>19</v>
      </c>
      <c r="J11247">
        <f>ABS(D11247-D11248)</f>
        <v>17</v>
      </c>
    </row>
    <row r="11248">
      <c r="A11248">
        <v>16323</v>
      </c>
      <c r="B11248" t="str">
        <v>2017-05-16</v>
      </c>
      <c r="C11248" t="str">
        <v>Midday</v>
      </c>
      <c r="D11248">
        <v>35</v>
      </c>
      <c r="E11248" t="str">
        <f>IF(MOD(D11248,2)=0,"EVEN","ODD")</f>
        <v>ODD</v>
      </c>
      <c r="F11248" t="str">
        <f>IF(D11248&lt;=18,"LOW (1-18)","HIGH (19-36)")</f>
        <v>HIGH (19-36)</v>
      </c>
      <c r="G11248">
        <f>INT((D11248-1)/6)+1</f>
        <v>6</v>
      </c>
      <c r="H11248">
        <f>MOD(D11248-1,6)+1</f>
        <v>5</v>
      </c>
      <c r="I11248">
        <f>37-D11248</f>
        <v>2</v>
      </c>
      <c r="J11248">
        <f>ABS(D11248-D11249)</f>
        <v>0</v>
      </c>
    </row>
    <row r="11249">
      <c r="A11249">
        <v>16322</v>
      </c>
      <c r="B11249" t="str">
        <v>2017-05-16</v>
      </c>
      <c r="C11249" t="str">
        <v>Morning</v>
      </c>
      <c r="D11249">
        <v>35</v>
      </c>
      <c r="E11249" t="str">
        <f>IF(MOD(D11249,2)=0,"EVEN","ODD")</f>
        <v>ODD</v>
      </c>
      <c r="F11249" t="str">
        <f>IF(D11249&lt;=18,"LOW (1-18)","HIGH (19-36)")</f>
        <v>HIGH (19-36)</v>
      </c>
      <c r="G11249">
        <f>INT((D11249-1)/6)+1</f>
        <v>6</v>
      </c>
      <c r="H11249">
        <f>MOD(D11249-1,6)+1</f>
        <v>5</v>
      </c>
      <c r="I11249">
        <f>37-D11249</f>
        <v>2</v>
      </c>
      <c r="J11249">
        <f>ABS(D11249-D11250)</f>
        <v>6</v>
      </c>
    </row>
    <row r="11250">
      <c r="A11250">
        <v>16321</v>
      </c>
      <c r="B11250" t="str">
        <v>2017-05-15</v>
      </c>
      <c r="C11250" t="str">
        <v>Evening</v>
      </c>
      <c r="D11250">
        <v>29</v>
      </c>
      <c r="E11250" t="str">
        <f>IF(MOD(D11250,2)=0,"EVEN","ODD")</f>
        <v>ODD</v>
      </c>
      <c r="F11250" t="str">
        <f>IF(D11250&lt;=18,"LOW (1-18)","HIGH (19-36)")</f>
        <v>HIGH (19-36)</v>
      </c>
      <c r="G11250">
        <f>INT((D11250-1)/6)+1</f>
        <v>5</v>
      </c>
      <c r="H11250">
        <f>MOD(D11250-1,6)+1</f>
        <v>5</v>
      </c>
      <c r="I11250">
        <f>37-D11250</f>
        <v>8</v>
      </c>
      <c r="J11250">
        <f>ABS(D11250-D11251)</f>
        <v>4</v>
      </c>
    </row>
    <row r="11251">
      <c r="A11251">
        <v>16320</v>
      </c>
      <c r="B11251" t="str">
        <v>2017-05-15</v>
      </c>
      <c r="C11251" t="str">
        <v>Afternoon</v>
      </c>
      <c r="D11251">
        <v>33</v>
      </c>
      <c r="E11251" t="str">
        <f>IF(MOD(D11251,2)=0,"EVEN","ODD")</f>
        <v>ODD</v>
      </c>
      <c r="F11251" t="str">
        <f>IF(D11251&lt;=18,"LOW (1-18)","HIGH (19-36)")</f>
        <v>HIGH (19-36)</v>
      </c>
      <c r="G11251">
        <f>INT((D11251-1)/6)+1</f>
        <v>6</v>
      </c>
      <c r="H11251">
        <f>MOD(D11251-1,6)+1</f>
        <v>3</v>
      </c>
      <c r="I11251">
        <f>37-D11251</f>
        <v>4</v>
      </c>
      <c r="J11251">
        <f>ABS(D11251-D11252)</f>
        <v>30</v>
      </c>
    </row>
    <row r="11252">
      <c r="A11252">
        <v>16319</v>
      </c>
      <c r="B11252" t="str">
        <v>2017-05-15</v>
      </c>
      <c r="C11252" t="str">
        <v>Midday</v>
      </c>
      <c r="D11252">
        <v>3</v>
      </c>
      <c r="E11252" t="str">
        <f>IF(MOD(D11252,2)=0,"EVEN","ODD")</f>
        <v>ODD</v>
      </c>
      <c r="F11252" t="str">
        <f>IF(D11252&lt;=18,"LOW (1-18)","HIGH (19-36)")</f>
        <v>LOW (1-18)</v>
      </c>
      <c r="G11252">
        <f>INT((D11252-1)/6)+1</f>
        <v>1</v>
      </c>
      <c r="H11252">
        <f>MOD(D11252-1,6)+1</f>
        <v>3</v>
      </c>
      <c r="I11252">
        <f>37-D11252</f>
        <v>34</v>
      </c>
      <c r="J11252">
        <f>ABS(D11252-D11253)</f>
        <v>9</v>
      </c>
    </row>
    <row r="11253">
      <c r="A11253">
        <v>16318</v>
      </c>
      <c r="B11253" t="str">
        <v>2017-05-15</v>
      </c>
      <c r="C11253" t="str">
        <v>Morning</v>
      </c>
      <c r="D11253">
        <v>12</v>
      </c>
      <c r="E11253" t="str">
        <f>IF(MOD(D11253,2)=0,"EVEN","ODD")</f>
        <v>EVEN</v>
      </c>
      <c r="F11253" t="str">
        <f>IF(D11253&lt;=18,"LOW (1-18)","HIGH (19-36)")</f>
        <v>LOW (1-18)</v>
      </c>
      <c r="G11253">
        <f>INT((D11253-1)/6)+1</f>
        <v>2</v>
      </c>
      <c r="H11253">
        <f>MOD(D11253-1,6)+1</f>
        <v>6</v>
      </c>
      <c r="I11253">
        <f>37-D11253</f>
        <v>25</v>
      </c>
      <c r="J11253">
        <f>ABS(D11253-D11254)</f>
        <v>3</v>
      </c>
    </row>
    <row r="11254">
      <c r="A11254">
        <v>16317</v>
      </c>
      <c r="B11254" t="str">
        <v>2017-05-13</v>
      </c>
      <c r="C11254" t="str">
        <v>Evening</v>
      </c>
      <c r="D11254">
        <v>9</v>
      </c>
      <c r="E11254" t="str">
        <f>IF(MOD(D11254,2)=0,"EVEN","ODD")</f>
        <v>ODD</v>
      </c>
      <c r="F11254" t="str">
        <f>IF(D11254&lt;=18,"LOW (1-18)","HIGH (19-36)")</f>
        <v>LOW (1-18)</v>
      </c>
      <c r="G11254">
        <f>INT((D11254-1)/6)+1</f>
        <v>2</v>
      </c>
      <c r="H11254">
        <f>MOD(D11254-1,6)+1</f>
        <v>3</v>
      </c>
      <c r="I11254">
        <f>37-D11254</f>
        <v>28</v>
      </c>
      <c r="J11254">
        <f>ABS(D11254-D11255)</f>
        <v>4</v>
      </c>
    </row>
    <row r="11255">
      <c r="A11255">
        <v>16316</v>
      </c>
      <c r="B11255" t="str">
        <v>2017-05-13</v>
      </c>
      <c r="C11255" t="str">
        <v>Afternoon</v>
      </c>
      <c r="D11255">
        <v>5</v>
      </c>
      <c r="E11255" t="str">
        <f>IF(MOD(D11255,2)=0,"EVEN","ODD")</f>
        <v>ODD</v>
      </c>
      <c r="F11255" t="str">
        <f>IF(D11255&lt;=18,"LOW (1-18)","HIGH (19-36)")</f>
        <v>LOW (1-18)</v>
      </c>
      <c r="G11255">
        <f>INT((D11255-1)/6)+1</f>
        <v>1</v>
      </c>
      <c r="H11255">
        <f>MOD(D11255-1,6)+1</f>
        <v>5</v>
      </c>
      <c r="I11255">
        <f>37-D11255</f>
        <v>32</v>
      </c>
      <c r="J11255">
        <f>ABS(D11255-D11256)</f>
        <v>7</v>
      </c>
    </row>
    <row r="11256">
      <c r="A11256">
        <v>16315</v>
      </c>
      <c r="B11256" t="str">
        <v>2017-05-13</v>
      </c>
      <c r="C11256" t="str">
        <v>Midday</v>
      </c>
      <c r="D11256">
        <v>12</v>
      </c>
      <c r="E11256" t="str">
        <f>IF(MOD(D11256,2)=0,"EVEN","ODD")</f>
        <v>EVEN</v>
      </c>
      <c r="F11256" t="str">
        <f>IF(D11256&lt;=18,"LOW (1-18)","HIGH (19-36)")</f>
        <v>LOW (1-18)</v>
      </c>
      <c r="G11256">
        <f>INT((D11256-1)/6)+1</f>
        <v>2</v>
      </c>
      <c r="H11256">
        <f>MOD(D11256-1,6)+1</f>
        <v>6</v>
      </c>
      <c r="I11256">
        <f>37-D11256</f>
        <v>25</v>
      </c>
      <c r="J11256">
        <f>ABS(D11256-D11257)</f>
        <v>6</v>
      </c>
    </row>
    <row r="11257">
      <c r="A11257">
        <v>16314</v>
      </c>
      <c r="B11257" t="str">
        <v>2017-05-13</v>
      </c>
      <c r="C11257" t="str">
        <v>Morning</v>
      </c>
      <c r="D11257">
        <v>18</v>
      </c>
      <c r="E11257" t="str">
        <f>IF(MOD(D11257,2)=0,"EVEN","ODD")</f>
        <v>EVEN</v>
      </c>
      <c r="F11257" t="str">
        <f>IF(D11257&lt;=18,"LOW (1-18)","HIGH (19-36)")</f>
        <v>LOW (1-18)</v>
      </c>
      <c r="G11257">
        <f>INT((D11257-1)/6)+1</f>
        <v>3</v>
      </c>
      <c r="H11257">
        <f>MOD(D11257-1,6)+1</f>
        <v>6</v>
      </c>
      <c r="I11257">
        <f>37-D11257</f>
        <v>19</v>
      </c>
      <c r="J11257">
        <f>ABS(D11257-D11258)</f>
        <v>8</v>
      </c>
    </row>
    <row r="11258">
      <c r="A11258">
        <v>16313</v>
      </c>
      <c r="B11258" t="str">
        <v>2017-05-12</v>
      </c>
      <c r="C11258" t="str">
        <v>Evening</v>
      </c>
      <c r="D11258">
        <v>26</v>
      </c>
      <c r="E11258" t="str">
        <f>IF(MOD(D11258,2)=0,"EVEN","ODD")</f>
        <v>EVEN</v>
      </c>
      <c r="F11258" t="str">
        <f>IF(D11258&lt;=18,"LOW (1-18)","HIGH (19-36)")</f>
        <v>HIGH (19-36)</v>
      </c>
      <c r="G11258">
        <f>INT((D11258-1)/6)+1</f>
        <v>5</v>
      </c>
      <c r="H11258">
        <f>MOD(D11258-1,6)+1</f>
        <v>2</v>
      </c>
      <c r="I11258">
        <f>37-D11258</f>
        <v>11</v>
      </c>
      <c r="J11258">
        <f>ABS(D11258-D11259)</f>
        <v>15</v>
      </c>
    </row>
    <row r="11259">
      <c r="A11259">
        <v>16312</v>
      </c>
      <c r="B11259" t="str">
        <v>2017-05-12</v>
      </c>
      <c r="C11259" t="str">
        <v>Afternoon</v>
      </c>
      <c r="D11259">
        <v>11</v>
      </c>
      <c r="E11259" t="str">
        <f>IF(MOD(D11259,2)=0,"EVEN","ODD")</f>
        <v>ODD</v>
      </c>
      <c r="F11259" t="str">
        <f>IF(D11259&lt;=18,"LOW (1-18)","HIGH (19-36)")</f>
        <v>LOW (1-18)</v>
      </c>
      <c r="G11259">
        <f>INT((D11259-1)/6)+1</f>
        <v>2</v>
      </c>
      <c r="H11259">
        <f>MOD(D11259-1,6)+1</f>
        <v>5</v>
      </c>
      <c r="I11259">
        <f>37-D11259</f>
        <v>26</v>
      </c>
      <c r="J11259">
        <f>ABS(D11259-D11260)</f>
        <v>16</v>
      </c>
    </row>
    <row r="11260">
      <c r="A11260">
        <v>16311</v>
      </c>
      <c r="B11260" t="str">
        <v>2017-05-12</v>
      </c>
      <c r="C11260" t="str">
        <v>Midday</v>
      </c>
      <c r="D11260">
        <v>27</v>
      </c>
      <c r="E11260" t="str">
        <f>IF(MOD(D11260,2)=0,"EVEN","ODD")</f>
        <v>ODD</v>
      </c>
      <c r="F11260" t="str">
        <f>IF(D11260&lt;=18,"LOW (1-18)","HIGH (19-36)")</f>
        <v>HIGH (19-36)</v>
      </c>
      <c r="G11260">
        <f>INT((D11260-1)/6)+1</f>
        <v>5</v>
      </c>
      <c r="H11260">
        <f>MOD(D11260-1,6)+1</f>
        <v>3</v>
      </c>
      <c r="I11260">
        <f>37-D11260</f>
        <v>10</v>
      </c>
      <c r="J11260">
        <f>ABS(D11260-D11261)</f>
        <v>4</v>
      </c>
    </row>
    <row r="11261">
      <c r="A11261">
        <v>16310</v>
      </c>
      <c r="B11261" t="str">
        <v>2017-05-12</v>
      </c>
      <c r="C11261" t="str">
        <v>Morning</v>
      </c>
      <c r="D11261">
        <v>31</v>
      </c>
      <c r="E11261" t="str">
        <f>IF(MOD(D11261,2)=0,"EVEN","ODD")</f>
        <v>ODD</v>
      </c>
      <c r="F11261" t="str">
        <f>IF(D11261&lt;=18,"LOW (1-18)","HIGH (19-36)")</f>
        <v>HIGH (19-36)</v>
      </c>
      <c r="G11261">
        <f>INT((D11261-1)/6)+1</f>
        <v>6</v>
      </c>
      <c r="H11261">
        <f>MOD(D11261-1,6)+1</f>
        <v>1</v>
      </c>
      <c r="I11261">
        <f>37-D11261</f>
        <v>6</v>
      </c>
      <c r="J11261">
        <f>ABS(D11261-D11262)</f>
        <v>4</v>
      </c>
    </row>
    <row r="11262">
      <c r="A11262">
        <v>16309</v>
      </c>
      <c r="B11262" t="str">
        <v>2017-05-11</v>
      </c>
      <c r="C11262" t="str">
        <v>Evening</v>
      </c>
      <c r="D11262">
        <v>35</v>
      </c>
      <c r="E11262" t="str">
        <f>IF(MOD(D11262,2)=0,"EVEN","ODD")</f>
        <v>ODD</v>
      </c>
      <c r="F11262" t="str">
        <f>IF(D11262&lt;=18,"LOW (1-18)","HIGH (19-36)")</f>
        <v>HIGH (19-36)</v>
      </c>
      <c r="G11262">
        <f>INT((D11262-1)/6)+1</f>
        <v>6</v>
      </c>
      <c r="H11262">
        <f>MOD(D11262-1,6)+1</f>
        <v>5</v>
      </c>
      <c r="I11262">
        <f>37-D11262</f>
        <v>2</v>
      </c>
      <c r="J11262">
        <f>ABS(D11262-D11263)</f>
        <v>6</v>
      </c>
    </row>
    <row r="11263">
      <c r="A11263">
        <v>16308</v>
      </c>
      <c r="B11263" t="str">
        <v>2017-05-11</v>
      </c>
      <c r="C11263" t="str">
        <v>Afternoon</v>
      </c>
      <c r="D11263">
        <v>29</v>
      </c>
      <c r="E11263" t="str">
        <f>IF(MOD(D11263,2)=0,"EVEN","ODD")</f>
        <v>ODD</v>
      </c>
      <c r="F11263" t="str">
        <f>IF(D11263&lt;=18,"LOW (1-18)","HIGH (19-36)")</f>
        <v>HIGH (19-36)</v>
      </c>
      <c r="G11263">
        <f>INT((D11263-1)/6)+1</f>
        <v>5</v>
      </c>
      <c r="H11263">
        <f>MOD(D11263-1,6)+1</f>
        <v>5</v>
      </c>
      <c r="I11263">
        <f>37-D11263</f>
        <v>8</v>
      </c>
      <c r="J11263">
        <f>ABS(D11263-D11264)</f>
        <v>2</v>
      </c>
    </row>
    <row r="11264">
      <c r="A11264">
        <v>16307</v>
      </c>
      <c r="B11264" t="str">
        <v>2017-05-11</v>
      </c>
      <c r="C11264" t="str">
        <v>Midday</v>
      </c>
      <c r="D11264">
        <v>31</v>
      </c>
      <c r="E11264" t="str">
        <f>IF(MOD(D11264,2)=0,"EVEN","ODD")</f>
        <v>ODD</v>
      </c>
      <c r="F11264" t="str">
        <f>IF(D11264&lt;=18,"LOW (1-18)","HIGH (19-36)")</f>
        <v>HIGH (19-36)</v>
      </c>
      <c r="G11264">
        <f>INT((D11264-1)/6)+1</f>
        <v>6</v>
      </c>
      <c r="H11264">
        <f>MOD(D11264-1,6)+1</f>
        <v>1</v>
      </c>
      <c r="I11264">
        <f>37-D11264</f>
        <v>6</v>
      </c>
      <c r="J11264">
        <f>ABS(D11264-D11265)</f>
        <v>4</v>
      </c>
    </row>
    <row r="11265">
      <c r="A11265">
        <v>16306</v>
      </c>
      <c r="B11265" t="str">
        <v>2017-05-11</v>
      </c>
      <c r="C11265" t="str">
        <v>Morning</v>
      </c>
      <c r="D11265">
        <v>35</v>
      </c>
      <c r="E11265" t="str">
        <f>IF(MOD(D11265,2)=0,"EVEN","ODD")</f>
        <v>ODD</v>
      </c>
      <c r="F11265" t="str">
        <f>IF(D11265&lt;=18,"LOW (1-18)","HIGH (19-36)")</f>
        <v>HIGH (19-36)</v>
      </c>
      <c r="G11265">
        <f>INT((D11265-1)/6)+1</f>
        <v>6</v>
      </c>
      <c r="H11265">
        <f>MOD(D11265-1,6)+1</f>
        <v>5</v>
      </c>
      <c r="I11265">
        <f>37-D11265</f>
        <v>2</v>
      </c>
      <c r="J11265">
        <f>ABS(D11265-D11266)</f>
        <v>14</v>
      </c>
    </row>
    <row r="11266">
      <c r="A11266">
        <v>16305</v>
      </c>
      <c r="B11266" t="str">
        <v>2017-05-10</v>
      </c>
      <c r="C11266" t="str">
        <v>Evening</v>
      </c>
      <c r="D11266">
        <v>21</v>
      </c>
      <c r="E11266" t="str">
        <f>IF(MOD(D11266,2)=0,"EVEN","ODD")</f>
        <v>ODD</v>
      </c>
      <c r="F11266" t="str">
        <f>IF(D11266&lt;=18,"LOW (1-18)","HIGH (19-36)")</f>
        <v>HIGH (19-36)</v>
      </c>
      <c r="G11266">
        <f>INT((D11266-1)/6)+1</f>
        <v>4</v>
      </c>
      <c r="H11266">
        <f>MOD(D11266-1,6)+1</f>
        <v>3</v>
      </c>
      <c r="I11266">
        <f>37-D11266</f>
        <v>16</v>
      </c>
      <c r="J11266">
        <f>ABS(D11266-D11267)</f>
        <v>3</v>
      </c>
    </row>
    <row r="11267">
      <c r="A11267">
        <v>16304</v>
      </c>
      <c r="B11267" t="str">
        <v>2017-05-10</v>
      </c>
      <c r="C11267" t="str">
        <v>Afternoon</v>
      </c>
      <c r="D11267">
        <v>24</v>
      </c>
      <c r="E11267" t="str">
        <f>IF(MOD(D11267,2)=0,"EVEN","ODD")</f>
        <v>EVEN</v>
      </c>
      <c r="F11267" t="str">
        <f>IF(D11267&lt;=18,"LOW (1-18)","HIGH (19-36)")</f>
        <v>HIGH (19-36)</v>
      </c>
      <c r="G11267">
        <f>INT((D11267-1)/6)+1</f>
        <v>4</v>
      </c>
      <c r="H11267">
        <f>MOD(D11267-1,6)+1</f>
        <v>6</v>
      </c>
      <c r="I11267">
        <f>37-D11267</f>
        <v>13</v>
      </c>
      <c r="J11267">
        <f>ABS(D11267-D11268)</f>
        <v>12</v>
      </c>
    </row>
    <row r="11268">
      <c r="A11268">
        <v>16303</v>
      </c>
      <c r="B11268" t="str">
        <v>2017-05-10</v>
      </c>
      <c r="C11268" t="str">
        <v>Midday</v>
      </c>
      <c r="D11268">
        <v>12</v>
      </c>
      <c r="E11268" t="str">
        <f>IF(MOD(D11268,2)=0,"EVEN","ODD")</f>
        <v>EVEN</v>
      </c>
      <c r="F11268" t="str">
        <f>IF(D11268&lt;=18,"LOW (1-18)","HIGH (19-36)")</f>
        <v>LOW (1-18)</v>
      </c>
      <c r="G11268">
        <f>INT((D11268-1)/6)+1</f>
        <v>2</v>
      </c>
      <c r="H11268">
        <f>MOD(D11268-1,6)+1</f>
        <v>6</v>
      </c>
      <c r="I11268">
        <f>37-D11268</f>
        <v>25</v>
      </c>
      <c r="J11268">
        <f>ABS(D11268-D11269)</f>
        <v>9</v>
      </c>
    </row>
    <row r="11269">
      <c r="A11269">
        <v>16302</v>
      </c>
      <c r="B11269" t="str">
        <v>2017-05-10</v>
      </c>
      <c r="C11269" t="str">
        <v>Morning</v>
      </c>
      <c r="D11269">
        <v>21</v>
      </c>
      <c r="E11269" t="str">
        <f>IF(MOD(D11269,2)=0,"EVEN","ODD")</f>
        <v>ODD</v>
      </c>
      <c r="F11269" t="str">
        <f>IF(D11269&lt;=18,"LOW (1-18)","HIGH (19-36)")</f>
        <v>HIGH (19-36)</v>
      </c>
      <c r="G11269">
        <f>INT((D11269-1)/6)+1</f>
        <v>4</v>
      </c>
      <c r="H11269">
        <f>MOD(D11269-1,6)+1</f>
        <v>3</v>
      </c>
      <c r="I11269">
        <f>37-D11269</f>
        <v>16</v>
      </c>
      <c r="J11269">
        <f>ABS(D11269-D11270)</f>
        <v>7</v>
      </c>
    </row>
    <row r="11270">
      <c r="A11270">
        <v>16301</v>
      </c>
      <c r="B11270" t="str">
        <v>2017-05-09</v>
      </c>
      <c r="C11270" t="str">
        <v>Evening</v>
      </c>
      <c r="D11270">
        <v>28</v>
      </c>
      <c r="E11270" t="str">
        <f>IF(MOD(D11270,2)=0,"EVEN","ODD")</f>
        <v>EVEN</v>
      </c>
      <c r="F11270" t="str">
        <f>IF(D11270&lt;=18,"LOW (1-18)","HIGH (19-36)")</f>
        <v>HIGH (19-36)</v>
      </c>
      <c r="G11270">
        <f>INT((D11270-1)/6)+1</f>
        <v>5</v>
      </c>
      <c r="H11270">
        <f>MOD(D11270-1,6)+1</f>
        <v>4</v>
      </c>
      <c r="I11270">
        <f>37-D11270</f>
        <v>9</v>
      </c>
      <c r="J11270">
        <f>ABS(D11270-D11271)</f>
        <v>12</v>
      </c>
    </row>
    <row r="11271">
      <c r="A11271">
        <v>16300</v>
      </c>
      <c r="B11271" t="str">
        <v>2017-05-09</v>
      </c>
      <c r="C11271" t="str">
        <v>Afternoon</v>
      </c>
      <c r="D11271">
        <v>16</v>
      </c>
      <c r="E11271" t="str">
        <f>IF(MOD(D11271,2)=0,"EVEN","ODD")</f>
        <v>EVEN</v>
      </c>
      <c r="F11271" t="str">
        <f>IF(D11271&lt;=18,"LOW (1-18)","HIGH (19-36)")</f>
        <v>LOW (1-18)</v>
      </c>
      <c r="G11271">
        <f>INT((D11271-1)/6)+1</f>
        <v>3</v>
      </c>
      <c r="H11271">
        <f>MOD(D11271-1,6)+1</f>
        <v>4</v>
      </c>
      <c r="I11271">
        <f>37-D11271</f>
        <v>21</v>
      </c>
      <c r="J11271">
        <f>ABS(D11271-D11272)</f>
        <v>13</v>
      </c>
    </row>
    <row r="11272">
      <c r="A11272">
        <v>16299</v>
      </c>
      <c r="B11272" t="str">
        <v>2017-05-09</v>
      </c>
      <c r="C11272" t="str">
        <v>Midday</v>
      </c>
      <c r="D11272">
        <v>29</v>
      </c>
      <c r="E11272" t="str">
        <f>IF(MOD(D11272,2)=0,"EVEN","ODD")</f>
        <v>ODD</v>
      </c>
      <c r="F11272" t="str">
        <f>IF(D11272&lt;=18,"LOW (1-18)","HIGH (19-36)")</f>
        <v>HIGH (19-36)</v>
      </c>
      <c r="G11272">
        <f>INT((D11272-1)/6)+1</f>
        <v>5</v>
      </c>
      <c r="H11272">
        <f>MOD(D11272-1,6)+1</f>
        <v>5</v>
      </c>
      <c r="I11272">
        <f>37-D11272</f>
        <v>8</v>
      </c>
      <c r="J11272">
        <f>ABS(D11272-D11273)</f>
        <v>2</v>
      </c>
    </row>
    <row r="11273">
      <c r="A11273">
        <v>16298</v>
      </c>
      <c r="B11273" t="str">
        <v>2017-05-09</v>
      </c>
      <c r="C11273" t="str">
        <v>Morning</v>
      </c>
      <c r="D11273">
        <v>27</v>
      </c>
      <c r="E11273" t="str">
        <f>IF(MOD(D11273,2)=0,"EVEN","ODD")</f>
        <v>ODD</v>
      </c>
      <c r="F11273" t="str">
        <f>IF(D11273&lt;=18,"LOW (1-18)","HIGH (19-36)")</f>
        <v>HIGH (19-36)</v>
      </c>
      <c r="G11273">
        <f>INT((D11273-1)/6)+1</f>
        <v>5</v>
      </c>
      <c r="H11273">
        <f>MOD(D11273-1,6)+1</f>
        <v>3</v>
      </c>
      <c r="I11273">
        <f>37-D11273</f>
        <v>10</v>
      </c>
      <c r="J11273">
        <f>ABS(D11273-D11274)</f>
        <v>4</v>
      </c>
    </row>
    <row r="11274">
      <c r="A11274">
        <v>16297</v>
      </c>
      <c r="B11274" t="str">
        <v>2017-05-08</v>
      </c>
      <c r="C11274" t="str">
        <v>Evening</v>
      </c>
      <c r="D11274">
        <v>31</v>
      </c>
      <c r="E11274" t="str">
        <f>IF(MOD(D11274,2)=0,"EVEN","ODD")</f>
        <v>ODD</v>
      </c>
      <c r="F11274" t="str">
        <f>IF(D11274&lt;=18,"LOW (1-18)","HIGH (19-36)")</f>
        <v>HIGH (19-36)</v>
      </c>
      <c r="G11274">
        <f>INT((D11274-1)/6)+1</f>
        <v>6</v>
      </c>
      <c r="H11274">
        <f>MOD(D11274-1,6)+1</f>
        <v>1</v>
      </c>
      <c r="I11274">
        <f>37-D11274</f>
        <v>6</v>
      </c>
      <c r="J11274">
        <f>ABS(D11274-D11275)</f>
        <v>10</v>
      </c>
    </row>
    <row r="11275">
      <c r="A11275">
        <v>16296</v>
      </c>
      <c r="B11275" t="str">
        <v>2017-05-08</v>
      </c>
      <c r="C11275" t="str">
        <v>Afternoon</v>
      </c>
      <c r="D11275">
        <v>21</v>
      </c>
      <c r="E11275" t="str">
        <f>IF(MOD(D11275,2)=0,"EVEN","ODD")</f>
        <v>ODD</v>
      </c>
      <c r="F11275" t="str">
        <f>IF(D11275&lt;=18,"LOW (1-18)","HIGH (19-36)")</f>
        <v>HIGH (19-36)</v>
      </c>
      <c r="G11275">
        <f>INT((D11275-1)/6)+1</f>
        <v>4</v>
      </c>
      <c r="H11275">
        <f>MOD(D11275-1,6)+1</f>
        <v>3</v>
      </c>
      <c r="I11275">
        <f>37-D11275</f>
        <v>16</v>
      </c>
      <c r="J11275">
        <f>ABS(D11275-D11276)</f>
        <v>15</v>
      </c>
    </row>
    <row r="11276">
      <c r="A11276">
        <v>16295</v>
      </c>
      <c r="B11276" t="str">
        <v>2017-05-08</v>
      </c>
      <c r="C11276" t="str">
        <v>Midday</v>
      </c>
      <c r="D11276">
        <v>36</v>
      </c>
      <c r="E11276" t="str">
        <f>IF(MOD(D11276,2)=0,"EVEN","ODD")</f>
        <v>EVEN</v>
      </c>
      <c r="F11276" t="str">
        <f>IF(D11276&lt;=18,"LOW (1-18)","HIGH (19-36)")</f>
        <v>HIGH (19-36)</v>
      </c>
      <c r="G11276">
        <f>INT((D11276-1)/6)+1</f>
        <v>6</v>
      </c>
      <c r="H11276">
        <f>MOD(D11276-1,6)+1</f>
        <v>6</v>
      </c>
      <c r="I11276">
        <f>37-D11276</f>
        <v>1</v>
      </c>
      <c r="J11276">
        <f>ABS(D11276-D11277)</f>
        <v>16</v>
      </c>
    </row>
    <row r="11277">
      <c r="A11277">
        <v>16294</v>
      </c>
      <c r="B11277" t="str">
        <v>2017-05-08</v>
      </c>
      <c r="C11277" t="str">
        <v>Morning</v>
      </c>
      <c r="D11277">
        <v>20</v>
      </c>
      <c r="E11277" t="str">
        <f>IF(MOD(D11277,2)=0,"EVEN","ODD")</f>
        <v>EVEN</v>
      </c>
      <c r="F11277" t="str">
        <f>IF(D11277&lt;=18,"LOW (1-18)","HIGH (19-36)")</f>
        <v>HIGH (19-36)</v>
      </c>
      <c r="G11277">
        <f>INT((D11277-1)/6)+1</f>
        <v>4</v>
      </c>
      <c r="H11277">
        <f>MOD(D11277-1,6)+1</f>
        <v>2</v>
      </c>
      <c r="I11277">
        <f>37-D11277</f>
        <v>17</v>
      </c>
      <c r="J11277">
        <f>ABS(D11277-D11278)</f>
        <v>13</v>
      </c>
    </row>
    <row r="11278">
      <c r="A11278">
        <v>16293</v>
      </c>
      <c r="B11278" t="str">
        <v>2017-05-06</v>
      </c>
      <c r="C11278" t="str">
        <v>Evening</v>
      </c>
      <c r="D11278">
        <v>33</v>
      </c>
      <c r="E11278" t="str">
        <f>IF(MOD(D11278,2)=0,"EVEN","ODD")</f>
        <v>ODD</v>
      </c>
      <c r="F11278" t="str">
        <f>IF(D11278&lt;=18,"LOW (1-18)","HIGH (19-36)")</f>
        <v>HIGH (19-36)</v>
      </c>
      <c r="G11278">
        <f>INT((D11278-1)/6)+1</f>
        <v>6</v>
      </c>
      <c r="H11278">
        <f>MOD(D11278-1,6)+1</f>
        <v>3</v>
      </c>
      <c r="I11278">
        <f>37-D11278</f>
        <v>4</v>
      </c>
      <c r="J11278">
        <f>ABS(D11278-D11279)</f>
        <v>2</v>
      </c>
    </row>
    <row r="11279">
      <c r="A11279">
        <v>16292</v>
      </c>
      <c r="B11279" t="str">
        <v>2017-05-06</v>
      </c>
      <c r="C11279" t="str">
        <v>Afternoon</v>
      </c>
      <c r="D11279">
        <v>35</v>
      </c>
      <c r="E11279" t="str">
        <f>IF(MOD(D11279,2)=0,"EVEN","ODD")</f>
        <v>ODD</v>
      </c>
      <c r="F11279" t="str">
        <f>IF(D11279&lt;=18,"LOW (1-18)","HIGH (19-36)")</f>
        <v>HIGH (19-36)</v>
      </c>
      <c r="G11279">
        <f>INT((D11279-1)/6)+1</f>
        <v>6</v>
      </c>
      <c r="H11279">
        <f>MOD(D11279-1,6)+1</f>
        <v>5</v>
      </c>
      <c r="I11279">
        <f>37-D11279</f>
        <v>2</v>
      </c>
      <c r="J11279">
        <f>ABS(D11279-D11280)</f>
        <v>25</v>
      </c>
    </row>
    <row r="11280">
      <c r="A11280">
        <v>16291</v>
      </c>
      <c r="B11280" t="str">
        <v>2017-05-06</v>
      </c>
      <c r="C11280" t="str">
        <v>Midday</v>
      </c>
      <c r="D11280">
        <v>10</v>
      </c>
      <c r="E11280" t="str">
        <f>IF(MOD(D11280,2)=0,"EVEN","ODD")</f>
        <v>EVEN</v>
      </c>
      <c r="F11280" t="str">
        <f>IF(D11280&lt;=18,"LOW (1-18)","HIGH (19-36)")</f>
        <v>LOW (1-18)</v>
      </c>
      <c r="G11280">
        <f>INT((D11280-1)/6)+1</f>
        <v>2</v>
      </c>
      <c r="H11280">
        <f>MOD(D11280-1,6)+1</f>
        <v>4</v>
      </c>
      <c r="I11280">
        <f>37-D11280</f>
        <v>27</v>
      </c>
      <c r="J11280">
        <f>ABS(D11280-D11281)</f>
        <v>3</v>
      </c>
    </row>
    <row r="11281">
      <c r="A11281">
        <v>16290</v>
      </c>
      <c r="B11281" t="str">
        <v>2017-05-06</v>
      </c>
      <c r="C11281" t="str">
        <v>Morning</v>
      </c>
      <c r="D11281">
        <v>7</v>
      </c>
      <c r="E11281" t="str">
        <f>IF(MOD(D11281,2)=0,"EVEN","ODD")</f>
        <v>ODD</v>
      </c>
      <c r="F11281" t="str">
        <f>IF(D11281&lt;=18,"LOW (1-18)","HIGH (19-36)")</f>
        <v>LOW (1-18)</v>
      </c>
      <c r="G11281">
        <f>INT((D11281-1)/6)+1</f>
        <v>2</v>
      </c>
      <c r="H11281">
        <f>MOD(D11281-1,6)+1</f>
        <v>1</v>
      </c>
      <c r="I11281">
        <f>37-D11281</f>
        <v>30</v>
      </c>
      <c r="J11281">
        <f>ABS(D11281-D11282)</f>
        <v>14</v>
      </c>
    </row>
    <row r="11282">
      <c r="A11282">
        <v>16289</v>
      </c>
      <c r="B11282" t="str">
        <v>2017-05-05</v>
      </c>
      <c r="C11282" t="str">
        <v>Evening</v>
      </c>
      <c r="D11282">
        <v>21</v>
      </c>
      <c r="E11282" t="str">
        <f>IF(MOD(D11282,2)=0,"EVEN","ODD")</f>
        <v>ODD</v>
      </c>
      <c r="F11282" t="str">
        <f>IF(D11282&lt;=18,"LOW (1-18)","HIGH (19-36)")</f>
        <v>HIGH (19-36)</v>
      </c>
      <c r="G11282">
        <f>INT((D11282-1)/6)+1</f>
        <v>4</v>
      </c>
      <c r="H11282">
        <f>MOD(D11282-1,6)+1</f>
        <v>3</v>
      </c>
      <c r="I11282">
        <f>37-D11282</f>
        <v>16</v>
      </c>
      <c r="J11282">
        <f>ABS(D11282-D11283)</f>
        <v>14</v>
      </c>
    </row>
    <row r="11283">
      <c r="A11283">
        <v>16288</v>
      </c>
      <c r="B11283" t="str">
        <v>2017-05-05</v>
      </c>
      <c r="C11283" t="str">
        <v>Afternoon</v>
      </c>
      <c r="D11283">
        <v>35</v>
      </c>
      <c r="E11283" t="str">
        <f>IF(MOD(D11283,2)=0,"EVEN","ODD")</f>
        <v>ODD</v>
      </c>
      <c r="F11283" t="str">
        <f>IF(D11283&lt;=18,"LOW (1-18)","HIGH (19-36)")</f>
        <v>HIGH (19-36)</v>
      </c>
      <c r="G11283">
        <f>INT((D11283-1)/6)+1</f>
        <v>6</v>
      </c>
      <c r="H11283">
        <f>MOD(D11283-1,6)+1</f>
        <v>5</v>
      </c>
      <c r="I11283">
        <f>37-D11283</f>
        <v>2</v>
      </c>
      <c r="J11283">
        <f>ABS(D11283-D11284)</f>
        <v>22</v>
      </c>
    </row>
    <row r="11284">
      <c r="A11284">
        <v>16287</v>
      </c>
      <c r="B11284" t="str">
        <v>2017-05-05</v>
      </c>
      <c r="C11284" t="str">
        <v>Midday</v>
      </c>
      <c r="D11284">
        <v>13</v>
      </c>
      <c r="E11284" t="str">
        <f>IF(MOD(D11284,2)=0,"EVEN","ODD")</f>
        <v>ODD</v>
      </c>
      <c r="F11284" t="str">
        <f>IF(D11284&lt;=18,"LOW (1-18)","HIGH (19-36)")</f>
        <v>LOW (1-18)</v>
      </c>
      <c r="G11284">
        <f>INT((D11284-1)/6)+1</f>
        <v>3</v>
      </c>
      <c r="H11284">
        <f>MOD(D11284-1,6)+1</f>
        <v>1</v>
      </c>
      <c r="I11284">
        <f>37-D11284</f>
        <v>24</v>
      </c>
      <c r="J11284">
        <f>ABS(D11284-D11285)</f>
        <v>5</v>
      </c>
    </row>
    <row r="11285">
      <c r="A11285">
        <v>16286</v>
      </c>
      <c r="B11285" t="str">
        <v>2017-05-05</v>
      </c>
      <c r="C11285" t="str">
        <v>Morning</v>
      </c>
      <c r="D11285">
        <v>18</v>
      </c>
      <c r="E11285" t="str">
        <f>IF(MOD(D11285,2)=0,"EVEN","ODD")</f>
        <v>EVEN</v>
      </c>
      <c r="F11285" t="str">
        <f>IF(D11285&lt;=18,"LOW (1-18)","HIGH (19-36)")</f>
        <v>LOW (1-18)</v>
      </c>
      <c r="G11285">
        <f>INT((D11285-1)/6)+1</f>
        <v>3</v>
      </c>
      <c r="H11285">
        <f>MOD(D11285-1,6)+1</f>
        <v>6</v>
      </c>
      <c r="I11285">
        <f>37-D11285</f>
        <v>19</v>
      </c>
      <c r="J11285">
        <f>ABS(D11285-D11286)</f>
        <v>8</v>
      </c>
    </row>
    <row r="11286">
      <c r="A11286">
        <v>16285</v>
      </c>
      <c r="B11286" t="str">
        <v>2017-05-04</v>
      </c>
      <c r="C11286" t="str">
        <v>Evening</v>
      </c>
      <c r="D11286">
        <v>26</v>
      </c>
      <c r="E11286" t="str">
        <f>IF(MOD(D11286,2)=0,"EVEN","ODD")</f>
        <v>EVEN</v>
      </c>
      <c r="F11286" t="str">
        <f>IF(D11286&lt;=18,"LOW (1-18)","HIGH (19-36)")</f>
        <v>HIGH (19-36)</v>
      </c>
      <c r="G11286">
        <f>INT((D11286-1)/6)+1</f>
        <v>5</v>
      </c>
      <c r="H11286">
        <f>MOD(D11286-1,6)+1</f>
        <v>2</v>
      </c>
      <c r="I11286">
        <f>37-D11286</f>
        <v>11</v>
      </c>
      <c r="J11286">
        <f>ABS(D11286-D11287)</f>
        <v>20</v>
      </c>
    </row>
    <row r="11287">
      <c r="A11287">
        <v>16284</v>
      </c>
      <c r="B11287" t="str">
        <v>2017-05-04</v>
      </c>
      <c r="C11287" t="str">
        <v>Afternoon</v>
      </c>
      <c r="D11287">
        <v>6</v>
      </c>
      <c r="E11287" t="str">
        <f>IF(MOD(D11287,2)=0,"EVEN","ODD")</f>
        <v>EVEN</v>
      </c>
      <c r="F11287" t="str">
        <f>IF(D11287&lt;=18,"LOW (1-18)","HIGH (19-36)")</f>
        <v>LOW (1-18)</v>
      </c>
      <c r="G11287">
        <f>INT((D11287-1)/6)+1</f>
        <v>1</v>
      </c>
      <c r="H11287">
        <f>MOD(D11287-1,6)+1</f>
        <v>6</v>
      </c>
      <c r="I11287">
        <f>37-D11287</f>
        <v>31</v>
      </c>
      <c r="J11287">
        <f>ABS(D11287-D11288)</f>
        <v>29</v>
      </c>
    </row>
    <row r="11288">
      <c r="A11288">
        <v>16283</v>
      </c>
      <c r="B11288" t="str">
        <v>2017-05-04</v>
      </c>
      <c r="C11288" t="str">
        <v>Midday</v>
      </c>
      <c r="D11288">
        <v>35</v>
      </c>
      <c r="E11288" t="str">
        <f>IF(MOD(D11288,2)=0,"EVEN","ODD")</f>
        <v>ODD</v>
      </c>
      <c r="F11288" t="str">
        <f>IF(D11288&lt;=18,"LOW (1-18)","HIGH (19-36)")</f>
        <v>HIGH (19-36)</v>
      </c>
      <c r="G11288">
        <f>INT((D11288-1)/6)+1</f>
        <v>6</v>
      </c>
      <c r="H11288">
        <f>MOD(D11288-1,6)+1</f>
        <v>5</v>
      </c>
      <c r="I11288">
        <f>37-D11288</f>
        <v>2</v>
      </c>
      <c r="J11288">
        <f>ABS(D11288-D11289)</f>
        <v>6</v>
      </c>
    </row>
    <row r="11289">
      <c r="A11289">
        <v>16282</v>
      </c>
      <c r="B11289" t="str">
        <v>2017-05-04</v>
      </c>
      <c r="C11289" t="str">
        <v>Morning</v>
      </c>
      <c r="D11289">
        <v>29</v>
      </c>
      <c r="E11289" t="str">
        <f>IF(MOD(D11289,2)=0,"EVEN","ODD")</f>
        <v>ODD</v>
      </c>
      <c r="F11289" t="str">
        <f>IF(D11289&lt;=18,"LOW (1-18)","HIGH (19-36)")</f>
        <v>HIGH (19-36)</v>
      </c>
      <c r="G11289">
        <f>INT((D11289-1)/6)+1</f>
        <v>5</v>
      </c>
      <c r="H11289">
        <f>MOD(D11289-1,6)+1</f>
        <v>5</v>
      </c>
      <c r="I11289">
        <f>37-D11289</f>
        <v>8</v>
      </c>
      <c r="J11289">
        <f>ABS(D11289-D11290)</f>
        <v>6</v>
      </c>
    </row>
    <row r="11290">
      <c r="A11290">
        <v>16281</v>
      </c>
      <c r="B11290" t="str">
        <v>2017-05-03</v>
      </c>
      <c r="C11290" t="str">
        <v>Evening</v>
      </c>
      <c r="D11290">
        <v>35</v>
      </c>
      <c r="E11290" t="str">
        <f>IF(MOD(D11290,2)=0,"EVEN","ODD")</f>
        <v>ODD</v>
      </c>
      <c r="F11290" t="str">
        <f>IF(D11290&lt;=18,"LOW (1-18)","HIGH (19-36)")</f>
        <v>HIGH (19-36)</v>
      </c>
      <c r="G11290">
        <f>INT((D11290-1)/6)+1</f>
        <v>6</v>
      </c>
      <c r="H11290">
        <f>MOD(D11290-1,6)+1</f>
        <v>5</v>
      </c>
      <c r="I11290">
        <f>37-D11290</f>
        <v>2</v>
      </c>
      <c r="J11290">
        <f>ABS(D11290-D11291)</f>
        <v>1</v>
      </c>
    </row>
    <row r="11291">
      <c r="A11291">
        <v>16280</v>
      </c>
      <c r="B11291" t="str">
        <v>2017-05-03</v>
      </c>
      <c r="C11291" t="str">
        <v>Afternoon</v>
      </c>
      <c r="D11291">
        <v>36</v>
      </c>
      <c r="E11291" t="str">
        <f>IF(MOD(D11291,2)=0,"EVEN","ODD")</f>
        <v>EVEN</v>
      </c>
      <c r="F11291" t="str">
        <f>IF(D11291&lt;=18,"LOW (1-18)","HIGH (19-36)")</f>
        <v>HIGH (19-36)</v>
      </c>
      <c r="G11291">
        <f>INT((D11291-1)/6)+1</f>
        <v>6</v>
      </c>
      <c r="H11291">
        <f>MOD(D11291-1,6)+1</f>
        <v>6</v>
      </c>
      <c r="I11291">
        <f>37-D11291</f>
        <v>1</v>
      </c>
      <c r="J11291">
        <f>ABS(D11291-D11292)</f>
        <v>4</v>
      </c>
    </row>
    <row r="11292">
      <c r="A11292">
        <v>16279</v>
      </c>
      <c r="B11292" t="str">
        <v>2017-05-03</v>
      </c>
      <c r="C11292" t="str">
        <v>Midday</v>
      </c>
      <c r="D11292">
        <v>32</v>
      </c>
      <c r="E11292" t="str">
        <f>IF(MOD(D11292,2)=0,"EVEN","ODD")</f>
        <v>EVEN</v>
      </c>
      <c r="F11292" t="str">
        <f>IF(D11292&lt;=18,"LOW (1-18)","HIGH (19-36)")</f>
        <v>HIGH (19-36)</v>
      </c>
      <c r="G11292">
        <f>INT((D11292-1)/6)+1</f>
        <v>6</v>
      </c>
      <c r="H11292">
        <f>MOD(D11292-1,6)+1</f>
        <v>2</v>
      </c>
      <c r="I11292">
        <f>37-D11292</f>
        <v>5</v>
      </c>
      <c r="J11292">
        <f>ABS(D11292-D11293)</f>
        <v>4</v>
      </c>
    </row>
    <row r="11293">
      <c r="A11293">
        <v>16278</v>
      </c>
      <c r="B11293" t="str">
        <v>2017-05-03</v>
      </c>
      <c r="C11293" t="str">
        <v>Morning</v>
      </c>
      <c r="D11293">
        <v>28</v>
      </c>
      <c r="E11293" t="str">
        <f>IF(MOD(D11293,2)=0,"EVEN","ODD")</f>
        <v>EVEN</v>
      </c>
      <c r="F11293" t="str">
        <f>IF(D11293&lt;=18,"LOW (1-18)","HIGH (19-36)")</f>
        <v>HIGH (19-36)</v>
      </c>
      <c r="G11293">
        <f>INT((D11293-1)/6)+1</f>
        <v>5</v>
      </c>
      <c r="H11293">
        <f>MOD(D11293-1,6)+1</f>
        <v>4</v>
      </c>
      <c r="I11293">
        <f>37-D11293</f>
        <v>9</v>
      </c>
      <c r="J11293">
        <f>ABS(D11293-D11294)</f>
        <v>18</v>
      </c>
    </row>
    <row r="11294">
      <c r="A11294">
        <v>16277</v>
      </c>
      <c r="B11294" t="str">
        <v>2017-05-02</v>
      </c>
      <c r="C11294" t="str">
        <v>Evening</v>
      </c>
      <c r="D11294">
        <v>10</v>
      </c>
      <c r="E11294" t="str">
        <f>IF(MOD(D11294,2)=0,"EVEN","ODD")</f>
        <v>EVEN</v>
      </c>
      <c r="F11294" t="str">
        <f>IF(D11294&lt;=18,"LOW (1-18)","HIGH (19-36)")</f>
        <v>LOW (1-18)</v>
      </c>
      <c r="G11294">
        <f>INT((D11294-1)/6)+1</f>
        <v>2</v>
      </c>
      <c r="H11294">
        <f>MOD(D11294-1,6)+1</f>
        <v>4</v>
      </c>
      <c r="I11294">
        <f>37-D11294</f>
        <v>27</v>
      </c>
      <c r="J11294">
        <f>ABS(D11294-D11295)</f>
        <v>20</v>
      </c>
    </row>
    <row r="11295">
      <c r="A11295">
        <v>16276</v>
      </c>
      <c r="B11295" t="str">
        <v>2017-05-02</v>
      </c>
      <c r="C11295" t="str">
        <v>Afternoon</v>
      </c>
      <c r="D11295">
        <v>30</v>
      </c>
      <c r="E11295" t="str">
        <f>IF(MOD(D11295,2)=0,"EVEN","ODD")</f>
        <v>EVEN</v>
      </c>
      <c r="F11295" t="str">
        <f>IF(D11295&lt;=18,"LOW (1-18)","HIGH (19-36)")</f>
        <v>HIGH (19-36)</v>
      </c>
      <c r="G11295">
        <f>INT((D11295-1)/6)+1</f>
        <v>5</v>
      </c>
      <c r="H11295">
        <f>MOD(D11295-1,6)+1</f>
        <v>6</v>
      </c>
      <c r="I11295">
        <f>37-D11295</f>
        <v>7</v>
      </c>
      <c r="J11295">
        <f>ABS(D11295-D11296)</f>
        <v>17</v>
      </c>
    </row>
    <row r="11296">
      <c r="A11296">
        <v>16275</v>
      </c>
      <c r="B11296" t="str">
        <v>2017-05-02</v>
      </c>
      <c r="C11296" t="str">
        <v>Midday</v>
      </c>
      <c r="D11296">
        <v>13</v>
      </c>
      <c r="E11296" t="str">
        <f>IF(MOD(D11296,2)=0,"EVEN","ODD")</f>
        <v>ODD</v>
      </c>
      <c r="F11296" t="str">
        <f>IF(D11296&lt;=18,"LOW (1-18)","HIGH (19-36)")</f>
        <v>LOW (1-18)</v>
      </c>
      <c r="G11296">
        <f>INT((D11296-1)/6)+1</f>
        <v>3</v>
      </c>
      <c r="H11296">
        <f>MOD(D11296-1,6)+1</f>
        <v>1</v>
      </c>
      <c r="I11296">
        <f>37-D11296</f>
        <v>24</v>
      </c>
      <c r="J11296">
        <f>ABS(D11296-D11297)</f>
        <v>0</v>
      </c>
    </row>
    <row r="11297">
      <c r="A11297">
        <v>16274</v>
      </c>
      <c r="B11297" t="str">
        <v>2017-05-02</v>
      </c>
      <c r="C11297" t="str">
        <v>Morning</v>
      </c>
      <c r="D11297">
        <v>13</v>
      </c>
      <c r="E11297" t="str">
        <f>IF(MOD(D11297,2)=0,"EVEN","ODD")</f>
        <v>ODD</v>
      </c>
      <c r="F11297" t="str">
        <f>IF(D11297&lt;=18,"LOW (1-18)","HIGH (19-36)")</f>
        <v>LOW (1-18)</v>
      </c>
      <c r="G11297">
        <f>INT((D11297-1)/6)+1</f>
        <v>3</v>
      </c>
      <c r="H11297">
        <f>MOD(D11297-1,6)+1</f>
        <v>1</v>
      </c>
      <c r="I11297">
        <f>37-D11297</f>
        <v>24</v>
      </c>
      <c r="J11297">
        <f>ABS(D11297-D11298)</f>
        <v>10</v>
      </c>
    </row>
    <row r="11298">
      <c r="A11298">
        <v>16273</v>
      </c>
      <c r="B11298" t="str">
        <v>2017-05-01</v>
      </c>
      <c r="C11298" t="str">
        <v>Evening</v>
      </c>
      <c r="D11298">
        <v>23</v>
      </c>
      <c r="E11298" t="str">
        <f>IF(MOD(D11298,2)=0,"EVEN","ODD")</f>
        <v>ODD</v>
      </c>
      <c r="F11298" t="str">
        <f>IF(D11298&lt;=18,"LOW (1-18)","HIGH (19-36)")</f>
        <v>HIGH (19-36)</v>
      </c>
      <c r="G11298">
        <f>INT((D11298-1)/6)+1</f>
        <v>4</v>
      </c>
      <c r="H11298">
        <f>MOD(D11298-1,6)+1</f>
        <v>5</v>
      </c>
      <c r="I11298">
        <f>37-D11298</f>
        <v>14</v>
      </c>
      <c r="J11298">
        <f>ABS(D11298-D11299)</f>
        <v>15</v>
      </c>
    </row>
    <row r="11299">
      <c r="A11299">
        <v>16272</v>
      </c>
      <c r="B11299" t="str">
        <v>2017-05-01</v>
      </c>
      <c r="C11299" t="str">
        <v>Afternoon</v>
      </c>
      <c r="D11299">
        <v>8</v>
      </c>
      <c r="E11299" t="str">
        <f>IF(MOD(D11299,2)=0,"EVEN","ODD")</f>
        <v>EVEN</v>
      </c>
      <c r="F11299" t="str">
        <f>IF(D11299&lt;=18,"LOW (1-18)","HIGH (19-36)")</f>
        <v>LOW (1-18)</v>
      </c>
      <c r="G11299">
        <f>INT((D11299-1)/6)+1</f>
        <v>2</v>
      </c>
      <c r="H11299">
        <f>MOD(D11299-1,6)+1</f>
        <v>2</v>
      </c>
      <c r="I11299">
        <f>37-D11299</f>
        <v>29</v>
      </c>
      <c r="J11299">
        <f>ABS(D11299-D11300)</f>
        <v>6</v>
      </c>
    </row>
    <row r="11300">
      <c r="A11300">
        <v>16271</v>
      </c>
      <c r="B11300" t="str">
        <v>2017-05-01</v>
      </c>
      <c r="C11300" t="str">
        <v>Midday</v>
      </c>
      <c r="D11300">
        <v>14</v>
      </c>
      <c r="E11300" t="str">
        <f>IF(MOD(D11300,2)=0,"EVEN","ODD")</f>
        <v>EVEN</v>
      </c>
      <c r="F11300" t="str">
        <f>IF(D11300&lt;=18,"LOW (1-18)","HIGH (19-36)")</f>
        <v>LOW (1-18)</v>
      </c>
      <c r="G11300">
        <f>INT((D11300-1)/6)+1</f>
        <v>3</v>
      </c>
      <c r="H11300">
        <f>MOD(D11300-1,6)+1</f>
        <v>2</v>
      </c>
      <c r="I11300">
        <f>37-D11300</f>
        <v>23</v>
      </c>
      <c r="J11300">
        <f>ABS(D11300-D11301)</f>
        <v>8</v>
      </c>
    </row>
    <row r="11301">
      <c r="A11301">
        <v>16270</v>
      </c>
      <c r="B11301" t="str">
        <v>2017-05-01</v>
      </c>
      <c r="C11301" t="str">
        <v>Morning</v>
      </c>
      <c r="D11301">
        <v>22</v>
      </c>
      <c r="E11301" t="str">
        <f>IF(MOD(D11301,2)=0,"EVEN","ODD")</f>
        <v>EVEN</v>
      </c>
      <c r="F11301" t="str">
        <f>IF(D11301&lt;=18,"LOW (1-18)","HIGH (19-36)")</f>
        <v>HIGH (19-36)</v>
      </c>
      <c r="G11301">
        <f>INT((D11301-1)/6)+1</f>
        <v>4</v>
      </c>
      <c r="H11301">
        <f>MOD(D11301-1,6)+1</f>
        <v>4</v>
      </c>
      <c r="I11301">
        <f>37-D11301</f>
        <v>15</v>
      </c>
      <c r="J11301">
        <f>ABS(D11301-D11302)</f>
        <v>4</v>
      </c>
    </row>
    <row r="11302">
      <c r="A11302">
        <v>16269</v>
      </c>
      <c r="B11302" t="str">
        <v>2017-04-29</v>
      </c>
      <c r="C11302" t="str">
        <v>Evening</v>
      </c>
      <c r="D11302">
        <v>26</v>
      </c>
      <c r="E11302" t="str">
        <f>IF(MOD(D11302,2)=0,"EVEN","ODD")</f>
        <v>EVEN</v>
      </c>
      <c r="F11302" t="str">
        <f>IF(D11302&lt;=18,"LOW (1-18)","HIGH (19-36)")</f>
        <v>HIGH (19-36)</v>
      </c>
      <c r="G11302">
        <f>INT((D11302-1)/6)+1</f>
        <v>5</v>
      </c>
      <c r="H11302">
        <f>MOD(D11302-1,6)+1</f>
        <v>2</v>
      </c>
      <c r="I11302">
        <f>37-D11302</f>
        <v>11</v>
      </c>
      <c r="J11302">
        <f>ABS(D11302-D11303)</f>
        <v>21</v>
      </c>
    </row>
    <row r="11303">
      <c r="A11303">
        <v>16268</v>
      </c>
      <c r="B11303" t="str">
        <v>2017-04-29</v>
      </c>
      <c r="C11303" t="str">
        <v>Afternoon</v>
      </c>
      <c r="D11303">
        <v>5</v>
      </c>
      <c r="E11303" t="str">
        <f>IF(MOD(D11303,2)=0,"EVEN","ODD")</f>
        <v>ODD</v>
      </c>
      <c r="F11303" t="str">
        <f>IF(D11303&lt;=18,"LOW (1-18)","HIGH (19-36)")</f>
        <v>LOW (1-18)</v>
      </c>
      <c r="G11303">
        <f>INT((D11303-1)/6)+1</f>
        <v>1</v>
      </c>
      <c r="H11303">
        <f>MOD(D11303-1,6)+1</f>
        <v>5</v>
      </c>
      <c r="I11303">
        <f>37-D11303</f>
        <v>32</v>
      </c>
      <c r="J11303">
        <f>ABS(D11303-D11304)</f>
        <v>13</v>
      </c>
    </row>
    <row r="11304">
      <c r="A11304">
        <v>16267</v>
      </c>
      <c r="B11304" t="str">
        <v>2017-04-29</v>
      </c>
      <c r="C11304" t="str">
        <v>Midday</v>
      </c>
      <c r="D11304">
        <v>18</v>
      </c>
      <c r="E11304" t="str">
        <f>IF(MOD(D11304,2)=0,"EVEN","ODD")</f>
        <v>EVEN</v>
      </c>
      <c r="F11304" t="str">
        <f>IF(D11304&lt;=18,"LOW (1-18)","HIGH (19-36)")</f>
        <v>LOW (1-18)</v>
      </c>
      <c r="G11304">
        <f>INT((D11304-1)/6)+1</f>
        <v>3</v>
      </c>
      <c r="H11304">
        <f>MOD(D11304-1,6)+1</f>
        <v>6</v>
      </c>
      <c r="I11304">
        <f>37-D11304</f>
        <v>19</v>
      </c>
      <c r="J11304">
        <f>ABS(D11304-D11305)</f>
        <v>5</v>
      </c>
    </row>
    <row r="11305">
      <c r="A11305">
        <v>16266</v>
      </c>
      <c r="B11305" t="str">
        <v>2017-04-29</v>
      </c>
      <c r="C11305" t="str">
        <v>Morning</v>
      </c>
      <c r="D11305">
        <v>13</v>
      </c>
      <c r="E11305" t="str">
        <f>IF(MOD(D11305,2)=0,"EVEN","ODD")</f>
        <v>ODD</v>
      </c>
      <c r="F11305" t="str">
        <f>IF(D11305&lt;=18,"LOW (1-18)","HIGH (19-36)")</f>
        <v>LOW (1-18)</v>
      </c>
      <c r="G11305">
        <f>INT((D11305-1)/6)+1</f>
        <v>3</v>
      </c>
      <c r="H11305">
        <f>MOD(D11305-1,6)+1</f>
        <v>1</v>
      </c>
      <c r="I11305">
        <f>37-D11305</f>
        <v>24</v>
      </c>
      <c r="J11305">
        <f>ABS(D11305-D11306)</f>
        <v>4</v>
      </c>
    </row>
    <row r="11306">
      <c r="A11306">
        <v>16265</v>
      </c>
      <c r="B11306" t="str">
        <v>2017-04-28</v>
      </c>
      <c r="C11306" t="str">
        <v>Evening</v>
      </c>
      <c r="D11306">
        <v>9</v>
      </c>
      <c r="E11306" t="str">
        <f>IF(MOD(D11306,2)=0,"EVEN","ODD")</f>
        <v>ODD</v>
      </c>
      <c r="F11306" t="str">
        <f>IF(D11306&lt;=18,"LOW (1-18)","HIGH (19-36)")</f>
        <v>LOW (1-18)</v>
      </c>
      <c r="G11306">
        <f>INT((D11306-1)/6)+1</f>
        <v>2</v>
      </c>
      <c r="H11306">
        <f>MOD(D11306-1,6)+1</f>
        <v>3</v>
      </c>
      <c r="I11306">
        <f>37-D11306</f>
        <v>28</v>
      </c>
      <c r="J11306">
        <f>ABS(D11306-D11307)</f>
        <v>0</v>
      </c>
    </row>
    <row r="11307">
      <c r="A11307">
        <v>16264</v>
      </c>
      <c r="B11307" t="str">
        <v>2017-04-28</v>
      </c>
      <c r="C11307" t="str">
        <v>Afternoon</v>
      </c>
      <c r="D11307">
        <v>9</v>
      </c>
      <c r="E11307" t="str">
        <f>IF(MOD(D11307,2)=0,"EVEN","ODD")</f>
        <v>ODD</v>
      </c>
      <c r="F11307" t="str">
        <f>IF(D11307&lt;=18,"LOW (1-18)","HIGH (19-36)")</f>
        <v>LOW (1-18)</v>
      </c>
      <c r="G11307">
        <f>INT((D11307-1)/6)+1</f>
        <v>2</v>
      </c>
      <c r="H11307">
        <f>MOD(D11307-1,6)+1</f>
        <v>3</v>
      </c>
      <c r="I11307">
        <f>37-D11307</f>
        <v>28</v>
      </c>
      <c r="J11307">
        <f>ABS(D11307-D11308)</f>
        <v>24</v>
      </c>
    </row>
    <row r="11308">
      <c r="A11308">
        <v>16263</v>
      </c>
      <c r="B11308" t="str">
        <v>2017-04-28</v>
      </c>
      <c r="C11308" t="str">
        <v>Midday</v>
      </c>
      <c r="D11308">
        <v>33</v>
      </c>
      <c r="E11308" t="str">
        <f>IF(MOD(D11308,2)=0,"EVEN","ODD")</f>
        <v>ODD</v>
      </c>
      <c r="F11308" t="str">
        <f>IF(D11308&lt;=18,"LOW (1-18)","HIGH (19-36)")</f>
        <v>HIGH (19-36)</v>
      </c>
      <c r="G11308">
        <f>INT((D11308-1)/6)+1</f>
        <v>6</v>
      </c>
      <c r="H11308">
        <f>MOD(D11308-1,6)+1</f>
        <v>3</v>
      </c>
      <c r="I11308">
        <f>37-D11308</f>
        <v>4</v>
      </c>
      <c r="J11308">
        <f>ABS(D11308-D11309)</f>
        <v>6</v>
      </c>
    </row>
    <row r="11309">
      <c r="A11309">
        <v>16262</v>
      </c>
      <c r="B11309" t="str">
        <v>2017-04-28</v>
      </c>
      <c r="C11309" t="str">
        <v>Morning</v>
      </c>
      <c r="D11309">
        <v>27</v>
      </c>
      <c r="E11309" t="str">
        <f>IF(MOD(D11309,2)=0,"EVEN","ODD")</f>
        <v>ODD</v>
      </c>
      <c r="F11309" t="str">
        <f>IF(D11309&lt;=18,"LOW (1-18)","HIGH (19-36)")</f>
        <v>HIGH (19-36)</v>
      </c>
      <c r="G11309">
        <f>INT((D11309-1)/6)+1</f>
        <v>5</v>
      </c>
      <c r="H11309">
        <f>MOD(D11309-1,6)+1</f>
        <v>3</v>
      </c>
      <c r="I11309">
        <f>37-D11309</f>
        <v>10</v>
      </c>
      <c r="J11309">
        <f>ABS(D11309-D11310)</f>
        <v>13</v>
      </c>
    </row>
    <row r="11310">
      <c r="A11310">
        <v>16261</v>
      </c>
      <c r="B11310" t="str">
        <v>2017-04-27</v>
      </c>
      <c r="C11310" t="str">
        <v>Evening</v>
      </c>
      <c r="D11310">
        <v>14</v>
      </c>
      <c r="E11310" t="str">
        <f>IF(MOD(D11310,2)=0,"EVEN","ODD")</f>
        <v>EVEN</v>
      </c>
      <c r="F11310" t="str">
        <f>IF(D11310&lt;=18,"LOW (1-18)","HIGH (19-36)")</f>
        <v>LOW (1-18)</v>
      </c>
      <c r="G11310">
        <f>INT((D11310-1)/6)+1</f>
        <v>3</v>
      </c>
      <c r="H11310">
        <f>MOD(D11310-1,6)+1</f>
        <v>2</v>
      </c>
      <c r="I11310">
        <f>37-D11310</f>
        <v>23</v>
      </c>
      <c r="J11310">
        <f>ABS(D11310-D11311)</f>
        <v>7</v>
      </c>
    </row>
    <row r="11311">
      <c r="A11311">
        <v>16260</v>
      </c>
      <c r="B11311" t="str">
        <v>2017-04-27</v>
      </c>
      <c r="C11311" t="str">
        <v>Afternoon</v>
      </c>
      <c r="D11311">
        <v>7</v>
      </c>
      <c r="E11311" t="str">
        <f>IF(MOD(D11311,2)=0,"EVEN","ODD")</f>
        <v>ODD</v>
      </c>
      <c r="F11311" t="str">
        <f>IF(D11311&lt;=18,"LOW (1-18)","HIGH (19-36)")</f>
        <v>LOW (1-18)</v>
      </c>
      <c r="G11311">
        <f>INT((D11311-1)/6)+1</f>
        <v>2</v>
      </c>
      <c r="H11311">
        <f>MOD(D11311-1,6)+1</f>
        <v>1</v>
      </c>
      <c r="I11311">
        <f>37-D11311</f>
        <v>30</v>
      </c>
      <c r="J11311">
        <f>ABS(D11311-D11312)</f>
        <v>10</v>
      </c>
    </row>
    <row r="11312">
      <c r="A11312">
        <v>16259</v>
      </c>
      <c r="B11312" t="str">
        <v>2017-04-27</v>
      </c>
      <c r="C11312" t="str">
        <v>Midday</v>
      </c>
      <c r="D11312">
        <v>17</v>
      </c>
      <c r="E11312" t="str">
        <f>IF(MOD(D11312,2)=0,"EVEN","ODD")</f>
        <v>ODD</v>
      </c>
      <c r="F11312" t="str">
        <f>IF(D11312&lt;=18,"LOW (1-18)","HIGH (19-36)")</f>
        <v>LOW (1-18)</v>
      </c>
      <c r="G11312">
        <f>INT((D11312-1)/6)+1</f>
        <v>3</v>
      </c>
      <c r="H11312">
        <f>MOD(D11312-1,6)+1</f>
        <v>5</v>
      </c>
      <c r="I11312">
        <f>37-D11312</f>
        <v>20</v>
      </c>
      <c r="J11312">
        <f>ABS(D11312-D11313)</f>
        <v>15</v>
      </c>
    </row>
    <row r="11313">
      <c r="A11313">
        <v>16258</v>
      </c>
      <c r="B11313" t="str">
        <v>2017-04-27</v>
      </c>
      <c r="C11313" t="str">
        <v>Morning</v>
      </c>
      <c r="D11313">
        <v>32</v>
      </c>
      <c r="E11313" t="str">
        <f>IF(MOD(D11313,2)=0,"EVEN","ODD")</f>
        <v>EVEN</v>
      </c>
      <c r="F11313" t="str">
        <f>IF(D11313&lt;=18,"LOW (1-18)","HIGH (19-36)")</f>
        <v>HIGH (19-36)</v>
      </c>
      <c r="G11313">
        <f>INT((D11313-1)/6)+1</f>
        <v>6</v>
      </c>
      <c r="H11313">
        <f>MOD(D11313-1,6)+1</f>
        <v>2</v>
      </c>
      <c r="I11313">
        <f>37-D11313</f>
        <v>5</v>
      </c>
      <c r="J11313">
        <f>ABS(D11313-D11314)</f>
        <v>28</v>
      </c>
    </row>
    <row r="11314">
      <c r="A11314">
        <v>16257</v>
      </c>
      <c r="B11314" t="str">
        <v>2017-04-26</v>
      </c>
      <c r="C11314" t="str">
        <v>Evening</v>
      </c>
      <c r="D11314">
        <v>4</v>
      </c>
      <c r="E11314" t="str">
        <f>IF(MOD(D11314,2)=0,"EVEN","ODD")</f>
        <v>EVEN</v>
      </c>
      <c r="F11314" t="str">
        <f>IF(D11314&lt;=18,"LOW (1-18)","HIGH (19-36)")</f>
        <v>LOW (1-18)</v>
      </c>
      <c r="G11314">
        <f>INT((D11314-1)/6)+1</f>
        <v>1</v>
      </c>
      <c r="H11314">
        <f>MOD(D11314-1,6)+1</f>
        <v>4</v>
      </c>
      <c r="I11314">
        <f>37-D11314</f>
        <v>33</v>
      </c>
      <c r="J11314">
        <f>ABS(D11314-D11315)</f>
        <v>8</v>
      </c>
    </row>
    <row r="11315">
      <c r="A11315">
        <v>16256</v>
      </c>
      <c r="B11315" t="str">
        <v>2017-04-26</v>
      </c>
      <c r="C11315" t="str">
        <v>Afternoon</v>
      </c>
      <c r="D11315">
        <v>12</v>
      </c>
      <c r="E11315" t="str">
        <f>IF(MOD(D11315,2)=0,"EVEN","ODD")</f>
        <v>EVEN</v>
      </c>
      <c r="F11315" t="str">
        <f>IF(D11315&lt;=18,"LOW (1-18)","HIGH (19-36)")</f>
        <v>LOW (1-18)</v>
      </c>
      <c r="G11315">
        <f>INT((D11315-1)/6)+1</f>
        <v>2</v>
      </c>
      <c r="H11315">
        <f>MOD(D11315-1,6)+1</f>
        <v>6</v>
      </c>
      <c r="I11315">
        <f>37-D11315</f>
        <v>25</v>
      </c>
      <c r="J11315">
        <f>ABS(D11315-D11316)</f>
        <v>23</v>
      </c>
    </row>
    <row r="11316">
      <c r="A11316">
        <v>16255</v>
      </c>
      <c r="B11316" t="str">
        <v>2017-04-26</v>
      </c>
      <c r="C11316" t="str">
        <v>Midday</v>
      </c>
      <c r="D11316">
        <v>35</v>
      </c>
      <c r="E11316" t="str">
        <f>IF(MOD(D11316,2)=0,"EVEN","ODD")</f>
        <v>ODD</v>
      </c>
      <c r="F11316" t="str">
        <f>IF(D11316&lt;=18,"LOW (1-18)","HIGH (19-36)")</f>
        <v>HIGH (19-36)</v>
      </c>
      <c r="G11316">
        <f>INT((D11316-1)/6)+1</f>
        <v>6</v>
      </c>
      <c r="H11316">
        <f>MOD(D11316-1,6)+1</f>
        <v>5</v>
      </c>
      <c r="I11316">
        <f>37-D11316</f>
        <v>2</v>
      </c>
      <c r="J11316">
        <f>ABS(D11316-D11317)</f>
        <v>22</v>
      </c>
    </row>
    <row r="11317">
      <c r="A11317">
        <v>16254</v>
      </c>
      <c r="B11317" t="str">
        <v>2017-04-26</v>
      </c>
      <c r="C11317" t="str">
        <v>Morning</v>
      </c>
      <c r="D11317">
        <v>13</v>
      </c>
      <c r="E11317" t="str">
        <f>IF(MOD(D11317,2)=0,"EVEN","ODD")</f>
        <v>ODD</v>
      </c>
      <c r="F11317" t="str">
        <f>IF(D11317&lt;=18,"LOW (1-18)","HIGH (19-36)")</f>
        <v>LOW (1-18)</v>
      </c>
      <c r="G11317">
        <f>INT((D11317-1)/6)+1</f>
        <v>3</v>
      </c>
      <c r="H11317">
        <f>MOD(D11317-1,6)+1</f>
        <v>1</v>
      </c>
      <c r="I11317">
        <f>37-D11317</f>
        <v>24</v>
      </c>
      <c r="J11317">
        <f>ABS(D11317-D11318)</f>
        <v>22</v>
      </c>
    </row>
    <row r="11318">
      <c r="A11318">
        <v>16253</v>
      </c>
      <c r="B11318" t="str">
        <v>2017-04-25</v>
      </c>
      <c r="C11318" t="str">
        <v>Evening</v>
      </c>
      <c r="D11318">
        <v>35</v>
      </c>
      <c r="E11318" t="str">
        <f>IF(MOD(D11318,2)=0,"EVEN","ODD")</f>
        <v>ODD</v>
      </c>
      <c r="F11318" t="str">
        <f>IF(D11318&lt;=18,"LOW (1-18)","HIGH (19-36)")</f>
        <v>HIGH (19-36)</v>
      </c>
      <c r="G11318">
        <f>INT((D11318-1)/6)+1</f>
        <v>6</v>
      </c>
      <c r="H11318">
        <f>MOD(D11318-1,6)+1</f>
        <v>5</v>
      </c>
      <c r="I11318">
        <f>37-D11318</f>
        <v>2</v>
      </c>
      <c r="J11318">
        <f>ABS(D11318-D11319)</f>
        <v>21</v>
      </c>
    </row>
    <row r="11319">
      <c r="A11319">
        <v>16252</v>
      </c>
      <c r="B11319" t="str">
        <v>2017-04-25</v>
      </c>
      <c r="C11319" t="str">
        <v>Afternoon</v>
      </c>
      <c r="D11319">
        <v>14</v>
      </c>
      <c r="E11319" t="str">
        <f>IF(MOD(D11319,2)=0,"EVEN","ODD")</f>
        <v>EVEN</v>
      </c>
      <c r="F11319" t="str">
        <f>IF(D11319&lt;=18,"LOW (1-18)","HIGH (19-36)")</f>
        <v>LOW (1-18)</v>
      </c>
      <c r="G11319">
        <f>INT((D11319-1)/6)+1</f>
        <v>3</v>
      </c>
      <c r="H11319">
        <f>MOD(D11319-1,6)+1</f>
        <v>2</v>
      </c>
      <c r="I11319">
        <f>37-D11319</f>
        <v>23</v>
      </c>
      <c r="J11319">
        <f>ABS(D11319-D11320)</f>
        <v>14</v>
      </c>
    </row>
    <row r="11320">
      <c r="A11320">
        <v>16251</v>
      </c>
      <c r="B11320" t="str">
        <v>2017-04-25</v>
      </c>
      <c r="C11320" t="str">
        <v>Midday</v>
      </c>
      <c r="D11320">
        <v>28</v>
      </c>
      <c r="E11320" t="str">
        <f>IF(MOD(D11320,2)=0,"EVEN","ODD")</f>
        <v>EVEN</v>
      </c>
      <c r="F11320" t="str">
        <f>IF(D11320&lt;=18,"LOW (1-18)","HIGH (19-36)")</f>
        <v>HIGH (19-36)</v>
      </c>
      <c r="G11320">
        <f>INT((D11320-1)/6)+1</f>
        <v>5</v>
      </c>
      <c r="H11320">
        <f>MOD(D11320-1,6)+1</f>
        <v>4</v>
      </c>
      <c r="I11320">
        <f>37-D11320</f>
        <v>9</v>
      </c>
      <c r="J11320">
        <f>ABS(D11320-D11321)</f>
        <v>26</v>
      </c>
    </row>
    <row r="11321">
      <c r="A11321">
        <v>16250</v>
      </c>
      <c r="B11321" t="str">
        <v>2017-04-25</v>
      </c>
      <c r="C11321" t="str">
        <v>Morning</v>
      </c>
      <c r="D11321">
        <v>2</v>
      </c>
      <c r="E11321" t="str">
        <f>IF(MOD(D11321,2)=0,"EVEN","ODD")</f>
        <v>EVEN</v>
      </c>
      <c r="F11321" t="str">
        <f>IF(D11321&lt;=18,"LOW (1-18)","HIGH (19-36)")</f>
        <v>LOW (1-18)</v>
      </c>
      <c r="G11321">
        <f>INT((D11321-1)/6)+1</f>
        <v>1</v>
      </c>
      <c r="H11321">
        <f>MOD(D11321-1,6)+1</f>
        <v>2</v>
      </c>
      <c r="I11321">
        <f>37-D11321</f>
        <v>35</v>
      </c>
      <c r="J11321">
        <f>ABS(D11321-D11322)</f>
        <v>22</v>
      </c>
    </row>
    <row r="11322">
      <c r="A11322">
        <v>16249</v>
      </c>
      <c r="B11322" t="str">
        <v>2017-04-24</v>
      </c>
      <c r="C11322" t="str">
        <v>Evening</v>
      </c>
      <c r="D11322">
        <v>24</v>
      </c>
      <c r="E11322" t="str">
        <f>IF(MOD(D11322,2)=0,"EVEN","ODD")</f>
        <v>EVEN</v>
      </c>
      <c r="F11322" t="str">
        <f>IF(D11322&lt;=18,"LOW (1-18)","HIGH (19-36)")</f>
        <v>HIGH (19-36)</v>
      </c>
      <c r="G11322">
        <f>INT((D11322-1)/6)+1</f>
        <v>4</v>
      </c>
      <c r="H11322">
        <f>MOD(D11322-1,6)+1</f>
        <v>6</v>
      </c>
      <c r="I11322">
        <f>37-D11322</f>
        <v>13</v>
      </c>
      <c r="J11322">
        <f>ABS(D11322-D11323)</f>
        <v>10</v>
      </c>
    </row>
    <row r="11323">
      <c r="A11323">
        <v>16248</v>
      </c>
      <c r="B11323" t="str">
        <v>2017-04-24</v>
      </c>
      <c r="C11323" t="str">
        <v>Afternoon</v>
      </c>
      <c r="D11323">
        <v>14</v>
      </c>
      <c r="E11323" t="str">
        <f>IF(MOD(D11323,2)=0,"EVEN","ODD")</f>
        <v>EVEN</v>
      </c>
      <c r="F11323" t="str">
        <f>IF(D11323&lt;=18,"LOW (1-18)","HIGH (19-36)")</f>
        <v>LOW (1-18)</v>
      </c>
      <c r="G11323">
        <f>INT((D11323-1)/6)+1</f>
        <v>3</v>
      </c>
      <c r="H11323">
        <f>MOD(D11323-1,6)+1</f>
        <v>2</v>
      </c>
      <c r="I11323">
        <f>37-D11323</f>
        <v>23</v>
      </c>
      <c r="J11323">
        <f>ABS(D11323-D11324)</f>
        <v>16</v>
      </c>
    </row>
    <row r="11324">
      <c r="A11324">
        <v>16247</v>
      </c>
      <c r="B11324" t="str">
        <v>2017-04-24</v>
      </c>
      <c r="C11324" t="str">
        <v>Midday</v>
      </c>
      <c r="D11324">
        <v>30</v>
      </c>
      <c r="E11324" t="str">
        <f>IF(MOD(D11324,2)=0,"EVEN","ODD")</f>
        <v>EVEN</v>
      </c>
      <c r="F11324" t="str">
        <f>IF(D11324&lt;=18,"LOW (1-18)","HIGH (19-36)")</f>
        <v>HIGH (19-36)</v>
      </c>
      <c r="G11324">
        <f>INT((D11324-1)/6)+1</f>
        <v>5</v>
      </c>
      <c r="H11324">
        <f>MOD(D11324-1,6)+1</f>
        <v>6</v>
      </c>
      <c r="I11324">
        <f>37-D11324</f>
        <v>7</v>
      </c>
      <c r="J11324">
        <f>ABS(D11324-D11325)</f>
        <v>11</v>
      </c>
    </row>
    <row r="11325">
      <c r="A11325">
        <v>16246</v>
      </c>
      <c r="B11325" t="str">
        <v>2017-04-24</v>
      </c>
      <c r="C11325" t="str">
        <v>Morning</v>
      </c>
      <c r="D11325">
        <v>19</v>
      </c>
      <c r="E11325" t="str">
        <f>IF(MOD(D11325,2)=0,"EVEN","ODD")</f>
        <v>ODD</v>
      </c>
      <c r="F11325" t="str">
        <f>IF(D11325&lt;=18,"LOW (1-18)","HIGH (19-36)")</f>
        <v>HIGH (19-36)</v>
      </c>
      <c r="G11325">
        <f>INT((D11325-1)/6)+1</f>
        <v>4</v>
      </c>
      <c r="H11325">
        <f>MOD(D11325-1,6)+1</f>
        <v>1</v>
      </c>
      <c r="I11325">
        <f>37-D11325</f>
        <v>18</v>
      </c>
      <c r="J11325">
        <f>ABS(D11325-D11326)</f>
        <v>7</v>
      </c>
    </row>
    <row r="11326">
      <c r="A11326">
        <v>16245</v>
      </c>
      <c r="B11326" t="str">
        <v>2017-04-22</v>
      </c>
      <c r="C11326" t="str">
        <v>Evening</v>
      </c>
      <c r="D11326">
        <v>26</v>
      </c>
      <c r="E11326" t="str">
        <f>IF(MOD(D11326,2)=0,"EVEN","ODD")</f>
        <v>EVEN</v>
      </c>
      <c r="F11326" t="str">
        <f>IF(D11326&lt;=18,"LOW (1-18)","HIGH (19-36)")</f>
        <v>HIGH (19-36)</v>
      </c>
      <c r="G11326">
        <f>INT((D11326-1)/6)+1</f>
        <v>5</v>
      </c>
      <c r="H11326">
        <f>MOD(D11326-1,6)+1</f>
        <v>2</v>
      </c>
      <c r="I11326">
        <f>37-D11326</f>
        <v>11</v>
      </c>
      <c r="J11326">
        <f>ABS(D11326-D11327)</f>
        <v>10</v>
      </c>
    </row>
    <row r="11327">
      <c r="A11327">
        <v>16244</v>
      </c>
      <c r="B11327" t="str">
        <v>2017-04-22</v>
      </c>
      <c r="C11327" t="str">
        <v>Afternoon</v>
      </c>
      <c r="D11327">
        <v>16</v>
      </c>
      <c r="E11327" t="str">
        <f>IF(MOD(D11327,2)=0,"EVEN","ODD")</f>
        <v>EVEN</v>
      </c>
      <c r="F11327" t="str">
        <f>IF(D11327&lt;=18,"LOW (1-18)","HIGH (19-36)")</f>
        <v>LOW (1-18)</v>
      </c>
      <c r="G11327">
        <f>INT((D11327-1)/6)+1</f>
        <v>3</v>
      </c>
      <c r="H11327">
        <f>MOD(D11327-1,6)+1</f>
        <v>4</v>
      </c>
      <c r="I11327">
        <f>37-D11327</f>
        <v>21</v>
      </c>
      <c r="J11327">
        <f>ABS(D11327-D11328)</f>
        <v>15</v>
      </c>
    </row>
    <row r="11328">
      <c r="A11328">
        <v>16243</v>
      </c>
      <c r="B11328" t="str">
        <v>2017-04-22</v>
      </c>
      <c r="C11328" t="str">
        <v>Midday</v>
      </c>
      <c r="D11328">
        <v>31</v>
      </c>
      <c r="E11328" t="str">
        <f>IF(MOD(D11328,2)=0,"EVEN","ODD")</f>
        <v>ODD</v>
      </c>
      <c r="F11328" t="str">
        <f>IF(D11328&lt;=18,"LOW (1-18)","HIGH (19-36)")</f>
        <v>HIGH (19-36)</v>
      </c>
      <c r="G11328">
        <f>INT((D11328-1)/6)+1</f>
        <v>6</v>
      </c>
      <c r="H11328">
        <f>MOD(D11328-1,6)+1</f>
        <v>1</v>
      </c>
      <c r="I11328">
        <f>37-D11328</f>
        <v>6</v>
      </c>
      <c r="J11328">
        <f>ABS(D11328-D11329)</f>
        <v>15</v>
      </c>
    </row>
    <row r="11329">
      <c r="A11329">
        <v>16242</v>
      </c>
      <c r="B11329" t="str">
        <v>2017-04-22</v>
      </c>
      <c r="C11329" t="str">
        <v>Morning</v>
      </c>
      <c r="D11329">
        <v>16</v>
      </c>
      <c r="E11329" t="str">
        <f>IF(MOD(D11329,2)=0,"EVEN","ODD")</f>
        <v>EVEN</v>
      </c>
      <c r="F11329" t="str">
        <f>IF(D11329&lt;=18,"LOW (1-18)","HIGH (19-36)")</f>
        <v>LOW (1-18)</v>
      </c>
      <c r="G11329">
        <f>INT((D11329-1)/6)+1</f>
        <v>3</v>
      </c>
      <c r="H11329">
        <f>MOD(D11329-1,6)+1</f>
        <v>4</v>
      </c>
      <c r="I11329">
        <f>37-D11329</f>
        <v>21</v>
      </c>
      <c r="J11329">
        <f>ABS(D11329-D11330)</f>
        <v>7</v>
      </c>
    </row>
    <row r="11330">
      <c r="A11330">
        <v>16241</v>
      </c>
      <c r="B11330" t="str">
        <v>2017-04-21</v>
      </c>
      <c r="C11330" t="str">
        <v>Evening</v>
      </c>
      <c r="D11330">
        <v>9</v>
      </c>
      <c r="E11330" t="str">
        <f>IF(MOD(D11330,2)=0,"EVEN","ODD")</f>
        <v>ODD</v>
      </c>
      <c r="F11330" t="str">
        <f>IF(D11330&lt;=18,"LOW (1-18)","HIGH (19-36)")</f>
        <v>LOW (1-18)</v>
      </c>
      <c r="G11330">
        <f>INT((D11330-1)/6)+1</f>
        <v>2</v>
      </c>
      <c r="H11330">
        <f>MOD(D11330-1,6)+1</f>
        <v>3</v>
      </c>
      <c r="I11330">
        <f>37-D11330</f>
        <v>28</v>
      </c>
      <c r="J11330">
        <f>ABS(D11330-D11331)</f>
        <v>17</v>
      </c>
    </row>
    <row r="11331">
      <c r="A11331">
        <v>16240</v>
      </c>
      <c r="B11331" t="str">
        <v>2017-04-21</v>
      </c>
      <c r="C11331" t="str">
        <v>Afternoon</v>
      </c>
      <c r="D11331">
        <v>26</v>
      </c>
      <c r="E11331" t="str">
        <f>IF(MOD(D11331,2)=0,"EVEN","ODD")</f>
        <v>EVEN</v>
      </c>
      <c r="F11331" t="str">
        <f>IF(D11331&lt;=18,"LOW (1-18)","HIGH (19-36)")</f>
        <v>HIGH (19-36)</v>
      </c>
      <c r="G11331">
        <f>INT((D11331-1)/6)+1</f>
        <v>5</v>
      </c>
      <c r="H11331">
        <f>MOD(D11331-1,6)+1</f>
        <v>2</v>
      </c>
      <c r="I11331">
        <f>37-D11331</f>
        <v>11</v>
      </c>
      <c r="J11331">
        <f>ABS(D11331-D11332)</f>
        <v>21</v>
      </c>
    </row>
    <row r="11332">
      <c r="A11332">
        <v>16239</v>
      </c>
      <c r="B11332" t="str">
        <v>2017-04-21</v>
      </c>
      <c r="C11332" t="str">
        <v>Midday</v>
      </c>
      <c r="D11332">
        <v>5</v>
      </c>
      <c r="E11332" t="str">
        <f>IF(MOD(D11332,2)=0,"EVEN","ODD")</f>
        <v>ODD</v>
      </c>
      <c r="F11332" t="str">
        <f>IF(D11332&lt;=18,"LOW (1-18)","HIGH (19-36)")</f>
        <v>LOW (1-18)</v>
      </c>
      <c r="G11332">
        <f>INT((D11332-1)/6)+1</f>
        <v>1</v>
      </c>
      <c r="H11332">
        <f>MOD(D11332-1,6)+1</f>
        <v>5</v>
      </c>
      <c r="I11332">
        <f>37-D11332</f>
        <v>32</v>
      </c>
      <c r="J11332">
        <f>ABS(D11332-D11333)</f>
        <v>7</v>
      </c>
    </row>
    <row r="11333">
      <c r="A11333">
        <v>16238</v>
      </c>
      <c r="B11333" t="str">
        <v>2017-04-21</v>
      </c>
      <c r="C11333" t="str">
        <v>Morning</v>
      </c>
      <c r="D11333">
        <v>12</v>
      </c>
      <c r="E11333" t="str">
        <f>IF(MOD(D11333,2)=0,"EVEN","ODD")</f>
        <v>EVEN</v>
      </c>
      <c r="F11333" t="str">
        <f>IF(D11333&lt;=18,"LOW (1-18)","HIGH (19-36)")</f>
        <v>LOW (1-18)</v>
      </c>
      <c r="G11333">
        <f>INT((D11333-1)/6)+1</f>
        <v>2</v>
      </c>
      <c r="H11333">
        <f>MOD(D11333-1,6)+1</f>
        <v>6</v>
      </c>
      <c r="I11333">
        <f>37-D11333</f>
        <v>25</v>
      </c>
      <c r="J11333">
        <f>ABS(D11333-D11334)</f>
        <v>6</v>
      </c>
    </row>
    <row r="11334">
      <c r="A11334">
        <v>16237</v>
      </c>
      <c r="B11334" t="str">
        <v>2017-04-20</v>
      </c>
      <c r="C11334" t="str">
        <v>Evening</v>
      </c>
      <c r="D11334">
        <v>6</v>
      </c>
      <c r="E11334" t="str">
        <f>IF(MOD(D11334,2)=0,"EVEN","ODD")</f>
        <v>EVEN</v>
      </c>
      <c r="F11334" t="str">
        <f>IF(D11334&lt;=18,"LOW (1-18)","HIGH (19-36)")</f>
        <v>LOW (1-18)</v>
      </c>
      <c r="G11334">
        <f>INT((D11334-1)/6)+1</f>
        <v>1</v>
      </c>
      <c r="H11334">
        <f>MOD(D11334-1,6)+1</f>
        <v>6</v>
      </c>
      <c r="I11334">
        <f>37-D11334</f>
        <v>31</v>
      </c>
      <c r="J11334">
        <f>ABS(D11334-D11335)</f>
        <v>11</v>
      </c>
    </row>
    <row r="11335">
      <c r="A11335">
        <v>16236</v>
      </c>
      <c r="B11335" t="str">
        <v>2017-04-20</v>
      </c>
      <c r="C11335" t="str">
        <v>Afternoon</v>
      </c>
      <c r="D11335">
        <v>17</v>
      </c>
      <c r="E11335" t="str">
        <f>IF(MOD(D11335,2)=0,"EVEN","ODD")</f>
        <v>ODD</v>
      </c>
      <c r="F11335" t="str">
        <f>IF(D11335&lt;=18,"LOW (1-18)","HIGH (19-36)")</f>
        <v>LOW (1-18)</v>
      </c>
      <c r="G11335">
        <f>INT((D11335-1)/6)+1</f>
        <v>3</v>
      </c>
      <c r="H11335">
        <f>MOD(D11335-1,6)+1</f>
        <v>5</v>
      </c>
      <c r="I11335">
        <f>37-D11335</f>
        <v>20</v>
      </c>
      <c r="J11335">
        <f>ABS(D11335-D11336)</f>
        <v>4</v>
      </c>
    </row>
    <row r="11336">
      <c r="A11336">
        <v>16235</v>
      </c>
      <c r="B11336" t="str">
        <v>2017-04-20</v>
      </c>
      <c r="C11336" t="str">
        <v>Midday</v>
      </c>
      <c r="D11336">
        <v>21</v>
      </c>
      <c r="E11336" t="str">
        <f>IF(MOD(D11336,2)=0,"EVEN","ODD")</f>
        <v>ODD</v>
      </c>
      <c r="F11336" t="str">
        <f>IF(D11336&lt;=18,"LOW (1-18)","HIGH (19-36)")</f>
        <v>HIGH (19-36)</v>
      </c>
      <c r="G11336">
        <f>INT((D11336-1)/6)+1</f>
        <v>4</v>
      </c>
      <c r="H11336">
        <f>MOD(D11336-1,6)+1</f>
        <v>3</v>
      </c>
      <c r="I11336">
        <f>37-D11336</f>
        <v>16</v>
      </c>
      <c r="J11336">
        <f>ABS(D11336-D11337)</f>
        <v>8</v>
      </c>
    </row>
    <row r="11337">
      <c r="A11337">
        <v>16234</v>
      </c>
      <c r="B11337" t="str">
        <v>2017-04-20</v>
      </c>
      <c r="C11337" t="str">
        <v>Morning</v>
      </c>
      <c r="D11337">
        <v>29</v>
      </c>
      <c r="E11337" t="str">
        <f>IF(MOD(D11337,2)=0,"EVEN","ODD")</f>
        <v>ODD</v>
      </c>
      <c r="F11337" t="str">
        <f>IF(D11337&lt;=18,"LOW (1-18)","HIGH (19-36)")</f>
        <v>HIGH (19-36)</v>
      </c>
      <c r="G11337">
        <f>INT((D11337-1)/6)+1</f>
        <v>5</v>
      </c>
      <c r="H11337">
        <f>MOD(D11337-1,6)+1</f>
        <v>5</v>
      </c>
      <c r="I11337">
        <f>37-D11337</f>
        <v>8</v>
      </c>
      <c r="J11337">
        <f>ABS(D11337-D11338)</f>
        <v>7</v>
      </c>
    </row>
    <row r="11338">
      <c r="A11338">
        <v>16233</v>
      </c>
      <c r="B11338" t="str">
        <v>2017-04-19</v>
      </c>
      <c r="C11338" t="str">
        <v>Evening</v>
      </c>
      <c r="D11338">
        <v>36</v>
      </c>
      <c r="E11338" t="str">
        <f>IF(MOD(D11338,2)=0,"EVEN","ODD")</f>
        <v>EVEN</v>
      </c>
      <c r="F11338" t="str">
        <f>IF(D11338&lt;=18,"LOW (1-18)","HIGH (19-36)")</f>
        <v>HIGH (19-36)</v>
      </c>
      <c r="G11338">
        <f>INT((D11338-1)/6)+1</f>
        <v>6</v>
      </c>
      <c r="H11338">
        <f>MOD(D11338-1,6)+1</f>
        <v>6</v>
      </c>
      <c r="I11338">
        <f>37-D11338</f>
        <v>1</v>
      </c>
      <c r="J11338">
        <f>ABS(D11338-D11339)</f>
        <v>31</v>
      </c>
    </row>
    <row r="11339">
      <c r="A11339">
        <v>16232</v>
      </c>
      <c r="B11339" t="str">
        <v>2017-04-19</v>
      </c>
      <c r="C11339" t="str">
        <v>Afternoon</v>
      </c>
      <c r="D11339">
        <v>5</v>
      </c>
      <c r="E11339" t="str">
        <f>IF(MOD(D11339,2)=0,"EVEN","ODD")</f>
        <v>ODD</v>
      </c>
      <c r="F11339" t="str">
        <f>IF(D11339&lt;=18,"LOW (1-18)","HIGH (19-36)")</f>
        <v>LOW (1-18)</v>
      </c>
      <c r="G11339">
        <f>INT((D11339-1)/6)+1</f>
        <v>1</v>
      </c>
      <c r="H11339">
        <f>MOD(D11339-1,6)+1</f>
        <v>5</v>
      </c>
      <c r="I11339">
        <f>37-D11339</f>
        <v>32</v>
      </c>
      <c r="J11339">
        <f>ABS(D11339-D11340)</f>
        <v>30</v>
      </c>
    </row>
    <row r="11340">
      <c r="A11340">
        <v>16231</v>
      </c>
      <c r="B11340" t="str">
        <v>2017-04-19</v>
      </c>
      <c r="C11340" t="str">
        <v>Midday</v>
      </c>
      <c r="D11340">
        <v>35</v>
      </c>
      <c r="E11340" t="str">
        <f>IF(MOD(D11340,2)=0,"EVEN","ODD")</f>
        <v>ODD</v>
      </c>
      <c r="F11340" t="str">
        <f>IF(D11340&lt;=18,"LOW (1-18)","HIGH (19-36)")</f>
        <v>HIGH (19-36)</v>
      </c>
      <c r="G11340">
        <f>INT((D11340-1)/6)+1</f>
        <v>6</v>
      </c>
      <c r="H11340">
        <f>MOD(D11340-1,6)+1</f>
        <v>5</v>
      </c>
      <c r="I11340">
        <f>37-D11340</f>
        <v>2</v>
      </c>
      <c r="J11340">
        <f>ABS(D11340-D11341)</f>
        <v>5</v>
      </c>
    </row>
    <row r="11341">
      <c r="A11341">
        <v>16230</v>
      </c>
      <c r="B11341" t="str">
        <v>2017-04-19</v>
      </c>
      <c r="C11341" t="str">
        <v>Morning</v>
      </c>
      <c r="D11341">
        <v>30</v>
      </c>
      <c r="E11341" t="str">
        <f>IF(MOD(D11341,2)=0,"EVEN","ODD")</f>
        <v>EVEN</v>
      </c>
      <c r="F11341" t="str">
        <f>IF(D11341&lt;=18,"LOW (1-18)","HIGH (19-36)")</f>
        <v>HIGH (19-36)</v>
      </c>
      <c r="G11341">
        <f>INT((D11341-1)/6)+1</f>
        <v>5</v>
      </c>
      <c r="H11341">
        <f>MOD(D11341-1,6)+1</f>
        <v>6</v>
      </c>
      <c r="I11341">
        <f>37-D11341</f>
        <v>7</v>
      </c>
      <c r="J11341">
        <f>ABS(D11341-D11342)</f>
        <v>0</v>
      </c>
    </row>
    <row r="11342">
      <c r="A11342">
        <v>16229</v>
      </c>
      <c r="B11342" t="str">
        <v>2017-04-18</v>
      </c>
      <c r="C11342" t="str">
        <v>Evening</v>
      </c>
      <c r="D11342">
        <v>30</v>
      </c>
      <c r="E11342" t="str">
        <f>IF(MOD(D11342,2)=0,"EVEN","ODD")</f>
        <v>EVEN</v>
      </c>
      <c r="F11342" t="str">
        <f>IF(D11342&lt;=18,"LOW (1-18)","HIGH (19-36)")</f>
        <v>HIGH (19-36)</v>
      </c>
      <c r="G11342">
        <f>INT((D11342-1)/6)+1</f>
        <v>5</v>
      </c>
      <c r="H11342">
        <f>MOD(D11342-1,6)+1</f>
        <v>6</v>
      </c>
      <c r="I11342">
        <f>37-D11342</f>
        <v>7</v>
      </c>
      <c r="J11342">
        <f>ABS(D11342-D11343)</f>
        <v>2</v>
      </c>
    </row>
    <row r="11343">
      <c r="A11343">
        <v>16228</v>
      </c>
      <c r="B11343" t="str">
        <v>2017-04-18</v>
      </c>
      <c r="C11343" t="str">
        <v>Afternoon</v>
      </c>
      <c r="D11343">
        <v>28</v>
      </c>
      <c r="E11343" t="str">
        <f>IF(MOD(D11343,2)=0,"EVEN","ODD")</f>
        <v>EVEN</v>
      </c>
      <c r="F11343" t="str">
        <f>IF(D11343&lt;=18,"LOW (1-18)","HIGH (19-36)")</f>
        <v>HIGH (19-36)</v>
      </c>
      <c r="G11343">
        <f>INT((D11343-1)/6)+1</f>
        <v>5</v>
      </c>
      <c r="H11343">
        <f>MOD(D11343-1,6)+1</f>
        <v>4</v>
      </c>
      <c r="I11343">
        <f>37-D11343</f>
        <v>9</v>
      </c>
      <c r="J11343">
        <f>ABS(D11343-D11344)</f>
        <v>10</v>
      </c>
    </row>
    <row r="11344">
      <c r="A11344">
        <v>16227</v>
      </c>
      <c r="B11344" t="str">
        <v>2017-04-18</v>
      </c>
      <c r="C11344" t="str">
        <v>Midday</v>
      </c>
      <c r="D11344">
        <v>18</v>
      </c>
      <c r="E11344" t="str">
        <f>IF(MOD(D11344,2)=0,"EVEN","ODD")</f>
        <v>EVEN</v>
      </c>
      <c r="F11344" t="str">
        <f>IF(D11344&lt;=18,"LOW (1-18)","HIGH (19-36)")</f>
        <v>LOW (1-18)</v>
      </c>
      <c r="G11344">
        <f>INT((D11344-1)/6)+1</f>
        <v>3</v>
      </c>
      <c r="H11344">
        <f>MOD(D11344-1,6)+1</f>
        <v>6</v>
      </c>
      <c r="I11344">
        <f>37-D11344</f>
        <v>19</v>
      </c>
      <c r="J11344">
        <f>ABS(D11344-D11345)</f>
        <v>7</v>
      </c>
    </row>
    <row r="11345">
      <c r="A11345">
        <v>16226</v>
      </c>
      <c r="B11345" t="str">
        <v>2017-04-18</v>
      </c>
      <c r="C11345" t="str">
        <v>Morning</v>
      </c>
      <c r="D11345">
        <v>11</v>
      </c>
      <c r="E11345" t="str">
        <f>IF(MOD(D11345,2)=0,"EVEN","ODD")</f>
        <v>ODD</v>
      </c>
      <c r="F11345" t="str">
        <f>IF(D11345&lt;=18,"LOW (1-18)","HIGH (19-36)")</f>
        <v>LOW (1-18)</v>
      </c>
      <c r="G11345">
        <f>INT((D11345-1)/6)+1</f>
        <v>2</v>
      </c>
      <c r="H11345">
        <f>MOD(D11345-1,6)+1</f>
        <v>5</v>
      </c>
      <c r="I11345">
        <f>37-D11345</f>
        <v>26</v>
      </c>
      <c r="J11345">
        <f>ABS(D11345-D11346)</f>
        <v>12</v>
      </c>
    </row>
    <row r="11346">
      <c r="A11346">
        <v>16225</v>
      </c>
      <c r="B11346" t="str">
        <v>2017-04-17</v>
      </c>
      <c r="C11346" t="str">
        <v>Evening</v>
      </c>
      <c r="D11346">
        <v>23</v>
      </c>
      <c r="E11346" t="str">
        <f>IF(MOD(D11346,2)=0,"EVEN","ODD")</f>
        <v>ODD</v>
      </c>
      <c r="F11346" t="str">
        <f>IF(D11346&lt;=18,"LOW (1-18)","HIGH (19-36)")</f>
        <v>HIGH (19-36)</v>
      </c>
      <c r="G11346">
        <f>INT((D11346-1)/6)+1</f>
        <v>4</v>
      </c>
      <c r="H11346">
        <f>MOD(D11346-1,6)+1</f>
        <v>5</v>
      </c>
      <c r="I11346">
        <f>37-D11346</f>
        <v>14</v>
      </c>
      <c r="J11346">
        <f>ABS(D11346-D11347)</f>
        <v>2</v>
      </c>
    </row>
    <row r="11347">
      <c r="A11347">
        <v>16224</v>
      </c>
      <c r="B11347" t="str">
        <v>2017-04-17</v>
      </c>
      <c r="C11347" t="str">
        <v>Afternoon</v>
      </c>
      <c r="D11347">
        <v>21</v>
      </c>
      <c r="E11347" t="str">
        <f>IF(MOD(D11347,2)=0,"EVEN","ODD")</f>
        <v>ODD</v>
      </c>
      <c r="F11347" t="str">
        <f>IF(D11347&lt;=18,"LOW (1-18)","HIGH (19-36)")</f>
        <v>HIGH (19-36)</v>
      </c>
      <c r="G11347">
        <f>INT((D11347-1)/6)+1</f>
        <v>4</v>
      </c>
      <c r="H11347">
        <f>MOD(D11347-1,6)+1</f>
        <v>3</v>
      </c>
      <c r="I11347">
        <f>37-D11347</f>
        <v>16</v>
      </c>
      <c r="J11347">
        <f>ABS(D11347-D11348)</f>
        <v>11</v>
      </c>
    </row>
    <row r="11348">
      <c r="A11348">
        <v>16223</v>
      </c>
      <c r="B11348" t="str">
        <v>2017-04-17</v>
      </c>
      <c r="C11348" t="str">
        <v>Midday</v>
      </c>
      <c r="D11348">
        <v>32</v>
      </c>
      <c r="E11348" t="str">
        <f>IF(MOD(D11348,2)=0,"EVEN","ODD")</f>
        <v>EVEN</v>
      </c>
      <c r="F11348" t="str">
        <f>IF(D11348&lt;=18,"LOW (1-18)","HIGH (19-36)")</f>
        <v>HIGH (19-36)</v>
      </c>
      <c r="G11348">
        <f>INT((D11348-1)/6)+1</f>
        <v>6</v>
      </c>
      <c r="H11348">
        <f>MOD(D11348-1,6)+1</f>
        <v>2</v>
      </c>
      <c r="I11348">
        <f>37-D11348</f>
        <v>5</v>
      </c>
      <c r="J11348">
        <f>ABS(D11348-D11349)</f>
        <v>6</v>
      </c>
    </row>
    <row r="11349">
      <c r="A11349">
        <v>16222</v>
      </c>
      <c r="B11349" t="str">
        <v>2017-04-17</v>
      </c>
      <c r="C11349" t="str">
        <v>Morning</v>
      </c>
      <c r="D11349">
        <v>26</v>
      </c>
      <c r="E11349" t="str">
        <f>IF(MOD(D11349,2)=0,"EVEN","ODD")</f>
        <v>EVEN</v>
      </c>
      <c r="F11349" t="str">
        <f>IF(D11349&lt;=18,"LOW (1-18)","HIGH (19-36)")</f>
        <v>HIGH (19-36)</v>
      </c>
      <c r="G11349">
        <f>INT((D11349-1)/6)+1</f>
        <v>5</v>
      </c>
      <c r="H11349">
        <f>MOD(D11349-1,6)+1</f>
        <v>2</v>
      </c>
      <c r="I11349">
        <f>37-D11349</f>
        <v>11</v>
      </c>
      <c r="J11349">
        <f>ABS(D11349-D11350)</f>
        <v>9</v>
      </c>
    </row>
    <row r="11350">
      <c r="A11350">
        <v>16221</v>
      </c>
      <c r="B11350" t="str">
        <v>2017-04-15</v>
      </c>
      <c r="C11350" t="str">
        <v>Evening</v>
      </c>
      <c r="D11350">
        <v>17</v>
      </c>
      <c r="E11350" t="str">
        <f>IF(MOD(D11350,2)=0,"EVEN","ODD")</f>
        <v>ODD</v>
      </c>
      <c r="F11350" t="str">
        <f>IF(D11350&lt;=18,"LOW (1-18)","HIGH (19-36)")</f>
        <v>LOW (1-18)</v>
      </c>
      <c r="G11350">
        <f>INT((D11350-1)/6)+1</f>
        <v>3</v>
      </c>
      <c r="H11350">
        <f>MOD(D11350-1,6)+1</f>
        <v>5</v>
      </c>
      <c r="I11350">
        <f>37-D11350</f>
        <v>20</v>
      </c>
      <c r="J11350">
        <f>ABS(D11350-D11351)</f>
        <v>16</v>
      </c>
    </row>
    <row r="11351">
      <c r="A11351">
        <v>16220</v>
      </c>
      <c r="B11351" t="str">
        <v>2017-04-15</v>
      </c>
      <c r="C11351" t="str">
        <v>Afternoon</v>
      </c>
      <c r="D11351">
        <v>1</v>
      </c>
      <c r="E11351" t="str">
        <f>IF(MOD(D11351,2)=0,"EVEN","ODD")</f>
        <v>ODD</v>
      </c>
      <c r="F11351" t="str">
        <f>IF(D11351&lt;=18,"LOW (1-18)","HIGH (19-36)")</f>
        <v>LOW (1-18)</v>
      </c>
      <c r="G11351">
        <f>INT((D11351-1)/6)+1</f>
        <v>1</v>
      </c>
      <c r="H11351">
        <f>MOD(D11351-1,6)+1</f>
        <v>1</v>
      </c>
      <c r="I11351">
        <f>37-D11351</f>
        <v>36</v>
      </c>
      <c r="J11351">
        <f>ABS(D11351-D11352)</f>
        <v>12</v>
      </c>
    </row>
    <row r="11352">
      <c r="A11352">
        <v>16219</v>
      </c>
      <c r="B11352" t="str">
        <v>2017-04-15</v>
      </c>
      <c r="C11352" t="str">
        <v>Midday</v>
      </c>
      <c r="D11352">
        <v>13</v>
      </c>
      <c r="E11352" t="str">
        <f>IF(MOD(D11352,2)=0,"EVEN","ODD")</f>
        <v>ODD</v>
      </c>
      <c r="F11352" t="str">
        <f>IF(D11352&lt;=18,"LOW (1-18)","HIGH (19-36)")</f>
        <v>LOW (1-18)</v>
      </c>
      <c r="G11352">
        <f>INT((D11352-1)/6)+1</f>
        <v>3</v>
      </c>
      <c r="H11352">
        <f>MOD(D11352-1,6)+1</f>
        <v>1</v>
      </c>
      <c r="I11352">
        <f>37-D11352</f>
        <v>24</v>
      </c>
      <c r="J11352">
        <f>ABS(D11352-D11353)</f>
        <v>13</v>
      </c>
    </row>
    <row r="11353">
      <c r="A11353">
        <v>16218</v>
      </c>
      <c r="B11353" t="str">
        <v>2017-04-15</v>
      </c>
      <c r="C11353" t="str">
        <v>Morning</v>
      </c>
      <c r="D11353">
        <v>26</v>
      </c>
      <c r="E11353" t="str">
        <f>IF(MOD(D11353,2)=0,"EVEN","ODD")</f>
        <v>EVEN</v>
      </c>
      <c r="F11353" t="str">
        <f>IF(D11353&lt;=18,"LOW (1-18)","HIGH (19-36)")</f>
        <v>HIGH (19-36)</v>
      </c>
      <c r="G11353">
        <f>INT((D11353-1)/6)+1</f>
        <v>5</v>
      </c>
      <c r="H11353">
        <f>MOD(D11353-1,6)+1</f>
        <v>2</v>
      </c>
      <c r="I11353">
        <f>37-D11353</f>
        <v>11</v>
      </c>
      <c r="J11353">
        <f>ABS(D11353-D11354)</f>
        <v>10</v>
      </c>
    </row>
    <row r="11354">
      <c r="A11354">
        <v>16217</v>
      </c>
      <c r="B11354" t="str">
        <v>2017-04-13</v>
      </c>
      <c r="C11354" t="str">
        <v>Evening</v>
      </c>
      <c r="D11354">
        <v>36</v>
      </c>
      <c r="E11354" t="str">
        <f>IF(MOD(D11354,2)=0,"EVEN","ODD")</f>
        <v>EVEN</v>
      </c>
      <c r="F11354" t="str">
        <f>IF(D11354&lt;=18,"LOW (1-18)","HIGH (19-36)")</f>
        <v>HIGH (19-36)</v>
      </c>
      <c r="G11354">
        <f>INT((D11354-1)/6)+1</f>
        <v>6</v>
      </c>
      <c r="H11354">
        <f>MOD(D11354-1,6)+1</f>
        <v>6</v>
      </c>
      <c r="I11354">
        <f>37-D11354</f>
        <v>1</v>
      </c>
      <c r="J11354">
        <f>ABS(D11354-D11355)</f>
        <v>18</v>
      </c>
    </row>
    <row r="11355">
      <c r="A11355">
        <v>16216</v>
      </c>
      <c r="B11355" t="str">
        <v>2017-04-13</v>
      </c>
      <c r="C11355" t="str">
        <v>Afternoon</v>
      </c>
      <c r="D11355">
        <v>18</v>
      </c>
      <c r="E11355" t="str">
        <f>IF(MOD(D11355,2)=0,"EVEN","ODD")</f>
        <v>EVEN</v>
      </c>
      <c r="F11355" t="str">
        <f>IF(D11355&lt;=18,"LOW (1-18)","HIGH (19-36)")</f>
        <v>LOW (1-18)</v>
      </c>
      <c r="G11355">
        <f>INT((D11355-1)/6)+1</f>
        <v>3</v>
      </c>
      <c r="H11355">
        <f>MOD(D11355-1,6)+1</f>
        <v>6</v>
      </c>
      <c r="I11355">
        <f>37-D11355</f>
        <v>19</v>
      </c>
      <c r="J11355">
        <f>ABS(D11355-D11356)</f>
        <v>15</v>
      </c>
    </row>
    <row r="11356">
      <c r="A11356">
        <v>16215</v>
      </c>
      <c r="B11356" t="str">
        <v>2017-04-13</v>
      </c>
      <c r="C11356" t="str">
        <v>Midday</v>
      </c>
      <c r="D11356">
        <v>33</v>
      </c>
      <c r="E11356" t="str">
        <f>IF(MOD(D11356,2)=0,"EVEN","ODD")</f>
        <v>ODD</v>
      </c>
      <c r="F11356" t="str">
        <f>IF(D11356&lt;=18,"LOW (1-18)","HIGH (19-36)")</f>
        <v>HIGH (19-36)</v>
      </c>
      <c r="G11356">
        <f>INT((D11356-1)/6)+1</f>
        <v>6</v>
      </c>
      <c r="H11356">
        <f>MOD(D11356-1,6)+1</f>
        <v>3</v>
      </c>
      <c r="I11356">
        <f>37-D11356</f>
        <v>4</v>
      </c>
      <c r="J11356">
        <f>ABS(D11356-D11357)</f>
        <v>6</v>
      </c>
    </row>
    <row r="11357">
      <c r="A11357">
        <v>16214</v>
      </c>
      <c r="B11357" t="str">
        <v>2017-04-13</v>
      </c>
      <c r="C11357" t="str">
        <v>Morning</v>
      </c>
      <c r="D11357">
        <v>27</v>
      </c>
      <c r="E11357" t="str">
        <f>IF(MOD(D11357,2)=0,"EVEN","ODD")</f>
        <v>ODD</v>
      </c>
      <c r="F11357" t="str">
        <f>IF(D11357&lt;=18,"LOW (1-18)","HIGH (19-36)")</f>
        <v>HIGH (19-36)</v>
      </c>
      <c r="G11357">
        <f>INT((D11357-1)/6)+1</f>
        <v>5</v>
      </c>
      <c r="H11357">
        <f>MOD(D11357-1,6)+1</f>
        <v>3</v>
      </c>
      <c r="I11357">
        <f>37-D11357</f>
        <v>10</v>
      </c>
      <c r="J11357">
        <f>ABS(D11357-D11358)</f>
        <v>8</v>
      </c>
    </row>
    <row r="11358">
      <c r="A11358">
        <v>16213</v>
      </c>
      <c r="B11358" t="str">
        <v>2017-04-12</v>
      </c>
      <c r="C11358" t="str">
        <v>Evening</v>
      </c>
      <c r="D11358">
        <v>19</v>
      </c>
      <c r="E11358" t="str">
        <f>IF(MOD(D11358,2)=0,"EVEN","ODD")</f>
        <v>ODD</v>
      </c>
      <c r="F11358" t="str">
        <f>IF(D11358&lt;=18,"LOW (1-18)","HIGH (19-36)")</f>
        <v>HIGH (19-36)</v>
      </c>
      <c r="G11358">
        <f>INT((D11358-1)/6)+1</f>
        <v>4</v>
      </c>
      <c r="H11358">
        <f>MOD(D11358-1,6)+1</f>
        <v>1</v>
      </c>
      <c r="I11358">
        <f>37-D11358</f>
        <v>18</v>
      </c>
      <c r="J11358">
        <f>ABS(D11358-D11359)</f>
        <v>2</v>
      </c>
    </row>
    <row r="11359">
      <c r="A11359">
        <v>16212</v>
      </c>
      <c r="B11359" t="str">
        <v>2017-04-12</v>
      </c>
      <c r="C11359" t="str">
        <v>Afternoon</v>
      </c>
      <c r="D11359">
        <v>17</v>
      </c>
      <c r="E11359" t="str">
        <f>IF(MOD(D11359,2)=0,"EVEN","ODD")</f>
        <v>ODD</v>
      </c>
      <c r="F11359" t="str">
        <f>IF(D11359&lt;=18,"LOW (1-18)","HIGH (19-36)")</f>
        <v>LOW (1-18)</v>
      </c>
      <c r="G11359">
        <f>INT((D11359-1)/6)+1</f>
        <v>3</v>
      </c>
      <c r="H11359">
        <f>MOD(D11359-1,6)+1</f>
        <v>5</v>
      </c>
      <c r="I11359">
        <f>37-D11359</f>
        <v>20</v>
      </c>
      <c r="J11359">
        <f>ABS(D11359-D11360)</f>
        <v>5</v>
      </c>
    </row>
    <row r="11360">
      <c r="A11360">
        <v>16211</v>
      </c>
      <c r="B11360" t="str">
        <v>2017-04-12</v>
      </c>
      <c r="C11360" t="str">
        <v>Midday</v>
      </c>
      <c r="D11360">
        <v>22</v>
      </c>
      <c r="E11360" t="str">
        <f>IF(MOD(D11360,2)=0,"EVEN","ODD")</f>
        <v>EVEN</v>
      </c>
      <c r="F11360" t="str">
        <f>IF(D11360&lt;=18,"LOW (1-18)","HIGH (19-36)")</f>
        <v>HIGH (19-36)</v>
      </c>
      <c r="G11360">
        <f>INT((D11360-1)/6)+1</f>
        <v>4</v>
      </c>
      <c r="H11360">
        <f>MOD(D11360-1,6)+1</f>
        <v>4</v>
      </c>
      <c r="I11360">
        <f>37-D11360</f>
        <v>15</v>
      </c>
      <c r="J11360">
        <f>ABS(D11360-D11361)</f>
        <v>8</v>
      </c>
    </row>
    <row r="11361">
      <c r="A11361">
        <v>16210</v>
      </c>
      <c r="B11361" t="str">
        <v>2017-04-12</v>
      </c>
      <c r="C11361" t="str">
        <v>Morning</v>
      </c>
      <c r="D11361">
        <v>30</v>
      </c>
      <c r="E11361" t="str">
        <f>IF(MOD(D11361,2)=0,"EVEN","ODD")</f>
        <v>EVEN</v>
      </c>
      <c r="F11361" t="str">
        <f>IF(D11361&lt;=18,"LOW (1-18)","HIGH (19-36)")</f>
        <v>HIGH (19-36)</v>
      </c>
      <c r="G11361">
        <f>INT((D11361-1)/6)+1</f>
        <v>5</v>
      </c>
      <c r="H11361">
        <f>MOD(D11361-1,6)+1</f>
        <v>6</v>
      </c>
      <c r="I11361">
        <f>37-D11361</f>
        <v>7</v>
      </c>
      <c r="J11361">
        <f>ABS(D11361-D11362)</f>
        <v>4</v>
      </c>
    </row>
    <row r="11362">
      <c r="A11362">
        <v>16209</v>
      </c>
      <c r="B11362" t="str">
        <v>2017-04-11</v>
      </c>
      <c r="C11362" t="str">
        <v>Evening</v>
      </c>
      <c r="D11362">
        <v>34</v>
      </c>
      <c r="E11362" t="str">
        <f>IF(MOD(D11362,2)=0,"EVEN","ODD")</f>
        <v>EVEN</v>
      </c>
      <c r="F11362" t="str">
        <f>IF(D11362&lt;=18,"LOW (1-18)","HIGH (19-36)")</f>
        <v>HIGH (19-36)</v>
      </c>
      <c r="G11362">
        <f>INT((D11362-1)/6)+1</f>
        <v>6</v>
      </c>
      <c r="H11362">
        <f>MOD(D11362-1,6)+1</f>
        <v>4</v>
      </c>
      <c r="I11362">
        <f>37-D11362</f>
        <v>3</v>
      </c>
      <c r="J11362">
        <f>ABS(D11362-D11363)</f>
        <v>22</v>
      </c>
    </row>
    <row r="11363">
      <c r="A11363">
        <v>16208</v>
      </c>
      <c r="B11363" t="str">
        <v>2017-04-11</v>
      </c>
      <c r="C11363" t="str">
        <v>Afternoon</v>
      </c>
      <c r="D11363">
        <v>12</v>
      </c>
      <c r="E11363" t="str">
        <f>IF(MOD(D11363,2)=0,"EVEN","ODD")</f>
        <v>EVEN</v>
      </c>
      <c r="F11363" t="str">
        <f>IF(D11363&lt;=18,"LOW (1-18)","HIGH (19-36)")</f>
        <v>LOW (1-18)</v>
      </c>
      <c r="G11363">
        <f>INT((D11363-1)/6)+1</f>
        <v>2</v>
      </c>
      <c r="H11363">
        <f>MOD(D11363-1,6)+1</f>
        <v>6</v>
      </c>
      <c r="I11363">
        <f>37-D11363</f>
        <v>25</v>
      </c>
      <c r="J11363">
        <f>ABS(D11363-D11364)</f>
        <v>0</v>
      </c>
    </row>
    <row r="11364">
      <c r="A11364">
        <v>16207</v>
      </c>
      <c r="B11364" t="str">
        <v>2017-04-11</v>
      </c>
      <c r="C11364" t="str">
        <v>Midday</v>
      </c>
      <c r="D11364">
        <v>12</v>
      </c>
      <c r="E11364" t="str">
        <f>IF(MOD(D11364,2)=0,"EVEN","ODD")</f>
        <v>EVEN</v>
      </c>
      <c r="F11364" t="str">
        <f>IF(D11364&lt;=18,"LOW (1-18)","HIGH (19-36)")</f>
        <v>LOW (1-18)</v>
      </c>
      <c r="G11364">
        <f>INT((D11364-1)/6)+1</f>
        <v>2</v>
      </c>
      <c r="H11364">
        <f>MOD(D11364-1,6)+1</f>
        <v>6</v>
      </c>
      <c r="I11364">
        <f>37-D11364</f>
        <v>25</v>
      </c>
      <c r="J11364">
        <f>ABS(D11364-D11365)</f>
        <v>10</v>
      </c>
    </row>
    <row r="11365">
      <c r="A11365">
        <v>16206</v>
      </c>
      <c r="B11365" t="str">
        <v>2017-04-11</v>
      </c>
      <c r="C11365" t="str">
        <v>Morning</v>
      </c>
      <c r="D11365">
        <v>2</v>
      </c>
      <c r="E11365" t="str">
        <f>IF(MOD(D11365,2)=0,"EVEN","ODD")</f>
        <v>EVEN</v>
      </c>
      <c r="F11365" t="str">
        <f>IF(D11365&lt;=18,"LOW (1-18)","HIGH (19-36)")</f>
        <v>LOW (1-18)</v>
      </c>
      <c r="G11365">
        <f>INT((D11365-1)/6)+1</f>
        <v>1</v>
      </c>
      <c r="H11365">
        <f>MOD(D11365-1,6)+1</f>
        <v>2</v>
      </c>
      <c r="I11365">
        <f>37-D11365</f>
        <v>35</v>
      </c>
      <c r="J11365">
        <f>ABS(D11365-D11366)</f>
        <v>15</v>
      </c>
    </row>
    <row r="11366">
      <c r="A11366">
        <v>16205</v>
      </c>
      <c r="B11366" t="str">
        <v>2017-04-10</v>
      </c>
      <c r="C11366" t="str">
        <v>Evening</v>
      </c>
      <c r="D11366">
        <v>17</v>
      </c>
      <c r="E11366" t="str">
        <f>IF(MOD(D11366,2)=0,"EVEN","ODD")</f>
        <v>ODD</v>
      </c>
      <c r="F11366" t="str">
        <f>IF(D11366&lt;=18,"LOW (1-18)","HIGH (19-36)")</f>
        <v>LOW (1-18)</v>
      </c>
      <c r="G11366">
        <f>INT((D11366-1)/6)+1</f>
        <v>3</v>
      </c>
      <c r="H11366">
        <f>MOD(D11366-1,6)+1</f>
        <v>5</v>
      </c>
      <c r="I11366">
        <f>37-D11366</f>
        <v>20</v>
      </c>
      <c r="J11366">
        <f>ABS(D11366-D11367)</f>
        <v>15</v>
      </c>
    </row>
    <row r="11367">
      <c r="A11367">
        <v>16204</v>
      </c>
      <c r="B11367" t="str">
        <v>2017-04-10</v>
      </c>
      <c r="C11367" t="str">
        <v>Afternoon</v>
      </c>
      <c r="D11367">
        <v>32</v>
      </c>
      <c r="E11367" t="str">
        <f>IF(MOD(D11367,2)=0,"EVEN","ODD")</f>
        <v>EVEN</v>
      </c>
      <c r="F11367" t="str">
        <f>IF(D11367&lt;=18,"LOW (1-18)","HIGH (19-36)")</f>
        <v>HIGH (19-36)</v>
      </c>
      <c r="G11367">
        <f>INT((D11367-1)/6)+1</f>
        <v>6</v>
      </c>
      <c r="H11367">
        <f>MOD(D11367-1,6)+1</f>
        <v>2</v>
      </c>
      <c r="I11367">
        <f>37-D11367</f>
        <v>5</v>
      </c>
      <c r="J11367">
        <f>ABS(D11367-D11368)</f>
        <v>18</v>
      </c>
    </row>
    <row r="11368">
      <c r="A11368">
        <v>16203</v>
      </c>
      <c r="B11368" t="str">
        <v>2017-04-10</v>
      </c>
      <c r="C11368" t="str">
        <v>Midday</v>
      </c>
      <c r="D11368">
        <v>14</v>
      </c>
      <c r="E11368" t="str">
        <f>IF(MOD(D11368,2)=0,"EVEN","ODD")</f>
        <v>EVEN</v>
      </c>
      <c r="F11368" t="str">
        <f>IF(D11368&lt;=18,"LOW (1-18)","HIGH (19-36)")</f>
        <v>LOW (1-18)</v>
      </c>
      <c r="G11368">
        <f>INT((D11368-1)/6)+1</f>
        <v>3</v>
      </c>
      <c r="H11368">
        <f>MOD(D11368-1,6)+1</f>
        <v>2</v>
      </c>
      <c r="I11368">
        <f>37-D11368</f>
        <v>23</v>
      </c>
      <c r="J11368">
        <f>ABS(D11368-D11369)</f>
        <v>10</v>
      </c>
    </row>
    <row r="11369">
      <c r="A11369">
        <v>16202</v>
      </c>
      <c r="B11369" t="str">
        <v>2017-04-10</v>
      </c>
      <c r="C11369" t="str">
        <v>Morning</v>
      </c>
      <c r="D11369">
        <v>24</v>
      </c>
      <c r="E11369" t="str">
        <f>IF(MOD(D11369,2)=0,"EVEN","ODD")</f>
        <v>EVEN</v>
      </c>
      <c r="F11369" t="str">
        <f>IF(D11369&lt;=18,"LOW (1-18)","HIGH (19-36)")</f>
        <v>HIGH (19-36)</v>
      </c>
      <c r="G11369">
        <f>INT((D11369-1)/6)+1</f>
        <v>4</v>
      </c>
      <c r="H11369">
        <f>MOD(D11369-1,6)+1</f>
        <v>6</v>
      </c>
      <c r="I11369">
        <f>37-D11369</f>
        <v>13</v>
      </c>
      <c r="J11369">
        <f>ABS(D11369-D11370)</f>
        <v>1</v>
      </c>
    </row>
    <row r="11370">
      <c r="A11370">
        <v>16201</v>
      </c>
      <c r="B11370" t="str">
        <v>2017-04-08</v>
      </c>
      <c r="C11370" t="str">
        <v>Evening</v>
      </c>
      <c r="D11370">
        <v>25</v>
      </c>
      <c r="E11370" t="str">
        <f>IF(MOD(D11370,2)=0,"EVEN","ODD")</f>
        <v>ODD</v>
      </c>
      <c r="F11370" t="str">
        <f>IF(D11370&lt;=18,"LOW (1-18)","HIGH (19-36)")</f>
        <v>HIGH (19-36)</v>
      </c>
      <c r="G11370">
        <f>INT((D11370-1)/6)+1</f>
        <v>5</v>
      </c>
      <c r="H11370">
        <f>MOD(D11370-1,6)+1</f>
        <v>1</v>
      </c>
      <c r="I11370">
        <f>37-D11370</f>
        <v>12</v>
      </c>
      <c r="J11370">
        <f>ABS(D11370-D11371)</f>
        <v>6</v>
      </c>
    </row>
    <row r="11371">
      <c r="A11371">
        <v>16200</v>
      </c>
      <c r="B11371" t="str">
        <v>2017-04-08</v>
      </c>
      <c r="C11371" t="str">
        <v>Afternoon</v>
      </c>
      <c r="D11371">
        <v>31</v>
      </c>
      <c r="E11371" t="str">
        <f>IF(MOD(D11371,2)=0,"EVEN","ODD")</f>
        <v>ODD</v>
      </c>
      <c r="F11371" t="str">
        <f>IF(D11371&lt;=18,"LOW (1-18)","HIGH (19-36)")</f>
        <v>HIGH (19-36)</v>
      </c>
      <c r="G11371">
        <f>INT((D11371-1)/6)+1</f>
        <v>6</v>
      </c>
      <c r="H11371">
        <f>MOD(D11371-1,6)+1</f>
        <v>1</v>
      </c>
      <c r="I11371">
        <f>37-D11371</f>
        <v>6</v>
      </c>
      <c r="J11371">
        <f>ABS(D11371-D11372)</f>
        <v>1</v>
      </c>
    </row>
    <row r="11372">
      <c r="A11372">
        <v>16199</v>
      </c>
      <c r="B11372" t="str">
        <v>2017-04-08</v>
      </c>
      <c r="C11372" t="str">
        <v>Midday</v>
      </c>
      <c r="D11372">
        <v>32</v>
      </c>
      <c r="E11372" t="str">
        <f>IF(MOD(D11372,2)=0,"EVEN","ODD")</f>
        <v>EVEN</v>
      </c>
      <c r="F11372" t="str">
        <f>IF(D11372&lt;=18,"LOW (1-18)","HIGH (19-36)")</f>
        <v>HIGH (19-36)</v>
      </c>
      <c r="G11372">
        <f>INT((D11372-1)/6)+1</f>
        <v>6</v>
      </c>
      <c r="H11372">
        <f>MOD(D11372-1,6)+1</f>
        <v>2</v>
      </c>
      <c r="I11372">
        <f>37-D11372</f>
        <v>5</v>
      </c>
      <c r="J11372">
        <f>ABS(D11372-D11373)</f>
        <v>24</v>
      </c>
    </row>
    <row r="11373">
      <c r="A11373">
        <v>16198</v>
      </c>
      <c r="B11373" t="str">
        <v>2017-04-08</v>
      </c>
      <c r="C11373" t="str">
        <v>Morning</v>
      </c>
      <c r="D11373">
        <v>8</v>
      </c>
      <c r="E11373" t="str">
        <f>IF(MOD(D11373,2)=0,"EVEN","ODD")</f>
        <v>EVEN</v>
      </c>
      <c r="F11373" t="str">
        <f>IF(D11373&lt;=18,"LOW (1-18)","HIGH (19-36)")</f>
        <v>LOW (1-18)</v>
      </c>
      <c r="G11373">
        <f>INT((D11373-1)/6)+1</f>
        <v>2</v>
      </c>
      <c r="H11373">
        <f>MOD(D11373-1,6)+1</f>
        <v>2</v>
      </c>
      <c r="I11373">
        <f>37-D11373</f>
        <v>29</v>
      </c>
      <c r="J11373">
        <f>ABS(D11373-D11374)</f>
        <v>16</v>
      </c>
    </row>
    <row r="11374">
      <c r="A11374">
        <v>16197</v>
      </c>
      <c r="B11374" t="str">
        <v>2017-04-07</v>
      </c>
      <c r="C11374" t="str">
        <v>Evening</v>
      </c>
      <c r="D11374">
        <v>24</v>
      </c>
      <c r="E11374" t="str">
        <f>IF(MOD(D11374,2)=0,"EVEN","ODD")</f>
        <v>EVEN</v>
      </c>
      <c r="F11374" t="str">
        <f>IF(D11374&lt;=18,"LOW (1-18)","HIGH (19-36)")</f>
        <v>HIGH (19-36)</v>
      </c>
      <c r="G11374">
        <f>INT((D11374-1)/6)+1</f>
        <v>4</v>
      </c>
      <c r="H11374">
        <f>MOD(D11374-1,6)+1</f>
        <v>6</v>
      </c>
      <c r="I11374">
        <f>37-D11374</f>
        <v>13</v>
      </c>
      <c r="J11374">
        <f>ABS(D11374-D11375)</f>
        <v>22</v>
      </c>
    </row>
    <row r="11375">
      <c r="A11375">
        <v>16196</v>
      </c>
      <c r="B11375" t="str">
        <v>2017-04-07</v>
      </c>
      <c r="C11375" t="str">
        <v>Afternoon</v>
      </c>
      <c r="D11375">
        <v>2</v>
      </c>
      <c r="E11375" t="str">
        <f>IF(MOD(D11375,2)=0,"EVEN","ODD")</f>
        <v>EVEN</v>
      </c>
      <c r="F11375" t="str">
        <f>IF(D11375&lt;=18,"LOW (1-18)","HIGH (19-36)")</f>
        <v>LOW (1-18)</v>
      </c>
      <c r="G11375">
        <f>INT((D11375-1)/6)+1</f>
        <v>1</v>
      </c>
      <c r="H11375">
        <f>MOD(D11375-1,6)+1</f>
        <v>2</v>
      </c>
      <c r="I11375">
        <f>37-D11375</f>
        <v>35</v>
      </c>
      <c r="J11375">
        <f>ABS(D11375-D11376)</f>
        <v>13</v>
      </c>
    </row>
    <row r="11376">
      <c r="A11376">
        <v>16195</v>
      </c>
      <c r="B11376" t="str">
        <v>2017-04-07</v>
      </c>
      <c r="C11376" t="str">
        <v>Midday</v>
      </c>
      <c r="D11376">
        <v>15</v>
      </c>
      <c r="E11376" t="str">
        <f>IF(MOD(D11376,2)=0,"EVEN","ODD")</f>
        <v>ODD</v>
      </c>
      <c r="F11376" t="str">
        <f>IF(D11376&lt;=18,"LOW (1-18)","HIGH (19-36)")</f>
        <v>LOW (1-18)</v>
      </c>
      <c r="G11376">
        <f>INT((D11376-1)/6)+1</f>
        <v>3</v>
      </c>
      <c r="H11376">
        <f>MOD(D11376-1,6)+1</f>
        <v>3</v>
      </c>
      <c r="I11376">
        <f>37-D11376</f>
        <v>22</v>
      </c>
      <c r="J11376">
        <f>ABS(D11376-D11377)</f>
        <v>18</v>
      </c>
    </row>
    <row r="11377">
      <c r="A11377">
        <v>16194</v>
      </c>
      <c r="B11377" t="str">
        <v>2017-04-07</v>
      </c>
      <c r="C11377" t="str">
        <v>Morning</v>
      </c>
      <c r="D11377">
        <v>33</v>
      </c>
      <c r="E11377" t="str">
        <f>IF(MOD(D11377,2)=0,"EVEN","ODD")</f>
        <v>ODD</v>
      </c>
      <c r="F11377" t="str">
        <f>IF(D11377&lt;=18,"LOW (1-18)","HIGH (19-36)")</f>
        <v>HIGH (19-36)</v>
      </c>
      <c r="G11377">
        <f>INT((D11377-1)/6)+1</f>
        <v>6</v>
      </c>
      <c r="H11377">
        <f>MOD(D11377-1,6)+1</f>
        <v>3</v>
      </c>
      <c r="I11377">
        <f>37-D11377</f>
        <v>4</v>
      </c>
      <c r="J11377">
        <f>ABS(D11377-D11378)</f>
        <v>22</v>
      </c>
    </row>
    <row r="11378">
      <c r="A11378">
        <v>16193</v>
      </c>
      <c r="B11378" t="str">
        <v>2017-04-06</v>
      </c>
      <c r="C11378" t="str">
        <v>Evening</v>
      </c>
      <c r="D11378">
        <v>11</v>
      </c>
      <c r="E11378" t="str">
        <f>IF(MOD(D11378,2)=0,"EVEN","ODD")</f>
        <v>ODD</v>
      </c>
      <c r="F11378" t="str">
        <f>IF(D11378&lt;=18,"LOW (1-18)","HIGH (19-36)")</f>
        <v>LOW (1-18)</v>
      </c>
      <c r="G11378">
        <f>INT((D11378-1)/6)+1</f>
        <v>2</v>
      </c>
      <c r="H11378">
        <f>MOD(D11378-1,6)+1</f>
        <v>5</v>
      </c>
      <c r="I11378">
        <f>37-D11378</f>
        <v>26</v>
      </c>
      <c r="J11378">
        <f>ABS(D11378-D11379)</f>
        <v>10</v>
      </c>
    </row>
    <row r="11379">
      <c r="A11379">
        <v>16192</v>
      </c>
      <c r="B11379" t="str">
        <v>2017-04-06</v>
      </c>
      <c r="C11379" t="str">
        <v>Afternoon</v>
      </c>
      <c r="D11379">
        <v>21</v>
      </c>
      <c r="E11379" t="str">
        <f>IF(MOD(D11379,2)=0,"EVEN","ODD")</f>
        <v>ODD</v>
      </c>
      <c r="F11379" t="str">
        <f>IF(D11379&lt;=18,"LOW (1-18)","HIGH (19-36)")</f>
        <v>HIGH (19-36)</v>
      </c>
      <c r="G11379">
        <f>INT((D11379-1)/6)+1</f>
        <v>4</v>
      </c>
      <c r="H11379">
        <f>MOD(D11379-1,6)+1</f>
        <v>3</v>
      </c>
      <c r="I11379">
        <f>37-D11379</f>
        <v>16</v>
      </c>
      <c r="J11379">
        <f>ABS(D11379-D11380)</f>
        <v>9</v>
      </c>
    </row>
    <row r="11380">
      <c r="A11380">
        <v>16191</v>
      </c>
      <c r="B11380" t="str">
        <v>2017-04-06</v>
      </c>
      <c r="C11380" t="str">
        <v>Midday</v>
      </c>
      <c r="D11380">
        <v>12</v>
      </c>
      <c r="E11380" t="str">
        <f>IF(MOD(D11380,2)=0,"EVEN","ODD")</f>
        <v>EVEN</v>
      </c>
      <c r="F11380" t="str">
        <f>IF(D11380&lt;=18,"LOW (1-18)","HIGH (19-36)")</f>
        <v>LOW (1-18)</v>
      </c>
      <c r="G11380">
        <f>INT((D11380-1)/6)+1</f>
        <v>2</v>
      </c>
      <c r="H11380">
        <f>MOD(D11380-1,6)+1</f>
        <v>6</v>
      </c>
      <c r="I11380">
        <f>37-D11380</f>
        <v>25</v>
      </c>
      <c r="J11380">
        <f>ABS(D11380-D11381)</f>
        <v>7</v>
      </c>
    </row>
    <row r="11381">
      <c r="A11381">
        <v>16190</v>
      </c>
      <c r="B11381" t="str">
        <v>2017-04-06</v>
      </c>
      <c r="C11381" t="str">
        <v>Morning</v>
      </c>
      <c r="D11381">
        <v>5</v>
      </c>
      <c r="E11381" t="str">
        <f>IF(MOD(D11381,2)=0,"EVEN","ODD")</f>
        <v>ODD</v>
      </c>
      <c r="F11381" t="str">
        <f>IF(D11381&lt;=18,"LOW (1-18)","HIGH (19-36)")</f>
        <v>LOW (1-18)</v>
      </c>
      <c r="G11381">
        <f>INT((D11381-1)/6)+1</f>
        <v>1</v>
      </c>
      <c r="H11381">
        <f>MOD(D11381-1,6)+1</f>
        <v>5</v>
      </c>
      <c r="I11381">
        <f>37-D11381</f>
        <v>32</v>
      </c>
      <c r="J11381">
        <f>ABS(D11381-D11382)</f>
        <v>16</v>
      </c>
    </row>
    <row r="11382">
      <c r="A11382">
        <v>16189</v>
      </c>
      <c r="B11382" t="str">
        <v>2017-04-05</v>
      </c>
      <c r="C11382" t="str">
        <v>Evening</v>
      </c>
      <c r="D11382">
        <v>21</v>
      </c>
      <c r="E11382" t="str">
        <f>IF(MOD(D11382,2)=0,"EVEN","ODD")</f>
        <v>ODD</v>
      </c>
      <c r="F11382" t="str">
        <f>IF(D11382&lt;=18,"LOW (1-18)","HIGH (19-36)")</f>
        <v>HIGH (19-36)</v>
      </c>
      <c r="G11382">
        <f>INT((D11382-1)/6)+1</f>
        <v>4</v>
      </c>
      <c r="H11382">
        <f>MOD(D11382-1,6)+1</f>
        <v>3</v>
      </c>
      <c r="I11382">
        <f>37-D11382</f>
        <v>16</v>
      </c>
      <c r="J11382">
        <f>ABS(D11382-D11383)</f>
        <v>3</v>
      </c>
    </row>
    <row r="11383">
      <c r="A11383">
        <v>16188</v>
      </c>
      <c r="B11383" t="str">
        <v>2017-04-05</v>
      </c>
      <c r="C11383" t="str">
        <v>Afternoon</v>
      </c>
      <c r="D11383">
        <v>24</v>
      </c>
      <c r="E11383" t="str">
        <f>IF(MOD(D11383,2)=0,"EVEN","ODD")</f>
        <v>EVEN</v>
      </c>
      <c r="F11383" t="str">
        <f>IF(D11383&lt;=18,"LOW (1-18)","HIGH (19-36)")</f>
        <v>HIGH (19-36)</v>
      </c>
      <c r="G11383">
        <f>INT((D11383-1)/6)+1</f>
        <v>4</v>
      </c>
      <c r="H11383">
        <f>MOD(D11383-1,6)+1</f>
        <v>6</v>
      </c>
      <c r="I11383">
        <f>37-D11383</f>
        <v>13</v>
      </c>
      <c r="J11383">
        <f>ABS(D11383-D11384)</f>
        <v>14</v>
      </c>
    </row>
    <row r="11384">
      <c r="A11384">
        <v>16187</v>
      </c>
      <c r="B11384" t="str">
        <v>2017-04-05</v>
      </c>
      <c r="C11384" t="str">
        <v>Midday</v>
      </c>
      <c r="D11384">
        <v>10</v>
      </c>
      <c r="E11384" t="str">
        <f>IF(MOD(D11384,2)=0,"EVEN","ODD")</f>
        <v>EVEN</v>
      </c>
      <c r="F11384" t="str">
        <f>IF(D11384&lt;=18,"LOW (1-18)","HIGH (19-36)")</f>
        <v>LOW (1-18)</v>
      </c>
      <c r="G11384">
        <f>INT((D11384-1)/6)+1</f>
        <v>2</v>
      </c>
      <c r="H11384">
        <f>MOD(D11384-1,6)+1</f>
        <v>4</v>
      </c>
      <c r="I11384">
        <f>37-D11384</f>
        <v>27</v>
      </c>
      <c r="J11384">
        <f>ABS(D11384-D11385)</f>
        <v>25</v>
      </c>
    </row>
    <row r="11385">
      <c r="A11385">
        <v>16186</v>
      </c>
      <c r="B11385" t="str">
        <v>2017-04-05</v>
      </c>
      <c r="C11385" t="str">
        <v>Morning</v>
      </c>
      <c r="D11385">
        <v>35</v>
      </c>
      <c r="E11385" t="str">
        <f>IF(MOD(D11385,2)=0,"EVEN","ODD")</f>
        <v>ODD</v>
      </c>
      <c r="F11385" t="str">
        <f>IF(D11385&lt;=18,"LOW (1-18)","HIGH (19-36)")</f>
        <v>HIGH (19-36)</v>
      </c>
      <c r="G11385">
        <f>INT((D11385-1)/6)+1</f>
        <v>6</v>
      </c>
      <c r="H11385">
        <f>MOD(D11385-1,6)+1</f>
        <v>5</v>
      </c>
      <c r="I11385">
        <f>37-D11385</f>
        <v>2</v>
      </c>
      <c r="J11385">
        <f>ABS(D11385-D11386)</f>
        <v>18</v>
      </c>
    </row>
    <row r="11386">
      <c r="A11386">
        <v>16185</v>
      </c>
      <c r="B11386" t="str">
        <v>2017-04-04</v>
      </c>
      <c r="C11386" t="str">
        <v>Evening</v>
      </c>
      <c r="D11386">
        <v>17</v>
      </c>
      <c r="E11386" t="str">
        <f>IF(MOD(D11386,2)=0,"EVEN","ODD")</f>
        <v>ODD</v>
      </c>
      <c r="F11386" t="str">
        <f>IF(D11386&lt;=18,"LOW (1-18)","HIGH (19-36)")</f>
        <v>LOW (1-18)</v>
      </c>
      <c r="G11386">
        <f>INT((D11386-1)/6)+1</f>
        <v>3</v>
      </c>
      <c r="H11386">
        <f>MOD(D11386-1,6)+1</f>
        <v>5</v>
      </c>
      <c r="I11386">
        <f>37-D11386</f>
        <v>20</v>
      </c>
      <c r="J11386">
        <f>ABS(D11386-D11387)</f>
        <v>10</v>
      </c>
    </row>
    <row r="11387">
      <c r="A11387">
        <v>16184</v>
      </c>
      <c r="B11387" t="str">
        <v>2017-04-04</v>
      </c>
      <c r="C11387" t="str">
        <v>Afternoon</v>
      </c>
      <c r="D11387">
        <v>7</v>
      </c>
      <c r="E11387" t="str">
        <f>IF(MOD(D11387,2)=0,"EVEN","ODD")</f>
        <v>ODD</v>
      </c>
      <c r="F11387" t="str">
        <f>IF(D11387&lt;=18,"LOW (1-18)","HIGH (19-36)")</f>
        <v>LOW (1-18)</v>
      </c>
      <c r="G11387">
        <f>INT((D11387-1)/6)+1</f>
        <v>2</v>
      </c>
      <c r="H11387">
        <f>MOD(D11387-1,6)+1</f>
        <v>1</v>
      </c>
      <c r="I11387">
        <f>37-D11387</f>
        <v>30</v>
      </c>
      <c r="J11387">
        <f>ABS(D11387-D11388)</f>
        <v>20</v>
      </c>
    </row>
    <row r="11388">
      <c r="A11388">
        <v>16183</v>
      </c>
      <c r="B11388" t="str">
        <v>2017-04-04</v>
      </c>
      <c r="C11388" t="str">
        <v>Midday</v>
      </c>
      <c r="D11388">
        <v>27</v>
      </c>
      <c r="E11388" t="str">
        <f>IF(MOD(D11388,2)=0,"EVEN","ODD")</f>
        <v>ODD</v>
      </c>
      <c r="F11388" t="str">
        <f>IF(D11388&lt;=18,"LOW (1-18)","HIGH (19-36)")</f>
        <v>HIGH (19-36)</v>
      </c>
      <c r="G11388">
        <f>INT((D11388-1)/6)+1</f>
        <v>5</v>
      </c>
      <c r="H11388">
        <f>MOD(D11388-1,6)+1</f>
        <v>3</v>
      </c>
      <c r="I11388">
        <f>37-D11388</f>
        <v>10</v>
      </c>
      <c r="J11388">
        <f>ABS(D11388-D11389)</f>
        <v>12</v>
      </c>
    </row>
    <row r="11389">
      <c r="A11389">
        <v>16182</v>
      </c>
      <c r="B11389" t="str">
        <v>2017-04-04</v>
      </c>
      <c r="C11389" t="str">
        <v>Morning</v>
      </c>
      <c r="D11389">
        <v>15</v>
      </c>
      <c r="E11389" t="str">
        <f>IF(MOD(D11389,2)=0,"EVEN","ODD")</f>
        <v>ODD</v>
      </c>
      <c r="F11389" t="str">
        <f>IF(D11389&lt;=18,"LOW (1-18)","HIGH (19-36)")</f>
        <v>LOW (1-18)</v>
      </c>
      <c r="G11389">
        <f>INT((D11389-1)/6)+1</f>
        <v>3</v>
      </c>
      <c r="H11389">
        <f>MOD(D11389-1,6)+1</f>
        <v>3</v>
      </c>
      <c r="I11389">
        <f>37-D11389</f>
        <v>22</v>
      </c>
      <c r="J11389">
        <f>ABS(D11389-D11390)</f>
        <v>8</v>
      </c>
    </row>
    <row r="11390">
      <c r="A11390">
        <v>16181</v>
      </c>
      <c r="B11390" t="str">
        <v>2017-04-03</v>
      </c>
      <c r="C11390" t="str">
        <v>Evening</v>
      </c>
      <c r="D11390">
        <v>23</v>
      </c>
      <c r="E11390" t="str">
        <f>IF(MOD(D11390,2)=0,"EVEN","ODD")</f>
        <v>ODD</v>
      </c>
      <c r="F11390" t="str">
        <f>IF(D11390&lt;=18,"LOW (1-18)","HIGH (19-36)")</f>
        <v>HIGH (19-36)</v>
      </c>
      <c r="G11390">
        <f>INT((D11390-1)/6)+1</f>
        <v>4</v>
      </c>
      <c r="H11390">
        <f>MOD(D11390-1,6)+1</f>
        <v>5</v>
      </c>
      <c r="I11390">
        <f>37-D11390</f>
        <v>14</v>
      </c>
      <c r="J11390">
        <f>ABS(D11390-D11391)</f>
        <v>3</v>
      </c>
    </row>
    <row r="11391">
      <c r="A11391">
        <v>16180</v>
      </c>
      <c r="B11391" t="str">
        <v>2017-04-03</v>
      </c>
      <c r="C11391" t="str">
        <v>Afternoon</v>
      </c>
      <c r="D11391">
        <v>20</v>
      </c>
      <c r="E11391" t="str">
        <f>IF(MOD(D11391,2)=0,"EVEN","ODD")</f>
        <v>EVEN</v>
      </c>
      <c r="F11391" t="str">
        <f>IF(D11391&lt;=18,"LOW (1-18)","HIGH (19-36)")</f>
        <v>HIGH (19-36)</v>
      </c>
      <c r="G11391">
        <f>INT((D11391-1)/6)+1</f>
        <v>4</v>
      </c>
      <c r="H11391">
        <f>MOD(D11391-1,6)+1</f>
        <v>2</v>
      </c>
      <c r="I11391">
        <f>37-D11391</f>
        <v>17</v>
      </c>
      <c r="J11391">
        <f>ABS(D11391-D11392)</f>
        <v>3</v>
      </c>
    </row>
    <row r="11392">
      <c r="A11392">
        <v>16179</v>
      </c>
      <c r="B11392" t="str">
        <v>2017-04-03</v>
      </c>
      <c r="C11392" t="str">
        <v>Midday</v>
      </c>
      <c r="D11392">
        <v>23</v>
      </c>
      <c r="E11392" t="str">
        <f>IF(MOD(D11392,2)=0,"EVEN","ODD")</f>
        <v>ODD</v>
      </c>
      <c r="F11392" t="str">
        <f>IF(D11392&lt;=18,"LOW (1-18)","HIGH (19-36)")</f>
        <v>HIGH (19-36)</v>
      </c>
      <c r="G11392">
        <f>INT((D11392-1)/6)+1</f>
        <v>4</v>
      </c>
      <c r="H11392">
        <f>MOD(D11392-1,6)+1</f>
        <v>5</v>
      </c>
      <c r="I11392">
        <f>37-D11392</f>
        <v>14</v>
      </c>
      <c r="J11392">
        <f>ABS(D11392-D11393)</f>
        <v>4</v>
      </c>
    </row>
    <row r="11393">
      <c r="A11393">
        <v>16178</v>
      </c>
      <c r="B11393" t="str">
        <v>2017-04-03</v>
      </c>
      <c r="C11393" t="str">
        <v>Morning</v>
      </c>
      <c r="D11393">
        <v>27</v>
      </c>
      <c r="E11393" t="str">
        <f>IF(MOD(D11393,2)=0,"EVEN","ODD")</f>
        <v>ODD</v>
      </c>
      <c r="F11393" t="str">
        <f>IF(D11393&lt;=18,"LOW (1-18)","HIGH (19-36)")</f>
        <v>HIGH (19-36)</v>
      </c>
      <c r="G11393">
        <f>INT((D11393-1)/6)+1</f>
        <v>5</v>
      </c>
      <c r="H11393">
        <f>MOD(D11393-1,6)+1</f>
        <v>3</v>
      </c>
      <c r="I11393">
        <f>37-D11393</f>
        <v>10</v>
      </c>
      <c r="J11393">
        <f>ABS(D11393-D11394)</f>
        <v>11</v>
      </c>
    </row>
    <row r="11394">
      <c r="A11394">
        <v>16177</v>
      </c>
      <c r="B11394" t="str">
        <v>2017-04-01</v>
      </c>
      <c r="C11394" t="str">
        <v>Evening</v>
      </c>
      <c r="D11394">
        <v>16</v>
      </c>
      <c r="E11394" t="str">
        <f>IF(MOD(D11394,2)=0,"EVEN","ODD")</f>
        <v>EVEN</v>
      </c>
      <c r="F11394" t="str">
        <f>IF(D11394&lt;=18,"LOW (1-18)","HIGH (19-36)")</f>
        <v>LOW (1-18)</v>
      </c>
      <c r="G11394">
        <f>INT((D11394-1)/6)+1</f>
        <v>3</v>
      </c>
      <c r="H11394">
        <f>MOD(D11394-1,6)+1</f>
        <v>4</v>
      </c>
      <c r="I11394">
        <f>37-D11394</f>
        <v>21</v>
      </c>
      <c r="J11394">
        <f>ABS(D11394-D11395)</f>
        <v>19</v>
      </c>
    </row>
    <row r="11395">
      <c r="A11395">
        <v>16176</v>
      </c>
      <c r="B11395" t="str">
        <v>2017-04-01</v>
      </c>
      <c r="C11395" t="str">
        <v>Afternoon</v>
      </c>
      <c r="D11395">
        <v>35</v>
      </c>
      <c r="E11395" t="str">
        <f>IF(MOD(D11395,2)=0,"EVEN","ODD")</f>
        <v>ODD</v>
      </c>
      <c r="F11395" t="str">
        <f>IF(D11395&lt;=18,"LOW (1-18)","HIGH (19-36)")</f>
        <v>HIGH (19-36)</v>
      </c>
      <c r="G11395">
        <f>INT((D11395-1)/6)+1</f>
        <v>6</v>
      </c>
      <c r="H11395">
        <f>MOD(D11395-1,6)+1</f>
        <v>5</v>
      </c>
      <c r="I11395">
        <f>37-D11395</f>
        <v>2</v>
      </c>
      <c r="J11395">
        <f>ABS(D11395-D11396)</f>
        <v>10</v>
      </c>
    </row>
    <row r="11396">
      <c r="A11396">
        <v>16175</v>
      </c>
      <c r="B11396" t="str">
        <v>2017-04-01</v>
      </c>
      <c r="C11396" t="str">
        <v>Midday</v>
      </c>
      <c r="D11396">
        <v>25</v>
      </c>
      <c r="E11396" t="str">
        <f>IF(MOD(D11396,2)=0,"EVEN","ODD")</f>
        <v>ODD</v>
      </c>
      <c r="F11396" t="str">
        <f>IF(D11396&lt;=18,"LOW (1-18)","HIGH (19-36)")</f>
        <v>HIGH (19-36)</v>
      </c>
      <c r="G11396">
        <f>INT((D11396-1)/6)+1</f>
        <v>5</v>
      </c>
      <c r="H11396">
        <f>MOD(D11396-1,6)+1</f>
        <v>1</v>
      </c>
      <c r="I11396">
        <f>37-D11396</f>
        <v>12</v>
      </c>
      <c r="J11396">
        <f>ABS(D11396-D11397)</f>
        <v>19</v>
      </c>
    </row>
    <row r="11397">
      <c r="A11397">
        <v>16174</v>
      </c>
      <c r="B11397" t="str">
        <v>2017-04-01</v>
      </c>
      <c r="C11397" t="str">
        <v>Morning</v>
      </c>
      <c r="D11397">
        <v>6</v>
      </c>
      <c r="E11397" t="str">
        <f>IF(MOD(D11397,2)=0,"EVEN","ODD")</f>
        <v>EVEN</v>
      </c>
      <c r="F11397" t="str">
        <f>IF(D11397&lt;=18,"LOW (1-18)","HIGH (19-36)")</f>
        <v>LOW (1-18)</v>
      </c>
      <c r="G11397">
        <f>INT((D11397-1)/6)+1</f>
        <v>1</v>
      </c>
      <c r="H11397">
        <f>MOD(D11397-1,6)+1</f>
        <v>6</v>
      </c>
      <c r="I11397">
        <f>37-D11397</f>
        <v>31</v>
      </c>
      <c r="J11397">
        <f>ABS(D11397-D11398)</f>
        <v>14</v>
      </c>
    </row>
    <row r="11398">
      <c r="A11398">
        <v>16173</v>
      </c>
      <c r="B11398" t="str">
        <v>2017-03-31</v>
      </c>
      <c r="C11398" t="str">
        <v>Evening</v>
      </c>
      <c r="D11398">
        <v>20</v>
      </c>
      <c r="E11398" t="str">
        <f>IF(MOD(D11398,2)=0,"EVEN","ODD")</f>
        <v>EVEN</v>
      </c>
      <c r="F11398" t="str">
        <f>IF(D11398&lt;=18,"LOW (1-18)","HIGH (19-36)")</f>
        <v>HIGH (19-36)</v>
      </c>
      <c r="G11398">
        <f>INT((D11398-1)/6)+1</f>
        <v>4</v>
      </c>
      <c r="H11398">
        <f>MOD(D11398-1,6)+1</f>
        <v>2</v>
      </c>
      <c r="I11398">
        <f>37-D11398</f>
        <v>17</v>
      </c>
      <c r="J11398">
        <f>ABS(D11398-D11399)</f>
        <v>14</v>
      </c>
    </row>
    <row r="11399">
      <c r="A11399">
        <v>16172</v>
      </c>
      <c r="B11399" t="str">
        <v>2017-03-31</v>
      </c>
      <c r="C11399" t="str">
        <v>Afternoon</v>
      </c>
      <c r="D11399">
        <v>34</v>
      </c>
      <c r="E11399" t="str">
        <f>IF(MOD(D11399,2)=0,"EVEN","ODD")</f>
        <v>EVEN</v>
      </c>
      <c r="F11399" t="str">
        <f>IF(D11399&lt;=18,"LOW (1-18)","HIGH (19-36)")</f>
        <v>HIGH (19-36)</v>
      </c>
      <c r="G11399">
        <f>INT((D11399-1)/6)+1</f>
        <v>6</v>
      </c>
      <c r="H11399">
        <f>MOD(D11399-1,6)+1</f>
        <v>4</v>
      </c>
      <c r="I11399">
        <f>37-D11399</f>
        <v>3</v>
      </c>
      <c r="J11399">
        <f>ABS(D11399-D11400)</f>
        <v>3</v>
      </c>
    </row>
    <row r="11400">
      <c r="A11400">
        <v>16171</v>
      </c>
      <c r="B11400" t="str">
        <v>2017-03-31</v>
      </c>
      <c r="C11400" t="str">
        <v>Midday</v>
      </c>
      <c r="D11400">
        <v>31</v>
      </c>
      <c r="E11400" t="str">
        <f>IF(MOD(D11400,2)=0,"EVEN","ODD")</f>
        <v>ODD</v>
      </c>
      <c r="F11400" t="str">
        <f>IF(D11400&lt;=18,"LOW (1-18)","HIGH (19-36)")</f>
        <v>HIGH (19-36)</v>
      </c>
      <c r="G11400">
        <f>INT((D11400-1)/6)+1</f>
        <v>6</v>
      </c>
      <c r="H11400">
        <f>MOD(D11400-1,6)+1</f>
        <v>1</v>
      </c>
      <c r="I11400">
        <f>37-D11400</f>
        <v>6</v>
      </c>
      <c r="J11400">
        <f>ABS(D11400-D11401)</f>
        <v>30</v>
      </c>
    </row>
    <row r="11401">
      <c r="A11401">
        <v>16170</v>
      </c>
      <c r="B11401" t="str">
        <v>2017-03-31</v>
      </c>
      <c r="C11401" t="str">
        <v>Morning</v>
      </c>
      <c r="D11401">
        <v>1</v>
      </c>
      <c r="E11401" t="str">
        <f>IF(MOD(D11401,2)=0,"EVEN","ODD")</f>
        <v>ODD</v>
      </c>
      <c r="F11401" t="str">
        <f>IF(D11401&lt;=18,"LOW (1-18)","HIGH (19-36)")</f>
        <v>LOW (1-18)</v>
      </c>
      <c r="G11401">
        <f>INT((D11401-1)/6)+1</f>
        <v>1</v>
      </c>
      <c r="H11401">
        <f>MOD(D11401-1,6)+1</f>
        <v>1</v>
      </c>
      <c r="I11401">
        <f>37-D11401</f>
        <v>36</v>
      </c>
      <c r="J11401">
        <f>ABS(D11401-D11402)</f>
        <v>18</v>
      </c>
    </row>
    <row r="11402">
      <c r="A11402">
        <v>16169</v>
      </c>
      <c r="B11402" t="str">
        <v>2017-03-29</v>
      </c>
      <c r="C11402" t="str">
        <v>Evening</v>
      </c>
      <c r="D11402">
        <v>19</v>
      </c>
      <c r="E11402" t="str">
        <f>IF(MOD(D11402,2)=0,"EVEN","ODD")</f>
        <v>ODD</v>
      </c>
      <c r="F11402" t="str">
        <f>IF(D11402&lt;=18,"LOW (1-18)","HIGH (19-36)")</f>
        <v>HIGH (19-36)</v>
      </c>
      <c r="G11402">
        <f>INT((D11402-1)/6)+1</f>
        <v>4</v>
      </c>
      <c r="H11402">
        <f>MOD(D11402-1,6)+1</f>
        <v>1</v>
      </c>
      <c r="I11402">
        <f>37-D11402</f>
        <v>18</v>
      </c>
      <c r="J11402">
        <f>ABS(D11402-D11403)</f>
        <v>9</v>
      </c>
    </row>
    <row r="11403">
      <c r="A11403">
        <v>16168</v>
      </c>
      <c r="B11403" t="str">
        <v>2017-03-29</v>
      </c>
      <c r="C11403" t="str">
        <v>Afternoon</v>
      </c>
      <c r="D11403">
        <v>28</v>
      </c>
      <c r="E11403" t="str">
        <f>IF(MOD(D11403,2)=0,"EVEN","ODD")</f>
        <v>EVEN</v>
      </c>
      <c r="F11403" t="str">
        <f>IF(D11403&lt;=18,"LOW (1-18)","HIGH (19-36)")</f>
        <v>HIGH (19-36)</v>
      </c>
      <c r="G11403">
        <f>INT((D11403-1)/6)+1</f>
        <v>5</v>
      </c>
      <c r="H11403">
        <f>MOD(D11403-1,6)+1</f>
        <v>4</v>
      </c>
      <c r="I11403">
        <f>37-D11403</f>
        <v>9</v>
      </c>
      <c r="J11403">
        <f>ABS(D11403-D11404)</f>
        <v>22</v>
      </c>
    </row>
    <row r="11404">
      <c r="A11404">
        <v>16167</v>
      </c>
      <c r="B11404" t="str">
        <v>2017-03-29</v>
      </c>
      <c r="C11404" t="str">
        <v>Midday</v>
      </c>
      <c r="D11404">
        <v>6</v>
      </c>
      <c r="E11404" t="str">
        <f>IF(MOD(D11404,2)=0,"EVEN","ODD")</f>
        <v>EVEN</v>
      </c>
      <c r="F11404" t="str">
        <f>IF(D11404&lt;=18,"LOW (1-18)","HIGH (19-36)")</f>
        <v>LOW (1-18)</v>
      </c>
      <c r="G11404">
        <f>INT((D11404-1)/6)+1</f>
        <v>1</v>
      </c>
      <c r="H11404">
        <f>MOD(D11404-1,6)+1</f>
        <v>6</v>
      </c>
      <c r="I11404">
        <f>37-D11404</f>
        <v>31</v>
      </c>
      <c r="J11404">
        <f>ABS(D11404-D11405)</f>
        <v>9</v>
      </c>
    </row>
    <row r="11405">
      <c r="A11405">
        <v>16166</v>
      </c>
      <c r="B11405" t="str">
        <v>2017-03-29</v>
      </c>
      <c r="C11405" t="str">
        <v>Morning</v>
      </c>
      <c r="D11405">
        <v>15</v>
      </c>
      <c r="E11405" t="str">
        <f>IF(MOD(D11405,2)=0,"EVEN","ODD")</f>
        <v>ODD</v>
      </c>
      <c r="F11405" t="str">
        <f>IF(D11405&lt;=18,"LOW (1-18)","HIGH (19-36)")</f>
        <v>LOW (1-18)</v>
      </c>
      <c r="G11405">
        <f>INT((D11405-1)/6)+1</f>
        <v>3</v>
      </c>
      <c r="H11405">
        <f>MOD(D11405-1,6)+1</f>
        <v>3</v>
      </c>
      <c r="I11405">
        <f>37-D11405</f>
        <v>22</v>
      </c>
      <c r="J11405">
        <f>ABS(D11405-D11406)</f>
        <v>1</v>
      </c>
    </row>
    <row r="11406">
      <c r="A11406">
        <v>16165</v>
      </c>
      <c r="B11406" t="str">
        <v>2017-03-28</v>
      </c>
      <c r="C11406" t="str">
        <v>Evening</v>
      </c>
      <c r="D11406">
        <v>14</v>
      </c>
      <c r="E11406" t="str">
        <f>IF(MOD(D11406,2)=0,"EVEN","ODD")</f>
        <v>EVEN</v>
      </c>
      <c r="F11406" t="str">
        <f>IF(D11406&lt;=18,"LOW (1-18)","HIGH (19-36)")</f>
        <v>LOW (1-18)</v>
      </c>
      <c r="G11406">
        <f>INT((D11406-1)/6)+1</f>
        <v>3</v>
      </c>
      <c r="H11406">
        <f>MOD(D11406-1,6)+1</f>
        <v>2</v>
      </c>
      <c r="I11406">
        <f>37-D11406</f>
        <v>23</v>
      </c>
      <c r="J11406">
        <f>ABS(D11406-D11407)</f>
        <v>3</v>
      </c>
    </row>
    <row r="11407">
      <c r="A11407">
        <v>16164</v>
      </c>
      <c r="B11407" t="str">
        <v>2017-03-28</v>
      </c>
      <c r="C11407" t="str">
        <v>Afternoon</v>
      </c>
      <c r="D11407">
        <v>11</v>
      </c>
      <c r="E11407" t="str">
        <f>IF(MOD(D11407,2)=0,"EVEN","ODD")</f>
        <v>ODD</v>
      </c>
      <c r="F11407" t="str">
        <f>IF(D11407&lt;=18,"LOW (1-18)","HIGH (19-36)")</f>
        <v>LOW (1-18)</v>
      </c>
      <c r="G11407">
        <f>INT((D11407-1)/6)+1</f>
        <v>2</v>
      </c>
      <c r="H11407">
        <f>MOD(D11407-1,6)+1</f>
        <v>5</v>
      </c>
      <c r="I11407">
        <f>37-D11407</f>
        <v>26</v>
      </c>
      <c r="J11407">
        <f>ABS(D11407-D11408)</f>
        <v>22</v>
      </c>
    </row>
    <row r="11408">
      <c r="A11408">
        <v>16163</v>
      </c>
      <c r="B11408" t="str">
        <v>2017-03-28</v>
      </c>
      <c r="C11408" t="str">
        <v>Midday</v>
      </c>
      <c r="D11408">
        <v>33</v>
      </c>
      <c r="E11408" t="str">
        <f>IF(MOD(D11408,2)=0,"EVEN","ODD")</f>
        <v>ODD</v>
      </c>
      <c r="F11408" t="str">
        <f>IF(D11408&lt;=18,"LOW (1-18)","HIGH (19-36)")</f>
        <v>HIGH (19-36)</v>
      </c>
      <c r="G11408">
        <f>INT((D11408-1)/6)+1</f>
        <v>6</v>
      </c>
      <c r="H11408">
        <f>MOD(D11408-1,6)+1</f>
        <v>3</v>
      </c>
      <c r="I11408">
        <f>37-D11408</f>
        <v>4</v>
      </c>
      <c r="J11408">
        <f>ABS(D11408-D11409)</f>
        <v>13</v>
      </c>
    </row>
    <row r="11409">
      <c r="A11409">
        <v>16162</v>
      </c>
      <c r="B11409" t="str">
        <v>2017-03-28</v>
      </c>
      <c r="C11409" t="str">
        <v>Morning</v>
      </c>
      <c r="D11409">
        <v>20</v>
      </c>
      <c r="E11409" t="str">
        <f>IF(MOD(D11409,2)=0,"EVEN","ODD")</f>
        <v>EVEN</v>
      </c>
      <c r="F11409" t="str">
        <f>IF(D11409&lt;=18,"LOW (1-18)","HIGH (19-36)")</f>
        <v>HIGH (19-36)</v>
      </c>
      <c r="G11409">
        <f>INT((D11409-1)/6)+1</f>
        <v>4</v>
      </c>
      <c r="H11409">
        <f>MOD(D11409-1,6)+1</f>
        <v>2</v>
      </c>
      <c r="I11409">
        <f>37-D11409</f>
        <v>17</v>
      </c>
      <c r="J11409">
        <f>ABS(D11409-D11410)</f>
        <v>17</v>
      </c>
    </row>
    <row r="11410">
      <c r="A11410">
        <v>16161</v>
      </c>
      <c r="B11410" t="str">
        <v>2017-03-27</v>
      </c>
      <c r="C11410" t="str">
        <v>Evening</v>
      </c>
      <c r="D11410">
        <v>3</v>
      </c>
      <c r="E11410" t="str">
        <f>IF(MOD(D11410,2)=0,"EVEN","ODD")</f>
        <v>ODD</v>
      </c>
      <c r="F11410" t="str">
        <f>IF(D11410&lt;=18,"LOW (1-18)","HIGH (19-36)")</f>
        <v>LOW (1-18)</v>
      </c>
      <c r="G11410">
        <f>INT((D11410-1)/6)+1</f>
        <v>1</v>
      </c>
      <c r="H11410">
        <f>MOD(D11410-1,6)+1</f>
        <v>3</v>
      </c>
      <c r="I11410">
        <f>37-D11410</f>
        <v>34</v>
      </c>
      <c r="J11410">
        <f>ABS(D11410-D11411)</f>
        <v>4</v>
      </c>
    </row>
    <row r="11411">
      <c r="A11411">
        <v>16160</v>
      </c>
      <c r="B11411" t="str">
        <v>2017-03-27</v>
      </c>
      <c r="C11411" t="str">
        <v>Afternoon</v>
      </c>
      <c r="D11411">
        <v>7</v>
      </c>
      <c r="E11411" t="str">
        <f>IF(MOD(D11411,2)=0,"EVEN","ODD")</f>
        <v>ODD</v>
      </c>
      <c r="F11411" t="str">
        <f>IF(D11411&lt;=18,"LOW (1-18)","HIGH (19-36)")</f>
        <v>LOW (1-18)</v>
      </c>
      <c r="G11411">
        <f>INT((D11411-1)/6)+1</f>
        <v>2</v>
      </c>
      <c r="H11411">
        <f>MOD(D11411-1,6)+1</f>
        <v>1</v>
      </c>
      <c r="I11411">
        <f>37-D11411</f>
        <v>30</v>
      </c>
      <c r="J11411">
        <f>ABS(D11411-D11412)</f>
        <v>6</v>
      </c>
    </row>
    <row r="11412">
      <c r="A11412">
        <v>16159</v>
      </c>
      <c r="B11412" t="str">
        <v>2017-03-27</v>
      </c>
      <c r="C11412" t="str">
        <v>Midday</v>
      </c>
      <c r="D11412">
        <v>13</v>
      </c>
      <c r="E11412" t="str">
        <f>IF(MOD(D11412,2)=0,"EVEN","ODD")</f>
        <v>ODD</v>
      </c>
      <c r="F11412" t="str">
        <f>IF(D11412&lt;=18,"LOW (1-18)","HIGH (19-36)")</f>
        <v>LOW (1-18)</v>
      </c>
      <c r="G11412">
        <f>INT((D11412-1)/6)+1</f>
        <v>3</v>
      </c>
      <c r="H11412">
        <f>MOD(D11412-1,6)+1</f>
        <v>1</v>
      </c>
      <c r="I11412">
        <f>37-D11412</f>
        <v>24</v>
      </c>
      <c r="J11412">
        <f>ABS(D11412-D11413)</f>
        <v>1</v>
      </c>
    </row>
    <row r="11413">
      <c r="A11413">
        <v>16158</v>
      </c>
      <c r="B11413" t="str">
        <v>2017-03-27</v>
      </c>
      <c r="C11413" t="str">
        <v>Morning</v>
      </c>
      <c r="D11413">
        <v>12</v>
      </c>
      <c r="E11413" t="str">
        <f>IF(MOD(D11413,2)=0,"EVEN","ODD")</f>
        <v>EVEN</v>
      </c>
      <c r="F11413" t="str">
        <f>IF(D11413&lt;=18,"LOW (1-18)","HIGH (19-36)")</f>
        <v>LOW (1-18)</v>
      </c>
      <c r="G11413">
        <f>INT((D11413-1)/6)+1</f>
        <v>2</v>
      </c>
      <c r="H11413">
        <f>MOD(D11413-1,6)+1</f>
        <v>6</v>
      </c>
      <c r="I11413">
        <f>37-D11413</f>
        <v>25</v>
      </c>
      <c r="J11413">
        <f>ABS(D11413-D11414)</f>
        <v>18</v>
      </c>
    </row>
    <row r="11414">
      <c r="A11414">
        <v>16157</v>
      </c>
      <c r="B11414" t="str">
        <v>2017-03-25</v>
      </c>
      <c r="C11414" t="str">
        <v>Evening</v>
      </c>
      <c r="D11414">
        <v>30</v>
      </c>
      <c r="E11414" t="str">
        <f>IF(MOD(D11414,2)=0,"EVEN","ODD")</f>
        <v>EVEN</v>
      </c>
      <c r="F11414" t="str">
        <f>IF(D11414&lt;=18,"LOW (1-18)","HIGH (19-36)")</f>
        <v>HIGH (19-36)</v>
      </c>
      <c r="G11414">
        <f>INT((D11414-1)/6)+1</f>
        <v>5</v>
      </c>
      <c r="H11414">
        <f>MOD(D11414-1,6)+1</f>
        <v>6</v>
      </c>
      <c r="I11414">
        <f>37-D11414</f>
        <v>7</v>
      </c>
      <c r="J11414">
        <f>ABS(D11414-D11415)</f>
        <v>22</v>
      </c>
    </row>
    <row r="11415">
      <c r="A11415">
        <v>16156</v>
      </c>
      <c r="B11415" t="str">
        <v>2017-03-25</v>
      </c>
      <c r="C11415" t="str">
        <v>Afternoon</v>
      </c>
      <c r="D11415">
        <v>8</v>
      </c>
      <c r="E11415" t="str">
        <f>IF(MOD(D11415,2)=0,"EVEN","ODD")</f>
        <v>EVEN</v>
      </c>
      <c r="F11415" t="str">
        <f>IF(D11415&lt;=18,"LOW (1-18)","HIGH (19-36)")</f>
        <v>LOW (1-18)</v>
      </c>
      <c r="G11415">
        <f>INT((D11415-1)/6)+1</f>
        <v>2</v>
      </c>
      <c r="H11415">
        <f>MOD(D11415-1,6)+1</f>
        <v>2</v>
      </c>
      <c r="I11415">
        <f>37-D11415</f>
        <v>29</v>
      </c>
      <c r="J11415">
        <f>ABS(D11415-D11416)</f>
        <v>5</v>
      </c>
    </row>
    <row r="11416">
      <c r="A11416">
        <v>16155</v>
      </c>
      <c r="B11416" t="str">
        <v>2017-03-25</v>
      </c>
      <c r="C11416" t="str">
        <v>Midday</v>
      </c>
      <c r="D11416">
        <v>3</v>
      </c>
      <c r="E11416" t="str">
        <f>IF(MOD(D11416,2)=0,"EVEN","ODD")</f>
        <v>ODD</v>
      </c>
      <c r="F11416" t="str">
        <f>IF(D11416&lt;=18,"LOW (1-18)","HIGH (19-36)")</f>
        <v>LOW (1-18)</v>
      </c>
      <c r="G11416">
        <f>INT((D11416-1)/6)+1</f>
        <v>1</v>
      </c>
      <c r="H11416">
        <f>MOD(D11416-1,6)+1</f>
        <v>3</v>
      </c>
      <c r="I11416">
        <f>37-D11416</f>
        <v>34</v>
      </c>
      <c r="J11416">
        <f>ABS(D11416-D11417)</f>
        <v>18</v>
      </c>
    </row>
    <row r="11417">
      <c r="A11417">
        <v>16154</v>
      </c>
      <c r="B11417" t="str">
        <v>2017-03-25</v>
      </c>
      <c r="C11417" t="str">
        <v>Morning</v>
      </c>
      <c r="D11417">
        <v>21</v>
      </c>
      <c r="E11417" t="str">
        <f>IF(MOD(D11417,2)=0,"EVEN","ODD")</f>
        <v>ODD</v>
      </c>
      <c r="F11417" t="str">
        <f>IF(D11417&lt;=18,"LOW (1-18)","HIGH (19-36)")</f>
        <v>HIGH (19-36)</v>
      </c>
      <c r="G11417">
        <f>INT((D11417-1)/6)+1</f>
        <v>4</v>
      </c>
      <c r="H11417">
        <f>MOD(D11417-1,6)+1</f>
        <v>3</v>
      </c>
      <c r="I11417">
        <f>37-D11417</f>
        <v>16</v>
      </c>
      <c r="J11417">
        <f>ABS(D11417-D11418)</f>
        <v>8</v>
      </c>
    </row>
    <row r="11418">
      <c r="A11418">
        <v>16153</v>
      </c>
      <c r="B11418" t="str">
        <v>2017-03-24</v>
      </c>
      <c r="C11418" t="str">
        <v>Evening</v>
      </c>
      <c r="D11418">
        <v>13</v>
      </c>
      <c r="E11418" t="str">
        <f>IF(MOD(D11418,2)=0,"EVEN","ODD")</f>
        <v>ODD</v>
      </c>
      <c r="F11418" t="str">
        <f>IF(D11418&lt;=18,"LOW (1-18)","HIGH (19-36)")</f>
        <v>LOW (1-18)</v>
      </c>
      <c r="G11418">
        <f>INT((D11418-1)/6)+1</f>
        <v>3</v>
      </c>
      <c r="H11418">
        <f>MOD(D11418-1,6)+1</f>
        <v>1</v>
      </c>
      <c r="I11418">
        <f>37-D11418</f>
        <v>24</v>
      </c>
      <c r="J11418">
        <f>ABS(D11418-D11419)</f>
        <v>6</v>
      </c>
    </row>
    <row r="11419">
      <c r="A11419">
        <v>16152</v>
      </c>
      <c r="B11419" t="str">
        <v>2017-03-24</v>
      </c>
      <c r="C11419" t="str">
        <v>Afternoon</v>
      </c>
      <c r="D11419">
        <v>7</v>
      </c>
      <c r="E11419" t="str">
        <f>IF(MOD(D11419,2)=0,"EVEN","ODD")</f>
        <v>ODD</v>
      </c>
      <c r="F11419" t="str">
        <f>IF(D11419&lt;=18,"LOW (1-18)","HIGH (19-36)")</f>
        <v>LOW (1-18)</v>
      </c>
      <c r="G11419">
        <f>INT((D11419-1)/6)+1</f>
        <v>2</v>
      </c>
      <c r="H11419">
        <f>MOD(D11419-1,6)+1</f>
        <v>1</v>
      </c>
      <c r="I11419">
        <f>37-D11419</f>
        <v>30</v>
      </c>
      <c r="J11419">
        <f>ABS(D11419-D11420)</f>
        <v>8</v>
      </c>
    </row>
    <row r="11420">
      <c r="A11420">
        <v>16151</v>
      </c>
      <c r="B11420" t="str">
        <v>2017-03-24</v>
      </c>
      <c r="C11420" t="str">
        <v>Midday</v>
      </c>
      <c r="D11420">
        <v>15</v>
      </c>
      <c r="E11420" t="str">
        <f>IF(MOD(D11420,2)=0,"EVEN","ODD")</f>
        <v>ODD</v>
      </c>
      <c r="F11420" t="str">
        <f>IF(D11420&lt;=18,"LOW (1-18)","HIGH (19-36)")</f>
        <v>LOW (1-18)</v>
      </c>
      <c r="G11420">
        <f>INT((D11420-1)/6)+1</f>
        <v>3</v>
      </c>
      <c r="H11420">
        <f>MOD(D11420-1,6)+1</f>
        <v>3</v>
      </c>
      <c r="I11420">
        <f>37-D11420</f>
        <v>22</v>
      </c>
      <c r="J11420">
        <f>ABS(D11420-D11421)</f>
        <v>1</v>
      </c>
    </row>
    <row r="11421">
      <c r="A11421">
        <v>16150</v>
      </c>
      <c r="B11421" t="str">
        <v>2017-03-24</v>
      </c>
      <c r="C11421" t="str">
        <v>Morning</v>
      </c>
      <c r="D11421">
        <v>16</v>
      </c>
      <c r="E11421" t="str">
        <f>IF(MOD(D11421,2)=0,"EVEN","ODD")</f>
        <v>EVEN</v>
      </c>
      <c r="F11421" t="str">
        <f>IF(D11421&lt;=18,"LOW (1-18)","HIGH (19-36)")</f>
        <v>LOW (1-18)</v>
      </c>
      <c r="G11421">
        <f>INT((D11421-1)/6)+1</f>
        <v>3</v>
      </c>
      <c r="H11421">
        <f>MOD(D11421-1,6)+1</f>
        <v>4</v>
      </c>
      <c r="I11421">
        <f>37-D11421</f>
        <v>21</v>
      </c>
      <c r="J11421">
        <f>ABS(D11421-D11422)</f>
        <v>10</v>
      </c>
    </row>
    <row r="11422">
      <c r="A11422">
        <v>16149</v>
      </c>
      <c r="B11422" t="str">
        <v>2017-03-23</v>
      </c>
      <c r="C11422" t="str">
        <v>Evening</v>
      </c>
      <c r="D11422">
        <v>26</v>
      </c>
      <c r="E11422" t="str">
        <f>IF(MOD(D11422,2)=0,"EVEN","ODD")</f>
        <v>EVEN</v>
      </c>
      <c r="F11422" t="str">
        <f>IF(D11422&lt;=18,"LOW (1-18)","HIGH (19-36)")</f>
        <v>HIGH (19-36)</v>
      </c>
      <c r="G11422">
        <f>INT((D11422-1)/6)+1</f>
        <v>5</v>
      </c>
      <c r="H11422">
        <f>MOD(D11422-1,6)+1</f>
        <v>2</v>
      </c>
      <c r="I11422">
        <f>37-D11422</f>
        <v>11</v>
      </c>
      <c r="J11422">
        <f>ABS(D11422-D11423)</f>
        <v>10</v>
      </c>
    </row>
    <row r="11423">
      <c r="A11423">
        <v>16148</v>
      </c>
      <c r="B11423" t="str">
        <v>2017-03-23</v>
      </c>
      <c r="C11423" t="str">
        <v>Afternoon</v>
      </c>
      <c r="D11423">
        <v>16</v>
      </c>
      <c r="E11423" t="str">
        <f>IF(MOD(D11423,2)=0,"EVEN","ODD")</f>
        <v>EVEN</v>
      </c>
      <c r="F11423" t="str">
        <f>IF(D11423&lt;=18,"LOW (1-18)","HIGH (19-36)")</f>
        <v>LOW (1-18)</v>
      </c>
      <c r="G11423">
        <f>INT((D11423-1)/6)+1</f>
        <v>3</v>
      </c>
      <c r="H11423">
        <f>MOD(D11423-1,6)+1</f>
        <v>4</v>
      </c>
      <c r="I11423">
        <f>37-D11423</f>
        <v>21</v>
      </c>
      <c r="J11423">
        <f>ABS(D11423-D11424)</f>
        <v>2</v>
      </c>
    </row>
    <row r="11424">
      <c r="A11424">
        <v>16147</v>
      </c>
      <c r="B11424" t="str">
        <v>2017-03-23</v>
      </c>
      <c r="C11424" t="str">
        <v>Midday</v>
      </c>
      <c r="D11424">
        <v>18</v>
      </c>
      <c r="E11424" t="str">
        <f>IF(MOD(D11424,2)=0,"EVEN","ODD")</f>
        <v>EVEN</v>
      </c>
      <c r="F11424" t="str">
        <f>IF(D11424&lt;=18,"LOW (1-18)","HIGH (19-36)")</f>
        <v>LOW (1-18)</v>
      </c>
      <c r="G11424">
        <f>INT((D11424-1)/6)+1</f>
        <v>3</v>
      </c>
      <c r="H11424">
        <f>MOD(D11424-1,6)+1</f>
        <v>6</v>
      </c>
      <c r="I11424">
        <f>37-D11424</f>
        <v>19</v>
      </c>
      <c r="J11424">
        <f>ABS(D11424-D11425)</f>
        <v>6</v>
      </c>
    </row>
    <row r="11425">
      <c r="A11425">
        <v>16146</v>
      </c>
      <c r="B11425" t="str">
        <v>2017-03-23</v>
      </c>
      <c r="C11425" t="str">
        <v>Morning</v>
      </c>
      <c r="D11425">
        <v>24</v>
      </c>
      <c r="E11425" t="str">
        <f>IF(MOD(D11425,2)=0,"EVEN","ODD")</f>
        <v>EVEN</v>
      </c>
      <c r="F11425" t="str">
        <f>IF(D11425&lt;=18,"LOW (1-18)","HIGH (19-36)")</f>
        <v>HIGH (19-36)</v>
      </c>
      <c r="G11425">
        <f>INT((D11425-1)/6)+1</f>
        <v>4</v>
      </c>
      <c r="H11425">
        <f>MOD(D11425-1,6)+1</f>
        <v>6</v>
      </c>
      <c r="I11425">
        <f>37-D11425</f>
        <v>13</v>
      </c>
      <c r="J11425">
        <f>ABS(D11425-D11426)</f>
        <v>21</v>
      </c>
    </row>
    <row r="11426">
      <c r="A11426">
        <v>16145</v>
      </c>
      <c r="B11426" t="str">
        <v>2017-03-22</v>
      </c>
      <c r="C11426" t="str">
        <v>Evening</v>
      </c>
      <c r="D11426">
        <v>3</v>
      </c>
      <c r="E11426" t="str">
        <f>IF(MOD(D11426,2)=0,"EVEN","ODD")</f>
        <v>ODD</v>
      </c>
      <c r="F11426" t="str">
        <f>IF(D11426&lt;=18,"LOW (1-18)","HIGH (19-36)")</f>
        <v>LOW (1-18)</v>
      </c>
      <c r="G11426">
        <f>INT((D11426-1)/6)+1</f>
        <v>1</v>
      </c>
      <c r="H11426">
        <f>MOD(D11426-1,6)+1</f>
        <v>3</v>
      </c>
      <c r="I11426">
        <f>37-D11426</f>
        <v>34</v>
      </c>
      <c r="J11426">
        <f>ABS(D11426-D11427)</f>
        <v>6</v>
      </c>
    </row>
    <row r="11427">
      <c r="A11427">
        <v>16144</v>
      </c>
      <c r="B11427" t="str">
        <v>2017-03-22</v>
      </c>
      <c r="C11427" t="str">
        <v>Afternoon</v>
      </c>
      <c r="D11427">
        <v>9</v>
      </c>
      <c r="E11427" t="str">
        <f>IF(MOD(D11427,2)=0,"EVEN","ODD")</f>
        <v>ODD</v>
      </c>
      <c r="F11427" t="str">
        <f>IF(D11427&lt;=18,"LOW (1-18)","HIGH (19-36)")</f>
        <v>LOW (1-18)</v>
      </c>
      <c r="G11427">
        <f>INT((D11427-1)/6)+1</f>
        <v>2</v>
      </c>
      <c r="H11427">
        <f>MOD(D11427-1,6)+1</f>
        <v>3</v>
      </c>
      <c r="I11427">
        <f>37-D11427</f>
        <v>28</v>
      </c>
      <c r="J11427">
        <f>ABS(D11427-D11428)</f>
        <v>20</v>
      </c>
    </row>
    <row r="11428">
      <c r="A11428">
        <v>16143</v>
      </c>
      <c r="B11428" t="str">
        <v>2017-03-22</v>
      </c>
      <c r="C11428" t="str">
        <v>Midday</v>
      </c>
      <c r="D11428">
        <v>29</v>
      </c>
      <c r="E11428" t="str">
        <f>IF(MOD(D11428,2)=0,"EVEN","ODD")</f>
        <v>ODD</v>
      </c>
      <c r="F11428" t="str">
        <f>IF(D11428&lt;=18,"LOW (1-18)","HIGH (19-36)")</f>
        <v>HIGH (19-36)</v>
      </c>
      <c r="G11428">
        <f>INT((D11428-1)/6)+1</f>
        <v>5</v>
      </c>
      <c r="H11428">
        <f>MOD(D11428-1,6)+1</f>
        <v>5</v>
      </c>
      <c r="I11428">
        <f>37-D11428</f>
        <v>8</v>
      </c>
      <c r="J11428">
        <f>ABS(D11428-D11429)</f>
        <v>23</v>
      </c>
    </row>
    <row r="11429">
      <c r="A11429">
        <v>16142</v>
      </c>
      <c r="B11429" t="str">
        <v>2017-03-22</v>
      </c>
      <c r="C11429" t="str">
        <v>Morning</v>
      </c>
      <c r="D11429">
        <v>6</v>
      </c>
      <c r="E11429" t="str">
        <f>IF(MOD(D11429,2)=0,"EVEN","ODD")</f>
        <v>EVEN</v>
      </c>
      <c r="F11429" t="str">
        <f>IF(D11429&lt;=18,"LOW (1-18)","HIGH (19-36)")</f>
        <v>LOW (1-18)</v>
      </c>
      <c r="G11429">
        <f>INT((D11429-1)/6)+1</f>
        <v>1</v>
      </c>
      <c r="H11429">
        <f>MOD(D11429-1,6)+1</f>
        <v>6</v>
      </c>
      <c r="I11429">
        <f>37-D11429</f>
        <v>31</v>
      </c>
      <c r="J11429">
        <f>ABS(D11429-D11430)</f>
        <v>12</v>
      </c>
    </row>
    <row r="11430">
      <c r="A11430">
        <v>16141</v>
      </c>
      <c r="B11430" t="str">
        <v>2017-03-21</v>
      </c>
      <c r="C11430" t="str">
        <v>Evening</v>
      </c>
      <c r="D11430">
        <v>18</v>
      </c>
      <c r="E11430" t="str">
        <f>IF(MOD(D11430,2)=0,"EVEN","ODD")</f>
        <v>EVEN</v>
      </c>
      <c r="F11430" t="str">
        <f>IF(D11430&lt;=18,"LOW (1-18)","HIGH (19-36)")</f>
        <v>LOW (1-18)</v>
      </c>
      <c r="G11430">
        <f>INT((D11430-1)/6)+1</f>
        <v>3</v>
      </c>
      <c r="H11430">
        <f>MOD(D11430-1,6)+1</f>
        <v>6</v>
      </c>
      <c r="I11430">
        <f>37-D11430</f>
        <v>19</v>
      </c>
      <c r="J11430">
        <f>ABS(D11430-D11431)</f>
        <v>3</v>
      </c>
    </row>
    <row r="11431">
      <c r="A11431">
        <v>16140</v>
      </c>
      <c r="B11431" t="str">
        <v>2017-03-21</v>
      </c>
      <c r="C11431" t="str">
        <v>Afternoon</v>
      </c>
      <c r="D11431">
        <v>21</v>
      </c>
      <c r="E11431" t="str">
        <f>IF(MOD(D11431,2)=0,"EVEN","ODD")</f>
        <v>ODD</v>
      </c>
      <c r="F11431" t="str">
        <f>IF(D11431&lt;=18,"LOW (1-18)","HIGH (19-36)")</f>
        <v>HIGH (19-36)</v>
      </c>
      <c r="G11431">
        <f>INT((D11431-1)/6)+1</f>
        <v>4</v>
      </c>
      <c r="H11431">
        <f>MOD(D11431-1,6)+1</f>
        <v>3</v>
      </c>
      <c r="I11431">
        <f>37-D11431</f>
        <v>16</v>
      </c>
      <c r="J11431">
        <f>ABS(D11431-D11432)</f>
        <v>5</v>
      </c>
    </row>
    <row r="11432">
      <c r="A11432">
        <v>16139</v>
      </c>
      <c r="B11432" t="str">
        <v>2017-03-21</v>
      </c>
      <c r="C11432" t="str">
        <v>Midday</v>
      </c>
      <c r="D11432">
        <v>26</v>
      </c>
      <c r="E11432" t="str">
        <f>IF(MOD(D11432,2)=0,"EVEN","ODD")</f>
        <v>EVEN</v>
      </c>
      <c r="F11432" t="str">
        <f>IF(D11432&lt;=18,"LOW (1-18)","HIGH (19-36)")</f>
        <v>HIGH (19-36)</v>
      </c>
      <c r="G11432">
        <f>INT((D11432-1)/6)+1</f>
        <v>5</v>
      </c>
      <c r="H11432">
        <f>MOD(D11432-1,6)+1</f>
        <v>2</v>
      </c>
      <c r="I11432">
        <f>37-D11432</f>
        <v>11</v>
      </c>
      <c r="J11432">
        <f>ABS(D11432-D11433)</f>
        <v>3</v>
      </c>
    </row>
    <row r="11433">
      <c r="A11433">
        <v>16138</v>
      </c>
      <c r="B11433" t="str">
        <v>2017-03-21</v>
      </c>
      <c r="C11433" t="str">
        <v>Morning</v>
      </c>
      <c r="D11433">
        <v>29</v>
      </c>
      <c r="E11433" t="str">
        <f>IF(MOD(D11433,2)=0,"EVEN","ODD")</f>
        <v>ODD</v>
      </c>
      <c r="F11433" t="str">
        <f>IF(D11433&lt;=18,"LOW (1-18)","HIGH (19-36)")</f>
        <v>HIGH (19-36)</v>
      </c>
      <c r="G11433">
        <f>INT((D11433-1)/6)+1</f>
        <v>5</v>
      </c>
      <c r="H11433">
        <f>MOD(D11433-1,6)+1</f>
        <v>5</v>
      </c>
      <c r="I11433">
        <f>37-D11433</f>
        <v>8</v>
      </c>
      <c r="J11433">
        <f>ABS(D11433-D11434)</f>
        <v>20</v>
      </c>
    </row>
    <row r="11434">
      <c r="A11434">
        <v>16137</v>
      </c>
      <c r="B11434" t="str">
        <v>2017-03-20</v>
      </c>
      <c r="C11434" t="str">
        <v>Evening</v>
      </c>
      <c r="D11434">
        <v>9</v>
      </c>
      <c r="E11434" t="str">
        <f>IF(MOD(D11434,2)=0,"EVEN","ODD")</f>
        <v>ODD</v>
      </c>
      <c r="F11434" t="str">
        <f>IF(D11434&lt;=18,"LOW (1-18)","HIGH (19-36)")</f>
        <v>LOW (1-18)</v>
      </c>
      <c r="G11434">
        <f>INT((D11434-1)/6)+1</f>
        <v>2</v>
      </c>
      <c r="H11434">
        <f>MOD(D11434-1,6)+1</f>
        <v>3</v>
      </c>
      <c r="I11434">
        <f>37-D11434</f>
        <v>28</v>
      </c>
      <c r="J11434">
        <f>ABS(D11434-D11435)</f>
        <v>6</v>
      </c>
    </row>
    <row r="11435">
      <c r="A11435">
        <v>16136</v>
      </c>
      <c r="B11435" t="str">
        <v>2017-03-20</v>
      </c>
      <c r="C11435" t="str">
        <v>Afternoon</v>
      </c>
      <c r="D11435">
        <v>3</v>
      </c>
      <c r="E11435" t="str">
        <f>IF(MOD(D11435,2)=0,"EVEN","ODD")</f>
        <v>ODD</v>
      </c>
      <c r="F11435" t="str">
        <f>IF(D11435&lt;=18,"LOW (1-18)","HIGH (19-36)")</f>
        <v>LOW (1-18)</v>
      </c>
      <c r="G11435">
        <f>INT((D11435-1)/6)+1</f>
        <v>1</v>
      </c>
      <c r="H11435">
        <f>MOD(D11435-1,6)+1</f>
        <v>3</v>
      </c>
      <c r="I11435">
        <f>37-D11435</f>
        <v>34</v>
      </c>
      <c r="J11435">
        <f>ABS(D11435-D11436)</f>
        <v>12</v>
      </c>
    </row>
    <row r="11436">
      <c r="A11436">
        <v>16135</v>
      </c>
      <c r="B11436" t="str">
        <v>2017-03-20</v>
      </c>
      <c r="C11436" t="str">
        <v>Midday</v>
      </c>
      <c r="D11436">
        <v>15</v>
      </c>
      <c r="E11436" t="str">
        <f>IF(MOD(D11436,2)=0,"EVEN","ODD")</f>
        <v>ODD</v>
      </c>
      <c r="F11436" t="str">
        <f>IF(D11436&lt;=18,"LOW (1-18)","HIGH (19-36)")</f>
        <v>LOW (1-18)</v>
      </c>
      <c r="G11436">
        <f>INT((D11436-1)/6)+1</f>
        <v>3</v>
      </c>
      <c r="H11436">
        <f>MOD(D11436-1,6)+1</f>
        <v>3</v>
      </c>
      <c r="I11436">
        <f>37-D11436</f>
        <v>22</v>
      </c>
      <c r="J11436">
        <f>ABS(D11436-D11437)</f>
        <v>6</v>
      </c>
    </row>
    <row r="11437">
      <c r="A11437">
        <v>16134</v>
      </c>
      <c r="B11437" t="str">
        <v>2017-03-20</v>
      </c>
      <c r="C11437" t="str">
        <v>Morning</v>
      </c>
      <c r="D11437">
        <v>21</v>
      </c>
      <c r="E11437" t="str">
        <f>IF(MOD(D11437,2)=0,"EVEN","ODD")</f>
        <v>ODD</v>
      </c>
      <c r="F11437" t="str">
        <f>IF(D11437&lt;=18,"LOW (1-18)","HIGH (19-36)")</f>
        <v>HIGH (19-36)</v>
      </c>
      <c r="G11437">
        <f>INT((D11437-1)/6)+1</f>
        <v>4</v>
      </c>
      <c r="H11437">
        <f>MOD(D11437-1,6)+1</f>
        <v>3</v>
      </c>
      <c r="I11437">
        <f>37-D11437</f>
        <v>16</v>
      </c>
      <c r="J11437">
        <f>ABS(D11437-D11438)</f>
        <v>16</v>
      </c>
    </row>
    <row r="11438">
      <c r="A11438">
        <v>16133</v>
      </c>
      <c r="B11438" t="str">
        <v>2017-03-18</v>
      </c>
      <c r="C11438" t="str">
        <v>Evening</v>
      </c>
      <c r="D11438">
        <v>5</v>
      </c>
      <c r="E11438" t="str">
        <f>IF(MOD(D11438,2)=0,"EVEN","ODD")</f>
        <v>ODD</v>
      </c>
      <c r="F11438" t="str">
        <f>IF(D11438&lt;=18,"LOW (1-18)","HIGH (19-36)")</f>
        <v>LOW (1-18)</v>
      </c>
      <c r="G11438">
        <f>INT((D11438-1)/6)+1</f>
        <v>1</v>
      </c>
      <c r="H11438">
        <f>MOD(D11438-1,6)+1</f>
        <v>5</v>
      </c>
      <c r="I11438">
        <f>37-D11438</f>
        <v>32</v>
      </c>
      <c r="J11438">
        <f>ABS(D11438-D11439)</f>
        <v>25</v>
      </c>
    </row>
    <row r="11439">
      <c r="A11439">
        <v>16132</v>
      </c>
      <c r="B11439" t="str">
        <v>2017-03-18</v>
      </c>
      <c r="C11439" t="str">
        <v>Afternoon</v>
      </c>
      <c r="D11439">
        <v>30</v>
      </c>
      <c r="E11439" t="str">
        <f>IF(MOD(D11439,2)=0,"EVEN","ODD")</f>
        <v>EVEN</v>
      </c>
      <c r="F11439" t="str">
        <f>IF(D11439&lt;=18,"LOW (1-18)","HIGH (19-36)")</f>
        <v>HIGH (19-36)</v>
      </c>
      <c r="G11439">
        <f>INT((D11439-1)/6)+1</f>
        <v>5</v>
      </c>
      <c r="H11439">
        <f>MOD(D11439-1,6)+1</f>
        <v>6</v>
      </c>
      <c r="I11439">
        <f>37-D11439</f>
        <v>7</v>
      </c>
      <c r="J11439">
        <f>ABS(D11439-D11440)</f>
        <v>2</v>
      </c>
    </row>
    <row r="11440">
      <c r="A11440">
        <v>16131</v>
      </c>
      <c r="B11440" t="str">
        <v>2017-03-18</v>
      </c>
      <c r="C11440" t="str">
        <v>Midday</v>
      </c>
      <c r="D11440">
        <v>28</v>
      </c>
      <c r="E11440" t="str">
        <f>IF(MOD(D11440,2)=0,"EVEN","ODD")</f>
        <v>EVEN</v>
      </c>
      <c r="F11440" t="str">
        <f>IF(D11440&lt;=18,"LOW (1-18)","HIGH (19-36)")</f>
        <v>HIGH (19-36)</v>
      </c>
      <c r="G11440">
        <f>INT((D11440-1)/6)+1</f>
        <v>5</v>
      </c>
      <c r="H11440">
        <f>MOD(D11440-1,6)+1</f>
        <v>4</v>
      </c>
      <c r="I11440">
        <f>37-D11440</f>
        <v>9</v>
      </c>
      <c r="J11440">
        <f>ABS(D11440-D11441)</f>
        <v>0</v>
      </c>
    </row>
    <row r="11441">
      <c r="A11441">
        <v>16130</v>
      </c>
      <c r="B11441" t="str">
        <v>2017-03-18</v>
      </c>
      <c r="C11441" t="str">
        <v>Morning</v>
      </c>
      <c r="D11441">
        <v>28</v>
      </c>
      <c r="E11441" t="str">
        <f>IF(MOD(D11441,2)=0,"EVEN","ODD")</f>
        <v>EVEN</v>
      </c>
      <c r="F11441" t="str">
        <f>IF(D11441&lt;=18,"LOW (1-18)","HIGH (19-36)")</f>
        <v>HIGH (19-36)</v>
      </c>
      <c r="G11441">
        <f>INT((D11441-1)/6)+1</f>
        <v>5</v>
      </c>
      <c r="H11441">
        <f>MOD(D11441-1,6)+1</f>
        <v>4</v>
      </c>
      <c r="I11441">
        <f>37-D11441</f>
        <v>9</v>
      </c>
      <c r="J11441">
        <f>ABS(D11441-D11442)</f>
        <v>7</v>
      </c>
    </row>
    <row r="11442">
      <c r="A11442">
        <v>16129</v>
      </c>
      <c r="B11442" t="str">
        <v>2017-03-17</v>
      </c>
      <c r="C11442" t="str">
        <v>Evening</v>
      </c>
      <c r="D11442">
        <v>35</v>
      </c>
      <c r="E11442" t="str">
        <f>IF(MOD(D11442,2)=0,"EVEN","ODD")</f>
        <v>ODD</v>
      </c>
      <c r="F11442" t="str">
        <f>IF(D11442&lt;=18,"LOW (1-18)","HIGH (19-36)")</f>
        <v>HIGH (19-36)</v>
      </c>
      <c r="G11442">
        <f>INT((D11442-1)/6)+1</f>
        <v>6</v>
      </c>
      <c r="H11442">
        <f>MOD(D11442-1,6)+1</f>
        <v>5</v>
      </c>
      <c r="I11442">
        <f>37-D11442</f>
        <v>2</v>
      </c>
      <c r="J11442">
        <f>ABS(D11442-D11443)</f>
        <v>2</v>
      </c>
    </row>
    <row r="11443">
      <c r="A11443">
        <v>16128</v>
      </c>
      <c r="B11443" t="str">
        <v>2017-03-17</v>
      </c>
      <c r="C11443" t="str">
        <v>Afternoon</v>
      </c>
      <c r="D11443">
        <v>33</v>
      </c>
      <c r="E11443" t="str">
        <f>IF(MOD(D11443,2)=0,"EVEN","ODD")</f>
        <v>ODD</v>
      </c>
      <c r="F11443" t="str">
        <f>IF(D11443&lt;=18,"LOW (1-18)","HIGH (19-36)")</f>
        <v>HIGH (19-36)</v>
      </c>
      <c r="G11443">
        <f>INT((D11443-1)/6)+1</f>
        <v>6</v>
      </c>
      <c r="H11443">
        <f>MOD(D11443-1,6)+1</f>
        <v>3</v>
      </c>
      <c r="I11443">
        <f>37-D11443</f>
        <v>4</v>
      </c>
      <c r="J11443">
        <f>ABS(D11443-D11444)</f>
        <v>14</v>
      </c>
    </row>
    <row r="11444">
      <c r="A11444">
        <v>16127</v>
      </c>
      <c r="B11444" t="str">
        <v>2017-03-17</v>
      </c>
      <c r="C11444" t="str">
        <v>Midday</v>
      </c>
      <c r="D11444">
        <v>19</v>
      </c>
      <c r="E11444" t="str">
        <f>IF(MOD(D11444,2)=0,"EVEN","ODD")</f>
        <v>ODD</v>
      </c>
      <c r="F11444" t="str">
        <f>IF(D11444&lt;=18,"LOW (1-18)","HIGH (19-36)")</f>
        <v>HIGH (19-36)</v>
      </c>
      <c r="G11444">
        <f>INT((D11444-1)/6)+1</f>
        <v>4</v>
      </c>
      <c r="H11444">
        <f>MOD(D11444-1,6)+1</f>
        <v>1</v>
      </c>
      <c r="I11444">
        <f>37-D11444</f>
        <v>18</v>
      </c>
      <c r="J11444">
        <f>ABS(D11444-D11445)</f>
        <v>4</v>
      </c>
    </row>
    <row r="11445">
      <c r="A11445">
        <v>16126</v>
      </c>
      <c r="B11445" t="str">
        <v>2017-03-17</v>
      </c>
      <c r="C11445" t="str">
        <v>Morning</v>
      </c>
      <c r="D11445">
        <v>23</v>
      </c>
      <c r="E11445" t="str">
        <f>IF(MOD(D11445,2)=0,"EVEN","ODD")</f>
        <v>ODD</v>
      </c>
      <c r="F11445" t="str">
        <f>IF(D11445&lt;=18,"LOW (1-18)","HIGH (19-36)")</f>
        <v>HIGH (19-36)</v>
      </c>
      <c r="G11445">
        <f>INT((D11445-1)/6)+1</f>
        <v>4</v>
      </c>
      <c r="H11445">
        <f>MOD(D11445-1,6)+1</f>
        <v>5</v>
      </c>
      <c r="I11445">
        <f>37-D11445</f>
        <v>14</v>
      </c>
      <c r="J11445">
        <f>ABS(D11445-D11446)</f>
        <v>3</v>
      </c>
    </row>
    <row r="11446">
      <c r="A11446">
        <v>16125</v>
      </c>
      <c r="B11446" t="str">
        <v>2017-03-16</v>
      </c>
      <c r="C11446" t="str">
        <v>Evening</v>
      </c>
      <c r="D11446">
        <v>26</v>
      </c>
      <c r="E11446" t="str">
        <f>IF(MOD(D11446,2)=0,"EVEN","ODD")</f>
        <v>EVEN</v>
      </c>
      <c r="F11446" t="str">
        <f>IF(D11446&lt;=18,"LOW (1-18)","HIGH (19-36)")</f>
        <v>HIGH (19-36)</v>
      </c>
      <c r="G11446">
        <f>INT((D11446-1)/6)+1</f>
        <v>5</v>
      </c>
      <c r="H11446">
        <f>MOD(D11446-1,6)+1</f>
        <v>2</v>
      </c>
      <c r="I11446">
        <f>37-D11446</f>
        <v>11</v>
      </c>
      <c r="J11446">
        <f>ABS(D11446-D11447)</f>
        <v>23</v>
      </c>
    </row>
    <row r="11447">
      <c r="A11447">
        <v>16124</v>
      </c>
      <c r="B11447" t="str">
        <v>2017-03-16</v>
      </c>
      <c r="C11447" t="str">
        <v>Afternoon</v>
      </c>
      <c r="D11447">
        <v>3</v>
      </c>
      <c r="E11447" t="str">
        <f>IF(MOD(D11447,2)=0,"EVEN","ODD")</f>
        <v>ODD</v>
      </c>
      <c r="F11447" t="str">
        <f>IF(D11447&lt;=18,"LOW (1-18)","HIGH (19-36)")</f>
        <v>LOW (1-18)</v>
      </c>
      <c r="G11447">
        <f>INT((D11447-1)/6)+1</f>
        <v>1</v>
      </c>
      <c r="H11447">
        <f>MOD(D11447-1,6)+1</f>
        <v>3</v>
      </c>
      <c r="I11447">
        <f>37-D11447</f>
        <v>34</v>
      </c>
      <c r="J11447">
        <f>ABS(D11447-D11448)</f>
        <v>2</v>
      </c>
    </row>
    <row r="11448">
      <c r="A11448">
        <v>16123</v>
      </c>
      <c r="B11448" t="str">
        <v>2017-03-16</v>
      </c>
      <c r="C11448" t="str">
        <v>Midday</v>
      </c>
      <c r="D11448">
        <v>5</v>
      </c>
      <c r="E11448" t="str">
        <f>IF(MOD(D11448,2)=0,"EVEN","ODD")</f>
        <v>ODD</v>
      </c>
      <c r="F11448" t="str">
        <f>IF(D11448&lt;=18,"LOW (1-18)","HIGH (19-36)")</f>
        <v>LOW (1-18)</v>
      </c>
      <c r="G11448">
        <f>INT((D11448-1)/6)+1</f>
        <v>1</v>
      </c>
      <c r="H11448">
        <f>MOD(D11448-1,6)+1</f>
        <v>5</v>
      </c>
      <c r="I11448">
        <f>37-D11448</f>
        <v>32</v>
      </c>
      <c r="J11448">
        <f>ABS(D11448-D11449)</f>
        <v>29</v>
      </c>
    </row>
    <row r="11449">
      <c r="A11449">
        <v>16122</v>
      </c>
      <c r="B11449" t="str">
        <v>2017-03-16</v>
      </c>
      <c r="C11449" t="str">
        <v>Morning</v>
      </c>
      <c r="D11449">
        <v>34</v>
      </c>
      <c r="E11449" t="str">
        <f>IF(MOD(D11449,2)=0,"EVEN","ODD")</f>
        <v>EVEN</v>
      </c>
      <c r="F11449" t="str">
        <f>IF(D11449&lt;=18,"LOW (1-18)","HIGH (19-36)")</f>
        <v>HIGH (19-36)</v>
      </c>
      <c r="G11449">
        <f>INT((D11449-1)/6)+1</f>
        <v>6</v>
      </c>
      <c r="H11449">
        <f>MOD(D11449-1,6)+1</f>
        <v>4</v>
      </c>
      <c r="I11449">
        <f>37-D11449</f>
        <v>3</v>
      </c>
      <c r="J11449">
        <f>ABS(D11449-D11450)</f>
        <v>20</v>
      </c>
    </row>
    <row r="11450">
      <c r="A11450">
        <v>16121</v>
      </c>
      <c r="B11450" t="str">
        <v>2017-03-15</v>
      </c>
      <c r="C11450" t="str">
        <v>Evening</v>
      </c>
      <c r="D11450">
        <v>14</v>
      </c>
      <c r="E11450" t="str">
        <f>IF(MOD(D11450,2)=0,"EVEN","ODD")</f>
        <v>EVEN</v>
      </c>
      <c r="F11450" t="str">
        <f>IF(D11450&lt;=18,"LOW (1-18)","HIGH (19-36)")</f>
        <v>LOW (1-18)</v>
      </c>
      <c r="G11450">
        <f>INT((D11450-1)/6)+1</f>
        <v>3</v>
      </c>
      <c r="H11450">
        <f>MOD(D11450-1,6)+1</f>
        <v>2</v>
      </c>
      <c r="I11450">
        <f>37-D11450</f>
        <v>23</v>
      </c>
      <c r="J11450">
        <f>ABS(D11450-D11451)</f>
        <v>3</v>
      </c>
    </row>
    <row r="11451">
      <c r="A11451">
        <v>16120</v>
      </c>
      <c r="B11451" t="str">
        <v>2017-03-15</v>
      </c>
      <c r="C11451" t="str">
        <v>Afternoon</v>
      </c>
      <c r="D11451">
        <v>17</v>
      </c>
      <c r="E11451" t="str">
        <f>IF(MOD(D11451,2)=0,"EVEN","ODD")</f>
        <v>ODD</v>
      </c>
      <c r="F11451" t="str">
        <f>IF(D11451&lt;=18,"LOW (1-18)","HIGH (19-36)")</f>
        <v>LOW (1-18)</v>
      </c>
      <c r="G11451">
        <f>INT((D11451-1)/6)+1</f>
        <v>3</v>
      </c>
      <c r="H11451">
        <f>MOD(D11451-1,6)+1</f>
        <v>5</v>
      </c>
      <c r="I11451">
        <f>37-D11451</f>
        <v>20</v>
      </c>
      <c r="J11451">
        <f>ABS(D11451-D11452)</f>
        <v>11</v>
      </c>
    </row>
    <row r="11452">
      <c r="A11452">
        <v>16119</v>
      </c>
      <c r="B11452" t="str">
        <v>2017-03-15</v>
      </c>
      <c r="C11452" t="str">
        <v>Midday</v>
      </c>
      <c r="D11452">
        <v>6</v>
      </c>
      <c r="E11452" t="str">
        <f>IF(MOD(D11452,2)=0,"EVEN","ODD")</f>
        <v>EVEN</v>
      </c>
      <c r="F11452" t="str">
        <f>IF(D11452&lt;=18,"LOW (1-18)","HIGH (19-36)")</f>
        <v>LOW (1-18)</v>
      </c>
      <c r="G11452">
        <f>INT((D11452-1)/6)+1</f>
        <v>1</v>
      </c>
      <c r="H11452">
        <f>MOD(D11452-1,6)+1</f>
        <v>6</v>
      </c>
      <c r="I11452">
        <f>37-D11452</f>
        <v>31</v>
      </c>
      <c r="J11452">
        <f>ABS(D11452-D11453)</f>
        <v>17</v>
      </c>
    </row>
    <row r="11453">
      <c r="A11453">
        <v>16118</v>
      </c>
      <c r="B11453" t="str">
        <v>2017-03-15</v>
      </c>
      <c r="C11453" t="str">
        <v>Morning</v>
      </c>
      <c r="D11453">
        <v>23</v>
      </c>
      <c r="E11453" t="str">
        <f>IF(MOD(D11453,2)=0,"EVEN","ODD")</f>
        <v>ODD</v>
      </c>
      <c r="F11453" t="str">
        <f>IF(D11453&lt;=18,"LOW (1-18)","HIGH (19-36)")</f>
        <v>HIGH (19-36)</v>
      </c>
      <c r="G11453">
        <f>INT((D11453-1)/6)+1</f>
        <v>4</v>
      </c>
      <c r="H11453">
        <f>MOD(D11453-1,6)+1</f>
        <v>5</v>
      </c>
      <c r="I11453">
        <f>37-D11453</f>
        <v>14</v>
      </c>
      <c r="J11453">
        <f>ABS(D11453-D11454)</f>
        <v>3</v>
      </c>
    </row>
    <row r="11454">
      <c r="A11454">
        <v>16117</v>
      </c>
      <c r="B11454" t="str">
        <v>2017-03-14</v>
      </c>
      <c r="C11454" t="str">
        <v>Evening</v>
      </c>
      <c r="D11454">
        <v>20</v>
      </c>
      <c r="E11454" t="str">
        <f>IF(MOD(D11454,2)=0,"EVEN","ODD")</f>
        <v>EVEN</v>
      </c>
      <c r="F11454" t="str">
        <f>IF(D11454&lt;=18,"LOW (1-18)","HIGH (19-36)")</f>
        <v>HIGH (19-36)</v>
      </c>
      <c r="G11454">
        <f>INT((D11454-1)/6)+1</f>
        <v>4</v>
      </c>
      <c r="H11454">
        <f>MOD(D11454-1,6)+1</f>
        <v>2</v>
      </c>
      <c r="I11454">
        <f>37-D11454</f>
        <v>17</v>
      </c>
      <c r="J11454">
        <f>ABS(D11454-D11455)</f>
        <v>19</v>
      </c>
    </row>
    <row r="11455">
      <c r="A11455">
        <v>16116</v>
      </c>
      <c r="B11455" t="str">
        <v>2017-03-14</v>
      </c>
      <c r="C11455" t="str">
        <v>Afternoon</v>
      </c>
      <c r="D11455">
        <v>1</v>
      </c>
      <c r="E11455" t="str">
        <f>IF(MOD(D11455,2)=0,"EVEN","ODD")</f>
        <v>ODD</v>
      </c>
      <c r="F11455" t="str">
        <f>IF(D11455&lt;=18,"LOW (1-18)","HIGH (19-36)")</f>
        <v>LOW (1-18)</v>
      </c>
      <c r="G11455">
        <f>INT((D11455-1)/6)+1</f>
        <v>1</v>
      </c>
      <c r="H11455">
        <f>MOD(D11455-1,6)+1</f>
        <v>1</v>
      </c>
      <c r="I11455">
        <f>37-D11455</f>
        <v>36</v>
      </c>
      <c r="J11455">
        <f>ABS(D11455-D11456)</f>
        <v>7</v>
      </c>
    </row>
    <row r="11456">
      <c r="A11456">
        <v>16115</v>
      </c>
      <c r="B11456" t="str">
        <v>2017-03-14</v>
      </c>
      <c r="C11456" t="str">
        <v>Midday</v>
      </c>
      <c r="D11456">
        <v>8</v>
      </c>
      <c r="E11456" t="str">
        <f>IF(MOD(D11456,2)=0,"EVEN","ODD")</f>
        <v>EVEN</v>
      </c>
      <c r="F11456" t="str">
        <f>IF(D11456&lt;=18,"LOW (1-18)","HIGH (19-36)")</f>
        <v>LOW (1-18)</v>
      </c>
      <c r="G11456">
        <f>INT((D11456-1)/6)+1</f>
        <v>2</v>
      </c>
      <c r="H11456">
        <f>MOD(D11456-1,6)+1</f>
        <v>2</v>
      </c>
      <c r="I11456">
        <f>37-D11456</f>
        <v>29</v>
      </c>
      <c r="J11456">
        <f>ABS(D11456-D11457)</f>
        <v>8</v>
      </c>
    </row>
    <row r="11457">
      <c r="A11457">
        <v>16114</v>
      </c>
      <c r="B11457" t="str">
        <v>2017-03-14</v>
      </c>
      <c r="C11457" t="str">
        <v>Morning</v>
      </c>
      <c r="D11457">
        <v>16</v>
      </c>
      <c r="E11457" t="str">
        <f>IF(MOD(D11457,2)=0,"EVEN","ODD")</f>
        <v>EVEN</v>
      </c>
      <c r="F11457" t="str">
        <f>IF(D11457&lt;=18,"LOW (1-18)","HIGH (19-36)")</f>
        <v>LOW (1-18)</v>
      </c>
      <c r="G11457">
        <f>INT((D11457-1)/6)+1</f>
        <v>3</v>
      </c>
      <c r="H11457">
        <f>MOD(D11457-1,6)+1</f>
        <v>4</v>
      </c>
      <c r="I11457">
        <f>37-D11457</f>
        <v>21</v>
      </c>
      <c r="J11457">
        <f>ABS(D11457-D11458)</f>
        <v>5</v>
      </c>
    </row>
    <row r="11458">
      <c r="A11458">
        <v>16113</v>
      </c>
      <c r="B11458" t="str">
        <v>2017-03-13</v>
      </c>
      <c r="C11458" t="str">
        <v>Evening</v>
      </c>
      <c r="D11458">
        <v>21</v>
      </c>
      <c r="E11458" t="str">
        <f>IF(MOD(D11458,2)=0,"EVEN","ODD")</f>
        <v>ODD</v>
      </c>
      <c r="F11458" t="str">
        <f>IF(D11458&lt;=18,"LOW (1-18)","HIGH (19-36)")</f>
        <v>HIGH (19-36)</v>
      </c>
      <c r="G11458">
        <f>INT((D11458-1)/6)+1</f>
        <v>4</v>
      </c>
      <c r="H11458">
        <f>MOD(D11458-1,6)+1</f>
        <v>3</v>
      </c>
      <c r="I11458">
        <f>37-D11458</f>
        <v>16</v>
      </c>
      <c r="J11458">
        <f>ABS(D11458-D11459)</f>
        <v>1</v>
      </c>
    </row>
    <row r="11459">
      <c r="A11459">
        <v>16112</v>
      </c>
      <c r="B11459" t="str">
        <v>2017-03-13</v>
      </c>
      <c r="C11459" t="str">
        <v>Afternoon</v>
      </c>
      <c r="D11459">
        <v>20</v>
      </c>
      <c r="E11459" t="str">
        <f>IF(MOD(D11459,2)=0,"EVEN","ODD")</f>
        <v>EVEN</v>
      </c>
      <c r="F11459" t="str">
        <f>IF(D11459&lt;=18,"LOW (1-18)","HIGH (19-36)")</f>
        <v>HIGH (19-36)</v>
      </c>
      <c r="G11459">
        <f>INT((D11459-1)/6)+1</f>
        <v>4</v>
      </c>
      <c r="H11459">
        <f>MOD(D11459-1,6)+1</f>
        <v>2</v>
      </c>
      <c r="I11459">
        <f>37-D11459</f>
        <v>17</v>
      </c>
      <c r="J11459">
        <f>ABS(D11459-D11460)</f>
        <v>19</v>
      </c>
    </row>
    <row r="11460">
      <c r="A11460">
        <v>16111</v>
      </c>
      <c r="B11460" t="str">
        <v>2017-03-13</v>
      </c>
      <c r="C11460" t="str">
        <v>Midday</v>
      </c>
      <c r="D11460">
        <v>1</v>
      </c>
      <c r="E11460" t="str">
        <f>IF(MOD(D11460,2)=0,"EVEN","ODD")</f>
        <v>ODD</v>
      </c>
      <c r="F11460" t="str">
        <f>IF(D11460&lt;=18,"LOW (1-18)","HIGH (19-36)")</f>
        <v>LOW (1-18)</v>
      </c>
      <c r="G11460">
        <f>INT((D11460-1)/6)+1</f>
        <v>1</v>
      </c>
      <c r="H11460">
        <f>MOD(D11460-1,6)+1</f>
        <v>1</v>
      </c>
      <c r="I11460">
        <f>37-D11460</f>
        <v>36</v>
      </c>
      <c r="J11460">
        <f>ABS(D11460-D11461)</f>
        <v>23</v>
      </c>
    </row>
    <row r="11461">
      <c r="A11461">
        <v>16110</v>
      </c>
      <c r="B11461" t="str">
        <v>2017-03-13</v>
      </c>
      <c r="C11461" t="str">
        <v>Morning</v>
      </c>
      <c r="D11461">
        <v>24</v>
      </c>
      <c r="E11461" t="str">
        <f>IF(MOD(D11461,2)=0,"EVEN","ODD")</f>
        <v>EVEN</v>
      </c>
      <c r="F11461" t="str">
        <f>IF(D11461&lt;=18,"LOW (1-18)","HIGH (19-36)")</f>
        <v>HIGH (19-36)</v>
      </c>
      <c r="G11461">
        <f>INT((D11461-1)/6)+1</f>
        <v>4</v>
      </c>
      <c r="H11461">
        <f>MOD(D11461-1,6)+1</f>
        <v>6</v>
      </c>
      <c r="I11461">
        <f>37-D11461</f>
        <v>13</v>
      </c>
      <c r="J11461">
        <f>ABS(D11461-D11462)</f>
        <v>5</v>
      </c>
    </row>
    <row r="11462">
      <c r="A11462">
        <v>16109</v>
      </c>
      <c r="B11462" t="str">
        <v>2017-03-11</v>
      </c>
      <c r="C11462" t="str">
        <v>Evening</v>
      </c>
      <c r="D11462">
        <v>29</v>
      </c>
      <c r="E11462" t="str">
        <f>IF(MOD(D11462,2)=0,"EVEN","ODD")</f>
        <v>ODD</v>
      </c>
      <c r="F11462" t="str">
        <f>IF(D11462&lt;=18,"LOW (1-18)","HIGH (19-36)")</f>
        <v>HIGH (19-36)</v>
      </c>
      <c r="G11462">
        <f>INT((D11462-1)/6)+1</f>
        <v>5</v>
      </c>
      <c r="H11462">
        <f>MOD(D11462-1,6)+1</f>
        <v>5</v>
      </c>
      <c r="I11462">
        <f>37-D11462</f>
        <v>8</v>
      </c>
      <c r="J11462">
        <f>ABS(D11462-D11463)</f>
        <v>26</v>
      </c>
    </row>
    <row r="11463">
      <c r="A11463">
        <v>16108</v>
      </c>
      <c r="B11463" t="str">
        <v>2017-03-11</v>
      </c>
      <c r="C11463" t="str">
        <v>Afternoon</v>
      </c>
      <c r="D11463">
        <v>3</v>
      </c>
      <c r="E11463" t="str">
        <f>IF(MOD(D11463,2)=0,"EVEN","ODD")</f>
        <v>ODD</v>
      </c>
      <c r="F11463" t="str">
        <f>IF(D11463&lt;=18,"LOW (1-18)","HIGH (19-36)")</f>
        <v>LOW (1-18)</v>
      </c>
      <c r="G11463">
        <f>INT((D11463-1)/6)+1</f>
        <v>1</v>
      </c>
      <c r="H11463">
        <f>MOD(D11463-1,6)+1</f>
        <v>3</v>
      </c>
      <c r="I11463">
        <f>37-D11463</f>
        <v>34</v>
      </c>
      <c r="J11463">
        <f>ABS(D11463-D11464)</f>
        <v>4</v>
      </c>
    </row>
    <row r="11464">
      <c r="A11464">
        <v>16107</v>
      </c>
      <c r="B11464" t="str">
        <v>2017-03-11</v>
      </c>
      <c r="C11464" t="str">
        <v>Midday</v>
      </c>
      <c r="D11464">
        <v>7</v>
      </c>
      <c r="E11464" t="str">
        <f>IF(MOD(D11464,2)=0,"EVEN","ODD")</f>
        <v>ODD</v>
      </c>
      <c r="F11464" t="str">
        <f>IF(D11464&lt;=18,"LOW (1-18)","HIGH (19-36)")</f>
        <v>LOW (1-18)</v>
      </c>
      <c r="G11464">
        <f>INT((D11464-1)/6)+1</f>
        <v>2</v>
      </c>
      <c r="H11464">
        <f>MOD(D11464-1,6)+1</f>
        <v>1</v>
      </c>
      <c r="I11464">
        <f>37-D11464</f>
        <v>30</v>
      </c>
      <c r="J11464">
        <f>ABS(D11464-D11465)</f>
        <v>10</v>
      </c>
    </row>
    <row r="11465">
      <c r="A11465">
        <v>16106</v>
      </c>
      <c r="B11465" t="str">
        <v>2017-03-11</v>
      </c>
      <c r="C11465" t="str">
        <v>Morning</v>
      </c>
      <c r="D11465">
        <v>17</v>
      </c>
      <c r="E11465" t="str">
        <f>IF(MOD(D11465,2)=0,"EVEN","ODD")</f>
        <v>ODD</v>
      </c>
      <c r="F11465" t="str">
        <f>IF(D11465&lt;=18,"LOW (1-18)","HIGH (19-36)")</f>
        <v>LOW (1-18)</v>
      </c>
      <c r="G11465">
        <f>INT((D11465-1)/6)+1</f>
        <v>3</v>
      </c>
      <c r="H11465">
        <f>MOD(D11465-1,6)+1</f>
        <v>5</v>
      </c>
      <c r="I11465">
        <f>37-D11465</f>
        <v>20</v>
      </c>
      <c r="J11465">
        <f>ABS(D11465-D11466)</f>
        <v>10</v>
      </c>
    </row>
    <row r="11466">
      <c r="A11466">
        <v>16105</v>
      </c>
      <c r="B11466" t="str">
        <v>2017-03-10</v>
      </c>
      <c r="C11466" t="str">
        <v>Evening</v>
      </c>
      <c r="D11466">
        <v>7</v>
      </c>
      <c r="E11466" t="str">
        <f>IF(MOD(D11466,2)=0,"EVEN","ODD")</f>
        <v>ODD</v>
      </c>
      <c r="F11466" t="str">
        <f>IF(D11466&lt;=18,"LOW (1-18)","HIGH (19-36)")</f>
        <v>LOW (1-18)</v>
      </c>
      <c r="G11466">
        <f>INT((D11466-1)/6)+1</f>
        <v>2</v>
      </c>
      <c r="H11466">
        <f>MOD(D11466-1,6)+1</f>
        <v>1</v>
      </c>
      <c r="I11466">
        <f>37-D11466</f>
        <v>30</v>
      </c>
      <c r="J11466">
        <f>ABS(D11466-D11467)</f>
        <v>3</v>
      </c>
    </row>
    <row r="11467">
      <c r="A11467">
        <v>16104</v>
      </c>
      <c r="B11467" t="str">
        <v>2017-03-10</v>
      </c>
      <c r="C11467" t="str">
        <v>Afternoon</v>
      </c>
      <c r="D11467">
        <v>4</v>
      </c>
      <c r="E11467" t="str">
        <f>IF(MOD(D11467,2)=0,"EVEN","ODD")</f>
        <v>EVEN</v>
      </c>
      <c r="F11467" t="str">
        <f>IF(D11467&lt;=18,"LOW (1-18)","HIGH (19-36)")</f>
        <v>LOW (1-18)</v>
      </c>
      <c r="G11467">
        <f>INT((D11467-1)/6)+1</f>
        <v>1</v>
      </c>
      <c r="H11467">
        <f>MOD(D11467-1,6)+1</f>
        <v>4</v>
      </c>
      <c r="I11467">
        <f>37-D11467</f>
        <v>33</v>
      </c>
      <c r="J11467">
        <f>ABS(D11467-D11468)</f>
        <v>15</v>
      </c>
    </row>
    <row r="11468">
      <c r="A11468">
        <v>16103</v>
      </c>
      <c r="B11468" t="str">
        <v>2017-03-10</v>
      </c>
      <c r="C11468" t="str">
        <v>Midday</v>
      </c>
      <c r="D11468">
        <v>19</v>
      </c>
      <c r="E11468" t="str">
        <f>IF(MOD(D11468,2)=0,"EVEN","ODD")</f>
        <v>ODD</v>
      </c>
      <c r="F11468" t="str">
        <f>IF(D11468&lt;=18,"LOW (1-18)","HIGH (19-36)")</f>
        <v>HIGH (19-36)</v>
      </c>
      <c r="G11468">
        <f>INT((D11468-1)/6)+1</f>
        <v>4</v>
      </c>
      <c r="H11468">
        <f>MOD(D11468-1,6)+1</f>
        <v>1</v>
      </c>
      <c r="I11468">
        <f>37-D11468</f>
        <v>18</v>
      </c>
      <c r="J11468">
        <f>ABS(D11468-D11469)</f>
        <v>12</v>
      </c>
    </row>
    <row r="11469">
      <c r="A11469">
        <v>16102</v>
      </c>
      <c r="B11469" t="str">
        <v>2017-03-10</v>
      </c>
      <c r="C11469" t="str">
        <v>Morning</v>
      </c>
      <c r="D11469">
        <v>31</v>
      </c>
      <c r="E11469" t="str">
        <f>IF(MOD(D11469,2)=0,"EVEN","ODD")</f>
        <v>ODD</v>
      </c>
      <c r="F11469" t="str">
        <f>IF(D11469&lt;=18,"LOW (1-18)","HIGH (19-36)")</f>
        <v>HIGH (19-36)</v>
      </c>
      <c r="G11469">
        <f>INT((D11469-1)/6)+1</f>
        <v>6</v>
      </c>
      <c r="H11469">
        <f>MOD(D11469-1,6)+1</f>
        <v>1</v>
      </c>
      <c r="I11469">
        <f>37-D11469</f>
        <v>6</v>
      </c>
      <c r="J11469">
        <f>ABS(D11469-D11470)</f>
        <v>29</v>
      </c>
    </row>
    <row r="11470">
      <c r="A11470">
        <v>16101</v>
      </c>
      <c r="B11470" t="str">
        <v>2017-03-09</v>
      </c>
      <c r="C11470" t="str">
        <v>Evening</v>
      </c>
      <c r="D11470">
        <v>2</v>
      </c>
      <c r="E11470" t="str">
        <f>IF(MOD(D11470,2)=0,"EVEN","ODD")</f>
        <v>EVEN</v>
      </c>
      <c r="F11470" t="str">
        <f>IF(D11470&lt;=18,"LOW (1-18)","HIGH (19-36)")</f>
        <v>LOW (1-18)</v>
      </c>
      <c r="G11470">
        <f>INT((D11470-1)/6)+1</f>
        <v>1</v>
      </c>
      <c r="H11470">
        <f>MOD(D11470-1,6)+1</f>
        <v>2</v>
      </c>
      <c r="I11470">
        <f>37-D11470</f>
        <v>35</v>
      </c>
      <c r="J11470">
        <f>ABS(D11470-D11471)</f>
        <v>29</v>
      </c>
    </row>
    <row r="11471">
      <c r="A11471">
        <v>16100</v>
      </c>
      <c r="B11471" t="str">
        <v>2017-03-09</v>
      </c>
      <c r="C11471" t="str">
        <v>Afternoon</v>
      </c>
      <c r="D11471">
        <v>31</v>
      </c>
      <c r="E11471" t="str">
        <f>IF(MOD(D11471,2)=0,"EVEN","ODD")</f>
        <v>ODD</v>
      </c>
      <c r="F11471" t="str">
        <f>IF(D11471&lt;=18,"LOW (1-18)","HIGH (19-36)")</f>
        <v>HIGH (19-36)</v>
      </c>
      <c r="G11471">
        <f>INT((D11471-1)/6)+1</f>
        <v>6</v>
      </c>
      <c r="H11471">
        <f>MOD(D11471-1,6)+1</f>
        <v>1</v>
      </c>
      <c r="I11471">
        <f>37-D11471</f>
        <v>6</v>
      </c>
      <c r="J11471">
        <f>ABS(D11471-D11472)</f>
        <v>12</v>
      </c>
    </row>
    <row r="11472">
      <c r="A11472">
        <v>16099</v>
      </c>
      <c r="B11472" t="str">
        <v>2017-03-09</v>
      </c>
      <c r="C11472" t="str">
        <v>Midday</v>
      </c>
      <c r="D11472">
        <v>19</v>
      </c>
      <c r="E11472" t="str">
        <f>IF(MOD(D11472,2)=0,"EVEN","ODD")</f>
        <v>ODD</v>
      </c>
      <c r="F11472" t="str">
        <f>IF(D11472&lt;=18,"LOW (1-18)","HIGH (19-36)")</f>
        <v>HIGH (19-36)</v>
      </c>
      <c r="G11472">
        <f>INT((D11472-1)/6)+1</f>
        <v>4</v>
      </c>
      <c r="H11472">
        <f>MOD(D11472-1,6)+1</f>
        <v>1</v>
      </c>
      <c r="I11472">
        <f>37-D11472</f>
        <v>18</v>
      </c>
      <c r="J11472">
        <f>ABS(D11472-D11473)</f>
        <v>9</v>
      </c>
    </row>
    <row r="11473">
      <c r="A11473">
        <v>16098</v>
      </c>
      <c r="B11473" t="str">
        <v>2017-03-09</v>
      </c>
      <c r="C11473" t="str">
        <v>Morning</v>
      </c>
      <c r="D11473">
        <v>28</v>
      </c>
      <c r="E11473" t="str">
        <f>IF(MOD(D11473,2)=0,"EVEN","ODD")</f>
        <v>EVEN</v>
      </c>
      <c r="F11473" t="str">
        <f>IF(D11473&lt;=18,"LOW (1-18)","HIGH (19-36)")</f>
        <v>HIGH (19-36)</v>
      </c>
      <c r="G11473">
        <f>INT((D11473-1)/6)+1</f>
        <v>5</v>
      </c>
      <c r="H11473">
        <f>MOD(D11473-1,6)+1</f>
        <v>4</v>
      </c>
      <c r="I11473">
        <f>37-D11473</f>
        <v>9</v>
      </c>
      <c r="J11473">
        <f>ABS(D11473-D11474)</f>
        <v>7</v>
      </c>
    </row>
    <row r="11474">
      <c r="A11474">
        <v>16097</v>
      </c>
      <c r="B11474" t="str">
        <v>2017-03-08</v>
      </c>
      <c r="C11474" t="str">
        <v>Evening</v>
      </c>
      <c r="D11474">
        <v>21</v>
      </c>
      <c r="E11474" t="str">
        <f>IF(MOD(D11474,2)=0,"EVEN","ODD")</f>
        <v>ODD</v>
      </c>
      <c r="F11474" t="str">
        <f>IF(D11474&lt;=18,"LOW (1-18)","HIGH (19-36)")</f>
        <v>HIGH (19-36)</v>
      </c>
      <c r="G11474">
        <f>INT((D11474-1)/6)+1</f>
        <v>4</v>
      </c>
      <c r="H11474">
        <f>MOD(D11474-1,6)+1</f>
        <v>3</v>
      </c>
      <c r="I11474">
        <f>37-D11474</f>
        <v>16</v>
      </c>
      <c r="J11474">
        <f>ABS(D11474-D11475)</f>
        <v>9</v>
      </c>
    </row>
    <row r="11475">
      <c r="A11475">
        <v>16096</v>
      </c>
      <c r="B11475" t="str">
        <v>2017-03-08</v>
      </c>
      <c r="C11475" t="str">
        <v>Afternoon</v>
      </c>
      <c r="D11475">
        <v>30</v>
      </c>
      <c r="E11475" t="str">
        <f>IF(MOD(D11475,2)=0,"EVEN","ODD")</f>
        <v>EVEN</v>
      </c>
      <c r="F11475" t="str">
        <f>IF(D11475&lt;=18,"LOW (1-18)","HIGH (19-36)")</f>
        <v>HIGH (19-36)</v>
      </c>
      <c r="G11475">
        <f>INT((D11475-1)/6)+1</f>
        <v>5</v>
      </c>
      <c r="H11475">
        <f>MOD(D11475-1,6)+1</f>
        <v>6</v>
      </c>
      <c r="I11475">
        <f>37-D11475</f>
        <v>7</v>
      </c>
      <c r="J11475">
        <f>ABS(D11475-D11476)</f>
        <v>14</v>
      </c>
    </row>
    <row r="11476">
      <c r="A11476">
        <v>16095</v>
      </c>
      <c r="B11476" t="str">
        <v>2017-03-08</v>
      </c>
      <c r="C11476" t="str">
        <v>Midday</v>
      </c>
      <c r="D11476">
        <v>16</v>
      </c>
      <c r="E11476" t="str">
        <f>IF(MOD(D11476,2)=0,"EVEN","ODD")</f>
        <v>EVEN</v>
      </c>
      <c r="F11476" t="str">
        <f>IF(D11476&lt;=18,"LOW (1-18)","HIGH (19-36)")</f>
        <v>LOW (1-18)</v>
      </c>
      <c r="G11476">
        <f>INT((D11476-1)/6)+1</f>
        <v>3</v>
      </c>
      <c r="H11476">
        <f>MOD(D11476-1,6)+1</f>
        <v>4</v>
      </c>
      <c r="I11476">
        <f>37-D11476</f>
        <v>21</v>
      </c>
      <c r="J11476">
        <f>ABS(D11476-D11477)</f>
        <v>9</v>
      </c>
    </row>
    <row r="11477">
      <c r="A11477">
        <v>16094</v>
      </c>
      <c r="B11477" t="str">
        <v>2017-03-08</v>
      </c>
      <c r="C11477" t="str">
        <v>Morning</v>
      </c>
      <c r="D11477">
        <v>25</v>
      </c>
      <c r="E11477" t="str">
        <f>IF(MOD(D11477,2)=0,"EVEN","ODD")</f>
        <v>ODD</v>
      </c>
      <c r="F11477" t="str">
        <f>IF(D11477&lt;=18,"LOW (1-18)","HIGH (19-36)")</f>
        <v>HIGH (19-36)</v>
      </c>
      <c r="G11477">
        <f>INT((D11477-1)/6)+1</f>
        <v>5</v>
      </c>
      <c r="H11477">
        <f>MOD(D11477-1,6)+1</f>
        <v>1</v>
      </c>
      <c r="I11477">
        <f>37-D11477</f>
        <v>12</v>
      </c>
      <c r="J11477">
        <f>ABS(D11477-D11478)</f>
        <v>11</v>
      </c>
    </row>
    <row r="11478">
      <c r="A11478">
        <v>16093</v>
      </c>
      <c r="B11478" t="str">
        <v>2017-03-07</v>
      </c>
      <c r="C11478" t="str">
        <v>Evening</v>
      </c>
      <c r="D11478">
        <v>36</v>
      </c>
      <c r="E11478" t="str">
        <f>IF(MOD(D11478,2)=0,"EVEN","ODD")</f>
        <v>EVEN</v>
      </c>
      <c r="F11478" t="str">
        <f>IF(D11478&lt;=18,"LOW (1-18)","HIGH (19-36)")</f>
        <v>HIGH (19-36)</v>
      </c>
      <c r="G11478">
        <f>INT((D11478-1)/6)+1</f>
        <v>6</v>
      </c>
      <c r="H11478">
        <f>MOD(D11478-1,6)+1</f>
        <v>6</v>
      </c>
      <c r="I11478">
        <f>37-D11478</f>
        <v>1</v>
      </c>
      <c r="J11478">
        <f>ABS(D11478-D11479)</f>
        <v>23</v>
      </c>
    </row>
    <row r="11479">
      <c r="A11479">
        <v>16092</v>
      </c>
      <c r="B11479" t="str">
        <v>2017-03-07</v>
      </c>
      <c r="C11479" t="str">
        <v>Afternoon</v>
      </c>
      <c r="D11479">
        <v>13</v>
      </c>
      <c r="E11479" t="str">
        <f>IF(MOD(D11479,2)=0,"EVEN","ODD")</f>
        <v>ODD</v>
      </c>
      <c r="F11479" t="str">
        <f>IF(D11479&lt;=18,"LOW (1-18)","HIGH (19-36)")</f>
        <v>LOW (1-18)</v>
      </c>
      <c r="G11479">
        <f>INT((D11479-1)/6)+1</f>
        <v>3</v>
      </c>
      <c r="H11479">
        <f>MOD(D11479-1,6)+1</f>
        <v>1</v>
      </c>
      <c r="I11479">
        <f>37-D11479</f>
        <v>24</v>
      </c>
      <c r="J11479">
        <f>ABS(D11479-D11480)</f>
        <v>19</v>
      </c>
    </row>
    <row r="11480">
      <c r="A11480">
        <v>16091</v>
      </c>
      <c r="B11480" t="str">
        <v>2017-03-07</v>
      </c>
      <c r="C11480" t="str">
        <v>Midday</v>
      </c>
      <c r="D11480">
        <v>32</v>
      </c>
      <c r="E11480" t="str">
        <f>IF(MOD(D11480,2)=0,"EVEN","ODD")</f>
        <v>EVEN</v>
      </c>
      <c r="F11480" t="str">
        <f>IF(D11480&lt;=18,"LOW (1-18)","HIGH (19-36)")</f>
        <v>HIGH (19-36)</v>
      </c>
      <c r="G11480">
        <f>INT((D11480-1)/6)+1</f>
        <v>6</v>
      </c>
      <c r="H11480">
        <f>MOD(D11480-1,6)+1</f>
        <v>2</v>
      </c>
      <c r="I11480">
        <f>37-D11480</f>
        <v>5</v>
      </c>
      <c r="J11480">
        <f>ABS(D11480-D11481)</f>
        <v>8</v>
      </c>
    </row>
    <row r="11481">
      <c r="A11481">
        <v>16090</v>
      </c>
      <c r="B11481" t="str">
        <v>2017-03-07</v>
      </c>
      <c r="C11481" t="str">
        <v>Morning</v>
      </c>
      <c r="D11481">
        <v>24</v>
      </c>
      <c r="E11481" t="str">
        <f>IF(MOD(D11481,2)=0,"EVEN","ODD")</f>
        <v>EVEN</v>
      </c>
      <c r="F11481" t="str">
        <f>IF(D11481&lt;=18,"LOW (1-18)","HIGH (19-36)")</f>
        <v>HIGH (19-36)</v>
      </c>
      <c r="G11481">
        <f>INT((D11481-1)/6)+1</f>
        <v>4</v>
      </c>
      <c r="H11481">
        <f>MOD(D11481-1,6)+1</f>
        <v>6</v>
      </c>
      <c r="I11481">
        <f>37-D11481</f>
        <v>13</v>
      </c>
      <c r="J11481">
        <f>ABS(D11481-D11482)</f>
        <v>3</v>
      </c>
    </row>
    <row r="11482">
      <c r="A11482">
        <v>16089</v>
      </c>
      <c r="B11482" t="str">
        <v>2017-03-06</v>
      </c>
      <c r="C11482" t="str">
        <v>Evening</v>
      </c>
      <c r="D11482">
        <v>27</v>
      </c>
      <c r="E11482" t="str">
        <f>IF(MOD(D11482,2)=0,"EVEN","ODD")</f>
        <v>ODD</v>
      </c>
      <c r="F11482" t="str">
        <f>IF(D11482&lt;=18,"LOW (1-18)","HIGH (19-36)")</f>
        <v>HIGH (19-36)</v>
      </c>
      <c r="G11482">
        <f>INT((D11482-1)/6)+1</f>
        <v>5</v>
      </c>
      <c r="H11482">
        <f>MOD(D11482-1,6)+1</f>
        <v>3</v>
      </c>
      <c r="I11482">
        <f>37-D11482</f>
        <v>10</v>
      </c>
      <c r="J11482">
        <f>ABS(D11482-D11483)</f>
        <v>22</v>
      </c>
    </row>
    <row r="11483">
      <c r="A11483">
        <v>16088</v>
      </c>
      <c r="B11483" t="str">
        <v>2017-03-06</v>
      </c>
      <c r="C11483" t="str">
        <v>Afternoon</v>
      </c>
      <c r="D11483">
        <v>5</v>
      </c>
      <c r="E11483" t="str">
        <f>IF(MOD(D11483,2)=0,"EVEN","ODD")</f>
        <v>ODD</v>
      </c>
      <c r="F11483" t="str">
        <f>IF(D11483&lt;=18,"LOW (1-18)","HIGH (19-36)")</f>
        <v>LOW (1-18)</v>
      </c>
      <c r="G11483">
        <f>INT((D11483-1)/6)+1</f>
        <v>1</v>
      </c>
      <c r="H11483">
        <f>MOD(D11483-1,6)+1</f>
        <v>5</v>
      </c>
      <c r="I11483">
        <f>37-D11483</f>
        <v>32</v>
      </c>
      <c r="J11483">
        <f>ABS(D11483-D11484)</f>
        <v>30</v>
      </c>
    </row>
    <row r="11484">
      <c r="A11484">
        <v>16087</v>
      </c>
      <c r="B11484" t="str">
        <v>2017-03-06</v>
      </c>
      <c r="C11484" t="str">
        <v>Midday</v>
      </c>
      <c r="D11484">
        <v>35</v>
      </c>
      <c r="E11484" t="str">
        <f>IF(MOD(D11484,2)=0,"EVEN","ODD")</f>
        <v>ODD</v>
      </c>
      <c r="F11484" t="str">
        <f>IF(D11484&lt;=18,"LOW (1-18)","HIGH (19-36)")</f>
        <v>HIGH (19-36)</v>
      </c>
      <c r="G11484">
        <f>INT((D11484-1)/6)+1</f>
        <v>6</v>
      </c>
      <c r="H11484">
        <f>MOD(D11484-1,6)+1</f>
        <v>5</v>
      </c>
      <c r="I11484">
        <f>37-D11484</f>
        <v>2</v>
      </c>
      <c r="J11484">
        <f>ABS(D11484-D11485)</f>
        <v>31</v>
      </c>
    </row>
    <row r="11485">
      <c r="A11485">
        <v>16086</v>
      </c>
      <c r="B11485" t="str">
        <v>2017-03-06</v>
      </c>
      <c r="C11485" t="str">
        <v>Morning</v>
      </c>
      <c r="D11485">
        <v>4</v>
      </c>
      <c r="E11485" t="str">
        <f>IF(MOD(D11485,2)=0,"EVEN","ODD")</f>
        <v>EVEN</v>
      </c>
      <c r="F11485" t="str">
        <f>IF(D11485&lt;=18,"LOW (1-18)","HIGH (19-36)")</f>
        <v>LOW (1-18)</v>
      </c>
      <c r="G11485">
        <f>INT((D11485-1)/6)+1</f>
        <v>1</v>
      </c>
      <c r="H11485">
        <f>MOD(D11485-1,6)+1</f>
        <v>4</v>
      </c>
      <c r="I11485">
        <f>37-D11485</f>
        <v>33</v>
      </c>
      <c r="J11485">
        <f>ABS(D11485-D11486)</f>
        <v>7</v>
      </c>
    </row>
    <row r="11486">
      <c r="A11486">
        <v>16085</v>
      </c>
      <c r="B11486" t="str">
        <v>2017-03-04</v>
      </c>
      <c r="C11486" t="str">
        <v>Evening</v>
      </c>
      <c r="D11486">
        <v>11</v>
      </c>
      <c r="E11486" t="str">
        <f>IF(MOD(D11486,2)=0,"EVEN","ODD")</f>
        <v>ODD</v>
      </c>
      <c r="F11486" t="str">
        <f>IF(D11486&lt;=18,"LOW (1-18)","HIGH (19-36)")</f>
        <v>LOW (1-18)</v>
      </c>
      <c r="G11486">
        <f>INT((D11486-1)/6)+1</f>
        <v>2</v>
      </c>
      <c r="H11486">
        <f>MOD(D11486-1,6)+1</f>
        <v>5</v>
      </c>
      <c r="I11486">
        <f>37-D11486</f>
        <v>26</v>
      </c>
      <c r="J11486">
        <f>ABS(D11486-D11487)</f>
        <v>11</v>
      </c>
    </row>
    <row r="11487">
      <c r="A11487">
        <v>16084</v>
      </c>
      <c r="B11487" t="str">
        <v>2017-03-04</v>
      </c>
      <c r="C11487" t="str">
        <v>Afternoon</v>
      </c>
      <c r="D11487">
        <v>22</v>
      </c>
      <c r="E11487" t="str">
        <f>IF(MOD(D11487,2)=0,"EVEN","ODD")</f>
        <v>EVEN</v>
      </c>
      <c r="F11487" t="str">
        <f>IF(D11487&lt;=18,"LOW (1-18)","HIGH (19-36)")</f>
        <v>HIGH (19-36)</v>
      </c>
      <c r="G11487">
        <f>INT((D11487-1)/6)+1</f>
        <v>4</v>
      </c>
      <c r="H11487">
        <f>MOD(D11487-1,6)+1</f>
        <v>4</v>
      </c>
      <c r="I11487">
        <f>37-D11487</f>
        <v>15</v>
      </c>
      <c r="J11487">
        <f>ABS(D11487-D11488)</f>
        <v>2</v>
      </c>
    </row>
    <row r="11488">
      <c r="A11488">
        <v>16083</v>
      </c>
      <c r="B11488" t="str">
        <v>2017-03-04</v>
      </c>
      <c r="C11488" t="str">
        <v>Midday</v>
      </c>
      <c r="D11488">
        <v>24</v>
      </c>
      <c r="E11488" t="str">
        <f>IF(MOD(D11488,2)=0,"EVEN","ODD")</f>
        <v>EVEN</v>
      </c>
      <c r="F11488" t="str">
        <f>IF(D11488&lt;=18,"LOW (1-18)","HIGH (19-36)")</f>
        <v>HIGH (19-36)</v>
      </c>
      <c r="G11488">
        <f>INT((D11488-1)/6)+1</f>
        <v>4</v>
      </c>
      <c r="H11488">
        <f>MOD(D11488-1,6)+1</f>
        <v>6</v>
      </c>
      <c r="I11488">
        <f>37-D11488</f>
        <v>13</v>
      </c>
      <c r="J11488">
        <f>ABS(D11488-D11489)</f>
        <v>5</v>
      </c>
    </row>
    <row r="11489">
      <c r="A11489">
        <v>16082</v>
      </c>
      <c r="B11489" t="str">
        <v>2017-03-04</v>
      </c>
      <c r="C11489" t="str">
        <v>Morning</v>
      </c>
      <c r="D11489">
        <v>19</v>
      </c>
      <c r="E11489" t="str">
        <f>IF(MOD(D11489,2)=0,"EVEN","ODD")</f>
        <v>ODD</v>
      </c>
      <c r="F11489" t="str">
        <f>IF(D11489&lt;=18,"LOW (1-18)","HIGH (19-36)")</f>
        <v>HIGH (19-36)</v>
      </c>
      <c r="G11489">
        <f>INT((D11489-1)/6)+1</f>
        <v>4</v>
      </c>
      <c r="H11489">
        <f>MOD(D11489-1,6)+1</f>
        <v>1</v>
      </c>
      <c r="I11489">
        <f>37-D11489</f>
        <v>18</v>
      </c>
      <c r="J11489">
        <f>ABS(D11489-D11490)</f>
        <v>13</v>
      </c>
    </row>
    <row r="11490">
      <c r="A11490">
        <v>16081</v>
      </c>
      <c r="B11490" t="str">
        <v>2017-03-03</v>
      </c>
      <c r="C11490" t="str">
        <v>Evening</v>
      </c>
      <c r="D11490">
        <v>32</v>
      </c>
      <c r="E11490" t="str">
        <f>IF(MOD(D11490,2)=0,"EVEN","ODD")</f>
        <v>EVEN</v>
      </c>
      <c r="F11490" t="str">
        <f>IF(D11490&lt;=18,"LOW (1-18)","HIGH (19-36)")</f>
        <v>HIGH (19-36)</v>
      </c>
      <c r="G11490">
        <f>INT((D11490-1)/6)+1</f>
        <v>6</v>
      </c>
      <c r="H11490">
        <f>MOD(D11490-1,6)+1</f>
        <v>2</v>
      </c>
      <c r="I11490">
        <f>37-D11490</f>
        <v>5</v>
      </c>
      <c r="J11490">
        <f>ABS(D11490-D11491)</f>
        <v>27</v>
      </c>
    </row>
    <row r="11491">
      <c r="A11491">
        <v>16080</v>
      </c>
      <c r="B11491" t="str">
        <v>2017-03-03</v>
      </c>
      <c r="C11491" t="str">
        <v>Afternoon</v>
      </c>
      <c r="D11491">
        <v>5</v>
      </c>
      <c r="E11491" t="str">
        <f>IF(MOD(D11491,2)=0,"EVEN","ODD")</f>
        <v>ODD</v>
      </c>
      <c r="F11491" t="str">
        <f>IF(D11491&lt;=18,"LOW (1-18)","HIGH (19-36)")</f>
        <v>LOW (1-18)</v>
      </c>
      <c r="G11491">
        <f>INT((D11491-1)/6)+1</f>
        <v>1</v>
      </c>
      <c r="H11491">
        <f>MOD(D11491-1,6)+1</f>
        <v>5</v>
      </c>
      <c r="I11491">
        <f>37-D11491</f>
        <v>32</v>
      </c>
      <c r="J11491">
        <f>ABS(D11491-D11492)</f>
        <v>20</v>
      </c>
    </row>
    <row r="11492">
      <c r="A11492">
        <v>16079</v>
      </c>
      <c r="B11492" t="str">
        <v>2017-03-03</v>
      </c>
      <c r="C11492" t="str">
        <v>Midday</v>
      </c>
      <c r="D11492">
        <v>25</v>
      </c>
      <c r="E11492" t="str">
        <f>IF(MOD(D11492,2)=0,"EVEN","ODD")</f>
        <v>ODD</v>
      </c>
      <c r="F11492" t="str">
        <f>IF(D11492&lt;=18,"LOW (1-18)","HIGH (19-36)")</f>
        <v>HIGH (19-36)</v>
      </c>
      <c r="G11492">
        <f>INT((D11492-1)/6)+1</f>
        <v>5</v>
      </c>
      <c r="H11492">
        <f>MOD(D11492-1,6)+1</f>
        <v>1</v>
      </c>
      <c r="I11492">
        <f>37-D11492</f>
        <v>12</v>
      </c>
      <c r="J11492">
        <f>ABS(D11492-D11493)</f>
        <v>7</v>
      </c>
    </row>
    <row r="11493">
      <c r="A11493">
        <v>16078</v>
      </c>
      <c r="B11493" t="str">
        <v>2017-03-03</v>
      </c>
      <c r="C11493" t="str">
        <v>Morning</v>
      </c>
      <c r="D11493">
        <v>18</v>
      </c>
      <c r="E11493" t="str">
        <f>IF(MOD(D11493,2)=0,"EVEN","ODD")</f>
        <v>EVEN</v>
      </c>
      <c r="F11493" t="str">
        <f>IF(D11493&lt;=18,"LOW (1-18)","HIGH (19-36)")</f>
        <v>LOW (1-18)</v>
      </c>
      <c r="G11493">
        <f>INT((D11493-1)/6)+1</f>
        <v>3</v>
      </c>
      <c r="H11493">
        <f>MOD(D11493-1,6)+1</f>
        <v>6</v>
      </c>
      <c r="I11493">
        <f>37-D11493</f>
        <v>19</v>
      </c>
      <c r="J11493">
        <f>ABS(D11493-D11494)</f>
        <v>1</v>
      </c>
    </row>
    <row r="11494">
      <c r="A11494">
        <v>16077</v>
      </c>
      <c r="B11494" t="str">
        <v>2017-03-02</v>
      </c>
      <c r="C11494" t="str">
        <v>Evening</v>
      </c>
      <c r="D11494">
        <v>17</v>
      </c>
      <c r="E11494" t="str">
        <f>IF(MOD(D11494,2)=0,"EVEN","ODD")</f>
        <v>ODD</v>
      </c>
      <c r="F11494" t="str">
        <f>IF(D11494&lt;=18,"LOW (1-18)","HIGH (19-36)")</f>
        <v>LOW (1-18)</v>
      </c>
      <c r="G11494">
        <f>INT((D11494-1)/6)+1</f>
        <v>3</v>
      </c>
      <c r="H11494">
        <f>MOD(D11494-1,6)+1</f>
        <v>5</v>
      </c>
      <c r="I11494">
        <f>37-D11494</f>
        <v>20</v>
      </c>
      <c r="J11494">
        <f>ABS(D11494-D11495)</f>
        <v>11</v>
      </c>
    </row>
    <row r="11495">
      <c r="A11495">
        <v>16076</v>
      </c>
      <c r="B11495" t="str">
        <v>2017-03-02</v>
      </c>
      <c r="C11495" t="str">
        <v>Afternoon</v>
      </c>
      <c r="D11495">
        <v>6</v>
      </c>
      <c r="E11495" t="str">
        <f>IF(MOD(D11495,2)=0,"EVEN","ODD")</f>
        <v>EVEN</v>
      </c>
      <c r="F11495" t="str">
        <f>IF(D11495&lt;=18,"LOW (1-18)","HIGH (19-36)")</f>
        <v>LOW (1-18)</v>
      </c>
      <c r="G11495">
        <f>INT((D11495-1)/6)+1</f>
        <v>1</v>
      </c>
      <c r="H11495">
        <f>MOD(D11495-1,6)+1</f>
        <v>6</v>
      </c>
      <c r="I11495">
        <f>37-D11495</f>
        <v>31</v>
      </c>
      <c r="J11495">
        <f>ABS(D11495-D11496)</f>
        <v>4</v>
      </c>
    </row>
    <row r="11496">
      <c r="A11496">
        <v>16075</v>
      </c>
      <c r="B11496" t="str">
        <v>2017-03-02</v>
      </c>
      <c r="C11496" t="str">
        <v>Midday</v>
      </c>
      <c r="D11496">
        <v>10</v>
      </c>
      <c r="E11496" t="str">
        <f>IF(MOD(D11496,2)=0,"EVEN","ODD")</f>
        <v>EVEN</v>
      </c>
      <c r="F11496" t="str">
        <f>IF(D11496&lt;=18,"LOW (1-18)","HIGH (19-36)")</f>
        <v>LOW (1-18)</v>
      </c>
      <c r="G11496">
        <f>INT((D11496-1)/6)+1</f>
        <v>2</v>
      </c>
      <c r="H11496">
        <f>MOD(D11496-1,6)+1</f>
        <v>4</v>
      </c>
      <c r="I11496">
        <f>37-D11496</f>
        <v>27</v>
      </c>
      <c r="J11496">
        <f>ABS(D11496-D11497)</f>
        <v>9</v>
      </c>
    </row>
    <row r="11497">
      <c r="A11497">
        <v>16074</v>
      </c>
      <c r="B11497" t="str">
        <v>2017-03-02</v>
      </c>
      <c r="C11497" t="str">
        <v>Morning</v>
      </c>
      <c r="D11497">
        <v>1</v>
      </c>
      <c r="E11497" t="str">
        <f>IF(MOD(D11497,2)=0,"EVEN","ODD")</f>
        <v>ODD</v>
      </c>
      <c r="F11497" t="str">
        <f>IF(D11497&lt;=18,"LOW (1-18)","HIGH (19-36)")</f>
        <v>LOW (1-18)</v>
      </c>
      <c r="G11497">
        <f>INT((D11497-1)/6)+1</f>
        <v>1</v>
      </c>
      <c r="H11497">
        <f>MOD(D11497-1,6)+1</f>
        <v>1</v>
      </c>
      <c r="I11497">
        <f>37-D11497</f>
        <v>36</v>
      </c>
      <c r="J11497">
        <f>ABS(D11497-D11498)</f>
        <v>17</v>
      </c>
    </row>
    <row r="11498">
      <c r="A11498">
        <v>16073</v>
      </c>
      <c r="B11498" t="str">
        <v>2017-03-01</v>
      </c>
      <c r="C11498" t="str">
        <v>Evening</v>
      </c>
      <c r="D11498">
        <v>18</v>
      </c>
      <c r="E11498" t="str">
        <f>IF(MOD(D11498,2)=0,"EVEN","ODD")</f>
        <v>EVEN</v>
      </c>
      <c r="F11498" t="str">
        <f>IF(D11498&lt;=18,"LOW (1-18)","HIGH (19-36)")</f>
        <v>LOW (1-18)</v>
      </c>
      <c r="G11498">
        <f>INT((D11498-1)/6)+1</f>
        <v>3</v>
      </c>
      <c r="H11498">
        <f>MOD(D11498-1,6)+1</f>
        <v>6</v>
      </c>
      <c r="I11498">
        <f>37-D11498</f>
        <v>19</v>
      </c>
      <c r="J11498">
        <f>ABS(D11498-D11499)</f>
        <v>17</v>
      </c>
    </row>
    <row r="11499">
      <c r="A11499">
        <v>16072</v>
      </c>
      <c r="B11499" t="str">
        <v>2017-03-01</v>
      </c>
      <c r="C11499" t="str">
        <v>Afternoon</v>
      </c>
      <c r="D11499">
        <v>1</v>
      </c>
      <c r="E11499" t="str">
        <f>IF(MOD(D11499,2)=0,"EVEN","ODD")</f>
        <v>ODD</v>
      </c>
      <c r="F11499" t="str">
        <f>IF(D11499&lt;=18,"LOW (1-18)","HIGH (19-36)")</f>
        <v>LOW (1-18)</v>
      </c>
      <c r="G11499">
        <f>INT((D11499-1)/6)+1</f>
        <v>1</v>
      </c>
      <c r="H11499">
        <f>MOD(D11499-1,6)+1</f>
        <v>1</v>
      </c>
      <c r="I11499">
        <f>37-D11499</f>
        <v>36</v>
      </c>
      <c r="J11499">
        <f>ABS(D11499-D11500)</f>
        <v>15</v>
      </c>
    </row>
    <row r="11500">
      <c r="A11500">
        <v>16071</v>
      </c>
      <c r="B11500" t="str">
        <v>2017-03-01</v>
      </c>
      <c r="C11500" t="str">
        <v>Midday</v>
      </c>
      <c r="D11500">
        <v>16</v>
      </c>
      <c r="E11500" t="str">
        <f>IF(MOD(D11500,2)=0,"EVEN","ODD")</f>
        <v>EVEN</v>
      </c>
      <c r="F11500" t="str">
        <f>IF(D11500&lt;=18,"LOW (1-18)","HIGH (19-36)")</f>
        <v>LOW (1-18)</v>
      </c>
      <c r="G11500">
        <f>INT((D11500-1)/6)+1</f>
        <v>3</v>
      </c>
      <c r="H11500">
        <f>MOD(D11500-1,6)+1</f>
        <v>4</v>
      </c>
      <c r="I11500">
        <f>37-D11500</f>
        <v>21</v>
      </c>
      <c r="J11500">
        <f>ABS(D11500-D11501)</f>
        <v>13</v>
      </c>
    </row>
    <row r="11501">
      <c r="A11501">
        <v>16070</v>
      </c>
      <c r="B11501" t="str">
        <v>2017-03-01</v>
      </c>
      <c r="C11501" t="str">
        <v>Morning</v>
      </c>
      <c r="D11501">
        <v>29</v>
      </c>
      <c r="E11501" t="str">
        <f>IF(MOD(D11501,2)=0,"EVEN","ODD")</f>
        <v>ODD</v>
      </c>
      <c r="F11501" t="str">
        <f>IF(D11501&lt;=18,"LOW (1-18)","HIGH (19-36)")</f>
        <v>HIGH (19-36)</v>
      </c>
      <c r="G11501">
        <f>INT((D11501-1)/6)+1</f>
        <v>5</v>
      </c>
      <c r="H11501">
        <f>MOD(D11501-1,6)+1</f>
        <v>5</v>
      </c>
      <c r="I11501">
        <f>37-D11501</f>
        <v>8</v>
      </c>
      <c r="J11501">
        <f>ABS(D11501-D11502)</f>
        <v>12</v>
      </c>
    </row>
    <row r="11502">
      <c r="A11502">
        <v>16069</v>
      </c>
      <c r="B11502" t="str">
        <v>2017-02-28</v>
      </c>
      <c r="C11502" t="str">
        <v>Evening</v>
      </c>
      <c r="D11502">
        <v>17</v>
      </c>
      <c r="E11502" t="str">
        <f>IF(MOD(D11502,2)=0,"EVEN","ODD")</f>
        <v>ODD</v>
      </c>
      <c r="F11502" t="str">
        <f>IF(D11502&lt;=18,"LOW (1-18)","HIGH (19-36)")</f>
        <v>LOW (1-18)</v>
      </c>
      <c r="G11502">
        <f>INT((D11502-1)/6)+1</f>
        <v>3</v>
      </c>
      <c r="H11502">
        <f>MOD(D11502-1,6)+1</f>
        <v>5</v>
      </c>
      <c r="I11502">
        <f>37-D11502</f>
        <v>20</v>
      </c>
      <c r="J11502">
        <f>ABS(D11502-D11503)</f>
        <v>8</v>
      </c>
    </row>
    <row r="11503">
      <c r="A11503">
        <v>16068</v>
      </c>
      <c r="B11503" t="str">
        <v>2017-02-28</v>
      </c>
      <c r="C11503" t="str">
        <v>Afternoon</v>
      </c>
      <c r="D11503">
        <v>25</v>
      </c>
      <c r="E11503" t="str">
        <f>IF(MOD(D11503,2)=0,"EVEN","ODD")</f>
        <v>ODD</v>
      </c>
      <c r="F11503" t="str">
        <f>IF(D11503&lt;=18,"LOW (1-18)","HIGH (19-36)")</f>
        <v>HIGH (19-36)</v>
      </c>
      <c r="G11503">
        <f>INT((D11503-1)/6)+1</f>
        <v>5</v>
      </c>
      <c r="H11503">
        <f>MOD(D11503-1,6)+1</f>
        <v>1</v>
      </c>
      <c r="I11503">
        <f>37-D11503</f>
        <v>12</v>
      </c>
      <c r="J11503">
        <f>ABS(D11503-D11504)</f>
        <v>13</v>
      </c>
    </row>
    <row r="11504">
      <c r="A11504">
        <v>16067</v>
      </c>
      <c r="B11504" t="str">
        <v>2017-02-28</v>
      </c>
      <c r="C11504" t="str">
        <v>Midday</v>
      </c>
      <c r="D11504">
        <v>12</v>
      </c>
      <c r="E11504" t="str">
        <f>IF(MOD(D11504,2)=0,"EVEN","ODD")</f>
        <v>EVEN</v>
      </c>
      <c r="F11504" t="str">
        <f>IF(D11504&lt;=18,"LOW (1-18)","HIGH (19-36)")</f>
        <v>LOW (1-18)</v>
      </c>
      <c r="G11504">
        <f>INT((D11504-1)/6)+1</f>
        <v>2</v>
      </c>
      <c r="H11504">
        <f>MOD(D11504-1,6)+1</f>
        <v>6</v>
      </c>
      <c r="I11504">
        <f>37-D11504</f>
        <v>25</v>
      </c>
      <c r="J11504">
        <f>ABS(D11504-D11505)</f>
        <v>12</v>
      </c>
    </row>
    <row r="11505">
      <c r="A11505">
        <v>16066</v>
      </c>
      <c r="B11505" t="str">
        <v>2017-02-28</v>
      </c>
      <c r="C11505" t="str">
        <v>Morning</v>
      </c>
      <c r="D11505">
        <v>24</v>
      </c>
      <c r="E11505" t="str">
        <f>IF(MOD(D11505,2)=0,"EVEN","ODD")</f>
        <v>EVEN</v>
      </c>
      <c r="F11505" t="str">
        <f>IF(D11505&lt;=18,"LOW (1-18)","HIGH (19-36)")</f>
        <v>HIGH (19-36)</v>
      </c>
      <c r="G11505">
        <f>INT((D11505-1)/6)+1</f>
        <v>4</v>
      </c>
      <c r="H11505">
        <f>MOD(D11505-1,6)+1</f>
        <v>6</v>
      </c>
      <c r="I11505">
        <f>37-D11505</f>
        <v>13</v>
      </c>
      <c r="J11505">
        <f>ABS(D11505-D11506)</f>
        <v>5</v>
      </c>
    </row>
    <row r="11506">
      <c r="A11506">
        <v>16065</v>
      </c>
      <c r="B11506" t="str">
        <v>2017-02-27</v>
      </c>
      <c r="C11506" t="str">
        <v>Evening</v>
      </c>
      <c r="D11506">
        <v>19</v>
      </c>
      <c r="E11506" t="str">
        <f>IF(MOD(D11506,2)=0,"EVEN","ODD")</f>
        <v>ODD</v>
      </c>
      <c r="F11506" t="str">
        <f>IF(D11506&lt;=18,"LOW (1-18)","HIGH (19-36)")</f>
        <v>HIGH (19-36)</v>
      </c>
      <c r="G11506">
        <f>INT((D11506-1)/6)+1</f>
        <v>4</v>
      </c>
      <c r="H11506">
        <f>MOD(D11506-1,6)+1</f>
        <v>1</v>
      </c>
      <c r="I11506">
        <f>37-D11506</f>
        <v>18</v>
      </c>
      <c r="J11506">
        <f>ABS(D11506-D11507)</f>
        <v>10</v>
      </c>
    </row>
    <row r="11507">
      <c r="A11507">
        <v>16064</v>
      </c>
      <c r="B11507" t="str">
        <v>2017-02-27</v>
      </c>
      <c r="C11507" t="str">
        <v>Afternoon</v>
      </c>
      <c r="D11507">
        <v>9</v>
      </c>
      <c r="E11507" t="str">
        <f>IF(MOD(D11507,2)=0,"EVEN","ODD")</f>
        <v>ODD</v>
      </c>
      <c r="F11507" t="str">
        <f>IF(D11507&lt;=18,"LOW (1-18)","HIGH (19-36)")</f>
        <v>LOW (1-18)</v>
      </c>
      <c r="G11507">
        <f>INT((D11507-1)/6)+1</f>
        <v>2</v>
      </c>
      <c r="H11507">
        <f>MOD(D11507-1,6)+1</f>
        <v>3</v>
      </c>
      <c r="I11507">
        <f>37-D11507</f>
        <v>28</v>
      </c>
      <c r="J11507">
        <f>ABS(D11507-D11508)</f>
        <v>18</v>
      </c>
    </row>
    <row r="11508">
      <c r="A11508">
        <v>16063</v>
      </c>
      <c r="B11508" t="str">
        <v>2017-02-27</v>
      </c>
      <c r="C11508" t="str">
        <v>Midday</v>
      </c>
      <c r="D11508">
        <v>27</v>
      </c>
      <c r="E11508" t="str">
        <f>IF(MOD(D11508,2)=0,"EVEN","ODD")</f>
        <v>ODD</v>
      </c>
      <c r="F11508" t="str">
        <f>IF(D11508&lt;=18,"LOW (1-18)","HIGH (19-36)")</f>
        <v>HIGH (19-36)</v>
      </c>
      <c r="G11508">
        <f>INT((D11508-1)/6)+1</f>
        <v>5</v>
      </c>
      <c r="H11508">
        <f>MOD(D11508-1,6)+1</f>
        <v>3</v>
      </c>
      <c r="I11508">
        <f>37-D11508</f>
        <v>10</v>
      </c>
      <c r="J11508">
        <f>ABS(D11508-D11509)</f>
        <v>19</v>
      </c>
    </row>
    <row r="11509">
      <c r="A11509">
        <v>16062</v>
      </c>
      <c r="B11509" t="str">
        <v>2017-02-27</v>
      </c>
      <c r="C11509" t="str">
        <v>Morning</v>
      </c>
      <c r="D11509">
        <v>8</v>
      </c>
      <c r="E11509" t="str">
        <f>IF(MOD(D11509,2)=0,"EVEN","ODD")</f>
        <v>EVEN</v>
      </c>
      <c r="F11509" t="str">
        <f>IF(D11509&lt;=18,"LOW (1-18)","HIGH (19-36)")</f>
        <v>LOW (1-18)</v>
      </c>
      <c r="G11509">
        <f>INT((D11509-1)/6)+1</f>
        <v>2</v>
      </c>
      <c r="H11509">
        <f>MOD(D11509-1,6)+1</f>
        <v>2</v>
      </c>
      <c r="I11509">
        <f>37-D11509</f>
        <v>29</v>
      </c>
      <c r="J11509">
        <f>ABS(D11509-D11510)</f>
        <v>27</v>
      </c>
    </row>
    <row r="11510">
      <c r="A11510">
        <v>16061</v>
      </c>
      <c r="B11510" t="str">
        <v>2017-02-25</v>
      </c>
      <c r="C11510" t="str">
        <v>Evening</v>
      </c>
      <c r="D11510">
        <v>35</v>
      </c>
      <c r="E11510" t="str">
        <f>IF(MOD(D11510,2)=0,"EVEN","ODD")</f>
        <v>ODD</v>
      </c>
      <c r="F11510" t="str">
        <f>IF(D11510&lt;=18,"LOW (1-18)","HIGH (19-36)")</f>
        <v>HIGH (19-36)</v>
      </c>
      <c r="G11510">
        <f>INT((D11510-1)/6)+1</f>
        <v>6</v>
      </c>
      <c r="H11510">
        <f>MOD(D11510-1,6)+1</f>
        <v>5</v>
      </c>
      <c r="I11510">
        <f>37-D11510</f>
        <v>2</v>
      </c>
      <c r="J11510">
        <f>ABS(D11510-D11511)</f>
        <v>18</v>
      </c>
    </row>
    <row r="11511">
      <c r="A11511">
        <v>16060</v>
      </c>
      <c r="B11511" t="str">
        <v>2017-02-25</v>
      </c>
      <c r="C11511" t="str">
        <v>Afternoon</v>
      </c>
      <c r="D11511">
        <v>17</v>
      </c>
      <c r="E11511" t="str">
        <f>IF(MOD(D11511,2)=0,"EVEN","ODD")</f>
        <v>ODD</v>
      </c>
      <c r="F11511" t="str">
        <f>IF(D11511&lt;=18,"LOW (1-18)","HIGH (19-36)")</f>
        <v>LOW (1-18)</v>
      </c>
      <c r="G11511">
        <f>INT((D11511-1)/6)+1</f>
        <v>3</v>
      </c>
      <c r="H11511">
        <f>MOD(D11511-1,6)+1</f>
        <v>5</v>
      </c>
      <c r="I11511">
        <f>37-D11511</f>
        <v>20</v>
      </c>
      <c r="J11511">
        <f>ABS(D11511-D11512)</f>
        <v>6</v>
      </c>
    </row>
    <row r="11512">
      <c r="A11512">
        <v>16059</v>
      </c>
      <c r="B11512" t="str">
        <v>2017-02-25</v>
      </c>
      <c r="C11512" t="str">
        <v>Midday</v>
      </c>
      <c r="D11512">
        <v>11</v>
      </c>
      <c r="E11512" t="str">
        <f>IF(MOD(D11512,2)=0,"EVEN","ODD")</f>
        <v>ODD</v>
      </c>
      <c r="F11512" t="str">
        <f>IF(D11512&lt;=18,"LOW (1-18)","HIGH (19-36)")</f>
        <v>LOW (1-18)</v>
      </c>
      <c r="G11512">
        <f>INT((D11512-1)/6)+1</f>
        <v>2</v>
      </c>
      <c r="H11512">
        <f>MOD(D11512-1,6)+1</f>
        <v>5</v>
      </c>
      <c r="I11512">
        <f>37-D11512</f>
        <v>26</v>
      </c>
      <c r="J11512">
        <f>ABS(D11512-D11513)</f>
        <v>1</v>
      </c>
    </row>
    <row r="11513">
      <c r="A11513">
        <v>16058</v>
      </c>
      <c r="B11513" t="str">
        <v>2017-02-25</v>
      </c>
      <c r="C11513" t="str">
        <v>Morning</v>
      </c>
      <c r="D11513">
        <v>12</v>
      </c>
      <c r="E11513" t="str">
        <f>IF(MOD(D11513,2)=0,"EVEN","ODD")</f>
        <v>EVEN</v>
      </c>
      <c r="F11513" t="str">
        <f>IF(D11513&lt;=18,"LOW (1-18)","HIGH (19-36)")</f>
        <v>LOW (1-18)</v>
      </c>
      <c r="G11513">
        <f>INT((D11513-1)/6)+1</f>
        <v>2</v>
      </c>
      <c r="H11513">
        <f>MOD(D11513-1,6)+1</f>
        <v>6</v>
      </c>
      <c r="I11513">
        <f>37-D11513</f>
        <v>25</v>
      </c>
      <c r="J11513">
        <f>ABS(D11513-D11514)</f>
        <v>11</v>
      </c>
    </row>
    <row r="11514">
      <c r="A11514">
        <v>16057</v>
      </c>
      <c r="B11514" t="str">
        <v>2017-02-24</v>
      </c>
      <c r="C11514" t="str">
        <v>Evening</v>
      </c>
      <c r="D11514">
        <v>1</v>
      </c>
      <c r="E11514" t="str">
        <f>IF(MOD(D11514,2)=0,"EVEN","ODD")</f>
        <v>ODD</v>
      </c>
      <c r="F11514" t="str">
        <f>IF(D11514&lt;=18,"LOW (1-18)","HIGH (19-36)")</f>
        <v>LOW (1-18)</v>
      </c>
      <c r="G11514">
        <f>INT((D11514-1)/6)+1</f>
        <v>1</v>
      </c>
      <c r="H11514">
        <f>MOD(D11514-1,6)+1</f>
        <v>1</v>
      </c>
      <c r="I11514">
        <f>37-D11514</f>
        <v>36</v>
      </c>
      <c r="J11514">
        <f>ABS(D11514-D11515)</f>
        <v>27</v>
      </c>
    </row>
    <row r="11515">
      <c r="A11515">
        <v>16056</v>
      </c>
      <c r="B11515" t="str">
        <v>2017-02-24</v>
      </c>
      <c r="C11515" t="str">
        <v>Afternoon</v>
      </c>
      <c r="D11515">
        <v>28</v>
      </c>
      <c r="E11515" t="str">
        <f>IF(MOD(D11515,2)=0,"EVEN","ODD")</f>
        <v>EVEN</v>
      </c>
      <c r="F11515" t="str">
        <f>IF(D11515&lt;=18,"LOW (1-18)","HIGH (19-36)")</f>
        <v>HIGH (19-36)</v>
      </c>
      <c r="G11515">
        <f>INT((D11515-1)/6)+1</f>
        <v>5</v>
      </c>
      <c r="H11515">
        <f>MOD(D11515-1,6)+1</f>
        <v>4</v>
      </c>
      <c r="I11515">
        <f>37-D11515</f>
        <v>9</v>
      </c>
      <c r="J11515">
        <f>ABS(D11515-D11516)</f>
        <v>5</v>
      </c>
    </row>
    <row r="11516">
      <c r="A11516">
        <v>16055</v>
      </c>
      <c r="B11516" t="str">
        <v>2017-02-24</v>
      </c>
      <c r="C11516" t="str">
        <v>Midday</v>
      </c>
      <c r="D11516">
        <v>33</v>
      </c>
      <c r="E11516" t="str">
        <f>IF(MOD(D11516,2)=0,"EVEN","ODD")</f>
        <v>ODD</v>
      </c>
      <c r="F11516" t="str">
        <f>IF(D11516&lt;=18,"LOW (1-18)","HIGH (19-36)")</f>
        <v>HIGH (19-36)</v>
      </c>
      <c r="G11516">
        <f>INT((D11516-1)/6)+1</f>
        <v>6</v>
      </c>
      <c r="H11516">
        <f>MOD(D11516-1,6)+1</f>
        <v>3</v>
      </c>
      <c r="I11516">
        <f>37-D11516</f>
        <v>4</v>
      </c>
      <c r="J11516">
        <f>ABS(D11516-D11517)</f>
        <v>30</v>
      </c>
    </row>
    <row r="11517">
      <c r="A11517">
        <v>16054</v>
      </c>
      <c r="B11517" t="str">
        <v>2017-02-24</v>
      </c>
      <c r="C11517" t="str">
        <v>Morning</v>
      </c>
      <c r="D11517">
        <v>3</v>
      </c>
      <c r="E11517" t="str">
        <f>IF(MOD(D11517,2)=0,"EVEN","ODD")</f>
        <v>ODD</v>
      </c>
      <c r="F11517" t="str">
        <f>IF(D11517&lt;=18,"LOW (1-18)","HIGH (19-36)")</f>
        <v>LOW (1-18)</v>
      </c>
      <c r="G11517">
        <f>INT((D11517-1)/6)+1</f>
        <v>1</v>
      </c>
      <c r="H11517">
        <f>MOD(D11517-1,6)+1</f>
        <v>3</v>
      </c>
      <c r="I11517">
        <f>37-D11517</f>
        <v>34</v>
      </c>
      <c r="J11517">
        <f>ABS(D11517-D11518)</f>
        <v>28</v>
      </c>
    </row>
    <row r="11518">
      <c r="A11518">
        <v>16053</v>
      </c>
      <c r="B11518" t="str">
        <v>2017-02-23</v>
      </c>
      <c r="C11518" t="str">
        <v>Evening</v>
      </c>
      <c r="D11518">
        <v>31</v>
      </c>
      <c r="E11518" t="str">
        <f>IF(MOD(D11518,2)=0,"EVEN","ODD")</f>
        <v>ODD</v>
      </c>
      <c r="F11518" t="str">
        <f>IF(D11518&lt;=18,"LOW (1-18)","HIGH (19-36)")</f>
        <v>HIGH (19-36)</v>
      </c>
      <c r="G11518">
        <f>INT((D11518-1)/6)+1</f>
        <v>6</v>
      </c>
      <c r="H11518">
        <f>MOD(D11518-1,6)+1</f>
        <v>1</v>
      </c>
      <c r="I11518">
        <f>37-D11518</f>
        <v>6</v>
      </c>
      <c r="J11518">
        <f>ABS(D11518-D11519)</f>
        <v>11</v>
      </c>
    </row>
    <row r="11519">
      <c r="A11519">
        <v>16052</v>
      </c>
      <c r="B11519" t="str">
        <v>2017-02-23</v>
      </c>
      <c r="C11519" t="str">
        <v>Afternoon</v>
      </c>
      <c r="D11519">
        <v>20</v>
      </c>
      <c r="E11519" t="str">
        <f>IF(MOD(D11519,2)=0,"EVEN","ODD")</f>
        <v>EVEN</v>
      </c>
      <c r="F11519" t="str">
        <f>IF(D11519&lt;=18,"LOW (1-18)","HIGH (19-36)")</f>
        <v>HIGH (19-36)</v>
      </c>
      <c r="G11519">
        <f>INT((D11519-1)/6)+1</f>
        <v>4</v>
      </c>
      <c r="H11519">
        <f>MOD(D11519-1,6)+1</f>
        <v>2</v>
      </c>
      <c r="I11519">
        <f>37-D11519</f>
        <v>17</v>
      </c>
      <c r="J11519">
        <f>ABS(D11519-D11520)</f>
        <v>6</v>
      </c>
    </row>
    <row r="11520">
      <c r="A11520">
        <v>16051</v>
      </c>
      <c r="B11520" t="str">
        <v>2017-02-23</v>
      </c>
      <c r="C11520" t="str">
        <v>Midday</v>
      </c>
      <c r="D11520">
        <v>14</v>
      </c>
      <c r="E11520" t="str">
        <f>IF(MOD(D11520,2)=0,"EVEN","ODD")</f>
        <v>EVEN</v>
      </c>
      <c r="F11520" t="str">
        <f>IF(D11520&lt;=18,"LOW (1-18)","HIGH (19-36)")</f>
        <v>LOW (1-18)</v>
      </c>
      <c r="G11520">
        <f>INT((D11520-1)/6)+1</f>
        <v>3</v>
      </c>
      <c r="H11520">
        <f>MOD(D11520-1,6)+1</f>
        <v>2</v>
      </c>
      <c r="I11520">
        <f>37-D11520</f>
        <v>23</v>
      </c>
      <c r="J11520">
        <f>ABS(D11520-D11521)</f>
        <v>0</v>
      </c>
    </row>
    <row r="11521">
      <c r="A11521">
        <v>16050</v>
      </c>
      <c r="B11521" t="str">
        <v>2017-02-23</v>
      </c>
      <c r="C11521" t="str">
        <v>Morning</v>
      </c>
      <c r="D11521">
        <v>14</v>
      </c>
      <c r="E11521" t="str">
        <f>IF(MOD(D11521,2)=0,"EVEN","ODD")</f>
        <v>EVEN</v>
      </c>
      <c r="F11521" t="str">
        <f>IF(D11521&lt;=18,"LOW (1-18)","HIGH (19-36)")</f>
        <v>LOW (1-18)</v>
      </c>
      <c r="G11521">
        <f>INT((D11521-1)/6)+1</f>
        <v>3</v>
      </c>
      <c r="H11521">
        <f>MOD(D11521-1,6)+1</f>
        <v>2</v>
      </c>
      <c r="I11521">
        <f>37-D11521</f>
        <v>23</v>
      </c>
      <c r="J11521">
        <f>ABS(D11521-D11522)</f>
        <v>12</v>
      </c>
    </row>
    <row r="11522">
      <c r="A11522">
        <v>16049</v>
      </c>
      <c r="B11522" t="str">
        <v>2017-02-22</v>
      </c>
      <c r="C11522" t="str">
        <v>Evening</v>
      </c>
      <c r="D11522">
        <v>2</v>
      </c>
      <c r="E11522" t="str">
        <f>IF(MOD(D11522,2)=0,"EVEN","ODD")</f>
        <v>EVEN</v>
      </c>
      <c r="F11522" t="str">
        <f>IF(D11522&lt;=18,"LOW (1-18)","HIGH (19-36)")</f>
        <v>LOW (1-18)</v>
      </c>
      <c r="G11522">
        <f>INT((D11522-1)/6)+1</f>
        <v>1</v>
      </c>
      <c r="H11522">
        <f>MOD(D11522-1,6)+1</f>
        <v>2</v>
      </c>
      <c r="I11522">
        <f>37-D11522</f>
        <v>35</v>
      </c>
      <c r="J11522">
        <f>ABS(D11522-D11523)</f>
        <v>28</v>
      </c>
    </row>
    <row r="11523">
      <c r="A11523">
        <v>16048</v>
      </c>
      <c r="B11523" t="str">
        <v>2017-02-22</v>
      </c>
      <c r="C11523" t="str">
        <v>Afternoon</v>
      </c>
      <c r="D11523">
        <v>30</v>
      </c>
      <c r="E11523" t="str">
        <f>IF(MOD(D11523,2)=0,"EVEN","ODD")</f>
        <v>EVEN</v>
      </c>
      <c r="F11523" t="str">
        <f>IF(D11523&lt;=18,"LOW (1-18)","HIGH (19-36)")</f>
        <v>HIGH (19-36)</v>
      </c>
      <c r="G11523">
        <f>INT((D11523-1)/6)+1</f>
        <v>5</v>
      </c>
      <c r="H11523">
        <f>MOD(D11523-1,6)+1</f>
        <v>6</v>
      </c>
      <c r="I11523">
        <f>37-D11523</f>
        <v>7</v>
      </c>
      <c r="J11523">
        <f>ABS(D11523-D11524)</f>
        <v>11</v>
      </c>
    </row>
    <row r="11524">
      <c r="A11524">
        <v>16047</v>
      </c>
      <c r="B11524" t="str">
        <v>2017-02-22</v>
      </c>
      <c r="C11524" t="str">
        <v>Midday</v>
      </c>
      <c r="D11524">
        <v>19</v>
      </c>
      <c r="E11524" t="str">
        <f>IF(MOD(D11524,2)=0,"EVEN","ODD")</f>
        <v>ODD</v>
      </c>
      <c r="F11524" t="str">
        <f>IF(D11524&lt;=18,"LOW (1-18)","HIGH (19-36)")</f>
        <v>HIGH (19-36)</v>
      </c>
      <c r="G11524">
        <f>INT((D11524-1)/6)+1</f>
        <v>4</v>
      </c>
      <c r="H11524">
        <f>MOD(D11524-1,6)+1</f>
        <v>1</v>
      </c>
      <c r="I11524">
        <f>37-D11524</f>
        <v>18</v>
      </c>
      <c r="J11524">
        <f>ABS(D11524-D11525)</f>
        <v>3</v>
      </c>
    </row>
    <row r="11525">
      <c r="A11525">
        <v>16046</v>
      </c>
      <c r="B11525" t="str">
        <v>2017-02-22</v>
      </c>
      <c r="C11525" t="str">
        <v>Morning</v>
      </c>
      <c r="D11525">
        <v>16</v>
      </c>
      <c r="E11525" t="str">
        <f>IF(MOD(D11525,2)=0,"EVEN","ODD")</f>
        <v>EVEN</v>
      </c>
      <c r="F11525" t="str">
        <f>IF(D11525&lt;=18,"LOW (1-18)","HIGH (19-36)")</f>
        <v>LOW (1-18)</v>
      </c>
      <c r="G11525">
        <f>INT((D11525-1)/6)+1</f>
        <v>3</v>
      </c>
      <c r="H11525">
        <f>MOD(D11525-1,6)+1</f>
        <v>4</v>
      </c>
      <c r="I11525">
        <f>37-D11525</f>
        <v>21</v>
      </c>
      <c r="J11525">
        <f>ABS(D11525-D11526)</f>
        <v>15</v>
      </c>
    </row>
    <row r="11526">
      <c r="A11526">
        <v>16045</v>
      </c>
      <c r="B11526" t="str">
        <v>2017-02-21</v>
      </c>
      <c r="C11526" t="str">
        <v>Evening</v>
      </c>
      <c r="D11526">
        <v>31</v>
      </c>
      <c r="E11526" t="str">
        <f>IF(MOD(D11526,2)=0,"EVEN","ODD")</f>
        <v>ODD</v>
      </c>
      <c r="F11526" t="str">
        <f>IF(D11526&lt;=18,"LOW (1-18)","HIGH (19-36)")</f>
        <v>HIGH (19-36)</v>
      </c>
      <c r="G11526">
        <f>INT((D11526-1)/6)+1</f>
        <v>6</v>
      </c>
      <c r="H11526">
        <f>MOD(D11526-1,6)+1</f>
        <v>1</v>
      </c>
      <c r="I11526">
        <f>37-D11526</f>
        <v>6</v>
      </c>
      <c r="J11526">
        <f>ABS(D11526-D11527)</f>
        <v>16</v>
      </c>
    </row>
    <row r="11527">
      <c r="A11527">
        <v>16044</v>
      </c>
      <c r="B11527" t="str">
        <v>2017-02-21</v>
      </c>
      <c r="C11527" t="str">
        <v>Afternoon</v>
      </c>
      <c r="D11527">
        <v>15</v>
      </c>
      <c r="E11527" t="str">
        <f>IF(MOD(D11527,2)=0,"EVEN","ODD")</f>
        <v>ODD</v>
      </c>
      <c r="F11527" t="str">
        <f>IF(D11527&lt;=18,"LOW (1-18)","HIGH (19-36)")</f>
        <v>LOW (1-18)</v>
      </c>
      <c r="G11527">
        <f>INT((D11527-1)/6)+1</f>
        <v>3</v>
      </c>
      <c r="H11527">
        <f>MOD(D11527-1,6)+1</f>
        <v>3</v>
      </c>
      <c r="I11527">
        <f>37-D11527</f>
        <v>22</v>
      </c>
      <c r="J11527">
        <f>ABS(D11527-D11528)</f>
        <v>6</v>
      </c>
    </row>
    <row r="11528">
      <c r="A11528">
        <v>16043</v>
      </c>
      <c r="B11528" t="str">
        <v>2017-02-21</v>
      </c>
      <c r="C11528" t="str">
        <v>Midday</v>
      </c>
      <c r="D11528">
        <v>9</v>
      </c>
      <c r="E11528" t="str">
        <f>IF(MOD(D11528,2)=0,"EVEN","ODD")</f>
        <v>ODD</v>
      </c>
      <c r="F11528" t="str">
        <f>IF(D11528&lt;=18,"LOW (1-18)","HIGH (19-36)")</f>
        <v>LOW (1-18)</v>
      </c>
      <c r="G11528">
        <f>INT((D11528-1)/6)+1</f>
        <v>2</v>
      </c>
      <c r="H11528">
        <f>MOD(D11528-1,6)+1</f>
        <v>3</v>
      </c>
      <c r="I11528">
        <f>37-D11528</f>
        <v>28</v>
      </c>
      <c r="J11528">
        <f>ABS(D11528-D11529)</f>
        <v>8</v>
      </c>
    </row>
    <row r="11529">
      <c r="A11529">
        <v>16042</v>
      </c>
      <c r="B11529" t="str">
        <v>2017-02-21</v>
      </c>
      <c r="C11529" t="str">
        <v>Morning</v>
      </c>
      <c r="D11529">
        <v>1</v>
      </c>
      <c r="E11529" t="str">
        <f>IF(MOD(D11529,2)=0,"EVEN","ODD")</f>
        <v>ODD</v>
      </c>
      <c r="F11529" t="str">
        <f>IF(D11529&lt;=18,"LOW (1-18)","HIGH (19-36)")</f>
        <v>LOW (1-18)</v>
      </c>
      <c r="G11529">
        <f>INT((D11529-1)/6)+1</f>
        <v>1</v>
      </c>
      <c r="H11529">
        <f>MOD(D11529-1,6)+1</f>
        <v>1</v>
      </c>
      <c r="I11529">
        <f>37-D11529</f>
        <v>36</v>
      </c>
      <c r="J11529">
        <f>ABS(D11529-D11530)</f>
        <v>17</v>
      </c>
    </row>
    <row r="11530">
      <c r="A11530">
        <v>16041</v>
      </c>
      <c r="B11530" t="str">
        <v>2017-02-20</v>
      </c>
      <c r="C11530" t="str">
        <v>Evening</v>
      </c>
      <c r="D11530">
        <v>18</v>
      </c>
      <c r="E11530" t="str">
        <f>IF(MOD(D11530,2)=0,"EVEN","ODD")</f>
        <v>EVEN</v>
      </c>
      <c r="F11530" t="str">
        <f>IF(D11530&lt;=18,"LOW (1-18)","HIGH (19-36)")</f>
        <v>LOW (1-18)</v>
      </c>
      <c r="G11530">
        <f>INT((D11530-1)/6)+1</f>
        <v>3</v>
      </c>
      <c r="H11530">
        <f>MOD(D11530-1,6)+1</f>
        <v>6</v>
      </c>
      <c r="I11530">
        <f>37-D11530</f>
        <v>19</v>
      </c>
      <c r="J11530">
        <f>ABS(D11530-D11531)</f>
        <v>1</v>
      </c>
    </row>
    <row r="11531">
      <c r="A11531">
        <v>16040</v>
      </c>
      <c r="B11531" t="str">
        <v>2017-02-20</v>
      </c>
      <c r="C11531" t="str">
        <v>Afternoon</v>
      </c>
      <c r="D11531">
        <v>19</v>
      </c>
      <c r="E11531" t="str">
        <f>IF(MOD(D11531,2)=0,"EVEN","ODD")</f>
        <v>ODD</v>
      </c>
      <c r="F11531" t="str">
        <f>IF(D11531&lt;=18,"LOW (1-18)","HIGH (19-36)")</f>
        <v>HIGH (19-36)</v>
      </c>
      <c r="G11531">
        <f>INT((D11531-1)/6)+1</f>
        <v>4</v>
      </c>
      <c r="H11531">
        <f>MOD(D11531-1,6)+1</f>
        <v>1</v>
      </c>
      <c r="I11531">
        <f>37-D11531</f>
        <v>18</v>
      </c>
      <c r="J11531">
        <f>ABS(D11531-D11532)</f>
        <v>10</v>
      </c>
    </row>
    <row r="11532">
      <c r="A11532">
        <v>16039</v>
      </c>
      <c r="B11532" t="str">
        <v>2017-02-20</v>
      </c>
      <c r="C11532" t="str">
        <v>Midday</v>
      </c>
      <c r="D11532">
        <v>29</v>
      </c>
      <c r="E11532" t="str">
        <f>IF(MOD(D11532,2)=0,"EVEN","ODD")</f>
        <v>ODD</v>
      </c>
      <c r="F11532" t="str">
        <f>IF(D11532&lt;=18,"LOW (1-18)","HIGH (19-36)")</f>
        <v>HIGH (19-36)</v>
      </c>
      <c r="G11532">
        <f>INT((D11532-1)/6)+1</f>
        <v>5</v>
      </c>
      <c r="H11532">
        <f>MOD(D11532-1,6)+1</f>
        <v>5</v>
      </c>
      <c r="I11532">
        <f>37-D11532</f>
        <v>8</v>
      </c>
      <c r="J11532">
        <f>ABS(D11532-D11533)</f>
        <v>17</v>
      </c>
    </row>
    <row r="11533">
      <c r="A11533">
        <v>16038</v>
      </c>
      <c r="B11533" t="str">
        <v>2017-02-20</v>
      </c>
      <c r="C11533" t="str">
        <v>Morning</v>
      </c>
      <c r="D11533">
        <v>12</v>
      </c>
      <c r="E11533" t="str">
        <f>IF(MOD(D11533,2)=0,"EVEN","ODD")</f>
        <v>EVEN</v>
      </c>
      <c r="F11533" t="str">
        <f>IF(D11533&lt;=18,"LOW (1-18)","HIGH (19-36)")</f>
        <v>LOW (1-18)</v>
      </c>
      <c r="G11533">
        <f>INT((D11533-1)/6)+1</f>
        <v>2</v>
      </c>
      <c r="H11533">
        <f>MOD(D11533-1,6)+1</f>
        <v>6</v>
      </c>
      <c r="I11533">
        <f>37-D11533</f>
        <v>25</v>
      </c>
      <c r="J11533">
        <f>ABS(D11533-D11534)</f>
        <v>20</v>
      </c>
    </row>
    <row r="11534">
      <c r="A11534">
        <v>16037</v>
      </c>
      <c r="B11534" t="str">
        <v>2017-02-18</v>
      </c>
      <c r="C11534" t="str">
        <v>Evening</v>
      </c>
      <c r="D11534">
        <v>32</v>
      </c>
      <c r="E11534" t="str">
        <f>IF(MOD(D11534,2)=0,"EVEN","ODD")</f>
        <v>EVEN</v>
      </c>
      <c r="F11534" t="str">
        <f>IF(D11534&lt;=18,"LOW (1-18)","HIGH (19-36)")</f>
        <v>HIGH (19-36)</v>
      </c>
      <c r="G11534">
        <f>INT((D11534-1)/6)+1</f>
        <v>6</v>
      </c>
      <c r="H11534">
        <f>MOD(D11534-1,6)+1</f>
        <v>2</v>
      </c>
      <c r="I11534">
        <f>37-D11534</f>
        <v>5</v>
      </c>
      <c r="J11534">
        <f>ABS(D11534-D11535)</f>
        <v>28</v>
      </c>
    </row>
    <row r="11535">
      <c r="A11535">
        <v>16036</v>
      </c>
      <c r="B11535" t="str">
        <v>2017-02-18</v>
      </c>
      <c r="C11535" t="str">
        <v>Afternoon</v>
      </c>
      <c r="D11535">
        <v>4</v>
      </c>
      <c r="E11535" t="str">
        <f>IF(MOD(D11535,2)=0,"EVEN","ODD")</f>
        <v>EVEN</v>
      </c>
      <c r="F11535" t="str">
        <f>IF(D11535&lt;=18,"LOW (1-18)","HIGH (19-36)")</f>
        <v>LOW (1-18)</v>
      </c>
      <c r="G11535">
        <f>INT((D11535-1)/6)+1</f>
        <v>1</v>
      </c>
      <c r="H11535">
        <f>MOD(D11535-1,6)+1</f>
        <v>4</v>
      </c>
      <c r="I11535">
        <f>37-D11535</f>
        <v>33</v>
      </c>
      <c r="J11535">
        <f>ABS(D11535-D11536)</f>
        <v>6</v>
      </c>
    </row>
    <row r="11536">
      <c r="A11536">
        <v>16035</v>
      </c>
      <c r="B11536" t="str">
        <v>2017-02-18</v>
      </c>
      <c r="C11536" t="str">
        <v>Midday</v>
      </c>
      <c r="D11536">
        <v>10</v>
      </c>
      <c r="E11536" t="str">
        <f>IF(MOD(D11536,2)=0,"EVEN","ODD")</f>
        <v>EVEN</v>
      </c>
      <c r="F11536" t="str">
        <f>IF(D11536&lt;=18,"LOW (1-18)","HIGH (19-36)")</f>
        <v>LOW (1-18)</v>
      </c>
      <c r="G11536">
        <f>INT((D11536-1)/6)+1</f>
        <v>2</v>
      </c>
      <c r="H11536">
        <f>MOD(D11536-1,6)+1</f>
        <v>4</v>
      </c>
      <c r="I11536">
        <f>37-D11536</f>
        <v>27</v>
      </c>
      <c r="J11536">
        <f>ABS(D11536-D11537)</f>
        <v>0</v>
      </c>
    </row>
    <row r="11537">
      <c r="A11537">
        <v>16034</v>
      </c>
      <c r="B11537" t="str">
        <v>2017-02-18</v>
      </c>
      <c r="C11537" t="str">
        <v>Morning</v>
      </c>
      <c r="D11537">
        <v>10</v>
      </c>
      <c r="E11537" t="str">
        <f>IF(MOD(D11537,2)=0,"EVEN","ODD")</f>
        <v>EVEN</v>
      </c>
      <c r="F11537" t="str">
        <f>IF(D11537&lt;=18,"LOW (1-18)","HIGH (19-36)")</f>
        <v>LOW (1-18)</v>
      </c>
      <c r="G11537">
        <f>INT((D11537-1)/6)+1</f>
        <v>2</v>
      </c>
      <c r="H11537">
        <f>MOD(D11537-1,6)+1</f>
        <v>4</v>
      </c>
      <c r="I11537">
        <f>37-D11537</f>
        <v>27</v>
      </c>
      <c r="J11537">
        <f>ABS(D11537-D11538)</f>
        <v>5</v>
      </c>
    </row>
    <row r="11538">
      <c r="A11538">
        <v>16033</v>
      </c>
      <c r="B11538" t="str">
        <v>2017-02-17</v>
      </c>
      <c r="C11538" t="str">
        <v>Evening</v>
      </c>
      <c r="D11538">
        <v>15</v>
      </c>
      <c r="E11538" t="str">
        <f>IF(MOD(D11538,2)=0,"EVEN","ODD")</f>
        <v>ODD</v>
      </c>
      <c r="F11538" t="str">
        <f>IF(D11538&lt;=18,"LOW (1-18)","HIGH (19-36)")</f>
        <v>LOW (1-18)</v>
      </c>
      <c r="G11538">
        <f>INT((D11538-1)/6)+1</f>
        <v>3</v>
      </c>
      <c r="H11538">
        <f>MOD(D11538-1,6)+1</f>
        <v>3</v>
      </c>
      <c r="I11538">
        <f>37-D11538</f>
        <v>22</v>
      </c>
      <c r="J11538">
        <f>ABS(D11538-D11539)</f>
        <v>11</v>
      </c>
    </row>
    <row r="11539">
      <c r="A11539">
        <v>16032</v>
      </c>
      <c r="B11539" t="str">
        <v>2017-02-17</v>
      </c>
      <c r="C11539" t="str">
        <v>Afternoon</v>
      </c>
      <c r="D11539">
        <v>26</v>
      </c>
      <c r="E11539" t="str">
        <f>IF(MOD(D11539,2)=0,"EVEN","ODD")</f>
        <v>EVEN</v>
      </c>
      <c r="F11539" t="str">
        <f>IF(D11539&lt;=18,"LOW (1-18)","HIGH (19-36)")</f>
        <v>HIGH (19-36)</v>
      </c>
      <c r="G11539">
        <f>INT((D11539-1)/6)+1</f>
        <v>5</v>
      </c>
      <c r="H11539">
        <f>MOD(D11539-1,6)+1</f>
        <v>2</v>
      </c>
      <c r="I11539">
        <f>37-D11539</f>
        <v>11</v>
      </c>
      <c r="J11539">
        <f>ABS(D11539-D11540)</f>
        <v>4</v>
      </c>
    </row>
    <row r="11540">
      <c r="A11540">
        <v>16031</v>
      </c>
      <c r="B11540" t="str">
        <v>2017-02-17</v>
      </c>
      <c r="C11540" t="str">
        <v>Midday</v>
      </c>
      <c r="D11540">
        <v>22</v>
      </c>
      <c r="E11540" t="str">
        <f>IF(MOD(D11540,2)=0,"EVEN","ODD")</f>
        <v>EVEN</v>
      </c>
      <c r="F11540" t="str">
        <f>IF(D11540&lt;=18,"LOW (1-18)","HIGH (19-36)")</f>
        <v>HIGH (19-36)</v>
      </c>
      <c r="G11540">
        <f>INT((D11540-1)/6)+1</f>
        <v>4</v>
      </c>
      <c r="H11540">
        <f>MOD(D11540-1,6)+1</f>
        <v>4</v>
      </c>
      <c r="I11540">
        <f>37-D11540</f>
        <v>15</v>
      </c>
      <c r="J11540">
        <f>ABS(D11540-D11541)</f>
        <v>18</v>
      </c>
    </row>
    <row r="11541">
      <c r="A11541">
        <v>16030</v>
      </c>
      <c r="B11541" t="str">
        <v>2017-02-17</v>
      </c>
      <c r="C11541" t="str">
        <v>Morning</v>
      </c>
      <c r="D11541">
        <v>4</v>
      </c>
      <c r="E11541" t="str">
        <f>IF(MOD(D11541,2)=0,"EVEN","ODD")</f>
        <v>EVEN</v>
      </c>
      <c r="F11541" t="str">
        <f>IF(D11541&lt;=18,"LOW (1-18)","HIGH (19-36)")</f>
        <v>LOW (1-18)</v>
      </c>
      <c r="G11541">
        <f>INT((D11541-1)/6)+1</f>
        <v>1</v>
      </c>
      <c r="H11541">
        <f>MOD(D11541-1,6)+1</f>
        <v>4</v>
      </c>
      <c r="I11541">
        <f>37-D11541</f>
        <v>33</v>
      </c>
      <c r="J11541">
        <f>ABS(D11541-D11542)</f>
        <v>24</v>
      </c>
    </row>
    <row r="11542">
      <c r="A11542">
        <v>16029</v>
      </c>
      <c r="B11542" t="str">
        <v>2017-02-16</v>
      </c>
      <c r="C11542" t="str">
        <v>Evening</v>
      </c>
      <c r="D11542">
        <v>28</v>
      </c>
      <c r="E11542" t="str">
        <f>IF(MOD(D11542,2)=0,"EVEN","ODD")</f>
        <v>EVEN</v>
      </c>
      <c r="F11542" t="str">
        <f>IF(D11542&lt;=18,"LOW (1-18)","HIGH (19-36)")</f>
        <v>HIGH (19-36)</v>
      </c>
      <c r="G11542">
        <f>INT((D11542-1)/6)+1</f>
        <v>5</v>
      </c>
      <c r="H11542">
        <f>MOD(D11542-1,6)+1</f>
        <v>4</v>
      </c>
      <c r="I11542">
        <f>37-D11542</f>
        <v>9</v>
      </c>
      <c r="J11542">
        <f>ABS(D11542-D11543)</f>
        <v>22</v>
      </c>
    </row>
    <row r="11543">
      <c r="A11543">
        <v>16028</v>
      </c>
      <c r="B11543" t="str">
        <v>2017-02-16</v>
      </c>
      <c r="C11543" t="str">
        <v>Afternoon</v>
      </c>
      <c r="D11543">
        <v>6</v>
      </c>
      <c r="E11543" t="str">
        <f>IF(MOD(D11543,2)=0,"EVEN","ODD")</f>
        <v>EVEN</v>
      </c>
      <c r="F11543" t="str">
        <f>IF(D11543&lt;=18,"LOW (1-18)","HIGH (19-36)")</f>
        <v>LOW (1-18)</v>
      </c>
      <c r="G11543">
        <f>INT((D11543-1)/6)+1</f>
        <v>1</v>
      </c>
      <c r="H11543">
        <f>MOD(D11543-1,6)+1</f>
        <v>6</v>
      </c>
      <c r="I11543">
        <f>37-D11543</f>
        <v>31</v>
      </c>
      <c r="J11543">
        <f>ABS(D11543-D11544)</f>
        <v>24</v>
      </c>
    </row>
    <row r="11544">
      <c r="A11544">
        <v>16027</v>
      </c>
      <c r="B11544" t="str">
        <v>2017-02-16</v>
      </c>
      <c r="C11544" t="str">
        <v>Midday</v>
      </c>
      <c r="D11544">
        <v>30</v>
      </c>
      <c r="E11544" t="str">
        <f>IF(MOD(D11544,2)=0,"EVEN","ODD")</f>
        <v>EVEN</v>
      </c>
      <c r="F11544" t="str">
        <f>IF(D11544&lt;=18,"LOW (1-18)","HIGH (19-36)")</f>
        <v>HIGH (19-36)</v>
      </c>
      <c r="G11544">
        <f>INT((D11544-1)/6)+1</f>
        <v>5</v>
      </c>
      <c r="H11544">
        <f>MOD(D11544-1,6)+1</f>
        <v>6</v>
      </c>
      <c r="I11544">
        <f>37-D11544</f>
        <v>7</v>
      </c>
      <c r="J11544">
        <f>ABS(D11544-D11545)</f>
        <v>20</v>
      </c>
    </row>
    <row r="11545">
      <c r="A11545">
        <v>16026</v>
      </c>
      <c r="B11545" t="str">
        <v>2017-02-16</v>
      </c>
      <c r="C11545" t="str">
        <v>Morning</v>
      </c>
      <c r="D11545">
        <v>10</v>
      </c>
      <c r="E11545" t="str">
        <f>IF(MOD(D11545,2)=0,"EVEN","ODD")</f>
        <v>EVEN</v>
      </c>
      <c r="F11545" t="str">
        <f>IF(D11545&lt;=18,"LOW (1-18)","HIGH (19-36)")</f>
        <v>LOW (1-18)</v>
      </c>
      <c r="G11545">
        <f>INT((D11545-1)/6)+1</f>
        <v>2</v>
      </c>
      <c r="H11545">
        <f>MOD(D11545-1,6)+1</f>
        <v>4</v>
      </c>
      <c r="I11545">
        <f>37-D11545</f>
        <v>27</v>
      </c>
      <c r="J11545">
        <f>ABS(D11545-D11546)</f>
        <v>21</v>
      </c>
    </row>
    <row r="11546">
      <c r="A11546">
        <v>16025</v>
      </c>
      <c r="B11546" t="str">
        <v>2017-02-15</v>
      </c>
      <c r="C11546" t="str">
        <v>Evening</v>
      </c>
      <c r="D11546">
        <v>31</v>
      </c>
      <c r="E11546" t="str">
        <f>IF(MOD(D11546,2)=0,"EVEN","ODD")</f>
        <v>ODD</v>
      </c>
      <c r="F11546" t="str">
        <f>IF(D11546&lt;=18,"LOW (1-18)","HIGH (19-36)")</f>
        <v>HIGH (19-36)</v>
      </c>
      <c r="G11546">
        <f>INT((D11546-1)/6)+1</f>
        <v>6</v>
      </c>
      <c r="H11546">
        <f>MOD(D11546-1,6)+1</f>
        <v>1</v>
      </c>
      <c r="I11546">
        <f>37-D11546</f>
        <v>6</v>
      </c>
      <c r="J11546">
        <f>ABS(D11546-D11547)</f>
        <v>6</v>
      </c>
    </row>
    <row r="11547">
      <c r="A11547">
        <v>16024</v>
      </c>
      <c r="B11547" t="str">
        <v>2017-02-15</v>
      </c>
      <c r="C11547" t="str">
        <v>Afternoon</v>
      </c>
      <c r="D11547">
        <v>25</v>
      </c>
      <c r="E11547" t="str">
        <f>IF(MOD(D11547,2)=0,"EVEN","ODD")</f>
        <v>ODD</v>
      </c>
      <c r="F11547" t="str">
        <f>IF(D11547&lt;=18,"LOW (1-18)","HIGH (19-36)")</f>
        <v>HIGH (19-36)</v>
      </c>
      <c r="G11547">
        <f>INT((D11547-1)/6)+1</f>
        <v>5</v>
      </c>
      <c r="H11547">
        <f>MOD(D11547-1,6)+1</f>
        <v>1</v>
      </c>
      <c r="I11547">
        <f>37-D11547</f>
        <v>12</v>
      </c>
      <c r="J11547">
        <f>ABS(D11547-D11548)</f>
        <v>11</v>
      </c>
    </row>
    <row r="11548">
      <c r="A11548">
        <v>16023</v>
      </c>
      <c r="B11548" t="str">
        <v>2017-02-15</v>
      </c>
      <c r="C11548" t="str">
        <v>Midday</v>
      </c>
      <c r="D11548">
        <v>36</v>
      </c>
      <c r="E11548" t="str">
        <f>IF(MOD(D11548,2)=0,"EVEN","ODD")</f>
        <v>EVEN</v>
      </c>
      <c r="F11548" t="str">
        <f>IF(D11548&lt;=18,"LOW (1-18)","HIGH (19-36)")</f>
        <v>HIGH (19-36)</v>
      </c>
      <c r="G11548">
        <f>INT((D11548-1)/6)+1</f>
        <v>6</v>
      </c>
      <c r="H11548">
        <f>MOD(D11548-1,6)+1</f>
        <v>6</v>
      </c>
      <c r="I11548">
        <f>37-D11548</f>
        <v>1</v>
      </c>
      <c r="J11548">
        <f>ABS(D11548-D11549)</f>
        <v>5</v>
      </c>
    </row>
    <row r="11549">
      <c r="A11549">
        <v>16022</v>
      </c>
      <c r="B11549" t="str">
        <v>2017-02-15</v>
      </c>
      <c r="C11549" t="str">
        <v>Morning</v>
      </c>
      <c r="D11549">
        <v>31</v>
      </c>
      <c r="E11549" t="str">
        <f>IF(MOD(D11549,2)=0,"EVEN","ODD")</f>
        <v>ODD</v>
      </c>
      <c r="F11549" t="str">
        <f>IF(D11549&lt;=18,"LOW (1-18)","HIGH (19-36)")</f>
        <v>HIGH (19-36)</v>
      </c>
      <c r="G11549">
        <f>INT((D11549-1)/6)+1</f>
        <v>6</v>
      </c>
      <c r="H11549">
        <f>MOD(D11549-1,6)+1</f>
        <v>1</v>
      </c>
      <c r="I11549">
        <f>37-D11549</f>
        <v>6</v>
      </c>
      <c r="J11549">
        <f>ABS(D11549-D11550)</f>
        <v>11</v>
      </c>
    </row>
    <row r="11550">
      <c r="A11550">
        <v>16021</v>
      </c>
      <c r="B11550" t="str">
        <v>2017-02-14</v>
      </c>
      <c r="C11550" t="str">
        <v>Evening</v>
      </c>
      <c r="D11550">
        <v>20</v>
      </c>
      <c r="E11550" t="str">
        <f>IF(MOD(D11550,2)=0,"EVEN","ODD")</f>
        <v>EVEN</v>
      </c>
      <c r="F11550" t="str">
        <f>IF(D11550&lt;=18,"LOW (1-18)","HIGH (19-36)")</f>
        <v>HIGH (19-36)</v>
      </c>
      <c r="G11550">
        <f>INT((D11550-1)/6)+1</f>
        <v>4</v>
      </c>
      <c r="H11550">
        <f>MOD(D11550-1,6)+1</f>
        <v>2</v>
      </c>
      <c r="I11550">
        <f>37-D11550</f>
        <v>17</v>
      </c>
      <c r="J11550">
        <f>ABS(D11550-D11551)</f>
        <v>0</v>
      </c>
    </row>
    <row r="11551">
      <c r="A11551">
        <v>16020</v>
      </c>
      <c r="B11551" t="str">
        <v>2017-02-14</v>
      </c>
      <c r="C11551" t="str">
        <v>Afternoon</v>
      </c>
      <c r="D11551">
        <v>20</v>
      </c>
      <c r="E11551" t="str">
        <f>IF(MOD(D11551,2)=0,"EVEN","ODD")</f>
        <v>EVEN</v>
      </c>
      <c r="F11551" t="str">
        <f>IF(D11551&lt;=18,"LOW (1-18)","HIGH (19-36)")</f>
        <v>HIGH (19-36)</v>
      </c>
      <c r="G11551">
        <f>INT((D11551-1)/6)+1</f>
        <v>4</v>
      </c>
      <c r="H11551">
        <f>MOD(D11551-1,6)+1</f>
        <v>2</v>
      </c>
      <c r="I11551">
        <f>37-D11551</f>
        <v>17</v>
      </c>
      <c r="J11551">
        <f>ABS(D11551-D11552)</f>
        <v>15</v>
      </c>
    </row>
    <row r="11552">
      <c r="A11552">
        <v>16019</v>
      </c>
      <c r="B11552" t="str">
        <v>2017-02-14</v>
      </c>
      <c r="C11552" t="str">
        <v>Midday</v>
      </c>
      <c r="D11552">
        <v>5</v>
      </c>
      <c r="E11552" t="str">
        <f>IF(MOD(D11552,2)=0,"EVEN","ODD")</f>
        <v>ODD</v>
      </c>
      <c r="F11552" t="str">
        <f>IF(D11552&lt;=18,"LOW (1-18)","HIGH (19-36)")</f>
        <v>LOW (1-18)</v>
      </c>
      <c r="G11552">
        <f>INT((D11552-1)/6)+1</f>
        <v>1</v>
      </c>
      <c r="H11552">
        <f>MOD(D11552-1,6)+1</f>
        <v>5</v>
      </c>
      <c r="I11552">
        <f>37-D11552</f>
        <v>32</v>
      </c>
      <c r="J11552">
        <f>ABS(D11552-D11553)</f>
        <v>10</v>
      </c>
    </row>
    <row r="11553">
      <c r="A11553">
        <v>16018</v>
      </c>
      <c r="B11553" t="str">
        <v>2017-02-14</v>
      </c>
      <c r="C11553" t="str">
        <v>Morning</v>
      </c>
      <c r="D11553">
        <v>15</v>
      </c>
      <c r="E11553" t="str">
        <f>IF(MOD(D11553,2)=0,"EVEN","ODD")</f>
        <v>ODD</v>
      </c>
      <c r="F11553" t="str">
        <f>IF(D11553&lt;=18,"LOW (1-18)","HIGH (19-36)")</f>
        <v>LOW (1-18)</v>
      </c>
      <c r="G11553">
        <f>INT((D11553-1)/6)+1</f>
        <v>3</v>
      </c>
      <c r="H11553">
        <f>MOD(D11553-1,6)+1</f>
        <v>3</v>
      </c>
      <c r="I11553">
        <f>37-D11553</f>
        <v>22</v>
      </c>
      <c r="J11553">
        <f>ABS(D11553-D11554)</f>
        <v>16</v>
      </c>
    </row>
    <row r="11554">
      <c r="A11554">
        <v>16017</v>
      </c>
      <c r="B11554" t="str">
        <v>2017-02-13</v>
      </c>
      <c r="C11554" t="str">
        <v>Evening</v>
      </c>
      <c r="D11554">
        <v>31</v>
      </c>
      <c r="E11554" t="str">
        <f>IF(MOD(D11554,2)=0,"EVEN","ODD")</f>
        <v>ODD</v>
      </c>
      <c r="F11554" t="str">
        <f>IF(D11554&lt;=18,"LOW (1-18)","HIGH (19-36)")</f>
        <v>HIGH (19-36)</v>
      </c>
      <c r="G11554">
        <f>INT((D11554-1)/6)+1</f>
        <v>6</v>
      </c>
      <c r="H11554">
        <f>MOD(D11554-1,6)+1</f>
        <v>1</v>
      </c>
      <c r="I11554">
        <f>37-D11554</f>
        <v>6</v>
      </c>
      <c r="J11554">
        <f>ABS(D11554-D11555)</f>
        <v>8</v>
      </c>
    </row>
    <row r="11555">
      <c r="A11555">
        <v>16016</v>
      </c>
      <c r="B11555" t="str">
        <v>2017-02-13</v>
      </c>
      <c r="C11555" t="str">
        <v>Afternoon</v>
      </c>
      <c r="D11555">
        <v>23</v>
      </c>
      <c r="E11555" t="str">
        <f>IF(MOD(D11555,2)=0,"EVEN","ODD")</f>
        <v>ODD</v>
      </c>
      <c r="F11555" t="str">
        <f>IF(D11555&lt;=18,"LOW (1-18)","HIGH (19-36)")</f>
        <v>HIGH (19-36)</v>
      </c>
      <c r="G11555">
        <f>INT((D11555-1)/6)+1</f>
        <v>4</v>
      </c>
      <c r="H11555">
        <f>MOD(D11555-1,6)+1</f>
        <v>5</v>
      </c>
      <c r="I11555">
        <f>37-D11555</f>
        <v>14</v>
      </c>
      <c r="J11555">
        <f>ABS(D11555-D11556)</f>
        <v>18</v>
      </c>
    </row>
    <row r="11556">
      <c r="A11556">
        <v>16015</v>
      </c>
      <c r="B11556" t="str">
        <v>2017-02-13</v>
      </c>
      <c r="C11556" t="str">
        <v>Midday</v>
      </c>
      <c r="D11556">
        <v>5</v>
      </c>
      <c r="E11556" t="str">
        <f>IF(MOD(D11556,2)=0,"EVEN","ODD")</f>
        <v>ODD</v>
      </c>
      <c r="F11556" t="str">
        <f>IF(D11556&lt;=18,"LOW (1-18)","HIGH (19-36)")</f>
        <v>LOW (1-18)</v>
      </c>
      <c r="G11556">
        <f>INT((D11556-1)/6)+1</f>
        <v>1</v>
      </c>
      <c r="H11556">
        <f>MOD(D11556-1,6)+1</f>
        <v>5</v>
      </c>
      <c r="I11556">
        <f>37-D11556</f>
        <v>32</v>
      </c>
      <c r="J11556">
        <f>ABS(D11556-D11557)</f>
        <v>21</v>
      </c>
    </row>
    <row r="11557">
      <c r="A11557">
        <v>16014</v>
      </c>
      <c r="B11557" t="str">
        <v>2017-02-13</v>
      </c>
      <c r="C11557" t="str">
        <v>Morning</v>
      </c>
      <c r="D11557">
        <v>26</v>
      </c>
      <c r="E11557" t="str">
        <f>IF(MOD(D11557,2)=0,"EVEN","ODD")</f>
        <v>EVEN</v>
      </c>
      <c r="F11557" t="str">
        <f>IF(D11557&lt;=18,"LOW (1-18)","HIGH (19-36)")</f>
        <v>HIGH (19-36)</v>
      </c>
      <c r="G11557">
        <f>INT((D11557-1)/6)+1</f>
        <v>5</v>
      </c>
      <c r="H11557">
        <f>MOD(D11557-1,6)+1</f>
        <v>2</v>
      </c>
      <c r="I11557">
        <f>37-D11557</f>
        <v>11</v>
      </c>
      <c r="J11557">
        <f>ABS(D11557-D11558)</f>
        <v>18</v>
      </c>
    </row>
    <row r="11558">
      <c r="A11558">
        <v>16013</v>
      </c>
      <c r="B11558" t="str">
        <v>2017-02-11</v>
      </c>
      <c r="C11558" t="str">
        <v>Evening</v>
      </c>
      <c r="D11558">
        <v>8</v>
      </c>
      <c r="E11558" t="str">
        <f>IF(MOD(D11558,2)=0,"EVEN","ODD")</f>
        <v>EVEN</v>
      </c>
      <c r="F11558" t="str">
        <f>IF(D11558&lt;=18,"LOW (1-18)","HIGH (19-36)")</f>
        <v>LOW (1-18)</v>
      </c>
      <c r="G11558">
        <f>INT((D11558-1)/6)+1</f>
        <v>2</v>
      </c>
      <c r="H11558">
        <f>MOD(D11558-1,6)+1</f>
        <v>2</v>
      </c>
      <c r="I11558">
        <f>37-D11558</f>
        <v>29</v>
      </c>
      <c r="J11558">
        <f>ABS(D11558-D11559)</f>
        <v>20</v>
      </c>
    </row>
    <row r="11559">
      <c r="A11559">
        <v>16012</v>
      </c>
      <c r="B11559" t="str">
        <v>2017-02-11</v>
      </c>
      <c r="C11559" t="str">
        <v>Afternoon</v>
      </c>
      <c r="D11559">
        <v>28</v>
      </c>
      <c r="E11559" t="str">
        <f>IF(MOD(D11559,2)=0,"EVEN","ODD")</f>
        <v>EVEN</v>
      </c>
      <c r="F11559" t="str">
        <f>IF(D11559&lt;=18,"LOW (1-18)","HIGH (19-36)")</f>
        <v>HIGH (19-36)</v>
      </c>
      <c r="G11559">
        <f>INT((D11559-1)/6)+1</f>
        <v>5</v>
      </c>
      <c r="H11559">
        <f>MOD(D11559-1,6)+1</f>
        <v>4</v>
      </c>
      <c r="I11559">
        <f>37-D11559</f>
        <v>9</v>
      </c>
      <c r="J11559">
        <f>ABS(D11559-D11560)</f>
        <v>13</v>
      </c>
    </row>
    <row r="11560">
      <c r="A11560">
        <v>16011</v>
      </c>
      <c r="B11560" t="str">
        <v>2017-02-11</v>
      </c>
      <c r="C11560" t="str">
        <v>Midday</v>
      </c>
      <c r="D11560">
        <v>15</v>
      </c>
      <c r="E11560" t="str">
        <f>IF(MOD(D11560,2)=0,"EVEN","ODD")</f>
        <v>ODD</v>
      </c>
      <c r="F11560" t="str">
        <f>IF(D11560&lt;=18,"LOW (1-18)","HIGH (19-36)")</f>
        <v>LOW (1-18)</v>
      </c>
      <c r="G11560">
        <f>INT((D11560-1)/6)+1</f>
        <v>3</v>
      </c>
      <c r="H11560">
        <f>MOD(D11560-1,6)+1</f>
        <v>3</v>
      </c>
      <c r="I11560">
        <f>37-D11560</f>
        <v>22</v>
      </c>
      <c r="J11560">
        <f>ABS(D11560-D11561)</f>
        <v>15</v>
      </c>
    </row>
    <row r="11561">
      <c r="A11561">
        <v>16010</v>
      </c>
      <c r="B11561" t="str">
        <v>2017-02-11</v>
      </c>
      <c r="C11561" t="str">
        <v>Morning</v>
      </c>
      <c r="D11561">
        <v>30</v>
      </c>
      <c r="E11561" t="str">
        <f>IF(MOD(D11561,2)=0,"EVEN","ODD")</f>
        <v>EVEN</v>
      </c>
      <c r="F11561" t="str">
        <f>IF(D11561&lt;=18,"LOW (1-18)","HIGH (19-36)")</f>
        <v>HIGH (19-36)</v>
      </c>
      <c r="G11561">
        <f>INT((D11561-1)/6)+1</f>
        <v>5</v>
      </c>
      <c r="H11561">
        <f>MOD(D11561-1,6)+1</f>
        <v>6</v>
      </c>
      <c r="I11561">
        <f>37-D11561</f>
        <v>7</v>
      </c>
      <c r="J11561">
        <f>ABS(D11561-D11562)</f>
        <v>17</v>
      </c>
    </row>
    <row r="11562">
      <c r="A11562">
        <v>16009</v>
      </c>
      <c r="B11562" t="str">
        <v>2017-02-10</v>
      </c>
      <c r="C11562" t="str">
        <v>Evening</v>
      </c>
      <c r="D11562">
        <v>13</v>
      </c>
      <c r="E11562" t="str">
        <f>IF(MOD(D11562,2)=0,"EVEN","ODD")</f>
        <v>ODD</v>
      </c>
      <c r="F11562" t="str">
        <f>IF(D11562&lt;=18,"LOW (1-18)","HIGH (19-36)")</f>
        <v>LOW (1-18)</v>
      </c>
      <c r="G11562">
        <f>INT((D11562-1)/6)+1</f>
        <v>3</v>
      </c>
      <c r="H11562">
        <f>MOD(D11562-1,6)+1</f>
        <v>1</v>
      </c>
      <c r="I11562">
        <f>37-D11562</f>
        <v>24</v>
      </c>
      <c r="J11562">
        <f>ABS(D11562-D11563)</f>
        <v>5</v>
      </c>
    </row>
    <row r="11563">
      <c r="A11563">
        <v>16008</v>
      </c>
      <c r="B11563" t="str">
        <v>2017-02-10</v>
      </c>
      <c r="C11563" t="str">
        <v>Afternoon</v>
      </c>
      <c r="D11563">
        <v>8</v>
      </c>
      <c r="E11563" t="str">
        <f>IF(MOD(D11563,2)=0,"EVEN","ODD")</f>
        <v>EVEN</v>
      </c>
      <c r="F11563" t="str">
        <f>IF(D11563&lt;=18,"LOW (1-18)","HIGH (19-36)")</f>
        <v>LOW (1-18)</v>
      </c>
      <c r="G11563">
        <f>INT((D11563-1)/6)+1</f>
        <v>2</v>
      </c>
      <c r="H11563">
        <f>MOD(D11563-1,6)+1</f>
        <v>2</v>
      </c>
      <c r="I11563">
        <f>37-D11563</f>
        <v>29</v>
      </c>
      <c r="J11563">
        <f>ABS(D11563-D11564)</f>
        <v>25</v>
      </c>
    </row>
    <row r="11564">
      <c r="A11564">
        <v>16007</v>
      </c>
      <c r="B11564" t="str">
        <v>2017-02-10</v>
      </c>
      <c r="C11564" t="str">
        <v>Midday</v>
      </c>
      <c r="D11564">
        <v>33</v>
      </c>
      <c r="E11564" t="str">
        <f>IF(MOD(D11564,2)=0,"EVEN","ODD")</f>
        <v>ODD</v>
      </c>
      <c r="F11564" t="str">
        <f>IF(D11564&lt;=18,"LOW (1-18)","HIGH (19-36)")</f>
        <v>HIGH (19-36)</v>
      </c>
      <c r="G11564">
        <f>INT((D11564-1)/6)+1</f>
        <v>6</v>
      </c>
      <c r="H11564">
        <f>MOD(D11564-1,6)+1</f>
        <v>3</v>
      </c>
      <c r="I11564">
        <f>37-D11564</f>
        <v>4</v>
      </c>
      <c r="J11564">
        <f>ABS(D11564-D11565)</f>
        <v>12</v>
      </c>
    </row>
    <row r="11565">
      <c r="A11565">
        <v>16006</v>
      </c>
      <c r="B11565" t="str">
        <v>2017-02-10</v>
      </c>
      <c r="C11565" t="str">
        <v>Morning</v>
      </c>
      <c r="D11565">
        <v>21</v>
      </c>
      <c r="E11565" t="str">
        <f>IF(MOD(D11565,2)=0,"EVEN","ODD")</f>
        <v>ODD</v>
      </c>
      <c r="F11565" t="str">
        <f>IF(D11565&lt;=18,"LOW (1-18)","HIGH (19-36)")</f>
        <v>HIGH (19-36)</v>
      </c>
      <c r="G11565">
        <f>INT((D11565-1)/6)+1</f>
        <v>4</v>
      </c>
      <c r="H11565">
        <f>MOD(D11565-1,6)+1</f>
        <v>3</v>
      </c>
      <c r="I11565">
        <f>37-D11565</f>
        <v>16</v>
      </c>
      <c r="J11565">
        <f>ABS(D11565-D11566)</f>
        <v>5</v>
      </c>
    </row>
    <row r="11566">
      <c r="A11566">
        <v>16005</v>
      </c>
      <c r="B11566" t="str">
        <v>2017-02-09</v>
      </c>
      <c r="C11566" t="str">
        <v>Evening</v>
      </c>
      <c r="D11566">
        <v>26</v>
      </c>
      <c r="E11566" t="str">
        <f>IF(MOD(D11566,2)=0,"EVEN","ODD")</f>
        <v>EVEN</v>
      </c>
      <c r="F11566" t="str">
        <f>IF(D11566&lt;=18,"LOW (1-18)","HIGH (19-36)")</f>
        <v>HIGH (19-36)</v>
      </c>
      <c r="G11566">
        <f>INT((D11566-1)/6)+1</f>
        <v>5</v>
      </c>
      <c r="H11566">
        <f>MOD(D11566-1,6)+1</f>
        <v>2</v>
      </c>
      <c r="I11566">
        <f>37-D11566</f>
        <v>11</v>
      </c>
      <c r="J11566">
        <f>ABS(D11566-D11567)</f>
        <v>10</v>
      </c>
    </row>
    <row r="11567">
      <c r="A11567">
        <v>16004</v>
      </c>
      <c r="B11567" t="str">
        <v>2017-02-09</v>
      </c>
      <c r="C11567" t="str">
        <v>Afternoon</v>
      </c>
      <c r="D11567">
        <v>36</v>
      </c>
      <c r="E11567" t="str">
        <f>IF(MOD(D11567,2)=0,"EVEN","ODD")</f>
        <v>EVEN</v>
      </c>
      <c r="F11567" t="str">
        <f>IF(D11567&lt;=18,"LOW (1-18)","HIGH (19-36)")</f>
        <v>HIGH (19-36)</v>
      </c>
      <c r="G11567">
        <f>INT((D11567-1)/6)+1</f>
        <v>6</v>
      </c>
      <c r="H11567">
        <f>MOD(D11567-1,6)+1</f>
        <v>6</v>
      </c>
      <c r="I11567">
        <f>37-D11567</f>
        <v>1</v>
      </c>
      <c r="J11567">
        <f>ABS(D11567-D11568)</f>
        <v>18</v>
      </c>
    </row>
    <row r="11568">
      <c r="A11568">
        <v>16003</v>
      </c>
      <c r="B11568" t="str">
        <v>2017-02-09</v>
      </c>
      <c r="C11568" t="str">
        <v>Midday</v>
      </c>
      <c r="D11568">
        <v>18</v>
      </c>
      <c r="E11568" t="str">
        <f>IF(MOD(D11568,2)=0,"EVEN","ODD")</f>
        <v>EVEN</v>
      </c>
      <c r="F11568" t="str">
        <f>IF(D11568&lt;=18,"LOW (1-18)","HIGH (19-36)")</f>
        <v>LOW (1-18)</v>
      </c>
      <c r="G11568">
        <f>INT((D11568-1)/6)+1</f>
        <v>3</v>
      </c>
      <c r="H11568">
        <f>MOD(D11568-1,6)+1</f>
        <v>6</v>
      </c>
      <c r="I11568">
        <f>37-D11568</f>
        <v>19</v>
      </c>
      <c r="J11568">
        <f>ABS(D11568-D11569)</f>
        <v>7</v>
      </c>
    </row>
    <row r="11569">
      <c r="A11569">
        <v>16002</v>
      </c>
      <c r="B11569" t="str">
        <v>2017-02-09</v>
      </c>
      <c r="C11569" t="str">
        <v>Morning</v>
      </c>
      <c r="D11569">
        <v>11</v>
      </c>
      <c r="E11569" t="str">
        <f>IF(MOD(D11569,2)=0,"EVEN","ODD")</f>
        <v>ODD</v>
      </c>
      <c r="F11569" t="str">
        <f>IF(D11569&lt;=18,"LOW (1-18)","HIGH (19-36)")</f>
        <v>LOW (1-18)</v>
      </c>
      <c r="G11569">
        <f>INT((D11569-1)/6)+1</f>
        <v>2</v>
      </c>
      <c r="H11569">
        <f>MOD(D11569-1,6)+1</f>
        <v>5</v>
      </c>
      <c r="I11569">
        <f>37-D11569</f>
        <v>26</v>
      </c>
      <c r="J11569">
        <f>ABS(D11569-D11570)</f>
        <v>10</v>
      </c>
    </row>
    <row r="11570">
      <c r="A11570">
        <v>16001</v>
      </c>
      <c r="B11570" t="str">
        <v>2017-02-08</v>
      </c>
      <c r="C11570" t="str">
        <v>Evening</v>
      </c>
      <c r="D11570">
        <v>21</v>
      </c>
      <c r="E11570" t="str">
        <f>IF(MOD(D11570,2)=0,"EVEN","ODD")</f>
        <v>ODD</v>
      </c>
      <c r="F11570" t="str">
        <f>IF(D11570&lt;=18,"LOW (1-18)","HIGH (19-36)")</f>
        <v>HIGH (19-36)</v>
      </c>
      <c r="G11570">
        <f>INT((D11570-1)/6)+1</f>
        <v>4</v>
      </c>
      <c r="H11570">
        <f>MOD(D11570-1,6)+1</f>
        <v>3</v>
      </c>
      <c r="I11570">
        <f>37-D11570</f>
        <v>16</v>
      </c>
      <c r="J11570">
        <f>ABS(D11570-D11571)</f>
        <v>16</v>
      </c>
    </row>
    <row r="11571">
      <c r="A11571">
        <v>16000</v>
      </c>
      <c r="B11571" t="str">
        <v>2017-02-08</v>
      </c>
      <c r="C11571" t="str">
        <v>Afternoon</v>
      </c>
      <c r="D11571">
        <v>5</v>
      </c>
      <c r="E11571" t="str">
        <f>IF(MOD(D11571,2)=0,"EVEN","ODD")</f>
        <v>ODD</v>
      </c>
      <c r="F11571" t="str">
        <f>IF(D11571&lt;=18,"LOW (1-18)","HIGH (19-36)")</f>
        <v>LOW (1-18)</v>
      </c>
      <c r="G11571">
        <f>INT((D11571-1)/6)+1</f>
        <v>1</v>
      </c>
      <c r="H11571">
        <f>MOD(D11571-1,6)+1</f>
        <v>5</v>
      </c>
      <c r="I11571">
        <f>37-D11571</f>
        <v>32</v>
      </c>
      <c r="J11571">
        <f>ABS(D11571-D11572)</f>
        <v>4</v>
      </c>
    </row>
    <row r="11572">
      <c r="A11572">
        <v>15999</v>
      </c>
      <c r="B11572" t="str">
        <v>2017-02-08</v>
      </c>
      <c r="C11572" t="str">
        <v>Midday</v>
      </c>
      <c r="D11572">
        <v>1</v>
      </c>
      <c r="E11572" t="str">
        <f>IF(MOD(D11572,2)=0,"EVEN","ODD")</f>
        <v>ODD</v>
      </c>
      <c r="F11572" t="str">
        <f>IF(D11572&lt;=18,"LOW (1-18)","HIGH (19-36)")</f>
        <v>LOW (1-18)</v>
      </c>
      <c r="G11572">
        <f>INT((D11572-1)/6)+1</f>
        <v>1</v>
      </c>
      <c r="H11572">
        <f>MOD(D11572-1,6)+1</f>
        <v>1</v>
      </c>
      <c r="I11572">
        <f>37-D11572</f>
        <v>36</v>
      </c>
      <c r="J11572">
        <f>ABS(D11572-D11573)</f>
        <v>2</v>
      </c>
    </row>
    <row r="11573">
      <c r="A11573">
        <v>15998</v>
      </c>
      <c r="B11573" t="str">
        <v>2017-02-08</v>
      </c>
      <c r="C11573" t="str">
        <v>Morning</v>
      </c>
      <c r="D11573">
        <v>3</v>
      </c>
      <c r="E11573" t="str">
        <f>IF(MOD(D11573,2)=0,"EVEN","ODD")</f>
        <v>ODD</v>
      </c>
      <c r="F11573" t="str">
        <f>IF(D11573&lt;=18,"LOW (1-18)","HIGH (19-36)")</f>
        <v>LOW (1-18)</v>
      </c>
      <c r="G11573">
        <f>INT((D11573-1)/6)+1</f>
        <v>1</v>
      </c>
      <c r="H11573">
        <f>MOD(D11573-1,6)+1</f>
        <v>3</v>
      </c>
      <c r="I11573">
        <f>37-D11573</f>
        <v>34</v>
      </c>
      <c r="J11573">
        <f>ABS(D11573-D11574)</f>
        <v>2</v>
      </c>
    </row>
    <row r="11574">
      <c r="A11574">
        <v>15997</v>
      </c>
      <c r="B11574" t="str">
        <v>2017-02-07</v>
      </c>
      <c r="C11574" t="str">
        <v>Evening</v>
      </c>
      <c r="D11574">
        <v>5</v>
      </c>
      <c r="E11574" t="str">
        <f>IF(MOD(D11574,2)=0,"EVEN","ODD")</f>
        <v>ODD</v>
      </c>
      <c r="F11574" t="str">
        <f>IF(D11574&lt;=18,"LOW (1-18)","HIGH (19-36)")</f>
        <v>LOW (1-18)</v>
      </c>
      <c r="G11574">
        <f>INT((D11574-1)/6)+1</f>
        <v>1</v>
      </c>
      <c r="H11574">
        <f>MOD(D11574-1,6)+1</f>
        <v>5</v>
      </c>
      <c r="I11574">
        <f>37-D11574</f>
        <v>32</v>
      </c>
      <c r="J11574">
        <f>ABS(D11574-D11575)</f>
        <v>30</v>
      </c>
    </row>
    <row r="11575">
      <c r="A11575">
        <v>15996</v>
      </c>
      <c r="B11575" t="str">
        <v>2017-02-07</v>
      </c>
      <c r="C11575" t="str">
        <v>Afternoon</v>
      </c>
      <c r="D11575">
        <v>35</v>
      </c>
      <c r="E11575" t="str">
        <f>IF(MOD(D11575,2)=0,"EVEN","ODD")</f>
        <v>ODD</v>
      </c>
      <c r="F11575" t="str">
        <f>IF(D11575&lt;=18,"LOW (1-18)","HIGH (19-36)")</f>
        <v>HIGH (19-36)</v>
      </c>
      <c r="G11575">
        <f>INT((D11575-1)/6)+1</f>
        <v>6</v>
      </c>
      <c r="H11575">
        <f>MOD(D11575-1,6)+1</f>
        <v>5</v>
      </c>
      <c r="I11575">
        <f>37-D11575</f>
        <v>2</v>
      </c>
      <c r="J11575">
        <f>ABS(D11575-D11576)</f>
        <v>14</v>
      </c>
    </row>
    <row r="11576">
      <c r="A11576">
        <v>15995</v>
      </c>
      <c r="B11576" t="str">
        <v>2017-02-07</v>
      </c>
      <c r="C11576" t="str">
        <v>Midday</v>
      </c>
      <c r="D11576">
        <v>21</v>
      </c>
      <c r="E11576" t="str">
        <f>IF(MOD(D11576,2)=0,"EVEN","ODD")</f>
        <v>ODD</v>
      </c>
      <c r="F11576" t="str">
        <f>IF(D11576&lt;=18,"LOW (1-18)","HIGH (19-36)")</f>
        <v>HIGH (19-36)</v>
      </c>
      <c r="G11576">
        <f>INT((D11576-1)/6)+1</f>
        <v>4</v>
      </c>
      <c r="H11576">
        <f>MOD(D11576-1,6)+1</f>
        <v>3</v>
      </c>
      <c r="I11576">
        <f>37-D11576</f>
        <v>16</v>
      </c>
      <c r="J11576">
        <f>ABS(D11576-D11577)</f>
        <v>4</v>
      </c>
    </row>
    <row r="11577">
      <c r="A11577">
        <v>15994</v>
      </c>
      <c r="B11577" t="str">
        <v>2017-02-07</v>
      </c>
      <c r="C11577" t="str">
        <v>Morning</v>
      </c>
      <c r="D11577">
        <v>25</v>
      </c>
      <c r="E11577" t="str">
        <f>IF(MOD(D11577,2)=0,"EVEN","ODD")</f>
        <v>ODD</v>
      </c>
      <c r="F11577" t="str">
        <f>IF(D11577&lt;=18,"LOW (1-18)","HIGH (19-36)")</f>
        <v>HIGH (19-36)</v>
      </c>
      <c r="G11577">
        <f>INT((D11577-1)/6)+1</f>
        <v>5</v>
      </c>
      <c r="H11577">
        <f>MOD(D11577-1,6)+1</f>
        <v>1</v>
      </c>
      <c r="I11577">
        <f>37-D11577</f>
        <v>12</v>
      </c>
      <c r="J11577">
        <f>ABS(D11577-D11578)</f>
        <v>11</v>
      </c>
    </row>
    <row r="11578">
      <c r="A11578">
        <v>15993</v>
      </c>
      <c r="B11578" t="str">
        <v>2017-02-06</v>
      </c>
      <c r="C11578" t="str">
        <v>Evening</v>
      </c>
      <c r="D11578">
        <v>36</v>
      </c>
      <c r="E11578" t="str">
        <f>IF(MOD(D11578,2)=0,"EVEN","ODD")</f>
        <v>EVEN</v>
      </c>
      <c r="F11578" t="str">
        <f>IF(D11578&lt;=18,"LOW (1-18)","HIGH (19-36)")</f>
        <v>HIGH (19-36)</v>
      </c>
      <c r="G11578">
        <f>INT((D11578-1)/6)+1</f>
        <v>6</v>
      </c>
      <c r="H11578">
        <f>MOD(D11578-1,6)+1</f>
        <v>6</v>
      </c>
      <c r="I11578">
        <f>37-D11578</f>
        <v>1</v>
      </c>
      <c r="J11578">
        <f>ABS(D11578-D11579)</f>
        <v>8</v>
      </c>
    </row>
    <row r="11579">
      <c r="A11579">
        <v>15992</v>
      </c>
      <c r="B11579" t="str">
        <v>2017-02-06</v>
      </c>
      <c r="C11579" t="str">
        <v>Afternoon</v>
      </c>
      <c r="D11579">
        <v>28</v>
      </c>
      <c r="E11579" t="str">
        <f>IF(MOD(D11579,2)=0,"EVEN","ODD")</f>
        <v>EVEN</v>
      </c>
      <c r="F11579" t="str">
        <f>IF(D11579&lt;=18,"LOW (1-18)","HIGH (19-36)")</f>
        <v>HIGH (19-36)</v>
      </c>
      <c r="G11579">
        <f>INT((D11579-1)/6)+1</f>
        <v>5</v>
      </c>
      <c r="H11579">
        <f>MOD(D11579-1,6)+1</f>
        <v>4</v>
      </c>
      <c r="I11579">
        <f>37-D11579</f>
        <v>9</v>
      </c>
      <c r="J11579">
        <f>ABS(D11579-D11580)</f>
        <v>15</v>
      </c>
    </row>
    <row r="11580">
      <c r="A11580">
        <v>15991</v>
      </c>
      <c r="B11580" t="str">
        <v>2017-02-06</v>
      </c>
      <c r="C11580" t="str">
        <v>Midday</v>
      </c>
      <c r="D11580">
        <v>13</v>
      </c>
      <c r="E11580" t="str">
        <f>IF(MOD(D11580,2)=0,"EVEN","ODD")</f>
        <v>ODD</v>
      </c>
      <c r="F11580" t="str">
        <f>IF(D11580&lt;=18,"LOW (1-18)","HIGH (19-36)")</f>
        <v>LOW (1-18)</v>
      </c>
      <c r="G11580">
        <f>INT((D11580-1)/6)+1</f>
        <v>3</v>
      </c>
      <c r="H11580">
        <f>MOD(D11580-1,6)+1</f>
        <v>1</v>
      </c>
      <c r="I11580">
        <f>37-D11580</f>
        <v>24</v>
      </c>
      <c r="J11580">
        <f>ABS(D11580-D11581)</f>
        <v>22</v>
      </c>
    </row>
    <row r="11581">
      <c r="A11581">
        <v>15990</v>
      </c>
      <c r="B11581" t="str">
        <v>2017-02-06</v>
      </c>
      <c r="C11581" t="str">
        <v>Morning</v>
      </c>
      <c r="D11581">
        <v>35</v>
      </c>
      <c r="E11581" t="str">
        <f>IF(MOD(D11581,2)=0,"EVEN","ODD")</f>
        <v>ODD</v>
      </c>
      <c r="F11581" t="str">
        <f>IF(D11581&lt;=18,"LOW (1-18)","HIGH (19-36)")</f>
        <v>HIGH (19-36)</v>
      </c>
      <c r="G11581">
        <f>INT((D11581-1)/6)+1</f>
        <v>6</v>
      </c>
      <c r="H11581">
        <f>MOD(D11581-1,6)+1</f>
        <v>5</v>
      </c>
      <c r="I11581">
        <f>37-D11581</f>
        <v>2</v>
      </c>
      <c r="J11581">
        <f>ABS(D11581-D11582)</f>
        <v>1</v>
      </c>
    </row>
    <row r="11582">
      <c r="A11582">
        <v>15989</v>
      </c>
      <c r="B11582" t="str">
        <v>2017-02-04</v>
      </c>
      <c r="C11582" t="str">
        <v>Evening</v>
      </c>
      <c r="D11582">
        <v>34</v>
      </c>
      <c r="E11582" t="str">
        <f>IF(MOD(D11582,2)=0,"EVEN","ODD")</f>
        <v>EVEN</v>
      </c>
      <c r="F11582" t="str">
        <f>IF(D11582&lt;=18,"LOW (1-18)","HIGH (19-36)")</f>
        <v>HIGH (19-36)</v>
      </c>
      <c r="G11582">
        <f>INT((D11582-1)/6)+1</f>
        <v>6</v>
      </c>
      <c r="H11582">
        <f>MOD(D11582-1,6)+1</f>
        <v>4</v>
      </c>
      <c r="I11582">
        <f>37-D11582</f>
        <v>3</v>
      </c>
      <c r="J11582">
        <f>ABS(D11582-D11583)</f>
        <v>16</v>
      </c>
    </row>
    <row r="11583">
      <c r="A11583">
        <v>15988</v>
      </c>
      <c r="B11583" t="str">
        <v>2017-02-04</v>
      </c>
      <c r="C11583" t="str">
        <v>Afternoon</v>
      </c>
      <c r="D11583">
        <v>18</v>
      </c>
      <c r="E11583" t="str">
        <f>IF(MOD(D11583,2)=0,"EVEN","ODD")</f>
        <v>EVEN</v>
      </c>
      <c r="F11583" t="str">
        <f>IF(D11583&lt;=18,"LOW (1-18)","HIGH (19-36)")</f>
        <v>LOW (1-18)</v>
      </c>
      <c r="G11583">
        <f>INT((D11583-1)/6)+1</f>
        <v>3</v>
      </c>
      <c r="H11583">
        <f>MOD(D11583-1,6)+1</f>
        <v>6</v>
      </c>
      <c r="I11583">
        <f>37-D11583</f>
        <v>19</v>
      </c>
      <c r="J11583">
        <f>ABS(D11583-D11584)</f>
        <v>9</v>
      </c>
    </row>
    <row r="11584">
      <c r="A11584">
        <v>15987</v>
      </c>
      <c r="B11584" t="str">
        <v>2017-02-04</v>
      </c>
      <c r="C11584" t="str">
        <v>Midday</v>
      </c>
      <c r="D11584">
        <v>27</v>
      </c>
      <c r="E11584" t="str">
        <f>IF(MOD(D11584,2)=0,"EVEN","ODD")</f>
        <v>ODD</v>
      </c>
      <c r="F11584" t="str">
        <f>IF(D11584&lt;=18,"LOW (1-18)","HIGH (19-36)")</f>
        <v>HIGH (19-36)</v>
      </c>
      <c r="G11584">
        <f>INT((D11584-1)/6)+1</f>
        <v>5</v>
      </c>
      <c r="H11584">
        <f>MOD(D11584-1,6)+1</f>
        <v>3</v>
      </c>
      <c r="I11584">
        <f>37-D11584</f>
        <v>10</v>
      </c>
      <c r="J11584">
        <f>ABS(D11584-D11585)</f>
        <v>24</v>
      </c>
    </row>
    <row r="11585">
      <c r="A11585">
        <v>15986</v>
      </c>
      <c r="B11585" t="str">
        <v>2017-02-04</v>
      </c>
      <c r="C11585" t="str">
        <v>Morning</v>
      </c>
      <c r="D11585">
        <v>3</v>
      </c>
      <c r="E11585" t="str">
        <f>IF(MOD(D11585,2)=0,"EVEN","ODD")</f>
        <v>ODD</v>
      </c>
      <c r="F11585" t="str">
        <f>IF(D11585&lt;=18,"LOW (1-18)","HIGH (19-36)")</f>
        <v>LOW (1-18)</v>
      </c>
      <c r="G11585">
        <f>INT((D11585-1)/6)+1</f>
        <v>1</v>
      </c>
      <c r="H11585">
        <f>MOD(D11585-1,6)+1</f>
        <v>3</v>
      </c>
      <c r="I11585">
        <f>37-D11585</f>
        <v>34</v>
      </c>
      <c r="J11585">
        <f>ABS(D11585-D11586)</f>
        <v>15</v>
      </c>
    </row>
    <row r="11586">
      <c r="A11586">
        <v>15985</v>
      </c>
      <c r="B11586" t="str">
        <v>2017-02-03</v>
      </c>
      <c r="C11586" t="str">
        <v>Evening</v>
      </c>
      <c r="D11586">
        <v>18</v>
      </c>
      <c r="E11586" t="str">
        <f>IF(MOD(D11586,2)=0,"EVEN","ODD")</f>
        <v>EVEN</v>
      </c>
      <c r="F11586" t="str">
        <f>IF(D11586&lt;=18,"LOW (1-18)","HIGH (19-36)")</f>
        <v>LOW (1-18)</v>
      </c>
      <c r="G11586">
        <f>INT((D11586-1)/6)+1</f>
        <v>3</v>
      </c>
      <c r="H11586">
        <f>MOD(D11586-1,6)+1</f>
        <v>6</v>
      </c>
      <c r="I11586">
        <f>37-D11586</f>
        <v>19</v>
      </c>
      <c r="J11586">
        <f>ABS(D11586-D11587)</f>
        <v>5</v>
      </c>
    </row>
    <row r="11587">
      <c r="A11587">
        <v>15984</v>
      </c>
      <c r="B11587" t="str">
        <v>2017-02-03</v>
      </c>
      <c r="C11587" t="str">
        <v>Afternoon</v>
      </c>
      <c r="D11587">
        <v>13</v>
      </c>
      <c r="E11587" t="str">
        <f>IF(MOD(D11587,2)=0,"EVEN","ODD")</f>
        <v>ODD</v>
      </c>
      <c r="F11587" t="str">
        <f>IF(D11587&lt;=18,"LOW (1-18)","HIGH (19-36)")</f>
        <v>LOW (1-18)</v>
      </c>
      <c r="G11587">
        <f>INT((D11587-1)/6)+1</f>
        <v>3</v>
      </c>
      <c r="H11587">
        <f>MOD(D11587-1,6)+1</f>
        <v>1</v>
      </c>
      <c r="I11587">
        <f>37-D11587</f>
        <v>24</v>
      </c>
      <c r="J11587">
        <f>ABS(D11587-D11588)</f>
        <v>4</v>
      </c>
    </row>
    <row r="11588">
      <c r="A11588">
        <v>15983</v>
      </c>
      <c r="B11588" t="str">
        <v>2017-02-03</v>
      </c>
      <c r="C11588" t="str">
        <v>Midday</v>
      </c>
      <c r="D11588">
        <v>17</v>
      </c>
      <c r="E11588" t="str">
        <f>IF(MOD(D11588,2)=0,"EVEN","ODD")</f>
        <v>ODD</v>
      </c>
      <c r="F11588" t="str">
        <f>IF(D11588&lt;=18,"LOW (1-18)","HIGH (19-36)")</f>
        <v>LOW (1-18)</v>
      </c>
      <c r="G11588">
        <f>INT((D11588-1)/6)+1</f>
        <v>3</v>
      </c>
      <c r="H11588">
        <f>MOD(D11588-1,6)+1</f>
        <v>5</v>
      </c>
      <c r="I11588">
        <f>37-D11588</f>
        <v>20</v>
      </c>
      <c r="J11588">
        <f>ABS(D11588-D11589)</f>
        <v>14</v>
      </c>
    </row>
    <row r="11589">
      <c r="A11589">
        <v>15982</v>
      </c>
      <c r="B11589" t="str">
        <v>2017-02-03</v>
      </c>
      <c r="C11589" t="str">
        <v>Morning</v>
      </c>
      <c r="D11589">
        <v>3</v>
      </c>
      <c r="E11589" t="str">
        <f>IF(MOD(D11589,2)=0,"EVEN","ODD")</f>
        <v>ODD</v>
      </c>
      <c r="F11589" t="str">
        <f>IF(D11589&lt;=18,"LOW (1-18)","HIGH (19-36)")</f>
        <v>LOW (1-18)</v>
      </c>
      <c r="G11589">
        <f>INT((D11589-1)/6)+1</f>
        <v>1</v>
      </c>
      <c r="H11589">
        <f>MOD(D11589-1,6)+1</f>
        <v>3</v>
      </c>
      <c r="I11589">
        <f>37-D11589</f>
        <v>34</v>
      </c>
      <c r="J11589">
        <f>ABS(D11589-D11590)</f>
        <v>28</v>
      </c>
    </row>
    <row r="11590">
      <c r="A11590">
        <v>15981</v>
      </c>
      <c r="B11590" t="str">
        <v>2017-02-02</v>
      </c>
      <c r="C11590" t="str">
        <v>Evening</v>
      </c>
      <c r="D11590">
        <v>31</v>
      </c>
      <c r="E11590" t="str">
        <f>IF(MOD(D11590,2)=0,"EVEN","ODD")</f>
        <v>ODD</v>
      </c>
      <c r="F11590" t="str">
        <f>IF(D11590&lt;=18,"LOW (1-18)","HIGH (19-36)")</f>
        <v>HIGH (19-36)</v>
      </c>
      <c r="G11590">
        <f>INT((D11590-1)/6)+1</f>
        <v>6</v>
      </c>
      <c r="H11590">
        <f>MOD(D11590-1,6)+1</f>
        <v>1</v>
      </c>
      <c r="I11590">
        <f>37-D11590</f>
        <v>6</v>
      </c>
      <c r="J11590">
        <f>ABS(D11590-D11591)</f>
        <v>20</v>
      </c>
    </row>
    <row r="11591">
      <c r="A11591">
        <v>15980</v>
      </c>
      <c r="B11591" t="str">
        <v>2017-02-02</v>
      </c>
      <c r="C11591" t="str">
        <v>Afternoon</v>
      </c>
      <c r="D11591">
        <v>11</v>
      </c>
      <c r="E11591" t="str">
        <f>IF(MOD(D11591,2)=0,"EVEN","ODD")</f>
        <v>ODD</v>
      </c>
      <c r="F11591" t="str">
        <f>IF(D11591&lt;=18,"LOW (1-18)","HIGH (19-36)")</f>
        <v>LOW (1-18)</v>
      </c>
      <c r="G11591">
        <f>INT((D11591-1)/6)+1</f>
        <v>2</v>
      </c>
      <c r="H11591">
        <f>MOD(D11591-1,6)+1</f>
        <v>5</v>
      </c>
      <c r="I11591">
        <f>37-D11591</f>
        <v>26</v>
      </c>
      <c r="J11591">
        <f>ABS(D11591-D11592)</f>
        <v>8</v>
      </c>
    </row>
    <row r="11592">
      <c r="A11592">
        <v>15979</v>
      </c>
      <c r="B11592" t="str">
        <v>2017-02-02</v>
      </c>
      <c r="C11592" t="str">
        <v>Midday</v>
      </c>
      <c r="D11592">
        <v>3</v>
      </c>
      <c r="E11592" t="str">
        <f>IF(MOD(D11592,2)=0,"EVEN","ODD")</f>
        <v>ODD</v>
      </c>
      <c r="F11592" t="str">
        <f>IF(D11592&lt;=18,"LOW (1-18)","HIGH (19-36)")</f>
        <v>LOW (1-18)</v>
      </c>
      <c r="G11592">
        <f>INT((D11592-1)/6)+1</f>
        <v>1</v>
      </c>
      <c r="H11592">
        <f>MOD(D11592-1,6)+1</f>
        <v>3</v>
      </c>
      <c r="I11592">
        <f>37-D11592</f>
        <v>34</v>
      </c>
      <c r="J11592">
        <f>ABS(D11592-D11593)</f>
        <v>4</v>
      </c>
    </row>
    <row r="11593">
      <c r="A11593">
        <v>15978</v>
      </c>
      <c r="B11593" t="str">
        <v>2017-02-02</v>
      </c>
      <c r="C11593" t="str">
        <v>Morning</v>
      </c>
      <c r="D11593">
        <v>7</v>
      </c>
      <c r="E11593" t="str">
        <f>IF(MOD(D11593,2)=0,"EVEN","ODD")</f>
        <v>ODD</v>
      </c>
      <c r="F11593" t="str">
        <f>IF(D11593&lt;=18,"LOW (1-18)","HIGH (19-36)")</f>
        <v>LOW (1-18)</v>
      </c>
      <c r="G11593">
        <f>INT((D11593-1)/6)+1</f>
        <v>2</v>
      </c>
      <c r="H11593">
        <f>MOD(D11593-1,6)+1</f>
        <v>1</v>
      </c>
      <c r="I11593">
        <f>37-D11593</f>
        <v>30</v>
      </c>
      <c r="J11593">
        <f>ABS(D11593-D11594)</f>
        <v>4</v>
      </c>
    </row>
    <row r="11594">
      <c r="A11594">
        <v>15977</v>
      </c>
      <c r="B11594" t="str">
        <v>2017-02-01</v>
      </c>
      <c r="C11594" t="str">
        <v>Evening</v>
      </c>
      <c r="D11594">
        <v>11</v>
      </c>
      <c r="E11594" t="str">
        <f>IF(MOD(D11594,2)=0,"EVEN","ODD")</f>
        <v>ODD</v>
      </c>
      <c r="F11594" t="str">
        <f>IF(D11594&lt;=18,"LOW (1-18)","HIGH (19-36)")</f>
        <v>LOW (1-18)</v>
      </c>
      <c r="G11594">
        <f>INT((D11594-1)/6)+1</f>
        <v>2</v>
      </c>
      <c r="H11594">
        <f>MOD(D11594-1,6)+1</f>
        <v>5</v>
      </c>
      <c r="I11594">
        <f>37-D11594</f>
        <v>26</v>
      </c>
      <c r="J11594">
        <f>ABS(D11594-D11595)</f>
        <v>23</v>
      </c>
    </row>
    <row r="11595">
      <c r="A11595">
        <v>15976</v>
      </c>
      <c r="B11595" t="str">
        <v>2017-02-01</v>
      </c>
      <c r="C11595" t="str">
        <v>Afternoon</v>
      </c>
      <c r="D11595">
        <v>34</v>
      </c>
      <c r="E11595" t="str">
        <f>IF(MOD(D11595,2)=0,"EVEN","ODD")</f>
        <v>EVEN</v>
      </c>
      <c r="F11595" t="str">
        <f>IF(D11595&lt;=18,"LOW (1-18)","HIGH (19-36)")</f>
        <v>HIGH (19-36)</v>
      </c>
      <c r="G11595">
        <f>INT((D11595-1)/6)+1</f>
        <v>6</v>
      </c>
      <c r="H11595">
        <f>MOD(D11595-1,6)+1</f>
        <v>4</v>
      </c>
      <c r="I11595">
        <f>37-D11595</f>
        <v>3</v>
      </c>
      <c r="J11595">
        <f>ABS(D11595-D11596)</f>
        <v>3</v>
      </c>
    </row>
    <row r="11596">
      <c r="A11596">
        <v>15975</v>
      </c>
      <c r="B11596" t="str">
        <v>2017-02-01</v>
      </c>
      <c r="C11596" t="str">
        <v>Midday</v>
      </c>
      <c r="D11596">
        <v>31</v>
      </c>
      <c r="E11596" t="str">
        <f>IF(MOD(D11596,2)=0,"EVEN","ODD")</f>
        <v>ODD</v>
      </c>
      <c r="F11596" t="str">
        <f>IF(D11596&lt;=18,"LOW (1-18)","HIGH (19-36)")</f>
        <v>HIGH (19-36)</v>
      </c>
      <c r="G11596">
        <f>INT((D11596-1)/6)+1</f>
        <v>6</v>
      </c>
      <c r="H11596">
        <f>MOD(D11596-1,6)+1</f>
        <v>1</v>
      </c>
      <c r="I11596">
        <f>37-D11596</f>
        <v>6</v>
      </c>
      <c r="J11596">
        <f>ABS(D11596-D11597)</f>
        <v>24</v>
      </c>
    </row>
    <row r="11597">
      <c r="A11597">
        <v>15974</v>
      </c>
      <c r="B11597" t="str">
        <v>2017-02-01</v>
      </c>
      <c r="C11597" t="str">
        <v>Morning</v>
      </c>
      <c r="D11597">
        <v>7</v>
      </c>
      <c r="E11597" t="str">
        <f>IF(MOD(D11597,2)=0,"EVEN","ODD")</f>
        <v>ODD</v>
      </c>
      <c r="F11597" t="str">
        <f>IF(D11597&lt;=18,"LOW (1-18)","HIGH (19-36)")</f>
        <v>LOW (1-18)</v>
      </c>
      <c r="G11597">
        <f>INT((D11597-1)/6)+1</f>
        <v>2</v>
      </c>
      <c r="H11597">
        <f>MOD(D11597-1,6)+1</f>
        <v>1</v>
      </c>
      <c r="I11597">
        <f>37-D11597</f>
        <v>30</v>
      </c>
      <c r="J11597">
        <f>ABS(D11597-D11598)</f>
        <v>4</v>
      </c>
    </row>
    <row r="11598">
      <c r="A11598">
        <v>15973</v>
      </c>
      <c r="B11598" t="str">
        <v>2017-01-31</v>
      </c>
      <c r="C11598" t="str">
        <v>Evening</v>
      </c>
      <c r="D11598">
        <v>3</v>
      </c>
      <c r="E11598" t="str">
        <f>IF(MOD(D11598,2)=0,"EVEN","ODD")</f>
        <v>ODD</v>
      </c>
      <c r="F11598" t="str">
        <f>IF(D11598&lt;=18,"LOW (1-18)","HIGH (19-36)")</f>
        <v>LOW (1-18)</v>
      </c>
      <c r="G11598">
        <f>INT((D11598-1)/6)+1</f>
        <v>1</v>
      </c>
      <c r="H11598">
        <f>MOD(D11598-1,6)+1</f>
        <v>3</v>
      </c>
      <c r="I11598">
        <f>37-D11598</f>
        <v>34</v>
      </c>
      <c r="J11598">
        <f>ABS(D11598-D11599)</f>
        <v>9</v>
      </c>
    </row>
    <row r="11599">
      <c r="A11599">
        <v>15972</v>
      </c>
      <c r="B11599" t="str">
        <v>2017-01-31</v>
      </c>
      <c r="C11599" t="str">
        <v>Afternoon</v>
      </c>
      <c r="D11599">
        <v>12</v>
      </c>
      <c r="E11599" t="str">
        <f>IF(MOD(D11599,2)=0,"EVEN","ODD")</f>
        <v>EVEN</v>
      </c>
      <c r="F11599" t="str">
        <f>IF(D11599&lt;=18,"LOW (1-18)","HIGH (19-36)")</f>
        <v>LOW (1-18)</v>
      </c>
      <c r="G11599">
        <f>INT((D11599-1)/6)+1</f>
        <v>2</v>
      </c>
      <c r="H11599">
        <f>MOD(D11599-1,6)+1</f>
        <v>6</v>
      </c>
      <c r="I11599">
        <f>37-D11599</f>
        <v>25</v>
      </c>
      <c r="J11599">
        <f>ABS(D11599-D11600)</f>
        <v>5</v>
      </c>
    </row>
    <row r="11600">
      <c r="A11600">
        <v>15971</v>
      </c>
      <c r="B11600" t="str">
        <v>2017-01-31</v>
      </c>
      <c r="C11600" t="str">
        <v>Midday</v>
      </c>
      <c r="D11600">
        <v>7</v>
      </c>
      <c r="E11600" t="str">
        <f>IF(MOD(D11600,2)=0,"EVEN","ODD")</f>
        <v>ODD</v>
      </c>
      <c r="F11600" t="str">
        <f>IF(D11600&lt;=18,"LOW (1-18)","HIGH (19-36)")</f>
        <v>LOW (1-18)</v>
      </c>
      <c r="G11600">
        <f>INT((D11600-1)/6)+1</f>
        <v>2</v>
      </c>
      <c r="H11600">
        <f>MOD(D11600-1,6)+1</f>
        <v>1</v>
      </c>
      <c r="I11600">
        <f>37-D11600</f>
        <v>30</v>
      </c>
      <c r="J11600">
        <f>ABS(D11600-D11601)</f>
        <v>17</v>
      </c>
    </row>
    <row r="11601">
      <c r="A11601">
        <v>15970</v>
      </c>
      <c r="B11601" t="str">
        <v>2017-01-31</v>
      </c>
      <c r="C11601" t="str">
        <v>Morning</v>
      </c>
      <c r="D11601">
        <v>24</v>
      </c>
      <c r="E11601" t="str">
        <f>IF(MOD(D11601,2)=0,"EVEN","ODD")</f>
        <v>EVEN</v>
      </c>
      <c r="F11601" t="str">
        <f>IF(D11601&lt;=18,"LOW (1-18)","HIGH (19-36)")</f>
        <v>HIGH (19-36)</v>
      </c>
      <c r="G11601">
        <f>INT((D11601-1)/6)+1</f>
        <v>4</v>
      </c>
      <c r="H11601">
        <f>MOD(D11601-1,6)+1</f>
        <v>6</v>
      </c>
      <c r="I11601">
        <f>37-D11601</f>
        <v>13</v>
      </c>
      <c r="J11601">
        <f>ABS(D11601-D11602)</f>
        <v>16</v>
      </c>
    </row>
    <row r="11602">
      <c r="A11602">
        <v>15969</v>
      </c>
      <c r="B11602" t="str">
        <v>2017-01-30</v>
      </c>
      <c r="C11602" t="str">
        <v>Evening</v>
      </c>
      <c r="D11602">
        <v>8</v>
      </c>
      <c r="E11602" t="str">
        <f>IF(MOD(D11602,2)=0,"EVEN","ODD")</f>
        <v>EVEN</v>
      </c>
      <c r="F11602" t="str">
        <f>IF(D11602&lt;=18,"LOW (1-18)","HIGH (19-36)")</f>
        <v>LOW (1-18)</v>
      </c>
      <c r="G11602">
        <f>INT((D11602-1)/6)+1</f>
        <v>2</v>
      </c>
      <c r="H11602">
        <f>MOD(D11602-1,6)+1</f>
        <v>2</v>
      </c>
      <c r="I11602">
        <f>37-D11602</f>
        <v>29</v>
      </c>
      <c r="J11602">
        <f>ABS(D11602-D11603)</f>
        <v>15</v>
      </c>
    </row>
    <row r="11603">
      <c r="A11603">
        <v>15968</v>
      </c>
      <c r="B11603" t="str">
        <v>2017-01-30</v>
      </c>
      <c r="C11603" t="str">
        <v>Afternoon</v>
      </c>
      <c r="D11603">
        <v>23</v>
      </c>
      <c r="E11603" t="str">
        <f>IF(MOD(D11603,2)=0,"EVEN","ODD")</f>
        <v>ODD</v>
      </c>
      <c r="F11603" t="str">
        <f>IF(D11603&lt;=18,"LOW (1-18)","HIGH (19-36)")</f>
        <v>HIGH (19-36)</v>
      </c>
      <c r="G11603">
        <f>INT((D11603-1)/6)+1</f>
        <v>4</v>
      </c>
      <c r="H11603">
        <f>MOD(D11603-1,6)+1</f>
        <v>5</v>
      </c>
      <c r="I11603">
        <f>37-D11603</f>
        <v>14</v>
      </c>
      <c r="J11603">
        <f>ABS(D11603-D11604)</f>
        <v>22</v>
      </c>
    </row>
    <row r="11604">
      <c r="A11604">
        <v>15967</v>
      </c>
      <c r="B11604" t="str">
        <v>2017-01-30</v>
      </c>
      <c r="C11604" t="str">
        <v>Midday</v>
      </c>
      <c r="D11604">
        <v>1</v>
      </c>
      <c r="E11604" t="str">
        <f>IF(MOD(D11604,2)=0,"EVEN","ODD")</f>
        <v>ODD</v>
      </c>
      <c r="F11604" t="str">
        <f>IF(D11604&lt;=18,"LOW (1-18)","HIGH (19-36)")</f>
        <v>LOW (1-18)</v>
      </c>
      <c r="G11604">
        <f>INT((D11604-1)/6)+1</f>
        <v>1</v>
      </c>
      <c r="H11604">
        <f>MOD(D11604-1,6)+1</f>
        <v>1</v>
      </c>
      <c r="I11604">
        <f>37-D11604</f>
        <v>36</v>
      </c>
      <c r="J11604">
        <f>ABS(D11604-D11605)</f>
        <v>14</v>
      </c>
    </row>
    <row r="11605">
      <c r="A11605">
        <v>15966</v>
      </c>
      <c r="B11605" t="str">
        <v>2017-01-30</v>
      </c>
      <c r="C11605" t="str">
        <v>Morning</v>
      </c>
      <c r="D11605">
        <v>15</v>
      </c>
      <c r="E11605" t="str">
        <f>IF(MOD(D11605,2)=0,"EVEN","ODD")</f>
        <v>ODD</v>
      </c>
      <c r="F11605" t="str">
        <f>IF(D11605&lt;=18,"LOW (1-18)","HIGH (19-36)")</f>
        <v>LOW (1-18)</v>
      </c>
      <c r="G11605">
        <f>INT((D11605-1)/6)+1</f>
        <v>3</v>
      </c>
      <c r="H11605">
        <f>MOD(D11605-1,6)+1</f>
        <v>3</v>
      </c>
      <c r="I11605">
        <f>37-D11605</f>
        <v>22</v>
      </c>
      <c r="J11605">
        <f>ABS(D11605-D11606)</f>
        <v>3</v>
      </c>
    </row>
    <row r="11606">
      <c r="A11606">
        <v>15965</v>
      </c>
      <c r="B11606" t="str">
        <v>2017-01-28</v>
      </c>
      <c r="C11606" t="str">
        <v>Evening</v>
      </c>
      <c r="D11606">
        <v>12</v>
      </c>
      <c r="E11606" t="str">
        <f>IF(MOD(D11606,2)=0,"EVEN","ODD")</f>
        <v>EVEN</v>
      </c>
      <c r="F11606" t="str">
        <f>IF(D11606&lt;=18,"LOW (1-18)","HIGH (19-36)")</f>
        <v>LOW (1-18)</v>
      </c>
      <c r="G11606">
        <f>INT((D11606-1)/6)+1</f>
        <v>2</v>
      </c>
      <c r="H11606">
        <f>MOD(D11606-1,6)+1</f>
        <v>6</v>
      </c>
      <c r="I11606">
        <f>37-D11606</f>
        <v>25</v>
      </c>
      <c r="J11606">
        <f>ABS(D11606-D11607)</f>
        <v>14</v>
      </c>
    </row>
    <row r="11607">
      <c r="A11607">
        <v>15964</v>
      </c>
      <c r="B11607" t="str">
        <v>2017-01-28</v>
      </c>
      <c r="C11607" t="str">
        <v>Afternoon</v>
      </c>
      <c r="D11607">
        <v>26</v>
      </c>
      <c r="E11607" t="str">
        <f>IF(MOD(D11607,2)=0,"EVEN","ODD")</f>
        <v>EVEN</v>
      </c>
      <c r="F11607" t="str">
        <f>IF(D11607&lt;=18,"LOW (1-18)","HIGH (19-36)")</f>
        <v>HIGH (19-36)</v>
      </c>
      <c r="G11607">
        <f>INT((D11607-1)/6)+1</f>
        <v>5</v>
      </c>
      <c r="H11607">
        <f>MOD(D11607-1,6)+1</f>
        <v>2</v>
      </c>
      <c r="I11607">
        <f>37-D11607</f>
        <v>11</v>
      </c>
      <c r="J11607">
        <f>ABS(D11607-D11608)</f>
        <v>2</v>
      </c>
    </row>
    <row r="11608">
      <c r="A11608">
        <v>15963</v>
      </c>
      <c r="B11608" t="str">
        <v>2017-01-28</v>
      </c>
      <c r="C11608" t="str">
        <v>Midday</v>
      </c>
      <c r="D11608">
        <v>24</v>
      </c>
      <c r="E11608" t="str">
        <f>IF(MOD(D11608,2)=0,"EVEN","ODD")</f>
        <v>EVEN</v>
      </c>
      <c r="F11608" t="str">
        <f>IF(D11608&lt;=18,"LOW (1-18)","HIGH (19-36)")</f>
        <v>HIGH (19-36)</v>
      </c>
      <c r="G11608">
        <f>INT((D11608-1)/6)+1</f>
        <v>4</v>
      </c>
      <c r="H11608">
        <f>MOD(D11608-1,6)+1</f>
        <v>6</v>
      </c>
      <c r="I11608">
        <f>37-D11608</f>
        <v>13</v>
      </c>
      <c r="J11608">
        <f>ABS(D11608-D11609)</f>
        <v>8</v>
      </c>
    </row>
    <row r="11609">
      <c r="A11609">
        <v>15962</v>
      </c>
      <c r="B11609" t="str">
        <v>2017-01-28</v>
      </c>
      <c r="C11609" t="str">
        <v>Morning</v>
      </c>
      <c r="D11609">
        <v>32</v>
      </c>
      <c r="E11609" t="str">
        <f>IF(MOD(D11609,2)=0,"EVEN","ODD")</f>
        <v>EVEN</v>
      </c>
      <c r="F11609" t="str">
        <f>IF(D11609&lt;=18,"LOW (1-18)","HIGH (19-36)")</f>
        <v>HIGH (19-36)</v>
      </c>
      <c r="G11609">
        <f>INT((D11609-1)/6)+1</f>
        <v>6</v>
      </c>
      <c r="H11609">
        <f>MOD(D11609-1,6)+1</f>
        <v>2</v>
      </c>
      <c r="I11609">
        <f>37-D11609</f>
        <v>5</v>
      </c>
      <c r="J11609">
        <f>ABS(D11609-D11610)</f>
        <v>24</v>
      </c>
    </row>
    <row r="11610">
      <c r="A11610">
        <v>15961</v>
      </c>
      <c r="B11610" t="str">
        <v>2017-01-27</v>
      </c>
      <c r="C11610" t="str">
        <v>Evening</v>
      </c>
      <c r="D11610">
        <v>8</v>
      </c>
      <c r="E11610" t="str">
        <f>IF(MOD(D11610,2)=0,"EVEN","ODD")</f>
        <v>EVEN</v>
      </c>
      <c r="F11610" t="str">
        <f>IF(D11610&lt;=18,"LOW (1-18)","HIGH (19-36)")</f>
        <v>LOW (1-18)</v>
      </c>
      <c r="G11610">
        <f>INT((D11610-1)/6)+1</f>
        <v>2</v>
      </c>
      <c r="H11610">
        <f>MOD(D11610-1,6)+1</f>
        <v>2</v>
      </c>
      <c r="I11610">
        <f>37-D11610</f>
        <v>29</v>
      </c>
      <c r="J11610">
        <f>ABS(D11610-D11611)</f>
        <v>20</v>
      </c>
    </row>
    <row r="11611">
      <c r="A11611">
        <v>15960</v>
      </c>
      <c r="B11611" t="str">
        <v>2017-01-27</v>
      </c>
      <c r="C11611" t="str">
        <v>Afternoon</v>
      </c>
      <c r="D11611">
        <v>28</v>
      </c>
      <c r="E11611" t="str">
        <f>IF(MOD(D11611,2)=0,"EVEN","ODD")</f>
        <v>EVEN</v>
      </c>
      <c r="F11611" t="str">
        <f>IF(D11611&lt;=18,"LOW (1-18)","HIGH (19-36)")</f>
        <v>HIGH (19-36)</v>
      </c>
      <c r="G11611">
        <f>INT((D11611-1)/6)+1</f>
        <v>5</v>
      </c>
      <c r="H11611">
        <f>MOD(D11611-1,6)+1</f>
        <v>4</v>
      </c>
      <c r="I11611">
        <f>37-D11611</f>
        <v>9</v>
      </c>
      <c r="J11611">
        <f>ABS(D11611-D11612)</f>
        <v>1</v>
      </c>
    </row>
    <row r="11612">
      <c r="A11612">
        <v>15959</v>
      </c>
      <c r="B11612" t="str">
        <v>2017-01-27</v>
      </c>
      <c r="C11612" t="str">
        <v>Midday</v>
      </c>
      <c r="D11612">
        <v>27</v>
      </c>
      <c r="E11612" t="str">
        <f>IF(MOD(D11612,2)=0,"EVEN","ODD")</f>
        <v>ODD</v>
      </c>
      <c r="F11612" t="str">
        <f>IF(D11612&lt;=18,"LOW (1-18)","HIGH (19-36)")</f>
        <v>HIGH (19-36)</v>
      </c>
      <c r="G11612">
        <f>INT((D11612-1)/6)+1</f>
        <v>5</v>
      </c>
      <c r="H11612">
        <f>MOD(D11612-1,6)+1</f>
        <v>3</v>
      </c>
      <c r="I11612">
        <f>37-D11612</f>
        <v>10</v>
      </c>
      <c r="J11612">
        <f>ABS(D11612-D11613)</f>
        <v>3</v>
      </c>
    </row>
    <row r="11613">
      <c r="A11613">
        <v>15958</v>
      </c>
      <c r="B11613" t="str">
        <v>2017-01-27</v>
      </c>
      <c r="C11613" t="str">
        <v>Morning</v>
      </c>
      <c r="D11613">
        <v>30</v>
      </c>
      <c r="E11613" t="str">
        <f>IF(MOD(D11613,2)=0,"EVEN","ODD")</f>
        <v>EVEN</v>
      </c>
      <c r="F11613" t="str">
        <f>IF(D11613&lt;=18,"LOW (1-18)","HIGH (19-36)")</f>
        <v>HIGH (19-36)</v>
      </c>
      <c r="G11613">
        <f>INT((D11613-1)/6)+1</f>
        <v>5</v>
      </c>
      <c r="H11613">
        <f>MOD(D11613-1,6)+1</f>
        <v>6</v>
      </c>
      <c r="I11613">
        <f>37-D11613</f>
        <v>7</v>
      </c>
      <c r="J11613">
        <f>ABS(D11613-D11614)</f>
        <v>27</v>
      </c>
    </row>
    <row r="11614">
      <c r="A11614">
        <v>15957</v>
      </c>
      <c r="B11614" t="str">
        <v>2017-01-26</v>
      </c>
      <c r="C11614" t="str">
        <v>Evening</v>
      </c>
      <c r="D11614">
        <v>3</v>
      </c>
      <c r="E11614" t="str">
        <f>IF(MOD(D11614,2)=0,"EVEN","ODD")</f>
        <v>ODD</v>
      </c>
      <c r="F11614" t="str">
        <f>IF(D11614&lt;=18,"LOW (1-18)","HIGH (19-36)")</f>
        <v>LOW (1-18)</v>
      </c>
      <c r="G11614">
        <f>INT((D11614-1)/6)+1</f>
        <v>1</v>
      </c>
      <c r="H11614">
        <f>MOD(D11614-1,6)+1</f>
        <v>3</v>
      </c>
      <c r="I11614">
        <f>37-D11614</f>
        <v>34</v>
      </c>
      <c r="J11614">
        <f>ABS(D11614-D11615)</f>
        <v>2</v>
      </c>
    </row>
    <row r="11615">
      <c r="A11615">
        <v>15956</v>
      </c>
      <c r="B11615" t="str">
        <v>2017-01-26</v>
      </c>
      <c r="C11615" t="str">
        <v>Afternoon</v>
      </c>
      <c r="D11615">
        <v>5</v>
      </c>
      <c r="E11615" t="str">
        <f>IF(MOD(D11615,2)=0,"EVEN","ODD")</f>
        <v>ODD</v>
      </c>
      <c r="F11615" t="str">
        <f>IF(D11615&lt;=18,"LOW (1-18)","HIGH (19-36)")</f>
        <v>LOW (1-18)</v>
      </c>
      <c r="G11615">
        <f>INT((D11615-1)/6)+1</f>
        <v>1</v>
      </c>
      <c r="H11615">
        <f>MOD(D11615-1,6)+1</f>
        <v>5</v>
      </c>
      <c r="I11615">
        <f>37-D11615</f>
        <v>32</v>
      </c>
      <c r="J11615">
        <f>ABS(D11615-D11616)</f>
        <v>4</v>
      </c>
    </row>
    <row r="11616">
      <c r="A11616">
        <v>15955</v>
      </c>
      <c r="B11616" t="str">
        <v>2017-01-26</v>
      </c>
      <c r="C11616" t="str">
        <v>Midday</v>
      </c>
      <c r="D11616">
        <v>9</v>
      </c>
      <c r="E11616" t="str">
        <f>IF(MOD(D11616,2)=0,"EVEN","ODD")</f>
        <v>ODD</v>
      </c>
      <c r="F11616" t="str">
        <f>IF(D11616&lt;=18,"LOW (1-18)","HIGH (19-36)")</f>
        <v>LOW (1-18)</v>
      </c>
      <c r="G11616">
        <f>INT((D11616-1)/6)+1</f>
        <v>2</v>
      </c>
      <c r="H11616">
        <f>MOD(D11616-1,6)+1</f>
        <v>3</v>
      </c>
      <c r="I11616">
        <f>37-D11616</f>
        <v>28</v>
      </c>
      <c r="J11616">
        <f>ABS(D11616-D11617)</f>
        <v>6</v>
      </c>
    </row>
    <row r="11617">
      <c r="A11617">
        <v>15954</v>
      </c>
      <c r="B11617" t="str">
        <v>2017-01-26</v>
      </c>
      <c r="C11617" t="str">
        <v>Morning</v>
      </c>
      <c r="D11617">
        <v>3</v>
      </c>
      <c r="E11617" t="str">
        <f>IF(MOD(D11617,2)=0,"EVEN","ODD")</f>
        <v>ODD</v>
      </c>
      <c r="F11617" t="str">
        <f>IF(D11617&lt;=18,"LOW (1-18)","HIGH (19-36)")</f>
        <v>LOW (1-18)</v>
      </c>
      <c r="G11617">
        <f>INT((D11617-1)/6)+1</f>
        <v>1</v>
      </c>
      <c r="H11617">
        <f>MOD(D11617-1,6)+1</f>
        <v>3</v>
      </c>
      <c r="I11617">
        <f>37-D11617</f>
        <v>34</v>
      </c>
      <c r="J11617">
        <f>ABS(D11617-D11618)</f>
        <v>2</v>
      </c>
    </row>
    <row r="11618">
      <c r="A11618">
        <v>15953</v>
      </c>
      <c r="B11618" t="str">
        <v>2017-01-25</v>
      </c>
      <c r="C11618" t="str">
        <v>Evening</v>
      </c>
      <c r="D11618">
        <v>5</v>
      </c>
      <c r="E11618" t="str">
        <f>IF(MOD(D11618,2)=0,"EVEN","ODD")</f>
        <v>ODD</v>
      </c>
      <c r="F11618" t="str">
        <f>IF(D11618&lt;=18,"LOW (1-18)","HIGH (19-36)")</f>
        <v>LOW (1-18)</v>
      </c>
      <c r="G11618">
        <f>INT((D11618-1)/6)+1</f>
        <v>1</v>
      </c>
      <c r="H11618">
        <f>MOD(D11618-1,6)+1</f>
        <v>5</v>
      </c>
      <c r="I11618">
        <f>37-D11618</f>
        <v>32</v>
      </c>
      <c r="J11618">
        <f>ABS(D11618-D11619)</f>
        <v>18</v>
      </c>
    </row>
    <row r="11619">
      <c r="A11619">
        <v>15952</v>
      </c>
      <c r="B11619" t="str">
        <v>2017-01-25</v>
      </c>
      <c r="C11619" t="str">
        <v>Afternoon</v>
      </c>
      <c r="D11619">
        <v>23</v>
      </c>
      <c r="E11619" t="str">
        <f>IF(MOD(D11619,2)=0,"EVEN","ODD")</f>
        <v>ODD</v>
      </c>
      <c r="F11619" t="str">
        <f>IF(D11619&lt;=18,"LOW (1-18)","HIGH (19-36)")</f>
        <v>HIGH (19-36)</v>
      </c>
      <c r="G11619">
        <f>INT((D11619-1)/6)+1</f>
        <v>4</v>
      </c>
      <c r="H11619">
        <f>MOD(D11619-1,6)+1</f>
        <v>5</v>
      </c>
      <c r="I11619">
        <f>37-D11619</f>
        <v>14</v>
      </c>
      <c r="J11619">
        <f>ABS(D11619-D11620)</f>
        <v>8</v>
      </c>
    </row>
    <row r="11620">
      <c r="A11620">
        <v>15951</v>
      </c>
      <c r="B11620" t="str">
        <v>2017-01-25</v>
      </c>
      <c r="C11620" t="str">
        <v>Midday</v>
      </c>
      <c r="D11620">
        <v>31</v>
      </c>
      <c r="E11620" t="str">
        <f>IF(MOD(D11620,2)=0,"EVEN","ODD")</f>
        <v>ODD</v>
      </c>
      <c r="F11620" t="str">
        <f>IF(D11620&lt;=18,"LOW (1-18)","HIGH (19-36)")</f>
        <v>HIGH (19-36)</v>
      </c>
      <c r="G11620">
        <f>INT((D11620-1)/6)+1</f>
        <v>6</v>
      </c>
      <c r="H11620">
        <f>MOD(D11620-1,6)+1</f>
        <v>1</v>
      </c>
      <c r="I11620">
        <f>37-D11620</f>
        <v>6</v>
      </c>
      <c r="J11620">
        <f>ABS(D11620-D11621)</f>
        <v>3</v>
      </c>
    </row>
    <row r="11621">
      <c r="A11621">
        <v>15950</v>
      </c>
      <c r="B11621" t="str">
        <v>2017-01-25</v>
      </c>
      <c r="C11621" t="str">
        <v>Morning</v>
      </c>
      <c r="D11621">
        <v>28</v>
      </c>
      <c r="E11621" t="str">
        <f>IF(MOD(D11621,2)=0,"EVEN","ODD")</f>
        <v>EVEN</v>
      </c>
      <c r="F11621" t="str">
        <f>IF(D11621&lt;=18,"LOW (1-18)","HIGH (19-36)")</f>
        <v>HIGH (19-36)</v>
      </c>
      <c r="G11621">
        <f>INT((D11621-1)/6)+1</f>
        <v>5</v>
      </c>
      <c r="H11621">
        <f>MOD(D11621-1,6)+1</f>
        <v>4</v>
      </c>
      <c r="I11621">
        <f>37-D11621</f>
        <v>9</v>
      </c>
      <c r="J11621">
        <f>ABS(D11621-D11622)</f>
        <v>1</v>
      </c>
    </row>
    <row r="11622">
      <c r="A11622">
        <v>15949</v>
      </c>
      <c r="B11622" t="str">
        <v>2017-01-24</v>
      </c>
      <c r="C11622" t="str">
        <v>Evening</v>
      </c>
      <c r="D11622">
        <v>29</v>
      </c>
      <c r="E11622" t="str">
        <f>IF(MOD(D11622,2)=0,"EVEN","ODD")</f>
        <v>ODD</v>
      </c>
      <c r="F11622" t="str">
        <f>IF(D11622&lt;=18,"LOW (1-18)","HIGH (19-36)")</f>
        <v>HIGH (19-36)</v>
      </c>
      <c r="G11622">
        <f>INT((D11622-1)/6)+1</f>
        <v>5</v>
      </c>
      <c r="H11622">
        <f>MOD(D11622-1,6)+1</f>
        <v>5</v>
      </c>
      <c r="I11622">
        <f>37-D11622</f>
        <v>8</v>
      </c>
      <c r="J11622">
        <f>ABS(D11622-D11623)</f>
        <v>28</v>
      </c>
    </row>
    <row r="11623">
      <c r="A11623">
        <v>15948</v>
      </c>
      <c r="B11623" t="str">
        <v>2017-01-24</v>
      </c>
      <c r="C11623" t="str">
        <v>Afternoon</v>
      </c>
      <c r="D11623">
        <v>1</v>
      </c>
      <c r="E11623" t="str">
        <f>IF(MOD(D11623,2)=0,"EVEN","ODD")</f>
        <v>ODD</v>
      </c>
      <c r="F11623" t="str">
        <f>IF(D11623&lt;=18,"LOW (1-18)","HIGH (19-36)")</f>
        <v>LOW (1-18)</v>
      </c>
      <c r="G11623">
        <f>INT((D11623-1)/6)+1</f>
        <v>1</v>
      </c>
      <c r="H11623">
        <f>MOD(D11623-1,6)+1</f>
        <v>1</v>
      </c>
      <c r="I11623">
        <f>37-D11623</f>
        <v>36</v>
      </c>
      <c r="J11623">
        <f>ABS(D11623-D11624)</f>
        <v>12</v>
      </c>
    </row>
    <row r="11624">
      <c r="A11624">
        <v>15947</v>
      </c>
      <c r="B11624" t="str">
        <v>2017-01-24</v>
      </c>
      <c r="C11624" t="str">
        <v>Midday</v>
      </c>
      <c r="D11624">
        <v>13</v>
      </c>
      <c r="E11624" t="str">
        <f>IF(MOD(D11624,2)=0,"EVEN","ODD")</f>
        <v>ODD</v>
      </c>
      <c r="F11624" t="str">
        <f>IF(D11624&lt;=18,"LOW (1-18)","HIGH (19-36)")</f>
        <v>LOW (1-18)</v>
      </c>
      <c r="G11624">
        <f>INT((D11624-1)/6)+1</f>
        <v>3</v>
      </c>
      <c r="H11624">
        <f>MOD(D11624-1,6)+1</f>
        <v>1</v>
      </c>
      <c r="I11624">
        <f>37-D11624</f>
        <v>24</v>
      </c>
      <c r="J11624">
        <f>ABS(D11624-D11625)</f>
        <v>8</v>
      </c>
    </row>
    <row r="11625">
      <c r="A11625">
        <v>15946</v>
      </c>
      <c r="B11625" t="str">
        <v>2017-01-24</v>
      </c>
      <c r="C11625" t="str">
        <v>Morning</v>
      </c>
      <c r="D11625">
        <v>21</v>
      </c>
      <c r="E11625" t="str">
        <f>IF(MOD(D11625,2)=0,"EVEN","ODD")</f>
        <v>ODD</v>
      </c>
      <c r="F11625" t="str">
        <f>IF(D11625&lt;=18,"LOW (1-18)","HIGH (19-36)")</f>
        <v>HIGH (19-36)</v>
      </c>
      <c r="G11625">
        <f>INT((D11625-1)/6)+1</f>
        <v>4</v>
      </c>
      <c r="H11625">
        <f>MOD(D11625-1,6)+1</f>
        <v>3</v>
      </c>
      <c r="I11625">
        <f>37-D11625</f>
        <v>16</v>
      </c>
      <c r="J11625">
        <f>ABS(D11625-D11626)</f>
        <v>4</v>
      </c>
    </row>
    <row r="11626">
      <c r="A11626">
        <v>15945</v>
      </c>
      <c r="B11626" t="str">
        <v>2017-01-23</v>
      </c>
      <c r="C11626" t="str">
        <v>Evening</v>
      </c>
      <c r="D11626">
        <v>17</v>
      </c>
      <c r="E11626" t="str">
        <f>IF(MOD(D11626,2)=0,"EVEN","ODD")</f>
        <v>ODD</v>
      </c>
      <c r="F11626" t="str">
        <f>IF(D11626&lt;=18,"LOW (1-18)","HIGH (19-36)")</f>
        <v>LOW (1-18)</v>
      </c>
      <c r="G11626">
        <f>INT((D11626-1)/6)+1</f>
        <v>3</v>
      </c>
      <c r="H11626">
        <f>MOD(D11626-1,6)+1</f>
        <v>5</v>
      </c>
      <c r="I11626">
        <f>37-D11626</f>
        <v>20</v>
      </c>
      <c r="J11626">
        <f>ABS(D11626-D11627)</f>
        <v>9</v>
      </c>
    </row>
    <row r="11627">
      <c r="A11627">
        <v>15944</v>
      </c>
      <c r="B11627" t="str">
        <v>2017-01-23</v>
      </c>
      <c r="C11627" t="str">
        <v>Afternoon</v>
      </c>
      <c r="D11627">
        <v>8</v>
      </c>
      <c r="E11627" t="str">
        <f>IF(MOD(D11627,2)=0,"EVEN","ODD")</f>
        <v>EVEN</v>
      </c>
      <c r="F11627" t="str">
        <f>IF(D11627&lt;=18,"LOW (1-18)","HIGH (19-36)")</f>
        <v>LOW (1-18)</v>
      </c>
      <c r="G11627">
        <f>INT((D11627-1)/6)+1</f>
        <v>2</v>
      </c>
      <c r="H11627">
        <f>MOD(D11627-1,6)+1</f>
        <v>2</v>
      </c>
      <c r="I11627">
        <f>37-D11627</f>
        <v>29</v>
      </c>
      <c r="J11627">
        <f>ABS(D11627-D11628)</f>
        <v>4</v>
      </c>
    </row>
    <row r="11628">
      <c r="A11628">
        <v>15943</v>
      </c>
      <c r="B11628" t="str">
        <v>2017-01-23</v>
      </c>
      <c r="C11628" t="str">
        <v>Midday</v>
      </c>
      <c r="D11628">
        <v>4</v>
      </c>
      <c r="E11628" t="str">
        <f>IF(MOD(D11628,2)=0,"EVEN","ODD")</f>
        <v>EVEN</v>
      </c>
      <c r="F11628" t="str">
        <f>IF(D11628&lt;=18,"LOW (1-18)","HIGH (19-36)")</f>
        <v>LOW (1-18)</v>
      </c>
      <c r="G11628">
        <f>INT((D11628-1)/6)+1</f>
        <v>1</v>
      </c>
      <c r="H11628">
        <f>MOD(D11628-1,6)+1</f>
        <v>4</v>
      </c>
      <c r="I11628">
        <f>37-D11628</f>
        <v>33</v>
      </c>
      <c r="J11628">
        <f>ABS(D11628-D11629)</f>
        <v>20</v>
      </c>
    </row>
    <row r="11629">
      <c r="A11629">
        <v>15942</v>
      </c>
      <c r="B11629" t="str">
        <v>2017-01-23</v>
      </c>
      <c r="C11629" t="str">
        <v>Morning</v>
      </c>
      <c r="D11629">
        <v>24</v>
      </c>
      <c r="E11629" t="str">
        <f>IF(MOD(D11629,2)=0,"EVEN","ODD")</f>
        <v>EVEN</v>
      </c>
      <c r="F11629" t="str">
        <f>IF(D11629&lt;=18,"LOW (1-18)","HIGH (19-36)")</f>
        <v>HIGH (19-36)</v>
      </c>
      <c r="G11629">
        <f>INT((D11629-1)/6)+1</f>
        <v>4</v>
      </c>
      <c r="H11629">
        <f>MOD(D11629-1,6)+1</f>
        <v>6</v>
      </c>
      <c r="I11629">
        <f>37-D11629</f>
        <v>13</v>
      </c>
      <c r="J11629">
        <f>ABS(D11629-D11630)</f>
        <v>6</v>
      </c>
    </row>
    <row r="11630">
      <c r="A11630">
        <v>15941</v>
      </c>
      <c r="B11630" t="str">
        <v>2017-01-21</v>
      </c>
      <c r="C11630" t="str">
        <v>Evening</v>
      </c>
      <c r="D11630">
        <v>30</v>
      </c>
      <c r="E11630" t="str">
        <f>IF(MOD(D11630,2)=0,"EVEN","ODD")</f>
        <v>EVEN</v>
      </c>
      <c r="F11630" t="str">
        <f>IF(D11630&lt;=18,"LOW (1-18)","HIGH (19-36)")</f>
        <v>HIGH (19-36)</v>
      </c>
      <c r="G11630">
        <f>INT((D11630-1)/6)+1</f>
        <v>5</v>
      </c>
      <c r="H11630">
        <f>MOD(D11630-1,6)+1</f>
        <v>6</v>
      </c>
      <c r="I11630">
        <f>37-D11630</f>
        <v>7</v>
      </c>
      <c r="J11630">
        <f>ABS(D11630-D11631)</f>
        <v>19</v>
      </c>
    </row>
    <row r="11631">
      <c r="A11631">
        <v>15940</v>
      </c>
      <c r="B11631" t="str">
        <v>2017-01-21</v>
      </c>
      <c r="C11631" t="str">
        <v>Afternoon</v>
      </c>
      <c r="D11631">
        <v>11</v>
      </c>
      <c r="E11631" t="str">
        <f>IF(MOD(D11631,2)=0,"EVEN","ODD")</f>
        <v>ODD</v>
      </c>
      <c r="F11631" t="str">
        <f>IF(D11631&lt;=18,"LOW (1-18)","HIGH (19-36)")</f>
        <v>LOW (1-18)</v>
      </c>
      <c r="G11631">
        <f>INT((D11631-1)/6)+1</f>
        <v>2</v>
      </c>
      <c r="H11631">
        <f>MOD(D11631-1,6)+1</f>
        <v>5</v>
      </c>
      <c r="I11631">
        <f>37-D11631</f>
        <v>26</v>
      </c>
      <c r="J11631">
        <f>ABS(D11631-D11632)</f>
        <v>9</v>
      </c>
    </row>
    <row r="11632">
      <c r="A11632">
        <v>15939</v>
      </c>
      <c r="B11632" t="str">
        <v>2017-01-21</v>
      </c>
      <c r="C11632" t="str">
        <v>Midday</v>
      </c>
      <c r="D11632">
        <v>20</v>
      </c>
      <c r="E11632" t="str">
        <f>IF(MOD(D11632,2)=0,"EVEN","ODD")</f>
        <v>EVEN</v>
      </c>
      <c r="F11632" t="str">
        <f>IF(D11632&lt;=18,"LOW (1-18)","HIGH (19-36)")</f>
        <v>HIGH (19-36)</v>
      </c>
      <c r="G11632">
        <f>INT((D11632-1)/6)+1</f>
        <v>4</v>
      </c>
      <c r="H11632">
        <f>MOD(D11632-1,6)+1</f>
        <v>2</v>
      </c>
      <c r="I11632">
        <f>37-D11632</f>
        <v>17</v>
      </c>
      <c r="J11632">
        <f>ABS(D11632-D11633)</f>
        <v>4</v>
      </c>
    </row>
    <row r="11633">
      <c r="A11633">
        <v>15938</v>
      </c>
      <c r="B11633" t="str">
        <v>2017-01-21</v>
      </c>
      <c r="C11633" t="str">
        <v>Morning</v>
      </c>
      <c r="D11633">
        <v>16</v>
      </c>
      <c r="E11633" t="str">
        <f>IF(MOD(D11633,2)=0,"EVEN","ODD")</f>
        <v>EVEN</v>
      </c>
      <c r="F11633" t="str">
        <f>IF(D11633&lt;=18,"LOW (1-18)","HIGH (19-36)")</f>
        <v>LOW (1-18)</v>
      </c>
      <c r="G11633">
        <f>INT((D11633-1)/6)+1</f>
        <v>3</v>
      </c>
      <c r="H11633">
        <f>MOD(D11633-1,6)+1</f>
        <v>4</v>
      </c>
      <c r="I11633">
        <f>37-D11633</f>
        <v>21</v>
      </c>
      <c r="J11633">
        <f>ABS(D11633-D11634)</f>
        <v>12</v>
      </c>
    </row>
    <row r="11634">
      <c r="A11634">
        <v>15937</v>
      </c>
      <c r="B11634" t="str">
        <v>2017-01-20</v>
      </c>
      <c r="C11634" t="str">
        <v>Evening</v>
      </c>
      <c r="D11634">
        <v>28</v>
      </c>
      <c r="E11634" t="str">
        <f>IF(MOD(D11634,2)=0,"EVEN","ODD")</f>
        <v>EVEN</v>
      </c>
      <c r="F11634" t="str">
        <f>IF(D11634&lt;=18,"LOW (1-18)","HIGH (19-36)")</f>
        <v>HIGH (19-36)</v>
      </c>
      <c r="G11634">
        <f>INT((D11634-1)/6)+1</f>
        <v>5</v>
      </c>
      <c r="H11634">
        <f>MOD(D11634-1,6)+1</f>
        <v>4</v>
      </c>
      <c r="I11634">
        <f>37-D11634</f>
        <v>9</v>
      </c>
      <c r="J11634">
        <f>ABS(D11634-D11635)</f>
        <v>17</v>
      </c>
    </row>
    <row r="11635">
      <c r="A11635">
        <v>15936</v>
      </c>
      <c r="B11635" t="str">
        <v>2017-01-20</v>
      </c>
      <c r="C11635" t="str">
        <v>Afternoon</v>
      </c>
      <c r="D11635">
        <v>11</v>
      </c>
      <c r="E11635" t="str">
        <f>IF(MOD(D11635,2)=0,"EVEN","ODD")</f>
        <v>ODD</v>
      </c>
      <c r="F11635" t="str">
        <f>IF(D11635&lt;=18,"LOW (1-18)","HIGH (19-36)")</f>
        <v>LOW (1-18)</v>
      </c>
      <c r="G11635">
        <f>INT((D11635-1)/6)+1</f>
        <v>2</v>
      </c>
      <c r="H11635">
        <f>MOD(D11635-1,6)+1</f>
        <v>5</v>
      </c>
      <c r="I11635">
        <f>37-D11635</f>
        <v>26</v>
      </c>
      <c r="J11635">
        <f>ABS(D11635-D11636)</f>
        <v>5</v>
      </c>
    </row>
    <row r="11636">
      <c r="A11636">
        <v>15935</v>
      </c>
      <c r="B11636" t="str">
        <v>2017-01-20</v>
      </c>
      <c r="C11636" t="str">
        <v>Midday</v>
      </c>
      <c r="D11636">
        <v>6</v>
      </c>
      <c r="E11636" t="str">
        <f>IF(MOD(D11636,2)=0,"EVEN","ODD")</f>
        <v>EVEN</v>
      </c>
      <c r="F11636" t="str">
        <f>IF(D11636&lt;=18,"LOW (1-18)","HIGH (19-36)")</f>
        <v>LOW (1-18)</v>
      </c>
      <c r="G11636">
        <f>INT((D11636-1)/6)+1</f>
        <v>1</v>
      </c>
      <c r="H11636">
        <f>MOD(D11636-1,6)+1</f>
        <v>6</v>
      </c>
      <c r="I11636">
        <f>37-D11636</f>
        <v>31</v>
      </c>
      <c r="J11636">
        <f>ABS(D11636-D11637)</f>
        <v>17</v>
      </c>
    </row>
    <row r="11637">
      <c r="A11637">
        <v>15934</v>
      </c>
      <c r="B11637" t="str">
        <v>2017-01-20</v>
      </c>
      <c r="C11637" t="str">
        <v>Morning</v>
      </c>
      <c r="D11637">
        <v>23</v>
      </c>
      <c r="E11637" t="str">
        <f>IF(MOD(D11637,2)=0,"EVEN","ODD")</f>
        <v>ODD</v>
      </c>
      <c r="F11637" t="str">
        <f>IF(D11637&lt;=18,"LOW (1-18)","HIGH (19-36)")</f>
        <v>HIGH (19-36)</v>
      </c>
      <c r="G11637">
        <f>INT((D11637-1)/6)+1</f>
        <v>4</v>
      </c>
      <c r="H11637">
        <f>MOD(D11637-1,6)+1</f>
        <v>5</v>
      </c>
      <c r="I11637">
        <f>37-D11637</f>
        <v>14</v>
      </c>
      <c r="J11637">
        <f>ABS(D11637-D11638)</f>
        <v>21</v>
      </c>
    </row>
    <row r="11638">
      <c r="A11638">
        <v>15933</v>
      </c>
      <c r="B11638" t="str">
        <v>2017-01-19</v>
      </c>
      <c r="C11638" t="str">
        <v>Evening</v>
      </c>
      <c r="D11638">
        <v>2</v>
      </c>
      <c r="E11638" t="str">
        <f>IF(MOD(D11638,2)=0,"EVEN","ODD")</f>
        <v>EVEN</v>
      </c>
      <c r="F11638" t="str">
        <f>IF(D11638&lt;=18,"LOW (1-18)","HIGH (19-36)")</f>
        <v>LOW (1-18)</v>
      </c>
      <c r="G11638">
        <f>INT((D11638-1)/6)+1</f>
        <v>1</v>
      </c>
      <c r="H11638">
        <f>MOD(D11638-1,6)+1</f>
        <v>2</v>
      </c>
      <c r="I11638">
        <f>37-D11638</f>
        <v>35</v>
      </c>
      <c r="J11638">
        <f>ABS(D11638-D11639)</f>
        <v>15</v>
      </c>
    </row>
    <row r="11639">
      <c r="A11639">
        <v>15932</v>
      </c>
      <c r="B11639" t="str">
        <v>2017-01-19</v>
      </c>
      <c r="C11639" t="str">
        <v>Afternoon</v>
      </c>
      <c r="D11639">
        <v>17</v>
      </c>
      <c r="E11639" t="str">
        <f>IF(MOD(D11639,2)=0,"EVEN","ODD")</f>
        <v>ODD</v>
      </c>
      <c r="F11639" t="str">
        <f>IF(D11639&lt;=18,"LOW (1-18)","HIGH (19-36)")</f>
        <v>LOW (1-18)</v>
      </c>
      <c r="G11639">
        <f>INT((D11639-1)/6)+1</f>
        <v>3</v>
      </c>
      <c r="H11639">
        <f>MOD(D11639-1,6)+1</f>
        <v>5</v>
      </c>
      <c r="I11639">
        <f>37-D11639</f>
        <v>20</v>
      </c>
      <c r="J11639">
        <f>ABS(D11639-D11640)</f>
        <v>3</v>
      </c>
    </row>
    <row r="11640">
      <c r="A11640">
        <v>15931</v>
      </c>
      <c r="B11640" t="str">
        <v>2017-01-19</v>
      </c>
      <c r="C11640" t="str">
        <v>Midday</v>
      </c>
      <c r="D11640">
        <v>14</v>
      </c>
      <c r="E11640" t="str">
        <f>IF(MOD(D11640,2)=0,"EVEN","ODD")</f>
        <v>EVEN</v>
      </c>
      <c r="F11640" t="str">
        <f>IF(D11640&lt;=18,"LOW (1-18)","HIGH (19-36)")</f>
        <v>LOW (1-18)</v>
      </c>
      <c r="G11640">
        <f>INT((D11640-1)/6)+1</f>
        <v>3</v>
      </c>
      <c r="H11640">
        <f>MOD(D11640-1,6)+1</f>
        <v>2</v>
      </c>
      <c r="I11640">
        <f>37-D11640</f>
        <v>23</v>
      </c>
      <c r="J11640">
        <f>ABS(D11640-D11641)</f>
        <v>4</v>
      </c>
    </row>
    <row r="11641">
      <c r="A11641">
        <v>15930</v>
      </c>
      <c r="B11641" t="str">
        <v>2017-01-19</v>
      </c>
      <c r="C11641" t="str">
        <v>Morning</v>
      </c>
      <c r="D11641">
        <v>18</v>
      </c>
      <c r="E11641" t="str">
        <f>IF(MOD(D11641,2)=0,"EVEN","ODD")</f>
        <v>EVEN</v>
      </c>
      <c r="F11641" t="str">
        <f>IF(D11641&lt;=18,"LOW (1-18)","HIGH (19-36)")</f>
        <v>LOW (1-18)</v>
      </c>
      <c r="G11641">
        <f>INT((D11641-1)/6)+1</f>
        <v>3</v>
      </c>
      <c r="H11641">
        <f>MOD(D11641-1,6)+1</f>
        <v>6</v>
      </c>
      <c r="I11641">
        <f>37-D11641</f>
        <v>19</v>
      </c>
      <c r="J11641">
        <f>ABS(D11641-D11642)</f>
        <v>9</v>
      </c>
    </row>
    <row r="11642">
      <c r="A11642">
        <v>15929</v>
      </c>
      <c r="B11642" t="str">
        <v>2017-01-18</v>
      </c>
      <c r="C11642" t="str">
        <v>Evening</v>
      </c>
      <c r="D11642">
        <v>27</v>
      </c>
      <c r="E11642" t="str">
        <f>IF(MOD(D11642,2)=0,"EVEN","ODD")</f>
        <v>ODD</v>
      </c>
      <c r="F11642" t="str">
        <f>IF(D11642&lt;=18,"LOW (1-18)","HIGH (19-36)")</f>
        <v>HIGH (19-36)</v>
      </c>
      <c r="G11642">
        <f>INT((D11642-1)/6)+1</f>
        <v>5</v>
      </c>
      <c r="H11642">
        <f>MOD(D11642-1,6)+1</f>
        <v>3</v>
      </c>
      <c r="I11642">
        <f>37-D11642</f>
        <v>10</v>
      </c>
      <c r="J11642">
        <f>ABS(D11642-D11643)</f>
        <v>4</v>
      </c>
    </row>
    <row r="11643">
      <c r="A11643">
        <v>15928</v>
      </c>
      <c r="B11643" t="str">
        <v>2017-01-18</v>
      </c>
      <c r="C11643" t="str">
        <v>Afternoon</v>
      </c>
      <c r="D11643">
        <v>31</v>
      </c>
      <c r="E11643" t="str">
        <f>IF(MOD(D11643,2)=0,"EVEN","ODD")</f>
        <v>ODD</v>
      </c>
      <c r="F11643" t="str">
        <f>IF(D11643&lt;=18,"LOW (1-18)","HIGH (19-36)")</f>
        <v>HIGH (19-36)</v>
      </c>
      <c r="G11643">
        <f>INT((D11643-1)/6)+1</f>
        <v>6</v>
      </c>
      <c r="H11643">
        <f>MOD(D11643-1,6)+1</f>
        <v>1</v>
      </c>
      <c r="I11643">
        <f>37-D11643</f>
        <v>6</v>
      </c>
      <c r="J11643">
        <f>ABS(D11643-D11644)</f>
        <v>3</v>
      </c>
    </row>
    <row r="11644">
      <c r="A11644">
        <v>15927</v>
      </c>
      <c r="B11644" t="str">
        <v>2017-01-18</v>
      </c>
      <c r="C11644" t="str">
        <v>Midday</v>
      </c>
      <c r="D11644">
        <v>34</v>
      </c>
      <c r="E11644" t="str">
        <f>IF(MOD(D11644,2)=0,"EVEN","ODD")</f>
        <v>EVEN</v>
      </c>
      <c r="F11644" t="str">
        <f>IF(D11644&lt;=18,"LOW (1-18)","HIGH (19-36)")</f>
        <v>HIGH (19-36)</v>
      </c>
      <c r="G11644">
        <f>INT((D11644-1)/6)+1</f>
        <v>6</v>
      </c>
      <c r="H11644">
        <f>MOD(D11644-1,6)+1</f>
        <v>4</v>
      </c>
      <c r="I11644">
        <f>37-D11644</f>
        <v>3</v>
      </c>
      <c r="J11644">
        <f>ABS(D11644-D11645)</f>
        <v>32</v>
      </c>
    </row>
    <row r="11645">
      <c r="A11645">
        <v>15926</v>
      </c>
      <c r="B11645" t="str">
        <v>2017-01-18</v>
      </c>
      <c r="C11645" t="str">
        <v>Morning</v>
      </c>
      <c r="D11645">
        <v>2</v>
      </c>
      <c r="E11645" t="str">
        <f>IF(MOD(D11645,2)=0,"EVEN","ODD")</f>
        <v>EVEN</v>
      </c>
      <c r="F11645" t="str">
        <f>IF(D11645&lt;=18,"LOW (1-18)","HIGH (19-36)")</f>
        <v>LOW (1-18)</v>
      </c>
      <c r="G11645">
        <f>INT((D11645-1)/6)+1</f>
        <v>1</v>
      </c>
      <c r="H11645">
        <f>MOD(D11645-1,6)+1</f>
        <v>2</v>
      </c>
      <c r="I11645">
        <f>37-D11645</f>
        <v>35</v>
      </c>
      <c r="J11645">
        <f>ABS(D11645-D11646)</f>
        <v>21</v>
      </c>
    </row>
    <row r="11646">
      <c r="A11646">
        <v>15925</v>
      </c>
      <c r="B11646" t="str">
        <v>2017-01-17</v>
      </c>
      <c r="C11646" t="str">
        <v>Evening</v>
      </c>
      <c r="D11646">
        <v>23</v>
      </c>
      <c r="E11646" t="str">
        <f>IF(MOD(D11646,2)=0,"EVEN","ODD")</f>
        <v>ODD</v>
      </c>
      <c r="F11646" t="str">
        <f>IF(D11646&lt;=18,"LOW (1-18)","HIGH (19-36)")</f>
        <v>HIGH (19-36)</v>
      </c>
      <c r="G11646">
        <f>INT((D11646-1)/6)+1</f>
        <v>4</v>
      </c>
      <c r="H11646">
        <f>MOD(D11646-1,6)+1</f>
        <v>5</v>
      </c>
      <c r="I11646">
        <f>37-D11646</f>
        <v>14</v>
      </c>
      <c r="J11646">
        <f>ABS(D11646-D11647)</f>
        <v>1</v>
      </c>
    </row>
    <row r="11647">
      <c r="A11647">
        <v>15924</v>
      </c>
      <c r="B11647" t="str">
        <v>2017-01-17</v>
      </c>
      <c r="C11647" t="str">
        <v>Afternoon</v>
      </c>
      <c r="D11647">
        <v>22</v>
      </c>
      <c r="E11647" t="str">
        <f>IF(MOD(D11647,2)=0,"EVEN","ODD")</f>
        <v>EVEN</v>
      </c>
      <c r="F11647" t="str">
        <f>IF(D11647&lt;=18,"LOW (1-18)","HIGH (19-36)")</f>
        <v>HIGH (19-36)</v>
      </c>
      <c r="G11647">
        <f>INT((D11647-1)/6)+1</f>
        <v>4</v>
      </c>
      <c r="H11647">
        <f>MOD(D11647-1,6)+1</f>
        <v>4</v>
      </c>
      <c r="I11647">
        <f>37-D11647</f>
        <v>15</v>
      </c>
      <c r="J11647">
        <f>ABS(D11647-D11648)</f>
        <v>13</v>
      </c>
    </row>
    <row r="11648">
      <c r="A11648">
        <v>15923</v>
      </c>
      <c r="B11648" t="str">
        <v>2017-01-17</v>
      </c>
      <c r="C11648" t="str">
        <v>Midday</v>
      </c>
      <c r="D11648">
        <v>35</v>
      </c>
      <c r="E11648" t="str">
        <f>IF(MOD(D11648,2)=0,"EVEN","ODD")</f>
        <v>ODD</v>
      </c>
      <c r="F11648" t="str">
        <f>IF(D11648&lt;=18,"LOW (1-18)","HIGH (19-36)")</f>
        <v>HIGH (19-36)</v>
      </c>
      <c r="G11648">
        <f>INT((D11648-1)/6)+1</f>
        <v>6</v>
      </c>
      <c r="H11648">
        <f>MOD(D11648-1,6)+1</f>
        <v>5</v>
      </c>
      <c r="I11648">
        <f>37-D11648</f>
        <v>2</v>
      </c>
      <c r="J11648">
        <f>ABS(D11648-D11649)</f>
        <v>17</v>
      </c>
    </row>
    <row r="11649">
      <c r="A11649">
        <v>15922</v>
      </c>
      <c r="B11649" t="str">
        <v>2017-01-17</v>
      </c>
      <c r="C11649" t="str">
        <v>Morning</v>
      </c>
      <c r="D11649">
        <v>18</v>
      </c>
      <c r="E11649" t="str">
        <f>IF(MOD(D11649,2)=0,"EVEN","ODD")</f>
        <v>EVEN</v>
      </c>
      <c r="F11649" t="str">
        <f>IF(D11649&lt;=18,"LOW (1-18)","HIGH (19-36)")</f>
        <v>LOW (1-18)</v>
      </c>
      <c r="G11649">
        <f>INT((D11649-1)/6)+1</f>
        <v>3</v>
      </c>
      <c r="H11649">
        <f>MOD(D11649-1,6)+1</f>
        <v>6</v>
      </c>
      <c r="I11649">
        <f>37-D11649</f>
        <v>19</v>
      </c>
      <c r="J11649">
        <f>ABS(D11649-D11650)</f>
        <v>2</v>
      </c>
    </row>
    <row r="11650">
      <c r="A11650">
        <v>15921</v>
      </c>
      <c r="B11650" t="str">
        <v>2017-01-16</v>
      </c>
      <c r="C11650" t="str">
        <v>Evening</v>
      </c>
      <c r="D11650">
        <v>16</v>
      </c>
      <c r="E11650" t="str">
        <f>IF(MOD(D11650,2)=0,"EVEN","ODD")</f>
        <v>EVEN</v>
      </c>
      <c r="F11650" t="str">
        <f>IF(D11650&lt;=18,"LOW (1-18)","HIGH (19-36)")</f>
        <v>LOW (1-18)</v>
      </c>
      <c r="G11650">
        <f>INT((D11650-1)/6)+1</f>
        <v>3</v>
      </c>
      <c r="H11650">
        <f>MOD(D11650-1,6)+1</f>
        <v>4</v>
      </c>
      <c r="I11650">
        <f>37-D11650</f>
        <v>21</v>
      </c>
      <c r="J11650">
        <f>ABS(D11650-D11651)</f>
        <v>2</v>
      </c>
    </row>
    <row r="11651">
      <c r="A11651">
        <v>15920</v>
      </c>
      <c r="B11651" t="str">
        <v>2017-01-16</v>
      </c>
      <c r="C11651" t="str">
        <v>Afternoon</v>
      </c>
      <c r="D11651">
        <v>14</v>
      </c>
      <c r="E11651" t="str">
        <f>IF(MOD(D11651,2)=0,"EVEN","ODD")</f>
        <v>EVEN</v>
      </c>
      <c r="F11651" t="str">
        <f>IF(D11651&lt;=18,"LOW (1-18)","HIGH (19-36)")</f>
        <v>LOW (1-18)</v>
      </c>
      <c r="G11651">
        <f>INT((D11651-1)/6)+1</f>
        <v>3</v>
      </c>
      <c r="H11651">
        <f>MOD(D11651-1,6)+1</f>
        <v>2</v>
      </c>
      <c r="I11651">
        <f>37-D11651</f>
        <v>23</v>
      </c>
      <c r="J11651">
        <f>ABS(D11651-D11652)</f>
        <v>9</v>
      </c>
    </row>
    <row r="11652">
      <c r="A11652">
        <v>15919</v>
      </c>
      <c r="B11652" t="str">
        <v>2017-01-16</v>
      </c>
      <c r="C11652" t="str">
        <v>Midday</v>
      </c>
      <c r="D11652">
        <v>23</v>
      </c>
      <c r="E11652" t="str">
        <f>IF(MOD(D11652,2)=0,"EVEN","ODD")</f>
        <v>ODD</v>
      </c>
      <c r="F11652" t="str">
        <f>IF(D11652&lt;=18,"LOW (1-18)","HIGH (19-36)")</f>
        <v>HIGH (19-36)</v>
      </c>
      <c r="G11652">
        <f>INT((D11652-1)/6)+1</f>
        <v>4</v>
      </c>
      <c r="H11652">
        <f>MOD(D11652-1,6)+1</f>
        <v>5</v>
      </c>
      <c r="I11652">
        <f>37-D11652</f>
        <v>14</v>
      </c>
      <c r="J11652">
        <f>ABS(D11652-D11653)</f>
        <v>22</v>
      </c>
    </row>
    <row r="11653">
      <c r="A11653">
        <v>15918</v>
      </c>
      <c r="B11653" t="str">
        <v>2017-01-16</v>
      </c>
      <c r="C11653" t="str">
        <v>Morning</v>
      </c>
      <c r="D11653">
        <v>1</v>
      </c>
      <c r="E11653" t="str">
        <f>IF(MOD(D11653,2)=0,"EVEN","ODD")</f>
        <v>ODD</v>
      </c>
      <c r="F11653" t="str">
        <f>IF(D11653&lt;=18,"LOW (1-18)","HIGH (19-36)")</f>
        <v>LOW (1-18)</v>
      </c>
      <c r="G11653">
        <f>INT((D11653-1)/6)+1</f>
        <v>1</v>
      </c>
      <c r="H11653">
        <f>MOD(D11653-1,6)+1</f>
        <v>1</v>
      </c>
      <c r="I11653">
        <f>37-D11653</f>
        <v>36</v>
      </c>
      <c r="J11653">
        <f>ABS(D11653-D11654)</f>
        <v>4</v>
      </c>
    </row>
    <row r="11654">
      <c r="A11654">
        <v>15917</v>
      </c>
      <c r="B11654" t="str">
        <v>2017-01-14</v>
      </c>
      <c r="C11654" t="str">
        <v>Evening</v>
      </c>
      <c r="D11654">
        <v>5</v>
      </c>
      <c r="E11654" t="str">
        <f>IF(MOD(D11654,2)=0,"EVEN","ODD")</f>
        <v>ODD</v>
      </c>
      <c r="F11654" t="str">
        <f>IF(D11654&lt;=18,"LOW (1-18)","HIGH (19-36)")</f>
        <v>LOW (1-18)</v>
      </c>
      <c r="G11654">
        <f>INT((D11654-1)/6)+1</f>
        <v>1</v>
      </c>
      <c r="H11654">
        <f>MOD(D11654-1,6)+1</f>
        <v>5</v>
      </c>
      <c r="I11654">
        <f>37-D11654</f>
        <v>32</v>
      </c>
      <c r="J11654">
        <f>ABS(D11654-D11655)</f>
        <v>7</v>
      </c>
    </row>
    <row r="11655">
      <c r="A11655">
        <v>15916</v>
      </c>
      <c r="B11655" t="str">
        <v>2017-01-14</v>
      </c>
      <c r="C11655" t="str">
        <v>Afternoon</v>
      </c>
      <c r="D11655">
        <v>12</v>
      </c>
      <c r="E11655" t="str">
        <f>IF(MOD(D11655,2)=0,"EVEN","ODD")</f>
        <v>EVEN</v>
      </c>
      <c r="F11655" t="str">
        <f>IF(D11655&lt;=18,"LOW (1-18)","HIGH (19-36)")</f>
        <v>LOW (1-18)</v>
      </c>
      <c r="G11655">
        <f>INT((D11655-1)/6)+1</f>
        <v>2</v>
      </c>
      <c r="H11655">
        <f>MOD(D11655-1,6)+1</f>
        <v>6</v>
      </c>
      <c r="I11655">
        <f>37-D11655</f>
        <v>25</v>
      </c>
      <c r="J11655">
        <f>ABS(D11655-D11656)</f>
        <v>9</v>
      </c>
    </row>
    <row r="11656">
      <c r="A11656">
        <v>15915</v>
      </c>
      <c r="B11656" t="str">
        <v>2017-01-14</v>
      </c>
      <c r="C11656" t="str">
        <v>Midday</v>
      </c>
      <c r="D11656">
        <v>21</v>
      </c>
      <c r="E11656" t="str">
        <f>IF(MOD(D11656,2)=0,"EVEN","ODD")</f>
        <v>ODD</v>
      </c>
      <c r="F11656" t="str">
        <f>IF(D11656&lt;=18,"LOW (1-18)","HIGH (19-36)")</f>
        <v>HIGH (19-36)</v>
      </c>
      <c r="G11656">
        <f>INT((D11656-1)/6)+1</f>
        <v>4</v>
      </c>
      <c r="H11656">
        <f>MOD(D11656-1,6)+1</f>
        <v>3</v>
      </c>
      <c r="I11656">
        <f>37-D11656</f>
        <v>16</v>
      </c>
      <c r="J11656">
        <f>ABS(D11656-D11657)</f>
        <v>12</v>
      </c>
    </row>
    <row r="11657">
      <c r="A11657">
        <v>15914</v>
      </c>
      <c r="B11657" t="str">
        <v>2017-01-14</v>
      </c>
      <c r="C11657" t="str">
        <v>Morning</v>
      </c>
      <c r="D11657">
        <v>9</v>
      </c>
      <c r="E11657" t="str">
        <f>IF(MOD(D11657,2)=0,"EVEN","ODD")</f>
        <v>ODD</v>
      </c>
      <c r="F11657" t="str">
        <f>IF(D11657&lt;=18,"LOW (1-18)","HIGH (19-36)")</f>
        <v>LOW (1-18)</v>
      </c>
      <c r="G11657">
        <f>INT((D11657-1)/6)+1</f>
        <v>2</v>
      </c>
      <c r="H11657">
        <f>MOD(D11657-1,6)+1</f>
        <v>3</v>
      </c>
      <c r="I11657">
        <f>37-D11657</f>
        <v>28</v>
      </c>
      <c r="J11657">
        <f>ABS(D11657-D11658)</f>
        <v>5</v>
      </c>
    </row>
    <row r="11658">
      <c r="A11658">
        <v>15913</v>
      </c>
      <c r="B11658" t="str">
        <v>2017-01-13</v>
      </c>
      <c r="C11658" t="str">
        <v>Evening</v>
      </c>
      <c r="D11658">
        <v>14</v>
      </c>
      <c r="E11658" t="str">
        <f>IF(MOD(D11658,2)=0,"EVEN","ODD")</f>
        <v>EVEN</v>
      </c>
      <c r="F11658" t="str">
        <f>IF(D11658&lt;=18,"LOW (1-18)","HIGH (19-36)")</f>
        <v>LOW (1-18)</v>
      </c>
      <c r="G11658">
        <f>INT((D11658-1)/6)+1</f>
        <v>3</v>
      </c>
      <c r="H11658">
        <f>MOD(D11658-1,6)+1</f>
        <v>2</v>
      </c>
      <c r="I11658">
        <f>37-D11658</f>
        <v>23</v>
      </c>
      <c r="J11658">
        <f>ABS(D11658-D11659)</f>
        <v>4</v>
      </c>
    </row>
    <row r="11659">
      <c r="A11659">
        <v>15912</v>
      </c>
      <c r="B11659" t="str">
        <v>2017-01-13</v>
      </c>
      <c r="C11659" t="str">
        <v>Afternoon</v>
      </c>
      <c r="D11659">
        <v>10</v>
      </c>
      <c r="E11659" t="str">
        <f>IF(MOD(D11659,2)=0,"EVEN","ODD")</f>
        <v>EVEN</v>
      </c>
      <c r="F11659" t="str">
        <f>IF(D11659&lt;=18,"LOW (1-18)","HIGH (19-36)")</f>
        <v>LOW (1-18)</v>
      </c>
      <c r="G11659">
        <f>INT((D11659-1)/6)+1</f>
        <v>2</v>
      </c>
      <c r="H11659">
        <f>MOD(D11659-1,6)+1</f>
        <v>4</v>
      </c>
      <c r="I11659">
        <f>37-D11659</f>
        <v>27</v>
      </c>
      <c r="J11659">
        <f>ABS(D11659-D11660)</f>
        <v>21</v>
      </c>
    </row>
    <row r="11660">
      <c r="A11660">
        <v>15911</v>
      </c>
      <c r="B11660" t="str">
        <v>2017-01-13</v>
      </c>
      <c r="C11660" t="str">
        <v>Midday</v>
      </c>
      <c r="D11660">
        <v>31</v>
      </c>
      <c r="E11660" t="str">
        <f>IF(MOD(D11660,2)=0,"EVEN","ODD")</f>
        <v>ODD</v>
      </c>
      <c r="F11660" t="str">
        <f>IF(D11660&lt;=18,"LOW (1-18)","HIGH (19-36)")</f>
        <v>HIGH (19-36)</v>
      </c>
      <c r="G11660">
        <f>INT((D11660-1)/6)+1</f>
        <v>6</v>
      </c>
      <c r="H11660">
        <f>MOD(D11660-1,6)+1</f>
        <v>1</v>
      </c>
      <c r="I11660">
        <f>37-D11660</f>
        <v>6</v>
      </c>
      <c r="J11660">
        <f>ABS(D11660-D11661)</f>
        <v>21</v>
      </c>
    </row>
    <row r="11661">
      <c r="A11661">
        <v>15910</v>
      </c>
      <c r="B11661" t="str">
        <v>2017-01-13</v>
      </c>
      <c r="C11661" t="str">
        <v>Morning</v>
      </c>
      <c r="D11661">
        <v>10</v>
      </c>
      <c r="E11661" t="str">
        <f>IF(MOD(D11661,2)=0,"EVEN","ODD")</f>
        <v>EVEN</v>
      </c>
      <c r="F11661" t="str">
        <f>IF(D11661&lt;=18,"LOW (1-18)","HIGH (19-36)")</f>
        <v>LOW (1-18)</v>
      </c>
      <c r="G11661">
        <f>INT((D11661-1)/6)+1</f>
        <v>2</v>
      </c>
      <c r="H11661">
        <f>MOD(D11661-1,6)+1</f>
        <v>4</v>
      </c>
      <c r="I11661">
        <f>37-D11661</f>
        <v>27</v>
      </c>
      <c r="J11661">
        <f>ABS(D11661-D11662)</f>
        <v>7</v>
      </c>
    </row>
    <row r="11662">
      <c r="A11662">
        <v>15909</v>
      </c>
      <c r="B11662" t="str">
        <v>2017-01-12</v>
      </c>
      <c r="C11662" t="str">
        <v>Evening</v>
      </c>
      <c r="D11662">
        <v>17</v>
      </c>
      <c r="E11662" t="str">
        <f>IF(MOD(D11662,2)=0,"EVEN","ODD")</f>
        <v>ODD</v>
      </c>
      <c r="F11662" t="str">
        <f>IF(D11662&lt;=18,"LOW (1-18)","HIGH (19-36)")</f>
        <v>LOW (1-18)</v>
      </c>
      <c r="G11662">
        <f>INT((D11662-1)/6)+1</f>
        <v>3</v>
      </c>
      <c r="H11662">
        <f>MOD(D11662-1,6)+1</f>
        <v>5</v>
      </c>
      <c r="I11662">
        <f>37-D11662</f>
        <v>20</v>
      </c>
      <c r="J11662">
        <f>ABS(D11662-D11663)</f>
        <v>18</v>
      </c>
    </row>
    <row r="11663">
      <c r="A11663">
        <v>15908</v>
      </c>
      <c r="B11663" t="str">
        <v>2017-01-12</v>
      </c>
      <c r="C11663" t="str">
        <v>Afternoon</v>
      </c>
      <c r="D11663">
        <v>35</v>
      </c>
      <c r="E11663" t="str">
        <f>IF(MOD(D11663,2)=0,"EVEN","ODD")</f>
        <v>ODD</v>
      </c>
      <c r="F11663" t="str">
        <f>IF(D11663&lt;=18,"LOW (1-18)","HIGH (19-36)")</f>
        <v>HIGH (19-36)</v>
      </c>
      <c r="G11663">
        <f>INT((D11663-1)/6)+1</f>
        <v>6</v>
      </c>
      <c r="H11663">
        <f>MOD(D11663-1,6)+1</f>
        <v>5</v>
      </c>
      <c r="I11663">
        <f>37-D11663</f>
        <v>2</v>
      </c>
      <c r="J11663">
        <f>ABS(D11663-D11664)</f>
        <v>10</v>
      </c>
    </row>
    <row r="11664">
      <c r="A11664">
        <v>15907</v>
      </c>
      <c r="B11664" t="str">
        <v>2017-01-12</v>
      </c>
      <c r="C11664" t="str">
        <v>Midday</v>
      </c>
      <c r="D11664">
        <v>25</v>
      </c>
      <c r="E11664" t="str">
        <f>IF(MOD(D11664,2)=0,"EVEN","ODD")</f>
        <v>ODD</v>
      </c>
      <c r="F11664" t="str">
        <f>IF(D11664&lt;=18,"LOW (1-18)","HIGH (19-36)")</f>
        <v>HIGH (19-36)</v>
      </c>
      <c r="G11664">
        <f>INT((D11664-1)/6)+1</f>
        <v>5</v>
      </c>
      <c r="H11664">
        <f>MOD(D11664-1,6)+1</f>
        <v>1</v>
      </c>
      <c r="I11664">
        <f>37-D11664</f>
        <v>12</v>
      </c>
      <c r="J11664">
        <f>ABS(D11664-D11665)</f>
        <v>12</v>
      </c>
    </row>
    <row r="11665">
      <c r="A11665">
        <v>15906</v>
      </c>
      <c r="B11665" t="str">
        <v>2017-01-12</v>
      </c>
      <c r="C11665" t="str">
        <v>Morning</v>
      </c>
      <c r="D11665">
        <v>13</v>
      </c>
      <c r="E11665" t="str">
        <f>IF(MOD(D11665,2)=0,"EVEN","ODD")</f>
        <v>ODD</v>
      </c>
      <c r="F11665" t="str">
        <f>IF(D11665&lt;=18,"LOW (1-18)","HIGH (19-36)")</f>
        <v>LOW (1-18)</v>
      </c>
      <c r="G11665">
        <f>INT((D11665-1)/6)+1</f>
        <v>3</v>
      </c>
      <c r="H11665">
        <f>MOD(D11665-1,6)+1</f>
        <v>1</v>
      </c>
      <c r="I11665">
        <f>37-D11665</f>
        <v>24</v>
      </c>
      <c r="J11665">
        <f>ABS(D11665-D11666)</f>
        <v>15</v>
      </c>
    </row>
    <row r="11666">
      <c r="A11666">
        <v>15905</v>
      </c>
      <c r="B11666" t="str">
        <v>2017-01-11</v>
      </c>
      <c r="C11666" t="str">
        <v>Evening</v>
      </c>
      <c r="D11666">
        <v>28</v>
      </c>
      <c r="E11666" t="str">
        <f>IF(MOD(D11666,2)=0,"EVEN","ODD")</f>
        <v>EVEN</v>
      </c>
      <c r="F11666" t="str">
        <f>IF(D11666&lt;=18,"LOW (1-18)","HIGH (19-36)")</f>
        <v>HIGH (19-36)</v>
      </c>
      <c r="G11666">
        <f>INT((D11666-1)/6)+1</f>
        <v>5</v>
      </c>
      <c r="H11666">
        <f>MOD(D11666-1,6)+1</f>
        <v>4</v>
      </c>
      <c r="I11666">
        <f>37-D11666</f>
        <v>9</v>
      </c>
      <c r="J11666">
        <f>ABS(D11666-D11667)</f>
        <v>4</v>
      </c>
    </row>
    <row r="11667">
      <c r="A11667">
        <v>15904</v>
      </c>
      <c r="B11667" t="str">
        <v>2017-01-11</v>
      </c>
      <c r="C11667" t="str">
        <v>Afternoon</v>
      </c>
      <c r="D11667">
        <v>32</v>
      </c>
      <c r="E11667" t="str">
        <f>IF(MOD(D11667,2)=0,"EVEN","ODD")</f>
        <v>EVEN</v>
      </c>
      <c r="F11667" t="str">
        <f>IF(D11667&lt;=18,"LOW (1-18)","HIGH (19-36)")</f>
        <v>HIGH (19-36)</v>
      </c>
      <c r="G11667">
        <f>INT((D11667-1)/6)+1</f>
        <v>6</v>
      </c>
      <c r="H11667">
        <f>MOD(D11667-1,6)+1</f>
        <v>2</v>
      </c>
      <c r="I11667">
        <f>37-D11667</f>
        <v>5</v>
      </c>
      <c r="J11667">
        <f>ABS(D11667-D11668)</f>
        <v>1</v>
      </c>
    </row>
    <row r="11668">
      <c r="A11668">
        <v>15903</v>
      </c>
      <c r="B11668" t="str">
        <v>2017-01-11</v>
      </c>
      <c r="C11668" t="str">
        <v>Midday</v>
      </c>
      <c r="D11668">
        <v>33</v>
      </c>
      <c r="E11668" t="str">
        <f>IF(MOD(D11668,2)=0,"EVEN","ODD")</f>
        <v>ODD</v>
      </c>
      <c r="F11668" t="str">
        <f>IF(D11668&lt;=18,"LOW (1-18)","HIGH (19-36)")</f>
        <v>HIGH (19-36)</v>
      </c>
      <c r="G11668">
        <f>INT((D11668-1)/6)+1</f>
        <v>6</v>
      </c>
      <c r="H11668">
        <f>MOD(D11668-1,6)+1</f>
        <v>3</v>
      </c>
      <c r="I11668">
        <f>37-D11668</f>
        <v>4</v>
      </c>
      <c r="J11668">
        <f>ABS(D11668-D11669)</f>
        <v>15</v>
      </c>
    </row>
    <row r="11669">
      <c r="A11669">
        <v>15902</v>
      </c>
      <c r="B11669" t="str">
        <v>2017-01-11</v>
      </c>
      <c r="C11669" t="str">
        <v>Morning</v>
      </c>
      <c r="D11669">
        <v>18</v>
      </c>
      <c r="E11669" t="str">
        <f>IF(MOD(D11669,2)=0,"EVEN","ODD")</f>
        <v>EVEN</v>
      </c>
      <c r="F11669" t="str">
        <f>IF(D11669&lt;=18,"LOW (1-18)","HIGH (19-36)")</f>
        <v>LOW (1-18)</v>
      </c>
      <c r="G11669">
        <f>INT((D11669-1)/6)+1</f>
        <v>3</v>
      </c>
      <c r="H11669">
        <f>MOD(D11669-1,6)+1</f>
        <v>6</v>
      </c>
      <c r="I11669">
        <f>37-D11669</f>
        <v>19</v>
      </c>
      <c r="J11669">
        <f>ABS(D11669-D11670)</f>
        <v>4</v>
      </c>
    </row>
    <row r="11670">
      <c r="A11670">
        <v>15901</v>
      </c>
      <c r="B11670" t="str">
        <v>2017-01-10</v>
      </c>
      <c r="C11670" t="str">
        <v>Evening</v>
      </c>
      <c r="D11670">
        <v>22</v>
      </c>
      <c r="E11670" t="str">
        <f>IF(MOD(D11670,2)=0,"EVEN","ODD")</f>
        <v>EVEN</v>
      </c>
      <c r="F11670" t="str">
        <f>IF(D11670&lt;=18,"LOW (1-18)","HIGH (19-36)")</f>
        <v>HIGH (19-36)</v>
      </c>
      <c r="G11670">
        <f>INT((D11670-1)/6)+1</f>
        <v>4</v>
      </c>
      <c r="H11670">
        <f>MOD(D11670-1,6)+1</f>
        <v>4</v>
      </c>
      <c r="I11670">
        <f>37-D11670</f>
        <v>15</v>
      </c>
      <c r="J11670">
        <f>ABS(D11670-D11671)</f>
        <v>9</v>
      </c>
    </row>
    <row r="11671">
      <c r="A11671">
        <v>15900</v>
      </c>
      <c r="B11671" t="str">
        <v>2017-01-10</v>
      </c>
      <c r="C11671" t="str">
        <v>Afternoon</v>
      </c>
      <c r="D11671">
        <v>31</v>
      </c>
      <c r="E11671" t="str">
        <f>IF(MOD(D11671,2)=0,"EVEN","ODD")</f>
        <v>ODD</v>
      </c>
      <c r="F11671" t="str">
        <f>IF(D11671&lt;=18,"LOW (1-18)","HIGH (19-36)")</f>
        <v>HIGH (19-36)</v>
      </c>
      <c r="G11671">
        <f>INT((D11671-1)/6)+1</f>
        <v>6</v>
      </c>
      <c r="H11671">
        <f>MOD(D11671-1,6)+1</f>
        <v>1</v>
      </c>
      <c r="I11671">
        <f>37-D11671</f>
        <v>6</v>
      </c>
      <c r="J11671">
        <f>ABS(D11671-D11672)</f>
        <v>28</v>
      </c>
    </row>
    <row r="11672">
      <c r="A11672">
        <v>15899</v>
      </c>
      <c r="B11672" t="str">
        <v>2017-01-10</v>
      </c>
      <c r="C11672" t="str">
        <v>Midday</v>
      </c>
      <c r="D11672">
        <v>3</v>
      </c>
      <c r="E11672" t="str">
        <f>IF(MOD(D11672,2)=0,"EVEN","ODD")</f>
        <v>ODD</v>
      </c>
      <c r="F11672" t="str">
        <f>IF(D11672&lt;=18,"LOW (1-18)","HIGH (19-36)")</f>
        <v>LOW (1-18)</v>
      </c>
      <c r="G11672">
        <f>INT((D11672-1)/6)+1</f>
        <v>1</v>
      </c>
      <c r="H11672">
        <f>MOD(D11672-1,6)+1</f>
        <v>3</v>
      </c>
      <c r="I11672">
        <f>37-D11672</f>
        <v>34</v>
      </c>
      <c r="J11672">
        <f>ABS(D11672-D11673)</f>
        <v>18</v>
      </c>
    </row>
    <row r="11673">
      <c r="A11673">
        <v>15898</v>
      </c>
      <c r="B11673" t="str">
        <v>2017-01-10</v>
      </c>
      <c r="C11673" t="str">
        <v>Morning</v>
      </c>
      <c r="D11673">
        <v>21</v>
      </c>
      <c r="E11673" t="str">
        <f>IF(MOD(D11673,2)=0,"EVEN","ODD")</f>
        <v>ODD</v>
      </c>
      <c r="F11673" t="str">
        <f>IF(D11673&lt;=18,"LOW (1-18)","HIGH (19-36)")</f>
        <v>HIGH (19-36)</v>
      </c>
      <c r="G11673">
        <f>INT((D11673-1)/6)+1</f>
        <v>4</v>
      </c>
      <c r="H11673">
        <f>MOD(D11673-1,6)+1</f>
        <v>3</v>
      </c>
      <c r="I11673">
        <f>37-D11673</f>
        <v>16</v>
      </c>
      <c r="J11673">
        <f>ABS(D11673-D11674)</f>
        <v>7</v>
      </c>
    </row>
    <row r="11674">
      <c r="A11674">
        <v>15897</v>
      </c>
      <c r="B11674" t="str">
        <v>2017-01-09</v>
      </c>
      <c r="C11674" t="str">
        <v>Evening</v>
      </c>
      <c r="D11674">
        <v>14</v>
      </c>
      <c r="E11674" t="str">
        <f>IF(MOD(D11674,2)=0,"EVEN","ODD")</f>
        <v>EVEN</v>
      </c>
      <c r="F11674" t="str">
        <f>IF(D11674&lt;=18,"LOW (1-18)","HIGH (19-36)")</f>
        <v>LOW (1-18)</v>
      </c>
      <c r="G11674">
        <f>INT((D11674-1)/6)+1</f>
        <v>3</v>
      </c>
      <c r="H11674">
        <f>MOD(D11674-1,6)+1</f>
        <v>2</v>
      </c>
      <c r="I11674">
        <f>37-D11674</f>
        <v>23</v>
      </c>
      <c r="J11674">
        <f>ABS(D11674-D11675)</f>
        <v>18</v>
      </c>
    </row>
    <row r="11675">
      <c r="A11675">
        <v>15896</v>
      </c>
      <c r="B11675" t="str">
        <v>2017-01-09</v>
      </c>
      <c r="C11675" t="str">
        <v>Afternoon</v>
      </c>
      <c r="D11675">
        <v>32</v>
      </c>
      <c r="E11675" t="str">
        <f>IF(MOD(D11675,2)=0,"EVEN","ODD")</f>
        <v>EVEN</v>
      </c>
      <c r="F11675" t="str">
        <f>IF(D11675&lt;=18,"LOW (1-18)","HIGH (19-36)")</f>
        <v>HIGH (19-36)</v>
      </c>
      <c r="G11675">
        <f>INT((D11675-1)/6)+1</f>
        <v>6</v>
      </c>
      <c r="H11675">
        <f>MOD(D11675-1,6)+1</f>
        <v>2</v>
      </c>
      <c r="I11675">
        <f>37-D11675</f>
        <v>5</v>
      </c>
      <c r="J11675">
        <f>ABS(D11675-D11676)</f>
        <v>27</v>
      </c>
    </row>
    <row r="11676">
      <c r="A11676">
        <v>15895</v>
      </c>
      <c r="B11676" t="str">
        <v>2017-01-09</v>
      </c>
      <c r="C11676" t="str">
        <v>Midday</v>
      </c>
      <c r="D11676">
        <v>5</v>
      </c>
      <c r="E11676" t="str">
        <f>IF(MOD(D11676,2)=0,"EVEN","ODD")</f>
        <v>ODD</v>
      </c>
      <c r="F11676" t="str">
        <f>IF(D11676&lt;=18,"LOW (1-18)","HIGH (19-36)")</f>
        <v>LOW (1-18)</v>
      </c>
      <c r="G11676">
        <f>INT((D11676-1)/6)+1</f>
        <v>1</v>
      </c>
      <c r="H11676">
        <f>MOD(D11676-1,6)+1</f>
        <v>5</v>
      </c>
      <c r="I11676">
        <f>37-D11676</f>
        <v>32</v>
      </c>
      <c r="J11676">
        <f>ABS(D11676-D11677)</f>
        <v>6</v>
      </c>
    </row>
    <row r="11677">
      <c r="A11677">
        <v>15894</v>
      </c>
      <c r="B11677" t="str">
        <v>2017-01-09</v>
      </c>
      <c r="C11677" t="str">
        <v>Morning</v>
      </c>
      <c r="D11677">
        <v>11</v>
      </c>
      <c r="E11677" t="str">
        <f>IF(MOD(D11677,2)=0,"EVEN","ODD")</f>
        <v>ODD</v>
      </c>
      <c r="F11677" t="str">
        <f>IF(D11677&lt;=18,"LOW (1-18)","HIGH (19-36)")</f>
        <v>LOW (1-18)</v>
      </c>
      <c r="G11677">
        <f>INT((D11677-1)/6)+1</f>
        <v>2</v>
      </c>
      <c r="H11677">
        <f>MOD(D11677-1,6)+1</f>
        <v>5</v>
      </c>
      <c r="I11677">
        <f>37-D11677</f>
        <v>26</v>
      </c>
      <c r="J11677">
        <f>ABS(D11677-D11678)</f>
        <v>12</v>
      </c>
    </row>
    <row r="11678">
      <c r="A11678">
        <v>15893</v>
      </c>
      <c r="B11678" t="str">
        <v>2017-01-07</v>
      </c>
      <c r="C11678" t="str">
        <v>Evening</v>
      </c>
      <c r="D11678">
        <v>23</v>
      </c>
      <c r="E11678" t="str">
        <f>IF(MOD(D11678,2)=0,"EVEN","ODD")</f>
        <v>ODD</v>
      </c>
      <c r="F11678" t="str">
        <f>IF(D11678&lt;=18,"LOW (1-18)","HIGH (19-36)")</f>
        <v>HIGH (19-36)</v>
      </c>
      <c r="G11678">
        <f>INT((D11678-1)/6)+1</f>
        <v>4</v>
      </c>
      <c r="H11678">
        <f>MOD(D11678-1,6)+1</f>
        <v>5</v>
      </c>
      <c r="I11678">
        <f>37-D11678</f>
        <v>14</v>
      </c>
      <c r="J11678">
        <f>ABS(D11678-D11679)</f>
        <v>10</v>
      </c>
    </row>
    <row r="11679">
      <c r="A11679">
        <v>15892</v>
      </c>
      <c r="B11679" t="str">
        <v>2017-01-07</v>
      </c>
      <c r="C11679" t="str">
        <v>Afternoon</v>
      </c>
      <c r="D11679">
        <v>13</v>
      </c>
      <c r="E11679" t="str">
        <f>IF(MOD(D11679,2)=0,"EVEN","ODD")</f>
        <v>ODD</v>
      </c>
      <c r="F11679" t="str">
        <f>IF(D11679&lt;=18,"LOW (1-18)","HIGH (19-36)")</f>
        <v>LOW (1-18)</v>
      </c>
      <c r="G11679">
        <f>INT((D11679-1)/6)+1</f>
        <v>3</v>
      </c>
      <c r="H11679">
        <f>MOD(D11679-1,6)+1</f>
        <v>1</v>
      </c>
      <c r="I11679">
        <f>37-D11679</f>
        <v>24</v>
      </c>
      <c r="J11679">
        <f>ABS(D11679-D11680)</f>
        <v>4</v>
      </c>
    </row>
    <row r="11680">
      <c r="A11680">
        <v>15891</v>
      </c>
      <c r="B11680" t="str">
        <v>2017-01-07</v>
      </c>
      <c r="C11680" t="str">
        <v>Midday</v>
      </c>
      <c r="D11680">
        <v>17</v>
      </c>
      <c r="E11680" t="str">
        <f>IF(MOD(D11680,2)=0,"EVEN","ODD")</f>
        <v>ODD</v>
      </c>
      <c r="F11680" t="str">
        <f>IF(D11680&lt;=18,"LOW (1-18)","HIGH (19-36)")</f>
        <v>LOW (1-18)</v>
      </c>
      <c r="G11680">
        <f>INT((D11680-1)/6)+1</f>
        <v>3</v>
      </c>
      <c r="H11680">
        <f>MOD(D11680-1,6)+1</f>
        <v>5</v>
      </c>
      <c r="I11680">
        <f>37-D11680</f>
        <v>20</v>
      </c>
      <c r="J11680">
        <f>ABS(D11680-D11681)</f>
        <v>8</v>
      </c>
    </row>
    <row r="11681">
      <c r="A11681">
        <v>15890</v>
      </c>
      <c r="B11681" t="str">
        <v>2017-01-07</v>
      </c>
      <c r="C11681" t="str">
        <v>Morning</v>
      </c>
      <c r="D11681">
        <v>25</v>
      </c>
      <c r="E11681" t="str">
        <f>IF(MOD(D11681,2)=0,"EVEN","ODD")</f>
        <v>ODD</v>
      </c>
      <c r="F11681" t="str">
        <f>IF(D11681&lt;=18,"LOW (1-18)","HIGH (19-36)")</f>
        <v>HIGH (19-36)</v>
      </c>
      <c r="G11681">
        <f>INT((D11681-1)/6)+1</f>
        <v>5</v>
      </c>
      <c r="H11681">
        <f>MOD(D11681-1,6)+1</f>
        <v>1</v>
      </c>
      <c r="I11681">
        <f>37-D11681</f>
        <v>12</v>
      </c>
      <c r="J11681">
        <f>ABS(D11681-D11682)</f>
        <v>0</v>
      </c>
    </row>
    <row r="11682">
      <c r="A11682">
        <v>15889</v>
      </c>
      <c r="B11682" t="str">
        <v>2017-01-06</v>
      </c>
      <c r="C11682" t="str">
        <v>Evening</v>
      </c>
      <c r="D11682">
        <v>25</v>
      </c>
      <c r="E11682" t="str">
        <f>IF(MOD(D11682,2)=0,"EVEN","ODD")</f>
        <v>ODD</v>
      </c>
      <c r="F11682" t="str">
        <f>IF(D11682&lt;=18,"LOW (1-18)","HIGH (19-36)")</f>
        <v>HIGH (19-36)</v>
      </c>
      <c r="G11682">
        <f>INT((D11682-1)/6)+1</f>
        <v>5</v>
      </c>
      <c r="H11682">
        <f>MOD(D11682-1,6)+1</f>
        <v>1</v>
      </c>
      <c r="I11682">
        <f>37-D11682</f>
        <v>12</v>
      </c>
      <c r="J11682">
        <f>ABS(D11682-D11683)</f>
        <v>11</v>
      </c>
    </row>
    <row r="11683">
      <c r="A11683">
        <v>15888</v>
      </c>
      <c r="B11683" t="str">
        <v>2017-01-06</v>
      </c>
      <c r="C11683" t="str">
        <v>Afternoon</v>
      </c>
      <c r="D11683">
        <v>14</v>
      </c>
      <c r="E11683" t="str">
        <f>IF(MOD(D11683,2)=0,"EVEN","ODD")</f>
        <v>EVEN</v>
      </c>
      <c r="F11683" t="str">
        <f>IF(D11683&lt;=18,"LOW (1-18)","HIGH (19-36)")</f>
        <v>LOW (1-18)</v>
      </c>
      <c r="G11683">
        <f>INT((D11683-1)/6)+1</f>
        <v>3</v>
      </c>
      <c r="H11683">
        <f>MOD(D11683-1,6)+1</f>
        <v>2</v>
      </c>
      <c r="I11683">
        <f>37-D11683</f>
        <v>23</v>
      </c>
      <c r="J11683">
        <f>ABS(D11683-D11684)</f>
        <v>10</v>
      </c>
    </row>
    <row r="11684">
      <c r="A11684">
        <v>15887</v>
      </c>
      <c r="B11684" t="str">
        <v>2017-01-06</v>
      </c>
      <c r="C11684" t="str">
        <v>Midday</v>
      </c>
      <c r="D11684">
        <v>24</v>
      </c>
      <c r="E11684" t="str">
        <f>IF(MOD(D11684,2)=0,"EVEN","ODD")</f>
        <v>EVEN</v>
      </c>
      <c r="F11684" t="str">
        <f>IF(D11684&lt;=18,"LOW (1-18)","HIGH (19-36)")</f>
        <v>HIGH (19-36)</v>
      </c>
      <c r="G11684">
        <f>INT((D11684-1)/6)+1</f>
        <v>4</v>
      </c>
      <c r="H11684">
        <f>MOD(D11684-1,6)+1</f>
        <v>6</v>
      </c>
      <c r="I11684">
        <f>37-D11684</f>
        <v>13</v>
      </c>
      <c r="J11684">
        <f>ABS(D11684-D11685)</f>
        <v>11</v>
      </c>
    </row>
    <row r="11685">
      <c r="A11685">
        <v>15886</v>
      </c>
      <c r="B11685" t="str">
        <v>2017-01-06</v>
      </c>
      <c r="C11685" t="str">
        <v>Morning</v>
      </c>
      <c r="D11685">
        <v>13</v>
      </c>
      <c r="E11685" t="str">
        <f>IF(MOD(D11685,2)=0,"EVEN","ODD")</f>
        <v>ODD</v>
      </c>
      <c r="F11685" t="str">
        <f>IF(D11685&lt;=18,"LOW (1-18)","HIGH (19-36)")</f>
        <v>LOW (1-18)</v>
      </c>
      <c r="G11685">
        <f>INT((D11685-1)/6)+1</f>
        <v>3</v>
      </c>
      <c r="H11685">
        <f>MOD(D11685-1,6)+1</f>
        <v>1</v>
      </c>
      <c r="I11685">
        <f>37-D11685</f>
        <v>24</v>
      </c>
      <c r="J11685">
        <f>ABS(D11685-D11686)</f>
        <v>9</v>
      </c>
    </row>
    <row r="11686">
      <c r="A11686">
        <v>15885</v>
      </c>
      <c r="B11686" t="str">
        <v>2017-01-05</v>
      </c>
      <c r="C11686" t="str">
        <v>Evening</v>
      </c>
      <c r="D11686">
        <v>4</v>
      </c>
      <c r="E11686" t="str">
        <f>IF(MOD(D11686,2)=0,"EVEN","ODD")</f>
        <v>EVEN</v>
      </c>
      <c r="F11686" t="str">
        <f>IF(D11686&lt;=18,"LOW (1-18)","HIGH (19-36)")</f>
        <v>LOW (1-18)</v>
      </c>
      <c r="G11686">
        <f>INT((D11686-1)/6)+1</f>
        <v>1</v>
      </c>
      <c r="H11686">
        <f>MOD(D11686-1,6)+1</f>
        <v>4</v>
      </c>
      <c r="I11686">
        <f>37-D11686</f>
        <v>33</v>
      </c>
      <c r="J11686">
        <f>ABS(D11686-D11687)</f>
        <v>29</v>
      </c>
    </row>
    <row r="11687">
      <c r="A11687">
        <v>15884</v>
      </c>
      <c r="B11687" t="str">
        <v>2017-01-05</v>
      </c>
      <c r="C11687" t="str">
        <v>Afternoon</v>
      </c>
      <c r="D11687">
        <v>33</v>
      </c>
      <c r="E11687" t="str">
        <f>IF(MOD(D11687,2)=0,"EVEN","ODD")</f>
        <v>ODD</v>
      </c>
      <c r="F11687" t="str">
        <f>IF(D11687&lt;=18,"LOW (1-18)","HIGH (19-36)")</f>
        <v>HIGH (19-36)</v>
      </c>
      <c r="G11687">
        <f>INT((D11687-1)/6)+1</f>
        <v>6</v>
      </c>
      <c r="H11687">
        <f>MOD(D11687-1,6)+1</f>
        <v>3</v>
      </c>
      <c r="I11687">
        <f>37-D11687</f>
        <v>4</v>
      </c>
      <c r="J11687">
        <f>ABS(D11687-D11688)</f>
        <v>18</v>
      </c>
    </row>
    <row r="11688">
      <c r="A11688">
        <v>15883</v>
      </c>
      <c r="B11688" t="str">
        <v>2017-01-05</v>
      </c>
      <c r="C11688" t="str">
        <v>Midday</v>
      </c>
      <c r="D11688">
        <v>15</v>
      </c>
      <c r="E11688" t="str">
        <f>IF(MOD(D11688,2)=0,"EVEN","ODD")</f>
        <v>ODD</v>
      </c>
      <c r="F11688" t="str">
        <f>IF(D11688&lt;=18,"LOW (1-18)","HIGH (19-36)")</f>
        <v>LOW (1-18)</v>
      </c>
      <c r="G11688">
        <f>INT((D11688-1)/6)+1</f>
        <v>3</v>
      </c>
      <c r="H11688">
        <f>MOD(D11688-1,6)+1</f>
        <v>3</v>
      </c>
      <c r="I11688">
        <f>37-D11688</f>
        <v>22</v>
      </c>
      <c r="J11688">
        <f>ABS(D11688-D11689)</f>
        <v>10</v>
      </c>
    </row>
    <row r="11689">
      <c r="A11689">
        <v>15882</v>
      </c>
      <c r="B11689" t="str">
        <v>2017-01-05</v>
      </c>
      <c r="C11689" t="str">
        <v>Morning</v>
      </c>
      <c r="D11689">
        <v>5</v>
      </c>
      <c r="E11689" t="str">
        <f>IF(MOD(D11689,2)=0,"EVEN","ODD")</f>
        <v>ODD</v>
      </c>
      <c r="F11689" t="str">
        <f>IF(D11689&lt;=18,"LOW (1-18)","HIGH (19-36)")</f>
        <v>LOW (1-18)</v>
      </c>
      <c r="G11689">
        <f>INT((D11689-1)/6)+1</f>
        <v>1</v>
      </c>
      <c r="H11689">
        <f>MOD(D11689-1,6)+1</f>
        <v>5</v>
      </c>
      <c r="I11689">
        <f>37-D11689</f>
        <v>32</v>
      </c>
      <c r="J11689">
        <f>ABS(D11689-D11690)</f>
        <v>17</v>
      </c>
    </row>
    <row r="11690">
      <c r="A11690">
        <v>15881</v>
      </c>
      <c r="B11690" t="str">
        <v>2017-01-04</v>
      </c>
      <c r="C11690" t="str">
        <v>Evening</v>
      </c>
      <c r="D11690">
        <v>22</v>
      </c>
      <c r="E11690" t="str">
        <f>IF(MOD(D11690,2)=0,"EVEN","ODD")</f>
        <v>EVEN</v>
      </c>
      <c r="F11690" t="str">
        <f>IF(D11690&lt;=18,"LOW (1-18)","HIGH (19-36)")</f>
        <v>HIGH (19-36)</v>
      </c>
      <c r="G11690">
        <f>INT((D11690-1)/6)+1</f>
        <v>4</v>
      </c>
      <c r="H11690">
        <f>MOD(D11690-1,6)+1</f>
        <v>4</v>
      </c>
      <c r="I11690">
        <f>37-D11690</f>
        <v>15</v>
      </c>
      <c r="J11690">
        <f>ABS(D11690-D11691)</f>
        <v>4</v>
      </c>
    </row>
    <row r="11691">
      <c r="A11691">
        <v>15880</v>
      </c>
      <c r="B11691" t="str">
        <v>2017-01-04</v>
      </c>
      <c r="C11691" t="str">
        <v>Afternoon</v>
      </c>
      <c r="D11691">
        <v>18</v>
      </c>
      <c r="E11691" t="str">
        <f>IF(MOD(D11691,2)=0,"EVEN","ODD")</f>
        <v>EVEN</v>
      </c>
      <c r="F11691" t="str">
        <f>IF(D11691&lt;=18,"LOW (1-18)","HIGH (19-36)")</f>
        <v>LOW (1-18)</v>
      </c>
      <c r="G11691">
        <f>INT((D11691-1)/6)+1</f>
        <v>3</v>
      </c>
      <c r="H11691">
        <f>MOD(D11691-1,6)+1</f>
        <v>6</v>
      </c>
      <c r="I11691">
        <f>37-D11691</f>
        <v>19</v>
      </c>
      <c r="J11691">
        <f>ABS(D11691-D11692)</f>
        <v>8</v>
      </c>
    </row>
    <row r="11692">
      <c r="A11692">
        <v>15879</v>
      </c>
      <c r="B11692" t="str">
        <v>2017-01-04</v>
      </c>
      <c r="C11692" t="str">
        <v>Midday</v>
      </c>
      <c r="D11692">
        <v>10</v>
      </c>
      <c r="E11692" t="str">
        <f>IF(MOD(D11692,2)=0,"EVEN","ODD")</f>
        <v>EVEN</v>
      </c>
      <c r="F11692" t="str">
        <f>IF(D11692&lt;=18,"LOW (1-18)","HIGH (19-36)")</f>
        <v>LOW (1-18)</v>
      </c>
      <c r="G11692">
        <f>INT((D11692-1)/6)+1</f>
        <v>2</v>
      </c>
      <c r="H11692">
        <f>MOD(D11692-1,6)+1</f>
        <v>4</v>
      </c>
      <c r="I11692">
        <f>37-D11692</f>
        <v>27</v>
      </c>
      <c r="J11692">
        <f>ABS(D11692-D11693)</f>
        <v>19</v>
      </c>
    </row>
    <row r="11693">
      <c r="A11693">
        <v>15878</v>
      </c>
      <c r="B11693" t="str">
        <v>2017-01-04</v>
      </c>
      <c r="C11693" t="str">
        <v>Morning</v>
      </c>
      <c r="D11693">
        <v>29</v>
      </c>
      <c r="E11693" t="str">
        <f>IF(MOD(D11693,2)=0,"EVEN","ODD")</f>
        <v>ODD</v>
      </c>
      <c r="F11693" t="str">
        <f>IF(D11693&lt;=18,"LOW (1-18)","HIGH (19-36)")</f>
        <v>HIGH (19-36)</v>
      </c>
      <c r="G11693">
        <f>INT((D11693-1)/6)+1</f>
        <v>5</v>
      </c>
      <c r="H11693">
        <f>MOD(D11693-1,6)+1</f>
        <v>5</v>
      </c>
      <c r="I11693">
        <f>37-D11693</f>
        <v>8</v>
      </c>
      <c r="J11693">
        <f>ABS(D11693-D11694)</f>
        <v>9</v>
      </c>
    </row>
    <row r="11694">
      <c r="A11694">
        <v>15877</v>
      </c>
      <c r="B11694" t="str">
        <v>2017-01-03</v>
      </c>
      <c r="C11694" t="str">
        <v>Evening</v>
      </c>
      <c r="D11694">
        <v>20</v>
      </c>
      <c r="E11694" t="str">
        <f>IF(MOD(D11694,2)=0,"EVEN","ODD")</f>
        <v>EVEN</v>
      </c>
      <c r="F11694" t="str">
        <f>IF(D11694&lt;=18,"LOW (1-18)","HIGH (19-36)")</f>
        <v>HIGH (19-36)</v>
      </c>
      <c r="G11694">
        <f>INT((D11694-1)/6)+1</f>
        <v>4</v>
      </c>
      <c r="H11694">
        <f>MOD(D11694-1,6)+1</f>
        <v>2</v>
      </c>
      <c r="I11694">
        <f>37-D11694</f>
        <v>17</v>
      </c>
      <c r="J11694">
        <f>ABS(D11694-D11695)</f>
        <v>16</v>
      </c>
    </row>
    <row r="11695">
      <c r="A11695">
        <v>15876</v>
      </c>
      <c r="B11695" t="str">
        <v>2017-01-03</v>
      </c>
      <c r="C11695" t="str">
        <v>Afternoon</v>
      </c>
      <c r="D11695">
        <v>4</v>
      </c>
      <c r="E11695" t="str">
        <f>IF(MOD(D11695,2)=0,"EVEN","ODD")</f>
        <v>EVEN</v>
      </c>
      <c r="F11695" t="str">
        <f>IF(D11695&lt;=18,"LOW (1-18)","HIGH (19-36)")</f>
        <v>LOW (1-18)</v>
      </c>
      <c r="G11695">
        <f>INT((D11695-1)/6)+1</f>
        <v>1</v>
      </c>
      <c r="H11695">
        <f>MOD(D11695-1,6)+1</f>
        <v>4</v>
      </c>
      <c r="I11695">
        <f>37-D11695</f>
        <v>33</v>
      </c>
      <c r="J11695">
        <f>ABS(D11695-D11696)</f>
        <v>3</v>
      </c>
    </row>
    <row r="11696">
      <c r="A11696">
        <v>15875</v>
      </c>
      <c r="B11696" t="str">
        <v>2017-01-03</v>
      </c>
      <c r="C11696" t="str">
        <v>Midday</v>
      </c>
      <c r="D11696">
        <v>7</v>
      </c>
      <c r="E11696" t="str">
        <f>IF(MOD(D11696,2)=0,"EVEN","ODD")</f>
        <v>ODD</v>
      </c>
      <c r="F11696" t="str">
        <f>IF(D11696&lt;=18,"LOW (1-18)","HIGH (19-36)")</f>
        <v>LOW (1-18)</v>
      </c>
      <c r="G11696">
        <f>INT((D11696-1)/6)+1</f>
        <v>2</v>
      </c>
      <c r="H11696">
        <f>MOD(D11696-1,6)+1</f>
        <v>1</v>
      </c>
      <c r="I11696">
        <f>37-D11696</f>
        <v>30</v>
      </c>
      <c r="J11696">
        <f>ABS(D11696-D11697)</f>
        <v>1</v>
      </c>
    </row>
    <row r="11697">
      <c r="A11697">
        <v>15874</v>
      </c>
      <c r="B11697" t="str">
        <v>2017-01-03</v>
      </c>
      <c r="C11697" t="str">
        <v>Morning</v>
      </c>
      <c r="D11697">
        <v>8</v>
      </c>
      <c r="E11697" t="str">
        <f>IF(MOD(D11697,2)=0,"EVEN","ODD")</f>
        <v>EVEN</v>
      </c>
      <c r="F11697" t="str">
        <f>IF(D11697&lt;=18,"LOW (1-18)","HIGH (19-36)")</f>
        <v>LOW (1-18)</v>
      </c>
      <c r="G11697">
        <f>INT((D11697-1)/6)+1</f>
        <v>2</v>
      </c>
      <c r="H11697">
        <f>MOD(D11697-1,6)+1</f>
        <v>2</v>
      </c>
      <c r="I11697">
        <f>37-D11697</f>
        <v>29</v>
      </c>
      <c r="J11697">
        <f>ABS(D11697-D11698)</f>
        <v>5</v>
      </c>
    </row>
    <row r="11698">
      <c r="A11698">
        <v>15873</v>
      </c>
      <c r="B11698" t="str">
        <v>2017-01-02</v>
      </c>
      <c r="C11698" t="str">
        <v>Evening</v>
      </c>
      <c r="D11698">
        <v>3</v>
      </c>
      <c r="E11698" t="str">
        <f>IF(MOD(D11698,2)=0,"EVEN","ODD")</f>
        <v>ODD</v>
      </c>
      <c r="F11698" t="str">
        <f>IF(D11698&lt;=18,"LOW (1-18)","HIGH (19-36)")</f>
        <v>LOW (1-18)</v>
      </c>
      <c r="G11698">
        <f>INT((D11698-1)/6)+1</f>
        <v>1</v>
      </c>
      <c r="H11698">
        <f>MOD(D11698-1,6)+1</f>
        <v>3</v>
      </c>
      <c r="I11698">
        <f>37-D11698</f>
        <v>34</v>
      </c>
      <c r="J11698">
        <f>ABS(D11698-D11699)</f>
        <v>3</v>
      </c>
    </row>
    <row r="11699">
      <c r="A11699">
        <v>15872</v>
      </c>
      <c r="B11699" t="str">
        <v>2017-01-02</v>
      </c>
      <c r="C11699" t="str">
        <v>Afternoon</v>
      </c>
      <c r="D11699">
        <v>6</v>
      </c>
      <c r="E11699" t="str">
        <f>IF(MOD(D11699,2)=0,"EVEN","ODD")</f>
        <v>EVEN</v>
      </c>
      <c r="F11699" t="str">
        <f>IF(D11699&lt;=18,"LOW (1-18)","HIGH (19-36)")</f>
        <v>LOW (1-18)</v>
      </c>
      <c r="G11699">
        <f>INT((D11699-1)/6)+1</f>
        <v>1</v>
      </c>
      <c r="H11699">
        <f>MOD(D11699-1,6)+1</f>
        <v>6</v>
      </c>
      <c r="I11699">
        <f>37-D11699</f>
        <v>31</v>
      </c>
      <c r="J11699">
        <f>ABS(D11699-D11700)</f>
        <v>27</v>
      </c>
    </row>
    <row r="11700">
      <c r="A11700">
        <v>15871</v>
      </c>
      <c r="B11700" t="str">
        <v>2017-01-02</v>
      </c>
      <c r="C11700" t="str">
        <v>Midday</v>
      </c>
      <c r="D11700">
        <v>33</v>
      </c>
      <c r="E11700" t="str">
        <f>IF(MOD(D11700,2)=0,"EVEN","ODD")</f>
        <v>ODD</v>
      </c>
      <c r="F11700" t="str">
        <f>IF(D11700&lt;=18,"LOW (1-18)","HIGH (19-36)")</f>
        <v>HIGH (19-36)</v>
      </c>
      <c r="G11700">
        <f>INT((D11700-1)/6)+1</f>
        <v>6</v>
      </c>
      <c r="H11700">
        <f>MOD(D11700-1,6)+1</f>
        <v>3</v>
      </c>
      <c r="I11700">
        <f>37-D11700</f>
        <v>4</v>
      </c>
      <c r="J11700">
        <f>ABS(D11700-D11701)</f>
        <v>32</v>
      </c>
    </row>
    <row r="11701">
      <c r="A11701">
        <v>15870</v>
      </c>
      <c r="B11701" t="str">
        <v>2017-01-02</v>
      </c>
      <c r="C11701" t="str">
        <v>Morning</v>
      </c>
      <c r="D11701">
        <v>1</v>
      </c>
      <c r="E11701" t="str">
        <f>IF(MOD(D11701,2)=0,"EVEN","ODD")</f>
        <v>ODD</v>
      </c>
      <c r="F11701" t="str">
        <f>IF(D11701&lt;=18,"LOW (1-18)","HIGH (19-36)")</f>
        <v>LOW (1-18)</v>
      </c>
      <c r="G11701">
        <f>INT((D11701-1)/6)+1</f>
        <v>1</v>
      </c>
      <c r="H11701">
        <f>MOD(D11701-1,6)+1</f>
        <v>1</v>
      </c>
      <c r="I11701">
        <f>37-D11701</f>
        <v>36</v>
      </c>
      <c r="J11701">
        <f>ABS(D11701-D11702)</f>
        <v>28</v>
      </c>
    </row>
    <row r="11702">
      <c r="A11702">
        <v>15869</v>
      </c>
      <c r="B11702" t="str">
        <v>2016-12-31</v>
      </c>
      <c r="C11702" t="str">
        <v>Evening</v>
      </c>
      <c r="D11702">
        <v>29</v>
      </c>
      <c r="E11702" t="str">
        <f>IF(MOD(D11702,2)=0,"EVEN","ODD")</f>
        <v>ODD</v>
      </c>
      <c r="F11702" t="str">
        <f>IF(D11702&lt;=18,"LOW (1-18)","HIGH (19-36)")</f>
        <v>HIGH (19-36)</v>
      </c>
      <c r="G11702">
        <f>INT((D11702-1)/6)+1</f>
        <v>5</v>
      </c>
      <c r="H11702">
        <f>MOD(D11702-1,6)+1</f>
        <v>5</v>
      </c>
      <c r="I11702">
        <f>37-D11702</f>
        <v>8</v>
      </c>
      <c r="J11702">
        <f>ABS(D11702-D11703)</f>
        <v>3</v>
      </c>
    </row>
    <row r="11703">
      <c r="A11703">
        <v>15868</v>
      </c>
      <c r="B11703" t="str">
        <v>2016-12-31</v>
      </c>
      <c r="C11703" t="str">
        <v>Afternoon</v>
      </c>
      <c r="D11703">
        <v>32</v>
      </c>
      <c r="E11703" t="str">
        <f>IF(MOD(D11703,2)=0,"EVEN","ODD")</f>
        <v>EVEN</v>
      </c>
      <c r="F11703" t="str">
        <f>IF(D11703&lt;=18,"LOW (1-18)","HIGH (19-36)")</f>
        <v>HIGH (19-36)</v>
      </c>
      <c r="G11703">
        <f>INT((D11703-1)/6)+1</f>
        <v>6</v>
      </c>
      <c r="H11703">
        <f>MOD(D11703-1,6)+1</f>
        <v>2</v>
      </c>
      <c r="I11703">
        <f>37-D11703</f>
        <v>5</v>
      </c>
      <c r="J11703">
        <f>ABS(D11703-D11704)</f>
        <v>25</v>
      </c>
    </row>
    <row r="11704">
      <c r="A11704">
        <v>15867</v>
      </c>
      <c r="B11704" t="str">
        <v>2016-12-31</v>
      </c>
      <c r="C11704" t="str">
        <v>Midday</v>
      </c>
      <c r="D11704">
        <v>7</v>
      </c>
      <c r="E11704" t="str">
        <f>IF(MOD(D11704,2)=0,"EVEN","ODD")</f>
        <v>ODD</v>
      </c>
      <c r="F11704" t="str">
        <f>IF(D11704&lt;=18,"LOW (1-18)","HIGH (19-36)")</f>
        <v>LOW (1-18)</v>
      </c>
      <c r="G11704">
        <f>INT((D11704-1)/6)+1</f>
        <v>2</v>
      </c>
      <c r="H11704">
        <f>MOD(D11704-1,6)+1</f>
        <v>1</v>
      </c>
      <c r="I11704">
        <f>37-D11704</f>
        <v>30</v>
      </c>
      <c r="J11704">
        <f>ABS(D11704-D11705)</f>
        <v>6</v>
      </c>
    </row>
    <row r="11705">
      <c r="A11705">
        <v>15866</v>
      </c>
      <c r="B11705" t="str">
        <v>2016-12-31</v>
      </c>
      <c r="C11705" t="str">
        <v>Morning</v>
      </c>
      <c r="D11705">
        <v>1</v>
      </c>
      <c r="E11705" t="str">
        <f>IF(MOD(D11705,2)=0,"EVEN","ODD")</f>
        <v>ODD</v>
      </c>
      <c r="F11705" t="str">
        <f>IF(D11705&lt;=18,"LOW (1-18)","HIGH (19-36)")</f>
        <v>LOW (1-18)</v>
      </c>
      <c r="G11705">
        <f>INT((D11705-1)/6)+1</f>
        <v>1</v>
      </c>
      <c r="H11705">
        <f>MOD(D11705-1,6)+1</f>
        <v>1</v>
      </c>
      <c r="I11705">
        <f>37-D11705</f>
        <v>36</v>
      </c>
      <c r="J11705">
        <f>ABS(D11705-D11706)</f>
        <v>25</v>
      </c>
    </row>
    <row r="11706">
      <c r="A11706">
        <v>15865</v>
      </c>
      <c r="B11706" t="str">
        <v>2016-12-30</v>
      </c>
      <c r="C11706" t="str">
        <v>Evening</v>
      </c>
      <c r="D11706">
        <v>26</v>
      </c>
      <c r="E11706" t="str">
        <f>IF(MOD(D11706,2)=0,"EVEN","ODD")</f>
        <v>EVEN</v>
      </c>
      <c r="F11706" t="str">
        <f>IF(D11706&lt;=18,"LOW (1-18)","HIGH (19-36)")</f>
        <v>HIGH (19-36)</v>
      </c>
      <c r="G11706">
        <f>INT((D11706-1)/6)+1</f>
        <v>5</v>
      </c>
      <c r="H11706">
        <f>MOD(D11706-1,6)+1</f>
        <v>2</v>
      </c>
      <c r="I11706">
        <f>37-D11706</f>
        <v>11</v>
      </c>
      <c r="J11706">
        <f>ABS(D11706-D11707)</f>
        <v>18</v>
      </c>
    </row>
    <row r="11707">
      <c r="A11707">
        <v>15864</v>
      </c>
      <c r="B11707" t="str">
        <v>2016-12-30</v>
      </c>
      <c r="C11707" t="str">
        <v>Afternoon</v>
      </c>
      <c r="D11707">
        <v>8</v>
      </c>
      <c r="E11707" t="str">
        <f>IF(MOD(D11707,2)=0,"EVEN","ODD")</f>
        <v>EVEN</v>
      </c>
      <c r="F11707" t="str">
        <f>IF(D11707&lt;=18,"LOW (1-18)","HIGH (19-36)")</f>
        <v>LOW (1-18)</v>
      </c>
      <c r="G11707">
        <f>INT((D11707-1)/6)+1</f>
        <v>2</v>
      </c>
      <c r="H11707">
        <f>MOD(D11707-1,6)+1</f>
        <v>2</v>
      </c>
      <c r="I11707">
        <f>37-D11707</f>
        <v>29</v>
      </c>
      <c r="J11707">
        <f>ABS(D11707-D11708)</f>
        <v>12</v>
      </c>
    </row>
    <row r="11708">
      <c r="A11708">
        <v>15863</v>
      </c>
      <c r="B11708" t="str">
        <v>2016-12-30</v>
      </c>
      <c r="C11708" t="str">
        <v>Midday</v>
      </c>
      <c r="D11708">
        <v>20</v>
      </c>
      <c r="E11708" t="str">
        <f>IF(MOD(D11708,2)=0,"EVEN","ODD")</f>
        <v>EVEN</v>
      </c>
      <c r="F11708" t="str">
        <f>IF(D11708&lt;=18,"LOW (1-18)","HIGH (19-36)")</f>
        <v>HIGH (19-36)</v>
      </c>
      <c r="G11708">
        <f>INT((D11708-1)/6)+1</f>
        <v>4</v>
      </c>
      <c r="H11708">
        <f>MOD(D11708-1,6)+1</f>
        <v>2</v>
      </c>
      <c r="I11708">
        <f>37-D11708</f>
        <v>17</v>
      </c>
      <c r="J11708">
        <f>ABS(D11708-D11709)</f>
        <v>6</v>
      </c>
    </row>
    <row r="11709">
      <c r="A11709">
        <v>15862</v>
      </c>
      <c r="B11709" t="str">
        <v>2016-12-30</v>
      </c>
      <c r="C11709" t="str">
        <v>Morning</v>
      </c>
      <c r="D11709">
        <v>26</v>
      </c>
      <c r="E11709" t="str">
        <f>IF(MOD(D11709,2)=0,"EVEN","ODD")</f>
        <v>EVEN</v>
      </c>
      <c r="F11709" t="str">
        <f>IF(D11709&lt;=18,"LOW (1-18)","HIGH (19-36)")</f>
        <v>HIGH (19-36)</v>
      </c>
      <c r="G11709">
        <f>INT((D11709-1)/6)+1</f>
        <v>5</v>
      </c>
      <c r="H11709">
        <f>MOD(D11709-1,6)+1</f>
        <v>2</v>
      </c>
      <c r="I11709">
        <f>37-D11709</f>
        <v>11</v>
      </c>
      <c r="J11709">
        <f>ABS(D11709-D11710)</f>
        <v>19</v>
      </c>
    </row>
    <row r="11710">
      <c r="A11710">
        <v>15861</v>
      </c>
      <c r="B11710" t="str">
        <v>2016-12-29</v>
      </c>
      <c r="C11710" t="str">
        <v>Evening</v>
      </c>
      <c r="D11710">
        <v>7</v>
      </c>
      <c r="E11710" t="str">
        <f>IF(MOD(D11710,2)=0,"EVEN","ODD")</f>
        <v>ODD</v>
      </c>
      <c r="F11710" t="str">
        <f>IF(D11710&lt;=18,"LOW (1-18)","HIGH (19-36)")</f>
        <v>LOW (1-18)</v>
      </c>
      <c r="G11710">
        <f>INT((D11710-1)/6)+1</f>
        <v>2</v>
      </c>
      <c r="H11710">
        <f>MOD(D11710-1,6)+1</f>
        <v>1</v>
      </c>
      <c r="I11710">
        <f>37-D11710</f>
        <v>30</v>
      </c>
      <c r="J11710">
        <f>ABS(D11710-D11711)</f>
        <v>21</v>
      </c>
    </row>
    <row r="11711">
      <c r="A11711">
        <v>15860</v>
      </c>
      <c r="B11711" t="str">
        <v>2016-12-29</v>
      </c>
      <c r="C11711" t="str">
        <v>Afternoon</v>
      </c>
      <c r="D11711">
        <v>28</v>
      </c>
      <c r="E11711" t="str">
        <f>IF(MOD(D11711,2)=0,"EVEN","ODD")</f>
        <v>EVEN</v>
      </c>
      <c r="F11711" t="str">
        <f>IF(D11711&lt;=18,"LOW (1-18)","HIGH (19-36)")</f>
        <v>HIGH (19-36)</v>
      </c>
      <c r="G11711">
        <f>INT((D11711-1)/6)+1</f>
        <v>5</v>
      </c>
      <c r="H11711">
        <f>MOD(D11711-1,6)+1</f>
        <v>4</v>
      </c>
      <c r="I11711">
        <f>37-D11711</f>
        <v>9</v>
      </c>
      <c r="J11711">
        <f>ABS(D11711-D11712)</f>
        <v>26</v>
      </c>
    </row>
    <row r="11712">
      <c r="A11712">
        <v>15859</v>
      </c>
      <c r="B11712" t="str">
        <v>2016-12-29</v>
      </c>
      <c r="C11712" t="str">
        <v>Midday</v>
      </c>
      <c r="D11712">
        <v>2</v>
      </c>
      <c r="E11712" t="str">
        <f>IF(MOD(D11712,2)=0,"EVEN","ODD")</f>
        <v>EVEN</v>
      </c>
      <c r="F11712" t="str">
        <f>IF(D11712&lt;=18,"LOW (1-18)","HIGH (19-36)")</f>
        <v>LOW (1-18)</v>
      </c>
      <c r="G11712">
        <f>INT((D11712-1)/6)+1</f>
        <v>1</v>
      </c>
      <c r="H11712">
        <f>MOD(D11712-1,6)+1</f>
        <v>2</v>
      </c>
      <c r="I11712">
        <f>37-D11712</f>
        <v>35</v>
      </c>
      <c r="J11712">
        <f>ABS(D11712-D11713)</f>
        <v>14</v>
      </c>
    </row>
    <row r="11713">
      <c r="A11713">
        <v>15858</v>
      </c>
      <c r="B11713" t="str">
        <v>2016-12-29</v>
      </c>
      <c r="C11713" t="str">
        <v>Morning</v>
      </c>
      <c r="D11713">
        <v>16</v>
      </c>
      <c r="E11713" t="str">
        <f>IF(MOD(D11713,2)=0,"EVEN","ODD")</f>
        <v>EVEN</v>
      </c>
      <c r="F11713" t="str">
        <f>IF(D11713&lt;=18,"LOW (1-18)","HIGH (19-36)")</f>
        <v>LOW (1-18)</v>
      </c>
      <c r="G11713">
        <f>INT((D11713-1)/6)+1</f>
        <v>3</v>
      </c>
      <c r="H11713">
        <f>MOD(D11713-1,6)+1</f>
        <v>4</v>
      </c>
      <c r="I11713">
        <f>37-D11713</f>
        <v>21</v>
      </c>
      <c r="J11713">
        <f>ABS(D11713-D11714)</f>
        <v>8</v>
      </c>
    </row>
    <row r="11714">
      <c r="A11714">
        <v>15857</v>
      </c>
      <c r="B11714" t="str">
        <v>2016-12-28</v>
      </c>
      <c r="C11714" t="str">
        <v>Evening</v>
      </c>
      <c r="D11714">
        <v>24</v>
      </c>
      <c r="E11714" t="str">
        <f>IF(MOD(D11714,2)=0,"EVEN","ODD")</f>
        <v>EVEN</v>
      </c>
      <c r="F11714" t="str">
        <f>IF(D11714&lt;=18,"LOW (1-18)","HIGH (19-36)")</f>
        <v>HIGH (19-36)</v>
      </c>
      <c r="G11714">
        <f>INT((D11714-1)/6)+1</f>
        <v>4</v>
      </c>
      <c r="H11714">
        <f>MOD(D11714-1,6)+1</f>
        <v>6</v>
      </c>
      <c r="I11714">
        <f>37-D11714</f>
        <v>13</v>
      </c>
      <c r="J11714">
        <f>ABS(D11714-D11715)</f>
        <v>4</v>
      </c>
    </row>
    <row r="11715">
      <c r="A11715">
        <v>15856</v>
      </c>
      <c r="B11715" t="str">
        <v>2016-12-28</v>
      </c>
      <c r="C11715" t="str">
        <v>Afternoon</v>
      </c>
      <c r="D11715">
        <v>28</v>
      </c>
      <c r="E11715" t="str">
        <f>IF(MOD(D11715,2)=0,"EVEN","ODD")</f>
        <v>EVEN</v>
      </c>
      <c r="F11715" t="str">
        <f>IF(D11715&lt;=18,"LOW (1-18)","HIGH (19-36)")</f>
        <v>HIGH (19-36)</v>
      </c>
      <c r="G11715">
        <f>INT((D11715-1)/6)+1</f>
        <v>5</v>
      </c>
      <c r="H11715">
        <f>MOD(D11715-1,6)+1</f>
        <v>4</v>
      </c>
      <c r="I11715">
        <f>37-D11715</f>
        <v>9</v>
      </c>
      <c r="J11715">
        <f>ABS(D11715-D11716)</f>
        <v>7</v>
      </c>
    </row>
    <row r="11716">
      <c r="A11716">
        <v>15855</v>
      </c>
      <c r="B11716" t="str">
        <v>2016-12-28</v>
      </c>
      <c r="C11716" t="str">
        <v>Midday</v>
      </c>
      <c r="D11716">
        <v>35</v>
      </c>
      <c r="E11716" t="str">
        <f>IF(MOD(D11716,2)=0,"EVEN","ODD")</f>
        <v>ODD</v>
      </c>
      <c r="F11716" t="str">
        <f>IF(D11716&lt;=18,"LOW (1-18)","HIGH (19-36)")</f>
        <v>HIGH (19-36)</v>
      </c>
      <c r="G11716">
        <f>INT((D11716-1)/6)+1</f>
        <v>6</v>
      </c>
      <c r="H11716">
        <f>MOD(D11716-1,6)+1</f>
        <v>5</v>
      </c>
      <c r="I11716">
        <f>37-D11716</f>
        <v>2</v>
      </c>
      <c r="J11716">
        <f>ABS(D11716-D11717)</f>
        <v>13</v>
      </c>
    </row>
    <row r="11717">
      <c r="A11717">
        <v>15854</v>
      </c>
      <c r="B11717" t="str">
        <v>2016-12-28</v>
      </c>
      <c r="C11717" t="str">
        <v>Morning</v>
      </c>
      <c r="D11717">
        <v>22</v>
      </c>
      <c r="E11717" t="str">
        <f>IF(MOD(D11717,2)=0,"EVEN","ODD")</f>
        <v>EVEN</v>
      </c>
      <c r="F11717" t="str">
        <f>IF(D11717&lt;=18,"LOW (1-18)","HIGH (19-36)")</f>
        <v>HIGH (19-36)</v>
      </c>
      <c r="G11717">
        <f>INT((D11717-1)/6)+1</f>
        <v>4</v>
      </c>
      <c r="H11717">
        <f>MOD(D11717-1,6)+1</f>
        <v>4</v>
      </c>
      <c r="I11717">
        <f>37-D11717</f>
        <v>15</v>
      </c>
      <c r="J11717">
        <f>ABS(D11717-D11718)</f>
        <v>8</v>
      </c>
    </row>
    <row r="11718">
      <c r="A11718">
        <v>15853</v>
      </c>
      <c r="B11718" t="str">
        <v>2016-12-27</v>
      </c>
      <c r="C11718" t="str">
        <v>Evening</v>
      </c>
      <c r="D11718">
        <v>30</v>
      </c>
      <c r="E11718" t="str">
        <f>IF(MOD(D11718,2)=0,"EVEN","ODD")</f>
        <v>EVEN</v>
      </c>
      <c r="F11718" t="str">
        <f>IF(D11718&lt;=18,"LOW (1-18)","HIGH (19-36)")</f>
        <v>HIGH (19-36)</v>
      </c>
      <c r="G11718">
        <f>INT((D11718-1)/6)+1</f>
        <v>5</v>
      </c>
      <c r="H11718">
        <f>MOD(D11718-1,6)+1</f>
        <v>6</v>
      </c>
      <c r="I11718">
        <f>37-D11718</f>
        <v>7</v>
      </c>
      <c r="J11718">
        <f>ABS(D11718-D11719)</f>
        <v>20</v>
      </c>
    </row>
    <row r="11719">
      <c r="A11719">
        <v>15852</v>
      </c>
      <c r="B11719" t="str">
        <v>2016-12-27</v>
      </c>
      <c r="C11719" t="str">
        <v>Afternoon</v>
      </c>
      <c r="D11719">
        <v>10</v>
      </c>
      <c r="E11719" t="str">
        <f>IF(MOD(D11719,2)=0,"EVEN","ODD")</f>
        <v>EVEN</v>
      </c>
      <c r="F11719" t="str">
        <f>IF(D11719&lt;=18,"LOW (1-18)","HIGH (19-36)")</f>
        <v>LOW (1-18)</v>
      </c>
      <c r="G11719">
        <f>INT((D11719-1)/6)+1</f>
        <v>2</v>
      </c>
      <c r="H11719">
        <f>MOD(D11719-1,6)+1</f>
        <v>4</v>
      </c>
      <c r="I11719">
        <f>37-D11719</f>
        <v>27</v>
      </c>
      <c r="J11719">
        <f>ABS(D11719-D11720)</f>
        <v>12</v>
      </c>
    </row>
    <row r="11720">
      <c r="A11720">
        <v>15851</v>
      </c>
      <c r="B11720" t="str">
        <v>2016-12-27</v>
      </c>
      <c r="C11720" t="str">
        <v>Midday</v>
      </c>
      <c r="D11720">
        <v>22</v>
      </c>
      <c r="E11720" t="str">
        <f>IF(MOD(D11720,2)=0,"EVEN","ODD")</f>
        <v>EVEN</v>
      </c>
      <c r="F11720" t="str">
        <f>IF(D11720&lt;=18,"LOW (1-18)","HIGH (19-36)")</f>
        <v>HIGH (19-36)</v>
      </c>
      <c r="G11720">
        <f>INT((D11720-1)/6)+1</f>
        <v>4</v>
      </c>
      <c r="H11720">
        <f>MOD(D11720-1,6)+1</f>
        <v>4</v>
      </c>
      <c r="I11720">
        <f>37-D11720</f>
        <v>15</v>
      </c>
      <c r="J11720">
        <f>ABS(D11720-D11721)</f>
        <v>4</v>
      </c>
    </row>
    <row r="11721">
      <c r="A11721">
        <v>15850</v>
      </c>
      <c r="B11721" t="str">
        <v>2016-12-27</v>
      </c>
      <c r="C11721" t="str">
        <v>Morning</v>
      </c>
      <c r="D11721">
        <v>26</v>
      </c>
      <c r="E11721" t="str">
        <f>IF(MOD(D11721,2)=0,"EVEN","ODD")</f>
        <v>EVEN</v>
      </c>
      <c r="F11721" t="str">
        <f>IF(D11721&lt;=18,"LOW (1-18)","HIGH (19-36)")</f>
        <v>HIGH (19-36)</v>
      </c>
      <c r="G11721">
        <f>INT((D11721-1)/6)+1</f>
        <v>5</v>
      </c>
      <c r="H11721">
        <f>MOD(D11721-1,6)+1</f>
        <v>2</v>
      </c>
      <c r="I11721">
        <f>37-D11721</f>
        <v>11</v>
      </c>
      <c r="J11721">
        <f>ABS(D11721-D11722)</f>
        <v>8</v>
      </c>
    </row>
    <row r="11722">
      <c r="A11722">
        <v>15849</v>
      </c>
      <c r="B11722" t="str">
        <v>2016-12-26</v>
      </c>
      <c r="C11722" t="str">
        <v>Evening</v>
      </c>
      <c r="D11722">
        <v>18</v>
      </c>
      <c r="E11722" t="str">
        <f>IF(MOD(D11722,2)=0,"EVEN","ODD")</f>
        <v>EVEN</v>
      </c>
      <c r="F11722" t="str">
        <f>IF(D11722&lt;=18,"LOW (1-18)","HIGH (19-36)")</f>
        <v>LOW (1-18)</v>
      </c>
      <c r="G11722">
        <f>INT((D11722-1)/6)+1</f>
        <v>3</v>
      </c>
      <c r="H11722">
        <f>MOD(D11722-1,6)+1</f>
        <v>6</v>
      </c>
      <c r="I11722">
        <f>37-D11722</f>
        <v>19</v>
      </c>
      <c r="J11722">
        <f>ABS(D11722-D11723)</f>
        <v>11</v>
      </c>
    </row>
    <row r="11723">
      <c r="A11723">
        <v>15848</v>
      </c>
      <c r="B11723" t="str">
        <v>2016-12-26</v>
      </c>
      <c r="C11723" t="str">
        <v>Afternoon</v>
      </c>
      <c r="D11723">
        <v>29</v>
      </c>
      <c r="E11723" t="str">
        <f>IF(MOD(D11723,2)=0,"EVEN","ODD")</f>
        <v>ODD</v>
      </c>
      <c r="F11723" t="str">
        <f>IF(D11723&lt;=18,"LOW (1-18)","HIGH (19-36)")</f>
        <v>HIGH (19-36)</v>
      </c>
      <c r="G11723">
        <f>INT((D11723-1)/6)+1</f>
        <v>5</v>
      </c>
      <c r="H11723">
        <f>MOD(D11723-1,6)+1</f>
        <v>5</v>
      </c>
      <c r="I11723">
        <f>37-D11723</f>
        <v>8</v>
      </c>
      <c r="J11723">
        <f>ABS(D11723-D11724)</f>
        <v>16</v>
      </c>
    </row>
    <row r="11724">
      <c r="A11724">
        <v>15847</v>
      </c>
      <c r="B11724" t="str">
        <v>2016-12-26</v>
      </c>
      <c r="C11724" t="str">
        <v>Midday</v>
      </c>
      <c r="D11724">
        <v>13</v>
      </c>
      <c r="E11724" t="str">
        <f>IF(MOD(D11724,2)=0,"EVEN","ODD")</f>
        <v>ODD</v>
      </c>
      <c r="F11724" t="str">
        <f>IF(D11724&lt;=18,"LOW (1-18)","HIGH (19-36)")</f>
        <v>LOW (1-18)</v>
      </c>
      <c r="G11724">
        <f>INT((D11724-1)/6)+1</f>
        <v>3</v>
      </c>
      <c r="H11724">
        <f>MOD(D11724-1,6)+1</f>
        <v>1</v>
      </c>
      <c r="I11724">
        <f>37-D11724</f>
        <v>24</v>
      </c>
      <c r="J11724">
        <f>ABS(D11724-D11725)</f>
        <v>0</v>
      </c>
    </row>
    <row r="11725">
      <c r="A11725">
        <v>15846</v>
      </c>
      <c r="B11725" t="str">
        <v>2016-12-26</v>
      </c>
      <c r="C11725" t="str">
        <v>Morning</v>
      </c>
      <c r="D11725">
        <v>13</v>
      </c>
      <c r="E11725" t="str">
        <f>IF(MOD(D11725,2)=0,"EVEN","ODD")</f>
        <v>ODD</v>
      </c>
      <c r="F11725" t="str">
        <f>IF(D11725&lt;=18,"LOW (1-18)","HIGH (19-36)")</f>
        <v>LOW (1-18)</v>
      </c>
      <c r="G11725">
        <f>INT((D11725-1)/6)+1</f>
        <v>3</v>
      </c>
      <c r="H11725">
        <f>MOD(D11725-1,6)+1</f>
        <v>1</v>
      </c>
      <c r="I11725">
        <f>37-D11725</f>
        <v>24</v>
      </c>
      <c r="J11725">
        <f>ABS(D11725-D11726)</f>
        <v>4</v>
      </c>
    </row>
    <row r="11726">
      <c r="A11726">
        <v>15845</v>
      </c>
      <c r="B11726" t="str">
        <v>2016-12-24</v>
      </c>
      <c r="C11726" t="str">
        <v>Evening</v>
      </c>
      <c r="D11726">
        <v>9</v>
      </c>
      <c r="E11726" t="str">
        <f>IF(MOD(D11726,2)=0,"EVEN","ODD")</f>
        <v>ODD</v>
      </c>
      <c r="F11726" t="str">
        <f>IF(D11726&lt;=18,"LOW (1-18)","HIGH (19-36)")</f>
        <v>LOW (1-18)</v>
      </c>
      <c r="G11726">
        <f>INT((D11726-1)/6)+1</f>
        <v>2</v>
      </c>
      <c r="H11726">
        <f>MOD(D11726-1,6)+1</f>
        <v>3</v>
      </c>
      <c r="I11726">
        <f>37-D11726</f>
        <v>28</v>
      </c>
      <c r="J11726">
        <f>ABS(D11726-D11727)</f>
        <v>9</v>
      </c>
    </row>
    <row r="11727">
      <c r="A11727">
        <v>15844</v>
      </c>
      <c r="B11727" t="str">
        <v>2016-12-24</v>
      </c>
      <c r="C11727" t="str">
        <v>Afternoon</v>
      </c>
      <c r="D11727">
        <v>18</v>
      </c>
      <c r="E11727" t="str">
        <f>IF(MOD(D11727,2)=0,"EVEN","ODD")</f>
        <v>EVEN</v>
      </c>
      <c r="F11727" t="str">
        <f>IF(D11727&lt;=18,"LOW (1-18)","HIGH (19-36)")</f>
        <v>LOW (1-18)</v>
      </c>
      <c r="G11727">
        <f>INT((D11727-1)/6)+1</f>
        <v>3</v>
      </c>
      <c r="H11727">
        <f>MOD(D11727-1,6)+1</f>
        <v>6</v>
      </c>
      <c r="I11727">
        <f>37-D11727</f>
        <v>19</v>
      </c>
      <c r="J11727">
        <f>ABS(D11727-D11728)</f>
        <v>10</v>
      </c>
    </row>
    <row r="11728">
      <c r="A11728">
        <v>15843</v>
      </c>
      <c r="B11728" t="str">
        <v>2016-12-24</v>
      </c>
      <c r="C11728" t="str">
        <v>Midday</v>
      </c>
      <c r="D11728">
        <v>8</v>
      </c>
      <c r="E11728" t="str">
        <f>IF(MOD(D11728,2)=0,"EVEN","ODD")</f>
        <v>EVEN</v>
      </c>
      <c r="F11728" t="str">
        <f>IF(D11728&lt;=18,"LOW (1-18)","HIGH (19-36)")</f>
        <v>LOW (1-18)</v>
      </c>
      <c r="G11728">
        <f>INT((D11728-1)/6)+1</f>
        <v>2</v>
      </c>
      <c r="H11728">
        <f>MOD(D11728-1,6)+1</f>
        <v>2</v>
      </c>
      <c r="I11728">
        <f>37-D11728</f>
        <v>29</v>
      </c>
      <c r="J11728">
        <f>ABS(D11728-D11729)</f>
        <v>17</v>
      </c>
    </row>
    <row r="11729">
      <c r="A11729">
        <v>15842</v>
      </c>
      <c r="B11729" t="str">
        <v>2016-12-24</v>
      </c>
      <c r="C11729" t="str">
        <v>Morning</v>
      </c>
      <c r="D11729">
        <v>25</v>
      </c>
      <c r="E11729" t="str">
        <f>IF(MOD(D11729,2)=0,"EVEN","ODD")</f>
        <v>ODD</v>
      </c>
      <c r="F11729" t="str">
        <f>IF(D11729&lt;=18,"LOW (1-18)","HIGH (19-36)")</f>
        <v>HIGH (19-36)</v>
      </c>
      <c r="G11729">
        <f>INT((D11729-1)/6)+1</f>
        <v>5</v>
      </c>
      <c r="H11729">
        <f>MOD(D11729-1,6)+1</f>
        <v>1</v>
      </c>
      <c r="I11729">
        <f>37-D11729</f>
        <v>12</v>
      </c>
      <c r="J11729">
        <f>ABS(D11729-D11730)</f>
        <v>19</v>
      </c>
    </row>
    <row r="11730">
      <c r="A11730">
        <v>15841</v>
      </c>
      <c r="B11730" t="str">
        <v>2016-12-23</v>
      </c>
      <c r="C11730" t="str">
        <v>Evening</v>
      </c>
      <c r="D11730">
        <v>6</v>
      </c>
      <c r="E11730" t="str">
        <f>IF(MOD(D11730,2)=0,"EVEN","ODD")</f>
        <v>EVEN</v>
      </c>
      <c r="F11730" t="str">
        <f>IF(D11730&lt;=18,"LOW (1-18)","HIGH (19-36)")</f>
        <v>LOW (1-18)</v>
      </c>
      <c r="G11730">
        <f>INT((D11730-1)/6)+1</f>
        <v>1</v>
      </c>
      <c r="H11730">
        <f>MOD(D11730-1,6)+1</f>
        <v>6</v>
      </c>
      <c r="I11730">
        <f>37-D11730</f>
        <v>31</v>
      </c>
      <c r="J11730">
        <f>ABS(D11730-D11731)</f>
        <v>19</v>
      </c>
    </row>
    <row r="11731">
      <c r="A11731">
        <v>15840</v>
      </c>
      <c r="B11731" t="str">
        <v>2016-12-23</v>
      </c>
      <c r="C11731" t="str">
        <v>Afternoon</v>
      </c>
      <c r="D11731">
        <v>25</v>
      </c>
      <c r="E11731" t="str">
        <f>IF(MOD(D11731,2)=0,"EVEN","ODD")</f>
        <v>ODD</v>
      </c>
      <c r="F11731" t="str">
        <f>IF(D11731&lt;=18,"LOW (1-18)","HIGH (19-36)")</f>
        <v>HIGH (19-36)</v>
      </c>
      <c r="G11731">
        <f>INT((D11731-1)/6)+1</f>
        <v>5</v>
      </c>
      <c r="H11731">
        <f>MOD(D11731-1,6)+1</f>
        <v>1</v>
      </c>
      <c r="I11731">
        <f>37-D11731</f>
        <v>12</v>
      </c>
      <c r="J11731">
        <f>ABS(D11731-D11732)</f>
        <v>18</v>
      </c>
    </row>
    <row r="11732">
      <c r="A11732">
        <v>15839</v>
      </c>
      <c r="B11732" t="str">
        <v>2016-12-23</v>
      </c>
      <c r="C11732" t="str">
        <v>Midday</v>
      </c>
      <c r="D11732">
        <v>7</v>
      </c>
      <c r="E11732" t="str">
        <f>IF(MOD(D11732,2)=0,"EVEN","ODD")</f>
        <v>ODD</v>
      </c>
      <c r="F11732" t="str">
        <f>IF(D11732&lt;=18,"LOW (1-18)","HIGH (19-36)")</f>
        <v>LOW (1-18)</v>
      </c>
      <c r="G11732">
        <f>INT((D11732-1)/6)+1</f>
        <v>2</v>
      </c>
      <c r="H11732">
        <f>MOD(D11732-1,6)+1</f>
        <v>1</v>
      </c>
      <c r="I11732">
        <f>37-D11732</f>
        <v>30</v>
      </c>
      <c r="J11732">
        <f>ABS(D11732-D11733)</f>
        <v>20</v>
      </c>
    </row>
    <row r="11733">
      <c r="A11733">
        <v>15838</v>
      </c>
      <c r="B11733" t="str">
        <v>2016-12-23</v>
      </c>
      <c r="C11733" t="str">
        <v>Morning</v>
      </c>
      <c r="D11733">
        <v>27</v>
      </c>
      <c r="E11733" t="str">
        <f>IF(MOD(D11733,2)=0,"EVEN","ODD")</f>
        <v>ODD</v>
      </c>
      <c r="F11733" t="str">
        <f>IF(D11733&lt;=18,"LOW (1-18)","HIGH (19-36)")</f>
        <v>HIGH (19-36)</v>
      </c>
      <c r="G11733">
        <f>INT((D11733-1)/6)+1</f>
        <v>5</v>
      </c>
      <c r="H11733">
        <f>MOD(D11733-1,6)+1</f>
        <v>3</v>
      </c>
      <c r="I11733">
        <f>37-D11733</f>
        <v>10</v>
      </c>
      <c r="J11733">
        <f>ABS(D11733-D11734)</f>
        <v>4</v>
      </c>
    </row>
    <row r="11734">
      <c r="A11734">
        <v>15837</v>
      </c>
      <c r="B11734" t="str">
        <v>2016-12-22</v>
      </c>
      <c r="C11734" t="str">
        <v>Evening</v>
      </c>
      <c r="D11734">
        <v>31</v>
      </c>
      <c r="E11734" t="str">
        <f>IF(MOD(D11734,2)=0,"EVEN","ODD")</f>
        <v>ODD</v>
      </c>
      <c r="F11734" t="str">
        <f>IF(D11734&lt;=18,"LOW (1-18)","HIGH (19-36)")</f>
        <v>HIGH (19-36)</v>
      </c>
      <c r="G11734">
        <f>INT((D11734-1)/6)+1</f>
        <v>6</v>
      </c>
      <c r="H11734">
        <f>MOD(D11734-1,6)+1</f>
        <v>1</v>
      </c>
      <c r="I11734">
        <f>37-D11734</f>
        <v>6</v>
      </c>
      <c r="J11734">
        <f>ABS(D11734-D11735)</f>
        <v>8</v>
      </c>
    </row>
    <row r="11735">
      <c r="A11735">
        <v>15836</v>
      </c>
      <c r="B11735" t="str">
        <v>2016-12-22</v>
      </c>
      <c r="C11735" t="str">
        <v>Afternoon</v>
      </c>
      <c r="D11735">
        <v>23</v>
      </c>
      <c r="E11735" t="str">
        <f>IF(MOD(D11735,2)=0,"EVEN","ODD")</f>
        <v>ODD</v>
      </c>
      <c r="F11735" t="str">
        <f>IF(D11735&lt;=18,"LOW (1-18)","HIGH (19-36)")</f>
        <v>HIGH (19-36)</v>
      </c>
      <c r="G11735">
        <f>INT((D11735-1)/6)+1</f>
        <v>4</v>
      </c>
      <c r="H11735">
        <f>MOD(D11735-1,6)+1</f>
        <v>5</v>
      </c>
      <c r="I11735">
        <f>37-D11735</f>
        <v>14</v>
      </c>
      <c r="J11735">
        <f>ABS(D11735-D11736)</f>
        <v>4</v>
      </c>
    </row>
    <row r="11736">
      <c r="A11736">
        <v>15835</v>
      </c>
      <c r="B11736" t="str">
        <v>2016-12-22</v>
      </c>
      <c r="C11736" t="str">
        <v>Midday</v>
      </c>
      <c r="D11736">
        <v>19</v>
      </c>
      <c r="E11736" t="str">
        <f>IF(MOD(D11736,2)=0,"EVEN","ODD")</f>
        <v>ODD</v>
      </c>
      <c r="F11736" t="str">
        <f>IF(D11736&lt;=18,"LOW (1-18)","HIGH (19-36)")</f>
        <v>HIGH (19-36)</v>
      </c>
      <c r="G11736">
        <f>INT((D11736-1)/6)+1</f>
        <v>4</v>
      </c>
      <c r="H11736">
        <f>MOD(D11736-1,6)+1</f>
        <v>1</v>
      </c>
      <c r="I11736">
        <f>37-D11736</f>
        <v>18</v>
      </c>
      <c r="J11736">
        <f>ABS(D11736-D11737)</f>
        <v>7</v>
      </c>
    </row>
    <row r="11737">
      <c r="A11737">
        <v>15834</v>
      </c>
      <c r="B11737" t="str">
        <v>2016-12-22</v>
      </c>
      <c r="C11737" t="str">
        <v>Morning</v>
      </c>
      <c r="D11737">
        <v>12</v>
      </c>
      <c r="E11737" t="str">
        <f>IF(MOD(D11737,2)=0,"EVEN","ODD")</f>
        <v>EVEN</v>
      </c>
      <c r="F11737" t="str">
        <f>IF(D11737&lt;=18,"LOW (1-18)","HIGH (19-36)")</f>
        <v>LOW (1-18)</v>
      </c>
      <c r="G11737">
        <f>INT((D11737-1)/6)+1</f>
        <v>2</v>
      </c>
      <c r="H11737">
        <f>MOD(D11737-1,6)+1</f>
        <v>6</v>
      </c>
      <c r="I11737">
        <f>37-D11737</f>
        <v>25</v>
      </c>
      <c r="J11737">
        <f>ABS(D11737-D11738)</f>
        <v>10</v>
      </c>
    </row>
    <row r="11738">
      <c r="A11738">
        <v>15833</v>
      </c>
      <c r="B11738" t="str">
        <v>2016-12-21</v>
      </c>
      <c r="C11738" t="str">
        <v>Evening</v>
      </c>
      <c r="D11738">
        <v>22</v>
      </c>
      <c r="E11738" t="str">
        <f>IF(MOD(D11738,2)=0,"EVEN","ODD")</f>
        <v>EVEN</v>
      </c>
      <c r="F11738" t="str">
        <f>IF(D11738&lt;=18,"LOW (1-18)","HIGH (19-36)")</f>
        <v>HIGH (19-36)</v>
      </c>
      <c r="G11738">
        <f>INT((D11738-1)/6)+1</f>
        <v>4</v>
      </c>
      <c r="H11738">
        <f>MOD(D11738-1,6)+1</f>
        <v>4</v>
      </c>
      <c r="I11738">
        <f>37-D11738</f>
        <v>15</v>
      </c>
      <c r="J11738">
        <f>ABS(D11738-D11739)</f>
        <v>2</v>
      </c>
    </row>
    <row r="11739">
      <c r="A11739">
        <v>15832</v>
      </c>
      <c r="B11739" t="str">
        <v>2016-12-21</v>
      </c>
      <c r="C11739" t="str">
        <v>Afternoon</v>
      </c>
      <c r="D11739">
        <v>24</v>
      </c>
      <c r="E11739" t="str">
        <f>IF(MOD(D11739,2)=0,"EVEN","ODD")</f>
        <v>EVEN</v>
      </c>
      <c r="F11739" t="str">
        <f>IF(D11739&lt;=18,"LOW (1-18)","HIGH (19-36)")</f>
        <v>HIGH (19-36)</v>
      </c>
      <c r="G11739">
        <f>INT((D11739-1)/6)+1</f>
        <v>4</v>
      </c>
      <c r="H11739">
        <f>MOD(D11739-1,6)+1</f>
        <v>6</v>
      </c>
      <c r="I11739">
        <f>37-D11739</f>
        <v>13</v>
      </c>
      <c r="J11739">
        <f>ABS(D11739-D11740)</f>
        <v>12</v>
      </c>
    </row>
    <row r="11740">
      <c r="A11740">
        <v>15831</v>
      </c>
      <c r="B11740" t="str">
        <v>2016-12-21</v>
      </c>
      <c r="C11740" t="str">
        <v>Midday</v>
      </c>
      <c r="D11740">
        <v>36</v>
      </c>
      <c r="E11740" t="str">
        <f>IF(MOD(D11740,2)=0,"EVEN","ODD")</f>
        <v>EVEN</v>
      </c>
      <c r="F11740" t="str">
        <f>IF(D11740&lt;=18,"LOW (1-18)","HIGH (19-36)")</f>
        <v>HIGH (19-36)</v>
      </c>
      <c r="G11740">
        <f>INT((D11740-1)/6)+1</f>
        <v>6</v>
      </c>
      <c r="H11740">
        <f>MOD(D11740-1,6)+1</f>
        <v>6</v>
      </c>
      <c r="I11740">
        <f>37-D11740</f>
        <v>1</v>
      </c>
      <c r="J11740">
        <f>ABS(D11740-D11741)</f>
        <v>11</v>
      </c>
    </row>
    <row r="11741">
      <c r="A11741">
        <v>15830</v>
      </c>
      <c r="B11741" t="str">
        <v>2016-12-21</v>
      </c>
      <c r="C11741" t="str">
        <v>Morning</v>
      </c>
      <c r="D11741">
        <v>25</v>
      </c>
      <c r="E11741" t="str">
        <f>IF(MOD(D11741,2)=0,"EVEN","ODD")</f>
        <v>ODD</v>
      </c>
      <c r="F11741" t="str">
        <f>IF(D11741&lt;=18,"LOW (1-18)","HIGH (19-36)")</f>
        <v>HIGH (19-36)</v>
      </c>
      <c r="G11741">
        <f>INT((D11741-1)/6)+1</f>
        <v>5</v>
      </c>
      <c r="H11741">
        <f>MOD(D11741-1,6)+1</f>
        <v>1</v>
      </c>
      <c r="I11741">
        <f>37-D11741</f>
        <v>12</v>
      </c>
      <c r="J11741">
        <f>ABS(D11741-D11742)</f>
        <v>5</v>
      </c>
    </row>
    <row r="11742">
      <c r="A11742">
        <v>15829</v>
      </c>
      <c r="B11742" t="str">
        <v>2016-12-20</v>
      </c>
      <c r="C11742" t="str">
        <v>Evening</v>
      </c>
      <c r="D11742">
        <v>20</v>
      </c>
      <c r="E11742" t="str">
        <f>IF(MOD(D11742,2)=0,"EVEN","ODD")</f>
        <v>EVEN</v>
      </c>
      <c r="F11742" t="str">
        <f>IF(D11742&lt;=18,"LOW (1-18)","HIGH (19-36)")</f>
        <v>HIGH (19-36)</v>
      </c>
      <c r="G11742">
        <f>INT((D11742-1)/6)+1</f>
        <v>4</v>
      </c>
      <c r="H11742">
        <f>MOD(D11742-1,6)+1</f>
        <v>2</v>
      </c>
      <c r="I11742">
        <f>37-D11742</f>
        <v>17</v>
      </c>
      <c r="J11742">
        <f>ABS(D11742-D11743)</f>
        <v>15</v>
      </c>
    </row>
    <row r="11743">
      <c r="A11743">
        <v>15828</v>
      </c>
      <c r="B11743" t="str">
        <v>2016-12-20</v>
      </c>
      <c r="C11743" t="str">
        <v>Afternoon</v>
      </c>
      <c r="D11743">
        <v>35</v>
      </c>
      <c r="E11743" t="str">
        <f>IF(MOD(D11743,2)=0,"EVEN","ODD")</f>
        <v>ODD</v>
      </c>
      <c r="F11743" t="str">
        <f>IF(D11743&lt;=18,"LOW (1-18)","HIGH (19-36)")</f>
        <v>HIGH (19-36)</v>
      </c>
      <c r="G11743">
        <f>INT((D11743-1)/6)+1</f>
        <v>6</v>
      </c>
      <c r="H11743">
        <f>MOD(D11743-1,6)+1</f>
        <v>5</v>
      </c>
      <c r="I11743">
        <f>37-D11743</f>
        <v>2</v>
      </c>
      <c r="J11743">
        <f>ABS(D11743-D11744)</f>
        <v>15</v>
      </c>
    </row>
    <row r="11744">
      <c r="A11744">
        <v>15827</v>
      </c>
      <c r="B11744" t="str">
        <v>2016-12-20</v>
      </c>
      <c r="C11744" t="str">
        <v>Midday</v>
      </c>
      <c r="D11744">
        <v>20</v>
      </c>
      <c r="E11744" t="str">
        <f>IF(MOD(D11744,2)=0,"EVEN","ODD")</f>
        <v>EVEN</v>
      </c>
      <c r="F11744" t="str">
        <f>IF(D11744&lt;=18,"LOW (1-18)","HIGH (19-36)")</f>
        <v>HIGH (19-36)</v>
      </c>
      <c r="G11744">
        <f>INT((D11744-1)/6)+1</f>
        <v>4</v>
      </c>
      <c r="H11744">
        <f>MOD(D11744-1,6)+1</f>
        <v>2</v>
      </c>
      <c r="I11744">
        <f>37-D11744</f>
        <v>17</v>
      </c>
      <c r="J11744">
        <f>ABS(D11744-D11745)</f>
        <v>12</v>
      </c>
    </row>
    <row r="11745">
      <c r="A11745">
        <v>15826</v>
      </c>
      <c r="B11745" t="str">
        <v>2016-12-20</v>
      </c>
      <c r="C11745" t="str">
        <v>Morning</v>
      </c>
      <c r="D11745">
        <v>8</v>
      </c>
      <c r="E11745" t="str">
        <f>IF(MOD(D11745,2)=0,"EVEN","ODD")</f>
        <v>EVEN</v>
      </c>
      <c r="F11745" t="str">
        <f>IF(D11745&lt;=18,"LOW (1-18)","HIGH (19-36)")</f>
        <v>LOW (1-18)</v>
      </c>
      <c r="G11745">
        <f>INT((D11745-1)/6)+1</f>
        <v>2</v>
      </c>
      <c r="H11745">
        <f>MOD(D11745-1,6)+1</f>
        <v>2</v>
      </c>
      <c r="I11745">
        <f>37-D11745</f>
        <v>29</v>
      </c>
      <c r="J11745">
        <f>ABS(D11745-D11746)</f>
        <v>18</v>
      </c>
    </row>
    <row r="11746">
      <c r="A11746">
        <v>15825</v>
      </c>
      <c r="B11746" t="str">
        <v>2016-12-19</v>
      </c>
      <c r="C11746" t="str">
        <v>Evening</v>
      </c>
      <c r="D11746">
        <v>26</v>
      </c>
      <c r="E11746" t="str">
        <f>IF(MOD(D11746,2)=0,"EVEN","ODD")</f>
        <v>EVEN</v>
      </c>
      <c r="F11746" t="str">
        <f>IF(D11746&lt;=18,"LOW (1-18)","HIGH (19-36)")</f>
        <v>HIGH (19-36)</v>
      </c>
      <c r="G11746">
        <f>INT((D11746-1)/6)+1</f>
        <v>5</v>
      </c>
      <c r="H11746">
        <f>MOD(D11746-1,6)+1</f>
        <v>2</v>
      </c>
      <c r="I11746">
        <f>37-D11746</f>
        <v>11</v>
      </c>
      <c r="J11746">
        <f>ABS(D11746-D11747)</f>
        <v>4</v>
      </c>
    </row>
    <row r="11747">
      <c r="A11747">
        <v>15824</v>
      </c>
      <c r="B11747" t="str">
        <v>2016-12-19</v>
      </c>
      <c r="C11747" t="str">
        <v>Afternoon</v>
      </c>
      <c r="D11747">
        <v>22</v>
      </c>
      <c r="E11747" t="str">
        <f>IF(MOD(D11747,2)=0,"EVEN","ODD")</f>
        <v>EVEN</v>
      </c>
      <c r="F11747" t="str">
        <f>IF(D11747&lt;=18,"LOW (1-18)","HIGH (19-36)")</f>
        <v>HIGH (19-36)</v>
      </c>
      <c r="G11747">
        <f>INT((D11747-1)/6)+1</f>
        <v>4</v>
      </c>
      <c r="H11747">
        <f>MOD(D11747-1,6)+1</f>
        <v>4</v>
      </c>
      <c r="I11747">
        <f>37-D11747</f>
        <v>15</v>
      </c>
      <c r="J11747">
        <f>ABS(D11747-D11748)</f>
        <v>10</v>
      </c>
    </row>
    <row r="11748">
      <c r="A11748">
        <v>15823</v>
      </c>
      <c r="B11748" t="str">
        <v>2016-12-19</v>
      </c>
      <c r="C11748" t="str">
        <v>Midday</v>
      </c>
      <c r="D11748">
        <v>12</v>
      </c>
      <c r="E11748" t="str">
        <f>IF(MOD(D11748,2)=0,"EVEN","ODD")</f>
        <v>EVEN</v>
      </c>
      <c r="F11748" t="str">
        <f>IF(D11748&lt;=18,"LOW (1-18)","HIGH (19-36)")</f>
        <v>LOW (1-18)</v>
      </c>
      <c r="G11748">
        <f>INT((D11748-1)/6)+1</f>
        <v>2</v>
      </c>
      <c r="H11748">
        <f>MOD(D11748-1,6)+1</f>
        <v>6</v>
      </c>
      <c r="I11748">
        <f>37-D11748</f>
        <v>25</v>
      </c>
      <c r="J11748">
        <f>ABS(D11748-D11749)</f>
        <v>11</v>
      </c>
    </row>
    <row r="11749">
      <c r="A11749">
        <v>15822</v>
      </c>
      <c r="B11749" t="str">
        <v>2016-12-19</v>
      </c>
      <c r="C11749" t="str">
        <v>Morning</v>
      </c>
      <c r="D11749">
        <v>1</v>
      </c>
      <c r="E11749" t="str">
        <f>IF(MOD(D11749,2)=0,"EVEN","ODD")</f>
        <v>ODD</v>
      </c>
      <c r="F11749" t="str">
        <f>IF(D11749&lt;=18,"LOW (1-18)","HIGH (19-36)")</f>
        <v>LOW (1-18)</v>
      </c>
      <c r="G11749">
        <f>INT((D11749-1)/6)+1</f>
        <v>1</v>
      </c>
      <c r="H11749">
        <f>MOD(D11749-1,6)+1</f>
        <v>1</v>
      </c>
      <c r="I11749">
        <f>37-D11749</f>
        <v>36</v>
      </c>
      <c r="J11749">
        <f>ABS(D11749-D11750)</f>
        <v>0</v>
      </c>
    </row>
    <row r="11750">
      <c r="A11750">
        <v>15821</v>
      </c>
      <c r="B11750" t="str">
        <v>2016-12-17</v>
      </c>
      <c r="C11750" t="str">
        <v>Evening</v>
      </c>
      <c r="D11750">
        <v>1</v>
      </c>
      <c r="E11750" t="str">
        <f>IF(MOD(D11750,2)=0,"EVEN","ODD")</f>
        <v>ODD</v>
      </c>
      <c r="F11750" t="str">
        <f>IF(D11750&lt;=18,"LOW (1-18)","HIGH (19-36)")</f>
        <v>LOW (1-18)</v>
      </c>
      <c r="G11750">
        <f>INT((D11750-1)/6)+1</f>
        <v>1</v>
      </c>
      <c r="H11750">
        <f>MOD(D11750-1,6)+1</f>
        <v>1</v>
      </c>
      <c r="I11750">
        <f>37-D11750</f>
        <v>36</v>
      </c>
      <c r="J11750">
        <f>ABS(D11750-D11751)</f>
        <v>9</v>
      </c>
    </row>
    <row r="11751">
      <c r="A11751">
        <v>15820</v>
      </c>
      <c r="B11751" t="str">
        <v>2016-12-17</v>
      </c>
      <c r="C11751" t="str">
        <v>Afternoon</v>
      </c>
      <c r="D11751">
        <v>10</v>
      </c>
      <c r="E11751" t="str">
        <f>IF(MOD(D11751,2)=0,"EVEN","ODD")</f>
        <v>EVEN</v>
      </c>
      <c r="F11751" t="str">
        <f>IF(D11751&lt;=18,"LOW (1-18)","HIGH (19-36)")</f>
        <v>LOW (1-18)</v>
      </c>
      <c r="G11751">
        <f>INT((D11751-1)/6)+1</f>
        <v>2</v>
      </c>
      <c r="H11751">
        <f>MOD(D11751-1,6)+1</f>
        <v>4</v>
      </c>
      <c r="I11751">
        <f>37-D11751</f>
        <v>27</v>
      </c>
      <c r="J11751">
        <f>ABS(D11751-D11752)</f>
        <v>1</v>
      </c>
    </row>
    <row r="11752">
      <c r="A11752">
        <v>15819</v>
      </c>
      <c r="B11752" t="str">
        <v>2016-12-17</v>
      </c>
      <c r="C11752" t="str">
        <v>Midday</v>
      </c>
      <c r="D11752">
        <v>11</v>
      </c>
      <c r="E11752" t="str">
        <f>IF(MOD(D11752,2)=0,"EVEN","ODD")</f>
        <v>ODD</v>
      </c>
      <c r="F11752" t="str">
        <f>IF(D11752&lt;=18,"LOW (1-18)","HIGH (19-36)")</f>
        <v>LOW (1-18)</v>
      </c>
      <c r="G11752">
        <f>INT((D11752-1)/6)+1</f>
        <v>2</v>
      </c>
      <c r="H11752">
        <f>MOD(D11752-1,6)+1</f>
        <v>5</v>
      </c>
      <c r="I11752">
        <f>37-D11752</f>
        <v>26</v>
      </c>
      <c r="J11752">
        <f>ABS(D11752-D11753)</f>
        <v>6</v>
      </c>
    </row>
    <row r="11753">
      <c r="A11753">
        <v>15818</v>
      </c>
      <c r="B11753" t="str">
        <v>2016-12-17</v>
      </c>
      <c r="C11753" t="str">
        <v>Morning</v>
      </c>
      <c r="D11753">
        <v>17</v>
      </c>
      <c r="E11753" t="str">
        <f>IF(MOD(D11753,2)=0,"EVEN","ODD")</f>
        <v>ODD</v>
      </c>
      <c r="F11753" t="str">
        <f>IF(D11753&lt;=18,"LOW (1-18)","HIGH (19-36)")</f>
        <v>LOW (1-18)</v>
      </c>
      <c r="G11753">
        <f>INT((D11753-1)/6)+1</f>
        <v>3</v>
      </c>
      <c r="H11753">
        <f>MOD(D11753-1,6)+1</f>
        <v>5</v>
      </c>
      <c r="I11753">
        <f>37-D11753</f>
        <v>20</v>
      </c>
      <c r="J11753">
        <f>ABS(D11753-D11754)</f>
        <v>1</v>
      </c>
    </row>
    <row r="11754">
      <c r="A11754">
        <v>15817</v>
      </c>
      <c r="B11754" t="str">
        <v>2016-12-16</v>
      </c>
      <c r="C11754" t="str">
        <v>Evening</v>
      </c>
      <c r="D11754">
        <v>16</v>
      </c>
      <c r="E11754" t="str">
        <f>IF(MOD(D11754,2)=0,"EVEN","ODD")</f>
        <v>EVEN</v>
      </c>
      <c r="F11754" t="str">
        <f>IF(D11754&lt;=18,"LOW (1-18)","HIGH (19-36)")</f>
        <v>LOW (1-18)</v>
      </c>
      <c r="G11754">
        <f>INT((D11754-1)/6)+1</f>
        <v>3</v>
      </c>
      <c r="H11754">
        <f>MOD(D11754-1,6)+1</f>
        <v>4</v>
      </c>
      <c r="I11754">
        <f>37-D11754</f>
        <v>21</v>
      </c>
      <c r="J11754">
        <f>ABS(D11754-D11755)</f>
        <v>8</v>
      </c>
    </row>
    <row r="11755">
      <c r="A11755">
        <v>15816</v>
      </c>
      <c r="B11755" t="str">
        <v>2016-12-16</v>
      </c>
      <c r="C11755" t="str">
        <v>Afternoon</v>
      </c>
      <c r="D11755">
        <v>8</v>
      </c>
      <c r="E11755" t="str">
        <f>IF(MOD(D11755,2)=0,"EVEN","ODD")</f>
        <v>EVEN</v>
      </c>
      <c r="F11755" t="str">
        <f>IF(D11755&lt;=18,"LOW (1-18)","HIGH (19-36)")</f>
        <v>LOW (1-18)</v>
      </c>
      <c r="G11755">
        <f>INT((D11755-1)/6)+1</f>
        <v>2</v>
      </c>
      <c r="H11755">
        <f>MOD(D11755-1,6)+1</f>
        <v>2</v>
      </c>
      <c r="I11755">
        <f>37-D11755</f>
        <v>29</v>
      </c>
      <c r="J11755">
        <f>ABS(D11755-D11756)</f>
        <v>6</v>
      </c>
    </row>
    <row r="11756">
      <c r="A11756">
        <v>15815</v>
      </c>
      <c r="B11756" t="str">
        <v>2016-12-16</v>
      </c>
      <c r="C11756" t="str">
        <v>Midday</v>
      </c>
      <c r="D11756">
        <v>2</v>
      </c>
      <c r="E11756" t="str">
        <f>IF(MOD(D11756,2)=0,"EVEN","ODD")</f>
        <v>EVEN</v>
      </c>
      <c r="F11756" t="str">
        <f>IF(D11756&lt;=18,"LOW (1-18)","HIGH (19-36)")</f>
        <v>LOW (1-18)</v>
      </c>
      <c r="G11756">
        <f>INT((D11756-1)/6)+1</f>
        <v>1</v>
      </c>
      <c r="H11756">
        <f>MOD(D11756-1,6)+1</f>
        <v>2</v>
      </c>
      <c r="I11756">
        <f>37-D11756</f>
        <v>35</v>
      </c>
      <c r="J11756">
        <f>ABS(D11756-D11757)</f>
        <v>30</v>
      </c>
    </row>
    <row r="11757">
      <c r="A11757">
        <v>15814</v>
      </c>
      <c r="B11757" t="str">
        <v>2016-12-16</v>
      </c>
      <c r="C11757" t="str">
        <v>Morning</v>
      </c>
      <c r="D11757">
        <v>32</v>
      </c>
      <c r="E11757" t="str">
        <f>IF(MOD(D11757,2)=0,"EVEN","ODD")</f>
        <v>EVEN</v>
      </c>
      <c r="F11757" t="str">
        <f>IF(D11757&lt;=18,"LOW (1-18)","HIGH (19-36)")</f>
        <v>HIGH (19-36)</v>
      </c>
      <c r="G11757">
        <f>INT((D11757-1)/6)+1</f>
        <v>6</v>
      </c>
      <c r="H11757">
        <f>MOD(D11757-1,6)+1</f>
        <v>2</v>
      </c>
      <c r="I11757">
        <f>37-D11757</f>
        <v>5</v>
      </c>
      <c r="J11757">
        <f>ABS(D11757-D11758)</f>
        <v>26</v>
      </c>
    </row>
    <row r="11758">
      <c r="A11758">
        <v>15813</v>
      </c>
      <c r="B11758" t="str">
        <v>2016-12-15</v>
      </c>
      <c r="C11758" t="str">
        <v>Evening</v>
      </c>
      <c r="D11758">
        <v>6</v>
      </c>
      <c r="E11758" t="str">
        <f>IF(MOD(D11758,2)=0,"EVEN","ODD")</f>
        <v>EVEN</v>
      </c>
      <c r="F11758" t="str">
        <f>IF(D11758&lt;=18,"LOW (1-18)","HIGH (19-36)")</f>
        <v>LOW (1-18)</v>
      </c>
      <c r="G11758">
        <f>INT((D11758-1)/6)+1</f>
        <v>1</v>
      </c>
      <c r="H11758">
        <f>MOD(D11758-1,6)+1</f>
        <v>6</v>
      </c>
      <c r="I11758">
        <f>37-D11758</f>
        <v>31</v>
      </c>
      <c r="J11758">
        <f>ABS(D11758-D11759)</f>
        <v>13</v>
      </c>
    </row>
    <row r="11759">
      <c r="A11759">
        <v>15812</v>
      </c>
      <c r="B11759" t="str">
        <v>2016-12-15</v>
      </c>
      <c r="C11759" t="str">
        <v>Afternoon</v>
      </c>
      <c r="D11759">
        <v>19</v>
      </c>
      <c r="E11759" t="str">
        <f>IF(MOD(D11759,2)=0,"EVEN","ODD")</f>
        <v>ODD</v>
      </c>
      <c r="F11759" t="str">
        <f>IF(D11759&lt;=18,"LOW (1-18)","HIGH (19-36)")</f>
        <v>HIGH (19-36)</v>
      </c>
      <c r="G11759">
        <f>INT((D11759-1)/6)+1</f>
        <v>4</v>
      </c>
      <c r="H11759">
        <f>MOD(D11759-1,6)+1</f>
        <v>1</v>
      </c>
      <c r="I11759">
        <f>37-D11759</f>
        <v>18</v>
      </c>
      <c r="J11759">
        <f>ABS(D11759-D11760)</f>
        <v>13</v>
      </c>
    </row>
    <row r="11760">
      <c r="A11760">
        <v>15811</v>
      </c>
      <c r="B11760" t="str">
        <v>2016-12-15</v>
      </c>
      <c r="C11760" t="str">
        <v>Midday</v>
      </c>
      <c r="D11760">
        <v>32</v>
      </c>
      <c r="E11760" t="str">
        <f>IF(MOD(D11760,2)=0,"EVEN","ODD")</f>
        <v>EVEN</v>
      </c>
      <c r="F11760" t="str">
        <f>IF(D11760&lt;=18,"LOW (1-18)","HIGH (19-36)")</f>
        <v>HIGH (19-36)</v>
      </c>
      <c r="G11760">
        <f>INT((D11760-1)/6)+1</f>
        <v>6</v>
      </c>
      <c r="H11760">
        <f>MOD(D11760-1,6)+1</f>
        <v>2</v>
      </c>
      <c r="I11760">
        <f>37-D11760</f>
        <v>5</v>
      </c>
      <c r="J11760">
        <f>ABS(D11760-D11761)</f>
        <v>1</v>
      </c>
    </row>
    <row r="11761">
      <c r="A11761">
        <v>15810</v>
      </c>
      <c r="B11761" t="str">
        <v>2016-12-15</v>
      </c>
      <c r="C11761" t="str">
        <v>Morning</v>
      </c>
      <c r="D11761">
        <v>33</v>
      </c>
      <c r="E11761" t="str">
        <f>IF(MOD(D11761,2)=0,"EVEN","ODD")</f>
        <v>ODD</v>
      </c>
      <c r="F11761" t="str">
        <f>IF(D11761&lt;=18,"LOW (1-18)","HIGH (19-36)")</f>
        <v>HIGH (19-36)</v>
      </c>
      <c r="G11761">
        <f>INT((D11761-1)/6)+1</f>
        <v>6</v>
      </c>
      <c r="H11761">
        <f>MOD(D11761-1,6)+1</f>
        <v>3</v>
      </c>
      <c r="I11761">
        <f>37-D11761</f>
        <v>4</v>
      </c>
      <c r="J11761">
        <f>ABS(D11761-D11762)</f>
        <v>13</v>
      </c>
    </row>
    <row r="11762">
      <c r="A11762">
        <v>15809</v>
      </c>
      <c r="B11762" t="str">
        <v>2016-12-14</v>
      </c>
      <c r="C11762" t="str">
        <v>Evening</v>
      </c>
      <c r="D11762">
        <v>20</v>
      </c>
      <c r="E11762" t="str">
        <f>IF(MOD(D11762,2)=0,"EVEN","ODD")</f>
        <v>EVEN</v>
      </c>
      <c r="F11762" t="str">
        <f>IF(D11762&lt;=18,"LOW (1-18)","HIGH (19-36)")</f>
        <v>HIGH (19-36)</v>
      </c>
      <c r="G11762">
        <f>INT((D11762-1)/6)+1</f>
        <v>4</v>
      </c>
      <c r="H11762">
        <f>MOD(D11762-1,6)+1</f>
        <v>2</v>
      </c>
      <c r="I11762">
        <f>37-D11762</f>
        <v>17</v>
      </c>
      <c r="J11762">
        <f>ABS(D11762-D11763)</f>
        <v>19</v>
      </c>
    </row>
    <row r="11763">
      <c r="A11763">
        <v>15808</v>
      </c>
      <c r="B11763" t="str">
        <v>2016-12-14</v>
      </c>
      <c r="C11763" t="str">
        <v>Afternoon</v>
      </c>
      <c r="D11763">
        <v>1</v>
      </c>
      <c r="E11763" t="str">
        <f>IF(MOD(D11763,2)=0,"EVEN","ODD")</f>
        <v>ODD</v>
      </c>
      <c r="F11763" t="str">
        <f>IF(D11763&lt;=18,"LOW (1-18)","HIGH (19-36)")</f>
        <v>LOW (1-18)</v>
      </c>
      <c r="G11763">
        <f>INT((D11763-1)/6)+1</f>
        <v>1</v>
      </c>
      <c r="H11763">
        <f>MOD(D11763-1,6)+1</f>
        <v>1</v>
      </c>
      <c r="I11763">
        <f>37-D11763</f>
        <v>36</v>
      </c>
      <c r="J11763">
        <f>ABS(D11763-D11764)</f>
        <v>28</v>
      </c>
    </row>
    <row r="11764">
      <c r="A11764">
        <v>15807</v>
      </c>
      <c r="B11764" t="str">
        <v>2016-12-14</v>
      </c>
      <c r="C11764" t="str">
        <v>Midday</v>
      </c>
      <c r="D11764">
        <v>29</v>
      </c>
      <c r="E11764" t="str">
        <f>IF(MOD(D11764,2)=0,"EVEN","ODD")</f>
        <v>ODD</v>
      </c>
      <c r="F11764" t="str">
        <f>IF(D11764&lt;=18,"LOW (1-18)","HIGH (19-36)")</f>
        <v>HIGH (19-36)</v>
      </c>
      <c r="G11764">
        <f>INT((D11764-1)/6)+1</f>
        <v>5</v>
      </c>
      <c r="H11764">
        <f>MOD(D11764-1,6)+1</f>
        <v>5</v>
      </c>
      <c r="I11764">
        <f>37-D11764</f>
        <v>8</v>
      </c>
      <c r="J11764">
        <f>ABS(D11764-D11765)</f>
        <v>3</v>
      </c>
    </row>
    <row r="11765">
      <c r="A11765">
        <v>15806</v>
      </c>
      <c r="B11765" t="str">
        <v>2016-12-14</v>
      </c>
      <c r="C11765" t="str">
        <v>Morning</v>
      </c>
      <c r="D11765">
        <v>26</v>
      </c>
      <c r="E11765" t="str">
        <f>IF(MOD(D11765,2)=0,"EVEN","ODD")</f>
        <v>EVEN</v>
      </c>
      <c r="F11765" t="str">
        <f>IF(D11765&lt;=18,"LOW (1-18)","HIGH (19-36)")</f>
        <v>HIGH (19-36)</v>
      </c>
      <c r="G11765">
        <f>INT((D11765-1)/6)+1</f>
        <v>5</v>
      </c>
      <c r="H11765">
        <f>MOD(D11765-1,6)+1</f>
        <v>2</v>
      </c>
      <c r="I11765">
        <f>37-D11765</f>
        <v>11</v>
      </c>
      <c r="J11765">
        <f>ABS(D11765-D11766)</f>
        <v>17</v>
      </c>
    </row>
    <row r="11766">
      <c r="A11766">
        <v>15805</v>
      </c>
      <c r="B11766" t="str">
        <v>2016-12-13</v>
      </c>
      <c r="C11766" t="str">
        <v>Evening</v>
      </c>
      <c r="D11766">
        <v>9</v>
      </c>
      <c r="E11766" t="str">
        <f>IF(MOD(D11766,2)=0,"EVEN","ODD")</f>
        <v>ODD</v>
      </c>
      <c r="F11766" t="str">
        <f>IF(D11766&lt;=18,"LOW (1-18)","HIGH (19-36)")</f>
        <v>LOW (1-18)</v>
      </c>
      <c r="G11766">
        <f>INT((D11766-1)/6)+1</f>
        <v>2</v>
      </c>
      <c r="H11766">
        <f>MOD(D11766-1,6)+1</f>
        <v>3</v>
      </c>
      <c r="I11766">
        <f>37-D11766</f>
        <v>28</v>
      </c>
      <c r="J11766">
        <f>ABS(D11766-D11767)</f>
        <v>15</v>
      </c>
    </row>
    <row r="11767">
      <c r="A11767">
        <v>15804</v>
      </c>
      <c r="B11767" t="str">
        <v>2016-12-13</v>
      </c>
      <c r="C11767" t="str">
        <v>Afternoon</v>
      </c>
      <c r="D11767">
        <v>24</v>
      </c>
      <c r="E11767" t="str">
        <f>IF(MOD(D11767,2)=0,"EVEN","ODD")</f>
        <v>EVEN</v>
      </c>
      <c r="F11767" t="str">
        <f>IF(D11767&lt;=18,"LOW (1-18)","HIGH (19-36)")</f>
        <v>HIGH (19-36)</v>
      </c>
      <c r="G11767">
        <f>INT((D11767-1)/6)+1</f>
        <v>4</v>
      </c>
      <c r="H11767">
        <f>MOD(D11767-1,6)+1</f>
        <v>6</v>
      </c>
      <c r="I11767">
        <f>37-D11767</f>
        <v>13</v>
      </c>
      <c r="J11767">
        <f>ABS(D11767-D11768)</f>
        <v>7</v>
      </c>
    </row>
    <row r="11768">
      <c r="A11768">
        <v>15803</v>
      </c>
      <c r="B11768" t="str">
        <v>2016-12-13</v>
      </c>
      <c r="C11768" t="str">
        <v>Midday</v>
      </c>
      <c r="D11768">
        <v>17</v>
      </c>
      <c r="E11768" t="str">
        <f>IF(MOD(D11768,2)=0,"EVEN","ODD")</f>
        <v>ODD</v>
      </c>
      <c r="F11768" t="str">
        <f>IF(D11768&lt;=18,"LOW (1-18)","HIGH (19-36)")</f>
        <v>LOW (1-18)</v>
      </c>
      <c r="G11768">
        <f>INT((D11768-1)/6)+1</f>
        <v>3</v>
      </c>
      <c r="H11768">
        <f>MOD(D11768-1,6)+1</f>
        <v>5</v>
      </c>
      <c r="I11768">
        <f>37-D11768</f>
        <v>20</v>
      </c>
      <c r="J11768">
        <f>ABS(D11768-D11769)</f>
        <v>3</v>
      </c>
    </row>
    <row r="11769">
      <c r="A11769">
        <v>15802</v>
      </c>
      <c r="B11769" t="str">
        <v>2016-12-13</v>
      </c>
      <c r="C11769" t="str">
        <v>Morning</v>
      </c>
      <c r="D11769">
        <v>20</v>
      </c>
      <c r="E11769" t="str">
        <f>IF(MOD(D11769,2)=0,"EVEN","ODD")</f>
        <v>EVEN</v>
      </c>
      <c r="F11769" t="str">
        <f>IF(D11769&lt;=18,"LOW (1-18)","HIGH (19-36)")</f>
        <v>HIGH (19-36)</v>
      </c>
      <c r="G11769">
        <f>INT((D11769-1)/6)+1</f>
        <v>4</v>
      </c>
      <c r="H11769">
        <f>MOD(D11769-1,6)+1</f>
        <v>2</v>
      </c>
      <c r="I11769">
        <f>37-D11769</f>
        <v>17</v>
      </c>
      <c r="J11769">
        <f>ABS(D11769-D11770)</f>
        <v>13</v>
      </c>
    </row>
    <row r="11770">
      <c r="A11770">
        <v>15801</v>
      </c>
      <c r="B11770" t="str">
        <v>2016-12-12</v>
      </c>
      <c r="C11770" t="str">
        <v>Evening</v>
      </c>
      <c r="D11770">
        <v>7</v>
      </c>
      <c r="E11770" t="str">
        <f>IF(MOD(D11770,2)=0,"EVEN","ODD")</f>
        <v>ODD</v>
      </c>
      <c r="F11770" t="str">
        <f>IF(D11770&lt;=18,"LOW (1-18)","HIGH (19-36)")</f>
        <v>LOW (1-18)</v>
      </c>
      <c r="G11770">
        <f>INT((D11770-1)/6)+1</f>
        <v>2</v>
      </c>
      <c r="H11770">
        <f>MOD(D11770-1,6)+1</f>
        <v>1</v>
      </c>
      <c r="I11770">
        <f>37-D11770</f>
        <v>30</v>
      </c>
      <c r="J11770">
        <f>ABS(D11770-D11771)</f>
        <v>15</v>
      </c>
    </row>
    <row r="11771">
      <c r="A11771">
        <v>15800</v>
      </c>
      <c r="B11771" t="str">
        <v>2016-12-12</v>
      </c>
      <c r="C11771" t="str">
        <v>Afternoon</v>
      </c>
      <c r="D11771">
        <v>22</v>
      </c>
      <c r="E11771" t="str">
        <f>IF(MOD(D11771,2)=0,"EVEN","ODD")</f>
        <v>EVEN</v>
      </c>
      <c r="F11771" t="str">
        <f>IF(D11771&lt;=18,"LOW (1-18)","HIGH (19-36)")</f>
        <v>HIGH (19-36)</v>
      </c>
      <c r="G11771">
        <f>INT((D11771-1)/6)+1</f>
        <v>4</v>
      </c>
      <c r="H11771">
        <f>MOD(D11771-1,6)+1</f>
        <v>4</v>
      </c>
      <c r="I11771">
        <f>37-D11771</f>
        <v>15</v>
      </c>
      <c r="J11771">
        <f>ABS(D11771-D11772)</f>
        <v>15</v>
      </c>
    </row>
    <row r="11772">
      <c r="A11772">
        <v>15799</v>
      </c>
      <c r="B11772" t="str">
        <v>2016-12-12</v>
      </c>
      <c r="C11772" t="str">
        <v>Midday</v>
      </c>
      <c r="D11772">
        <v>7</v>
      </c>
      <c r="E11772" t="str">
        <f>IF(MOD(D11772,2)=0,"EVEN","ODD")</f>
        <v>ODD</v>
      </c>
      <c r="F11772" t="str">
        <f>IF(D11772&lt;=18,"LOW (1-18)","HIGH (19-36)")</f>
        <v>LOW (1-18)</v>
      </c>
      <c r="G11772">
        <f>INT((D11772-1)/6)+1</f>
        <v>2</v>
      </c>
      <c r="H11772">
        <f>MOD(D11772-1,6)+1</f>
        <v>1</v>
      </c>
      <c r="I11772">
        <f>37-D11772</f>
        <v>30</v>
      </c>
      <c r="J11772">
        <f>ABS(D11772-D11773)</f>
        <v>12</v>
      </c>
    </row>
    <row r="11773">
      <c r="A11773">
        <v>15798</v>
      </c>
      <c r="B11773" t="str">
        <v>2016-12-12</v>
      </c>
      <c r="C11773" t="str">
        <v>Morning</v>
      </c>
      <c r="D11773">
        <v>19</v>
      </c>
      <c r="E11773" t="str">
        <f>IF(MOD(D11773,2)=0,"EVEN","ODD")</f>
        <v>ODD</v>
      </c>
      <c r="F11773" t="str">
        <f>IF(D11773&lt;=18,"LOW (1-18)","HIGH (19-36)")</f>
        <v>HIGH (19-36)</v>
      </c>
      <c r="G11773">
        <f>INT((D11773-1)/6)+1</f>
        <v>4</v>
      </c>
      <c r="H11773">
        <f>MOD(D11773-1,6)+1</f>
        <v>1</v>
      </c>
      <c r="I11773">
        <f>37-D11773</f>
        <v>18</v>
      </c>
      <c r="J11773">
        <f>ABS(D11773-D11774)</f>
        <v>17</v>
      </c>
    </row>
    <row r="11774">
      <c r="A11774">
        <v>15797</v>
      </c>
      <c r="B11774" t="str">
        <v>2016-12-10</v>
      </c>
      <c r="C11774" t="str">
        <v>Evening</v>
      </c>
      <c r="D11774">
        <v>36</v>
      </c>
      <c r="E11774" t="str">
        <f>IF(MOD(D11774,2)=0,"EVEN","ODD")</f>
        <v>EVEN</v>
      </c>
      <c r="F11774" t="str">
        <f>IF(D11774&lt;=18,"LOW (1-18)","HIGH (19-36)")</f>
        <v>HIGH (19-36)</v>
      </c>
      <c r="G11774">
        <f>INT((D11774-1)/6)+1</f>
        <v>6</v>
      </c>
      <c r="H11774">
        <f>MOD(D11774-1,6)+1</f>
        <v>6</v>
      </c>
      <c r="I11774">
        <f>37-D11774</f>
        <v>1</v>
      </c>
      <c r="J11774">
        <f>ABS(D11774-D11775)</f>
        <v>31</v>
      </c>
    </row>
    <row r="11775">
      <c r="A11775">
        <v>15796</v>
      </c>
      <c r="B11775" t="str">
        <v>2016-12-10</v>
      </c>
      <c r="C11775" t="str">
        <v>Afternoon</v>
      </c>
      <c r="D11775">
        <v>5</v>
      </c>
      <c r="E11775" t="str">
        <f>IF(MOD(D11775,2)=0,"EVEN","ODD")</f>
        <v>ODD</v>
      </c>
      <c r="F11775" t="str">
        <f>IF(D11775&lt;=18,"LOW (1-18)","HIGH (19-36)")</f>
        <v>LOW (1-18)</v>
      </c>
      <c r="G11775">
        <f>INT((D11775-1)/6)+1</f>
        <v>1</v>
      </c>
      <c r="H11775">
        <f>MOD(D11775-1,6)+1</f>
        <v>5</v>
      </c>
      <c r="I11775">
        <f>37-D11775</f>
        <v>32</v>
      </c>
      <c r="J11775">
        <f>ABS(D11775-D11776)</f>
        <v>8</v>
      </c>
    </row>
    <row r="11776">
      <c r="A11776">
        <v>15795</v>
      </c>
      <c r="B11776" t="str">
        <v>2016-12-10</v>
      </c>
      <c r="C11776" t="str">
        <v>Midday</v>
      </c>
      <c r="D11776">
        <v>13</v>
      </c>
      <c r="E11776" t="str">
        <f>IF(MOD(D11776,2)=0,"EVEN","ODD")</f>
        <v>ODD</v>
      </c>
      <c r="F11776" t="str">
        <f>IF(D11776&lt;=18,"LOW (1-18)","HIGH (19-36)")</f>
        <v>LOW (1-18)</v>
      </c>
      <c r="G11776">
        <f>INT((D11776-1)/6)+1</f>
        <v>3</v>
      </c>
      <c r="H11776">
        <f>MOD(D11776-1,6)+1</f>
        <v>1</v>
      </c>
      <c r="I11776">
        <f>37-D11776</f>
        <v>24</v>
      </c>
      <c r="J11776">
        <f>ABS(D11776-D11777)</f>
        <v>0</v>
      </c>
    </row>
    <row r="11777">
      <c r="A11777">
        <v>15794</v>
      </c>
      <c r="B11777" t="str">
        <v>2016-12-10</v>
      </c>
      <c r="C11777" t="str">
        <v>Morning</v>
      </c>
      <c r="D11777">
        <v>13</v>
      </c>
      <c r="E11777" t="str">
        <f>IF(MOD(D11777,2)=0,"EVEN","ODD")</f>
        <v>ODD</v>
      </c>
      <c r="F11777" t="str">
        <f>IF(D11777&lt;=18,"LOW (1-18)","HIGH (19-36)")</f>
        <v>LOW (1-18)</v>
      </c>
      <c r="G11777">
        <f>INT((D11777-1)/6)+1</f>
        <v>3</v>
      </c>
      <c r="H11777">
        <f>MOD(D11777-1,6)+1</f>
        <v>1</v>
      </c>
      <c r="I11777">
        <f>37-D11777</f>
        <v>24</v>
      </c>
      <c r="J11777">
        <f>ABS(D11777-D11778)</f>
        <v>11</v>
      </c>
    </row>
    <row r="11778">
      <c r="A11778">
        <v>15793</v>
      </c>
      <c r="B11778" t="str">
        <v>2016-12-09</v>
      </c>
      <c r="C11778" t="str">
        <v>Evening</v>
      </c>
      <c r="D11778">
        <v>24</v>
      </c>
      <c r="E11778" t="str">
        <f>IF(MOD(D11778,2)=0,"EVEN","ODD")</f>
        <v>EVEN</v>
      </c>
      <c r="F11778" t="str">
        <f>IF(D11778&lt;=18,"LOW (1-18)","HIGH (19-36)")</f>
        <v>HIGH (19-36)</v>
      </c>
      <c r="G11778">
        <f>INT((D11778-1)/6)+1</f>
        <v>4</v>
      </c>
      <c r="H11778">
        <f>MOD(D11778-1,6)+1</f>
        <v>6</v>
      </c>
      <c r="I11778">
        <f>37-D11778</f>
        <v>13</v>
      </c>
      <c r="J11778">
        <f>ABS(D11778-D11779)</f>
        <v>21</v>
      </c>
    </row>
    <row r="11779">
      <c r="A11779">
        <v>15792</v>
      </c>
      <c r="B11779" t="str">
        <v>2016-12-09</v>
      </c>
      <c r="C11779" t="str">
        <v>Afternoon</v>
      </c>
      <c r="D11779">
        <v>3</v>
      </c>
      <c r="E11779" t="str">
        <f>IF(MOD(D11779,2)=0,"EVEN","ODD")</f>
        <v>ODD</v>
      </c>
      <c r="F11779" t="str">
        <f>IF(D11779&lt;=18,"LOW (1-18)","HIGH (19-36)")</f>
        <v>LOW (1-18)</v>
      </c>
      <c r="G11779">
        <f>INT((D11779-1)/6)+1</f>
        <v>1</v>
      </c>
      <c r="H11779">
        <f>MOD(D11779-1,6)+1</f>
        <v>3</v>
      </c>
      <c r="I11779">
        <f>37-D11779</f>
        <v>34</v>
      </c>
      <c r="J11779">
        <f>ABS(D11779-D11780)</f>
        <v>1</v>
      </c>
    </row>
    <row r="11780">
      <c r="A11780">
        <v>15791</v>
      </c>
      <c r="B11780" t="str">
        <v>2016-12-09</v>
      </c>
      <c r="C11780" t="str">
        <v>Midday</v>
      </c>
      <c r="D11780">
        <v>2</v>
      </c>
      <c r="E11780" t="str">
        <f>IF(MOD(D11780,2)=0,"EVEN","ODD")</f>
        <v>EVEN</v>
      </c>
      <c r="F11780" t="str">
        <f>IF(D11780&lt;=18,"LOW (1-18)","HIGH (19-36)")</f>
        <v>LOW (1-18)</v>
      </c>
      <c r="G11780">
        <f>INT((D11780-1)/6)+1</f>
        <v>1</v>
      </c>
      <c r="H11780">
        <f>MOD(D11780-1,6)+1</f>
        <v>2</v>
      </c>
      <c r="I11780">
        <f>37-D11780</f>
        <v>35</v>
      </c>
      <c r="J11780">
        <f>ABS(D11780-D11781)</f>
        <v>1</v>
      </c>
    </row>
    <row r="11781">
      <c r="A11781">
        <v>15790</v>
      </c>
      <c r="B11781" t="str">
        <v>2016-12-09</v>
      </c>
      <c r="C11781" t="str">
        <v>Morning</v>
      </c>
      <c r="D11781">
        <v>1</v>
      </c>
      <c r="E11781" t="str">
        <f>IF(MOD(D11781,2)=0,"EVEN","ODD")</f>
        <v>ODD</v>
      </c>
      <c r="F11781" t="str">
        <f>IF(D11781&lt;=18,"LOW (1-18)","HIGH (19-36)")</f>
        <v>LOW (1-18)</v>
      </c>
      <c r="G11781">
        <f>INT((D11781-1)/6)+1</f>
        <v>1</v>
      </c>
      <c r="H11781">
        <f>MOD(D11781-1,6)+1</f>
        <v>1</v>
      </c>
      <c r="I11781">
        <f>37-D11781</f>
        <v>36</v>
      </c>
      <c r="J11781">
        <f>ABS(D11781-D11782)</f>
        <v>5</v>
      </c>
    </row>
    <row r="11782">
      <c r="A11782">
        <v>15789</v>
      </c>
      <c r="B11782" t="str">
        <v>2016-12-08</v>
      </c>
      <c r="C11782" t="str">
        <v>Evening</v>
      </c>
      <c r="D11782">
        <v>6</v>
      </c>
      <c r="E11782" t="str">
        <f>IF(MOD(D11782,2)=0,"EVEN","ODD")</f>
        <v>EVEN</v>
      </c>
      <c r="F11782" t="str">
        <f>IF(D11782&lt;=18,"LOW (1-18)","HIGH (19-36)")</f>
        <v>LOW (1-18)</v>
      </c>
      <c r="G11782">
        <f>INT((D11782-1)/6)+1</f>
        <v>1</v>
      </c>
      <c r="H11782">
        <f>MOD(D11782-1,6)+1</f>
        <v>6</v>
      </c>
      <c r="I11782">
        <f>37-D11782</f>
        <v>31</v>
      </c>
      <c r="J11782">
        <f>ABS(D11782-D11783)</f>
        <v>30</v>
      </c>
    </row>
    <row r="11783">
      <c r="A11783">
        <v>15788</v>
      </c>
      <c r="B11783" t="str">
        <v>2016-12-08</v>
      </c>
      <c r="C11783" t="str">
        <v>Afternoon</v>
      </c>
      <c r="D11783">
        <v>36</v>
      </c>
      <c r="E11783" t="str">
        <f>IF(MOD(D11783,2)=0,"EVEN","ODD")</f>
        <v>EVEN</v>
      </c>
      <c r="F11783" t="str">
        <f>IF(D11783&lt;=18,"LOW (1-18)","HIGH (19-36)")</f>
        <v>HIGH (19-36)</v>
      </c>
      <c r="G11783">
        <f>INT((D11783-1)/6)+1</f>
        <v>6</v>
      </c>
      <c r="H11783">
        <f>MOD(D11783-1,6)+1</f>
        <v>6</v>
      </c>
      <c r="I11783">
        <f>37-D11783</f>
        <v>1</v>
      </c>
      <c r="J11783">
        <f>ABS(D11783-D11784)</f>
        <v>8</v>
      </c>
    </row>
    <row r="11784">
      <c r="A11784">
        <v>15787</v>
      </c>
      <c r="B11784" t="str">
        <v>2016-12-08</v>
      </c>
      <c r="C11784" t="str">
        <v>Midday</v>
      </c>
      <c r="D11784">
        <v>28</v>
      </c>
      <c r="E11784" t="str">
        <f>IF(MOD(D11784,2)=0,"EVEN","ODD")</f>
        <v>EVEN</v>
      </c>
      <c r="F11784" t="str">
        <f>IF(D11784&lt;=18,"LOW (1-18)","HIGH (19-36)")</f>
        <v>HIGH (19-36)</v>
      </c>
      <c r="G11784">
        <f>INT((D11784-1)/6)+1</f>
        <v>5</v>
      </c>
      <c r="H11784">
        <f>MOD(D11784-1,6)+1</f>
        <v>4</v>
      </c>
      <c r="I11784">
        <f>37-D11784</f>
        <v>9</v>
      </c>
      <c r="J11784">
        <f>ABS(D11784-D11785)</f>
        <v>11</v>
      </c>
    </row>
    <row r="11785">
      <c r="A11785">
        <v>15786</v>
      </c>
      <c r="B11785" t="str">
        <v>2016-12-08</v>
      </c>
      <c r="C11785" t="str">
        <v>Morning</v>
      </c>
      <c r="D11785">
        <v>17</v>
      </c>
      <c r="E11785" t="str">
        <f>IF(MOD(D11785,2)=0,"EVEN","ODD")</f>
        <v>ODD</v>
      </c>
      <c r="F11785" t="str">
        <f>IF(D11785&lt;=18,"LOW (1-18)","HIGH (19-36)")</f>
        <v>LOW (1-18)</v>
      </c>
      <c r="G11785">
        <f>INT((D11785-1)/6)+1</f>
        <v>3</v>
      </c>
      <c r="H11785">
        <f>MOD(D11785-1,6)+1</f>
        <v>5</v>
      </c>
      <c r="I11785">
        <f>37-D11785</f>
        <v>20</v>
      </c>
      <c r="J11785">
        <f>ABS(D11785-D11786)</f>
        <v>6</v>
      </c>
    </row>
    <row r="11786">
      <c r="A11786">
        <v>15785</v>
      </c>
      <c r="B11786" t="str">
        <v>2016-12-07</v>
      </c>
      <c r="C11786" t="str">
        <v>Evening</v>
      </c>
      <c r="D11786">
        <v>11</v>
      </c>
      <c r="E11786" t="str">
        <f>IF(MOD(D11786,2)=0,"EVEN","ODD")</f>
        <v>ODD</v>
      </c>
      <c r="F11786" t="str">
        <f>IF(D11786&lt;=18,"LOW (1-18)","HIGH (19-36)")</f>
        <v>LOW (1-18)</v>
      </c>
      <c r="G11786">
        <f>INT((D11786-1)/6)+1</f>
        <v>2</v>
      </c>
      <c r="H11786">
        <f>MOD(D11786-1,6)+1</f>
        <v>5</v>
      </c>
      <c r="I11786">
        <f>37-D11786</f>
        <v>26</v>
      </c>
      <c r="J11786">
        <f>ABS(D11786-D11787)</f>
        <v>7</v>
      </c>
    </row>
    <row r="11787">
      <c r="A11787">
        <v>15784</v>
      </c>
      <c r="B11787" t="str">
        <v>2016-12-07</v>
      </c>
      <c r="C11787" t="str">
        <v>Afternoon</v>
      </c>
      <c r="D11787">
        <v>18</v>
      </c>
      <c r="E11787" t="str">
        <f>IF(MOD(D11787,2)=0,"EVEN","ODD")</f>
        <v>EVEN</v>
      </c>
      <c r="F11787" t="str">
        <f>IF(D11787&lt;=18,"LOW (1-18)","HIGH (19-36)")</f>
        <v>LOW (1-18)</v>
      </c>
      <c r="G11787">
        <f>INT((D11787-1)/6)+1</f>
        <v>3</v>
      </c>
      <c r="H11787">
        <f>MOD(D11787-1,6)+1</f>
        <v>6</v>
      </c>
      <c r="I11787">
        <f>37-D11787</f>
        <v>19</v>
      </c>
      <c r="J11787">
        <f>ABS(D11787-D11788)</f>
        <v>6</v>
      </c>
    </row>
    <row r="11788">
      <c r="A11788">
        <v>15783</v>
      </c>
      <c r="B11788" t="str">
        <v>2016-12-07</v>
      </c>
      <c r="C11788" t="str">
        <v>Midday</v>
      </c>
      <c r="D11788">
        <v>12</v>
      </c>
      <c r="E11788" t="str">
        <f>IF(MOD(D11788,2)=0,"EVEN","ODD")</f>
        <v>EVEN</v>
      </c>
      <c r="F11788" t="str">
        <f>IF(D11788&lt;=18,"LOW (1-18)","HIGH (19-36)")</f>
        <v>LOW (1-18)</v>
      </c>
      <c r="G11788">
        <f>INT((D11788-1)/6)+1</f>
        <v>2</v>
      </c>
      <c r="H11788">
        <f>MOD(D11788-1,6)+1</f>
        <v>6</v>
      </c>
      <c r="I11788">
        <f>37-D11788</f>
        <v>25</v>
      </c>
      <c r="J11788">
        <f>ABS(D11788-D11789)</f>
        <v>9</v>
      </c>
    </row>
    <row r="11789">
      <c r="A11789">
        <v>15782</v>
      </c>
      <c r="B11789" t="str">
        <v>2016-12-07</v>
      </c>
      <c r="C11789" t="str">
        <v>Morning</v>
      </c>
      <c r="D11789">
        <v>3</v>
      </c>
      <c r="E11789" t="str">
        <f>IF(MOD(D11789,2)=0,"EVEN","ODD")</f>
        <v>ODD</v>
      </c>
      <c r="F11789" t="str">
        <f>IF(D11789&lt;=18,"LOW (1-18)","HIGH (19-36)")</f>
        <v>LOW (1-18)</v>
      </c>
      <c r="G11789">
        <f>INT((D11789-1)/6)+1</f>
        <v>1</v>
      </c>
      <c r="H11789">
        <f>MOD(D11789-1,6)+1</f>
        <v>3</v>
      </c>
      <c r="I11789">
        <f>37-D11789</f>
        <v>34</v>
      </c>
      <c r="J11789">
        <f>ABS(D11789-D11790)</f>
        <v>27</v>
      </c>
    </row>
    <row r="11790">
      <c r="A11790">
        <v>15781</v>
      </c>
      <c r="B11790" t="str">
        <v>2016-12-06</v>
      </c>
      <c r="C11790" t="str">
        <v>Evening</v>
      </c>
      <c r="D11790">
        <v>30</v>
      </c>
      <c r="E11790" t="str">
        <f>IF(MOD(D11790,2)=0,"EVEN","ODD")</f>
        <v>EVEN</v>
      </c>
      <c r="F11790" t="str">
        <f>IF(D11790&lt;=18,"LOW (1-18)","HIGH (19-36)")</f>
        <v>HIGH (19-36)</v>
      </c>
      <c r="G11790">
        <f>INT((D11790-1)/6)+1</f>
        <v>5</v>
      </c>
      <c r="H11790">
        <f>MOD(D11790-1,6)+1</f>
        <v>6</v>
      </c>
      <c r="I11790">
        <f>37-D11790</f>
        <v>7</v>
      </c>
      <c r="J11790">
        <f>ABS(D11790-D11791)</f>
        <v>8</v>
      </c>
    </row>
    <row r="11791">
      <c r="A11791">
        <v>15780</v>
      </c>
      <c r="B11791" t="str">
        <v>2016-12-06</v>
      </c>
      <c r="C11791" t="str">
        <v>Afternoon</v>
      </c>
      <c r="D11791">
        <v>22</v>
      </c>
      <c r="E11791" t="str">
        <f>IF(MOD(D11791,2)=0,"EVEN","ODD")</f>
        <v>EVEN</v>
      </c>
      <c r="F11791" t="str">
        <f>IF(D11791&lt;=18,"LOW (1-18)","HIGH (19-36)")</f>
        <v>HIGH (19-36)</v>
      </c>
      <c r="G11791">
        <f>INT((D11791-1)/6)+1</f>
        <v>4</v>
      </c>
      <c r="H11791">
        <f>MOD(D11791-1,6)+1</f>
        <v>4</v>
      </c>
      <c r="I11791">
        <f>37-D11791</f>
        <v>15</v>
      </c>
      <c r="J11791">
        <f>ABS(D11791-D11792)</f>
        <v>4</v>
      </c>
    </row>
    <row r="11792">
      <c r="A11792">
        <v>15779</v>
      </c>
      <c r="B11792" t="str">
        <v>2016-12-06</v>
      </c>
      <c r="C11792" t="str">
        <v>Midday</v>
      </c>
      <c r="D11792">
        <v>26</v>
      </c>
      <c r="E11792" t="str">
        <f>IF(MOD(D11792,2)=0,"EVEN","ODD")</f>
        <v>EVEN</v>
      </c>
      <c r="F11792" t="str">
        <f>IF(D11792&lt;=18,"LOW (1-18)","HIGH (19-36)")</f>
        <v>HIGH (19-36)</v>
      </c>
      <c r="G11792">
        <f>INT((D11792-1)/6)+1</f>
        <v>5</v>
      </c>
      <c r="H11792">
        <f>MOD(D11792-1,6)+1</f>
        <v>2</v>
      </c>
      <c r="I11792">
        <f>37-D11792</f>
        <v>11</v>
      </c>
      <c r="J11792">
        <f>ABS(D11792-D11793)</f>
        <v>14</v>
      </c>
    </row>
    <row r="11793">
      <c r="A11793">
        <v>15778</v>
      </c>
      <c r="B11793" t="str">
        <v>2016-12-06</v>
      </c>
      <c r="C11793" t="str">
        <v>Morning</v>
      </c>
      <c r="D11793">
        <v>12</v>
      </c>
      <c r="E11793" t="str">
        <f>IF(MOD(D11793,2)=0,"EVEN","ODD")</f>
        <v>EVEN</v>
      </c>
      <c r="F11793" t="str">
        <f>IF(D11793&lt;=18,"LOW (1-18)","HIGH (19-36)")</f>
        <v>LOW (1-18)</v>
      </c>
      <c r="G11793">
        <f>INT((D11793-1)/6)+1</f>
        <v>2</v>
      </c>
      <c r="H11793">
        <f>MOD(D11793-1,6)+1</f>
        <v>6</v>
      </c>
      <c r="I11793">
        <f>37-D11793</f>
        <v>25</v>
      </c>
      <c r="J11793">
        <f>ABS(D11793-D11794)</f>
        <v>3</v>
      </c>
    </row>
    <row r="11794">
      <c r="A11794">
        <v>15777</v>
      </c>
      <c r="B11794" t="str">
        <v>2016-12-05</v>
      </c>
      <c r="C11794" t="str">
        <v>Evening</v>
      </c>
      <c r="D11794">
        <v>15</v>
      </c>
      <c r="E11794" t="str">
        <f>IF(MOD(D11794,2)=0,"EVEN","ODD")</f>
        <v>ODD</v>
      </c>
      <c r="F11794" t="str">
        <f>IF(D11794&lt;=18,"LOW (1-18)","HIGH (19-36)")</f>
        <v>LOW (1-18)</v>
      </c>
      <c r="G11794">
        <f>INT((D11794-1)/6)+1</f>
        <v>3</v>
      </c>
      <c r="H11794">
        <f>MOD(D11794-1,6)+1</f>
        <v>3</v>
      </c>
      <c r="I11794">
        <f>37-D11794</f>
        <v>22</v>
      </c>
      <c r="J11794">
        <f>ABS(D11794-D11795)</f>
        <v>7</v>
      </c>
    </row>
    <row r="11795">
      <c r="A11795">
        <v>15776</v>
      </c>
      <c r="B11795" t="str">
        <v>2016-12-05</v>
      </c>
      <c r="C11795" t="str">
        <v>Afternoon</v>
      </c>
      <c r="D11795">
        <v>22</v>
      </c>
      <c r="E11795" t="str">
        <f>IF(MOD(D11795,2)=0,"EVEN","ODD")</f>
        <v>EVEN</v>
      </c>
      <c r="F11795" t="str">
        <f>IF(D11795&lt;=18,"LOW (1-18)","HIGH (19-36)")</f>
        <v>HIGH (19-36)</v>
      </c>
      <c r="G11795">
        <f>INT((D11795-1)/6)+1</f>
        <v>4</v>
      </c>
      <c r="H11795">
        <f>MOD(D11795-1,6)+1</f>
        <v>4</v>
      </c>
      <c r="I11795">
        <f>37-D11795</f>
        <v>15</v>
      </c>
      <c r="J11795">
        <f>ABS(D11795-D11796)</f>
        <v>4</v>
      </c>
    </row>
    <row r="11796">
      <c r="A11796">
        <v>15775</v>
      </c>
      <c r="B11796" t="str">
        <v>2016-12-05</v>
      </c>
      <c r="C11796" t="str">
        <v>Midday</v>
      </c>
      <c r="D11796">
        <v>26</v>
      </c>
      <c r="E11796" t="str">
        <f>IF(MOD(D11796,2)=0,"EVEN","ODD")</f>
        <v>EVEN</v>
      </c>
      <c r="F11796" t="str">
        <f>IF(D11796&lt;=18,"LOW (1-18)","HIGH (19-36)")</f>
        <v>HIGH (19-36)</v>
      </c>
      <c r="G11796">
        <f>INT((D11796-1)/6)+1</f>
        <v>5</v>
      </c>
      <c r="H11796">
        <f>MOD(D11796-1,6)+1</f>
        <v>2</v>
      </c>
      <c r="I11796">
        <f>37-D11796</f>
        <v>11</v>
      </c>
      <c r="J11796">
        <f>ABS(D11796-D11797)</f>
        <v>10</v>
      </c>
    </row>
    <row r="11797">
      <c r="A11797">
        <v>15774</v>
      </c>
      <c r="B11797" t="str">
        <v>2016-12-05</v>
      </c>
      <c r="C11797" t="str">
        <v>Morning</v>
      </c>
      <c r="D11797">
        <v>36</v>
      </c>
      <c r="E11797" t="str">
        <f>IF(MOD(D11797,2)=0,"EVEN","ODD")</f>
        <v>EVEN</v>
      </c>
      <c r="F11797" t="str">
        <f>IF(D11797&lt;=18,"LOW (1-18)","HIGH (19-36)")</f>
        <v>HIGH (19-36)</v>
      </c>
      <c r="G11797">
        <f>INT((D11797-1)/6)+1</f>
        <v>6</v>
      </c>
      <c r="H11797">
        <f>MOD(D11797-1,6)+1</f>
        <v>6</v>
      </c>
      <c r="I11797">
        <f>37-D11797</f>
        <v>1</v>
      </c>
      <c r="J11797">
        <f>ABS(D11797-D11798)</f>
        <v>31</v>
      </c>
    </row>
    <row r="11798">
      <c r="A11798">
        <v>15773</v>
      </c>
      <c r="B11798" t="str">
        <v>2016-12-03</v>
      </c>
      <c r="C11798" t="str">
        <v>Evening</v>
      </c>
      <c r="D11798">
        <v>5</v>
      </c>
      <c r="E11798" t="str">
        <f>IF(MOD(D11798,2)=0,"EVEN","ODD")</f>
        <v>ODD</v>
      </c>
      <c r="F11798" t="str">
        <f>IF(D11798&lt;=18,"LOW (1-18)","HIGH (19-36)")</f>
        <v>LOW (1-18)</v>
      </c>
      <c r="G11798">
        <f>INT((D11798-1)/6)+1</f>
        <v>1</v>
      </c>
      <c r="H11798">
        <f>MOD(D11798-1,6)+1</f>
        <v>5</v>
      </c>
      <c r="I11798">
        <f>37-D11798</f>
        <v>32</v>
      </c>
      <c r="J11798">
        <f>ABS(D11798-D11799)</f>
        <v>7</v>
      </c>
    </row>
    <row r="11799">
      <c r="A11799">
        <v>15772</v>
      </c>
      <c r="B11799" t="str">
        <v>2016-12-03</v>
      </c>
      <c r="C11799" t="str">
        <v>Afternoon</v>
      </c>
      <c r="D11799">
        <v>12</v>
      </c>
      <c r="E11799" t="str">
        <f>IF(MOD(D11799,2)=0,"EVEN","ODD")</f>
        <v>EVEN</v>
      </c>
      <c r="F11799" t="str">
        <f>IF(D11799&lt;=18,"LOW (1-18)","HIGH (19-36)")</f>
        <v>LOW (1-18)</v>
      </c>
      <c r="G11799">
        <f>INT((D11799-1)/6)+1</f>
        <v>2</v>
      </c>
      <c r="H11799">
        <f>MOD(D11799-1,6)+1</f>
        <v>6</v>
      </c>
      <c r="I11799">
        <f>37-D11799</f>
        <v>25</v>
      </c>
      <c r="J11799">
        <f>ABS(D11799-D11800)</f>
        <v>10</v>
      </c>
    </row>
    <row r="11800">
      <c r="A11800">
        <v>15771</v>
      </c>
      <c r="B11800" t="str">
        <v>2016-12-03</v>
      </c>
      <c r="C11800" t="str">
        <v>Midday</v>
      </c>
      <c r="D11800">
        <v>2</v>
      </c>
      <c r="E11800" t="str">
        <f>IF(MOD(D11800,2)=0,"EVEN","ODD")</f>
        <v>EVEN</v>
      </c>
      <c r="F11800" t="str">
        <f>IF(D11800&lt;=18,"LOW (1-18)","HIGH (19-36)")</f>
        <v>LOW (1-18)</v>
      </c>
      <c r="G11800">
        <f>INT((D11800-1)/6)+1</f>
        <v>1</v>
      </c>
      <c r="H11800">
        <f>MOD(D11800-1,6)+1</f>
        <v>2</v>
      </c>
      <c r="I11800">
        <f>37-D11800</f>
        <v>35</v>
      </c>
      <c r="J11800">
        <f>ABS(D11800-D11801)</f>
        <v>33</v>
      </c>
    </row>
    <row r="11801">
      <c r="A11801">
        <v>15770</v>
      </c>
      <c r="B11801" t="str">
        <v>2016-12-03</v>
      </c>
      <c r="C11801" t="str">
        <v>Morning</v>
      </c>
      <c r="D11801">
        <v>35</v>
      </c>
      <c r="E11801" t="str">
        <f>IF(MOD(D11801,2)=0,"EVEN","ODD")</f>
        <v>ODD</v>
      </c>
      <c r="F11801" t="str">
        <f>IF(D11801&lt;=18,"LOW (1-18)","HIGH (19-36)")</f>
        <v>HIGH (19-36)</v>
      </c>
      <c r="G11801">
        <f>INT((D11801-1)/6)+1</f>
        <v>6</v>
      </c>
      <c r="H11801">
        <f>MOD(D11801-1,6)+1</f>
        <v>5</v>
      </c>
      <c r="I11801">
        <f>37-D11801</f>
        <v>2</v>
      </c>
      <c r="J11801">
        <f>ABS(D11801-D11802)</f>
        <v>25</v>
      </c>
    </row>
    <row r="11802">
      <c r="A11802">
        <v>15769</v>
      </c>
      <c r="B11802" t="str">
        <v>2016-12-02</v>
      </c>
      <c r="C11802" t="str">
        <v>Evening</v>
      </c>
      <c r="D11802">
        <v>10</v>
      </c>
      <c r="E11802" t="str">
        <f>IF(MOD(D11802,2)=0,"EVEN","ODD")</f>
        <v>EVEN</v>
      </c>
      <c r="F11802" t="str">
        <f>IF(D11802&lt;=18,"LOW (1-18)","HIGH (19-36)")</f>
        <v>LOW (1-18)</v>
      </c>
      <c r="G11802">
        <f>INT((D11802-1)/6)+1</f>
        <v>2</v>
      </c>
      <c r="H11802">
        <f>MOD(D11802-1,6)+1</f>
        <v>4</v>
      </c>
      <c r="I11802">
        <f>37-D11802</f>
        <v>27</v>
      </c>
      <c r="J11802">
        <f>ABS(D11802-D11803)</f>
        <v>3</v>
      </c>
    </row>
    <row r="11803">
      <c r="A11803">
        <v>15768</v>
      </c>
      <c r="B11803" t="str">
        <v>2016-12-02</v>
      </c>
      <c r="C11803" t="str">
        <v>Afternoon</v>
      </c>
      <c r="D11803">
        <v>7</v>
      </c>
      <c r="E11803" t="str">
        <f>IF(MOD(D11803,2)=0,"EVEN","ODD")</f>
        <v>ODD</v>
      </c>
      <c r="F11803" t="str">
        <f>IF(D11803&lt;=18,"LOW (1-18)","HIGH (19-36)")</f>
        <v>LOW (1-18)</v>
      </c>
      <c r="G11803">
        <f>INT((D11803-1)/6)+1</f>
        <v>2</v>
      </c>
      <c r="H11803">
        <f>MOD(D11803-1,6)+1</f>
        <v>1</v>
      </c>
      <c r="I11803">
        <f>37-D11803</f>
        <v>30</v>
      </c>
      <c r="J11803">
        <f>ABS(D11803-D11804)</f>
        <v>5</v>
      </c>
    </row>
    <row r="11804">
      <c r="A11804">
        <v>15767</v>
      </c>
      <c r="B11804" t="str">
        <v>2016-12-02</v>
      </c>
      <c r="C11804" t="str">
        <v>Midday</v>
      </c>
      <c r="D11804">
        <v>2</v>
      </c>
      <c r="E11804" t="str">
        <f>IF(MOD(D11804,2)=0,"EVEN","ODD")</f>
        <v>EVEN</v>
      </c>
      <c r="F11804" t="str">
        <f>IF(D11804&lt;=18,"LOW (1-18)","HIGH (19-36)")</f>
        <v>LOW (1-18)</v>
      </c>
      <c r="G11804">
        <f>INT((D11804-1)/6)+1</f>
        <v>1</v>
      </c>
      <c r="H11804">
        <f>MOD(D11804-1,6)+1</f>
        <v>2</v>
      </c>
      <c r="I11804">
        <f>37-D11804</f>
        <v>35</v>
      </c>
      <c r="J11804">
        <f>ABS(D11804-D11805)</f>
        <v>15</v>
      </c>
    </row>
    <row r="11805">
      <c r="A11805">
        <v>15766</v>
      </c>
      <c r="B11805" t="str">
        <v>2016-12-02</v>
      </c>
      <c r="C11805" t="str">
        <v>Morning</v>
      </c>
      <c r="D11805">
        <v>17</v>
      </c>
      <c r="E11805" t="str">
        <f>IF(MOD(D11805,2)=0,"EVEN","ODD")</f>
        <v>ODD</v>
      </c>
      <c r="F11805" t="str">
        <f>IF(D11805&lt;=18,"LOW (1-18)","HIGH (19-36)")</f>
        <v>LOW (1-18)</v>
      </c>
      <c r="G11805">
        <f>INT((D11805-1)/6)+1</f>
        <v>3</v>
      </c>
      <c r="H11805">
        <f>MOD(D11805-1,6)+1</f>
        <v>5</v>
      </c>
      <c r="I11805">
        <f>37-D11805</f>
        <v>20</v>
      </c>
      <c r="J11805">
        <f>ABS(D11805-D11806)</f>
        <v>8</v>
      </c>
    </row>
    <row r="11806">
      <c r="A11806">
        <v>15765</v>
      </c>
      <c r="B11806" t="str">
        <v>2016-12-01</v>
      </c>
      <c r="C11806" t="str">
        <v>Evening</v>
      </c>
      <c r="D11806">
        <v>25</v>
      </c>
      <c r="E11806" t="str">
        <f>IF(MOD(D11806,2)=0,"EVEN","ODD")</f>
        <v>ODD</v>
      </c>
      <c r="F11806" t="str">
        <f>IF(D11806&lt;=18,"LOW (1-18)","HIGH (19-36)")</f>
        <v>HIGH (19-36)</v>
      </c>
      <c r="G11806">
        <f>INT((D11806-1)/6)+1</f>
        <v>5</v>
      </c>
      <c r="H11806">
        <f>MOD(D11806-1,6)+1</f>
        <v>1</v>
      </c>
      <c r="I11806">
        <f>37-D11806</f>
        <v>12</v>
      </c>
      <c r="J11806">
        <f>ABS(D11806-D11807)</f>
        <v>18</v>
      </c>
    </row>
    <row r="11807">
      <c r="A11807">
        <v>15764</v>
      </c>
      <c r="B11807" t="str">
        <v>2016-12-01</v>
      </c>
      <c r="C11807" t="str">
        <v>Afternoon</v>
      </c>
      <c r="D11807">
        <v>7</v>
      </c>
      <c r="E11807" t="str">
        <f>IF(MOD(D11807,2)=0,"EVEN","ODD")</f>
        <v>ODD</v>
      </c>
      <c r="F11807" t="str">
        <f>IF(D11807&lt;=18,"LOW (1-18)","HIGH (19-36)")</f>
        <v>LOW (1-18)</v>
      </c>
      <c r="G11807">
        <f>INT((D11807-1)/6)+1</f>
        <v>2</v>
      </c>
      <c r="H11807">
        <f>MOD(D11807-1,6)+1</f>
        <v>1</v>
      </c>
      <c r="I11807">
        <f>37-D11807</f>
        <v>30</v>
      </c>
      <c r="J11807">
        <f>ABS(D11807-D11808)</f>
        <v>21</v>
      </c>
    </row>
    <row r="11808">
      <c r="A11808">
        <v>15763</v>
      </c>
      <c r="B11808" t="str">
        <v>2016-12-01</v>
      </c>
      <c r="C11808" t="str">
        <v>Midday</v>
      </c>
      <c r="D11808">
        <v>28</v>
      </c>
      <c r="E11808" t="str">
        <f>IF(MOD(D11808,2)=0,"EVEN","ODD")</f>
        <v>EVEN</v>
      </c>
      <c r="F11808" t="str">
        <f>IF(D11808&lt;=18,"LOW (1-18)","HIGH (19-36)")</f>
        <v>HIGH (19-36)</v>
      </c>
      <c r="G11808">
        <f>INT((D11808-1)/6)+1</f>
        <v>5</v>
      </c>
      <c r="H11808">
        <f>MOD(D11808-1,6)+1</f>
        <v>4</v>
      </c>
      <c r="I11808">
        <f>37-D11808</f>
        <v>9</v>
      </c>
      <c r="J11808">
        <f>ABS(D11808-D11809)</f>
        <v>1</v>
      </c>
    </row>
    <row r="11809">
      <c r="A11809">
        <v>15762</v>
      </c>
      <c r="B11809" t="str">
        <v>2016-12-01</v>
      </c>
      <c r="C11809" t="str">
        <v>Morning</v>
      </c>
      <c r="D11809">
        <v>29</v>
      </c>
      <c r="E11809" t="str">
        <f>IF(MOD(D11809,2)=0,"EVEN","ODD")</f>
        <v>ODD</v>
      </c>
      <c r="F11809" t="str">
        <f>IF(D11809&lt;=18,"LOW (1-18)","HIGH (19-36)")</f>
        <v>HIGH (19-36)</v>
      </c>
      <c r="G11809">
        <f>INT((D11809-1)/6)+1</f>
        <v>5</v>
      </c>
      <c r="H11809">
        <f>MOD(D11809-1,6)+1</f>
        <v>5</v>
      </c>
      <c r="I11809">
        <f>37-D11809</f>
        <v>8</v>
      </c>
      <c r="J11809">
        <f>ABS(D11809-D11810)</f>
        <v>16</v>
      </c>
    </row>
    <row r="11810">
      <c r="A11810">
        <v>15761</v>
      </c>
      <c r="B11810" t="str">
        <v>2016-11-30</v>
      </c>
      <c r="C11810" t="str">
        <v>Evening</v>
      </c>
      <c r="D11810">
        <v>13</v>
      </c>
      <c r="E11810" t="str">
        <f>IF(MOD(D11810,2)=0,"EVEN","ODD")</f>
        <v>ODD</v>
      </c>
      <c r="F11810" t="str">
        <f>IF(D11810&lt;=18,"LOW (1-18)","HIGH (19-36)")</f>
        <v>LOW (1-18)</v>
      </c>
      <c r="G11810">
        <f>INT((D11810-1)/6)+1</f>
        <v>3</v>
      </c>
      <c r="H11810">
        <f>MOD(D11810-1,6)+1</f>
        <v>1</v>
      </c>
      <c r="I11810">
        <f>37-D11810</f>
        <v>24</v>
      </c>
      <c r="J11810">
        <f>ABS(D11810-D11811)</f>
        <v>21</v>
      </c>
    </row>
    <row r="11811">
      <c r="A11811">
        <v>15760</v>
      </c>
      <c r="B11811" t="str">
        <v>2016-11-30</v>
      </c>
      <c r="C11811" t="str">
        <v>Afternoon</v>
      </c>
      <c r="D11811">
        <v>34</v>
      </c>
      <c r="E11811" t="str">
        <f>IF(MOD(D11811,2)=0,"EVEN","ODD")</f>
        <v>EVEN</v>
      </c>
      <c r="F11811" t="str">
        <f>IF(D11811&lt;=18,"LOW (1-18)","HIGH (19-36)")</f>
        <v>HIGH (19-36)</v>
      </c>
      <c r="G11811">
        <f>INT((D11811-1)/6)+1</f>
        <v>6</v>
      </c>
      <c r="H11811">
        <f>MOD(D11811-1,6)+1</f>
        <v>4</v>
      </c>
      <c r="I11811">
        <f>37-D11811</f>
        <v>3</v>
      </c>
      <c r="J11811">
        <f>ABS(D11811-D11812)</f>
        <v>3</v>
      </c>
    </row>
    <row r="11812">
      <c r="A11812">
        <v>15759</v>
      </c>
      <c r="B11812" t="str">
        <v>2016-11-30</v>
      </c>
      <c r="C11812" t="str">
        <v>Midday</v>
      </c>
      <c r="D11812">
        <v>31</v>
      </c>
      <c r="E11812" t="str">
        <f>IF(MOD(D11812,2)=0,"EVEN","ODD")</f>
        <v>ODD</v>
      </c>
      <c r="F11812" t="str">
        <f>IF(D11812&lt;=18,"LOW (1-18)","HIGH (19-36)")</f>
        <v>HIGH (19-36)</v>
      </c>
      <c r="G11812">
        <f>INT((D11812-1)/6)+1</f>
        <v>6</v>
      </c>
      <c r="H11812">
        <f>MOD(D11812-1,6)+1</f>
        <v>1</v>
      </c>
      <c r="I11812">
        <f>37-D11812</f>
        <v>6</v>
      </c>
      <c r="J11812">
        <f>ABS(D11812-D11813)</f>
        <v>18</v>
      </c>
    </row>
    <row r="11813">
      <c r="A11813">
        <v>15758</v>
      </c>
      <c r="B11813" t="str">
        <v>2016-11-30</v>
      </c>
      <c r="C11813" t="str">
        <v>Morning</v>
      </c>
      <c r="D11813">
        <v>13</v>
      </c>
      <c r="E11813" t="str">
        <f>IF(MOD(D11813,2)=0,"EVEN","ODD")</f>
        <v>ODD</v>
      </c>
      <c r="F11813" t="str">
        <f>IF(D11813&lt;=18,"LOW (1-18)","HIGH (19-36)")</f>
        <v>LOW (1-18)</v>
      </c>
      <c r="G11813">
        <f>INT((D11813-1)/6)+1</f>
        <v>3</v>
      </c>
      <c r="H11813">
        <f>MOD(D11813-1,6)+1</f>
        <v>1</v>
      </c>
      <c r="I11813">
        <f>37-D11813</f>
        <v>24</v>
      </c>
      <c r="J11813">
        <f>ABS(D11813-D11814)</f>
        <v>1</v>
      </c>
    </row>
    <row r="11814">
      <c r="A11814">
        <v>15757</v>
      </c>
      <c r="B11814" t="str">
        <v>2016-11-29</v>
      </c>
      <c r="C11814" t="str">
        <v>Evening</v>
      </c>
      <c r="D11814">
        <v>14</v>
      </c>
      <c r="E11814" t="str">
        <f>IF(MOD(D11814,2)=0,"EVEN","ODD")</f>
        <v>EVEN</v>
      </c>
      <c r="F11814" t="str">
        <f>IF(D11814&lt;=18,"LOW (1-18)","HIGH (19-36)")</f>
        <v>LOW (1-18)</v>
      </c>
      <c r="G11814">
        <f>INT((D11814-1)/6)+1</f>
        <v>3</v>
      </c>
      <c r="H11814">
        <f>MOD(D11814-1,6)+1</f>
        <v>2</v>
      </c>
      <c r="I11814">
        <f>37-D11814</f>
        <v>23</v>
      </c>
      <c r="J11814">
        <f>ABS(D11814-D11815)</f>
        <v>6</v>
      </c>
    </row>
    <row r="11815">
      <c r="A11815">
        <v>15756</v>
      </c>
      <c r="B11815" t="str">
        <v>2016-11-29</v>
      </c>
      <c r="C11815" t="str">
        <v>Afternoon</v>
      </c>
      <c r="D11815">
        <v>20</v>
      </c>
      <c r="E11815" t="str">
        <f>IF(MOD(D11815,2)=0,"EVEN","ODD")</f>
        <v>EVEN</v>
      </c>
      <c r="F11815" t="str">
        <f>IF(D11815&lt;=18,"LOW (1-18)","HIGH (19-36)")</f>
        <v>HIGH (19-36)</v>
      </c>
      <c r="G11815">
        <f>INT((D11815-1)/6)+1</f>
        <v>4</v>
      </c>
      <c r="H11815">
        <f>MOD(D11815-1,6)+1</f>
        <v>2</v>
      </c>
      <c r="I11815">
        <f>37-D11815</f>
        <v>17</v>
      </c>
      <c r="J11815">
        <f>ABS(D11815-D11816)</f>
        <v>14</v>
      </c>
    </row>
    <row r="11816">
      <c r="A11816">
        <v>15755</v>
      </c>
      <c r="B11816" t="str">
        <v>2016-11-29</v>
      </c>
      <c r="C11816" t="str">
        <v>Midday</v>
      </c>
      <c r="D11816">
        <v>34</v>
      </c>
      <c r="E11816" t="str">
        <f>IF(MOD(D11816,2)=0,"EVEN","ODD")</f>
        <v>EVEN</v>
      </c>
      <c r="F11816" t="str">
        <f>IF(D11816&lt;=18,"LOW (1-18)","HIGH (19-36)")</f>
        <v>HIGH (19-36)</v>
      </c>
      <c r="G11816">
        <f>INT((D11816-1)/6)+1</f>
        <v>6</v>
      </c>
      <c r="H11816">
        <f>MOD(D11816-1,6)+1</f>
        <v>4</v>
      </c>
      <c r="I11816">
        <f>37-D11816</f>
        <v>3</v>
      </c>
      <c r="J11816">
        <f>ABS(D11816-D11817)</f>
        <v>2</v>
      </c>
    </row>
    <row r="11817">
      <c r="A11817">
        <v>15754</v>
      </c>
      <c r="B11817" t="str">
        <v>2016-11-29</v>
      </c>
      <c r="C11817" t="str">
        <v>Morning</v>
      </c>
      <c r="D11817">
        <v>36</v>
      </c>
      <c r="E11817" t="str">
        <f>IF(MOD(D11817,2)=0,"EVEN","ODD")</f>
        <v>EVEN</v>
      </c>
      <c r="F11817" t="str">
        <f>IF(D11817&lt;=18,"LOW (1-18)","HIGH (19-36)")</f>
        <v>HIGH (19-36)</v>
      </c>
      <c r="G11817">
        <f>INT((D11817-1)/6)+1</f>
        <v>6</v>
      </c>
      <c r="H11817">
        <f>MOD(D11817-1,6)+1</f>
        <v>6</v>
      </c>
      <c r="I11817">
        <f>37-D11817</f>
        <v>1</v>
      </c>
      <c r="J11817">
        <f>ABS(D11817-D11818)</f>
        <v>7</v>
      </c>
    </row>
    <row r="11818">
      <c r="A11818">
        <v>15753</v>
      </c>
      <c r="B11818" t="str">
        <v>2016-11-28</v>
      </c>
      <c r="C11818" t="str">
        <v>Evening</v>
      </c>
      <c r="D11818">
        <v>29</v>
      </c>
      <c r="E11818" t="str">
        <f>IF(MOD(D11818,2)=0,"EVEN","ODD")</f>
        <v>ODD</v>
      </c>
      <c r="F11818" t="str">
        <f>IF(D11818&lt;=18,"LOW (1-18)","HIGH (19-36)")</f>
        <v>HIGH (19-36)</v>
      </c>
      <c r="G11818">
        <f>INT((D11818-1)/6)+1</f>
        <v>5</v>
      </c>
      <c r="H11818">
        <f>MOD(D11818-1,6)+1</f>
        <v>5</v>
      </c>
      <c r="I11818">
        <f>37-D11818</f>
        <v>8</v>
      </c>
      <c r="J11818">
        <f>ABS(D11818-D11819)</f>
        <v>13</v>
      </c>
    </row>
    <row r="11819">
      <c r="A11819">
        <v>15752</v>
      </c>
      <c r="B11819" t="str">
        <v>2016-11-28</v>
      </c>
      <c r="C11819" t="str">
        <v>Afternoon</v>
      </c>
      <c r="D11819">
        <v>16</v>
      </c>
      <c r="E11819" t="str">
        <f>IF(MOD(D11819,2)=0,"EVEN","ODD")</f>
        <v>EVEN</v>
      </c>
      <c r="F11819" t="str">
        <f>IF(D11819&lt;=18,"LOW (1-18)","HIGH (19-36)")</f>
        <v>LOW (1-18)</v>
      </c>
      <c r="G11819">
        <f>INT((D11819-1)/6)+1</f>
        <v>3</v>
      </c>
      <c r="H11819">
        <f>MOD(D11819-1,6)+1</f>
        <v>4</v>
      </c>
      <c r="I11819">
        <f>37-D11819</f>
        <v>21</v>
      </c>
      <c r="J11819">
        <f>ABS(D11819-D11820)</f>
        <v>4</v>
      </c>
    </row>
    <row r="11820">
      <c r="A11820">
        <v>15751</v>
      </c>
      <c r="B11820" t="str">
        <v>2016-11-28</v>
      </c>
      <c r="C11820" t="str">
        <v>Midday</v>
      </c>
      <c r="D11820">
        <v>12</v>
      </c>
      <c r="E11820" t="str">
        <f>IF(MOD(D11820,2)=0,"EVEN","ODD")</f>
        <v>EVEN</v>
      </c>
      <c r="F11820" t="str">
        <f>IF(D11820&lt;=18,"LOW (1-18)","HIGH (19-36)")</f>
        <v>LOW (1-18)</v>
      </c>
      <c r="G11820">
        <f>INT((D11820-1)/6)+1</f>
        <v>2</v>
      </c>
      <c r="H11820">
        <f>MOD(D11820-1,6)+1</f>
        <v>6</v>
      </c>
      <c r="I11820">
        <f>37-D11820</f>
        <v>25</v>
      </c>
      <c r="J11820">
        <f>ABS(D11820-D11821)</f>
        <v>1</v>
      </c>
    </row>
    <row r="11821">
      <c r="A11821">
        <v>15750</v>
      </c>
      <c r="B11821" t="str">
        <v>2016-11-28</v>
      </c>
      <c r="C11821" t="str">
        <v>Morning</v>
      </c>
      <c r="D11821">
        <v>11</v>
      </c>
      <c r="E11821" t="str">
        <f>IF(MOD(D11821,2)=0,"EVEN","ODD")</f>
        <v>ODD</v>
      </c>
      <c r="F11821" t="str">
        <f>IF(D11821&lt;=18,"LOW (1-18)","HIGH (19-36)")</f>
        <v>LOW (1-18)</v>
      </c>
      <c r="G11821">
        <f>INT((D11821-1)/6)+1</f>
        <v>2</v>
      </c>
      <c r="H11821">
        <f>MOD(D11821-1,6)+1</f>
        <v>5</v>
      </c>
      <c r="I11821">
        <f>37-D11821</f>
        <v>26</v>
      </c>
      <c r="J11821">
        <f>ABS(D11821-D11822)</f>
        <v>3</v>
      </c>
    </row>
    <row r="11822">
      <c r="A11822">
        <v>15749</v>
      </c>
      <c r="B11822" t="str">
        <v>2016-11-26</v>
      </c>
      <c r="C11822" t="str">
        <v>Evening</v>
      </c>
      <c r="D11822">
        <v>14</v>
      </c>
      <c r="E11822" t="str">
        <f>IF(MOD(D11822,2)=0,"EVEN","ODD")</f>
        <v>EVEN</v>
      </c>
      <c r="F11822" t="str">
        <f>IF(D11822&lt;=18,"LOW (1-18)","HIGH (19-36)")</f>
        <v>LOW (1-18)</v>
      </c>
      <c r="G11822">
        <f>INT((D11822-1)/6)+1</f>
        <v>3</v>
      </c>
      <c r="H11822">
        <f>MOD(D11822-1,6)+1</f>
        <v>2</v>
      </c>
      <c r="I11822">
        <f>37-D11822</f>
        <v>23</v>
      </c>
      <c r="J11822">
        <f>ABS(D11822-D11823)</f>
        <v>4</v>
      </c>
    </row>
    <row r="11823">
      <c r="A11823">
        <v>15748</v>
      </c>
      <c r="B11823" t="str">
        <v>2016-11-26</v>
      </c>
      <c r="C11823" t="str">
        <v>Afternoon</v>
      </c>
      <c r="D11823">
        <v>10</v>
      </c>
      <c r="E11823" t="str">
        <f>IF(MOD(D11823,2)=0,"EVEN","ODD")</f>
        <v>EVEN</v>
      </c>
      <c r="F11823" t="str">
        <f>IF(D11823&lt;=18,"LOW (1-18)","HIGH (19-36)")</f>
        <v>LOW (1-18)</v>
      </c>
      <c r="G11823">
        <f>INT((D11823-1)/6)+1</f>
        <v>2</v>
      </c>
      <c r="H11823">
        <f>MOD(D11823-1,6)+1</f>
        <v>4</v>
      </c>
      <c r="I11823">
        <f>37-D11823</f>
        <v>27</v>
      </c>
      <c r="J11823">
        <f>ABS(D11823-D11824)</f>
        <v>4</v>
      </c>
    </row>
    <row r="11824">
      <c r="A11824">
        <v>15747</v>
      </c>
      <c r="B11824" t="str">
        <v>2016-11-26</v>
      </c>
      <c r="C11824" t="str">
        <v>Midday</v>
      </c>
      <c r="D11824">
        <v>14</v>
      </c>
      <c r="E11824" t="str">
        <f>IF(MOD(D11824,2)=0,"EVEN","ODD")</f>
        <v>EVEN</v>
      </c>
      <c r="F11824" t="str">
        <f>IF(D11824&lt;=18,"LOW (1-18)","HIGH (19-36)")</f>
        <v>LOW (1-18)</v>
      </c>
      <c r="G11824">
        <f>INT((D11824-1)/6)+1</f>
        <v>3</v>
      </c>
      <c r="H11824">
        <f>MOD(D11824-1,6)+1</f>
        <v>2</v>
      </c>
      <c r="I11824">
        <f>37-D11824</f>
        <v>23</v>
      </c>
      <c r="J11824">
        <f>ABS(D11824-D11825)</f>
        <v>5</v>
      </c>
    </row>
    <row r="11825">
      <c r="A11825">
        <v>15746</v>
      </c>
      <c r="B11825" t="str">
        <v>2016-11-26</v>
      </c>
      <c r="C11825" t="str">
        <v>Morning</v>
      </c>
      <c r="D11825">
        <v>19</v>
      </c>
      <c r="E11825" t="str">
        <f>IF(MOD(D11825,2)=0,"EVEN","ODD")</f>
        <v>ODD</v>
      </c>
      <c r="F11825" t="str">
        <f>IF(D11825&lt;=18,"LOW (1-18)","HIGH (19-36)")</f>
        <v>HIGH (19-36)</v>
      </c>
      <c r="G11825">
        <f>INT((D11825-1)/6)+1</f>
        <v>4</v>
      </c>
      <c r="H11825">
        <f>MOD(D11825-1,6)+1</f>
        <v>1</v>
      </c>
      <c r="I11825">
        <f>37-D11825</f>
        <v>18</v>
      </c>
      <c r="J11825">
        <f>ABS(D11825-D11826)</f>
        <v>7</v>
      </c>
    </row>
    <row r="11826">
      <c r="A11826">
        <v>15745</v>
      </c>
      <c r="B11826" t="str">
        <v>2016-11-25</v>
      </c>
      <c r="C11826" t="str">
        <v>Evening</v>
      </c>
      <c r="D11826">
        <v>12</v>
      </c>
      <c r="E11826" t="str">
        <f>IF(MOD(D11826,2)=0,"EVEN","ODD")</f>
        <v>EVEN</v>
      </c>
      <c r="F11826" t="str">
        <f>IF(D11826&lt;=18,"LOW (1-18)","HIGH (19-36)")</f>
        <v>LOW (1-18)</v>
      </c>
      <c r="G11826">
        <f>INT((D11826-1)/6)+1</f>
        <v>2</v>
      </c>
      <c r="H11826">
        <f>MOD(D11826-1,6)+1</f>
        <v>6</v>
      </c>
      <c r="I11826">
        <f>37-D11826</f>
        <v>25</v>
      </c>
      <c r="J11826">
        <f>ABS(D11826-D11827)</f>
        <v>22</v>
      </c>
    </row>
    <row r="11827">
      <c r="A11827">
        <v>15744</v>
      </c>
      <c r="B11827" t="str">
        <v>2016-11-25</v>
      </c>
      <c r="C11827" t="str">
        <v>Afternoon</v>
      </c>
      <c r="D11827">
        <v>34</v>
      </c>
      <c r="E11827" t="str">
        <f>IF(MOD(D11827,2)=0,"EVEN","ODD")</f>
        <v>EVEN</v>
      </c>
      <c r="F11827" t="str">
        <f>IF(D11827&lt;=18,"LOW (1-18)","HIGH (19-36)")</f>
        <v>HIGH (19-36)</v>
      </c>
      <c r="G11827">
        <f>INT((D11827-1)/6)+1</f>
        <v>6</v>
      </c>
      <c r="H11827">
        <f>MOD(D11827-1,6)+1</f>
        <v>4</v>
      </c>
      <c r="I11827">
        <f>37-D11827</f>
        <v>3</v>
      </c>
      <c r="J11827">
        <f>ABS(D11827-D11828)</f>
        <v>32</v>
      </c>
    </row>
    <row r="11828">
      <c r="A11828">
        <v>15743</v>
      </c>
      <c r="B11828" t="str">
        <v>2016-11-25</v>
      </c>
      <c r="C11828" t="str">
        <v>Midday</v>
      </c>
      <c r="D11828">
        <v>2</v>
      </c>
      <c r="E11828" t="str">
        <f>IF(MOD(D11828,2)=0,"EVEN","ODD")</f>
        <v>EVEN</v>
      </c>
      <c r="F11828" t="str">
        <f>IF(D11828&lt;=18,"LOW (1-18)","HIGH (19-36)")</f>
        <v>LOW (1-18)</v>
      </c>
      <c r="G11828">
        <f>INT((D11828-1)/6)+1</f>
        <v>1</v>
      </c>
      <c r="H11828">
        <f>MOD(D11828-1,6)+1</f>
        <v>2</v>
      </c>
      <c r="I11828">
        <f>37-D11828</f>
        <v>35</v>
      </c>
      <c r="J11828">
        <f>ABS(D11828-D11829)</f>
        <v>28</v>
      </c>
    </row>
    <row r="11829">
      <c r="A11829">
        <v>15742</v>
      </c>
      <c r="B11829" t="str">
        <v>2016-11-25</v>
      </c>
      <c r="C11829" t="str">
        <v>Morning</v>
      </c>
      <c r="D11829">
        <v>30</v>
      </c>
      <c r="E11829" t="str">
        <f>IF(MOD(D11829,2)=0,"EVEN","ODD")</f>
        <v>EVEN</v>
      </c>
      <c r="F11829" t="str">
        <f>IF(D11829&lt;=18,"LOW (1-18)","HIGH (19-36)")</f>
        <v>HIGH (19-36)</v>
      </c>
      <c r="G11829">
        <f>INT((D11829-1)/6)+1</f>
        <v>5</v>
      </c>
      <c r="H11829">
        <f>MOD(D11829-1,6)+1</f>
        <v>6</v>
      </c>
      <c r="I11829">
        <f>37-D11829</f>
        <v>7</v>
      </c>
      <c r="J11829">
        <f>ABS(D11829-D11830)</f>
        <v>22</v>
      </c>
    </row>
    <row r="11830">
      <c r="A11830">
        <v>15741</v>
      </c>
      <c r="B11830" t="str">
        <v>2016-11-24</v>
      </c>
      <c r="C11830" t="str">
        <v>Evening</v>
      </c>
      <c r="D11830">
        <v>8</v>
      </c>
      <c r="E11830" t="str">
        <f>IF(MOD(D11830,2)=0,"EVEN","ODD")</f>
        <v>EVEN</v>
      </c>
      <c r="F11830" t="str">
        <f>IF(D11830&lt;=18,"LOW (1-18)","HIGH (19-36)")</f>
        <v>LOW (1-18)</v>
      </c>
      <c r="G11830">
        <f>INT((D11830-1)/6)+1</f>
        <v>2</v>
      </c>
      <c r="H11830">
        <f>MOD(D11830-1,6)+1</f>
        <v>2</v>
      </c>
      <c r="I11830">
        <f>37-D11830</f>
        <v>29</v>
      </c>
      <c r="J11830">
        <f>ABS(D11830-D11831)</f>
        <v>7</v>
      </c>
    </row>
    <row r="11831">
      <c r="A11831">
        <v>15740</v>
      </c>
      <c r="B11831" t="str">
        <v>2016-11-24</v>
      </c>
      <c r="C11831" t="str">
        <v>Afternoon</v>
      </c>
      <c r="D11831">
        <v>1</v>
      </c>
      <c r="E11831" t="str">
        <f>IF(MOD(D11831,2)=0,"EVEN","ODD")</f>
        <v>ODD</v>
      </c>
      <c r="F11831" t="str">
        <f>IF(D11831&lt;=18,"LOW (1-18)","HIGH (19-36)")</f>
        <v>LOW (1-18)</v>
      </c>
      <c r="G11831">
        <f>INT((D11831-1)/6)+1</f>
        <v>1</v>
      </c>
      <c r="H11831">
        <f>MOD(D11831-1,6)+1</f>
        <v>1</v>
      </c>
      <c r="I11831">
        <f>37-D11831</f>
        <v>36</v>
      </c>
      <c r="J11831">
        <f>ABS(D11831-D11832)</f>
        <v>6</v>
      </c>
    </row>
    <row r="11832">
      <c r="A11832">
        <v>15739</v>
      </c>
      <c r="B11832" t="str">
        <v>2016-11-24</v>
      </c>
      <c r="C11832" t="str">
        <v>Midday</v>
      </c>
      <c r="D11832">
        <v>7</v>
      </c>
      <c r="E11832" t="str">
        <f>IF(MOD(D11832,2)=0,"EVEN","ODD")</f>
        <v>ODD</v>
      </c>
      <c r="F11832" t="str">
        <f>IF(D11832&lt;=18,"LOW (1-18)","HIGH (19-36)")</f>
        <v>LOW (1-18)</v>
      </c>
      <c r="G11832">
        <f>INT((D11832-1)/6)+1</f>
        <v>2</v>
      </c>
      <c r="H11832">
        <f>MOD(D11832-1,6)+1</f>
        <v>1</v>
      </c>
      <c r="I11832">
        <f>37-D11832</f>
        <v>30</v>
      </c>
      <c r="J11832">
        <f>ABS(D11832-D11833)</f>
        <v>20</v>
      </c>
    </row>
    <row r="11833">
      <c r="A11833">
        <v>15738</v>
      </c>
      <c r="B11833" t="str">
        <v>2016-11-24</v>
      </c>
      <c r="C11833" t="str">
        <v>Morning</v>
      </c>
      <c r="D11833">
        <v>27</v>
      </c>
      <c r="E11833" t="str">
        <f>IF(MOD(D11833,2)=0,"EVEN","ODD")</f>
        <v>ODD</v>
      </c>
      <c r="F11833" t="str">
        <f>IF(D11833&lt;=18,"LOW (1-18)","HIGH (19-36)")</f>
        <v>HIGH (19-36)</v>
      </c>
      <c r="G11833">
        <f>INT((D11833-1)/6)+1</f>
        <v>5</v>
      </c>
      <c r="H11833">
        <f>MOD(D11833-1,6)+1</f>
        <v>3</v>
      </c>
      <c r="I11833">
        <f>37-D11833</f>
        <v>10</v>
      </c>
      <c r="J11833">
        <f>ABS(D11833-D11834)</f>
        <v>17</v>
      </c>
    </row>
    <row r="11834">
      <c r="A11834">
        <v>15737</v>
      </c>
      <c r="B11834" t="str">
        <v>2016-11-23</v>
      </c>
      <c r="C11834" t="str">
        <v>Evening</v>
      </c>
      <c r="D11834">
        <v>10</v>
      </c>
      <c r="E11834" t="str">
        <f>IF(MOD(D11834,2)=0,"EVEN","ODD")</f>
        <v>EVEN</v>
      </c>
      <c r="F11834" t="str">
        <f>IF(D11834&lt;=18,"LOW (1-18)","HIGH (19-36)")</f>
        <v>LOW (1-18)</v>
      </c>
      <c r="G11834">
        <f>INT((D11834-1)/6)+1</f>
        <v>2</v>
      </c>
      <c r="H11834">
        <f>MOD(D11834-1,6)+1</f>
        <v>4</v>
      </c>
      <c r="I11834">
        <f>37-D11834</f>
        <v>27</v>
      </c>
      <c r="J11834">
        <f>ABS(D11834-D11835)</f>
        <v>13</v>
      </c>
    </row>
    <row r="11835">
      <c r="A11835">
        <v>15736</v>
      </c>
      <c r="B11835" t="str">
        <v>2016-11-23</v>
      </c>
      <c r="C11835" t="str">
        <v>Afternoon</v>
      </c>
      <c r="D11835">
        <v>23</v>
      </c>
      <c r="E11835" t="str">
        <f>IF(MOD(D11835,2)=0,"EVEN","ODD")</f>
        <v>ODD</v>
      </c>
      <c r="F11835" t="str">
        <f>IF(D11835&lt;=18,"LOW (1-18)","HIGH (19-36)")</f>
        <v>HIGH (19-36)</v>
      </c>
      <c r="G11835">
        <f>INT((D11835-1)/6)+1</f>
        <v>4</v>
      </c>
      <c r="H11835">
        <f>MOD(D11835-1,6)+1</f>
        <v>5</v>
      </c>
      <c r="I11835">
        <f>37-D11835</f>
        <v>14</v>
      </c>
      <c r="J11835">
        <f>ABS(D11835-D11836)</f>
        <v>3</v>
      </c>
    </row>
    <row r="11836">
      <c r="A11836">
        <v>15735</v>
      </c>
      <c r="B11836" t="str">
        <v>2016-11-23</v>
      </c>
      <c r="C11836" t="str">
        <v>Midday</v>
      </c>
      <c r="D11836">
        <v>26</v>
      </c>
      <c r="E11836" t="str">
        <f>IF(MOD(D11836,2)=0,"EVEN","ODD")</f>
        <v>EVEN</v>
      </c>
      <c r="F11836" t="str">
        <f>IF(D11836&lt;=18,"LOW (1-18)","HIGH (19-36)")</f>
        <v>HIGH (19-36)</v>
      </c>
      <c r="G11836">
        <f>INT((D11836-1)/6)+1</f>
        <v>5</v>
      </c>
      <c r="H11836">
        <f>MOD(D11836-1,6)+1</f>
        <v>2</v>
      </c>
      <c r="I11836">
        <f>37-D11836</f>
        <v>11</v>
      </c>
      <c r="J11836">
        <f>ABS(D11836-D11837)</f>
        <v>15</v>
      </c>
    </row>
    <row r="11837">
      <c r="A11837">
        <v>15734</v>
      </c>
      <c r="B11837" t="str">
        <v>2016-11-23</v>
      </c>
      <c r="C11837" t="str">
        <v>Morning</v>
      </c>
      <c r="D11837">
        <v>11</v>
      </c>
      <c r="E11837" t="str">
        <f>IF(MOD(D11837,2)=0,"EVEN","ODD")</f>
        <v>ODD</v>
      </c>
      <c r="F11837" t="str">
        <f>IF(D11837&lt;=18,"LOW (1-18)","HIGH (19-36)")</f>
        <v>LOW (1-18)</v>
      </c>
      <c r="G11837">
        <f>INT((D11837-1)/6)+1</f>
        <v>2</v>
      </c>
      <c r="H11837">
        <f>MOD(D11837-1,6)+1</f>
        <v>5</v>
      </c>
      <c r="I11837">
        <f>37-D11837</f>
        <v>26</v>
      </c>
      <c r="J11837">
        <f>ABS(D11837-D11838)</f>
        <v>2</v>
      </c>
    </row>
    <row r="11838">
      <c r="A11838">
        <v>15733</v>
      </c>
      <c r="B11838" t="str">
        <v>2016-11-22</v>
      </c>
      <c r="C11838" t="str">
        <v>Evening</v>
      </c>
      <c r="D11838">
        <v>9</v>
      </c>
      <c r="E11838" t="str">
        <f>IF(MOD(D11838,2)=0,"EVEN","ODD")</f>
        <v>ODD</v>
      </c>
      <c r="F11838" t="str">
        <f>IF(D11838&lt;=18,"LOW (1-18)","HIGH (19-36)")</f>
        <v>LOW (1-18)</v>
      </c>
      <c r="G11838">
        <f>INT((D11838-1)/6)+1</f>
        <v>2</v>
      </c>
      <c r="H11838">
        <f>MOD(D11838-1,6)+1</f>
        <v>3</v>
      </c>
      <c r="I11838">
        <f>37-D11838</f>
        <v>28</v>
      </c>
      <c r="J11838">
        <f>ABS(D11838-D11839)</f>
        <v>4</v>
      </c>
    </row>
    <row r="11839">
      <c r="A11839">
        <v>15732</v>
      </c>
      <c r="B11839" t="str">
        <v>2016-11-22</v>
      </c>
      <c r="C11839" t="str">
        <v>Afternoon</v>
      </c>
      <c r="D11839">
        <v>13</v>
      </c>
      <c r="E11839" t="str">
        <f>IF(MOD(D11839,2)=0,"EVEN","ODD")</f>
        <v>ODD</v>
      </c>
      <c r="F11839" t="str">
        <f>IF(D11839&lt;=18,"LOW (1-18)","HIGH (19-36)")</f>
        <v>LOW (1-18)</v>
      </c>
      <c r="G11839">
        <f>INT((D11839-1)/6)+1</f>
        <v>3</v>
      </c>
      <c r="H11839">
        <f>MOD(D11839-1,6)+1</f>
        <v>1</v>
      </c>
      <c r="I11839">
        <f>37-D11839</f>
        <v>24</v>
      </c>
      <c r="J11839">
        <f>ABS(D11839-D11840)</f>
        <v>19</v>
      </c>
    </row>
    <row r="11840">
      <c r="A11840">
        <v>15731</v>
      </c>
      <c r="B11840" t="str">
        <v>2016-11-22</v>
      </c>
      <c r="C11840" t="str">
        <v>Midday</v>
      </c>
      <c r="D11840">
        <v>32</v>
      </c>
      <c r="E11840" t="str">
        <f>IF(MOD(D11840,2)=0,"EVEN","ODD")</f>
        <v>EVEN</v>
      </c>
      <c r="F11840" t="str">
        <f>IF(D11840&lt;=18,"LOW (1-18)","HIGH (19-36)")</f>
        <v>HIGH (19-36)</v>
      </c>
      <c r="G11840">
        <f>INT((D11840-1)/6)+1</f>
        <v>6</v>
      </c>
      <c r="H11840">
        <f>MOD(D11840-1,6)+1</f>
        <v>2</v>
      </c>
      <c r="I11840">
        <f>37-D11840</f>
        <v>5</v>
      </c>
      <c r="J11840">
        <f>ABS(D11840-D11841)</f>
        <v>30</v>
      </c>
    </row>
    <row r="11841">
      <c r="A11841">
        <v>15730</v>
      </c>
      <c r="B11841" t="str">
        <v>2016-11-22</v>
      </c>
      <c r="C11841" t="str">
        <v>Morning</v>
      </c>
      <c r="D11841">
        <v>2</v>
      </c>
      <c r="E11841" t="str">
        <f>IF(MOD(D11841,2)=0,"EVEN","ODD")</f>
        <v>EVEN</v>
      </c>
      <c r="F11841" t="str">
        <f>IF(D11841&lt;=18,"LOW (1-18)","HIGH (19-36)")</f>
        <v>LOW (1-18)</v>
      </c>
      <c r="G11841">
        <f>INT((D11841-1)/6)+1</f>
        <v>1</v>
      </c>
      <c r="H11841">
        <f>MOD(D11841-1,6)+1</f>
        <v>2</v>
      </c>
      <c r="I11841">
        <f>37-D11841</f>
        <v>35</v>
      </c>
      <c r="J11841">
        <f>ABS(D11841-D11842)</f>
        <v>22</v>
      </c>
    </row>
    <row r="11842">
      <c r="A11842">
        <v>15729</v>
      </c>
      <c r="B11842" t="str">
        <v>2016-11-21</v>
      </c>
      <c r="C11842" t="str">
        <v>Evening</v>
      </c>
      <c r="D11842">
        <v>24</v>
      </c>
      <c r="E11842" t="str">
        <f>IF(MOD(D11842,2)=0,"EVEN","ODD")</f>
        <v>EVEN</v>
      </c>
      <c r="F11842" t="str">
        <f>IF(D11842&lt;=18,"LOW (1-18)","HIGH (19-36)")</f>
        <v>HIGH (19-36)</v>
      </c>
      <c r="G11842">
        <f>INT((D11842-1)/6)+1</f>
        <v>4</v>
      </c>
      <c r="H11842">
        <f>MOD(D11842-1,6)+1</f>
        <v>6</v>
      </c>
      <c r="I11842">
        <f>37-D11842</f>
        <v>13</v>
      </c>
      <c r="J11842">
        <f>ABS(D11842-D11843)</f>
        <v>2</v>
      </c>
    </row>
    <row r="11843">
      <c r="A11843">
        <v>15728</v>
      </c>
      <c r="B11843" t="str">
        <v>2016-11-21</v>
      </c>
      <c r="C11843" t="str">
        <v>Afternoon</v>
      </c>
      <c r="D11843">
        <v>22</v>
      </c>
      <c r="E11843" t="str">
        <f>IF(MOD(D11843,2)=0,"EVEN","ODD")</f>
        <v>EVEN</v>
      </c>
      <c r="F11843" t="str">
        <f>IF(D11843&lt;=18,"LOW (1-18)","HIGH (19-36)")</f>
        <v>HIGH (19-36)</v>
      </c>
      <c r="G11843">
        <f>INT((D11843-1)/6)+1</f>
        <v>4</v>
      </c>
      <c r="H11843">
        <f>MOD(D11843-1,6)+1</f>
        <v>4</v>
      </c>
      <c r="I11843">
        <f>37-D11843</f>
        <v>15</v>
      </c>
      <c r="J11843">
        <f>ABS(D11843-D11844)</f>
        <v>12</v>
      </c>
    </row>
    <row r="11844">
      <c r="A11844">
        <v>15727</v>
      </c>
      <c r="B11844" t="str">
        <v>2016-11-21</v>
      </c>
      <c r="C11844" t="str">
        <v>Midday</v>
      </c>
      <c r="D11844">
        <v>34</v>
      </c>
      <c r="E11844" t="str">
        <f>IF(MOD(D11844,2)=0,"EVEN","ODD")</f>
        <v>EVEN</v>
      </c>
      <c r="F11844" t="str">
        <f>IF(D11844&lt;=18,"LOW (1-18)","HIGH (19-36)")</f>
        <v>HIGH (19-36)</v>
      </c>
      <c r="G11844">
        <f>INT((D11844-1)/6)+1</f>
        <v>6</v>
      </c>
      <c r="H11844">
        <f>MOD(D11844-1,6)+1</f>
        <v>4</v>
      </c>
      <c r="I11844">
        <f>37-D11844</f>
        <v>3</v>
      </c>
      <c r="J11844">
        <f>ABS(D11844-D11845)</f>
        <v>5</v>
      </c>
    </row>
    <row r="11845">
      <c r="A11845">
        <v>15726</v>
      </c>
      <c r="B11845" t="str">
        <v>2016-11-21</v>
      </c>
      <c r="C11845" t="str">
        <v>Morning</v>
      </c>
      <c r="D11845">
        <v>29</v>
      </c>
      <c r="E11845" t="str">
        <f>IF(MOD(D11845,2)=0,"EVEN","ODD")</f>
        <v>ODD</v>
      </c>
      <c r="F11845" t="str">
        <f>IF(D11845&lt;=18,"LOW (1-18)","HIGH (19-36)")</f>
        <v>HIGH (19-36)</v>
      </c>
      <c r="G11845">
        <f>INT((D11845-1)/6)+1</f>
        <v>5</v>
      </c>
      <c r="H11845">
        <f>MOD(D11845-1,6)+1</f>
        <v>5</v>
      </c>
      <c r="I11845">
        <f>37-D11845</f>
        <v>8</v>
      </c>
      <c r="J11845">
        <f>ABS(D11845-D11846)</f>
        <v>3</v>
      </c>
    </row>
    <row r="11846">
      <c r="A11846">
        <v>15725</v>
      </c>
      <c r="B11846" t="str">
        <v>2016-11-19</v>
      </c>
      <c r="C11846" t="str">
        <v>Evening</v>
      </c>
      <c r="D11846">
        <v>26</v>
      </c>
      <c r="E11846" t="str">
        <f>IF(MOD(D11846,2)=0,"EVEN","ODD")</f>
        <v>EVEN</v>
      </c>
      <c r="F11846" t="str">
        <f>IF(D11846&lt;=18,"LOW (1-18)","HIGH (19-36)")</f>
        <v>HIGH (19-36)</v>
      </c>
      <c r="G11846">
        <f>INT((D11846-1)/6)+1</f>
        <v>5</v>
      </c>
      <c r="H11846">
        <f>MOD(D11846-1,6)+1</f>
        <v>2</v>
      </c>
      <c r="I11846">
        <f>37-D11846</f>
        <v>11</v>
      </c>
      <c r="J11846">
        <f>ABS(D11846-D11847)</f>
        <v>14</v>
      </c>
    </row>
    <row r="11847">
      <c r="A11847">
        <v>15724</v>
      </c>
      <c r="B11847" t="str">
        <v>2016-11-19</v>
      </c>
      <c r="C11847" t="str">
        <v>Afternoon</v>
      </c>
      <c r="D11847">
        <v>12</v>
      </c>
      <c r="E11847" t="str">
        <f>IF(MOD(D11847,2)=0,"EVEN","ODD")</f>
        <v>EVEN</v>
      </c>
      <c r="F11847" t="str">
        <f>IF(D11847&lt;=18,"LOW (1-18)","HIGH (19-36)")</f>
        <v>LOW (1-18)</v>
      </c>
      <c r="G11847">
        <f>INT((D11847-1)/6)+1</f>
        <v>2</v>
      </c>
      <c r="H11847">
        <f>MOD(D11847-1,6)+1</f>
        <v>6</v>
      </c>
      <c r="I11847">
        <f>37-D11847</f>
        <v>25</v>
      </c>
      <c r="J11847">
        <f>ABS(D11847-D11848)</f>
        <v>1</v>
      </c>
    </row>
    <row r="11848">
      <c r="A11848">
        <v>15723</v>
      </c>
      <c r="B11848" t="str">
        <v>2016-11-19</v>
      </c>
      <c r="C11848" t="str">
        <v>Midday</v>
      </c>
      <c r="D11848">
        <v>13</v>
      </c>
      <c r="E11848" t="str">
        <f>IF(MOD(D11848,2)=0,"EVEN","ODD")</f>
        <v>ODD</v>
      </c>
      <c r="F11848" t="str">
        <f>IF(D11848&lt;=18,"LOW (1-18)","HIGH (19-36)")</f>
        <v>LOW (1-18)</v>
      </c>
      <c r="G11848">
        <f>INT((D11848-1)/6)+1</f>
        <v>3</v>
      </c>
      <c r="H11848">
        <f>MOD(D11848-1,6)+1</f>
        <v>1</v>
      </c>
      <c r="I11848">
        <f>37-D11848</f>
        <v>24</v>
      </c>
      <c r="J11848">
        <f>ABS(D11848-D11849)</f>
        <v>3</v>
      </c>
    </row>
    <row r="11849">
      <c r="A11849">
        <v>15722</v>
      </c>
      <c r="B11849" t="str">
        <v>2016-11-19</v>
      </c>
      <c r="C11849" t="str">
        <v>Morning</v>
      </c>
      <c r="D11849">
        <v>16</v>
      </c>
      <c r="E11849" t="str">
        <f>IF(MOD(D11849,2)=0,"EVEN","ODD")</f>
        <v>EVEN</v>
      </c>
      <c r="F11849" t="str">
        <f>IF(D11849&lt;=18,"LOW (1-18)","HIGH (19-36)")</f>
        <v>LOW (1-18)</v>
      </c>
      <c r="G11849">
        <f>INT((D11849-1)/6)+1</f>
        <v>3</v>
      </c>
      <c r="H11849">
        <f>MOD(D11849-1,6)+1</f>
        <v>4</v>
      </c>
      <c r="I11849">
        <f>37-D11849</f>
        <v>21</v>
      </c>
      <c r="J11849">
        <f>ABS(D11849-D11850)</f>
        <v>2</v>
      </c>
    </row>
    <row r="11850">
      <c r="A11850">
        <v>15721</v>
      </c>
      <c r="B11850" t="str">
        <v>2016-11-18</v>
      </c>
      <c r="C11850" t="str">
        <v>Evening</v>
      </c>
      <c r="D11850">
        <v>14</v>
      </c>
      <c r="E11850" t="str">
        <f>IF(MOD(D11850,2)=0,"EVEN","ODD")</f>
        <v>EVEN</v>
      </c>
      <c r="F11850" t="str">
        <f>IF(D11850&lt;=18,"LOW (1-18)","HIGH (19-36)")</f>
        <v>LOW (1-18)</v>
      </c>
      <c r="G11850">
        <f>INT((D11850-1)/6)+1</f>
        <v>3</v>
      </c>
      <c r="H11850">
        <f>MOD(D11850-1,6)+1</f>
        <v>2</v>
      </c>
      <c r="I11850">
        <f>37-D11850</f>
        <v>23</v>
      </c>
      <c r="J11850">
        <f>ABS(D11850-D11851)</f>
        <v>3</v>
      </c>
    </row>
    <row r="11851">
      <c r="A11851">
        <v>15720</v>
      </c>
      <c r="B11851" t="str">
        <v>2016-11-18</v>
      </c>
      <c r="C11851" t="str">
        <v>Afternoon</v>
      </c>
      <c r="D11851">
        <v>11</v>
      </c>
      <c r="E11851" t="str">
        <f>IF(MOD(D11851,2)=0,"EVEN","ODD")</f>
        <v>ODD</v>
      </c>
      <c r="F11851" t="str">
        <f>IF(D11851&lt;=18,"LOW (1-18)","HIGH (19-36)")</f>
        <v>LOW (1-18)</v>
      </c>
      <c r="G11851">
        <f>INT((D11851-1)/6)+1</f>
        <v>2</v>
      </c>
      <c r="H11851">
        <f>MOD(D11851-1,6)+1</f>
        <v>5</v>
      </c>
      <c r="I11851">
        <f>37-D11851</f>
        <v>26</v>
      </c>
      <c r="J11851">
        <f>ABS(D11851-D11852)</f>
        <v>21</v>
      </c>
    </row>
    <row r="11852">
      <c r="A11852">
        <v>15719</v>
      </c>
      <c r="B11852" t="str">
        <v>2016-11-18</v>
      </c>
      <c r="C11852" t="str">
        <v>Midday</v>
      </c>
      <c r="D11852">
        <v>32</v>
      </c>
      <c r="E11852" t="str">
        <f>IF(MOD(D11852,2)=0,"EVEN","ODD")</f>
        <v>EVEN</v>
      </c>
      <c r="F11852" t="str">
        <f>IF(D11852&lt;=18,"LOW (1-18)","HIGH (19-36)")</f>
        <v>HIGH (19-36)</v>
      </c>
      <c r="G11852">
        <f>INT((D11852-1)/6)+1</f>
        <v>6</v>
      </c>
      <c r="H11852">
        <f>MOD(D11852-1,6)+1</f>
        <v>2</v>
      </c>
      <c r="I11852">
        <f>37-D11852</f>
        <v>5</v>
      </c>
      <c r="J11852">
        <f>ABS(D11852-D11853)</f>
        <v>7</v>
      </c>
    </row>
    <row r="11853">
      <c r="A11853">
        <v>15718</v>
      </c>
      <c r="B11853" t="str">
        <v>2016-11-18</v>
      </c>
      <c r="C11853" t="str">
        <v>Morning</v>
      </c>
      <c r="D11853">
        <v>25</v>
      </c>
      <c r="E11853" t="str">
        <f>IF(MOD(D11853,2)=0,"EVEN","ODD")</f>
        <v>ODD</v>
      </c>
      <c r="F11853" t="str">
        <f>IF(D11853&lt;=18,"LOW (1-18)","HIGH (19-36)")</f>
        <v>HIGH (19-36)</v>
      </c>
      <c r="G11853">
        <f>INT((D11853-1)/6)+1</f>
        <v>5</v>
      </c>
      <c r="H11853">
        <f>MOD(D11853-1,6)+1</f>
        <v>1</v>
      </c>
      <c r="I11853">
        <f>37-D11853</f>
        <v>12</v>
      </c>
      <c r="J11853">
        <f>ABS(D11853-D11854)</f>
        <v>19</v>
      </c>
    </row>
    <row r="11854">
      <c r="A11854">
        <v>15717</v>
      </c>
      <c r="B11854" t="str">
        <v>2016-11-17</v>
      </c>
      <c r="C11854" t="str">
        <v>Evening</v>
      </c>
      <c r="D11854">
        <v>6</v>
      </c>
      <c r="E11854" t="str">
        <f>IF(MOD(D11854,2)=0,"EVEN","ODD")</f>
        <v>EVEN</v>
      </c>
      <c r="F11854" t="str">
        <f>IF(D11854&lt;=18,"LOW (1-18)","HIGH (19-36)")</f>
        <v>LOW (1-18)</v>
      </c>
      <c r="G11854">
        <f>INT((D11854-1)/6)+1</f>
        <v>1</v>
      </c>
      <c r="H11854">
        <f>MOD(D11854-1,6)+1</f>
        <v>6</v>
      </c>
      <c r="I11854">
        <f>37-D11854</f>
        <v>31</v>
      </c>
      <c r="J11854">
        <f>ABS(D11854-D11855)</f>
        <v>1</v>
      </c>
    </row>
    <row r="11855">
      <c r="A11855">
        <v>15716</v>
      </c>
      <c r="B11855" t="str">
        <v>2016-11-17</v>
      </c>
      <c r="C11855" t="str">
        <v>Afternoon</v>
      </c>
      <c r="D11855">
        <v>5</v>
      </c>
      <c r="E11855" t="str">
        <f>IF(MOD(D11855,2)=0,"EVEN","ODD")</f>
        <v>ODD</v>
      </c>
      <c r="F11855" t="str">
        <f>IF(D11855&lt;=18,"LOW (1-18)","HIGH (19-36)")</f>
        <v>LOW (1-18)</v>
      </c>
      <c r="G11855">
        <f>INT((D11855-1)/6)+1</f>
        <v>1</v>
      </c>
      <c r="H11855">
        <f>MOD(D11855-1,6)+1</f>
        <v>5</v>
      </c>
      <c r="I11855">
        <f>37-D11855</f>
        <v>32</v>
      </c>
      <c r="J11855">
        <f>ABS(D11855-D11856)</f>
        <v>14</v>
      </c>
    </row>
    <row r="11856">
      <c r="A11856">
        <v>15715</v>
      </c>
      <c r="B11856" t="str">
        <v>2016-11-17</v>
      </c>
      <c r="C11856" t="str">
        <v>Midday</v>
      </c>
      <c r="D11856">
        <v>19</v>
      </c>
      <c r="E11856" t="str">
        <f>IF(MOD(D11856,2)=0,"EVEN","ODD")</f>
        <v>ODD</v>
      </c>
      <c r="F11856" t="str">
        <f>IF(D11856&lt;=18,"LOW (1-18)","HIGH (19-36)")</f>
        <v>HIGH (19-36)</v>
      </c>
      <c r="G11856">
        <f>INT((D11856-1)/6)+1</f>
        <v>4</v>
      </c>
      <c r="H11856">
        <f>MOD(D11856-1,6)+1</f>
        <v>1</v>
      </c>
      <c r="I11856">
        <f>37-D11856</f>
        <v>18</v>
      </c>
      <c r="J11856">
        <f>ABS(D11856-D11857)</f>
        <v>4</v>
      </c>
    </row>
    <row r="11857">
      <c r="A11857">
        <v>15714</v>
      </c>
      <c r="B11857" t="str">
        <v>2016-11-17</v>
      </c>
      <c r="C11857" t="str">
        <v>Morning</v>
      </c>
      <c r="D11857">
        <v>15</v>
      </c>
      <c r="E11857" t="str">
        <f>IF(MOD(D11857,2)=0,"EVEN","ODD")</f>
        <v>ODD</v>
      </c>
      <c r="F11857" t="str">
        <f>IF(D11857&lt;=18,"LOW (1-18)","HIGH (19-36)")</f>
        <v>LOW (1-18)</v>
      </c>
      <c r="G11857">
        <f>INT((D11857-1)/6)+1</f>
        <v>3</v>
      </c>
      <c r="H11857">
        <f>MOD(D11857-1,6)+1</f>
        <v>3</v>
      </c>
      <c r="I11857">
        <f>37-D11857</f>
        <v>22</v>
      </c>
      <c r="J11857">
        <f>ABS(D11857-D11858)</f>
        <v>3</v>
      </c>
    </row>
    <row r="11858">
      <c r="A11858">
        <v>15713</v>
      </c>
      <c r="B11858" t="str">
        <v>2016-11-16</v>
      </c>
      <c r="C11858" t="str">
        <v>Evening</v>
      </c>
      <c r="D11858">
        <v>12</v>
      </c>
      <c r="E11858" t="str">
        <f>IF(MOD(D11858,2)=0,"EVEN","ODD")</f>
        <v>EVEN</v>
      </c>
      <c r="F11858" t="str">
        <f>IF(D11858&lt;=18,"LOW (1-18)","HIGH (19-36)")</f>
        <v>LOW (1-18)</v>
      </c>
      <c r="G11858">
        <f>INT((D11858-1)/6)+1</f>
        <v>2</v>
      </c>
      <c r="H11858">
        <f>MOD(D11858-1,6)+1</f>
        <v>6</v>
      </c>
      <c r="I11858">
        <f>37-D11858</f>
        <v>25</v>
      </c>
      <c r="J11858">
        <f>ABS(D11858-D11859)</f>
        <v>22</v>
      </c>
    </row>
    <row r="11859">
      <c r="A11859">
        <v>15712</v>
      </c>
      <c r="B11859" t="str">
        <v>2016-11-16</v>
      </c>
      <c r="C11859" t="str">
        <v>Afternoon</v>
      </c>
      <c r="D11859">
        <v>34</v>
      </c>
      <c r="E11859" t="str">
        <f>IF(MOD(D11859,2)=0,"EVEN","ODD")</f>
        <v>EVEN</v>
      </c>
      <c r="F11859" t="str">
        <f>IF(D11859&lt;=18,"LOW (1-18)","HIGH (19-36)")</f>
        <v>HIGH (19-36)</v>
      </c>
      <c r="G11859">
        <f>INT((D11859-1)/6)+1</f>
        <v>6</v>
      </c>
      <c r="H11859">
        <f>MOD(D11859-1,6)+1</f>
        <v>4</v>
      </c>
      <c r="I11859">
        <f>37-D11859</f>
        <v>3</v>
      </c>
      <c r="J11859">
        <f>ABS(D11859-D11860)</f>
        <v>14</v>
      </c>
    </row>
    <row r="11860">
      <c r="A11860">
        <v>15711</v>
      </c>
      <c r="B11860" t="str">
        <v>2016-11-16</v>
      </c>
      <c r="C11860" t="str">
        <v>Midday</v>
      </c>
      <c r="D11860">
        <v>20</v>
      </c>
      <c r="E11860" t="str">
        <f>IF(MOD(D11860,2)=0,"EVEN","ODD")</f>
        <v>EVEN</v>
      </c>
      <c r="F11860" t="str">
        <f>IF(D11860&lt;=18,"LOW (1-18)","HIGH (19-36)")</f>
        <v>HIGH (19-36)</v>
      </c>
      <c r="G11860">
        <f>INT((D11860-1)/6)+1</f>
        <v>4</v>
      </c>
      <c r="H11860">
        <f>MOD(D11860-1,6)+1</f>
        <v>2</v>
      </c>
      <c r="I11860">
        <f>37-D11860</f>
        <v>17</v>
      </c>
      <c r="J11860">
        <f>ABS(D11860-D11861)</f>
        <v>1</v>
      </c>
    </row>
    <row r="11861">
      <c r="A11861">
        <v>15710</v>
      </c>
      <c r="B11861" t="str">
        <v>2016-11-16</v>
      </c>
      <c r="C11861" t="str">
        <v>Morning</v>
      </c>
      <c r="D11861">
        <v>21</v>
      </c>
      <c r="E11861" t="str">
        <f>IF(MOD(D11861,2)=0,"EVEN","ODD")</f>
        <v>ODD</v>
      </c>
      <c r="F11861" t="str">
        <f>IF(D11861&lt;=18,"LOW (1-18)","HIGH (19-36)")</f>
        <v>HIGH (19-36)</v>
      </c>
      <c r="G11861">
        <f>INT((D11861-1)/6)+1</f>
        <v>4</v>
      </c>
      <c r="H11861">
        <f>MOD(D11861-1,6)+1</f>
        <v>3</v>
      </c>
      <c r="I11861">
        <f>37-D11861</f>
        <v>16</v>
      </c>
      <c r="J11861">
        <f>ABS(D11861-D11862)</f>
        <v>4</v>
      </c>
    </row>
    <row r="11862">
      <c r="A11862">
        <v>15709</v>
      </c>
      <c r="B11862" t="str">
        <v>2016-11-15</v>
      </c>
      <c r="C11862" t="str">
        <v>Evening</v>
      </c>
      <c r="D11862">
        <v>25</v>
      </c>
      <c r="E11862" t="str">
        <f>IF(MOD(D11862,2)=0,"EVEN","ODD")</f>
        <v>ODD</v>
      </c>
      <c r="F11862" t="str">
        <f>IF(D11862&lt;=18,"LOW (1-18)","HIGH (19-36)")</f>
        <v>HIGH (19-36)</v>
      </c>
      <c r="G11862">
        <f>INT((D11862-1)/6)+1</f>
        <v>5</v>
      </c>
      <c r="H11862">
        <f>MOD(D11862-1,6)+1</f>
        <v>1</v>
      </c>
      <c r="I11862">
        <f>37-D11862</f>
        <v>12</v>
      </c>
      <c r="J11862">
        <f>ABS(D11862-D11863)</f>
        <v>17</v>
      </c>
    </row>
    <row r="11863">
      <c r="A11863">
        <v>15708</v>
      </c>
      <c r="B11863" t="str">
        <v>2016-11-15</v>
      </c>
      <c r="C11863" t="str">
        <v>Afternoon</v>
      </c>
      <c r="D11863">
        <v>8</v>
      </c>
      <c r="E11863" t="str">
        <f>IF(MOD(D11863,2)=0,"EVEN","ODD")</f>
        <v>EVEN</v>
      </c>
      <c r="F11863" t="str">
        <f>IF(D11863&lt;=18,"LOW (1-18)","HIGH (19-36)")</f>
        <v>LOW (1-18)</v>
      </c>
      <c r="G11863">
        <f>INT((D11863-1)/6)+1</f>
        <v>2</v>
      </c>
      <c r="H11863">
        <f>MOD(D11863-1,6)+1</f>
        <v>2</v>
      </c>
      <c r="I11863">
        <f>37-D11863</f>
        <v>29</v>
      </c>
      <c r="J11863">
        <f>ABS(D11863-D11864)</f>
        <v>0</v>
      </c>
    </row>
    <row r="11864">
      <c r="A11864">
        <v>15707</v>
      </c>
      <c r="B11864" t="str">
        <v>2016-11-15</v>
      </c>
      <c r="C11864" t="str">
        <v>Midday</v>
      </c>
      <c r="D11864">
        <v>8</v>
      </c>
      <c r="E11864" t="str">
        <f>IF(MOD(D11864,2)=0,"EVEN","ODD")</f>
        <v>EVEN</v>
      </c>
      <c r="F11864" t="str">
        <f>IF(D11864&lt;=18,"LOW (1-18)","HIGH (19-36)")</f>
        <v>LOW (1-18)</v>
      </c>
      <c r="G11864">
        <f>INT((D11864-1)/6)+1</f>
        <v>2</v>
      </c>
      <c r="H11864">
        <f>MOD(D11864-1,6)+1</f>
        <v>2</v>
      </c>
      <c r="I11864">
        <f>37-D11864</f>
        <v>29</v>
      </c>
      <c r="J11864">
        <f>ABS(D11864-D11865)</f>
        <v>10</v>
      </c>
    </row>
    <row r="11865">
      <c r="A11865">
        <v>15706</v>
      </c>
      <c r="B11865" t="str">
        <v>2016-11-15</v>
      </c>
      <c r="C11865" t="str">
        <v>Morning</v>
      </c>
      <c r="D11865">
        <v>18</v>
      </c>
      <c r="E11865" t="str">
        <f>IF(MOD(D11865,2)=0,"EVEN","ODD")</f>
        <v>EVEN</v>
      </c>
      <c r="F11865" t="str">
        <f>IF(D11865&lt;=18,"LOW (1-18)","HIGH (19-36)")</f>
        <v>LOW (1-18)</v>
      </c>
      <c r="G11865">
        <f>INT((D11865-1)/6)+1</f>
        <v>3</v>
      </c>
      <c r="H11865">
        <f>MOD(D11865-1,6)+1</f>
        <v>6</v>
      </c>
      <c r="I11865">
        <f>37-D11865</f>
        <v>19</v>
      </c>
      <c r="J11865">
        <f>ABS(D11865-D11866)</f>
        <v>10</v>
      </c>
    </row>
    <row r="11866">
      <c r="A11866">
        <v>15705</v>
      </c>
      <c r="B11866" t="str">
        <v>2016-11-14</v>
      </c>
      <c r="C11866" t="str">
        <v>Evening</v>
      </c>
      <c r="D11866">
        <v>28</v>
      </c>
      <c r="E11866" t="str">
        <f>IF(MOD(D11866,2)=0,"EVEN","ODD")</f>
        <v>EVEN</v>
      </c>
      <c r="F11866" t="str">
        <f>IF(D11866&lt;=18,"LOW (1-18)","HIGH (19-36)")</f>
        <v>HIGH (19-36)</v>
      </c>
      <c r="G11866">
        <f>INT((D11866-1)/6)+1</f>
        <v>5</v>
      </c>
      <c r="H11866">
        <f>MOD(D11866-1,6)+1</f>
        <v>4</v>
      </c>
      <c r="I11866">
        <f>37-D11866</f>
        <v>9</v>
      </c>
      <c r="J11866">
        <f>ABS(D11866-D11867)</f>
        <v>4</v>
      </c>
    </row>
    <row r="11867">
      <c r="A11867">
        <v>15704</v>
      </c>
      <c r="B11867" t="str">
        <v>2016-11-14</v>
      </c>
      <c r="C11867" t="str">
        <v>Afternoon</v>
      </c>
      <c r="D11867">
        <v>24</v>
      </c>
      <c r="E11867" t="str">
        <f>IF(MOD(D11867,2)=0,"EVEN","ODD")</f>
        <v>EVEN</v>
      </c>
      <c r="F11867" t="str">
        <f>IF(D11867&lt;=18,"LOW (1-18)","HIGH (19-36)")</f>
        <v>HIGH (19-36)</v>
      </c>
      <c r="G11867">
        <f>INT((D11867-1)/6)+1</f>
        <v>4</v>
      </c>
      <c r="H11867">
        <f>MOD(D11867-1,6)+1</f>
        <v>6</v>
      </c>
      <c r="I11867">
        <f>37-D11867</f>
        <v>13</v>
      </c>
      <c r="J11867">
        <f>ABS(D11867-D11868)</f>
        <v>15</v>
      </c>
    </row>
    <row r="11868">
      <c r="A11868">
        <v>15703</v>
      </c>
      <c r="B11868" t="str">
        <v>2016-11-14</v>
      </c>
      <c r="C11868" t="str">
        <v>Midday</v>
      </c>
      <c r="D11868">
        <v>9</v>
      </c>
      <c r="E11868" t="str">
        <f>IF(MOD(D11868,2)=0,"EVEN","ODD")</f>
        <v>ODD</v>
      </c>
      <c r="F11868" t="str">
        <f>IF(D11868&lt;=18,"LOW (1-18)","HIGH (19-36)")</f>
        <v>LOW (1-18)</v>
      </c>
      <c r="G11868">
        <f>INT((D11868-1)/6)+1</f>
        <v>2</v>
      </c>
      <c r="H11868">
        <f>MOD(D11868-1,6)+1</f>
        <v>3</v>
      </c>
      <c r="I11868">
        <f>37-D11868</f>
        <v>28</v>
      </c>
      <c r="J11868">
        <f>ABS(D11868-D11869)</f>
        <v>22</v>
      </c>
    </row>
    <row r="11869">
      <c r="A11869">
        <v>15702</v>
      </c>
      <c r="B11869" t="str">
        <v>2016-11-14</v>
      </c>
      <c r="C11869" t="str">
        <v>Morning</v>
      </c>
      <c r="D11869">
        <v>31</v>
      </c>
      <c r="E11869" t="str">
        <f>IF(MOD(D11869,2)=0,"EVEN","ODD")</f>
        <v>ODD</v>
      </c>
      <c r="F11869" t="str">
        <f>IF(D11869&lt;=18,"LOW (1-18)","HIGH (19-36)")</f>
        <v>HIGH (19-36)</v>
      </c>
      <c r="G11869">
        <f>INT((D11869-1)/6)+1</f>
        <v>6</v>
      </c>
      <c r="H11869">
        <f>MOD(D11869-1,6)+1</f>
        <v>1</v>
      </c>
      <c r="I11869">
        <f>37-D11869</f>
        <v>6</v>
      </c>
      <c r="J11869">
        <f>ABS(D11869-D11870)</f>
        <v>2</v>
      </c>
    </row>
    <row r="11870">
      <c r="A11870">
        <v>15701</v>
      </c>
      <c r="B11870" t="str">
        <v>2016-11-12</v>
      </c>
      <c r="C11870" t="str">
        <v>Evening</v>
      </c>
      <c r="D11870">
        <v>29</v>
      </c>
      <c r="E11870" t="str">
        <f>IF(MOD(D11870,2)=0,"EVEN","ODD")</f>
        <v>ODD</v>
      </c>
      <c r="F11870" t="str">
        <f>IF(D11870&lt;=18,"LOW (1-18)","HIGH (19-36)")</f>
        <v>HIGH (19-36)</v>
      </c>
      <c r="G11870">
        <f>INT((D11870-1)/6)+1</f>
        <v>5</v>
      </c>
      <c r="H11870">
        <f>MOD(D11870-1,6)+1</f>
        <v>5</v>
      </c>
      <c r="I11870">
        <f>37-D11870</f>
        <v>8</v>
      </c>
      <c r="J11870">
        <f>ABS(D11870-D11871)</f>
        <v>18</v>
      </c>
    </row>
    <row r="11871">
      <c r="A11871">
        <v>15700</v>
      </c>
      <c r="B11871" t="str">
        <v>2016-11-12</v>
      </c>
      <c r="C11871" t="str">
        <v>Afternoon</v>
      </c>
      <c r="D11871">
        <v>11</v>
      </c>
      <c r="E11871" t="str">
        <f>IF(MOD(D11871,2)=0,"EVEN","ODD")</f>
        <v>ODD</v>
      </c>
      <c r="F11871" t="str">
        <f>IF(D11871&lt;=18,"LOW (1-18)","HIGH (19-36)")</f>
        <v>LOW (1-18)</v>
      </c>
      <c r="G11871">
        <f>INT((D11871-1)/6)+1</f>
        <v>2</v>
      </c>
      <c r="H11871">
        <f>MOD(D11871-1,6)+1</f>
        <v>5</v>
      </c>
      <c r="I11871">
        <f>37-D11871</f>
        <v>26</v>
      </c>
      <c r="J11871">
        <f>ABS(D11871-D11872)</f>
        <v>2</v>
      </c>
    </row>
    <row r="11872">
      <c r="A11872">
        <v>15699</v>
      </c>
      <c r="B11872" t="str">
        <v>2016-11-12</v>
      </c>
      <c r="C11872" t="str">
        <v>Midday</v>
      </c>
      <c r="D11872">
        <v>13</v>
      </c>
      <c r="E11872" t="str">
        <f>IF(MOD(D11872,2)=0,"EVEN","ODD")</f>
        <v>ODD</v>
      </c>
      <c r="F11872" t="str">
        <f>IF(D11872&lt;=18,"LOW (1-18)","HIGH (19-36)")</f>
        <v>LOW (1-18)</v>
      </c>
      <c r="G11872">
        <f>INT((D11872-1)/6)+1</f>
        <v>3</v>
      </c>
      <c r="H11872">
        <f>MOD(D11872-1,6)+1</f>
        <v>1</v>
      </c>
      <c r="I11872">
        <f>37-D11872</f>
        <v>24</v>
      </c>
      <c r="J11872">
        <f>ABS(D11872-D11873)</f>
        <v>6</v>
      </c>
    </row>
    <row r="11873">
      <c r="A11873">
        <v>15698</v>
      </c>
      <c r="B11873" t="str">
        <v>2016-11-12</v>
      </c>
      <c r="C11873" t="str">
        <v>Morning</v>
      </c>
      <c r="D11873">
        <v>19</v>
      </c>
      <c r="E11873" t="str">
        <f>IF(MOD(D11873,2)=0,"EVEN","ODD")</f>
        <v>ODD</v>
      </c>
      <c r="F11873" t="str">
        <f>IF(D11873&lt;=18,"LOW (1-18)","HIGH (19-36)")</f>
        <v>HIGH (19-36)</v>
      </c>
      <c r="G11873">
        <f>INT((D11873-1)/6)+1</f>
        <v>4</v>
      </c>
      <c r="H11873">
        <f>MOD(D11873-1,6)+1</f>
        <v>1</v>
      </c>
      <c r="I11873">
        <f>37-D11873</f>
        <v>18</v>
      </c>
      <c r="J11873">
        <f>ABS(D11873-D11874)</f>
        <v>14</v>
      </c>
    </row>
    <row r="11874">
      <c r="A11874">
        <v>15697</v>
      </c>
      <c r="B11874" t="str">
        <v>2016-11-11</v>
      </c>
      <c r="C11874" t="str">
        <v>Evening</v>
      </c>
      <c r="D11874">
        <v>33</v>
      </c>
      <c r="E11874" t="str">
        <f>IF(MOD(D11874,2)=0,"EVEN","ODD")</f>
        <v>ODD</v>
      </c>
      <c r="F11874" t="str">
        <f>IF(D11874&lt;=18,"LOW (1-18)","HIGH (19-36)")</f>
        <v>HIGH (19-36)</v>
      </c>
      <c r="G11874">
        <f>INT((D11874-1)/6)+1</f>
        <v>6</v>
      </c>
      <c r="H11874">
        <f>MOD(D11874-1,6)+1</f>
        <v>3</v>
      </c>
      <c r="I11874">
        <f>37-D11874</f>
        <v>4</v>
      </c>
      <c r="J11874">
        <f>ABS(D11874-D11875)</f>
        <v>27</v>
      </c>
    </row>
    <row r="11875">
      <c r="A11875">
        <v>15696</v>
      </c>
      <c r="B11875" t="str">
        <v>2016-11-11</v>
      </c>
      <c r="C11875" t="str">
        <v>Afternoon</v>
      </c>
      <c r="D11875">
        <v>6</v>
      </c>
      <c r="E11875" t="str">
        <f>IF(MOD(D11875,2)=0,"EVEN","ODD")</f>
        <v>EVEN</v>
      </c>
      <c r="F11875" t="str">
        <f>IF(D11875&lt;=18,"LOW (1-18)","HIGH (19-36)")</f>
        <v>LOW (1-18)</v>
      </c>
      <c r="G11875">
        <f>INT((D11875-1)/6)+1</f>
        <v>1</v>
      </c>
      <c r="H11875">
        <f>MOD(D11875-1,6)+1</f>
        <v>6</v>
      </c>
      <c r="I11875">
        <f>37-D11875</f>
        <v>31</v>
      </c>
      <c r="J11875">
        <f>ABS(D11875-D11876)</f>
        <v>0</v>
      </c>
    </row>
    <row r="11876">
      <c r="A11876">
        <v>15695</v>
      </c>
      <c r="B11876" t="str">
        <v>2016-11-11</v>
      </c>
      <c r="C11876" t="str">
        <v>Midday</v>
      </c>
      <c r="D11876">
        <v>6</v>
      </c>
      <c r="E11876" t="str">
        <f>IF(MOD(D11876,2)=0,"EVEN","ODD")</f>
        <v>EVEN</v>
      </c>
      <c r="F11876" t="str">
        <f>IF(D11876&lt;=18,"LOW (1-18)","HIGH (19-36)")</f>
        <v>LOW (1-18)</v>
      </c>
      <c r="G11876">
        <f>INT((D11876-1)/6)+1</f>
        <v>1</v>
      </c>
      <c r="H11876">
        <f>MOD(D11876-1,6)+1</f>
        <v>6</v>
      </c>
      <c r="I11876">
        <f>37-D11876</f>
        <v>31</v>
      </c>
      <c r="J11876">
        <f>ABS(D11876-D11877)</f>
        <v>17</v>
      </c>
    </row>
    <row r="11877">
      <c r="A11877">
        <v>15694</v>
      </c>
      <c r="B11877" t="str">
        <v>2016-11-11</v>
      </c>
      <c r="C11877" t="str">
        <v>Morning</v>
      </c>
      <c r="D11877">
        <v>23</v>
      </c>
      <c r="E11877" t="str">
        <f>IF(MOD(D11877,2)=0,"EVEN","ODD")</f>
        <v>ODD</v>
      </c>
      <c r="F11877" t="str">
        <f>IF(D11877&lt;=18,"LOW (1-18)","HIGH (19-36)")</f>
        <v>HIGH (19-36)</v>
      </c>
      <c r="G11877">
        <f>INT((D11877-1)/6)+1</f>
        <v>4</v>
      </c>
      <c r="H11877">
        <f>MOD(D11877-1,6)+1</f>
        <v>5</v>
      </c>
      <c r="I11877">
        <f>37-D11877</f>
        <v>14</v>
      </c>
      <c r="J11877">
        <f>ABS(D11877-D11878)</f>
        <v>3</v>
      </c>
    </row>
    <row r="11878">
      <c r="A11878">
        <v>15693</v>
      </c>
      <c r="B11878" t="str">
        <v>2016-11-10</v>
      </c>
      <c r="C11878" t="str">
        <v>Evening</v>
      </c>
      <c r="D11878">
        <v>20</v>
      </c>
      <c r="E11878" t="str">
        <f>IF(MOD(D11878,2)=0,"EVEN","ODD")</f>
        <v>EVEN</v>
      </c>
      <c r="F11878" t="str">
        <f>IF(D11878&lt;=18,"LOW (1-18)","HIGH (19-36)")</f>
        <v>HIGH (19-36)</v>
      </c>
      <c r="G11878">
        <f>INT((D11878-1)/6)+1</f>
        <v>4</v>
      </c>
      <c r="H11878">
        <f>MOD(D11878-1,6)+1</f>
        <v>2</v>
      </c>
      <c r="I11878">
        <f>37-D11878</f>
        <v>17</v>
      </c>
      <c r="J11878">
        <f>ABS(D11878-D11879)</f>
        <v>0</v>
      </c>
    </row>
    <row r="11879">
      <c r="A11879">
        <v>15692</v>
      </c>
      <c r="B11879" t="str">
        <v>2016-11-10</v>
      </c>
      <c r="C11879" t="str">
        <v>Afternoon</v>
      </c>
      <c r="D11879">
        <v>20</v>
      </c>
      <c r="E11879" t="str">
        <f>IF(MOD(D11879,2)=0,"EVEN","ODD")</f>
        <v>EVEN</v>
      </c>
      <c r="F11879" t="str">
        <f>IF(D11879&lt;=18,"LOW (1-18)","HIGH (19-36)")</f>
        <v>HIGH (19-36)</v>
      </c>
      <c r="G11879">
        <f>INT((D11879-1)/6)+1</f>
        <v>4</v>
      </c>
      <c r="H11879">
        <f>MOD(D11879-1,6)+1</f>
        <v>2</v>
      </c>
      <c r="I11879">
        <f>37-D11879</f>
        <v>17</v>
      </c>
      <c r="J11879">
        <f>ABS(D11879-D11880)</f>
        <v>16</v>
      </c>
    </row>
    <row r="11880">
      <c r="A11880">
        <v>15691</v>
      </c>
      <c r="B11880" t="str">
        <v>2016-11-10</v>
      </c>
      <c r="C11880" t="str">
        <v>Midday</v>
      </c>
      <c r="D11880">
        <v>36</v>
      </c>
      <c r="E11880" t="str">
        <f>IF(MOD(D11880,2)=0,"EVEN","ODD")</f>
        <v>EVEN</v>
      </c>
      <c r="F11880" t="str">
        <f>IF(D11880&lt;=18,"LOW (1-18)","HIGH (19-36)")</f>
        <v>HIGH (19-36)</v>
      </c>
      <c r="G11880">
        <f>INT((D11880-1)/6)+1</f>
        <v>6</v>
      </c>
      <c r="H11880">
        <f>MOD(D11880-1,6)+1</f>
        <v>6</v>
      </c>
      <c r="I11880">
        <f>37-D11880</f>
        <v>1</v>
      </c>
      <c r="J11880">
        <f>ABS(D11880-D11881)</f>
        <v>20</v>
      </c>
    </row>
    <row r="11881">
      <c r="A11881">
        <v>15690</v>
      </c>
      <c r="B11881" t="str">
        <v>2016-11-10</v>
      </c>
      <c r="C11881" t="str">
        <v>Morning</v>
      </c>
      <c r="D11881">
        <v>16</v>
      </c>
      <c r="E11881" t="str">
        <f>IF(MOD(D11881,2)=0,"EVEN","ODD")</f>
        <v>EVEN</v>
      </c>
      <c r="F11881" t="str">
        <f>IF(D11881&lt;=18,"LOW (1-18)","HIGH (19-36)")</f>
        <v>LOW (1-18)</v>
      </c>
      <c r="G11881">
        <f>INT((D11881-1)/6)+1</f>
        <v>3</v>
      </c>
      <c r="H11881">
        <f>MOD(D11881-1,6)+1</f>
        <v>4</v>
      </c>
      <c r="I11881">
        <f>37-D11881</f>
        <v>21</v>
      </c>
      <c r="J11881">
        <f>ABS(D11881-D11882)</f>
        <v>7</v>
      </c>
    </row>
    <row r="11882">
      <c r="A11882">
        <v>15689</v>
      </c>
      <c r="B11882" t="str">
        <v>2016-11-09</v>
      </c>
      <c r="C11882" t="str">
        <v>Evening</v>
      </c>
      <c r="D11882">
        <v>23</v>
      </c>
      <c r="E11882" t="str">
        <f>IF(MOD(D11882,2)=0,"EVEN","ODD")</f>
        <v>ODD</v>
      </c>
      <c r="F11882" t="str">
        <f>IF(D11882&lt;=18,"LOW (1-18)","HIGH (19-36)")</f>
        <v>HIGH (19-36)</v>
      </c>
      <c r="G11882">
        <f>INT((D11882-1)/6)+1</f>
        <v>4</v>
      </c>
      <c r="H11882">
        <f>MOD(D11882-1,6)+1</f>
        <v>5</v>
      </c>
      <c r="I11882">
        <f>37-D11882</f>
        <v>14</v>
      </c>
      <c r="J11882">
        <f>ABS(D11882-D11883)</f>
        <v>17</v>
      </c>
    </row>
    <row r="11883">
      <c r="A11883">
        <v>15688</v>
      </c>
      <c r="B11883" t="str">
        <v>2016-11-09</v>
      </c>
      <c r="C11883" t="str">
        <v>Afternoon</v>
      </c>
      <c r="D11883">
        <v>6</v>
      </c>
      <c r="E11883" t="str">
        <f>IF(MOD(D11883,2)=0,"EVEN","ODD")</f>
        <v>EVEN</v>
      </c>
      <c r="F11883" t="str">
        <f>IF(D11883&lt;=18,"LOW (1-18)","HIGH (19-36)")</f>
        <v>LOW (1-18)</v>
      </c>
      <c r="G11883">
        <f>INT((D11883-1)/6)+1</f>
        <v>1</v>
      </c>
      <c r="H11883">
        <f>MOD(D11883-1,6)+1</f>
        <v>6</v>
      </c>
      <c r="I11883">
        <f>37-D11883</f>
        <v>31</v>
      </c>
      <c r="J11883">
        <f>ABS(D11883-D11884)</f>
        <v>20</v>
      </c>
    </row>
    <row r="11884">
      <c r="A11884">
        <v>15687</v>
      </c>
      <c r="B11884" t="str">
        <v>2016-11-09</v>
      </c>
      <c r="C11884" t="str">
        <v>Midday</v>
      </c>
      <c r="D11884">
        <v>26</v>
      </c>
      <c r="E11884" t="str">
        <f>IF(MOD(D11884,2)=0,"EVEN","ODD")</f>
        <v>EVEN</v>
      </c>
      <c r="F11884" t="str">
        <f>IF(D11884&lt;=18,"LOW (1-18)","HIGH (19-36)")</f>
        <v>HIGH (19-36)</v>
      </c>
      <c r="G11884">
        <f>INT((D11884-1)/6)+1</f>
        <v>5</v>
      </c>
      <c r="H11884">
        <f>MOD(D11884-1,6)+1</f>
        <v>2</v>
      </c>
      <c r="I11884">
        <f>37-D11884</f>
        <v>11</v>
      </c>
      <c r="J11884">
        <f>ABS(D11884-D11885)</f>
        <v>9</v>
      </c>
    </row>
    <row r="11885">
      <c r="A11885">
        <v>15686</v>
      </c>
      <c r="B11885" t="str">
        <v>2016-11-09</v>
      </c>
      <c r="C11885" t="str">
        <v>Morning</v>
      </c>
      <c r="D11885">
        <v>35</v>
      </c>
      <c r="E11885" t="str">
        <f>IF(MOD(D11885,2)=0,"EVEN","ODD")</f>
        <v>ODD</v>
      </c>
      <c r="F11885" t="str">
        <f>IF(D11885&lt;=18,"LOW (1-18)","HIGH (19-36)")</f>
        <v>HIGH (19-36)</v>
      </c>
      <c r="G11885">
        <f>INT((D11885-1)/6)+1</f>
        <v>6</v>
      </c>
      <c r="H11885">
        <f>MOD(D11885-1,6)+1</f>
        <v>5</v>
      </c>
      <c r="I11885">
        <f>37-D11885</f>
        <v>2</v>
      </c>
      <c r="J11885">
        <f>ABS(D11885-D11886)</f>
        <v>27</v>
      </c>
    </row>
    <row r="11886">
      <c r="A11886">
        <v>15685</v>
      </c>
      <c r="B11886" t="str">
        <v>2016-11-08</v>
      </c>
      <c r="C11886" t="str">
        <v>Evening</v>
      </c>
      <c r="D11886">
        <v>8</v>
      </c>
      <c r="E11886" t="str">
        <f>IF(MOD(D11886,2)=0,"EVEN","ODD")</f>
        <v>EVEN</v>
      </c>
      <c r="F11886" t="str">
        <f>IF(D11886&lt;=18,"LOW (1-18)","HIGH (19-36)")</f>
        <v>LOW (1-18)</v>
      </c>
      <c r="G11886">
        <f>INT((D11886-1)/6)+1</f>
        <v>2</v>
      </c>
      <c r="H11886">
        <f>MOD(D11886-1,6)+1</f>
        <v>2</v>
      </c>
      <c r="I11886">
        <f>37-D11886</f>
        <v>29</v>
      </c>
      <c r="J11886">
        <f>ABS(D11886-D11887)</f>
        <v>3</v>
      </c>
    </row>
    <row r="11887">
      <c r="A11887">
        <v>15684</v>
      </c>
      <c r="B11887" t="str">
        <v>2016-11-08</v>
      </c>
      <c r="C11887" t="str">
        <v>Afternoon</v>
      </c>
      <c r="D11887">
        <v>11</v>
      </c>
      <c r="E11887" t="str">
        <f>IF(MOD(D11887,2)=0,"EVEN","ODD")</f>
        <v>ODD</v>
      </c>
      <c r="F11887" t="str">
        <f>IF(D11887&lt;=18,"LOW (1-18)","HIGH (19-36)")</f>
        <v>LOW (1-18)</v>
      </c>
      <c r="G11887">
        <f>INT((D11887-1)/6)+1</f>
        <v>2</v>
      </c>
      <c r="H11887">
        <f>MOD(D11887-1,6)+1</f>
        <v>5</v>
      </c>
      <c r="I11887">
        <f>37-D11887</f>
        <v>26</v>
      </c>
      <c r="J11887">
        <f>ABS(D11887-D11888)</f>
        <v>19</v>
      </c>
    </row>
    <row r="11888">
      <c r="A11888">
        <v>15683</v>
      </c>
      <c r="B11888" t="str">
        <v>2016-11-08</v>
      </c>
      <c r="C11888" t="str">
        <v>Midday</v>
      </c>
      <c r="D11888">
        <v>30</v>
      </c>
      <c r="E11888" t="str">
        <f>IF(MOD(D11888,2)=0,"EVEN","ODD")</f>
        <v>EVEN</v>
      </c>
      <c r="F11888" t="str">
        <f>IF(D11888&lt;=18,"LOW (1-18)","HIGH (19-36)")</f>
        <v>HIGH (19-36)</v>
      </c>
      <c r="G11888">
        <f>INT((D11888-1)/6)+1</f>
        <v>5</v>
      </c>
      <c r="H11888">
        <f>MOD(D11888-1,6)+1</f>
        <v>6</v>
      </c>
      <c r="I11888">
        <f>37-D11888</f>
        <v>7</v>
      </c>
      <c r="J11888">
        <f>ABS(D11888-D11889)</f>
        <v>23</v>
      </c>
    </row>
    <row r="11889">
      <c r="A11889">
        <v>15682</v>
      </c>
      <c r="B11889" t="str">
        <v>2016-11-08</v>
      </c>
      <c r="C11889" t="str">
        <v>Morning</v>
      </c>
      <c r="D11889">
        <v>7</v>
      </c>
      <c r="E11889" t="str">
        <f>IF(MOD(D11889,2)=0,"EVEN","ODD")</f>
        <v>ODD</v>
      </c>
      <c r="F11889" t="str">
        <f>IF(D11889&lt;=18,"LOW (1-18)","HIGH (19-36)")</f>
        <v>LOW (1-18)</v>
      </c>
      <c r="G11889">
        <f>INT((D11889-1)/6)+1</f>
        <v>2</v>
      </c>
      <c r="H11889">
        <f>MOD(D11889-1,6)+1</f>
        <v>1</v>
      </c>
      <c r="I11889">
        <f>37-D11889</f>
        <v>30</v>
      </c>
      <c r="J11889">
        <f>ABS(D11889-D11890)</f>
        <v>1</v>
      </c>
    </row>
    <row r="11890">
      <c r="A11890">
        <v>15681</v>
      </c>
      <c r="B11890" t="str">
        <v>2016-11-07</v>
      </c>
      <c r="C11890" t="str">
        <v>Evening</v>
      </c>
      <c r="D11890">
        <v>8</v>
      </c>
      <c r="E11890" t="str">
        <f>IF(MOD(D11890,2)=0,"EVEN","ODD")</f>
        <v>EVEN</v>
      </c>
      <c r="F11890" t="str">
        <f>IF(D11890&lt;=18,"LOW (1-18)","HIGH (19-36)")</f>
        <v>LOW (1-18)</v>
      </c>
      <c r="G11890">
        <f>INT((D11890-1)/6)+1</f>
        <v>2</v>
      </c>
      <c r="H11890">
        <f>MOD(D11890-1,6)+1</f>
        <v>2</v>
      </c>
      <c r="I11890">
        <f>37-D11890</f>
        <v>29</v>
      </c>
      <c r="J11890">
        <f>ABS(D11890-D11891)</f>
        <v>25</v>
      </c>
    </row>
    <row r="11891">
      <c r="A11891">
        <v>15680</v>
      </c>
      <c r="B11891" t="str">
        <v>2016-11-07</v>
      </c>
      <c r="C11891" t="str">
        <v>Afternoon</v>
      </c>
      <c r="D11891">
        <v>33</v>
      </c>
      <c r="E11891" t="str">
        <f>IF(MOD(D11891,2)=0,"EVEN","ODD")</f>
        <v>ODD</v>
      </c>
      <c r="F11891" t="str">
        <f>IF(D11891&lt;=18,"LOW (1-18)","HIGH (19-36)")</f>
        <v>HIGH (19-36)</v>
      </c>
      <c r="G11891">
        <f>INT((D11891-1)/6)+1</f>
        <v>6</v>
      </c>
      <c r="H11891">
        <f>MOD(D11891-1,6)+1</f>
        <v>3</v>
      </c>
      <c r="I11891">
        <f>37-D11891</f>
        <v>4</v>
      </c>
      <c r="J11891">
        <f>ABS(D11891-D11892)</f>
        <v>16</v>
      </c>
    </row>
    <row r="11892">
      <c r="A11892">
        <v>15679</v>
      </c>
      <c r="B11892" t="str">
        <v>2016-11-07</v>
      </c>
      <c r="C11892" t="str">
        <v>Midday</v>
      </c>
      <c r="D11892">
        <v>17</v>
      </c>
      <c r="E11892" t="str">
        <f>IF(MOD(D11892,2)=0,"EVEN","ODD")</f>
        <v>ODD</v>
      </c>
      <c r="F11892" t="str">
        <f>IF(D11892&lt;=18,"LOW (1-18)","HIGH (19-36)")</f>
        <v>LOW (1-18)</v>
      </c>
      <c r="G11892">
        <f>INT((D11892-1)/6)+1</f>
        <v>3</v>
      </c>
      <c r="H11892">
        <f>MOD(D11892-1,6)+1</f>
        <v>5</v>
      </c>
      <c r="I11892">
        <f>37-D11892</f>
        <v>20</v>
      </c>
      <c r="J11892">
        <f>ABS(D11892-D11893)</f>
        <v>1</v>
      </c>
    </row>
    <row r="11893">
      <c r="A11893">
        <v>15678</v>
      </c>
      <c r="B11893" t="str">
        <v>2016-11-07</v>
      </c>
      <c r="C11893" t="str">
        <v>Morning</v>
      </c>
      <c r="D11893">
        <v>18</v>
      </c>
      <c r="E11893" t="str">
        <f>IF(MOD(D11893,2)=0,"EVEN","ODD")</f>
        <v>EVEN</v>
      </c>
      <c r="F11893" t="str">
        <f>IF(D11893&lt;=18,"LOW (1-18)","HIGH (19-36)")</f>
        <v>LOW (1-18)</v>
      </c>
      <c r="G11893">
        <f>INT((D11893-1)/6)+1</f>
        <v>3</v>
      </c>
      <c r="H11893">
        <f>MOD(D11893-1,6)+1</f>
        <v>6</v>
      </c>
      <c r="I11893">
        <f>37-D11893</f>
        <v>19</v>
      </c>
      <c r="J11893">
        <f>ABS(D11893-D11894)</f>
        <v>17</v>
      </c>
    </row>
    <row r="11894">
      <c r="A11894">
        <v>15677</v>
      </c>
      <c r="B11894" t="str">
        <v>2016-11-05</v>
      </c>
      <c r="C11894" t="str">
        <v>Evening</v>
      </c>
      <c r="D11894">
        <v>1</v>
      </c>
      <c r="E11894" t="str">
        <f>IF(MOD(D11894,2)=0,"EVEN","ODD")</f>
        <v>ODD</v>
      </c>
      <c r="F11894" t="str">
        <f>IF(D11894&lt;=18,"LOW (1-18)","HIGH (19-36)")</f>
        <v>LOW (1-18)</v>
      </c>
      <c r="G11894">
        <f>INT((D11894-1)/6)+1</f>
        <v>1</v>
      </c>
      <c r="H11894">
        <f>MOD(D11894-1,6)+1</f>
        <v>1</v>
      </c>
      <c r="I11894">
        <f>37-D11894</f>
        <v>36</v>
      </c>
      <c r="J11894">
        <f>ABS(D11894-D11895)</f>
        <v>0</v>
      </c>
    </row>
    <row r="11895">
      <c r="A11895">
        <v>15676</v>
      </c>
      <c r="B11895" t="str">
        <v>2016-11-05</v>
      </c>
      <c r="C11895" t="str">
        <v>Afternoon</v>
      </c>
      <c r="D11895">
        <v>1</v>
      </c>
      <c r="E11895" t="str">
        <f>IF(MOD(D11895,2)=0,"EVEN","ODD")</f>
        <v>ODD</v>
      </c>
      <c r="F11895" t="str">
        <f>IF(D11895&lt;=18,"LOW (1-18)","HIGH (19-36)")</f>
        <v>LOW (1-18)</v>
      </c>
      <c r="G11895">
        <f>INT((D11895-1)/6)+1</f>
        <v>1</v>
      </c>
      <c r="H11895">
        <f>MOD(D11895-1,6)+1</f>
        <v>1</v>
      </c>
      <c r="I11895">
        <f>37-D11895</f>
        <v>36</v>
      </c>
      <c r="J11895">
        <f>ABS(D11895-D11896)</f>
        <v>1</v>
      </c>
    </row>
    <row r="11896">
      <c r="A11896">
        <v>15675</v>
      </c>
      <c r="B11896" t="str">
        <v>2016-11-05</v>
      </c>
      <c r="C11896" t="str">
        <v>Midday</v>
      </c>
      <c r="D11896">
        <v>2</v>
      </c>
      <c r="E11896" t="str">
        <f>IF(MOD(D11896,2)=0,"EVEN","ODD")</f>
        <v>EVEN</v>
      </c>
      <c r="F11896" t="str">
        <f>IF(D11896&lt;=18,"LOW (1-18)","HIGH (19-36)")</f>
        <v>LOW (1-18)</v>
      </c>
      <c r="G11896">
        <f>INT((D11896-1)/6)+1</f>
        <v>1</v>
      </c>
      <c r="H11896">
        <f>MOD(D11896-1,6)+1</f>
        <v>2</v>
      </c>
      <c r="I11896">
        <f>37-D11896</f>
        <v>35</v>
      </c>
      <c r="J11896">
        <f>ABS(D11896-D11897)</f>
        <v>8</v>
      </c>
    </row>
    <row r="11897">
      <c r="A11897">
        <v>15674</v>
      </c>
      <c r="B11897" t="str">
        <v>2016-11-05</v>
      </c>
      <c r="C11897" t="str">
        <v>Morning</v>
      </c>
      <c r="D11897">
        <v>10</v>
      </c>
      <c r="E11897" t="str">
        <f>IF(MOD(D11897,2)=0,"EVEN","ODD")</f>
        <v>EVEN</v>
      </c>
      <c r="F11897" t="str">
        <f>IF(D11897&lt;=18,"LOW (1-18)","HIGH (19-36)")</f>
        <v>LOW (1-18)</v>
      </c>
      <c r="G11897">
        <f>INT((D11897-1)/6)+1</f>
        <v>2</v>
      </c>
      <c r="H11897">
        <f>MOD(D11897-1,6)+1</f>
        <v>4</v>
      </c>
      <c r="I11897">
        <f>37-D11897</f>
        <v>27</v>
      </c>
      <c r="J11897">
        <f>ABS(D11897-D11898)</f>
        <v>10</v>
      </c>
    </row>
    <row r="11898">
      <c r="A11898">
        <v>15673</v>
      </c>
      <c r="B11898" t="str">
        <v>2016-11-04</v>
      </c>
      <c r="C11898" t="str">
        <v>Evening</v>
      </c>
      <c r="D11898">
        <v>20</v>
      </c>
      <c r="E11898" t="str">
        <f>IF(MOD(D11898,2)=0,"EVEN","ODD")</f>
        <v>EVEN</v>
      </c>
      <c r="F11898" t="str">
        <f>IF(D11898&lt;=18,"LOW (1-18)","HIGH (19-36)")</f>
        <v>HIGH (19-36)</v>
      </c>
      <c r="G11898">
        <f>INT((D11898-1)/6)+1</f>
        <v>4</v>
      </c>
      <c r="H11898">
        <f>MOD(D11898-1,6)+1</f>
        <v>2</v>
      </c>
      <c r="I11898">
        <f>37-D11898</f>
        <v>17</v>
      </c>
      <c r="J11898">
        <f>ABS(D11898-D11899)</f>
        <v>16</v>
      </c>
    </row>
    <row r="11899">
      <c r="A11899">
        <v>15672</v>
      </c>
      <c r="B11899" t="str">
        <v>2016-11-04</v>
      </c>
      <c r="C11899" t="str">
        <v>Afternoon</v>
      </c>
      <c r="D11899">
        <v>36</v>
      </c>
      <c r="E11899" t="str">
        <f>IF(MOD(D11899,2)=0,"EVEN","ODD")</f>
        <v>EVEN</v>
      </c>
      <c r="F11899" t="str">
        <f>IF(D11899&lt;=18,"LOW (1-18)","HIGH (19-36)")</f>
        <v>HIGH (19-36)</v>
      </c>
      <c r="G11899">
        <f>INT((D11899-1)/6)+1</f>
        <v>6</v>
      </c>
      <c r="H11899">
        <f>MOD(D11899-1,6)+1</f>
        <v>6</v>
      </c>
      <c r="I11899">
        <f>37-D11899</f>
        <v>1</v>
      </c>
      <c r="J11899">
        <f>ABS(D11899-D11900)</f>
        <v>20</v>
      </c>
    </row>
    <row r="11900">
      <c r="A11900">
        <v>15671</v>
      </c>
      <c r="B11900" t="str">
        <v>2016-11-04</v>
      </c>
      <c r="C11900" t="str">
        <v>Midday</v>
      </c>
      <c r="D11900">
        <v>16</v>
      </c>
      <c r="E11900" t="str">
        <f>IF(MOD(D11900,2)=0,"EVEN","ODD")</f>
        <v>EVEN</v>
      </c>
      <c r="F11900" t="str">
        <f>IF(D11900&lt;=18,"LOW (1-18)","HIGH (19-36)")</f>
        <v>LOW (1-18)</v>
      </c>
      <c r="G11900">
        <f>INT((D11900-1)/6)+1</f>
        <v>3</v>
      </c>
      <c r="H11900">
        <f>MOD(D11900-1,6)+1</f>
        <v>4</v>
      </c>
      <c r="I11900">
        <f>37-D11900</f>
        <v>21</v>
      </c>
      <c r="J11900">
        <f>ABS(D11900-D11901)</f>
        <v>13</v>
      </c>
    </row>
    <row r="11901">
      <c r="A11901">
        <v>15670</v>
      </c>
      <c r="B11901" t="str">
        <v>2016-11-04</v>
      </c>
      <c r="C11901" t="str">
        <v>Morning</v>
      </c>
      <c r="D11901">
        <v>29</v>
      </c>
      <c r="E11901" t="str">
        <f>IF(MOD(D11901,2)=0,"EVEN","ODD")</f>
        <v>ODD</v>
      </c>
      <c r="F11901" t="str">
        <f>IF(D11901&lt;=18,"LOW (1-18)","HIGH (19-36)")</f>
        <v>HIGH (19-36)</v>
      </c>
      <c r="G11901">
        <f>INT((D11901-1)/6)+1</f>
        <v>5</v>
      </c>
      <c r="H11901">
        <f>MOD(D11901-1,6)+1</f>
        <v>5</v>
      </c>
      <c r="I11901">
        <f>37-D11901</f>
        <v>8</v>
      </c>
      <c r="J11901">
        <f>ABS(D11901-D11902)</f>
        <v>28</v>
      </c>
    </row>
    <row r="11902">
      <c r="A11902">
        <v>15669</v>
      </c>
      <c r="B11902" t="str">
        <v>2016-11-03</v>
      </c>
      <c r="C11902" t="str">
        <v>Evening</v>
      </c>
      <c r="D11902">
        <v>1</v>
      </c>
      <c r="E11902" t="str">
        <f>IF(MOD(D11902,2)=0,"EVEN","ODD")</f>
        <v>ODD</v>
      </c>
      <c r="F11902" t="str">
        <f>IF(D11902&lt;=18,"LOW (1-18)","HIGH (19-36)")</f>
        <v>LOW (1-18)</v>
      </c>
      <c r="G11902">
        <f>INT((D11902-1)/6)+1</f>
        <v>1</v>
      </c>
      <c r="H11902">
        <f>MOD(D11902-1,6)+1</f>
        <v>1</v>
      </c>
      <c r="I11902">
        <f>37-D11902</f>
        <v>36</v>
      </c>
      <c r="J11902">
        <f>ABS(D11902-D11903)</f>
        <v>35</v>
      </c>
    </row>
    <row r="11903">
      <c r="A11903">
        <v>15668</v>
      </c>
      <c r="B11903" t="str">
        <v>2016-11-03</v>
      </c>
      <c r="C11903" t="str">
        <v>Afternoon</v>
      </c>
      <c r="D11903">
        <v>36</v>
      </c>
      <c r="E11903" t="str">
        <f>IF(MOD(D11903,2)=0,"EVEN","ODD")</f>
        <v>EVEN</v>
      </c>
      <c r="F11903" t="str">
        <f>IF(D11903&lt;=18,"LOW (1-18)","HIGH (19-36)")</f>
        <v>HIGH (19-36)</v>
      </c>
      <c r="G11903">
        <f>INT((D11903-1)/6)+1</f>
        <v>6</v>
      </c>
      <c r="H11903">
        <f>MOD(D11903-1,6)+1</f>
        <v>6</v>
      </c>
      <c r="I11903">
        <f>37-D11903</f>
        <v>1</v>
      </c>
      <c r="J11903">
        <f>ABS(D11903-D11904)</f>
        <v>13</v>
      </c>
    </row>
    <row r="11904">
      <c r="A11904">
        <v>15667</v>
      </c>
      <c r="B11904" t="str">
        <v>2016-11-03</v>
      </c>
      <c r="C11904" t="str">
        <v>Midday</v>
      </c>
      <c r="D11904">
        <v>23</v>
      </c>
      <c r="E11904" t="str">
        <f>IF(MOD(D11904,2)=0,"EVEN","ODD")</f>
        <v>ODD</v>
      </c>
      <c r="F11904" t="str">
        <f>IF(D11904&lt;=18,"LOW (1-18)","HIGH (19-36)")</f>
        <v>HIGH (19-36)</v>
      </c>
      <c r="G11904">
        <f>INT((D11904-1)/6)+1</f>
        <v>4</v>
      </c>
      <c r="H11904">
        <f>MOD(D11904-1,6)+1</f>
        <v>5</v>
      </c>
      <c r="I11904">
        <f>37-D11904</f>
        <v>14</v>
      </c>
      <c r="J11904">
        <f>ABS(D11904-D11905)</f>
        <v>13</v>
      </c>
    </row>
    <row r="11905">
      <c r="A11905">
        <v>15666</v>
      </c>
      <c r="B11905" t="str">
        <v>2016-11-03</v>
      </c>
      <c r="C11905" t="str">
        <v>Morning</v>
      </c>
      <c r="D11905">
        <v>36</v>
      </c>
      <c r="E11905" t="str">
        <f>IF(MOD(D11905,2)=0,"EVEN","ODD")</f>
        <v>EVEN</v>
      </c>
      <c r="F11905" t="str">
        <f>IF(D11905&lt;=18,"LOW (1-18)","HIGH (19-36)")</f>
        <v>HIGH (19-36)</v>
      </c>
      <c r="G11905">
        <f>INT((D11905-1)/6)+1</f>
        <v>6</v>
      </c>
      <c r="H11905">
        <f>MOD(D11905-1,6)+1</f>
        <v>6</v>
      </c>
      <c r="I11905">
        <f>37-D11905</f>
        <v>1</v>
      </c>
      <c r="J11905">
        <f>ABS(D11905-D11906)</f>
        <v>5</v>
      </c>
    </row>
    <row r="11906">
      <c r="A11906">
        <v>15665</v>
      </c>
      <c r="B11906" t="str">
        <v>2016-11-02</v>
      </c>
      <c r="C11906" t="str">
        <v>Evening</v>
      </c>
      <c r="D11906">
        <v>31</v>
      </c>
      <c r="E11906" t="str">
        <f>IF(MOD(D11906,2)=0,"EVEN","ODD")</f>
        <v>ODD</v>
      </c>
      <c r="F11906" t="str">
        <f>IF(D11906&lt;=18,"LOW (1-18)","HIGH (19-36)")</f>
        <v>HIGH (19-36)</v>
      </c>
      <c r="G11906">
        <f>INT((D11906-1)/6)+1</f>
        <v>6</v>
      </c>
      <c r="H11906">
        <f>MOD(D11906-1,6)+1</f>
        <v>1</v>
      </c>
      <c r="I11906">
        <f>37-D11906</f>
        <v>6</v>
      </c>
      <c r="J11906">
        <f>ABS(D11906-D11907)</f>
        <v>13</v>
      </c>
    </row>
    <row r="11907">
      <c r="A11907">
        <v>15664</v>
      </c>
      <c r="B11907" t="str">
        <v>2016-11-02</v>
      </c>
      <c r="C11907" t="str">
        <v>Afternoon</v>
      </c>
      <c r="D11907">
        <v>18</v>
      </c>
      <c r="E11907" t="str">
        <f>IF(MOD(D11907,2)=0,"EVEN","ODD")</f>
        <v>EVEN</v>
      </c>
      <c r="F11907" t="str">
        <f>IF(D11907&lt;=18,"LOW (1-18)","HIGH (19-36)")</f>
        <v>LOW (1-18)</v>
      </c>
      <c r="G11907">
        <f>INT((D11907-1)/6)+1</f>
        <v>3</v>
      </c>
      <c r="H11907">
        <f>MOD(D11907-1,6)+1</f>
        <v>6</v>
      </c>
      <c r="I11907">
        <f>37-D11907</f>
        <v>19</v>
      </c>
      <c r="J11907">
        <f>ABS(D11907-D11908)</f>
        <v>13</v>
      </c>
    </row>
    <row r="11908">
      <c r="A11908">
        <v>15663</v>
      </c>
      <c r="B11908" t="str">
        <v>2016-11-02</v>
      </c>
      <c r="C11908" t="str">
        <v>Midday</v>
      </c>
      <c r="D11908">
        <v>31</v>
      </c>
      <c r="E11908" t="str">
        <f>IF(MOD(D11908,2)=0,"EVEN","ODD")</f>
        <v>ODD</v>
      </c>
      <c r="F11908" t="str">
        <f>IF(D11908&lt;=18,"LOW (1-18)","HIGH (19-36)")</f>
        <v>HIGH (19-36)</v>
      </c>
      <c r="G11908">
        <f>INT((D11908-1)/6)+1</f>
        <v>6</v>
      </c>
      <c r="H11908">
        <f>MOD(D11908-1,6)+1</f>
        <v>1</v>
      </c>
      <c r="I11908">
        <f>37-D11908</f>
        <v>6</v>
      </c>
      <c r="J11908">
        <f>ABS(D11908-D11909)</f>
        <v>24</v>
      </c>
    </row>
    <row r="11909">
      <c r="A11909">
        <v>15662</v>
      </c>
      <c r="B11909" t="str">
        <v>2016-11-02</v>
      </c>
      <c r="C11909" t="str">
        <v>Morning</v>
      </c>
      <c r="D11909">
        <v>7</v>
      </c>
      <c r="E11909" t="str">
        <f>IF(MOD(D11909,2)=0,"EVEN","ODD")</f>
        <v>ODD</v>
      </c>
      <c r="F11909" t="str">
        <f>IF(D11909&lt;=18,"LOW (1-18)","HIGH (19-36)")</f>
        <v>LOW (1-18)</v>
      </c>
      <c r="G11909">
        <f>INT((D11909-1)/6)+1</f>
        <v>2</v>
      </c>
      <c r="H11909">
        <f>MOD(D11909-1,6)+1</f>
        <v>1</v>
      </c>
      <c r="I11909">
        <f>37-D11909</f>
        <v>30</v>
      </c>
      <c r="J11909">
        <f>ABS(D11909-D11910)</f>
        <v>8</v>
      </c>
    </row>
    <row r="11910">
      <c r="A11910">
        <v>15661</v>
      </c>
      <c r="B11910" t="str">
        <v>2016-11-01</v>
      </c>
      <c r="C11910" t="str">
        <v>Evening</v>
      </c>
      <c r="D11910">
        <v>15</v>
      </c>
      <c r="E11910" t="str">
        <f>IF(MOD(D11910,2)=0,"EVEN","ODD")</f>
        <v>ODD</v>
      </c>
      <c r="F11910" t="str">
        <f>IF(D11910&lt;=18,"LOW (1-18)","HIGH (19-36)")</f>
        <v>LOW (1-18)</v>
      </c>
      <c r="G11910">
        <f>INT((D11910-1)/6)+1</f>
        <v>3</v>
      </c>
      <c r="H11910">
        <f>MOD(D11910-1,6)+1</f>
        <v>3</v>
      </c>
      <c r="I11910">
        <f>37-D11910</f>
        <v>22</v>
      </c>
      <c r="J11910">
        <f>ABS(D11910-D11911)</f>
        <v>1</v>
      </c>
    </row>
    <row r="11911">
      <c r="A11911">
        <v>15660</v>
      </c>
      <c r="B11911" t="str">
        <v>2016-11-01</v>
      </c>
      <c r="C11911" t="str">
        <v>Afternoon</v>
      </c>
      <c r="D11911">
        <v>14</v>
      </c>
      <c r="E11911" t="str">
        <f>IF(MOD(D11911,2)=0,"EVEN","ODD")</f>
        <v>EVEN</v>
      </c>
      <c r="F11911" t="str">
        <f>IF(D11911&lt;=18,"LOW (1-18)","HIGH (19-36)")</f>
        <v>LOW (1-18)</v>
      </c>
      <c r="G11911">
        <f>INT((D11911-1)/6)+1</f>
        <v>3</v>
      </c>
      <c r="H11911">
        <f>MOD(D11911-1,6)+1</f>
        <v>2</v>
      </c>
      <c r="I11911">
        <f>37-D11911</f>
        <v>23</v>
      </c>
      <c r="J11911">
        <f>ABS(D11911-D11912)</f>
        <v>3</v>
      </c>
    </row>
    <row r="11912">
      <c r="A11912">
        <v>15659</v>
      </c>
      <c r="B11912" t="str">
        <v>2016-11-01</v>
      </c>
      <c r="C11912" t="str">
        <v>Midday</v>
      </c>
      <c r="D11912">
        <v>11</v>
      </c>
      <c r="E11912" t="str">
        <f>IF(MOD(D11912,2)=0,"EVEN","ODD")</f>
        <v>ODD</v>
      </c>
      <c r="F11912" t="str">
        <f>IF(D11912&lt;=18,"LOW (1-18)","HIGH (19-36)")</f>
        <v>LOW (1-18)</v>
      </c>
      <c r="G11912">
        <f>INT((D11912-1)/6)+1</f>
        <v>2</v>
      </c>
      <c r="H11912">
        <f>MOD(D11912-1,6)+1</f>
        <v>5</v>
      </c>
      <c r="I11912">
        <f>37-D11912</f>
        <v>26</v>
      </c>
      <c r="J11912">
        <f>ABS(D11912-D11913)</f>
        <v>19</v>
      </c>
    </row>
    <row r="11913">
      <c r="A11913">
        <v>15658</v>
      </c>
      <c r="B11913" t="str">
        <v>2016-11-01</v>
      </c>
      <c r="C11913" t="str">
        <v>Morning</v>
      </c>
      <c r="D11913">
        <v>30</v>
      </c>
      <c r="E11913" t="str">
        <f>IF(MOD(D11913,2)=0,"EVEN","ODD")</f>
        <v>EVEN</v>
      </c>
      <c r="F11913" t="str">
        <f>IF(D11913&lt;=18,"LOW (1-18)","HIGH (19-36)")</f>
        <v>HIGH (19-36)</v>
      </c>
      <c r="G11913">
        <f>INT((D11913-1)/6)+1</f>
        <v>5</v>
      </c>
      <c r="H11913">
        <f>MOD(D11913-1,6)+1</f>
        <v>6</v>
      </c>
      <c r="I11913">
        <f>37-D11913</f>
        <v>7</v>
      </c>
      <c r="J11913">
        <f>ABS(D11913-D11914)</f>
        <v>27</v>
      </c>
    </row>
    <row r="11914">
      <c r="A11914">
        <v>15657</v>
      </c>
      <c r="B11914" t="str">
        <v>2016-10-31</v>
      </c>
      <c r="C11914" t="str">
        <v>Evening</v>
      </c>
      <c r="D11914">
        <v>3</v>
      </c>
      <c r="E11914" t="str">
        <f>IF(MOD(D11914,2)=0,"EVEN","ODD")</f>
        <v>ODD</v>
      </c>
      <c r="F11914" t="str">
        <f>IF(D11914&lt;=18,"LOW (1-18)","HIGH (19-36)")</f>
        <v>LOW (1-18)</v>
      </c>
      <c r="G11914">
        <f>INT((D11914-1)/6)+1</f>
        <v>1</v>
      </c>
      <c r="H11914">
        <f>MOD(D11914-1,6)+1</f>
        <v>3</v>
      </c>
      <c r="I11914">
        <f>37-D11914</f>
        <v>34</v>
      </c>
      <c r="J11914">
        <f>ABS(D11914-D11915)</f>
        <v>16</v>
      </c>
    </row>
    <row r="11915">
      <c r="A11915">
        <v>15656</v>
      </c>
      <c r="B11915" t="str">
        <v>2016-10-31</v>
      </c>
      <c r="C11915" t="str">
        <v>Afternoon</v>
      </c>
      <c r="D11915">
        <v>19</v>
      </c>
      <c r="E11915" t="str">
        <f>IF(MOD(D11915,2)=0,"EVEN","ODD")</f>
        <v>ODD</v>
      </c>
      <c r="F11915" t="str">
        <f>IF(D11915&lt;=18,"LOW (1-18)","HIGH (19-36)")</f>
        <v>HIGH (19-36)</v>
      </c>
      <c r="G11915">
        <f>INT((D11915-1)/6)+1</f>
        <v>4</v>
      </c>
      <c r="H11915">
        <f>MOD(D11915-1,6)+1</f>
        <v>1</v>
      </c>
      <c r="I11915">
        <f>37-D11915</f>
        <v>18</v>
      </c>
      <c r="J11915">
        <f>ABS(D11915-D11916)</f>
        <v>12</v>
      </c>
    </row>
    <row r="11916">
      <c r="A11916">
        <v>15655</v>
      </c>
      <c r="B11916" t="str">
        <v>2016-10-31</v>
      </c>
      <c r="C11916" t="str">
        <v>Midday</v>
      </c>
      <c r="D11916">
        <v>7</v>
      </c>
      <c r="E11916" t="str">
        <f>IF(MOD(D11916,2)=0,"EVEN","ODD")</f>
        <v>ODD</v>
      </c>
      <c r="F11916" t="str">
        <f>IF(D11916&lt;=18,"LOW (1-18)","HIGH (19-36)")</f>
        <v>LOW (1-18)</v>
      </c>
      <c r="G11916">
        <f>INT((D11916-1)/6)+1</f>
        <v>2</v>
      </c>
      <c r="H11916">
        <f>MOD(D11916-1,6)+1</f>
        <v>1</v>
      </c>
      <c r="I11916">
        <f>37-D11916</f>
        <v>30</v>
      </c>
      <c r="J11916">
        <f>ABS(D11916-D11917)</f>
        <v>11</v>
      </c>
    </row>
    <row r="11917">
      <c r="A11917">
        <v>15654</v>
      </c>
      <c r="B11917" t="str">
        <v>2016-10-31</v>
      </c>
      <c r="C11917" t="str">
        <v>Morning</v>
      </c>
      <c r="D11917">
        <v>18</v>
      </c>
      <c r="E11917" t="str">
        <f>IF(MOD(D11917,2)=0,"EVEN","ODD")</f>
        <v>EVEN</v>
      </c>
      <c r="F11917" t="str">
        <f>IF(D11917&lt;=18,"LOW (1-18)","HIGH (19-36)")</f>
        <v>LOW (1-18)</v>
      </c>
      <c r="G11917">
        <f>INT((D11917-1)/6)+1</f>
        <v>3</v>
      </c>
      <c r="H11917">
        <f>MOD(D11917-1,6)+1</f>
        <v>6</v>
      </c>
      <c r="I11917">
        <f>37-D11917</f>
        <v>19</v>
      </c>
      <c r="J11917">
        <f>ABS(D11917-D11918)</f>
        <v>8</v>
      </c>
    </row>
    <row r="11918">
      <c r="A11918">
        <v>15653</v>
      </c>
      <c r="B11918" t="str">
        <v>2016-10-28</v>
      </c>
      <c r="C11918" t="str">
        <v>Evening</v>
      </c>
      <c r="D11918">
        <v>26</v>
      </c>
      <c r="E11918" t="str">
        <f>IF(MOD(D11918,2)=0,"EVEN","ODD")</f>
        <v>EVEN</v>
      </c>
      <c r="F11918" t="str">
        <f>IF(D11918&lt;=18,"LOW (1-18)","HIGH (19-36)")</f>
        <v>HIGH (19-36)</v>
      </c>
      <c r="G11918">
        <f>INT((D11918-1)/6)+1</f>
        <v>5</v>
      </c>
      <c r="H11918">
        <f>MOD(D11918-1,6)+1</f>
        <v>2</v>
      </c>
      <c r="I11918">
        <f>37-D11918</f>
        <v>11</v>
      </c>
      <c r="J11918">
        <f>ABS(D11918-D11919)</f>
        <v>3</v>
      </c>
    </row>
    <row r="11919">
      <c r="A11919">
        <v>15652</v>
      </c>
      <c r="B11919" t="str">
        <v>2016-10-28</v>
      </c>
      <c r="C11919" t="str">
        <v>Afternoon</v>
      </c>
      <c r="D11919">
        <v>29</v>
      </c>
      <c r="E11919" t="str">
        <f>IF(MOD(D11919,2)=0,"EVEN","ODD")</f>
        <v>ODD</v>
      </c>
      <c r="F11919" t="str">
        <f>IF(D11919&lt;=18,"LOW (1-18)","HIGH (19-36)")</f>
        <v>HIGH (19-36)</v>
      </c>
      <c r="G11919">
        <f>INT((D11919-1)/6)+1</f>
        <v>5</v>
      </c>
      <c r="H11919">
        <f>MOD(D11919-1,6)+1</f>
        <v>5</v>
      </c>
      <c r="I11919">
        <f>37-D11919</f>
        <v>8</v>
      </c>
      <c r="J11919">
        <f>ABS(D11919-D11920)</f>
        <v>6</v>
      </c>
    </row>
    <row r="11920">
      <c r="A11920">
        <v>15651</v>
      </c>
      <c r="B11920" t="str">
        <v>2016-10-28</v>
      </c>
      <c r="C11920" t="str">
        <v>Midday</v>
      </c>
      <c r="D11920">
        <v>35</v>
      </c>
      <c r="E11920" t="str">
        <f>IF(MOD(D11920,2)=0,"EVEN","ODD")</f>
        <v>ODD</v>
      </c>
      <c r="F11920" t="str">
        <f>IF(D11920&lt;=18,"LOW (1-18)","HIGH (19-36)")</f>
        <v>HIGH (19-36)</v>
      </c>
      <c r="G11920">
        <f>INT((D11920-1)/6)+1</f>
        <v>6</v>
      </c>
      <c r="H11920">
        <f>MOD(D11920-1,6)+1</f>
        <v>5</v>
      </c>
      <c r="I11920">
        <f>37-D11920</f>
        <v>2</v>
      </c>
      <c r="J11920">
        <f>ABS(D11920-D11921)</f>
        <v>13</v>
      </c>
    </row>
    <row r="11921">
      <c r="A11921">
        <v>15650</v>
      </c>
      <c r="B11921" t="str">
        <v>2016-10-28</v>
      </c>
      <c r="C11921" t="str">
        <v>Morning</v>
      </c>
      <c r="D11921">
        <v>22</v>
      </c>
      <c r="E11921" t="str">
        <f>IF(MOD(D11921,2)=0,"EVEN","ODD")</f>
        <v>EVEN</v>
      </c>
      <c r="F11921" t="str">
        <f>IF(D11921&lt;=18,"LOW (1-18)","HIGH (19-36)")</f>
        <v>HIGH (19-36)</v>
      </c>
      <c r="G11921">
        <f>INT((D11921-1)/6)+1</f>
        <v>4</v>
      </c>
      <c r="H11921">
        <f>MOD(D11921-1,6)+1</f>
        <v>4</v>
      </c>
      <c r="I11921">
        <f>37-D11921</f>
        <v>15</v>
      </c>
      <c r="J11921">
        <f>ABS(D11921-D11922)</f>
        <v>12</v>
      </c>
    </row>
    <row r="11922">
      <c r="A11922">
        <v>15649</v>
      </c>
      <c r="B11922" t="str">
        <v>2016-10-27</v>
      </c>
      <c r="C11922" t="str">
        <v>Evening</v>
      </c>
      <c r="D11922">
        <v>34</v>
      </c>
      <c r="E11922" t="str">
        <f>IF(MOD(D11922,2)=0,"EVEN","ODD")</f>
        <v>EVEN</v>
      </c>
      <c r="F11922" t="str">
        <f>IF(D11922&lt;=18,"LOW (1-18)","HIGH (19-36)")</f>
        <v>HIGH (19-36)</v>
      </c>
      <c r="G11922">
        <f>INT((D11922-1)/6)+1</f>
        <v>6</v>
      </c>
      <c r="H11922">
        <f>MOD(D11922-1,6)+1</f>
        <v>4</v>
      </c>
      <c r="I11922">
        <f>37-D11922</f>
        <v>3</v>
      </c>
      <c r="J11922">
        <f>ABS(D11922-D11923)</f>
        <v>1</v>
      </c>
    </row>
    <row r="11923">
      <c r="A11923">
        <v>15648</v>
      </c>
      <c r="B11923" t="str">
        <v>2016-10-27</v>
      </c>
      <c r="C11923" t="str">
        <v>Afternoon</v>
      </c>
      <c r="D11923">
        <v>33</v>
      </c>
      <c r="E11923" t="str">
        <f>IF(MOD(D11923,2)=0,"EVEN","ODD")</f>
        <v>ODD</v>
      </c>
      <c r="F11923" t="str">
        <f>IF(D11923&lt;=18,"LOW (1-18)","HIGH (19-36)")</f>
        <v>HIGH (19-36)</v>
      </c>
      <c r="G11923">
        <f>INT((D11923-1)/6)+1</f>
        <v>6</v>
      </c>
      <c r="H11923">
        <f>MOD(D11923-1,6)+1</f>
        <v>3</v>
      </c>
      <c r="I11923">
        <f>37-D11923</f>
        <v>4</v>
      </c>
      <c r="J11923">
        <f>ABS(D11923-D11924)</f>
        <v>29</v>
      </c>
    </row>
    <row r="11924">
      <c r="A11924">
        <v>15647</v>
      </c>
      <c r="B11924" t="str">
        <v>2016-10-27</v>
      </c>
      <c r="C11924" t="str">
        <v>Midday</v>
      </c>
      <c r="D11924">
        <v>4</v>
      </c>
      <c r="E11924" t="str">
        <f>IF(MOD(D11924,2)=0,"EVEN","ODD")</f>
        <v>EVEN</v>
      </c>
      <c r="F11924" t="str">
        <f>IF(D11924&lt;=18,"LOW (1-18)","HIGH (19-36)")</f>
        <v>LOW (1-18)</v>
      </c>
      <c r="G11924">
        <f>INT((D11924-1)/6)+1</f>
        <v>1</v>
      </c>
      <c r="H11924">
        <f>MOD(D11924-1,6)+1</f>
        <v>4</v>
      </c>
      <c r="I11924">
        <f>37-D11924</f>
        <v>33</v>
      </c>
      <c r="J11924">
        <f>ABS(D11924-D11925)</f>
        <v>30</v>
      </c>
    </row>
    <row r="11925">
      <c r="A11925">
        <v>15646</v>
      </c>
      <c r="B11925" t="str">
        <v>2016-10-27</v>
      </c>
      <c r="C11925" t="str">
        <v>Morning</v>
      </c>
      <c r="D11925">
        <v>34</v>
      </c>
      <c r="E11925" t="str">
        <f>IF(MOD(D11925,2)=0,"EVEN","ODD")</f>
        <v>EVEN</v>
      </c>
      <c r="F11925" t="str">
        <f>IF(D11925&lt;=18,"LOW (1-18)","HIGH (19-36)")</f>
        <v>HIGH (19-36)</v>
      </c>
      <c r="G11925">
        <f>INT((D11925-1)/6)+1</f>
        <v>6</v>
      </c>
      <c r="H11925">
        <f>MOD(D11925-1,6)+1</f>
        <v>4</v>
      </c>
      <c r="I11925">
        <f>37-D11925</f>
        <v>3</v>
      </c>
      <c r="J11925">
        <f>ABS(D11925-D11926)</f>
        <v>31</v>
      </c>
    </row>
    <row r="11926">
      <c r="A11926">
        <v>15645</v>
      </c>
      <c r="B11926" t="str">
        <v>2016-10-26</v>
      </c>
      <c r="C11926" t="str">
        <v>Evening</v>
      </c>
      <c r="D11926">
        <v>3</v>
      </c>
      <c r="E11926" t="str">
        <f>IF(MOD(D11926,2)=0,"EVEN","ODD")</f>
        <v>ODD</v>
      </c>
      <c r="F11926" t="str">
        <f>IF(D11926&lt;=18,"LOW (1-18)","HIGH (19-36)")</f>
        <v>LOW (1-18)</v>
      </c>
      <c r="G11926">
        <f>INT((D11926-1)/6)+1</f>
        <v>1</v>
      </c>
      <c r="H11926">
        <f>MOD(D11926-1,6)+1</f>
        <v>3</v>
      </c>
      <c r="I11926">
        <f>37-D11926</f>
        <v>34</v>
      </c>
      <c r="J11926">
        <f>ABS(D11926-D11927)</f>
        <v>7</v>
      </c>
    </row>
    <row r="11927">
      <c r="A11927">
        <v>15644</v>
      </c>
      <c r="B11927" t="str">
        <v>2016-10-26</v>
      </c>
      <c r="C11927" t="str">
        <v>Afternoon</v>
      </c>
      <c r="D11927">
        <v>10</v>
      </c>
      <c r="E11927" t="str">
        <f>IF(MOD(D11927,2)=0,"EVEN","ODD")</f>
        <v>EVEN</v>
      </c>
      <c r="F11927" t="str">
        <f>IF(D11927&lt;=18,"LOW (1-18)","HIGH (19-36)")</f>
        <v>LOW (1-18)</v>
      </c>
      <c r="G11927">
        <f>INT((D11927-1)/6)+1</f>
        <v>2</v>
      </c>
      <c r="H11927">
        <f>MOD(D11927-1,6)+1</f>
        <v>4</v>
      </c>
      <c r="I11927">
        <f>37-D11927</f>
        <v>27</v>
      </c>
      <c r="J11927">
        <f>ABS(D11927-D11928)</f>
        <v>14</v>
      </c>
    </row>
    <row r="11928">
      <c r="A11928">
        <v>15643</v>
      </c>
      <c r="B11928" t="str">
        <v>2016-10-26</v>
      </c>
      <c r="C11928" t="str">
        <v>Midday</v>
      </c>
      <c r="D11928">
        <v>24</v>
      </c>
      <c r="E11928" t="str">
        <f>IF(MOD(D11928,2)=0,"EVEN","ODD")</f>
        <v>EVEN</v>
      </c>
      <c r="F11928" t="str">
        <f>IF(D11928&lt;=18,"LOW (1-18)","HIGH (19-36)")</f>
        <v>HIGH (19-36)</v>
      </c>
      <c r="G11928">
        <f>INT((D11928-1)/6)+1</f>
        <v>4</v>
      </c>
      <c r="H11928">
        <f>MOD(D11928-1,6)+1</f>
        <v>6</v>
      </c>
      <c r="I11928">
        <f>37-D11928</f>
        <v>13</v>
      </c>
      <c r="J11928">
        <f>ABS(D11928-D11929)</f>
        <v>8</v>
      </c>
    </row>
    <row r="11929">
      <c r="A11929">
        <v>15642</v>
      </c>
      <c r="B11929" t="str">
        <v>2016-10-26</v>
      </c>
      <c r="C11929" t="str">
        <v>Morning</v>
      </c>
      <c r="D11929">
        <v>32</v>
      </c>
      <c r="E11929" t="str">
        <f>IF(MOD(D11929,2)=0,"EVEN","ODD")</f>
        <v>EVEN</v>
      </c>
      <c r="F11929" t="str">
        <f>IF(D11929&lt;=18,"LOW (1-18)","HIGH (19-36)")</f>
        <v>HIGH (19-36)</v>
      </c>
      <c r="G11929">
        <f>INT((D11929-1)/6)+1</f>
        <v>6</v>
      </c>
      <c r="H11929">
        <f>MOD(D11929-1,6)+1</f>
        <v>2</v>
      </c>
      <c r="I11929">
        <f>37-D11929</f>
        <v>5</v>
      </c>
      <c r="J11929">
        <f>ABS(D11929-D11930)</f>
        <v>10</v>
      </c>
    </row>
    <row r="11930">
      <c r="A11930">
        <v>15641</v>
      </c>
      <c r="B11930" t="str">
        <v>2016-10-25</v>
      </c>
      <c r="C11930" t="str">
        <v>Evening</v>
      </c>
      <c r="D11930">
        <v>22</v>
      </c>
      <c r="E11930" t="str">
        <f>IF(MOD(D11930,2)=0,"EVEN","ODD")</f>
        <v>EVEN</v>
      </c>
      <c r="F11930" t="str">
        <f>IF(D11930&lt;=18,"LOW (1-18)","HIGH (19-36)")</f>
        <v>HIGH (19-36)</v>
      </c>
      <c r="G11930">
        <f>INT((D11930-1)/6)+1</f>
        <v>4</v>
      </c>
      <c r="H11930">
        <f>MOD(D11930-1,6)+1</f>
        <v>4</v>
      </c>
      <c r="I11930">
        <f>37-D11930</f>
        <v>15</v>
      </c>
      <c r="J11930">
        <f>ABS(D11930-D11931)</f>
        <v>0</v>
      </c>
    </row>
    <row r="11931">
      <c r="A11931">
        <v>15640</v>
      </c>
      <c r="B11931" t="str">
        <v>2016-10-25</v>
      </c>
      <c r="C11931" t="str">
        <v>Afternoon</v>
      </c>
      <c r="D11931">
        <v>22</v>
      </c>
      <c r="E11931" t="str">
        <f>IF(MOD(D11931,2)=0,"EVEN","ODD")</f>
        <v>EVEN</v>
      </c>
      <c r="F11931" t="str">
        <f>IF(D11931&lt;=18,"LOW (1-18)","HIGH (19-36)")</f>
        <v>HIGH (19-36)</v>
      </c>
      <c r="G11931">
        <f>INT((D11931-1)/6)+1</f>
        <v>4</v>
      </c>
      <c r="H11931">
        <f>MOD(D11931-1,6)+1</f>
        <v>4</v>
      </c>
      <c r="I11931">
        <f>37-D11931</f>
        <v>15</v>
      </c>
      <c r="J11931">
        <f>ABS(D11931-D11932)</f>
        <v>1</v>
      </c>
    </row>
    <row r="11932">
      <c r="A11932">
        <v>15639</v>
      </c>
      <c r="B11932" t="str">
        <v>2016-10-25</v>
      </c>
      <c r="C11932" t="str">
        <v>Midday</v>
      </c>
      <c r="D11932">
        <v>21</v>
      </c>
      <c r="E11932" t="str">
        <f>IF(MOD(D11932,2)=0,"EVEN","ODD")</f>
        <v>ODD</v>
      </c>
      <c r="F11932" t="str">
        <f>IF(D11932&lt;=18,"LOW (1-18)","HIGH (19-36)")</f>
        <v>HIGH (19-36)</v>
      </c>
      <c r="G11932">
        <f>INT((D11932-1)/6)+1</f>
        <v>4</v>
      </c>
      <c r="H11932">
        <f>MOD(D11932-1,6)+1</f>
        <v>3</v>
      </c>
      <c r="I11932">
        <f>37-D11932</f>
        <v>16</v>
      </c>
      <c r="J11932">
        <f>ABS(D11932-D11933)</f>
        <v>8</v>
      </c>
    </row>
    <row r="11933">
      <c r="A11933">
        <v>15638</v>
      </c>
      <c r="B11933" t="str">
        <v>2016-10-25</v>
      </c>
      <c r="C11933" t="str">
        <v>Morning</v>
      </c>
      <c r="D11933">
        <v>29</v>
      </c>
      <c r="E11933" t="str">
        <f>IF(MOD(D11933,2)=0,"EVEN","ODD")</f>
        <v>ODD</v>
      </c>
      <c r="F11933" t="str">
        <f>IF(D11933&lt;=18,"LOW (1-18)","HIGH (19-36)")</f>
        <v>HIGH (19-36)</v>
      </c>
      <c r="G11933">
        <f>INT((D11933-1)/6)+1</f>
        <v>5</v>
      </c>
      <c r="H11933">
        <f>MOD(D11933-1,6)+1</f>
        <v>5</v>
      </c>
      <c r="I11933">
        <f>37-D11933</f>
        <v>8</v>
      </c>
      <c r="J11933">
        <f>ABS(D11933-D11934)</f>
        <v>21</v>
      </c>
    </row>
    <row r="11934">
      <c r="A11934">
        <v>15637</v>
      </c>
      <c r="B11934" t="str">
        <v>2016-10-24</v>
      </c>
      <c r="C11934" t="str">
        <v>Evening</v>
      </c>
      <c r="D11934">
        <v>8</v>
      </c>
      <c r="E11934" t="str">
        <f>IF(MOD(D11934,2)=0,"EVEN","ODD")</f>
        <v>EVEN</v>
      </c>
      <c r="F11934" t="str">
        <f>IF(D11934&lt;=18,"LOW (1-18)","HIGH (19-36)")</f>
        <v>LOW (1-18)</v>
      </c>
      <c r="G11934">
        <f>INT((D11934-1)/6)+1</f>
        <v>2</v>
      </c>
      <c r="H11934">
        <f>MOD(D11934-1,6)+1</f>
        <v>2</v>
      </c>
      <c r="I11934">
        <f>37-D11934</f>
        <v>29</v>
      </c>
      <c r="J11934">
        <f>ABS(D11934-D11935)</f>
        <v>5</v>
      </c>
    </row>
    <row r="11935">
      <c r="A11935">
        <v>15636</v>
      </c>
      <c r="B11935" t="str">
        <v>2016-10-24</v>
      </c>
      <c r="C11935" t="str">
        <v>Afternoon</v>
      </c>
      <c r="D11935">
        <v>3</v>
      </c>
      <c r="E11935" t="str">
        <f>IF(MOD(D11935,2)=0,"EVEN","ODD")</f>
        <v>ODD</v>
      </c>
      <c r="F11935" t="str">
        <f>IF(D11935&lt;=18,"LOW (1-18)","HIGH (19-36)")</f>
        <v>LOW (1-18)</v>
      </c>
      <c r="G11935">
        <f>INT((D11935-1)/6)+1</f>
        <v>1</v>
      </c>
      <c r="H11935">
        <f>MOD(D11935-1,6)+1</f>
        <v>3</v>
      </c>
      <c r="I11935">
        <f>37-D11935</f>
        <v>34</v>
      </c>
      <c r="J11935">
        <f>ABS(D11935-D11936)</f>
        <v>26</v>
      </c>
    </row>
    <row r="11936">
      <c r="A11936">
        <v>15635</v>
      </c>
      <c r="B11936" t="str">
        <v>2016-10-24</v>
      </c>
      <c r="C11936" t="str">
        <v>Midday</v>
      </c>
      <c r="D11936">
        <v>29</v>
      </c>
      <c r="E11936" t="str">
        <f>IF(MOD(D11936,2)=0,"EVEN","ODD")</f>
        <v>ODD</v>
      </c>
      <c r="F11936" t="str">
        <f>IF(D11936&lt;=18,"LOW (1-18)","HIGH (19-36)")</f>
        <v>HIGH (19-36)</v>
      </c>
      <c r="G11936">
        <f>INT((D11936-1)/6)+1</f>
        <v>5</v>
      </c>
      <c r="H11936">
        <f>MOD(D11936-1,6)+1</f>
        <v>5</v>
      </c>
      <c r="I11936">
        <f>37-D11936</f>
        <v>8</v>
      </c>
      <c r="J11936">
        <f>ABS(D11936-D11937)</f>
        <v>8</v>
      </c>
    </row>
    <row r="11937">
      <c r="A11937">
        <v>15634</v>
      </c>
      <c r="B11937" t="str">
        <v>2016-10-24</v>
      </c>
      <c r="C11937" t="str">
        <v>Morning</v>
      </c>
      <c r="D11937">
        <v>21</v>
      </c>
      <c r="E11937" t="str">
        <f>IF(MOD(D11937,2)=0,"EVEN","ODD")</f>
        <v>ODD</v>
      </c>
      <c r="F11937" t="str">
        <f>IF(D11937&lt;=18,"LOW (1-18)","HIGH (19-36)")</f>
        <v>HIGH (19-36)</v>
      </c>
      <c r="G11937">
        <f>INT((D11937-1)/6)+1</f>
        <v>4</v>
      </c>
      <c r="H11937">
        <f>MOD(D11937-1,6)+1</f>
        <v>3</v>
      </c>
      <c r="I11937">
        <f>37-D11937</f>
        <v>16</v>
      </c>
      <c r="J11937">
        <f>ABS(D11937-D11938)</f>
        <v>2</v>
      </c>
    </row>
    <row r="11938">
      <c r="A11938">
        <v>15633</v>
      </c>
      <c r="B11938" t="str">
        <v>2016-10-22</v>
      </c>
      <c r="C11938" t="str">
        <v>Evening</v>
      </c>
      <c r="D11938">
        <v>23</v>
      </c>
      <c r="E11938" t="str">
        <f>IF(MOD(D11938,2)=0,"EVEN","ODD")</f>
        <v>ODD</v>
      </c>
      <c r="F11938" t="str">
        <f>IF(D11938&lt;=18,"LOW (1-18)","HIGH (19-36)")</f>
        <v>HIGH (19-36)</v>
      </c>
      <c r="G11938">
        <f>INT((D11938-1)/6)+1</f>
        <v>4</v>
      </c>
      <c r="H11938">
        <f>MOD(D11938-1,6)+1</f>
        <v>5</v>
      </c>
      <c r="I11938">
        <f>37-D11938</f>
        <v>14</v>
      </c>
      <c r="J11938">
        <f>ABS(D11938-D11939)</f>
        <v>14</v>
      </c>
    </row>
    <row r="11939">
      <c r="A11939">
        <v>15632</v>
      </c>
      <c r="B11939" t="str">
        <v>2016-10-22</v>
      </c>
      <c r="C11939" t="str">
        <v>Afternoon</v>
      </c>
      <c r="D11939">
        <v>9</v>
      </c>
      <c r="E11939" t="str">
        <f>IF(MOD(D11939,2)=0,"EVEN","ODD")</f>
        <v>ODD</v>
      </c>
      <c r="F11939" t="str">
        <f>IF(D11939&lt;=18,"LOW (1-18)","HIGH (19-36)")</f>
        <v>LOW (1-18)</v>
      </c>
      <c r="G11939">
        <f>INT((D11939-1)/6)+1</f>
        <v>2</v>
      </c>
      <c r="H11939">
        <f>MOD(D11939-1,6)+1</f>
        <v>3</v>
      </c>
      <c r="I11939">
        <f>37-D11939</f>
        <v>28</v>
      </c>
      <c r="J11939">
        <f>ABS(D11939-D11940)</f>
        <v>10</v>
      </c>
    </row>
    <row r="11940">
      <c r="A11940">
        <v>15631</v>
      </c>
      <c r="B11940" t="str">
        <v>2016-10-22</v>
      </c>
      <c r="C11940" t="str">
        <v>Midday</v>
      </c>
      <c r="D11940">
        <v>19</v>
      </c>
      <c r="E11940" t="str">
        <f>IF(MOD(D11940,2)=0,"EVEN","ODD")</f>
        <v>ODD</v>
      </c>
      <c r="F11940" t="str">
        <f>IF(D11940&lt;=18,"LOW (1-18)","HIGH (19-36)")</f>
        <v>HIGH (19-36)</v>
      </c>
      <c r="G11940">
        <f>INT((D11940-1)/6)+1</f>
        <v>4</v>
      </c>
      <c r="H11940">
        <f>MOD(D11940-1,6)+1</f>
        <v>1</v>
      </c>
      <c r="I11940">
        <f>37-D11940</f>
        <v>18</v>
      </c>
      <c r="J11940">
        <f>ABS(D11940-D11941)</f>
        <v>16</v>
      </c>
    </row>
    <row r="11941">
      <c r="A11941">
        <v>15630</v>
      </c>
      <c r="B11941" t="str">
        <v>2016-10-22</v>
      </c>
      <c r="C11941" t="str">
        <v>Morning</v>
      </c>
      <c r="D11941">
        <v>3</v>
      </c>
      <c r="E11941" t="str">
        <f>IF(MOD(D11941,2)=0,"EVEN","ODD")</f>
        <v>ODD</v>
      </c>
      <c r="F11941" t="str">
        <f>IF(D11941&lt;=18,"LOW (1-18)","HIGH (19-36)")</f>
        <v>LOW (1-18)</v>
      </c>
      <c r="G11941">
        <f>INT((D11941-1)/6)+1</f>
        <v>1</v>
      </c>
      <c r="H11941">
        <f>MOD(D11941-1,6)+1</f>
        <v>3</v>
      </c>
      <c r="I11941">
        <f>37-D11941</f>
        <v>34</v>
      </c>
      <c r="J11941">
        <f>ABS(D11941-D11942)</f>
        <v>15</v>
      </c>
    </row>
    <row r="11942">
      <c r="A11942">
        <v>15629</v>
      </c>
      <c r="B11942" t="str">
        <v>2016-10-21</v>
      </c>
      <c r="C11942" t="str">
        <v>Evening</v>
      </c>
      <c r="D11942">
        <v>18</v>
      </c>
      <c r="E11942" t="str">
        <f>IF(MOD(D11942,2)=0,"EVEN","ODD")</f>
        <v>EVEN</v>
      </c>
      <c r="F11942" t="str">
        <f>IF(D11942&lt;=18,"LOW (1-18)","HIGH (19-36)")</f>
        <v>LOW (1-18)</v>
      </c>
      <c r="G11942">
        <f>INT((D11942-1)/6)+1</f>
        <v>3</v>
      </c>
      <c r="H11942">
        <f>MOD(D11942-1,6)+1</f>
        <v>6</v>
      </c>
      <c r="I11942">
        <f>37-D11942</f>
        <v>19</v>
      </c>
      <c r="J11942">
        <f>ABS(D11942-D11943)</f>
        <v>15</v>
      </c>
    </row>
    <row r="11943">
      <c r="A11943">
        <v>15628</v>
      </c>
      <c r="B11943" t="str">
        <v>2016-10-21</v>
      </c>
      <c r="C11943" t="str">
        <v>Afternoon</v>
      </c>
      <c r="D11943">
        <v>33</v>
      </c>
      <c r="E11943" t="str">
        <f>IF(MOD(D11943,2)=0,"EVEN","ODD")</f>
        <v>ODD</v>
      </c>
      <c r="F11943" t="str">
        <f>IF(D11943&lt;=18,"LOW (1-18)","HIGH (19-36)")</f>
        <v>HIGH (19-36)</v>
      </c>
      <c r="G11943">
        <f>INT((D11943-1)/6)+1</f>
        <v>6</v>
      </c>
      <c r="H11943">
        <f>MOD(D11943-1,6)+1</f>
        <v>3</v>
      </c>
      <c r="I11943">
        <f>37-D11943</f>
        <v>4</v>
      </c>
      <c r="J11943">
        <f>ABS(D11943-D11944)</f>
        <v>27</v>
      </c>
    </row>
    <row r="11944">
      <c r="A11944">
        <v>15627</v>
      </c>
      <c r="B11944" t="str">
        <v>2016-10-21</v>
      </c>
      <c r="C11944" t="str">
        <v>Midday</v>
      </c>
      <c r="D11944">
        <v>6</v>
      </c>
      <c r="E11944" t="str">
        <f>IF(MOD(D11944,2)=0,"EVEN","ODD")</f>
        <v>EVEN</v>
      </c>
      <c r="F11944" t="str">
        <f>IF(D11944&lt;=18,"LOW (1-18)","HIGH (19-36)")</f>
        <v>LOW (1-18)</v>
      </c>
      <c r="G11944">
        <f>INT((D11944-1)/6)+1</f>
        <v>1</v>
      </c>
      <c r="H11944">
        <f>MOD(D11944-1,6)+1</f>
        <v>6</v>
      </c>
      <c r="I11944">
        <f>37-D11944</f>
        <v>31</v>
      </c>
      <c r="J11944">
        <f>ABS(D11944-D11945)</f>
        <v>0</v>
      </c>
    </row>
    <row r="11945">
      <c r="A11945">
        <v>15626</v>
      </c>
      <c r="B11945" t="str">
        <v>2016-10-21</v>
      </c>
      <c r="C11945" t="str">
        <v>Morning</v>
      </c>
      <c r="D11945">
        <v>6</v>
      </c>
      <c r="E11945" t="str">
        <f>IF(MOD(D11945,2)=0,"EVEN","ODD")</f>
        <v>EVEN</v>
      </c>
      <c r="F11945" t="str">
        <f>IF(D11945&lt;=18,"LOW (1-18)","HIGH (19-36)")</f>
        <v>LOW (1-18)</v>
      </c>
      <c r="G11945">
        <f>INT((D11945-1)/6)+1</f>
        <v>1</v>
      </c>
      <c r="H11945">
        <f>MOD(D11945-1,6)+1</f>
        <v>6</v>
      </c>
      <c r="I11945">
        <f>37-D11945</f>
        <v>31</v>
      </c>
      <c r="J11945">
        <f>ABS(D11945-D11946)</f>
        <v>30</v>
      </c>
    </row>
    <row r="11946">
      <c r="A11946">
        <v>15625</v>
      </c>
      <c r="B11946" t="str">
        <v>2016-10-20</v>
      </c>
      <c r="C11946" t="str">
        <v>Evening</v>
      </c>
      <c r="D11946">
        <v>36</v>
      </c>
      <c r="E11946" t="str">
        <f>IF(MOD(D11946,2)=0,"EVEN","ODD")</f>
        <v>EVEN</v>
      </c>
      <c r="F11946" t="str">
        <f>IF(D11946&lt;=18,"LOW (1-18)","HIGH (19-36)")</f>
        <v>HIGH (19-36)</v>
      </c>
      <c r="G11946">
        <f>INT((D11946-1)/6)+1</f>
        <v>6</v>
      </c>
      <c r="H11946">
        <f>MOD(D11946-1,6)+1</f>
        <v>6</v>
      </c>
      <c r="I11946">
        <f>37-D11946</f>
        <v>1</v>
      </c>
      <c r="J11946">
        <f>ABS(D11946-D11947)</f>
        <v>15</v>
      </c>
    </row>
    <row r="11947">
      <c r="A11947">
        <v>15624</v>
      </c>
      <c r="B11947" t="str">
        <v>2016-10-20</v>
      </c>
      <c r="C11947" t="str">
        <v>Afternoon</v>
      </c>
      <c r="D11947">
        <v>21</v>
      </c>
      <c r="E11947" t="str">
        <f>IF(MOD(D11947,2)=0,"EVEN","ODD")</f>
        <v>ODD</v>
      </c>
      <c r="F11947" t="str">
        <f>IF(D11947&lt;=18,"LOW (1-18)","HIGH (19-36)")</f>
        <v>HIGH (19-36)</v>
      </c>
      <c r="G11947">
        <f>INT((D11947-1)/6)+1</f>
        <v>4</v>
      </c>
      <c r="H11947">
        <f>MOD(D11947-1,6)+1</f>
        <v>3</v>
      </c>
      <c r="I11947">
        <f>37-D11947</f>
        <v>16</v>
      </c>
      <c r="J11947">
        <f>ABS(D11947-D11948)</f>
        <v>0</v>
      </c>
    </row>
    <row r="11948">
      <c r="A11948">
        <v>15623</v>
      </c>
      <c r="B11948" t="str">
        <v>2016-10-20</v>
      </c>
      <c r="C11948" t="str">
        <v>Midday</v>
      </c>
      <c r="D11948">
        <v>21</v>
      </c>
      <c r="E11948" t="str">
        <f>IF(MOD(D11948,2)=0,"EVEN","ODD")</f>
        <v>ODD</v>
      </c>
      <c r="F11948" t="str">
        <f>IF(D11948&lt;=18,"LOW (1-18)","HIGH (19-36)")</f>
        <v>HIGH (19-36)</v>
      </c>
      <c r="G11948">
        <f>INT((D11948-1)/6)+1</f>
        <v>4</v>
      </c>
      <c r="H11948">
        <f>MOD(D11948-1,6)+1</f>
        <v>3</v>
      </c>
      <c r="I11948">
        <f>37-D11948</f>
        <v>16</v>
      </c>
      <c r="J11948">
        <f>ABS(D11948-D11949)</f>
        <v>2</v>
      </c>
    </row>
    <row r="11949">
      <c r="A11949">
        <v>15622</v>
      </c>
      <c r="B11949" t="str">
        <v>2016-10-20</v>
      </c>
      <c r="C11949" t="str">
        <v>Morning</v>
      </c>
      <c r="D11949">
        <v>23</v>
      </c>
      <c r="E11949" t="str">
        <f>IF(MOD(D11949,2)=0,"EVEN","ODD")</f>
        <v>ODD</v>
      </c>
      <c r="F11949" t="str">
        <f>IF(D11949&lt;=18,"LOW (1-18)","HIGH (19-36)")</f>
        <v>HIGH (19-36)</v>
      </c>
      <c r="G11949">
        <f>INT((D11949-1)/6)+1</f>
        <v>4</v>
      </c>
      <c r="H11949">
        <f>MOD(D11949-1,6)+1</f>
        <v>5</v>
      </c>
      <c r="I11949">
        <f>37-D11949</f>
        <v>14</v>
      </c>
      <c r="J11949">
        <f>ABS(D11949-D11950)</f>
        <v>8</v>
      </c>
    </row>
    <row r="11950">
      <c r="A11950">
        <v>15621</v>
      </c>
      <c r="B11950" t="str">
        <v>2016-10-19</v>
      </c>
      <c r="C11950" t="str">
        <v>Evening</v>
      </c>
      <c r="D11950">
        <v>15</v>
      </c>
      <c r="E11950" t="str">
        <f>IF(MOD(D11950,2)=0,"EVEN","ODD")</f>
        <v>ODD</v>
      </c>
      <c r="F11950" t="str">
        <f>IF(D11950&lt;=18,"LOW (1-18)","HIGH (19-36)")</f>
        <v>LOW (1-18)</v>
      </c>
      <c r="G11950">
        <f>INT((D11950-1)/6)+1</f>
        <v>3</v>
      </c>
      <c r="H11950">
        <f>MOD(D11950-1,6)+1</f>
        <v>3</v>
      </c>
      <c r="I11950">
        <f>37-D11950</f>
        <v>22</v>
      </c>
      <c r="J11950">
        <f>ABS(D11950-D11951)</f>
        <v>17</v>
      </c>
    </row>
    <row r="11951">
      <c r="A11951">
        <v>15620</v>
      </c>
      <c r="B11951" t="str">
        <v>2016-10-19</v>
      </c>
      <c r="C11951" t="str">
        <v>Afternoon</v>
      </c>
      <c r="D11951">
        <v>32</v>
      </c>
      <c r="E11951" t="str">
        <f>IF(MOD(D11951,2)=0,"EVEN","ODD")</f>
        <v>EVEN</v>
      </c>
      <c r="F11951" t="str">
        <f>IF(D11951&lt;=18,"LOW (1-18)","HIGH (19-36)")</f>
        <v>HIGH (19-36)</v>
      </c>
      <c r="G11951">
        <f>INT((D11951-1)/6)+1</f>
        <v>6</v>
      </c>
      <c r="H11951">
        <f>MOD(D11951-1,6)+1</f>
        <v>2</v>
      </c>
      <c r="I11951">
        <f>37-D11951</f>
        <v>5</v>
      </c>
      <c r="J11951">
        <f>ABS(D11951-D11952)</f>
        <v>26</v>
      </c>
    </row>
    <row r="11952">
      <c r="A11952">
        <v>15619</v>
      </c>
      <c r="B11952" t="str">
        <v>2016-10-19</v>
      </c>
      <c r="C11952" t="str">
        <v>Midday</v>
      </c>
      <c r="D11952">
        <v>6</v>
      </c>
      <c r="E11952" t="str">
        <f>IF(MOD(D11952,2)=0,"EVEN","ODD")</f>
        <v>EVEN</v>
      </c>
      <c r="F11952" t="str">
        <f>IF(D11952&lt;=18,"LOW (1-18)","HIGH (19-36)")</f>
        <v>LOW (1-18)</v>
      </c>
      <c r="G11952">
        <f>INT((D11952-1)/6)+1</f>
        <v>1</v>
      </c>
      <c r="H11952">
        <f>MOD(D11952-1,6)+1</f>
        <v>6</v>
      </c>
      <c r="I11952">
        <f>37-D11952</f>
        <v>31</v>
      </c>
      <c r="J11952">
        <f>ABS(D11952-D11953)</f>
        <v>9</v>
      </c>
    </row>
    <row r="11953">
      <c r="A11953">
        <v>15618</v>
      </c>
      <c r="B11953" t="str">
        <v>2016-10-19</v>
      </c>
      <c r="C11953" t="str">
        <v>Morning</v>
      </c>
      <c r="D11953">
        <v>15</v>
      </c>
      <c r="E11953" t="str">
        <f>IF(MOD(D11953,2)=0,"EVEN","ODD")</f>
        <v>ODD</v>
      </c>
      <c r="F11953" t="str">
        <f>IF(D11953&lt;=18,"LOW (1-18)","HIGH (19-36)")</f>
        <v>LOW (1-18)</v>
      </c>
      <c r="G11953">
        <f>INT((D11953-1)/6)+1</f>
        <v>3</v>
      </c>
      <c r="H11953">
        <f>MOD(D11953-1,6)+1</f>
        <v>3</v>
      </c>
      <c r="I11953">
        <f>37-D11953</f>
        <v>22</v>
      </c>
      <c r="J11953">
        <f>ABS(D11953-D11954)</f>
        <v>13</v>
      </c>
    </row>
    <row r="11954">
      <c r="A11954">
        <v>15617</v>
      </c>
      <c r="B11954" t="str">
        <v>2016-10-18</v>
      </c>
      <c r="C11954" t="str">
        <v>Evening</v>
      </c>
      <c r="D11954">
        <v>28</v>
      </c>
      <c r="E11954" t="str">
        <f>IF(MOD(D11954,2)=0,"EVEN","ODD")</f>
        <v>EVEN</v>
      </c>
      <c r="F11954" t="str">
        <f>IF(D11954&lt;=18,"LOW (1-18)","HIGH (19-36)")</f>
        <v>HIGH (19-36)</v>
      </c>
      <c r="G11954">
        <f>INT((D11954-1)/6)+1</f>
        <v>5</v>
      </c>
      <c r="H11954">
        <f>MOD(D11954-1,6)+1</f>
        <v>4</v>
      </c>
      <c r="I11954">
        <f>37-D11954</f>
        <v>9</v>
      </c>
      <c r="J11954">
        <f>ABS(D11954-D11955)</f>
        <v>3</v>
      </c>
    </row>
    <row r="11955">
      <c r="A11955">
        <v>15616</v>
      </c>
      <c r="B11955" t="str">
        <v>2016-10-18</v>
      </c>
      <c r="C11955" t="str">
        <v>Afternoon</v>
      </c>
      <c r="D11955">
        <v>25</v>
      </c>
      <c r="E11955" t="str">
        <f>IF(MOD(D11955,2)=0,"EVEN","ODD")</f>
        <v>ODD</v>
      </c>
      <c r="F11955" t="str">
        <f>IF(D11955&lt;=18,"LOW (1-18)","HIGH (19-36)")</f>
        <v>HIGH (19-36)</v>
      </c>
      <c r="G11955">
        <f>INT((D11955-1)/6)+1</f>
        <v>5</v>
      </c>
      <c r="H11955">
        <f>MOD(D11955-1,6)+1</f>
        <v>1</v>
      </c>
      <c r="I11955">
        <f>37-D11955</f>
        <v>12</v>
      </c>
      <c r="J11955">
        <f>ABS(D11955-D11956)</f>
        <v>9</v>
      </c>
    </row>
    <row r="11956">
      <c r="A11956">
        <v>15615</v>
      </c>
      <c r="B11956" t="str">
        <v>2016-10-18</v>
      </c>
      <c r="C11956" t="str">
        <v>Midday</v>
      </c>
      <c r="D11956">
        <v>34</v>
      </c>
      <c r="E11956" t="str">
        <f>IF(MOD(D11956,2)=0,"EVEN","ODD")</f>
        <v>EVEN</v>
      </c>
      <c r="F11956" t="str">
        <f>IF(D11956&lt;=18,"LOW (1-18)","HIGH (19-36)")</f>
        <v>HIGH (19-36)</v>
      </c>
      <c r="G11956">
        <f>INT((D11956-1)/6)+1</f>
        <v>6</v>
      </c>
      <c r="H11956">
        <f>MOD(D11956-1,6)+1</f>
        <v>4</v>
      </c>
      <c r="I11956">
        <f>37-D11956</f>
        <v>3</v>
      </c>
      <c r="J11956">
        <f>ABS(D11956-D11957)</f>
        <v>24</v>
      </c>
    </row>
    <row r="11957">
      <c r="A11957">
        <v>15614</v>
      </c>
      <c r="B11957" t="str">
        <v>2016-10-18</v>
      </c>
      <c r="C11957" t="str">
        <v>Morning</v>
      </c>
      <c r="D11957">
        <v>10</v>
      </c>
      <c r="E11957" t="str">
        <f>IF(MOD(D11957,2)=0,"EVEN","ODD")</f>
        <v>EVEN</v>
      </c>
      <c r="F11957" t="str">
        <f>IF(D11957&lt;=18,"LOW (1-18)","HIGH (19-36)")</f>
        <v>LOW (1-18)</v>
      </c>
      <c r="G11957">
        <f>INT((D11957-1)/6)+1</f>
        <v>2</v>
      </c>
      <c r="H11957">
        <f>MOD(D11957-1,6)+1</f>
        <v>4</v>
      </c>
      <c r="I11957">
        <f>37-D11957</f>
        <v>27</v>
      </c>
      <c r="J11957">
        <f>ABS(D11957-D11958)</f>
        <v>17</v>
      </c>
    </row>
    <row r="11958">
      <c r="A11958">
        <v>15613</v>
      </c>
      <c r="B11958" t="str">
        <v>2016-10-17</v>
      </c>
      <c r="C11958" t="str">
        <v>Evening</v>
      </c>
      <c r="D11958">
        <v>27</v>
      </c>
      <c r="E11958" t="str">
        <f>IF(MOD(D11958,2)=0,"EVEN","ODD")</f>
        <v>ODD</v>
      </c>
      <c r="F11958" t="str">
        <f>IF(D11958&lt;=18,"LOW (1-18)","HIGH (19-36)")</f>
        <v>HIGH (19-36)</v>
      </c>
      <c r="G11958">
        <f>INT((D11958-1)/6)+1</f>
        <v>5</v>
      </c>
      <c r="H11958">
        <f>MOD(D11958-1,6)+1</f>
        <v>3</v>
      </c>
      <c r="I11958">
        <f>37-D11958</f>
        <v>10</v>
      </c>
      <c r="J11958">
        <f>ABS(D11958-D11959)</f>
        <v>21</v>
      </c>
    </row>
    <row r="11959">
      <c r="A11959">
        <v>15612</v>
      </c>
      <c r="B11959" t="str">
        <v>2016-10-17</v>
      </c>
      <c r="C11959" t="str">
        <v>Afternoon</v>
      </c>
      <c r="D11959">
        <v>6</v>
      </c>
      <c r="E11959" t="str">
        <f>IF(MOD(D11959,2)=0,"EVEN","ODD")</f>
        <v>EVEN</v>
      </c>
      <c r="F11959" t="str">
        <f>IF(D11959&lt;=18,"LOW (1-18)","HIGH (19-36)")</f>
        <v>LOW (1-18)</v>
      </c>
      <c r="G11959">
        <f>INT((D11959-1)/6)+1</f>
        <v>1</v>
      </c>
      <c r="H11959">
        <f>MOD(D11959-1,6)+1</f>
        <v>6</v>
      </c>
      <c r="I11959">
        <f>37-D11959</f>
        <v>31</v>
      </c>
      <c r="J11959">
        <f>ABS(D11959-D11960)</f>
        <v>17</v>
      </c>
    </row>
    <row r="11960">
      <c r="A11960">
        <v>15611</v>
      </c>
      <c r="B11960" t="str">
        <v>2016-10-17</v>
      </c>
      <c r="C11960" t="str">
        <v>Midday</v>
      </c>
      <c r="D11960">
        <v>23</v>
      </c>
      <c r="E11960" t="str">
        <f>IF(MOD(D11960,2)=0,"EVEN","ODD")</f>
        <v>ODD</v>
      </c>
      <c r="F11960" t="str">
        <f>IF(D11960&lt;=18,"LOW (1-18)","HIGH (19-36)")</f>
        <v>HIGH (19-36)</v>
      </c>
      <c r="G11960">
        <f>INT((D11960-1)/6)+1</f>
        <v>4</v>
      </c>
      <c r="H11960">
        <f>MOD(D11960-1,6)+1</f>
        <v>5</v>
      </c>
      <c r="I11960">
        <f>37-D11960</f>
        <v>14</v>
      </c>
      <c r="J11960">
        <f>ABS(D11960-D11961)</f>
        <v>4</v>
      </c>
    </row>
    <row r="11961">
      <c r="A11961">
        <v>15610</v>
      </c>
      <c r="B11961" t="str">
        <v>2016-10-17</v>
      </c>
      <c r="C11961" t="str">
        <v>Morning</v>
      </c>
      <c r="D11961">
        <v>19</v>
      </c>
      <c r="E11961" t="str">
        <f>IF(MOD(D11961,2)=0,"EVEN","ODD")</f>
        <v>ODD</v>
      </c>
      <c r="F11961" t="str">
        <f>IF(D11961&lt;=18,"LOW (1-18)","HIGH (19-36)")</f>
        <v>HIGH (19-36)</v>
      </c>
      <c r="G11961">
        <f>INT((D11961-1)/6)+1</f>
        <v>4</v>
      </c>
      <c r="H11961">
        <f>MOD(D11961-1,6)+1</f>
        <v>1</v>
      </c>
      <c r="I11961">
        <f>37-D11961</f>
        <v>18</v>
      </c>
      <c r="J11961">
        <f>ABS(D11961-D11962)</f>
        <v>4</v>
      </c>
    </row>
    <row r="11962">
      <c r="A11962">
        <v>15609</v>
      </c>
      <c r="B11962" t="str">
        <v>2016-10-15</v>
      </c>
      <c r="C11962" t="str">
        <v>Evening</v>
      </c>
      <c r="D11962">
        <v>23</v>
      </c>
      <c r="E11962" t="str">
        <f>IF(MOD(D11962,2)=0,"EVEN","ODD")</f>
        <v>ODD</v>
      </c>
      <c r="F11962" t="str">
        <f>IF(D11962&lt;=18,"LOW (1-18)","HIGH (19-36)")</f>
        <v>HIGH (19-36)</v>
      </c>
      <c r="G11962">
        <f>INT((D11962-1)/6)+1</f>
        <v>4</v>
      </c>
      <c r="H11962">
        <f>MOD(D11962-1,6)+1</f>
        <v>5</v>
      </c>
      <c r="I11962">
        <f>37-D11962</f>
        <v>14</v>
      </c>
      <c r="J11962">
        <f>ABS(D11962-D11963)</f>
        <v>5</v>
      </c>
    </row>
    <row r="11963">
      <c r="A11963">
        <v>15608</v>
      </c>
      <c r="B11963" t="str">
        <v>2016-10-15</v>
      </c>
      <c r="C11963" t="str">
        <v>Afternoon</v>
      </c>
      <c r="D11963">
        <v>28</v>
      </c>
      <c r="E11963" t="str">
        <f>IF(MOD(D11963,2)=0,"EVEN","ODD")</f>
        <v>EVEN</v>
      </c>
      <c r="F11963" t="str">
        <f>IF(D11963&lt;=18,"LOW (1-18)","HIGH (19-36)")</f>
        <v>HIGH (19-36)</v>
      </c>
      <c r="G11963">
        <f>INT((D11963-1)/6)+1</f>
        <v>5</v>
      </c>
      <c r="H11963">
        <f>MOD(D11963-1,6)+1</f>
        <v>4</v>
      </c>
      <c r="I11963">
        <f>37-D11963</f>
        <v>9</v>
      </c>
      <c r="J11963">
        <f>ABS(D11963-D11964)</f>
        <v>22</v>
      </c>
    </row>
    <row r="11964">
      <c r="A11964">
        <v>15607</v>
      </c>
      <c r="B11964" t="str">
        <v>2016-10-15</v>
      </c>
      <c r="C11964" t="str">
        <v>Midday</v>
      </c>
      <c r="D11964">
        <v>6</v>
      </c>
      <c r="E11964" t="str">
        <f>IF(MOD(D11964,2)=0,"EVEN","ODD")</f>
        <v>EVEN</v>
      </c>
      <c r="F11964" t="str">
        <f>IF(D11964&lt;=18,"LOW (1-18)","HIGH (19-36)")</f>
        <v>LOW (1-18)</v>
      </c>
      <c r="G11964">
        <f>INT((D11964-1)/6)+1</f>
        <v>1</v>
      </c>
      <c r="H11964">
        <f>MOD(D11964-1,6)+1</f>
        <v>6</v>
      </c>
      <c r="I11964">
        <f>37-D11964</f>
        <v>31</v>
      </c>
      <c r="J11964">
        <f>ABS(D11964-D11965)</f>
        <v>21</v>
      </c>
    </row>
    <row r="11965">
      <c r="A11965">
        <v>15606</v>
      </c>
      <c r="B11965" t="str">
        <v>2016-10-15</v>
      </c>
      <c r="C11965" t="str">
        <v>Morning</v>
      </c>
      <c r="D11965">
        <v>27</v>
      </c>
      <c r="E11965" t="str">
        <f>IF(MOD(D11965,2)=0,"EVEN","ODD")</f>
        <v>ODD</v>
      </c>
      <c r="F11965" t="str">
        <f>IF(D11965&lt;=18,"LOW (1-18)","HIGH (19-36)")</f>
        <v>HIGH (19-36)</v>
      </c>
      <c r="G11965">
        <f>INT((D11965-1)/6)+1</f>
        <v>5</v>
      </c>
      <c r="H11965">
        <f>MOD(D11965-1,6)+1</f>
        <v>3</v>
      </c>
      <c r="I11965">
        <f>37-D11965</f>
        <v>10</v>
      </c>
      <c r="J11965">
        <f>ABS(D11965-D11966)</f>
        <v>13</v>
      </c>
    </row>
    <row r="11966">
      <c r="A11966">
        <v>15605</v>
      </c>
      <c r="B11966" t="str">
        <v>2016-10-14</v>
      </c>
      <c r="C11966" t="str">
        <v>Evening</v>
      </c>
      <c r="D11966">
        <v>14</v>
      </c>
      <c r="E11966" t="str">
        <f>IF(MOD(D11966,2)=0,"EVEN","ODD")</f>
        <v>EVEN</v>
      </c>
      <c r="F11966" t="str">
        <f>IF(D11966&lt;=18,"LOW (1-18)","HIGH (19-36)")</f>
        <v>LOW (1-18)</v>
      </c>
      <c r="G11966">
        <f>INT((D11966-1)/6)+1</f>
        <v>3</v>
      </c>
      <c r="H11966">
        <f>MOD(D11966-1,6)+1</f>
        <v>2</v>
      </c>
      <c r="I11966">
        <f>37-D11966</f>
        <v>23</v>
      </c>
      <c r="J11966">
        <f>ABS(D11966-D11967)</f>
        <v>3</v>
      </c>
    </row>
    <row r="11967">
      <c r="A11967">
        <v>15604</v>
      </c>
      <c r="B11967" t="str">
        <v>2016-10-14</v>
      </c>
      <c r="C11967" t="str">
        <v>Afternoon</v>
      </c>
      <c r="D11967">
        <v>17</v>
      </c>
      <c r="E11967" t="str">
        <f>IF(MOD(D11967,2)=0,"EVEN","ODD")</f>
        <v>ODD</v>
      </c>
      <c r="F11967" t="str">
        <f>IF(D11967&lt;=18,"LOW (1-18)","HIGH (19-36)")</f>
        <v>LOW (1-18)</v>
      </c>
      <c r="G11967">
        <f>INT((D11967-1)/6)+1</f>
        <v>3</v>
      </c>
      <c r="H11967">
        <f>MOD(D11967-1,6)+1</f>
        <v>5</v>
      </c>
      <c r="I11967">
        <f>37-D11967</f>
        <v>20</v>
      </c>
      <c r="J11967">
        <f>ABS(D11967-D11968)</f>
        <v>15</v>
      </c>
    </row>
    <row r="11968">
      <c r="A11968">
        <v>15603</v>
      </c>
      <c r="B11968" t="str">
        <v>2016-10-14</v>
      </c>
      <c r="C11968" t="str">
        <v>Midday</v>
      </c>
      <c r="D11968">
        <v>2</v>
      </c>
      <c r="E11968" t="str">
        <f>IF(MOD(D11968,2)=0,"EVEN","ODD")</f>
        <v>EVEN</v>
      </c>
      <c r="F11968" t="str">
        <f>IF(D11968&lt;=18,"LOW (1-18)","HIGH (19-36)")</f>
        <v>LOW (1-18)</v>
      </c>
      <c r="G11968">
        <f>INT((D11968-1)/6)+1</f>
        <v>1</v>
      </c>
      <c r="H11968">
        <f>MOD(D11968-1,6)+1</f>
        <v>2</v>
      </c>
      <c r="I11968">
        <f>37-D11968</f>
        <v>35</v>
      </c>
      <c r="J11968">
        <f>ABS(D11968-D11969)</f>
        <v>29</v>
      </c>
    </row>
    <row r="11969">
      <c r="A11969">
        <v>15602</v>
      </c>
      <c r="B11969" t="str">
        <v>2016-10-14</v>
      </c>
      <c r="C11969" t="str">
        <v>Morning</v>
      </c>
      <c r="D11969">
        <v>31</v>
      </c>
      <c r="E11969" t="str">
        <f>IF(MOD(D11969,2)=0,"EVEN","ODD")</f>
        <v>ODD</v>
      </c>
      <c r="F11969" t="str">
        <f>IF(D11969&lt;=18,"LOW (1-18)","HIGH (19-36)")</f>
        <v>HIGH (19-36)</v>
      </c>
      <c r="G11969">
        <f>INT((D11969-1)/6)+1</f>
        <v>6</v>
      </c>
      <c r="H11969">
        <f>MOD(D11969-1,6)+1</f>
        <v>1</v>
      </c>
      <c r="I11969">
        <f>37-D11969</f>
        <v>6</v>
      </c>
      <c r="J11969">
        <f>ABS(D11969-D11970)</f>
        <v>25</v>
      </c>
    </row>
    <row r="11970">
      <c r="A11970">
        <v>15601</v>
      </c>
      <c r="B11970" t="str">
        <v>2016-10-13</v>
      </c>
      <c r="C11970" t="str">
        <v>Evening</v>
      </c>
      <c r="D11970">
        <v>6</v>
      </c>
      <c r="E11970" t="str">
        <f>IF(MOD(D11970,2)=0,"EVEN","ODD")</f>
        <v>EVEN</v>
      </c>
      <c r="F11970" t="str">
        <f>IF(D11970&lt;=18,"LOW (1-18)","HIGH (19-36)")</f>
        <v>LOW (1-18)</v>
      </c>
      <c r="G11970">
        <f>INT((D11970-1)/6)+1</f>
        <v>1</v>
      </c>
      <c r="H11970">
        <f>MOD(D11970-1,6)+1</f>
        <v>6</v>
      </c>
      <c r="I11970">
        <f>37-D11970</f>
        <v>31</v>
      </c>
      <c r="J11970">
        <f>ABS(D11970-D11971)</f>
        <v>5</v>
      </c>
    </row>
    <row r="11971">
      <c r="A11971">
        <v>15600</v>
      </c>
      <c r="B11971" t="str">
        <v>2016-10-13</v>
      </c>
      <c r="C11971" t="str">
        <v>Afternoon</v>
      </c>
      <c r="D11971">
        <v>11</v>
      </c>
      <c r="E11971" t="str">
        <f>IF(MOD(D11971,2)=0,"EVEN","ODD")</f>
        <v>ODD</v>
      </c>
      <c r="F11971" t="str">
        <f>IF(D11971&lt;=18,"LOW (1-18)","HIGH (19-36)")</f>
        <v>LOW (1-18)</v>
      </c>
      <c r="G11971">
        <f>INT((D11971-1)/6)+1</f>
        <v>2</v>
      </c>
      <c r="H11971">
        <f>MOD(D11971-1,6)+1</f>
        <v>5</v>
      </c>
      <c r="I11971">
        <f>37-D11971</f>
        <v>26</v>
      </c>
      <c r="J11971">
        <f>ABS(D11971-D11972)</f>
        <v>18</v>
      </c>
    </row>
    <row r="11972">
      <c r="A11972">
        <v>15599</v>
      </c>
      <c r="B11972" t="str">
        <v>2016-10-13</v>
      </c>
      <c r="C11972" t="str">
        <v>Midday</v>
      </c>
      <c r="D11972">
        <v>29</v>
      </c>
      <c r="E11972" t="str">
        <f>IF(MOD(D11972,2)=0,"EVEN","ODD")</f>
        <v>ODD</v>
      </c>
      <c r="F11972" t="str">
        <f>IF(D11972&lt;=18,"LOW (1-18)","HIGH (19-36)")</f>
        <v>HIGH (19-36)</v>
      </c>
      <c r="G11972">
        <f>INT((D11972-1)/6)+1</f>
        <v>5</v>
      </c>
      <c r="H11972">
        <f>MOD(D11972-1,6)+1</f>
        <v>5</v>
      </c>
      <c r="I11972">
        <f>37-D11972</f>
        <v>8</v>
      </c>
      <c r="J11972">
        <f>ABS(D11972-D11973)</f>
        <v>1</v>
      </c>
    </row>
    <row r="11973">
      <c r="A11973">
        <v>15598</v>
      </c>
      <c r="B11973" t="str">
        <v>2016-10-13</v>
      </c>
      <c r="C11973" t="str">
        <v>Morning</v>
      </c>
      <c r="D11973">
        <v>30</v>
      </c>
      <c r="E11973" t="str">
        <f>IF(MOD(D11973,2)=0,"EVEN","ODD")</f>
        <v>EVEN</v>
      </c>
      <c r="F11973" t="str">
        <f>IF(D11973&lt;=18,"LOW (1-18)","HIGH (19-36)")</f>
        <v>HIGH (19-36)</v>
      </c>
      <c r="G11973">
        <f>INT((D11973-1)/6)+1</f>
        <v>5</v>
      </c>
      <c r="H11973">
        <f>MOD(D11973-1,6)+1</f>
        <v>6</v>
      </c>
      <c r="I11973">
        <f>37-D11973</f>
        <v>7</v>
      </c>
      <c r="J11973">
        <f>ABS(D11973-D11974)</f>
        <v>2</v>
      </c>
    </row>
    <row r="11974">
      <c r="A11974">
        <v>15597</v>
      </c>
      <c r="B11974" t="str">
        <v>2016-10-12</v>
      </c>
      <c r="C11974" t="str">
        <v>Evening</v>
      </c>
      <c r="D11974">
        <v>28</v>
      </c>
      <c r="E11974" t="str">
        <f>IF(MOD(D11974,2)=0,"EVEN","ODD")</f>
        <v>EVEN</v>
      </c>
      <c r="F11974" t="str">
        <f>IF(D11974&lt;=18,"LOW (1-18)","HIGH (19-36)")</f>
        <v>HIGH (19-36)</v>
      </c>
      <c r="G11974">
        <f>INT((D11974-1)/6)+1</f>
        <v>5</v>
      </c>
      <c r="H11974">
        <f>MOD(D11974-1,6)+1</f>
        <v>4</v>
      </c>
      <c r="I11974">
        <f>37-D11974</f>
        <v>9</v>
      </c>
      <c r="J11974">
        <f>ABS(D11974-D11975)</f>
        <v>8</v>
      </c>
    </row>
    <row r="11975">
      <c r="A11975">
        <v>15596</v>
      </c>
      <c r="B11975" t="str">
        <v>2016-10-12</v>
      </c>
      <c r="C11975" t="str">
        <v>Afternoon</v>
      </c>
      <c r="D11975">
        <v>36</v>
      </c>
      <c r="E11975" t="str">
        <f>IF(MOD(D11975,2)=0,"EVEN","ODD")</f>
        <v>EVEN</v>
      </c>
      <c r="F11975" t="str">
        <f>IF(D11975&lt;=18,"LOW (1-18)","HIGH (19-36)")</f>
        <v>HIGH (19-36)</v>
      </c>
      <c r="G11975">
        <f>INT((D11975-1)/6)+1</f>
        <v>6</v>
      </c>
      <c r="H11975">
        <f>MOD(D11975-1,6)+1</f>
        <v>6</v>
      </c>
      <c r="I11975">
        <f>37-D11975</f>
        <v>1</v>
      </c>
      <c r="J11975">
        <f>ABS(D11975-D11976)</f>
        <v>1</v>
      </c>
    </row>
    <row r="11976">
      <c r="A11976">
        <v>15595</v>
      </c>
      <c r="B11976" t="str">
        <v>2016-10-12</v>
      </c>
      <c r="C11976" t="str">
        <v>Midday</v>
      </c>
      <c r="D11976">
        <v>35</v>
      </c>
      <c r="E11976" t="str">
        <f>IF(MOD(D11976,2)=0,"EVEN","ODD")</f>
        <v>ODD</v>
      </c>
      <c r="F11976" t="str">
        <f>IF(D11976&lt;=18,"LOW (1-18)","HIGH (19-36)")</f>
        <v>HIGH (19-36)</v>
      </c>
      <c r="G11976">
        <f>INT((D11976-1)/6)+1</f>
        <v>6</v>
      </c>
      <c r="H11976">
        <f>MOD(D11976-1,6)+1</f>
        <v>5</v>
      </c>
      <c r="I11976">
        <f>37-D11976</f>
        <v>2</v>
      </c>
      <c r="J11976">
        <f>ABS(D11976-D11977)</f>
        <v>14</v>
      </c>
    </row>
    <row r="11977">
      <c r="A11977">
        <v>15594</v>
      </c>
      <c r="B11977" t="str">
        <v>2016-10-12</v>
      </c>
      <c r="C11977" t="str">
        <v>Morning</v>
      </c>
      <c r="D11977">
        <v>21</v>
      </c>
      <c r="E11977" t="str">
        <f>IF(MOD(D11977,2)=0,"EVEN","ODD")</f>
        <v>ODD</v>
      </c>
      <c r="F11977" t="str">
        <f>IF(D11977&lt;=18,"LOW (1-18)","HIGH (19-36)")</f>
        <v>HIGH (19-36)</v>
      </c>
      <c r="G11977">
        <f>INT((D11977-1)/6)+1</f>
        <v>4</v>
      </c>
      <c r="H11977">
        <f>MOD(D11977-1,6)+1</f>
        <v>3</v>
      </c>
      <c r="I11977">
        <f>37-D11977</f>
        <v>16</v>
      </c>
      <c r="J11977">
        <f>ABS(D11977-D11978)</f>
        <v>4</v>
      </c>
    </row>
    <row r="11978">
      <c r="A11978">
        <v>15593</v>
      </c>
      <c r="B11978" t="str">
        <v>2016-10-11</v>
      </c>
      <c r="C11978" t="str">
        <v>Evening</v>
      </c>
      <c r="D11978">
        <v>17</v>
      </c>
      <c r="E11978" t="str">
        <f>IF(MOD(D11978,2)=0,"EVEN","ODD")</f>
        <v>ODD</v>
      </c>
      <c r="F11978" t="str">
        <f>IF(D11978&lt;=18,"LOW (1-18)","HIGH (19-36)")</f>
        <v>LOW (1-18)</v>
      </c>
      <c r="G11978">
        <f>INT((D11978-1)/6)+1</f>
        <v>3</v>
      </c>
      <c r="H11978">
        <f>MOD(D11978-1,6)+1</f>
        <v>5</v>
      </c>
      <c r="I11978">
        <f>37-D11978</f>
        <v>20</v>
      </c>
      <c r="J11978">
        <f>ABS(D11978-D11979)</f>
        <v>15</v>
      </c>
    </row>
    <row r="11979">
      <c r="A11979">
        <v>15592</v>
      </c>
      <c r="B11979" t="str">
        <v>2016-10-11</v>
      </c>
      <c r="C11979" t="str">
        <v>Afternoon</v>
      </c>
      <c r="D11979">
        <v>2</v>
      </c>
      <c r="E11979" t="str">
        <f>IF(MOD(D11979,2)=0,"EVEN","ODD")</f>
        <v>EVEN</v>
      </c>
      <c r="F11979" t="str">
        <f>IF(D11979&lt;=18,"LOW (1-18)","HIGH (19-36)")</f>
        <v>LOW (1-18)</v>
      </c>
      <c r="G11979">
        <f>INT((D11979-1)/6)+1</f>
        <v>1</v>
      </c>
      <c r="H11979">
        <f>MOD(D11979-1,6)+1</f>
        <v>2</v>
      </c>
      <c r="I11979">
        <f>37-D11979</f>
        <v>35</v>
      </c>
      <c r="J11979">
        <f>ABS(D11979-D11980)</f>
        <v>1</v>
      </c>
    </row>
    <row r="11980">
      <c r="A11980">
        <v>15591</v>
      </c>
      <c r="B11980" t="str">
        <v>2016-10-11</v>
      </c>
      <c r="C11980" t="str">
        <v>Midday</v>
      </c>
      <c r="D11980">
        <v>1</v>
      </c>
      <c r="E11980" t="str">
        <f>IF(MOD(D11980,2)=0,"EVEN","ODD")</f>
        <v>ODD</v>
      </c>
      <c r="F11980" t="str">
        <f>IF(D11980&lt;=18,"LOW (1-18)","HIGH (19-36)")</f>
        <v>LOW (1-18)</v>
      </c>
      <c r="G11980">
        <f>INT((D11980-1)/6)+1</f>
        <v>1</v>
      </c>
      <c r="H11980">
        <f>MOD(D11980-1,6)+1</f>
        <v>1</v>
      </c>
      <c r="I11980">
        <f>37-D11980</f>
        <v>36</v>
      </c>
      <c r="J11980">
        <f>ABS(D11980-D11981)</f>
        <v>24</v>
      </c>
    </row>
    <row r="11981">
      <c r="A11981">
        <v>15590</v>
      </c>
      <c r="B11981" t="str">
        <v>2016-10-11</v>
      </c>
      <c r="C11981" t="str">
        <v>Morning</v>
      </c>
      <c r="D11981">
        <v>25</v>
      </c>
      <c r="E11981" t="str">
        <f>IF(MOD(D11981,2)=0,"EVEN","ODD")</f>
        <v>ODD</v>
      </c>
      <c r="F11981" t="str">
        <f>IF(D11981&lt;=18,"LOW (1-18)","HIGH (19-36)")</f>
        <v>HIGH (19-36)</v>
      </c>
      <c r="G11981">
        <f>INT((D11981-1)/6)+1</f>
        <v>5</v>
      </c>
      <c r="H11981">
        <f>MOD(D11981-1,6)+1</f>
        <v>1</v>
      </c>
      <c r="I11981">
        <f>37-D11981</f>
        <v>12</v>
      </c>
      <c r="J11981">
        <f>ABS(D11981-D11982)</f>
        <v>4</v>
      </c>
    </row>
    <row r="11982">
      <c r="A11982">
        <v>15589</v>
      </c>
      <c r="B11982" t="str">
        <v>2016-10-10</v>
      </c>
      <c r="C11982" t="str">
        <v>Evening</v>
      </c>
      <c r="D11982">
        <v>21</v>
      </c>
      <c r="E11982" t="str">
        <f>IF(MOD(D11982,2)=0,"EVEN","ODD")</f>
        <v>ODD</v>
      </c>
      <c r="F11982" t="str">
        <f>IF(D11982&lt;=18,"LOW (1-18)","HIGH (19-36)")</f>
        <v>HIGH (19-36)</v>
      </c>
      <c r="G11982">
        <f>INT((D11982-1)/6)+1</f>
        <v>4</v>
      </c>
      <c r="H11982">
        <f>MOD(D11982-1,6)+1</f>
        <v>3</v>
      </c>
      <c r="I11982">
        <f>37-D11982</f>
        <v>16</v>
      </c>
      <c r="J11982">
        <f>ABS(D11982-D11983)</f>
        <v>12</v>
      </c>
    </row>
    <row r="11983">
      <c r="A11983">
        <v>15588</v>
      </c>
      <c r="B11983" t="str">
        <v>2016-10-10</v>
      </c>
      <c r="C11983" t="str">
        <v>Afternoon</v>
      </c>
      <c r="D11983">
        <v>33</v>
      </c>
      <c r="E11983" t="str">
        <f>IF(MOD(D11983,2)=0,"EVEN","ODD")</f>
        <v>ODD</v>
      </c>
      <c r="F11983" t="str">
        <f>IF(D11983&lt;=18,"LOW (1-18)","HIGH (19-36)")</f>
        <v>HIGH (19-36)</v>
      </c>
      <c r="G11983">
        <f>INT((D11983-1)/6)+1</f>
        <v>6</v>
      </c>
      <c r="H11983">
        <f>MOD(D11983-1,6)+1</f>
        <v>3</v>
      </c>
      <c r="I11983">
        <f>37-D11983</f>
        <v>4</v>
      </c>
      <c r="J11983">
        <f>ABS(D11983-D11984)</f>
        <v>11</v>
      </c>
    </row>
    <row r="11984">
      <c r="A11984">
        <v>15587</v>
      </c>
      <c r="B11984" t="str">
        <v>2016-10-10</v>
      </c>
      <c r="C11984" t="str">
        <v>Midday</v>
      </c>
      <c r="D11984">
        <v>22</v>
      </c>
      <c r="E11984" t="str">
        <f>IF(MOD(D11984,2)=0,"EVEN","ODD")</f>
        <v>EVEN</v>
      </c>
      <c r="F11984" t="str">
        <f>IF(D11984&lt;=18,"LOW (1-18)","HIGH (19-36)")</f>
        <v>HIGH (19-36)</v>
      </c>
      <c r="G11984">
        <f>INT((D11984-1)/6)+1</f>
        <v>4</v>
      </c>
      <c r="H11984">
        <f>MOD(D11984-1,6)+1</f>
        <v>4</v>
      </c>
      <c r="I11984">
        <f>37-D11984</f>
        <v>15</v>
      </c>
      <c r="J11984">
        <f>ABS(D11984-D11985)</f>
        <v>13</v>
      </c>
    </row>
    <row r="11985">
      <c r="A11985">
        <v>15586</v>
      </c>
      <c r="B11985" t="str">
        <v>2016-10-10</v>
      </c>
      <c r="C11985" t="str">
        <v>Morning</v>
      </c>
      <c r="D11985">
        <v>35</v>
      </c>
      <c r="E11985" t="str">
        <f>IF(MOD(D11985,2)=0,"EVEN","ODD")</f>
        <v>ODD</v>
      </c>
      <c r="F11985" t="str">
        <f>IF(D11985&lt;=18,"LOW (1-18)","HIGH (19-36)")</f>
        <v>HIGH (19-36)</v>
      </c>
      <c r="G11985">
        <f>INT((D11985-1)/6)+1</f>
        <v>6</v>
      </c>
      <c r="H11985">
        <f>MOD(D11985-1,6)+1</f>
        <v>5</v>
      </c>
      <c r="I11985">
        <f>37-D11985</f>
        <v>2</v>
      </c>
      <c r="J11985">
        <f>ABS(D11985-D11986)</f>
        <v>25</v>
      </c>
    </row>
    <row r="11986">
      <c r="A11986">
        <v>15585</v>
      </c>
      <c r="B11986" t="str">
        <v>2016-10-08</v>
      </c>
      <c r="C11986" t="str">
        <v>Evening</v>
      </c>
      <c r="D11986">
        <v>10</v>
      </c>
      <c r="E11986" t="str">
        <f>IF(MOD(D11986,2)=0,"EVEN","ODD")</f>
        <v>EVEN</v>
      </c>
      <c r="F11986" t="str">
        <f>IF(D11986&lt;=18,"LOW (1-18)","HIGH (19-36)")</f>
        <v>LOW (1-18)</v>
      </c>
      <c r="G11986">
        <f>INT((D11986-1)/6)+1</f>
        <v>2</v>
      </c>
      <c r="H11986">
        <f>MOD(D11986-1,6)+1</f>
        <v>4</v>
      </c>
      <c r="I11986">
        <f>37-D11986</f>
        <v>27</v>
      </c>
      <c r="J11986">
        <f>ABS(D11986-D11987)</f>
        <v>1</v>
      </c>
    </row>
    <row r="11987">
      <c r="A11987">
        <v>15584</v>
      </c>
      <c r="B11987" t="str">
        <v>2016-10-08</v>
      </c>
      <c r="C11987" t="str">
        <v>Afternoon</v>
      </c>
      <c r="D11987">
        <v>11</v>
      </c>
      <c r="E11987" t="str">
        <f>IF(MOD(D11987,2)=0,"EVEN","ODD")</f>
        <v>ODD</v>
      </c>
      <c r="F11987" t="str">
        <f>IF(D11987&lt;=18,"LOW (1-18)","HIGH (19-36)")</f>
        <v>LOW (1-18)</v>
      </c>
      <c r="G11987">
        <f>INT((D11987-1)/6)+1</f>
        <v>2</v>
      </c>
      <c r="H11987">
        <f>MOD(D11987-1,6)+1</f>
        <v>5</v>
      </c>
      <c r="I11987">
        <f>37-D11987</f>
        <v>26</v>
      </c>
      <c r="J11987">
        <f>ABS(D11987-D11988)</f>
        <v>5</v>
      </c>
    </row>
    <row r="11988">
      <c r="A11988">
        <v>15583</v>
      </c>
      <c r="B11988" t="str">
        <v>2016-10-08</v>
      </c>
      <c r="C11988" t="str">
        <v>Midday</v>
      </c>
      <c r="D11988">
        <v>16</v>
      </c>
      <c r="E11988" t="str">
        <f>IF(MOD(D11988,2)=0,"EVEN","ODD")</f>
        <v>EVEN</v>
      </c>
      <c r="F11988" t="str">
        <f>IF(D11988&lt;=18,"LOW (1-18)","HIGH (19-36)")</f>
        <v>LOW (1-18)</v>
      </c>
      <c r="G11988">
        <f>INT((D11988-1)/6)+1</f>
        <v>3</v>
      </c>
      <c r="H11988">
        <f>MOD(D11988-1,6)+1</f>
        <v>4</v>
      </c>
      <c r="I11988">
        <f>37-D11988</f>
        <v>21</v>
      </c>
      <c r="J11988">
        <f>ABS(D11988-D11989)</f>
        <v>1</v>
      </c>
    </row>
    <row r="11989">
      <c r="A11989">
        <v>15582</v>
      </c>
      <c r="B11989" t="str">
        <v>2016-10-08</v>
      </c>
      <c r="C11989" t="str">
        <v>Morning</v>
      </c>
      <c r="D11989">
        <v>17</v>
      </c>
      <c r="E11989" t="str">
        <f>IF(MOD(D11989,2)=0,"EVEN","ODD")</f>
        <v>ODD</v>
      </c>
      <c r="F11989" t="str">
        <f>IF(D11989&lt;=18,"LOW (1-18)","HIGH (19-36)")</f>
        <v>LOW (1-18)</v>
      </c>
      <c r="G11989">
        <f>INT((D11989-1)/6)+1</f>
        <v>3</v>
      </c>
      <c r="H11989">
        <f>MOD(D11989-1,6)+1</f>
        <v>5</v>
      </c>
      <c r="I11989">
        <f>37-D11989</f>
        <v>20</v>
      </c>
      <c r="J11989">
        <f>ABS(D11989-D11990)</f>
        <v>0</v>
      </c>
    </row>
    <row r="11990">
      <c r="A11990">
        <v>15581</v>
      </c>
      <c r="B11990" t="str">
        <v>2016-10-07</v>
      </c>
      <c r="C11990" t="str">
        <v>Evening</v>
      </c>
      <c r="D11990">
        <v>17</v>
      </c>
      <c r="E11990" t="str">
        <f>IF(MOD(D11990,2)=0,"EVEN","ODD")</f>
        <v>ODD</v>
      </c>
      <c r="F11990" t="str">
        <f>IF(D11990&lt;=18,"LOW (1-18)","HIGH (19-36)")</f>
        <v>LOW (1-18)</v>
      </c>
      <c r="G11990">
        <f>INT((D11990-1)/6)+1</f>
        <v>3</v>
      </c>
      <c r="H11990">
        <f>MOD(D11990-1,6)+1</f>
        <v>5</v>
      </c>
      <c r="I11990">
        <f>37-D11990</f>
        <v>20</v>
      </c>
      <c r="J11990">
        <f>ABS(D11990-D11991)</f>
        <v>5</v>
      </c>
    </row>
    <row r="11991">
      <c r="A11991">
        <v>15580</v>
      </c>
      <c r="B11991" t="str">
        <v>2016-10-07</v>
      </c>
      <c r="C11991" t="str">
        <v>Afternoon</v>
      </c>
      <c r="D11991">
        <v>22</v>
      </c>
      <c r="E11991" t="str">
        <f>IF(MOD(D11991,2)=0,"EVEN","ODD")</f>
        <v>EVEN</v>
      </c>
      <c r="F11991" t="str">
        <f>IF(D11991&lt;=18,"LOW (1-18)","HIGH (19-36)")</f>
        <v>HIGH (19-36)</v>
      </c>
      <c r="G11991">
        <f>INT((D11991-1)/6)+1</f>
        <v>4</v>
      </c>
      <c r="H11991">
        <f>MOD(D11991-1,6)+1</f>
        <v>4</v>
      </c>
      <c r="I11991">
        <f>37-D11991</f>
        <v>15</v>
      </c>
      <c r="J11991">
        <f>ABS(D11991-D11992)</f>
        <v>9</v>
      </c>
    </row>
    <row r="11992">
      <c r="A11992">
        <v>15579</v>
      </c>
      <c r="B11992" t="str">
        <v>2016-10-07</v>
      </c>
      <c r="C11992" t="str">
        <v>Midday</v>
      </c>
      <c r="D11992">
        <v>31</v>
      </c>
      <c r="E11992" t="str">
        <f>IF(MOD(D11992,2)=0,"EVEN","ODD")</f>
        <v>ODD</v>
      </c>
      <c r="F11992" t="str">
        <f>IF(D11992&lt;=18,"LOW (1-18)","HIGH (19-36)")</f>
        <v>HIGH (19-36)</v>
      </c>
      <c r="G11992">
        <f>INT((D11992-1)/6)+1</f>
        <v>6</v>
      </c>
      <c r="H11992">
        <f>MOD(D11992-1,6)+1</f>
        <v>1</v>
      </c>
      <c r="I11992">
        <f>37-D11992</f>
        <v>6</v>
      </c>
      <c r="J11992">
        <f>ABS(D11992-D11993)</f>
        <v>25</v>
      </c>
    </row>
    <row r="11993">
      <c r="A11993">
        <v>15578</v>
      </c>
      <c r="B11993" t="str">
        <v>2016-10-07</v>
      </c>
      <c r="C11993" t="str">
        <v>Morning</v>
      </c>
      <c r="D11993">
        <v>6</v>
      </c>
      <c r="E11993" t="str">
        <f>IF(MOD(D11993,2)=0,"EVEN","ODD")</f>
        <v>EVEN</v>
      </c>
      <c r="F11993" t="str">
        <f>IF(D11993&lt;=18,"LOW (1-18)","HIGH (19-36)")</f>
        <v>LOW (1-18)</v>
      </c>
      <c r="G11993">
        <f>INT((D11993-1)/6)+1</f>
        <v>1</v>
      </c>
      <c r="H11993">
        <f>MOD(D11993-1,6)+1</f>
        <v>6</v>
      </c>
      <c r="I11993">
        <f>37-D11993</f>
        <v>31</v>
      </c>
      <c r="J11993">
        <f>ABS(D11993-D11994)</f>
        <v>30</v>
      </c>
    </row>
    <row r="11994">
      <c r="A11994">
        <v>15577</v>
      </c>
      <c r="B11994" t="str">
        <v>2016-10-06</v>
      </c>
      <c r="C11994" t="str">
        <v>Evening</v>
      </c>
      <c r="D11994">
        <v>36</v>
      </c>
      <c r="E11994" t="str">
        <f>IF(MOD(D11994,2)=0,"EVEN","ODD")</f>
        <v>EVEN</v>
      </c>
      <c r="F11994" t="str">
        <f>IF(D11994&lt;=18,"LOW (1-18)","HIGH (19-36)")</f>
        <v>HIGH (19-36)</v>
      </c>
      <c r="G11994">
        <f>INT((D11994-1)/6)+1</f>
        <v>6</v>
      </c>
      <c r="H11994">
        <f>MOD(D11994-1,6)+1</f>
        <v>6</v>
      </c>
      <c r="I11994">
        <f>37-D11994</f>
        <v>1</v>
      </c>
      <c r="J11994">
        <f>ABS(D11994-D11995)</f>
        <v>16</v>
      </c>
    </row>
    <row r="11995">
      <c r="A11995">
        <v>15576</v>
      </c>
      <c r="B11995" t="str">
        <v>2016-10-06</v>
      </c>
      <c r="C11995" t="str">
        <v>Afternoon</v>
      </c>
      <c r="D11995">
        <v>20</v>
      </c>
      <c r="E11995" t="str">
        <f>IF(MOD(D11995,2)=0,"EVEN","ODD")</f>
        <v>EVEN</v>
      </c>
      <c r="F11995" t="str">
        <f>IF(D11995&lt;=18,"LOW (1-18)","HIGH (19-36)")</f>
        <v>HIGH (19-36)</v>
      </c>
      <c r="G11995">
        <f>INT((D11995-1)/6)+1</f>
        <v>4</v>
      </c>
      <c r="H11995">
        <f>MOD(D11995-1,6)+1</f>
        <v>2</v>
      </c>
      <c r="I11995">
        <f>37-D11995</f>
        <v>17</v>
      </c>
      <c r="J11995">
        <f>ABS(D11995-D11996)</f>
        <v>1</v>
      </c>
    </row>
    <row r="11996">
      <c r="A11996">
        <v>15575</v>
      </c>
      <c r="B11996" t="str">
        <v>2016-10-06</v>
      </c>
      <c r="C11996" t="str">
        <v>Midday</v>
      </c>
      <c r="D11996">
        <v>21</v>
      </c>
      <c r="E11996" t="str">
        <f>IF(MOD(D11996,2)=0,"EVEN","ODD")</f>
        <v>ODD</v>
      </c>
      <c r="F11996" t="str">
        <f>IF(D11996&lt;=18,"LOW (1-18)","HIGH (19-36)")</f>
        <v>HIGH (19-36)</v>
      </c>
      <c r="G11996">
        <f>INT((D11996-1)/6)+1</f>
        <v>4</v>
      </c>
      <c r="H11996">
        <f>MOD(D11996-1,6)+1</f>
        <v>3</v>
      </c>
      <c r="I11996">
        <f>37-D11996</f>
        <v>16</v>
      </c>
      <c r="J11996">
        <f>ABS(D11996-D11997)</f>
        <v>7</v>
      </c>
    </row>
    <row r="11997">
      <c r="A11997">
        <v>15574</v>
      </c>
      <c r="B11997" t="str">
        <v>2016-10-06</v>
      </c>
      <c r="C11997" t="str">
        <v>Morning</v>
      </c>
      <c r="D11997">
        <v>28</v>
      </c>
      <c r="E11997" t="str">
        <f>IF(MOD(D11997,2)=0,"EVEN","ODD")</f>
        <v>EVEN</v>
      </c>
      <c r="F11997" t="str">
        <f>IF(D11997&lt;=18,"LOW (1-18)","HIGH (19-36)")</f>
        <v>HIGH (19-36)</v>
      </c>
      <c r="G11997">
        <f>INT((D11997-1)/6)+1</f>
        <v>5</v>
      </c>
      <c r="H11997">
        <f>MOD(D11997-1,6)+1</f>
        <v>4</v>
      </c>
      <c r="I11997">
        <f>37-D11997</f>
        <v>9</v>
      </c>
      <c r="J11997">
        <f>ABS(D11997-D11998)</f>
        <v>9</v>
      </c>
    </row>
    <row r="11998">
      <c r="A11998">
        <v>15573</v>
      </c>
      <c r="B11998" t="str">
        <v>2016-10-05</v>
      </c>
      <c r="C11998" t="str">
        <v>Evening</v>
      </c>
      <c r="D11998">
        <v>19</v>
      </c>
      <c r="E11998" t="str">
        <f>IF(MOD(D11998,2)=0,"EVEN","ODD")</f>
        <v>ODD</v>
      </c>
      <c r="F11998" t="str">
        <f>IF(D11998&lt;=18,"LOW (1-18)","HIGH (19-36)")</f>
        <v>HIGH (19-36)</v>
      </c>
      <c r="G11998">
        <f>INT((D11998-1)/6)+1</f>
        <v>4</v>
      </c>
      <c r="H11998">
        <f>MOD(D11998-1,6)+1</f>
        <v>1</v>
      </c>
      <c r="I11998">
        <f>37-D11998</f>
        <v>18</v>
      </c>
      <c r="J11998">
        <f>ABS(D11998-D11999)</f>
        <v>1</v>
      </c>
    </row>
    <row r="11999">
      <c r="A11999">
        <v>15572</v>
      </c>
      <c r="B11999" t="str">
        <v>2016-10-05</v>
      </c>
      <c r="C11999" t="str">
        <v>Afternoon</v>
      </c>
      <c r="D11999">
        <v>20</v>
      </c>
      <c r="E11999" t="str">
        <f>IF(MOD(D11999,2)=0,"EVEN","ODD")</f>
        <v>EVEN</v>
      </c>
      <c r="F11999" t="str">
        <f>IF(D11999&lt;=18,"LOW (1-18)","HIGH (19-36)")</f>
        <v>HIGH (19-36)</v>
      </c>
      <c r="G11999">
        <f>INT((D11999-1)/6)+1</f>
        <v>4</v>
      </c>
      <c r="H11999">
        <f>MOD(D11999-1,6)+1</f>
        <v>2</v>
      </c>
      <c r="I11999">
        <f>37-D11999</f>
        <v>17</v>
      </c>
      <c r="J11999">
        <f>ABS(D11999-D12000)</f>
        <v>15</v>
      </c>
    </row>
    <row r="12000">
      <c r="A12000">
        <v>15571</v>
      </c>
      <c r="B12000" t="str">
        <v>2016-10-05</v>
      </c>
      <c r="C12000" t="str">
        <v>Midday</v>
      </c>
      <c r="D12000">
        <v>5</v>
      </c>
      <c r="E12000" t="str">
        <f>IF(MOD(D12000,2)=0,"EVEN","ODD")</f>
        <v>ODD</v>
      </c>
      <c r="F12000" t="str">
        <f>IF(D12000&lt;=18,"LOW (1-18)","HIGH (19-36)")</f>
        <v>LOW (1-18)</v>
      </c>
      <c r="G12000">
        <f>INT((D12000-1)/6)+1</f>
        <v>1</v>
      </c>
      <c r="H12000">
        <f>MOD(D12000-1,6)+1</f>
        <v>5</v>
      </c>
      <c r="I12000">
        <f>37-D12000</f>
        <v>32</v>
      </c>
      <c r="J12000">
        <f>ABS(D12000-D12001)</f>
        <v>22</v>
      </c>
    </row>
    <row r="12001">
      <c r="A12001">
        <v>15570</v>
      </c>
      <c r="B12001" t="str">
        <v>2016-10-05</v>
      </c>
      <c r="C12001" t="str">
        <v>Morning</v>
      </c>
      <c r="D12001">
        <v>27</v>
      </c>
      <c r="E12001" t="str">
        <f>IF(MOD(D12001,2)=0,"EVEN","ODD")</f>
        <v>ODD</v>
      </c>
      <c r="F12001" t="str">
        <f>IF(D12001&lt;=18,"LOW (1-18)","HIGH (19-36)")</f>
        <v>HIGH (19-36)</v>
      </c>
      <c r="G12001">
        <f>INT((D12001-1)/6)+1</f>
        <v>5</v>
      </c>
      <c r="H12001">
        <f>MOD(D12001-1,6)+1</f>
        <v>3</v>
      </c>
      <c r="I12001">
        <f>37-D12001</f>
        <v>10</v>
      </c>
      <c r="J12001">
        <f>ABS(D12001-D12002)</f>
        <v>18</v>
      </c>
    </row>
    <row r="12002">
      <c r="A12002">
        <v>15569</v>
      </c>
      <c r="B12002" t="str">
        <v>2016-10-04</v>
      </c>
      <c r="C12002" t="str">
        <v>Evening</v>
      </c>
      <c r="D12002">
        <v>9</v>
      </c>
      <c r="E12002" t="str">
        <f>IF(MOD(D12002,2)=0,"EVEN","ODD")</f>
        <v>ODD</v>
      </c>
      <c r="F12002" t="str">
        <f>IF(D12002&lt;=18,"LOW (1-18)","HIGH (19-36)")</f>
        <v>LOW (1-18)</v>
      </c>
      <c r="G12002">
        <f>INT((D12002-1)/6)+1</f>
        <v>2</v>
      </c>
      <c r="H12002">
        <f>MOD(D12002-1,6)+1</f>
        <v>3</v>
      </c>
      <c r="I12002">
        <f>37-D12002</f>
        <v>28</v>
      </c>
      <c r="J12002">
        <f>ABS(D12002-D12003)</f>
        <v>7</v>
      </c>
    </row>
    <row r="12003">
      <c r="A12003">
        <v>15568</v>
      </c>
      <c r="B12003" t="str">
        <v>2016-10-04</v>
      </c>
      <c r="C12003" t="str">
        <v>Afternoon</v>
      </c>
      <c r="D12003">
        <v>2</v>
      </c>
      <c r="E12003" t="str">
        <f>IF(MOD(D12003,2)=0,"EVEN","ODD")</f>
        <v>EVEN</v>
      </c>
      <c r="F12003" t="str">
        <f>IF(D12003&lt;=18,"LOW (1-18)","HIGH (19-36)")</f>
        <v>LOW (1-18)</v>
      </c>
      <c r="G12003">
        <f>INT((D12003-1)/6)+1</f>
        <v>1</v>
      </c>
      <c r="H12003">
        <f>MOD(D12003-1,6)+1</f>
        <v>2</v>
      </c>
      <c r="I12003">
        <f>37-D12003</f>
        <v>35</v>
      </c>
      <c r="J12003">
        <f>ABS(D12003-D12004)</f>
        <v>9</v>
      </c>
    </row>
    <row r="12004">
      <c r="A12004">
        <v>15567</v>
      </c>
      <c r="B12004" t="str">
        <v>2016-10-04</v>
      </c>
      <c r="C12004" t="str">
        <v>Midday</v>
      </c>
      <c r="D12004">
        <v>11</v>
      </c>
      <c r="E12004" t="str">
        <f>IF(MOD(D12004,2)=0,"EVEN","ODD")</f>
        <v>ODD</v>
      </c>
      <c r="F12004" t="str">
        <f>IF(D12004&lt;=18,"LOW (1-18)","HIGH (19-36)")</f>
        <v>LOW (1-18)</v>
      </c>
      <c r="G12004">
        <f>INT((D12004-1)/6)+1</f>
        <v>2</v>
      </c>
      <c r="H12004">
        <f>MOD(D12004-1,6)+1</f>
        <v>5</v>
      </c>
      <c r="I12004">
        <f>37-D12004</f>
        <v>26</v>
      </c>
      <c r="J12004">
        <f>ABS(D12004-D12005)</f>
        <v>7</v>
      </c>
    </row>
    <row r="12005">
      <c r="A12005">
        <v>15566</v>
      </c>
      <c r="B12005" t="str">
        <v>2016-10-04</v>
      </c>
      <c r="C12005" t="str">
        <v>Morning</v>
      </c>
      <c r="D12005">
        <v>4</v>
      </c>
      <c r="E12005" t="str">
        <f>IF(MOD(D12005,2)=0,"EVEN","ODD")</f>
        <v>EVEN</v>
      </c>
      <c r="F12005" t="str">
        <f>IF(D12005&lt;=18,"LOW (1-18)","HIGH (19-36)")</f>
        <v>LOW (1-18)</v>
      </c>
      <c r="G12005">
        <f>INT((D12005-1)/6)+1</f>
        <v>1</v>
      </c>
      <c r="H12005">
        <f>MOD(D12005-1,6)+1</f>
        <v>4</v>
      </c>
      <c r="I12005">
        <f>37-D12005</f>
        <v>33</v>
      </c>
      <c r="J12005">
        <f>ABS(D12005-D12006)</f>
        <v>10</v>
      </c>
    </row>
    <row r="12006">
      <c r="A12006">
        <v>15565</v>
      </c>
      <c r="B12006" t="str">
        <v>2016-10-03</v>
      </c>
      <c r="C12006" t="str">
        <v>Evening</v>
      </c>
      <c r="D12006">
        <v>14</v>
      </c>
      <c r="E12006" t="str">
        <f>IF(MOD(D12006,2)=0,"EVEN","ODD")</f>
        <v>EVEN</v>
      </c>
      <c r="F12006" t="str">
        <f>IF(D12006&lt;=18,"LOW (1-18)","HIGH (19-36)")</f>
        <v>LOW (1-18)</v>
      </c>
      <c r="G12006">
        <f>INT((D12006-1)/6)+1</f>
        <v>3</v>
      </c>
      <c r="H12006">
        <f>MOD(D12006-1,6)+1</f>
        <v>2</v>
      </c>
      <c r="I12006">
        <f>37-D12006</f>
        <v>23</v>
      </c>
      <c r="J12006">
        <f>ABS(D12006-D12007)</f>
        <v>9</v>
      </c>
    </row>
    <row r="12007">
      <c r="A12007">
        <v>15564</v>
      </c>
      <c r="B12007" t="str">
        <v>2016-10-03</v>
      </c>
      <c r="C12007" t="str">
        <v>Afternoon</v>
      </c>
      <c r="D12007">
        <v>23</v>
      </c>
      <c r="E12007" t="str">
        <f>IF(MOD(D12007,2)=0,"EVEN","ODD")</f>
        <v>ODD</v>
      </c>
      <c r="F12007" t="str">
        <f>IF(D12007&lt;=18,"LOW (1-18)","HIGH (19-36)")</f>
        <v>HIGH (19-36)</v>
      </c>
      <c r="G12007">
        <f>INT((D12007-1)/6)+1</f>
        <v>4</v>
      </c>
      <c r="H12007">
        <f>MOD(D12007-1,6)+1</f>
        <v>5</v>
      </c>
      <c r="I12007">
        <f>37-D12007</f>
        <v>14</v>
      </c>
      <c r="J12007">
        <f>ABS(D12007-D12008)</f>
        <v>13</v>
      </c>
    </row>
    <row r="12008">
      <c r="A12008">
        <v>15563</v>
      </c>
      <c r="B12008" t="str">
        <v>2016-10-03</v>
      </c>
      <c r="C12008" t="str">
        <v>Midday</v>
      </c>
      <c r="D12008">
        <v>36</v>
      </c>
      <c r="E12008" t="str">
        <f>IF(MOD(D12008,2)=0,"EVEN","ODD")</f>
        <v>EVEN</v>
      </c>
      <c r="F12008" t="str">
        <f>IF(D12008&lt;=18,"LOW (1-18)","HIGH (19-36)")</f>
        <v>HIGH (19-36)</v>
      </c>
      <c r="G12008">
        <f>INT((D12008-1)/6)+1</f>
        <v>6</v>
      </c>
      <c r="H12008">
        <f>MOD(D12008-1,6)+1</f>
        <v>6</v>
      </c>
      <c r="I12008">
        <f>37-D12008</f>
        <v>1</v>
      </c>
      <c r="J12008">
        <f>ABS(D12008-D12009)</f>
        <v>14</v>
      </c>
    </row>
    <row r="12009">
      <c r="A12009">
        <v>15562</v>
      </c>
      <c r="B12009" t="str">
        <v>2016-10-03</v>
      </c>
      <c r="C12009" t="str">
        <v>Morning</v>
      </c>
      <c r="D12009">
        <v>22</v>
      </c>
      <c r="E12009" t="str">
        <f>IF(MOD(D12009,2)=0,"EVEN","ODD")</f>
        <v>EVEN</v>
      </c>
      <c r="F12009" t="str">
        <f>IF(D12009&lt;=18,"LOW (1-18)","HIGH (19-36)")</f>
        <v>HIGH (19-36)</v>
      </c>
      <c r="G12009">
        <f>INT((D12009-1)/6)+1</f>
        <v>4</v>
      </c>
      <c r="H12009">
        <f>MOD(D12009-1,6)+1</f>
        <v>4</v>
      </c>
      <c r="I12009">
        <f>37-D12009</f>
        <v>15</v>
      </c>
      <c r="J12009">
        <f>ABS(D12009-D12010)</f>
        <v>14</v>
      </c>
    </row>
    <row r="12010">
      <c r="A12010">
        <v>15561</v>
      </c>
      <c r="B12010" t="str">
        <v>2016-10-01</v>
      </c>
      <c r="C12010" t="str">
        <v>Evening</v>
      </c>
      <c r="D12010">
        <v>8</v>
      </c>
      <c r="E12010" t="str">
        <f>IF(MOD(D12010,2)=0,"EVEN","ODD")</f>
        <v>EVEN</v>
      </c>
      <c r="F12010" t="str">
        <f>IF(D12010&lt;=18,"LOW (1-18)","HIGH (19-36)")</f>
        <v>LOW (1-18)</v>
      </c>
      <c r="G12010">
        <f>INT((D12010-1)/6)+1</f>
        <v>2</v>
      </c>
      <c r="H12010">
        <f>MOD(D12010-1,6)+1</f>
        <v>2</v>
      </c>
      <c r="I12010">
        <f>37-D12010</f>
        <v>29</v>
      </c>
      <c r="J12010">
        <f>ABS(D12010-D12011)</f>
        <v>7</v>
      </c>
    </row>
    <row r="12011">
      <c r="A12011">
        <v>15560</v>
      </c>
      <c r="B12011" t="str">
        <v>2016-10-01</v>
      </c>
      <c r="C12011" t="str">
        <v>Afternoon</v>
      </c>
      <c r="D12011">
        <v>1</v>
      </c>
      <c r="E12011" t="str">
        <f>IF(MOD(D12011,2)=0,"EVEN","ODD")</f>
        <v>ODD</v>
      </c>
      <c r="F12011" t="str">
        <f>IF(D12011&lt;=18,"LOW (1-18)","HIGH (19-36)")</f>
        <v>LOW (1-18)</v>
      </c>
      <c r="G12011">
        <f>INT((D12011-1)/6)+1</f>
        <v>1</v>
      </c>
      <c r="H12011">
        <f>MOD(D12011-1,6)+1</f>
        <v>1</v>
      </c>
      <c r="I12011">
        <f>37-D12011</f>
        <v>36</v>
      </c>
      <c r="J12011">
        <f>ABS(D12011-D12012)</f>
        <v>28</v>
      </c>
    </row>
    <row r="12012">
      <c r="A12012">
        <v>15559</v>
      </c>
      <c r="B12012" t="str">
        <v>2016-10-01</v>
      </c>
      <c r="C12012" t="str">
        <v>Midday</v>
      </c>
      <c r="D12012">
        <v>29</v>
      </c>
      <c r="E12012" t="str">
        <f>IF(MOD(D12012,2)=0,"EVEN","ODD")</f>
        <v>ODD</v>
      </c>
      <c r="F12012" t="str">
        <f>IF(D12012&lt;=18,"LOW (1-18)","HIGH (19-36)")</f>
        <v>HIGH (19-36)</v>
      </c>
      <c r="G12012">
        <f>INT((D12012-1)/6)+1</f>
        <v>5</v>
      </c>
      <c r="H12012">
        <f>MOD(D12012-1,6)+1</f>
        <v>5</v>
      </c>
      <c r="I12012">
        <f>37-D12012</f>
        <v>8</v>
      </c>
      <c r="J12012">
        <f>ABS(D12012-D12013)</f>
        <v>4</v>
      </c>
    </row>
    <row r="12013">
      <c r="A12013">
        <v>15558</v>
      </c>
      <c r="B12013" t="str">
        <v>2016-10-01</v>
      </c>
      <c r="C12013" t="str">
        <v>Morning</v>
      </c>
      <c r="D12013">
        <v>33</v>
      </c>
      <c r="E12013" t="str">
        <f>IF(MOD(D12013,2)=0,"EVEN","ODD")</f>
        <v>ODD</v>
      </c>
      <c r="F12013" t="str">
        <f>IF(D12013&lt;=18,"LOW (1-18)","HIGH (19-36)")</f>
        <v>HIGH (19-36)</v>
      </c>
      <c r="G12013">
        <f>INT((D12013-1)/6)+1</f>
        <v>6</v>
      </c>
      <c r="H12013">
        <f>MOD(D12013-1,6)+1</f>
        <v>3</v>
      </c>
      <c r="I12013">
        <f>37-D12013</f>
        <v>4</v>
      </c>
      <c r="J12013">
        <f>ABS(D12013-D12014)</f>
        <v>1</v>
      </c>
    </row>
    <row r="12014">
      <c r="A12014">
        <v>15557</v>
      </c>
      <c r="B12014" t="str">
        <v>2016-09-30</v>
      </c>
      <c r="C12014" t="str">
        <v>Evening</v>
      </c>
      <c r="D12014">
        <v>32</v>
      </c>
      <c r="E12014" t="str">
        <f>IF(MOD(D12014,2)=0,"EVEN","ODD")</f>
        <v>EVEN</v>
      </c>
      <c r="F12014" t="str">
        <f>IF(D12014&lt;=18,"LOW (1-18)","HIGH (19-36)")</f>
        <v>HIGH (19-36)</v>
      </c>
      <c r="G12014">
        <f>INT((D12014-1)/6)+1</f>
        <v>6</v>
      </c>
      <c r="H12014">
        <f>MOD(D12014-1,6)+1</f>
        <v>2</v>
      </c>
      <c r="I12014">
        <f>37-D12014</f>
        <v>5</v>
      </c>
      <c r="J12014">
        <f>ABS(D12014-D12015)</f>
        <v>13</v>
      </c>
    </row>
    <row r="12015">
      <c r="A12015">
        <v>15556</v>
      </c>
      <c r="B12015" t="str">
        <v>2016-09-30</v>
      </c>
      <c r="C12015" t="str">
        <v>Afternoon</v>
      </c>
      <c r="D12015">
        <v>19</v>
      </c>
      <c r="E12015" t="str">
        <f>IF(MOD(D12015,2)=0,"EVEN","ODD")</f>
        <v>ODD</v>
      </c>
      <c r="F12015" t="str">
        <f>IF(D12015&lt;=18,"LOW (1-18)","HIGH (19-36)")</f>
        <v>HIGH (19-36)</v>
      </c>
      <c r="G12015">
        <f>INT((D12015-1)/6)+1</f>
        <v>4</v>
      </c>
      <c r="H12015">
        <f>MOD(D12015-1,6)+1</f>
        <v>1</v>
      </c>
      <c r="I12015">
        <f>37-D12015</f>
        <v>18</v>
      </c>
      <c r="J12015">
        <f>ABS(D12015-D12016)</f>
        <v>5</v>
      </c>
    </row>
    <row r="12016">
      <c r="A12016">
        <v>15555</v>
      </c>
      <c r="B12016" t="str">
        <v>2016-09-30</v>
      </c>
      <c r="C12016" t="str">
        <v>Midday</v>
      </c>
      <c r="D12016">
        <v>24</v>
      </c>
      <c r="E12016" t="str">
        <f>IF(MOD(D12016,2)=0,"EVEN","ODD")</f>
        <v>EVEN</v>
      </c>
      <c r="F12016" t="str">
        <f>IF(D12016&lt;=18,"LOW (1-18)","HIGH (19-36)")</f>
        <v>HIGH (19-36)</v>
      </c>
      <c r="G12016">
        <f>INT((D12016-1)/6)+1</f>
        <v>4</v>
      </c>
      <c r="H12016">
        <f>MOD(D12016-1,6)+1</f>
        <v>6</v>
      </c>
      <c r="I12016">
        <f>37-D12016</f>
        <v>13</v>
      </c>
      <c r="J12016">
        <f>ABS(D12016-D12017)</f>
        <v>10</v>
      </c>
    </row>
    <row r="12017">
      <c r="A12017">
        <v>15554</v>
      </c>
      <c r="B12017" t="str">
        <v>2016-09-30</v>
      </c>
      <c r="C12017" t="str">
        <v>Morning</v>
      </c>
      <c r="D12017">
        <v>14</v>
      </c>
      <c r="E12017" t="str">
        <f>IF(MOD(D12017,2)=0,"EVEN","ODD")</f>
        <v>EVEN</v>
      </c>
      <c r="F12017" t="str">
        <f>IF(D12017&lt;=18,"LOW (1-18)","HIGH (19-36)")</f>
        <v>LOW (1-18)</v>
      </c>
      <c r="G12017">
        <f>INT((D12017-1)/6)+1</f>
        <v>3</v>
      </c>
      <c r="H12017">
        <f>MOD(D12017-1,6)+1</f>
        <v>2</v>
      </c>
      <c r="I12017">
        <f>37-D12017</f>
        <v>23</v>
      </c>
      <c r="J12017">
        <f>ABS(D12017-D12018)</f>
        <v>8</v>
      </c>
    </row>
    <row r="12018">
      <c r="A12018">
        <v>15553</v>
      </c>
      <c r="B12018" t="str">
        <v>2016-09-29</v>
      </c>
      <c r="C12018" t="str">
        <v>Evening</v>
      </c>
      <c r="D12018">
        <v>22</v>
      </c>
      <c r="E12018" t="str">
        <f>IF(MOD(D12018,2)=0,"EVEN","ODD")</f>
        <v>EVEN</v>
      </c>
      <c r="F12018" t="str">
        <f>IF(D12018&lt;=18,"LOW (1-18)","HIGH (19-36)")</f>
        <v>HIGH (19-36)</v>
      </c>
      <c r="G12018">
        <f>INT((D12018-1)/6)+1</f>
        <v>4</v>
      </c>
      <c r="H12018">
        <f>MOD(D12018-1,6)+1</f>
        <v>4</v>
      </c>
      <c r="I12018">
        <f>37-D12018</f>
        <v>15</v>
      </c>
      <c r="J12018">
        <f>ABS(D12018-D12019)</f>
        <v>5</v>
      </c>
    </row>
    <row r="12019">
      <c r="A12019">
        <v>15552</v>
      </c>
      <c r="B12019" t="str">
        <v>2016-09-29</v>
      </c>
      <c r="C12019" t="str">
        <v>Afternoon</v>
      </c>
      <c r="D12019">
        <v>17</v>
      </c>
      <c r="E12019" t="str">
        <f>IF(MOD(D12019,2)=0,"EVEN","ODD")</f>
        <v>ODD</v>
      </c>
      <c r="F12019" t="str">
        <f>IF(D12019&lt;=18,"LOW (1-18)","HIGH (19-36)")</f>
        <v>LOW (1-18)</v>
      </c>
      <c r="G12019">
        <f>INT((D12019-1)/6)+1</f>
        <v>3</v>
      </c>
      <c r="H12019">
        <f>MOD(D12019-1,6)+1</f>
        <v>5</v>
      </c>
      <c r="I12019">
        <f>37-D12019</f>
        <v>20</v>
      </c>
      <c r="J12019">
        <f>ABS(D12019-D12020)</f>
        <v>5</v>
      </c>
    </row>
    <row r="12020">
      <c r="A12020">
        <v>15551</v>
      </c>
      <c r="B12020" t="str">
        <v>2016-09-29</v>
      </c>
      <c r="C12020" t="str">
        <v>Midday</v>
      </c>
      <c r="D12020">
        <v>22</v>
      </c>
      <c r="E12020" t="str">
        <f>IF(MOD(D12020,2)=0,"EVEN","ODD")</f>
        <v>EVEN</v>
      </c>
      <c r="F12020" t="str">
        <f>IF(D12020&lt;=18,"LOW (1-18)","HIGH (19-36)")</f>
        <v>HIGH (19-36)</v>
      </c>
      <c r="G12020">
        <f>INT((D12020-1)/6)+1</f>
        <v>4</v>
      </c>
      <c r="H12020">
        <f>MOD(D12020-1,6)+1</f>
        <v>4</v>
      </c>
      <c r="I12020">
        <f>37-D12020</f>
        <v>15</v>
      </c>
      <c r="J12020">
        <f>ABS(D12020-D12021)</f>
        <v>2</v>
      </c>
    </row>
    <row r="12021">
      <c r="A12021">
        <v>15550</v>
      </c>
      <c r="B12021" t="str">
        <v>2016-09-29</v>
      </c>
      <c r="C12021" t="str">
        <v>Morning</v>
      </c>
      <c r="D12021">
        <v>24</v>
      </c>
      <c r="E12021" t="str">
        <f>IF(MOD(D12021,2)=0,"EVEN","ODD")</f>
        <v>EVEN</v>
      </c>
      <c r="F12021" t="str">
        <f>IF(D12021&lt;=18,"LOW (1-18)","HIGH (19-36)")</f>
        <v>HIGH (19-36)</v>
      </c>
      <c r="G12021">
        <f>INT((D12021-1)/6)+1</f>
        <v>4</v>
      </c>
      <c r="H12021">
        <f>MOD(D12021-1,6)+1</f>
        <v>6</v>
      </c>
      <c r="I12021">
        <f>37-D12021</f>
        <v>13</v>
      </c>
      <c r="J12021">
        <f>ABS(D12021-D12022)</f>
        <v>23</v>
      </c>
    </row>
    <row r="12022">
      <c r="A12022">
        <v>15549</v>
      </c>
      <c r="B12022" t="str">
        <v>2016-09-28</v>
      </c>
      <c r="C12022" t="str">
        <v>Evening</v>
      </c>
      <c r="D12022">
        <v>1</v>
      </c>
      <c r="E12022" t="str">
        <f>IF(MOD(D12022,2)=0,"EVEN","ODD")</f>
        <v>ODD</v>
      </c>
      <c r="F12022" t="str">
        <f>IF(D12022&lt;=18,"LOW (1-18)","HIGH (19-36)")</f>
        <v>LOW (1-18)</v>
      </c>
      <c r="G12022">
        <f>INT((D12022-1)/6)+1</f>
        <v>1</v>
      </c>
      <c r="H12022">
        <f>MOD(D12022-1,6)+1</f>
        <v>1</v>
      </c>
      <c r="I12022">
        <f>37-D12022</f>
        <v>36</v>
      </c>
      <c r="J12022">
        <f>ABS(D12022-D12023)</f>
        <v>3</v>
      </c>
    </row>
    <row r="12023">
      <c r="A12023">
        <v>15548</v>
      </c>
      <c r="B12023" t="str">
        <v>2016-09-28</v>
      </c>
      <c r="C12023" t="str">
        <v>Afternoon</v>
      </c>
      <c r="D12023">
        <v>4</v>
      </c>
      <c r="E12023" t="str">
        <f>IF(MOD(D12023,2)=0,"EVEN","ODD")</f>
        <v>EVEN</v>
      </c>
      <c r="F12023" t="str">
        <f>IF(D12023&lt;=18,"LOW (1-18)","HIGH (19-36)")</f>
        <v>LOW (1-18)</v>
      </c>
      <c r="G12023">
        <f>INT((D12023-1)/6)+1</f>
        <v>1</v>
      </c>
      <c r="H12023">
        <f>MOD(D12023-1,6)+1</f>
        <v>4</v>
      </c>
      <c r="I12023">
        <f>37-D12023</f>
        <v>33</v>
      </c>
      <c r="J12023">
        <f>ABS(D12023-D12024)</f>
        <v>17</v>
      </c>
    </row>
    <row r="12024">
      <c r="A12024">
        <v>15547</v>
      </c>
      <c r="B12024" t="str">
        <v>2016-09-28</v>
      </c>
      <c r="C12024" t="str">
        <v>Midday</v>
      </c>
      <c r="D12024">
        <v>21</v>
      </c>
      <c r="E12024" t="str">
        <f>IF(MOD(D12024,2)=0,"EVEN","ODD")</f>
        <v>ODD</v>
      </c>
      <c r="F12024" t="str">
        <f>IF(D12024&lt;=18,"LOW (1-18)","HIGH (19-36)")</f>
        <v>HIGH (19-36)</v>
      </c>
      <c r="G12024">
        <f>INT((D12024-1)/6)+1</f>
        <v>4</v>
      </c>
      <c r="H12024">
        <f>MOD(D12024-1,6)+1</f>
        <v>3</v>
      </c>
      <c r="I12024">
        <f>37-D12024</f>
        <v>16</v>
      </c>
      <c r="J12024">
        <f>ABS(D12024-D12025)</f>
        <v>11</v>
      </c>
    </row>
    <row r="12025">
      <c r="A12025">
        <v>15546</v>
      </c>
      <c r="B12025" t="str">
        <v>2016-09-28</v>
      </c>
      <c r="C12025" t="str">
        <v>Morning</v>
      </c>
      <c r="D12025">
        <v>32</v>
      </c>
      <c r="E12025" t="str">
        <f>IF(MOD(D12025,2)=0,"EVEN","ODD")</f>
        <v>EVEN</v>
      </c>
      <c r="F12025" t="str">
        <f>IF(D12025&lt;=18,"LOW (1-18)","HIGH (19-36)")</f>
        <v>HIGH (19-36)</v>
      </c>
      <c r="G12025">
        <f>INT((D12025-1)/6)+1</f>
        <v>6</v>
      </c>
      <c r="H12025">
        <f>MOD(D12025-1,6)+1</f>
        <v>2</v>
      </c>
      <c r="I12025">
        <f>37-D12025</f>
        <v>5</v>
      </c>
      <c r="J12025">
        <f>ABS(D12025-D12026)</f>
        <v>3</v>
      </c>
    </row>
    <row r="12026">
      <c r="A12026">
        <v>15545</v>
      </c>
      <c r="B12026" t="str">
        <v>2016-09-27</v>
      </c>
      <c r="C12026" t="str">
        <v>Evening</v>
      </c>
      <c r="D12026">
        <v>35</v>
      </c>
      <c r="E12026" t="str">
        <f>IF(MOD(D12026,2)=0,"EVEN","ODD")</f>
        <v>ODD</v>
      </c>
      <c r="F12026" t="str">
        <f>IF(D12026&lt;=18,"LOW (1-18)","HIGH (19-36)")</f>
        <v>HIGH (19-36)</v>
      </c>
      <c r="G12026">
        <f>INT((D12026-1)/6)+1</f>
        <v>6</v>
      </c>
      <c r="H12026">
        <f>MOD(D12026-1,6)+1</f>
        <v>5</v>
      </c>
      <c r="I12026">
        <f>37-D12026</f>
        <v>2</v>
      </c>
      <c r="J12026">
        <f>ABS(D12026-D12027)</f>
        <v>34</v>
      </c>
    </row>
    <row r="12027">
      <c r="A12027">
        <v>15544</v>
      </c>
      <c r="B12027" t="str">
        <v>2016-09-27</v>
      </c>
      <c r="C12027" t="str">
        <v>Afternoon</v>
      </c>
      <c r="D12027">
        <v>1</v>
      </c>
      <c r="E12027" t="str">
        <f>IF(MOD(D12027,2)=0,"EVEN","ODD")</f>
        <v>ODD</v>
      </c>
      <c r="F12027" t="str">
        <f>IF(D12027&lt;=18,"LOW (1-18)","HIGH (19-36)")</f>
        <v>LOW (1-18)</v>
      </c>
      <c r="G12027">
        <f>INT((D12027-1)/6)+1</f>
        <v>1</v>
      </c>
      <c r="H12027">
        <f>MOD(D12027-1,6)+1</f>
        <v>1</v>
      </c>
      <c r="I12027">
        <f>37-D12027</f>
        <v>36</v>
      </c>
      <c r="J12027">
        <f>ABS(D12027-D12028)</f>
        <v>17</v>
      </c>
    </row>
    <row r="12028">
      <c r="A12028">
        <v>15543</v>
      </c>
      <c r="B12028" t="str">
        <v>2016-09-27</v>
      </c>
      <c r="C12028" t="str">
        <v>Midday</v>
      </c>
      <c r="D12028">
        <v>18</v>
      </c>
      <c r="E12028" t="str">
        <f>IF(MOD(D12028,2)=0,"EVEN","ODD")</f>
        <v>EVEN</v>
      </c>
      <c r="F12028" t="str">
        <f>IF(D12028&lt;=18,"LOW (1-18)","HIGH (19-36)")</f>
        <v>LOW (1-18)</v>
      </c>
      <c r="G12028">
        <f>INT((D12028-1)/6)+1</f>
        <v>3</v>
      </c>
      <c r="H12028">
        <f>MOD(D12028-1,6)+1</f>
        <v>6</v>
      </c>
      <c r="I12028">
        <f>37-D12028</f>
        <v>19</v>
      </c>
      <c r="J12028">
        <f>ABS(D12028-D12029)</f>
        <v>11</v>
      </c>
    </row>
    <row r="12029">
      <c r="A12029">
        <v>15542</v>
      </c>
      <c r="B12029" t="str">
        <v>2016-09-27</v>
      </c>
      <c r="C12029" t="str">
        <v>Morning</v>
      </c>
      <c r="D12029">
        <v>29</v>
      </c>
      <c r="E12029" t="str">
        <f>IF(MOD(D12029,2)=0,"EVEN","ODD")</f>
        <v>ODD</v>
      </c>
      <c r="F12029" t="str">
        <f>IF(D12029&lt;=18,"LOW (1-18)","HIGH (19-36)")</f>
        <v>HIGH (19-36)</v>
      </c>
      <c r="G12029">
        <f>INT((D12029-1)/6)+1</f>
        <v>5</v>
      </c>
      <c r="H12029">
        <f>MOD(D12029-1,6)+1</f>
        <v>5</v>
      </c>
      <c r="I12029">
        <f>37-D12029</f>
        <v>8</v>
      </c>
      <c r="J12029">
        <f>ABS(D12029-D12030)</f>
        <v>10</v>
      </c>
    </row>
    <row r="12030">
      <c r="A12030">
        <v>15541</v>
      </c>
      <c r="B12030" t="str">
        <v>2016-09-26</v>
      </c>
      <c r="C12030" t="str">
        <v>Evening</v>
      </c>
      <c r="D12030">
        <v>19</v>
      </c>
      <c r="E12030" t="str">
        <f>IF(MOD(D12030,2)=0,"EVEN","ODD")</f>
        <v>ODD</v>
      </c>
      <c r="F12030" t="str">
        <f>IF(D12030&lt;=18,"LOW (1-18)","HIGH (19-36)")</f>
        <v>HIGH (19-36)</v>
      </c>
      <c r="G12030">
        <f>INT((D12030-1)/6)+1</f>
        <v>4</v>
      </c>
      <c r="H12030">
        <f>MOD(D12030-1,6)+1</f>
        <v>1</v>
      </c>
      <c r="I12030">
        <f>37-D12030</f>
        <v>18</v>
      </c>
      <c r="J12030">
        <f>ABS(D12030-D12031)</f>
        <v>5</v>
      </c>
    </row>
    <row r="12031">
      <c r="A12031">
        <v>15540</v>
      </c>
      <c r="B12031" t="str">
        <v>2016-09-26</v>
      </c>
      <c r="C12031" t="str">
        <v>Afternoon</v>
      </c>
      <c r="D12031">
        <v>14</v>
      </c>
      <c r="E12031" t="str">
        <f>IF(MOD(D12031,2)=0,"EVEN","ODD")</f>
        <v>EVEN</v>
      </c>
      <c r="F12031" t="str">
        <f>IF(D12031&lt;=18,"LOW (1-18)","HIGH (19-36)")</f>
        <v>LOW (1-18)</v>
      </c>
      <c r="G12031">
        <f>INT((D12031-1)/6)+1</f>
        <v>3</v>
      </c>
      <c r="H12031">
        <f>MOD(D12031-1,6)+1</f>
        <v>2</v>
      </c>
      <c r="I12031">
        <f>37-D12031</f>
        <v>23</v>
      </c>
      <c r="J12031">
        <f>ABS(D12031-D12032)</f>
        <v>16</v>
      </c>
    </row>
    <row r="12032">
      <c r="A12032">
        <v>15539</v>
      </c>
      <c r="B12032" t="str">
        <v>2016-09-26</v>
      </c>
      <c r="C12032" t="str">
        <v>Midday</v>
      </c>
      <c r="D12032">
        <v>30</v>
      </c>
      <c r="E12032" t="str">
        <f>IF(MOD(D12032,2)=0,"EVEN","ODD")</f>
        <v>EVEN</v>
      </c>
      <c r="F12032" t="str">
        <f>IF(D12032&lt;=18,"LOW (1-18)","HIGH (19-36)")</f>
        <v>HIGH (19-36)</v>
      </c>
      <c r="G12032">
        <f>INT((D12032-1)/6)+1</f>
        <v>5</v>
      </c>
      <c r="H12032">
        <f>MOD(D12032-1,6)+1</f>
        <v>6</v>
      </c>
      <c r="I12032">
        <f>37-D12032</f>
        <v>7</v>
      </c>
      <c r="J12032">
        <f>ABS(D12032-D12033)</f>
        <v>8</v>
      </c>
    </row>
    <row r="12033">
      <c r="A12033">
        <v>15538</v>
      </c>
      <c r="B12033" t="str">
        <v>2016-09-26</v>
      </c>
      <c r="C12033" t="str">
        <v>Morning</v>
      </c>
      <c r="D12033">
        <v>22</v>
      </c>
      <c r="E12033" t="str">
        <f>IF(MOD(D12033,2)=0,"EVEN","ODD")</f>
        <v>EVEN</v>
      </c>
      <c r="F12033" t="str">
        <f>IF(D12033&lt;=18,"LOW (1-18)","HIGH (19-36)")</f>
        <v>HIGH (19-36)</v>
      </c>
      <c r="G12033">
        <f>INT((D12033-1)/6)+1</f>
        <v>4</v>
      </c>
      <c r="H12033">
        <f>MOD(D12033-1,6)+1</f>
        <v>4</v>
      </c>
      <c r="I12033">
        <f>37-D12033</f>
        <v>15</v>
      </c>
      <c r="J12033">
        <f>ABS(D12033-D12034)</f>
        <v>4</v>
      </c>
    </row>
    <row r="12034">
      <c r="A12034">
        <v>15537</v>
      </c>
      <c r="B12034" t="str">
        <v>2016-09-24</v>
      </c>
      <c r="C12034" t="str">
        <v>Evening</v>
      </c>
      <c r="D12034">
        <v>26</v>
      </c>
      <c r="E12034" t="str">
        <f>IF(MOD(D12034,2)=0,"EVEN","ODD")</f>
        <v>EVEN</v>
      </c>
      <c r="F12034" t="str">
        <f>IF(D12034&lt;=18,"LOW (1-18)","HIGH (19-36)")</f>
        <v>HIGH (19-36)</v>
      </c>
      <c r="G12034">
        <f>INT((D12034-1)/6)+1</f>
        <v>5</v>
      </c>
      <c r="H12034">
        <f>MOD(D12034-1,6)+1</f>
        <v>2</v>
      </c>
      <c r="I12034">
        <f>37-D12034</f>
        <v>11</v>
      </c>
      <c r="J12034">
        <f>ABS(D12034-D12035)</f>
        <v>6</v>
      </c>
    </row>
    <row r="12035">
      <c r="A12035">
        <v>15536</v>
      </c>
      <c r="B12035" t="str">
        <v>2016-09-24</v>
      </c>
      <c r="C12035" t="str">
        <v>Afternoon</v>
      </c>
      <c r="D12035">
        <v>20</v>
      </c>
      <c r="E12035" t="str">
        <f>IF(MOD(D12035,2)=0,"EVEN","ODD")</f>
        <v>EVEN</v>
      </c>
      <c r="F12035" t="str">
        <f>IF(D12035&lt;=18,"LOW (1-18)","HIGH (19-36)")</f>
        <v>HIGH (19-36)</v>
      </c>
      <c r="G12035">
        <f>INT((D12035-1)/6)+1</f>
        <v>4</v>
      </c>
      <c r="H12035">
        <f>MOD(D12035-1,6)+1</f>
        <v>2</v>
      </c>
      <c r="I12035">
        <f>37-D12035</f>
        <v>17</v>
      </c>
      <c r="J12035">
        <f>ABS(D12035-D12036)</f>
        <v>14</v>
      </c>
    </row>
    <row r="12036">
      <c r="A12036">
        <v>15535</v>
      </c>
      <c r="B12036" t="str">
        <v>2016-09-24</v>
      </c>
      <c r="C12036" t="str">
        <v>Midday</v>
      </c>
      <c r="D12036">
        <v>6</v>
      </c>
      <c r="E12036" t="str">
        <f>IF(MOD(D12036,2)=0,"EVEN","ODD")</f>
        <v>EVEN</v>
      </c>
      <c r="F12036" t="str">
        <f>IF(D12036&lt;=18,"LOW (1-18)","HIGH (19-36)")</f>
        <v>LOW (1-18)</v>
      </c>
      <c r="G12036">
        <f>INT((D12036-1)/6)+1</f>
        <v>1</v>
      </c>
      <c r="H12036">
        <f>MOD(D12036-1,6)+1</f>
        <v>6</v>
      </c>
      <c r="I12036">
        <f>37-D12036</f>
        <v>31</v>
      </c>
      <c r="J12036">
        <f>ABS(D12036-D12037)</f>
        <v>12</v>
      </c>
    </row>
    <row r="12037">
      <c r="A12037">
        <v>15534</v>
      </c>
      <c r="B12037" t="str">
        <v>2016-09-24</v>
      </c>
      <c r="C12037" t="str">
        <v>Morning</v>
      </c>
      <c r="D12037">
        <v>18</v>
      </c>
      <c r="E12037" t="str">
        <f>IF(MOD(D12037,2)=0,"EVEN","ODD")</f>
        <v>EVEN</v>
      </c>
      <c r="F12037" t="str">
        <f>IF(D12037&lt;=18,"LOW (1-18)","HIGH (19-36)")</f>
        <v>LOW (1-18)</v>
      </c>
      <c r="G12037">
        <f>INT((D12037-1)/6)+1</f>
        <v>3</v>
      </c>
      <c r="H12037">
        <f>MOD(D12037-1,6)+1</f>
        <v>6</v>
      </c>
      <c r="I12037">
        <f>37-D12037</f>
        <v>19</v>
      </c>
      <c r="J12037">
        <f>ABS(D12037-D12038)</f>
        <v>6</v>
      </c>
    </row>
    <row r="12038">
      <c r="A12038">
        <v>15533</v>
      </c>
      <c r="B12038" t="str">
        <v>2016-09-23</v>
      </c>
      <c r="C12038" t="str">
        <v>Evening</v>
      </c>
      <c r="D12038">
        <v>12</v>
      </c>
      <c r="E12038" t="str">
        <f>IF(MOD(D12038,2)=0,"EVEN","ODD")</f>
        <v>EVEN</v>
      </c>
      <c r="F12038" t="str">
        <f>IF(D12038&lt;=18,"LOW (1-18)","HIGH (19-36)")</f>
        <v>LOW (1-18)</v>
      </c>
      <c r="G12038">
        <f>INT((D12038-1)/6)+1</f>
        <v>2</v>
      </c>
      <c r="H12038">
        <f>MOD(D12038-1,6)+1</f>
        <v>6</v>
      </c>
      <c r="I12038">
        <f>37-D12038</f>
        <v>25</v>
      </c>
      <c r="J12038">
        <f>ABS(D12038-D12039)</f>
        <v>24</v>
      </c>
    </row>
    <row r="12039">
      <c r="A12039">
        <v>15532</v>
      </c>
      <c r="B12039" t="str">
        <v>2016-09-23</v>
      </c>
      <c r="C12039" t="str">
        <v>Afternoon</v>
      </c>
      <c r="D12039">
        <v>36</v>
      </c>
      <c r="E12039" t="str">
        <f>IF(MOD(D12039,2)=0,"EVEN","ODD")</f>
        <v>EVEN</v>
      </c>
      <c r="F12039" t="str">
        <f>IF(D12039&lt;=18,"LOW (1-18)","HIGH (19-36)")</f>
        <v>HIGH (19-36)</v>
      </c>
      <c r="G12039">
        <f>INT((D12039-1)/6)+1</f>
        <v>6</v>
      </c>
      <c r="H12039">
        <f>MOD(D12039-1,6)+1</f>
        <v>6</v>
      </c>
      <c r="I12039">
        <f>37-D12039</f>
        <v>1</v>
      </c>
      <c r="J12039">
        <f>ABS(D12039-D12040)</f>
        <v>12</v>
      </c>
    </row>
    <row r="12040">
      <c r="A12040">
        <v>15531</v>
      </c>
      <c r="B12040" t="str">
        <v>2016-09-23</v>
      </c>
      <c r="C12040" t="str">
        <v>Midday</v>
      </c>
      <c r="D12040">
        <v>24</v>
      </c>
      <c r="E12040" t="str">
        <f>IF(MOD(D12040,2)=0,"EVEN","ODD")</f>
        <v>EVEN</v>
      </c>
      <c r="F12040" t="str">
        <f>IF(D12040&lt;=18,"LOW (1-18)","HIGH (19-36)")</f>
        <v>HIGH (19-36)</v>
      </c>
      <c r="G12040">
        <f>INT((D12040-1)/6)+1</f>
        <v>4</v>
      </c>
      <c r="H12040">
        <f>MOD(D12040-1,6)+1</f>
        <v>6</v>
      </c>
      <c r="I12040">
        <f>37-D12040</f>
        <v>13</v>
      </c>
      <c r="J12040">
        <f>ABS(D12040-D12041)</f>
        <v>18</v>
      </c>
    </row>
    <row r="12041">
      <c r="A12041">
        <v>15530</v>
      </c>
      <c r="B12041" t="str">
        <v>2016-09-23</v>
      </c>
      <c r="C12041" t="str">
        <v>Morning</v>
      </c>
      <c r="D12041">
        <v>6</v>
      </c>
      <c r="E12041" t="str">
        <f>IF(MOD(D12041,2)=0,"EVEN","ODD")</f>
        <v>EVEN</v>
      </c>
      <c r="F12041" t="str">
        <f>IF(D12041&lt;=18,"LOW (1-18)","HIGH (19-36)")</f>
        <v>LOW (1-18)</v>
      </c>
      <c r="G12041">
        <f>INT((D12041-1)/6)+1</f>
        <v>1</v>
      </c>
      <c r="H12041">
        <f>MOD(D12041-1,6)+1</f>
        <v>6</v>
      </c>
      <c r="I12041">
        <f>37-D12041</f>
        <v>31</v>
      </c>
      <c r="J12041">
        <f>ABS(D12041-D12042)</f>
        <v>22</v>
      </c>
    </row>
    <row r="12042">
      <c r="A12042">
        <v>15529</v>
      </c>
      <c r="B12042" t="str">
        <v>2016-09-22</v>
      </c>
      <c r="C12042" t="str">
        <v>Evening</v>
      </c>
      <c r="D12042">
        <v>28</v>
      </c>
      <c r="E12042" t="str">
        <f>IF(MOD(D12042,2)=0,"EVEN","ODD")</f>
        <v>EVEN</v>
      </c>
      <c r="F12042" t="str">
        <f>IF(D12042&lt;=18,"LOW (1-18)","HIGH (19-36)")</f>
        <v>HIGH (19-36)</v>
      </c>
      <c r="G12042">
        <f>INT((D12042-1)/6)+1</f>
        <v>5</v>
      </c>
      <c r="H12042">
        <f>MOD(D12042-1,6)+1</f>
        <v>4</v>
      </c>
      <c r="I12042">
        <f>37-D12042</f>
        <v>9</v>
      </c>
      <c r="J12042">
        <f>ABS(D12042-D12043)</f>
        <v>27</v>
      </c>
    </row>
    <row r="12043">
      <c r="A12043">
        <v>15528</v>
      </c>
      <c r="B12043" t="str">
        <v>2016-09-22</v>
      </c>
      <c r="C12043" t="str">
        <v>Afternoon</v>
      </c>
      <c r="D12043">
        <v>1</v>
      </c>
      <c r="E12043" t="str">
        <f>IF(MOD(D12043,2)=0,"EVEN","ODD")</f>
        <v>ODD</v>
      </c>
      <c r="F12043" t="str">
        <f>IF(D12043&lt;=18,"LOW (1-18)","HIGH (19-36)")</f>
        <v>LOW (1-18)</v>
      </c>
      <c r="G12043">
        <f>INT((D12043-1)/6)+1</f>
        <v>1</v>
      </c>
      <c r="H12043">
        <f>MOD(D12043-1,6)+1</f>
        <v>1</v>
      </c>
      <c r="I12043">
        <f>37-D12043</f>
        <v>36</v>
      </c>
      <c r="J12043">
        <f>ABS(D12043-D12044)</f>
        <v>34</v>
      </c>
    </row>
    <row r="12044">
      <c r="A12044">
        <v>15527</v>
      </c>
      <c r="B12044" t="str">
        <v>2016-09-22</v>
      </c>
      <c r="C12044" t="str">
        <v>Midday</v>
      </c>
      <c r="D12044">
        <v>35</v>
      </c>
      <c r="E12044" t="str">
        <f>IF(MOD(D12044,2)=0,"EVEN","ODD")</f>
        <v>ODD</v>
      </c>
      <c r="F12044" t="str">
        <f>IF(D12044&lt;=18,"LOW (1-18)","HIGH (19-36)")</f>
        <v>HIGH (19-36)</v>
      </c>
      <c r="G12044">
        <f>INT((D12044-1)/6)+1</f>
        <v>6</v>
      </c>
      <c r="H12044">
        <f>MOD(D12044-1,6)+1</f>
        <v>5</v>
      </c>
      <c r="I12044">
        <f>37-D12044</f>
        <v>2</v>
      </c>
      <c r="J12044">
        <f>ABS(D12044-D12045)</f>
        <v>3</v>
      </c>
    </row>
    <row r="12045">
      <c r="A12045">
        <v>15526</v>
      </c>
      <c r="B12045" t="str">
        <v>2016-09-22</v>
      </c>
      <c r="C12045" t="str">
        <v>Morning</v>
      </c>
      <c r="D12045">
        <v>32</v>
      </c>
      <c r="E12045" t="str">
        <f>IF(MOD(D12045,2)=0,"EVEN","ODD")</f>
        <v>EVEN</v>
      </c>
      <c r="F12045" t="str">
        <f>IF(D12045&lt;=18,"LOW (1-18)","HIGH (19-36)")</f>
        <v>HIGH (19-36)</v>
      </c>
      <c r="G12045">
        <f>INT((D12045-1)/6)+1</f>
        <v>6</v>
      </c>
      <c r="H12045">
        <f>MOD(D12045-1,6)+1</f>
        <v>2</v>
      </c>
      <c r="I12045">
        <f>37-D12045</f>
        <v>5</v>
      </c>
      <c r="J12045">
        <f>ABS(D12045-D12046)</f>
        <v>4</v>
      </c>
    </row>
    <row r="12046">
      <c r="A12046">
        <v>15525</v>
      </c>
      <c r="B12046" t="str">
        <v>2016-09-21</v>
      </c>
      <c r="C12046" t="str">
        <v>Evening</v>
      </c>
      <c r="D12046">
        <v>36</v>
      </c>
      <c r="E12046" t="str">
        <f>IF(MOD(D12046,2)=0,"EVEN","ODD")</f>
        <v>EVEN</v>
      </c>
      <c r="F12046" t="str">
        <f>IF(D12046&lt;=18,"LOW (1-18)","HIGH (19-36)")</f>
        <v>HIGH (19-36)</v>
      </c>
      <c r="G12046">
        <f>INT((D12046-1)/6)+1</f>
        <v>6</v>
      </c>
      <c r="H12046">
        <f>MOD(D12046-1,6)+1</f>
        <v>6</v>
      </c>
      <c r="I12046">
        <f>37-D12046</f>
        <v>1</v>
      </c>
      <c r="J12046">
        <f>ABS(D12046-D12047)</f>
        <v>27</v>
      </c>
    </row>
    <row r="12047">
      <c r="A12047">
        <v>15524</v>
      </c>
      <c r="B12047" t="str">
        <v>2016-09-21</v>
      </c>
      <c r="C12047" t="str">
        <v>Afternoon</v>
      </c>
      <c r="D12047">
        <v>9</v>
      </c>
      <c r="E12047" t="str">
        <f>IF(MOD(D12047,2)=0,"EVEN","ODD")</f>
        <v>ODD</v>
      </c>
      <c r="F12047" t="str">
        <f>IF(D12047&lt;=18,"LOW (1-18)","HIGH (19-36)")</f>
        <v>LOW (1-18)</v>
      </c>
      <c r="G12047">
        <f>INT((D12047-1)/6)+1</f>
        <v>2</v>
      </c>
      <c r="H12047">
        <f>MOD(D12047-1,6)+1</f>
        <v>3</v>
      </c>
      <c r="I12047">
        <f>37-D12047</f>
        <v>28</v>
      </c>
      <c r="J12047">
        <f>ABS(D12047-D12048)</f>
        <v>3</v>
      </c>
    </row>
    <row r="12048">
      <c r="A12048">
        <v>15523</v>
      </c>
      <c r="B12048" t="str">
        <v>2016-09-21</v>
      </c>
      <c r="C12048" t="str">
        <v>Midday</v>
      </c>
      <c r="D12048">
        <v>6</v>
      </c>
      <c r="E12048" t="str">
        <f>IF(MOD(D12048,2)=0,"EVEN","ODD")</f>
        <v>EVEN</v>
      </c>
      <c r="F12048" t="str">
        <f>IF(D12048&lt;=18,"LOW (1-18)","HIGH (19-36)")</f>
        <v>LOW (1-18)</v>
      </c>
      <c r="G12048">
        <f>INT((D12048-1)/6)+1</f>
        <v>1</v>
      </c>
      <c r="H12048">
        <f>MOD(D12048-1,6)+1</f>
        <v>6</v>
      </c>
      <c r="I12048">
        <f>37-D12048</f>
        <v>31</v>
      </c>
      <c r="J12048">
        <f>ABS(D12048-D12049)</f>
        <v>23</v>
      </c>
    </row>
    <row r="12049">
      <c r="A12049">
        <v>15522</v>
      </c>
      <c r="B12049" t="str">
        <v>2016-09-21</v>
      </c>
      <c r="C12049" t="str">
        <v>Morning</v>
      </c>
      <c r="D12049">
        <v>29</v>
      </c>
      <c r="E12049" t="str">
        <f>IF(MOD(D12049,2)=0,"EVEN","ODD")</f>
        <v>ODD</v>
      </c>
      <c r="F12049" t="str">
        <f>IF(D12049&lt;=18,"LOW (1-18)","HIGH (19-36)")</f>
        <v>HIGH (19-36)</v>
      </c>
      <c r="G12049">
        <f>INT((D12049-1)/6)+1</f>
        <v>5</v>
      </c>
      <c r="H12049">
        <f>MOD(D12049-1,6)+1</f>
        <v>5</v>
      </c>
      <c r="I12049">
        <f>37-D12049</f>
        <v>8</v>
      </c>
      <c r="J12049">
        <f>ABS(D12049-D12050)</f>
        <v>0</v>
      </c>
    </row>
    <row r="12050">
      <c r="A12050">
        <v>15521</v>
      </c>
      <c r="B12050" t="str">
        <v>2016-09-20</v>
      </c>
      <c r="C12050" t="str">
        <v>Evening</v>
      </c>
      <c r="D12050">
        <v>29</v>
      </c>
      <c r="E12050" t="str">
        <f>IF(MOD(D12050,2)=0,"EVEN","ODD")</f>
        <v>ODD</v>
      </c>
      <c r="F12050" t="str">
        <f>IF(D12050&lt;=18,"LOW (1-18)","HIGH (19-36)")</f>
        <v>HIGH (19-36)</v>
      </c>
      <c r="G12050">
        <f>INT((D12050-1)/6)+1</f>
        <v>5</v>
      </c>
      <c r="H12050">
        <f>MOD(D12050-1,6)+1</f>
        <v>5</v>
      </c>
      <c r="I12050">
        <f>37-D12050</f>
        <v>8</v>
      </c>
      <c r="J12050">
        <f>ABS(D12050-D12051)</f>
        <v>10</v>
      </c>
    </row>
    <row r="12051">
      <c r="A12051">
        <v>15520</v>
      </c>
      <c r="B12051" t="str">
        <v>2016-09-20</v>
      </c>
      <c r="C12051" t="str">
        <v>Afternoon</v>
      </c>
      <c r="D12051">
        <v>19</v>
      </c>
      <c r="E12051" t="str">
        <f>IF(MOD(D12051,2)=0,"EVEN","ODD")</f>
        <v>ODD</v>
      </c>
      <c r="F12051" t="str">
        <f>IF(D12051&lt;=18,"LOW (1-18)","HIGH (19-36)")</f>
        <v>HIGH (19-36)</v>
      </c>
      <c r="G12051">
        <f>INT((D12051-1)/6)+1</f>
        <v>4</v>
      </c>
      <c r="H12051">
        <f>MOD(D12051-1,6)+1</f>
        <v>1</v>
      </c>
      <c r="I12051">
        <f>37-D12051</f>
        <v>18</v>
      </c>
      <c r="J12051">
        <f>ABS(D12051-D12052)</f>
        <v>17</v>
      </c>
    </row>
    <row r="12052">
      <c r="A12052">
        <v>15519</v>
      </c>
      <c r="B12052" t="str">
        <v>2016-09-20</v>
      </c>
      <c r="C12052" t="str">
        <v>Midday</v>
      </c>
      <c r="D12052">
        <v>36</v>
      </c>
      <c r="E12052" t="str">
        <f>IF(MOD(D12052,2)=0,"EVEN","ODD")</f>
        <v>EVEN</v>
      </c>
      <c r="F12052" t="str">
        <f>IF(D12052&lt;=18,"LOW (1-18)","HIGH (19-36)")</f>
        <v>HIGH (19-36)</v>
      </c>
      <c r="G12052">
        <f>INT((D12052-1)/6)+1</f>
        <v>6</v>
      </c>
      <c r="H12052">
        <f>MOD(D12052-1,6)+1</f>
        <v>6</v>
      </c>
      <c r="I12052">
        <f>37-D12052</f>
        <v>1</v>
      </c>
      <c r="J12052">
        <f>ABS(D12052-D12053)</f>
        <v>10</v>
      </c>
    </row>
    <row r="12053">
      <c r="A12053">
        <v>15518</v>
      </c>
      <c r="B12053" t="str">
        <v>2016-09-20</v>
      </c>
      <c r="C12053" t="str">
        <v>Morning</v>
      </c>
      <c r="D12053">
        <v>26</v>
      </c>
      <c r="E12053" t="str">
        <f>IF(MOD(D12053,2)=0,"EVEN","ODD")</f>
        <v>EVEN</v>
      </c>
      <c r="F12053" t="str">
        <f>IF(D12053&lt;=18,"LOW (1-18)","HIGH (19-36)")</f>
        <v>HIGH (19-36)</v>
      </c>
      <c r="G12053">
        <f>INT((D12053-1)/6)+1</f>
        <v>5</v>
      </c>
      <c r="H12053">
        <f>MOD(D12053-1,6)+1</f>
        <v>2</v>
      </c>
      <c r="I12053">
        <f>37-D12053</f>
        <v>11</v>
      </c>
      <c r="J12053">
        <f>ABS(D12053-D12054)</f>
        <v>7</v>
      </c>
    </row>
    <row r="12054">
      <c r="A12054">
        <v>15517</v>
      </c>
      <c r="B12054" t="str">
        <v>2016-09-19</v>
      </c>
      <c r="C12054" t="str">
        <v>Evening</v>
      </c>
      <c r="D12054">
        <v>19</v>
      </c>
      <c r="E12054" t="str">
        <f>IF(MOD(D12054,2)=0,"EVEN","ODD")</f>
        <v>ODD</v>
      </c>
      <c r="F12054" t="str">
        <f>IF(D12054&lt;=18,"LOW (1-18)","HIGH (19-36)")</f>
        <v>HIGH (19-36)</v>
      </c>
      <c r="G12054">
        <f>INT((D12054-1)/6)+1</f>
        <v>4</v>
      </c>
      <c r="H12054">
        <f>MOD(D12054-1,6)+1</f>
        <v>1</v>
      </c>
      <c r="I12054">
        <f>37-D12054</f>
        <v>18</v>
      </c>
      <c r="J12054">
        <f>ABS(D12054-D12055)</f>
        <v>7</v>
      </c>
    </row>
    <row r="12055">
      <c r="A12055">
        <v>15516</v>
      </c>
      <c r="B12055" t="str">
        <v>2016-09-19</v>
      </c>
      <c r="C12055" t="str">
        <v>Afternoon</v>
      </c>
      <c r="D12055">
        <v>12</v>
      </c>
      <c r="E12055" t="str">
        <f>IF(MOD(D12055,2)=0,"EVEN","ODD")</f>
        <v>EVEN</v>
      </c>
      <c r="F12055" t="str">
        <f>IF(D12055&lt;=18,"LOW (1-18)","HIGH (19-36)")</f>
        <v>LOW (1-18)</v>
      </c>
      <c r="G12055">
        <f>INT((D12055-1)/6)+1</f>
        <v>2</v>
      </c>
      <c r="H12055">
        <f>MOD(D12055-1,6)+1</f>
        <v>6</v>
      </c>
      <c r="I12055">
        <f>37-D12055</f>
        <v>25</v>
      </c>
      <c r="J12055">
        <f>ABS(D12055-D12056)</f>
        <v>24</v>
      </c>
    </row>
    <row r="12056">
      <c r="A12056">
        <v>15515</v>
      </c>
      <c r="B12056" t="str">
        <v>2016-09-19</v>
      </c>
      <c r="C12056" t="str">
        <v>Midday</v>
      </c>
      <c r="D12056">
        <v>36</v>
      </c>
      <c r="E12056" t="str">
        <f>IF(MOD(D12056,2)=0,"EVEN","ODD")</f>
        <v>EVEN</v>
      </c>
      <c r="F12056" t="str">
        <f>IF(D12056&lt;=18,"LOW (1-18)","HIGH (19-36)")</f>
        <v>HIGH (19-36)</v>
      </c>
      <c r="G12056">
        <f>INT((D12056-1)/6)+1</f>
        <v>6</v>
      </c>
      <c r="H12056">
        <f>MOD(D12056-1,6)+1</f>
        <v>6</v>
      </c>
      <c r="I12056">
        <f>37-D12056</f>
        <v>1</v>
      </c>
      <c r="J12056">
        <f>ABS(D12056-D12057)</f>
        <v>18</v>
      </c>
    </row>
    <row r="12057">
      <c r="A12057">
        <v>15514</v>
      </c>
      <c r="B12057" t="str">
        <v>2016-09-19</v>
      </c>
      <c r="C12057" t="str">
        <v>Morning</v>
      </c>
      <c r="D12057">
        <v>18</v>
      </c>
      <c r="E12057" t="str">
        <f>IF(MOD(D12057,2)=0,"EVEN","ODD")</f>
        <v>EVEN</v>
      </c>
      <c r="F12057" t="str">
        <f>IF(D12057&lt;=18,"LOW (1-18)","HIGH (19-36)")</f>
        <v>LOW (1-18)</v>
      </c>
      <c r="G12057">
        <f>INT((D12057-1)/6)+1</f>
        <v>3</v>
      </c>
      <c r="H12057">
        <f>MOD(D12057-1,6)+1</f>
        <v>6</v>
      </c>
      <c r="I12057">
        <f>37-D12057</f>
        <v>19</v>
      </c>
      <c r="J12057">
        <f>ABS(D12057-D12058)</f>
        <v>4</v>
      </c>
    </row>
    <row r="12058">
      <c r="A12058">
        <v>15513</v>
      </c>
      <c r="B12058" t="str">
        <v>2016-09-17</v>
      </c>
      <c r="C12058" t="str">
        <v>Evening</v>
      </c>
      <c r="D12058">
        <v>14</v>
      </c>
      <c r="E12058" t="str">
        <f>IF(MOD(D12058,2)=0,"EVEN","ODD")</f>
        <v>EVEN</v>
      </c>
      <c r="F12058" t="str">
        <f>IF(D12058&lt;=18,"LOW (1-18)","HIGH (19-36)")</f>
        <v>LOW (1-18)</v>
      </c>
      <c r="G12058">
        <f>INT((D12058-1)/6)+1</f>
        <v>3</v>
      </c>
      <c r="H12058">
        <f>MOD(D12058-1,6)+1</f>
        <v>2</v>
      </c>
      <c r="I12058">
        <f>37-D12058</f>
        <v>23</v>
      </c>
      <c r="J12058">
        <f>ABS(D12058-D12059)</f>
        <v>4</v>
      </c>
    </row>
    <row r="12059">
      <c r="A12059">
        <v>15512</v>
      </c>
      <c r="B12059" t="str">
        <v>2016-09-17</v>
      </c>
      <c r="C12059" t="str">
        <v>Afternoon</v>
      </c>
      <c r="D12059">
        <v>10</v>
      </c>
      <c r="E12059" t="str">
        <f>IF(MOD(D12059,2)=0,"EVEN","ODD")</f>
        <v>EVEN</v>
      </c>
      <c r="F12059" t="str">
        <f>IF(D12059&lt;=18,"LOW (1-18)","HIGH (19-36)")</f>
        <v>LOW (1-18)</v>
      </c>
      <c r="G12059">
        <f>INT((D12059-1)/6)+1</f>
        <v>2</v>
      </c>
      <c r="H12059">
        <f>MOD(D12059-1,6)+1</f>
        <v>4</v>
      </c>
      <c r="I12059">
        <f>37-D12059</f>
        <v>27</v>
      </c>
      <c r="J12059">
        <f>ABS(D12059-D12060)</f>
        <v>6</v>
      </c>
    </row>
    <row r="12060">
      <c r="A12060">
        <v>15511</v>
      </c>
      <c r="B12060" t="str">
        <v>2016-09-17</v>
      </c>
      <c r="C12060" t="str">
        <v>Midday</v>
      </c>
      <c r="D12060">
        <v>16</v>
      </c>
      <c r="E12060" t="str">
        <f>IF(MOD(D12060,2)=0,"EVEN","ODD")</f>
        <v>EVEN</v>
      </c>
      <c r="F12060" t="str">
        <f>IF(D12060&lt;=18,"LOW (1-18)","HIGH (19-36)")</f>
        <v>LOW (1-18)</v>
      </c>
      <c r="G12060">
        <f>INT((D12060-1)/6)+1</f>
        <v>3</v>
      </c>
      <c r="H12060">
        <f>MOD(D12060-1,6)+1</f>
        <v>4</v>
      </c>
      <c r="I12060">
        <f>37-D12060</f>
        <v>21</v>
      </c>
      <c r="J12060">
        <f>ABS(D12060-D12061)</f>
        <v>20</v>
      </c>
    </row>
    <row r="12061">
      <c r="A12061">
        <v>15510</v>
      </c>
      <c r="B12061" t="str">
        <v>2016-09-17</v>
      </c>
      <c r="C12061" t="str">
        <v>Morning</v>
      </c>
      <c r="D12061">
        <v>36</v>
      </c>
      <c r="E12061" t="str">
        <f>IF(MOD(D12061,2)=0,"EVEN","ODD")</f>
        <v>EVEN</v>
      </c>
      <c r="F12061" t="str">
        <f>IF(D12061&lt;=18,"LOW (1-18)","HIGH (19-36)")</f>
        <v>HIGH (19-36)</v>
      </c>
      <c r="G12061">
        <f>INT((D12061-1)/6)+1</f>
        <v>6</v>
      </c>
      <c r="H12061">
        <f>MOD(D12061-1,6)+1</f>
        <v>6</v>
      </c>
      <c r="I12061">
        <f>37-D12061</f>
        <v>1</v>
      </c>
      <c r="J12061">
        <f>ABS(D12061-D12062)</f>
        <v>18</v>
      </c>
    </row>
    <row r="12062">
      <c r="A12062">
        <v>15509</v>
      </c>
      <c r="B12062" t="str">
        <v>2016-09-16</v>
      </c>
      <c r="C12062" t="str">
        <v>Evening</v>
      </c>
      <c r="D12062">
        <v>18</v>
      </c>
      <c r="E12062" t="str">
        <f>IF(MOD(D12062,2)=0,"EVEN","ODD")</f>
        <v>EVEN</v>
      </c>
      <c r="F12062" t="str">
        <f>IF(D12062&lt;=18,"LOW (1-18)","HIGH (19-36)")</f>
        <v>LOW (1-18)</v>
      </c>
      <c r="G12062">
        <f>INT((D12062-1)/6)+1</f>
        <v>3</v>
      </c>
      <c r="H12062">
        <f>MOD(D12062-1,6)+1</f>
        <v>6</v>
      </c>
      <c r="I12062">
        <f>37-D12062</f>
        <v>19</v>
      </c>
      <c r="J12062">
        <f>ABS(D12062-D12063)</f>
        <v>7</v>
      </c>
    </row>
    <row r="12063">
      <c r="A12063">
        <v>15508</v>
      </c>
      <c r="B12063" t="str">
        <v>2016-09-16</v>
      </c>
      <c r="C12063" t="str">
        <v>Afternoon</v>
      </c>
      <c r="D12063">
        <v>11</v>
      </c>
      <c r="E12063" t="str">
        <f>IF(MOD(D12063,2)=0,"EVEN","ODD")</f>
        <v>ODD</v>
      </c>
      <c r="F12063" t="str">
        <f>IF(D12063&lt;=18,"LOW (1-18)","HIGH (19-36)")</f>
        <v>LOW (1-18)</v>
      </c>
      <c r="G12063">
        <f>INT((D12063-1)/6)+1</f>
        <v>2</v>
      </c>
      <c r="H12063">
        <f>MOD(D12063-1,6)+1</f>
        <v>5</v>
      </c>
      <c r="I12063">
        <f>37-D12063</f>
        <v>26</v>
      </c>
      <c r="J12063">
        <f>ABS(D12063-D12064)</f>
        <v>13</v>
      </c>
    </row>
    <row r="12064">
      <c r="A12064">
        <v>15507</v>
      </c>
      <c r="B12064" t="str">
        <v>2016-09-16</v>
      </c>
      <c r="C12064" t="str">
        <v>Midday</v>
      </c>
      <c r="D12064">
        <v>24</v>
      </c>
      <c r="E12064" t="str">
        <f>IF(MOD(D12064,2)=0,"EVEN","ODD")</f>
        <v>EVEN</v>
      </c>
      <c r="F12064" t="str">
        <f>IF(D12064&lt;=18,"LOW (1-18)","HIGH (19-36)")</f>
        <v>HIGH (19-36)</v>
      </c>
      <c r="G12064">
        <f>INT((D12064-1)/6)+1</f>
        <v>4</v>
      </c>
      <c r="H12064">
        <f>MOD(D12064-1,6)+1</f>
        <v>6</v>
      </c>
      <c r="I12064">
        <f>37-D12064</f>
        <v>13</v>
      </c>
      <c r="J12064">
        <f>ABS(D12064-D12065)</f>
        <v>20</v>
      </c>
    </row>
    <row r="12065">
      <c r="A12065">
        <v>15506</v>
      </c>
      <c r="B12065" t="str">
        <v>2016-09-16</v>
      </c>
      <c r="C12065" t="str">
        <v>Morning</v>
      </c>
      <c r="D12065">
        <v>4</v>
      </c>
      <c r="E12065" t="str">
        <f>IF(MOD(D12065,2)=0,"EVEN","ODD")</f>
        <v>EVEN</v>
      </c>
      <c r="F12065" t="str">
        <f>IF(D12065&lt;=18,"LOW (1-18)","HIGH (19-36)")</f>
        <v>LOW (1-18)</v>
      </c>
      <c r="G12065">
        <f>INT((D12065-1)/6)+1</f>
        <v>1</v>
      </c>
      <c r="H12065">
        <f>MOD(D12065-1,6)+1</f>
        <v>4</v>
      </c>
      <c r="I12065">
        <f>37-D12065</f>
        <v>33</v>
      </c>
      <c r="J12065">
        <f>ABS(D12065-D12066)</f>
        <v>1</v>
      </c>
    </row>
    <row r="12066">
      <c r="A12066">
        <v>15505</v>
      </c>
      <c r="B12066" t="str">
        <v>2016-09-15</v>
      </c>
      <c r="C12066" t="str">
        <v>Evening</v>
      </c>
      <c r="D12066">
        <v>3</v>
      </c>
      <c r="E12066" t="str">
        <f>IF(MOD(D12066,2)=0,"EVEN","ODD")</f>
        <v>ODD</v>
      </c>
      <c r="F12066" t="str">
        <f>IF(D12066&lt;=18,"LOW (1-18)","HIGH (19-36)")</f>
        <v>LOW (1-18)</v>
      </c>
      <c r="G12066">
        <f>INT((D12066-1)/6)+1</f>
        <v>1</v>
      </c>
      <c r="H12066">
        <f>MOD(D12066-1,6)+1</f>
        <v>3</v>
      </c>
      <c r="I12066">
        <f>37-D12066</f>
        <v>34</v>
      </c>
      <c r="J12066">
        <f>ABS(D12066-D12067)</f>
        <v>5</v>
      </c>
    </row>
    <row r="12067">
      <c r="A12067">
        <v>15504</v>
      </c>
      <c r="B12067" t="str">
        <v>2016-09-15</v>
      </c>
      <c r="C12067" t="str">
        <v>Afternoon</v>
      </c>
      <c r="D12067">
        <v>8</v>
      </c>
      <c r="E12067" t="str">
        <f>IF(MOD(D12067,2)=0,"EVEN","ODD")</f>
        <v>EVEN</v>
      </c>
      <c r="F12067" t="str">
        <f>IF(D12067&lt;=18,"LOW (1-18)","HIGH (19-36)")</f>
        <v>LOW (1-18)</v>
      </c>
      <c r="G12067">
        <f>INT((D12067-1)/6)+1</f>
        <v>2</v>
      </c>
      <c r="H12067">
        <f>MOD(D12067-1,6)+1</f>
        <v>2</v>
      </c>
      <c r="I12067">
        <f>37-D12067</f>
        <v>29</v>
      </c>
      <c r="J12067">
        <f>ABS(D12067-D12068)</f>
        <v>3</v>
      </c>
    </row>
    <row r="12068">
      <c r="A12068">
        <v>15503</v>
      </c>
      <c r="B12068" t="str">
        <v>2016-09-15</v>
      </c>
      <c r="C12068" t="str">
        <v>Midday</v>
      </c>
      <c r="D12068">
        <v>11</v>
      </c>
      <c r="E12068" t="str">
        <f>IF(MOD(D12068,2)=0,"EVEN","ODD")</f>
        <v>ODD</v>
      </c>
      <c r="F12068" t="str">
        <f>IF(D12068&lt;=18,"LOW (1-18)","HIGH (19-36)")</f>
        <v>LOW (1-18)</v>
      </c>
      <c r="G12068">
        <f>INT((D12068-1)/6)+1</f>
        <v>2</v>
      </c>
      <c r="H12068">
        <f>MOD(D12068-1,6)+1</f>
        <v>5</v>
      </c>
      <c r="I12068">
        <f>37-D12068</f>
        <v>26</v>
      </c>
      <c r="J12068">
        <f>ABS(D12068-D12069)</f>
        <v>5</v>
      </c>
    </row>
    <row r="12069">
      <c r="A12069">
        <v>15502</v>
      </c>
      <c r="B12069" t="str">
        <v>2016-09-15</v>
      </c>
      <c r="C12069" t="str">
        <v>Morning</v>
      </c>
      <c r="D12069">
        <v>16</v>
      </c>
      <c r="E12069" t="str">
        <f>IF(MOD(D12069,2)=0,"EVEN","ODD")</f>
        <v>EVEN</v>
      </c>
      <c r="F12069" t="str">
        <f>IF(D12069&lt;=18,"LOW (1-18)","HIGH (19-36)")</f>
        <v>LOW (1-18)</v>
      </c>
      <c r="G12069">
        <f>INT((D12069-1)/6)+1</f>
        <v>3</v>
      </c>
      <c r="H12069">
        <f>MOD(D12069-1,6)+1</f>
        <v>4</v>
      </c>
      <c r="I12069">
        <f>37-D12069</f>
        <v>21</v>
      </c>
      <c r="J12069">
        <f>ABS(D12069-D12070)</f>
        <v>8</v>
      </c>
    </row>
    <row r="12070">
      <c r="A12070">
        <v>15501</v>
      </c>
      <c r="B12070" t="str">
        <v>2016-09-14</v>
      </c>
      <c r="C12070" t="str">
        <v>Evening</v>
      </c>
      <c r="D12070">
        <v>8</v>
      </c>
      <c r="E12070" t="str">
        <f>IF(MOD(D12070,2)=0,"EVEN","ODD")</f>
        <v>EVEN</v>
      </c>
      <c r="F12070" t="str">
        <f>IF(D12070&lt;=18,"LOW (1-18)","HIGH (19-36)")</f>
        <v>LOW (1-18)</v>
      </c>
      <c r="G12070">
        <f>INT((D12070-1)/6)+1</f>
        <v>2</v>
      </c>
      <c r="H12070">
        <f>MOD(D12070-1,6)+1</f>
        <v>2</v>
      </c>
      <c r="I12070">
        <f>37-D12070</f>
        <v>29</v>
      </c>
      <c r="J12070">
        <f>ABS(D12070-D12071)</f>
        <v>21</v>
      </c>
    </row>
    <row r="12071">
      <c r="A12071">
        <v>15500</v>
      </c>
      <c r="B12071" t="str">
        <v>2016-09-14</v>
      </c>
      <c r="C12071" t="str">
        <v>Afternoon</v>
      </c>
      <c r="D12071">
        <v>29</v>
      </c>
      <c r="E12071" t="str">
        <f>IF(MOD(D12071,2)=0,"EVEN","ODD")</f>
        <v>ODD</v>
      </c>
      <c r="F12071" t="str">
        <f>IF(D12071&lt;=18,"LOW (1-18)","HIGH (19-36)")</f>
        <v>HIGH (19-36)</v>
      </c>
      <c r="G12071">
        <f>INT((D12071-1)/6)+1</f>
        <v>5</v>
      </c>
      <c r="H12071">
        <f>MOD(D12071-1,6)+1</f>
        <v>5</v>
      </c>
      <c r="I12071">
        <f>37-D12071</f>
        <v>8</v>
      </c>
      <c r="J12071">
        <f>ABS(D12071-D12072)</f>
        <v>5</v>
      </c>
    </row>
    <row r="12072">
      <c r="A12072">
        <v>15499</v>
      </c>
      <c r="B12072" t="str">
        <v>2016-09-14</v>
      </c>
      <c r="C12072" t="str">
        <v>Midday</v>
      </c>
      <c r="D12072">
        <v>34</v>
      </c>
      <c r="E12072" t="str">
        <f>IF(MOD(D12072,2)=0,"EVEN","ODD")</f>
        <v>EVEN</v>
      </c>
      <c r="F12072" t="str">
        <f>IF(D12072&lt;=18,"LOW (1-18)","HIGH (19-36)")</f>
        <v>HIGH (19-36)</v>
      </c>
      <c r="G12072">
        <f>INT((D12072-1)/6)+1</f>
        <v>6</v>
      </c>
      <c r="H12072">
        <f>MOD(D12072-1,6)+1</f>
        <v>4</v>
      </c>
      <c r="I12072">
        <f>37-D12072</f>
        <v>3</v>
      </c>
      <c r="J12072">
        <f>ABS(D12072-D12073)</f>
        <v>8</v>
      </c>
    </row>
    <row r="12073">
      <c r="A12073">
        <v>15498</v>
      </c>
      <c r="B12073" t="str">
        <v>2016-09-14</v>
      </c>
      <c r="C12073" t="str">
        <v>Morning</v>
      </c>
      <c r="D12073">
        <v>26</v>
      </c>
      <c r="E12073" t="str">
        <f>IF(MOD(D12073,2)=0,"EVEN","ODD")</f>
        <v>EVEN</v>
      </c>
      <c r="F12073" t="str">
        <f>IF(D12073&lt;=18,"LOW (1-18)","HIGH (19-36)")</f>
        <v>HIGH (19-36)</v>
      </c>
      <c r="G12073">
        <f>INT((D12073-1)/6)+1</f>
        <v>5</v>
      </c>
      <c r="H12073">
        <f>MOD(D12073-1,6)+1</f>
        <v>2</v>
      </c>
      <c r="I12073">
        <f>37-D12073</f>
        <v>11</v>
      </c>
      <c r="J12073">
        <f>ABS(D12073-D12074)</f>
        <v>3</v>
      </c>
    </row>
    <row r="12074">
      <c r="A12074">
        <v>15497</v>
      </c>
      <c r="B12074" t="str">
        <v>2016-09-13</v>
      </c>
      <c r="C12074" t="str">
        <v>Evening</v>
      </c>
      <c r="D12074">
        <v>29</v>
      </c>
      <c r="E12074" t="str">
        <f>IF(MOD(D12074,2)=0,"EVEN","ODD")</f>
        <v>ODD</v>
      </c>
      <c r="F12074" t="str">
        <f>IF(D12074&lt;=18,"LOW (1-18)","HIGH (19-36)")</f>
        <v>HIGH (19-36)</v>
      </c>
      <c r="G12074">
        <f>INT((D12074-1)/6)+1</f>
        <v>5</v>
      </c>
      <c r="H12074">
        <f>MOD(D12074-1,6)+1</f>
        <v>5</v>
      </c>
      <c r="I12074">
        <f>37-D12074</f>
        <v>8</v>
      </c>
      <c r="J12074">
        <f>ABS(D12074-D12075)</f>
        <v>5</v>
      </c>
    </row>
    <row r="12075">
      <c r="A12075">
        <v>15496</v>
      </c>
      <c r="B12075" t="str">
        <v>2016-09-13</v>
      </c>
      <c r="C12075" t="str">
        <v>Afternoon</v>
      </c>
      <c r="D12075">
        <v>34</v>
      </c>
      <c r="E12075" t="str">
        <f>IF(MOD(D12075,2)=0,"EVEN","ODD")</f>
        <v>EVEN</v>
      </c>
      <c r="F12075" t="str">
        <f>IF(D12075&lt;=18,"LOW (1-18)","HIGH (19-36)")</f>
        <v>HIGH (19-36)</v>
      </c>
      <c r="G12075">
        <f>INT((D12075-1)/6)+1</f>
        <v>6</v>
      </c>
      <c r="H12075">
        <f>MOD(D12075-1,6)+1</f>
        <v>4</v>
      </c>
      <c r="I12075">
        <f>37-D12075</f>
        <v>3</v>
      </c>
      <c r="J12075">
        <f>ABS(D12075-D12076)</f>
        <v>16</v>
      </c>
    </row>
    <row r="12076">
      <c r="A12076">
        <v>15495</v>
      </c>
      <c r="B12076" t="str">
        <v>2016-09-13</v>
      </c>
      <c r="C12076" t="str">
        <v>Midday</v>
      </c>
      <c r="D12076">
        <v>18</v>
      </c>
      <c r="E12076" t="str">
        <f>IF(MOD(D12076,2)=0,"EVEN","ODD")</f>
        <v>EVEN</v>
      </c>
      <c r="F12076" t="str">
        <f>IF(D12076&lt;=18,"LOW (1-18)","HIGH (19-36)")</f>
        <v>LOW (1-18)</v>
      </c>
      <c r="G12076">
        <f>INT((D12076-1)/6)+1</f>
        <v>3</v>
      </c>
      <c r="H12076">
        <f>MOD(D12076-1,6)+1</f>
        <v>6</v>
      </c>
      <c r="I12076">
        <f>37-D12076</f>
        <v>19</v>
      </c>
      <c r="J12076">
        <f>ABS(D12076-D12077)</f>
        <v>2</v>
      </c>
    </row>
    <row r="12077">
      <c r="A12077">
        <v>15494</v>
      </c>
      <c r="B12077" t="str">
        <v>2016-09-13</v>
      </c>
      <c r="C12077" t="str">
        <v>Morning</v>
      </c>
      <c r="D12077">
        <v>16</v>
      </c>
      <c r="E12077" t="str">
        <f>IF(MOD(D12077,2)=0,"EVEN","ODD")</f>
        <v>EVEN</v>
      </c>
      <c r="F12077" t="str">
        <f>IF(D12077&lt;=18,"LOW (1-18)","HIGH (19-36)")</f>
        <v>LOW (1-18)</v>
      </c>
      <c r="G12077">
        <f>INT((D12077-1)/6)+1</f>
        <v>3</v>
      </c>
      <c r="H12077">
        <f>MOD(D12077-1,6)+1</f>
        <v>4</v>
      </c>
      <c r="I12077">
        <f>37-D12077</f>
        <v>21</v>
      </c>
      <c r="J12077">
        <f>ABS(D12077-D12078)</f>
        <v>14</v>
      </c>
    </row>
    <row r="12078">
      <c r="A12078">
        <v>15493</v>
      </c>
      <c r="B12078" t="str">
        <v>2016-09-12</v>
      </c>
      <c r="C12078" t="str">
        <v>Evening</v>
      </c>
      <c r="D12078">
        <v>2</v>
      </c>
      <c r="E12078" t="str">
        <f>IF(MOD(D12078,2)=0,"EVEN","ODD")</f>
        <v>EVEN</v>
      </c>
      <c r="F12078" t="str">
        <f>IF(D12078&lt;=18,"LOW (1-18)","HIGH (19-36)")</f>
        <v>LOW (1-18)</v>
      </c>
      <c r="G12078">
        <f>INT((D12078-1)/6)+1</f>
        <v>1</v>
      </c>
      <c r="H12078">
        <f>MOD(D12078-1,6)+1</f>
        <v>2</v>
      </c>
      <c r="I12078">
        <f>37-D12078</f>
        <v>35</v>
      </c>
      <c r="J12078">
        <f>ABS(D12078-D12079)</f>
        <v>18</v>
      </c>
    </row>
    <row r="12079">
      <c r="A12079">
        <v>15492</v>
      </c>
      <c r="B12079" t="str">
        <v>2016-09-12</v>
      </c>
      <c r="C12079" t="str">
        <v>Afternoon</v>
      </c>
      <c r="D12079">
        <v>20</v>
      </c>
      <c r="E12079" t="str">
        <f>IF(MOD(D12079,2)=0,"EVEN","ODD")</f>
        <v>EVEN</v>
      </c>
      <c r="F12079" t="str">
        <f>IF(D12079&lt;=18,"LOW (1-18)","HIGH (19-36)")</f>
        <v>HIGH (19-36)</v>
      </c>
      <c r="G12079">
        <f>INT((D12079-1)/6)+1</f>
        <v>4</v>
      </c>
      <c r="H12079">
        <f>MOD(D12079-1,6)+1</f>
        <v>2</v>
      </c>
      <c r="I12079">
        <f>37-D12079</f>
        <v>17</v>
      </c>
      <c r="J12079">
        <f>ABS(D12079-D12080)</f>
        <v>5</v>
      </c>
    </row>
    <row r="12080">
      <c r="A12080">
        <v>15491</v>
      </c>
      <c r="B12080" t="str">
        <v>2016-09-12</v>
      </c>
      <c r="C12080" t="str">
        <v>Midday</v>
      </c>
      <c r="D12080">
        <v>25</v>
      </c>
      <c r="E12080" t="str">
        <f>IF(MOD(D12080,2)=0,"EVEN","ODD")</f>
        <v>ODD</v>
      </c>
      <c r="F12080" t="str">
        <f>IF(D12080&lt;=18,"LOW (1-18)","HIGH (19-36)")</f>
        <v>HIGH (19-36)</v>
      </c>
      <c r="G12080">
        <f>INT((D12080-1)/6)+1</f>
        <v>5</v>
      </c>
      <c r="H12080">
        <f>MOD(D12080-1,6)+1</f>
        <v>1</v>
      </c>
      <c r="I12080">
        <f>37-D12080</f>
        <v>12</v>
      </c>
      <c r="J12080">
        <f>ABS(D12080-D12081)</f>
        <v>3</v>
      </c>
    </row>
    <row r="12081">
      <c r="A12081">
        <v>15490</v>
      </c>
      <c r="B12081" t="str">
        <v>2016-09-12</v>
      </c>
      <c r="C12081" t="str">
        <v>Morning</v>
      </c>
      <c r="D12081">
        <v>28</v>
      </c>
      <c r="E12081" t="str">
        <f>IF(MOD(D12081,2)=0,"EVEN","ODD")</f>
        <v>EVEN</v>
      </c>
      <c r="F12081" t="str">
        <f>IF(D12081&lt;=18,"LOW (1-18)","HIGH (19-36)")</f>
        <v>HIGH (19-36)</v>
      </c>
      <c r="G12081">
        <f>INT((D12081-1)/6)+1</f>
        <v>5</v>
      </c>
      <c r="H12081">
        <f>MOD(D12081-1,6)+1</f>
        <v>4</v>
      </c>
      <c r="I12081">
        <f>37-D12081</f>
        <v>9</v>
      </c>
      <c r="J12081">
        <f>ABS(D12081-D12082)</f>
        <v>1</v>
      </c>
    </row>
    <row r="12082">
      <c r="A12082">
        <v>15489</v>
      </c>
      <c r="B12082" t="str">
        <v>2016-09-10</v>
      </c>
      <c r="C12082" t="str">
        <v>Evening</v>
      </c>
      <c r="D12082">
        <v>27</v>
      </c>
      <c r="E12082" t="str">
        <f>IF(MOD(D12082,2)=0,"EVEN","ODD")</f>
        <v>ODD</v>
      </c>
      <c r="F12082" t="str">
        <f>IF(D12082&lt;=18,"LOW (1-18)","HIGH (19-36)")</f>
        <v>HIGH (19-36)</v>
      </c>
      <c r="G12082">
        <f>INT((D12082-1)/6)+1</f>
        <v>5</v>
      </c>
      <c r="H12082">
        <f>MOD(D12082-1,6)+1</f>
        <v>3</v>
      </c>
      <c r="I12082">
        <f>37-D12082</f>
        <v>10</v>
      </c>
      <c r="J12082">
        <f>ABS(D12082-D12083)</f>
        <v>26</v>
      </c>
    </row>
    <row r="12083">
      <c r="A12083">
        <v>15488</v>
      </c>
      <c r="B12083" t="str">
        <v>2016-09-10</v>
      </c>
      <c r="C12083" t="str">
        <v>Afternoon</v>
      </c>
      <c r="D12083">
        <v>1</v>
      </c>
      <c r="E12083" t="str">
        <f>IF(MOD(D12083,2)=0,"EVEN","ODD")</f>
        <v>ODD</v>
      </c>
      <c r="F12083" t="str">
        <f>IF(D12083&lt;=18,"LOW (1-18)","HIGH (19-36)")</f>
        <v>LOW (1-18)</v>
      </c>
      <c r="G12083">
        <f>INT((D12083-1)/6)+1</f>
        <v>1</v>
      </c>
      <c r="H12083">
        <f>MOD(D12083-1,6)+1</f>
        <v>1</v>
      </c>
      <c r="I12083">
        <f>37-D12083</f>
        <v>36</v>
      </c>
      <c r="J12083">
        <f>ABS(D12083-D12084)</f>
        <v>21</v>
      </c>
    </row>
    <row r="12084">
      <c r="A12084">
        <v>15487</v>
      </c>
      <c r="B12084" t="str">
        <v>2016-09-10</v>
      </c>
      <c r="C12084" t="str">
        <v>Midday</v>
      </c>
      <c r="D12084">
        <v>22</v>
      </c>
      <c r="E12084" t="str">
        <f>IF(MOD(D12084,2)=0,"EVEN","ODD")</f>
        <v>EVEN</v>
      </c>
      <c r="F12084" t="str">
        <f>IF(D12084&lt;=18,"LOW (1-18)","HIGH (19-36)")</f>
        <v>HIGH (19-36)</v>
      </c>
      <c r="G12084">
        <f>INT((D12084-1)/6)+1</f>
        <v>4</v>
      </c>
      <c r="H12084">
        <f>MOD(D12084-1,6)+1</f>
        <v>4</v>
      </c>
      <c r="I12084">
        <f>37-D12084</f>
        <v>15</v>
      </c>
      <c r="J12084">
        <f>ABS(D12084-D12085)</f>
        <v>20</v>
      </c>
    </row>
    <row r="12085">
      <c r="A12085">
        <v>15486</v>
      </c>
      <c r="B12085" t="str">
        <v>2016-09-10</v>
      </c>
      <c r="C12085" t="str">
        <v>Morning</v>
      </c>
      <c r="D12085">
        <v>2</v>
      </c>
      <c r="E12085" t="str">
        <f>IF(MOD(D12085,2)=0,"EVEN","ODD")</f>
        <v>EVEN</v>
      </c>
      <c r="F12085" t="str">
        <f>IF(D12085&lt;=18,"LOW (1-18)","HIGH (19-36)")</f>
        <v>LOW (1-18)</v>
      </c>
      <c r="G12085">
        <f>INT((D12085-1)/6)+1</f>
        <v>1</v>
      </c>
      <c r="H12085">
        <f>MOD(D12085-1,6)+1</f>
        <v>2</v>
      </c>
      <c r="I12085">
        <f>37-D12085</f>
        <v>35</v>
      </c>
      <c r="J12085">
        <f>ABS(D12085-D12086)</f>
        <v>22</v>
      </c>
    </row>
    <row r="12086">
      <c r="A12086">
        <v>15485</v>
      </c>
      <c r="B12086" t="str">
        <v>2016-09-09</v>
      </c>
      <c r="C12086" t="str">
        <v>Evening</v>
      </c>
      <c r="D12086">
        <v>24</v>
      </c>
      <c r="E12086" t="str">
        <f>IF(MOD(D12086,2)=0,"EVEN","ODD")</f>
        <v>EVEN</v>
      </c>
      <c r="F12086" t="str">
        <f>IF(D12086&lt;=18,"LOW (1-18)","HIGH (19-36)")</f>
        <v>HIGH (19-36)</v>
      </c>
      <c r="G12086">
        <f>INT((D12086-1)/6)+1</f>
        <v>4</v>
      </c>
      <c r="H12086">
        <f>MOD(D12086-1,6)+1</f>
        <v>6</v>
      </c>
      <c r="I12086">
        <f>37-D12086</f>
        <v>13</v>
      </c>
      <c r="J12086">
        <f>ABS(D12086-D12087)</f>
        <v>12</v>
      </c>
    </row>
    <row r="12087">
      <c r="A12087">
        <v>15484</v>
      </c>
      <c r="B12087" t="str">
        <v>2016-09-09</v>
      </c>
      <c r="C12087" t="str">
        <v>Afternoon</v>
      </c>
      <c r="D12087">
        <v>36</v>
      </c>
      <c r="E12087" t="str">
        <f>IF(MOD(D12087,2)=0,"EVEN","ODD")</f>
        <v>EVEN</v>
      </c>
      <c r="F12087" t="str">
        <f>IF(D12087&lt;=18,"LOW (1-18)","HIGH (19-36)")</f>
        <v>HIGH (19-36)</v>
      </c>
      <c r="G12087">
        <f>INT((D12087-1)/6)+1</f>
        <v>6</v>
      </c>
      <c r="H12087">
        <f>MOD(D12087-1,6)+1</f>
        <v>6</v>
      </c>
      <c r="I12087">
        <f>37-D12087</f>
        <v>1</v>
      </c>
      <c r="J12087">
        <f>ABS(D12087-D12088)</f>
        <v>21</v>
      </c>
    </row>
    <row r="12088">
      <c r="A12088">
        <v>15483</v>
      </c>
      <c r="B12088" t="str">
        <v>2016-09-09</v>
      </c>
      <c r="C12088" t="str">
        <v>Midday</v>
      </c>
      <c r="D12088">
        <v>15</v>
      </c>
      <c r="E12088" t="str">
        <f>IF(MOD(D12088,2)=0,"EVEN","ODD")</f>
        <v>ODD</v>
      </c>
      <c r="F12088" t="str">
        <f>IF(D12088&lt;=18,"LOW (1-18)","HIGH (19-36)")</f>
        <v>LOW (1-18)</v>
      </c>
      <c r="G12088">
        <f>INT((D12088-1)/6)+1</f>
        <v>3</v>
      </c>
      <c r="H12088">
        <f>MOD(D12088-1,6)+1</f>
        <v>3</v>
      </c>
      <c r="I12088">
        <f>37-D12088</f>
        <v>22</v>
      </c>
      <c r="J12088">
        <f>ABS(D12088-D12089)</f>
        <v>8</v>
      </c>
    </row>
    <row r="12089">
      <c r="A12089">
        <v>15482</v>
      </c>
      <c r="B12089" t="str">
        <v>2016-09-09</v>
      </c>
      <c r="C12089" t="str">
        <v>Morning</v>
      </c>
      <c r="D12089">
        <v>23</v>
      </c>
      <c r="E12089" t="str">
        <f>IF(MOD(D12089,2)=0,"EVEN","ODD")</f>
        <v>ODD</v>
      </c>
      <c r="F12089" t="str">
        <f>IF(D12089&lt;=18,"LOW (1-18)","HIGH (19-36)")</f>
        <v>HIGH (19-36)</v>
      </c>
      <c r="G12089">
        <f>INT((D12089-1)/6)+1</f>
        <v>4</v>
      </c>
      <c r="H12089">
        <f>MOD(D12089-1,6)+1</f>
        <v>5</v>
      </c>
      <c r="I12089">
        <f>37-D12089</f>
        <v>14</v>
      </c>
      <c r="J12089">
        <f>ABS(D12089-D12090)</f>
        <v>20</v>
      </c>
    </row>
    <row r="12090">
      <c r="A12090">
        <v>15481</v>
      </c>
      <c r="B12090" t="str">
        <v>2016-09-08</v>
      </c>
      <c r="C12090" t="str">
        <v>Evening</v>
      </c>
      <c r="D12090">
        <v>3</v>
      </c>
      <c r="E12090" t="str">
        <f>IF(MOD(D12090,2)=0,"EVEN","ODD")</f>
        <v>ODD</v>
      </c>
      <c r="F12090" t="str">
        <f>IF(D12090&lt;=18,"LOW (1-18)","HIGH (19-36)")</f>
        <v>LOW (1-18)</v>
      </c>
      <c r="G12090">
        <f>INT((D12090-1)/6)+1</f>
        <v>1</v>
      </c>
      <c r="H12090">
        <f>MOD(D12090-1,6)+1</f>
        <v>3</v>
      </c>
      <c r="I12090">
        <f>37-D12090</f>
        <v>34</v>
      </c>
      <c r="J12090">
        <f>ABS(D12090-D12091)</f>
        <v>31</v>
      </c>
    </row>
    <row r="12091">
      <c r="A12091">
        <v>15480</v>
      </c>
      <c r="B12091" t="str">
        <v>2016-09-08</v>
      </c>
      <c r="C12091" t="str">
        <v>Afternoon</v>
      </c>
      <c r="D12091">
        <v>34</v>
      </c>
      <c r="E12091" t="str">
        <f>IF(MOD(D12091,2)=0,"EVEN","ODD")</f>
        <v>EVEN</v>
      </c>
      <c r="F12091" t="str">
        <f>IF(D12091&lt;=18,"LOW (1-18)","HIGH (19-36)")</f>
        <v>HIGH (19-36)</v>
      </c>
      <c r="G12091">
        <f>INT((D12091-1)/6)+1</f>
        <v>6</v>
      </c>
      <c r="H12091">
        <f>MOD(D12091-1,6)+1</f>
        <v>4</v>
      </c>
      <c r="I12091">
        <f>37-D12091</f>
        <v>3</v>
      </c>
      <c r="J12091">
        <f>ABS(D12091-D12092)</f>
        <v>20</v>
      </c>
    </row>
    <row r="12092">
      <c r="A12092">
        <v>15479</v>
      </c>
      <c r="B12092" t="str">
        <v>2016-09-08</v>
      </c>
      <c r="C12092" t="str">
        <v>Midday</v>
      </c>
      <c r="D12092">
        <v>14</v>
      </c>
      <c r="E12092" t="str">
        <f>IF(MOD(D12092,2)=0,"EVEN","ODD")</f>
        <v>EVEN</v>
      </c>
      <c r="F12092" t="str">
        <f>IF(D12092&lt;=18,"LOW (1-18)","HIGH (19-36)")</f>
        <v>LOW (1-18)</v>
      </c>
      <c r="G12092">
        <f>INT((D12092-1)/6)+1</f>
        <v>3</v>
      </c>
      <c r="H12092">
        <f>MOD(D12092-1,6)+1</f>
        <v>2</v>
      </c>
      <c r="I12092">
        <f>37-D12092</f>
        <v>23</v>
      </c>
      <c r="J12092">
        <f>ABS(D12092-D12093)</f>
        <v>2</v>
      </c>
    </row>
    <row r="12093">
      <c r="A12093">
        <v>15478</v>
      </c>
      <c r="B12093" t="str">
        <v>2016-09-08</v>
      </c>
      <c r="C12093" t="str">
        <v>Morning</v>
      </c>
      <c r="D12093">
        <v>16</v>
      </c>
      <c r="E12093" t="str">
        <f>IF(MOD(D12093,2)=0,"EVEN","ODD")</f>
        <v>EVEN</v>
      </c>
      <c r="F12093" t="str">
        <f>IF(D12093&lt;=18,"LOW (1-18)","HIGH (19-36)")</f>
        <v>LOW (1-18)</v>
      </c>
      <c r="G12093">
        <f>INT((D12093-1)/6)+1</f>
        <v>3</v>
      </c>
      <c r="H12093">
        <f>MOD(D12093-1,6)+1</f>
        <v>4</v>
      </c>
      <c r="I12093">
        <f>37-D12093</f>
        <v>21</v>
      </c>
      <c r="J12093">
        <f>ABS(D12093-D12094)</f>
        <v>9</v>
      </c>
    </row>
    <row r="12094">
      <c r="A12094">
        <v>15477</v>
      </c>
      <c r="B12094" t="str">
        <v>2016-09-07</v>
      </c>
      <c r="C12094" t="str">
        <v>Evening</v>
      </c>
      <c r="D12094">
        <v>7</v>
      </c>
      <c r="E12094" t="str">
        <f>IF(MOD(D12094,2)=0,"EVEN","ODD")</f>
        <v>ODD</v>
      </c>
      <c r="F12094" t="str">
        <f>IF(D12094&lt;=18,"LOW (1-18)","HIGH (19-36)")</f>
        <v>LOW (1-18)</v>
      </c>
      <c r="G12094">
        <f>INT((D12094-1)/6)+1</f>
        <v>2</v>
      </c>
      <c r="H12094">
        <f>MOD(D12094-1,6)+1</f>
        <v>1</v>
      </c>
      <c r="I12094">
        <f>37-D12094</f>
        <v>30</v>
      </c>
      <c r="J12094">
        <f>ABS(D12094-D12095)</f>
        <v>10</v>
      </c>
    </row>
    <row r="12095">
      <c r="A12095">
        <v>15476</v>
      </c>
      <c r="B12095" t="str">
        <v>2016-09-07</v>
      </c>
      <c r="C12095" t="str">
        <v>Afternoon</v>
      </c>
      <c r="D12095">
        <v>17</v>
      </c>
      <c r="E12095" t="str">
        <f>IF(MOD(D12095,2)=0,"EVEN","ODD")</f>
        <v>ODD</v>
      </c>
      <c r="F12095" t="str">
        <f>IF(D12095&lt;=18,"LOW (1-18)","HIGH (19-36)")</f>
        <v>LOW (1-18)</v>
      </c>
      <c r="G12095">
        <f>INT((D12095-1)/6)+1</f>
        <v>3</v>
      </c>
      <c r="H12095">
        <f>MOD(D12095-1,6)+1</f>
        <v>5</v>
      </c>
      <c r="I12095">
        <f>37-D12095</f>
        <v>20</v>
      </c>
      <c r="J12095">
        <f>ABS(D12095-D12096)</f>
        <v>2</v>
      </c>
    </row>
    <row r="12096">
      <c r="A12096">
        <v>15475</v>
      </c>
      <c r="B12096" t="str">
        <v>2016-09-07</v>
      </c>
      <c r="C12096" t="str">
        <v>Midday</v>
      </c>
      <c r="D12096">
        <v>15</v>
      </c>
      <c r="E12096" t="str">
        <f>IF(MOD(D12096,2)=0,"EVEN","ODD")</f>
        <v>ODD</v>
      </c>
      <c r="F12096" t="str">
        <f>IF(D12096&lt;=18,"LOW (1-18)","HIGH (19-36)")</f>
        <v>LOW (1-18)</v>
      </c>
      <c r="G12096">
        <f>INT((D12096-1)/6)+1</f>
        <v>3</v>
      </c>
      <c r="H12096">
        <f>MOD(D12096-1,6)+1</f>
        <v>3</v>
      </c>
      <c r="I12096">
        <f>37-D12096</f>
        <v>22</v>
      </c>
      <c r="J12096">
        <f>ABS(D12096-D12097)</f>
        <v>4</v>
      </c>
    </row>
    <row r="12097">
      <c r="A12097">
        <v>15474</v>
      </c>
      <c r="B12097" t="str">
        <v>2016-09-07</v>
      </c>
      <c r="C12097" t="str">
        <v>Morning</v>
      </c>
      <c r="D12097">
        <v>11</v>
      </c>
      <c r="E12097" t="str">
        <f>IF(MOD(D12097,2)=0,"EVEN","ODD")</f>
        <v>ODD</v>
      </c>
      <c r="F12097" t="str">
        <f>IF(D12097&lt;=18,"LOW (1-18)","HIGH (19-36)")</f>
        <v>LOW (1-18)</v>
      </c>
      <c r="G12097">
        <f>INT((D12097-1)/6)+1</f>
        <v>2</v>
      </c>
      <c r="H12097">
        <f>MOD(D12097-1,6)+1</f>
        <v>5</v>
      </c>
      <c r="I12097">
        <f>37-D12097</f>
        <v>26</v>
      </c>
      <c r="J12097">
        <f>ABS(D12097-D12098)</f>
        <v>15</v>
      </c>
    </row>
    <row r="12098">
      <c r="A12098">
        <v>15473</v>
      </c>
      <c r="B12098" t="str">
        <v>2016-09-06</v>
      </c>
      <c r="C12098" t="str">
        <v>Evening</v>
      </c>
      <c r="D12098">
        <v>26</v>
      </c>
      <c r="E12098" t="str">
        <f>IF(MOD(D12098,2)=0,"EVEN","ODD")</f>
        <v>EVEN</v>
      </c>
      <c r="F12098" t="str">
        <f>IF(D12098&lt;=18,"LOW (1-18)","HIGH (19-36)")</f>
        <v>HIGH (19-36)</v>
      </c>
      <c r="G12098">
        <f>INT((D12098-1)/6)+1</f>
        <v>5</v>
      </c>
      <c r="H12098">
        <f>MOD(D12098-1,6)+1</f>
        <v>2</v>
      </c>
      <c r="I12098">
        <f>37-D12098</f>
        <v>11</v>
      </c>
      <c r="J12098">
        <f>ABS(D12098-D12099)</f>
        <v>3</v>
      </c>
    </row>
    <row r="12099">
      <c r="A12099">
        <v>15472</v>
      </c>
      <c r="B12099" t="str">
        <v>2016-09-06</v>
      </c>
      <c r="C12099" t="str">
        <v>Afternoon</v>
      </c>
      <c r="D12099">
        <v>23</v>
      </c>
      <c r="E12099" t="str">
        <f>IF(MOD(D12099,2)=0,"EVEN","ODD")</f>
        <v>ODD</v>
      </c>
      <c r="F12099" t="str">
        <f>IF(D12099&lt;=18,"LOW (1-18)","HIGH (19-36)")</f>
        <v>HIGH (19-36)</v>
      </c>
      <c r="G12099">
        <f>INT((D12099-1)/6)+1</f>
        <v>4</v>
      </c>
      <c r="H12099">
        <f>MOD(D12099-1,6)+1</f>
        <v>5</v>
      </c>
      <c r="I12099">
        <f>37-D12099</f>
        <v>14</v>
      </c>
      <c r="J12099">
        <f>ABS(D12099-D12100)</f>
        <v>10</v>
      </c>
    </row>
    <row r="12100">
      <c r="A12100">
        <v>15471</v>
      </c>
      <c r="B12100" t="str">
        <v>2016-09-06</v>
      </c>
      <c r="C12100" t="str">
        <v>Midday</v>
      </c>
      <c r="D12100">
        <v>13</v>
      </c>
      <c r="E12100" t="str">
        <f>IF(MOD(D12100,2)=0,"EVEN","ODD")</f>
        <v>ODD</v>
      </c>
      <c r="F12100" t="str">
        <f>IF(D12100&lt;=18,"LOW (1-18)","HIGH (19-36)")</f>
        <v>LOW (1-18)</v>
      </c>
      <c r="G12100">
        <f>INT((D12100-1)/6)+1</f>
        <v>3</v>
      </c>
      <c r="H12100">
        <f>MOD(D12100-1,6)+1</f>
        <v>1</v>
      </c>
      <c r="I12100">
        <f>37-D12100</f>
        <v>24</v>
      </c>
      <c r="J12100">
        <f>ABS(D12100-D12101)</f>
        <v>1</v>
      </c>
    </row>
    <row r="12101">
      <c r="A12101">
        <v>15470</v>
      </c>
      <c r="B12101" t="str">
        <v>2016-09-06</v>
      </c>
      <c r="C12101" t="str">
        <v>Morning</v>
      </c>
      <c r="D12101">
        <v>12</v>
      </c>
      <c r="E12101" t="str">
        <f>IF(MOD(D12101,2)=0,"EVEN","ODD")</f>
        <v>EVEN</v>
      </c>
      <c r="F12101" t="str">
        <f>IF(D12101&lt;=18,"LOW (1-18)","HIGH (19-36)")</f>
        <v>LOW (1-18)</v>
      </c>
      <c r="G12101">
        <f>INT((D12101-1)/6)+1</f>
        <v>2</v>
      </c>
      <c r="H12101">
        <f>MOD(D12101-1,6)+1</f>
        <v>6</v>
      </c>
      <c r="I12101">
        <f>37-D12101</f>
        <v>25</v>
      </c>
      <c r="J12101">
        <f>ABS(D12101-D12102)</f>
        <v>20</v>
      </c>
    </row>
    <row r="12102">
      <c r="A12102">
        <v>15469</v>
      </c>
      <c r="B12102" t="str">
        <v>2016-09-05</v>
      </c>
      <c r="C12102" t="str">
        <v>Evening</v>
      </c>
      <c r="D12102">
        <v>32</v>
      </c>
      <c r="E12102" t="str">
        <f>IF(MOD(D12102,2)=0,"EVEN","ODD")</f>
        <v>EVEN</v>
      </c>
      <c r="F12102" t="str">
        <f>IF(D12102&lt;=18,"LOW (1-18)","HIGH (19-36)")</f>
        <v>HIGH (19-36)</v>
      </c>
      <c r="G12102">
        <f>INT((D12102-1)/6)+1</f>
        <v>6</v>
      </c>
      <c r="H12102">
        <f>MOD(D12102-1,6)+1</f>
        <v>2</v>
      </c>
      <c r="I12102">
        <f>37-D12102</f>
        <v>5</v>
      </c>
      <c r="J12102">
        <f>ABS(D12102-D12103)</f>
        <v>30</v>
      </c>
    </row>
    <row r="12103">
      <c r="A12103">
        <v>15468</v>
      </c>
      <c r="B12103" t="str">
        <v>2016-09-05</v>
      </c>
      <c r="C12103" t="str">
        <v>Afternoon</v>
      </c>
      <c r="D12103">
        <v>2</v>
      </c>
      <c r="E12103" t="str">
        <f>IF(MOD(D12103,2)=0,"EVEN","ODD")</f>
        <v>EVEN</v>
      </c>
      <c r="F12103" t="str">
        <f>IF(D12103&lt;=18,"LOW (1-18)","HIGH (19-36)")</f>
        <v>LOW (1-18)</v>
      </c>
      <c r="G12103">
        <f>INT((D12103-1)/6)+1</f>
        <v>1</v>
      </c>
      <c r="H12103">
        <f>MOD(D12103-1,6)+1</f>
        <v>2</v>
      </c>
      <c r="I12103">
        <f>37-D12103</f>
        <v>35</v>
      </c>
      <c r="J12103">
        <f>ABS(D12103-D12104)</f>
        <v>20</v>
      </c>
    </row>
    <row r="12104">
      <c r="A12104">
        <v>15467</v>
      </c>
      <c r="B12104" t="str">
        <v>2016-09-05</v>
      </c>
      <c r="C12104" t="str">
        <v>Midday</v>
      </c>
      <c r="D12104">
        <v>22</v>
      </c>
      <c r="E12104" t="str">
        <f>IF(MOD(D12104,2)=0,"EVEN","ODD")</f>
        <v>EVEN</v>
      </c>
      <c r="F12104" t="str">
        <f>IF(D12104&lt;=18,"LOW (1-18)","HIGH (19-36)")</f>
        <v>HIGH (19-36)</v>
      </c>
      <c r="G12104">
        <f>INT((D12104-1)/6)+1</f>
        <v>4</v>
      </c>
      <c r="H12104">
        <f>MOD(D12104-1,6)+1</f>
        <v>4</v>
      </c>
      <c r="I12104">
        <f>37-D12104</f>
        <v>15</v>
      </c>
      <c r="J12104">
        <f>ABS(D12104-D12105)</f>
        <v>3</v>
      </c>
    </row>
    <row r="12105">
      <c r="A12105">
        <v>15466</v>
      </c>
      <c r="B12105" t="str">
        <v>2016-09-05</v>
      </c>
      <c r="C12105" t="str">
        <v>Morning</v>
      </c>
      <c r="D12105">
        <v>25</v>
      </c>
      <c r="E12105" t="str">
        <f>IF(MOD(D12105,2)=0,"EVEN","ODD")</f>
        <v>ODD</v>
      </c>
      <c r="F12105" t="str">
        <f>IF(D12105&lt;=18,"LOW (1-18)","HIGH (19-36)")</f>
        <v>HIGH (19-36)</v>
      </c>
      <c r="G12105">
        <f>INT((D12105-1)/6)+1</f>
        <v>5</v>
      </c>
      <c r="H12105">
        <f>MOD(D12105-1,6)+1</f>
        <v>1</v>
      </c>
      <c r="I12105">
        <f>37-D12105</f>
        <v>12</v>
      </c>
      <c r="J12105">
        <f>ABS(D12105-D12106)</f>
        <v>13</v>
      </c>
    </row>
    <row r="12106">
      <c r="A12106">
        <v>15465</v>
      </c>
      <c r="B12106" t="str">
        <v>2016-09-03</v>
      </c>
      <c r="C12106" t="str">
        <v>Evening</v>
      </c>
      <c r="D12106">
        <v>12</v>
      </c>
      <c r="E12106" t="str">
        <f>IF(MOD(D12106,2)=0,"EVEN","ODD")</f>
        <v>EVEN</v>
      </c>
      <c r="F12106" t="str">
        <f>IF(D12106&lt;=18,"LOW (1-18)","HIGH (19-36)")</f>
        <v>LOW (1-18)</v>
      </c>
      <c r="G12106">
        <f>INT((D12106-1)/6)+1</f>
        <v>2</v>
      </c>
      <c r="H12106">
        <f>MOD(D12106-1,6)+1</f>
        <v>6</v>
      </c>
      <c r="I12106">
        <f>37-D12106</f>
        <v>25</v>
      </c>
      <c r="J12106">
        <f>ABS(D12106-D12107)</f>
        <v>5</v>
      </c>
    </row>
    <row r="12107">
      <c r="A12107">
        <v>15464</v>
      </c>
      <c r="B12107" t="str">
        <v>2016-09-03</v>
      </c>
      <c r="C12107" t="str">
        <v>Afternoon</v>
      </c>
      <c r="D12107">
        <v>7</v>
      </c>
      <c r="E12107" t="str">
        <f>IF(MOD(D12107,2)=0,"EVEN","ODD")</f>
        <v>ODD</v>
      </c>
      <c r="F12107" t="str">
        <f>IF(D12107&lt;=18,"LOW (1-18)","HIGH (19-36)")</f>
        <v>LOW (1-18)</v>
      </c>
      <c r="G12107">
        <f>INT((D12107-1)/6)+1</f>
        <v>2</v>
      </c>
      <c r="H12107">
        <f>MOD(D12107-1,6)+1</f>
        <v>1</v>
      </c>
      <c r="I12107">
        <f>37-D12107</f>
        <v>30</v>
      </c>
      <c r="J12107">
        <f>ABS(D12107-D12108)</f>
        <v>0</v>
      </c>
    </row>
    <row r="12108">
      <c r="A12108">
        <v>15463</v>
      </c>
      <c r="B12108" t="str">
        <v>2016-09-03</v>
      </c>
      <c r="C12108" t="str">
        <v>Midday</v>
      </c>
      <c r="D12108">
        <v>7</v>
      </c>
      <c r="E12108" t="str">
        <f>IF(MOD(D12108,2)=0,"EVEN","ODD")</f>
        <v>ODD</v>
      </c>
      <c r="F12108" t="str">
        <f>IF(D12108&lt;=18,"LOW (1-18)","HIGH (19-36)")</f>
        <v>LOW (1-18)</v>
      </c>
      <c r="G12108">
        <f>INT((D12108-1)/6)+1</f>
        <v>2</v>
      </c>
      <c r="H12108">
        <f>MOD(D12108-1,6)+1</f>
        <v>1</v>
      </c>
      <c r="I12108">
        <f>37-D12108</f>
        <v>30</v>
      </c>
      <c r="J12108">
        <f>ABS(D12108-D12109)</f>
        <v>16</v>
      </c>
    </row>
    <row r="12109">
      <c r="A12109">
        <v>15462</v>
      </c>
      <c r="B12109" t="str">
        <v>2016-09-03</v>
      </c>
      <c r="C12109" t="str">
        <v>Morning</v>
      </c>
      <c r="D12109">
        <v>23</v>
      </c>
      <c r="E12109" t="str">
        <f>IF(MOD(D12109,2)=0,"EVEN","ODD")</f>
        <v>ODD</v>
      </c>
      <c r="F12109" t="str">
        <f>IF(D12109&lt;=18,"LOW (1-18)","HIGH (19-36)")</f>
        <v>HIGH (19-36)</v>
      </c>
      <c r="G12109">
        <f>INT((D12109-1)/6)+1</f>
        <v>4</v>
      </c>
      <c r="H12109">
        <f>MOD(D12109-1,6)+1</f>
        <v>5</v>
      </c>
      <c r="I12109">
        <f>37-D12109</f>
        <v>14</v>
      </c>
      <c r="J12109">
        <f>ABS(D12109-D12110)</f>
        <v>5</v>
      </c>
    </row>
    <row r="12110">
      <c r="A12110">
        <v>15461</v>
      </c>
      <c r="B12110" t="str">
        <v>2016-09-02</v>
      </c>
      <c r="C12110" t="str">
        <v>Evening</v>
      </c>
      <c r="D12110">
        <v>28</v>
      </c>
      <c r="E12110" t="str">
        <f>IF(MOD(D12110,2)=0,"EVEN","ODD")</f>
        <v>EVEN</v>
      </c>
      <c r="F12110" t="str">
        <f>IF(D12110&lt;=18,"LOW (1-18)","HIGH (19-36)")</f>
        <v>HIGH (19-36)</v>
      </c>
      <c r="G12110">
        <f>INT((D12110-1)/6)+1</f>
        <v>5</v>
      </c>
      <c r="H12110">
        <f>MOD(D12110-1,6)+1</f>
        <v>4</v>
      </c>
      <c r="I12110">
        <f>37-D12110</f>
        <v>9</v>
      </c>
      <c r="J12110">
        <f>ABS(D12110-D12111)</f>
        <v>1</v>
      </c>
    </row>
    <row r="12111">
      <c r="A12111">
        <v>15460</v>
      </c>
      <c r="B12111" t="str">
        <v>2016-09-02</v>
      </c>
      <c r="C12111" t="str">
        <v>Afternoon</v>
      </c>
      <c r="D12111">
        <v>29</v>
      </c>
      <c r="E12111" t="str">
        <f>IF(MOD(D12111,2)=0,"EVEN","ODD")</f>
        <v>ODD</v>
      </c>
      <c r="F12111" t="str">
        <f>IF(D12111&lt;=18,"LOW (1-18)","HIGH (19-36)")</f>
        <v>HIGH (19-36)</v>
      </c>
      <c r="G12111">
        <f>INT((D12111-1)/6)+1</f>
        <v>5</v>
      </c>
      <c r="H12111">
        <f>MOD(D12111-1,6)+1</f>
        <v>5</v>
      </c>
      <c r="I12111">
        <f>37-D12111</f>
        <v>8</v>
      </c>
      <c r="J12111">
        <f>ABS(D12111-D12112)</f>
        <v>11</v>
      </c>
    </row>
    <row r="12112">
      <c r="A12112">
        <v>15459</v>
      </c>
      <c r="B12112" t="str">
        <v>2016-09-02</v>
      </c>
      <c r="C12112" t="str">
        <v>Midday</v>
      </c>
      <c r="D12112">
        <v>18</v>
      </c>
      <c r="E12112" t="str">
        <f>IF(MOD(D12112,2)=0,"EVEN","ODD")</f>
        <v>EVEN</v>
      </c>
      <c r="F12112" t="str">
        <f>IF(D12112&lt;=18,"LOW (1-18)","HIGH (19-36)")</f>
        <v>LOW (1-18)</v>
      </c>
      <c r="G12112">
        <f>INT((D12112-1)/6)+1</f>
        <v>3</v>
      </c>
      <c r="H12112">
        <f>MOD(D12112-1,6)+1</f>
        <v>6</v>
      </c>
      <c r="I12112">
        <f>37-D12112</f>
        <v>19</v>
      </c>
      <c r="J12112">
        <f>ABS(D12112-D12113)</f>
        <v>3</v>
      </c>
    </row>
    <row r="12113">
      <c r="A12113">
        <v>15458</v>
      </c>
      <c r="B12113" t="str">
        <v>2016-09-02</v>
      </c>
      <c r="C12113" t="str">
        <v>Morning</v>
      </c>
      <c r="D12113">
        <v>21</v>
      </c>
      <c r="E12113" t="str">
        <f>IF(MOD(D12113,2)=0,"EVEN","ODD")</f>
        <v>ODD</v>
      </c>
      <c r="F12113" t="str">
        <f>IF(D12113&lt;=18,"LOW (1-18)","HIGH (19-36)")</f>
        <v>HIGH (19-36)</v>
      </c>
      <c r="G12113">
        <f>INT((D12113-1)/6)+1</f>
        <v>4</v>
      </c>
      <c r="H12113">
        <f>MOD(D12113-1,6)+1</f>
        <v>3</v>
      </c>
      <c r="I12113">
        <f>37-D12113</f>
        <v>16</v>
      </c>
      <c r="J12113">
        <f>ABS(D12113-D12114)</f>
        <v>15</v>
      </c>
    </row>
    <row r="12114">
      <c r="A12114">
        <v>15457</v>
      </c>
      <c r="B12114" t="str">
        <v>2016-09-01</v>
      </c>
      <c r="C12114" t="str">
        <v>Evening</v>
      </c>
      <c r="D12114">
        <v>6</v>
      </c>
      <c r="E12114" t="str">
        <f>IF(MOD(D12114,2)=0,"EVEN","ODD")</f>
        <v>EVEN</v>
      </c>
      <c r="F12114" t="str">
        <f>IF(D12114&lt;=18,"LOW (1-18)","HIGH (19-36)")</f>
        <v>LOW (1-18)</v>
      </c>
      <c r="G12114">
        <f>INT((D12114-1)/6)+1</f>
        <v>1</v>
      </c>
      <c r="H12114">
        <f>MOD(D12114-1,6)+1</f>
        <v>6</v>
      </c>
      <c r="I12114">
        <f>37-D12114</f>
        <v>31</v>
      </c>
      <c r="J12114">
        <f>ABS(D12114-D12115)</f>
        <v>10</v>
      </c>
    </row>
    <row r="12115">
      <c r="A12115">
        <v>15456</v>
      </c>
      <c r="B12115" t="str">
        <v>2016-09-01</v>
      </c>
      <c r="C12115" t="str">
        <v>Afternoon</v>
      </c>
      <c r="D12115">
        <v>16</v>
      </c>
      <c r="E12115" t="str">
        <f>IF(MOD(D12115,2)=0,"EVEN","ODD")</f>
        <v>EVEN</v>
      </c>
      <c r="F12115" t="str">
        <f>IF(D12115&lt;=18,"LOW (1-18)","HIGH (19-36)")</f>
        <v>LOW (1-18)</v>
      </c>
      <c r="G12115">
        <f>INT((D12115-1)/6)+1</f>
        <v>3</v>
      </c>
      <c r="H12115">
        <f>MOD(D12115-1,6)+1</f>
        <v>4</v>
      </c>
      <c r="I12115">
        <f>37-D12115</f>
        <v>21</v>
      </c>
      <c r="J12115">
        <f>ABS(D12115-D12116)</f>
        <v>14</v>
      </c>
    </row>
    <row r="12116">
      <c r="A12116">
        <v>15455</v>
      </c>
      <c r="B12116" t="str">
        <v>2016-09-01</v>
      </c>
      <c r="C12116" t="str">
        <v>Midday</v>
      </c>
      <c r="D12116">
        <v>30</v>
      </c>
      <c r="E12116" t="str">
        <f>IF(MOD(D12116,2)=0,"EVEN","ODD")</f>
        <v>EVEN</v>
      </c>
      <c r="F12116" t="str">
        <f>IF(D12116&lt;=18,"LOW (1-18)","HIGH (19-36)")</f>
        <v>HIGH (19-36)</v>
      </c>
      <c r="G12116">
        <f>INT((D12116-1)/6)+1</f>
        <v>5</v>
      </c>
      <c r="H12116">
        <f>MOD(D12116-1,6)+1</f>
        <v>6</v>
      </c>
      <c r="I12116">
        <f>37-D12116</f>
        <v>7</v>
      </c>
      <c r="J12116">
        <f>ABS(D12116-D12117)</f>
        <v>4</v>
      </c>
    </row>
    <row r="12117">
      <c r="A12117">
        <v>15454</v>
      </c>
      <c r="B12117" t="str">
        <v>2016-09-01</v>
      </c>
      <c r="C12117" t="str">
        <v>Morning</v>
      </c>
      <c r="D12117">
        <v>34</v>
      </c>
      <c r="E12117" t="str">
        <f>IF(MOD(D12117,2)=0,"EVEN","ODD")</f>
        <v>EVEN</v>
      </c>
      <c r="F12117" t="str">
        <f>IF(D12117&lt;=18,"LOW (1-18)","HIGH (19-36)")</f>
        <v>HIGH (19-36)</v>
      </c>
      <c r="G12117">
        <f>INT((D12117-1)/6)+1</f>
        <v>6</v>
      </c>
      <c r="H12117">
        <f>MOD(D12117-1,6)+1</f>
        <v>4</v>
      </c>
      <c r="I12117">
        <f>37-D12117</f>
        <v>3</v>
      </c>
      <c r="J12117">
        <f>ABS(D12117-D12118)</f>
        <v>23</v>
      </c>
    </row>
    <row r="12118">
      <c r="A12118">
        <v>15453</v>
      </c>
      <c r="B12118" t="str">
        <v>2016-08-31</v>
      </c>
      <c r="C12118" t="str">
        <v>Evening</v>
      </c>
      <c r="D12118">
        <v>11</v>
      </c>
      <c r="E12118" t="str">
        <f>IF(MOD(D12118,2)=0,"EVEN","ODD")</f>
        <v>ODD</v>
      </c>
      <c r="F12118" t="str">
        <f>IF(D12118&lt;=18,"LOW (1-18)","HIGH (19-36)")</f>
        <v>LOW (1-18)</v>
      </c>
      <c r="G12118">
        <f>INT((D12118-1)/6)+1</f>
        <v>2</v>
      </c>
      <c r="H12118">
        <f>MOD(D12118-1,6)+1</f>
        <v>5</v>
      </c>
      <c r="I12118">
        <f>37-D12118</f>
        <v>26</v>
      </c>
      <c r="J12118">
        <f>ABS(D12118-D12119)</f>
        <v>10</v>
      </c>
    </row>
    <row r="12119">
      <c r="A12119">
        <v>15452</v>
      </c>
      <c r="B12119" t="str">
        <v>2016-08-31</v>
      </c>
      <c r="C12119" t="str">
        <v>Afternoon</v>
      </c>
      <c r="D12119">
        <v>1</v>
      </c>
      <c r="E12119" t="str">
        <f>IF(MOD(D12119,2)=0,"EVEN","ODD")</f>
        <v>ODD</v>
      </c>
      <c r="F12119" t="str">
        <f>IF(D12119&lt;=18,"LOW (1-18)","HIGH (19-36)")</f>
        <v>LOW (1-18)</v>
      </c>
      <c r="G12119">
        <f>INT((D12119-1)/6)+1</f>
        <v>1</v>
      </c>
      <c r="H12119">
        <f>MOD(D12119-1,6)+1</f>
        <v>1</v>
      </c>
      <c r="I12119">
        <f>37-D12119</f>
        <v>36</v>
      </c>
      <c r="J12119">
        <f>ABS(D12119-D12120)</f>
        <v>26</v>
      </c>
    </row>
    <row r="12120">
      <c r="A12120">
        <v>15451</v>
      </c>
      <c r="B12120" t="str">
        <v>2016-08-31</v>
      </c>
      <c r="C12120" t="str">
        <v>Midday</v>
      </c>
      <c r="D12120">
        <v>27</v>
      </c>
      <c r="E12120" t="str">
        <f>IF(MOD(D12120,2)=0,"EVEN","ODD")</f>
        <v>ODD</v>
      </c>
      <c r="F12120" t="str">
        <f>IF(D12120&lt;=18,"LOW (1-18)","HIGH (19-36)")</f>
        <v>HIGH (19-36)</v>
      </c>
      <c r="G12120">
        <f>INT((D12120-1)/6)+1</f>
        <v>5</v>
      </c>
      <c r="H12120">
        <f>MOD(D12120-1,6)+1</f>
        <v>3</v>
      </c>
      <c r="I12120">
        <f>37-D12120</f>
        <v>10</v>
      </c>
      <c r="J12120">
        <f>ABS(D12120-D12121)</f>
        <v>15</v>
      </c>
    </row>
    <row r="12121">
      <c r="A12121">
        <v>15450</v>
      </c>
      <c r="B12121" t="str">
        <v>2016-08-31</v>
      </c>
      <c r="C12121" t="str">
        <v>Morning</v>
      </c>
      <c r="D12121">
        <v>12</v>
      </c>
      <c r="E12121" t="str">
        <f>IF(MOD(D12121,2)=0,"EVEN","ODD")</f>
        <v>EVEN</v>
      </c>
      <c r="F12121" t="str">
        <f>IF(D12121&lt;=18,"LOW (1-18)","HIGH (19-36)")</f>
        <v>LOW (1-18)</v>
      </c>
      <c r="G12121">
        <f>INT((D12121-1)/6)+1</f>
        <v>2</v>
      </c>
      <c r="H12121">
        <f>MOD(D12121-1,6)+1</f>
        <v>6</v>
      </c>
      <c r="I12121">
        <f>37-D12121</f>
        <v>25</v>
      </c>
      <c r="J12121">
        <f>ABS(D12121-D12122)</f>
        <v>21</v>
      </c>
    </row>
    <row r="12122">
      <c r="A12122">
        <v>15449</v>
      </c>
      <c r="B12122" t="str">
        <v>2016-08-30</v>
      </c>
      <c r="C12122" t="str">
        <v>Evening</v>
      </c>
      <c r="D12122">
        <v>33</v>
      </c>
      <c r="E12122" t="str">
        <f>IF(MOD(D12122,2)=0,"EVEN","ODD")</f>
        <v>ODD</v>
      </c>
      <c r="F12122" t="str">
        <f>IF(D12122&lt;=18,"LOW (1-18)","HIGH (19-36)")</f>
        <v>HIGH (19-36)</v>
      </c>
      <c r="G12122">
        <f>INT((D12122-1)/6)+1</f>
        <v>6</v>
      </c>
      <c r="H12122">
        <f>MOD(D12122-1,6)+1</f>
        <v>3</v>
      </c>
      <c r="I12122">
        <f>37-D12122</f>
        <v>4</v>
      </c>
      <c r="J12122">
        <f>ABS(D12122-D12123)</f>
        <v>21</v>
      </c>
    </row>
    <row r="12123">
      <c r="A12123">
        <v>15448</v>
      </c>
      <c r="B12123" t="str">
        <v>2016-08-30</v>
      </c>
      <c r="C12123" t="str">
        <v>Afternoon</v>
      </c>
      <c r="D12123">
        <v>12</v>
      </c>
      <c r="E12123" t="str">
        <f>IF(MOD(D12123,2)=0,"EVEN","ODD")</f>
        <v>EVEN</v>
      </c>
      <c r="F12123" t="str">
        <f>IF(D12123&lt;=18,"LOW (1-18)","HIGH (19-36)")</f>
        <v>LOW (1-18)</v>
      </c>
      <c r="G12123">
        <f>INT((D12123-1)/6)+1</f>
        <v>2</v>
      </c>
      <c r="H12123">
        <f>MOD(D12123-1,6)+1</f>
        <v>6</v>
      </c>
      <c r="I12123">
        <f>37-D12123</f>
        <v>25</v>
      </c>
      <c r="J12123">
        <f>ABS(D12123-D12124)</f>
        <v>5</v>
      </c>
    </row>
    <row r="12124">
      <c r="A12124">
        <v>15447</v>
      </c>
      <c r="B12124" t="str">
        <v>2016-08-30</v>
      </c>
      <c r="C12124" t="str">
        <v>Midday</v>
      </c>
      <c r="D12124">
        <v>7</v>
      </c>
      <c r="E12124" t="str">
        <f>IF(MOD(D12124,2)=0,"EVEN","ODD")</f>
        <v>ODD</v>
      </c>
      <c r="F12124" t="str">
        <f>IF(D12124&lt;=18,"LOW (1-18)","HIGH (19-36)")</f>
        <v>LOW (1-18)</v>
      </c>
      <c r="G12124">
        <f>INT((D12124-1)/6)+1</f>
        <v>2</v>
      </c>
      <c r="H12124">
        <f>MOD(D12124-1,6)+1</f>
        <v>1</v>
      </c>
      <c r="I12124">
        <f>37-D12124</f>
        <v>30</v>
      </c>
      <c r="J12124">
        <f>ABS(D12124-D12125)</f>
        <v>29</v>
      </c>
    </row>
    <row r="12125">
      <c r="A12125">
        <v>15446</v>
      </c>
      <c r="B12125" t="str">
        <v>2016-08-30</v>
      </c>
      <c r="C12125" t="str">
        <v>Morning</v>
      </c>
      <c r="D12125">
        <v>36</v>
      </c>
      <c r="E12125" t="str">
        <f>IF(MOD(D12125,2)=0,"EVEN","ODD")</f>
        <v>EVEN</v>
      </c>
      <c r="F12125" t="str">
        <f>IF(D12125&lt;=18,"LOW (1-18)","HIGH (19-36)")</f>
        <v>HIGH (19-36)</v>
      </c>
      <c r="G12125">
        <f>INT((D12125-1)/6)+1</f>
        <v>6</v>
      </c>
      <c r="H12125">
        <f>MOD(D12125-1,6)+1</f>
        <v>6</v>
      </c>
      <c r="I12125">
        <f>37-D12125</f>
        <v>1</v>
      </c>
      <c r="J12125">
        <f>ABS(D12125-D12126)</f>
        <v>19</v>
      </c>
    </row>
    <row r="12126">
      <c r="A12126">
        <v>15445</v>
      </c>
      <c r="B12126" t="str">
        <v>2016-08-29</v>
      </c>
      <c r="C12126" t="str">
        <v>Evening</v>
      </c>
      <c r="D12126">
        <v>17</v>
      </c>
      <c r="E12126" t="str">
        <f>IF(MOD(D12126,2)=0,"EVEN","ODD")</f>
        <v>ODD</v>
      </c>
      <c r="F12126" t="str">
        <f>IF(D12126&lt;=18,"LOW (1-18)","HIGH (19-36)")</f>
        <v>LOW (1-18)</v>
      </c>
      <c r="G12126">
        <f>INT((D12126-1)/6)+1</f>
        <v>3</v>
      </c>
      <c r="H12126">
        <f>MOD(D12126-1,6)+1</f>
        <v>5</v>
      </c>
      <c r="I12126">
        <f>37-D12126</f>
        <v>20</v>
      </c>
      <c r="J12126">
        <f>ABS(D12126-D12127)</f>
        <v>11</v>
      </c>
    </row>
    <row r="12127">
      <c r="A12127">
        <v>15444</v>
      </c>
      <c r="B12127" t="str">
        <v>2016-08-29</v>
      </c>
      <c r="C12127" t="str">
        <v>Afternoon</v>
      </c>
      <c r="D12127">
        <v>6</v>
      </c>
      <c r="E12127" t="str">
        <f>IF(MOD(D12127,2)=0,"EVEN","ODD")</f>
        <v>EVEN</v>
      </c>
      <c r="F12127" t="str">
        <f>IF(D12127&lt;=18,"LOW (1-18)","HIGH (19-36)")</f>
        <v>LOW (1-18)</v>
      </c>
      <c r="G12127">
        <f>INT((D12127-1)/6)+1</f>
        <v>1</v>
      </c>
      <c r="H12127">
        <f>MOD(D12127-1,6)+1</f>
        <v>6</v>
      </c>
      <c r="I12127">
        <f>37-D12127</f>
        <v>31</v>
      </c>
      <c r="J12127">
        <f>ABS(D12127-D12128)</f>
        <v>17</v>
      </c>
    </row>
    <row r="12128">
      <c r="A12128">
        <v>15443</v>
      </c>
      <c r="B12128" t="str">
        <v>2016-08-29</v>
      </c>
      <c r="C12128" t="str">
        <v>Midday</v>
      </c>
      <c r="D12128">
        <v>23</v>
      </c>
      <c r="E12128" t="str">
        <f>IF(MOD(D12128,2)=0,"EVEN","ODD")</f>
        <v>ODD</v>
      </c>
      <c r="F12128" t="str">
        <f>IF(D12128&lt;=18,"LOW (1-18)","HIGH (19-36)")</f>
        <v>HIGH (19-36)</v>
      </c>
      <c r="G12128">
        <f>INT((D12128-1)/6)+1</f>
        <v>4</v>
      </c>
      <c r="H12128">
        <f>MOD(D12128-1,6)+1</f>
        <v>5</v>
      </c>
      <c r="I12128">
        <f>37-D12128</f>
        <v>14</v>
      </c>
      <c r="J12128">
        <f>ABS(D12128-D12129)</f>
        <v>9</v>
      </c>
    </row>
    <row r="12129">
      <c r="A12129">
        <v>15442</v>
      </c>
      <c r="B12129" t="str">
        <v>2016-08-29</v>
      </c>
      <c r="C12129" t="str">
        <v>Morning</v>
      </c>
      <c r="D12129">
        <v>32</v>
      </c>
      <c r="E12129" t="str">
        <f>IF(MOD(D12129,2)=0,"EVEN","ODD")</f>
        <v>EVEN</v>
      </c>
      <c r="F12129" t="str">
        <f>IF(D12129&lt;=18,"LOW (1-18)","HIGH (19-36)")</f>
        <v>HIGH (19-36)</v>
      </c>
      <c r="G12129">
        <f>INT((D12129-1)/6)+1</f>
        <v>6</v>
      </c>
      <c r="H12129">
        <f>MOD(D12129-1,6)+1</f>
        <v>2</v>
      </c>
      <c r="I12129">
        <f>37-D12129</f>
        <v>5</v>
      </c>
      <c r="J12129">
        <f>ABS(D12129-D12130)</f>
        <v>2</v>
      </c>
    </row>
    <row r="12130">
      <c r="A12130">
        <v>15441</v>
      </c>
      <c r="B12130" t="str">
        <v>2016-08-27</v>
      </c>
      <c r="C12130" t="str">
        <v>Evening</v>
      </c>
      <c r="D12130">
        <v>30</v>
      </c>
      <c r="E12130" t="str">
        <f>IF(MOD(D12130,2)=0,"EVEN","ODD")</f>
        <v>EVEN</v>
      </c>
      <c r="F12130" t="str">
        <f>IF(D12130&lt;=18,"LOW (1-18)","HIGH (19-36)")</f>
        <v>HIGH (19-36)</v>
      </c>
      <c r="G12130">
        <f>INT((D12130-1)/6)+1</f>
        <v>5</v>
      </c>
      <c r="H12130">
        <f>MOD(D12130-1,6)+1</f>
        <v>6</v>
      </c>
      <c r="I12130">
        <f>37-D12130</f>
        <v>7</v>
      </c>
      <c r="J12130">
        <f>ABS(D12130-D12131)</f>
        <v>24</v>
      </c>
    </row>
    <row r="12131">
      <c r="A12131">
        <v>15440</v>
      </c>
      <c r="B12131" t="str">
        <v>2016-08-27</v>
      </c>
      <c r="C12131" t="str">
        <v>Afternoon</v>
      </c>
      <c r="D12131">
        <v>6</v>
      </c>
      <c r="E12131" t="str">
        <f>IF(MOD(D12131,2)=0,"EVEN","ODD")</f>
        <v>EVEN</v>
      </c>
      <c r="F12131" t="str">
        <f>IF(D12131&lt;=18,"LOW (1-18)","HIGH (19-36)")</f>
        <v>LOW (1-18)</v>
      </c>
      <c r="G12131">
        <f>INT((D12131-1)/6)+1</f>
        <v>1</v>
      </c>
      <c r="H12131">
        <f>MOD(D12131-1,6)+1</f>
        <v>6</v>
      </c>
      <c r="I12131">
        <f>37-D12131</f>
        <v>31</v>
      </c>
      <c r="J12131">
        <f>ABS(D12131-D12132)</f>
        <v>28</v>
      </c>
    </row>
    <row r="12132">
      <c r="A12132">
        <v>15439</v>
      </c>
      <c r="B12132" t="str">
        <v>2016-08-27</v>
      </c>
      <c r="C12132" t="str">
        <v>Midday</v>
      </c>
      <c r="D12132">
        <v>34</v>
      </c>
      <c r="E12132" t="str">
        <f>IF(MOD(D12132,2)=0,"EVEN","ODD")</f>
        <v>EVEN</v>
      </c>
      <c r="F12132" t="str">
        <f>IF(D12132&lt;=18,"LOW (1-18)","HIGH (19-36)")</f>
        <v>HIGH (19-36)</v>
      </c>
      <c r="G12132">
        <f>INT((D12132-1)/6)+1</f>
        <v>6</v>
      </c>
      <c r="H12132">
        <f>MOD(D12132-1,6)+1</f>
        <v>4</v>
      </c>
      <c r="I12132">
        <f>37-D12132</f>
        <v>3</v>
      </c>
      <c r="J12132">
        <f>ABS(D12132-D12133)</f>
        <v>11</v>
      </c>
    </row>
    <row r="12133">
      <c r="A12133">
        <v>15438</v>
      </c>
      <c r="B12133" t="str">
        <v>2016-08-27</v>
      </c>
      <c r="C12133" t="str">
        <v>Morning</v>
      </c>
      <c r="D12133">
        <v>23</v>
      </c>
      <c r="E12133" t="str">
        <f>IF(MOD(D12133,2)=0,"EVEN","ODD")</f>
        <v>ODD</v>
      </c>
      <c r="F12133" t="str">
        <f>IF(D12133&lt;=18,"LOW (1-18)","HIGH (19-36)")</f>
        <v>HIGH (19-36)</v>
      </c>
      <c r="G12133">
        <f>INT((D12133-1)/6)+1</f>
        <v>4</v>
      </c>
      <c r="H12133">
        <f>MOD(D12133-1,6)+1</f>
        <v>5</v>
      </c>
      <c r="I12133">
        <f>37-D12133</f>
        <v>14</v>
      </c>
      <c r="J12133">
        <f>ABS(D12133-D12134)</f>
        <v>9</v>
      </c>
    </row>
    <row r="12134">
      <c r="A12134">
        <v>15437</v>
      </c>
      <c r="B12134" t="str">
        <v>2016-08-26</v>
      </c>
      <c r="C12134" t="str">
        <v>Evening</v>
      </c>
      <c r="D12134">
        <v>32</v>
      </c>
      <c r="E12134" t="str">
        <f>IF(MOD(D12134,2)=0,"EVEN","ODD")</f>
        <v>EVEN</v>
      </c>
      <c r="F12134" t="str">
        <f>IF(D12134&lt;=18,"LOW (1-18)","HIGH (19-36)")</f>
        <v>HIGH (19-36)</v>
      </c>
      <c r="G12134">
        <f>INT((D12134-1)/6)+1</f>
        <v>6</v>
      </c>
      <c r="H12134">
        <f>MOD(D12134-1,6)+1</f>
        <v>2</v>
      </c>
      <c r="I12134">
        <f>37-D12134</f>
        <v>5</v>
      </c>
      <c r="J12134">
        <f>ABS(D12134-D12135)</f>
        <v>12</v>
      </c>
    </row>
    <row r="12135">
      <c r="A12135">
        <v>15436</v>
      </c>
      <c r="B12135" t="str">
        <v>2016-08-26</v>
      </c>
      <c r="C12135" t="str">
        <v>Afternoon</v>
      </c>
      <c r="D12135">
        <v>20</v>
      </c>
      <c r="E12135" t="str">
        <f>IF(MOD(D12135,2)=0,"EVEN","ODD")</f>
        <v>EVEN</v>
      </c>
      <c r="F12135" t="str">
        <f>IF(D12135&lt;=18,"LOW (1-18)","HIGH (19-36)")</f>
        <v>HIGH (19-36)</v>
      </c>
      <c r="G12135">
        <f>INT((D12135-1)/6)+1</f>
        <v>4</v>
      </c>
      <c r="H12135">
        <f>MOD(D12135-1,6)+1</f>
        <v>2</v>
      </c>
      <c r="I12135">
        <f>37-D12135</f>
        <v>17</v>
      </c>
      <c r="J12135">
        <f>ABS(D12135-D12136)</f>
        <v>15</v>
      </c>
    </row>
    <row r="12136">
      <c r="A12136">
        <v>15435</v>
      </c>
      <c r="B12136" t="str">
        <v>2016-08-26</v>
      </c>
      <c r="C12136" t="str">
        <v>Midday</v>
      </c>
      <c r="D12136">
        <v>35</v>
      </c>
      <c r="E12136" t="str">
        <f>IF(MOD(D12136,2)=0,"EVEN","ODD")</f>
        <v>ODD</v>
      </c>
      <c r="F12136" t="str">
        <f>IF(D12136&lt;=18,"LOW (1-18)","HIGH (19-36)")</f>
        <v>HIGH (19-36)</v>
      </c>
      <c r="G12136">
        <f>INT((D12136-1)/6)+1</f>
        <v>6</v>
      </c>
      <c r="H12136">
        <f>MOD(D12136-1,6)+1</f>
        <v>5</v>
      </c>
      <c r="I12136">
        <f>37-D12136</f>
        <v>2</v>
      </c>
      <c r="J12136">
        <f>ABS(D12136-D12137)</f>
        <v>32</v>
      </c>
    </row>
    <row r="12137">
      <c r="A12137">
        <v>15434</v>
      </c>
      <c r="B12137" t="str">
        <v>2016-08-26</v>
      </c>
      <c r="C12137" t="str">
        <v>Morning</v>
      </c>
      <c r="D12137">
        <v>3</v>
      </c>
      <c r="E12137" t="str">
        <f>IF(MOD(D12137,2)=0,"EVEN","ODD")</f>
        <v>ODD</v>
      </c>
      <c r="F12137" t="str">
        <f>IF(D12137&lt;=18,"LOW (1-18)","HIGH (19-36)")</f>
        <v>LOW (1-18)</v>
      </c>
      <c r="G12137">
        <f>INT((D12137-1)/6)+1</f>
        <v>1</v>
      </c>
      <c r="H12137">
        <f>MOD(D12137-1,6)+1</f>
        <v>3</v>
      </c>
      <c r="I12137">
        <f>37-D12137</f>
        <v>34</v>
      </c>
      <c r="J12137">
        <f>ABS(D12137-D12138)</f>
        <v>18</v>
      </c>
    </row>
    <row r="12138">
      <c r="A12138">
        <v>15433</v>
      </c>
      <c r="B12138" t="str">
        <v>2016-08-25</v>
      </c>
      <c r="C12138" t="str">
        <v>Evening</v>
      </c>
      <c r="D12138">
        <v>21</v>
      </c>
      <c r="E12138" t="str">
        <f>IF(MOD(D12138,2)=0,"EVEN","ODD")</f>
        <v>ODD</v>
      </c>
      <c r="F12138" t="str">
        <f>IF(D12138&lt;=18,"LOW (1-18)","HIGH (19-36)")</f>
        <v>HIGH (19-36)</v>
      </c>
      <c r="G12138">
        <f>INT((D12138-1)/6)+1</f>
        <v>4</v>
      </c>
      <c r="H12138">
        <f>MOD(D12138-1,6)+1</f>
        <v>3</v>
      </c>
      <c r="I12138">
        <f>37-D12138</f>
        <v>16</v>
      </c>
      <c r="J12138">
        <f>ABS(D12138-D12139)</f>
        <v>3</v>
      </c>
    </row>
    <row r="12139">
      <c r="A12139">
        <v>15432</v>
      </c>
      <c r="B12139" t="str">
        <v>2016-08-25</v>
      </c>
      <c r="C12139" t="str">
        <v>Afternoon</v>
      </c>
      <c r="D12139">
        <v>18</v>
      </c>
      <c r="E12139" t="str">
        <f>IF(MOD(D12139,2)=0,"EVEN","ODD")</f>
        <v>EVEN</v>
      </c>
      <c r="F12139" t="str">
        <f>IF(D12139&lt;=18,"LOW (1-18)","HIGH (19-36)")</f>
        <v>LOW (1-18)</v>
      </c>
      <c r="G12139">
        <f>INT((D12139-1)/6)+1</f>
        <v>3</v>
      </c>
      <c r="H12139">
        <f>MOD(D12139-1,6)+1</f>
        <v>6</v>
      </c>
      <c r="I12139">
        <f>37-D12139</f>
        <v>19</v>
      </c>
      <c r="J12139">
        <f>ABS(D12139-D12140)</f>
        <v>3</v>
      </c>
    </row>
    <row r="12140">
      <c r="A12140">
        <v>15431</v>
      </c>
      <c r="B12140" t="str">
        <v>2016-08-25</v>
      </c>
      <c r="C12140" t="str">
        <v>Midday</v>
      </c>
      <c r="D12140">
        <v>21</v>
      </c>
      <c r="E12140" t="str">
        <f>IF(MOD(D12140,2)=0,"EVEN","ODD")</f>
        <v>ODD</v>
      </c>
      <c r="F12140" t="str">
        <f>IF(D12140&lt;=18,"LOW (1-18)","HIGH (19-36)")</f>
        <v>HIGH (19-36)</v>
      </c>
      <c r="G12140">
        <f>INT((D12140-1)/6)+1</f>
        <v>4</v>
      </c>
      <c r="H12140">
        <f>MOD(D12140-1,6)+1</f>
        <v>3</v>
      </c>
      <c r="I12140">
        <f>37-D12140</f>
        <v>16</v>
      </c>
      <c r="J12140">
        <f>ABS(D12140-D12141)</f>
        <v>12</v>
      </c>
    </row>
    <row r="12141">
      <c r="A12141">
        <v>15430</v>
      </c>
      <c r="B12141" t="str">
        <v>2016-08-25</v>
      </c>
      <c r="C12141" t="str">
        <v>Morning</v>
      </c>
      <c r="D12141">
        <v>9</v>
      </c>
      <c r="E12141" t="str">
        <f>IF(MOD(D12141,2)=0,"EVEN","ODD")</f>
        <v>ODD</v>
      </c>
      <c r="F12141" t="str">
        <f>IF(D12141&lt;=18,"LOW (1-18)","HIGH (19-36)")</f>
        <v>LOW (1-18)</v>
      </c>
      <c r="G12141">
        <f>INT((D12141-1)/6)+1</f>
        <v>2</v>
      </c>
      <c r="H12141">
        <f>MOD(D12141-1,6)+1</f>
        <v>3</v>
      </c>
      <c r="I12141">
        <f>37-D12141</f>
        <v>28</v>
      </c>
      <c r="J12141">
        <f>ABS(D12141-D12142)</f>
        <v>1</v>
      </c>
    </row>
    <row r="12142">
      <c r="A12142">
        <v>15429</v>
      </c>
      <c r="B12142" t="str">
        <v>2016-08-24</v>
      </c>
      <c r="C12142" t="str">
        <v>Evening</v>
      </c>
      <c r="D12142">
        <v>8</v>
      </c>
      <c r="E12142" t="str">
        <f>IF(MOD(D12142,2)=0,"EVEN","ODD")</f>
        <v>EVEN</v>
      </c>
      <c r="F12142" t="str">
        <f>IF(D12142&lt;=18,"LOW (1-18)","HIGH (19-36)")</f>
        <v>LOW (1-18)</v>
      </c>
      <c r="G12142">
        <f>INT((D12142-1)/6)+1</f>
        <v>2</v>
      </c>
      <c r="H12142">
        <f>MOD(D12142-1,6)+1</f>
        <v>2</v>
      </c>
      <c r="I12142">
        <f>37-D12142</f>
        <v>29</v>
      </c>
      <c r="J12142">
        <f>ABS(D12142-D12143)</f>
        <v>5</v>
      </c>
    </row>
    <row r="12143">
      <c r="A12143">
        <v>15428</v>
      </c>
      <c r="B12143" t="str">
        <v>2016-08-24</v>
      </c>
      <c r="C12143" t="str">
        <v>Afternoon</v>
      </c>
      <c r="D12143">
        <v>3</v>
      </c>
      <c r="E12143" t="str">
        <f>IF(MOD(D12143,2)=0,"EVEN","ODD")</f>
        <v>ODD</v>
      </c>
      <c r="F12143" t="str">
        <f>IF(D12143&lt;=18,"LOW (1-18)","HIGH (19-36)")</f>
        <v>LOW (1-18)</v>
      </c>
      <c r="G12143">
        <f>INT((D12143-1)/6)+1</f>
        <v>1</v>
      </c>
      <c r="H12143">
        <f>MOD(D12143-1,6)+1</f>
        <v>3</v>
      </c>
      <c r="I12143">
        <f>37-D12143</f>
        <v>34</v>
      </c>
      <c r="J12143">
        <f>ABS(D12143-D12144)</f>
        <v>19</v>
      </c>
    </row>
    <row r="12144">
      <c r="A12144">
        <v>15427</v>
      </c>
      <c r="B12144" t="str">
        <v>2016-08-24</v>
      </c>
      <c r="C12144" t="str">
        <v>Midday</v>
      </c>
      <c r="D12144">
        <v>22</v>
      </c>
      <c r="E12144" t="str">
        <f>IF(MOD(D12144,2)=0,"EVEN","ODD")</f>
        <v>EVEN</v>
      </c>
      <c r="F12144" t="str">
        <f>IF(D12144&lt;=18,"LOW (1-18)","HIGH (19-36)")</f>
        <v>HIGH (19-36)</v>
      </c>
      <c r="G12144">
        <f>INT((D12144-1)/6)+1</f>
        <v>4</v>
      </c>
      <c r="H12144">
        <f>MOD(D12144-1,6)+1</f>
        <v>4</v>
      </c>
      <c r="I12144">
        <f>37-D12144</f>
        <v>15</v>
      </c>
      <c r="J12144">
        <f>ABS(D12144-D12145)</f>
        <v>2</v>
      </c>
    </row>
    <row r="12145">
      <c r="A12145">
        <v>15426</v>
      </c>
      <c r="B12145" t="str">
        <v>2016-08-24</v>
      </c>
      <c r="C12145" t="str">
        <v>Morning</v>
      </c>
      <c r="D12145">
        <v>24</v>
      </c>
      <c r="E12145" t="str">
        <f>IF(MOD(D12145,2)=0,"EVEN","ODD")</f>
        <v>EVEN</v>
      </c>
      <c r="F12145" t="str">
        <f>IF(D12145&lt;=18,"LOW (1-18)","HIGH (19-36)")</f>
        <v>HIGH (19-36)</v>
      </c>
      <c r="G12145">
        <f>INT((D12145-1)/6)+1</f>
        <v>4</v>
      </c>
      <c r="H12145">
        <f>MOD(D12145-1,6)+1</f>
        <v>6</v>
      </c>
      <c r="I12145">
        <f>37-D12145</f>
        <v>13</v>
      </c>
      <c r="J12145">
        <f>ABS(D12145-D12146)</f>
        <v>0</v>
      </c>
    </row>
    <row r="12146">
      <c r="A12146">
        <v>15425</v>
      </c>
      <c r="B12146" t="str">
        <v>2016-08-23</v>
      </c>
      <c r="C12146" t="str">
        <v>Evening</v>
      </c>
      <c r="D12146">
        <v>24</v>
      </c>
      <c r="E12146" t="str">
        <f>IF(MOD(D12146,2)=0,"EVEN","ODD")</f>
        <v>EVEN</v>
      </c>
      <c r="F12146" t="str">
        <f>IF(D12146&lt;=18,"LOW (1-18)","HIGH (19-36)")</f>
        <v>HIGH (19-36)</v>
      </c>
      <c r="G12146">
        <f>INT((D12146-1)/6)+1</f>
        <v>4</v>
      </c>
      <c r="H12146">
        <f>MOD(D12146-1,6)+1</f>
        <v>6</v>
      </c>
      <c r="I12146">
        <f>37-D12146</f>
        <v>13</v>
      </c>
      <c r="J12146">
        <f>ABS(D12146-D12147)</f>
        <v>11</v>
      </c>
    </row>
    <row r="12147">
      <c r="A12147">
        <v>15424</v>
      </c>
      <c r="B12147" t="str">
        <v>2016-08-23</v>
      </c>
      <c r="C12147" t="str">
        <v>Afternoon</v>
      </c>
      <c r="D12147">
        <v>13</v>
      </c>
      <c r="E12147" t="str">
        <f>IF(MOD(D12147,2)=0,"EVEN","ODD")</f>
        <v>ODD</v>
      </c>
      <c r="F12147" t="str">
        <f>IF(D12147&lt;=18,"LOW (1-18)","HIGH (19-36)")</f>
        <v>LOW (1-18)</v>
      </c>
      <c r="G12147">
        <f>INT((D12147-1)/6)+1</f>
        <v>3</v>
      </c>
      <c r="H12147">
        <f>MOD(D12147-1,6)+1</f>
        <v>1</v>
      </c>
      <c r="I12147">
        <f>37-D12147</f>
        <v>24</v>
      </c>
      <c r="J12147">
        <f>ABS(D12147-D12148)</f>
        <v>1</v>
      </c>
    </row>
    <row r="12148">
      <c r="A12148">
        <v>15423</v>
      </c>
      <c r="B12148" t="str">
        <v>2016-08-23</v>
      </c>
      <c r="C12148" t="str">
        <v>Midday</v>
      </c>
      <c r="D12148">
        <v>14</v>
      </c>
      <c r="E12148" t="str">
        <f>IF(MOD(D12148,2)=0,"EVEN","ODD")</f>
        <v>EVEN</v>
      </c>
      <c r="F12148" t="str">
        <f>IF(D12148&lt;=18,"LOW (1-18)","HIGH (19-36)")</f>
        <v>LOW (1-18)</v>
      </c>
      <c r="G12148">
        <f>INT((D12148-1)/6)+1</f>
        <v>3</v>
      </c>
      <c r="H12148">
        <f>MOD(D12148-1,6)+1</f>
        <v>2</v>
      </c>
      <c r="I12148">
        <f>37-D12148</f>
        <v>23</v>
      </c>
      <c r="J12148">
        <f>ABS(D12148-D12149)</f>
        <v>8</v>
      </c>
    </row>
    <row r="12149">
      <c r="A12149">
        <v>15422</v>
      </c>
      <c r="B12149" t="str">
        <v>2016-08-23</v>
      </c>
      <c r="C12149" t="str">
        <v>Morning</v>
      </c>
      <c r="D12149">
        <v>6</v>
      </c>
      <c r="E12149" t="str">
        <f>IF(MOD(D12149,2)=0,"EVEN","ODD")</f>
        <v>EVEN</v>
      </c>
      <c r="F12149" t="str">
        <f>IF(D12149&lt;=18,"LOW (1-18)","HIGH (19-36)")</f>
        <v>LOW (1-18)</v>
      </c>
      <c r="G12149">
        <f>INT((D12149-1)/6)+1</f>
        <v>1</v>
      </c>
      <c r="H12149">
        <f>MOD(D12149-1,6)+1</f>
        <v>6</v>
      </c>
      <c r="I12149">
        <f>37-D12149</f>
        <v>31</v>
      </c>
      <c r="J12149">
        <f>ABS(D12149-D12150)</f>
        <v>14</v>
      </c>
    </row>
    <row r="12150">
      <c r="A12150">
        <v>15421</v>
      </c>
      <c r="B12150" t="str">
        <v>2016-08-22</v>
      </c>
      <c r="C12150" t="str">
        <v>Evening</v>
      </c>
      <c r="D12150">
        <v>20</v>
      </c>
      <c r="E12150" t="str">
        <f>IF(MOD(D12150,2)=0,"EVEN","ODD")</f>
        <v>EVEN</v>
      </c>
      <c r="F12150" t="str">
        <f>IF(D12150&lt;=18,"LOW (1-18)","HIGH (19-36)")</f>
        <v>HIGH (19-36)</v>
      </c>
      <c r="G12150">
        <f>INT((D12150-1)/6)+1</f>
        <v>4</v>
      </c>
      <c r="H12150">
        <f>MOD(D12150-1,6)+1</f>
        <v>2</v>
      </c>
      <c r="I12150">
        <f>37-D12150</f>
        <v>17</v>
      </c>
      <c r="J12150">
        <f>ABS(D12150-D12151)</f>
        <v>12</v>
      </c>
    </row>
    <row r="12151">
      <c r="A12151">
        <v>15420</v>
      </c>
      <c r="B12151" t="str">
        <v>2016-08-22</v>
      </c>
      <c r="C12151" t="str">
        <v>Afternoon</v>
      </c>
      <c r="D12151">
        <v>32</v>
      </c>
      <c r="E12151" t="str">
        <f>IF(MOD(D12151,2)=0,"EVEN","ODD")</f>
        <v>EVEN</v>
      </c>
      <c r="F12151" t="str">
        <f>IF(D12151&lt;=18,"LOW (1-18)","HIGH (19-36)")</f>
        <v>HIGH (19-36)</v>
      </c>
      <c r="G12151">
        <f>INT((D12151-1)/6)+1</f>
        <v>6</v>
      </c>
      <c r="H12151">
        <f>MOD(D12151-1,6)+1</f>
        <v>2</v>
      </c>
      <c r="I12151">
        <f>37-D12151</f>
        <v>5</v>
      </c>
      <c r="J12151">
        <f>ABS(D12151-D12152)</f>
        <v>5</v>
      </c>
    </row>
    <row r="12152">
      <c r="A12152">
        <v>15419</v>
      </c>
      <c r="B12152" t="str">
        <v>2016-08-22</v>
      </c>
      <c r="C12152" t="str">
        <v>Midday</v>
      </c>
      <c r="D12152">
        <v>27</v>
      </c>
      <c r="E12152" t="str">
        <f>IF(MOD(D12152,2)=0,"EVEN","ODD")</f>
        <v>ODD</v>
      </c>
      <c r="F12152" t="str">
        <f>IF(D12152&lt;=18,"LOW (1-18)","HIGH (19-36)")</f>
        <v>HIGH (19-36)</v>
      </c>
      <c r="G12152">
        <f>INT((D12152-1)/6)+1</f>
        <v>5</v>
      </c>
      <c r="H12152">
        <f>MOD(D12152-1,6)+1</f>
        <v>3</v>
      </c>
      <c r="I12152">
        <f>37-D12152</f>
        <v>10</v>
      </c>
      <c r="J12152">
        <f>ABS(D12152-D12153)</f>
        <v>5</v>
      </c>
    </row>
    <row r="12153">
      <c r="A12153">
        <v>15418</v>
      </c>
      <c r="B12153" t="str">
        <v>2016-08-22</v>
      </c>
      <c r="C12153" t="str">
        <v>Morning</v>
      </c>
      <c r="D12153">
        <v>22</v>
      </c>
      <c r="E12153" t="str">
        <f>IF(MOD(D12153,2)=0,"EVEN","ODD")</f>
        <v>EVEN</v>
      </c>
      <c r="F12153" t="str">
        <f>IF(D12153&lt;=18,"LOW (1-18)","HIGH (19-36)")</f>
        <v>HIGH (19-36)</v>
      </c>
      <c r="G12153">
        <f>INT((D12153-1)/6)+1</f>
        <v>4</v>
      </c>
      <c r="H12153">
        <f>MOD(D12153-1,6)+1</f>
        <v>4</v>
      </c>
      <c r="I12153">
        <f>37-D12153</f>
        <v>15</v>
      </c>
      <c r="J12153">
        <f>ABS(D12153-D12154)</f>
        <v>14</v>
      </c>
    </row>
    <row r="12154">
      <c r="A12154">
        <v>15417</v>
      </c>
      <c r="B12154" t="str">
        <v>2016-08-20</v>
      </c>
      <c r="C12154" t="str">
        <v>Evening</v>
      </c>
      <c r="D12154">
        <v>36</v>
      </c>
      <c r="E12154" t="str">
        <f>IF(MOD(D12154,2)=0,"EVEN","ODD")</f>
        <v>EVEN</v>
      </c>
      <c r="F12154" t="str">
        <f>IF(D12154&lt;=18,"LOW (1-18)","HIGH (19-36)")</f>
        <v>HIGH (19-36)</v>
      </c>
      <c r="G12154">
        <f>INT((D12154-1)/6)+1</f>
        <v>6</v>
      </c>
      <c r="H12154">
        <f>MOD(D12154-1,6)+1</f>
        <v>6</v>
      </c>
      <c r="I12154">
        <f>37-D12154</f>
        <v>1</v>
      </c>
      <c r="J12154">
        <f>ABS(D12154-D12155)</f>
        <v>35</v>
      </c>
    </row>
    <row r="12155">
      <c r="A12155">
        <v>15416</v>
      </c>
      <c r="B12155" t="str">
        <v>2016-08-20</v>
      </c>
      <c r="C12155" t="str">
        <v>Afternoon</v>
      </c>
      <c r="D12155">
        <v>1</v>
      </c>
      <c r="E12155" t="str">
        <f>IF(MOD(D12155,2)=0,"EVEN","ODD")</f>
        <v>ODD</v>
      </c>
      <c r="F12155" t="str">
        <f>IF(D12155&lt;=18,"LOW (1-18)","HIGH (19-36)")</f>
        <v>LOW (1-18)</v>
      </c>
      <c r="G12155">
        <f>INT((D12155-1)/6)+1</f>
        <v>1</v>
      </c>
      <c r="H12155">
        <f>MOD(D12155-1,6)+1</f>
        <v>1</v>
      </c>
      <c r="I12155">
        <f>37-D12155</f>
        <v>36</v>
      </c>
      <c r="J12155">
        <f>ABS(D12155-D12156)</f>
        <v>8</v>
      </c>
    </row>
    <row r="12156">
      <c r="A12156">
        <v>15415</v>
      </c>
      <c r="B12156" t="str">
        <v>2016-08-20</v>
      </c>
      <c r="C12156" t="str">
        <v>Midday</v>
      </c>
      <c r="D12156">
        <v>9</v>
      </c>
      <c r="E12156" t="str">
        <f>IF(MOD(D12156,2)=0,"EVEN","ODD")</f>
        <v>ODD</v>
      </c>
      <c r="F12156" t="str">
        <f>IF(D12156&lt;=18,"LOW (1-18)","HIGH (19-36)")</f>
        <v>LOW (1-18)</v>
      </c>
      <c r="G12156">
        <f>INT((D12156-1)/6)+1</f>
        <v>2</v>
      </c>
      <c r="H12156">
        <f>MOD(D12156-1,6)+1</f>
        <v>3</v>
      </c>
      <c r="I12156">
        <f>37-D12156</f>
        <v>28</v>
      </c>
      <c r="J12156">
        <f>ABS(D12156-D12157)</f>
        <v>7</v>
      </c>
    </row>
    <row r="12157">
      <c r="A12157">
        <v>15414</v>
      </c>
      <c r="B12157" t="str">
        <v>2016-08-20</v>
      </c>
      <c r="C12157" t="str">
        <v>Morning</v>
      </c>
      <c r="D12157">
        <v>2</v>
      </c>
      <c r="E12157" t="str">
        <f>IF(MOD(D12157,2)=0,"EVEN","ODD")</f>
        <v>EVEN</v>
      </c>
      <c r="F12157" t="str">
        <f>IF(D12157&lt;=18,"LOW (1-18)","HIGH (19-36)")</f>
        <v>LOW (1-18)</v>
      </c>
      <c r="G12157">
        <f>INT((D12157-1)/6)+1</f>
        <v>1</v>
      </c>
      <c r="H12157">
        <f>MOD(D12157-1,6)+1</f>
        <v>2</v>
      </c>
      <c r="I12157">
        <f>37-D12157</f>
        <v>35</v>
      </c>
      <c r="J12157">
        <f>ABS(D12157-D12158)</f>
        <v>24</v>
      </c>
    </row>
    <row r="12158">
      <c r="A12158">
        <v>15413</v>
      </c>
      <c r="B12158" t="str">
        <v>2016-08-19</v>
      </c>
      <c r="C12158" t="str">
        <v>Evening</v>
      </c>
      <c r="D12158">
        <v>26</v>
      </c>
      <c r="E12158" t="str">
        <f>IF(MOD(D12158,2)=0,"EVEN","ODD")</f>
        <v>EVEN</v>
      </c>
      <c r="F12158" t="str">
        <f>IF(D12158&lt;=18,"LOW (1-18)","HIGH (19-36)")</f>
        <v>HIGH (19-36)</v>
      </c>
      <c r="G12158">
        <f>INT((D12158-1)/6)+1</f>
        <v>5</v>
      </c>
      <c r="H12158">
        <f>MOD(D12158-1,6)+1</f>
        <v>2</v>
      </c>
      <c r="I12158">
        <f>37-D12158</f>
        <v>11</v>
      </c>
      <c r="J12158">
        <f>ABS(D12158-D12159)</f>
        <v>10</v>
      </c>
    </row>
    <row r="12159">
      <c r="A12159">
        <v>15412</v>
      </c>
      <c r="B12159" t="str">
        <v>2016-08-19</v>
      </c>
      <c r="C12159" t="str">
        <v>Afternoon</v>
      </c>
      <c r="D12159">
        <v>36</v>
      </c>
      <c r="E12159" t="str">
        <f>IF(MOD(D12159,2)=0,"EVEN","ODD")</f>
        <v>EVEN</v>
      </c>
      <c r="F12159" t="str">
        <f>IF(D12159&lt;=18,"LOW (1-18)","HIGH (19-36)")</f>
        <v>HIGH (19-36)</v>
      </c>
      <c r="G12159">
        <f>INT((D12159-1)/6)+1</f>
        <v>6</v>
      </c>
      <c r="H12159">
        <f>MOD(D12159-1,6)+1</f>
        <v>6</v>
      </c>
      <c r="I12159">
        <f>37-D12159</f>
        <v>1</v>
      </c>
      <c r="J12159">
        <f>ABS(D12159-D12160)</f>
        <v>26</v>
      </c>
    </row>
    <row r="12160">
      <c r="A12160">
        <v>15411</v>
      </c>
      <c r="B12160" t="str">
        <v>2016-08-19</v>
      </c>
      <c r="C12160" t="str">
        <v>Midday</v>
      </c>
      <c r="D12160">
        <v>10</v>
      </c>
      <c r="E12160" t="str">
        <f>IF(MOD(D12160,2)=0,"EVEN","ODD")</f>
        <v>EVEN</v>
      </c>
      <c r="F12160" t="str">
        <f>IF(D12160&lt;=18,"LOW (1-18)","HIGH (19-36)")</f>
        <v>LOW (1-18)</v>
      </c>
      <c r="G12160">
        <f>INT((D12160-1)/6)+1</f>
        <v>2</v>
      </c>
      <c r="H12160">
        <f>MOD(D12160-1,6)+1</f>
        <v>4</v>
      </c>
      <c r="I12160">
        <f>37-D12160</f>
        <v>27</v>
      </c>
      <c r="J12160">
        <f>ABS(D12160-D12161)</f>
        <v>1</v>
      </c>
    </row>
    <row r="12161">
      <c r="A12161">
        <v>15410</v>
      </c>
      <c r="B12161" t="str">
        <v>2016-08-19</v>
      </c>
      <c r="C12161" t="str">
        <v>Morning</v>
      </c>
      <c r="D12161">
        <v>9</v>
      </c>
      <c r="E12161" t="str">
        <f>IF(MOD(D12161,2)=0,"EVEN","ODD")</f>
        <v>ODD</v>
      </c>
      <c r="F12161" t="str">
        <f>IF(D12161&lt;=18,"LOW (1-18)","HIGH (19-36)")</f>
        <v>LOW (1-18)</v>
      </c>
      <c r="G12161">
        <f>INT((D12161-1)/6)+1</f>
        <v>2</v>
      </c>
      <c r="H12161">
        <f>MOD(D12161-1,6)+1</f>
        <v>3</v>
      </c>
      <c r="I12161">
        <f>37-D12161</f>
        <v>28</v>
      </c>
      <c r="J12161">
        <f>ABS(D12161-D12162)</f>
        <v>3</v>
      </c>
    </row>
    <row r="12162">
      <c r="A12162">
        <v>15409</v>
      </c>
      <c r="B12162" t="str">
        <v>2016-08-18</v>
      </c>
      <c r="C12162" t="str">
        <v>Evening</v>
      </c>
      <c r="D12162">
        <v>12</v>
      </c>
      <c r="E12162" t="str">
        <f>IF(MOD(D12162,2)=0,"EVEN","ODD")</f>
        <v>EVEN</v>
      </c>
      <c r="F12162" t="str">
        <f>IF(D12162&lt;=18,"LOW (1-18)","HIGH (19-36)")</f>
        <v>LOW (1-18)</v>
      </c>
      <c r="G12162">
        <f>INT((D12162-1)/6)+1</f>
        <v>2</v>
      </c>
      <c r="H12162">
        <f>MOD(D12162-1,6)+1</f>
        <v>6</v>
      </c>
      <c r="I12162">
        <f>37-D12162</f>
        <v>25</v>
      </c>
      <c r="J12162">
        <f>ABS(D12162-D12163)</f>
        <v>3</v>
      </c>
    </row>
    <row r="12163">
      <c r="A12163">
        <v>15408</v>
      </c>
      <c r="B12163" t="str">
        <v>2016-08-18</v>
      </c>
      <c r="C12163" t="str">
        <v>Afternoon</v>
      </c>
      <c r="D12163">
        <v>9</v>
      </c>
      <c r="E12163" t="str">
        <f>IF(MOD(D12163,2)=0,"EVEN","ODD")</f>
        <v>ODD</v>
      </c>
      <c r="F12163" t="str">
        <f>IF(D12163&lt;=18,"LOW (1-18)","HIGH (19-36)")</f>
        <v>LOW (1-18)</v>
      </c>
      <c r="G12163">
        <f>INT((D12163-1)/6)+1</f>
        <v>2</v>
      </c>
      <c r="H12163">
        <f>MOD(D12163-1,6)+1</f>
        <v>3</v>
      </c>
      <c r="I12163">
        <f>37-D12163</f>
        <v>28</v>
      </c>
      <c r="J12163">
        <f>ABS(D12163-D12164)</f>
        <v>25</v>
      </c>
    </row>
    <row r="12164">
      <c r="A12164">
        <v>15407</v>
      </c>
      <c r="B12164" t="str">
        <v>2016-08-18</v>
      </c>
      <c r="C12164" t="str">
        <v>Midday</v>
      </c>
      <c r="D12164">
        <v>34</v>
      </c>
      <c r="E12164" t="str">
        <f>IF(MOD(D12164,2)=0,"EVEN","ODD")</f>
        <v>EVEN</v>
      </c>
      <c r="F12164" t="str">
        <f>IF(D12164&lt;=18,"LOW (1-18)","HIGH (19-36)")</f>
        <v>HIGH (19-36)</v>
      </c>
      <c r="G12164">
        <f>INT((D12164-1)/6)+1</f>
        <v>6</v>
      </c>
      <c r="H12164">
        <f>MOD(D12164-1,6)+1</f>
        <v>4</v>
      </c>
      <c r="I12164">
        <f>37-D12164</f>
        <v>3</v>
      </c>
      <c r="J12164">
        <f>ABS(D12164-D12165)</f>
        <v>33</v>
      </c>
    </row>
    <row r="12165">
      <c r="A12165">
        <v>15406</v>
      </c>
      <c r="B12165" t="str">
        <v>2016-08-18</v>
      </c>
      <c r="C12165" t="str">
        <v>Morning</v>
      </c>
      <c r="D12165">
        <v>1</v>
      </c>
      <c r="E12165" t="str">
        <f>IF(MOD(D12165,2)=0,"EVEN","ODD")</f>
        <v>ODD</v>
      </c>
      <c r="F12165" t="str">
        <f>IF(D12165&lt;=18,"LOW (1-18)","HIGH (19-36)")</f>
        <v>LOW (1-18)</v>
      </c>
      <c r="G12165">
        <f>INT((D12165-1)/6)+1</f>
        <v>1</v>
      </c>
      <c r="H12165">
        <f>MOD(D12165-1,6)+1</f>
        <v>1</v>
      </c>
      <c r="I12165">
        <f>37-D12165</f>
        <v>36</v>
      </c>
      <c r="J12165">
        <f>ABS(D12165-D12166)</f>
        <v>18</v>
      </c>
    </row>
    <row r="12166">
      <c r="A12166">
        <v>15405</v>
      </c>
      <c r="B12166" t="str">
        <v>2016-08-17</v>
      </c>
      <c r="C12166" t="str">
        <v>Evening</v>
      </c>
      <c r="D12166">
        <v>19</v>
      </c>
      <c r="E12166" t="str">
        <f>IF(MOD(D12166,2)=0,"EVEN","ODD")</f>
        <v>ODD</v>
      </c>
      <c r="F12166" t="str">
        <f>IF(D12166&lt;=18,"LOW (1-18)","HIGH (19-36)")</f>
        <v>HIGH (19-36)</v>
      </c>
      <c r="G12166">
        <f>INT((D12166-1)/6)+1</f>
        <v>4</v>
      </c>
      <c r="H12166">
        <f>MOD(D12166-1,6)+1</f>
        <v>1</v>
      </c>
      <c r="I12166">
        <f>37-D12166</f>
        <v>18</v>
      </c>
      <c r="J12166">
        <f>ABS(D12166-D12167)</f>
        <v>11</v>
      </c>
    </row>
    <row r="12167">
      <c r="A12167">
        <v>15404</v>
      </c>
      <c r="B12167" t="str">
        <v>2016-08-17</v>
      </c>
      <c r="C12167" t="str">
        <v>Afternoon</v>
      </c>
      <c r="D12167">
        <v>8</v>
      </c>
      <c r="E12167" t="str">
        <f>IF(MOD(D12167,2)=0,"EVEN","ODD")</f>
        <v>EVEN</v>
      </c>
      <c r="F12167" t="str">
        <f>IF(D12167&lt;=18,"LOW (1-18)","HIGH (19-36)")</f>
        <v>LOW (1-18)</v>
      </c>
      <c r="G12167">
        <f>INT((D12167-1)/6)+1</f>
        <v>2</v>
      </c>
      <c r="H12167">
        <f>MOD(D12167-1,6)+1</f>
        <v>2</v>
      </c>
      <c r="I12167">
        <f>37-D12167</f>
        <v>29</v>
      </c>
      <c r="J12167">
        <f>ABS(D12167-D12168)</f>
        <v>7</v>
      </c>
    </row>
    <row r="12168">
      <c r="A12168">
        <v>15403</v>
      </c>
      <c r="B12168" t="str">
        <v>2016-08-17</v>
      </c>
      <c r="C12168" t="str">
        <v>Midday</v>
      </c>
      <c r="D12168">
        <v>1</v>
      </c>
      <c r="E12168" t="str">
        <f>IF(MOD(D12168,2)=0,"EVEN","ODD")</f>
        <v>ODD</v>
      </c>
      <c r="F12168" t="str">
        <f>IF(D12168&lt;=18,"LOW (1-18)","HIGH (19-36)")</f>
        <v>LOW (1-18)</v>
      </c>
      <c r="G12168">
        <f>INT((D12168-1)/6)+1</f>
        <v>1</v>
      </c>
      <c r="H12168">
        <f>MOD(D12168-1,6)+1</f>
        <v>1</v>
      </c>
      <c r="I12168">
        <f>37-D12168</f>
        <v>36</v>
      </c>
      <c r="J12168">
        <f>ABS(D12168-D12169)</f>
        <v>10</v>
      </c>
    </row>
    <row r="12169">
      <c r="A12169">
        <v>15402</v>
      </c>
      <c r="B12169" t="str">
        <v>2016-08-17</v>
      </c>
      <c r="C12169" t="str">
        <v>Morning</v>
      </c>
      <c r="D12169">
        <v>11</v>
      </c>
      <c r="E12169" t="str">
        <f>IF(MOD(D12169,2)=0,"EVEN","ODD")</f>
        <v>ODD</v>
      </c>
      <c r="F12169" t="str">
        <f>IF(D12169&lt;=18,"LOW (1-18)","HIGH (19-36)")</f>
        <v>LOW (1-18)</v>
      </c>
      <c r="G12169">
        <f>INT((D12169-1)/6)+1</f>
        <v>2</v>
      </c>
      <c r="H12169">
        <f>MOD(D12169-1,6)+1</f>
        <v>5</v>
      </c>
      <c r="I12169">
        <f>37-D12169</f>
        <v>26</v>
      </c>
      <c r="J12169">
        <f>ABS(D12169-D12170)</f>
        <v>20</v>
      </c>
    </row>
    <row r="12170">
      <c r="A12170">
        <v>15401</v>
      </c>
      <c r="B12170" t="str">
        <v>2016-08-16</v>
      </c>
      <c r="C12170" t="str">
        <v>Evening</v>
      </c>
      <c r="D12170">
        <v>31</v>
      </c>
      <c r="E12170" t="str">
        <f>IF(MOD(D12170,2)=0,"EVEN","ODD")</f>
        <v>ODD</v>
      </c>
      <c r="F12170" t="str">
        <f>IF(D12170&lt;=18,"LOW (1-18)","HIGH (19-36)")</f>
        <v>HIGH (19-36)</v>
      </c>
      <c r="G12170">
        <f>INT((D12170-1)/6)+1</f>
        <v>6</v>
      </c>
      <c r="H12170">
        <f>MOD(D12170-1,6)+1</f>
        <v>1</v>
      </c>
      <c r="I12170">
        <f>37-D12170</f>
        <v>6</v>
      </c>
      <c r="J12170">
        <f>ABS(D12170-D12171)</f>
        <v>3</v>
      </c>
    </row>
    <row r="12171">
      <c r="A12171">
        <v>15400</v>
      </c>
      <c r="B12171" t="str">
        <v>2016-08-16</v>
      </c>
      <c r="C12171" t="str">
        <v>Afternoon</v>
      </c>
      <c r="D12171">
        <v>28</v>
      </c>
      <c r="E12171" t="str">
        <f>IF(MOD(D12171,2)=0,"EVEN","ODD")</f>
        <v>EVEN</v>
      </c>
      <c r="F12171" t="str">
        <f>IF(D12171&lt;=18,"LOW (1-18)","HIGH (19-36)")</f>
        <v>HIGH (19-36)</v>
      </c>
      <c r="G12171">
        <f>INT((D12171-1)/6)+1</f>
        <v>5</v>
      </c>
      <c r="H12171">
        <f>MOD(D12171-1,6)+1</f>
        <v>4</v>
      </c>
      <c r="I12171">
        <f>37-D12171</f>
        <v>9</v>
      </c>
      <c r="J12171">
        <f>ABS(D12171-D12172)</f>
        <v>13</v>
      </c>
    </row>
    <row r="12172">
      <c r="A12172">
        <v>15399</v>
      </c>
      <c r="B12172" t="str">
        <v>2016-08-16</v>
      </c>
      <c r="C12172" t="str">
        <v>Midday</v>
      </c>
      <c r="D12172">
        <v>15</v>
      </c>
      <c r="E12172" t="str">
        <f>IF(MOD(D12172,2)=0,"EVEN","ODD")</f>
        <v>ODD</v>
      </c>
      <c r="F12172" t="str">
        <f>IF(D12172&lt;=18,"LOW (1-18)","HIGH (19-36)")</f>
        <v>LOW (1-18)</v>
      </c>
      <c r="G12172">
        <f>INT((D12172-1)/6)+1</f>
        <v>3</v>
      </c>
      <c r="H12172">
        <f>MOD(D12172-1,6)+1</f>
        <v>3</v>
      </c>
      <c r="I12172">
        <f>37-D12172</f>
        <v>22</v>
      </c>
      <c r="J12172">
        <f>ABS(D12172-D12173)</f>
        <v>14</v>
      </c>
    </row>
    <row r="12173">
      <c r="A12173">
        <v>15398</v>
      </c>
      <c r="B12173" t="str">
        <v>2016-08-16</v>
      </c>
      <c r="C12173" t="str">
        <v>Morning</v>
      </c>
      <c r="D12173">
        <v>29</v>
      </c>
      <c r="E12173" t="str">
        <f>IF(MOD(D12173,2)=0,"EVEN","ODD")</f>
        <v>ODD</v>
      </c>
      <c r="F12173" t="str">
        <f>IF(D12173&lt;=18,"LOW (1-18)","HIGH (19-36)")</f>
        <v>HIGH (19-36)</v>
      </c>
      <c r="G12173">
        <f>INT((D12173-1)/6)+1</f>
        <v>5</v>
      </c>
      <c r="H12173">
        <f>MOD(D12173-1,6)+1</f>
        <v>5</v>
      </c>
      <c r="I12173">
        <f>37-D12173</f>
        <v>8</v>
      </c>
      <c r="J12173">
        <f>ABS(D12173-D12174)</f>
        <v>8</v>
      </c>
    </row>
    <row r="12174">
      <c r="A12174">
        <v>15397</v>
      </c>
      <c r="B12174" t="str">
        <v>2016-08-15</v>
      </c>
      <c r="C12174" t="str">
        <v>Evening</v>
      </c>
      <c r="D12174">
        <v>21</v>
      </c>
      <c r="E12174" t="str">
        <f>IF(MOD(D12174,2)=0,"EVEN","ODD")</f>
        <v>ODD</v>
      </c>
      <c r="F12174" t="str">
        <f>IF(D12174&lt;=18,"LOW (1-18)","HIGH (19-36)")</f>
        <v>HIGH (19-36)</v>
      </c>
      <c r="G12174">
        <f>INT((D12174-1)/6)+1</f>
        <v>4</v>
      </c>
      <c r="H12174">
        <f>MOD(D12174-1,6)+1</f>
        <v>3</v>
      </c>
      <c r="I12174">
        <f>37-D12174</f>
        <v>16</v>
      </c>
      <c r="J12174">
        <f>ABS(D12174-D12175)</f>
        <v>1</v>
      </c>
    </row>
    <row r="12175">
      <c r="A12175">
        <v>15396</v>
      </c>
      <c r="B12175" t="str">
        <v>2016-08-15</v>
      </c>
      <c r="C12175" t="str">
        <v>Afternoon</v>
      </c>
      <c r="D12175">
        <v>20</v>
      </c>
      <c r="E12175" t="str">
        <f>IF(MOD(D12175,2)=0,"EVEN","ODD")</f>
        <v>EVEN</v>
      </c>
      <c r="F12175" t="str">
        <f>IF(D12175&lt;=18,"LOW (1-18)","HIGH (19-36)")</f>
        <v>HIGH (19-36)</v>
      </c>
      <c r="G12175">
        <f>INT((D12175-1)/6)+1</f>
        <v>4</v>
      </c>
      <c r="H12175">
        <f>MOD(D12175-1,6)+1</f>
        <v>2</v>
      </c>
      <c r="I12175">
        <f>37-D12175</f>
        <v>17</v>
      </c>
      <c r="J12175">
        <f>ABS(D12175-D12176)</f>
        <v>9</v>
      </c>
    </row>
    <row r="12176">
      <c r="A12176">
        <v>15395</v>
      </c>
      <c r="B12176" t="str">
        <v>2016-08-15</v>
      </c>
      <c r="C12176" t="str">
        <v>Midday</v>
      </c>
      <c r="D12176">
        <v>29</v>
      </c>
      <c r="E12176" t="str">
        <f>IF(MOD(D12176,2)=0,"EVEN","ODD")</f>
        <v>ODD</v>
      </c>
      <c r="F12176" t="str">
        <f>IF(D12176&lt;=18,"LOW (1-18)","HIGH (19-36)")</f>
        <v>HIGH (19-36)</v>
      </c>
      <c r="G12176">
        <f>INT((D12176-1)/6)+1</f>
        <v>5</v>
      </c>
      <c r="H12176">
        <f>MOD(D12176-1,6)+1</f>
        <v>5</v>
      </c>
      <c r="I12176">
        <f>37-D12176</f>
        <v>8</v>
      </c>
      <c r="J12176">
        <f>ABS(D12176-D12177)</f>
        <v>12</v>
      </c>
    </row>
    <row r="12177">
      <c r="A12177">
        <v>15394</v>
      </c>
      <c r="B12177" t="str">
        <v>2016-08-15</v>
      </c>
      <c r="C12177" t="str">
        <v>Morning</v>
      </c>
      <c r="D12177">
        <v>17</v>
      </c>
      <c r="E12177" t="str">
        <f>IF(MOD(D12177,2)=0,"EVEN","ODD")</f>
        <v>ODD</v>
      </c>
      <c r="F12177" t="str">
        <f>IF(D12177&lt;=18,"LOW (1-18)","HIGH (19-36)")</f>
        <v>LOW (1-18)</v>
      </c>
      <c r="G12177">
        <f>INT((D12177-1)/6)+1</f>
        <v>3</v>
      </c>
      <c r="H12177">
        <f>MOD(D12177-1,6)+1</f>
        <v>5</v>
      </c>
      <c r="I12177">
        <f>37-D12177</f>
        <v>20</v>
      </c>
      <c r="J12177">
        <f>ABS(D12177-D12178)</f>
        <v>3</v>
      </c>
    </row>
    <row r="12178">
      <c r="A12178">
        <v>15393</v>
      </c>
      <c r="B12178" t="str">
        <v>2016-08-13</v>
      </c>
      <c r="C12178" t="str">
        <v>Evening</v>
      </c>
      <c r="D12178">
        <v>20</v>
      </c>
      <c r="E12178" t="str">
        <f>IF(MOD(D12178,2)=0,"EVEN","ODD")</f>
        <v>EVEN</v>
      </c>
      <c r="F12178" t="str">
        <f>IF(D12178&lt;=18,"LOW (1-18)","HIGH (19-36)")</f>
        <v>HIGH (19-36)</v>
      </c>
      <c r="G12178">
        <f>INT((D12178-1)/6)+1</f>
        <v>4</v>
      </c>
      <c r="H12178">
        <f>MOD(D12178-1,6)+1</f>
        <v>2</v>
      </c>
      <c r="I12178">
        <f>37-D12178</f>
        <v>17</v>
      </c>
      <c r="J12178">
        <f>ABS(D12178-D12179)</f>
        <v>10</v>
      </c>
    </row>
    <row r="12179">
      <c r="A12179">
        <v>15392</v>
      </c>
      <c r="B12179" t="str">
        <v>2016-08-13</v>
      </c>
      <c r="C12179" t="str">
        <v>Afternoon</v>
      </c>
      <c r="D12179">
        <v>10</v>
      </c>
      <c r="E12179" t="str">
        <f>IF(MOD(D12179,2)=0,"EVEN","ODD")</f>
        <v>EVEN</v>
      </c>
      <c r="F12179" t="str">
        <f>IF(D12179&lt;=18,"LOW (1-18)","HIGH (19-36)")</f>
        <v>LOW (1-18)</v>
      </c>
      <c r="G12179">
        <f>INT((D12179-1)/6)+1</f>
        <v>2</v>
      </c>
      <c r="H12179">
        <f>MOD(D12179-1,6)+1</f>
        <v>4</v>
      </c>
      <c r="I12179">
        <f>37-D12179</f>
        <v>27</v>
      </c>
      <c r="J12179">
        <f>ABS(D12179-D12180)</f>
        <v>10</v>
      </c>
    </row>
    <row r="12180">
      <c r="A12180">
        <v>15391</v>
      </c>
      <c r="B12180" t="str">
        <v>2016-08-13</v>
      </c>
      <c r="C12180" t="str">
        <v>Midday</v>
      </c>
      <c r="D12180">
        <v>20</v>
      </c>
      <c r="E12180" t="str">
        <f>IF(MOD(D12180,2)=0,"EVEN","ODD")</f>
        <v>EVEN</v>
      </c>
      <c r="F12180" t="str">
        <f>IF(D12180&lt;=18,"LOW (1-18)","HIGH (19-36)")</f>
        <v>HIGH (19-36)</v>
      </c>
      <c r="G12180">
        <f>INT((D12180-1)/6)+1</f>
        <v>4</v>
      </c>
      <c r="H12180">
        <f>MOD(D12180-1,6)+1</f>
        <v>2</v>
      </c>
      <c r="I12180">
        <f>37-D12180</f>
        <v>17</v>
      </c>
      <c r="J12180">
        <f>ABS(D12180-D12181)</f>
        <v>8</v>
      </c>
    </row>
    <row r="12181">
      <c r="A12181">
        <v>15390</v>
      </c>
      <c r="B12181" t="str">
        <v>2016-08-13</v>
      </c>
      <c r="C12181" t="str">
        <v>Morning</v>
      </c>
      <c r="D12181">
        <v>12</v>
      </c>
      <c r="E12181" t="str">
        <f>IF(MOD(D12181,2)=0,"EVEN","ODD")</f>
        <v>EVEN</v>
      </c>
      <c r="F12181" t="str">
        <f>IF(D12181&lt;=18,"LOW (1-18)","HIGH (19-36)")</f>
        <v>LOW (1-18)</v>
      </c>
      <c r="G12181">
        <f>INT((D12181-1)/6)+1</f>
        <v>2</v>
      </c>
      <c r="H12181">
        <f>MOD(D12181-1,6)+1</f>
        <v>6</v>
      </c>
      <c r="I12181">
        <f>37-D12181</f>
        <v>25</v>
      </c>
      <c r="J12181">
        <f>ABS(D12181-D12182)</f>
        <v>22</v>
      </c>
    </row>
    <row r="12182">
      <c r="A12182">
        <v>15389</v>
      </c>
      <c r="B12182" t="str">
        <v>2016-08-12</v>
      </c>
      <c r="C12182" t="str">
        <v>Evening</v>
      </c>
      <c r="D12182">
        <v>34</v>
      </c>
      <c r="E12182" t="str">
        <f>IF(MOD(D12182,2)=0,"EVEN","ODD")</f>
        <v>EVEN</v>
      </c>
      <c r="F12182" t="str">
        <f>IF(D12182&lt;=18,"LOW (1-18)","HIGH (19-36)")</f>
        <v>HIGH (19-36)</v>
      </c>
      <c r="G12182">
        <f>INT((D12182-1)/6)+1</f>
        <v>6</v>
      </c>
      <c r="H12182">
        <f>MOD(D12182-1,6)+1</f>
        <v>4</v>
      </c>
      <c r="I12182">
        <f>37-D12182</f>
        <v>3</v>
      </c>
      <c r="J12182">
        <f>ABS(D12182-D12183)</f>
        <v>9</v>
      </c>
    </row>
    <row r="12183">
      <c r="A12183">
        <v>15388</v>
      </c>
      <c r="B12183" t="str">
        <v>2016-08-12</v>
      </c>
      <c r="C12183" t="str">
        <v>Afternoon</v>
      </c>
      <c r="D12183">
        <v>25</v>
      </c>
      <c r="E12183" t="str">
        <f>IF(MOD(D12183,2)=0,"EVEN","ODD")</f>
        <v>ODD</v>
      </c>
      <c r="F12183" t="str">
        <f>IF(D12183&lt;=18,"LOW (1-18)","HIGH (19-36)")</f>
        <v>HIGH (19-36)</v>
      </c>
      <c r="G12183">
        <f>INT((D12183-1)/6)+1</f>
        <v>5</v>
      </c>
      <c r="H12183">
        <f>MOD(D12183-1,6)+1</f>
        <v>1</v>
      </c>
      <c r="I12183">
        <f>37-D12183</f>
        <v>12</v>
      </c>
      <c r="J12183">
        <f>ABS(D12183-D12184)</f>
        <v>11</v>
      </c>
    </row>
    <row r="12184">
      <c r="A12184">
        <v>15387</v>
      </c>
      <c r="B12184" t="str">
        <v>2016-08-12</v>
      </c>
      <c r="C12184" t="str">
        <v>Midday</v>
      </c>
      <c r="D12184">
        <v>36</v>
      </c>
      <c r="E12184" t="str">
        <f>IF(MOD(D12184,2)=0,"EVEN","ODD")</f>
        <v>EVEN</v>
      </c>
      <c r="F12184" t="str">
        <f>IF(D12184&lt;=18,"LOW (1-18)","HIGH (19-36)")</f>
        <v>HIGH (19-36)</v>
      </c>
      <c r="G12184">
        <f>INT((D12184-1)/6)+1</f>
        <v>6</v>
      </c>
      <c r="H12184">
        <f>MOD(D12184-1,6)+1</f>
        <v>6</v>
      </c>
      <c r="I12184">
        <f>37-D12184</f>
        <v>1</v>
      </c>
      <c r="J12184">
        <f>ABS(D12184-D12185)</f>
        <v>29</v>
      </c>
    </row>
    <row r="12185">
      <c r="A12185">
        <v>15386</v>
      </c>
      <c r="B12185" t="str">
        <v>2016-08-12</v>
      </c>
      <c r="C12185" t="str">
        <v>Morning</v>
      </c>
      <c r="D12185">
        <v>7</v>
      </c>
      <c r="E12185" t="str">
        <f>IF(MOD(D12185,2)=0,"EVEN","ODD")</f>
        <v>ODD</v>
      </c>
      <c r="F12185" t="str">
        <f>IF(D12185&lt;=18,"LOW (1-18)","HIGH (19-36)")</f>
        <v>LOW (1-18)</v>
      </c>
      <c r="G12185">
        <f>INT((D12185-1)/6)+1</f>
        <v>2</v>
      </c>
      <c r="H12185">
        <f>MOD(D12185-1,6)+1</f>
        <v>1</v>
      </c>
      <c r="I12185">
        <f>37-D12185</f>
        <v>30</v>
      </c>
      <c r="J12185">
        <f>ABS(D12185-D12186)</f>
        <v>6</v>
      </c>
    </row>
    <row r="12186">
      <c r="A12186">
        <v>15385</v>
      </c>
      <c r="B12186" t="str">
        <v>2016-08-11</v>
      </c>
      <c r="C12186" t="str">
        <v>Evening</v>
      </c>
      <c r="D12186">
        <v>13</v>
      </c>
      <c r="E12186" t="str">
        <f>IF(MOD(D12186,2)=0,"EVEN","ODD")</f>
        <v>ODD</v>
      </c>
      <c r="F12186" t="str">
        <f>IF(D12186&lt;=18,"LOW (1-18)","HIGH (19-36)")</f>
        <v>LOW (1-18)</v>
      </c>
      <c r="G12186">
        <f>INT((D12186-1)/6)+1</f>
        <v>3</v>
      </c>
      <c r="H12186">
        <f>MOD(D12186-1,6)+1</f>
        <v>1</v>
      </c>
      <c r="I12186">
        <f>37-D12186</f>
        <v>24</v>
      </c>
      <c r="J12186">
        <f>ABS(D12186-D12187)</f>
        <v>1</v>
      </c>
    </row>
    <row r="12187">
      <c r="A12187">
        <v>15384</v>
      </c>
      <c r="B12187" t="str">
        <v>2016-08-11</v>
      </c>
      <c r="C12187" t="str">
        <v>Afternoon</v>
      </c>
      <c r="D12187">
        <v>12</v>
      </c>
      <c r="E12187" t="str">
        <f>IF(MOD(D12187,2)=0,"EVEN","ODD")</f>
        <v>EVEN</v>
      </c>
      <c r="F12187" t="str">
        <f>IF(D12187&lt;=18,"LOW (1-18)","HIGH (19-36)")</f>
        <v>LOW (1-18)</v>
      </c>
      <c r="G12187">
        <f>INT((D12187-1)/6)+1</f>
        <v>2</v>
      </c>
      <c r="H12187">
        <f>MOD(D12187-1,6)+1</f>
        <v>6</v>
      </c>
      <c r="I12187">
        <f>37-D12187</f>
        <v>25</v>
      </c>
      <c r="J12187">
        <f>ABS(D12187-D12188)</f>
        <v>10</v>
      </c>
    </row>
    <row r="12188">
      <c r="A12188">
        <v>15383</v>
      </c>
      <c r="B12188" t="str">
        <v>2016-08-11</v>
      </c>
      <c r="C12188" t="str">
        <v>Midday</v>
      </c>
      <c r="D12188">
        <v>22</v>
      </c>
      <c r="E12188" t="str">
        <f>IF(MOD(D12188,2)=0,"EVEN","ODD")</f>
        <v>EVEN</v>
      </c>
      <c r="F12188" t="str">
        <f>IF(D12188&lt;=18,"LOW (1-18)","HIGH (19-36)")</f>
        <v>HIGH (19-36)</v>
      </c>
      <c r="G12188">
        <f>INT((D12188-1)/6)+1</f>
        <v>4</v>
      </c>
      <c r="H12188">
        <f>MOD(D12188-1,6)+1</f>
        <v>4</v>
      </c>
      <c r="I12188">
        <f>37-D12188</f>
        <v>15</v>
      </c>
      <c r="J12188">
        <f>ABS(D12188-D12189)</f>
        <v>16</v>
      </c>
    </row>
    <row r="12189">
      <c r="A12189">
        <v>15382</v>
      </c>
      <c r="B12189" t="str">
        <v>2016-08-11</v>
      </c>
      <c r="C12189" t="str">
        <v>Morning</v>
      </c>
      <c r="D12189">
        <v>6</v>
      </c>
      <c r="E12189" t="str">
        <f>IF(MOD(D12189,2)=0,"EVEN","ODD")</f>
        <v>EVEN</v>
      </c>
      <c r="F12189" t="str">
        <f>IF(D12189&lt;=18,"LOW (1-18)","HIGH (19-36)")</f>
        <v>LOW (1-18)</v>
      </c>
      <c r="G12189">
        <f>INT((D12189-1)/6)+1</f>
        <v>1</v>
      </c>
      <c r="H12189">
        <f>MOD(D12189-1,6)+1</f>
        <v>6</v>
      </c>
      <c r="I12189">
        <f>37-D12189</f>
        <v>31</v>
      </c>
      <c r="J12189">
        <f>ABS(D12189-D12190)</f>
        <v>4</v>
      </c>
    </row>
    <row r="12190">
      <c r="A12190">
        <v>15381</v>
      </c>
      <c r="B12190" t="str">
        <v>2016-08-10</v>
      </c>
      <c r="C12190" t="str">
        <v>Evening</v>
      </c>
      <c r="D12190">
        <v>2</v>
      </c>
      <c r="E12190" t="str">
        <f>IF(MOD(D12190,2)=0,"EVEN","ODD")</f>
        <v>EVEN</v>
      </c>
      <c r="F12190" t="str">
        <f>IF(D12190&lt;=18,"LOW (1-18)","HIGH (19-36)")</f>
        <v>LOW (1-18)</v>
      </c>
      <c r="G12190">
        <f>INT((D12190-1)/6)+1</f>
        <v>1</v>
      </c>
      <c r="H12190">
        <f>MOD(D12190-1,6)+1</f>
        <v>2</v>
      </c>
      <c r="I12190">
        <f>37-D12190</f>
        <v>35</v>
      </c>
      <c r="J12190">
        <f>ABS(D12190-D12191)</f>
        <v>1</v>
      </c>
    </row>
    <row r="12191">
      <c r="A12191">
        <v>15380</v>
      </c>
      <c r="B12191" t="str">
        <v>2016-08-10</v>
      </c>
      <c r="C12191" t="str">
        <v>Afternoon</v>
      </c>
      <c r="D12191">
        <v>1</v>
      </c>
      <c r="E12191" t="str">
        <f>IF(MOD(D12191,2)=0,"EVEN","ODD")</f>
        <v>ODD</v>
      </c>
      <c r="F12191" t="str">
        <f>IF(D12191&lt;=18,"LOW (1-18)","HIGH (19-36)")</f>
        <v>LOW (1-18)</v>
      </c>
      <c r="G12191">
        <f>INT((D12191-1)/6)+1</f>
        <v>1</v>
      </c>
      <c r="H12191">
        <f>MOD(D12191-1,6)+1</f>
        <v>1</v>
      </c>
      <c r="I12191">
        <f>37-D12191</f>
        <v>36</v>
      </c>
      <c r="J12191">
        <f>ABS(D12191-D12192)</f>
        <v>2</v>
      </c>
    </row>
    <row r="12192">
      <c r="A12192">
        <v>15379</v>
      </c>
      <c r="B12192" t="str">
        <v>2016-08-10</v>
      </c>
      <c r="C12192" t="str">
        <v>Midday</v>
      </c>
      <c r="D12192">
        <v>3</v>
      </c>
      <c r="E12192" t="str">
        <f>IF(MOD(D12192,2)=0,"EVEN","ODD")</f>
        <v>ODD</v>
      </c>
      <c r="F12192" t="str">
        <f>IF(D12192&lt;=18,"LOW (1-18)","HIGH (19-36)")</f>
        <v>LOW (1-18)</v>
      </c>
      <c r="G12192">
        <f>INT((D12192-1)/6)+1</f>
        <v>1</v>
      </c>
      <c r="H12192">
        <f>MOD(D12192-1,6)+1</f>
        <v>3</v>
      </c>
      <c r="I12192">
        <f>37-D12192</f>
        <v>34</v>
      </c>
      <c r="J12192">
        <f>ABS(D12192-D12193)</f>
        <v>19</v>
      </c>
    </row>
    <row r="12193">
      <c r="A12193">
        <v>15378</v>
      </c>
      <c r="B12193" t="str">
        <v>2016-08-10</v>
      </c>
      <c r="C12193" t="str">
        <v>Morning</v>
      </c>
      <c r="D12193">
        <v>22</v>
      </c>
      <c r="E12193" t="str">
        <f>IF(MOD(D12193,2)=0,"EVEN","ODD")</f>
        <v>EVEN</v>
      </c>
      <c r="F12193" t="str">
        <f>IF(D12193&lt;=18,"LOW (1-18)","HIGH (19-36)")</f>
        <v>HIGH (19-36)</v>
      </c>
      <c r="G12193">
        <f>INT((D12193-1)/6)+1</f>
        <v>4</v>
      </c>
      <c r="H12193">
        <f>MOD(D12193-1,6)+1</f>
        <v>4</v>
      </c>
      <c r="I12193">
        <f>37-D12193</f>
        <v>15</v>
      </c>
      <c r="J12193">
        <f>ABS(D12193-D12194)</f>
        <v>10</v>
      </c>
    </row>
    <row r="12194">
      <c r="A12194">
        <v>15377</v>
      </c>
      <c r="B12194" t="str">
        <v>2016-08-09</v>
      </c>
      <c r="C12194" t="str">
        <v>Evening</v>
      </c>
      <c r="D12194">
        <v>12</v>
      </c>
      <c r="E12194" t="str">
        <f>IF(MOD(D12194,2)=0,"EVEN","ODD")</f>
        <v>EVEN</v>
      </c>
      <c r="F12194" t="str">
        <f>IF(D12194&lt;=18,"LOW (1-18)","HIGH (19-36)")</f>
        <v>LOW (1-18)</v>
      </c>
      <c r="G12194">
        <f>INT((D12194-1)/6)+1</f>
        <v>2</v>
      </c>
      <c r="H12194">
        <f>MOD(D12194-1,6)+1</f>
        <v>6</v>
      </c>
      <c r="I12194">
        <f>37-D12194</f>
        <v>25</v>
      </c>
      <c r="J12194">
        <f>ABS(D12194-D12195)</f>
        <v>24</v>
      </c>
    </row>
    <row r="12195">
      <c r="A12195">
        <v>15376</v>
      </c>
      <c r="B12195" t="str">
        <v>2016-08-09</v>
      </c>
      <c r="C12195" t="str">
        <v>Afternoon</v>
      </c>
      <c r="D12195">
        <v>36</v>
      </c>
      <c r="E12195" t="str">
        <f>IF(MOD(D12195,2)=0,"EVEN","ODD")</f>
        <v>EVEN</v>
      </c>
      <c r="F12195" t="str">
        <f>IF(D12195&lt;=18,"LOW (1-18)","HIGH (19-36)")</f>
        <v>HIGH (19-36)</v>
      </c>
      <c r="G12195">
        <f>INT((D12195-1)/6)+1</f>
        <v>6</v>
      </c>
      <c r="H12195">
        <f>MOD(D12195-1,6)+1</f>
        <v>6</v>
      </c>
      <c r="I12195">
        <f>37-D12195</f>
        <v>1</v>
      </c>
      <c r="J12195">
        <f>ABS(D12195-D12196)</f>
        <v>30</v>
      </c>
    </row>
    <row r="12196">
      <c r="A12196">
        <v>15375</v>
      </c>
      <c r="B12196" t="str">
        <v>2016-08-09</v>
      </c>
      <c r="C12196" t="str">
        <v>Midday</v>
      </c>
      <c r="D12196">
        <v>6</v>
      </c>
      <c r="E12196" t="str">
        <f>IF(MOD(D12196,2)=0,"EVEN","ODD")</f>
        <v>EVEN</v>
      </c>
      <c r="F12196" t="str">
        <f>IF(D12196&lt;=18,"LOW (1-18)","HIGH (19-36)")</f>
        <v>LOW (1-18)</v>
      </c>
      <c r="G12196">
        <f>INT((D12196-1)/6)+1</f>
        <v>1</v>
      </c>
      <c r="H12196">
        <f>MOD(D12196-1,6)+1</f>
        <v>6</v>
      </c>
      <c r="I12196">
        <f>37-D12196</f>
        <v>31</v>
      </c>
      <c r="J12196">
        <f>ABS(D12196-D12197)</f>
        <v>2</v>
      </c>
    </row>
    <row r="12197">
      <c r="A12197">
        <v>15374</v>
      </c>
      <c r="B12197" t="str">
        <v>2016-08-09</v>
      </c>
      <c r="C12197" t="str">
        <v>Morning</v>
      </c>
      <c r="D12197">
        <v>4</v>
      </c>
      <c r="E12197" t="str">
        <f>IF(MOD(D12197,2)=0,"EVEN","ODD")</f>
        <v>EVEN</v>
      </c>
      <c r="F12197" t="str">
        <f>IF(D12197&lt;=18,"LOW (1-18)","HIGH (19-36)")</f>
        <v>LOW (1-18)</v>
      </c>
      <c r="G12197">
        <f>INT((D12197-1)/6)+1</f>
        <v>1</v>
      </c>
      <c r="H12197">
        <f>MOD(D12197-1,6)+1</f>
        <v>4</v>
      </c>
      <c r="I12197">
        <f>37-D12197</f>
        <v>33</v>
      </c>
      <c r="J12197">
        <f>ABS(D12197-D12198)</f>
        <v>22</v>
      </c>
    </row>
    <row r="12198">
      <c r="A12198">
        <v>15373</v>
      </c>
      <c r="B12198" t="str">
        <v>2016-08-08</v>
      </c>
      <c r="C12198" t="str">
        <v>Evening</v>
      </c>
      <c r="D12198">
        <v>26</v>
      </c>
      <c r="E12198" t="str">
        <f>IF(MOD(D12198,2)=0,"EVEN","ODD")</f>
        <v>EVEN</v>
      </c>
      <c r="F12198" t="str">
        <f>IF(D12198&lt;=18,"LOW (1-18)","HIGH (19-36)")</f>
        <v>HIGH (19-36)</v>
      </c>
      <c r="G12198">
        <f>INT((D12198-1)/6)+1</f>
        <v>5</v>
      </c>
      <c r="H12198">
        <f>MOD(D12198-1,6)+1</f>
        <v>2</v>
      </c>
      <c r="I12198">
        <f>37-D12198</f>
        <v>11</v>
      </c>
      <c r="J12198">
        <f>ABS(D12198-D12199)</f>
        <v>2</v>
      </c>
    </row>
    <row r="12199">
      <c r="A12199">
        <v>15372</v>
      </c>
      <c r="B12199" t="str">
        <v>2016-08-08</v>
      </c>
      <c r="C12199" t="str">
        <v>Afternoon</v>
      </c>
      <c r="D12199">
        <v>28</v>
      </c>
      <c r="E12199" t="str">
        <f>IF(MOD(D12199,2)=0,"EVEN","ODD")</f>
        <v>EVEN</v>
      </c>
      <c r="F12199" t="str">
        <f>IF(D12199&lt;=18,"LOW (1-18)","HIGH (19-36)")</f>
        <v>HIGH (19-36)</v>
      </c>
      <c r="G12199">
        <f>INT((D12199-1)/6)+1</f>
        <v>5</v>
      </c>
      <c r="H12199">
        <f>MOD(D12199-1,6)+1</f>
        <v>4</v>
      </c>
      <c r="I12199">
        <f>37-D12199</f>
        <v>9</v>
      </c>
      <c r="J12199">
        <f>ABS(D12199-D12200)</f>
        <v>24</v>
      </c>
    </row>
    <row r="12200">
      <c r="A12200">
        <v>15371</v>
      </c>
      <c r="B12200" t="str">
        <v>2016-08-08</v>
      </c>
      <c r="C12200" t="str">
        <v>Midday</v>
      </c>
      <c r="D12200">
        <v>4</v>
      </c>
      <c r="E12200" t="str">
        <f>IF(MOD(D12200,2)=0,"EVEN","ODD")</f>
        <v>EVEN</v>
      </c>
      <c r="F12200" t="str">
        <f>IF(D12200&lt;=18,"LOW (1-18)","HIGH (19-36)")</f>
        <v>LOW (1-18)</v>
      </c>
      <c r="G12200">
        <f>INT((D12200-1)/6)+1</f>
        <v>1</v>
      </c>
      <c r="H12200">
        <f>MOD(D12200-1,6)+1</f>
        <v>4</v>
      </c>
      <c r="I12200">
        <f>37-D12200</f>
        <v>33</v>
      </c>
      <c r="J12200">
        <f>ABS(D12200-D12201)</f>
        <v>1</v>
      </c>
    </row>
    <row r="12201">
      <c r="A12201">
        <v>15370</v>
      </c>
      <c r="B12201" t="str">
        <v>2016-08-08</v>
      </c>
      <c r="C12201" t="str">
        <v>Morning</v>
      </c>
      <c r="D12201">
        <v>5</v>
      </c>
      <c r="E12201" t="str">
        <f>IF(MOD(D12201,2)=0,"EVEN","ODD")</f>
        <v>ODD</v>
      </c>
      <c r="F12201" t="str">
        <f>IF(D12201&lt;=18,"LOW (1-18)","HIGH (19-36)")</f>
        <v>LOW (1-18)</v>
      </c>
      <c r="G12201">
        <f>INT((D12201-1)/6)+1</f>
        <v>1</v>
      </c>
      <c r="H12201">
        <f>MOD(D12201-1,6)+1</f>
        <v>5</v>
      </c>
      <c r="I12201">
        <f>37-D12201</f>
        <v>32</v>
      </c>
      <c r="J12201">
        <f>ABS(D12201-D12202)</f>
        <v>26</v>
      </c>
    </row>
    <row r="12202">
      <c r="A12202">
        <v>15369</v>
      </c>
      <c r="B12202" t="str">
        <v>2016-08-06</v>
      </c>
      <c r="C12202" t="str">
        <v>Evening</v>
      </c>
      <c r="D12202">
        <v>31</v>
      </c>
      <c r="E12202" t="str">
        <f>IF(MOD(D12202,2)=0,"EVEN","ODD")</f>
        <v>ODD</v>
      </c>
      <c r="F12202" t="str">
        <f>IF(D12202&lt;=18,"LOW (1-18)","HIGH (19-36)")</f>
        <v>HIGH (19-36)</v>
      </c>
      <c r="G12202">
        <f>INT((D12202-1)/6)+1</f>
        <v>6</v>
      </c>
      <c r="H12202">
        <f>MOD(D12202-1,6)+1</f>
        <v>1</v>
      </c>
      <c r="I12202">
        <f>37-D12202</f>
        <v>6</v>
      </c>
      <c r="J12202">
        <f>ABS(D12202-D12203)</f>
        <v>29</v>
      </c>
    </row>
    <row r="12203">
      <c r="A12203">
        <v>15368</v>
      </c>
      <c r="B12203" t="str">
        <v>2016-08-06</v>
      </c>
      <c r="C12203" t="str">
        <v>Afternoon</v>
      </c>
      <c r="D12203">
        <v>2</v>
      </c>
      <c r="E12203" t="str">
        <f>IF(MOD(D12203,2)=0,"EVEN","ODD")</f>
        <v>EVEN</v>
      </c>
      <c r="F12203" t="str">
        <f>IF(D12203&lt;=18,"LOW (1-18)","HIGH (19-36)")</f>
        <v>LOW (1-18)</v>
      </c>
      <c r="G12203">
        <f>INT((D12203-1)/6)+1</f>
        <v>1</v>
      </c>
      <c r="H12203">
        <f>MOD(D12203-1,6)+1</f>
        <v>2</v>
      </c>
      <c r="I12203">
        <f>37-D12203</f>
        <v>35</v>
      </c>
      <c r="J12203">
        <f>ABS(D12203-D12204)</f>
        <v>34</v>
      </c>
    </row>
    <row r="12204">
      <c r="A12204">
        <v>15367</v>
      </c>
      <c r="B12204" t="str">
        <v>2016-08-06</v>
      </c>
      <c r="C12204" t="str">
        <v>Midday</v>
      </c>
      <c r="D12204">
        <v>36</v>
      </c>
      <c r="E12204" t="str">
        <f>IF(MOD(D12204,2)=0,"EVEN","ODD")</f>
        <v>EVEN</v>
      </c>
      <c r="F12204" t="str">
        <f>IF(D12204&lt;=18,"LOW (1-18)","HIGH (19-36)")</f>
        <v>HIGH (19-36)</v>
      </c>
      <c r="G12204">
        <f>INT((D12204-1)/6)+1</f>
        <v>6</v>
      </c>
      <c r="H12204">
        <f>MOD(D12204-1,6)+1</f>
        <v>6</v>
      </c>
      <c r="I12204">
        <f>37-D12204</f>
        <v>1</v>
      </c>
      <c r="J12204">
        <f>ABS(D12204-D12205)</f>
        <v>15</v>
      </c>
    </row>
    <row r="12205">
      <c r="A12205">
        <v>15366</v>
      </c>
      <c r="B12205" t="str">
        <v>2016-08-06</v>
      </c>
      <c r="C12205" t="str">
        <v>Morning</v>
      </c>
      <c r="D12205">
        <v>21</v>
      </c>
      <c r="E12205" t="str">
        <f>IF(MOD(D12205,2)=0,"EVEN","ODD")</f>
        <v>ODD</v>
      </c>
      <c r="F12205" t="str">
        <f>IF(D12205&lt;=18,"LOW (1-18)","HIGH (19-36)")</f>
        <v>HIGH (19-36)</v>
      </c>
      <c r="G12205">
        <f>INT((D12205-1)/6)+1</f>
        <v>4</v>
      </c>
      <c r="H12205">
        <f>MOD(D12205-1,6)+1</f>
        <v>3</v>
      </c>
      <c r="I12205">
        <f>37-D12205</f>
        <v>16</v>
      </c>
      <c r="J12205">
        <f>ABS(D12205-D12206)</f>
        <v>2</v>
      </c>
    </row>
    <row r="12206">
      <c r="A12206">
        <v>15365</v>
      </c>
      <c r="B12206" t="str">
        <v>2016-08-05</v>
      </c>
      <c r="C12206" t="str">
        <v>Evening</v>
      </c>
      <c r="D12206">
        <v>23</v>
      </c>
      <c r="E12206" t="str">
        <f>IF(MOD(D12206,2)=0,"EVEN","ODD")</f>
        <v>ODD</v>
      </c>
      <c r="F12206" t="str">
        <f>IF(D12206&lt;=18,"LOW (1-18)","HIGH (19-36)")</f>
        <v>HIGH (19-36)</v>
      </c>
      <c r="G12206">
        <f>INT((D12206-1)/6)+1</f>
        <v>4</v>
      </c>
      <c r="H12206">
        <f>MOD(D12206-1,6)+1</f>
        <v>5</v>
      </c>
      <c r="I12206">
        <f>37-D12206</f>
        <v>14</v>
      </c>
      <c r="J12206">
        <f>ABS(D12206-D12207)</f>
        <v>19</v>
      </c>
    </row>
    <row r="12207">
      <c r="A12207">
        <v>15364</v>
      </c>
      <c r="B12207" t="str">
        <v>2016-08-05</v>
      </c>
      <c r="C12207" t="str">
        <v>Afternoon</v>
      </c>
      <c r="D12207">
        <v>4</v>
      </c>
      <c r="E12207" t="str">
        <f>IF(MOD(D12207,2)=0,"EVEN","ODD")</f>
        <v>EVEN</v>
      </c>
      <c r="F12207" t="str">
        <f>IF(D12207&lt;=18,"LOW (1-18)","HIGH (19-36)")</f>
        <v>LOW (1-18)</v>
      </c>
      <c r="G12207">
        <f>INT((D12207-1)/6)+1</f>
        <v>1</v>
      </c>
      <c r="H12207">
        <f>MOD(D12207-1,6)+1</f>
        <v>4</v>
      </c>
      <c r="I12207">
        <f>37-D12207</f>
        <v>33</v>
      </c>
      <c r="J12207">
        <f>ABS(D12207-D12208)</f>
        <v>27</v>
      </c>
    </row>
    <row r="12208">
      <c r="A12208">
        <v>15363</v>
      </c>
      <c r="B12208" t="str">
        <v>2016-08-05</v>
      </c>
      <c r="C12208" t="str">
        <v>Midday</v>
      </c>
      <c r="D12208">
        <v>31</v>
      </c>
      <c r="E12208" t="str">
        <f>IF(MOD(D12208,2)=0,"EVEN","ODD")</f>
        <v>ODD</v>
      </c>
      <c r="F12208" t="str">
        <f>IF(D12208&lt;=18,"LOW (1-18)","HIGH (19-36)")</f>
        <v>HIGH (19-36)</v>
      </c>
      <c r="G12208">
        <f>INT((D12208-1)/6)+1</f>
        <v>6</v>
      </c>
      <c r="H12208">
        <f>MOD(D12208-1,6)+1</f>
        <v>1</v>
      </c>
      <c r="I12208">
        <f>37-D12208</f>
        <v>6</v>
      </c>
      <c r="J12208">
        <f>ABS(D12208-D12209)</f>
        <v>3</v>
      </c>
    </row>
    <row r="12209">
      <c r="A12209">
        <v>15362</v>
      </c>
      <c r="B12209" t="str">
        <v>2016-08-05</v>
      </c>
      <c r="C12209" t="str">
        <v>Morning</v>
      </c>
      <c r="D12209">
        <v>34</v>
      </c>
      <c r="E12209" t="str">
        <f>IF(MOD(D12209,2)=0,"EVEN","ODD")</f>
        <v>EVEN</v>
      </c>
      <c r="F12209" t="str">
        <f>IF(D12209&lt;=18,"LOW (1-18)","HIGH (19-36)")</f>
        <v>HIGH (19-36)</v>
      </c>
      <c r="G12209">
        <f>INT((D12209-1)/6)+1</f>
        <v>6</v>
      </c>
      <c r="H12209">
        <f>MOD(D12209-1,6)+1</f>
        <v>4</v>
      </c>
      <c r="I12209">
        <f>37-D12209</f>
        <v>3</v>
      </c>
      <c r="J12209">
        <f>ABS(D12209-D12210)</f>
        <v>25</v>
      </c>
    </row>
    <row r="12210">
      <c r="A12210">
        <v>15361</v>
      </c>
      <c r="B12210" t="str">
        <v>2016-08-04</v>
      </c>
      <c r="C12210" t="str">
        <v>Evening</v>
      </c>
      <c r="D12210">
        <v>9</v>
      </c>
      <c r="E12210" t="str">
        <f>IF(MOD(D12210,2)=0,"EVEN","ODD")</f>
        <v>ODD</v>
      </c>
      <c r="F12210" t="str">
        <f>IF(D12210&lt;=18,"LOW (1-18)","HIGH (19-36)")</f>
        <v>LOW (1-18)</v>
      </c>
      <c r="G12210">
        <f>INT((D12210-1)/6)+1</f>
        <v>2</v>
      </c>
      <c r="H12210">
        <f>MOD(D12210-1,6)+1</f>
        <v>3</v>
      </c>
      <c r="I12210">
        <f>37-D12210</f>
        <v>28</v>
      </c>
      <c r="J12210">
        <f>ABS(D12210-D12211)</f>
        <v>13</v>
      </c>
    </row>
    <row r="12211">
      <c r="A12211">
        <v>15360</v>
      </c>
      <c r="B12211" t="str">
        <v>2016-08-04</v>
      </c>
      <c r="C12211" t="str">
        <v>Afternoon</v>
      </c>
      <c r="D12211">
        <v>22</v>
      </c>
      <c r="E12211" t="str">
        <f>IF(MOD(D12211,2)=0,"EVEN","ODD")</f>
        <v>EVEN</v>
      </c>
      <c r="F12211" t="str">
        <f>IF(D12211&lt;=18,"LOW (1-18)","HIGH (19-36)")</f>
        <v>HIGH (19-36)</v>
      </c>
      <c r="G12211">
        <f>INT((D12211-1)/6)+1</f>
        <v>4</v>
      </c>
      <c r="H12211">
        <f>MOD(D12211-1,6)+1</f>
        <v>4</v>
      </c>
      <c r="I12211">
        <f>37-D12211</f>
        <v>15</v>
      </c>
      <c r="J12211">
        <f>ABS(D12211-D12212)</f>
        <v>3</v>
      </c>
    </row>
    <row r="12212">
      <c r="A12212">
        <v>15359</v>
      </c>
      <c r="B12212" t="str">
        <v>2016-08-04</v>
      </c>
      <c r="C12212" t="str">
        <v>Midday</v>
      </c>
      <c r="D12212">
        <v>25</v>
      </c>
      <c r="E12212" t="str">
        <f>IF(MOD(D12212,2)=0,"EVEN","ODD")</f>
        <v>ODD</v>
      </c>
      <c r="F12212" t="str">
        <f>IF(D12212&lt;=18,"LOW (1-18)","HIGH (19-36)")</f>
        <v>HIGH (19-36)</v>
      </c>
      <c r="G12212">
        <f>INT((D12212-1)/6)+1</f>
        <v>5</v>
      </c>
      <c r="H12212">
        <f>MOD(D12212-1,6)+1</f>
        <v>1</v>
      </c>
      <c r="I12212">
        <f>37-D12212</f>
        <v>12</v>
      </c>
      <c r="J12212">
        <f>ABS(D12212-D12213)</f>
        <v>7</v>
      </c>
    </row>
    <row r="12213">
      <c r="A12213">
        <v>15358</v>
      </c>
      <c r="B12213" t="str">
        <v>2016-08-04</v>
      </c>
      <c r="C12213" t="str">
        <v>Morning</v>
      </c>
      <c r="D12213">
        <v>18</v>
      </c>
      <c r="E12213" t="str">
        <f>IF(MOD(D12213,2)=0,"EVEN","ODD")</f>
        <v>EVEN</v>
      </c>
      <c r="F12213" t="str">
        <f>IF(D12213&lt;=18,"LOW (1-18)","HIGH (19-36)")</f>
        <v>LOW (1-18)</v>
      </c>
      <c r="G12213">
        <f>INT((D12213-1)/6)+1</f>
        <v>3</v>
      </c>
      <c r="H12213">
        <f>MOD(D12213-1,6)+1</f>
        <v>6</v>
      </c>
      <c r="I12213">
        <f>37-D12213</f>
        <v>19</v>
      </c>
      <c r="J12213">
        <f>ABS(D12213-D12214)</f>
        <v>3</v>
      </c>
    </row>
    <row r="12214">
      <c r="A12214">
        <v>15357</v>
      </c>
      <c r="B12214" t="str">
        <v>2016-08-03</v>
      </c>
      <c r="C12214" t="str">
        <v>Evening</v>
      </c>
      <c r="D12214">
        <v>21</v>
      </c>
      <c r="E12214" t="str">
        <f>IF(MOD(D12214,2)=0,"EVEN","ODD")</f>
        <v>ODD</v>
      </c>
      <c r="F12214" t="str">
        <f>IF(D12214&lt;=18,"LOW (1-18)","HIGH (19-36)")</f>
        <v>HIGH (19-36)</v>
      </c>
      <c r="G12214">
        <f>INT((D12214-1)/6)+1</f>
        <v>4</v>
      </c>
      <c r="H12214">
        <f>MOD(D12214-1,6)+1</f>
        <v>3</v>
      </c>
      <c r="I12214">
        <f>37-D12214</f>
        <v>16</v>
      </c>
      <c r="J12214">
        <f>ABS(D12214-D12215)</f>
        <v>7</v>
      </c>
    </row>
    <row r="12215">
      <c r="A12215">
        <v>15356</v>
      </c>
      <c r="B12215" t="str">
        <v>2016-08-03</v>
      </c>
      <c r="C12215" t="str">
        <v>Afternoon</v>
      </c>
      <c r="D12215">
        <v>28</v>
      </c>
      <c r="E12215" t="str">
        <f>IF(MOD(D12215,2)=0,"EVEN","ODD")</f>
        <v>EVEN</v>
      </c>
      <c r="F12215" t="str">
        <f>IF(D12215&lt;=18,"LOW (1-18)","HIGH (19-36)")</f>
        <v>HIGH (19-36)</v>
      </c>
      <c r="G12215">
        <f>INT((D12215-1)/6)+1</f>
        <v>5</v>
      </c>
      <c r="H12215">
        <f>MOD(D12215-1,6)+1</f>
        <v>4</v>
      </c>
      <c r="I12215">
        <f>37-D12215</f>
        <v>9</v>
      </c>
      <c r="J12215">
        <f>ABS(D12215-D12216)</f>
        <v>5</v>
      </c>
    </row>
    <row r="12216">
      <c r="A12216">
        <v>15355</v>
      </c>
      <c r="B12216" t="str">
        <v>2016-08-03</v>
      </c>
      <c r="C12216" t="str">
        <v>Midday</v>
      </c>
      <c r="D12216">
        <v>23</v>
      </c>
      <c r="E12216" t="str">
        <f>IF(MOD(D12216,2)=0,"EVEN","ODD")</f>
        <v>ODD</v>
      </c>
      <c r="F12216" t="str">
        <f>IF(D12216&lt;=18,"LOW (1-18)","HIGH (19-36)")</f>
        <v>HIGH (19-36)</v>
      </c>
      <c r="G12216">
        <f>INT((D12216-1)/6)+1</f>
        <v>4</v>
      </c>
      <c r="H12216">
        <f>MOD(D12216-1,6)+1</f>
        <v>5</v>
      </c>
      <c r="I12216">
        <f>37-D12216</f>
        <v>14</v>
      </c>
      <c r="J12216">
        <f>ABS(D12216-D12217)</f>
        <v>8</v>
      </c>
    </row>
    <row r="12217">
      <c r="A12217">
        <v>15354</v>
      </c>
      <c r="B12217" t="str">
        <v>2016-08-03</v>
      </c>
      <c r="C12217" t="str">
        <v>Morning</v>
      </c>
      <c r="D12217">
        <v>15</v>
      </c>
      <c r="E12217" t="str">
        <f>IF(MOD(D12217,2)=0,"EVEN","ODD")</f>
        <v>ODD</v>
      </c>
      <c r="F12217" t="str">
        <f>IF(D12217&lt;=18,"LOW (1-18)","HIGH (19-36)")</f>
        <v>LOW (1-18)</v>
      </c>
      <c r="G12217">
        <f>INT((D12217-1)/6)+1</f>
        <v>3</v>
      </c>
      <c r="H12217">
        <f>MOD(D12217-1,6)+1</f>
        <v>3</v>
      </c>
      <c r="I12217">
        <f>37-D12217</f>
        <v>22</v>
      </c>
      <c r="J12217">
        <f>ABS(D12217-D12218)</f>
        <v>2</v>
      </c>
    </row>
    <row r="12218">
      <c r="A12218">
        <v>15353</v>
      </c>
      <c r="B12218" t="str">
        <v>2016-08-02</v>
      </c>
      <c r="C12218" t="str">
        <v>Evening</v>
      </c>
      <c r="D12218">
        <v>17</v>
      </c>
      <c r="E12218" t="str">
        <f>IF(MOD(D12218,2)=0,"EVEN","ODD")</f>
        <v>ODD</v>
      </c>
      <c r="F12218" t="str">
        <f>IF(D12218&lt;=18,"LOW (1-18)","HIGH (19-36)")</f>
        <v>LOW (1-18)</v>
      </c>
      <c r="G12218">
        <f>INT((D12218-1)/6)+1</f>
        <v>3</v>
      </c>
      <c r="H12218">
        <f>MOD(D12218-1,6)+1</f>
        <v>5</v>
      </c>
      <c r="I12218">
        <f>37-D12218</f>
        <v>20</v>
      </c>
      <c r="J12218">
        <f>ABS(D12218-D12219)</f>
        <v>14</v>
      </c>
    </row>
    <row r="12219">
      <c r="A12219">
        <v>15352</v>
      </c>
      <c r="B12219" t="str">
        <v>2016-08-02</v>
      </c>
      <c r="C12219" t="str">
        <v>Afternoon</v>
      </c>
      <c r="D12219">
        <v>31</v>
      </c>
      <c r="E12219" t="str">
        <f>IF(MOD(D12219,2)=0,"EVEN","ODD")</f>
        <v>ODD</v>
      </c>
      <c r="F12219" t="str">
        <f>IF(D12219&lt;=18,"LOW (1-18)","HIGH (19-36)")</f>
        <v>HIGH (19-36)</v>
      </c>
      <c r="G12219">
        <f>INT((D12219-1)/6)+1</f>
        <v>6</v>
      </c>
      <c r="H12219">
        <f>MOD(D12219-1,6)+1</f>
        <v>1</v>
      </c>
      <c r="I12219">
        <f>37-D12219</f>
        <v>6</v>
      </c>
      <c r="J12219">
        <f>ABS(D12219-D12220)</f>
        <v>4</v>
      </c>
    </row>
    <row r="12220">
      <c r="A12220">
        <v>15351</v>
      </c>
      <c r="B12220" t="str">
        <v>2016-08-02</v>
      </c>
      <c r="C12220" t="str">
        <v>Midday</v>
      </c>
      <c r="D12220">
        <v>27</v>
      </c>
      <c r="E12220" t="str">
        <f>IF(MOD(D12220,2)=0,"EVEN","ODD")</f>
        <v>ODD</v>
      </c>
      <c r="F12220" t="str">
        <f>IF(D12220&lt;=18,"LOW (1-18)","HIGH (19-36)")</f>
        <v>HIGH (19-36)</v>
      </c>
      <c r="G12220">
        <f>INT((D12220-1)/6)+1</f>
        <v>5</v>
      </c>
      <c r="H12220">
        <f>MOD(D12220-1,6)+1</f>
        <v>3</v>
      </c>
      <c r="I12220">
        <f>37-D12220</f>
        <v>10</v>
      </c>
      <c r="J12220">
        <f>ABS(D12220-D12221)</f>
        <v>24</v>
      </c>
    </row>
    <row r="12221">
      <c r="A12221">
        <v>15350</v>
      </c>
      <c r="B12221" t="str">
        <v>2016-08-02</v>
      </c>
      <c r="C12221" t="str">
        <v>Morning</v>
      </c>
      <c r="D12221">
        <v>3</v>
      </c>
      <c r="E12221" t="str">
        <f>IF(MOD(D12221,2)=0,"EVEN","ODD")</f>
        <v>ODD</v>
      </c>
      <c r="F12221" t="str">
        <f>IF(D12221&lt;=18,"LOW (1-18)","HIGH (19-36)")</f>
        <v>LOW (1-18)</v>
      </c>
      <c r="G12221">
        <f>INT((D12221-1)/6)+1</f>
        <v>1</v>
      </c>
      <c r="H12221">
        <f>MOD(D12221-1,6)+1</f>
        <v>3</v>
      </c>
      <c r="I12221">
        <f>37-D12221</f>
        <v>34</v>
      </c>
      <c r="J12221">
        <f>ABS(D12221-D12222)</f>
        <v>12</v>
      </c>
    </row>
    <row r="12222">
      <c r="A12222">
        <v>15349</v>
      </c>
      <c r="B12222" t="str">
        <v>2016-08-01</v>
      </c>
      <c r="C12222" t="str">
        <v>Evening</v>
      </c>
      <c r="D12222">
        <v>15</v>
      </c>
      <c r="E12222" t="str">
        <f>IF(MOD(D12222,2)=0,"EVEN","ODD")</f>
        <v>ODD</v>
      </c>
      <c r="F12222" t="str">
        <f>IF(D12222&lt;=18,"LOW (1-18)","HIGH (19-36)")</f>
        <v>LOW (1-18)</v>
      </c>
      <c r="G12222">
        <f>INT((D12222-1)/6)+1</f>
        <v>3</v>
      </c>
      <c r="H12222">
        <f>MOD(D12222-1,6)+1</f>
        <v>3</v>
      </c>
      <c r="I12222">
        <f>37-D12222</f>
        <v>22</v>
      </c>
      <c r="J12222">
        <f>ABS(D12222-D12223)</f>
        <v>5</v>
      </c>
    </row>
    <row r="12223">
      <c r="A12223">
        <v>15348</v>
      </c>
      <c r="B12223" t="str">
        <v>2016-08-01</v>
      </c>
      <c r="C12223" t="str">
        <v>Afternoon</v>
      </c>
      <c r="D12223">
        <v>20</v>
      </c>
      <c r="E12223" t="str">
        <f>IF(MOD(D12223,2)=0,"EVEN","ODD")</f>
        <v>EVEN</v>
      </c>
      <c r="F12223" t="str">
        <f>IF(D12223&lt;=18,"LOW (1-18)","HIGH (19-36)")</f>
        <v>HIGH (19-36)</v>
      </c>
      <c r="G12223">
        <f>INT((D12223-1)/6)+1</f>
        <v>4</v>
      </c>
      <c r="H12223">
        <f>MOD(D12223-1,6)+1</f>
        <v>2</v>
      </c>
      <c r="I12223">
        <f>37-D12223</f>
        <v>17</v>
      </c>
      <c r="J12223">
        <f>ABS(D12223-D12224)</f>
        <v>5</v>
      </c>
    </row>
    <row r="12224">
      <c r="A12224">
        <v>15347</v>
      </c>
      <c r="B12224" t="str">
        <v>2016-08-01</v>
      </c>
      <c r="C12224" t="str">
        <v>Midday</v>
      </c>
      <c r="D12224">
        <v>25</v>
      </c>
      <c r="E12224" t="str">
        <f>IF(MOD(D12224,2)=0,"EVEN","ODD")</f>
        <v>ODD</v>
      </c>
      <c r="F12224" t="str">
        <f>IF(D12224&lt;=18,"LOW (1-18)","HIGH (19-36)")</f>
        <v>HIGH (19-36)</v>
      </c>
      <c r="G12224">
        <f>INT((D12224-1)/6)+1</f>
        <v>5</v>
      </c>
      <c r="H12224">
        <f>MOD(D12224-1,6)+1</f>
        <v>1</v>
      </c>
      <c r="I12224">
        <f>37-D12224</f>
        <v>12</v>
      </c>
      <c r="J12224">
        <f>ABS(D12224-D12225)</f>
        <v>21</v>
      </c>
    </row>
    <row r="12225">
      <c r="A12225">
        <v>15346</v>
      </c>
      <c r="B12225" t="str">
        <v>2016-08-01</v>
      </c>
      <c r="C12225" t="str">
        <v>Morning</v>
      </c>
      <c r="D12225">
        <v>4</v>
      </c>
      <c r="E12225" t="str">
        <f>IF(MOD(D12225,2)=0,"EVEN","ODD")</f>
        <v>EVEN</v>
      </c>
      <c r="F12225" t="str">
        <f>IF(D12225&lt;=18,"LOW (1-18)","HIGH (19-36)")</f>
        <v>LOW (1-18)</v>
      </c>
      <c r="G12225">
        <f>INT((D12225-1)/6)+1</f>
        <v>1</v>
      </c>
      <c r="H12225">
        <f>MOD(D12225-1,6)+1</f>
        <v>4</v>
      </c>
      <c r="I12225">
        <f>37-D12225</f>
        <v>33</v>
      </c>
      <c r="J12225">
        <f>ABS(D12225-D12226)</f>
        <v>12</v>
      </c>
    </row>
    <row r="12226">
      <c r="A12226">
        <v>15345</v>
      </c>
      <c r="B12226" t="str">
        <v>2016-07-30</v>
      </c>
      <c r="C12226" t="str">
        <v>Evening</v>
      </c>
      <c r="D12226">
        <v>16</v>
      </c>
      <c r="E12226" t="str">
        <f>IF(MOD(D12226,2)=0,"EVEN","ODD")</f>
        <v>EVEN</v>
      </c>
      <c r="F12226" t="str">
        <f>IF(D12226&lt;=18,"LOW (1-18)","HIGH (19-36)")</f>
        <v>LOW (1-18)</v>
      </c>
      <c r="G12226">
        <f>INT((D12226-1)/6)+1</f>
        <v>3</v>
      </c>
      <c r="H12226">
        <f>MOD(D12226-1,6)+1</f>
        <v>4</v>
      </c>
      <c r="I12226">
        <f>37-D12226</f>
        <v>21</v>
      </c>
      <c r="J12226">
        <f>ABS(D12226-D12227)</f>
        <v>13</v>
      </c>
    </row>
    <row r="12227">
      <c r="A12227">
        <v>15344</v>
      </c>
      <c r="B12227" t="str">
        <v>2016-07-30</v>
      </c>
      <c r="C12227" t="str">
        <v>Afternoon</v>
      </c>
      <c r="D12227">
        <v>29</v>
      </c>
      <c r="E12227" t="str">
        <f>IF(MOD(D12227,2)=0,"EVEN","ODD")</f>
        <v>ODD</v>
      </c>
      <c r="F12227" t="str">
        <f>IF(D12227&lt;=18,"LOW (1-18)","HIGH (19-36)")</f>
        <v>HIGH (19-36)</v>
      </c>
      <c r="G12227">
        <f>INT((D12227-1)/6)+1</f>
        <v>5</v>
      </c>
      <c r="H12227">
        <f>MOD(D12227-1,6)+1</f>
        <v>5</v>
      </c>
      <c r="I12227">
        <f>37-D12227</f>
        <v>8</v>
      </c>
      <c r="J12227">
        <f>ABS(D12227-D12228)</f>
        <v>17</v>
      </c>
    </row>
    <row r="12228">
      <c r="A12228">
        <v>15343</v>
      </c>
      <c r="B12228" t="str">
        <v>2016-07-30</v>
      </c>
      <c r="C12228" t="str">
        <v>Midday</v>
      </c>
      <c r="D12228">
        <v>12</v>
      </c>
      <c r="E12228" t="str">
        <f>IF(MOD(D12228,2)=0,"EVEN","ODD")</f>
        <v>EVEN</v>
      </c>
      <c r="F12228" t="str">
        <f>IF(D12228&lt;=18,"LOW (1-18)","HIGH (19-36)")</f>
        <v>LOW (1-18)</v>
      </c>
      <c r="G12228">
        <f>INT((D12228-1)/6)+1</f>
        <v>2</v>
      </c>
      <c r="H12228">
        <f>MOD(D12228-1,6)+1</f>
        <v>6</v>
      </c>
      <c r="I12228">
        <f>37-D12228</f>
        <v>25</v>
      </c>
      <c r="J12228">
        <f>ABS(D12228-D12229)</f>
        <v>8</v>
      </c>
    </row>
    <row r="12229">
      <c r="A12229">
        <v>15342</v>
      </c>
      <c r="B12229" t="str">
        <v>2016-07-30</v>
      </c>
      <c r="C12229" t="str">
        <v>Morning</v>
      </c>
      <c r="D12229">
        <v>4</v>
      </c>
      <c r="E12229" t="str">
        <f>IF(MOD(D12229,2)=0,"EVEN","ODD")</f>
        <v>EVEN</v>
      </c>
      <c r="F12229" t="str">
        <f>IF(D12229&lt;=18,"LOW (1-18)","HIGH (19-36)")</f>
        <v>LOW (1-18)</v>
      </c>
      <c r="G12229">
        <f>INT((D12229-1)/6)+1</f>
        <v>1</v>
      </c>
      <c r="H12229">
        <f>MOD(D12229-1,6)+1</f>
        <v>4</v>
      </c>
      <c r="I12229">
        <f>37-D12229</f>
        <v>33</v>
      </c>
      <c r="J12229">
        <f>ABS(D12229-D12230)</f>
        <v>23</v>
      </c>
    </row>
    <row r="12230">
      <c r="A12230">
        <v>15341</v>
      </c>
      <c r="B12230" t="str">
        <v>2016-07-29</v>
      </c>
      <c r="C12230" t="str">
        <v>Evening</v>
      </c>
      <c r="D12230">
        <v>27</v>
      </c>
      <c r="E12230" t="str">
        <f>IF(MOD(D12230,2)=0,"EVEN","ODD")</f>
        <v>ODD</v>
      </c>
      <c r="F12230" t="str">
        <f>IF(D12230&lt;=18,"LOW (1-18)","HIGH (19-36)")</f>
        <v>HIGH (19-36)</v>
      </c>
      <c r="G12230">
        <f>INT((D12230-1)/6)+1</f>
        <v>5</v>
      </c>
      <c r="H12230">
        <f>MOD(D12230-1,6)+1</f>
        <v>3</v>
      </c>
      <c r="I12230">
        <f>37-D12230</f>
        <v>10</v>
      </c>
      <c r="J12230">
        <f>ABS(D12230-D12231)</f>
        <v>8</v>
      </c>
    </row>
    <row r="12231">
      <c r="A12231">
        <v>15340</v>
      </c>
      <c r="B12231" t="str">
        <v>2016-07-29</v>
      </c>
      <c r="C12231" t="str">
        <v>Afternoon</v>
      </c>
      <c r="D12231">
        <v>35</v>
      </c>
      <c r="E12231" t="str">
        <f>IF(MOD(D12231,2)=0,"EVEN","ODD")</f>
        <v>ODD</v>
      </c>
      <c r="F12231" t="str">
        <f>IF(D12231&lt;=18,"LOW (1-18)","HIGH (19-36)")</f>
        <v>HIGH (19-36)</v>
      </c>
      <c r="G12231">
        <f>INT((D12231-1)/6)+1</f>
        <v>6</v>
      </c>
      <c r="H12231">
        <f>MOD(D12231-1,6)+1</f>
        <v>5</v>
      </c>
      <c r="I12231">
        <f>37-D12231</f>
        <v>2</v>
      </c>
      <c r="J12231">
        <f>ABS(D12231-D12232)</f>
        <v>5</v>
      </c>
    </row>
    <row r="12232">
      <c r="A12232">
        <v>15339</v>
      </c>
      <c r="B12232" t="str">
        <v>2016-07-29</v>
      </c>
      <c r="C12232" t="str">
        <v>Midday</v>
      </c>
      <c r="D12232">
        <v>30</v>
      </c>
      <c r="E12232" t="str">
        <f>IF(MOD(D12232,2)=0,"EVEN","ODD")</f>
        <v>EVEN</v>
      </c>
      <c r="F12232" t="str">
        <f>IF(D12232&lt;=18,"LOW (1-18)","HIGH (19-36)")</f>
        <v>HIGH (19-36)</v>
      </c>
      <c r="G12232">
        <f>INT((D12232-1)/6)+1</f>
        <v>5</v>
      </c>
      <c r="H12232">
        <f>MOD(D12232-1,6)+1</f>
        <v>6</v>
      </c>
      <c r="I12232">
        <f>37-D12232</f>
        <v>7</v>
      </c>
      <c r="J12232">
        <f>ABS(D12232-D12233)</f>
        <v>24</v>
      </c>
    </row>
    <row r="12233">
      <c r="A12233">
        <v>15338</v>
      </c>
      <c r="B12233" t="str">
        <v>2016-07-29</v>
      </c>
      <c r="C12233" t="str">
        <v>Morning</v>
      </c>
      <c r="D12233">
        <v>6</v>
      </c>
      <c r="E12233" t="str">
        <f>IF(MOD(D12233,2)=0,"EVEN","ODD")</f>
        <v>EVEN</v>
      </c>
      <c r="F12233" t="str">
        <f>IF(D12233&lt;=18,"LOW (1-18)","HIGH (19-36)")</f>
        <v>LOW (1-18)</v>
      </c>
      <c r="G12233">
        <f>INT((D12233-1)/6)+1</f>
        <v>1</v>
      </c>
      <c r="H12233">
        <f>MOD(D12233-1,6)+1</f>
        <v>6</v>
      </c>
      <c r="I12233">
        <f>37-D12233</f>
        <v>31</v>
      </c>
      <c r="J12233">
        <f>ABS(D12233-D12234)</f>
        <v>4</v>
      </c>
    </row>
    <row r="12234">
      <c r="A12234">
        <v>15337</v>
      </c>
      <c r="B12234" t="str">
        <v>2016-07-28</v>
      </c>
      <c r="C12234" t="str">
        <v>Evening</v>
      </c>
      <c r="D12234">
        <v>2</v>
      </c>
      <c r="E12234" t="str">
        <f>IF(MOD(D12234,2)=0,"EVEN","ODD")</f>
        <v>EVEN</v>
      </c>
      <c r="F12234" t="str">
        <f>IF(D12234&lt;=18,"LOW (1-18)","HIGH (19-36)")</f>
        <v>LOW (1-18)</v>
      </c>
      <c r="G12234">
        <f>INT((D12234-1)/6)+1</f>
        <v>1</v>
      </c>
      <c r="H12234">
        <f>MOD(D12234-1,6)+1</f>
        <v>2</v>
      </c>
      <c r="I12234">
        <f>37-D12234</f>
        <v>35</v>
      </c>
      <c r="J12234">
        <f>ABS(D12234-D12235)</f>
        <v>5</v>
      </c>
    </row>
    <row r="12235">
      <c r="A12235">
        <v>15336</v>
      </c>
      <c r="B12235" t="str">
        <v>2016-07-28</v>
      </c>
      <c r="C12235" t="str">
        <v>Afternoon</v>
      </c>
      <c r="D12235">
        <v>7</v>
      </c>
      <c r="E12235" t="str">
        <f>IF(MOD(D12235,2)=0,"EVEN","ODD")</f>
        <v>ODD</v>
      </c>
      <c r="F12235" t="str">
        <f>IF(D12235&lt;=18,"LOW (1-18)","HIGH (19-36)")</f>
        <v>LOW (1-18)</v>
      </c>
      <c r="G12235">
        <f>INT((D12235-1)/6)+1</f>
        <v>2</v>
      </c>
      <c r="H12235">
        <f>MOD(D12235-1,6)+1</f>
        <v>1</v>
      </c>
      <c r="I12235">
        <f>37-D12235</f>
        <v>30</v>
      </c>
      <c r="J12235">
        <f>ABS(D12235-D12236)</f>
        <v>3</v>
      </c>
    </row>
    <row r="12236">
      <c r="A12236">
        <v>15335</v>
      </c>
      <c r="B12236" t="str">
        <v>2016-07-28</v>
      </c>
      <c r="C12236" t="str">
        <v>Midday</v>
      </c>
      <c r="D12236">
        <v>4</v>
      </c>
      <c r="E12236" t="str">
        <f>IF(MOD(D12236,2)=0,"EVEN","ODD")</f>
        <v>EVEN</v>
      </c>
      <c r="F12236" t="str">
        <f>IF(D12236&lt;=18,"LOW (1-18)","HIGH (19-36)")</f>
        <v>LOW (1-18)</v>
      </c>
      <c r="G12236">
        <f>INT((D12236-1)/6)+1</f>
        <v>1</v>
      </c>
      <c r="H12236">
        <f>MOD(D12236-1,6)+1</f>
        <v>4</v>
      </c>
      <c r="I12236">
        <f>37-D12236</f>
        <v>33</v>
      </c>
      <c r="J12236">
        <f>ABS(D12236-D12237)</f>
        <v>27</v>
      </c>
    </row>
    <row r="12237">
      <c r="A12237">
        <v>15334</v>
      </c>
      <c r="B12237" t="str">
        <v>2016-07-28</v>
      </c>
      <c r="C12237" t="str">
        <v>Morning</v>
      </c>
      <c r="D12237">
        <v>31</v>
      </c>
      <c r="E12237" t="str">
        <f>IF(MOD(D12237,2)=0,"EVEN","ODD")</f>
        <v>ODD</v>
      </c>
      <c r="F12237" t="str">
        <f>IF(D12237&lt;=18,"LOW (1-18)","HIGH (19-36)")</f>
        <v>HIGH (19-36)</v>
      </c>
      <c r="G12237">
        <f>INT((D12237-1)/6)+1</f>
        <v>6</v>
      </c>
      <c r="H12237">
        <f>MOD(D12237-1,6)+1</f>
        <v>1</v>
      </c>
      <c r="I12237">
        <f>37-D12237</f>
        <v>6</v>
      </c>
      <c r="J12237">
        <f>ABS(D12237-D12238)</f>
        <v>7</v>
      </c>
    </row>
    <row r="12238">
      <c r="A12238">
        <v>15333</v>
      </c>
      <c r="B12238" t="str">
        <v>2016-07-27</v>
      </c>
      <c r="C12238" t="str">
        <v>Evening</v>
      </c>
      <c r="D12238">
        <v>24</v>
      </c>
      <c r="E12238" t="str">
        <f>IF(MOD(D12238,2)=0,"EVEN","ODD")</f>
        <v>EVEN</v>
      </c>
      <c r="F12238" t="str">
        <f>IF(D12238&lt;=18,"LOW (1-18)","HIGH (19-36)")</f>
        <v>HIGH (19-36)</v>
      </c>
      <c r="G12238">
        <f>INT((D12238-1)/6)+1</f>
        <v>4</v>
      </c>
      <c r="H12238">
        <f>MOD(D12238-1,6)+1</f>
        <v>6</v>
      </c>
      <c r="I12238">
        <f>37-D12238</f>
        <v>13</v>
      </c>
      <c r="J12238">
        <f>ABS(D12238-D12239)</f>
        <v>2</v>
      </c>
    </row>
    <row r="12239">
      <c r="A12239">
        <v>15332</v>
      </c>
      <c r="B12239" t="str">
        <v>2016-07-27</v>
      </c>
      <c r="C12239" t="str">
        <v>Afternoon</v>
      </c>
      <c r="D12239">
        <v>26</v>
      </c>
      <c r="E12239" t="str">
        <f>IF(MOD(D12239,2)=0,"EVEN","ODD")</f>
        <v>EVEN</v>
      </c>
      <c r="F12239" t="str">
        <f>IF(D12239&lt;=18,"LOW (1-18)","HIGH (19-36)")</f>
        <v>HIGH (19-36)</v>
      </c>
      <c r="G12239">
        <f>INT((D12239-1)/6)+1</f>
        <v>5</v>
      </c>
      <c r="H12239">
        <f>MOD(D12239-1,6)+1</f>
        <v>2</v>
      </c>
      <c r="I12239">
        <f>37-D12239</f>
        <v>11</v>
      </c>
      <c r="J12239">
        <f>ABS(D12239-D12240)</f>
        <v>6</v>
      </c>
    </row>
    <row r="12240">
      <c r="A12240">
        <v>15331</v>
      </c>
      <c r="B12240" t="str">
        <v>2016-07-27</v>
      </c>
      <c r="C12240" t="str">
        <v>Midday</v>
      </c>
      <c r="D12240">
        <v>20</v>
      </c>
      <c r="E12240" t="str">
        <f>IF(MOD(D12240,2)=0,"EVEN","ODD")</f>
        <v>EVEN</v>
      </c>
      <c r="F12240" t="str">
        <f>IF(D12240&lt;=18,"LOW (1-18)","HIGH (19-36)")</f>
        <v>HIGH (19-36)</v>
      </c>
      <c r="G12240">
        <f>INT((D12240-1)/6)+1</f>
        <v>4</v>
      </c>
      <c r="H12240">
        <f>MOD(D12240-1,6)+1</f>
        <v>2</v>
      </c>
      <c r="I12240">
        <f>37-D12240</f>
        <v>17</v>
      </c>
      <c r="J12240">
        <f>ABS(D12240-D12241)</f>
        <v>14</v>
      </c>
    </row>
    <row r="12241">
      <c r="A12241">
        <v>15330</v>
      </c>
      <c r="B12241" t="str">
        <v>2016-07-27</v>
      </c>
      <c r="C12241" t="str">
        <v>Morning</v>
      </c>
      <c r="D12241">
        <v>34</v>
      </c>
      <c r="E12241" t="str">
        <f>IF(MOD(D12241,2)=0,"EVEN","ODD")</f>
        <v>EVEN</v>
      </c>
      <c r="F12241" t="str">
        <f>IF(D12241&lt;=18,"LOW (1-18)","HIGH (19-36)")</f>
        <v>HIGH (19-36)</v>
      </c>
      <c r="G12241">
        <f>INT((D12241-1)/6)+1</f>
        <v>6</v>
      </c>
      <c r="H12241">
        <f>MOD(D12241-1,6)+1</f>
        <v>4</v>
      </c>
      <c r="I12241">
        <f>37-D12241</f>
        <v>3</v>
      </c>
      <c r="J12241">
        <f>ABS(D12241-D12242)</f>
        <v>20</v>
      </c>
    </row>
    <row r="12242">
      <c r="A12242">
        <v>15329</v>
      </c>
      <c r="B12242" t="str">
        <v>2016-07-26</v>
      </c>
      <c r="C12242" t="str">
        <v>Evening</v>
      </c>
      <c r="D12242">
        <v>14</v>
      </c>
      <c r="E12242" t="str">
        <f>IF(MOD(D12242,2)=0,"EVEN","ODD")</f>
        <v>EVEN</v>
      </c>
      <c r="F12242" t="str">
        <f>IF(D12242&lt;=18,"LOW (1-18)","HIGH (19-36)")</f>
        <v>LOW (1-18)</v>
      </c>
      <c r="G12242">
        <f>INT((D12242-1)/6)+1</f>
        <v>3</v>
      </c>
      <c r="H12242">
        <f>MOD(D12242-1,6)+1</f>
        <v>2</v>
      </c>
      <c r="I12242">
        <f>37-D12242</f>
        <v>23</v>
      </c>
      <c r="J12242">
        <f>ABS(D12242-D12243)</f>
        <v>11</v>
      </c>
    </row>
    <row r="12243">
      <c r="A12243">
        <v>15328</v>
      </c>
      <c r="B12243" t="str">
        <v>2016-07-26</v>
      </c>
      <c r="C12243" t="str">
        <v>Afternoon</v>
      </c>
      <c r="D12243">
        <v>25</v>
      </c>
      <c r="E12243" t="str">
        <f>IF(MOD(D12243,2)=0,"EVEN","ODD")</f>
        <v>ODD</v>
      </c>
      <c r="F12243" t="str">
        <f>IF(D12243&lt;=18,"LOW (1-18)","HIGH (19-36)")</f>
        <v>HIGH (19-36)</v>
      </c>
      <c r="G12243">
        <f>INT((D12243-1)/6)+1</f>
        <v>5</v>
      </c>
      <c r="H12243">
        <f>MOD(D12243-1,6)+1</f>
        <v>1</v>
      </c>
      <c r="I12243">
        <f>37-D12243</f>
        <v>12</v>
      </c>
      <c r="J12243">
        <f>ABS(D12243-D12244)</f>
        <v>8</v>
      </c>
    </row>
    <row r="12244">
      <c r="A12244">
        <v>15327</v>
      </c>
      <c r="B12244" t="str">
        <v>2016-07-26</v>
      </c>
      <c r="C12244" t="str">
        <v>Midday</v>
      </c>
      <c r="D12244">
        <v>33</v>
      </c>
      <c r="E12244" t="str">
        <f>IF(MOD(D12244,2)=0,"EVEN","ODD")</f>
        <v>ODD</v>
      </c>
      <c r="F12244" t="str">
        <f>IF(D12244&lt;=18,"LOW (1-18)","HIGH (19-36)")</f>
        <v>HIGH (19-36)</v>
      </c>
      <c r="G12244">
        <f>INT((D12244-1)/6)+1</f>
        <v>6</v>
      </c>
      <c r="H12244">
        <f>MOD(D12244-1,6)+1</f>
        <v>3</v>
      </c>
      <c r="I12244">
        <f>37-D12244</f>
        <v>4</v>
      </c>
      <c r="J12244">
        <f>ABS(D12244-D12245)</f>
        <v>25</v>
      </c>
    </row>
    <row r="12245">
      <c r="A12245">
        <v>15326</v>
      </c>
      <c r="B12245" t="str">
        <v>2016-07-26</v>
      </c>
      <c r="C12245" t="str">
        <v>Morning</v>
      </c>
      <c r="D12245">
        <v>8</v>
      </c>
      <c r="E12245" t="str">
        <f>IF(MOD(D12245,2)=0,"EVEN","ODD")</f>
        <v>EVEN</v>
      </c>
      <c r="F12245" t="str">
        <f>IF(D12245&lt;=18,"LOW (1-18)","HIGH (19-36)")</f>
        <v>LOW (1-18)</v>
      </c>
      <c r="G12245">
        <f>INT((D12245-1)/6)+1</f>
        <v>2</v>
      </c>
      <c r="H12245">
        <f>MOD(D12245-1,6)+1</f>
        <v>2</v>
      </c>
      <c r="I12245">
        <f>37-D12245</f>
        <v>29</v>
      </c>
      <c r="J12245">
        <f>ABS(D12245-D12246)</f>
        <v>11</v>
      </c>
    </row>
    <row r="12246">
      <c r="A12246">
        <v>15325</v>
      </c>
      <c r="B12246" t="str">
        <v>2016-07-25</v>
      </c>
      <c r="C12246" t="str">
        <v>Evening</v>
      </c>
      <c r="D12246">
        <v>19</v>
      </c>
      <c r="E12246" t="str">
        <f>IF(MOD(D12246,2)=0,"EVEN","ODD")</f>
        <v>ODD</v>
      </c>
      <c r="F12246" t="str">
        <f>IF(D12246&lt;=18,"LOW (1-18)","HIGH (19-36)")</f>
        <v>HIGH (19-36)</v>
      </c>
      <c r="G12246">
        <f>INT((D12246-1)/6)+1</f>
        <v>4</v>
      </c>
      <c r="H12246">
        <f>MOD(D12246-1,6)+1</f>
        <v>1</v>
      </c>
      <c r="I12246">
        <f>37-D12246</f>
        <v>18</v>
      </c>
      <c r="J12246">
        <f>ABS(D12246-D12247)</f>
        <v>11</v>
      </c>
    </row>
    <row r="12247">
      <c r="A12247">
        <v>15324</v>
      </c>
      <c r="B12247" t="str">
        <v>2016-07-25</v>
      </c>
      <c r="C12247" t="str">
        <v>Afternoon</v>
      </c>
      <c r="D12247">
        <v>30</v>
      </c>
      <c r="E12247" t="str">
        <f>IF(MOD(D12247,2)=0,"EVEN","ODD")</f>
        <v>EVEN</v>
      </c>
      <c r="F12247" t="str">
        <f>IF(D12247&lt;=18,"LOW (1-18)","HIGH (19-36)")</f>
        <v>HIGH (19-36)</v>
      </c>
      <c r="G12247">
        <f>INT((D12247-1)/6)+1</f>
        <v>5</v>
      </c>
      <c r="H12247">
        <f>MOD(D12247-1,6)+1</f>
        <v>6</v>
      </c>
      <c r="I12247">
        <f>37-D12247</f>
        <v>7</v>
      </c>
      <c r="J12247">
        <f>ABS(D12247-D12248)</f>
        <v>0</v>
      </c>
    </row>
    <row r="12248">
      <c r="A12248">
        <v>15323</v>
      </c>
      <c r="B12248" t="str">
        <v>2016-07-25</v>
      </c>
      <c r="C12248" t="str">
        <v>Midday</v>
      </c>
      <c r="D12248">
        <v>30</v>
      </c>
      <c r="E12248" t="str">
        <f>IF(MOD(D12248,2)=0,"EVEN","ODD")</f>
        <v>EVEN</v>
      </c>
      <c r="F12248" t="str">
        <f>IF(D12248&lt;=18,"LOW (1-18)","HIGH (19-36)")</f>
        <v>HIGH (19-36)</v>
      </c>
      <c r="G12248">
        <f>INT((D12248-1)/6)+1</f>
        <v>5</v>
      </c>
      <c r="H12248">
        <f>MOD(D12248-1,6)+1</f>
        <v>6</v>
      </c>
      <c r="I12248">
        <f>37-D12248</f>
        <v>7</v>
      </c>
      <c r="J12248">
        <f>ABS(D12248-D12249)</f>
        <v>10</v>
      </c>
    </row>
    <row r="12249">
      <c r="A12249">
        <v>15322</v>
      </c>
      <c r="B12249" t="str">
        <v>2016-07-25</v>
      </c>
      <c r="C12249" t="str">
        <v>Morning</v>
      </c>
      <c r="D12249">
        <v>20</v>
      </c>
      <c r="E12249" t="str">
        <f>IF(MOD(D12249,2)=0,"EVEN","ODD")</f>
        <v>EVEN</v>
      </c>
      <c r="F12249" t="str">
        <f>IF(D12249&lt;=18,"LOW (1-18)","HIGH (19-36)")</f>
        <v>HIGH (19-36)</v>
      </c>
      <c r="G12249">
        <f>INT((D12249-1)/6)+1</f>
        <v>4</v>
      </c>
      <c r="H12249">
        <f>MOD(D12249-1,6)+1</f>
        <v>2</v>
      </c>
      <c r="I12249">
        <f>37-D12249</f>
        <v>17</v>
      </c>
      <c r="J12249">
        <f>ABS(D12249-D12250)</f>
        <v>3</v>
      </c>
    </row>
    <row r="12250">
      <c r="A12250">
        <v>15321</v>
      </c>
      <c r="B12250" t="str">
        <v>2016-07-23</v>
      </c>
      <c r="C12250" t="str">
        <v>Evening</v>
      </c>
      <c r="D12250">
        <v>17</v>
      </c>
      <c r="E12250" t="str">
        <f>IF(MOD(D12250,2)=0,"EVEN","ODD")</f>
        <v>ODD</v>
      </c>
      <c r="F12250" t="str">
        <f>IF(D12250&lt;=18,"LOW (1-18)","HIGH (19-36)")</f>
        <v>LOW (1-18)</v>
      </c>
      <c r="G12250">
        <f>INT((D12250-1)/6)+1</f>
        <v>3</v>
      </c>
      <c r="H12250">
        <f>MOD(D12250-1,6)+1</f>
        <v>5</v>
      </c>
      <c r="I12250">
        <f>37-D12250</f>
        <v>20</v>
      </c>
      <c r="J12250">
        <f>ABS(D12250-D12251)</f>
        <v>14</v>
      </c>
    </row>
    <row r="12251">
      <c r="A12251">
        <v>15320</v>
      </c>
      <c r="B12251" t="str">
        <v>2016-07-23</v>
      </c>
      <c r="C12251" t="str">
        <v>Afternoon</v>
      </c>
      <c r="D12251">
        <v>31</v>
      </c>
      <c r="E12251" t="str">
        <f>IF(MOD(D12251,2)=0,"EVEN","ODD")</f>
        <v>ODD</v>
      </c>
      <c r="F12251" t="str">
        <f>IF(D12251&lt;=18,"LOW (1-18)","HIGH (19-36)")</f>
        <v>HIGH (19-36)</v>
      </c>
      <c r="G12251">
        <f>INT((D12251-1)/6)+1</f>
        <v>6</v>
      </c>
      <c r="H12251">
        <f>MOD(D12251-1,6)+1</f>
        <v>1</v>
      </c>
      <c r="I12251">
        <f>37-D12251</f>
        <v>6</v>
      </c>
      <c r="J12251">
        <f>ABS(D12251-D12252)</f>
        <v>7</v>
      </c>
    </row>
    <row r="12252">
      <c r="A12252">
        <v>15319</v>
      </c>
      <c r="B12252" t="str">
        <v>2016-07-23</v>
      </c>
      <c r="C12252" t="str">
        <v>Midday</v>
      </c>
      <c r="D12252">
        <v>24</v>
      </c>
      <c r="E12252" t="str">
        <f>IF(MOD(D12252,2)=0,"EVEN","ODD")</f>
        <v>EVEN</v>
      </c>
      <c r="F12252" t="str">
        <f>IF(D12252&lt;=18,"LOW (1-18)","HIGH (19-36)")</f>
        <v>HIGH (19-36)</v>
      </c>
      <c r="G12252">
        <f>INT((D12252-1)/6)+1</f>
        <v>4</v>
      </c>
      <c r="H12252">
        <f>MOD(D12252-1,6)+1</f>
        <v>6</v>
      </c>
      <c r="I12252">
        <f>37-D12252</f>
        <v>13</v>
      </c>
      <c r="J12252">
        <f>ABS(D12252-D12253)</f>
        <v>2</v>
      </c>
    </row>
    <row r="12253">
      <c r="A12253">
        <v>15318</v>
      </c>
      <c r="B12253" t="str">
        <v>2016-07-23</v>
      </c>
      <c r="C12253" t="str">
        <v>Morning</v>
      </c>
      <c r="D12253">
        <v>22</v>
      </c>
      <c r="E12253" t="str">
        <f>IF(MOD(D12253,2)=0,"EVEN","ODD")</f>
        <v>EVEN</v>
      </c>
      <c r="F12253" t="str">
        <f>IF(D12253&lt;=18,"LOW (1-18)","HIGH (19-36)")</f>
        <v>HIGH (19-36)</v>
      </c>
      <c r="G12253">
        <f>INT((D12253-1)/6)+1</f>
        <v>4</v>
      </c>
      <c r="H12253">
        <f>MOD(D12253-1,6)+1</f>
        <v>4</v>
      </c>
      <c r="I12253">
        <f>37-D12253</f>
        <v>15</v>
      </c>
      <c r="J12253">
        <f>ABS(D12253-D12254)</f>
        <v>11</v>
      </c>
    </row>
    <row r="12254">
      <c r="A12254">
        <v>15317</v>
      </c>
      <c r="B12254" t="str">
        <v>2016-07-22</v>
      </c>
      <c r="C12254" t="str">
        <v>Evening</v>
      </c>
      <c r="D12254">
        <v>11</v>
      </c>
      <c r="E12254" t="str">
        <f>IF(MOD(D12254,2)=0,"EVEN","ODD")</f>
        <v>ODD</v>
      </c>
      <c r="F12254" t="str">
        <f>IF(D12254&lt;=18,"LOW (1-18)","HIGH (19-36)")</f>
        <v>LOW (1-18)</v>
      </c>
      <c r="G12254">
        <f>INT((D12254-1)/6)+1</f>
        <v>2</v>
      </c>
      <c r="H12254">
        <f>MOD(D12254-1,6)+1</f>
        <v>5</v>
      </c>
      <c r="I12254">
        <f>37-D12254</f>
        <v>26</v>
      </c>
      <c r="J12254">
        <f>ABS(D12254-D12255)</f>
        <v>1</v>
      </c>
    </row>
    <row r="12255">
      <c r="A12255">
        <v>15316</v>
      </c>
      <c r="B12255" t="str">
        <v>2016-07-22</v>
      </c>
      <c r="C12255" t="str">
        <v>Afternoon</v>
      </c>
      <c r="D12255">
        <v>12</v>
      </c>
      <c r="E12255" t="str">
        <f>IF(MOD(D12255,2)=0,"EVEN","ODD")</f>
        <v>EVEN</v>
      </c>
      <c r="F12255" t="str">
        <f>IF(D12255&lt;=18,"LOW (1-18)","HIGH (19-36)")</f>
        <v>LOW (1-18)</v>
      </c>
      <c r="G12255">
        <f>INT((D12255-1)/6)+1</f>
        <v>2</v>
      </c>
      <c r="H12255">
        <f>MOD(D12255-1,6)+1</f>
        <v>6</v>
      </c>
      <c r="I12255">
        <f>37-D12255</f>
        <v>25</v>
      </c>
      <c r="J12255">
        <f>ABS(D12255-D12256)</f>
        <v>21</v>
      </c>
    </row>
    <row r="12256">
      <c r="A12256">
        <v>15315</v>
      </c>
      <c r="B12256" t="str">
        <v>2016-07-22</v>
      </c>
      <c r="C12256" t="str">
        <v>Midday</v>
      </c>
      <c r="D12256">
        <v>33</v>
      </c>
      <c r="E12256" t="str">
        <f>IF(MOD(D12256,2)=0,"EVEN","ODD")</f>
        <v>ODD</v>
      </c>
      <c r="F12256" t="str">
        <f>IF(D12256&lt;=18,"LOW (1-18)","HIGH (19-36)")</f>
        <v>HIGH (19-36)</v>
      </c>
      <c r="G12256">
        <f>INT((D12256-1)/6)+1</f>
        <v>6</v>
      </c>
      <c r="H12256">
        <f>MOD(D12256-1,6)+1</f>
        <v>3</v>
      </c>
      <c r="I12256">
        <f>37-D12256</f>
        <v>4</v>
      </c>
      <c r="J12256">
        <f>ABS(D12256-D12257)</f>
        <v>3</v>
      </c>
    </row>
    <row r="12257">
      <c r="A12257">
        <v>15314</v>
      </c>
      <c r="B12257" t="str">
        <v>2016-07-22</v>
      </c>
      <c r="C12257" t="str">
        <v>Morning</v>
      </c>
      <c r="D12257">
        <v>30</v>
      </c>
      <c r="E12257" t="str">
        <f>IF(MOD(D12257,2)=0,"EVEN","ODD")</f>
        <v>EVEN</v>
      </c>
      <c r="F12257" t="str">
        <f>IF(D12257&lt;=18,"LOW (1-18)","HIGH (19-36)")</f>
        <v>HIGH (19-36)</v>
      </c>
      <c r="G12257">
        <f>INT((D12257-1)/6)+1</f>
        <v>5</v>
      </c>
      <c r="H12257">
        <f>MOD(D12257-1,6)+1</f>
        <v>6</v>
      </c>
      <c r="I12257">
        <f>37-D12257</f>
        <v>7</v>
      </c>
      <c r="J12257">
        <f>ABS(D12257-D12258)</f>
        <v>17</v>
      </c>
    </row>
    <row r="12258">
      <c r="A12258">
        <v>15313</v>
      </c>
      <c r="B12258" t="str">
        <v>2016-07-21</v>
      </c>
      <c r="C12258" t="str">
        <v>Evening</v>
      </c>
      <c r="D12258">
        <v>13</v>
      </c>
      <c r="E12258" t="str">
        <f>IF(MOD(D12258,2)=0,"EVEN","ODD")</f>
        <v>ODD</v>
      </c>
      <c r="F12258" t="str">
        <f>IF(D12258&lt;=18,"LOW (1-18)","HIGH (19-36)")</f>
        <v>LOW (1-18)</v>
      </c>
      <c r="G12258">
        <f>INT((D12258-1)/6)+1</f>
        <v>3</v>
      </c>
      <c r="H12258">
        <f>MOD(D12258-1,6)+1</f>
        <v>1</v>
      </c>
      <c r="I12258">
        <f>37-D12258</f>
        <v>24</v>
      </c>
      <c r="J12258">
        <f>ABS(D12258-D12259)</f>
        <v>12</v>
      </c>
    </row>
    <row r="12259">
      <c r="A12259">
        <v>15312</v>
      </c>
      <c r="B12259" t="str">
        <v>2016-07-21</v>
      </c>
      <c r="C12259" t="str">
        <v>Afternoon</v>
      </c>
      <c r="D12259">
        <v>25</v>
      </c>
      <c r="E12259" t="str">
        <f>IF(MOD(D12259,2)=0,"EVEN","ODD")</f>
        <v>ODD</v>
      </c>
      <c r="F12259" t="str">
        <f>IF(D12259&lt;=18,"LOW (1-18)","HIGH (19-36)")</f>
        <v>HIGH (19-36)</v>
      </c>
      <c r="G12259">
        <f>INT((D12259-1)/6)+1</f>
        <v>5</v>
      </c>
      <c r="H12259">
        <f>MOD(D12259-1,6)+1</f>
        <v>1</v>
      </c>
      <c r="I12259">
        <f>37-D12259</f>
        <v>12</v>
      </c>
      <c r="J12259">
        <f>ABS(D12259-D12260)</f>
        <v>0</v>
      </c>
    </row>
    <row r="12260">
      <c r="A12260">
        <v>15311</v>
      </c>
      <c r="B12260" t="str">
        <v>2016-07-21</v>
      </c>
      <c r="C12260" t="str">
        <v>Midday</v>
      </c>
      <c r="D12260">
        <v>25</v>
      </c>
      <c r="E12260" t="str">
        <f>IF(MOD(D12260,2)=0,"EVEN","ODD")</f>
        <v>ODD</v>
      </c>
      <c r="F12260" t="str">
        <f>IF(D12260&lt;=18,"LOW (1-18)","HIGH (19-36)")</f>
        <v>HIGH (19-36)</v>
      </c>
      <c r="G12260">
        <f>INT((D12260-1)/6)+1</f>
        <v>5</v>
      </c>
      <c r="H12260">
        <f>MOD(D12260-1,6)+1</f>
        <v>1</v>
      </c>
      <c r="I12260">
        <f>37-D12260</f>
        <v>12</v>
      </c>
      <c r="J12260">
        <f>ABS(D12260-D12261)</f>
        <v>11</v>
      </c>
    </row>
    <row r="12261">
      <c r="A12261">
        <v>15310</v>
      </c>
      <c r="B12261" t="str">
        <v>2016-07-21</v>
      </c>
      <c r="C12261" t="str">
        <v>Morning</v>
      </c>
      <c r="D12261">
        <v>36</v>
      </c>
      <c r="E12261" t="str">
        <f>IF(MOD(D12261,2)=0,"EVEN","ODD")</f>
        <v>EVEN</v>
      </c>
      <c r="F12261" t="str">
        <f>IF(D12261&lt;=18,"LOW (1-18)","HIGH (19-36)")</f>
        <v>HIGH (19-36)</v>
      </c>
      <c r="G12261">
        <f>INT((D12261-1)/6)+1</f>
        <v>6</v>
      </c>
      <c r="H12261">
        <f>MOD(D12261-1,6)+1</f>
        <v>6</v>
      </c>
      <c r="I12261">
        <f>37-D12261</f>
        <v>1</v>
      </c>
      <c r="J12261">
        <f>ABS(D12261-D12262)</f>
        <v>26</v>
      </c>
    </row>
    <row r="12262">
      <c r="A12262">
        <v>15309</v>
      </c>
      <c r="B12262" t="str">
        <v>2016-07-20</v>
      </c>
      <c r="C12262" t="str">
        <v>Evening</v>
      </c>
      <c r="D12262">
        <v>10</v>
      </c>
      <c r="E12262" t="str">
        <f>IF(MOD(D12262,2)=0,"EVEN","ODD")</f>
        <v>EVEN</v>
      </c>
      <c r="F12262" t="str">
        <f>IF(D12262&lt;=18,"LOW (1-18)","HIGH (19-36)")</f>
        <v>LOW (1-18)</v>
      </c>
      <c r="G12262">
        <f>INT((D12262-1)/6)+1</f>
        <v>2</v>
      </c>
      <c r="H12262">
        <f>MOD(D12262-1,6)+1</f>
        <v>4</v>
      </c>
      <c r="I12262">
        <f>37-D12262</f>
        <v>27</v>
      </c>
      <c r="J12262">
        <f>ABS(D12262-D12263)</f>
        <v>4</v>
      </c>
    </row>
    <row r="12263">
      <c r="A12263">
        <v>15308</v>
      </c>
      <c r="B12263" t="str">
        <v>2016-07-20</v>
      </c>
      <c r="C12263" t="str">
        <v>Afternoon</v>
      </c>
      <c r="D12263">
        <v>14</v>
      </c>
      <c r="E12263" t="str">
        <f>IF(MOD(D12263,2)=0,"EVEN","ODD")</f>
        <v>EVEN</v>
      </c>
      <c r="F12263" t="str">
        <f>IF(D12263&lt;=18,"LOW (1-18)","HIGH (19-36)")</f>
        <v>LOW (1-18)</v>
      </c>
      <c r="G12263">
        <f>INT((D12263-1)/6)+1</f>
        <v>3</v>
      </c>
      <c r="H12263">
        <f>MOD(D12263-1,6)+1</f>
        <v>2</v>
      </c>
      <c r="I12263">
        <f>37-D12263</f>
        <v>23</v>
      </c>
      <c r="J12263">
        <f>ABS(D12263-D12264)</f>
        <v>18</v>
      </c>
    </row>
    <row r="12264">
      <c r="A12264">
        <v>15307</v>
      </c>
      <c r="B12264" t="str">
        <v>2016-07-20</v>
      </c>
      <c r="C12264" t="str">
        <v>Midday</v>
      </c>
      <c r="D12264">
        <v>32</v>
      </c>
      <c r="E12264" t="str">
        <f>IF(MOD(D12264,2)=0,"EVEN","ODD")</f>
        <v>EVEN</v>
      </c>
      <c r="F12264" t="str">
        <f>IF(D12264&lt;=18,"LOW (1-18)","HIGH (19-36)")</f>
        <v>HIGH (19-36)</v>
      </c>
      <c r="G12264">
        <f>INT((D12264-1)/6)+1</f>
        <v>6</v>
      </c>
      <c r="H12264">
        <f>MOD(D12264-1,6)+1</f>
        <v>2</v>
      </c>
      <c r="I12264">
        <f>37-D12264</f>
        <v>5</v>
      </c>
      <c r="J12264">
        <f>ABS(D12264-D12265)</f>
        <v>4</v>
      </c>
    </row>
    <row r="12265">
      <c r="A12265">
        <v>15306</v>
      </c>
      <c r="B12265" t="str">
        <v>2016-07-20</v>
      </c>
      <c r="C12265" t="str">
        <v>Morning</v>
      </c>
      <c r="D12265">
        <v>28</v>
      </c>
      <c r="E12265" t="str">
        <f>IF(MOD(D12265,2)=0,"EVEN","ODD")</f>
        <v>EVEN</v>
      </c>
      <c r="F12265" t="str">
        <f>IF(D12265&lt;=18,"LOW (1-18)","HIGH (19-36)")</f>
        <v>HIGH (19-36)</v>
      </c>
      <c r="G12265">
        <f>INT((D12265-1)/6)+1</f>
        <v>5</v>
      </c>
      <c r="H12265">
        <f>MOD(D12265-1,6)+1</f>
        <v>4</v>
      </c>
      <c r="I12265">
        <f>37-D12265</f>
        <v>9</v>
      </c>
      <c r="J12265">
        <f>ABS(D12265-D12266)</f>
        <v>3</v>
      </c>
    </row>
    <row r="12266">
      <c r="A12266">
        <v>15305</v>
      </c>
      <c r="B12266" t="str">
        <v>2016-07-19</v>
      </c>
      <c r="C12266" t="str">
        <v>Evening</v>
      </c>
      <c r="D12266">
        <v>25</v>
      </c>
      <c r="E12266" t="str">
        <f>IF(MOD(D12266,2)=0,"EVEN","ODD")</f>
        <v>ODD</v>
      </c>
      <c r="F12266" t="str">
        <f>IF(D12266&lt;=18,"LOW (1-18)","HIGH (19-36)")</f>
        <v>HIGH (19-36)</v>
      </c>
      <c r="G12266">
        <f>INT((D12266-1)/6)+1</f>
        <v>5</v>
      </c>
      <c r="H12266">
        <f>MOD(D12266-1,6)+1</f>
        <v>1</v>
      </c>
      <c r="I12266">
        <f>37-D12266</f>
        <v>12</v>
      </c>
      <c r="J12266">
        <f>ABS(D12266-D12267)</f>
        <v>18</v>
      </c>
    </row>
    <row r="12267">
      <c r="A12267">
        <v>15304</v>
      </c>
      <c r="B12267" t="str">
        <v>2016-07-19</v>
      </c>
      <c r="C12267" t="str">
        <v>Afternoon</v>
      </c>
      <c r="D12267">
        <v>7</v>
      </c>
      <c r="E12267" t="str">
        <f>IF(MOD(D12267,2)=0,"EVEN","ODD")</f>
        <v>ODD</v>
      </c>
      <c r="F12267" t="str">
        <f>IF(D12267&lt;=18,"LOW (1-18)","HIGH (19-36)")</f>
        <v>LOW (1-18)</v>
      </c>
      <c r="G12267">
        <f>INT((D12267-1)/6)+1</f>
        <v>2</v>
      </c>
      <c r="H12267">
        <f>MOD(D12267-1,6)+1</f>
        <v>1</v>
      </c>
      <c r="I12267">
        <f>37-D12267</f>
        <v>30</v>
      </c>
      <c r="J12267">
        <f>ABS(D12267-D12268)</f>
        <v>13</v>
      </c>
    </row>
    <row r="12268">
      <c r="A12268">
        <v>15303</v>
      </c>
      <c r="B12268" t="str">
        <v>2016-07-19</v>
      </c>
      <c r="C12268" t="str">
        <v>Midday</v>
      </c>
      <c r="D12268">
        <v>20</v>
      </c>
      <c r="E12268" t="str">
        <f>IF(MOD(D12268,2)=0,"EVEN","ODD")</f>
        <v>EVEN</v>
      </c>
      <c r="F12268" t="str">
        <f>IF(D12268&lt;=18,"LOW (1-18)","HIGH (19-36)")</f>
        <v>HIGH (19-36)</v>
      </c>
      <c r="G12268">
        <f>INT((D12268-1)/6)+1</f>
        <v>4</v>
      </c>
      <c r="H12268">
        <f>MOD(D12268-1,6)+1</f>
        <v>2</v>
      </c>
      <c r="I12268">
        <f>37-D12268</f>
        <v>17</v>
      </c>
      <c r="J12268">
        <f>ABS(D12268-D12269)</f>
        <v>12</v>
      </c>
    </row>
    <row r="12269">
      <c r="A12269">
        <v>15302</v>
      </c>
      <c r="B12269" t="str">
        <v>2016-07-19</v>
      </c>
      <c r="C12269" t="str">
        <v>Morning</v>
      </c>
      <c r="D12269">
        <v>8</v>
      </c>
      <c r="E12269" t="str">
        <f>IF(MOD(D12269,2)=0,"EVEN","ODD")</f>
        <v>EVEN</v>
      </c>
      <c r="F12269" t="str">
        <f>IF(D12269&lt;=18,"LOW (1-18)","HIGH (19-36)")</f>
        <v>LOW (1-18)</v>
      </c>
      <c r="G12269">
        <f>INT((D12269-1)/6)+1</f>
        <v>2</v>
      </c>
      <c r="H12269">
        <f>MOD(D12269-1,6)+1</f>
        <v>2</v>
      </c>
      <c r="I12269">
        <f>37-D12269</f>
        <v>29</v>
      </c>
      <c r="J12269">
        <f>ABS(D12269-D12270)</f>
        <v>1</v>
      </c>
    </row>
    <row r="12270">
      <c r="A12270">
        <v>15301</v>
      </c>
      <c r="B12270" t="str">
        <v>2016-07-18</v>
      </c>
      <c r="C12270" t="str">
        <v>Evening</v>
      </c>
      <c r="D12270">
        <v>7</v>
      </c>
      <c r="E12270" t="str">
        <f>IF(MOD(D12270,2)=0,"EVEN","ODD")</f>
        <v>ODD</v>
      </c>
      <c r="F12270" t="str">
        <f>IF(D12270&lt;=18,"LOW (1-18)","HIGH (19-36)")</f>
        <v>LOW (1-18)</v>
      </c>
      <c r="G12270">
        <f>INT((D12270-1)/6)+1</f>
        <v>2</v>
      </c>
      <c r="H12270">
        <f>MOD(D12270-1,6)+1</f>
        <v>1</v>
      </c>
      <c r="I12270">
        <f>37-D12270</f>
        <v>30</v>
      </c>
      <c r="J12270">
        <f>ABS(D12270-D12271)</f>
        <v>23</v>
      </c>
    </row>
    <row r="12271">
      <c r="A12271">
        <v>15300</v>
      </c>
      <c r="B12271" t="str">
        <v>2016-07-18</v>
      </c>
      <c r="C12271" t="str">
        <v>Afternoon</v>
      </c>
      <c r="D12271">
        <v>30</v>
      </c>
      <c r="E12271" t="str">
        <f>IF(MOD(D12271,2)=0,"EVEN","ODD")</f>
        <v>EVEN</v>
      </c>
      <c r="F12271" t="str">
        <f>IF(D12271&lt;=18,"LOW (1-18)","HIGH (19-36)")</f>
        <v>HIGH (19-36)</v>
      </c>
      <c r="G12271">
        <f>INT((D12271-1)/6)+1</f>
        <v>5</v>
      </c>
      <c r="H12271">
        <f>MOD(D12271-1,6)+1</f>
        <v>6</v>
      </c>
      <c r="I12271">
        <f>37-D12271</f>
        <v>7</v>
      </c>
      <c r="J12271">
        <f>ABS(D12271-D12272)</f>
        <v>28</v>
      </c>
    </row>
    <row r="12272">
      <c r="A12272">
        <v>15299</v>
      </c>
      <c r="B12272" t="str">
        <v>2016-07-18</v>
      </c>
      <c r="C12272" t="str">
        <v>Midday</v>
      </c>
      <c r="D12272">
        <v>2</v>
      </c>
      <c r="E12272" t="str">
        <f>IF(MOD(D12272,2)=0,"EVEN","ODD")</f>
        <v>EVEN</v>
      </c>
      <c r="F12272" t="str">
        <f>IF(D12272&lt;=18,"LOW (1-18)","HIGH (19-36)")</f>
        <v>LOW (1-18)</v>
      </c>
      <c r="G12272">
        <f>INT((D12272-1)/6)+1</f>
        <v>1</v>
      </c>
      <c r="H12272">
        <f>MOD(D12272-1,6)+1</f>
        <v>2</v>
      </c>
      <c r="I12272">
        <f>37-D12272</f>
        <v>35</v>
      </c>
      <c r="J12272">
        <f>ABS(D12272-D12273)</f>
        <v>16</v>
      </c>
    </row>
    <row r="12273">
      <c r="A12273">
        <v>15298</v>
      </c>
      <c r="B12273" t="str">
        <v>2016-07-18</v>
      </c>
      <c r="C12273" t="str">
        <v>Morning</v>
      </c>
      <c r="D12273">
        <v>18</v>
      </c>
      <c r="E12273" t="str">
        <f>IF(MOD(D12273,2)=0,"EVEN","ODD")</f>
        <v>EVEN</v>
      </c>
      <c r="F12273" t="str">
        <f>IF(D12273&lt;=18,"LOW (1-18)","HIGH (19-36)")</f>
        <v>LOW (1-18)</v>
      </c>
      <c r="G12273">
        <f>INT((D12273-1)/6)+1</f>
        <v>3</v>
      </c>
      <c r="H12273">
        <f>MOD(D12273-1,6)+1</f>
        <v>6</v>
      </c>
      <c r="I12273">
        <f>37-D12273</f>
        <v>19</v>
      </c>
      <c r="J12273">
        <f>ABS(D12273-D12274)</f>
        <v>17</v>
      </c>
    </row>
    <row r="12274">
      <c r="A12274">
        <v>15297</v>
      </c>
      <c r="B12274" t="str">
        <v>2016-07-16</v>
      </c>
      <c r="C12274" t="str">
        <v>Evening</v>
      </c>
      <c r="D12274">
        <v>35</v>
      </c>
      <c r="E12274" t="str">
        <f>IF(MOD(D12274,2)=0,"EVEN","ODD")</f>
        <v>ODD</v>
      </c>
      <c r="F12274" t="str">
        <f>IF(D12274&lt;=18,"LOW (1-18)","HIGH (19-36)")</f>
        <v>HIGH (19-36)</v>
      </c>
      <c r="G12274">
        <f>INT((D12274-1)/6)+1</f>
        <v>6</v>
      </c>
      <c r="H12274">
        <f>MOD(D12274-1,6)+1</f>
        <v>5</v>
      </c>
      <c r="I12274">
        <f>37-D12274</f>
        <v>2</v>
      </c>
      <c r="J12274">
        <f>ABS(D12274-D12275)</f>
        <v>8</v>
      </c>
    </row>
    <row r="12275">
      <c r="A12275">
        <v>15296</v>
      </c>
      <c r="B12275" t="str">
        <v>2016-07-16</v>
      </c>
      <c r="C12275" t="str">
        <v>Afternoon</v>
      </c>
      <c r="D12275">
        <v>27</v>
      </c>
      <c r="E12275" t="str">
        <f>IF(MOD(D12275,2)=0,"EVEN","ODD")</f>
        <v>ODD</v>
      </c>
      <c r="F12275" t="str">
        <f>IF(D12275&lt;=18,"LOW (1-18)","HIGH (19-36)")</f>
        <v>HIGH (19-36)</v>
      </c>
      <c r="G12275">
        <f>INT((D12275-1)/6)+1</f>
        <v>5</v>
      </c>
      <c r="H12275">
        <f>MOD(D12275-1,6)+1</f>
        <v>3</v>
      </c>
      <c r="I12275">
        <f>37-D12275</f>
        <v>10</v>
      </c>
      <c r="J12275">
        <f>ABS(D12275-D12276)</f>
        <v>25</v>
      </c>
    </row>
    <row r="12276">
      <c r="A12276">
        <v>15295</v>
      </c>
      <c r="B12276" t="str">
        <v>2016-07-16</v>
      </c>
      <c r="C12276" t="str">
        <v>Midday</v>
      </c>
      <c r="D12276">
        <v>2</v>
      </c>
      <c r="E12276" t="str">
        <f>IF(MOD(D12276,2)=0,"EVEN","ODD")</f>
        <v>EVEN</v>
      </c>
      <c r="F12276" t="str">
        <f>IF(D12276&lt;=18,"LOW (1-18)","HIGH (19-36)")</f>
        <v>LOW (1-18)</v>
      </c>
      <c r="G12276">
        <f>INT((D12276-1)/6)+1</f>
        <v>1</v>
      </c>
      <c r="H12276">
        <f>MOD(D12276-1,6)+1</f>
        <v>2</v>
      </c>
      <c r="I12276">
        <f>37-D12276</f>
        <v>35</v>
      </c>
      <c r="J12276">
        <f>ABS(D12276-D12277)</f>
        <v>20</v>
      </c>
    </row>
    <row r="12277">
      <c r="A12277">
        <v>15294</v>
      </c>
      <c r="B12277" t="str">
        <v>2016-07-16</v>
      </c>
      <c r="C12277" t="str">
        <v>Morning</v>
      </c>
      <c r="D12277">
        <v>22</v>
      </c>
      <c r="E12277" t="str">
        <f>IF(MOD(D12277,2)=0,"EVEN","ODD")</f>
        <v>EVEN</v>
      </c>
      <c r="F12277" t="str">
        <f>IF(D12277&lt;=18,"LOW (1-18)","HIGH (19-36)")</f>
        <v>HIGH (19-36)</v>
      </c>
      <c r="G12277">
        <f>INT((D12277-1)/6)+1</f>
        <v>4</v>
      </c>
      <c r="H12277">
        <f>MOD(D12277-1,6)+1</f>
        <v>4</v>
      </c>
      <c r="I12277">
        <f>37-D12277</f>
        <v>15</v>
      </c>
      <c r="J12277">
        <f>ABS(D12277-D12278)</f>
        <v>6</v>
      </c>
    </row>
    <row r="12278">
      <c r="A12278">
        <v>15293</v>
      </c>
      <c r="B12278" t="str">
        <v>2016-07-15</v>
      </c>
      <c r="C12278" t="str">
        <v>Evening</v>
      </c>
      <c r="D12278">
        <v>16</v>
      </c>
      <c r="E12278" t="str">
        <f>IF(MOD(D12278,2)=0,"EVEN","ODD")</f>
        <v>EVEN</v>
      </c>
      <c r="F12278" t="str">
        <f>IF(D12278&lt;=18,"LOW (1-18)","HIGH (19-36)")</f>
        <v>LOW (1-18)</v>
      </c>
      <c r="G12278">
        <f>INT((D12278-1)/6)+1</f>
        <v>3</v>
      </c>
      <c r="H12278">
        <f>MOD(D12278-1,6)+1</f>
        <v>4</v>
      </c>
      <c r="I12278">
        <f>37-D12278</f>
        <v>21</v>
      </c>
      <c r="J12278">
        <f>ABS(D12278-D12279)</f>
        <v>7</v>
      </c>
    </row>
    <row r="12279">
      <c r="A12279">
        <v>15292</v>
      </c>
      <c r="B12279" t="str">
        <v>2016-07-15</v>
      </c>
      <c r="C12279" t="str">
        <v>Afternoon</v>
      </c>
      <c r="D12279">
        <v>9</v>
      </c>
      <c r="E12279" t="str">
        <f>IF(MOD(D12279,2)=0,"EVEN","ODD")</f>
        <v>ODD</v>
      </c>
      <c r="F12279" t="str">
        <f>IF(D12279&lt;=18,"LOW (1-18)","HIGH (19-36)")</f>
        <v>LOW (1-18)</v>
      </c>
      <c r="G12279">
        <f>INT((D12279-1)/6)+1</f>
        <v>2</v>
      </c>
      <c r="H12279">
        <f>MOD(D12279-1,6)+1</f>
        <v>3</v>
      </c>
      <c r="I12279">
        <f>37-D12279</f>
        <v>28</v>
      </c>
      <c r="J12279">
        <f>ABS(D12279-D12280)</f>
        <v>4</v>
      </c>
    </row>
    <row r="12280">
      <c r="A12280">
        <v>15291</v>
      </c>
      <c r="B12280" t="str">
        <v>2016-07-15</v>
      </c>
      <c r="C12280" t="str">
        <v>Midday</v>
      </c>
      <c r="D12280">
        <v>13</v>
      </c>
      <c r="E12280" t="str">
        <f>IF(MOD(D12280,2)=0,"EVEN","ODD")</f>
        <v>ODD</v>
      </c>
      <c r="F12280" t="str">
        <f>IF(D12280&lt;=18,"LOW (1-18)","HIGH (19-36)")</f>
        <v>LOW (1-18)</v>
      </c>
      <c r="G12280">
        <f>INT((D12280-1)/6)+1</f>
        <v>3</v>
      </c>
      <c r="H12280">
        <f>MOD(D12280-1,6)+1</f>
        <v>1</v>
      </c>
      <c r="I12280">
        <f>37-D12280</f>
        <v>24</v>
      </c>
      <c r="J12280">
        <f>ABS(D12280-D12281)</f>
        <v>9</v>
      </c>
    </row>
    <row r="12281">
      <c r="A12281">
        <v>15290</v>
      </c>
      <c r="B12281" t="str">
        <v>2016-07-15</v>
      </c>
      <c r="C12281" t="str">
        <v>Morning</v>
      </c>
      <c r="D12281">
        <v>22</v>
      </c>
      <c r="E12281" t="str">
        <f>IF(MOD(D12281,2)=0,"EVEN","ODD")</f>
        <v>EVEN</v>
      </c>
      <c r="F12281" t="str">
        <f>IF(D12281&lt;=18,"LOW (1-18)","HIGH (19-36)")</f>
        <v>HIGH (19-36)</v>
      </c>
      <c r="G12281">
        <f>INT((D12281-1)/6)+1</f>
        <v>4</v>
      </c>
      <c r="H12281">
        <f>MOD(D12281-1,6)+1</f>
        <v>4</v>
      </c>
      <c r="I12281">
        <f>37-D12281</f>
        <v>15</v>
      </c>
      <c r="J12281">
        <f>ABS(D12281-D12282)</f>
        <v>15</v>
      </c>
    </row>
    <row r="12282">
      <c r="A12282">
        <v>15289</v>
      </c>
      <c r="B12282" t="str">
        <v>2016-07-14</v>
      </c>
      <c r="C12282" t="str">
        <v>Evening</v>
      </c>
      <c r="D12282">
        <v>7</v>
      </c>
      <c r="E12282" t="str">
        <f>IF(MOD(D12282,2)=0,"EVEN","ODD")</f>
        <v>ODD</v>
      </c>
      <c r="F12282" t="str">
        <f>IF(D12282&lt;=18,"LOW (1-18)","HIGH (19-36)")</f>
        <v>LOW (1-18)</v>
      </c>
      <c r="G12282">
        <f>INT((D12282-1)/6)+1</f>
        <v>2</v>
      </c>
      <c r="H12282">
        <f>MOD(D12282-1,6)+1</f>
        <v>1</v>
      </c>
      <c r="I12282">
        <f>37-D12282</f>
        <v>30</v>
      </c>
      <c r="J12282">
        <f>ABS(D12282-D12283)</f>
        <v>8</v>
      </c>
    </row>
    <row r="12283">
      <c r="A12283">
        <v>15288</v>
      </c>
      <c r="B12283" t="str">
        <v>2016-07-14</v>
      </c>
      <c r="C12283" t="str">
        <v>Afternoon</v>
      </c>
      <c r="D12283">
        <v>15</v>
      </c>
      <c r="E12283" t="str">
        <f>IF(MOD(D12283,2)=0,"EVEN","ODD")</f>
        <v>ODD</v>
      </c>
      <c r="F12283" t="str">
        <f>IF(D12283&lt;=18,"LOW (1-18)","HIGH (19-36)")</f>
        <v>LOW (1-18)</v>
      </c>
      <c r="G12283">
        <f>INT((D12283-1)/6)+1</f>
        <v>3</v>
      </c>
      <c r="H12283">
        <f>MOD(D12283-1,6)+1</f>
        <v>3</v>
      </c>
      <c r="I12283">
        <f>37-D12283</f>
        <v>22</v>
      </c>
      <c r="J12283">
        <f>ABS(D12283-D12284)</f>
        <v>17</v>
      </c>
    </row>
    <row r="12284">
      <c r="A12284">
        <v>15287</v>
      </c>
      <c r="B12284" t="str">
        <v>2016-07-14</v>
      </c>
      <c r="C12284" t="str">
        <v>Midday</v>
      </c>
      <c r="D12284">
        <v>32</v>
      </c>
      <c r="E12284" t="str">
        <f>IF(MOD(D12284,2)=0,"EVEN","ODD")</f>
        <v>EVEN</v>
      </c>
      <c r="F12284" t="str">
        <f>IF(D12284&lt;=18,"LOW (1-18)","HIGH (19-36)")</f>
        <v>HIGH (19-36)</v>
      </c>
      <c r="G12284">
        <f>INT((D12284-1)/6)+1</f>
        <v>6</v>
      </c>
      <c r="H12284">
        <f>MOD(D12284-1,6)+1</f>
        <v>2</v>
      </c>
      <c r="I12284">
        <f>37-D12284</f>
        <v>5</v>
      </c>
      <c r="J12284">
        <f>ABS(D12284-D12285)</f>
        <v>0</v>
      </c>
    </row>
    <row r="12285">
      <c r="A12285">
        <v>15286</v>
      </c>
      <c r="B12285" t="str">
        <v>2016-07-14</v>
      </c>
      <c r="C12285" t="str">
        <v>Morning</v>
      </c>
      <c r="D12285">
        <v>32</v>
      </c>
      <c r="E12285" t="str">
        <f>IF(MOD(D12285,2)=0,"EVEN","ODD")</f>
        <v>EVEN</v>
      </c>
      <c r="F12285" t="str">
        <f>IF(D12285&lt;=18,"LOW (1-18)","HIGH (19-36)")</f>
        <v>HIGH (19-36)</v>
      </c>
      <c r="G12285">
        <f>INT((D12285-1)/6)+1</f>
        <v>6</v>
      </c>
      <c r="H12285">
        <f>MOD(D12285-1,6)+1</f>
        <v>2</v>
      </c>
      <c r="I12285">
        <f>37-D12285</f>
        <v>5</v>
      </c>
      <c r="J12285">
        <f>ABS(D12285-D12286)</f>
        <v>4</v>
      </c>
    </row>
    <row r="12286">
      <c r="A12286">
        <v>15285</v>
      </c>
      <c r="B12286" t="str">
        <v>2016-07-13</v>
      </c>
      <c r="C12286" t="str">
        <v>Evening</v>
      </c>
      <c r="D12286">
        <v>28</v>
      </c>
      <c r="E12286" t="str">
        <f>IF(MOD(D12286,2)=0,"EVEN","ODD")</f>
        <v>EVEN</v>
      </c>
      <c r="F12286" t="str">
        <f>IF(D12286&lt;=18,"LOW (1-18)","HIGH (19-36)")</f>
        <v>HIGH (19-36)</v>
      </c>
      <c r="G12286">
        <f>INT((D12286-1)/6)+1</f>
        <v>5</v>
      </c>
      <c r="H12286">
        <f>MOD(D12286-1,6)+1</f>
        <v>4</v>
      </c>
      <c r="I12286">
        <f>37-D12286</f>
        <v>9</v>
      </c>
      <c r="J12286">
        <f>ABS(D12286-D12287)</f>
        <v>7</v>
      </c>
    </row>
    <row r="12287">
      <c r="A12287">
        <v>15284</v>
      </c>
      <c r="B12287" t="str">
        <v>2016-07-13</v>
      </c>
      <c r="C12287" t="str">
        <v>Afternoon</v>
      </c>
      <c r="D12287">
        <v>21</v>
      </c>
      <c r="E12287" t="str">
        <f>IF(MOD(D12287,2)=0,"EVEN","ODD")</f>
        <v>ODD</v>
      </c>
      <c r="F12287" t="str">
        <f>IF(D12287&lt;=18,"LOW (1-18)","HIGH (19-36)")</f>
        <v>HIGH (19-36)</v>
      </c>
      <c r="G12287">
        <f>INT((D12287-1)/6)+1</f>
        <v>4</v>
      </c>
      <c r="H12287">
        <f>MOD(D12287-1,6)+1</f>
        <v>3</v>
      </c>
      <c r="I12287">
        <f>37-D12287</f>
        <v>16</v>
      </c>
      <c r="J12287">
        <f>ABS(D12287-D12288)</f>
        <v>1</v>
      </c>
    </row>
    <row r="12288">
      <c r="A12288">
        <v>15283</v>
      </c>
      <c r="B12288" t="str">
        <v>2016-07-13</v>
      </c>
      <c r="C12288" t="str">
        <v>Midday</v>
      </c>
      <c r="D12288">
        <v>22</v>
      </c>
      <c r="E12288" t="str">
        <f>IF(MOD(D12288,2)=0,"EVEN","ODD")</f>
        <v>EVEN</v>
      </c>
      <c r="F12288" t="str">
        <f>IF(D12288&lt;=18,"LOW (1-18)","HIGH (19-36)")</f>
        <v>HIGH (19-36)</v>
      </c>
      <c r="G12288">
        <f>INT((D12288-1)/6)+1</f>
        <v>4</v>
      </c>
      <c r="H12288">
        <f>MOD(D12288-1,6)+1</f>
        <v>4</v>
      </c>
      <c r="I12288">
        <f>37-D12288</f>
        <v>15</v>
      </c>
      <c r="J12288">
        <f>ABS(D12288-D12289)</f>
        <v>6</v>
      </c>
    </row>
    <row r="12289">
      <c r="A12289">
        <v>15282</v>
      </c>
      <c r="B12289" t="str">
        <v>2016-07-13</v>
      </c>
      <c r="C12289" t="str">
        <v>Morning</v>
      </c>
      <c r="D12289">
        <v>28</v>
      </c>
      <c r="E12289" t="str">
        <f>IF(MOD(D12289,2)=0,"EVEN","ODD")</f>
        <v>EVEN</v>
      </c>
      <c r="F12289" t="str">
        <f>IF(D12289&lt;=18,"LOW (1-18)","HIGH (19-36)")</f>
        <v>HIGH (19-36)</v>
      </c>
      <c r="G12289">
        <f>INT((D12289-1)/6)+1</f>
        <v>5</v>
      </c>
      <c r="H12289">
        <f>MOD(D12289-1,6)+1</f>
        <v>4</v>
      </c>
      <c r="I12289">
        <f>37-D12289</f>
        <v>9</v>
      </c>
      <c r="J12289">
        <f>ABS(D12289-D12290)</f>
        <v>24</v>
      </c>
    </row>
    <row r="12290">
      <c r="A12290">
        <v>15281</v>
      </c>
      <c r="B12290" t="str">
        <v>2016-07-12</v>
      </c>
      <c r="C12290" t="str">
        <v>Evening</v>
      </c>
      <c r="D12290">
        <v>4</v>
      </c>
      <c r="E12290" t="str">
        <f>IF(MOD(D12290,2)=0,"EVEN","ODD")</f>
        <v>EVEN</v>
      </c>
      <c r="F12290" t="str">
        <f>IF(D12290&lt;=18,"LOW (1-18)","HIGH (19-36)")</f>
        <v>LOW (1-18)</v>
      </c>
      <c r="G12290">
        <f>INT((D12290-1)/6)+1</f>
        <v>1</v>
      </c>
      <c r="H12290">
        <f>MOD(D12290-1,6)+1</f>
        <v>4</v>
      </c>
      <c r="I12290">
        <f>37-D12290</f>
        <v>33</v>
      </c>
      <c r="J12290">
        <f>ABS(D12290-D12291)</f>
        <v>1</v>
      </c>
    </row>
    <row r="12291">
      <c r="A12291">
        <v>15280</v>
      </c>
      <c r="B12291" t="str">
        <v>2016-07-12</v>
      </c>
      <c r="C12291" t="str">
        <v>Afternoon</v>
      </c>
      <c r="D12291">
        <v>5</v>
      </c>
      <c r="E12291" t="str">
        <f>IF(MOD(D12291,2)=0,"EVEN","ODD")</f>
        <v>ODD</v>
      </c>
      <c r="F12291" t="str">
        <f>IF(D12291&lt;=18,"LOW (1-18)","HIGH (19-36)")</f>
        <v>LOW (1-18)</v>
      </c>
      <c r="G12291">
        <f>INT((D12291-1)/6)+1</f>
        <v>1</v>
      </c>
      <c r="H12291">
        <f>MOD(D12291-1,6)+1</f>
        <v>5</v>
      </c>
      <c r="I12291">
        <f>37-D12291</f>
        <v>32</v>
      </c>
      <c r="J12291">
        <f>ABS(D12291-D12292)</f>
        <v>3</v>
      </c>
    </row>
    <row r="12292">
      <c r="A12292">
        <v>15279</v>
      </c>
      <c r="B12292" t="str">
        <v>2016-07-12</v>
      </c>
      <c r="C12292" t="str">
        <v>Midday</v>
      </c>
      <c r="D12292">
        <v>2</v>
      </c>
      <c r="E12292" t="str">
        <f>IF(MOD(D12292,2)=0,"EVEN","ODD")</f>
        <v>EVEN</v>
      </c>
      <c r="F12292" t="str">
        <f>IF(D12292&lt;=18,"LOW (1-18)","HIGH (19-36)")</f>
        <v>LOW (1-18)</v>
      </c>
      <c r="G12292">
        <f>INT((D12292-1)/6)+1</f>
        <v>1</v>
      </c>
      <c r="H12292">
        <f>MOD(D12292-1,6)+1</f>
        <v>2</v>
      </c>
      <c r="I12292">
        <f>37-D12292</f>
        <v>35</v>
      </c>
      <c r="J12292">
        <f>ABS(D12292-D12293)</f>
        <v>4</v>
      </c>
    </row>
    <row r="12293">
      <c r="A12293">
        <v>15278</v>
      </c>
      <c r="B12293" t="str">
        <v>2016-07-12</v>
      </c>
      <c r="C12293" t="str">
        <v>Morning</v>
      </c>
      <c r="D12293">
        <v>6</v>
      </c>
      <c r="E12293" t="str">
        <f>IF(MOD(D12293,2)=0,"EVEN","ODD")</f>
        <v>EVEN</v>
      </c>
      <c r="F12293" t="str">
        <f>IF(D12293&lt;=18,"LOW (1-18)","HIGH (19-36)")</f>
        <v>LOW (1-18)</v>
      </c>
      <c r="G12293">
        <f>INT((D12293-1)/6)+1</f>
        <v>1</v>
      </c>
      <c r="H12293">
        <f>MOD(D12293-1,6)+1</f>
        <v>6</v>
      </c>
      <c r="I12293">
        <f>37-D12293</f>
        <v>31</v>
      </c>
      <c r="J12293">
        <f>ABS(D12293-D12294)</f>
        <v>26</v>
      </c>
    </row>
    <row r="12294">
      <c r="A12294">
        <v>15277</v>
      </c>
      <c r="B12294" t="str">
        <v>2016-07-11</v>
      </c>
      <c r="C12294" t="str">
        <v>Evening</v>
      </c>
      <c r="D12294">
        <v>32</v>
      </c>
      <c r="E12294" t="str">
        <f>IF(MOD(D12294,2)=0,"EVEN","ODD")</f>
        <v>EVEN</v>
      </c>
      <c r="F12294" t="str">
        <f>IF(D12294&lt;=18,"LOW (1-18)","HIGH (19-36)")</f>
        <v>HIGH (19-36)</v>
      </c>
      <c r="G12294">
        <f>INT((D12294-1)/6)+1</f>
        <v>6</v>
      </c>
      <c r="H12294">
        <f>MOD(D12294-1,6)+1</f>
        <v>2</v>
      </c>
      <c r="I12294">
        <f>37-D12294</f>
        <v>5</v>
      </c>
      <c r="J12294">
        <f>ABS(D12294-D12295)</f>
        <v>22</v>
      </c>
    </row>
    <row r="12295">
      <c r="A12295">
        <v>15276</v>
      </c>
      <c r="B12295" t="str">
        <v>2016-07-11</v>
      </c>
      <c r="C12295" t="str">
        <v>Afternoon</v>
      </c>
      <c r="D12295">
        <v>10</v>
      </c>
      <c r="E12295" t="str">
        <f>IF(MOD(D12295,2)=0,"EVEN","ODD")</f>
        <v>EVEN</v>
      </c>
      <c r="F12295" t="str">
        <f>IF(D12295&lt;=18,"LOW (1-18)","HIGH (19-36)")</f>
        <v>LOW (1-18)</v>
      </c>
      <c r="G12295">
        <f>INT((D12295-1)/6)+1</f>
        <v>2</v>
      </c>
      <c r="H12295">
        <f>MOD(D12295-1,6)+1</f>
        <v>4</v>
      </c>
      <c r="I12295">
        <f>37-D12295</f>
        <v>27</v>
      </c>
      <c r="J12295">
        <f>ABS(D12295-D12296)</f>
        <v>22</v>
      </c>
    </row>
    <row r="12296">
      <c r="A12296">
        <v>15275</v>
      </c>
      <c r="B12296" t="str">
        <v>2016-07-11</v>
      </c>
      <c r="C12296" t="str">
        <v>Midday</v>
      </c>
      <c r="D12296">
        <v>32</v>
      </c>
      <c r="E12296" t="str">
        <f>IF(MOD(D12296,2)=0,"EVEN","ODD")</f>
        <v>EVEN</v>
      </c>
      <c r="F12296" t="str">
        <f>IF(D12296&lt;=18,"LOW (1-18)","HIGH (19-36)")</f>
        <v>HIGH (19-36)</v>
      </c>
      <c r="G12296">
        <f>INT((D12296-1)/6)+1</f>
        <v>6</v>
      </c>
      <c r="H12296">
        <f>MOD(D12296-1,6)+1</f>
        <v>2</v>
      </c>
      <c r="I12296">
        <f>37-D12296</f>
        <v>5</v>
      </c>
      <c r="J12296">
        <f>ABS(D12296-D12297)</f>
        <v>24</v>
      </c>
    </row>
    <row r="12297">
      <c r="A12297">
        <v>15274</v>
      </c>
      <c r="B12297" t="str">
        <v>2016-07-11</v>
      </c>
      <c r="C12297" t="str">
        <v>Morning</v>
      </c>
      <c r="D12297">
        <v>8</v>
      </c>
      <c r="E12297" t="str">
        <f>IF(MOD(D12297,2)=0,"EVEN","ODD")</f>
        <v>EVEN</v>
      </c>
      <c r="F12297" t="str">
        <f>IF(D12297&lt;=18,"LOW (1-18)","HIGH (19-36)")</f>
        <v>LOW (1-18)</v>
      </c>
      <c r="G12297">
        <f>INT((D12297-1)/6)+1</f>
        <v>2</v>
      </c>
      <c r="H12297">
        <f>MOD(D12297-1,6)+1</f>
        <v>2</v>
      </c>
      <c r="I12297">
        <f>37-D12297</f>
        <v>29</v>
      </c>
      <c r="J12297">
        <f>ABS(D12297-D12298)</f>
        <v>6</v>
      </c>
    </row>
    <row r="12298">
      <c r="A12298">
        <v>15273</v>
      </c>
      <c r="B12298" t="str">
        <v>2016-07-09</v>
      </c>
      <c r="C12298" t="str">
        <v>Evening</v>
      </c>
      <c r="D12298">
        <v>14</v>
      </c>
      <c r="E12298" t="str">
        <f>IF(MOD(D12298,2)=0,"EVEN","ODD")</f>
        <v>EVEN</v>
      </c>
      <c r="F12298" t="str">
        <f>IF(D12298&lt;=18,"LOW (1-18)","HIGH (19-36)")</f>
        <v>LOW (1-18)</v>
      </c>
      <c r="G12298">
        <f>INT((D12298-1)/6)+1</f>
        <v>3</v>
      </c>
      <c r="H12298">
        <f>MOD(D12298-1,6)+1</f>
        <v>2</v>
      </c>
      <c r="I12298">
        <f>37-D12298</f>
        <v>23</v>
      </c>
      <c r="J12298">
        <f>ABS(D12298-D12299)</f>
        <v>7</v>
      </c>
    </row>
    <row r="12299">
      <c r="A12299">
        <v>15272</v>
      </c>
      <c r="B12299" t="str">
        <v>2016-07-09</v>
      </c>
      <c r="C12299" t="str">
        <v>Afternoon</v>
      </c>
      <c r="D12299">
        <v>21</v>
      </c>
      <c r="E12299" t="str">
        <f>IF(MOD(D12299,2)=0,"EVEN","ODD")</f>
        <v>ODD</v>
      </c>
      <c r="F12299" t="str">
        <f>IF(D12299&lt;=18,"LOW (1-18)","HIGH (19-36)")</f>
        <v>HIGH (19-36)</v>
      </c>
      <c r="G12299">
        <f>INT((D12299-1)/6)+1</f>
        <v>4</v>
      </c>
      <c r="H12299">
        <f>MOD(D12299-1,6)+1</f>
        <v>3</v>
      </c>
      <c r="I12299">
        <f>37-D12299</f>
        <v>16</v>
      </c>
      <c r="J12299">
        <f>ABS(D12299-D12300)</f>
        <v>19</v>
      </c>
    </row>
    <row r="12300">
      <c r="A12300">
        <v>15271</v>
      </c>
      <c r="B12300" t="str">
        <v>2016-07-09</v>
      </c>
      <c r="C12300" t="str">
        <v>Midday</v>
      </c>
      <c r="D12300">
        <v>2</v>
      </c>
      <c r="E12300" t="str">
        <f>IF(MOD(D12300,2)=0,"EVEN","ODD")</f>
        <v>EVEN</v>
      </c>
      <c r="F12300" t="str">
        <f>IF(D12300&lt;=18,"LOW (1-18)","HIGH (19-36)")</f>
        <v>LOW (1-18)</v>
      </c>
      <c r="G12300">
        <f>INT((D12300-1)/6)+1</f>
        <v>1</v>
      </c>
      <c r="H12300">
        <f>MOD(D12300-1,6)+1</f>
        <v>2</v>
      </c>
      <c r="I12300">
        <f>37-D12300</f>
        <v>35</v>
      </c>
      <c r="J12300">
        <f>ABS(D12300-D12301)</f>
        <v>30</v>
      </c>
    </row>
    <row r="12301">
      <c r="A12301">
        <v>15270</v>
      </c>
      <c r="B12301" t="str">
        <v>2016-07-09</v>
      </c>
      <c r="C12301" t="str">
        <v>Morning</v>
      </c>
      <c r="D12301">
        <v>32</v>
      </c>
      <c r="E12301" t="str">
        <f>IF(MOD(D12301,2)=0,"EVEN","ODD")</f>
        <v>EVEN</v>
      </c>
      <c r="F12301" t="str">
        <f>IF(D12301&lt;=18,"LOW (1-18)","HIGH (19-36)")</f>
        <v>HIGH (19-36)</v>
      </c>
      <c r="G12301">
        <f>INT((D12301-1)/6)+1</f>
        <v>6</v>
      </c>
      <c r="H12301">
        <f>MOD(D12301-1,6)+1</f>
        <v>2</v>
      </c>
      <c r="I12301">
        <f>37-D12301</f>
        <v>5</v>
      </c>
      <c r="J12301">
        <f>ABS(D12301-D12302)</f>
        <v>8</v>
      </c>
    </row>
    <row r="12302">
      <c r="A12302">
        <v>15269</v>
      </c>
      <c r="B12302" t="str">
        <v>2016-07-08</v>
      </c>
      <c r="C12302" t="str">
        <v>Evening</v>
      </c>
      <c r="D12302">
        <v>24</v>
      </c>
      <c r="E12302" t="str">
        <f>IF(MOD(D12302,2)=0,"EVEN","ODD")</f>
        <v>EVEN</v>
      </c>
      <c r="F12302" t="str">
        <f>IF(D12302&lt;=18,"LOW (1-18)","HIGH (19-36)")</f>
        <v>HIGH (19-36)</v>
      </c>
      <c r="G12302">
        <f>INT((D12302-1)/6)+1</f>
        <v>4</v>
      </c>
      <c r="H12302">
        <f>MOD(D12302-1,6)+1</f>
        <v>6</v>
      </c>
      <c r="I12302">
        <f>37-D12302</f>
        <v>13</v>
      </c>
      <c r="J12302">
        <f>ABS(D12302-D12303)</f>
        <v>3</v>
      </c>
    </row>
    <row r="12303">
      <c r="A12303">
        <v>15268</v>
      </c>
      <c r="B12303" t="str">
        <v>2016-07-08</v>
      </c>
      <c r="C12303" t="str">
        <v>Afternoon</v>
      </c>
      <c r="D12303">
        <v>21</v>
      </c>
      <c r="E12303" t="str">
        <f>IF(MOD(D12303,2)=0,"EVEN","ODD")</f>
        <v>ODD</v>
      </c>
      <c r="F12303" t="str">
        <f>IF(D12303&lt;=18,"LOW (1-18)","HIGH (19-36)")</f>
        <v>HIGH (19-36)</v>
      </c>
      <c r="G12303">
        <f>INT((D12303-1)/6)+1</f>
        <v>4</v>
      </c>
      <c r="H12303">
        <f>MOD(D12303-1,6)+1</f>
        <v>3</v>
      </c>
      <c r="I12303">
        <f>37-D12303</f>
        <v>16</v>
      </c>
      <c r="J12303">
        <f>ABS(D12303-D12304)</f>
        <v>10</v>
      </c>
    </row>
    <row r="12304">
      <c r="A12304">
        <v>15267</v>
      </c>
      <c r="B12304" t="str">
        <v>2016-07-08</v>
      </c>
      <c r="C12304" t="str">
        <v>Midday</v>
      </c>
      <c r="D12304">
        <v>11</v>
      </c>
      <c r="E12304" t="str">
        <f>IF(MOD(D12304,2)=0,"EVEN","ODD")</f>
        <v>ODD</v>
      </c>
      <c r="F12304" t="str">
        <f>IF(D12304&lt;=18,"LOW (1-18)","HIGH (19-36)")</f>
        <v>LOW (1-18)</v>
      </c>
      <c r="G12304">
        <f>INT((D12304-1)/6)+1</f>
        <v>2</v>
      </c>
      <c r="H12304">
        <f>MOD(D12304-1,6)+1</f>
        <v>5</v>
      </c>
      <c r="I12304">
        <f>37-D12304</f>
        <v>26</v>
      </c>
      <c r="J12304">
        <f>ABS(D12304-D12305)</f>
        <v>1</v>
      </c>
    </row>
    <row r="12305">
      <c r="A12305">
        <v>15266</v>
      </c>
      <c r="B12305" t="str">
        <v>2016-07-08</v>
      </c>
      <c r="C12305" t="str">
        <v>Morning</v>
      </c>
      <c r="D12305">
        <v>10</v>
      </c>
      <c r="E12305" t="str">
        <f>IF(MOD(D12305,2)=0,"EVEN","ODD")</f>
        <v>EVEN</v>
      </c>
      <c r="F12305" t="str">
        <f>IF(D12305&lt;=18,"LOW (1-18)","HIGH (19-36)")</f>
        <v>LOW (1-18)</v>
      </c>
      <c r="G12305">
        <f>INT((D12305-1)/6)+1</f>
        <v>2</v>
      </c>
      <c r="H12305">
        <f>MOD(D12305-1,6)+1</f>
        <v>4</v>
      </c>
      <c r="I12305">
        <f>37-D12305</f>
        <v>27</v>
      </c>
      <c r="J12305">
        <f>ABS(D12305-D12306)</f>
        <v>18</v>
      </c>
    </row>
    <row r="12306">
      <c r="A12306">
        <v>15265</v>
      </c>
      <c r="B12306" t="str">
        <v>2016-07-07</v>
      </c>
      <c r="C12306" t="str">
        <v>Evening</v>
      </c>
      <c r="D12306">
        <v>28</v>
      </c>
      <c r="E12306" t="str">
        <f>IF(MOD(D12306,2)=0,"EVEN","ODD")</f>
        <v>EVEN</v>
      </c>
      <c r="F12306" t="str">
        <f>IF(D12306&lt;=18,"LOW (1-18)","HIGH (19-36)")</f>
        <v>HIGH (19-36)</v>
      </c>
      <c r="G12306">
        <f>INT((D12306-1)/6)+1</f>
        <v>5</v>
      </c>
      <c r="H12306">
        <f>MOD(D12306-1,6)+1</f>
        <v>4</v>
      </c>
      <c r="I12306">
        <f>37-D12306</f>
        <v>9</v>
      </c>
      <c r="J12306">
        <f>ABS(D12306-D12307)</f>
        <v>2</v>
      </c>
    </row>
    <row r="12307">
      <c r="A12307">
        <v>15264</v>
      </c>
      <c r="B12307" t="str">
        <v>2016-07-07</v>
      </c>
      <c r="C12307" t="str">
        <v>Afternoon</v>
      </c>
      <c r="D12307">
        <v>30</v>
      </c>
      <c r="E12307" t="str">
        <f>IF(MOD(D12307,2)=0,"EVEN","ODD")</f>
        <v>EVEN</v>
      </c>
      <c r="F12307" t="str">
        <f>IF(D12307&lt;=18,"LOW (1-18)","HIGH (19-36)")</f>
        <v>HIGH (19-36)</v>
      </c>
      <c r="G12307">
        <f>INT((D12307-1)/6)+1</f>
        <v>5</v>
      </c>
      <c r="H12307">
        <f>MOD(D12307-1,6)+1</f>
        <v>6</v>
      </c>
      <c r="I12307">
        <f>37-D12307</f>
        <v>7</v>
      </c>
      <c r="J12307">
        <f>ABS(D12307-D12308)</f>
        <v>26</v>
      </c>
    </row>
    <row r="12308">
      <c r="A12308">
        <v>15263</v>
      </c>
      <c r="B12308" t="str">
        <v>2016-07-07</v>
      </c>
      <c r="C12308" t="str">
        <v>Midday</v>
      </c>
      <c r="D12308">
        <v>4</v>
      </c>
      <c r="E12308" t="str">
        <f>IF(MOD(D12308,2)=0,"EVEN","ODD")</f>
        <v>EVEN</v>
      </c>
      <c r="F12308" t="str">
        <f>IF(D12308&lt;=18,"LOW (1-18)","HIGH (19-36)")</f>
        <v>LOW (1-18)</v>
      </c>
      <c r="G12308">
        <f>INT((D12308-1)/6)+1</f>
        <v>1</v>
      </c>
      <c r="H12308">
        <f>MOD(D12308-1,6)+1</f>
        <v>4</v>
      </c>
      <c r="I12308">
        <f>37-D12308</f>
        <v>33</v>
      </c>
      <c r="J12308">
        <f>ABS(D12308-D12309)</f>
        <v>21</v>
      </c>
    </row>
    <row r="12309">
      <c r="A12309">
        <v>15262</v>
      </c>
      <c r="B12309" t="str">
        <v>2016-07-07</v>
      </c>
      <c r="C12309" t="str">
        <v>Morning</v>
      </c>
      <c r="D12309">
        <v>25</v>
      </c>
      <c r="E12309" t="str">
        <f>IF(MOD(D12309,2)=0,"EVEN","ODD")</f>
        <v>ODD</v>
      </c>
      <c r="F12309" t="str">
        <f>IF(D12309&lt;=18,"LOW (1-18)","HIGH (19-36)")</f>
        <v>HIGH (19-36)</v>
      </c>
      <c r="G12309">
        <f>INT((D12309-1)/6)+1</f>
        <v>5</v>
      </c>
      <c r="H12309">
        <f>MOD(D12309-1,6)+1</f>
        <v>1</v>
      </c>
      <c r="I12309">
        <f>37-D12309</f>
        <v>12</v>
      </c>
      <c r="J12309">
        <f>ABS(D12309-D12310)</f>
        <v>13</v>
      </c>
    </row>
    <row r="12310">
      <c r="A12310">
        <v>15261</v>
      </c>
      <c r="B12310" t="str">
        <v>2016-07-05</v>
      </c>
      <c r="C12310" t="str">
        <v>Evening</v>
      </c>
      <c r="D12310">
        <v>12</v>
      </c>
      <c r="E12310" t="str">
        <f>IF(MOD(D12310,2)=0,"EVEN","ODD")</f>
        <v>EVEN</v>
      </c>
      <c r="F12310" t="str">
        <f>IF(D12310&lt;=18,"LOW (1-18)","HIGH (19-36)")</f>
        <v>LOW (1-18)</v>
      </c>
      <c r="G12310">
        <f>INT((D12310-1)/6)+1</f>
        <v>2</v>
      </c>
      <c r="H12310">
        <f>MOD(D12310-1,6)+1</f>
        <v>6</v>
      </c>
      <c r="I12310">
        <f>37-D12310</f>
        <v>25</v>
      </c>
      <c r="J12310">
        <f>ABS(D12310-D12311)</f>
        <v>12</v>
      </c>
    </row>
    <row r="12311">
      <c r="A12311">
        <v>15260</v>
      </c>
      <c r="B12311" t="str">
        <v>2016-07-05</v>
      </c>
      <c r="C12311" t="str">
        <v>Afternoon</v>
      </c>
      <c r="D12311">
        <v>24</v>
      </c>
      <c r="E12311" t="str">
        <f>IF(MOD(D12311,2)=0,"EVEN","ODD")</f>
        <v>EVEN</v>
      </c>
      <c r="F12311" t="str">
        <f>IF(D12311&lt;=18,"LOW (1-18)","HIGH (19-36)")</f>
        <v>HIGH (19-36)</v>
      </c>
      <c r="G12311">
        <f>INT((D12311-1)/6)+1</f>
        <v>4</v>
      </c>
      <c r="H12311">
        <f>MOD(D12311-1,6)+1</f>
        <v>6</v>
      </c>
      <c r="I12311">
        <f>37-D12311</f>
        <v>13</v>
      </c>
      <c r="J12311">
        <f>ABS(D12311-D12312)</f>
        <v>3</v>
      </c>
    </row>
    <row r="12312">
      <c r="A12312">
        <v>15259</v>
      </c>
      <c r="B12312" t="str">
        <v>2016-07-05</v>
      </c>
      <c r="C12312" t="str">
        <v>Midday</v>
      </c>
      <c r="D12312">
        <v>21</v>
      </c>
      <c r="E12312" t="str">
        <f>IF(MOD(D12312,2)=0,"EVEN","ODD")</f>
        <v>ODD</v>
      </c>
      <c r="F12312" t="str">
        <f>IF(D12312&lt;=18,"LOW (1-18)","HIGH (19-36)")</f>
        <v>HIGH (19-36)</v>
      </c>
      <c r="G12312">
        <f>INT((D12312-1)/6)+1</f>
        <v>4</v>
      </c>
      <c r="H12312">
        <f>MOD(D12312-1,6)+1</f>
        <v>3</v>
      </c>
      <c r="I12312">
        <f>37-D12312</f>
        <v>16</v>
      </c>
      <c r="J12312">
        <f>ABS(D12312-D12313)</f>
        <v>2</v>
      </c>
    </row>
    <row r="12313">
      <c r="A12313">
        <v>15258</v>
      </c>
      <c r="B12313" t="str">
        <v>2016-07-05</v>
      </c>
      <c r="C12313" t="str">
        <v>Morning</v>
      </c>
      <c r="D12313">
        <v>23</v>
      </c>
      <c r="E12313" t="str">
        <f>IF(MOD(D12313,2)=0,"EVEN","ODD")</f>
        <v>ODD</v>
      </c>
      <c r="F12313" t="str">
        <f>IF(D12313&lt;=18,"LOW (1-18)","HIGH (19-36)")</f>
        <v>HIGH (19-36)</v>
      </c>
      <c r="G12313">
        <f>INT((D12313-1)/6)+1</f>
        <v>4</v>
      </c>
      <c r="H12313">
        <f>MOD(D12313-1,6)+1</f>
        <v>5</v>
      </c>
      <c r="I12313">
        <f>37-D12313</f>
        <v>14</v>
      </c>
      <c r="J12313">
        <f>ABS(D12313-D12314)</f>
        <v>10</v>
      </c>
    </row>
    <row r="12314">
      <c r="A12314">
        <v>15257</v>
      </c>
      <c r="B12314" t="str">
        <v>2016-07-04</v>
      </c>
      <c r="C12314" t="str">
        <v>Evening</v>
      </c>
      <c r="D12314">
        <v>13</v>
      </c>
      <c r="E12314" t="str">
        <f>IF(MOD(D12314,2)=0,"EVEN","ODD")</f>
        <v>ODD</v>
      </c>
      <c r="F12314" t="str">
        <f>IF(D12314&lt;=18,"LOW (1-18)","HIGH (19-36)")</f>
        <v>LOW (1-18)</v>
      </c>
      <c r="G12314">
        <f>INT((D12314-1)/6)+1</f>
        <v>3</v>
      </c>
      <c r="H12314">
        <f>MOD(D12314-1,6)+1</f>
        <v>1</v>
      </c>
      <c r="I12314">
        <f>37-D12314</f>
        <v>24</v>
      </c>
      <c r="J12314">
        <f>ABS(D12314-D12315)</f>
        <v>3</v>
      </c>
    </row>
    <row r="12315">
      <c r="A12315">
        <v>15256</v>
      </c>
      <c r="B12315" t="str">
        <v>2016-07-04</v>
      </c>
      <c r="C12315" t="str">
        <v>Afternoon</v>
      </c>
      <c r="D12315">
        <v>16</v>
      </c>
      <c r="E12315" t="str">
        <f>IF(MOD(D12315,2)=0,"EVEN","ODD")</f>
        <v>EVEN</v>
      </c>
      <c r="F12315" t="str">
        <f>IF(D12315&lt;=18,"LOW (1-18)","HIGH (19-36)")</f>
        <v>LOW (1-18)</v>
      </c>
      <c r="G12315">
        <f>INT((D12315-1)/6)+1</f>
        <v>3</v>
      </c>
      <c r="H12315">
        <f>MOD(D12315-1,6)+1</f>
        <v>4</v>
      </c>
      <c r="I12315">
        <f>37-D12315</f>
        <v>21</v>
      </c>
      <c r="J12315">
        <f>ABS(D12315-D12316)</f>
        <v>3</v>
      </c>
    </row>
    <row r="12316">
      <c r="A12316">
        <v>15255</v>
      </c>
      <c r="B12316" t="str">
        <v>2016-07-04</v>
      </c>
      <c r="C12316" t="str">
        <v>Midday</v>
      </c>
      <c r="D12316">
        <v>19</v>
      </c>
      <c r="E12316" t="str">
        <f>IF(MOD(D12316,2)=0,"EVEN","ODD")</f>
        <v>ODD</v>
      </c>
      <c r="F12316" t="str">
        <f>IF(D12316&lt;=18,"LOW (1-18)","HIGH (19-36)")</f>
        <v>HIGH (19-36)</v>
      </c>
      <c r="G12316">
        <f>INT((D12316-1)/6)+1</f>
        <v>4</v>
      </c>
      <c r="H12316">
        <f>MOD(D12316-1,6)+1</f>
        <v>1</v>
      </c>
      <c r="I12316">
        <f>37-D12316</f>
        <v>18</v>
      </c>
      <c r="J12316">
        <f>ABS(D12316-D12317)</f>
        <v>6</v>
      </c>
    </row>
    <row r="12317">
      <c r="A12317">
        <v>15254</v>
      </c>
      <c r="B12317" t="str">
        <v>2016-07-04</v>
      </c>
      <c r="C12317" t="str">
        <v>Morning</v>
      </c>
      <c r="D12317">
        <v>25</v>
      </c>
      <c r="E12317" t="str">
        <f>IF(MOD(D12317,2)=0,"EVEN","ODD")</f>
        <v>ODD</v>
      </c>
      <c r="F12317" t="str">
        <f>IF(D12317&lt;=18,"LOW (1-18)","HIGH (19-36)")</f>
        <v>HIGH (19-36)</v>
      </c>
      <c r="G12317">
        <f>INT((D12317-1)/6)+1</f>
        <v>5</v>
      </c>
      <c r="H12317">
        <f>MOD(D12317-1,6)+1</f>
        <v>1</v>
      </c>
      <c r="I12317">
        <f>37-D12317</f>
        <v>12</v>
      </c>
      <c r="J12317">
        <f>ABS(D12317-D12318)</f>
        <v>4</v>
      </c>
    </row>
    <row r="12318">
      <c r="A12318">
        <v>15253</v>
      </c>
      <c r="B12318" t="str">
        <v>2016-07-02</v>
      </c>
      <c r="C12318" t="str">
        <v>Evening</v>
      </c>
      <c r="D12318">
        <v>29</v>
      </c>
      <c r="E12318" t="str">
        <f>IF(MOD(D12318,2)=0,"EVEN","ODD")</f>
        <v>ODD</v>
      </c>
      <c r="F12318" t="str">
        <f>IF(D12318&lt;=18,"LOW (1-18)","HIGH (19-36)")</f>
        <v>HIGH (19-36)</v>
      </c>
      <c r="G12318">
        <f>INT((D12318-1)/6)+1</f>
        <v>5</v>
      </c>
      <c r="H12318">
        <f>MOD(D12318-1,6)+1</f>
        <v>5</v>
      </c>
      <c r="I12318">
        <f>37-D12318</f>
        <v>8</v>
      </c>
      <c r="J12318">
        <f>ABS(D12318-D12319)</f>
        <v>1</v>
      </c>
    </row>
    <row r="12319">
      <c r="A12319">
        <v>15252</v>
      </c>
      <c r="B12319" t="str">
        <v>2016-07-02</v>
      </c>
      <c r="C12319" t="str">
        <v>Afternoon</v>
      </c>
      <c r="D12319">
        <v>30</v>
      </c>
      <c r="E12319" t="str">
        <f>IF(MOD(D12319,2)=0,"EVEN","ODD")</f>
        <v>EVEN</v>
      </c>
      <c r="F12319" t="str">
        <f>IF(D12319&lt;=18,"LOW (1-18)","HIGH (19-36)")</f>
        <v>HIGH (19-36)</v>
      </c>
      <c r="G12319">
        <f>INT((D12319-1)/6)+1</f>
        <v>5</v>
      </c>
      <c r="H12319">
        <f>MOD(D12319-1,6)+1</f>
        <v>6</v>
      </c>
      <c r="I12319">
        <f>37-D12319</f>
        <v>7</v>
      </c>
      <c r="J12319">
        <f>ABS(D12319-D12320)</f>
        <v>1</v>
      </c>
    </row>
    <row r="12320">
      <c r="A12320">
        <v>15251</v>
      </c>
      <c r="B12320" t="str">
        <v>2016-07-02</v>
      </c>
      <c r="C12320" t="str">
        <v>Midday</v>
      </c>
      <c r="D12320">
        <v>31</v>
      </c>
      <c r="E12320" t="str">
        <f>IF(MOD(D12320,2)=0,"EVEN","ODD")</f>
        <v>ODD</v>
      </c>
      <c r="F12320" t="str">
        <f>IF(D12320&lt;=18,"LOW (1-18)","HIGH (19-36)")</f>
        <v>HIGH (19-36)</v>
      </c>
      <c r="G12320">
        <f>INT((D12320-1)/6)+1</f>
        <v>6</v>
      </c>
      <c r="H12320">
        <f>MOD(D12320-1,6)+1</f>
        <v>1</v>
      </c>
      <c r="I12320">
        <f>37-D12320</f>
        <v>6</v>
      </c>
      <c r="J12320">
        <f>ABS(D12320-D12321)</f>
        <v>2</v>
      </c>
    </row>
    <row r="12321">
      <c r="A12321">
        <v>15250</v>
      </c>
      <c r="B12321" t="str">
        <v>2016-07-02</v>
      </c>
      <c r="C12321" t="str">
        <v>Morning</v>
      </c>
      <c r="D12321">
        <v>29</v>
      </c>
      <c r="E12321" t="str">
        <f>IF(MOD(D12321,2)=0,"EVEN","ODD")</f>
        <v>ODD</v>
      </c>
      <c r="F12321" t="str">
        <f>IF(D12321&lt;=18,"LOW (1-18)","HIGH (19-36)")</f>
        <v>HIGH (19-36)</v>
      </c>
      <c r="G12321">
        <f>INT((D12321-1)/6)+1</f>
        <v>5</v>
      </c>
      <c r="H12321">
        <f>MOD(D12321-1,6)+1</f>
        <v>5</v>
      </c>
      <c r="I12321">
        <f>37-D12321</f>
        <v>8</v>
      </c>
      <c r="J12321">
        <f>ABS(D12321-D12322)</f>
        <v>5</v>
      </c>
    </row>
    <row r="12322">
      <c r="A12322">
        <v>15249</v>
      </c>
      <c r="B12322" t="str">
        <v>2016-07-01</v>
      </c>
      <c r="C12322" t="str">
        <v>Evening</v>
      </c>
      <c r="D12322">
        <v>34</v>
      </c>
      <c r="E12322" t="str">
        <f>IF(MOD(D12322,2)=0,"EVEN","ODD")</f>
        <v>EVEN</v>
      </c>
      <c r="F12322" t="str">
        <f>IF(D12322&lt;=18,"LOW (1-18)","HIGH (19-36)")</f>
        <v>HIGH (19-36)</v>
      </c>
      <c r="G12322">
        <f>INT((D12322-1)/6)+1</f>
        <v>6</v>
      </c>
      <c r="H12322">
        <f>MOD(D12322-1,6)+1</f>
        <v>4</v>
      </c>
      <c r="I12322">
        <f>37-D12322</f>
        <v>3</v>
      </c>
      <c r="J12322">
        <f>ABS(D12322-D12323)</f>
        <v>8</v>
      </c>
    </row>
    <row r="12323">
      <c r="A12323">
        <v>15248</v>
      </c>
      <c r="B12323" t="str">
        <v>2016-07-01</v>
      </c>
      <c r="C12323" t="str">
        <v>Afternoon</v>
      </c>
      <c r="D12323">
        <v>26</v>
      </c>
      <c r="E12323" t="str">
        <f>IF(MOD(D12323,2)=0,"EVEN","ODD")</f>
        <v>EVEN</v>
      </c>
      <c r="F12323" t="str">
        <f>IF(D12323&lt;=18,"LOW (1-18)","HIGH (19-36)")</f>
        <v>HIGH (19-36)</v>
      </c>
      <c r="G12323">
        <f>INT((D12323-1)/6)+1</f>
        <v>5</v>
      </c>
      <c r="H12323">
        <f>MOD(D12323-1,6)+1</f>
        <v>2</v>
      </c>
      <c r="I12323">
        <f>37-D12323</f>
        <v>11</v>
      </c>
      <c r="J12323">
        <f>ABS(D12323-D12324)</f>
        <v>5</v>
      </c>
    </row>
    <row r="12324">
      <c r="A12324">
        <v>15247</v>
      </c>
      <c r="B12324" t="str">
        <v>2016-07-01</v>
      </c>
      <c r="C12324" t="str">
        <v>Midday</v>
      </c>
      <c r="D12324">
        <v>21</v>
      </c>
      <c r="E12324" t="str">
        <f>IF(MOD(D12324,2)=0,"EVEN","ODD")</f>
        <v>ODD</v>
      </c>
      <c r="F12324" t="str">
        <f>IF(D12324&lt;=18,"LOW (1-18)","HIGH (19-36)")</f>
        <v>HIGH (19-36)</v>
      </c>
      <c r="G12324">
        <f>INT((D12324-1)/6)+1</f>
        <v>4</v>
      </c>
      <c r="H12324">
        <f>MOD(D12324-1,6)+1</f>
        <v>3</v>
      </c>
      <c r="I12324">
        <f>37-D12324</f>
        <v>16</v>
      </c>
      <c r="J12324">
        <f>ABS(D12324-D12325)</f>
        <v>14</v>
      </c>
    </row>
    <row r="12325">
      <c r="A12325">
        <v>15246</v>
      </c>
      <c r="B12325" t="str">
        <v>2016-07-01</v>
      </c>
      <c r="C12325" t="str">
        <v>Morning</v>
      </c>
      <c r="D12325">
        <v>7</v>
      </c>
      <c r="E12325" t="str">
        <f>IF(MOD(D12325,2)=0,"EVEN","ODD")</f>
        <v>ODD</v>
      </c>
      <c r="F12325" t="str">
        <f>IF(D12325&lt;=18,"LOW (1-18)","HIGH (19-36)")</f>
        <v>LOW (1-18)</v>
      </c>
      <c r="G12325">
        <f>INT((D12325-1)/6)+1</f>
        <v>2</v>
      </c>
      <c r="H12325">
        <f>MOD(D12325-1,6)+1</f>
        <v>1</v>
      </c>
      <c r="I12325">
        <f>37-D12325</f>
        <v>30</v>
      </c>
      <c r="J12325">
        <f>ABS(D12325-D12326)</f>
        <v>1</v>
      </c>
    </row>
    <row r="12326">
      <c r="A12326">
        <v>15245</v>
      </c>
      <c r="B12326" t="str">
        <v>2016-06-30</v>
      </c>
      <c r="C12326" t="str">
        <v>Evening</v>
      </c>
      <c r="D12326">
        <v>6</v>
      </c>
      <c r="E12326" t="str">
        <f>IF(MOD(D12326,2)=0,"EVEN","ODD")</f>
        <v>EVEN</v>
      </c>
      <c r="F12326" t="str">
        <f>IF(D12326&lt;=18,"LOW (1-18)","HIGH (19-36)")</f>
        <v>LOW (1-18)</v>
      </c>
      <c r="G12326">
        <f>INT((D12326-1)/6)+1</f>
        <v>1</v>
      </c>
      <c r="H12326">
        <f>MOD(D12326-1,6)+1</f>
        <v>6</v>
      </c>
      <c r="I12326">
        <f>37-D12326</f>
        <v>31</v>
      </c>
      <c r="J12326">
        <f>ABS(D12326-D12327)</f>
        <v>30</v>
      </c>
    </row>
    <row r="12327">
      <c r="A12327">
        <v>15244</v>
      </c>
      <c r="B12327" t="str">
        <v>2016-06-30</v>
      </c>
      <c r="C12327" t="str">
        <v>Afternoon</v>
      </c>
      <c r="D12327">
        <v>36</v>
      </c>
      <c r="E12327" t="str">
        <f>IF(MOD(D12327,2)=0,"EVEN","ODD")</f>
        <v>EVEN</v>
      </c>
      <c r="F12327" t="str">
        <f>IF(D12327&lt;=18,"LOW (1-18)","HIGH (19-36)")</f>
        <v>HIGH (19-36)</v>
      </c>
      <c r="G12327">
        <f>INT((D12327-1)/6)+1</f>
        <v>6</v>
      </c>
      <c r="H12327">
        <f>MOD(D12327-1,6)+1</f>
        <v>6</v>
      </c>
      <c r="I12327">
        <f>37-D12327</f>
        <v>1</v>
      </c>
      <c r="J12327">
        <f>ABS(D12327-D12328)</f>
        <v>27</v>
      </c>
    </row>
    <row r="12328">
      <c r="A12328">
        <v>15243</v>
      </c>
      <c r="B12328" t="str">
        <v>2016-06-30</v>
      </c>
      <c r="C12328" t="str">
        <v>Midday</v>
      </c>
      <c r="D12328">
        <v>9</v>
      </c>
      <c r="E12328" t="str">
        <f>IF(MOD(D12328,2)=0,"EVEN","ODD")</f>
        <v>ODD</v>
      </c>
      <c r="F12328" t="str">
        <f>IF(D12328&lt;=18,"LOW (1-18)","HIGH (19-36)")</f>
        <v>LOW (1-18)</v>
      </c>
      <c r="G12328">
        <f>INT((D12328-1)/6)+1</f>
        <v>2</v>
      </c>
      <c r="H12328">
        <f>MOD(D12328-1,6)+1</f>
        <v>3</v>
      </c>
      <c r="I12328">
        <f>37-D12328</f>
        <v>28</v>
      </c>
      <c r="J12328">
        <f>ABS(D12328-D12329)</f>
        <v>6</v>
      </c>
    </row>
    <row r="12329">
      <c r="A12329">
        <v>15242</v>
      </c>
      <c r="B12329" t="str">
        <v>2016-06-30</v>
      </c>
      <c r="C12329" t="str">
        <v>Morning</v>
      </c>
      <c r="D12329">
        <v>3</v>
      </c>
      <c r="E12329" t="str">
        <f>IF(MOD(D12329,2)=0,"EVEN","ODD")</f>
        <v>ODD</v>
      </c>
      <c r="F12329" t="str">
        <f>IF(D12329&lt;=18,"LOW (1-18)","HIGH (19-36)")</f>
        <v>LOW (1-18)</v>
      </c>
      <c r="G12329">
        <f>INT((D12329-1)/6)+1</f>
        <v>1</v>
      </c>
      <c r="H12329">
        <f>MOD(D12329-1,6)+1</f>
        <v>3</v>
      </c>
      <c r="I12329">
        <f>37-D12329</f>
        <v>34</v>
      </c>
      <c r="J12329">
        <f>ABS(D12329-D12330)</f>
        <v>18</v>
      </c>
    </row>
    <row r="12330">
      <c r="A12330">
        <v>15241</v>
      </c>
      <c r="B12330" t="str">
        <v>2016-06-29</v>
      </c>
      <c r="C12330" t="str">
        <v>Evening</v>
      </c>
      <c r="D12330">
        <v>21</v>
      </c>
      <c r="E12330" t="str">
        <f>IF(MOD(D12330,2)=0,"EVEN","ODD")</f>
        <v>ODD</v>
      </c>
      <c r="F12330" t="str">
        <f>IF(D12330&lt;=18,"LOW (1-18)","HIGH (19-36)")</f>
        <v>HIGH (19-36)</v>
      </c>
      <c r="G12330">
        <f>INT((D12330-1)/6)+1</f>
        <v>4</v>
      </c>
      <c r="H12330">
        <f>MOD(D12330-1,6)+1</f>
        <v>3</v>
      </c>
      <c r="I12330">
        <f>37-D12330</f>
        <v>16</v>
      </c>
      <c r="J12330">
        <f>ABS(D12330-D12331)</f>
        <v>9</v>
      </c>
    </row>
    <row r="12331">
      <c r="A12331">
        <v>15240</v>
      </c>
      <c r="B12331" t="str">
        <v>2016-06-29</v>
      </c>
      <c r="C12331" t="str">
        <v>Afternoon</v>
      </c>
      <c r="D12331">
        <v>12</v>
      </c>
      <c r="E12331" t="str">
        <f>IF(MOD(D12331,2)=0,"EVEN","ODD")</f>
        <v>EVEN</v>
      </c>
      <c r="F12331" t="str">
        <f>IF(D12331&lt;=18,"LOW (1-18)","HIGH (19-36)")</f>
        <v>LOW (1-18)</v>
      </c>
      <c r="G12331">
        <f>INT((D12331-1)/6)+1</f>
        <v>2</v>
      </c>
      <c r="H12331">
        <f>MOD(D12331-1,6)+1</f>
        <v>6</v>
      </c>
      <c r="I12331">
        <f>37-D12331</f>
        <v>25</v>
      </c>
      <c r="J12331">
        <f>ABS(D12331-D12332)</f>
        <v>4</v>
      </c>
    </row>
    <row r="12332">
      <c r="A12332">
        <v>15239</v>
      </c>
      <c r="B12332" t="str">
        <v>2016-06-29</v>
      </c>
      <c r="C12332" t="str">
        <v>Midday</v>
      </c>
      <c r="D12332">
        <v>16</v>
      </c>
      <c r="E12332" t="str">
        <f>IF(MOD(D12332,2)=0,"EVEN","ODD")</f>
        <v>EVEN</v>
      </c>
      <c r="F12332" t="str">
        <f>IF(D12332&lt;=18,"LOW (1-18)","HIGH (19-36)")</f>
        <v>LOW (1-18)</v>
      </c>
      <c r="G12332">
        <f>INT((D12332-1)/6)+1</f>
        <v>3</v>
      </c>
      <c r="H12332">
        <f>MOD(D12332-1,6)+1</f>
        <v>4</v>
      </c>
      <c r="I12332">
        <f>37-D12332</f>
        <v>21</v>
      </c>
      <c r="J12332">
        <f>ABS(D12332-D12333)</f>
        <v>5</v>
      </c>
    </row>
    <row r="12333">
      <c r="A12333">
        <v>15238</v>
      </c>
      <c r="B12333" t="str">
        <v>2016-06-29</v>
      </c>
      <c r="C12333" t="str">
        <v>Morning</v>
      </c>
      <c r="D12333">
        <v>21</v>
      </c>
      <c r="E12333" t="str">
        <f>IF(MOD(D12333,2)=0,"EVEN","ODD")</f>
        <v>ODD</v>
      </c>
      <c r="F12333" t="str">
        <f>IF(D12333&lt;=18,"LOW (1-18)","HIGH (19-36)")</f>
        <v>HIGH (19-36)</v>
      </c>
      <c r="G12333">
        <f>INT((D12333-1)/6)+1</f>
        <v>4</v>
      </c>
      <c r="H12333">
        <f>MOD(D12333-1,6)+1</f>
        <v>3</v>
      </c>
      <c r="I12333">
        <f>37-D12333</f>
        <v>16</v>
      </c>
      <c r="J12333">
        <f>ABS(D12333-D12334)</f>
        <v>18</v>
      </c>
    </row>
    <row r="12334">
      <c r="A12334">
        <v>15237</v>
      </c>
      <c r="B12334" t="str">
        <v>2016-06-28</v>
      </c>
      <c r="C12334" t="str">
        <v>Evening</v>
      </c>
      <c r="D12334">
        <v>3</v>
      </c>
      <c r="E12334" t="str">
        <f>IF(MOD(D12334,2)=0,"EVEN","ODD")</f>
        <v>ODD</v>
      </c>
      <c r="F12334" t="str">
        <f>IF(D12334&lt;=18,"LOW (1-18)","HIGH (19-36)")</f>
        <v>LOW (1-18)</v>
      </c>
      <c r="G12334">
        <f>INT((D12334-1)/6)+1</f>
        <v>1</v>
      </c>
      <c r="H12334">
        <f>MOD(D12334-1,6)+1</f>
        <v>3</v>
      </c>
      <c r="I12334">
        <f>37-D12334</f>
        <v>34</v>
      </c>
      <c r="J12334">
        <f>ABS(D12334-D12335)</f>
        <v>6</v>
      </c>
    </row>
    <row r="12335">
      <c r="A12335">
        <v>15236</v>
      </c>
      <c r="B12335" t="str">
        <v>2016-06-28</v>
      </c>
      <c r="C12335" t="str">
        <v>Afternoon</v>
      </c>
      <c r="D12335">
        <v>9</v>
      </c>
      <c r="E12335" t="str">
        <f>IF(MOD(D12335,2)=0,"EVEN","ODD")</f>
        <v>ODD</v>
      </c>
      <c r="F12335" t="str">
        <f>IF(D12335&lt;=18,"LOW (1-18)","HIGH (19-36)")</f>
        <v>LOW (1-18)</v>
      </c>
      <c r="G12335">
        <f>INT((D12335-1)/6)+1</f>
        <v>2</v>
      </c>
      <c r="H12335">
        <f>MOD(D12335-1,6)+1</f>
        <v>3</v>
      </c>
      <c r="I12335">
        <f>37-D12335</f>
        <v>28</v>
      </c>
      <c r="J12335">
        <f>ABS(D12335-D12336)</f>
        <v>2</v>
      </c>
    </row>
    <row r="12336">
      <c r="A12336">
        <v>15235</v>
      </c>
      <c r="B12336" t="str">
        <v>2016-06-28</v>
      </c>
      <c r="C12336" t="str">
        <v>Midday</v>
      </c>
      <c r="D12336">
        <v>11</v>
      </c>
      <c r="E12336" t="str">
        <f>IF(MOD(D12336,2)=0,"EVEN","ODD")</f>
        <v>ODD</v>
      </c>
      <c r="F12336" t="str">
        <f>IF(D12336&lt;=18,"LOW (1-18)","HIGH (19-36)")</f>
        <v>LOW (1-18)</v>
      </c>
      <c r="G12336">
        <f>INT((D12336-1)/6)+1</f>
        <v>2</v>
      </c>
      <c r="H12336">
        <f>MOD(D12336-1,6)+1</f>
        <v>5</v>
      </c>
      <c r="I12336">
        <f>37-D12336</f>
        <v>26</v>
      </c>
      <c r="J12336">
        <f>ABS(D12336-D12337)</f>
        <v>0</v>
      </c>
    </row>
    <row r="12337">
      <c r="A12337">
        <v>15234</v>
      </c>
      <c r="B12337" t="str">
        <v>2016-06-28</v>
      </c>
      <c r="C12337" t="str">
        <v>Morning</v>
      </c>
      <c r="D12337">
        <v>11</v>
      </c>
      <c r="E12337" t="str">
        <f>IF(MOD(D12337,2)=0,"EVEN","ODD")</f>
        <v>ODD</v>
      </c>
      <c r="F12337" t="str">
        <f>IF(D12337&lt;=18,"LOW (1-18)","HIGH (19-36)")</f>
        <v>LOW (1-18)</v>
      </c>
      <c r="G12337">
        <f>INT((D12337-1)/6)+1</f>
        <v>2</v>
      </c>
      <c r="H12337">
        <f>MOD(D12337-1,6)+1</f>
        <v>5</v>
      </c>
      <c r="I12337">
        <f>37-D12337</f>
        <v>26</v>
      </c>
      <c r="J12337">
        <f>ABS(D12337-D12338)</f>
        <v>1</v>
      </c>
    </row>
    <row r="12338">
      <c r="A12338">
        <v>15233</v>
      </c>
      <c r="B12338" t="str">
        <v>2016-06-27</v>
      </c>
      <c r="C12338" t="str">
        <v>Evening</v>
      </c>
      <c r="D12338">
        <v>12</v>
      </c>
      <c r="E12338" t="str">
        <f>IF(MOD(D12338,2)=0,"EVEN","ODD")</f>
        <v>EVEN</v>
      </c>
      <c r="F12338" t="str">
        <f>IF(D12338&lt;=18,"LOW (1-18)","HIGH (19-36)")</f>
        <v>LOW (1-18)</v>
      </c>
      <c r="G12338">
        <f>INT((D12338-1)/6)+1</f>
        <v>2</v>
      </c>
      <c r="H12338">
        <f>MOD(D12338-1,6)+1</f>
        <v>6</v>
      </c>
      <c r="I12338">
        <f>37-D12338</f>
        <v>25</v>
      </c>
      <c r="J12338">
        <f>ABS(D12338-D12339)</f>
        <v>20</v>
      </c>
    </row>
    <row r="12339">
      <c r="A12339">
        <v>15232</v>
      </c>
      <c r="B12339" t="str">
        <v>2016-06-27</v>
      </c>
      <c r="C12339" t="str">
        <v>Afternoon</v>
      </c>
      <c r="D12339">
        <v>32</v>
      </c>
      <c r="E12339" t="str">
        <f>IF(MOD(D12339,2)=0,"EVEN","ODD")</f>
        <v>EVEN</v>
      </c>
      <c r="F12339" t="str">
        <f>IF(D12339&lt;=18,"LOW (1-18)","HIGH (19-36)")</f>
        <v>HIGH (19-36)</v>
      </c>
      <c r="G12339">
        <f>INT((D12339-1)/6)+1</f>
        <v>6</v>
      </c>
      <c r="H12339">
        <f>MOD(D12339-1,6)+1</f>
        <v>2</v>
      </c>
      <c r="I12339">
        <f>37-D12339</f>
        <v>5</v>
      </c>
      <c r="J12339">
        <f>ABS(D12339-D12340)</f>
        <v>9</v>
      </c>
    </row>
    <row r="12340">
      <c r="A12340">
        <v>15231</v>
      </c>
      <c r="B12340" t="str">
        <v>2016-06-27</v>
      </c>
      <c r="C12340" t="str">
        <v>Midday</v>
      </c>
      <c r="D12340">
        <v>23</v>
      </c>
      <c r="E12340" t="str">
        <f>IF(MOD(D12340,2)=0,"EVEN","ODD")</f>
        <v>ODD</v>
      </c>
      <c r="F12340" t="str">
        <f>IF(D12340&lt;=18,"LOW (1-18)","HIGH (19-36)")</f>
        <v>HIGH (19-36)</v>
      </c>
      <c r="G12340">
        <f>INT((D12340-1)/6)+1</f>
        <v>4</v>
      </c>
      <c r="H12340">
        <f>MOD(D12340-1,6)+1</f>
        <v>5</v>
      </c>
      <c r="I12340">
        <f>37-D12340</f>
        <v>14</v>
      </c>
      <c r="J12340">
        <f>ABS(D12340-D12341)</f>
        <v>22</v>
      </c>
    </row>
    <row r="12341">
      <c r="A12341">
        <v>15230</v>
      </c>
      <c r="B12341" t="str">
        <v>2016-06-27</v>
      </c>
      <c r="C12341" t="str">
        <v>Morning</v>
      </c>
      <c r="D12341">
        <v>1</v>
      </c>
      <c r="E12341" t="str">
        <f>IF(MOD(D12341,2)=0,"EVEN","ODD")</f>
        <v>ODD</v>
      </c>
      <c r="F12341" t="str">
        <f>IF(D12341&lt;=18,"LOW (1-18)","HIGH (19-36)")</f>
        <v>LOW (1-18)</v>
      </c>
      <c r="G12341">
        <f>INT((D12341-1)/6)+1</f>
        <v>1</v>
      </c>
      <c r="H12341">
        <f>MOD(D12341-1,6)+1</f>
        <v>1</v>
      </c>
      <c r="I12341">
        <f>37-D12341</f>
        <v>36</v>
      </c>
      <c r="J12341">
        <f>ABS(D12341-D12342)</f>
        <v>20</v>
      </c>
    </row>
    <row r="12342">
      <c r="A12342">
        <v>15229</v>
      </c>
      <c r="B12342" t="str">
        <v>2016-06-25</v>
      </c>
      <c r="C12342" t="str">
        <v>Evening</v>
      </c>
      <c r="D12342">
        <v>21</v>
      </c>
      <c r="E12342" t="str">
        <f>IF(MOD(D12342,2)=0,"EVEN","ODD")</f>
        <v>ODD</v>
      </c>
      <c r="F12342" t="str">
        <f>IF(D12342&lt;=18,"LOW (1-18)","HIGH (19-36)")</f>
        <v>HIGH (19-36)</v>
      </c>
      <c r="G12342">
        <f>INT((D12342-1)/6)+1</f>
        <v>4</v>
      </c>
      <c r="H12342">
        <f>MOD(D12342-1,6)+1</f>
        <v>3</v>
      </c>
      <c r="I12342">
        <f>37-D12342</f>
        <v>16</v>
      </c>
      <c r="J12342">
        <f>ABS(D12342-D12343)</f>
        <v>15</v>
      </c>
    </row>
    <row r="12343">
      <c r="A12343">
        <v>15228</v>
      </c>
      <c r="B12343" t="str">
        <v>2016-06-25</v>
      </c>
      <c r="C12343" t="str">
        <v>Afternoon</v>
      </c>
      <c r="D12343">
        <v>6</v>
      </c>
      <c r="E12343" t="str">
        <f>IF(MOD(D12343,2)=0,"EVEN","ODD")</f>
        <v>EVEN</v>
      </c>
      <c r="F12343" t="str">
        <f>IF(D12343&lt;=18,"LOW (1-18)","HIGH (19-36)")</f>
        <v>LOW (1-18)</v>
      </c>
      <c r="G12343">
        <f>INT((D12343-1)/6)+1</f>
        <v>1</v>
      </c>
      <c r="H12343">
        <f>MOD(D12343-1,6)+1</f>
        <v>6</v>
      </c>
      <c r="I12343">
        <f>37-D12343</f>
        <v>31</v>
      </c>
      <c r="J12343">
        <f>ABS(D12343-D12344)</f>
        <v>11</v>
      </c>
    </row>
    <row r="12344">
      <c r="A12344">
        <v>15227</v>
      </c>
      <c r="B12344" t="str">
        <v>2016-06-25</v>
      </c>
      <c r="C12344" t="str">
        <v>Midday</v>
      </c>
      <c r="D12344">
        <v>17</v>
      </c>
      <c r="E12344" t="str">
        <f>IF(MOD(D12344,2)=0,"EVEN","ODD")</f>
        <v>ODD</v>
      </c>
      <c r="F12344" t="str">
        <f>IF(D12344&lt;=18,"LOW (1-18)","HIGH (19-36)")</f>
        <v>LOW (1-18)</v>
      </c>
      <c r="G12344">
        <f>INT((D12344-1)/6)+1</f>
        <v>3</v>
      </c>
      <c r="H12344">
        <f>MOD(D12344-1,6)+1</f>
        <v>5</v>
      </c>
      <c r="I12344">
        <f>37-D12344</f>
        <v>20</v>
      </c>
      <c r="J12344">
        <f>ABS(D12344-D12345)</f>
        <v>15</v>
      </c>
    </row>
    <row r="12345">
      <c r="A12345">
        <v>15226</v>
      </c>
      <c r="B12345" t="str">
        <v>2016-06-25</v>
      </c>
      <c r="C12345" t="str">
        <v>Morning</v>
      </c>
      <c r="D12345">
        <v>32</v>
      </c>
      <c r="E12345" t="str">
        <f>IF(MOD(D12345,2)=0,"EVEN","ODD")</f>
        <v>EVEN</v>
      </c>
      <c r="F12345" t="str">
        <f>IF(D12345&lt;=18,"LOW (1-18)","HIGH (19-36)")</f>
        <v>HIGH (19-36)</v>
      </c>
      <c r="G12345">
        <f>INT((D12345-1)/6)+1</f>
        <v>6</v>
      </c>
      <c r="H12345">
        <f>MOD(D12345-1,6)+1</f>
        <v>2</v>
      </c>
      <c r="I12345">
        <f>37-D12345</f>
        <v>5</v>
      </c>
      <c r="J12345">
        <f>ABS(D12345-D12346)</f>
        <v>2</v>
      </c>
    </row>
    <row r="12346">
      <c r="A12346">
        <v>15225</v>
      </c>
      <c r="B12346" t="str">
        <v>2016-06-24</v>
      </c>
      <c r="C12346" t="str">
        <v>Evening</v>
      </c>
      <c r="D12346">
        <v>30</v>
      </c>
      <c r="E12346" t="str">
        <f>IF(MOD(D12346,2)=0,"EVEN","ODD")</f>
        <v>EVEN</v>
      </c>
      <c r="F12346" t="str">
        <f>IF(D12346&lt;=18,"LOW (1-18)","HIGH (19-36)")</f>
        <v>HIGH (19-36)</v>
      </c>
      <c r="G12346">
        <f>INT((D12346-1)/6)+1</f>
        <v>5</v>
      </c>
      <c r="H12346">
        <f>MOD(D12346-1,6)+1</f>
        <v>6</v>
      </c>
      <c r="I12346">
        <f>37-D12346</f>
        <v>7</v>
      </c>
      <c r="J12346">
        <f>ABS(D12346-D12347)</f>
        <v>25</v>
      </c>
    </row>
    <row r="12347">
      <c r="A12347">
        <v>15224</v>
      </c>
      <c r="B12347" t="str">
        <v>2016-06-24</v>
      </c>
      <c r="C12347" t="str">
        <v>Afternoon</v>
      </c>
      <c r="D12347">
        <v>5</v>
      </c>
      <c r="E12347" t="str">
        <f>IF(MOD(D12347,2)=0,"EVEN","ODD")</f>
        <v>ODD</v>
      </c>
      <c r="F12347" t="str">
        <f>IF(D12347&lt;=18,"LOW (1-18)","HIGH (19-36)")</f>
        <v>LOW (1-18)</v>
      </c>
      <c r="G12347">
        <f>INT((D12347-1)/6)+1</f>
        <v>1</v>
      </c>
      <c r="H12347">
        <f>MOD(D12347-1,6)+1</f>
        <v>5</v>
      </c>
      <c r="I12347">
        <f>37-D12347</f>
        <v>32</v>
      </c>
      <c r="J12347">
        <f>ABS(D12347-D12348)</f>
        <v>10</v>
      </c>
    </row>
    <row r="12348">
      <c r="A12348">
        <v>15223</v>
      </c>
      <c r="B12348" t="str">
        <v>2016-06-24</v>
      </c>
      <c r="C12348" t="str">
        <v>Midday</v>
      </c>
      <c r="D12348">
        <v>15</v>
      </c>
      <c r="E12348" t="str">
        <f>IF(MOD(D12348,2)=0,"EVEN","ODD")</f>
        <v>ODD</v>
      </c>
      <c r="F12348" t="str">
        <f>IF(D12348&lt;=18,"LOW (1-18)","HIGH (19-36)")</f>
        <v>LOW (1-18)</v>
      </c>
      <c r="G12348">
        <f>INT((D12348-1)/6)+1</f>
        <v>3</v>
      </c>
      <c r="H12348">
        <f>MOD(D12348-1,6)+1</f>
        <v>3</v>
      </c>
      <c r="I12348">
        <f>37-D12348</f>
        <v>22</v>
      </c>
      <c r="J12348">
        <f>ABS(D12348-D12349)</f>
        <v>18</v>
      </c>
    </row>
    <row r="12349">
      <c r="A12349">
        <v>15222</v>
      </c>
      <c r="B12349" t="str">
        <v>2016-06-24</v>
      </c>
      <c r="C12349" t="str">
        <v>Morning</v>
      </c>
      <c r="D12349">
        <v>33</v>
      </c>
      <c r="E12349" t="str">
        <f>IF(MOD(D12349,2)=0,"EVEN","ODD")</f>
        <v>ODD</v>
      </c>
      <c r="F12349" t="str">
        <f>IF(D12349&lt;=18,"LOW (1-18)","HIGH (19-36)")</f>
        <v>HIGH (19-36)</v>
      </c>
      <c r="G12349">
        <f>INT((D12349-1)/6)+1</f>
        <v>6</v>
      </c>
      <c r="H12349">
        <f>MOD(D12349-1,6)+1</f>
        <v>3</v>
      </c>
      <c r="I12349">
        <f>37-D12349</f>
        <v>4</v>
      </c>
      <c r="J12349">
        <f>ABS(D12349-D12350)</f>
        <v>28</v>
      </c>
    </row>
    <row r="12350">
      <c r="A12350">
        <v>15221</v>
      </c>
      <c r="B12350" t="str">
        <v>2016-06-23</v>
      </c>
      <c r="C12350" t="str">
        <v>Evening</v>
      </c>
      <c r="D12350">
        <v>5</v>
      </c>
      <c r="E12350" t="str">
        <f>IF(MOD(D12350,2)=0,"EVEN","ODD")</f>
        <v>ODD</v>
      </c>
      <c r="F12350" t="str">
        <f>IF(D12350&lt;=18,"LOW (1-18)","HIGH (19-36)")</f>
        <v>LOW (1-18)</v>
      </c>
      <c r="G12350">
        <f>INT((D12350-1)/6)+1</f>
        <v>1</v>
      </c>
      <c r="H12350">
        <f>MOD(D12350-1,6)+1</f>
        <v>5</v>
      </c>
      <c r="I12350">
        <f>37-D12350</f>
        <v>32</v>
      </c>
      <c r="J12350">
        <f>ABS(D12350-D12351)</f>
        <v>9</v>
      </c>
    </row>
    <row r="12351">
      <c r="A12351">
        <v>15220</v>
      </c>
      <c r="B12351" t="str">
        <v>2016-06-23</v>
      </c>
      <c r="C12351" t="str">
        <v>Afternoon</v>
      </c>
      <c r="D12351">
        <v>14</v>
      </c>
      <c r="E12351" t="str">
        <f>IF(MOD(D12351,2)=0,"EVEN","ODD")</f>
        <v>EVEN</v>
      </c>
      <c r="F12351" t="str">
        <f>IF(D12351&lt;=18,"LOW (1-18)","HIGH (19-36)")</f>
        <v>LOW (1-18)</v>
      </c>
      <c r="G12351">
        <f>INT((D12351-1)/6)+1</f>
        <v>3</v>
      </c>
      <c r="H12351">
        <f>MOD(D12351-1,6)+1</f>
        <v>2</v>
      </c>
      <c r="I12351">
        <f>37-D12351</f>
        <v>23</v>
      </c>
      <c r="J12351">
        <f>ABS(D12351-D12352)</f>
        <v>22</v>
      </c>
    </row>
    <row r="12352">
      <c r="A12352">
        <v>15219</v>
      </c>
      <c r="B12352" t="str">
        <v>2016-06-23</v>
      </c>
      <c r="C12352" t="str">
        <v>Midday</v>
      </c>
      <c r="D12352">
        <v>36</v>
      </c>
      <c r="E12352" t="str">
        <f>IF(MOD(D12352,2)=0,"EVEN","ODD")</f>
        <v>EVEN</v>
      </c>
      <c r="F12352" t="str">
        <f>IF(D12352&lt;=18,"LOW (1-18)","HIGH (19-36)")</f>
        <v>HIGH (19-36)</v>
      </c>
      <c r="G12352">
        <f>INT((D12352-1)/6)+1</f>
        <v>6</v>
      </c>
      <c r="H12352">
        <f>MOD(D12352-1,6)+1</f>
        <v>6</v>
      </c>
      <c r="I12352">
        <f>37-D12352</f>
        <v>1</v>
      </c>
      <c r="J12352">
        <f>ABS(D12352-D12353)</f>
        <v>16</v>
      </c>
    </row>
    <row r="12353">
      <c r="A12353">
        <v>15218</v>
      </c>
      <c r="B12353" t="str">
        <v>2016-06-23</v>
      </c>
      <c r="C12353" t="str">
        <v>Morning</v>
      </c>
      <c r="D12353">
        <v>20</v>
      </c>
      <c r="E12353" t="str">
        <f>IF(MOD(D12353,2)=0,"EVEN","ODD")</f>
        <v>EVEN</v>
      </c>
      <c r="F12353" t="str">
        <f>IF(D12353&lt;=18,"LOW (1-18)","HIGH (19-36)")</f>
        <v>HIGH (19-36)</v>
      </c>
      <c r="G12353">
        <f>INT((D12353-1)/6)+1</f>
        <v>4</v>
      </c>
      <c r="H12353">
        <f>MOD(D12353-1,6)+1</f>
        <v>2</v>
      </c>
      <c r="I12353">
        <f>37-D12353</f>
        <v>17</v>
      </c>
      <c r="J12353">
        <f>ABS(D12353-D12354)</f>
        <v>2</v>
      </c>
    </row>
    <row r="12354">
      <c r="A12354">
        <v>15217</v>
      </c>
      <c r="B12354" t="str">
        <v>2016-06-22</v>
      </c>
      <c r="C12354" t="str">
        <v>Evening</v>
      </c>
      <c r="D12354">
        <v>18</v>
      </c>
      <c r="E12354" t="str">
        <f>IF(MOD(D12354,2)=0,"EVEN","ODD")</f>
        <v>EVEN</v>
      </c>
      <c r="F12354" t="str">
        <f>IF(D12354&lt;=18,"LOW (1-18)","HIGH (19-36)")</f>
        <v>LOW (1-18)</v>
      </c>
      <c r="G12354">
        <f>INT((D12354-1)/6)+1</f>
        <v>3</v>
      </c>
      <c r="H12354">
        <f>MOD(D12354-1,6)+1</f>
        <v>6</v>
      </c>
      <c r="I12354">
        <f>37-D12354</f>
        <v>19</v>
      </c>
      <c r="J12354">
        <f>ABS(D12354-D12355)</f>
        <v>6</v>
      </c>
    </row>
    <row r="12355">
      <c r="A12355">
        <v>15216</v>
      </c>
      <c r="B12355" t="str">
        <v>2016-06-22</v>
      </c>
      <c r="C12355" t="str">
        <v>Afternoon</v>
      </c>
      <c r="D12355">
        <v>24</v>
      </c>
      <c r="E12355" t="str">
        <f>IF(MOD(D12355,2)=0,"EVEN","ODD")</f>
        <v>EVEN</v>
      </c>
      <c r="F12355" t="str">
        <f>IF(D12355&lt;=18,"LOW (1-18)","HIGH (19-36)")</f>
        <v>HIGH (19-36)</v>
      </c>
      <c r="G12355">
        <f>INT((D12355-1)/6)+1</f>
        <v>4</v>
      </c>
      <c r="H12355">
        <f>MOD(D12355-1,6)+1</f>
        <v>6</v>
      </c>
      <c r="I12355">
        <f>37-D12355</f>
        <v>13</v>
      </c>
      <c r="J12355">
        <f>ABS(D12355-D12356)</f>
        <v>0</v>
      </c>
    </row>
    <row r="12356">
      <c r="A12356">
        <v>15215</v>
      </c>
      <c r="B12356" t="str">
        <v>2016-06-22</v>
      </c>
      <c r="C12356" t="str">
        <v>Midday</v>
      </c>
      <c r="D12356">
        <v>24</v>
      </c>
      <c r="E12356" t="str">
        <f>IF(MOD(D12356,2)=0,"EVEN","ODD")</f>
        <v>EVEN</v>
      </c>
      <c r="F12356" t="str">
        <f>IF(D12356&lt;=18,"LOW (1-18)","HIGH (19-36)")</f>
        <v>HIGH (19-36)</v>
      </c>
      <c r="G12356">
        <f>INT((D12356-1)/6)+1</f>
        <v>4</v>
      </c>
      <c r="H12356">
        <f>MOD(D12356-1,6)+1</f>
        <v>6</v>
      </c>
      <c r="I12356">
        <f>37-D12356</f>
        <v>13</v>
      </c>
      <c r="J12356">
        <f>ABS(D12356-D12357)</f>
        <v>23</v>
      </c>
    </row>
    <row r="12357">
      <c r="A12357">
        <v>15214</v>
      </c>
      <c r="B12357" t="str">
        <v>2016-06-22</v>
      </c>
      <c r="C12357" t="str">
        <v>Morning</v>
      </c>
      <c r="D12357">
        <v>1</v>
      </c>
      <c r="E12357" t="str">
        <f>IF(MOD(D12357,2)=0,"EVEN","ODD")</f>
        <v>ODD</v>
      </c>
      <c r="F12357" t="str">
        <f>IF(D12357&lt;=18,"LOW (1-18)","HIGH (19-36)")</f>
        <v>LOW (1-18)</v>
      </c>
      <c r="G12357">
        <f>INT((D12357-1)/6)+1</f>
        <v>1</v>
      </c>
      <c r="H12357">
        <f>MOD(D12357-1,6)+1</f>
        <v>1</v>
      </c>
      <c r="I12357">
        <f>37-D12357</f>
        <v>36</v>
      </c>
      <c r="J12357">
        <f>ABS(D12357-D12358)</f>
        <v>30</v>
      </c>
    </row>
    <row r="12358">
      <c r="A12358">
        <v>15213</v>
      </c>
      <c r="B12358" t="str">
        <v>2016-06-21</v>
      </c>
      <c r="C12358" t="str">
        <v>Evening</v>
      </c>
      <c r="D12358">
        <v>31</v>
      </c>
      <c r="E12358" t="str">
        <f>IF(MOD(D12358,2)=0,"EVEN","ODD")</f>
        <v>ODD</v>
      </c>
      <c r="F12358" t="str">
        <f>IF(D12358&lt;=18,"LOW (1-18)","HIGH (19-36)")</f>
        <v>HIGH (19-36)</v>
      </c>
      <c r="G12358">
        <f>INT((D12358-1)/6)+1</f>
        <v>6</v>
      </c>
      <c r="H12358">
        <f>MOD(D12358-1,6)+1</f>
        <v>1</v>
      </c>
      <c r="I12358">
        <f>37-D12358</f>
        <v>6</v>
      </c>
      <c r="J12358">
        <f>ABS(D12358-D12359)</f>
        <v>5</v>
      </c>
    </row>
    <row r="12359">
      <c r="A12359">
        <v>15212</v>
      </c>
      <c r="B12359" t="str">
        <v>2016-06-21</v>
      </c>
      <c r="C12359" t="str">
        <v>Afternoon</v>
      </c>
      <c r="D12359">
        <v>26</v>
      </c>
      <c r="E12359" t="str">
        <f>IF(MOD(D12359,2)=0,"EVEN","ODD")</f>
        <v>EVEN</v>
      </c>
      <c r="F12359" t="str">
        <f>IF(D12359&lt;=18,"LOW (1-18)","HIGH (19-36)")</f>
        <v>HIGH (19-36)</v>
      </c>
      <c r="G12359">
        <f>INT((D12359-1)/6)+1</f>
        <v>5</v>
      </c>
      <c r="H12359">
        <f>MOD(D12359-1,6)+1</f>
        <v>2</v>
      </c>
      <c r="I12359">
        <f>37-D12359</f>
        <v>11</v>
      </c>
      <c r="J12359">
        <f>ABS(D12359-D12360)</f>
        <v>21</v>
      </c>
    </row>
    <row r="12360">
      <c r="A12360">
        <v>15211</v>
      </c>
      <c r="B12360" t="str">
        <v>2016-06-21</v>
      </c>
      <c r="C12360" t="str">
        <v>Midday</v>
      </c>
      <c r="D12360">
        <v>5</v>
      </c>
      <c r="E12360" t="str">
        <f>IF(MOD(D12360,2)=0,"EVEN","ODD")</f>
        <v>ODD</v>
      </c>
      <c r="F12360" t="str">
        <f>IF(D12360&lt;=18,"LOW (1-18)","HIGH (19-36)")</f>
        <v>LOW (1-18)</v>
      </c>
      <c r="G12360">
        <f>INT((D12360-1)/6)+1</f>
        <v>1</v>
      </c>
      <c r="H12360">
        <f>MOD(D12360-1,6)+1</f>
        <v>5</v>
      </c>
      <c r="I12360">
        <f>37-D12360</f>
        <v>32</v>
      </c>
      <c r="J12360">
        <f>ABS(D12360-D12361)</f>
        <v>4</v>
      </c>
    </row>
    <row r="12361">
      <c r="A12361">
        <v>15210</v>
      </c>
      <c r="B12361" t="str">
        <v>2016-06-21</v>
      </c>
      <c r="C12361" t="str">
        <v>Morning</v>
      </c>
      <c r="D12361">
        <v>9</v>
      </c>
      <c r="E12361" t="str">
        <f>IF(MOD(D12361,2)=0,"EVEN","ODD")</f>
        <v>ODD</v>
      </c>
      <c r="F12361" t="str">
        <f>IF(D12361&lt;=18,"LOW (1-18)","HIGH (19-36)")</f>
        <v>LOW (1-18)</v>
      </c>
      <c r="G12361">
        <f>INT((D12361-1)/6)+1</f>
        <v>2</v>
      </c>
      <c r="H12361">
        <f>MOD(D12361-1,6)+1</f>
        <v>3</v>
      </c>
      <c r="I12361">
        <f>37-D12361</f>
        <v>28</v>
      </c>
      <c r="J12361">
        <f>ABS(D12361-D12362)</f>
        <v>7</v>
      </c>
    </row>
    <row r="12362">
      <c r="A12362">
        <v>15209</v>
      </c>
      <c r="B12362" t="str">
        <v>2016-06-20</v>
      </c>
      <c r="C12362" t="str">
        <v>Evening</v>
      </c>
      <c r="D12362">
        <v>16</v>
      </c>
      <c r="E12362" t="str">
        <f>IF(MOD(D12362,2)=0,"EVEN","ODD")</f>
        <v>EVEN</v>
      </c>
      <c r="F12362" t="str">
        <f>IF(D12362&lt;=18,"LOW (1-18)","HIGH (19-36)")</f>
        <v>LOW (1-18)</v>
      </c>
      <c r="G12362">
        <f>INT((D12362-1)/6)+1</f>
        <v>3</v>
      </c>
      <c r="H12362">
        <f>MOD(D12362-1,6)+1</f>
        <v>4</v>
      </c>
      <c r="I12362">
        <f>37-D12362</f>
        <v>21</v>
      </c>
      <c r="J12362">
        <f>ABS(D12362-D12363)</f>
        <v>12</v>
      </c>
    </row>
    <row r="12363">
      <c r="A12363">
        <v>15208</v>
      </c>
      <c r="B12363" t="str">
        <v>2016-06-20</v>
      </c>
      <c r="C12363" t="str">
        <v>Afternoon</v>
      </c>
      <c r="D12363">
        <v>4</v>
      </c>
      <c r="E12363" t="str">
        <f>IF(MOD(D12363,2)=0,"EVEN","ODD")</f>
        <v>EVEN</v>
      </c>
      <c r="F12363" t="str">
        <f>IF(D12363&lt;=18,"LOW (1-18)","HIGH (19-36)")</f>
        <v>LOW (1-18)</v>
      </c>
      <c r="G12363">
        <f>INT((D12363-1)/6)+1</f>
        <v>1</v>
      </c>
      <c r="H12363">
        <f>MOD(D12363-1,6)+1</f>
        <v>4</v>
      </c>
      <c r="I12363">
        <f>37-D12363</f>
        <v>33</v>
      </c>
      <c r="J12363">
        <f>ABS(D12363-D12364)</f>
        <v>17</v>
      </c>
    </row>
    <row r="12364">
      <c r="A12364">
        <v>15207</v>
      </c>
      <c r="B12364" t="str">
        <v>2016-06-20</v>
      </c>
      <c r="C12364" t="str">
        <v>Midday</v>
      </c>
      <c r="D12364">
        <v>21</v>
      </c>
      <c r="E12364" t="str">
        <f>IF(MOD(D12364,2)=0,"EVEN","ODD")</f>
        <v>ODD</v>
      </c>
      <c r="F12364" t="str">
        <f>IF(D12364&lt;=18,"LOW (1-18)","HIGH (19-36)")</f>
        <v>HIGH (19-36)</v>
      </c>
      <c r="G12364">
        <f>INT((D12364-1)/6)+1</f>
        <v>4</v>
      </c>
      <c r="H12364">
        <f>MOD(D12364-1,6)+1</f>
        <v>3</v>
      </c>
      <c r="I12364">
        <f>37-D12364</f>
        <v>16</v>
      </c>
      <c r="J12364">
        <f>ABS(D12364-D12365)</f>
        <v>0</v>
      </c>
    </row>
    <row r="12365">
      <c r="A12365">
        <v>15206</v>
      </c>
      <c r="B12365" t="str">
        <v>2016-06-20</v>
      </c>
      <c r="C12365" t="str">
        <v>Morning</v>
      </c>
      <c r="D12365">
        <v>21</v>
      </c>
      <c r="E12365" t="str">
        <f>IF(MOD(D12365,2)=0,"EVEN","ODD")</f>
        <v>ODD</v>
      </c>
      <c r="F12365" t="str">
        <f>IF(D12365&lt;=18,"LOW (1-18)","HIGH (19-36)")</f>
        <v>HIGH (19-36)</v>
      </c>
      <c r="G12365">
        <f>INT((D12365-1)/6)+1</f>
        <v>4</v>
      </c>
      <c r="H12365">
        <f>MOD(D12365-1,6)+1</f>
        <v>3</v>
      </c>
      <c r="I12365">
        <f>37-D12365</f>
        <v>16</v>
      </c>
      <c r="J12365">
        <f>ABS(D12365-D12366)</f>
        <v>9</v>
      </c>
    </row>
    <row r="12366">
      <c r="A12366">
        <v>15205</v>
      </c>
      <c r="B12366" t="str">
        <v>2016-06-18</v>
      </c>
      <c r="C12366" t="str">
        <v>Evening</v>
      </c>
      <c r="D12366">
        <v>30</v>
      </c>
      <c r="E12366" t="str">
        <f>IF(MOD(D12366,2)=0,"EVEN","ODD")</f>
        <v>EVEN</v>
      </c>
      <c r="F12366" t="str">
        <f>IF(D12366&lt;=18,"LOW (1-18)","HIGH (19-36)")</f>
        <v>HIGH (19-36)</v>
      </c>
      <c r="G12366">
        <f>INT((D12366-1)/6)+1</f>
        <v>5</v>
      </c>
      <c r="H12366">
        <f>MOD(D12366-1,6)+1</f>
        <v>6</v>
      </c>
      <c r="I12366">
        <f>37-D12366</f>
        <v>7</v>
      </c>
      <c r="J12366">
        <f>ABS(D12366-D12367)</f>
        <v>16</v>
      </c>
    </row>
    <row r="12367">
      <c r="A12367">
        <v>15204</v>
      </c>
      <c r="B12367" t="str">
        <v>2016-06-18</v>
      </c>
      <c r="C12367" t="str">
        <v>Afternoon</v>
      </c>
      <c r="D12367">
        <v>14</v>
      </c>
      <c r="E12367" t="str">
        <f>IF(MOD(D12367,2)=0,"EVEN","ODD")</f>
        <v>EVEN</v>
      </c>
      <c r="F12367" t="str">
        <f>IF(D12367&lt;=18,"LOW (1-18)","HIGH (19-36)")</f>
        <v>LOW (1-18)</v>
      </c>
      <c r="G12367">
        <f>INT((D12367-1)/6)+1</f>
        <v>3</v>
      </c>
      <c r="H12367">
        <f>MOD(D12367-1,6)+1</f>
        <v>2</v>
      </c>
      <c r="I12367">
        <f>37-D12367</f>
        <v>23</v>
      </c>
      <c r="J12367">
        <f>ABS(D12367-D12368)</f>
        <v>11</v>
      </c>
    </row>
    <row r="12368">
      <c r="A12368">
        <v>15203</v>
      </c>
      <c r="B12368" t="str">
        <v>2016-06-18</v>
      </c>
      <c r="C12368" t="str">
        <v>Midday</v>
      </c>
      <c r="D12368">
        <v>25</v>
      </c>
      <c r="E12368" t="str">
        <f>IF(MOD(D12368,2)=0,"EVEN","ODD")</f>
        <v>ODD</v>
      </c>
      <c r="F12368" t="str">
        <f>IF(D12368&lt;=18,"LOW (1-18)","HIGH (19-36)")</f>
        <v>HIGH (19-36)</v>
      </c>
      <c r="G12368">
        <f>INT((D12368-1)/6)+1</f>
        <v>5</v>
      </c>
      <c r="H12368">
        <f>MOD(D12368-1,6)+1</f>
        <v>1</v>
      </c>
      <c r="I12368">
        <f>37-D12368</f>
        <v>12</v>
      </c>
      <c r="J12368">
        <f>ABS(D12368-D12369)</f>
        <v>8</v>
      </c>
    </row>
    <row r="12369">
      <c r="A12369">
        <v>15202</v>
      </c>
      <c r="B12369" t="str">
        <v>2016-06-18</v>
      </c>
      <c r="C12369" t="str">
        <v>Morning</v>
      </c>
      <c r="D12369">
        <v>17</v>
      </c>
      <c r="E12369" t="str">
        <f>IF(MOD(D12369,2)=0,"EVEN","ODD")</f>
        <v>ODD</v>
      </c>
      <c r="F12369" t="str">
        <f>IF(D12369&lt;=18,"LOW (1-18)","HIGH (19-36)")</f>
        <v>LOW (1-18)</v>
      </c>
      <c r="G12369">
        <f>INT((D12369-1)/6)+1</f>
        <v>3</v>
      </c>
      <c r="H12369">
        <f>MOD(D12369-1,6)+1</f>
        <v>5</v>
      </c>
      <c r="I12369">
        <f>37-D12369</f>
        <v>20</v>
      </c>
      <c r="J12369">
        <f>ABS(D12369-D12370)</f>
        <v>16</v>
      </c>
    </row>
    <row r="12370">
      <c r="A12370">
        <v>15201</v>
      </c>
      <c r="B12370" t="str">
        <v>2016-06-17</v>
      </c>
      <c r="C12370" t="str">
        <v>Evening</v>
      </c>
      <c r="D12370">
        <v>33</v>
      </c>
      <c r="E12370" t="str">
        <f>IF(MOD(D12370,2)=0,"EVEN","ODD")</f>
        <v>ODD</v>
      </c>
      <c r="F12370" t="str">
        <f>IF(D12370&lt;=18,"LOW (1-18)","HIGH (19-36)")</f>
        <v>HIGH (19-36)</v>
      </c>
      <c r="G12370">
        <f>INT((D12370-1)/6)+1</f>
        <v>6</v>
      </c>
      <c r="H12370">
        <f>MOD(D12370-1,6)+1</f>
        <v>3</v>
      </c>
      <c r="I12370">
        <f>37-D12370</f>
        <v>4</v>
      </c>
      <c r="J12370">
        <f>ABS(D12370-D12371)</f>
        <v>11</v>
      </c>
    </row>
    <row r="12371">
      <c r="A12371">
        <v>15200</v>
      </c>
      <c r="B12371" t="str">
        <v>2016-06-17</v>
      </c>
      <c r="C12371" t="str">
        <v>Afternoon</v>
      </c>
      <c r="D12371">
        <v>22</v>
      </c>
      <c r="E12371" t="str">
        <f>IF(MOD(D12371,2)=0,"EVEN","ODD")</f>
        <v>EVEN</v>
      </c>
      <c r="F12371" t="str">
        <f>IF(D12371&lt;=18,"LOW (1-18)","HIGH (19-36)")</f>
        <v>HIGH (19-36)</v>
      </c>
      <c r="G12371">
        <f>INT((D12371-1)/6)+1</f>
        <v>4</v>
      </c>
      <c r="H12371">
        <f>MOD(D12371-1,6)+1</f>
        <v>4</v>
      </c>
      <c r="I12371">
        <f>37-D12371</f>
        <v>15</v>
      </c>
      <c r="J12371">
        <f>ABS(D12371-D12372)</f>
        <v>7</v>
      </c>
    </row>
    <row r="12372">
      <c r="A12372">
        <v>15199</v>
      </c>
      <c r="B12372" t="str">
        <v>2016-06-17</v>
      </c>
      <c r="C12372" t="str">
        <v>Midday</v>
      </c>
      <c r="D12372">
        <v>15</v>
      </c>
      <c r="E12372" t="str">
        <f>IF(MOD(D12372,2)=0,"EVEN","ODD")</f>
        <v>ODD</v>
      </c>
      <c r="F12372" t="str">
        <f>IF(D12372&lt;=18,"LOW (1-18)","HIGH (19-36)")</f>
        <v>LOW (1-18)</v>
      </c>
      <c r="G12372">
        <f>INT((D12372-1)/6)+1</f>
        <v>3</v>
      </c>
      <c r="H12372">
        <f>MOD(D12372-1,6)+1</f>
        <v>3</v>
      </c>
      <c r="I12372">
        <f>37-D12372</f>
        <v>22</v>
      </c>
      <c r="J12372">
        <f>ABS(D12372-D12373)</f>
        <v>19</v>
      </c>
    </row>
    <row r="12373">
      <c r="A12373">
        <v>15198</v>
      </c>
      <c r="B12373" t="str">
        <v>2016-06-17</v>
      </c>
      <c r="C12373" t="str">
        <v>Morning</v>
      </c>
      <c r="D12373">
        <v>34</v>
      </c>
      <c r="E12373" t="str">
        <f>IF(MOD(D12373,2)=0,"EVEN","ODD")</f>
        <v>EVEN</v>
      </c>
      <c r="F12373" t="str">
        <f>IF(D12373&lt;=18,"LOW (1-18)","HIGH (19-36)")</f>
        <v>HIGH (19-36)</v>
      </c>
      <c r="G12373">
        <f>INT((D12373-1)/6)+1</f>
        <v>6</v>
      </c>
      <c r="H12373">
        <f>MOD(D12373-1,6)+1</f>
        <v>4</v>
      </c>
      <c r="I12373">
        <f>37-D12373</f>
        <v>3</v>
      </c>
      <c r="J12373">
        <f>ABS(D12373-D12374)</f>
        <v>16</v>
      </c>
    </row>
    <row r="12374">
      <c r="A12374">
        <v>15197</v>
      </c>
      <c r="B12374" t="str">
        <v>2016-06-16</v>
      </c>
      <c r="C12374" t="str">
        <v>Evening</v>
      </c>
      <c r="D12374">
        <v>18</v>
      </c>
      <c r="E12374" t="str">
        <f>IF(MOD(D12374,2)=0,"EVEN","ODD")</f>
        <v>EVEN</v>
      </c>
      <c r="F12374" t="str">
        <f>IF(D12374&lt;=18,"LOW (1-18)","HIGH (19-36)")</f>
        <v>LOW (1-18)</v>
      </c>
      <c r="G12374">
        <f>INT((D12374-1)/6)+1</f>
        <v>3</v>
      </c>
      <c r="H12374">
        <f>MOD(D12374-1,6)+1</f>
        <v>6</v>
      </c>
      <c r="I12374">
        <f>37-D12374</f>
        <v>19</v>
      </c>
      <c r="J12374">
        <f>ABS(D12374-D12375)</f>
        <v>15</v>
      </c>
    </row>
    <row r="12375">
      <c r="A12375">
        <v>15196</v>
      </c>
      <c r="B12375" t="str">
        <v>2016-06-16</v>
      </c>
      <c r="C12375" t="str">
        <v>Afternoon</v>
      </c>
      <c r="D12375">
        <v>33</v>
      </c>
      <c r="E12375" t="str">
        <f>IF(MOD(D12375,2)=0,"EVEN","ODD")</f>
        <v>ODD</v>
      </c>
      <c r="F12375" t="str">
        <f>IF(D12375&lt;=18,"LOW (1-18)","HIGH (19-36)")</f>
        <v>HIGH (19-36)</v>
      </c>
      <c r="G12375">
        <f>INT((D12375-1)/6)+1</f>
        <v>6</v>
      </c>
      <c r="H12375">
        <f>MOD(D12375-1,6)+1</f>
        <v>3</v>
      </c>
      <c r="I12375">
        <f>37-D12375</f>
        <v>4</v>
      </c>
      <c r="J12375">
        <f>ABS(D12375-D12376)</f>
        <v>24</v>
      </c>
    </row>
    <row r="12376">
      <c r="A12376">
        <v>15195</v>
      </c>
      <c r="B12376" t="str">
        <v>2016-06-16</v>
      </c>
      <c r="C12376" t="str">
        <v>Midday</v>
      </c>
      <c r="D12376">
        <v>9</v>
      </c>
      <c r="E12376" t="str">
        <f>IF(MOD(D12376,2)=0,"EVEN","ODD")</f>
        <v>ODD</v>
      </c>
      <c r="F12376" t="str">
        <f>IF(D12376&lt;=18,"LOW (1-18)","HIGH (19-36)")</f>
        <v>LOW (1-18)</v>
      </c>
      <c r="G12376">
        <f>INT((D12376-1)/6)+1</f>
        <v>2</v>
      </c>
      <c r="H12376">
        <f>MOD(D12376-1,6)+1</f>
        <v>3</v>
      </c>
      <c r="I12376">
        <f>37-D12376</f>
        <v>28</v>
      </c>
      <c r="J12376">
        <f>ABS(D12376-D12377)</f>
        <v>6</v>
      </c>
    </row>
    <row r="12377">
      <c r="A12377">
        <v>15194</v>
      </c>
      <c r="B12377" t="str">
        <v>2016-06-16</v>
      </c>
      <c r="C12377" t="str">
        <v>Morning</v>
      </c>
      <c r="D12377">
        <v>3</v>
      </c>
      <c r="E12377" t="str">
        <f>IF(MOD(D12377,2)=0,"EVEN","ODD")</f>
        <v>ODD</v>
      </c>
      <c r="F12377" t="str">
        <f>IF(D12377&lt;=18,"LOW (1-18)","HIGH (19-36)")</f>
        <v>LOW (1-18)</v>
      </c>
      <c r="G12377">
        <f>INT((D12377-1)/6)+1</f>
        <v>1</v>
      </c>
      <c r="H12377">
        <f>MOD(D12377-1,6)+1</f>
        <v>3</v>
      </c>
      <c r="I12377">
        <f>37-D12377</f>
        <v>34</v>
      </c>
      <c r="J12377">
        <f>ABS(D12377-D12378)</f>
        <v>25</v>
      </c>
    </row>
    <row r="12378">
      <c r="A12378">
        <v>15193</v>
      </c>
      <c r="B12378" t="str">
        <v>2016-06-15</v>
      </c>
      <c r="C12378" t="str">
        <v>Evening</v>
      </c>
      <c r="D12378">
        <v>28</v>
      </c>
      <c r="E12378" t="str">
        <f>IF(MOD(D12378,2)=0,"EVEN","ODD")</f>
        <v>EVEN</v>
      </c>
      <c r="F12378" t="str">
        <f>IF(D12378&lt;=18,"LOW (1-18)","HIGH (19-36)")</f>
        <v>HIGH (19-36)</v>
      </c>
      <c r="G12378">
        <f>INT((D12378-1)/6)+1</f>
        <v>5</v>
      </c>
      <c r="H12378">
        <f>MOD(D12378-1,6)+1</f>
        <v>4</v>
      </c>
      <c r="I12378">
        <f>37-D12378</f>
        <v>9</v>
      </c>
      <c r="J12378">
        <f>ABS(D12378-D12379)</f>
        <v>10</v>
      </c>
    </row>
    <row r="12379">
      <c r="A12379">
        <v>15192</v>
      </c>
      <c r="B12379" t="str">
        <v>2016-06-15</v>
      </c>
      <c r="C12379" t="str">
        <v>Afternoon</v>
      </c>
      <c r="D12379">
        <v>18</v>
      </c>
      <c r="E12379" t="str">
        <f>IF(MOD(D12379,2)=0,"EVEN","ODD")</f>
        <v>EVEN</v>
      </c>
      <c r="F12379" t="str">
        <f>IF(D12379&lt;=18,"LOW (1-18)","HIGH (19-36)")</f>
        <v>LOW (1-18)</v>
      </c>
      <c r="G12379">
        <f>INT((D12379-1)/6)+1</f>
        <v>3</v>
      </c>
      <c r="H12379">
        <f>MOD(D12379-1,6)+1</f>
        <v>6</v>
      </c>
      <c r="I12379">
        <f>37-D12379</f>
        <v>19</v>
      </c>
      <c r="J12379">
        <f>ABS(D12379-D12380)</f>
        <v>12</v>
      </c>
    </row>
    <row r="12380">
      <c r="A12380">
        <v>15191</v>
      </c>
      <c r="B12380" t="str">
        <v>2016-06-15</v>
      </c>
      <c r="C12380" t="str">
        <v>Midday</v>
      </c>
      <c r="D12380">
        <v>6</v>
      </c>
      <c r="E12380" t="str">
        <f>IF(MOD(D12380,2)=0,"EVEN","ODD")</f>
        <v>EVEN</v>
      </c>
      <c r="F12380" t="str">
        <f>IF(D12380&lt;=18,"LOW (1-18)","HIGH (19-36)")</f>
        <v>LOW (1-18)</v>
      </c>
      <c r="G12380">
        <f>INT((D12380-1)/6)+1</f>
        <v>1</v>
      </c>
      <c r="H12380">
        <f>MOD(D12380-1,6)+1</f>
        <v>6</v>
      </c>
      <c r="I12380">
        <f>37-D12380</f>
        <v>31</v>
      </c>
      <c r="J12380">
        <f>ABS(D12380-D12381)</f>
        <v>9</v>
      </c>
    </row>
    <row r="12381">
      <c r="A12381">
        <v>15190</v>
      </c>
      <c r="B12381" t="str">
        <v>2016-06-15</v>
      </c>
      <c r="C12381" t="str">
        <v>Morning</v>
      </c>
      <c r="D12381">
        <v>15</v>
      </c>
      <c r="E12381" t="str">
        <f>IF(MOD(D12381,2)=0,"EVEN","ODD")</f>
        <v>ODD</v>
      </c>
      <c r="F12381" t="str">
        <f>IF(D12381&lt;=18,"LOW (1-18)","HIGH (19-36)")</f>
        <v>LOW (1-18)</v>
      </c>
      <c r="G12381">
        <f>INT((D12381-1)/6)+1</f>
        <v>3</v>
      </c>
      <c r="H12381">
        <f>MOD(D12381-1,6)+1</f>
        <v>3</v>
      </c>
      <c r="I12381">
        <f>37-D12381</f>
        <v>22</v>
      </c>
      <c r="J12381">
        <f>ABS(D12381-D12382)</f>
        <v>7</v>
      </c>
    </row>
    <row r="12382">
      <c r="A12382">
        <v>15189</v>
      </c>
      <c r="B12382" t="str">
        <v>2016-06-14</v>
      </c>
      <c r="C12382" t="str">
        <v>Evening</v>
      </c>
      <c r="D12382">
        <v>22</v>
      </c>
      <c r="E12382" t="str">
        <f>IF(MOD(D12382,2)=0,"EVEN","ODD")</f>
        <v>EVEN</v>
      </c>
      <c r="F12382" t="str">
        <f>IF(D12382&lt;=18,"LOW (1-18)","HIGH (19-36)")</f>
        <v>HIGH (19-36)</v>
      </c>
      <c r="G12382">
        <f>INT((D12382-1)/6)+1</f>
        <v>4</v>
      </c>
      <c r="H12382">
        <f>MOD(D12382-1,6)+1</f>
        <v>4</v>
      </c>
      <c r="I12382">
        <f>37-D12382</f>
        <v>15</v>
      </c>
      <c r="J12382">
        <f>ABS(D12382-D12383)</f>
        <v>3</v>
      </c>
    </row>
    <row r="12383">
      <c r="A12383">
        <v>15188</v>
      </c>
      <c r="B12383" t="str">
        <v>2016-06-14</v>
      </c>
      <c r="C12383" t="str">
        <v>Afternoon</v>
      </c>
      <c r="D12383">
        <v>25</v>
      </c>
      <c r="E12383" t="str">
        <f>IF(MOD(D12383,2)=0,"EVEN","ODD")</f>
        <v>ODD</v>
      </c>
      <c r="F12383" t="str">
        <f>IF(D12383&lt;=18,"LOW (1-18)","HIGH (19-36)")</f>
        <v>HIGH (19-36)</v>
      </c>
      <c r="G12383">
        <f>INT((D12383-1)/6)+1</f>
        <v>5</v>
      </c>
      <c r="H12383">
        <f>MOD(D12383-1,6)+1</f>
        <v>1</v>
      </c>
      <c r="I12383">
        <f>37-D12383</f>
        <v>12</v>
      </c>
      <c r="J12383">
        <f>ABS(D12383-D12384)</f>
        <v>7</v>
      </c>
    </row>
    <row r="12384">
      <c r="A12384">
        <v>15187</v>
      </c>
      <c r="B12384" t="str">
        <v>2016-06-14</v>
      </c>
      <c r="C12384" t="str">
        <v>Midday</v>
      </c>
      <c r="D12384">
        <v>32</v>
      </c>
      <c r="E12384" t="str">
        <f>IF(MOD(D12384,2)=0,"EVEN","ODD")</f>
        <v>EVEN</v>
      </c>
      <c r="F12384" t="str">
        <f>IF(D12384&lt;=18,"LOW (1-18)","HIGH (19-36)")</f>
        <v>HIGH (19-36)</v>
      </c>
      <c r="G12384">
        <f>INT((D12384-1)/6)+1</f>
        <v>6</v>
      </c>
      <c r="H12384">
        <f>MOD(D12384-1,6)+1</f>
        <v>2</v>
      </c>
      <c r="I12384">
        <f>37-D12384</f>
        <v>5</v>
      </c>
      <c r="J12384">
        <f>ABS(D12384-D12385)</f>
        <v>8</v>
      </c>
    </row>
    <row r="12385">
      <c r="A12385">
        <v>15186</v>
      </c>
      <c r="B12385" t="str">
        <v>2016-06-14</v>
      </c>
      <c r="C12385" t="str">
        <v>Morning</v>
      </c>
      <c r="D12385">
        <v>24</v>
      </c>
      <c r="E12385" t="str">
        <f>IF(MOD(D12385,2)=0,"EVEN","ODD")</f>
        <v>EVEN</v>
      </c>
      <c r="F12385" t="str">
        <f>IF(D12385&lt;=18,"LOW (1-18)","HIGH (19-36)")</f>
        <v>HIGH (19-36)</v>
      </c>
      <c r="G12385">
        <f>INT((D12385-1)/6)+1</f>
        <v>4</v>
      </c>
      <c r="H12385">
        <f>MOD(D12385-1,6)+1</f>
        <v>6</v>
      </c>
      <c r="I12385">
        <f>37-D12385</f>
        <v>13</v>
      </c>
      <c r="J12385">
        <f>ABS(D12385-D12386)</f>
        <v>11</v>
      </c>
    </row>
    <row r="12386">
      <c r="A12386">
        <v>15185</v>
      </c>
      <c r="B12386" t="str">
        <v>2016-06-13</v>
      </c>
      <c r="C12386" t="str">
        <v>Evening</v>
      </c>
      <c r="D12386">
        <v>13</v>
      </c>
      <c r="E12386" t="str">
        <f>IF(MOD(D12386,2)=0,"EVEN","ODD")</f>
        <v>ODD</v>
      </c>
      <c r="F12386" t="str">
        <f>IF(D12386&lt;=18,"LOW (1-18)","HIGH (19-36)")</f>
        <v>LOW (1-18)</v>
      </c>
      <c r="G12386">
        <f>INT((D12386-1)/6)+1</f>
        <v>3</v>
      </c>
      <c r="H12386">
        <f>MOD(D12386-1,6)+1</f>
        <v>1</v>
      </c>
      <c r="I12386">
        <f>37-D12386</f>
        <v>24</v>
      </c>
      <c r="J12386">
        <f>ABS(D12386-D12387)</f>
        <v>17</v>
      </c>
    </row>
    <row r="12387">
      <c r="A12387">
        <v>15184</v>
      </c>
      <c r="B12387" t="str">
        <v>2016-06-13</v>
      </c>
      <c r="C12387" t="str">
        <v>Afternoon</v>
      </c>
      <c r="D12387">
        <v>30</v>
      </c>
      <c r="E12387" t="str">
        <f>IF(MOD(D12387,2)=0,"EVEN","ODD")</f>
        <v>EVEN</v>
      </c>
      <c r="F12387" t="str">
        <f>IF(D12387&lt;=18,"LOW (1-18)","HIGH (19-36)")</f>
        <v>HIGH (19-36)</v>
      </c>
      <c r="G12387">
        <f>INT((D12387-1)/6)+1</f>
        <v>5</v>
      </c>
      <c r="H12387">
        <f>MOD(D12387-1,6)+1</f>
        <v>6</v>
      </c>
      <c r="I12387">
        <f>37-D12387</f>
        <v>7</v>
      </c>
      <c r="J12387">
        <f>ABS(D12387-D12388)</f>
        <v>23</v>
      </c>
    </row>
    <row r="12388">
      <c r="A12388">
        <v>15183</v>
      </c>
      <c r="B12388" t="str">
        <v>2016-06-13</v>
      </c>
      <c r="C12388" t="str">
        <v>Midday</v>
      </c>
      <c r="D12388">
        <v>7</v>
      </c>
      <c r="E12388" t="str">
        <f>IF(MOD(D12388,2)=0,"EVEN","ODD")</f>
        <v>ODD</v>
      </c>
      <c r="F12388" t="str">
        <f>IF(D12388&lt;=18,"LOW (1-18)","HIGH (19-36)")</f>
        <v>LOW (1-18)</v>
      </c>
      <c r="G12388">
        <f>INT((D12388-1)/6)+1</f>
        <v>2</v>
      </c>
      <c r="H12388">
        <f>MOD(D12388-1,6)+1</f>
        <v>1</v>
      </c>
      <c r="I12388">
        <f>37-D12388</f>
        <v>30</v>
      </c>
      <c r="J12388">
        <f>ABS(D12388-D12389)</f>
        <v>3</v>
      </c>
    </row>
    <row r="12389">
      <c r="A12389">
        <v>15182</v>
      </c>
      <c r="B12389" t="str">
        <v>2016-06-13</v>
      </c>
      <c r="C12389" t="str">
        <v>Morning</v>
      </c>
      <c r="D12389">
        <v>10</v>
      </c>
      <c r="E12389" t="str">
        <f>IF(MOD(D12389,2)=0,"EVEN","ODD")</f>
        <v>EVEN</v>
      </c>
      <c r="F12389" t="str">
        <f>IF(D12389&lt;=18,"LOW (1-18)","HIGH (19-36)")</f>
        <v>LOW (1-18)</v>
      </c>
      <c r="G12389">
        <f>INT((D12389-1)/6)+1</f>
        <v>2</v>
      </c>
      <c r="H12389">
        <f>MOD(D12389-1,6)+1</f>
        <v>4</v>
      </c>
      <c r="I12389">
        <f>37-D12389</f>
        <v>27</v>
      </c>
      <c r="J12389">
        <f>ABS(D12389-D12390)</f>
        <v>7</v>
      </c>
    </row>
    <row r="12390">
      <c r="A12390">
        <v>15181</v>
      </c>
      <c r="B12390" t="str">
        <v>2016-06-11</v>
      </c>
      <c r="C12390" t="str">
        <v>Evening</v>
      </c>
      <c r="D12390">
        <v>17</v>
      </c>
      <c r="E12390" t="str">
        <f>IF(MOD(D12390,2)=0,"EVEN","ODD")</f>
        <v>ODD</v>
      </c>
      <c r="F12390" t="str">
        <f>IF(D12390&lt;=18,"LOW (1-18)","HIGH (19-36)")</f>
        <v>LOW (1-18)</v>
      </c>
      <c r="G12390">
        <f>INT((D12390-1)/6)+1</f>
        <v>3</v>
      </c>
      <c r="H12390">
        <f>MOD(D12390-1,6)+1</f>
        <v>5</v>
      </c>
      <c r="I12390">
        <f>37-D12390</f>
        <v>20</v>
      </c>
      <c r="J12390">
        <f>ABS(D12390-D12391)</f>
        <v>14</v>
      </c>
    </row>
    <row r="12391">
      <c r="A12391">
        <v>15180</v>
      </c>
      <c r="B12391" t="str">
        <v>2016-06-11</v>
      </c>
      <c r="C12391" t="str">
        <v>Afternoon</v>
      </c>
      <c r="D12391">
        <v>3</v>
      </c>
      <c r="E12391" t="str">
        <f>IF(MOD(D12391,2)=0,"EVEN","ODD")</f>
        <v>ODD</v>
      </c>
      <c r="F12391" t="str">
        <f>IF(D12391&lt;=18,"LOW (1-18)","HIGH (19-36)")</f>
        <v>LOW (1-18)</v>
      </c>
      <c r="G12391">
        <f>INT((D12391-1)/6)+1</f>
        <v>1</v>
      </c>
      <c r="H12391">
        <f>MOD(D12391-1,6)+1</f>
        <v>3</v>
      </c>
      <c r="I12391">
        <f>37-D12391</f>
        <v>34</v>
      </c>
      <c r="J12391">
        <f>ABS(D12391-D12392)</f>
        <v>20</v>
      </c>
    </row>
    <row r="12392">
      <c r="A12392">
        <v>15179</v>
      </c>
      <c r="B12392" t="str">
        <v>2016-06-11</v>
      </c>
      <c r="C12392" t="str">
        <v>Midday</v>
      </c>
      <c r="D12392">
        <v>23</v>
      </c>
      <c r="E12392" t="str">
        <f>IF(MOD(D12392,2)=0,"EVEN","ODD")</f>
        <v>ODD</v>
      </c>
      <c r="F12392" t="str">
        <f>IF(D12392&lt;=18,"LOW (1-18)","HIGH (19-36)")</f>
        <v>HIGH (19-36)</v>
      </c>
      <c r="G12392">
        <f>INT((D12392-1)/6)+1</f>
        <v>4</v>
      </c>
      <c r="H12392">
        <f>MOD(D12392-1,6)+1</f>
        <v>5</v>
      </c>
      <c r="I12392">
        <f>37-D12392</f>
        <v>14</v>
      </c>
      <c r="J12392">
        <f>ABS(D12392-D12393)</f>
        <v>1</v>
      </c>
    </row>
    <row r="12393">
      <c r="A12393">
        <v>15178</v>
      </c>
      <c r="B12393" t="str">
        <v>2016-06-11</v>
      </c>
      <c r="C12393" t="str">
        <v>Morning</v>
      </c>
      <c r="D12393">
        <v>22</v>
      </c>
      <c r="E12393" t="str">
        <f>IF(MOD(D12393,2)=0,"EVEN","ODD")</f>
        <v>EVEN</v>
      </c>
      <c r="F12393" t="str">
        <f>IF(D12393&lt;=18,"LOW (1-18)","HIGH (19-36)")</f>
        <v>HIGH (19-36)</v>
      </c>
      <c r="G12393">
        <f>INT((D12393-1)/6)+1</f>
        <v>4</v>
      </c>
      <c r="H12393">
        <f>MOD(D12393-1,6)+1</f>
        <v>4</v>
      </c>
      <c r="I12393">
        <f>37-D12393</f>
        <v>15</v>
      </c>
      <c r="J12393">
        <f>ABS(D12393-D12394)</f>
        <v>16</v>
      </c>
    </row>
    <row r="12394">
      <c r="A12394">
        <v>15177</v>
      </c>
      <c r="B12394" t="str">
        <v>2016-06-10</v>
      </c>
      <c r="C12394" t="str">
        <v>Evening</v>
      </c>
      <c r="D12394">
        <v>6</v>
      </c>
      <c r="E12394" t="str">
        <f>IF(MOD(D12394,2)=0,"EVEN","ODD")</f>
        <v>EVEN</v>
      </c>
      <c r="F12394" t="str">
        <f>IF(D12394&lt;=18,"LOW (1-18)","HIGH (19-36)")</f>
        <v>LOW (1-18)</v>
      </c>
      <c r="G12394">
        <f>INT((D12394-1)/6)+1</f>
        <v>1</v>
      </c>
      <c r="H12394">
        <f>MOD(D12394-1,6)+1</f>
        <v>6</v>
      </c>
      <c r="I12394">
        <f>37-D12394</f>
        <v>31</v>
      </c>
      <c r="J12394">
        <f>ABS(D12394-D12395)</f>
        <v>30</v>
      </c>
    </row>
    <row r="12395">
      <c r="A12395">
        <v>15176</v>
      </c>
      <c r="B12395" t="str">
        <v>2016-06-10</v>
      </c>
      <c r="C12395" t="str">
        <v>Afternoon</v>
      </c>
      <c r="D12395">
        <v>36</v>
      </c>
      <c r="E12395" t="str">
        <f>IF(MOD(D12395,2)=0,"EVEN","ODD")</f>
        <v>EVEN</v>
      </c>
      <c r="F12395" t="str">
        <f>IF(D12395&lt;=18,"LOW (1-18)","HIGH (19-36)")</f>
        <v>HIGH (19-36)</v>
      </c>
      <c r="G12395">
        <f>INT((D12395-1)/6)+1</f>
        <v>6</v>
      </c>
      <c r="H12395">
        <f>MOD(D12395-1,6)+1</f>
        <v>6</v>
      </c>
      <c r="I12395">
        <f>37-D12395</f>
        <v>1</v>
      </c>
      <c r="J12395">
        <f>ABS(D12395-D12396)</f>
        <v>4</v>
      </c>
    </row>
    <row r="12396">
      <c r="A12396">
        <v>15175</v>
      </c>
      <c r="B12396" t="str">
        <v>2016-06-10</v>
      </c>
      <c r="C12396" t="str">
        <v>Midday</v>
      </c>
      <c r="D12396">
        <v>32</v>
      </c>
      <c r="E12396" t="str">
        <f>IF(MOD(D12396,2)=0,"EVEN","ODD")</f>
        <v>EVEN</v>
      </c>
      <c r="F12396" t="str">
        <f>IF(D12396&lt;=18,"LOW (1-18)","HIGH (19-36)")</f>
        <v>HIGH (19-36)</v>
      </c>
      <c r="G12396">
        <f>INT((D12396-1)/6)+1</f>
        <v>6</v>
      </c>
      <c r="H12396">
        <f>MOD(D12396-1,6)+1</f>
        <v>2</v>
      </c>
      <c r="I12396">
        <f>37-D12396</f>
        <v>5</v>
      </c>
      <c r="J12396">
        <f>ABS(D12396-D12397)</f>
        <v>2</v>
      </c>
    </row>
    <row r="12397">
      <c r="A12397">
        <v>15174</v>
      </c>
      <c r="B12397" t="str">
        <v>2016-06-10</v>
      </c>
      <c r="C12397" t="str">
        <v>Morning</v>
      </c>
      <c r="D12397">
        <v>30</v>
      </c>
      <c r="E12397" t="str">
        <f>IF(MOD(D12397,2)=0,"EVEN","ODD")</f>
        <v>EVEN</v>
      </c>
      <c r="F12397" t="str">
        <f>IF(D12397&lt;=18,"LOW (1-18)","HIGH (19-36)")</f>
        <v>HIGH (19-36)</v>
      </c>
      <c r="G12397">
        <f>INT((D12397-1)/6)+1</f>
        <v>5</v>
      </c>
      <c r="H12397">
        <f>MOD(D12397-1,6)+1</f>
        <v>6</v>
      </c>
      <c r="I12397">
        <f>37-D12397</f>
        <v>7</v>
      </c>
      <c r="J12397">
        <f>ABS(D12397-D12398)</f>
        <v>22</v>
      </c>
    </row>
    <row r="12398">
      <c r="A12398">
        <v>15173</v>
      </c>
      <c r="B12398" t="str">
        <v>2016-06-09</v>
      </c>
      <c r="C12398" t="str">
        <v>Evening</v>
      </c>
      <c r="D12398">
        <v>8</v>
      </c>
      <c r="E12398" t="str">
        <f>IF(MOD(D12398,2)=0,"EVEN","ODD")</f>
        <v>EVEN</v>
      </c>
      <c r="F12398" t="str">
        <f>IF(D12398&lt;=18,"LOW (1-18)","HIGH (19-36)")</f>
        <v>LOW (1-18)</v>
      </c>
      <c r="G12398">
        <f>INT((D12398-1)/6)+1</f>
        <v>2</v>
      </c>
      <c r="H12398">
        <f>MOD(D12398-1,6)+1</f>
        <v>2</v>
      </c>
      <c r="I12398">
        <f>37-D12398</f>
        <v>29</v>
      </c>
      <c r="J12398">
        <f>ABS(D12398-D12399)</f>
        <v>5</v>
      </c>
    </row>
    <row r="12399">
      <c r="A12399">
        <v>15172</v>
      </c>
      <c r="B12399" t="str">
        <v>2016-06-09</v>
      </c>
      <c r="C12399" t="str">
        <v>Afternoon</v>
      </c>
      <c r="D12399">
        <v>13</v>
      </c>
      <c r="E12399" t="str">
        <f>IF(MOD(D12399,2)=0,"EVEN","ODD")</f>
        <v>ODD</v>
      </c>
      <c r="F12399" t="str">
        <f>IF(D12399&lt;=18,"LOW (1-18)","HIGH (19-36)")</f>
        <v>LOW (1-18)</v>
      </c>
      <c r="G12399">
        <f>INT((D12399-1)/6)+1</f>
        <v>3</v>
      </c>
      <c r="H12399">
        <f>MOD(D12399-1,6)+1</f>
        <v>1</v>
      </c>
      <c r="I12399">
        <f>37-D12399</f>
        <v>24</v>
      </c>
      <c r="J12399">
        <f>ABS(D12399-D12400)</f>
        <v>5</v>
      </c>
    </row>
    <row r="12400">
      <c r="A12400">
        <v>15171</v>
      </c>
      <c r="B12400" t="str">
        <v>2016-06-09</v>
      </c>
      <c r="C12400" t="str">
        <v>Midday</v>
      </c>
      <c r="D12400">
        <v>18</v>
      </c>
      <c r="E12400" t="str">
        <f>IF(MOD(D12400,2)=0,"EVEN","ODD")</f>
        <v>EVEN</v>
      </c>
      <c r="F12400" t="str">
        <f>IF(D12400&lt;=18,"LOW (1-18)","HIGH (19-36)")</f>
        <v>LOW (1-18)</v>
      </c>
      <c r="G12400">
        <f>INT((D12400-1)/6)+1</f>
        <v>3</v>
      </c>
      <c r="H12400">
        <f>MOD(D12400-1,6)+1</f>
        <v>6</v>
      </c>
      <c r="I12400">
        <f>37-D12400</f>
        <v>19</v>
      </c>
      <c r="J12400">
        <f>ABS(D12400-D12401)</f>
        <v>2</v>
      </c>
    </row>
    <row r="12401">
      <c r="A12401">
        <v>15170</v>
      </c>
      <c r="B12401" t="str">
        <v>2016-06-09</v>
      </c>
      <c r="C12401" t="str">
        <v>Morning</v>
      </c>
      <c r="D12401">
        <v>16</v>
      </c>
      <c r="E12401" t="str">
        <f>IF(MOD(D12401,2)=0,"EVEN","ODD")</f>
        <v>EVEN</v>
      </c>
      <c r="F12401" t="str">
        <f>IF(D12401&lt;=18,"LOW (1-18)","HIGH (19-36)")</f>
        <v>LOW (1-18)</v>
      </c>
      <c r="G12401">
        <f>INT((D12401-1)/6)+1</f>
        <v>3</v>
      </c>
      <c r="H12401">
        <f>MOD(D12401-1,6)+1</f>
        <v>4</v>
      </c>
      <c r="I12401">
        <f>37-D12401</f>
        <v>21</v>
      </c>
      <c r="J12401">
        <f>ABS(D12401-D12402)</f>
        <v>4</v>
      </c>
    </row>
    <row r="12402">
      <c r="A12402">
        <v>15169</v>
      </c>
      <c r="B12402" t="str">
        <v>2016-06-08</v>
      </c>
      <c r="C12402" t="str">
        <v>Evening</v>
      </c>
      <c r="D12402">
        <v>12</v>
      </c>
      <c r="E12402" t="str">
        <f>IF(MOD(D12402,2)=0,"EVEN","ODD")</f>
        <v>EVEN</v>
      </c>
      <c r="F12402" t="str">
        <f>IF(D12402&lt;=18,"LOW (1-18)","HIGH (19-36)")</f>
        <v>LOW (1-18)</v>
      </c>
      <c r="G12402">
        <f>INT((D12402-1)/6)+1</f>
        <v>2</v>
      </c>
      <c r="H12402">
        <f>MOD(D12402-1,6)+1</f>
        <v>6</v>
      </c>
      <c r="I12402">
        <f>37-D12402</f>
        <v>25</v>
      </c>
      <c r="J12402">
        <f>ABS(D12402-D12403)</f>
        <v>19</v>
      </c>
    </row>
    <row r="12403">
      <c r="A12403">
        <v>15168</v>
      </c>
      <c r="B12403" t="str">
        <v>2016-06-08</v>
      </c>
      <c r="C12403" t="str">
        <v>Afternoon</v>
      </c>
      <c r="D12403">
        <v>31</v>
      </c>
      <c r="E12403" t="str">
        <f>IF(MOD(D12403,2)=0,"EVEN","ODD")</f>
        <v>ODD</v>
      </c>
      <c r="F12403" t="str">
        <f>IF(D12403&lt;=18,"LOW (1-18)","HIGH (19-36)")</f>
        <v>HIGH (19-36)</v>
      </c>
      <c r="G12403">
        <f>INT((D12403-1)/6)+1</f>
        <v>6</v>
      </c>
      <c r="H12403">
        <f>MOD(D12403-1,6)+1</f>
        <v>1</v>
      </c>
      <c r="I12403">
        <f>37-D12403</f>
        <v>6</v>
      </c>
      <c r="J12403">
        <f>ABS(D12403-D12404)</f>
        <v>7</v>
      </c>
    </row>
    <row r="12404">
      <c r="A12404">
        <v>15167</v>
      </c>
      <c r="B12404" t="str">
        <v>2016-06-08</v>
      </c>
      <c r="C12404" t="str">
        <v>Midday</v>
      </c>
      <c r="D12404">
        <v>24</v>
      </c>
      <c r="E12404" t="str">
        <f>IF(MOD(D12404,2)=0,"EVEN","ODD")</f>
        <v>EVEN</v>
      </c>
      <c r="F12404" t="str">
        <f>IF(D12404&lt;=18,"LOW (1-18)","HIGH (19-36)")</f>
        <v>HIGH (19-36)</v>
      </c>
      <c r="G12404">
        <f>INT((D12404-1)/6)+1</f>
        <v>4</v>
      </c>
      <c r="H12404">
        <f>MOD(D12404-1,6)+1</f>
        <v>6</v>
      </c>
      <c r="I12404">
        <f>37-D12404</f>
        <v>13</v>
      </c>
      <c r="J12404">
        <f>ABS(D12404-D12405)</f>
        <v>7</v>
      </c>
    </row>
    <row r="12405">
      <c r="A12405">
        <v>15166</v>
      </c>
      <c r="B12405" t="str">
        <v>2016-06-08</v>
      </c>
      <c r="C12405" t="str">
        <v>Morning</v>
      </c>
      <c r="D12405">
        <v>17</v>
      </c>
      <c r="E12405" t="str">
        <f>IF(MOD(D12405,2)=0,"EVEN","ODD")</f>
        <v>ODD</v>
      </c>
      <c r="F12405" t="str">
        <f>IF(D12405&lt;=18,"LOW (1-18)","HIGH (19-36)")</f>
        <v>LOW (1-18)</v>
      </c>
      <c r="G12405">
        <f>INT((D12405-1)/6)+1</f>
        <v>3</v>
      </c>
      <c r="H12405">
        <f>MOD(D12405-1,6)+1</f>
        <v>5</v>
      </c>
      <c r="I12405">
        <f>37-D12405</f>
        <v>20</v>
      </c>
      <c r="J12405">
        <f>ABS(D12405-D12406)</f>
        <v>7</v>
      </c>
    </row>
    <row r="12406">
      <c r="A12406">
        <v>15165</v>
      </c>
      <c r="B12406" t="str">
        <v>2016-06-07</v>
      </c>
      <c r="C12406" t="str">
        <v>Evening</v>
      </c>
      <c r="D12406">
        <v>10</v>
      </c>
      <c r="E12406" t="str">
        <f>IF(MOD(D12406,2)=0,"EVEN","ODD")</f>
        <v>EVEN</v>
      </c>
      <c r="F12406" t="str">
        <f>IF(D12406&lt;=18,"LOW (1-18)","HIGH (19-36)")</f>
        <v>LOW (1-18)</v>
      </c>
      <c r="G12406">
        <f>INT((D12406-1)/6)+1</f>
        <v>2</v>
      </c>
      <c r="H12406">
        <f>MOD(D12406-1,6)+1</f>
        <v>4</v>
      </c>
      <c r="I12406">
        <f>37-D12406</f>
        <v>27</v>
      </c>
      <c r="J12406">
        <f>ABS(D12406-D12407)</f>
        <v>6</v>
      </c>
    </row>
    <row r="12407">
      <c r="A12407">
        <v>15164</v>
      </c>
      <c r="B12407" t="str">
        <v>2016-06-07</v>
      </c>
      <c r="C12407" t="str">
        <v>Afternoon</v>
      </c>
      <c r="D12407">
        <v>16</v>
      </c>
      <c r="E12407" t="str">
        <f>IF(MOD(D12407,2)=0,"EVEN","ODD")</f>
        <v>EVEN</v>
      </c>
      <c r="F12407" t="str">
        <f>IF(D12407&lt;=18,"LOW (1-18)","HIGH (19-36)")</f>
        <v>LOW (1-18)</v>
      </c>
      <c r="G12407">
        <f>INT((D12407-1)/6)+1</f>
        <v>3</v>
      </c>
      <c r="H12407">
        <f>MOD(D12407-1,6)+1</f>
        <v>4</v>
      </c>
      <c r="I12407">
        <f>37-D12407</f>
        <v>21</v>
      </c>
      <c r="J12407">
        <f>ABS(D12407-D12408)</f>
        <v>1</v>
      </c>
    </row>
    <row r="12408">
      <c r="A12408">
        <v>15163</v>
      </c>
      <c r="B12408" t="str">
        <v>2016-06-07</v>
      </c>
      <c r="C12408" t="str">
        <v>Midday</v>
      </c>
      <c r="D12408">
        <v>17</v>
      </c>
      <c r="E12408" t="str">
        <f>IF(MOD(D12408,2)=0,"EVEN","ODD")</f>
        <v>ODD</v>
      </c>
      <c r="F12408" t="str">
        <f>IF(D12408&lt;=18,"LOW (1-18)","HIGH (19-36)")</f>
        <v>LOW (1-18)</v>
      </c>
      <c r="G12408">
        <f>INT((D12408-1)/6)+1</f>
        <v>3</v>
      </c>
      <c r="H12408">
        <f>MOD(D12408-1,6)+1</f>
        <v>5</v>
      </c>
      <c r="I12408">
        <f>37-D12408</f>
        <v>20</v>
      </c>
      <c r="J12408">
        <f>ABS(D12408-D12409)</f>
        <v>17</v>
      </c>
    </row>
    <row r="12409">
      <c r="A12409">
        <v>15162</v>
      </c>
      <c r="B12409" t="str">
        <v>2016-06-07</v>
      </c>
      <c r="C12409" t="str">
        <v>Morning</v>
      </c>
      <c r="D12409">
        <v>34</v>
      </c>
      <c r="E12409" t="str">
        <f>IF(MOD(D12409,2)=0,"EVEN","ODD")</f>
        <v>EVEN</v>
      </c>
      <c r="F12409" t="str">
        <f>IF(D12409&lt;=18,"LOW (1-18)","HIGH (19-36)")</f>
        <v>HIGH (19-36)</v>
      </c>
      <c r="G12409">
        <f>INT((D12409-1)/6)+1</f>
        <v>6</v>
      </c>
      <c r="H12409">
        <f>MOD(D12409-1,6)+1</f>
        <v>4</v>
      </c>
      <c r="I12409">
        <f>37-D12409</f>
        <v>3</v>
      </c>
      <c r="J12409">
        <f>ABS(D12409-D12410)</f>
        <v>4</v>
      </c>
    </row>
    <row r="12410">
      <c r="A12410">
        <v>15161</v>
      </c>
      <c r="B12410" t="str">
        <v>2016-06-06</v>
      </c>
      <c r="C12410" t="str">
        <v>Evening</v>
      </c>
      <c r="D12410">
        <v>30</v>
      </c>
      <c r="E12410" t="str">
        <f>IF(MOD(D12410,2)=0,"EVEN","ODD")</f>
        <v>EVEN</v>
      </c>
      <c r="F12410" t="str">
        <f>IF(D12410&lt;=18,"LOW (1-18)","HIGH (19-36)")</f>
        <v>HIGH (19-36)</v>
      </c>
      <c r="G12410">
        <f>INT((D12410-1)/6)+1</f>
        <v>5</v>
      </c>
      <c r="H12410">
        <f>MOD(D12410-1,6)+1</f>
        <v>6</v>
      </c>
      <c r="I12410">
        <f>37-D12410</f>
        <v>7</v>
      </c>
      <c r="J12410">
        <f>ABS(D12410-D12411)</f>
        <v>7</v>
      </c>
    </row>
    <row r="12411">
      <c r="A12411">
        <v>15160</v>
      </c>
      <c r="B12411" t="str">
        <v>2016-06-06</v>
      </c>
      <c r="C12411" t="str">
        <v>Afternoon</v>
      </c>
      <c r="D12411">
        <v>23</v>
      </c>
      <c r="E12411" t="str">
        <f>IF(MOD(D12411,2)=0,"EVEN","ODD")</f>
        <v>ODD</v>
      </c>
      <c r="F12411" t="str">
        <f>IF(D12411&lt;=18,"LOW (1-18)","HIGH (19-36)")</f>
        <v>HIGH (19-36)</v>
      </c>
      <c r="G12411">
        <f>INT((D12411-1)/6)+1</f>
        <v>4</v>
      </c>
      <c r="H12411">
        <f>MOD(D12411-1,6)+1</f>
        <v>5</v>
      </c>
      <c r="I12411">
        <f>37-D12411</f>
        <v>14</v>
      </c>
      <c r="J12411">
        <f>ABS(D12411-D12412)</f>
        <v>3</v>
      </c>
    </row>
    <row r="12412">
      <c r="A12412">
        <v>15159</v>
      </c>
      <c r="B12412" t="str">
        <v>2016-06-06</v>
      </c>
      <c r="C12412" t="str">
        <v>Midday</v>
      </c>
      <c r="D12412">
        <v>26</v>
      </c>
      <c r="E12412" t="str">
        <f>IF(MOD(D12412,2)=0,"EVEN","ODD")</f>
        <v>EVEN</v>
      </c>
      <c r="F12412" t="str">
        <f>IF(D12412&lt;=18,"LOW (1-18)","HIGH (19-36)")</f>
        <v>HIGH (19-36)</v>
      </c>
      <c r="G12412">
        <f>INT((D12412-1)/6)+1</f>
        <v>5</v>
      </c>
      <c r="H12412">
        <f>MOD(D12412-1,6)+1</f>
        <v>2</v>
      </c>
      <c r="I12412">
        <f>37-D12412</f>
        <v>11</v>
      </c>
      <c r="J12412">
        <f>ABS(D12412-D12413)</f>
        <v>0</v>
      </c>
    </row>
    <row r="12413">
      <c r="A12413">
        <v>15158</v>
      </c>
      <c r="B12413" t="str">
        <v>2016-06-06</v>
      </c>
      <c r="C12413" t="str">
        <v>Morning</v>
      </c>
      <c r="D12413">
        <v>26</v>
      </c>
      <c r="E12413" t="str">
        <f>IF(MOD(D12413,2)=0,"EVEN","ODD")</f>
        <v>EVEN</v>
      </c>
      <c r="F12413" t="str">
        <f>IF(D12413&lt;=18,"LOW (1-18)","HIGH (19-36)")</f>
        <v>HIGH (19-36)</v>
      </c>
      <c r="G12413">
        <f>INT((D12413-1)/6)+1</f>
        <v>5</v>
      </c>
      <c r="H12413">
        <f>MOD(D12413-1,6)+1</f>
        <v>2</v>
      </c>
      <c r="I12413">
        <f>37-D12413</f>
        <v>11</v>
      </c>
      <c r="J12413">
        <f>ABS(D12413-D12414)</f>
        <v>3</v>
      </c>
    </row>
    <row r="12414">
      <c r="A12414">
        <v>15157</v>
      </c>
      <c r="B12414" t="str">
        <v>2016-06-04</v>
      </c>
      <c r="C12414" t="str">
        <v>Evening</v>
      </c>
      <c r="D12414">
        <v>23</v>
      </c>
      <c r="E12414" t="str">
        <f>IF(MOD(D12414,2)=0,"EVEN","ODD")</f>
        <v>ODD</v>
      </c>
      <c r="F12414" t="str">
        <f>IF(D12414&lt;=18,"LOW (1-18)","HIGH (19-36)")</f>
        <v>HIGH (19-36)</v>
      </c>
      <c r="G12414">
        <f>INT((D12414-1)/6)+1</f>
        <v>4</v>
      </c>
      <c r="H12414">
        <f>MOD(D12414-1,6)+1</f>
        <v>5</v>
      </c>
      <c r="I12414">
        <f>37-D12414</f>
        <v>14</v>
      </c>
      <c r="J12414">
        <f>ABS(D12414-D12415)</f>
        <v>14</v>
      </c>
    </row>
    <row r="12415">
      <c r="A12415">
        <v>15156</v>
      </c>
      <c r="B12415" t="str">
        <v>2016-06-04</v>
      </c>
      <c r="C12415" t="str">
        <v>Afternoon</v>
      </c>
      <c r="D12415">
        <v>9</v>
      </c>
      <c r="E12415" t="str">
        <f>IF(MOD(D12415,2)=0,"EVEN","ODD")</f>
        <v>ODD</v>
      </c>
      <c r="F12415" t="str">
        <f>IF(D12415&lt;=18,"LOW (1-18)","HIGH (19-36)")</f>
        <v>LOW (1-18)</v>
      </c>
      <c r="G12415">
        <f>INT((D12415-1)/6)+1</f>
        <v>2</v>
      </c>
      <c r="H12415">
        <f>MOD(D12415-1,6)+1</f>
        <v>3</v>
      </c>
      <c r="I12415">
        <f>37-D12415</f>
        <v>28</v>
      </c>
      <c r="J12415">
        <f>ABS(D12415-D12416)</f>
        <v>25</v>
      </c>
    </row>
    <row r="12416">
      <c r="A12416">
        <v>15155</v>
      </c>
      <c r="B12416" t="str">
        <v>2016-06-04</v>
      </c>
      <c r="C12416" t="str">
        <v>Midday</v>
      </c>
      <c r="D12416">
        <v>34</v>
      </c>
      <c r="E12416" t="str">
        <f>IF(MOD(D12416,2)=0,"EVEN","ODD")</f>
        <v>EVEN</v>
      </c>
      <c r="F12416" t="str">
        <f>IF(D12416&lt;=18,"LOW (1-18)","HIGH (19-36)")</f>
        <v>HIGH (19-36)</v>
      </c>
      <c r="G12416">
        <f>INT((D12416-1)/6)+1</f>
        <v>6</v>
      </c>
      <c r="H12416">
        <f>MOD(D12416-1,6)+1</f>
        <v>4</v>
      </c>
      <c r="I12416">
        <f>37-D12416</f>
        <v>3</v>
      </c>
      <c r="J12416">
        <f>ABS(D12416-D12417)</f>
        <v>22</v>
      </c>
    </row>
    <row r="12417">
      <c r="A12417">
        <v>15154</v>
      </c>
      <c r="B12417" t="str">
        <v>2016-06-04</v>
      </c>
      <c r="C12417" t="str">
        <v>Morning</v>
      </c>
      <c r="D12417">
        <v>12</v>
      </c>
      <c r="E12417" t="str">
        <f>IF(MOD(D12417,2)=0,"EVEN","ODD")</f>
        <v>EVEN</v>
      </c>
      <c r="F12417" t="str">
        <f>IF(D12417&lt;=18,"LOW (1-18)","HIGH (19-36)")</f>
        <v>LOW (1-18)</v>
      </c>
      <c r="G12417">
        <f>INT((D12417-1)/6)+1</f>
        <v>2</v>
      </c>
      <c r="H12417">
        <f>MOD(D12417-1,6)+1</f>
        <v>6</v>
      </c>
      <c r="I12417">
        <f>37-D12417</f>
        <v>25</v>
      </c>
      <c r="J12417">
        <f>ABS(D12417-D12418)</f>
        <v>3</v>
      </c>
    </row>
    <row r="12418">
      <c r="A12418">
        <v>15153</v>
      </c>
      <c r="B12418" t="str">
        <v>2016-06-03</v>
      </c>
      <c r="C12418" t="str">
        <v>Evening</v>
      </c>
      <c r="D12418">
        <v>15</v>
      </c>
      <c r="E12418" t="str">
        <f>IF(MOD(D12418,2)=0,"EVEN","ODD")</f>
        <v>ODD</v>
      </c>
      <c r="F12418" t="str">
        <f>IF(D12418&lt;=18,"LOW (1-18)","HIGH (19-36)")</f>
        <v>LOW (1-18)</v>
      </c>
      <c r="G12418">
        <f>INT((D12418-1)/6)+1</f>
        <v>3</v>
      </c>
      <c r="H12418">
        <f>MOD(D12418-1,6)+1</f>
        <v>3</v>
      </c>
      <c r="I12418">
        <f>37-D12418</f>
        <v>22</v>
      </c>
      <c r="J12418">
        <f>ABS(D12418-D12419)</f>
        <v>17</v>
      </c>
    </row>
    <row r="12419">
      <c r="A12419">
        <v>15152</v>
      </c>
      <c r="B12419" t="str">
        <v>2016-06-03</v>
      </c>
      <c r="C12419" t="str">
        <v>Afternoon</v>
      </c>
      <c r="D12419">
        <v>32</v>
      </c>
      <c r="E12419" t="str">
        <f>IF(MOD(D12419,2)=0,"EVEN","ODD")</f>
        <v>EVEN</v>
      </c>
      <c r="F12419" t="str">
        <f>IF(D12419&lt;=18,"LOW (1-18)","HIGH (19-36)")</f>
        <v>HIGH (19-36)</v>
      </c>
      <c r="G12419">
        <f>INT((D12419-1)/6)+1</f>
        <v>6</v>
      </c>
      <c r="H12419">
        <f>MOD(D12419-1,6)+1</f>
        <v>2</v>
      </c>
      <c r="I12419">
        <f>37-D12419</f>
        <v>5</v>
      </c>
      <c r="J12419">
        <f>ABS(D12419-D12420)</f>
        <v>1</v>
      </c>
    </row>
    <row r="12420">
      <c r="A12420">
        <v>15151</v>
      </c>
      <c r="B12420" t="str">
        <v>2016-06-03</v>
      </c>
      <c r="C12420" t="str">
        <v>Midday</v>
      </c>
      <c r="D12420">
        <v>31</v>
      </c>
      <c r="E12420" t="str">
        <f>IF(MOD(D12420,2)=0,"EVEN","ODD")</f>
        <v>ODD</v>
      </c>
      <c r="F12420" t="str">
        <f>IF(D12420&lt;=18,"LOW (1-18)","HIGH (19-36)")</f>
        <v>HIGH (19-36)</v>
      </c>
      <c r="G12420">
        <f>INT((D12420-1)/6)+1</f>
        <v>6</v>
      </c>
      <c r="H12420">
        <f>MOD(D12420-1,6)+1</f>
        <v>1</v>
      </c>
      <c r="I12420">
        <f>37-D12420</f>
        <v>6</v>
      </c>
      <c r="J12420">
        <f>ABS(D12420-D12421)</f>
        <v>9</v>
      </c>
    </row>
    <row r="12421">
      <c r="A12421">
        <v>15150</v>
      </c>
      <c r="B12421" t="str">
        <v>2016-06-03</v>
      </c>
      <c r="C12421" t="str">
        <v>Morning</v>
      </c>
      <c r="D12421">
        <v>22</v>
      </c>
      <c r="E12421" t="str">
        <f>IF(MOD(D12421,2)=0,"EVEN","ODD")</f>
        <v>EVEN</v>
      </c>
      <c r="F12421" t="str">
        <f>IF(D12421&lt;=18,"LOW (1-18)","HIGH (19-36)")</f>
        <v>HIGH (19-36)</v>
      </c>
      <c r="G12421">
        <f>INT((D12421-1)/6)+1</f>
        <v>4</v>
      </c>
      <c r="H12421">
        <f>MOD(D12421-1,6)+1</f>
        <v>4</v>
      </c>
      <c r="I12421">
        <f>37-D12421</f>
        <v>15</v>
      </c>
      <c r="J12421">
        <f>ABS(D12421-D12422)</f>
        <v>3</v>
      </c>
    </row>
    <row r="12422">
      <c r="A12422">
        <v>15149</v>
      </c>
      <c r="B12422" t="str">
        <v>2016-06-02</v>
      </c>
      <c r="C12422" t="str">
        <v>Evening</v>
      </c>
      <c r="D12422">
        <v>25</v>
      </c>
      <c r="E12422" t="str">
        <f>IF(MOD(D12422,2)=0,"EVEN","ODD")</f>
        <v>ODD</v>
      </c>
      <c r="F12422" t="str">
        <f>IF(D12422&lt;=18,"LOW (1-18)","HIGH (19-36)")</f>
        <v>HIGH (19-36)</v>
      </c>
      <c r="G12422">
        <f>INT((D12422-1)/6)+1</f>
        <v>5</v>
      </c>
      <c r="H12422">
        <f>MOD(D12422-1,6)+1</f>
        <v>1</v>
      </c>
      <c r="I12422">
        <f>37-D12422</f>
        <v>12</v>
      </c>
      <c r="J12422">
        <f>ABS(D12422-D12423)</f>
        <v>6</v>
      </c>
    </row>
    <row r="12423">
      <c r="A12423">
        <v>15148</v>
      </c>
      <c r="B12423" t="str">
        <v>2016-06-02</v>
      </c>
      <c r="C12423" t="str">
        <v>Afternoon</v>
      </c>
      <c r="D12423">
        <v>19</v>
      </c>
      <c r="E12423" t="str">
        <f>IF(MOD(D12423,2)=0,"EVEN","ODD")</f>
        <v>ODD</v>
      </c>
      <c r="F12423" t="str">
        <f>IF(D12423&lt;=18,"LOW (1-18)","HIGH (19-36)")</f>
        <v>HIGH (19-36)</v>
      </c>
      <c r="G12423">
        <f>INT((D12423-1)/6)+1</f>
        <v>4</v>
      </c>
      <c r="H12423">
        <f>MOD(D12423-1,6)+1</f>
        <v>1</v>
      </c>
      <c r="I12423">
        <f>37-D12423</f>
        <v>18</v>
      </c>
      <c r="J12423">
        <f>ABS(D12423-D12424)</f>
        <v>4</v>
      </c>
    </row>
    <row r="12424">
      <c r="A12424">
        <v>15147</v>
      </c>
      <c r="B12424" t="str">
        <v>2016-06-02</v>
      </c>
      <c r="C12424" t="str">
        <v>Midday</v>
      </c>
      <c r="D12424">
        <v>23</v>
      </c>
      <c r="E12424" t="str">
        <f>IF(MOD(D12424,2)=0,"EVEN","ODD")</f>
        <v>ODD</v>
      </c>
      <c r="F12424" t="str">
        <f>IF(D12424&lt;=18,"LOW (1-18)","HIGH (19-36)")</f>
        <v>HIGH (19-36)</v>
      </c>
      <c r="G12424">
        <f>INT((D12424-1)/6)+1</f>
        <v>4</v>
      </c>
      <c r="H12424">
        <f>MOD(D12424-1,6)+1</f>
        <v>5</v>
      </c>
      <c r="I12424">
        <f>37-D12424</f>
        <v>14</v>
      </c>
      <c r="J12424">
        <f>ABS(D12424-D12425)</f>
        <v>3</v>
      </c>
    </row>
    <row r="12425">
      <c r="A12425">
        <v>15146</v>
      </c>
      <c r="B12425" t="str">
        <v>2016-06-02</v>
      </c>
      <c r="C12425" t="str">
        <v>Morning</v>
      </c>
      <c r="D12425">
        <v>20</v>
      </c>
      <c r="E12425" t="str">
        <f>IF(MOD(D12425,2)=0,"EVEN","ODD")</f>
        <v>EVEN</v>
      </c>
      <c r="F12425" t="str">
        <f>IF(D12425&lt;=18,"LOW (1-18)","HIGH (19-36)")</f>
        <v>HIGH (19-36)</v>
      </c>
      <c r="G12425">
        <f>INT((D12425-1)/6)+1</f>
        <v>4</v>
      </c>
      <c r="H12425">
        <f>MOD(D12425-1,6)+1</f>
        <v>2</v>
      </c>
      <c r="I12425">
        <f>37-D12425</f>
        <v>17</v>
      </c>
      <c r="J12425">
        <f>ABS(D12425-D12426)</f>
        <v>7</v>
      </c>
    </row>
    <row r="12426">
      <c r="A12426">
        <v>15145</v>
      </c>
      <c r="B12426" t="str">
        <v>2016-06-01</v>
      </c>
      <c r="C12426" t="str">
        <v>Evening</v>
      </c>
      <c r="D12426">
        <v>27</v>
      </c>
      <c r="E12426" t="str">
        <f>IF(MOD(D12426,2)=0,"EVEN","ODD")</f>
        <v>ODD</v>
      </c>
      <c r="F12426" t="str">
        <f>IF(D12426&lt;=18,"LOW (1-18)","HIGH (19-36)")</f>
        <v>HIGH (19-36)</v>
      </c>
      <c r="G12426">
        <f>INT((D12426-1)/6)+1</f>
        <v>5</v>
      </c>
      <c r="H12426">
        <f>MOD(D12426-1,6)+1</f>
        <v>3</v>
      </c>
      <c r="I12426">
        <f>37-D12426</f>
        <v>10</v>
      </c>
      <c r="J12426">
        <f>ABS(D12426-D12427)</f>
        <v>13</v>
      </c>
    </row>
    <row r="12427">
      <c r="A12427">
        <v>15144</v>
      </c>
      <c r="B12427" t="str">
        <v>2016-06-01</v>
      </c>
      <c r="C12427" t="str">
        <v>Afternoon</v>
      </c>
      <c r="D12427">
        <v>14</v>
      </c>
      <c r="E12427" t="str">
        <f>IF(MOD(D12427,2)=0,"EVEN","ODD")</f>
        <v>EVEN</v>
      </c>
      <c r="F12427" t="str">
        <f>IF(D12427&lt;=18,"LOW (1-18)","HIGH (19-36)")</f>
        <v>LOW (1-18)</v>
      </c>
      <c r="G12427">
        <f>INT((D12427-1)/6)+1</f>
        <v>3</v>
      </c>
      <c r="H12427">
        <f>MOD(D12427-1,6)+1</f>
        <v>2</v>
      </c>
      <c r="I12427">
        <f>37-D12427</f>
        <v>23</v>
      </c>
      <c r="J12427">
        <f>ABS(D12427-D12428)</f>
        <v>9</v>
      </c>
    </row>
    <row r="12428">
      <c r="A12428">
        <v>15143</v>
      </c>
      <c r="B12428" t="str">
        <v>2016-06-01</v>
      </c>
      <c r="C12428" t="str">
        <v>Midday</v>
      </c>
      <c r="D12428">
        <v>23</v>
      </c>
      <c r="E12428" t="str">
        <f>IF(MOD(D12428,2)=0,"EVEN","ODD")</f>
        <v>ODD</v>
      </c>
      <c r="F12428" t="str">
        <f>IF(D12428&lt;=18,"LOW (1-18)","HIGH (19-36)")</f>
        <v>HIGH (19-36)</v>
      </c>
      <c r="G12428">
        <f>INT((D12428-1)/6)+1</f>
        <v>4</v>
      </c>
      <c r="H12428">
        <f>MOD(D12428-1,6)+1</f>
        <v>5</v>
      </c>
      <c r="I12428">
        <f>37-D12428</f>
        <v>14</v>
      </c>
      <c r="J12428">
        <f>ABS(D12428-D12429)</f>
        <v>12</v>
      </c>
    </row>
    <row r="12429">
      <c r="A12429">
        <v>15142</v>
      </c>
      <c r="B12429" t="str">
        <v>2016-06-01</v>
      </c>
      <c r="C12429" t="str">
        <v>Morning</v>
      </c>
      <c r="D12429">
        <v>11</v>
      </c>
      <c r="E12429" t="str">
        <f>IF(MOD(D12429,2)=0,"EVEN","ODD")</f>
        <v>ODD</v>
      </c>
      <c r="F12429" t="str">
        <f>IF(D12429&lt;=18,"LOW (1-18)","HIGH (19-36)")</f>
        <v>LOW (1-18)</v>
      </c>
      <c r="G12429">
        <f>INT((D12429-1)/6)+1</f>
        <v>2</v>
      </c>
      <c r="H12429">
        <f>MOD(D12429-1,6)+1</f>
        <v>5</v>
      </c>
      <c r="I12429">
        <f>37-D12429</f>
        <v>26</v>
      </c>
      <c r="J12429">
        <f>ABS(D12429-D12430)</f>
        <v>7</v>
      </c>
    </row>
    <row r="12430">
      <c r="A12430">
        <v>15141</v>
      </c>
      <c r="B12430" t="str">
        <v>2016-05-31</v>
      </c>
      <c r="C12430" t="str">
        <v>Evening</v>
      </c>
      <c r="D12430">
        <v>4</v>
      </c>
      <c r="E12430" t="str">
        <f>IF(MOD(D12430,2)=0,"EVEN","ODD")</f>
        <v>EVEN</v>
      </c>
      <c r="F12430" t="str">
        <f>IF(D12430&lt;=18,"LOW (1-18)","HIGH (19-36)")</f>
        <v>LOW (1-18)</v>
      </c>
      <c r="G12430">
        <f>INT((D12430-1)/6)+1</f>
        <v>1</v>
      </c>
      <c r="H12430">
        <f>MOD(D12430-1,6)+1</f>
        <v>4</v>
      </c>
      <c r="I12430">
        <f>37-D12430</f>
        <v>33</v>
      </c>
      <c r="J12430">
        <f>ABS(D12430-D12431)</f>
        <v>1</v>
      </c>
    </row>
    <row r="12431">
      <c r="A12431">
        <v>15140</v>
      </c>
      <c r="B12431" t="str">
        <v>2016-05-31</v>
      </c>
      <c r="C12431" t="str">
        <v>Afternoon</v>
      </c>
      <c r="D12431">
        <v>5</v>
      </c>
      <c r="E12431" t="str">
        <f>IF(MOD(D12431,2)=0,"EVEN","ODD")</f>
        <v>ODD</v>
      </c>
      <c r="F12431" t="str">
        <f>IF(D12431&lt;=18,"LOW (1-18)","HIGH (19-36)")</f>
        <v>LOW (1-18)</v>
      </c>
      <c r="G12431">
        <f>INT((D12431-1)/6)+1</f>
        <v>1</v>
      </c>
      <c r="H12431">
        <f>MOD(D12431-1,6)+1</f>
        <v>5</v>
      </c>
      <c r="I12431">
        <f>37-D12431</f>
        <v>32</v>
      </c>
      <c r="J12431">
        <f>ABS(D12431-D12432)</f>
        <v>24</v>
      </c>
    </row>
    <row r="12432">
      <c r="A12432">
        <v>15139</v>
      </c>
      <c r="B12432" t="str">
        <v>2016-05-31</v>
      </c>
      <c r="C12432" t="str">
        <v>Midday</v>
      </c>
      <c r="D12432">
        <v>29</v>
      </c>
      <c r="E12432" t="str">
        <f>IF(MOD(D12432,2)=0,"EVEN","ODD")</f>
        <v>ODD</v>
      </c>
      <c r="F12432" t="str">
        <f>IF(D12432&lt;=18,"LOW (1-18)","HIGH (19-36)")</f>
        <v>HIGH (19-36)</v>
      </c>
      <c r="G12432">
        <f>INT((D12432-1)/6)+1</f>
        <v>5</v>
      </c>
      <c r="H12432">
        <f>MOD(D12432-1,6)+1</f>
        <v>5</v>
      </c>
      <c r="I12432">
        <f>37-D12432</f>
        <v>8</v>
      </c>
      <c r="J12432">
        <f>ABS(D12432-D12433)</f>
        <v>5</v>
      </c>
    </row>
    <row r="12433">
      <c r="A12433">
        <v>15138</v>
      </c>
      <c r="B12433" t="str">
        <v>2016-05-31</v>
      </c>
      <c r="C12433" t="str">
        <v>Morning</v>
      </c>
      <c r="D12433">
        <v>34</v>
      </c>
      <c r="E12433" t="str">
        <f>IF(MOD(D12433,2)=0,"EVEN","ODD")</f>
        <v>EVEN</v>
      </c>
      <c r="F12433" t="str">
        <f>IF(D12433&lt;=18,"LOW (1-18)","HIGH (19-36)")</f>
        <v>HIGH (19-36)</v>
      </c>
      <c r="G12433">
        <f>INT((D12433-1)/6)+1</f>
        <v>6</v>
      </c>
      <c r="H12433">
        <f>MOD(D12433-1,6)+1</f>
        <v>4</v>
      </c>
      <c r="I12433">
        <f>37-D12433</f>
        <v>3</v>
      </c>
      <c r="J12433">
        <f>ABS(D12433-D12434)</f>
        <v>0</v>
      </c>
    </row>
    <row r="12434">
      <c r="A12434">
        <v>15137</v>
      </c>
      <c r="B12434" t="str">
        <v>2016-05-30</v>
      </c>
      <c r="C12434" t="str">
        <v>Evening</v>
      </c>
      <c r="D12434">
        <v>34</v>
      </c>
      <c r="E12434" t="str">
        <f>IF(MOD(D12434,2)=0,"EVEN","ODD")</f>
        <v>EVEN</v>
      </c>
      <c r="F12434" t="str">
        <f>IF(D12434&lt;=18,"LOW (1-18)","HIGH (19-36)")</f>
        <v>HIGH (19-36)</v>
      </c>
      <c r="G12434">
        <f>INT((D12434-1)/6)+1</f>
        <v>6</v>
      </c>
      <c r="H12434">
        <f>MOD(D12434-1,6)+1</f>
        <v>4</v>
      </c>
      <c r="I12434">
        <f>37-D12434</f>
        <v>3</v>
      </c>
      <c r="J12434">
        <f>ABS(D12434-D12435)</f>
        <v>14</v>
      </c>
    </row>
    <row r="12435">
      <c r="A12435">
        <v>15136</v>
      </c>
      <c r="B12435" t="str">
        <v>2016-05-30</v>
      </c>
      <c r="C12435" t="str">
        <v>Afternoon</v>
      </c>
      <c r="D12435">
        <v>20</v>
      </c>
      <c r="E12435" t="str">
        <f>IF(MOD(D12435,2)=0,"EVEN","ODD")</f>
        <v>EVEN</v>
      </c>
      <c r="F12435" t="str">
        <f>IF(D12435&lt;=18,"LOW (1-18)","HIGH (19-36)")</f>
        <v>HIGH (19-36)</v>
      </c>
      <c r="G12435">
        <f>INT((D12435-1)/6)+1</f>
        <v>4</v>
      </c>
      <c r="H12435">
        <f>MOD(D12435-1,6)+1</f>
        <v>2</v>
      </c>
      <c r="I12435">
        <f>37-D12435</f>
        <v>17</v>
      </c>
      <c r="J12435">
        <f>ABS(D12435-D12436)</f>
        <v>10</v>
      </c>
    </row>
    <row r="12436">
      <c r="A12436">
        <v>15135</v>
      </c>
      <c r="B12436" t="str">
        <v>2016-05-30</v>
      </c>
      <c r="C12436" t="str">
        <v>Midday</v>
      </c>
      <c r="D12436">
        <v>10</v>
      </c>
      <c r="E12436" t="str">
        <f>IF(MOD(D12436,2)=0,"EVEN","ODD")</f>
        <v>EVEN</v>
      </c>
      <c r="F12436" t="str">
        <f>IF(D12436&lt;=18,"LOW (1-18)","HIGH (19-36)")</f>
        <v>LOW (1-18)</v>
      </c>
      <c r="G12436">
        <f>INT((D12436-1)/6)+1</f>
        <v>2</v>
      </c>
      <c r="H12436">
        <f>MOD(D12436-1,6)+1</f>
        <v>4</v>
      </c>
      <c r="I12436">
        <f>37-D12436</f>
        <v>27</v>
      </c>
      <c r="J12436">
        <f>ABS(D12436-D12437)</f>
        <v>4</v>
      </c>
    </row>
    <row r="12437">
      <c r="A12437">
        <v>15134</v>
      </c>
      <c r="B12437" t="str">
        <v>2016-05-30</v>
      </c>
      <c r="C12437" t="str">
        <v>Morning</v>
      </c>
      <c r="D12437">
        <v>14</v>
      </c>
      <c r="E12437" t="str">
        <f>IF(MOD(D12437,2)=0,"EVEN","ODD")</f>
        <v>EVEN</v>
      </c>
      <c r="F12437" t="str">
        <f>IF(D12437&lt;=18,"LOW (1-18)","HIGH (19-36)")</f>
        <v>LOW (1-18)</v>
      </c>
      <c r="G12437">
        <f>INT((D12437-1)/6)+1</f>
        <v>3</v>
      </c>
      <c r="H12437">
        <f>MOD(D12437-1,6)+1</f>
        <v>2</v>
      </c>
      <c r="I12437">
        <f>37-D12437</f>
        <v>23</v>
      </c>
      <c r="J12437">
        <f>ABS(D12437-D12438)</f>
        <v>4</v>
      </c>
    </row>
    <row r="12438">
      <c r="A12438">
        <v>15133</v>
      </c>
      <c r="B12438" t="str">
        <v>2016-05-28</v>
      </c>
      <c r="C12438" t="str">
        <v>Evening</v>
      </c>
      <c r="D12438">
        <v>10</v>
      </c>
      <c r="E12438" t="str">
        <f>IF(MOD(D12438,2)=0,"EVEN","ODD")</f>
        <v>EVEN</v>
      </c>
      <c r="F12438" t="str">
        <f>IF(D12438&lt;=18,"LOW (1-18)","HIGH (19-36)")</f>
        <v>LOW (1-18)</v>
      </c>
      <c r="G12438">
        <f>INT((D12438-1)/6)+1</f>
        <v>2</v>
      </c>
      <c r="H12438">
        <f>MOD(D12438-1,6)+1</f>
        <v>4</v>
      </c>
      <c r="I12438">
        <f>37-D12438</f>
        <v>27</v>
      </c>
      <c r="J12438">
        <f>ABS(D12438-D12439)</f>
        <v>25</v>
      </c>
    </row>
    <row r="12439">
      <c r="A12439">
        <v>15132</v>
      </c>
      <c r="B12439" t="str">
        <v>2016-05-28</v>
      </c>
      <c r="C12439" t="str">
        <v>Afternoon</v>
      </c>
      <c r="D12439">
        <v>35</v>
      </c>
      <c r="E12439" t="str">
        <f>IF(MOD(D12439,2)=0,"EVEN","ODD")</f>
        <v>ODD</v>
      </c>
      <c r="F12439" t="str">
        <f>IF(D12439&lt;=18,"LOW (1-18)","HIGH (19-36)")</f>
        <v>HIGH (19-36)</v>
      </c>
      <c r="G12439">
        <f>INT((D12439-1)/6)+1</f>
        <v>6</v>
      </c>
      <c r="H12439">
        <f>MOD(D12439-1,6)+1</f>
        <v>5</v>
      </c>
      <c r="I12439">
        <f>37-D12439</f>
        <v>2</v>
      </c>
      <c r="J12439">
        <f>ABS(D12439-D12440)</f>
        <v>24</v>
      </c>
    </row>
    <row r="12440">
      <c r="A12440">
        <v>15131</v>
      </c>
      <c r="B12440" t="str">
        <v>2016-05-28</v>
      </c>
      <c r="C12440" t="str">
        <v>Midday</v>
      </c>
      <c r="D12440">
        <v>11</v>
      </c>
      <c r="E12440" t="str">
        <f>IF(MOD(D12440,2)=0,"EVEN","ODD")</f>
        <v>ODD</v>
      </c>
      <c r="F12440" t="str">
        <f>IF(D12440&lt;=18,"LOW (1-18)","HIGH (19-36)")</f>
        <v>LOW (1-18)</v>
      </c>
      <c r="G12440">
        <f>INT((D12440-1)/6)+1</f>
        <v>2</v>
      </c>
      <c r="H12440">
        <f>MOD(D12440-1,6)+1</f>
        <v>5</v>
      </c>
      <c r="I12440">
        <f>37-D12440</f>
        <v>26</v>
      </c>
      <c r="J12440">
        <f>ABS(D12440-D12441)</f>
        <v>7</v>
      </c>
    </row>
    <row r="12441">
      <c r="A12441">
        <v>15130</v>
      </c>
      <c r="B12441" t="str">
        <v>2016-05-28</v>
      </c>
      <c r="C12441" t="str">
        <v>Morning</v>
      </c>
      <c r="D12441">
        <v>4</v>
      </c>
      <c r="E12441" t="str">
        <f>IF(MOD(D12441,2)=0,"EVEN","ODD")</f>
        <v>EVEN</v>
      </c>
      <c r="F12441" t="str">
        <f>IF(D12441&lt;=18,"LOW (1-18)","HIGH (19-36)")</f>
        <v>LOW (1-18)</v>
      </c>
      <c r="G12441">
        <f>INT((D12441-1)/6)+1</f>
        <v>1</v>
      </c>
      <c r="H12441">
        <f>MOD(D12441-1,6)+1</f>
        <v>4</v>
      </c>
      <c r="I12441">
        <f>37-D12441</f>
        <v>33</v>
      </c>
      <c r="J12441">
        <f>ABS(D12441-D12442)</f>
        <v>4</v>
      </c>
    </row>
    <row r="12442">
      <c r="A12442">
        <v>15129</v>
      </c>
      <c r="B12442" t="str">
        <v>2016-05-27</v>
      </c>
      <c r="C12442" t="str">
        <v>Evening</v>
      </c>
      <c r="D12442">
        <v>8</v>
      </c>
      <c r="E12442" t="str">
        <f>IF(MOD(D12442,2)=0,"EVEN","ODD")</f>
        <v>EVEN</v>
      </c>
      <c r="F12442" t="str">
        <f>IF(D12442&lt;=18,"LOW (1-18)","HIGH (19-36)")</f>
        <v>LOW (1-18)</v>
      </c>
      <c r="G12442">
        <f>INT((D12442-1)/6)+1</f>
        <v>2</v>
      </c>
      <c r="H12442">
        <f>MOD(D12442-1,6)+1</f>
        <v>2</v>
      </c>
      <c r="I12442">
        <f>37-D12442</f>
        <v>29</v>
      </c>
      <c r="J12442">
        <f>ABS(D12442-D12443)</f>
        <v>17</v>
      </c>
    </row>
    <row r="12443">
      <c r="A12443">
        <v>15128</v>
      </c>
      <c r="B12443" t="str">
        <v>2016-05-27</v>
      </c>
      <c r="C12443" t="str">
        <v>Afternoon</v>
      </c>
      <c r="D12443">
        <v>25</v>
      </c>
      <c r="E12443" t="str">
        <f>IF(MOD(D12443,2)=0,"EVEN","ODD")</f>
        <v>ODD</v>
      </c>
      <c r="F12443" t="str">
        <f>IF(D12443&lt;=18,"LOW (1-18)","HIGH (19-36)")</f>
        <v>HIGH (19-36)</v>
      </c>
      <c r="G12443">
        <f>INT((D12443-1)/6)+1</f>
        <v>5</v>
      </c>
      <c r="H12443">
        <f>MOD(D12443-1,6)+1</f>
        <v>1</v>
      </c>
      <c r="I12443">
        <f>37-D12443</f>
        <v>12</v>
      </c>
      <c r="J12443">
        <f>ABS(D12443-D12444)</f>
        <v>18</v>
      </c>
    </row>
    <row r="12444">
      <c r="A12444">
        <v>15127</v>
      </c>
      <c r="B12444" t="str">
        <v>2016-05-27</v>
      </c>
      <c r="C12444" t="str">
        <v>Midday</v>
      </c>
      <c r="D12444">
        <v>7</v>
      </c>
      <c r="E12444" t="str">
        <f>IF(MOD(D12444,2)=0,"EVEN","ODD")</f>
        <v>ODD</v>
      </c>
      <c r="F12444" t="str">
        <f>IF(D12444&lt;=18,"LOW (1-18)","HIGH (19-36)")</f>
        <v>LOW (1-18)</v>
      </c>
      <c r="G12444">
        <f>INT((D12444-1)/6)+1</f>
        <v>2</v>
      </c>
      <c r="H12444">
        <f>MOD(D12444-1,6)+1</f>
        <v>1</v>
      </c>
      <c r="I12444">
        <f>37-D12444</f>
        <v>30</v>
      </c>
      <c r="J12444">
        <f>ABS(D12444-D12445)</f>
        <v>22</v>
      </c>
    </row>
    <row r="12445">
      <c r="A12445">
        <v>15126</v>
      </c>
      <c r="B12445" t="str">
        <v>2016-05-27</v>
      </c>
      <c r="C12445" t="str">
        <v>Morning</v>
      </c>
      <c r="D12445">
        <v>29</v>
      </c>
      <c r="E12445" t="str">
        <f>IF(MOD(D12445,2)=0,"EVEN","ODD")</f>
        <v>ODD</v>
      </c>
      <c r="F12445" t="str">
        <f>IF(D12445&lt;=18,"LOW (1-18)","HIGH (19-36)")</f>
        <v>HIGH (19-36)</v>
      </c>
      <c r="G12445">
        <f>INT((D12445-1)/6)+1</f>
        <v>5</v>
      </c>
      <c r="H12445">
        <f>MOD(D12445-1,6)+1</f>
        <v>5</v>
      </c>
      <c r="I12445">
        <f>37-D12445</f>
        <v>8</v>
      </c>
      <c r="J12445">
        <f>ABS(D12445-D12446)</f>
        <v>24</v>
      </c>
    </row>
    <row r="12446">
      <c r="A12446">
        <v>15125</v>
      </c>
      <c r="B12446" t="str">
        <v>2016-05-25</v>
      </c>
      <c r="C12446" t="str">
        <v>Evening</v>
      </c>
      <c r="D12446">
        <v>5</v>
      </c>
      <c r="E12446" t="str">
        <f>IF(MOD(D12446,2)=0,"EVEN","ODD")</f>
        <v>ODD</v>
      </c>
      <c r="F12446" t="str">
        <f>IF(D12446&lt;=18,"LOW (1-18)","HIGH (19-36)")</f>
        <v>LOW (1-18)</v>
      </c>
      <c r="G12446">
        <f>INT((D12446-1)/6)+1</f>
        <v>1</v>
      </c>
      <c r="H12446">
        <f>MOD(D12446-1,6)+1</f>
        <v>5</v>
      </c>
      <c r="I12446">
        <f>37-D12446</f>
        <v>32</v>
      </c>
      <c r="J12446">
        <f>ABS(D12446-D12447)</f>
        <v>23</v>
      </c>
    </row>
    <row r="12447">
      <c r="A12447">
        <v>15124</v>
      </c>
      <c r="B12447" t="str">
        <v>2016-05-25</v>
      </c>
      <c r="C12447" t="str">
        <v>Afternoon</v>
      </c>
      <c r="D12447">
        <v>28</v>
      </c>
      <c r="E12447" t="str">
        <f>IF(MOD(D12447,2)=0,"EVEN","ODD")</f>
        <v>EVEN</v>
      </c>
      <c r="F12447" t="str">
        <f>IF(D12447&lt;=18,"LOW (1-18)","HIGH (19-36)")</f>
        <v>HIGH (19-36)</v>
      </c>
      <c r="G12447">
        <f>INT((D12447-1)/6)+1</f>
        <v>5</v>
      </c>
      <c r="H12447">
        <f>MOD(D12447-1,6)+1</f>
        <v>4</v>
      </c>
      <c r="I12447">
        <f>37-D12447</f>
        <v>9</v>
      </c>
      <c r="J12447">
        <f>ABS(D12447-D12448)</f>
        <v>26</v>
      </c>
    </row>
    <row r="12448">
      <c r="A12448">
        <v>15123</v>
      </c>
      <c r="B12448" t="str">
        <v>2016-05-25</v>
      </c>
      <c r="C12448" t="str">
        <v>Midday</v>
      </c>
      <c r="D12448">
        <v>2</v>
      </c>
      <c r="E12448" t="str">
        <f>IF(MOD(D12448,2)=0,"EVEN","ODD")</f>
        <v>EVEN</v>
      </c>
      <c r="F12448" t="str">
        <f>IF(D12448&lt;=18,"LOW (1-18)","HIGH (19-36)")</f>
        <v>LOW (1-18)</v>
      </c>
      <c r="G12448">
        <f>INT((D12448-1)/6)+1</f>
        <v>1</v>
      </c>
      <c r="H12448">
        <f>MOD(D12448-1,6)+1</f>
        <v>2</v>
      </c>
      <c r="I12448">
        <f>37-D12448</f>
        <v>35</v>
      </c>
      <c r="J12448">
        <f>ABS(D12448-D12449)</f>
        <v>20</v>
      </c>
    </row>
    <row r="12449">
      <c r="A12449">
        <v>15122</v>
      </c>
      <c r="B12449" t="str">
        <v>2016-05-25</v>
      </c>
      <c r="C12449" t="str">
        <v>Morning</v>
      </c>
      <c r="D12449">
        <v>22</v>
      </c>
      <c r="E12449" t="str">
        <f>IF(MOD(D12449,2)=0,"EVEN","ODD")</f>
        <v>EVEN</v>
      </c>
      <c r="F12449" t="str">
        <f>IF(D12449&lt;=18,"LOW (1-18)","HIGH (19-36)")</f>
        <v>HIGH (19-36)</v>
      </c>
      <c r="G12449">
        <f>INT((D12449-1)/6)+1</f>
        <v>4</v>
      </c>
      <c r="H12449">
        <f>MOD(D12449-1,6)+1</f>
        <v>4</v>
      </c>
      <c r="I12449">
        <f>37-D12449</f>
        <v>15</v>
      </c>
      <c r="J12449">
        <f>ABS(D12449-D12450)</f>
        <v>5</v>
      </c>
    </row>
    <row r="12450">
      <c r="A12450">
        <v>15121</v>
      </c>
      <c r="B12450" t="str">
        <v>2016-05-24</v>
      </c>
      <c r="C12450" t="str">
        <v>Evening</v>
      </c>
      <c r="D12450">
        <v>27</v>
      </c>
      <c r="E12450" t="str">
        <f>IF(MOD(D12450,2)=0,"EVEN","ODD")</f>
        <v>ODD</v>
      </c>
      <c r="F12450" t="str">
        <f>IF(D12450&lt;=18,"LOW (1-18)","HIGH (19-36)")</f>
        <v>HIGH (19-36)</v>
      </c>
      <c r="G12450">
        <f>INT((D12450-1)/6)+1</f>
        <v>5</v>
      </c>
      <c r="H12450">
        <f>MOD(D12450-1,6)+1</f>
        <v>3</v>
      </c>
      <c r="I12450">
        <f>37-D12450</f>
        <v>10</v>
      </c>
      <c r="J12450">
        <f>ABS(D12450-D12451)</f>
        <v>20</v>
      </c>
    </row>
    <row r="12451">
      <c r="A12451">
        <v>15120</v>
      </c>
      <c r="B12451" t="str">
        <v>2016-05-24</v>
      </c>
      <c r="C12451" t="str">
        <v>Afternoon</v>
      </c>
      <c r="D12451">
        <v>7</v>
      </c>
      <c r="E12451" t="str">
        <f>IF(MOD(D12451,2)=0,"EVEN","ODD")</f>
        <v>ODD</v>
      </c>
      <c r="F12451" t="str">
        <f>IF(D12451&lt;=18,"LOW (1-18)","HIGH (19-36)")</f>
        <v>LOW (1-18)</v>
      </c>
      <c r="G12451">
        <f>INT((D12451-1)/6)+1</f>
        <v>2</v>
      </c>
      <c r="H12451">
        <f>MOD(D12451-1,6)+1</f>
        <v>1</v>
      </c>
      <c r="I12451">
        <f>37-D12451</f>
        <v>30</v>
      </c>
      <c r="J12451">
        <f>ABS(D12451-D12452)</f>
        <v>9</v>
      </c>
    </row>
    <row r="12452">
      <c r="A12452">
        <v>15119</v>
      </c>
      <c r="B12452" t="str">
        <v>2016-05-24</v>
      </c>
      <c r="C12452" t="str">
        <v>Midday</v>
      </c>
      <c r="D12452">
        <v>16</v>
      </c>
      <c r="E12452" t="str">
        <f>IF(MOD(D12452,2)=0,"EVEN","ODD")</f>
        <v>EVEN</v>
      </c>
      <c r="F12452" t="str">
        <f>IF(D12452&lt;=18,"LOW (1-18)","HIGH (19-36)")</f>
        <v>LOW (1-18)</v>
      </c>
      <c r="G12452">
        <f>INT((D12452-1)/6)+1</f>
        <v>3</v>
      </c>
      <c r="H12452">
        <f>MOD(D12452-1,6)+1</f>
        <v>4</v>
      </c>
      <c r="I12452">
        <f>37-D12452</f>
        <v>21</v>
      </c>
      <c r="J12452">
        <f>ABS(D12452-D12453)</f>
        <v>6</v>
      </c>
    </row>
    <row r="12453">
      <c r="A12453">
        <v>15118</v>
      </c>
      <c r="B12453" t="str">
        <v>2016-05-24</v>
      </c>
      <c r="C12453" t="str">
        <v>Morning</v>
      </c>
      <c r="D12453">
        <v>22</v>
      </c>
      <c r="E12453" t="str">
        <f>IF(MOD(D12453,2)=0,"EVEN","ODD")</f>
        <v>EVEN</v>
      </c>
      <c r="F12453" t="str">
        <f>IF(D12453&lt;=18,"LOW (1-18)","HIGH (19-36)")</f>
        <v>HIGH (19-36)</v>
      </c>
      <c r="G12453">
        <f>INT((D12453-1)/6)+1</f>
        <v>4</v>
      </c>
      <c r="H12453">
        <f>MOD(D12453-1,6)+1</f>
        <v>4</v>
      </c>
      <c r="I12453">
        <f>37-D12453</f>
        <v>15</v>
      </c>
      <c r="J12453">
        <f>ABS(D12453-D12454)</f>
        <v>1</v>
      </c>
    </row>
    <row r="12454">
      <c r="A12454">
        <v>15116</v>
      </c>
      <c r="B12454" t="str">
        <v>2016-05-23</v>
      </c>
      <c r="C12454" t="str">
        <v>Afternoon</v>
      </c>
      <c r="D12454">
        <v>23</v>
      </c>
      <c r="E12454" t="str">
        <f>IF(MOD(D12454,2)=0,"EVEN","ODD")</f>
        <v>ODD</v>
      </c>
      <c r="F12454" t="str">
        <f>IF(D12454&lt;=18,"LOW (1-18)","HIGH (19-36)")</f>
        <v>HIGH (19-36)</v>
      </c>
      <c r="G12454">
        <f>INT((D12454-1)/6)+1</f>
        <v>4</v>
      </c>
      <c r="H12454">
        <f>MOD(D12454-1,6)+1</f>
        <v>5</v>
      </c>
      <c r="I12454">
        <f>37-D12454</f>
        <v>14</v>
      </c>
      <c r="J12454">
        <f>ABS(D12454-D12455)</f>
        <v>11</v>
      </c>
    </row>
    <row r="12455">
      <c r="A12455">
        <v>15115</v>
      </c>
      <c r="B12455" t="str">
        <v>2016-05-23</v>
      </c>
      <c r="C12455" t="str">
        <v>Midday</v>
      </c>
      <c r="D12455">
        <v>34</v>
      </c>
      <c r="E12455" t="str">
        <f>IF(MOD(D12455,2)=0,"EVEN","ODD")</f>
        <v>EVEN</v>
      </c>
      <c r="F12455" t="str">
        <f>IF(D12455&lt;=18,"LOW (1-18)","HIGH (19-36)")</f>
        <v>HIGH (19-36)</v>
      </c>
      <c r="G12455">
        <f>INT((D12455-1)/6)+1</f>
        <v>6</v>
      </c>
      <c r="H12455">
        <f>MOD(D12455-1,6)+1</f>
        <v>4</v>
      </c>
      <c r="I12455">
        <f>37-D12455</f>
        <v>3</v>
      </c>
      <c r="J12455">
        <f>ABS(D12455-D12456)</f>
        <v>30</v>
      </c>
    </row>
    <row r="12456">
      <c r="A12456">
        <v>15114</v>
      </c>
      <c r="B12456" t="str">
        <v>2016-05-23</v>
      </c>
      <c r="C12456" t="str">
        <v>Morning</v>
      </c>
      <c r="D12456">
        <v>4</v>
      </c>
      <c r="E12456" t="str">
        <f>IF(MOD(D12456,2)=0,"EVEN","ODD")</f>
        <v>EVEN</v>
      </c>
      <c r="F12456" t="str">
        <f>IF(D12456&lt;=18,"LOW (1-18)","HIGH (19-36)")</f>
        <v>LOW (1-18)</v>
      </c>
      <c r="G12456">
        <f>INT((D12456-1)/6)+1</f>
        <v>1</v>
      </c>
      <c r="H12456">
        <f>MOD(D12456-1,6)+1</f>
        <v>4</v>
      </c>
      <c r="I12456">
        <f>37-D12456</f>
        <v>33</v>
      </c>
      <c r="J12456">
        <f>ABS(D12456-D12457)</f>
        <v>13</v>
      </c>
    </row>
    <row r="12457">
      <c r="A12457">
        <v>15113</v>
      </c>
      <c r="B12457" t="str">
        <v>2016-05-21</v>
      </c>
      <c r="C12457" t="str">
        <v>Evening</v>
      </c>
      <c r="D12457">
        <v>17</v>
      </c>
      <c r="E12457" t="str">
        <f>IF(MOD(D12457,2)=0,"EVEN","ODD")</f>
        <v>ODD</v>
      </c>
      <c r="F12457" t="str">
        <f>IF(D12457&lt;=18,"LOW (1-18)","HIGH (19-36)")</f>
        <v>LOW (1-18)</v>
      </c>
      <c r="G12457">
        <f>INT((D12457-1)/6)+1</f>
        <v>3</v>
      </c>
      <c r="H12457">
        <f>MOD(D12457-1,6)+1</f>
        <v>5</v>
      </c>
      <c r="I12457">
        <f>37-D12457</f>
        <v>20</v>
      </c>
      <c r="J12457">
        <f>ABS(D12457-D12458)</f>
        <v>13</v>
      </c>
    </row>
    <row r="12458">
      <c r="A12458">
        <v>15112</v>
      </c>
      <c r="B12458" t="str">
        <v>2016-05-21</v>
      </c>
      <c r="C12458" t="str">
        <v>Afternoon</v>
      </c>
      <c r="D12458">
        <v>4</v>
      </c>
      <c r="E12458" t="str">
        <f>IF(MOD(D12458,2)=0,"EVEN","ODD")</f>
        <v>EVEN</v>
      </c>
      <c r="F12458" t="str">
        <f>IF(D12458&lt;=18,"LOW (1-18)","HIGH (19-36)")</f>
        <v>LOW (1-18)</v>
      </c>
      <c r="G12458">
        <f>INT((D12458-1)/6)+1</f>
        <v>1</v>
      </c>
      <c r="H12458">
        <f>MOD(D12458-1,6)+1</f>
        <v>4</v>
      </c>
      <c r="I12458">
        <f>37-D12458</f>
        <v>33</v>
      </c>
      <c r="J12458">
        <f>ABS(D12458-D12459)</f>
        <v>13</v>
      </c>
    </row>
    <row r="12459">
      <c r="A12459">
        <v>15111</v>
      </c>
      <c r="B12459" t="str">
        <v>2016-05-21</v>
      </c>
      <c r="C12459" t="str">
        <v>Midday</v>
      </c>
      <c r="D12459">
        <v>17</v>
      </c>
      <c r="E12459" t="str">
        <f>IF(MOD(D12459,2)=0,"EVEN","ODD")</f>
        <v>ODD</v>
      </c>
      <c r="F12459" t="str">
        <f>IF(D12459&lt;=18,"LOW (1-18)","HIGH (19-36)")</f>
        <v>LOW (1-18)</v>
      </c>
      <c r="G12459">
        <f>INT((D12459-1)/6)+1</f>
        <v>3</v>
      </c>
      <c r="H12459">
        <f>MOD(D12459-1,6)+1</f>
        <v>5</v>
      </c>
      <c r="I12459">
        <f>37-D12459</f>
        <v>20</v>
      </c>
      <c r="J12459">
        <f>ABS(D12459-D12460)</f>
        <v>14</v>
      </c>
    </row>
    <row r="12460">
      <c r="A12460">
        <v>15110</v>
      </c>
      <c r="B12460" t="str">
        <v>2016-05-21</v>
      </c>
      <c r="C12460" t="str">
        <v>Morning</v>
      </c>
      <c r="D12460">
        <v>3</v>
      </c>
      <c r="E12460" t="str">
        <f>IF(MOD(D12460,2)=0,"EVEN","ODD")</f>
        <v>ODD</v>
      </c>
      <c r="F12460" t="str">
        <f>IF(D12460&lt;=18,"LOW (1-18)","HIGH (19-36)")</f>
        <v>LOW (1-18)</v>
      </c>
      <c r="G12460">
        <f>INT((D12460-1)/6)+1</f>
        <v>1</v>
      </c>
      <c r="H12460">
        <f>MOD(D12460-1,6)+1</f>
        <v>3</v>
      </c>
      <c r="I12460">
        <f>37-D12460</f>
        <v>34</v>
      </c>
      <c r="J12460">
        <f>ABS(D12460-D12461)</f>
        <v>0</v>
      </c>
    </row>
    <row r="12461">
      <c r="A12461">
        <v>15109</v>
      </c>
      <c r="B12461" t="str">
        <v>2016-05-20</v>
      </c>
      <c r="C12461" t="str">
        <v>Evening</v>
      </c>
      <c r="D12461">
        <v>3</v>
      </c>
      <c r="E12461" t="str">
        <f>IF(MOD(D12461,2)=0,"EVEN","ODD")</f>
        <v>ODD</v>
      </c>
      <c r="F12461" t="str">
        <f>IF(D12461&lt;=18,"LOW (1-18)","HIGH (19-36)")</f>
        <v>LOW (1-18)</v>
      </c>
      <c r="G12461">
        <f>INT((D12461-1)/6)+1</f>
        <v>1</v>
      </c>
      <c r="H12461">
        <f>MOD(D12461-1,6)+1</f>
        <v>3</v>
      </c>
      <c r="I12461">
        <f>37-D12461</f>
        <v>34</v>
      </c>
      <c r="J12461">
        <f>ABS(D12461-D12462)</f>
        <v>11</v>
      </c>
    </row>
    <row r="12462">
      <c r="A12462">
        <v>15108</v>
      </c>
      <c r="B12462" t="str">
        <v>2016-05-20</v>
      </c>
      <c r="C12462" t="str">
        <v>Afternoon</v>
      </c>
      <c r="D12462">
        <v>14</v>
      </c>
      <c r="E12462" t="str">
        <f>IF(MOD(D12462,2)=0,"EVEN","ODD")</f>
        <v>EVEN</v>
      </c>
      <c r="F12462" t="str">
        <f>IF(D12462&lt;=18,"LOW (1-18)","HIGH (19-36)")</f>
        <v>LOW (1-18)</v>
      </c>
      <c r="G12462">
        <f>INT((D12462-1)/6)+1</f>
        <v>3</v>
      </c>
      <c r="H12462">
        <f>MOD(D12462-1,6)+1</f>
        <v>2</v>
      </c>
      <c r="I12462">
        <f>37-D12462</f>
        <v>23</v>
      </c>
      <c r="J12462">
        <f>ABS(D12462-D12463)</f>
        <v>21</v>
      </c>
    </row>
    <row r="12463">
      <c r="A12463">
        <v>15107</v>
      </c>
      <c r="B12463" t="str">
        <v>2016-05-20</v>
      </c>
      <c r="C12463" t="str">
        <v>Midday</v>
      </c>
      <c r="D12463">
        <v>35</v>
      </c>
      <c r="E12463" t="str">
        <f>IF(MOD(D12463,2)=0,"EVEN","ODD")</f>
        <v>ODD</v>
      </c>
      <c r="F12463" t="str">
        <f>IF(D12463&lt;=18,"LOW (1-18)","HIGH (19-36)")</f>
        <v>HIGH (19-36)</v>
      </c>
      <c r="G12463">
        <f>INT((D12463-1)/6)+1</f>
        <v>6</v>
      </c>
      <c r="H12463">
        <f>MOD(D12463-1,6)+1</f>
        <v>5</v>
      </c>
      <c r="I12463">
        <f>37-D12463</f>
        <v>2</v>
      </c>
      <c r="J12463">
        <f>ABS(D12463-D12464)</f>
        <v>28</v>
      </c>
    </row>
    <row r="12464">
      <c r="A12464">
        <v>15106</v>
      </c>
      <c r="B12464" t="str">
        <v>2016-05-20</v>
      </c>
      <c r="C12464" t="str">
        <v>Morning</v>
      </c>
      <c r="D12464">
        <v>7</v>
      </c>
      <c r="E12464" t="str">
        <f>IF(MOD(D12464,2)=0,"EVEN","ODD")</f>
        <v>ODD</v>
      </c>
      <c r="F12464" t="str">
        <f>IF(D12464&lt;=18,"LOW (1-18)","HIGH (19-36)")</f>
        <v>LOW (1-18)</v>
      </c>
      <c r="G12464">
        <f>INT((D12464-1)/6)+1</f>
        <v>2</v>
      </c>
      <c r="H12464">
        <f>MOD(D12464-1,6)+1</f>
        <v>1</v>
      </c>
      <c r="I12464">
        <f>37-D12464</f>
        <v>30</v>
      </c>
      <c r="J12464">
        <f>ABS(D12464-D12465)</f>
        <v>17</v>
      </c>
    </row>
    <row r="12465">
      <c r="A12465">
        <v>15105</v>
      </c>
      <c r="B12465" t="str">
        <v>2016-05-19</v>
      </c>
      <c r="C12465" t="str">
        <v>Evening</v>
      </c>
      <c r="D12465">
        <v>24</v>
      </c>
      <c r="E12465" t="str">
        <f>IF(MOD(D12465,2)=0,"EVEN","ODD")</f>
        <v>EVEN</v>
      </c>
      <c r="F12465" t="str">
        <f>IF(D12465&lt;=18,"LOW (1-18)","HIGH (19-36)")</f>
        <v>HIGH (19-36)</v>
      </c>
      <c r="G12465">
        <f>INT((D12465-1)/6)+1</f>
        <v>4</v>
      </c>
      <c r="H12465">
        <f>MOD(D12465-1,6)+1</f>
        <v>6</v>
      </c>
      <c r="I12465">
        <f>37-D12465</f>
        <v>13</v>
      </c>
      <c r="J12465">
        <f>ABS(D12465-D12466)</f>
        <v>9</v>
      </c>
    </row>
    <row r="12466">
      <c r="A12466">
        <v>15104</v>
      </c>
      <c r="B12466" t="str">
        <v>2016-05-19</v>
      </c>
      <c r="C12466" t="str">
        <v>Afternoon</v>
      </c>
      <c r="D12466">
        <v>33</v>
      </c>
      <c r="E12466" t="str">
        <f>IF(MOD(D12466,2)=0,"EVEN","ODD")</f>
        <v>ODD</v>
      </c>
      <c r="F12466" t="str">
        <f>IF(D12466&lt;=18,"LOW (1-18)","HIGH (19-36)")</f>
        <v>HIGH (19-36)</v>
      </c>
      <c r="G12466">
        <f>INT((D12466-1)/6)+1</f>
        <v>6</v>
      </c>
      <c r="H12466">
        <f>MOD(D12466-1,6)+1</f>
        <v>3</v>
      </c>
      <c r="I12466">
        <f>37-D12466</f>
        <v>4</v>
      </c>
      <c r="J12466">
        <f>ABS(D12466-D12467)</f>
        <v>3</v>
      </c>
    </row>
    <row r="12467">
      <c r="A12467">
        <v>15103</v>
      </c>
      <c r="B12467" t="str">
        <v>2016-05-19</v>
      </c>
      <c r="C12467" t="str">
        <v>Midday</v>
      </c>
      <c r="D12467">
        <v>36</v>
      </c>
      <c r="E12467" t="str">
        <f>IF(MOD(D12467,2)=0,"EVEN","ODD")</f>
        <v>EVEN</v>
      </c>
      <c r="F12467" t="str">
        <f>IF(D12467&lt;=18,"LOW (1-18)","HIGH (19-36)")</f>
        <v>HIGH (19-36)</v>
      </c>
      <c r="G12467">
        <f>INT((D12467-1)/6)+1</f>
        <v>6</v>
      </c>
      <c r="H12467">
        <f>MOD(D12467-1,6)+1</f>
        <v>6</v>
      </c>
      <c r="I12467">
        <f>37-D12467</f>
        <v>1</v>
      </c>
      <c r="J12467">
        <f>ABS(D12467-D12468)</f>
        <v>26</v>
      </c>
    </row>
    <row r="12468">
      <c r="A12468">
        <v>15102</v>
      </c>
      <c r="B12468" t="str">
        <v>2016-05-19</v>
      </c>
      <c r="C12468" t="str">
        <v>Morning</v>
      </c>
      <c r="D12468">
        <v>10</v>
      </c>
      <c r="E12468" t="str">
        <f>IF(MOD(D12468,2)=0,"EVEN","ODD")</f>
        <v>EVEN</v>
      </c>
      <c r="F12468" t="str">
        <f>IF(D12468&lt;=18,"LOW (1-18)","HIGH (19-36)")</f>
        <v>LOW (1-18)</v>
      </c>
      <c r="G12468">
        <f>INT((D12468-1)/6)+1</f>
        <v>2</v>
      </c>
      <c r="H12468">
        <f>MOD(D12468-1,6)+1</f>
        <v>4</v>
      </c>
      <c r="I12468">
        <f>37-D12468</f>
        <v>27</v>
      </c>
      <c r="J12468">
        <f>ABS(D12468-D12469)</f>
        <v>4</v>
      </c>
    </row>
    <row r="12469">
      <c r="A12469">
        <v>15101</v>
      </c>
      <c r="B12469" t="str">
        <v>2016-05-18</v>
      </c>
      <c r="C12469" t="str">
        <v>Evening</v>
      </c>
      <c r="D12469">
        <v>6</v>
      </c>
      <c r="E12469" t="str">
        <f>IF(MOD(D12469,2)=0,"EVEN","ODD")</f>
        <v>EVEN</v>
      </c>
      <c r="F12469" t="str">
        <f>IF(D12469&lt;=18,"LOW (1-18)","HIGH (19-36)")</f>
        <v>LOW (1-18)</v>
      </c>
      <c r="G12469">
        <f>INT((D12469-1)/6)+1</f>
        <v>1</v>
      </c>
      <c r="H12469">
        <f>MOD(D12469-1,6)+1</f>
        <v>6</v>
      </c>
      <c r="I12469">
        <f>37-D12469</f>
        <v>31</v>
      </c>
      <c r="J12469">
        <f>ABS(D12469-D12470)</f>
        <v>7</v>
      </c>
    </row>
    <row r="12470">
      <c r="A12470">
        <v>15100</v>
      </c>
      <c r="B12470" t="str">
        <v>2016-05-18</v>
      </c>
      <c r="C12470" t="str">
        <v>Afternoon</v>
      </c>
      <c r="D12470">
        <v>13</v>
      </c>
      <c r="E12470" t="str">
        <f>IF(MOD(D12470,2)=0,"EVEN","ODD")</f>
        <v>ODD</v>
      </c>
      <c r="F12470" t="str">
        <f>IF(D12470&lt;=18,"LOW (1-18)","HIGH (19-36)")</f>
        <v>LOW (1-18)</v>
      </c>
      <c r="G12470">
        <f>INT((D12470-1)/6)+1</f>
        <v>3</v>
      </c>
      <c r="H12470">
        <f>MOD(D12470-1,6)+1</f>
        <v>1</v>
      </c>
      <c r="I12470">
        <f>37-D12470</f>
        <v>24</v>
      </c>
      <c r="J12470">
        <f>ABS(D12470-D12471)</f>
        <v>6</v>
      </c>
    </row>
    <row r="12471">
      <c r="A12471">
        <v>15099</v>
      </c>
      <c r="B12471" t="str">
        <v>2016-05-18</v>
      </c>
      <c r="C12471" t="str">
        <v>Midday</v>
      </c>
      <c r="D12471">
        <v>7</v>
      </c>
      <c r="E12471" t="str">
        <f>IF(MOD(D12471,2)=0,"EVEN","ODD")</f>
        <v>ODD</v>
      </c>
      <c r="F12471" t="str">
        <f>IF(D12471&lt;=18,"LOW (1-18)","HIGH (19-36)")</f>
        <v>LOW (1-18)</v>
      </c>
      <c r="G12471">
        <f>INT((D12471-1)/6)+1</f>
        <v>2</v>
      </c>
      <c r="H12471">
        <f>MOD(D12471-1,6)+1</f>
        <v>1</v>
      </c>
      <c r="I12471">
        <f>37-D12471</f>
        <v>30</v>
      </c>
      <c r="J12471">
        <f>ABS(D12471-D12472)</f>
        <v>5</v>
      </c>
    </row>
    <row r="12472">
      <c r="A12472">
        <v>15098</v>
      </c>
      <c r="B12472" t="str">
        <v>2016-05-18</v>
      </c>
      <c r="C12472" t="str">
        <v>Morning</v>
      </c>
      <c r="D12472">
        <v>2</v>
      </c>
      <c r="E12472" t="str">
        <f>IF(MOD(D12472,2)=0,"EVEN","ODD")</f>
        <v>EVEN</v>
      </c>
      <c r="F12472" t="str">
        <f>IF(D12472&lt;=18,"LOW (1-18)","HIGH (19-36)")</f>
        <v>LOW (1-18)</v>
      </c>
      <c r="G12472">
        <f>INT((D12472-1)/6)+1</f>
        <v>1</v>
      </c>
      <c r="H12472">
        <f>MOD(D12472-1,6)+1</f>
        <v>2</v>
      </c>
      <c r="I12472">
        <f>37-D12472</f>
        <v>35</v>
      </c>
      <c r="J12472">
        <f>ABS(D12472-D12473)</f>
        <v>14</v>
      </c>
    </row>
    <row r="12473">
      <c r="A12473">
        <v>15097</v>
      </c>
      <c r="B12473" t="str">
        <v>2016-05-17</v>
      </c>
      <c r="C12473" t="str">
        <v>Evening</v>
      </c>
      <c r="D12473">
        <v>16</v>
      </c>
      <c r="E12473" t="str">
        <f>IF(MOD(D12473,2)=0,"EVEN","ODD")</f>
        <v>EVEN</v>
      </c>
      <c r="F12473" t="str">
        <f>IF(D12473&lt;=18,"LOW (1-18)","HIGH (19-36)")</f>
        <v>LOW (1-18)</v>
      </c>
      <c r="G12473">
        <f>INT((D12473-1)/6)+1</f>
        <v>3</v>
      </c>
      <c r="H12473">
        <f>MOD(D12473-1,6)+1</f>
        <v>4</v>
      </c>
      <c r="I12473">
        <f>37-D12473</f>
        <v>21</v>
      </c>
      <c r="J12473">
        <f>ABS(D12473-D12474)</f>
        <v>3</v>
      </c>
    </row>
    <row r="12474">
      <c r="A12474">
        <v>15096</v>
      </c>
      <c r="B12474" t="str">
        <v>2016-05-17</v>
      </c>
      <c r="C12474" t="str">
        <v>Afternoon</v>
      </c>
      <c r="D12474">
        <v>19</v>
      </c>
      <c r="E12474" t="str">
        <f>IF(MOD(D12474,2)=0,"EVEN","ODD")</f>
        <v>ODD</v>
      </c>
      <c r="F12474" t="str">
        <f>IF(D12474&lt;=18,"LOW (1-18)","HIGH (19-36)")</f>
        <v>HIGH (19-36)</v>
      </c>
      <c r="G12474">
        <f>INT((D12474-1)/6)+1</f>
        <v>4</v>
      </c>
      <c r="H12474">
        <f>MOD(D12474-1,6)+1</f>
        <v>1</v>
      </c>
      <c r="I12474">
        <f>37-D12474</f>
        <v>18</v>
      </c>
      <c r="J12474">
        <f>ABS(D12474-D12475)</f>
        <v>8</v>
      </c>
    </row>
    <row r="12475">
      <c r="A12475">
        <v>15095</v>
      </c>
      <c r="B12475" t="str">
        <v>2016-05-17</v>
      </c>
      <c r="C12475" t="str">
        <v>Midday</v>
      </c>
      <c r="D12475">
        <v>11</v>
      </c>
      <c r="E12475" t="str">
        <f>IF(MOD(D12475,2)=0,"EVEN","ODD")</f>
        <v>ODD</v>
      </c>
      <c r="F12475" t="str">
        <f>IF(D12475&lt;=18,"LOW (1-18)","HIGH (19-36)")</f>
        <v>LOW (1-18)</v>
      </c>
      <c r="G12475">
        <f>INT((D12475-1)/6)+1</f>
        <v>2</v>
      </c>
      <c r="H12475">
        <f>MOD(D12475-1,6)+1</f>
        <v>5</v>
      </c>
      <c r="I12475">
        <f>37-D12475</f>
        <v>26</v>
      </c>
      <c r="J12475">
        <f>ABS(D12475-D12476)</f>
        <v>23</v>
      </c>
    </row>
    <row r="12476">
      <c r="A12476">
        <v>15094</v>
      </c>
      <c r="B12476" t="str">
        <v>2016-05-17</v>
      </c>
      <c r="C12476" t="str">
        <v>Morning</v>
      </c>
      <c r="D12476">
        <v>34</v>
      </c>
      <c r="E12476" t="str">
        <f>IF(MOD(D12476,2)=0,"EVEN","ODD")</f>
        <v>EVEN</v>
      </c>
      <c r="F12476" t="str">
        <f>IF(D12476&lt;=18,"LOW (1-18)","HIGH (19-36)")</f>
        <v>HIGH (19-36)</v>
      </c>
      <c r="G12476">
        <f>INT((D12476-1)/6)+1</f>
        <v>6</v>
      </c>
      <c r="H12476">
        <f>MOD(D12476-1,6)+1</f>
        <v>4</v>
      </c>
      <c r="I12476">
        <f>37-D12476</f>
        <v>3</v>
      </c>
      <c r="J12476">
        <f>ABS(D12476-D12477)</f>
        <v>12</v>
      </c>
    </row>
    <row r="12477">
      <c r="A12477">
        <v>15093</v>
      </c>
      <c r="B12477" t="str">
        <v>2016-05-16</v>
      </c>
      <c r="C12477" t="str">
        <v>Evening</v>
      </c>
      <c r="D12477">
        <v>22</v>
      </c>
      <c r="E12477" t="str">
        <f>IF(MOD(D12477,2)=0,"EVEN","ODD")</f>
        <v>EVEN</v>
      </c>
      <c r="F12477" t="str">
        <f>IF(D12477&lt;=18,"LOW (1-18)","HIGH (19-36)")</f>
        <v>HIGH (19-36)</v>
      </c>
      <c r="G12477">
        <f>INT((D12477-1)/6)+1</f>
        <v>4</v>
      </c>
      <c r="H12477">
        <f>MOD(D12477-1,6)+1</f>
        <v>4</v>
      </c>
      <c r="I12477">
        <f>37-D12477</f>
        <v>15</v>
      </c>
      <c r="J12477">
        <f>ABS(D12477-D12478)</f>
        <v>2</v>
      </c>
    </row>
    <row r="12478">
      <c r="A12478">
        <v>15092</v>
      </c>
      <c r="B12478" t="str">
        <v>2016-05-16</v>
      </c>
      <c r="C12478" t="str">
        <v>Afternoon</v>
      </c>
      <c r="D12478">
        <v>20</v>
      </c>
      <c r="E12478" t="str">
        <f>IF(MOD(D12478,2)=0,"EVEN","ODD")</f>
        <v>EVEN</v>
      </c>
      <c r="F12478" t="str">
        <f>IF(D12478&lt;=18,"LOW (1-18)","HIGH (19-36)")</f>
        <v>HIGH (19-36)</v>
      </c>
      <c r="G12478">
        <f>INT((D12478-1)/6)+1</f>
        <v>4</v>
      </c>
      <c r="H12478">
        <f>MOD(D12478-1,6)+1</f>
        <v>2</v>
      </c>
      <c r="I12478">
        <f>37-D12478</f>
        <v>17</v>
      </c>
      <c r="J12478">
        <f>ABS(D12478-D12479)</f>
        <v>13</v>
      </c>
    </row>
    <row r="12479">
      <c r="A12479">
        <v>15091</v>
      </c>
      <c r="B12479" t="str">
        <v>2016-05-16</v>
      </c>
      <c r="C12479" t="str">
        <v>Midday</v>
      </c>
      <c r="D12479">
        <v>7</v>
      </c>
      <c r="E12479" t="str">
        <f>IF(MOD(D12479,2)=0,"EVEN","ODD")</f>
        <v>ODD</v>
      </c>
      <c r="F12479" t="str">
        <f>IF(D12479&lt;=18,"LOW (1-18)","HIGH (19-36)")</f>
        <v>LOW (1-18)</v>
      </c>
      <c r="G12479">
        <f>INT((D12479-1)/6)+1</f>
        <v>2</v>
      </c>
      <c r="H12479">
        <f>MOD(D12479-1,6)+1</f>
        <v>1</v>
      </c>
      <c r="I12479">
        <f>37-D12479</f>
        <v>30</v>
      </c>
      <c r="J12479">
        <f>ABS(D12479-D12480)</f>
        <v>12</v>
      </c>
    </row>
    <row r="12480">
      <c r="A12480">
        <v>15090</v>
      </c>
      <c r="B12480" t="str">
        <v>2016-05-16</v>
      </c>
      <c r="C12480" t="str">
        <v>Morning</v>
      </c>
      <c r="D12480">
        <v>19</v>
      </c>
      <c r="E12480" t="str">
        <f>IF(MOD(D12480,2)=0,"EVEN","ODD")</f>
        <v>ODD</v>
      </c>
      <c r="F12480" t="str">
        <f>IF(D12480&lt;=18,"LOW (1-18)","HIGH (19-36)")</f>
        <v>HIGH (19-36)</v>
      </c>
      <c r="G12480">
        <f>INT((D12480-1)/6)+1</f>
        <v>4</v>
      </c>
      <c r="H12480">
        <f>MOD(D12480-1,6)+1</f>
        <v>1</v>
      </c>
      <c r="I12480">
        <f>37-D12480</f>
        <v>18</v>
      </c>
      <c r="J12480">
        <f>ABS(D12480-D12481)</f>
        <v>7</v>
      </c>
    </row>
    <row r="12481">
      <c r="A12481">
        <v>15089</v>
      </c>
      <c r="B12481" t="str">
        <v>2016-05-14</v>
      </c>
      <c r="C12481" t="str">
        <v>Evening</v>
      </c>
      <c r="D12481">
        <v>26</v>
      </c>
      <c r="E12481" t="str">
        <f>IF(MOD(D12481,2)=0,"EVEN","ODD")</f>
        <v>EVEN</v>
      </c>
      <c r="F12481" t="str">
        <f>IF(D12481&lt;=18,"LOW (1-18)","HIGH (19-36)")</f>
        <v>HIGH (19-36)</v>
      </c>
      <c r="G12481">
        <f>INT((D12481-1)/6)+1</f>
        <v>5</v>
      </c>
      <c r="H12481">
        <f>MOD(D12481-1,6)+1</f>
        <v>2</v>
      </c>
      <c r="I12481">
        <f>37-D12481</f>
        <v>11</v>
      </c>
      <c r="J12481">
        <f>ABS(D12481-D12482)</f>
        <v>10</v>
      </c>
    </row>
    <row r="12482">
      <c r="A12482">
        <v>15088</v>
      </c>
      <c r="B12482" t="str">
        <v>2016-05-14</v>
      </c>
      <c r="C12482" t="str">
        <v>Afternoon</v>
      </c>
      <c r="D12482">
        <v>36</v>
      </c>
      <c r="E12482" t="str">
        <f>IF(MOD(D12482,2)=0,"EVEN","ODD")</f>
        <v>EVEN</v>
      </c>
      <c r="F12482" t="str">
        <f>IF(D12482&lt;=18,"LOW (1-18)","HIGH (19-36)")</f>
        <v>HIGH (19-36)</v>
      </c>
      <c r="G12482">
        <f>INT((D12482-1)/6)+1</f>
        <v>6</v>
      </c>
      <c r="H12482">
        <f>MOD(D12482-1,6)+1</f>
        <v>6</v>
      </c>
      <c r="I12482">
        <f>37-D12482</f>
        <v>1</v>
      </c>
      <c r="J12482">
        <f>ABS(D12482-D12483)</f>
        <v>34</v>
      </c>
    </row>
    <row r="12483">
      <c r="A12483">
        <v>15087</v>
      </c>
      <c r="B12483" t="str">
        <v>2016-05-14</v>
      </c>
      <c r="C12483" t="str">
        <v>Midday</v>
      </c>
      <c r="D12483">
        <v>2</v>
      </c>
      <c r="E12483" t="str">
        <f>IF(MOD(D12483,2)=0,"EVEN","ODD")</f>
        <v>EVEN</v>
      </c>
      <c r="F12483" t="str">
        <f>IF(D12483&lt;=18,"LOW (1-18)","HIGH (19-36)")</f>
        <v>LOW (1-18)</v>
      </c>
      <c r="G12483">
        <f>INT((D12483-1)/6)+1</f>
        <v>1</v>
      </c>
      <c r="H12483">
        <f>MOD(D12483-1,6)+1</f>
        <v>2</v>
      </c>
      <c r="I12483">
        <f>37-D12483</f>
        <v>35</v>
      </c>
      <c r="J12483">
        <f>ABS(D12483-D12484)</f>
        <v>19</v>
      </c>
    </row>
    <row r="12484">
      <c r="A12484">
        <v>15086</v>
      </c>
      <c r="B12484" t="str">
        <v>2016-05-14</v>
      </c>
      <c r="C12484" t="str">
        <v>Morning</v>
      </c>
      <c r="D12484">
        <v>21</v>
      </c>
      <c r="E12484" t="str">
        <f>IF(MOD(D12484,2)=0,"EVEN","ODD")</f>
        <v>ODD</v>
      </c>
      <c r="F12484" t="str">
        <f>IF(D12484&lt;=18,"LOW (1-18)","HIGH (19-36)")</f>
        <v>HIGH (19-36)</v>
      </c>
      <c r="G12484">
        <f>INT((D12484-1)/6)+1</f>
        <v>4</v>
      </c>
      <c r="H12484">
        <f>MOD(D12484-1,6)+1</f>
        <v>3</v>
      </c>
      <c r="I12484">
        <f>37-D12484</f>
        <v>16</v>
      </c>
      <c r="J12484">
        <f>ABS(D12484-D12485)</f>
        <v>13</v>
      </c>
    </row>
    <row r="12485">
      <c r="A12485">
        <v>15085</v>
      </c>
      <c r="B12485" t="str">
        <v>2016-05-13</v>
      </c>
      <c r="C12485" t="str">
        <v>Evening</v>
      </c>
      <c r="D12485">
        <v>34</v>
      </c>
      <c r="E12485" t="str">
        <f>IF(MOD(D12485,2)=0,"EVEN","ODD")</f>
        <v>EVEN</v>
      </c>
      <c r="F12485" t="str">
        <f>IF(D12485&lt;=18,"LOW (1-18)","HIGH (19-36)")</f>
        <v>HIGH (19-36)</v>
      </c>
      <c r="G12485">
        <f>INT((D12485-1)/6)+1</f>
        <v>6</v>
      </c>
      <c r="H12485">
        <f>MOD(D12485-1,6)+1</f>
        <v>4</v>
      </c>
      <c r="I12485">
        <f>37-D12485</f>
        <v>3</v>
      </c>
      <c r="J12485">
        <f>ABS(D12485-D12486)</f>
        <v>33</v>
      </c>
    </row>
    <row r="12486">
      <c r="A12486">
        <v>15084</v>
      </c>
      <c r="B12486" t="str">
        <v>2016-05-13</v>
      </c>
      <c r="C12486" t="str">
        <v>Afternoon</v>
      </c>
      <c r="D12486">
        <v>1</v>
      </c>
      <c r="E12486" t="str">
        <f>IF(MOD(D12486,2)=0,"EVEN","ODD")</f>
        <v>ODD</v>
      </c>
      <c r="F12486" t="str">
        <f>IF(D12486&lt;=18,"LOW (1-18)","HIGH (19-36)")</f>
        <v>LOW (1-18)</v>
      </c>
      <c r="G12486">
        <f>INT((D12486-1)/6)+1</f>
        <v>1</v>
      </c>
      <c r="H12486">
        <f>MOD(D12486-1,6)+1</f>
        <v>1</v>
      </c>
      <c r="I12486">
        <f>37-D12486</f>
        <v>36</v>
      </c>
      <c r="J12486">
        <f>ABS(D12486-D12487)</f>
        <v>32</v>
      </c>
    </row>
    <row r="12487">
      <c r="A12487">
        <v>15083</v>
      </c>
      <c r="B12487" t="str">
        <v>2016-05-13</v>
      </c>
      <c r="C12487" t="str">
        <v>Midday</v>
      </c>
      <c r="D12487">
        <v>33</v>
      </c>
      <c r="E12487" t="str">
        <f>IF(MOD(D12487,2)=0,"EVEN","ODD")</f>
        <v>ODD</v>
      </c>
      <c r="F12487" t="str">
        <f>IF(D12487&lt;=18,"LOW (1-18)","HIGH (19-36)")</f>
        <v>HIGH (19-36)</v>
      </c>
      <c r="G12487">
        <f>INT((D12487-1)/6)+1</f>
        <v>6</v>
      </c>
      <c r="H12487">
        <f>MOD(D12487-1,6)+1</f>
        <v>3</v>
      </c>
      <c r="I12487">
        <f>37-D12487</f>
        <v>4</v>
      </c>
      <c r="J12487">
        <f>ABS(D12487-D12488)</f>
        <v>23</v>
      </c>
    </row>
    <row r="12488">
      <c r="A12488">
        <v>15082</v>
      </c>
      <c r="B12488" t="str">
        <v>2016-05-13</v>
      </c>
      <c r="C12488" t="str">
        <v>Morning</v>
      </c>
      <c r="D12488">
        <v>10</v>
      </c>
      <c r="E12488" t="str">
        <f>IF(MOD(D12488,2)=0,"EVEN","ODD")</f>
        <v>EVEN</v>
      </c>
      <c r="F12488" t="str">
        <f>IF(D12488&lt;=18,"LOW (1-18)","HIGH (19-36)")</f>
        <v>LOW (1-18)</v>
      </c>
      <c r="G12488">
        <f>INT((D12488-1)/6)+1</f>
        <v>2</v>
      </c>
      <c r="H12488">
        <f>MOD(D12488-1,6)+1</f>
        <v>4</v>
      </c>
      <c r="I12488">
        <f>37-D12488</f>
        <v>27</v>
      </c>
      <c r="J12488">
        <f>ABS(D12488-D12489)</f>
        <v>13</v>
      </c>
    </row>
    <row r="12489">
      <c r="A12489">
        <v>15081</v>
      </c>
      <c r="B12489" t="str">
        <v>2016-05-12</v>
      </c>
      <c r="C12489" t="str">
        <v>Evening</v>
      </c>
      <c r="D12489">
        <v>23</v>
      </c>
      <c r="E12489" t="str">
        <f>IF(MOD(D12489,2)=0,"EVEN","ODD")</f>
        <v>ODD</v>
      </c>
      <c r="F12489" t="str">
        <f>IF(D12489&lt;=18,"LOW (1-18)","HIGH (19-36)")</f>
        <v>HIGH (19-36)</v>
      </c>
      <c r="G12489">
        <f>INT((D12489-1)/6)+1</f>
        <v>4</v>
      </c>
      <c r="H12489">
        <f>MOD(D12489-1,6)+1</f>
        <v>5</v>
      </c>
      <c r="I12489">
        <f>37-D12489</f>
        <v>14</v>
      </c>
      <c r="J12489">
        <f>ABS(D12489-D12490)</f>
        <v>7</v>
      </c>
    </row>
    <row r="12490">
      <c r="A12490">
        <v>15080</v>
      </c>
      <c r="B12490" t="str">
        <v>2016-05-12</v>
      </c>
      <c r="C12490" t="str">
        <v>Afternoon</v>
      </c>
      <c r="D12490">
        <v>30</v>
      </c>
      <c r="E12490" t="str">
        <f>IF(MOD(D12490,2)=0,"EVEN","ODD")</f>
        <v>EVEN</v>
      </c>
      <c r="F12490" t="str">
        <f>IF(D12490&lt;=18,"LOW (1-18)","HIGH (19-36)")</f>
        <v>HIGH (19-36)</v>
      </c>
      <c r="G12490">
        <f>INT((D12490-1)/6)+1</f>
        <v>5</v>
      </c>
      <c r="H12490">
        <f>MOD(D12490-1,6)+1</f>
        <v>6</v>
      </c>
      <c r="I12490">
        <f>37-D12490</f>
        <v>7</v>
      </c>
      <c r="J12490">
        <f>ABS(D12490-D12491)</f>
        <v>5</v>
      </c>
    </row>
    <row r="12491">
      <c r="A12491">
        <v>15079</v>
      </c>
      <c r="B12491" t="str">
        <v>2016-05-12</v>
      </c>
      <c r="C12491" t="str">
        <v>Midday</v>
      </c>
      <c r="D12491">
        <v>25</v>
      </c>
      <c r="E12491" t="str">
        <f>IF(MOD(D12491,2)=0,"EVEN","ODD")</f>
        <v>ODD</v>
      </c>
      <c r="F12491" t="str">
        <f>IF(D12491&lt;=18,"LOW (1-18)","HIGH (19-36)")</f>
        <v>HIGH (19-36)</v>
      </c>
      <c r="G12491">
        <f>INT((D12491-1)/6)+1</f>
        <v>5</v>
      </c>
      <c r="H12491">
        <f>MOD(D12491-1,6)+1</f>
        <v>1</v>
      </c>
      <c r="I12491">
        <f>37-D12491</f>
        <v>12</v>
      </c>
      <c r="J12491">
        <f>ABS(D12491-D12492)</f>
        <v>10</v>
      </c>
    </row>
    <row r="12492">
      <c r="A12492">
        <v>15078</v>
      </c>
      <c r="B12492" t="str">
        <v>2016-05-12</v>
      </c>
      <c r="C12492" t="str">
        <v>Morning</v>
      </c>
      <c r="D12492">
        <v>35</v>
      </c>
      <c r="E12492" t="str">
        <f>IF(MOD(D12492,2)=0,"EVEN","ODD")</f>
        <v>ODD</v>
      </c>
      <c r="F12492" t="str">
        <f>IF(D12492&lt;=18,"LOW (1-18)","HIGH (19-36)")</f>
        <v>HIGH (19-36)</v>
      </c>
      <c r="G12492">
        <f>INT((D12492-1)/6)+1</f>
        <v>6</v>
      </c>
      <c r="H12492">
        <f>MOD(D12492-1,6)+1</f>
        <v>5</v>
      </c>
      <c r="I12492">
        <f>37-D12492</f>
        <v>2</v>
      </c>
      <c r="J12492">
        <f>ABS(D12492-D12493)</f>
        <v>32</v>
      </c>
    </row>
    <row r="12493">
      <c r="A12493">
        <v>15077</v>
      </c>
      <c r="B12493" t="str">
        <v>2016-05-11</v>
      </c>
      <c r="C12493" t="str">
        <v>Evening</v>
      </c>
      <c r="D12493">
        <v>3</v>
      </c>
      <c r="E12493" t="str">
        <f>IF(MOD(D12493,2)=0,"EVEN","ODD")</f>
        <v>ODD</v>
      </c>
      <c r="F12493" t="str">
        <f>IF(D12493&lt;=18,"LOW (1-18)","HIGH (19-36)")</f>
        <v>LOW (1-18)</v>
      </c>
      <c r="G12493">
        <f>INT((D12493-1)/6)+1</f>
        <v>1</v>
      </c>
      <c r="H12493">
        <f>MOD(D12493-1,6)+1</f>
        <v>3</v>
      </c>
      <c r="I12493">
        <f>37-D12493</f>
        <v>34</v>
      </c>
      <c r="J12493">
        <f>ABS(D12493-D12494)</f>
        <v>16</v>
      </c>
    </row>
    <row r="12494">
      <c r="A12494">
        <v>15076</v>
      </c>
      <c r="B12494" t="str">
        <v>2016-05-11</v>
      </c>
      <c r="C12494" t="str">
        <v>Afternoon</v>
      </c>
      <c r="D12494">
        <v>19</v>
      </c>
      <c r="E12494" t="str">
        <f>IF(MOD(D12494,2)=0,"EVEN","ODD")</f>
        <v>ODD</v>
      </c>
      <c r="F12494" t="str">
        <f>IF(D12494&lt;=18,"LOW (1-18)","HIGH (19-36)")</f>
        <v>HIGH (19-36)</v>
      </c>
      <c r="G12494">
        <f>INT((D12494-1)/6)+1</f>
        <v>4</v>
      </c>
      <c r="H12494">
        <f>MOD(D12494-1,6)+1</f>
        <v>1</v>
      </c>
      <c r="I12494">
        <f>37-D12494</f>
        <v>18</v>
      </c>
      <c r="J12494">
        <f>ABS(D12494-D12495)</f>
        <v>6</v>
      </c>
    </row>
    <row r="12495">
      <c r="A12495">
        <v>15075</v>
      </c>
      <c r="B12495" t="str">
        <v>2016-05-11</v>
      </c>
      <c r="C12495" t="str">
        <v>Midday</v>
      </c>
      <c r="D12495">
        <v>25</v>
      </c>
      <c r="E12495" t="str">
        <f>IF(MOD(D12495,2)=0,"EVEN","ODD")</f>
        <v>ODD</v>
      </c>
      <c r="F12495" t="str">
        <f>IF(D12495&lt;=18,"LOW (1-18)","HIGH (19-36)")</f>
        <v>HIGH (19-36)</v>
      </c>
      <c r="G12495">
        <f>INT((D12495-1)/6)+1</f>
        <v>5</v>
      </c>
      <c r="H12495">
        <f>MOD(D12495-1,6)+1</f>
        <v>1</v>
      </c>
      <c r="I12495">
        <f>37-D12495</f>
        <v>12</v>
      </c>
      <c r="J12495">
        <f>ABS(D12495-D12496)</f>
        <v>23</v>
      </c>
    </row>
    <row r="12496">
      <c r="A12496">
        <v>15074</v>
      </c>
      <c r="B12496" t="str">
        <v>2016-05-11</v>
      </c>
      <c r="C12496" t="str">
        <v>Morning</v>
      </c>
      <c r="D12496">
        <v>2</v>
      </c>
      <c r="E12496" t="str">
        <f>IF(MOD(D12496,2)=0,"EVEN","ODD")</f>
        <v>EVEN</v>
      </c>
      <c r="F12496" t="str">
        <f>IF(D12496&lt;=18,"LOW (1-18)","HIGH (19-36)")</f>
        <v>LOW (1-18)</v>
      </c>
      <c r="G12496">
        <f>INT((D12496-1)/6)+1</f>
        <v>1</v>
      </c>
      <c r="H12496">
        <f>MOD(D12496-1,6)+1</f>
        <v>2</v>
      </c>
      <c r="I12496">
        <f>37-D12496</f>
        <v>35</v>
      </c>
      <c r="J12496">
        <f>ABS(D12496-D12497)</f>
        <v>17</v>
      </c>
    </row>
    <row r="12497">
      <c r="A12497">
        <v>15073</v>
      </c>
      <c r="B12497" t="str">
        <v>2016-05-10</v>
      </c>
      <c r="C12497" t="str">
        <v>Evening</v>
      </c>
      <c r="D12497">
        <v>19</v>
      </c>
      <c r="E12497" t="str">
        <f>IF(MOD(D12497,2)=0,"EVEN","ODD")</f>
        <v>ODD</v>
      </c>
      <c r="F12497" t="str">
        <f>IF(D12497&lt;=18,"LOW (1-18)","HIGH (19-36)")</f>
        <v>HIGH (19-36)</v>
      </c>
      <c r="G12497">
        <f>INT((D12497-1)/6)+1</f>
        <v>4</v>
      </c>
      <c r="H12497">
        <f>MOD(D12497-1,6)+1</f>
        <v>1</v>
      </c>
      <c r="I12497">
        <f>37-D12497</f>
        <v>18</v>
      </c>
      <c r="J12497">
        <f>ABS(D12497-D12498)</f>
        <v>1</v>
      </c>
    </row>
    <row r="12498">
      <c r="A12498">
        <v>15072</v>
      </c>
      <c r="B12498" t="str">
        <v>2016-05-10</v>
      </c>
      <c r="C12498" t="str">
        <v>Afternoon</v>
      </c>
      <c r="D12498">
        <v>20</v>
      </c>
      <c r="E12498" t="str">
        <f>IF(MOD(D12498,2)=0,"EVEN","ODD")</f>
        <v>EVEN</v>
      </c>
      <c r="F12498" t="str">
        <f>IF(D12498&lt;=18,"LOW (1-18)","HIGH (19-36)")</f>
        <v>HIGH (19-36)</v>
      </c>
      <c r="G12498">
        <f>INT((D12498-1)/6)+1</f>
        <v>4</v>
      </c>
      <c r="H12498">
        <f>MOD(D12498-1,6)+1</f>
        <v>2</v>
      </c>
      <c r="I12498">
        <f>37-D12498</f>
        <v>17</v>
      </c>
      <c r="J12498">
        <f>ABS(D12498-D12499)</f>
        <v>2</v>
      </c>
    </row>
    <row r="12499">
      <c r="A12499">
        <v>15071</v>
      </c>
      <c r="B12499" t="str">
        <v>2016-05-10</v>
      </c>
      <c r="C12499" t="str">
        <v>Midday</v>
      </c>
      <c r="D12499">
        <v>18</v>
      </c>
      <c r="E12499" t="str">
        <f>IF(MOD(D12499,2)=0,"EVEN","ODD")</f>
        <v>EVEN</v>
      </c>
      <c r="F12499" t="str">
        <f>IF(D12499&lt;=18,"LOW (1-18)","HIGH (19-36)")</f>
        <v>LOW (1-18)</v>
      </c>
      <c r="G12499">
        <f>INT((D12499-1)/6)+1</f>
        <v>3</v>
      </c>
      <c r="H12499">
        <f>MOD(D12499-1,6)+1</f>
        <v>6</v>
      </c>
      <c r="I12499">
        <f>37-D12499</f>
        <v>19</v>
      </c>
      <c r="J12499">
        <f>ABS(D12499-D12500)</f>
        <v>7</v>
      </c>
    </row>
    <row r="12500">
      <c r="A12500">
        <v>15070</v>
      </c>
      <c r="B12500" t="str">
        <v>2016-05-10</v>
      </c>
      <c r="C12500" t="str">
        <v>Morning</v>
      </c>
      <c r="D12500">
        <v>25</v>
      </c>
      <c r="E12500" t="str">
        <f>IF(MOD(D12500,2)=0,"EVEN","ODD")</f>
        <v>ODD</v>
      </c>
      <c r="F12500" t="str">
        <f>IF(D12500&lt;=18,"LOW (1-18)","HIGH (19-36)")</f>
        <v>HIGH (19-36)</v>
      </c>
      <c r="G12500">
        <f>INT((D12500-1)/6)+1</f>
        <v>5</v>
      </c>
      <c r="H12500">
        <f>MOD(D12500-1,6)+1</f>
        <v>1</v>
      </c>
      <c r="I12500">
        <f>37-D12500</f>
        <v>12</v>
      </c>
      <c r="J12500">
        <f>ABS(D12500-D12501)</f>
        <v>22</v>
      </c>
    </row>
    <row r="12501">
      <c r="A12501">
        <v>15069</v>
      </c>
      <c r="B12501" t="str">
        <v>2016-05-09</v>
      </c>
      <c r="C12501" t="str">
        <v>Evening</v>
      </c>
      <c r="D12501">
        <v>3</v>
      </c>
      <c r="E12501" t="str">
        <f>IF(MOD(D12501,2)=0,"EVEN","ODD")</f>
        <v>ODD</v>
      </c>
      <c r="F12501" t="str">
        <f>IF(D12501&lt;=18,"LOW (1-18)","HIGH (19-36)")</f>
        <v>LOW (1-18)</v>
      </c>
      <c r="G12501">
        <f>INT((D12501-1)/6)+1</f>
        <v>1</v>
      </c>
      <c r="H12501">
        <f>MOD(D12501-1,6)+1</f>
        <v>3</v>
      </c>
      <c r="I12501">
        <f>37-D12501</f>
        <v>34</v>
      </c>
      <c r="J12501">
        <f>ABS(D12501-D12502)</f>
        <v>1</v>
      </c>
    </row>
    <row r="12502">
      <c r="A12502">
        <v>15068</v>
      </c>
      <c r="B12502" t="str">
        <v>2016-05-09</v>
      </c>
      <c r="C12502" t="str">
        <v>Afternoon</v>
      </c>
      <c r="D12502">
        <v>2</v>
      </c>
      <c r="E12502" t="str">
        <f>IF(MOD(D12502,2)=0,"EVEN","ODD")</f>
        <v>EVEN</v>
      </c>
      <c r="F12502" t="str">
        <f>IF(D12502&lt;=18,"LOW (1-18)","HIGH (19-36)")</f>
        <v>LOW (1-18)</v>
      </c>
      <c r="G12502">
        <f>INT((D12502-1)/6)+1</f>
        <v>1</v>
      </c>
      <c r="H12502">
        <f>MOD(D12502-1,6)+1</f>
        <v>2</v>
      </c>
      <c r="I12502">
        <f>37-D12502</f>
        <v>35</v>
      </c>
      <c r="J12502">
        <f>ABS(D12502-D12503)</f>
        <v>29</v>
      </c>
    </row>
    <row r="12503">
      <c r="A12503">
        <v>15067</v>
      </c>
      <c r="B12503" t="str">
        <v>2016-05-09</v>
      </c>
      <c r="C12503" t="str">
        <v>Midday</v>
      </c>
      <c r="D12503">
        <v>31</v>
      </c>
      <c r="E12503" t="str">
        <f>IF(MOD(D12503,2)=0,"EVEN","ODD")</f>
        <v>ODD</v>
      </c>
      <c r="F12503" t="str">
        <f>IF(D12503&lt;=18,"LOW (1-18)","HIGH (19-36)")</f>
        <v>HIGH (19-36)</v>
      </c>
      <c r="G12503">
        <f>INT((D12503-1)/6)+1</f>
        <v>6</v>
      </c>
      <c r="H12503">
        <f>MOD(D12503-1,6)+1</f>
        <v>1</v>
      </c>
      <c r="I12503">
        <f>37-D12503</f>
        <v>6</v>
      </c>
      <c r="J12503">
        <f>ABS(D12503-D12504)</f>
        <v>2</v>
      </c>
    </row>
    <row r="12504">
      <c r="A12504">
        <v>15066</v>
      </c>
      <c r="B12504" t="str">
        <v>2016-05-09</v>
      </c>
      <c r="C12504" t="str">
        <v>Morning</v>
      </c>
      <c r="D12504">
        <v>29</v>
      </c>
      <c r="E12504" t="str">
        <f>IF(MOD(D12504,2)=0,"EVEN","ODD")</f>
        <v>ODD</v>
      </c>
      <c r="F12504" t="str">
        <f>IF(D12504&lt;=18,"LOW (1-18)","HIGH (19-36)")</f>
        <v>HIGH (19-36)</v>
      </c>
      <c r="G12504">
        <f>INT((D12504-1)/6)+1</f>
        <v>5</v>
      </c>
      <c r="H12504">
        <f>MOD(D12504-1,6)+1</f>
        <v>5</v>
      </c>
      <c r="I12504">
        <f>37-D12504</f>
        <v>8</v>
      </c>
      <c r="J12504">
        <f>ABS(D12504-D12505)</f>
        <v>22</v>
      </c>
    </row>
    <row r="12505">
      <c r="A12505">
        <v>15065</v>
      </c>
      <c r="B12505" t="str">
        <v>2016-05-07</v>
      </c>
      <c r="C12505" t="str">
        <v>Evening</v>
      </c>
      <c r="D12505">
        <v>7</v>
      </c>
      <c r="E12505" t="str">
        <f>IF(MOD(D12505,2)=0,"EVEN","ODD")</f>
        <v>ODD</v>
      </c>
      <c r="F12505" t="str">
        <f>IF(D12505&lt;=18,"LOW (1-18)","HIGH (19-36)")</f>
        <v>LOW (1-18)</v>
      </c>
      <c r="G12505">
        <f>INT((D12505-1)/6)+1</f>
        <v>2</v>
      </c>
      <c r="H12505">
        <f>MOD(D12505-1,6)+1</f>
        <v>1</v>
      </c>
      <c r="I12505">
        <f>37-D12505</f>
        <v>30</v>
      </c>
      <c r="J12505">
        <f>ABS(D12505-D12506)</f>
        <v>1</v>
      </c>
    </row>
    <row r="12506">
      <c r="A12506">
        <v>15064</v>
      </c>
      <c r="B12506" t="str">
        <v>2016-05-07</v>
      </c>
      <c r="C12506" t="str">
        <v>Afternoon</v>
      </c>
      <c r="D12506">
        <v>6</v>
      </c>
      <c r="E12506" t="str">
        <f>IF(MOD(D12506,2)=0,"EVEN","ODD")</f>
        <v>EVEN</v>
      </c>
      <c r="F12506" t="str">
        <f>IF(D12506&lt;=18,"LOW (1-18)","HIGH (19-36)")</f>
        <v>LOW (1-18)</v>
      </c>
      <c r="G12506">
        <f>INT((D12506-1)/6)+1</f>
        <v>1</v>
      </c>
      <c r="H12506">
        <f>MOD(D12506-1,6)+1</f>
        <v>6</v>
      </c>
      <c r="I12506">
        <f>37-D12506</f>
        <v>31</v>
      </c>
      <c r="J12506">
        <f>ABS(D12506-D12507)</f>
        <v>28</v>
      </c>
    </row>
    <row r="12507">
      <c r="A12507">
        <v>15063</v>
      </c>
      <c r="B12507" t="str">
        <v>2016-05-07</v>
      </c>
      <c r="C12507" t="str">
        <v>Midday</v>
      </c>
      <c r="D12507">
        <v>34</v>
      </c>
      <c r="E12507" t="str">
        <f>IF(MOD(D12507,2)=0,"EVEN","ODD")</f>
        <v>EVEN</v>
      </c>
      <c r="F12507" t="str">
        <f>IF(D12507&lt;=18,"LOW (1-18)","HIGH (19-36)")</f>
        <v>HIGH (19-36)</v>
      </c>
      <c r="G12507">
        <f>INT((D12507-1)/6)+1</f>
        <v>6</v>
      </c>
      <c r="H12507">
        <f>MOD(D12507-1,6)+1</f>
        <v>4</v>
      </c>
      <c r="I12507">
        <f>37-D12507</f>
        <v>3</v>
      </c>
      <c r="J12507">
        <f>ABS(D12507-D12508)</f>
        <v>32</v>
      </c>
    </row>
    <row r="12508">
      <c r="A12508">
        <v>15062</v>
      </c>
      <c r="B12508" t="str">
        <v>2016-05-07</v>
      </c>
      <c r="C12508" t="str">
        <v>Morning</v>
      </c>
      <c r="D12508">
        <v>2</v>
      </c>
      <c r="E12508" t="str">
        <f>IF(MOD(D12508,2)=0,"EVEN","ODD")</f>
        <v>EVEN</v>
      </c>
      <c r="F12508" t="str">
        <f>IF(D12508&lt;=18,"LOW (1-18)","HIGH (19-36)")</f>
        <v>LOW (1-18)</v>
      </c>
      <c r="G12508">
        <f>INT((D12508-1)/6)+1</f>
        <v>1</v>
      </c>
      <c r="H12508">
        <f>MOD(D12508-1,6)+1</f>
        <v>2</v>
      </c>
      <c r="I12508">
        <f>37-D12508</f>
        <v>35</v>
      </c>
      <c r="J12508">
        <f>ABS(D12508-D12509)</f>
        <v>2</v>
      </c>
    </row>
    <row r="12509">
      <c r="A12509">
        <v>15061</v>
      </c>
      <c r="B12509" t="str">
        <v>2016-05-06</v>
      </c>
      <c r="C12509" t="str">
        <v>Evening</v>
      </c>
      <c r="D12509">
        <v>4</v>
      </c>
      <c r="E12509" t="str">
        <f>IF(MOD(D12509,2)=0,"EVEN","ODD")</f>
        <v>EVEN</v>
      </c>
      <c r="F12509" t="str">
        <f>IF(D12509&lt;=18,"LOW (1-18)","HIGH (19-36)")</f>
        <v>LOW (1-18)</v>
      </c>
      <c r="G12509">
        <f>INT((D12509-1)/6)+1</f>
        <v>1</v>
      </c>
      <c r="H12509">
        <f>MOD(D12509-1,6)+1</f>
        <v>4</v>
      </c>
      <c r="I12509">
        <f>37-D12509</f>
        <v>33</v>
      </c>
      <c r="J12509">
        <f>ABS(D12509-D12510)</f>
        <v>4</v>
      </c>
    </row>
    <row r="12510">
      <c r="A12510">
        <v>15060</v>
      </c>
      <c r="B12510" t="str">
        <v>2016-05-06</v>
      </c>
      <c r="C12510" t="str">
        <v>Afternoon</v>
      </c>
      <c r="D12510">
        <v>8</v>
      </c>
      <c r="E12510" t="str">
        <f>IF(MOD(D12510,2)=0,"EVEN","ODD")</f>
        <v>EVEN</v>
      </c>
      <c r="F12510" t="str">
        <f>IF(D12510&lt;=18,"LOW (1-18)","HIGH (19-36)")</f>
        <v>LOW (1-18)</v>
      </c>
      <c r="G12510">
        <f>INT((D12510-1)/6)+1</f>
        <v>2</v>
      </c>
      <c r="H12510">
        <f>MOD(D12510-1,6)+1</f>
        <v>2</v>
      </c>
      <c r="I12510">
        <f>37-D12510</f>
        <v>29</v>
      </c>
      <c r="J12510">
        <f>ABS(D12510-D12511)</f>
        <v>25</v>
      </c>
    </row>
    <row r="12511">
      <c r="A12511">
        <v>15059</v>
      </c>
      <c r="B12511" t="str">
        <v>2016-05-06</v>
      </c>
      <c r="C12511" t="str">
        <v>Midday</v>
      </c>
      <c r="D12511">
        <v>33</v>
      </c>
      <c r="E12511" t="str">
        <f>IF(MOD(D12511,2)=0,"EVEN","ODD")</f>
        <v>ODD</v>
      </c>
      <c r="F12511" t="str">
        <f>IF(D12511&lt;=18,"LOW (1-18)","HIGH (19-36)")</f>
        <v>HIGH (19-36)</v>
      </c>
      <c r="G12511">
        <f>INT((D12511-1)/6)+1</f>
        <v>6</v>
      </c>
      <c r="H12511">
        <f>MOD(D12511-1,6)+1</f>
        <v>3</v>
      </c>
      <c r="I12511">
        <f>37-D12511</f>
        <v>4</v>
      </c>
      <c r="J12511">
        <f>ABS(D12511-D12512)</f>
        <v>17</v>
      </c>
    </row>
    <row r="12512">
      <c r="A12512">
        <v>15058</v>
      </c>
      <c r="B12512" t="str">
        <v>2016-05-06</v>
      </c>
      <c r="C12512" t="str">
        <v>Morning</v>
      </c>
      <c r="D12512">
        <v>16</v>
      </c>
      <c r="E12512" t="str">
        <f>IF(MOD(D12512,2)=0,"EVEN","ODD")</f>
        <v>EVEN</v>
      </c>
      <c r="F12512" t="str">
        <f>IF(D12512&lt;=18,"LOW (1-18)","HIGH (19-36)")</f>
        <v>LOW (1-18)</v>
      </c>
      <c r="G12512">
        <f>INT((D12512-1)/6)+1</f>
        <v>3</v>
      </c>
      <c r="H12512">
        <f>MOD(D12512-1,6)+1</f>
        <v>4</v>
      </c>
      <c r="I12512">
        <f>37-D12512</f>
        <v>21</v>
      </c>
      <c r="J12512">
        <f>ABS(D12512-D12513)</f>
        <v>2</v>
      </c>
    </row>
    <row r="12513">
      <c r="A12513">
        <v>15057</v>
      </c>
      <c r="B12513" t="str">
        <v>2016-05-05</v>
      </c>
      <c r="C12513" t="str">
        <v>Evening</v>
      </c>
      <c r="D12513">
        <v>18</v>
      </c>
      <c r="E12513" t="str">
        <f>IF(MOD(D12513,2)=0,"EVEN","ODD")</f>
        <v>EVEN</v>
      </c>
      <c r="F12513" t="str">
        <f>IF(D12513&lt;=18,"LOW (1-18)","HIGH (19-36)")</f>
        <v>LOW (1-18)</v>
      </c>
      <c r="G12513">
        <f>INT((D12513-1)/6)+1</f>
        <v>3</v>
      </c>
      <c r="H12513">
        <f>MOD(D12513-1,6)+1</f>
        <v>6</v>
      </c>
      <c r="I12513">
        <f>37-D12513</f>
        <v>19</v>
      </c>
      <c r="J12513">
        <f>ABS(D12513-D12514)</f>
        <v>15</v>
      </c>
    </row>
    <row r="12514">
      <c r="A12514">
        <v>15056</v>
      </c>
      <c r="B12514" t="str">
        <v>2016-05-05</v>
      </c>
      <c r="C12514" t="str">
        <v>Afternoon</v>
      </c>
      <c r="D12514">
        <v>33</v>
      </c>
      <c r="E12514" t="str">
        <f>IF(MOD(D12514,2)=0,"EVEN","ODD")</f>
        <v>ODD</v>
      </c>
      <c r="F12514" t="str">
        <f>IF(D12514&lt;=18,"LOW (1-18)","HIGH (19-36)")</f>
        <v>HIGH (19-36)</v>
      </c>
      <c r="G12514">
        <f>INT((D12514-1)/6)+1</f>
        <v>6</v>
      </c>
      <c r="H12514">
        <f>MOD(D12514-1,6)+1</f>
        <v>3</v>
      </c>
      <c r="I12514">
        <f>37-D12514</f>
        <v>4</v>
      </c>
      <c r="J12514">
        <f>ABS(D12514-D12515)</f>
        <v>18</v>
      </c>
    </row>
    <row r="12515">
      <c r="A12515">
        <v>15055</v>
      </c>
      <c r="B12515" t="str">
        <v>2016-05-05</v>
      </c>
      <c r="C12515" t="str">
        <v>Midday</v>
      </c>
      <c r="D12515">
        <v>15</v>
      </c>
      <c r="E12515" t="str">
        <f>IF(MOD(D12515,2)=0,"EVEN","ODD")</f>
        <v>ODD</v>
      </c>
      <c r="F12515" t="str">
        <f>IF(D12515&lt;=18,"LOW (1-18)","HIGH (19-36)")</f>
        <v>LOW (1-18)</v>
      </c>
      <c r="G12515">
        <f>INT((D12515-1)/6)+1</f>
        <v>3</v>
      </c>
      <c r="H12515">
        <f>MOD(D12515-1,6)+1</f>
        <v>3</v>
      </c>
      <c r="I12515">
        <f>37-D12515</f>
        <v>22</v>
      </c>
      <c r="J12515">
        <f>ABS(D12515-D12516)</f>
        <v>4</v>
      </c>
    </row>
    <row r="12516">
      <c r="A12516">
        <v>15054</v>
      </c>
      <c r="B12516" t="str">
        <v>2016-05-05</v>
      </c>
      <c r="C12516" t="str">
        <v>Morning</v>
      </c>
      <c r="D12516">
        <v>11</v>
      </c>
      <c r="E12516" t="str">
        <f>IF(MOD(D12516,2)=0,"EVEN","ODD")</f>
        <v>ODD</v>
      </c>
      <c r="F12516" t="str">
        <f>IF(D12516&lt;=18,"LOW (1-18)","HIGH (19-36)")</f>
        <v>LOW (1-18)</v>
      </c>
      <c r="G12516">
        <f>INT((D12516-1)/6)+1</f>
        <v>2</v>
      </c>
      <c r="H12516">
        <f>MOD(D12516-1,6)+1</f>
        <v>5</v>
      </c>
      <c r="I12516">
        <f>37-D12516</f>
        <v>26</v>
      </c>
      <c r="J12516">
        <f>ABS(D12516-D12517)</f>
        <v>20</v>
      </c>
    </row>
    <row r="12517">
      <c r="A12517">
        <v>15053</v>
      </c>
      <c r="B12517" t="str">
        <v>2016-05-04</v>
      </c>
      <c r="C12517" t="str">
        <v>Evening</v>
      </c>
      <c r="D12517">
        <v>31</v>
      </c>
      <c r="E12517" t="str">
        <f>IF(MOD(D12517,2)=0,"EVEN","ODD")</f>
        <v>ODD</v>
      </c>
      <c r="F12517" t="str">
        <f>IF(D12517&lt;=18,"LOW (1-18)","HIGH (19-36)")</f>
        <v>HIGH (19-36)</v>
      </c>
      <c r="G12517">
        <f>INT((D12517-1)/6)+1</f>
        <v>6</v>
      </c>
      <c r="H12517">
        <f>MOD(D12517-1,6)+1</f>
        <v>1</v>
      </c>
      <c r="I12517">
        <f>37-D12517</f>
        <v>6</v>
      </c>
      <c r="J12517">
        <f>ABS(D12517-D12518)</f>
        <v>1</v>
      </c>
    </row>
    <row r="12518">
      <c r="A12518">
        <v>15052</v>
      </c>
      <c r="B12518" t="str">
        <v>2016-05-04</v>
      </c>
      <c r="C12518" t="str">
        <v>Afternoon</v>
      </c>
      <c r="D12518">
        <v>30</v>
      </c>
      <c r="E12518" t="str">
        <f>IF(MOD(D12518,2)=0,"EVEN","ODD")</f>
        <v>EVEN</v>
      </c>
      <c r="F12518" t="str">
        <f>IF(D12518&lt;=18,"LOW (1-18)","HIGH (19-36)")</f>
        <v>HIGH (19-36)</v>
      </c>
      <c r="G12518">
        <f>INT((D12518-1)/6)+1</f>
        <v>5</v>
      </c>
      <c r="H12518">
        <f>MOD(D12518-1,6)+1</f>
        <v>6</v>
      </c>
      <c r="I12518">
        <f>37-D12518</f>
        <v>7</v>
      </c>
      <c r="J12518">
        <f>ABS(D12518-D12519)</f>
        <v>7</v>
      </c>
    </row>
    <row r="12519">
      <c r="A12519">
        <v>15051</v>
      </c>
      <c r="B12519" t="str">
        <v>2016-05-04</v>
      </c>
      <c r="C12519" t="str">
        <v>Midday</v>
      </c>
      <c r="D12519">
        <v>23</v>
      </c>
      <c r="E12519" t="str">
        <f>IF(MOD(D12519,2)=0,"EVEN","ODD")</f>
        <v>ODD</v>
      </c>
      <c r="F12519" t="str">
        <f>IF(D12519&lt;=18,"LOW (1-18)","HIGH (19-36)")</f>
        <v>HIGH (19-36)</v>
      </c>
      <c r="G12519">
        <f>INT((D12519-1)/6)+1</f>
        <v>4</v>
      </c>
      <c r="H12519">
        <f>MOD(D12519-1,6)+1</f>
        <v>5</v>
      </c>
      <c r="I12519">
        <f>37-D12519</f>
        <v>14</v>
      </c>
      <c r="J12519">
        <f>ABS(D12519-D12520)</f>
        <v>8</v>
      </c>
    </row>
    <row r="12520">
      <c r="A12520">
        <v>15050</v>
      </c>
      <c r="B12520" t="str">
        <v>2016-05-04</v>
      </c>
      <c r="C12520" t="str">
        <v>Morning</v>
      </c>
      <c r="D12520">
        <v>31</v>
      </c>
      <c r="E12520" t="str">
        <f>IF(MOD(D12520,2)=0,"EVEN","ODD")</f>
        <v>ODD</v>
      </c>
      <c r="F12520" t="str">
        <f>IF(D12520&lt;=18,"LOW (1-18)","HIGH (19-36)")</f>
        <v>HIGH (19-36)</v>
      </c>
      <c r="G12520">
        <f>INT((D12520-1)/6)+1</f>
        <v>6</v>
      </c>
      <c r="H12520">
        <f>MOD(D12520-1,6)+1</f>
        <v>1</v>
      </c>
      <c r="I12520">
        <f>37-D12520</f>
        <v>6</v>
      </c>
      <c r="J12520">
        <f>ABS(D12520-D12521)</f>
        <v>28</v>
      </c>
    </row>
    <row r="12521">
      <c r="A12521">
        <v>15049</v>
      </c>
      <c r="B12521" t="str">
        <v>2016-05-03</v>
      </c>
      <c r="C12521" t="str">
        <v>Evening</v>
      </c>
      <c r="D12521">
        <v>3</v>
      </c>
      <c r="E12521" t="str">
        <f>IF(MOD(D12521,2)=0,"EVEN","ODD")</f>
        <v>ODD</v>
      </c>
      <c r="F12521" t="str">
        <f>IF(D12521&lt;=18,"LOW (1-18)","HIGH (19-36)")</f>
        <v>LOW (1-18)</v>
      </c>
      <c r="G12521">
        <f>INT((D12521-1)/6)+1</f>
        <v>1</v>
      </c>
      <c r="H12521">
        <f>MOD(D12521-1,6)+1</f>
        <v>3</v>
      </c>
      <c r="I12521">
        <f>37-D12521</f>
        <v>34</v>
      </c>
      <c r="J12521">
        <f>ABS(D12521-D12522)</f>
        <v>0</v>
      </c>
    </row>
    <row r="12522">
      <c r="A12522">
        <v>15048</v>
      </c>
      <c r="B12522" t="str">
        <v>2016-05-03</v>
      </c>
      <c r="C12522" t="str">
        <v>Afternoon</v>
      </c>
      <c r="D12522">
        <v>3</v>
      </c>
      <c r="E12522" t="str">
        <f>IF(MOD(D12522,2)=0,"EVEN","ODD")</f>
        <v>ODD</v>
      </c>
      <c r="F12522" t="str">
        <f>IF(D12522&lt;=18,"LOW (1-18)","HIGH (19-36)")</f>
        <v>LOW (1-18)</v>
      </c>
      <c r="G12522">
        <f>INT((D12522-1)/6)+1</f>
        <v>1</v>
      </c>
      <c r="H12522">
        <f>MOD(D12522-1,6)+1</f>
        <v>3</v>
      </c>
      <c r="I12522">
        <f>37-D12522</f>
        <v>34</v>
      </c>
      <c r="J12522">
        <f>ABS(D12522-D12523)</f>
        <v>13</v>
      </c>
    </row>
    <row r="12523">
      <c r="A12523">
        <v>15047</v>
      </c>
      <c r="B12523" t="str">
        <v>2016-05-03</v>
      </c>
      <c r="C12523" t="str">
        <v>Midday</v>
      </c>
      <c r="D12523">
        <v>16</v>
      </c>
      <c r="E12523" t="str">
        <f>IF(MOD(D12523,2)=0,"EVEN","ODD")</f>
        <v>EVEN</v>
      </c>
      <c r="F12523" t="str">
        <f>IF(D12523&lt;=18,"LOW (1-18)","HIGH (19-36)")</f>
        <v>LOW (1-18)</v>
      </c>
      <c r="G12523">
        <f>INT((D12523-1)/6)+1</f>
        <v>3</v>
      </c>
      <c r="H12523">
        <f>MOD(D12523-1,6)+1</f>
        <v>4</v>
      </c>
      <c r="I12523">
        <f>37-D12523</f>
        <v>21</v>
      </c>
      <c r="J12523">
        <f>ABS(D12523-D12524)</f>
        <v>19</v>
      </c>
    </row>
    <row r="12524">
      <c r="A12524">
        <v>15046</v>
      </c>
      <c r="B12524" t="str">
        <v>2016-05-03</v>
      </c>
      <c r="C12524" t="str">
        <v>Morning</v>
      </c>
      <c r="D12524">
        <v>35</v>
      </c>
      <c r="E12524" t="str">
        <f>IF(MOD(D12524,2)=0,"EVEN","ODD")</f>
        <v>ODD</v>
      </c>
      <c r="F12524" t="str">
        <f>IF(D12524&lt;=18,"LOW (1-18)","HIGH (19-36)")</f>
        <v>HIGH (19-36)</v>
      </c>
      <c r="G12524">
        <f>INT((D12524-1)/6)+1</f>
        <v>6</v>
      </c>
      <c r="H12524">
        <f>MOD(D12524-1,6)+1</f>
        <v>5</v>
      </c>
      <c r="I12524">
        <f>37-D12524</f>
        <v>2</v>
      </c>
      <c r="J12524">
        <f>ABS(D12524-D12525)</f>
        <v>9</v>
      </c>
    </row>
    <row r="12525">
      <c r="A12525">
        <v>15045</v>
      </c>
      <c r="B12525" t="str">
        <v>2016-05-02</v>
      </c>
      <c r="C12525" t="str">
        <v>Evening</v>
      </c>
      <c r="D12525">
        <v>26</v>
      </c>
      <c r="E12525" t="str">
        <f>IF(MOD(D12525,2)=0,"EVEN","ODD")</f>
        <v>EVEN</v>
      </c>
      <c r="F12525" t="str">
        <f>IF(D12525&lt;=18,"LOW (1-18)","HIGH (19-36)")</f>
        <v>HIGH (19-36)</v>
      </c>
      <c r="G12525">
        <f>INT((D12525-1)/6)+1</f>
        <v>5</v>
      </c>
      <c r="H12525">
        <f>MOD(D12525-1,6)+1</f>
        <v>2</v>
      </c>
      <c r="I12525">
        <f>37-D12525</f>
        <v>11</v>
      </c>
      <c r="J12525">
        <f>ABS(D12525-D12526)</f>
        <v>6</v>
      </c>
    </row>
    <row r="12526">
      <c r="A12526">
        <v>15044</v>
      </c>
      <c r="B12526" t="str">
        <v>2016-05-02</v>
      </c>
      <c r="C12526" t="str">
        <v>Afternoon</v>
      </c>
      <c r="D12526">
        <v>20</v>
      </c>
      <c r="E12526" t="str">
        <f>IF(MOD(D12526,2)=0,"EVEN","ODD")</f>
        <v>EVEN</v>
      </c>
      <c r="F12526" t="str">
        <f>IF(D12526&lt;=18,"LOW (1-18)","HIGH (19-36)")</f>
        <v>HIGH (19-36)</v>
      </c>
      <c r="G12526">
        <f>INT((D12526-1)/6)+1</f>
        <v>4</v>
      </c>
      <c r="H12526">
        <f>MOD(D12526-1,6)+1</f>
        <v>2</v>
      </c>
      <c r="I12526">
        <f>37-D12526</f>
        <v>17</v>
      </c>
      <c r="J12526">
        <f>ABS(D12526-D12527)</f>
        <v>14</v>
      </c>
    </row>
    <row r="12527">
      <c r="A12527">
        <v>15043</v>
      </c>
      <c r="B12527" t="str">
        <v>2016-05-02</v>
      </c>
      <c r="C12527" t="str">
        <v>Midday</v>
      </c>
      <c r="D12527">
        <v>6</v>
      </c>
      <c r="E12527" t="str">
        <f>IF(MOD(D12527,2)=0,"EVEN","ODD")</f>
        <v>EVEN</v>
      </c>
      <c r="F12527" t="str">
        <f>IF(D12527&lt;=18,"LOW (1-18)","HIGH (19-36)")</f>
        <v>LOW (1-18)</v>
      </c>
      <c r="G12527">
        <f>INT((D12527-1)/6)+1</f>
        <v>1</v>
      </c>
      <c r="H12527">
        <f>MOD(D12527-1,6)+1</f>
        <v>6</v>
      </c>
      <c r="I12527">
        <f>37-D12527</f>
        <v>31</v>
      </c>
      <c r="J12527">
        <f>ABS(D12527-D12528)</f>
        <v>19</v>
      </c>
    </row>
    <row r="12528">
      <c r="A12528">
        <v>15042</v>
      </c>
      <c r="B12528" t="str">
        <v>2016-05-02</v>
      </c>
      <c r="C12528" t="str">
        <v>Morning</v>
      </c>
      <c r="D12528">
        <v>25</v>
      </c>
      <c r="E12528" t="str">
        <f>IF(MOD(D12528,2)=0,"EVEN","ODD")</f>
        <v>ODD</v>
      </c>
      <c r="F12528" t="str">
        <f>IF(D12528&lt;=18,"LOW (1-18)","HIGH (19-36)")</f>
        <v>HIGH (19-36)</v>
      </c>
      <c r="G12528">
        <f>INT((D12528-1)/6)+1</f>
        <v>5</v>
      </c>
      <c r="H12528">
        <f>MOD(D12528-1,6)+1</f>
        <v>1</v>
      </c>
      <c r="I12528">
        <f>37-D12528</f>
        <v>12</v>
      </c>
      <c r="J12528">
        <f>ABS(D12528-D12529)</f>
        <v>22</v>
      </c>
    </row>
    <row r="12529">
      <c r="A12529">
        <v>15041</v>
      </c>
      <c r="B12529" t="str">
        <v>2016-04-30</v>
      </c>
      <c r="C12529" t="str">
        <v>Evening</v>
      </c>
      <c r="D12529">
        <v>3</v>
      </c>
      <c r="E12529" t="str">
        <f>IF(MOD(D12529,2)=0,"EVEN","ODD")</f>
        <v>ODD</v>
      </c>
      <c r="F12529" t="str">
        <f>IF(D12529&lt;=18,"LOW (1-18)","HIGH (19-36)")</f>
        <v>LOW (1-18)</v>
      </c>
      <c r="G12529">
        <f>INT((D12529-1)/6)+1</f>
        <v>1</v>
      </c>
      <c r="H12529">
        <f>MOD(D12529-1,6)+1</f>
        <v>3</v>
      </c>
      <c r="I12529">
        <f>37-D12529</f>
        <v>34</v>
      </c>
      <c r="J12529">
        <f>ABS(D12529-D12530)</f>
        <v>3</v>
      </c>
    </row>
    <row r="12530">
      <c r="A12530">
        <v>15040</v>
      </c>
      <c r="B12530" t="str">
        <v>2016-04-30</v>
      </c>
      <c r="C12530" t="str">
        <v>Afternoon</v>
      </c>
      <c r="D12530">
        <v>6</v>
      </c>
      <c r="E12530" t="str">
        <f>IF(MOD(D12530,2)=0,"EVEN","ODD")</f>
        <v>EVEN</v>
      </c>
      <c r="F12530" t="str">
        <f>IF(D12530&lt;=18,"LOW (1-18)","HIGH (19-36)")</f>
        <v>LOW (1-18)</v>
      </c>
      <c r="G12530">
        <f>INT((D12530-1)/6)+1</f>
        <v>1</v>
      </c>
      <c r="H12530">
        <f>MOD(D12530-1,6)+1</f>
        <v>6</v>
      </c>
      <c r="I12530">
        <f>37-D12530</f>
        <v>31</v>
      </c>
      <c r="J12530">
        <f>ABS(D12530-D12531)</f>
        <v>25</v>
      </c>
    </row>
    <row r="12531">
      <c r="A12531">
        <v>15039</v>
      </c>
      <c r="B12531" t="str">
        <v>2016-04-30</v>
      </c>
      <c r="C12531" t="str">
        <v>Midday</v>
      </c>
      <c r="D12531">
        <v>31</v>
      </c>
      <c r="E12531" t="str">
        <f>IF(MOD(D12531,2)=0,"EVEN","ODD")</f>
        <v>ODD</v>
      </c>
      <c r="F12531" t="str">
        <f>IF(D12531&lt;=18,"LOW (1-18)","HIGH (19-36)")</f>
        <v>HIGH (19-36)</v>
      </c>
      <c r="G12531">
        <f>INT((D12531-1)/6)+1</f>
        <v>6</v>
      </c>
      <c r="H12531">
        <f>MOD(D12531-1,6)+1</f>
        <v>1</v>
      </c>
      <c r="I12531">
        <f>37-D12531</f>
        <v>6</v>
      </c>
      <c r="J12531">
        <f>ABS(D12531-D12532)</f>
        <v>4</v>
      </c>
    </row>
    <row r="12532">
      <c r="A12532">
        <v>15038</v>
      </c>
      <c r="B12532" t="str">
        <v>2016-04-30</v>
      </c>
      <c r="C12532" t="str">
        <v>Morning</v>
      </c>
      <c r="D12532">
        <v>27</v>
      </c>
      <c r="E12532" t="str">
        <f>IF(MOD(D12532,2)=0,"EVEN","ODD")</f>
        <v>ODD</v>
      </c>
      <c r="F12532" t="str">
        <f>IF(D12532&lt;=18,"LOW (1-18)","HIGH (19-36)")</f>
        <v>HIGH (19-36)</v>
      </c>
      <c r="G12532">
        <f>INT((D12532-1)/6)+1</f>
        <v>5</v>
      </c>
      <c r="H12532">
        <f>MOD(D12532-1,6)+1</f>
        <v>3</v>
      </c>
      <c r="I12532">
        <f>37-D12532</f>
        <v>10</v>
      </c>
      <c r="J12532">
        <f>ABS(D12532-D12533)</f>
        <v>4</v>
      </c>
    </row>
    <row r="12533">
      <c r="A12533">
        <v>15037</v>
      </c>
      <c r="B12533" t="str">
        <v>2016-04-29</v>
      </c>
      <c r="C12533" t="str">
        <v>Evening</v>
      </c>
      <c r="D12533">
        <v>31</v>
      </c>
      <c r="E12533" t="str">
        <f>IF(MOD(D12533,2)=0,"EVEN","ODD")</f>
        <v>ODD</v>
      </c>
      <c r="F12533" t="str">
        <f>IF(D12533&lt;=18,"LOW (1-18)","HIGH (19-36)")</f>
        <v>HIGH (19-36)</v>
      </c>
      <c r="G12533">
        <f>INT((D12533-1)/6)+1</f>
        <v>6</v>
      </c>
      <c r="H12533">
        <f>MOD(D12533-1,6)+1</f>
        <v>1</v>
      </c>
      <c r="I12533">
        <f>37-D12533</f>
        <v>6</v>
      </c>
      <c r="J12533">
        <f>ABS(D12533-D12534)</f>
        <v>2</v>
      </c>
    </row>
    <row r="12534">
      <c r="A12534">
        <v>15036</v>
      </c>
      <c r="B12534" t="str">
        <v>2016-04-29</v>
      </c>
      <c r="C12534" t="str">
        <v>Afternoon</v>
      </c>
      <c r="D12534">
        <v>29</v>
      </c>
      <c r="E12534" t="str">
        <f>IF(MOD(D12534,2)=0,"EVEN","ODD")</f>
        <v>ODD</v>
      </c>
      <c r="F12534" t="str">
        <f>IF(D12534&lt;=18,"LOW (1-18)","HIGH (19-36)")</f>
        <v>HIGH (19-36)</v>
      </c>
      <c r="G12534">
        <f>INT((D12534-1)/6)+1</f>
        <v>5</v>
      </c>
      <c r="H12534">
        <f>MOD(D12534-1,6)+1</f>
        <v>5</v>
      </c>
      <c r="I12534">
        <f>37-D12534</f>
        <v>8</v>
      </c>
      <c r="J12534">
        <f>ABS(D12534-D12535)</f>
        <v>7</v>
      </c>
    </row>
    <row r="12535">
      <c r="A12535">
        <v>15035</v>
      </c>
      <c r="B12535" t="str">
        <v>2016-04-29</v>
      </c>
      <c r="C12535" t="str">
        <v>Midday</v>
      </c>
      <c r="D12535">
        <v>22</v>
      </c>
      <c r="E12535" t="str">
        <f>IF(MOD(D12535,2)=0,"EVEN","ODD")</f>
        <v>EVEN</v>
      </c>
      <c r="F12535" t="str">
        <f>IF(D12535&lt;=18,"LOW (1-18)","HIGH (19-36)")</f>
        <v>HIGH (19-36)</v>
      </c>
      <c r="G12535">
        <f>INT((D12535-1)/6)+1</f>
        <v>4</v>
      </c>
      <c r="H12535">
        <f>MOD(D12535-1,6)+1</f>
        <v>4</v>
      </c>
      <c r="I12535">
        <f>37-D12535</f>
        <v>15</v>
      </c>
      <c r="J12535">
        <f>ABS(D12535-D12536)</f>
        <v>13</v>
      </c>
    </row>
    <row r="12536">
      <c r="A12536">
        <v>15034</v>
      </c>
      <c r="B12536" t="str">
        <v>2016-04-29</v>
      </c>
      <c r="C12536" t="str">
        <v>Morning</v>
      </c>
      <c r="D12536">
        <v>9</v>
      </c>
      <c r="E12536" t="str">
        <f>IF(MOD(D12536,2)=0,"EVEN","ODD")</f>
        <v>ODD</v>
      </c>
      <c r="F12536" t="str">
        <f>IF(D12536&lt;=18,"LOW (1-18)","HIGH (19-36)")</f>
        <v>LOW (1-18)</v>
      </c>
      <c r="G12536">
        <f>INT((D12536-1)/6)+1</f>
        <v>2</v>
      </c>
      <c r="H12536">
        <f>MOD(D12536-1,6)+1</f>
        <v>3</v>
      </c>
      <c r="I12536">
        <f>37-D12536</f>
        <v>28</v>
      </c>
      <c r="J12536">
        <f>ABS(D12536-D12537)</f>
        <v>20</v>
      </c>
    </row>
    <row r="12537">
      <c r="A12537">
        <v>15033</v>
      </c>
      <c r="B12537" t="str">
        <v>2016-04-28</v>
      </c>
      <c r="C12537" t="str">
        <v>Evening</v>
      </c>
      <c r="D12537">
        <v>29</v>
      </c>
      <c r="E12537" t="str">
        <f>IF(MOD(D12537,2)=0,"EVEN","ODD")</f>
        <v>ODD</v>
      </c>
      <c r="F12537" t="str">
        <f>IF(D12537&lt;=18,"LOW (1-18)","HIGH (19-36)")</f>
        <v>HIGH (19-36)</v>
      </c>
      <c r="G12537">
        <f>INT((D12537-1)/6)+1</f>
        <v>5</v>
      </c>
      <c r="H12537">
        <f>MOD(D12537-1,6)+1</f>
        <v>5</v>
      </c>
      <c r="I12537">
        <f>37-D12537</f>
        <v>8</v>
      </c>
      <c r="J12537">
        <f>ABS(D12537-D12538)</f>
        <v>26</v>
      </c>
    </row>
    <row r="12538">
      <c r="A12538">
        <v>15032</v>
      </c>
      <c r="B12538" t="str">
        <v>2016-04-28</v>
      </c>
      <c r="C12538" t="str">
        <v>Afternoon</v>
      </c>
      <c r="D12538">
        <v>3</v>
      </c>
      <c r="E12538" t="str">
        <f>IF(MOD(D12538,2)=0,"EVEN","ODD")</f>
        <v>ODD</v>
      </c>
      <c r="F12538" t="str">
        <f>IF(D12538&lt;=18,"LOW (1-18)","HIGH (19-36)")</f>
        <v>LOW (1-18)</v>
      </c>
      <c r="G12538">
        <f>INT((D12538-1)/6)+1</f>
        <v>1</v>
      </c>
      <c r="H12538">
        <f>MOD(D12538-1,6)+1</f>
        <v>3</v>
      </c>
      <c r="I12538">
        <f>37-D12538</f>
        <v>34</v>
      </c>
      <c r="J12538">
        <f>ABS(D12538-D12539)</f>
        <v>20</v>
      </c>
    </row>
    <row r="12539">
      <c r="A12539">
        <v>15031</v>
      </c>
      <c r="B12539" t="str">
        <v>2016-04-28</v>
      </c>
      <c r="C12539" t="str">
        <v>Midday</v>
      </c>
      <c r="D12539">
        <v>23</v>
      </c>
      <c r="E12539" t="str">
        <f>IF(MOD(D12539,2)=0,"EVEN","ODD")</f>
        <v>ODD</v>
      </c>
      <c r="F12539" t="str">
        <f>IF(D12539&lt;=18,"LOW (1-18)","HIGH (19-36)")</f>
        <v>HIGH (19-36)</v>
      </c>
      <c r="G12539">
        <f>INT((D12539-1)/6)+1</f>
        <v>4</v>
      </c>
      <c r="H12539">
        <f>MOD(D12539-1,6)+1</f>
        <v>5</v>
      </c>
      <c r="I12539">
        <f>37-D12539</f>
        <v>14</v>
      </c>
      <c r="J12539">
        <f>ABS(D12539-D12540)</f>
        <v>20</v>
      </c>
    </row>
    <row r="12540">
      <c r="A12540">
        <v>15030</v>
      </c>
      <c r="B12540" t="str">
        <v>2016-04-28</v>
      </c>
      <c r="C12540" t="str">
        <v>Morning</v>
      </c>
      <c r="D12540">
        <v>3</v>
      </c>
      <c r="E12540" t="str">
        <f>IF(MOD(D12540,2)=0,"EVEN","ODD")</f>
        <v>ODD</v>
      </c>
      <c r="F12540" t="str">
        <f>IF(D12540&lt;=18,"LOW (1-18)","HIGH (19-36)")</f>
        <v>LOW (1-18)</v>
      </c>
      <c r="G12540">
        <f>INT((D12540-1)/6)+1</f>
        <v>1</v>
      </c>
      <c r="H12540">
        <f>MOD(D12540-1,6)+1</f>
        <v>3</v>
      </c>
      <c r="I12540">
        <f>37-D12540</f>
        <v>34</v>
      </c>
      <c r="J12540">
        <f>ABS(D12540-D12541)</f>
        <v>5</v>
      </c>
    </row>
    <row r="12541">
      <c r="A12541">
        <v>15029</v>
      </c>
      <c r="B12541" t="str">
        <v>2016-04-27</v>
      </c>
      <c r="C12541" t="str">
        <v>Evening</v>
      </c>
      <c r="D12541">
        <v>8</v>
      </c>
      <c r="E12541" t="str">
        <f>IF(MOD(D12541,2)=0,"EVEN","ODD")</f>
        <v>EVEN</v>
      </c>
      <c r="F12541" t="str">
        <f>IF(D12541&lt;=18,"LOW (1-18)","HIGH (19-36)")</f>
        <v>LOW (1-18)</v>
      </c>
      <c r="G12541">
        <f>INT((D12541-1)/6)+1</f>
        <v>2</v>
      </c>
      <c r="H12541">
        <f>MOD(D12541-1,6)+1</f>
        <v>2</v>
      </c>
      <c r="I12541">
        <f>37-D12541</f>
        <v>29</v>
      </c>
      <c r="J12541">
        <f>ABS(D12541-D12542)</f>
        <v>23</v>
      </c>
    </row>
    <row r="12542">
      <c r="A12542">
        <v>15028</v>
      </c>
      <c r="B12542" t="str">
        <v>2016-04-27</v>
      </c>
      <c r="C12542" t="str">
        <v>Afternoon</v>
      </c>
      <c r="D12542">
        <v>31</v>
      </c>
      <c r="E12542" t="str">
        <f>IF(MOD(D12542,2)=0,"EVEN","ODD")</f>
        <v>ODD</v>
      </c>
      <c r="F12542" t="str">
        <f>IF(D12542&lt;=18,"LOW (1-18)","HIGH (19-36)")</f>
        <v>HIGH (19-36)</v>
      </c>
      <c r="G12542">
        <f>INT((D12542-1)/6)+1</f>
        <v>6</v>
      </c>
      <c r="H12542">
        <f>MOD(D12542-1,6)+1</f>
        <v>1</v>
      </c>
      <c r="I12542">
        <f>37-D12542</f>
        <v>6</v>
      </c>
      <c r="J12542">
        <f>ABS(D12542-D12543)</f>
        <v>18</v>
      </c>
    </row>
    <row r="12543">
      <c r="A12543">
        <v>15027</v>
      </c>
      <c r="B12543" t="str">
        <v>2016-04-27</v>
      </c>
      <c r="C12543" t="str">
        <v>Midday</v>
      </c>
      <c r="D12543">
        <v>13</v>
      </c>
      <c r="E12543" t="str">
        <f>IF(MOD(D12543,2)=0,"EVEN","ODD")</f>
        <v>ODD</v>
      </c>
      <c r="F12543" t="str">
        <f>IF(D12543&lt;=18,"LOW (1-18)","HIGH (19-36)")</f>
        <v>LOW (1-18)</v>
      </c>
      <c r="G12543">
        <f>INT((D12543-1)/6)+1</f>
        <v>3</v>
      </c>
      <c r="H12543">
        <f>MOD(D12543-1,6)+1</f>
        <v>1</v>
      </c>
      <c r="I12543">
        <f>37-D12543</f>
        <v>24</v>
      </c>
      <c r="J12543">
        <f>ABS(D12543-D12544)</f>
        <v>7</v>
      </c>
    </row>
    <row r="12544">
      <c r="A12544">
        <v>15026</v>
      </c>
      <c r="B12544" t="str">
        <v>2016-04-27</v>
      </c>
      <c r="C12544" t="str">
        <v>Morning</v>
      </c>
      <c r="D12544">
        <v>6</v>
      </c>
      <c r="E12544" t="str">
        <f>IF(MOD(D12544,2)=0,"EVEN","ODD")</f>
        <v>EVEN</v>
      </c>
      <c r="F12544" t="str">
        <f>IF(D12544&lt;=18,"LOW (1-18)","HIGH (19-36)")</f>
        <v>LOW (1-18)</v>
      </c>
      <c r="G12544">
        <f>INT((D12544-1)/6)+1</f>
        <v>1</v>
      </c>
      <c r="H12544">
        <f>MOD(D12544-1,6)+1</f>
        <v>6</v>
      </c>
      <c r="I12544">
        <f>37-D12544</f>
        <v>31</v>
      </c>
      <c r="J12544">
        <f>ABS(D12544-D12545)</f>
        <v>0</v>
      </c>
    </row>
    <row r="12545">
      <c r="A12545">
        <v>15025</v>
      </c>
      <c r="B12545" t="str">
        <v>2016-04-26</v>
      </c>
      <c r="C12545" t="str">
        <v>Evening</v>
      </c>
      <c r="D12545">
        <v>6</v>
      </c>
      <c r="E12545" t="str">
        <f>IF(MOD(D12545,2)=0,"EVEN","ODD")</f>
        <v>EVEN</v>
      </c>
      <c r="F12545" t="str">
        <f>IF(D12545&lt;=18,"LOW (1-18)","HIGH (19-36)")</f>
        <v>LOW (1-18)</v>
      </c>
      <c r="G12545">
        <f>INT((D12545-1)/6)+1</f>
        <v>1</v>
      </c>
      <c r="H12545">
        <f>MOD(D12545-1,6)+1</f>
        <v>6</v>
      </c>
      <c r="I12545">
        <f>37-D12545</f>
        <v>31</v>
      </c>
      <c r="J12545">
        <f>ABS(D12545-D12546)</f>
        <v>17</v>
      </c>
    </row>
    <row r="12546">
      <c r="A12546">
        <v>15024</v>
      </c>
      <c r="B12546" t="str">
        <v>2016-04-26</v>
      </c>
      <c r="C12546" t="str">
        <v>Afternoon</v>
      </c>
      <c r="D12546">
        <v>23</v>
      </c>
      <c r="E12546" t="str">
        <f>IF(MOD(D12546,2)=0,"EVEN","ODD")</f>
        <v>ODD</v>
      </c>
      <c r="F12546" t="str">
        <f>IF(D12546&lt;=18,"LOW (1-18)","HIGH (19-36)")</f>
        <v>HIGH (19-36)</v>
      </c>
      <c r="G12546">
        <f>INT((D12546-1)/6)+1</f>
        <v>4</v>
      </c>
      <c r="H12546">
        <f>MOD(D12546-1,6)+1</f>
        <v>5</v>
      </c>
      <c r="I12546">
        <f>37-D12546</f>
        <v>14</v>
      </c>
      <c r="J12546">
        <f>ABS(D12546-D12547)</f>
        <v>22</v>
      </c>
    </row>
    <row r="12547">
      <c r="A12547">
        <v>15023</v>
      </c>
      <c r="B12547" t="str">
        <v>2016-04-26</v>
      </c>
      <c r="C12547" t="str">
        <v>Midday</v>
      </c>
      <c r="D12547">
        <v>1</v>
      </c>
      <c r="E12547" t="str">
        <f>IF(MOD(D12547,2)=0,"EVEN","ODD")</f>
        <v>ODD</v>
      </c>
      <c r="F12547" t="str">
        <f>IF(D12547&lt;=18,"LOW (1-18)","HIGH (19-36)")</f>
        <v>LOW (1-18)</v>
      </c>
      <c r="G12547">
        <f>INT((D12547-1)/6)+1</f>
        <v>1</v>
      </c>
      <c r="H12547">
        <f>MOD(D12547-1,6)+1</f>
        <v>1</v>
      </c>
      <c r="I12547">
        <f>37-D12547</f>
        <v>36</v>
      </c>
      <c r="J12547">
        <f>ABS(D12547-D12548)</f>
        <v>23</v>
      </c>
    </row>
    <row r="12548">
      <c r="A12548">
        <v>15022</v>
      </c>
      <c r="B12548" t="str">
        <v>2016-04-26</v>
      </c>
      <c r="C12548" t="str">
        <v>Morning</v>
      </c>
      <c r="D12548">
        <v>24</v>
      </c>
      <c r="E12548" t="str">
        <f>IF(MOD(D12548,2)=0,"EVEN","ODD")</f>
        <v>EVEN</v>
      </c>
      <c r="F12548" t="str">
        <f>IF(D12548&lt;=18,"LOW (1-18)","HIGH (19-36)")</f>
        <v>HIGH (19-36)</v>
      </c>
      <c r="G12548">
        <f>INT((D12548-1)/6)+1</f>
        <v>4</v>
      </c>
      <c r="H12548">
        <f>MOD(D12548-1,6)+1</f>
        <v>6</v>
      </c>
      <c r="I12548">
        <f>37-D12548</f>
        <v>13</v>
      </c>
      <c r="J12548">
        <f>ABS(D12548-D12549)</f>
        <v>14</v>
      </c>
    </row>
    <row r="12549">
      <c r="A12549">
        <v>15021</v>
      </c>
      <c r="B12549" t="str">
        <v>2016-04-25</v>
      </c>
      <c r="C12549" t="str">
        <v>Evening</v>
      </c>
      <c r="D12549">
        <v>10</v>
      </c>
      <c r="E12549" t="str">
        <f>IF(MOD(D12549,2)=0,"EVEN","ODD")</f>
        <v>EVEN</v>
      </c>
      <c r="F12549" t="str">
        <f>IF(D12549&lt;=18,"LOW (1-18)","HIGH (19-36)")</f>
        <v>LOW (1-18)</v>
      </c>
      <c r="G12549">
        <f>INT((D12549-1)/6)+1</f>
        <v>2</v>
      </c>
      <c r="H12549">
        <f>MOD(D12549-1,6)+1</f>
        <v>4</v>
      </c>
      <c r="I12549">
        <f>37-D12549</f>
        <v>27</v>
      </c>
      <c r="J12549">
        <f>ABS(D12549-D12550)</f>
        <v>2</v>
      </c>
    </row>
    <row r="12550">
      <c r="A12550">
        <v>15020</v>
      </c>
      <c r="B12550" t="str">
        <v>2016-04-25</v>
      </c>
      <c r="C12550" t="str">
        <v>Afternoon</v>
      </c>
      <c r="D12550">
        <v>8</v>
      </c>
      <c r="E12550" t="str">
        <f>IF(MOD(D12550,2)=0,"EVEN","ODD")</f>
        <v>EVEN</v>
      </c>
      <c r="F12550" t="str">
        <f>IF(D12550&lt;=18,"LOW (1-18)","HIGH (19-36)")</f>
        <v>LOW (1-18)</v>
      </c>
      <c r="G12550">
        <f>INT((D12550-1)/6)+1</f>
        <v>2</v>
      </c>
      <c r="H12550">
        <f>MOD(D12550-1,6)+1</f>
        <v>2</v>
      </c>
      <c r="I12550">
        <f>37-D12550</f>
        <v>29</v>
      </c>
      <c r="J12550">
        <f>ABS(D12550-D12551)</f>
        <v>27</v>
      </c>
    </row>
    <row r="12551">
      <c r="A12551">
        <v>15019</v>
      </c>
      <c r="B12551" t="str">
        <v>2016-04-25</v>
      </c>
      <c r="C12551" t="str">
        <v>Midday</v>
      </c>
      <c r="D12551">
        <v>35</v>
      </c>
      <c r="E12551" t="str">
        <f>IF(MOD(D12551,2)=0,"EVEN","ODD")</f>
        <v>ODD</v>
      </c>
      <c r="F12551" t="str">
        <f>IF(D12551&lt;=18,"LOW (1-18)","HIGH (19-36)")</f>
        <v>HIGH (19-36)</v>
      </c>
      <c r="G12551">
        <f>INT((D12551-1)/6)+1</f>
        <v>6</v>
      </c>
      <c r="H12551">
        <f>MOD(D12551-1,6)+1</f>
        <v>5</v>
      </c>
      <c r="I12551">
        <f>37-D12551</f>
        <v>2</v>
      </c>
      <c r="J12551">
        <f>ABS(D12551-D12552)</f>
        <v>12</v>
      </c>
    </row>
    <row r="12552">
      <c r="A12552">
        <v>15018</v>
      </c>
      <c r="B12552" t="str">
        <v>2016-04-25</v>
      </c>
      <c r="C12552" t="str">
        <v>Morning</v>
      </c>
      <c r="D12552">
        <v>23</v>
      </c>
      <c r="E12552" t="str">
        <f>IF(MOD(D12552,2)=0,"EVEN","ODD")</f>
        <v>ODD</v>
      </c>
      <c r="F12552" t="str">
        <f>IF(D12552&lt;=18,"LOW (1-18)","HIGH (19-36)")</f>
        <v>HIGH (19-36)</v>
      </c>
      <c r="G12552">
        <f>INT((D12552-1)/6)+1</f>
        <v>4</v>
      </c>
      <c r="H12552">
        <f>MOD(D12552-1,6)+1</f>
        <v>5</v>
      </c>
      <c r="I12552">
        <f>37-D12552</f>
        <v>14</v>
      </c>
      <c r="J12552">
        <f>ABS(D12552-D12553)</f>
        <v>18</v>
      </c>
    </row>
    <row r="12553">
      <c r="A12553">
        <v>15017</v>
      </c>
      <c r="B12553" t="str">
        <v>2016-04-23</v>
      </c>
      <c r="C12553" t="str">
        <v>Evening</v>
      </c>
      <c r="D12553">
        <v>5</v>
      </c>
      <c r="E12553" t="str">
        <f>IF(MOD(D12553,2)=0,"EVEN","ODD")</f>
        <v>ODD</v>
      </c>
      <c r="F12553" t="str">
        <f>IF(D12553&lt;=18,"LOW (1-18)","HIGH (19-36)")</f>
        <v>LOW (1-18)</v>
      </c>
      <c r="G12553">
        <f>INT((D12553-1)/6)+1</f>
        <v>1</v>
      </c>
      <c r="H12553">
        <f>MOD(D12553-1,6)+1</f>
        <v>5</v>
      </c>
      <c r="I12553">
        <f>37-D12553</f>
        <v>32</v>
      </c>
      <c r="J12553">
        <f>ABS(D12553-D12554)</f>
        <v>3</v>
      </c>
    </row>
    <row r="12554">
      <c r="A12554">
        <v>15016</v>
      </c>
      <c r="B12554" t="str">
        <v>2016-04-23</v>
      </c>
      <c r="C12554" t="str">
        <v>Afternoon</v>
      </c>
      <c r="D12554">
        <v>2</v>
      </c>
      <c r="E12554" t="str">
        <f>IF(MOD(D12554,2)=0,"EVEN","ODD")</f>
        <v>EVEN</v>
      </c>
      <c r="F12554" t="str">
        <f>IF(D12554&lt;=18,"LOW (1-18)","HIGH (19-36)")</f>
        <v>LOW (1-18)</v>
      </c>
      <c r="G12554">
        <f>INT((D12554-1)/6)+1</f>
        <v>1</v>
      </c>
      <c r="H12554">
        <f>MOD(D12554-1,6)+1</f>
        <v>2</v>
      </c>
      <c r="I12554">
        <f>37-D12554</f>
        <v>35</v>
      </c>
      <c r="J12554">
        <f>ABS(D12554-D12555)</f>
        <v>34</v>
      </c>
    </row>
    <row r="12555">
      <c r="A12555">
        <v>15015</v>
      </c>
      <c r="B12555" t="str">
        <v>2016-04-23</v>
      </c>
      <c r="C12555" t="str">
        <v>Midday</v>
      </c>
      <c r="D12555">
        <v>36</v>
      </c>
      <c r="E12555" t="str">
        <f>IF(MOD(D12555,2)=0,"EVEN","ODD")</f>
        <v>EVEN</v>
      </c>
      <c r="F12555" t="str">
        <f>IF(D12555&lt;=18,"LOW (1-18)","HIGH (19-36)")</f>
        <v>HIGH (19-36)</v>
      </c>
      <c r="G12555">
        <f>INT((D12555-1)/6)+1</f>
        <v>6</v>
      </c>
      <c r="H12555">
        <f>MOD(D12555-1,6)+1</f>
        <v>6</v>
      </c>
      <c r="I12555">
        <f>37-D12555</f>
        <v>1</v>
      </c>
      <c r="J12555">
        <f>ABS(D12555-D12556)</f>
        <v>19</v>
      </c>
    </row>
    <row r="12556">
      <c r="A12556">
        <v>15014</v>
      </c>
      <c r="B12556" t="str">
        <v>2016-04-23</v>
      </c>
      <c r="C12556" t="str">
        <v>Morning</v>
      </c>
      <c r="D12556">
        <v>17</v>
      </c>
      <c r="E12556" t="str">
        <f>IF(MOD(D12556,2)=0,"EVEN","ODD")</f>
        <v>ODD</v>
      </c>
      <c r="F12556" t="str">
        <f>IF(D12556&lt;=18,"LOW (1-18)","HIGH (19-36)")</f>
        <v>LOW (1-18)</v>
      </c>
      <c r="G12556">
        <f>INT((D12556-1)/6)+1</f>
        <v>3</v>
      </c>
      <c r="H12556">
        <f>MOD(D12556-1,6)+1</f>
        <v>5</v>
      </c>
      <c r="I12556">
        <f>37-D12556</f>
        <v>20</v>
      </c>
      <c r="J12556">
        <f>ABS(D12556-D12557)</f>
        <v>13</v>
      </c>
    </row>
    <row r="12557">
      <c r="A12557">
        <v>15013</v>
      </c>
      <c r="B12557" t="str">
        <v>2016-04-22</v>
      </c>
      <c r="C12557" t="str">
        <v>Evening</v>
      </c>
      <c r="D12557">
        <v>4</v>
      </c>
      <c r="E12557" t="str">
        <f>IF(MOD(D12557,2)=0,"EVEN","ODD")</f>
        <v>EVEN</v>
      </c>
      <c r="F12557" t="str">
        <f>IF(D12557&lt;=18,"LOW (1-18)","HIGH (19-36)")</f>
        <v>LOW (1-18)</v>
      </c>
      <c r="G12557">
        <f>INT((D12557-1)/6)+1</f>
        <v>1</v>
      </c>
      <c r="H12557">
        <f>MOD(D12557-1,6)+1</f>
        <v>4</v>
      </c>
      <c r="I12557">
        <f>37-D12557</f>
        <v>33</v>
      </c>
      <c r="J12557">
        <f>ABS(D12557-D12558)</f>
        <v>22</v>
      </c>
    </row>
    <row r="12558">
      <c r="A12558">
        <v>15012</v>
      </c>
      <c r="B12558" t="str">
        <v>2016-04-22</v>
      </c>
      <c r="C12558" t="str">
        <v>Afternoon</v>
      </c>
      <c r="D12558">
        <v>26</v>
      </c>
      <c r="E12558" t="str">
        <f>IF(MOD(D12558,2)=0,"EVEN","ODD")</f>
        <v>EVEN</v>
      </c>
      <c r="F12558" t="str">
        <f>IF(D12558&lt;=18,"LOW (1-18)","HIGH (19-36)")</f>
        <v>HIGH (19-36)</v>
      </c>
      <c r="G12558">
        <f>INT((D12558-1)/6)+1</f>
        <v>5</v>
      </c>
      <c r="H12558">
        <f>MOD(D12558-1,6)+1</f>
        <v>2</v>
      </c>
      <c r="I12558">
        <f>37-D12558</f>
        <v>11</v>
      </c>
      <c r="J12558">
        <f>ABS(D12558-D12559)</f>
        <v>1</v>
      </c>
    </row>
    <row r="12559">
      <c r="A12559">
        <v>15011</v>
      </c>
      <c r="B12559" t="str">
        <v>2016-04-22</v>
      </c>
      <c r="C12559" t="str">
        <v>Midday</v>
      </c>
      <c r="D12559">
        <v>25</v>
      </c>
      <c r="E12559" t="str">
        <f>IF(MOD(D12559,2)=0,"EVEN","ODD")</f>
        <v>ODD</v>
      </c>
      <c r="F12559" t="str">
        <f>IF(D12559&lt;=18,"LOW (1-18)","HIGH (19-36)")</f>
        <v>HIGH (19-36)</v>
      </c>
      <c r="G12559">
        <f>INT((D12559-1)/6)+1</f>
        <v>5</v>
      </c>
      <c r="H12559">
        <f>MOD(D12559-1,6)+1</f>
        <v>1</v>
      </c>
      <c r="I12559">
        <f>37-D12559</f>
        <v>12</v>
      </c>
      <c r="J12559">
        <f>ABS(D12559-D12560)</f>
        <v>5</v>
      </c>
    </row>
    <row r="12560">
      <c r="A12560">
        <v>15010</v>
      </c>
      <c r="B12560" t="str">
        <v>2016-04-22</v>
      </c>
      <c r="C12560" t="str">
        <v>Morning</v>
      </c>
      <c r="D12560">
        <v>30</v>
      </c>
      <c r="E12560" t="str">
        <f>IF(MOD(D12560,2)=0,"EVEN","ODD")</f>
        <v>EVEN</v>
      </c>
      <c r="F12560" t="str">
        <f>IF(D12560&lt;=18,"LOW (1-18)","HIGH (19-36)")</f>
        <v>HIGH (19-36)</v>
      </c>
      <c r="G12560">
        <f>INT((D12560-1)/6)+1</f>
        <v>5</v>
      </c>
      <c r="H12560">
        <f>MOD(D12560-1,6)+1</f>
        <v>6</v>
      </c>
      <c r="I12560">
        <f>37-D12560</f>
        <v>7</v>
      </c>
      <c r="J12560">
        <f>ABS(D12560-D12561)</f>
        <v>23</v>
      </c>
    </row>
    <row r="12561">
      <c r="A12561">
        <v>15009</v>
      </c>
      <c r="B12561" t="str">
        <v>2016-04-21</v>
      </c>
      <c r="C12561" t="str">
        <v>Evening</v>
      </c>
      <c r="D12561">
        <v>7</v>
      </c>
      <c r="E12561" t="str">
        <f>IF(MOD(D12561,2)=0,"EVEN","ODD")</f>
        <v>ODD</v>
      </c>
      <c r="F12561" t="str">
        <f>IF(D12561&lt;=18,"LOW (1-18)","HIGH (19-36)")</f>
        <v>LOW (1-18)</v>
      </c>
      <c r="G12561">
        <f>INT((D12561-1)/6)+1</f>
        <v>2</v>
      </c>
      <c r="H12561">
        <f>MOD(D12561-1,6)+1</f>
        <v>1</v>
      </c>
      <c r="I12561">
        <f>37-D12561</f>
        <v>30</v>
      </c>
      <c r="J12561">
        <f>ABS(D12561-D12562)</f>
        <v>12</v>
      </c>
    </row>
    <row r="12562">
      <c r="A12562">
        <v>15008</v>
      </c>
      <c r="B12562" t="str">
        <v>2016-04-21</v>
      </c>
      <c r="C12562" t="str">
        <v>Afternoon</v>
      </c>
      <c r="D12562">
        <v>19</v>
      </c>
      <c r="E12562" t="str">
        <f>IF(MOD(D12562,2)=0,"EVEN","ODD")</f>
        <v>ODD</v>
      </c>
      <c r="F12562" t="str">
        <f>IF(D12562&lt;=18,"LOW (1-18)","HIGH (19-36)")</f>
        <v>HIGH (19-36)</v>
      </c>
      <c r="G12562">
        <f>INT((D12562-1)/6)+1</f>
        <v>4</v>
      </c>
      <c r="H12562">
        <f>MOD(D12562-1,6)+1</f>
        <v>1</v>
      </c>
      <c r="I12562">
        <f>37-D12562</f>
        <v>18</v>
      </c>
      <c r="J12562">
        <f>ABS(D12562-D12563)</f>
        <v>1</v>
      </c>
    </row>
    <row r="12563">
      <c r="A12563">
        <v>15007</v>
      </c>
      <c r="B12563" t="str">
        <v>2016-04-21</v>
      </c>
      <c r="C12563" t="str">
        <v>Midday</v>
      </c>
      <c r="D12563">
        <v>18</v>
      </c>
      <c r="E12563" t="str">
        <f>IF(MOD(D12563,2)=0,"EVEN","ODD")</f>
        <v>EVEN</v>
      </c>
      <c r="F12563" t="str">
        <f>IF(D12563&lt;=18,"LOW (1-18)","HIGH (19-36)")</f>
        <v>LOW (1-18)</v>
      </c>
      <c r="G12563">
        <f>INT((D12563-1)/6)+1</f>
        <v>3</v>
      </c>
      <c r="H12563">
        <f>MOD(D12563-1,6)+1</f>
        <v>6</v>
      </c>
      <c r="I12563">
        <f>37-D12563</f>
        <v>19</v>
      </c>
      <c r="J12563">
        <f>ABS(D12563-D12564)</f>
        <v>12</v>
      </c>
    </row>
    <row r="12564">
      <c r="A12564">
        <v>15006</v>
      </c>
      <c r="B12564" t="str">
        <v>2016-04-21</v>
      </c>
      <c r="C12564" t="str">
        <v>Morning</v>
      </c>
      <c r="D12564">
        <v>30</v>
      </c>
      <c r="E12564" t="str">
        <f>IF(MOD(D12564,2)=0,"EVEN","ODD")</f>
        <v>EVEN</v>
      </c>
      <c r="F12564" t="str">
        <f>IF(D12564&lt;=18,"LOW (1-18)","HIGH (19-36)")</f>
        <v>HIGH (19-36)</v>
      </c>
      <c r="G12564">
        <f>INT((D12564-1)/6)+1</f>
        <v>5</v>
      </c>
      <c r="H12564">
        <f>MOD(D12564-1,6)+1</f>
        <v>6</v>
      </c>
      <c r="I12564">
        <f>37-D12564</f>
        <v>7</v>
      </c>
      <c r="J12564">
        <f>ABS(D12564-D12565)</f>
        <v>15</v>
      </c>
    </row>
    <row r="12565">
      <c r="A12565">
        <v>15005</v>
      </c>
      <c r="B12565" t="str">
        <v>2016-04-20</v>
      </c>
      <c r="C12565" t="str">
        <v>Evening</v>
      </c>
      <c r="D12565">
        <v>15</v>
      </c>
      <c r="E12565" t="str">
        <f>IF(MOD(D12565,2)=0,"EVEN","ODD")</f>
        <v>ODD</v>
      </c>
      <c r="F12565" t="str">
        <f>IF(D12565&lt;=18,"LOW (1-18)","HIGH (19-36)")</f>
        <v>LOW (1-18)</v>
      </c>
      <c r="G12565">
        <f>INT((D12565-1)/6)+1</f>
        <v>3</v>
      </c>
      <c r="H12565">
        <f>MOD(D12565-1,6)+1</f>
        <v>3</v>
      </c>
      <c r="I12565">
        <f>37-D12565</f>
        <v>22</v>
      </c>
      <c r="J12565">
        <f>ABS(D12565-D12566)</f>
        <v>8</v>
      </c>
    </row>
    <row r="12566">
      <c r="A12566">
        <v>15004</v>
      </c>
      <c r="B12566" t="str">
        <v>2016-04-20</v>
      </c>
      <c r="C12566" t="str">
        <v>Afternoon</v>
      </c>
      <c r="D12566">
        <v>7</v>
      </c>
      <c r="E12566" t="str">
        <f>IF(MOD(D12566,2)=0,"EVEN","ODD")</f>
        <v>ODD</v>
      </c>
      <c r="F12566" t="str">
        <f>IF(D12566&lt;=18,"LOW (1-18)","HIGH (19-36)")</f>
        <v>LOW (1-18)</v>
      </c>
      <c r="G12566">
        <f>INT((D12566-1)/6)+1</f>
        <v>2</v>
      </c>
      <c r="H12566">
        <f>MOD(D12566-1,6)+1</f>
        <v>1</v>
      </c>
      <c r="I12566">
        <f>37-D12566</f>
        <v>30</v>
      </c>
      <c r="J12566">
        <f>ABS(D12566-D12567)</f>
        <v>20</v>
      </c>
    </row>
    <row r="12567">
      <c r="A12567">
        <v>15003</v>
      </c>
      <c r="B12567" t="str">
        <v>2016-04-20</v>
      </c>
      <c r="C12567" t="str">
        <v>Midday</v>
      </c>
      <c r="D12567">
        <v>27</v>
      </c>
      <c r="E12567" t="str">
        <f>IF(MOD(D12567,2)=0,"EVEN","ODD")</f>
        <v>ODD</v>
      </c>
      <c r="F12567" t="str">
        <f>IF(D12567&lt;=18,"LOW (1-18)","HIGH (19-36)")</f>
        <v>HIGH (19-36)</v>
      </c>
      <c r="G12567">
        <f>INT((D12567-1)/6)+1</f>
        <v>5</v>
      </c>
      <c r="H12567">
        <f>MOD(D12567-1,6)+1</f>
        <v>3</v>
      </c>
      <c r="I12567">
        <f>37-D12567</f>
        <v>10</v>
      </c>
      <c r="J12567">
        <f>ABS(D12567-D12568)</f>
        <v>9</v>
      </c>
    </row>
    <row r="12568">
      <c r="A12568">
        <v>15002</v>
      </c>
      <c r="B12568" t="str">
        <v>2016-04-20</v>
      </c>
      <c r="C12568" t="str">
        <v>Morning</v>
      </c>
      <c r="D12568">
        <v>18</v>
      </c>
      <c r="E12568" t="str">
        <f>IF(MOD(D12568,2)=0,"EVEN","ODD")</f>
        <v>EVEN</v>
      </c>
      <c r="F12568" t="str">
        <f>IF(D12568&lt;=18,"LOW (1-18)","HIGH (19-36)")</f>
        <v>LOW (1-18)</v>
      </c>
      <c r="G12568">
        <f>INT((D12568-1)/6)+1</f>
        <v>3</v>
      </c>
      <c r="H12568">
        <f>MOD(D12568-1,6)+1</f>
        <v>6</v>
      </c>
      <c r="I12568">
        <f>37-D12568</f>
        <v>19</v>
      </c>
      <c r="J12568">
        <f>ABS(D12568-D12569)</f>
        <v>6</v>
      </c>
    </row>
    <row r="12569">
      <c r="A12569">
        <v>15001</v>
      </c>
      <c r="B12569" t="str">
        <v>2016-04-19</v>
      </c>
      <c r="C12569" t="str">
        <v>Evening</v>
      </c>
      <c r="D12569">
        <v>24</v>
      </c>
      <c r="E12569" t="str">
        <f>IF(MOD(D12569,2)=0,"EVEN","ODD")</f>
        <v>EVEN</v>
      </c>
      <c r="F12569" t="str">
        <f>IF(D12569&lt;=18,"LOW (1-18)","HIGH (19-36)")</f>
        <v>HIGH (19-36)</v>
      </c>
      <c r="G12569">
        <f>INT((D12569-1)/6)+1</f>
        <v>4</v>
      </c>
      <c r="H12569">
        <f>MOD(D12569-1,6)+1</f>
        <v>6</v>
      </c>
      <c r="I12569">
        <f>37-D12569</f>
        <v>13</v>
      </c>
      <c r="J12569">
        <f>ABS(D12569-D12570)</f>
        <v>12</v>
      </c>
    </row>
    <row r="12570">
      <c r="A12570">
        <v>15000</v>
      </c>
      <c r="B12570" t="str">
        <v>2016-04-19</v>
      </c>
      <c r="C12570" t="str">
        <v>Afternoon</v>
      </c>
      <c r="D12570">
        <v>36</v>
      </c>
      <c r="E12570" t="str">
        <f>IF(MOD(D12570,2)=0,"EVEN","ODD")</f>
        <v>EVEN</v>
      </c>
      <c r="F12570" t="str">
        <f>IF(D12570&lt;=18,"LOW (1-18)","HIGH (19-36)")</f>
        <v>HIGH (19-36)</v>
      </c>
      <c r="G12570">
        <f>INT((D12570-1)/6)+1</f>
        <v>6</v>
      </c>
      <c r="H12570">
        <f>MOD(D12570-1,6)+1</f>
        <v>6</v>
      </c>
      <c r="I12570">
        <f>37-D12570</f>
        <v>1</v>
      </c>
      <c r="J12570">
        <f>ABS(D12570-D12571)</f>
        <v>32</v>
      </c>
    </row>
    <row r="12571">
      <c r="A12571">
        <v>14999</v>
      </c>
      <c r="B12571" t="str">
        <v>2016-04-19</v>
      </c>
      <c r="C12571" t="str">
        <v>Midday</v>
      </c>
      <c r="D12571">
        <v>4</v>
      </c>
      <c r="E12571" t="str">
        <f>IF(MOD(D12571,2)=0,"EVEN","ODD")</f>
        <v>EVEN</v>
      </c>
      <c r="F12571" t="str">
        <f>IF(D12571&lt;=18,"LOW (1-18)","HIGH (19-36)")</f>
        <v>LOW (1-18)</v>
      </c>
      <c r="G12571">
        <f>INT((D12571-1)/6)+1</f>
        <v>1</v>
      </c>
      <c r="H12571">
        <f>MOD(D12571-1,6)+1</f>
        <v>4</v>
      </c>
      <c r="I12571">
        <f>37-D12571</f>
        <v>33</v>
      </c>
      <c r="J12571">
        <f>ABS(D12571-D12572)</f>
        <v>7</v>
      </c>
    </row>
    <row r="12572">
      <c r="A12572">
        <v>14998</v>
      </c>
      <c r="B12572" t="str">
        <v>2016-04-19</v>
      </c>
      <c r="C12572" t="str">
        <v>Morning</v>
      </c>
      <c r="D12572">
        <v>11</v>
      </c>
      <c r="E12572" t="str">
        <f>IF(MOD(D12572,2)=0,"EVEN","ODD")</f>
        <v>ODD</v>
      </c>
      <c r="F12572" t="str">
        <f>IF(D12572&lt;=18,"LOW (1-18)","HIGH (19-36)")</f>
        <v>LOW (1-18)</v>
      </c>
      <c r="G12572">
        <f>INT((D12572-1)/6)+1</f>
        <v>2</v>
      </c>
      <c r="H12572">
        <f>MOD(D12572-1,6)+1</f>
        <v>5</v>
      </c>
      <c r="I12572">
        <f>37-D12572</f>
        <v>26</v>
      </c>
      <c r="J12572">
        <f>ABS(D12572-D12573)</f>
        <v>7</v>
      </c>
    </row>
    <row r="12573">
      <c r="A12573">
        <v>14997</v>
      </c>
      <c r="B12573" t="str">
        <v>2016-04-18</v>
      </c>
      <c r="C12573" t="str">
        <v>Evening</v>
      </c>
      <c r="D12573">
        <v>4</v>
      </c>
      <c r="E12573" t="str">
        <f>IF(MOD(D12573,2)=0,"EVEN","ODD")</f>
        <v>EVEN</v>
      </c>
      <c r="F12573" t="str">
        <f>IF(D12573&lt;=18,"LOW (1-18)","HIGH (19-36)")</f>
        <v>LOW (1-18)</v>
      </c>
      <c r="G12573">
        <f>INT((D12573-1)/6)+1</f>
        <v>1</v>
      </c>
      <c r="H12573">
        <f>MOD(D12573-1,6)+1</f>
        <v>4</v>
      </c>
      <c r="I12573">
        <f>37-D12573</f>
        <v>33</v>
      </c>
      <c r="J12573">
        <f>ABS(D12573-D12574)</f>
        <v>28</v>
      </c>
    </row>
    <row r="12574">
      <c r="A12574">
        <v>14996</v>
      </c>
      <c r="B12574" t="str">
        <v>2016-04-18</v>
      </c>
      <c r="C12574" t="str">
        <v>Afternoon</v>
      </c>
      <c r="D12574">
        <v>32</v>
      </c>
      <c r="E12574" t="str">
        <f>IF(MOD(D12574,2)=0,"EVEN","ODD")</f>
        <v>EVEN</v>
      </c>
      <c r="F12574" t="str">
        <f>IF(D12574&lt;=18,"LOW (1-18)","HIGH (19-36)")</f>
        <v>HIGH (19-36)</v>
      </c>
      <c r="G12574">
        <f>INT((D12574-1)/6)+1</f>
        <v>6</v>
      </c>
      <c r="H12574">
        <f>MOD(D12574-1,6)+1</f>
        <v>2</v>
      </c>
      <c r="I12574">
        <f>37-D12574</f>
        <v>5</v>
      </c>
      <c r="J12574">
        <f>ABS(D12574-D12575)</f>
        <v>5</v>
      </c>
    </row>
    <row r="12575">
      <c r="A12575">
        <v>14995</v>
      </c>
      <c r="B12575" t="str">
        <v>2016-04-18</v>
      </c>
      <c r="C12575" t="str">
        <v>Midday</v>
      </c>
      <c r="D12575">
        <v>27</v>
      </c>
      <c r="E12575" t="str">
        <f>IF(MOD(D12575,2)=0,"EVEN","ODD")</f>
        <v>ODD</v>
      </c>
      <c r="F12575" t="str">
        <f>IF(D12575&lt;=18,"LOW (1-18)","HIGH (19-36)")</f>
        <v>HIGH (19-36)</v>
      </c>
      <c r="G12575">
        <f>INT((D12575-1)/6)+1</f>
        <v>5</v>
      </c>
      <c r="H12575">
        <f>MOD(D12575-1,6)+1</f>
        <v>3</v>
      </c>
      <c r="I12575">
        <f>37-D12575</f>
        <v>10</v>
      </c>
      <c r="J12575">
        <f>ABS(D12575-D12576)</f>
        <v>12</v>
      </c>
    </row>
    <row r="12576">
      <c r="A12576">
        <v>14994</v>
      </c>
      <c r="B12576" t="str">
        <v>2016-04-18</v>
      </c>
      <c r="C12576" t="str">
        <v>Morning</v>
      </c>
      <c r="D12576">
        <v>15</v>
      </c>
      <c r="E12576" t="str">
        <f>IF(MOD(D12576,2)=0,"EVEN","ODD")</f>
        <v>ODD</v>
      </c>
      <c r="F12576" t="str">
        <f>IF(D12576&lt;=18,"LOW (1-18)","HIGH (19-36)")</f>
        <v>LOW (1-18)</v>
      </c>
      <c r="G12576">
        <f>INT((D12576-1)/6)+1</f>
        <v>3</v>
      </c>
      <c r="H12576">
        <f>MOD(D12576-1,6)+1</f>
        <v>3</v>
      </c>
      <c r="I12576">
        <f>37-D12576</f>
        <v>22</v>
      </c>
      <c r="J12576">
        <f>ABS(D12576-D12577)</f>
        <v>1</v>
      </c>
    </row>
    <row r="12577">
      <c r="A12577">
        <v>14993</v>
      </c>
      <c r="B12577" t="str">
        <v>2016-04-16</v>
      </c>
      <c r="C12577" t="str">
        <v>Evening</v>
      </c>
      <c r="D12577">
        <v>14</v>
      </c>
      <c r="E12577" t="str">
        <f>IF(MOD(D12577,2)=0,"EVEN","ODD")</f>
        <v>EVEN</v>
      </c>
      <c r="F12577" t="str">
        <f>IF(D12577&lt;=18,"LOW (1-18)","HIGH (19-36)")</f>
        <v>LOW (1-18)</v>
      </c>
      <c r="G12577">
        <f>INT((D12577-1)/6)+1</f>
        <v>3</v>
      </c>
      <c r="H12577">
        <f>MOD(D12577-1,6)+1</f>
        <v>2</v>
      </c>
      <c r="I12577">
        <f>37-D12577</f>
        <v>23</v>
      </c>
      <c r="J12577">
        <f>ABS(D12577-D12578)</f>
        <v>9</v>
      </c>
    </row>
    <row r="12578">
      <c r="A12578">
        <v>14992</v>
      </c>
      <c r="B12578" t="str">
        <v>2016-04-16</v>
      </c>
      <c r="C12578" t="str">
        <v>Afternoon</v>
      </c>
      <c r="D12578">
        <v>23</v>
      </c>
      <c r="E12578" t="str">
        <f>IF(MOD(D12578,2)=0,"EVEN","ODD")</f>
        <v>ODD</v>
      </c>
      <c r="F12578" t="str">
        <f>IF(D12578&lt;=18,"LOW (1-18)","HIGH (19-36)")</f>
        <v>HIGH (19-36)</v>
      </c>
      <c r="G12578">
        <f>INT((D12578-1)/6)+1</f>
        <v>4</v>
      </c>
      <c r="H12578">
        <f>MOD(D12578-1,6)+1</f>
        <v>5</v>
      </c>
      <c r="I12578">
        <f>37-D12578</f>
        <v>14</v>
      </c>
      <c r="J12578">
        <f>ABS(D12578-D12579)</f>
        <v>8</v>
      </c>
    </row>
    <row r="12579">
      <c r="A12579">
        <v>14991</v>
      </c>
      <c r="B12579" t="str">
        <v>2016-04-16</v>
      </c>
      <c r="C12579" t="str">
        <v>Midday</v>
      </c>
      <c r="D12579">
        <v>31</v>
      </c>
      <c r="E12579" t="str">
        <f>IF(MOD(D12579,2)=0,"EVEN","ODD")</f>
        <v>ODD</v>
      </c>
      <c r="F12579" t="str">
        <f>IF(D12579&lt;=18,"LOW (1-18)","HIGH (19-36)")</f>
        <v>HIGH (19-36)</v>
      </c>
      <c r="G12579">
        <f>INT((D12579-1)/6)+1</f>
        <v>6</v>
      </c>
      <c r="H12579">
        <f>MOD(D12579-1,6)+1</f>
        <v>1</v>
      </c>
      <c r="I12579">
        <f>37-D12579</f>
        <v>6</v>
      </c>
      <c r="J12579">
        <f>ABS(D12579-D12580)</f>
        <v>4</v>
      </c>
    </row>
    <row r="12580">
      <c r="A12580">
        <v>14990</v>
      </c>
      <c r="B12580" t="str">
        <v>2016-04-16</v>
      </c>
      <c r="C12580" t="str">
        <v>Morning</v>
      </c>
      <c r="D12580">
        <v>35</v>
      </c>
      <c r="E12580" t="str">
        <f>IF(MOD(D12580,2)=0,"EVEN","ODD")</f>
        <v>ODD</v>
      </c>
      <c r="F12580" t="str">
        <f>IF(D12580&lt;=18,"LOW (1-18)","HIGH (19-36)")</f>
        <v>HIGH (19-36)</v>
      </c>
      <c r="G12580">
        <f>INT((D12580-1)/6)+1</f>
        <v>6</v>
      </c>
      <c r="H12580">
        <f>MOD(D12580-1,6)+1</f>
        <v>5</v>
      </c>
      <c r="I12580">
        <f>37-D12580</f>
        <v>2</v>
      </c>
      <c r="J12580">
        <f>ABS(D12580-D12581)</f>
        <v>24</v>
      </c>
    </row>
    <row r="12581">
      <c r="A12581">
        <v>14989</v>
      </c>
      <c r="B12581" t="str">
        <v>2016-04-15</v>
      </c>
      <c r="C12581" t="str">
        <v>Evening</v>
      </c>
      <c r="D12581">
        <v>11</v>
      </c>
      <c r="E12581" t="str">
        <f>IF(MOD(D12581,2)=0,"EVEN","ODD")</f>
        <v>ODD</v>
      </c>
      <c r="F12581" t="str">
        <f>IF(D12581&lt;=18,"LOW (1-18)","HIGH (19-36)")</f>
        <v>LOW (1-18)</v>
      </c>
      <c r="G12581">
        <f>INT((D12581-1)/6)+1</f>
        <v>2</v>
      </c>
      <c r="H12581">
        <f>MOD(D12581-1,6)+1</f>
        <v>5</v>
      </c>
      <c r="I12581">
        <f>37-D12581</f>
        <v>26</v>
      </c>
      <c r="J12581">
        <f>ABS(D12581-D12582)</f>
        <v>6</v>
      </c>
    </row>
    <row r="12582">
      <c r="A12582">
        <v>14988</v>
      </c>
      <c r="B12582" t="str">
        <v>2016-04-15</v>
      </c>
      <c r="C12582" t="str">
        <v>Afternoon</v>
      </c>
      <c r="D12582">
        <v>17</v>
      </c>
      <c r="E12582" t="str">
        <f>IF(MOD(D12582,2)=0,"EVEN","ODD")</f>
        <v>ODD</v>
      </c>
      <c r="F12582" t="str">
        <f>IF(D12582&lt;=18,"LOW (1-18)","HIGH (19-36)")</f>
        <v>LOW (1-18)</v>
      </c>
      <c r="G12582">
        <f>INT((D12582-1)/6)+1</f>
        <v>3</v>
      </c>
      <c r="H12582">
        <f>MOD(D12582-1,6)+1</f>
        <v>5</v>
      </c>
      <c r="I12582">
        <f>37-D12582</f>
        <v>20</v>
      </c>
      <c r="J12582">
        <f>ABS(D12582-D12583)</f>
        <v>1</v>
      </c>
    </row>
    <row r="12583">
      <c r="A12583">
        <v>14987</v>
      </c>
      <c r="B12583" t="str">
        <v>2016-04-15</v>
      </c>
      <c r="C12583" t="str">
        <v>Midday</v>
      </c>
      <c r="D12583">
        <v>18</v>
      </c>
      <c r="E12583" t="str">
        <f>IF(MOD(D12583,2)=0,"EVEN","ODD")</f>
        <v>EVEN</v>
      </c>
      <c r="F12583" t="str">
        <f>IF(D12583&lt;=18,"LOW (1-18)","HIGH (19-36)")</f>
        <v>LOW (1-18)</v>
      </c>
      <c r="G12583">
        <f>INT((D12583-1)/6)+1</f>
        <v>3</v>
      </c>
      <c r="H12583">
        <f>MOD(D12583-1,6)+1</f>
        <v>6</v>
      </c>
      <c r="I12583">
        <f>37-D12583</f>
        <v>19</v>
      </c>
      <c r="J12583">
        <f>ABS(D12583-D12584)</f>
        <v>14</v>
      </c>
    </row>
    <row r="12584">
      <c r="A12584">
        <v>14986</v>
      </c>
      <c r="B12584" t="str">
        <v>2016-04-15</v>
      </c>
      <c r="C12584" t="str">
        <v>Morning</v>
      </c>
      <c r="D12584">
        <v>4</v>
      </c>
      <c r="E12584" t="str">
        <f>IF(MOD(D12584,2)=0,"EVEN","ODD")</f>
        <v>EVEN</v>
      </c>
      <c r="F12584" t="str">
        <f>IF(D12584&lt;=18,"LOW (1-18)","HIGH (19-36)")</f>
        <v>LOW (1-18)</v>
      </c>
      <c r="G12584">
        <f>INT((D12584-1)/6)+1</f>
        <v>1</v>
      </c>
      <c r="H12584">
        <f>MOD(D12584-1,6)+1</f>
        <v>4</v>
      </c>
      <c r="I12584">
        <f>37-D12584</f>
        <v>33</v>
      </c>
      <c r="J12584">
        <f>ABS(D12584-D12585)</f>
        <v>13</v>
      </c>
    </row>
    <row r="12585">
      <c r="A12585">
        <v>14985</v>
      </c>
      <c r="B12585" t="str">
        <v>2016-04-14</v>
      </c>
      <c r="C12585" t="str">
        <v>Evening</v>
      </c>
      <c r="D12585">
        <v>17</v>
      </c>
      <c r="E12585" t="str">
        <f>IF(MOD(D12585,2)=0,"EVEN","ODD")</f>
        <v>ODD</v>
      </c>
      <c r="F12585" t="str">
        <f>IF(D12585&lt;=18,"LOW (1-18)","HIGH (19-36)")</f>
        <v>LOW (1-18)</v>
      </c>
      <c r="G12585">
        <f>INT((D12585-1)/6)+1</f>
        <v>3</v>
      </c>
      <c r="H12585">
        <f>MOD(D12585-1,6)+1</f>
        <v>5</v>
      </c>
      <c r="I12585">
        <f>37-D12585</f>
        <v>20</v>
      </c>
      <c r="J12585">
        <f>ABS(D12585-D12586)</f>
        <v>2</v>
      </c>
    </row>
    <row r="12586">
      <c r="A12586">
        <v>14984</v>
      </c>
      <c r="B12586" t="str">
        <v>2016-04-14</v>
      </c>
      <c r="C12586" t="str">
        <v>Afternoon</v>
      </c>
      <c r="D12586">
        <v>19</v>
      </c>
      <c r="E12586" t="str">
        <f>IF(MOD(D12586,2)=0,"EVEN","ODD")</f>
        <v>ODD</v>
      </c>
      <c r="F12586" t="str">
        <f>IF(D12586&lt;=18,"LOW (1-18)","HIGH (19-36)")</f>
        <v>HIGH (19-36)</v>
      </c>
      <c r="G12586">
        <f>INT((D12586-1)/6)+1</f>
        <v>4</v>
      </c>
      <c r="H12586">
        <f>MOD(D12586-1,6)+1</f>
        <v>1</v>
      </c>
      <c r="I12586">
        <f>37-D12586</f>
        <v>18</v>
      </c>
      <c r="J12586">
        <f>ABS(D12586-D12587)</f>
        <v>6</v>
      </c>
    </row>
    <row r="12587">
      <c r="A12587">
        <v>14983</v>
      </c>
      <c r="B12587" t="str">
        <v>2016-04-14</v>
      </c>
      <c r="C12587" t="str">
        <v>Midday</v>
      </c>
      <c r="D12587">
        <v>13</v>
      </c>
      <c r="E12587" t="str">
        <f>IF(MOD(D12587,2)=0,"EVEN","ODD")</f>
        <v>ODD</v>
      </c>
      <c r="F12587" t="str">
        <f>IF(D12587&lt;=18,"LOW (1-18)","HIGH (19-36)")</f>
        <v>LOW (1-18)</v>
      </c>
      <c r="G12587">
        <f>INT((D12587-1)/6)+1</f>
        <v>3</v>
      </c>
      <c r="H12587">
        <f>MOD(D12587-1,6)+1</f>
        <v>1</v>
      </c>
      <c r="I12587">
        <f>37-D12587</f>
        <v>24</v>
      </c>
      <c r="J12587">
        <f>ABS(D12587-D12588)</f>
        <v>9</v>
      </c>
    </row>
    <row r="12588">
      <c r="A12588">
        <v>14982</v>
      </c>
      <c r="B12588" t="str">
        <v>2016-04-14</v>
      </c>
      <c r="C12588" t="str">
        <v>Morning</v>
      </c>
      <c r="D12588">
        <v>22</v>
      </c>
      <c r="E12588" t="str">
        <f>IF(MOD(D12588,2)=0,"EVEN","ODD")</f>
        <v>EVEN</v>
      </c>
      <c r="F12588" t="str">
        <f>IF(D12588&lt;=18,"LOW (1-18)","HIGH (19-36)")</f>
        <v>HIGH (19-36)</v>
      </c>
      <c r="G12588">
        <f>INT((D12588-1)/6)+1</f>
        <v>4</v>
      </c>
      <c r="H12588">
        <f>MOD(D12588-1,6)+1</f>
        <v>4</v>
      </c>
      <c r="I12588">
        <f>37-D12588</f>
        <v>15</v>
      </c>
      <c r="J12588">
        <f>ABS(D12588-D12589)</f>
        <v>14</v>
      </c>
    </row>
    <row r="12589">
      <c r="A12589">
        <v>14981</v>
      </c>
      <c r="B12589" t="str">
        <v>2016-04-13</v>
      </c>
      <c r="C12589" t="str">
        <v>Evening</v>
      </c>
      <c r="D12589">
        <v>8</v>
      </c>
      <c r="E12589" t="str">
        <f>IF(MOD(D12589,2)=0,"EVEN","ODD")</f>
        <v>EVEN</v>
      </c>
      <c r="F12589" t="str">
        <f>IF(D12589&lt;=18,"LOW (1-18)","HIGH (19-36)")</f>
        <v>LOW (1-18)</v>
      </c>
      <c r="G12589">
        <f>INT((D12589-1)/6)+1</f>
        <v>2</v>
      </c>
      <c r="H12589">
        <f>MOD(D12589-1,6)+1</f>
        <v>2</v>
      </c>
      <c r="I12589">
        <f>37-D12589</f>
        <v>29</v>
      </c>
      <c r="J12589">
        <f>ABS(D12589-D12590)</f>
        <v>16</v>
      </c>
    </row>
    <row r="12590">
      <c r="A12590">
        <v>14980</v>
      </c>
      <c r="B12590" t="str">
        <v>2016-04-13</v>
      </c>
      <c r="C12590" t="str">
        <v>Afternoon</v>
      </c>
      <c r="D12590">
        <v>24</v>
      </c>
      <c r="E12590" t="str">
        <f>IF(MOD(D12590,2)=0,"EVEN","ODD")</f>
        <v>EVEN</v>
      </c>
      <c r="F12590" t="str">
        <f>IF(D12590&lt;=18,"LOW (1-18)","HIGH (19-36)")</f>
        <v>HIGH (19-36)</v>
      </c>
      <c r="G12590">
        <f>INT((D12590-1)/6)+1</f>
        <v>4</v>
      </c>
      <c r="H12590">
        <f>MOD(D12590-1,6)+1</f>
        <v>6</v>
      </c>
      <c r="I12590">
        <f>37-D12590</f>
        <v>13</v>
      </c>
      <c r="J12590">
        <f>ABS(D12590-D12591)</f>
        <v>3</v>
      </c>
    </row>
    <row r="12591">
      <c r="A12591">
        <v>14979</v>
      </c>
      <c r="B12591" t="str">
        <v>2016-04-13</v>
      </c>
      <c r="C12591" t="str">
        <v>Midday</v>
      </c>
      <c r="D12591">
        <v>21</v>
      </c>
      <c r="E12591" t="str">
        <f>IF(MOD(D12591,2)=0,"EVEN","ODD")</f>
        <v>ODD</v>
      </c>
      <c r="F12591" t="str">
        <f>IF(D12591&lt;=18,"LOW (1-18)","HIGH (19-36)")</f>
        <v>HIGH (19-36)</v>
      </c>
      <c r="G12591">
        <f>INT((D12591-1)/6)+1</f>
        <v>4</v>
      </c>
      <c r="H12591">
        <f>MOD(D12591-1,6)+1</f>
        <v>3</v>
      </c>
      <c r="I12591">
        <f>37-D12591</f>
        <v>16</v>
      </c>
      <c r="J12591">
        <f>ABS(D12591-D12592)</f>
        <v>14</v>
      </c>
    </row>
    <row r="12592">
      <c r="A12592">
        <v>14978</v>
      </c>
      <c r="B12592" t="str">
        <v>2016-04-13</v>
      </c>
      <c r="C12592" t="str">
        <v>Morning</v>
      </c>
      <c r="D12592">
        <v>7</v>
      </c>
      <c r="E12592" t="str">
        <f>IF(MOD(D12592,2)=0,"EVEN","ODD")</f>
        <v>ODD</v>
      </c>
      <c r="F12592" t="str">
        <f>IF(D12592&lt;=18,"LOW (1-18)","HIGH (19-36)")</f>
        <v>LOW (1-18)</v>
      </c>
      <c r="G12592">
        <f>INT((D12592-1)/6)+1</f>
        <v>2</v>
      </c>
      <c r="H12592">
        <f>MOD(D12592-1,6)+1</f>
        <v>1</v>
      </c>
      <c r="I12592">
        <f>37-D12592</f>
        <v>30</v>
      </c>
      <c r="J12592">
        <f>ABS(D12592-D12593)</f>
        <v>8</v>
      </c>
    </row>
    <row r="12593">
      <c r="A12593">
        <v>14977</v>
      </c>
      <c r="B12593" t="str">
        <v>2016-04-12</v>
      </c>
      <c r="C12593" t="str">
        <v>Evening</v>
      </c>
      <c r="D12593">
        <v>15</v>
      </c>
      <c r="E12593" t="str">
        <f>IF(MOD(D12593,2)=0,"EVEN","ODD")</f>
        <v>ODD</v>
      </c>
      <c r="F12593" t="str">
        <f>IF(D12593&lt;=18,"LOW (1-18)","HIGH (19-36)")</f>
        <v>LOW (1-18)</v>
      </c>
      <c r="G12593">
        <f>INT((D12593-1)/6)+1</f>
        <v>3</v>
      </c>
      <c r="H12593">
        <f>MOD(D12593-1,6)+1</f>
        <v>3</v>
      </c>
      <c r="I12593">
        <f>37-D12593</f>
        <v>22</v>
      </c>
      <c r="J12593">
        <f>ABS(D12593-D12594)</f>
        <v>11</v>
      </c>
    </row>
    <row r="12594">
      <c r="A12594">
        <v>14976</v>
      </c>
      <c r="B12594" t="str">
        <v>2016-04-12</v>
      </c>
      <c r="C12594" t="str">
        <v>Afternoon</v>
      </c>
      <c r="D12594">
        <v>4</v>
      </c>
      <c r="E12594" t="str">
        <f>IF(MOD(D12594,2)=0,"EVEN","ODD")</f>
        <v>EVEN</v>
      </c>
      <c r="F12594" t="str">
        <f>IF(D12594&lt;=18,"LOW (1-18)","HIGH (19-36)")</f>
        <v>LOW (1-18)</v>
      </c>
      <c r="G12594">
        <f>INT((D12594-1)/6)+1</f>
        <v>1</v>
      </c>
      <c r="H12594">
        <f>MOD(D12594-1,6)+1</f>
        <v>4</v>
      </c>
      <c r="I12594">
        <f>37-D12594</f>
        <v>33</v>
      </c>
      <c r="J12594">
        <f>ABS(D12594-D12595)</f>
        <v>31</v>
      </c>
    </row>
    <row r="12595">
      <c r="A12595">
        <v>14975</v>
      </c>
      <c r="B12595" t="str">
        <v>2016-04-12</v>
      </c>
      <c r="C12595" t="str">
        <v>Midday</v>
      </c>
      <c r="D12595">
        <v>35</v>
      </c>
      <c r="E12595" t="str">
        <f>IF(MOD(D12595,2)=0,"EVEN","ODD")</f>
        <v>ODD</v>
      </c>
      <c r="F12595" t="str">
        <f>IF(D12595&lt;=18,"LOW (1-18)","HIGH (19-36)")</f>
        <v>HIGH (19-36)</v>
      </c>
      <c r="G12595">
        <f>INT((D12595-1)/6)+1</f>
        <v>6</v>
      </c>
      <c r="H12595">
        <f>MOD(D12595-1,6)+1</f>
        <v>5</v>
      </c>
      <c r="I12595">
        <f>37-D12595</f>
        <v>2</v>
      </c>
      <c r="J12595">
        <f>ABS(D12595-D12596)</f>
        <v>26</v>
      </c>
    </row>
    <row r="12596">
      <c r="A12596">
        <v>14974</v>
      </c>
      <c r="B12596" t="str">
        <v>2016-04-12</v>
      </c>
      <c r="C12596" t="str">
        <v>Morning</v>
      </c>
      <c r="D12596">
        <v>9</v>
      </c>
      <c r="E12596" t="str">
        <f>IF(MOD(D12596,2)=0,"EVEN","ODD")</f>
        <v>ODD</v>
      </c>
      <c r="F12596" t="str">
        <f>IF(D12596&lt;=18,"LOW (1-18)","HIGH (19-36)")</f>
        <v>LOW (1-18)</v>
      </c>
      <c r="G12596">
        <f>INT((D12596-1)/6)+1</f>
        <v>2</v>
      </c>
      <c r="H12596">
        <f>MOD(D12596-1,6)+1</f>
        <v>3</v>
      </c>
      <c r="I12596">
        <f>37-D12596</f>
        <v>28</v>
      </c>
      <c r="J12596">
        <f>ABS(D12596-D12597)</f>
        <v>6</v>
      </c>
    </row>
    <row r="12597">
      <c r="A12597">
        <v>14973</v>
      </c>
      <c r="B12597" t="str">
        <v>2016-04-11</v>
      </c>
      <c r="C12597" t="str">
        <v>Evening</v>
      </c>
      <c r="D12597">
        <v>3</v>
      </c>
      <c r="E12597" t="str">
        <f>IF(MOD(D12597,2)=0,"EVEN","ODD")</f>
        <v>ODD</v>
      </c>
      <c r="F12597" t="str">
        <f>IF(D12597&lt;=18,"LOW (1-18)","HIGH (19-36)")</f>
        <v>LOW (1-18)</v>
      </c>
      <c r="G12597">
        <f>INT((D12597-1)/6)+1</f>
        <v>1</v>
      </c>
      <c r="H12597">
        <f>MOD(D12597-1,6)+1</f>
        <v>3</v>
      </c>
      <c r="I12597">
        <f>37-D12597</f>
        <v>34</v>
      </c>
      <c r="J12597">
        <f>ABS(D12597-D12598)</f>
        <v>7</v>
      </c>
    </row>
    <row r="12598">
      <c r="A12598">
        <v>14972</v>
      </c>
      <c r="B12598" t="str">
        <v>2016-04-11</v>
      </c>
      <c r="C12598" t="str">
        <v>Afternoon</v>
      </c>
      <c r="D12598">
        <v>10</v>
      </c>
      <c r="E12598" t="str">
        <f>IF(MOD(D12598,2)=0,"EVEN","ODD")</f>
        <v>EVEN</v>
      </c>
      <c r="F12598" t="str">
        <f>IF(D12598&lt;=18,"LOW (1-18)","HIGH (19-36)")</f>
        <v>LOW (1-18)</v>
      </c>
      <c r="G12598">
        <f>INT((D12598-1)/6)+1</f>
        <v>2</v>
      </c>
      <c r="H12598">
        <f>MOD(D12598-1,6)+1</f>
        <v>4</v>
      </c>
      <c r="I12598">
        <f>37-D12598</f>
        <v>27</v>
      </c>
      <c r="J12598">
        <f>ABS(D12598-D12599)</f>
        <v>0</v>
      </c>
    </row>
    <row r="12599">
      <c r="A12599">
        <v>14971</v>
      </c>
      <c r="B12599" t="str">
        <v>2016-04-11</v>
      </c>
      <c r="C12599" t="str">
        <v>Midday</v>
      </c>
      <c r="D12599">
        <v>10</v>
      </c>
      <c r="E12599" t="str">
        <f>IF(MOD(D12599,2)=0,"EVEN","ODD")</f>
        <v>EVEN</v>
      </c>
      <c r="F12599" t="str">
        <f>IF(D12599&lt;=18,"LOW (1-18)","HIGH (19-36)")</f>
        <v>LOW (1-18)</v>
      </c>
      <c r="G12599">
        <f>INT((D12599-1)/6)+1</f>
        <v>2</v>
      </c>
      <c r="H12599">
        <f>MOD(D12599-1,6)+1</f>
        <v>4</v>
      </c>
      <c r="I12599">
        <f>37-D12599</f>
        <v>27</v>
      </c>
      <c r="J12599">
        <f>ABS(D12599-D12600)</f>
        <v>2</v>
      </c>
    </row>
    <row r="12600">
      <c r="A12600">
        <v>14970</v>
      </c>
      <c r="B12600" t="str">
        <v>2016-04-11</v>
      </c>
      <c r="C12600" t="str">
        <v>Morning</v>
      </c>
      <c r="D12600">
        <v>12</v>
      </c>
      <c r="E12600" t="str">
        <f>IF(MOD(D12600,2)=0,"EVEN","ODD")</f>
        <v>EVEN</v>
      </c>
      <c r="F12600" t="str">
        <f>IF(D12600&lt;=18,"LOW (1-18)","HIGH (19-36)")</f>
        <v>LOW (1-18)</v>
      </c>
      <c r="G12600">
        <f>INT((D12600-1)/6)+1</f>
        <v>2</v>
      </c>
      <c r="H12600">
        <f>MOD(D12600-1,6)+1</f>
        <v>6</v>
      </c>
      <c r="I12600">
        <f>37-D12600</f>
        <v>25</v>
      </c>
      <c r="J12600">
        <f>ABS(D12600-D12601)</f>
        <v>14</v>
      </c>
    </row>
    <row r="12601">
      <c r="A12601">
        <v>14969</v>
      </c>
      <c r="B12601" t="str">
        <v>2016-04-09</v>
      </c>
      <c r="C12601" t="str">
        <v>Evening</v>
      </c>
      <c r="D12601">
        <v>26</v>
      </c>
      <c r="E12601" t="str">
        <f>IF(MOD(D12601,2)=0,"EVEN","ODD")</f>
        <v>EVEN</v>
      </c>
      <c r="F12601" t="str">
        <f>IF(D12601&lt;=18,"LOW (1-18)","HIGH (19-36)")</f>
        <v>HIGH (19-36)</v>
      </c>
      <c r="G12601">
        <f>INT((D12601-1)/6)+1</f>
        <v>5</v>
      </c>
      <c r="H12601">
        <f>MOD(D12601-1,6)+1</f>
        <v>2</v>
      </c>
      <c r="I12601">
        <f>37-D12601</f>
        <v>11</v>
      </c>
      <c r="J12601">
        <f>ABS(D12601-D12602)</f>
        <v>6</v>
      </c>
    </row>
    <row r="12602">
      <c r="A12602">
        <v>14968</v>
      </c>
      <c r="B12602" t="str">
        <v>2016-04-09</v>
      </c>
      <c r="C12602" t="str">
        <v>Afternoon</v>
      </c>
      <c r="D12602">
        <v>20</v>
      </c>
      <c r="E12602" t="str">
        <f>IF(MOD(D12602,2)=0,"EVEN","ODD")</f>
        <v>EVEN</v>
      </c>
      <c r="F12602" t="str">
        <f>IF(D12602&lt;=18,"LOW (1-18)","HIGH (19-36)")</f>
        <v>HIGH (19-36)</v>
      </c>
      <c r="G12602">
        <f>INT((D12602-1)/6)+1</f>
        <v>4</v>
      </c>
      <c r="H12602">
        <f>MOD(D12602-1,6)+1</f>
        <v>2</v>
      </c>
      <c r="I12602">
        <f>37-D12602</f>
        <v>17</v>
      </c>
      <c r="J12602">
        <f>ABS(D12602-D12603)</f>
        <v>13</v>
      </c>
    </row>
    <row r="12603">
      <c r="A12603">
        <v>14967</v>
      </c>
      <c r="B12603" t="str">
        <v>2016-04-09</v>
      </c>
      <c r="C12603" t="str">
        <v>Midday</v>
      </c>
      <c r="D12603">
        <v>33</v>
      </c>
      <c r="E12603" t="str">
        <f>IF(MOD(D12603,2)=0,"EVEN","ODD")</f>
        <v>ODD</v>
      </c>
      <c r="F12603" t="str">
        <f>IF(D12603&lt;=18,"LOW (1-18)","HIGH (19-36)")</f>
        <v>HIGH (19-36)</v>
      </c>
      <c r="G12603">
        <f>INT((D12603-1)/6)+1</f>
        <v>6</v>
      </c>
      <c r="H12603">
        <f>MOD(D12603-1,6)+1</f>
        <v>3</v>
      </c>
      <c r="I12603">
        <f>37-D12603</f>
        <v>4</v>
      </c>
      <c r="J12603">
        <f>ABS(D12603-D12604)</f>
        <v>10</v>
      </c>
    </row>
    <row r="12604">
      <c r="A12604">
        <v>14966</v>
      </c>
      <c r="B12604" t="str">
        <v>2016-04-09</v>
      </c>
      <c r="C12604" t="str">
        <v>Morning</v>
      </c>
      <c r="D12604">
        <v>23</v>
      </c>
      <c r="E12604" t="str">
        <f>IF(MOD(D12604,2)=0,"EVEN","ODD")</f>
        <v>ODD</v>
      </c>
      <c r="F12604" t="str">
        <f>IF(D12604&lt;=18,"LOW (1-18)","HIGH (19-36)")</f>
        <v>HIGH (19-36)</v>
      </c>
      <c r="G12604">
        <f>INT((D12604-1)/6)+1</f>
        <v>4</v>
      </c>
      <c r="H12604">
        <f>MOD(D12604-1,6)+1</f>
        <v>5</v>
      </c>
      <c r="I12604">
        <f>37-D12604</f>
        <v>14</v>
      </c>
      <c r="J12604">
        <f>ABS(D12604-D12605)</f>
        <v>4</v>
      </c>
    </row>
    <row r="12605">
      <c r="A12605">
        <v>14965</v>
      </c>
      <c r="B12605" t="str">
        <v>2016-04-08</v>
      </c>
      <c r="C12605" t="str">
        <v>Evening</v>
      </c>
      <c r="D12605">
        <v>19</v>
      </c>
      <c r="E12605" t="str">
        <f>IF(MOD(D12605,2)=0,"EVEN","ODD")</f>
        <v>ODD</v>
      </c>
      <c r="F12605" t="str">
        <f>IF(D12605&lt;=18,"LOW (1-18)","HIGH (19-36)")</f>
        <v>HIGH (19-36)</v>
      </c>
      <c r="G12605">
        <f>INT((D12605-1)/6)+1</f>
        <v>4</v>
      </c>
      <c r="H12605">
        <f>MOD(D12605-1,6)+1</f>
        <v>1</v>
      </c>
      <c r="I12605">
        <f>37-D12605</f>
        <v>18</v>
      </c>
      <c r="J12605">
        <f>ABS(D12605-D12606)</f>
        <v>10</v>
      </c>
    </row>
    <row r="12606">
      <c r="A12606">
        <v>14964</v>
      </c>
      <c r="B12606" t="str">
        <v>2016-04-08</v>
      </c>
      <c r="C12606" t="str">
        <v>Afternoon</v>
      </c>
      <c r="D12606">
        <v>29</v>
      </c>
      <c r="E12606" t="str">
        <f>IF(MOD(D12606,2)=0,"EVEN","ODD")</f>
        <v>ODD</v>
      </c>
      <c r="F12606" t="str">
        <f>IF(D12606&lt;=18,"LOW (1-18)","HIGH (19-36)")</f>
        <v>HIGH (19-36)</v>
      </c>
      <c r="G12606">
        <f>INT((D12606-1)/6)+1</f>
        <v>5</v>
      </c>
      <c r="H12606">
        <f>MOD(D12606-1,6)+1</f>
        <v>5</v>
      </c>
      <c r="I12606">
        <f>37-D12606</f>
        <v>8</v>
      </c>
      <c r="J12606">
        <f>ABS(D12606-D12607)</f>
        <v>25</v>
      </c>
    </row>
    <row r="12607">
      <c r="A12607">
        <v>14963</v>
      </c>
      <c r="B12607" t="str">
        <v>2016-04-08</v>
      </c>
      <c r="C12607" t="str">
        <v>Midday</v>
      </c>
      <c r="D12607">
        <v>4</v>
      </c>
      <c r="E12607" t="str">
        <f>IF(MOD(D12607,2)=0,"EVEN","ODD")</f>
        <v>EVEN</v>
      </c>
      <c r="F12607" t="str">
        <f>IF(D12607&lt;=18,"LOW (1-18)","HIGH (19-36)")</f>
        <v>LOW (1-18)</v>
      </c>
      <c r="G12607">
        <f>INT((D12607-1)/6)+1</f>
        <v>1</v>
      </c>
      <c r="H12607">
        <f>MOD(D12607-1,6)+1</f>
        <v>4</v>
      </c>
      <c r="I12607">
        <f>37-D12607</f>
        <v>33</v>
      </c>
      <c r="J12607">
        <f>ABS(D12607-D12608)</f>
        <v>27</v>
      </c>
    </row>
    <row r="12608">
      <c r="A12608">
        <v>14962</v>
      </c>
      <c r="B12608" t="str">
        <v>2016-04-08</v>
      </c>
      <c r="C12608" t="str">
        <v>Morning</v>
      </c>
      <c r="D12608">
        <v>31</v>
      </c>
      <c r="E12608" t="str">
        <f>IF(MOD(D12608,2)=0,"EVEN","ODD")</f>
        <v>ODD</v>
      </c>
      <c r="F12608" t="str">
        <f>IF(D12608&lt;=18,"LOW (1-18)","HIGH (19-36)")</f>
        <v>HIGH (19-36)</v>
      </c>
      <c r="G12608">
        <f>INT((D12608-1)/6)+1</f>
        <v>6</v>
      </c>
      <c r="H12608">
        <f>MOD(D12608-1,6)+1</f>
        <v>1</v>
      </c>
      <c r="I12608">
        <f>37-D12608</f>
        <v>6</v>
      </c>
      <c r="J12608">
        <f>ABS(D12608-D12609)</f>
        <v>9</v>
      </c>
    </row>
    <row r="12609">
      <c r="A12609">
        <v>14961</v>
      </c>
      <c r="B12609" t="str">
        <v>2016-04-07</v>
      </c>
      <c r="C12609" t="str">
        <v>Evening</v>
      </c>
      <c r="D12609">
        <v>22</v>
      </c>
      <c r="E12609" t="str">
        <f>IF(MOD(D12609,2)=0,"EVEN","ODD")</f>
        <v>EVEN</v>
      </c>
      <c r="F12609" t="str">
        <f>IF(D12609&lt;=18,"LOW (1-18)","HIGH (19-36)")</f>
        <v>HIGH (19-36)</v>
      </c>
      <c r="G12609">
        <f>INT((D12609-1)/6)+1</f>
        <v>4</v>
      </c>
      <c r="H12609">
        <f>MOD(D12609-1,6)+1</f>
        <v>4</v>
      </c>
      <c r="I12609">
        <f>37-D12609</f>
        <v>15</v>
      </c>
      <c r="J12609">
        <f>ABS(D12609-D12610)</f>
        <v>3</v>
      </c>
    </row>
    <row r="12610">
      <c r="A12610">
        <v>14960</v>
      </c>
      <c r="B12610" t="str">
        <v>2016-04-07</v>
      </c>
      <c r="C12610" t="str">
        <v>Afternoon</v>
      </c>
      <c r="D12610">
        <v>25</v>
      </c>
      <c r="E12610" t="str">
        <f>IF(MOD(D12610,2)=0,"EVEN","ODD")</f>
        <v>ODD</v>
      </c>
      <c r="F12610" t="str">
        <f>IF(D12610&lt;=18,"LOW (1-18)","HIGH (19-36)")</f>
        <v>HIGH (19-36)</v>
      </c>
      <c r="G12610">
        <f>INT((D12610-1)/6)+1</f>
        <v>5</v>
      </c>
      <c r="H12610">
        <f>MOD(D12610-1,6)+1</f>
        <v>1</v>
      </c>
      <c r="I12610">
        <f>37-D12610</f>
        <v>12</v>
      </c>
      <c r="J12610">
        <f>ABS(D12610-D12611)</f>
        <v>7</v>
      </c>
    </row>
    <row r="12611">
      <c r="A12611">
        <v>14959</v>
      </c>
      <c r="B12611" t="str">
        <v>2016-04-07</v>
      </c>
      <c r="C12611" t="str">
        <v>Midday</v>
      </c>
      <c r="D12611">
        <v>32</v>
      </c>
      <c r="E12611" t="str">
        <f>IF(MOD(D12611,2)=0,"EVEN","ODD")</f>
        <v>EVEN</v>
      </c>
      <c r="F12611" t="str">
        <f>IF(D12611&lt;=18,"LOW (1-18)","HIGH (19-36)")</f>
        <v>HIGH (19-36)</v>
      </c>
      <c r="G12611">
        <f>INT((D12611-1)/6)+1</f>
        <v>6</v>
      </c>
      <c r="H12611">
        <f>MOD(D12611-1,6)+1</f>
        <v>2</v>
      </c>
      <c r="I12611">
        <f>37-D12611</f>
        <v>5</v>
      </c>
      <c r="J12611">
        <f>ABS(D12611-D12612)</f>
        <v>2</v>
      </c>
    </row>
    <row r="12612">
      <c r="A12612">
        <v>14958</v>
      </c>
      <c r="B12612" t="str">
        <v>2016-04-07</v>
      </c>
      <c r="C12612" t="str">
        <v>Morning</v>
      </c>
      <c r="D12612">
        <v>30</v>
      </c>
      <c r="E12612" t="str">
        <f>IF(MOD(D12612,2)=0,"EVEN","ODD")</f>
        <v>EVEN</v>
      </c>
      <c r="F12612" t="str">
        <f>IF(D12612&lt;=18,"LOW (1-18)","HIGH (19-36)")</f>
        <v>HIGH (19-36)</v>
      </c>
      <c r="G12612">
        <f>INT((D12612-1)/6)+1</f>
        <v>5</v>
      </c>
      <c r="H12612">
        <f>MOD(D12612-1,6)+1</f>
        <v>6</v>
      </c>
      <c r="I12612">
        <f>37-D12612</f>
        <v>7</v>
      </c>
      <c r="J12612">
        <f>ABS(D12612-D12613)</f>
        <v>8</v>
      </c>
    </row>
    <row r="12613">
      <c r="A12613">
        <v>14957</v>
      </c>
      <c r="B12613" t="str">
        <v>2016-04-06</v>
      </c>
      <c r="C12613" t="str">
        <v>Evening</v>
      </c>
      <c r="D12613">
        <v>22</v>
      </c>
      <c r="E12613" t="str">
        <f>IF(MOD(D12613,2)=0,"EVEN","ODD")</f>
        <v>EVEN</v>
      </c>
      <c r="F12613" t="str">
        <f>IF(D12613&lt;=18,"LOW (1-18)","HIGH (19-36)")</f>
        <v>HIGH (19-36)</v>
      </c>
      <c r="G12613">
        <f>INT((D12613-1)/6)+1</f>
        <v>4</v>
      </c>
      <c r="H12613">
        <f>MOD(D12613-1,6)+1</f>
        <v>4</v>
      </c>
      <c r="I12613">
        <f>37-D12613</f>
        <v>15</v>
      </c>
      <c r="J12613">
        <f>ABS(D12613-D12614)</f>
        <v>5</v>
      </c>
    </row>
    <row r="12614">
      <c r="A12614">
        <v>14956</v>
      </c>
      <c r="B12614" t="str">
        <v>2016-04-06</v>
      </c>
      <c r="C12614" t="str">
        <v>Afternoon</v>
      </c>
      <c r="D12614">
        <v>17</v>
      </c>
      <c r="E12614" t="str">
        <f>IF(MOD(D12614,2)=0,"EVEN","ODD")</f>
        <v>ODD</v>
      </c>
      <c r="F12614" t="str">
        <f>IF(D12614&lt;=18,"LOW (1-18)","HIGH (19-36)")</f>
        <v>LOW (1-18)</v>
      </c>
      <c r="G12614">
        <f>INT((D12614-1)/6)+1</f>
        <v>3</v>
      </c>
      <c r="H12614">
        <f>MOD(D12614-1,6)+1</f>
        <v>5</v>
      </c>
      <c r="I12614">
        <f>37-D12614</f>
        <v>20</v>
      </c>
      <c r="J12614">
        <f>ABS(D12614-D12615)</f>
        <v>5</v>
      </c>
    </row>
    <row r="12615">
      <c r="A12615">
        <v>14955</v>
      </c>
      <c r="B12615" t="str">
        <v>2016-04-06</v>
      </c>
      <c r="C12615" t="str">
        <v>Midday</v>
      </c>
      <c r="D12615">
        <v>12</v>
      </c>
      <c r="E12615" t="str">
        <f>IF(MOD(D12615,2)=0,"EVEN","ODD")</f>
        <v>EVEN</v>
      </c>
      <c r="F12615" t="str">
        <f>IF(D12615&lt;=18,"LOW (1-18)","HIGH (19-36)")</f>
        <v>LOW (1-18)</v>
      </c>
      <c r="G12615">
        <f>INT((D12615-1)/6)+1</f>
        <v>2</v>
      </c>
      <c r="H12615">
        <f>MOD(D12615-1,6)+1</f>
        <v>6</v>
      </c>
      <c r="I12615">
        <f>37-D12615</f>
        <v>25</v>
      </c>
      <c r="J12615">
        <f>ABS(D12615-D12616)</f>
        <v>4</v>
      </c>
    </row>
    <row r="12616">
      <c r="A12616">
        <v>14954</v>
      </c>
      <c r="B12616" t="str">
        <v>2016-04-06</v>
      </c>
      <c r="C12616" t="str">
        <v>Morning</v>
      </c>
      <c r="D12616">
        <v>8</v>
      </c>
      <c r="E12616" t="str">
        <f>IF(MOD(D12616,2)=0,"EVEN","ODD")</f>
        <v>EVEN</v>
      </c>
      <c r="F12616" t="str">
        <f>IF(D12616&lt;=18,"LOW (1-18)","HIGH (19-36)")</f>
        <v>LOW (1-18)</v>
      </c>
      <c r="G12616">
        <f>INT((D12616-1)/6)+1</f>
        <v>2</v>
      </c>
      <c r="H12616">
        <f>MOD(D12616-1,6)+1</f>
        <v>2</v>
      </c>
      <c r="I12616">
        <f>37-D12616</f>
        <v>29</v>
      </c>
      <c r="J12616">
        <f>ABS(D12616-D12617)</f>
        <v>25</v>
      </c>
    </row>
    <row r="12617">
      <c r="A12617">
        <v>14953</v>
      </c>
      <c r="B12617" t="str">
        <v>2016-04-05</v>
      </c>
      <c r="C12617" t="str">
        <v>Evening</v>
      </c>
      <c r="D12617">
        <v>33</v>
      </c>
      <c r="E12617" t="str">
        <f>IF(MOD(D12617,2)=0,"EVEN","ODD")</f>
        <v>ODD</v>
      </c>
      <c r="F12617" t="str">
        <f>IF(D12617&lt;=18,"LOW (1-18)","HIGH (19-36)")</f>
        <v>HIGH (19-36)</v>
      </c>
      <c r="G12617">
        <f>INT((D12617-1)/6)+1</f>
        <v>6</v>
      </c>
      <c r="H12617">
        <f>MOD(D12617-1,6)+1</f>
        <v>3</v>
      </c>
      <c r="I12617">
        <f>37-D12617</f>
        <v>4</v>
      </c>
      <c r="J12617">
        <f>ABS(D12617-D12618)</f>
        <v>8</v>
      </c>
    </row>
    <row r="12618">
      <c r="A12618">
        <v>14952</v>
      </c>
      <c r="B12618" t="str">
        <v>2016-04-05</v>
      </c>
      <c r="C12618" t="str">
        <v>Afternoon</v>
      </c>
      <c r="D12618">
        <v>25</v>
      </c>
      <c r="E12618" t="str">
        <f>IF(MOD(D12618,2)=0,"EVEN","ODD")</f>
        <v>ODD</v>
      </c>
      <c r="F12618" t="str">
        <f>IF(D12618&lt;=18,"LOW (1-18)","HIGH (19-36)")</f>
        <v>HIGH (19-36)</v>
      </c>
      <c r="G12618">
        <f>INT((D12618-1)/6)+1</f>
        <v>5</v>
      </c>
      <c r="H12618">
        <f>MOD(D12618-1,6)+1</f>
        <v>1</v>
      </c>
      <c r="I12618">
        <f>37-D12618</f>
        <v>12</v>
      </c>
      <c r="J12618">
        <f>ABS(D12618-D12619)</f>
        <v>2</v>
      </c>
    </row>
    <row r="12619">
      <c r="A12619">
        <v>14951</v>
      </c>
      <c r="B12619" t="str">
        <v>2016-04-05</v>
      </c>
      <c r="C12619" t="str">
        <v>Midday</v>
      </c>
      <c r="D12619">
        <v>27</v>
      </c>
      <c r="E12619" t="str">
        <f>IF(MOD(D12619,2)=0,"EVEN","ODD")</f>
        <v>ODD</v>
      </c>
      <c r="F12619" t="str">
        <f>IF(D12619&lt;=18,"LOW (1-18)","HIGH (19-36)")</f>
        <v>HIGH (19-36)</v>
      </c>
      <c r="G12619">
        <f>INT((D12619-1)/6)+1</f>
        <v>5</v>
      </c>
      <c r="H12619">
        <f>MOD(D12619-1,6)+1</f>
        <v>3</v>
      </c>
      <c r="I12619">
        <f>37-D12619</f>
        <v>10</v>
      </c>
      <c r="J12619">
        <f>ABS(D12619-D12620)</f>
        <v>8</v>
      </c>
    </row>
    <row r="12620">
      <c r="A12620">
        <v>14950</v>
      </c>
      <c r="B12620" t="str">
        <v>2016-04-05</v>
      </c>
      <c r="C12620" t="str">
        <v>Morning</v>
      </c>
      <c r="D12620">
        <v>19</v>
      </c>
      <c r="E12620" t="str">
        <f>IF(MOD(D12620,2)=0,"EVEN","ODD")</f>
        <v>ODD</v>
      </c>
      <c r="F12620" t="str">
        <f>IF(D12620&lt;=18,"LOW (1-18)","HIGH (19-36)")</f>
        <v>HIGH (19-36)</v>
      </c>
      <c r="G12620">
        <f>INT((D12620-1)/6)+1</f>
        <v>4</v>
      </c>
      <c r="H12620">
        <f>MOD(D12620-1,6)+1</f>
        <v>1</v>
      </c>
      <c r="I12620">
        <f>37-D12620</f>
        <v>18</v>
      </c>
      <c r="J12620">
        <f>ABS(D12620-D12621)</f>
        <v>12</v>
      </c>
    </row>
    <row r="12621">
      <c r="A12621">
        <v>14949</v>
      </c>
      <c r="B12621" t="str">
        <v>2016-04-04</v>
      </c>
      <c r="C12621" t="str">
        <v>Evening</v>
      </c>
      <c r="D12621">
        <v>31</v>
      </c>
      <c r="E12621" t="str">
        <f>IF(MOD(D12621,2)=0,"EVEN","ODD")</f>
        <v>ODD</v>
      </c>
      <c r="F12621" t="str">
        <f>IF(D12621&lt;=18,"LOW (1-18)","HIGH (19-36)")</f>
        <v>HIGH (19-36)</v>
      </c>
      <c r="G12621">
        <f>INT((D12621-1)/6)+1</f>
        <v>6</v>
      </c>
      <c r="H12621">
        <f>MOD(D12621-1,6)+1</f>
        <v>1</v>
      </c>
      <c r="I12621">
        <f>37-D12621</f>
        <v>6</v>
      </c>
      <c r="J12621">
        <f>ABS(D12621-D12622)</f>
        <v>5</v>
      </c>
    </row>
    <row r="12622">
      <c r="A12622">
        <v>14948</v>
      </c>
      <c r="B12622" t="str">
        <v>2016-04-04</v>
      </c>
      <c r="C12622" t="str">
        <v>Afternoon</v>
      </c>
      <c r="D12622">
        <v>26</v>
      </c>
      <c r="E12622" t="str">
        <f>IF(MOD(D12622,2)=0,"EVEN","ODD")</f>
        <v>EVEN</v>
      </c>
      <c r="F12622" t="str">
        <f>IF(D12622&lt;=18,"LOW (1-18)","HIGH (19-36)")</f>
        <v>HIGH (19-36)</v>
      </c>
      <c r="G12622">
        <f>INT((D12622-1)/6)+1</f>
        <v>5</v>
      </c>
      <c r="H12622">
        <f>MOD(D12622-1,6)+1</f>
        <v>2</v>
      </c>
      <c r="I12622">
        <f>37-D12622</f>
        <v>11</v>
      </c>
      <c r="J12622">
        <f>ABS(D12622-D12623)</f>
        <v>4</v>
      </c>
    </row>
    <row r="12623">
      <c r="A12623">
        <v>14947</v>
      </c>
      <c r="B12623" t="str">
        <v>2016-04-04</v>
      </c>
      <c r="C12623" t="str">
        <v>Midday</v>
      </c>
      <c r="D12623">
        <v>30</v>
      </c>
      <c r="E12623" t="str">
        <f>IF(MOD(D12623,2)=0,"EVEN","ODD")</f>
        <v>EVEN</v>
      </c>
      <c r="F12623" t="str">
        <f>IF(D12623&lt;=18,"LOW (1-18)","HIGH (19-36)")</f>
        <v>HIGH (19-36)</v>
      </c>
      <c r="G12623">
        <f>INT((D12623-1)/6)+1</f>
        <v>5</v>
      </c>
      <c r="H12623">
        <f>MOD(D12623-1,6)+1</f>
        <v>6</v>
      </c>
      <c r="I12623">
        <f>37-D12623</f>
        <v>7</v>
      </c>
      <c r="J12623">
        <f>ABS(D12623-D12624)</f>
        <v>12</v>
      </c>
    </row>
    <row r="12624">
      <c r="A12624">
        <v>14946</v>
      </c>
      <c r="B12624" t="str">
        <v>2016-04-04</v>
      </c>
      <c r="C12624" t="str">
        <v>Morning</v>
      </c>
      <c r="D12624">
        <v>18</v>
      </c>
      <c r="E12624" t="str">
        <f>IF(MOD(D12624,2)=0,"EVEN","ODD")</f>
        <v>EVEN</v>
      </c>
      <c r="F12624" t="str">
        <f>IF(D12624&lt;=18,"LOW (1-18)","HIGH (19-36)")</f>
        <v>LOW (1-18)</v>
      </c>
      <c r="G12624">
        <f>INT((D12624-1)/6)+1</f>
        <v>3</v>
      </c>
      <c r="H12624">
        <f>MOD(D12624-1,6)+1</f>
        <v>6</v>
      </c>
      <c r="I12624">
        <f>37-D12624</f>
        <v>19</v>
      </c>
      <c r="J12624">
        <f>ABS(D12624-D12625)</f>
        <v>1</v>
      </c>
    </row>
    <row r="12625">
      <c r="A12625">
        <v>14945</v>
      </c>
      <c r="B12625" t="str">
        <v>2016-04-02</v>
      </c>
      <c r="C12625" t="str">
        <v>Evening</v>
      </c>
      <c r="D12625">
        <v>19</v>
      </c>
      <c r="E12625" t="str">
        <f>IF(MOD(D12625,2)=0,"EVEN","ODD")</f>
        <v>ODD</v>
      </c>
      <c r="F12625" t="str">
        <f>IF(D12625&lt;=18,"LOW (1-18)","HIGH (19-36)")</f>
        <v>HIGH (19-36)</v>
      </c>
      <c r="G12625">
        <f>INT((D12625-1)/6)+1</f>
        <v>4</v>
      </c>
      <c r="H12625">
        <f>MOD(D12625-1,6)+1</f>
        <v>1</v>
      </c>
      <c r="I12625">
        <f>37-D12625</f>
        <v>18</v>
      </c>
      <c r="J12625">
        <f>ABS(D12625-D12626)</f>
        <v>4</v>
      </c>
    </row>
    <row r="12626">
      <c r="A12626">
        <v>14944</v>
      </c>
      <c r="B12626" t="str">
        <v>2016-04-02</v>
      </c>
      <c r="C12626" t="str">
        <v>Afternoon</v>
      </c>
      <c r="D12626">
        <v>15</v>
      </c>
      <c r="E12626" t="str">
        <f>IF(MOD(D12626,2)=0,"EVEN","ODD")</f>
        <v>ODD</v>
      </c>
      <c r="F12626" t="str">
        <f>IF(D12626&lt;=18,"LOW (1-18)","HIGH (19-36)")</f>
        <v>LOW (1-18)</v>
      </c>
      <c r="G12626">
        <f>INT((D12626-1)/6)+1</f>
        <v>3</v>
      </c>
      <c r="H12626">
        <f>MOD(D12626-1,6)+1</f>
        <v>3</v>
      </c>
      <c r="I12626">
        <f>37-D12626</f>
        <v>22</v>
      </c>
      <c r="J12626">
        <f>ABS(D12626-D12627)</f>
        <v>1</v>
      </c>
    </row>
    <row r="12627">
      <c r="A12627">
        <v>14943</v>
      </c>
      <c r="B12627" t="str">
        <v>2016-04-02</v>
      </c>
      <c r="C12627" t="str">
        <v>Midday</v>
      </c>
      <c r="D12627">
        <v>14</v>
      </c>
      <c r="E12627" t="str">
        <f>IF(MOD(D12627,2)=0,"EVEN","ODD")</f>
        <v>EVEN</v>
      </c>
      <c r="F12627" t="str">
        <f>IF(D12627&lt;=18,"LOW (1-18)","HIGH (19-36)")</f>
        <v>LOW (1-18)</v>
      </c>
      <c r="G12627">
        <f>INT((D12627-1)/6)+1</f>
        <v>3</v>
      </c>
      <c r="H12627">
        <f>MOD(D12627-1,6)+1</f>
        <v>2</v>
      </c>
      <c r="I12627">
        <f>37-D12627</f>
        <v>23</v>
      </c>
      <c r="J12627">
        <f>ABS(D12627-D12628)</f>
        <v>3</v>
      </c>
    </row>
    <row r="12628">
      <c r="A12628">
        <v>14942</v>
      </c>
      <c r="B12628" t="str">
        <v>2016-04-02</v>
      </c>
      <c r="C12628" t="str">
        <v>Morning</v>
      </c>
      <c r="D12628">
        <v>11</v>
      </c>
      <c r="E12628" t="str">
        <f>IF(MOD(D12628,2)=0,"EVEN","ODD")</f>
        <v>ODD</v>
      </c>
      <c r="F12628" t="str">
        <f>IF(D12628&lt;=18,"LOW (1-18)","HIGH (19-36)")</f>
        <v>LOW (1-18)</v>
      </c>
      <c r="G12628">
        <f>INT((D12628-1)/6)+1</f>
        <v>2</v>
      </c>
      <c r="H12628">
        <f>MOD(D12628-1,6)+1</f>
        <v>5</v>
      </c>
      <c r="I12628">
        <f>37-D12628</f>
        <v>26</v>
      </c>
      <c r="J12628">
        <f>ABS(D12628-D12629)</f>
        <v>8</v>
      </c>
    </row>
    <row r="12629">
      <c r="A12629">
        <v>14941</v>
      </c>
      <c r="B12629" t="str">
        <v>2016-04-01</v>
      </c>
      <c r="C12629" t="str">
        <v>Evening</v>
      </c>
      <c r="D12629">
        <v>3</v>
      </c>
      <c r="E12629" t="str">
        <f>IF(MOD(D12629,2)=0,"EVEN","ODD")</f>
        <v>ODD</v>
      </c>
      <c r="F12629" t="str">
        <f>IF(D12629&lt;=18,"LOW (1-18)","HIGH (19-36)")</f>
        <v>LOW (1-18)</v>
      </c>
      <c r="G12629">
        <f>INT((D12629-1)/6)+1</f>
        <v>1</v>
      </c>
      <c r="H12629">
        <f>MOD(D12629-1,6)+1</f>
        <v>3</v>
      </c>
      <c r="I12629">
        <f>37-D12629</f>
        <v>34</v>
      </c>
      <c r="J12629">
        <f>ABS(D12629-D12630)</f>
        <v>13</v>
      </c>
    </row>
    <row r="12630">
      <c r="A12630">
        <v>14940</v>
      </c>
      <c r="B12630" t="str">
        <v>2016-04-01</v>
      </c>
      <c r="C12630" t="str">
        <v>Afternoon</v>
      </c>
      <c r="D12630">
        <v>16</v>
      </c>
      <c r="E12630" t="str">
        <f>IF(MOD(D12630,2)=0,"EVEN","ODD")</f>
        <v>EVEN</v>
      </c>
      <c r="F12630" t="str">
        <f>IF(D12630&lt;=18,"LOW (1-18)","HIGH (19-36)")</f>
        <v>LOW (1-18)</v>
      </c>
      <c r="G12630">
        <f>INT((D12630-1)/6)+1</f>
        <v>3</v>
      </c>
      <c r="H12630">
        <f>MOD(D12630-1,6)+1</f>
        <v>4</v>
      </c>
      <c r="I12630">
        <f>37-D12630</f>
        <v>21</v>
      </c>
      <c r="J12630">
        <f>ABS(D12630-D12631)</f>
        <v>2</v>
      </c>
    </row>
    <row r="12631">
      <c r="A12631">
        <v>14939</v>
      </c>
      <c r="B12631" t="str">
        <v>2016-04-01</v>
      </c>
      <c r="C12631" t="str">
        <v>Midday</v>
      </c>
      <c r="D12631">
        <v>14</v>
      </c>
      <c r="E12631" t="str">
        <f>IF(MOD(D12631,2)=0,"EVEN","ODD")</f>
        <v>EVEN</v>
      </c>
      <c r="F12631" t="str">
        <f>IF(D12631&lt;=18,"LOW (1-18)","HIGH (19-36)")</f>
        <v>LOW (1-18)</v>
      </c>
      <c r="G12631">
        <f>INT((D12631-1)/6)+1</f>
        <v>3</v>
      </c>
      <c r="H12631">
        <f>MOD(D12631-1,6)+1</f>
        <v>2</v>
      </c>
      <c r="I12631">
        <f>37-D12631</f>
        <v>23</v>
      </c>
      <c r="J12631">
        <f>ABS(D12631-D12632)</f>
        <v>17</v>
      </c>
    </row>
    <row r="12632">
      <c r="A12632">
        <v>14938</v>
      </c>
      <c r="B12632" t="str">
        <v>2016-04-01</v>
      </c>
      <c r="C12632" t="str">
        <v>Morning</v>
      </c>
      <c r="D12632">
        <v>31</v>
      </c>
      <c r="E12632" t="str">
        <f>IF(MOD(D12632,2)=0,"EVEN","ODD")</f>
        <v>ODD</v>
      </c>
      <c r="F12632" t="str">
        <f>IF(D12632&lt;=18,"LOW (1-18)","HIGH (19-36)")</f>
        <v>HIGH (19-36)</v>
      </c>
      <c r="G12632">
        <f>INT((D12632-1)/6)+1</f>
        <v>6</v>
      </c>
      <c r="H12632">
        <f>MOD(D12632-1,6)+1</f>
        <v>1</v>
      </c>
      <c r="I12632">
        <f>37-D12632</f>
        <v>6</v>
      </c>
      <c r="J12632">
        <f>ABS(D12632-D12633)</f>
        <v>16</v>
      </c>
    </row>
    <row r="12633">
      <c r="A12633">
        <v>14937</v>
      </c>
      <c r="B12633" t="str">
        <v>2016-03-31</v>
      </c>
      <c r="C12633" t="str">
        <v>Evening</v>
      </c>
      <c r="D12633">
        <v>15</v>
      </c>
      <c r="E12633" t="str">
        <f>IF(MOD(D12633,2)=0,"EVEN","ODD")</f>
        <v>ODD</v>
      </c>
      <c r="F12633" t="str">
        <f>IF(D12633&lt;=18,"LOW (1-18)","HIGH (19-36)")</f>
        <v>LOW (1-18)</v>
      </c>
      <c r="G12633">
        <f>INT((D12633-1)/6)+1</f>
        <v>3</v>
      </c>
      <c r="H12633">
        <f>MOD(D12633-1,6)+1</f>
        <v>3</v>
      </c>
      <c r="I12633">
        <f>37-D12633</f>
        <v>22</v>
      </c>
      <c r="J12633">
        <f>ABS(D12633-D12634)</f>
        <v>2</v>
      </c>
    </row>
    <row r="12634">
      <c r="A12634">
        <v>14936</v>
      </c>
      <c r="B12634" t="str">
        <v>2016-03-31</v>
      </c>
      <c r="C12634" t="str">
        <v>Afternoon</v>
      </c>
      <c r="D12634">
        <v>13</v>
      </c>
      <c r="E12634" t="str">
        <f>IF(MOD(D12634,2)=0,"EVEN","ODD")</f>
        <v>ODD</v>
      </c>
      <c r="F12634" t="str">
        <f>IF(D12634&lt;=18,"LOW (1-18)","HIGH (19-36)")</f>
        <v>LOW (1-18)</v>
      </c>
      <c r="G12634">
        <f>INT((D12634-1)/6)+1</f>
        <v>3</v>
      </c>
      <c r="H12634">
        <f>MOD(D12634-1,6)+1</f>
        <v>1</v>
      </c>
      <c r="I12634">
        <f>37-D12634</f>
        <v>24</v>
      </c>
      <c r="J12634">
        <f>ABS(D12634-D12635)</f>
        <v>5</v>
      </c>
    </row>
    <row r="12635">
      <c r="A12635">
        <v>14935</v>
      </c>
      <c r="B12635" t="str">
        <v>2016-03-31</v>
      </c>
      <c r="C12635" t="str">
        <v>Midday</v>
      </c>
      <c r="D12635">
        <v>8</v>
      </c>
      <c r="E12635" t="str">
        <f>IF(MOD(D12635,2)=0,"EVEN","ODD")</f>
        <v>EVEN</v>
      </c>
      <c r="F12635" t="str">
        <f>IF(D12635&lt;=18,"LOW (1-18)","HIGH (19-36)")</f>
        <v>LOW (1-18)</v>
      </c>
      <c r="G12635">
        <f>INT((D12635-1)/6)+1</f>
        <v>2</v>
      </c>
      <c r="H12635">
        <f>MOD(D12635-1,6)+1</f>
        <v>2</v>
      </c>
      <c r="I12635">
        <f>37-D12635</f>
        <v>29</v>
      </c>
      <c r="J12635">
        <f>ABS(D12635-D12636)</f>
        <v>17</v>
      </c>
    </row>
    <row r="12636">
      <c r="A12636">
        <v>14934</v>
      </c>
      <c r="B12636" t="str">
        <v>2016-03-31</v>
      </c>
      <c r="C12636" t="str">
        <v>Morning</v>
      </c>
      <c r="D12636">
        <v>25</v>
      </c>
      <c r="E12636" t="str">
        <f>IF(MOD(D12636,2)=0,"EVEN","ODD")</f>
        <v>ODD</v>
      </c>
      <c r="F12636" t="str">
        <f>IF(D12636&lt;=18,"LOW (1-18)","HIGH (19-36)")</f>
        <v>HIGH (19-36)</v>
      </c>
      <c r="G12636">
        <f>INT((D12636-1)/6)+1</f>
        <v>5</v>
      </c>
      <c r="H12636">
        <f>MOD(D12636-1,6)+1</f>
        <v>1</v>
      </c>
      <c r="I12636">
        <f>37-D12636</f>
        <v>12</v>
      </c>
      <c r="J12636">
        <f>ABS(D12636-D12637)</f>
        <v>21</v>
      </c>
    </row>
    <row r="12637">
      <c r="A12637">
        <v>14933</v>
      </c>
      <c r="B12637" t="str">
        <v>2016-03-29</v>
      </c>
      <c r="C12637" t="str">
        <v>Evening</v>
      </c>
      <c r="D12637">
        <v>4</v>
      </c>
      <c r="E12637" t="str">
        <f>IF(MOD(D12637,2)=0,"EVEN","ODD")</f>
        <v>EVEN</v>
      </c>
      <c r="F12637" t="str">
        <f>IF(D12637&lt;=18,"LOW (1-18)","HIGH (19-36)")</f>
        <v>LOW (1-18)</v>
      </c>
      <c r="G12637">
        <f>INT((D12637-1)/6)+1</f>
        <v>1</v>
      </c>
      <c r="H12637">
        <f>MOD(D12637-1,6)+1</f>
        <v>4</v>
      </c>
      <c r="I12637">
        <f>37-D12637</f>
        <v>33</v>
      </c>
      <c r="J12637">
        <f>ABS(D12637-D12638)</f>
        <v>12</v>
      </c>
    </row>
    <row r="12638">
      <c r="A12638">
        <v>14932</v>
      </c>
      <c r="B12638" t="str">
        <v>2016-03-29</v>
      </c>
      <c r="C12638" t="str">
        <v>Afternoon</v>
      </c>
      <c r="D12638">
        <v>16</v>
      </c>
      <c r="E12638" t="str">
        <f>IF(MOD(D12638,2)=0,"EVEN","ODD")</f>
        <v>EVEN</v>
      </c>
      <c r="F12638" t="str">
        <f>IF(D12638&lt;=18,"LOW (1-18)","HIGH (19-36)")</f>
        <v>LOW (1-18)</v>
      </c>
      <c r="G12638">
        <f>INT((D12638-1)/6)+1</f>
        <v>3</v>
      </c>
      <c r="H12638">
        <f>MOD(D12638-1,6)+1</f>
        <v>4</v>
      </c>
      <c r="I12638">
        <f>37-D12638</f>
        <v>21</v>
      </c>
      <c r="J12638">
        <f>ABS(D12638-D12639)</f>
        <v>2</v>
      </c>
    </row>
    <row r="12639">
      <c r="A12639">
        <v>14931</v>
      </c>
      <c r="B12639" t="str">
        <v>2016-03-29</v>
      </c>
      <c r="C12639" t="str">
        <v>Midday</v>
      </c>
      <c r="D12639">
        <v>14</v>
      </c>
      <c r="E12639" t="str">
        <f>IF(MOD(D12639,2)=0,"EVEN","ODD")</f>
        <v>EVEN</v>
      </c>
      <c r="F12639" t="str">
        <f>IF(D12639&lt;=18,"LOW (1-18)","HIGH (19-36)")</f>
        <v>LOW (1-18)</v>
      </c>
      <c r="G12639">
        <f>INT((D12639-1)/6)+1</f>
        <v>3</v>
      </c>
      <c r="H12639">
        <f>MOD(D12639-1,6)+1</f>
        <v>2</v>
      </c>
      <c r="I12639">
        <f>37-D12639</f>
        <v>23</v>
      </c>
      <c r="J12639">
        <f>ABS(D12639-D12640)</f>
        <v>13</v>
      </c>
    </row>
    <row r="12640">
      <c r="A12640">
        <v>14930</v>
      </c>
      <c r="B12640" t="str">
        <v>2016-03-29</v>
      </c>
      <c r="C12640" t="str">
        <v>Morning</v>
      </c>
      <c r="D12640">
        <v>1</v>
      </c>
      <c r="E12640" t="str">
        <f>IF(MOD(D12640,2)=0,"EVEN","ODD")</f>
        <v>ODD</v>
      </c>
      <c r="F12640" t="str">
        <f>IF(D12640&lt;=18,"LOW (1-18)","HIGH (19-36)")</f>
        <v>LOW (1-18)</v>
      </c>
      <c r="G12640">
        <f>INT((D12640-1)/6)+1</f>
        <v>1</v>
      </c>
      <c r="H12640">
        <f>MOD(D12640-1,6)+1</f>
        <v>1</v>
      </c>
      <c r="I12640">
        <f>37-D12640</f>
        <v>36</v>
      </c>
      <c r="J12640">
        <f>ABS(D12640-D12641)</f>
        <v>6</v>
      </c>
    </row>
    <row r="12641">
      <c r="A12641">
        <v>14929</v>
      </c>
      <c r="B12641" t="str">
        <v>2016-03-28</v>
      </c>
      <c r="C12641" t="str">
        <v>Evening</v>
      </c>
      <c r="D12641">
        <v>7</v>
      </c>
      <c r="E12641" t="str">
        <f>IF(MOD(D12641,2)=0,"EVEN","ODD")</f>
        <v>ODD</v>
      </c>
      <c r="F12641" t="str">
        <f>IF(D12641&lt;=18,"LOW (1-18)","HIGH (19-36)")</f>
        <v>LOW (1-18)</v>
      </c>
      <c r="G12641">
        <f>INT((D12641-1)/6)+1</f>
        <v>2</v>
      </c>
      <c r="H12641">
        <f>MOD(D12641-1,6)+1</f>
        <v>1</v>
      </c>
      <c r="I12641">
        <f>37-D12641</f>
        <v>30</v>
      </c>
      <c r="J12641">
        <f>ABS(D12641-D12642)</f>
        <v>27</v>
      </c>
    </row>
    <row r="12642">
      <c r="A12642">
        <v>14928</v>
      </c>
      <c r="B12642" t="str">
        <v>2016-03-28</v>
      </c>
      <c r="C12642" t="str">
        <v>Afternoon</v>
      </c>
      <c r="D12642">
        <v>34</v>
      </c>
      <c r="E12642" t="str">
        <f>IF(MOD(D12642,2)=0,"EVEN","ODD")</f>
        <v>EVEN</v>
      </c>
      <c r="F12642" t="str">
        <f>IF(D12642&lt;=18,"LOW (1-18)","HIGH (19-36)")</f>
        <v>HIGH (19-36)</v>
      </c>
      <c r="G12642">
        <f>INT((D12642-1)/6)+1</f>
        <v>6</v>
      </c>
      <c r="H12642">
        <f>MOD(D12642-1,6)+1</f>
        <v>4</v>
      </c>
      <c r="I12642">
        <f>37-D12642</f>
        <v>3</v>
      </c>
      <c r="J12642">
        <f>ABS(D12642-D12643)</f>
        <v>25</v>
      </c>
    </row>
    <row r="12643">
      <c r="A12643">
        <v>14927</v>
      </c>
      <c r="B12643" t="str">
        <v>2016-03-28</v>
      </c>
      <c r="C12643" t="str">
        <v>Midday</v>
      </c>
      <c r="D12643">
        <v>9</v>
      </c>
      <c r="E12643" t="str">
        <f>IF(MOD(D12643,2)=0,"EVEN","ODD")</f>
        <v>ODD</v>
      </c>
      <c r="F12643" t="str">
        <f>IF(D12643&lt;=18,"LOW (1-18)","HIGH (19-36)")</f>
        <v>LOW (1-18)</v>
      </c>
      <c r="G12643">
        <f>INT((D12643-1)/6)+1</f>
        <v>2</v>
      </c>
      <c r="H12643">
        <f>MOD(D12643-1,6)+1</f>
        <v>3</v>
      </c>
      <c r="I12643">
        <f>37-D12643</f>
        <v>28</v>
      </c>
      <c r="J12643">
        <f>ABS(D12643-D12644)</f>
        <v>21</v>
      </c>
    </row>
    <row r="12644">
      <c r="A12644">
        <v>14926</v>
      </c>
      <c r="B12644" t="str">
        <v>2016-03-28</v>
      </c>
      <c r="C12644" t="str">
        <v>Morning</v>
      </c>
      <c r="D12644">
        <v>30</v>
      </c>
      <c r="E12644" t="str">
        <f>IF(MOD(D12644,2)=0,"EVEN","ODD")</f>
        <v>EVEN</v>
      </c>
      <c r="F12644" t="str">
        <f>IF(D12644&lt;=18,"LOW (1-18)","HIGH (19-36)")</f>
        <v>HIGH (19-36)</v>
      </c>
      <c r="G12644">
        <f>INT((D12644-1)/6)+1</f>
        <v>5</v>
      </c>
      <c r="H12644">
        <f>MOD(D12644-1,6)+1</f>
        <v>6</v>
      </c>
      <c r="I12644">
        <f>37-D12644</f>
        <v>7</v>
      </c>
      <c r="J12644">
        <f>ABS(D12644-D12645)</f>
        <v>20</v>
      </c>
    </row>
    <row r="12645">
      <c r="A12645">
        <v>14925</v>
      </c>
      <c r="B12645" t="str">
        <v>2016-03-26</v>
      </c>
      <c r="C12645" t="str">
        <v>Evening</v>
      </c>
      <c r="D12645">
        <v>10</v>
      </c>
      <c r="E12645" t="str">
        <f>IF(MOD(D12645,2)=0,"EVEN","ODD")</f>
        <v>EVEN</v>
      </c>
      <c r="F12645" t="str">
        <f>IF(D12645&lt;=18,"LOW (1-18)","HIGH (19-36)")</f>
        <v>LOW (1-18)</v>
      </c>
      <c r="G12645">
        <f>INT((D12645-1)/6)+1</f>
        <v>2</v>
      </c>
      <c r="H12645">
        <f>MOD(D12645-1,6)+1</f>
        <v>4</v>
      </c>
      <c r="I12645">
        <f>37-D12645</f>
        <v>27</v>
      </c>
      <c r="J12645">
        <f>ABS(D12645-D12646)</f>
        <v>16</v>
      </c>
    </row>
    <row r="12646">
      <c r="A12646">
        <v>14924</v>
      </c>
      <c r="B12646" t="str">
        <v>2016-03-26</v>
      </c>
      <c r="C12646" t="str">
        <v>Afternoon</v>
      </c>
      <c r="D12646">
        <v>26</v>
      </c>
      <c r="E12646" t="str">
        <f>IF(MOD(D12646,2)=0,"EVEN","ODD")</f>
        <v>EVEN</v>
      </c>
      <c r="F12646" t="str">
        <f>IF(D12646&lt;=18,"LOW (1-18)","HIGH (19-36)")</f>
        <v>HIGH (19-36)</v>
      </c>
      <c r="G12646">
        <f>INT((D12646-1)/6)+1</f>
        <v>5</v>
      </c>
      <c r="H12646">
        <f>MOD(D12646-1,6)+1</f>
        <v>2</v>
      </c>
      <c r="I12646">
        <f>37-D12646</f>
        <v>11</v>
      </c>
      <c r="J12646">
        <f>ABS(D12646-D12647)</f>
        <v>2</v>
      </c>
    </row>
    <row r="12647">
      <c r="A12647">
        <v>14923</v>
      </c>
      <c r="B12647" t="str">
        <v>2016-03-26</v>
      </c>
      <c r="C12647" t="str">
        <v>Midday</v>
      </c>
      <c r="D12647">
        <v>28</v>
      </c>
      <c r="E12647" t="str">
        <f>IF(MOD(D12647,2)=0,"EVEN","ODD")</f>
        <v>EVEN</v>
      </c>
      <c r="F12647" t="str">
        <f>IF(D12647&lt;=18,"LOW (1-18)","HIGH (19-36)")</f>
        <v>HIGH (19-36)</v>
      </c>
      <c r="G12647">
        <f>INT((D12647-1)/6)+1</f>
        <v>5</v>
      </c>
      <c r="H12647">
        <f>MOD(D12647-1,6)+1</f>
        <v>4</v>
      </c>
      <c r="I12647">
        <f>37-D12647</f>
        <v>9</v>
      </c>
      <c r="J12647">
        <f>ABS(D12647-D12648)</f>
        <v>8</v>
      </c>
    </row>
    <row r="12648">
      <c r="A12648">
        <v>14922</v>
      </c>
      <c r="B12648" t="str">
        <v>2016-03-26</v>
      </c>
      <c r="C12648" t="str">
        <v>Morning</v>
      </c>
      <c r="D12648">
        <v>36</v>
      </c>
      <c r="E12648" t="str">
        <f>IF(MOD(D12648,2)=0,"EVEN","ODD")</f>
        <v>EVEN</v>
      </c>
      <c r="F12648" t="str">
        <f>IF(D12648&lt;=18,"LOW (1-18)","HIGH (19-36)")</f>
        <v>HIGH (19-36)</v>
      </c>
      <c r="G12648">
        <f>INT((D12648-1)/6)+1</f>
        <v>6</v>
      </c>
      <c r="H12648">
        <f>MOD(D12648-1,6)+1</f>
        <v>6</v>
      </c>
      <c r="I12648">
        <f>37-D12648</f>
        <v>1</v>
      </c>
      <c r="J12648">
        <f>ABS(D12648-D12649)</f>
        <v>6</v>
      </c>
    </row>
    <row r="12649">
      <c r="A12649">
        <v>14921</v>
      </c>
      <c r="B12649" t="str">
        <v>2016-03-24</v>
      </c>
      <c r="C12649" t="str">
        <v>Evening</v>
      </c>
      <c r="D12649">
        <v>30</v>
      </c>
      <c r="E12649" t="str">
        <f>IF(MOD(D12649,2)=0,"EVEN","ODD")</f>
        <v>EVEN</v>
      </c>
      <c r="F12649" t="str">
        <f>IF(D12649&lt;=18,"LOW (1-18)","HIGH (19-36)")</f>
        <v>HIGH (19-36)</v>
      </c>
      <c r="G12649">
        <f>INT((D12649-1)/6)+1</f>
        <v>5</v>
      </c>
      <c r="H12649">
        <f>MOD(D12649-1,6)+1</f>
        <v>6</v>
      </c>
      <c r="I12649">
        <f>37-D12649</f>
        <v>7</v>
      </c>
      <c r="J12649">
        <f>ABS(D12649-D12650)</f>
        <v>28</v>
      </c>
    </row>
    <row r="12650">
      <c r="A12650">
        <v>14920</v>
      </c>
      <c r="B12650" t="str">
        <v>2016-03-24</v>
      </c>
      <c r="C12650" t="str">
        <v>Afternoon</v>
      </c>
      <c r="D12650">
        <v>2</v>
      </c>
      <c r="E12650" t="str">
        <f>IF(MOD(D12650,2)=0,"EVEN","ODD")</f>
        <v>EVEN</v>
      </c>
      <c r="F12650" t="str">
        <f>IF(D12650&lt;=18,"LOW (1-18)","HIGH (19-36)")</f>
        <v>LOW (1-18)</v>
      </c>
      <c r="G12650">
        <f>INT((D12650-1)/6)+1</f>
        <v>1</v>
      </c>
      <c r="H12650">
        <f>MOD(D12650-1,6)+1</f>
        <v>2</v>
      </c>
      <c r="I12650">
        <f>37-D12650</f>
        <v>35</v>
      </c>
      <c r="J12650">
        <f>ABS(D12650-D12651)</f>
        <v>4</v>
      </c>
    </row>
    <row r="12651">
      <c r="A12651">
        <v>14919</v>
      </c>
      <c r="B12651" t="str">
        <v>2016-03-24</v>
      </c>
      <c r="C12651" t="str">
        <v>Midday</v>
      </c>
      <c r="D12651">
        <v>6</v>
      </c>
      <c r="E12651" t="str">
        <f>IF(MOD(D12651,2)=0,"EVEN","ODD")</f>
        <v>EVEN</v>
      </c>
      <c r="F12651" t="str">
        <f>IF(D12651&lt;=18,"LOW (1-18)","HIGH (19-36)")</f>
        <v>LOW (1-18)</v>
      </c>
      <c r="G12651">
        <f>INT((D12651-1)/6)+1</f>
        <v>1</v>
      </c>
      <c r="H12651">
        <f>MOD(D12651-1,6)+1</f>
        <v>6</v>
      </c>
      <c r="I12651">
        <f>37-D12651</f>
        <v>31</v>
      </c>
      <c r="J12651">
        <f>ABS(D12651-D12652)</f>
        <v>5</v>
      </c>
    </row>
    <row r="12652">
      <c r="A12652">
        <v>14918</v>
      </c>
      <c r="B12652" t="str">
        <v>2016-03-24</v>
      </c>
      <c r="C12652" t="str">
        <v>Morning</v>
      </c>
      <c r="D12652">
        <v>11</v>
      </c>
      <c r="E12652" t="str">
        <f>IF(MOD(D12652,2)=0,"EVEN","ODD")</f>
        <v>ODD</v>
      </c>
      <c r="F12652" t="str">
        <f>IF(D12652&lt;=18,"LOW (1-18)","HIGH (19-36)")</f>
        <v>LOW (1-18)</v>
      </c>
      <c r="G12652">
        <f>INT((D12652-1)/6)+1</f>
        <v>2</v>
      </c>
      <c r="H12652">
        <f>MOD(D12652-1,6)+1</f>
        <v>5</v>
      </c>
      <c r="I12652">
        <f>37-D12652</f>
        <v>26</v>
      </c>
      <c r="J12652">
        <f>ABS(D12652-D12653)</f>
        <v>2</v>
      </c>
    </row>
    <row r="12653">
      <c r="A12653">
        <v>14917</v>
      </c>
      <c r="B12653" t="str">
        <v>2016-03-23</v>
      </c>
      <c r="C12653" t="str">
        <v>Evening</v>
      </c>
      <c r="D12653">
        <v>9</v>
      </c>
      <c r="E12653" t="str">
        <f>IF(MOD(D12653,2)=0,"EVEN","ODD")</f>
        <v>ODD</v>
      </c>
      <c r="F12653" t="str">
        <f>IF(D12653&lt;=18,"LOW (1-18)","HIGH (19-36)")</f>
        <v>LOW (1-18)</v>
      </c>
      <c r="G12653">
        <f>INT((D12653-1)/6)+1</f>
        <v>2</v>
      </c>
      <c r="H12653">
        <f>MOD(D12653-1,6)+1</f>
        <v>3</v>
      </c>
      <c r="I12653">
        <f>37-D12653</f>
        <v>28</v>
      </c>
      <c r="J12653">
        <f>ABS(D12653-D12654)</f>
        <v>27</v>
      </c>
    </row>
    <row r="12654">
      <c r="A12654">
        <v>14916</v>
      </c>
      <c r="B12654" t="str">
        <v>2016-03-23</v>
      </c>
      <c r="C12654" t="str">
        <v>Afternoon</v>
      </c>
      <c r="D12654">
        <v>36</v>
      </c>
      <c r="E12654" t="str">
        <f>IF(MOD(D12654,2)=0,"EVEN","ODD")</f>
        <v>EVEN</v>
      </c>
      <c r="F12654" t="str">
        <f>IF(D12654&lt;=18,"LOW (1-18)","HIGH (19-36)")</f>
        <v>HIGH (19-36)</v>
      </c>
      <c r="G12654">
        <f>INT((D12654-1)/6)+1</f>
        <v>6</v>
      </c>
      <c r="H12654">
        <f>MOD(D12654-1,6)+1</f>
        <v>6</v>
      </c>
      <c r="I12654">
        <f>37-D12654</f>
        <v>1</v>
      </c>
      <c r="J12654">
        <f>ABS(D12654-D12655)</f>
        <v>3</v>
      </c>
    </row>
    <row r="12655">
      <c r="A12655">
        <v>14915</v>
      </c>
      <c r="B12655" t="str">
        <v>2016-03-23</v>
      </c>
      <c r="C12655" t="str">
        <v>Midday</v>
      </c>
      <c r="D12655">
        <v>33</v>
      </c>
      <c r="E12655" t="str">
        <f>IF(MOD(D12655,2)=0,"EVEN","ODD")</f>
        <v>ODD</v>
      </c>
      <c r="F12655" t="str">
        <f>IF(D12655&lt;=18,"LOW (1-18)","HIGH (19-36)")</f>
        <v>HIGH (19-36)</v>
      </c>
      <c r="G12655">
        <f>INT((D12655-1)/6)+1</f>
        <v>6</v>
      </c>
      <c r="H12655">
        <f>MOD(D12655-1,6)+1</f>
        <v>3</v>
      </c>
      <c r="I12655">
        <f>37-D12655</f>
        <v>4</v>
      </c>
      <c r="J12655">
        <f>ABS(D12655-D12656)</f>
        <v>25</v>
      </c>
    </row>
    <row r="12656">
      <c r="A12656">
        <v>14914</v>
      </c>
      <c r="B12656" t="str">
        <v>2016-03-23</v>
      </c>
      <c r="C12656" t="str">
        <v>Morning</v>
      </c>
      <c r="D12656">
        <v>8</v>
      </c>
      <c r="E12656" t="str">
        <f>IF(MOD(D12656,2)=0,"EVEN","ODD")</f>
        <v>EVEN</v>
      </c>
      <c r="F12656" t="str">
        <f>IF(D12656&lt;=18,"LOW (1-18)","HIGH (19-36)")</f>
        <v>LOW (1-18)</v>
      </c>
      <c r="G12656">
        <f>INT((D12656-1)/6)+1</f>
        <v>2</v>
      </c>
      <c r="H12656">
        <f>MOD(D12656-1,6)+1</f>
        <v>2</v>
      </c>
      <c r="I12656">
        <f>37-D12656</f>
        <v>29</v>
      </c>
      <c r="J12656">
        <f>ABS(D12656-D12657)</f>
        <v>6</v>
      </c>
    </row>
    <row r="12657">
      <c r="A12657">
        <v>14913</v>
      </c>
      <c r="B12657" t="str">
        <v>2016-03-22</v>
      </c>
      <c r="C12657" t="str">
        <v>Evening</v>
      </c>
      <c r="D12657">
        <v>2</v>
      </c>
      <c r="E12657" t="str">
        <f>IF(MOD(D12657,2)=0,"EVEN","ODD")</f>
        <v>EVEN</v>
      </c>
      <c r="F12657" t="str">
        <f>IF(D12657&lt;=18,"LOW (1-18)","HIGH (19-36)")</f>
        <v>LOW (1-18)</v>
      </c>
      <c r="G12657">
        <f>INT((D12657-1)/6)+1</f>
        <v>1</v>
      </c>
      <c r="H12657">
        <f>MOD(D12657-1,6)+1</f>
        <v>2</v>
      </c>
      <c r="I12657">
        <f>37-D12657</f>
        <v>35</v>
      </c>
      <c r="J12657">
        <f>ABS(D12657-D12658)</f>
        <v>31</v>
      </c>
    </row>
    <row r="12658">
      <c r="A12658">
        <v>14912</v>
      </c>
      <c r="B12658" t="str">
        <v>2016-03-22</v>
      </c>
      <c r="C12658" t="str">
        <v>Afternoon</v>
      </c>
      <c r="D12658">
        <v>33</v>
      </c>
      <c r="E12658" t="str">
        <f>IF(MOD(D12658,2)=0,"EVEN","ODD")</f>
        <v>ODD</v>
      </c>
      <c r="F12658" t="str">
        <f>IF(D12658&lt;=18,"LOW (1-18)","HIGH (19-36)")</f>
        <v>HIGH (19-36)</v>
      </c>
      <c r="G12658">
        <f>INT((D12658-1)/6)+1</f>
        <v>6</v>
      </c>
      <c r="H12658">
        <f>MOD(D12658-1,6)+1</f>
        <v>3</v>
      </c>
      <c r="I12658">
        <f>37-D12658</f>
        <v>4</v>
      </c>
      <c r="J12658">
        <f>ABS(D12658-D12659)</f>
        <v>1</v>
      </c>
    </row>
    <row r="12659">
      <c r="A12659">
        <v>14911</v>
      </c>
      <c r="B12659" t="str">
        <v>2016-03-22</v>
      </c>
      <c r="C12659" t="str">
        <v>Midday</v>
      </c>
      <c r="D12659">
        <v>32</v>
      </c>
      <c r="E12659" t="str">
        <f>IF(MOD(D12659,2)=0,"EVEN","ODD")</f>
        <v>EVEN</v>
      </c>
      <c r="F12659" t="str">
        <f>IF(D12659&lt;=18,"LOW (1-18)","HIGH (19-36)")</f>
        <v>HIGH (19-36)</v>
      </c>
      <c r="G12659">
        <f>INT((D12659-1)/6)+1</f>
        <v>6</v>
      </c>
      <c r="H12659">
        <f>MOD(D12659-1,6)+1</f>
        <v>2</v>
      </c>
      <c r="I12659">
        <f>37-D12659</f>
        <v>5</v>
      </c>
      <c r="J12659">
        <f>ABS(D12659-D12660)</f>
        <v>21</v>
      </c>
    </row>
    <row r="12660">
      <c r="A12660">
        <v>14910</v>
      </c>
      <c r="B12660" t="str">
        <v>2016-03-22</v>
      </c>
      <c r="C12660" t="str">
        <v>Morning</v>
      </c>
      <c r="D12660">
        <v>11</v>
      </c>
      <c r="E12660" t="str">
        <f>IF(MOD(D12660,2)=0,"EVEN","ODD")</f>
        <v>ODD</v>
      </c>
      <c r="F12660" t="str">
        <f>IF(D12660&lt;=18,"LOW (1-18)","HIGH (19-36)")</f>
        <v>LOW (1-18)</v>
      </c>
      <c r="G12660">
        <f>INT((D12660-1)/6)+1</f>
        <v>2</v>
      </c>
      <c r="H12660">
        <f>MOD(D12660-1,6)+1</f>
        <v>5</v>
      </c>
      <c r="I12660">
        <f>37-D12660</f>
        <v>26</v>
      </c>
      <c r="J12660">
        <f>ABS(D12660-D12661)</f>
        <v>2</v>
      </c>
    </row>
    <row r="12661">
      <c r="A12661">
        <v>14909</v>
      </c>
      <c r="B12661" t="str">
        <v>2016-03-21</v>
      </c>
      <c r="C12661" t="str">
        <v>Evening</v>
      </c>
      <c r="D12661">
        <v>9</v>
      </c>
      <c r="E12661" t="str">
        <f>IF(MOD(D12661,2)=0,"EVEN","ODD")</f>
        <v>ODD</v>
      </c>
      <c r="F12661" t="str">
        <f>IF(D12661&lt;=18,"LOW (1-18)","HIGH (19-36)")</f>
        <v>LOW (1-18)</v>
      </c>
      <c r="G12661">
        <f>INT((D12661-1)/6)+1</f>
        <v>2</v>
      </c>
      <c r="H12661">
        <f>MOD(D12661-1,6)+1</f>
        <v>3</v>
      </c>
      <c r="I12661">
        <f>37-D12661</f>
        <v>28</v>
      </c>
      <c r="J12661">
        <f>ABS(D12661-D12662)</f>
        <v>12</v>
      </c>
    </row>
    <row r="12662">
      <c r="A12662">
        <v>14908</v>
      </c>
      <c r="B12662" t="str">
        <v>2016-03-21</v>
      </c>
      <c r="C12662" t="str">
        <v>Afternoon</v>
      </c>
      <c r="D12662">
        <v>21</v>
      </c>
      <c r="E12662" t="str">
        <f>IF(MOD(D12662,2)=0,"EVEN","ODD")</f>
        <v>ODD</v>
      </c>
      <c r="F12662" t="str">
        <f>IF(D12662&lt;=18,"LOW (1-18)","HIGH (19-36)")</f>
        <v>HIGH (19-36)</v>
      </c>
      <c r="G12662">
        <f>INT((D12662-1)/6)+1</f>
        <v>4</v>
      </c>
      <c r="H12662">
        <f>MOD(D12662-1,6)+1</f>
        <v>3</v>
      </c>
      <c r="I12662">
        <f>37-D12662</f>
        <v>16</v>
      </c>
      <c r="J12662">
        <f>ABS(D12662-D12663)</f>
        <v>12</v>
      </c>
    </row>
    <row r="12663">
      <c r="A12663">
        <v>14907</v>
      </c>
      <c r="B12663" t="str">
        <v>2016-03-21</v>
      </c>
      <c r="C12663" t="str">
        <v>Midday</v>
      </c>
      <c r="D12663">
        <v>33</v>
      </c>
      <c r="E12663" t="str">
        <f>IF(MOD(D12663,2)=0,"EVEN","ODD")</f>
        <v>ODD</v>
      </c>
      <c r="F12663" t="str">
        <f>IF(D12663&lt;=18,"LOW (1-18)","HIGH (19-36)")</f>
        <v>HIGH (19-36)</v>
      </c>
      <c r="G12663">
        <f>INT((D12663-1)/6)+1</f>
        <v>6</v>
      </c>
      <c r="H12663">
        <f>MOD(D12663-1,6)+1</f>
        <v>3</v>
      </c>
      <c r="I12663">
        <f>37-D12663</f>
        <v>4</v>
      </c>
      <c r="J12663">
        <f>ABS(D12663-D12664)</f>
        <v>0</v>
      </c>
    </row>
    <row r="12664">
      <c r="A12664">
        <v>14905</v>
      </c>
      <c r="B12664" t="str">
        <v>2016-03-19</v>
      </c>
      <c r="C12664" t="str">
        <v>Evening</v>
      </c>
      <c r="D12664">
        <v>33</v>
      </c>
      <c r="E12664" t="str">
        <f>IF(MOD(D12664,2)=0,"EVEN","ODD")</f>
        <v>ODD</v>
      </c>
      <c r="F12664" t="str">
        <f>IF(D12664&lt;=18,"LOW (1-18)","HIGH (19-36)")</f>
        <v>HIGH (19-36)</v>
      </c>
      <c r="G12664">
        <f>INT((D12664-1)/6)+1</f>
        <v>6</v>
      </c>
      <c r="H12664">
        <f>MOD(D12664-1,6)+1</f>
        <v>3</v>
      </c>
      <c r="I12664">
        <f>37-D12664</f>
        <v>4</v>
      </c>
      <c r="J12664">
        <f>ABS(D12664-D12665)</f>
        <v>6</v>
      </c>
    </row>
    <row r="12665">
      <c r="A12665">
        <v>14903</v>
      </c>
      <c r="B12665" t="str">
        <v>2016-03-19</v>
      </c>
      <c r="C12665" t="str">
        <v>Midday</v>
      </c>
      <c r="D12665">
        <v>27</v>
      </c>
      <c r="E12665" t="str">
        <f>IF(MOD(D12665,2)=0,"EVEN","ODD")</f>
        <v>ODD</v>
      </c>
      <c r="F12665" t="str">
        <f>IF(D12665&lt;=18,"LOW (1-18)","HIGH (19-36)")</f>
        <v>HIGH (19-36)</v>
      </c>
      <c r="G12665">
        <f>INT((D12665-1)/6)+1</f>
        <v>5</v>
      </c>
      <c r="H12665">
        <f>MOD(D12665-1,6)+1</f>
        <v>3</v>
      </c>
      <c r="I12665">
        <f>37-D12665</f>
        <v>10</v>
      </c>
      <c r="J12665">
        <f>ABS(D12665-D12666)</f>
        <v>8</v>
      </c>
    </row>
    <row r="12666">
      <c r="A12666">
        <v>14902</v>
      </c>
      <c r="B12666" t="str">
        <v>2016-03-19</v>
      </c>
      <c r="C12666" t="str">
        <v>Morning</v>
      </c>
      <c r="D12666">
        <v>35</v>
      </c>
      <c r="E12666" t="str">
        <f>IF(MOD(D12666,2)=0,"EVEN","ODD")</f>
        <v>ODD</v>
      </c>
      <c r="F12666" t="str">
        <f>IF(D12666&lt;=18,"LOW (1-18)","HIGH (19-36)")</f>
        <v>HIGH (19-36)</v>
      </c>
      <c r="G12666">
        <f>INT((D12666-1)/6)+1</f>
        <v>6</v>
      </c>
      <c r="H12666">
        <f>MOD(D12666-1,6)+1</f>
        <v>5</v>
      </c>
      <c r="I12666">
        <f>37-D12666</f>
        <v>2</v>
      </c>
      <c r="J12666">
        <f>ABS(D12666-D12667)</f>
        <v>12</v>
      </c>
    </row>
    <row r="12667">
      <c r="A12667">
        <v>14901</v>
      </c>
      <c r="B12667" t="str">
        <v>2016-03-18</v>
      </c>
      <c r="C12667" t="str">
        <v>Evening</v>
      </c>
      <c r="D12667">
        <v>23</v>
      </c>
      <c r="E12667" t="str">
        <f>IF(MOD(D12667,2)=0,"EVEN","ODD")</f>
        <v>ODD</v>
      </c>
      <c r="F12667" t="str">
        <f>IF(D12667&lt;=18,"LOW (1-18)","HIGH (19-36)")</f>
        <v>HIGH (19-36)</v>
      </c>
      <c r="G12667">
        <f>INT((D12667-1)/6)+1</f>
        <v>4</v>
      </c>
      <c r="H12667">
        <f>MOD(D12667-1,6)+1</f>
        <v>5</v>
      </c>
      <c r="I12667">
        <f>37-D12667</f>
        <v>14</v>
      </c>
      <c r="J12667">
        <f>ABS(D12667-D12668)</f>
        <v>9</v>
      </c>
    </row>
    <row r="12668">
      <c r="A12668">
        <v>14900</v>
      </c>
      <c r="B12668" t="str">
        <v>2016-03-18</v>
      </c>
      <c r="C12668" t="str">
        <v>Afternoon</v>
      </c>
      <c r="D12668">
        <v>14</v>
      </c>
      <c r="E12668" t="str">
        <f>IF(MOD(D12668,2)=0,"EVEN","ODD")</f>
        <v>EVEN</v>
      </c>
      <c r="F12668" t="str">
        <f>IF(D12668&lt;=18,"LOW (1-18)","HIGH (19-36)")</f>
        <v>LOW (1-18)</v>
      </c>
      <c r="G12668">
        <f>INT((D12668-1)/6)+1</f>
        <v>3</v>
      </c>
      <c r="H12668">
        <f>MOD(D12668-1,6)+1</f>
        <v>2</v>
      </c>
      <c r="I12668">
        <f>37-D12668</f>
        <v>23</v>
      </c>
      <c r="J12668">
        <f>ABS(D12668-D12669)</f>
        <v>21</v>
      </c>
    </row>
    <row r="12669">
      <c r="A12669">
        <v>14899</v>
      </c>
      <c r="B12669" t="str">
        <v>2016-03-18</v>
      </c>
      <c r="C12669" t="str">
        <v>Midday</v>
      </c>
      <c r="D12669">
        <v>35</v>
      </c>
      <c r="E12669" t="str">
        <f>IF(MOD(D12669,2)=0,"EVEN","ODD")</f>
        <v>ODD</v>
      </c>
      <c r="F12669" t="str">
        <f>IF(D12669&lt;=18,"LOW (1-18)","HIGH (19-36)")</f>
        <v>HIGH (19-36)</v>
      </c>
      <c r="G12669">
        <f>INT((D12669-1)/6)+1</f>
        <v>6</v>
      </c>
      <c r="H12669">
        <f>MOD(D12669-1,6)+1</f>
        <v>5</v>
      </c>
      <c r="I12669">
        <f>37-D12669</f>
        <v>2</v>
      </c>
      <c r="J12669">
        <f>ABS(D12669-D12670)</f>
        <v>16</v>
      </c>
    </row>
    <row r="12670">
      <c r="A12670">
        <v>14898</v>
      </c>
      <c r="B12670" t="str">
        <v>2016-03-18</v>
      </c>
      <c r="C12670" t="str">
        <v>Morning</v>
      </c>
      <c r="D12670">
        <v>19</v>
      </c>
      <c r="E12670" t="str">
        <f>IF(MOD(D12670,2)=0,"EVEN","ODD")</f>
        <v>ODD</v>
      </c>
      <c r="F12670" t="str">
        <f>IF(D12670&lt;=18,"LOW (1-18)","HIGH (19-36)")</f>
        <v>HIGH (19-36)</v>
      </c>
      <c r="G12670">
        <f>INT((D12670-1)/6)+1</f>
        <v>4</v>
      </c>
      <c r="H12670">
        <f>MOD(D12670-1,6)+1</f>
        <v>1</v>
      </c>
      <c r="I12670">
        <f>37-D12670</f>
        <v>18</v>
      </c>
      <c r="J12670">
        <f>ABS(D12670-D12671)</f>
        <v>8</v>
      </c>
    </row>
    <row r="12671">
      <c r="A12671">
        <v>14897</v>
      </c>
      <c r="B12671" t="str">
        <v>2016-03-17</v>
      </c>
      <c r="C12671" t="str">
        <v>Evening</v>
      </c>
      <c r="D12671">
        <v>11</v>
      </c>
      <c r="E12671" t="str">
        <f>IF(MOD(D12671,2)=0,"EVEN","ODD")</f>
        <v>ODD</v>
      </c>
      <c r="F12671" t="str">
        <f>IF(D12671&lt;=18,"LOW (1-18)","HIGH (19-36)")</f>
        <v>LOW (1-18)</v>
      </c>
      <c r="G12671">
        <f>INT((D12671-1)/6)+1</f>
        <v>2</v>
      </c>
      <c r="H12671">
        <f>MOD(D12671-1,6)+1</f>
        <v>5</v>
      </c>
      <c r="I12671">
        <f>37-D12671</f>
        <v>26</v>
      </c>
      <c r="J12671">
        <f>ABS(D12671-D12672)</f>
        <v>10</v>
      </c>
    </row>
    <row r="12672">
      <c r="A12672">
        <v>14896</v>
      </c>
      <c r="B12672" t="str">
        <v>2016-03-17</v>
      </c>
      <c r="C12672" t="str">
        <v>Afternoon</v>
      </c>
      <c r="D12672">
        <v>21</v>
      </c>
      <c r="E12672" t="str">
        <f>IF(MOD(D12672,2)=0,"EVEN","ODD")</f>
        <v>ODD</v>
      </c>
      <c r="F12672" t="str">
        <f>IF(D12672&lt;=18,"LOW (1-18)","HIGH (19-36)")</f>
        <v>HIGH (19-36)</v>
      </c>
      <c r="G12672">
        <f>INT((D12672-1)/6)+1</f>
        <v>4</v>
      </c>
      <c r="H12672">
        <f>MOD(D12672-1,6)+1</f>
        <v>3</v>
      </c>
      <c r="I12672">
        <f>37-D12672</f>
        <v>16</v>
      </c>
      <c r="J12672">
        <f>ABS(D12672-D12673)</f>
        <v>16</v>
      </c>
    </row>
    <row r="12673">
      <c r="A12673">
        <v>14895</v>
      </c>
      <c r="B12673" t="str">
        <v>2016-03-17</v>
      </c>
      <c r="C12673" t="str">
        <v>Midday</v>
      </c>
      <c r="D12673">
        <v>5</v>
      </c>
      <c r="E12673" t="str">
        <f>IF(MOD(D12673,2)=0,"EVEN","ODD")</f>
        <v>ODD</v>
      </c>
      <c r="F12673" t="str">
        <f>IF(D12673&lt;=18,"LOW (1-18)","HIGH (19-36)")</f>
        <v>LOW (1-18)</v>
      </c>
      <c r="G12673">
        <f>INT((D12673-1)/6)+1</f>
        <v>1</v>
      </c>
      <c r="H12673">
        <f>MOD(D12673-1,6)+1</f>
        <v>5</v>
      </c>
      <c r="I12673">
        <f>37-D12673</f>
        <v>32</v>
      </c>
      <c r="J12673">
        <f>ABS(D12673-D12674)</f>
        <v>23</v>
      </c>
    </row>
    <row r="12674">
      <c r="A12674">
        <v>14894</v>
      </c>
      <c r="B12674" t="str">
        <v>2016-03-17</v>
      </c>
      <c r="C12674" t="str">
        <v>Morning</v>
      </c>
      <c r="D12674">
        <v>28</v>
      </c>
      <c r="E12674" t="str">
        <f>IF(MOD(D12674,2)=0,"EVEN","ODD")</f>
        <v>EVEN</v>
      </c>
      <c r="F12674" t="str">
        <f>IF(D12674&lt;=18,"LOW (1-18)","HIGH (19-36)")</f>
        <v>HIGH (19-36)</v>
      </c>
      <c r="G12674">
        <f>INT((D12674-1)/6)+1</f>
        <v>5</v>
      </c>
      <c r="H12674">
        <f>MOD(D12674-1,6)+1</f>
        <v>4</v>
      </c>
      <c r="I12674">
        <f>37-D12674</f>
        <v>9</v>
      </c>
      <c r="J12674">
        <f>ABS(D12674-D12675)</f>
        <v>20</v>
      </c>
    </row>
    <row r="12675">
      <c r="A12675">
        <v>14893</v>
      </c>
      <c r="B12675" t="str">
        <v>2016-03-16</v>
      </c>
      <c r="C12675" t="str">
        <v>Evening</v>
      </c>
      <c r="D12675">
        <v>8</v>
      </c>
      <c r="E12675" t="str">
        <f>IF(MOD(D12675,2)=0,"EVEN","ODD")</f>
        <v>EVEN</v>
      </c>
      <c r="F12675" t="str">
        <f>IF(D12675&lt;=18,"LOW (1-18)","HIGH (19-36)")</f>
        <v>LOW (1-18)</v>
      </c>
      <c r="G12675">
        <f>INT((D12675-1)/6)+1</f>
        <v>2</v>
      </c>
      <c r="H12675">
        <f>MOD(D12675-1,6)+1</f>
        <v>2</v>
      </c>
      <c r="I12675">
        <f>37-D12675</f>
        <v>29</v>
      </c>
      <c r="J12675">
        <f>ABS(D12675-D12676)</f>
        <v>24</v>
      </c>
    </row>
    <row r="12676">
      <c r="A12676">
        <v>14892</v>
      </c>
      <c r="B12676" t="str">
        <v>2016-03-16</v>
      </c>
      <c r="C12676" t="str">
        <v>Afternoon</v>
      </c>
      <c r="D12676">
        <v>32</v>
      </c>
      <c r="E12676" t="str">
        <f>IF(MOD(D12676,2)=0,"EVEN","ODD")</f>
        <v>EVEN</v>
      </c>
      <c r="F12676" t="str">
        <f>IF(D12676&lt;=18,"LOW (1-18)","HIGH (19-36)")</f>
        <v>HIGH (19-36)</v>
      </c>
      <c r="G12676">
        <f>INT((D12676-1)/6)+1</f>
        <v>6</v>
      </c>
      <c r="H12676">
        <f>MOD(D12676-1,6)+1</f>
        <v>2</v>
      </c>
      <c r="I12676">
        <f>37-D12676</f>
        <v>5</v>
      </c>
      <c r="J12676">
        <f>ABS(D12676-D12677)</f>
        <v>9</v>
      </c>
    </row>
    <row r="12677">
      <c r="A12677">
        <v>14891</v>
      </c>
      <c r="B12677" t="str">
        <v>2016-03-16</v>
      </c>
      <c r="C12677" t="str">
        <v>Midday</v>
      </c>
      <c r="D12677">
        <v>23</v>
      </c>
      <c r="E12677" t="str">
        <f>IF(MOD(D12677,2)=0,"EVEN","ODD")</f>
        <v>ODD</v>
      </c>
      <c r="F12677" t="str">
        <f>IF(D12677&lt;=18,"LOW (1-18)","HIGH (19-36)")</f>
        <v>HIGH (19-36)</v>
      </c>
      <c r="G12677">
        <f>INT((D12677-1)/6)+1</f>
        <v>4</v>
      </c>
      <c r="H12677">
        <f>MOD(D12677-1,6)+1</f>
        <v>5</v>
      </c>
      <c r="I12677">
        <f>37-D12677</f>
        <v>14</v>
      </c>
      <c r="J12677">
        <f>ABS(D12677-D12678)</f>
        <v>2</v>
      </c>
    </row>
    <row r="12678">
      <c r="A12678">
        <v>14890</v>
      </c>
      <c r="B12678" t="str">
        <v>2016-03-16</v>
      </c>
      <c r="C12678" t="str">
        <v>Morning</v>
      </c>
      <c r="D12678">
        <v>21</v>
      </c>
      <c r="E12678" t="str">
        <f>IF(MOD(D12678,2)=0,"EVEN","ODD")</f>
        <v>ODD</v>
      </c>
      <c r="F12678" t="str">
        <f>IF(D12678&lt;=18,"LOW (1-18)","HIGH (19-36)")</f>
        <v>HIGH (19-36)</v>
      </c>
      <c r="G12678">
        <f>INT((D12678-1)/6)+1</f>
        <v>4</v>
      </c>
      <c r="H12678">
        <f>MOD(D12678-1,6)+1</f>
        <v>3</v>
      </c>
      <c r="I12678">
        <f>37-D12678</f>
        <v>16</v>
      </c>
      <c r="J12678">
        <f>ABS(D12678-D12679)</f>
        <v>8</v>
      </c>
    </row>
    <row r="12679">
      <c r="A12679">
        <v>14889</v>
      </c>
      <c r="B12679" t="str">
        <v>2016-03-15</v>
      </c>
      <c r="C12679" t="str">
        <v>Evening</v>
      </c>
      <c r="D12679">
        <v>29</v>
      </c>
      <c r="E12679" t="str">
        <f>IF(MOD(D12679,2)=0,"EVEN","ODD")</f>
        <v>ODD</v>
      </c>
      <c r="F12679" t="str">
        <f>IF(D12679&lt;=18,"LOW (1-18)","HIGH (19-36)")</f>
        <v>HIGH (19-36)</v>
      </c>
      <c r="G12679">
        <f>INT((D12679-1)/6)+1</f>
        <v>5</v>
      </c>
      <c r="H12679">
        <f>MOD(D12679-1,6)+1</f>
        <v>5</v>
      </c>
      <c r="I12679">
        <f>37-D12679</f>
        <v>8</v>
      </c>
      <c r="J12679">
        <f>ABS(D12679-D12680)</f>
        <v>16</v>
      </c>
    </row>
    <row r="12680">
      <c r="A12680">
        <v>14888</v>
      </c>
      <c r="B12680" t="str">
        <v>2016-03-15</v>
      </c>
      <c r="C12680" t="str">
        <v>Afternoon</v>
      </c>
      <c r="D12680">
        <v>13</v>
      </c>
      <c r="E12680" t="str">
        <f>IF(MOD(D12680,2)=0,"EVEN","ODD")</f>
        <v>ODD</v>
      </c>
      <c r="F12680" t="str">
        <f>IF(D12680&lt;=18,"LOW (1-18)","HIGH (19-36)")</f>
        <v>LOW (1-18)</v>
      </c>
      <c r="G12680">
        <f>INT((D12680-1)/6)+1</f>
        <v>3</v>
      </c>
      <c r="H12680">
        <f>MOD(D12680-1,6)+1</f>
        <v>1</v>
      </c>
      <c r="I12680">
        <f>37-D12680</f>
        <v>24</v>
      </c>
      <c r="J12680">
        <f>ABS(D12680-D12681)</f>
        <v>12</v>
      </c>
    </row>
    <row r="12681">
      <c r="A12681">
        <v>14887</v>
      </c>
      <c r="B12681" t="str">
        <v>2016-03-15</v>
      </c>
      <c r="C12681" t="str">
        <v>Midday</v>
      </c>
      <c r="D12681">
        <v>25</v>
      </c>
      <c r="E12681" t="str">
        <f>IF(MOD(D12681,2)=0,"EVEN","ODD")</f>
        <v>ODD</v>
      </c>
      <c r="F12681" t="str">
        <f>IF(D12681&lt;=18,"LOW (1-18)","HIGH (19-36)")</f>
        <v>HIGH (19-36)</v>
      </c>
      <c r="G12681">
        <f>INT((D12681-1)/6)+1</f>
        <v>5</v>
      </c>
      <c r="H12681">
        <f>MOD(D12681-1,6)+1</f>
        <v>1</v>
      </c>
      <c r="I12681">
        <f>37-D12681</f>
        <v>12</v>
      </c>
      <c r="J12681">
        <f>ABS(D12681-D12682)</f>
        <v>11</v>
      </c>
    </row>
    <row r="12682">
      <c r="A12682">
        <v>14886</v>
      </c>
      <c r="B12682" t="str">
        <v>2016-03-15</v>
      </c>
      <c r="C12682" t="str">
        <v>Morning</v>
      </c>
      <c r="D12682">
        <v>14</v>
      </c>
      <c r="E12682" t="str">
        <f>IF(MOD(D12682,2)=0,"EVEN","ODD")</f>
        <v>EVEN</v>
      </c>
      <c r="F12682" t="str">
        <f>IF(D12682&lt;=18,"LOW (1-18)","HIGH (19-36)")</f>
        <v>LOW (1-18)</v>
      </c>
      <c r="G12682">
        <f>INT((D12682-1)/6)+1</f>
        <v>3</v>
      </c>
      <c r="H12682">
        <f>MOD(D12682-1,6)+1</f>
        <v>2</v>
      </c>
      <c r="I12682">
        <f>37-D12682</f>
        <v>23</v>
      </c>
      <c r="J12682">
        <f>ABS(D12682-D12683)</f>
        <v>1</v>
      </c>
    </row>
    <row r="12683">
      <c r="A12683">
        <v>14885</v>
      </c>
      <c r="B12683" t="str">
        <v>2016-03-14</v>
      </c>
      <c r="C12683" t="str">
        <v>Evening</v>
      </c>
      <c r="D12683">
        <v>15</v>
      </c>
      <c r="E12683" t="str">
        <f>IF(MOD(D12683,2)=0,"EVEN","ODD")</f>
        <v>ODD</v>
      </c>
      <c r="F12683" t="str">
        <f>IF(D12683&lt;=18,"LOW (1-18)","HIGH (19-36)")</f>
        <v>LOW (1-18)</v>
      </c>
      <c r="G12683">
        <f>INT((D12683-1)/6)+1</f>
        <v>3</v>
      </c>
      <c r="H12683">
        <f>MOD(D12683-1,6)+1</f>
        <v>3</v>
      </c>
      <c r="I12683">
        <f>37-D12683</f>
        <v>22</v>
      </c>
      <c r="J12683">
        <f>ABS(D12683-D12684)</f>
        <v>2</v>
      </c>
    </row>
    <row r="12684">
      <c r="A12684">
        <v>14884</v>
      </c>
      <c r="B12684" t="str">
        <v>2016-03-14</v>
      </c>
      <c r="C12684" t="str">
        <v>Afternoon</v>
      </c>
      <c r="D12684">
        <v>17</v>
      </c>
      <c r="E12684" t="str">
        <f>IF(MOD(D12684,2)=0,"EVEN","ODD")</f>
        <v>ODD</v>
      </c>
      <c r="F12684" t="str">
        <f>IF(D12684&lt;=18,"LOW (1-18)","HIGH (19-36)")</f>
        <v>LOW (1-18)</v>
      </c>
      <c r="G12684">
        <f>INT((D12684-1)/6)+1</f>
        <v>3</v>
      </c>
      <c r="H12684">
        <f>MOD(D12684-1,6)+1</f>
        <v>5</v>
      </c>
      <c r="I12684">
        <f>37-D12684</f>
        <v>20</v>
      </c>
      <c r="J12684">
        <f>ABS(D12684-D12685)</f>
        <v>13</v>
      </c>
    </row>
    <row r="12685">
      <c r="A12685">
        <v>14883</v>
      </c>
      <c r="B12685" t="str">
        <v>2016-03-14</v>
      </c>
      <c r="C12685" t="str">
        <v>Midday</v>
      </c>
      <c r="D12685">
        <v>4</v>
      </c>
      <c r="E12685" t="str">
        <f>IF(MOD(D12685,2)=0,"EVEN","ODD")</f>
        <v>EVEN</v>
      </c>
      <c r="F12685" t="str">
        <f>IF(D12685&lt;=18,"LOW (1-18)","HIGH (19-36)")</f>
        <v>LOW (1-18)</v>
      </c>
      <c r="G12685">
        <f>INT((D12685-1)/6)+1</f>
        <v>1</v>
      </c>
      <c r="H12685">
        <f>MOD(D12685-1,6)+1</f>
        <v>4</v>
      </c>
      <c r="I12685">
        <f>37-D12685</f>
        <v>33</v>
      </c>
      <c r="J12685">
        <f>ABS(D12685-D12686)</f>
        <v>5</v>
      </c>
    </row>
    <row r="12686">
      <c r="A12686">
        <v>14882</v>
      </c>
      <c r="B12686" t="str">
        <v>2016-03-14</v>
      </c>
      <c r="C12686" t="str">
        <v>Morning</v>
      </c>
      <c r="D12686">
        <v>9</v>
      </c>
      <c r="E12686" t="str">
        <f>IF(MOD(D12686,2)=0,"EVEN","ODD")</f>
        <v>ODD</v>
      </c>
      <c r="F12686" t="str">
        <f>IF(D12686&lt;=18,"LOW (1-18)","HIGH (19-36)")</f>
        <v>LOW (1-18)</v>
      </c>
      <c r="G12686">
        <f>INT((D12686-1)/6)+1</f>
        <v>2</v>
      </c>
      <c r="H12686">
        <f>MOD(D12686-1,6)+1</f>
        <v>3</v>
      </c>
      <c r="I12686">
        <f>37-D12686</f>
        <v>28</v>
      </c>
      <c r="J12686">
        <f>ABS(D12686-D12687)</f>
        <v>1</v>
      </c>
    </row>
    <row r="12687">
      <c r="A12687">
        <v>14881</v>
      </c>
      <c r="B12687" t="str">
        <v>2016-03-12</v>
      </c>
      <c r="C12687" t="str">
        <v>Evening</v>
      </c>
      <c r="D12687">
        <v>10</v>
      </c>
      <c r="E12687" t="str">
        <f>IF(MOD(D12687,2)=0,"EVEN","ODD")</f>
        <v>EVEN</v>
      </c>
      <c r="F12687" t="str">
        <f>IF(D12687&lt;=18,"LOW (1-18)","HIGH (19-36)")</f>
        <v>LOW (1-18)</v>
      </c>
      <c r="G12687">
        <f>INT((D12687-1)/6)+1</f>
        <v>2</v>
      </c>
      <c r="H12687">
        <f>MOD(D12687-1,6)+1</f>
        <v>4</v>
      </c>
      <c r="I12687">
        <f>37-D12687</f>
        <v>27</v>
      </c>
      <c r="J12687">
        <f>ABS(D12687-D12688)</f>
        <v>10</v>
      </c>
    </row>
    <row r="12688">
      <c r="A12688">
        <v>14880</v>
      </c>
      <c r="B12688" t="str">
        <v>2016-03-12</v>
      </c>
      <c r="C12688" t="str">
        <v>Afternoon</v>
      </c>
      <c r="D12688">
        <v>20</v>
      </c>
      <c r="E12688" t="str">
        <f>IF(MOD(D12688,2)=0,"EVEN","ODD")</f>
        <v>EVEN</v>
      </c>
      <c r="F12688" t="str">
        <f>IF(D12688&lt;=18,"LOW (1-18)","HIGH (19-36)")</f>
        <v>HIGH (19-36)</v>
      </c>
      <c r="G12688">
        <f>INT((D12688-1)/6)+1</f>
        <v>4</v>
      </c>
      <c r="H12688">
        <f>MOD(D12688-1,6)+1</f>
        <v>2</v>
      </c>
      <c r="I12688">
        <f>37-D12688</f>
        <v>17</v>
      </c>
      <c r="J12688">
        <f>ABS(D12688-D12689)</f>
        <v>10</v>
      </c>
    </row>
    <row r="12689">
      <c r="A12689">
        <v>14879</v>
      </c>
      <c r="B12689" t="str">
        <v>2016-03-12</v>
      </c>
      <c r="C12689" t="str">
        <v>Midday</v>
      </c>
      <c r="D12689">
        <v>30</v>
      </c>
      <c r="E12689" t="str">
        <f>IF(MOD(D12689,2)=0,"EVEN","ODD")</f>
        <v>EVEN</v>
      </c>
      <c r="F12689" t="str">
        <f>IF(D12689&lt;=18,"LOW (1-18)","HIGH (19-36)")</f>
        <v>HIGH (19-36)</v>
      </c>
      <c r="G12689">
        <f>INT((D12689-1)/6)+1</f>
        <v>5</v>
      </c>
      <c r="H12689">
        <f>MOD(D12689-1,6)+1</f>
        <v>6</v>
      </c>
      <c r="I12689">
        <f>37-D12689</f>
        <v>7</v>
      </c>
      <c r="J12689">
        <f>ABS(D12689-D12690)</f>
        <v>17</v>
      </c>
    </row>
    <row r="12690">
      <c r="A12690">
        <v>14878</v>
      </c>
      <c r="B12690" t="str">
        <v>2016-03-12</v>
      </c>
      <c r="C12690" t="str">
        <v>Morning</v>
      </c>
      <c r="D12690">
        <v>13</v>
      </c>
      <c r="E12690" t="str">
        <f>IF(MOD(D12690,2)=0,"EVEN","ODD")</f>
        <v>ODD</v>
      </c>
      <c r="F12690" t="str">
        <f>IF(D12690&lt;=18,"LOW (1-18)","HIGH (19-36)")</f>
        <v>LOW (1-18)</v>
      </c>
      <c r="G12690">
        <f>INT((D12690-1)/6)+1</f>
        <v>3</v>
      </c>
      <c r="H12690">
        <f>MOD(D12690-1,6)+1</f>
        <v>1</v>
      </c>
      <c r="I12690">
        <f>37-D12690</f>
        <v>24</v>
      </c>
      <c r="J12690">
        <f>ABS(D12690-D12691)</f>
        <v>21</v>
      </c>
    </row>
    <row r="12691">
      <c r="A12691">
        <v>14877</v>
      </c>
      <c r="B12691" t="str">
        <v>2016-03-11</v>
      </c>
      <c r="C12691" t="str">
        <v>Evening</v>
      </c>
      <c r="D12691">
        <v>34</v>
      </c>
      <c r="E12691" t="str">
        <f>IF(MOD(D12691,2)=0,"EVEN","ODD")</f>
        <v>EVEN</v>
      </c>
      <c r="F12691" t="str">
        <f>IF(D12691&lt;=18,"LOW (1-18)","HIGH (19-36)")</f>
        <v>HIGH (19-36)</v>
      </c>
      <c r="G12691">
        <f>INT((D12691-1)/6)+1</f>
        <v>6</v>
      </c>
      <c r="H12691">
        <f>MOD(D12691-1,6)+1</f>
        <v>4</v>
      </c>
      <c r="I12691">
        <f>37-D12691</f>
        <v>3</v>
      </c>
      <c r="J12691">
        <f>ABS(D12691-D12692)</f>
        <v>27</v>
      </c>
    </row>
    <row r="12692">
      <c r="A12692">
        <v>14876</v>
      </c>
      <c r="B12692" t="str">
        <v>2016-03-11</v>
      </c>
      <c r="C12692" t="str">
        <v>Afternoon</v>
      </c>
      <c r="D12692">
        <v>7</v>
      </c>
      <c r="E12692" t="str">
        <f>IF(MOD(D12692,2)=0,"EVEN","ODD")</f>
        <v>ODD</v>
      </c>
      <c r="F12692" t="str">
        <f>IF(D12692&lt;=18,"LOW (1-18)","HIGH (19-36)")</f>
        <v>LOW (1-18)</v>
      </c>
      <c r="G12692">
        <f>INT((D12692-1)/6)+1</f>
        <v>2</v>
      </c>
      <c r="H12692">
        <f>MOD(D12692-1,6)+1</f>
        <v>1</v>
      </c>
      <c r="I12692">
        <f>37-D12692</f>
        <v>30</v>
      </c>
      <c r="J12692">
        <f>ABS(D12692-D12693)</f>
        <v>5</v>
      </c>
    </row>
    <row r="12693">
      <c r="A12693">
        <v>14875</v>
      </c>
      <c r="B12693" t="str">
        <v>2016-03-11</v>
      </c>
      <c r="C12693" t="str">
        <v>Midday</v>
      </c>
      <c r="D12693">
        <v>12</v>
      </c>
      <c r="E12693" t="str">
        <f>IF(MOD(D12693,2)=0,"EVEN","ODD")</f>
        <v>EVEN</v>
      </c>
      <c r="F12693" t="str">
        <f>IF(D12693&lt;=18,"LOW (1-18)","HIGH (19-36)")</f>
        <v>LOW (1-18)</v>
      </c>
      <c r="G12693">
        <f>INT((D12693-1)/6)+1</f>
        <v>2</v>
      </c>
      <c r="H12693">
        <f>MOD(D12693-1,6)+1</f>
        <v>6</v>
      </c>
      <c r="I12693">
        <f>37-D12693</f>
        <v>25</v>
      </c>
      <c r="J12693">
        <f>ABS(D12693-D12694)</f>
        <v>6</v>
      </c>
    </row>
    <row r="12694">
      <c r="A12694">
        <v>14874</v>
      </c>
      <c r="B12694" t="str">
        <v>2016-03-11</v>
      </c>
      <c r="C12694" t="str">
        <v>Morning</v>
      </c>
      <c r="D12694">
        <v>6</v>
      </c>
      <c r="E12694" t="str">
        <f>IF(MOD(D12694,2)=0,"EVEN","ODD")</f>
        <v>EVEN</v>
      </c>
      <c r="F12694" t="str">
        <f>IF(D12694&lt;=18,"LOW (1-18)","HIGH (19-36)")</f>
        <v>LOW (1-18)</v>
      </c>
      <c r="G12694">
        <f>INT((D12694-1)/6)+1</f>
        <v>1</v>
      </c>
      <c r="H12694">
        <f>MOD(D12694-1,6)+1</f>
        <v>6</v>
      </c>
      <c r="I12694">
        <f>37-D12694</f>
        <v>31</v>
      </c>
      <c r="J12694">
        <f>ABS(D12694-D12695)</f>
        <v>22</v>
      </c>
    </row>
    <row r="12695">
      <c r="A12695">
        <v>14873</v>
      </c>
      <c r="B12695" t="str">
        <v>2016-03-10</v>
      </c>
      <c r="C12695" t="str">
        <v>Evening</v>
      </c>
      <c r="D12695">
        <v>28</v>
      </c>
      <c r="E12695" t="str">
        <f>IF(MOD(D12695,2)=0,"EVEN","ODD")</f>
        <v>EVEN</v>
      </c>
      <c r="F12695" t="str">
        <f>IF(D12695&lt;=18,"LOW (1-18)","HIGH (19-36)")</f>
        <v>HIGH (19-36)</v>
      </c>
      <c r="G12695">
        <f>INT((D12695-1)/6)+1</f>
        <v>5</v>
      </c>
      <c r="H12695">
        <f>MOD(D12695-1,6)+1</f>
        <v>4</v>
      </c>
      <c r="I12695">
        <f>37-D12695</f>
        <v>9</v>
      </c>
      <c r="J12695">
        <f>ABS(D12695-D12696)</f>
        <v>17</v>
      </c>
    </row>
    <row r="12696">
      <c r="A12696">
        <v>14872</v>
      </c>
      <c r="B12696" t="str">
        <v>2016-03-10</v>
      </c>
      <c r="C12696" t="str">
        <v>Afternoon</v>
      </c>
      <c r="D12696">
        <v>11</v>
      </c>
      <c r="E12696" t="str">
        <f>IF(MOD(D12696,2)=0,"EVEN","ODD")</f>
        <v>ODD</v>
      </c>
      <c r="F12696" t="str">
        <f>IF(D12696&lt;=18,"LOW (1-18)","HIGH (19-36)")</f>
        <v>LOW (1-18)</v>
      </c>
      <c r="G12696">
        <f>INT((D12696-1)/6)+1</f>
        <v>2</v>
      </c>
      <c r="H12696">
        <f>MOD(D12696-1,6)+1</f>
        <v>5</v>
      </c>
      <c r="I12696">
        <f>37-D12696</f>
        <v>26</v>
      </c>
      <c r="J12696">
        <f>ABS(D12696-D12697)</f>
        <v>4</v>
      </c>
    </row>
    <row r="12697">
      <c r="A12697">
        <v>14871</v>
      </c>
      <c r="B12697" t="str">
        <v>2016-03-10</v>
      </c>
      <c r="C12697" t="str">
        <v>Midday</v>
      </c>
      <c r="D12697">
        <v>7</v>
      </c>
      <c r="E12697" t="str">
        <f>IF(MOD(D12697,2)=0,"EVEN","ODD")</f>
        <v>ODD</v>
      </c>
      <c r="F12697" t="str">
        <f>IF(D12697&lt;=18,"LOW (1-18)","HIGH (19-36)")</f>
        <v>LOW (1-18)</v>
      </c>
      <c r="G12697">
        <f>INT((D12697-1)/6)+1</f>
        <v>2</v>
      </c>
      <c r="H12697">
        <f>MOD(D12697-1,6)+1</f>
        <v>1</v>
      </c>
      <c r="I12697">
        <f>37-D12697</f>
        <v>30</v>
      </c>
      <c r="J12697">
        <f>ABS(D12697-D12698)</f>
        <v>4</v>
      </c>
    </row>
    <row r="12698">
      <c r="A12698">
        <v>14870</v>
      </c>
      <c r="B12698" t="str">
        <v>2016-03-10</v>
      </c>
      <c r="C12698" t="str">
        <v>Morning</v>
      </c>
      <c r="D12698">
        <v>11</v>
      </c>
      <c r="E12698" t="str">
        <f>IF(MOD(D12698,2)=0,"EVEN","ODD")</f>
        <v>ODD</v>
      </c>
      <c r="F12698" t="str">
        <f>IF(D12698&lt;=18,"LOW (1-18)","HIGH (19-36)")</f>
        <v>LOW (1-18)</v>
      </c>
      <c r="G12698">
        <f>INT((D12698-1)/6)+1</f>
        <v>2</v>
      </c>
      <c r="H12698">
        <f>MOD(D12698-1,6)+1</f>
        <v>5</v>
      </c>
      <c r="I12698">
        <f>37-D12698</f>
        <v>26</v>
      </c>
      <c r="J12698">
        <f>ABS(D12698-D12699)</f>
        <v>13</v>
      </c>
    </row>
    <row r="12699">
      <c r="A12699">
        <v>14869</v>
      </c>
      <c r="B12699" t="str">
        <v>2016-03-09</v>
      </c>
      <c r="C12699" t="str">
        <v>Evening</v>
      </c>
      <c r="D12699">
        <v>24</v>
      </c>
      <c r="E12699" t="str">
        <f>IF(MOD(D12699,2)=0,"EVEN","ODD")</f>
        <v>EVEN</v>
      </c>
      <c r="F12699" t="str">
        <f>IF(D12699&lt;=18,"LOW (1-18)","HIGH (19-36)")</f>
        <v>HIGH (19-36)</v>
      </c>
      <c r="G12699">
        <f>INT((D12699-1)/6)+1</f>
        <v>4</v>
      </c>
      <c r="H12699">
        <f>MOD(D12699-1,6)+1</f>
        <v>6</v>
      </c>
      <c r="I12699">
        <f>37-D12699</f>
        <v>13</v>
      </c>
      <c r="J12699">
        <f>ABS(D12699-D12700)</f>
        <v>5</v>
      </c>
    </row>
    <row r="12700">
      <c r="A12700">
        <v>14868</v>
      </c>
      <c r="B12700" t="str">
        <v>2016-03-09</v>
      </c>
      <c r="C12700" t="str">
        <v>Afternoon</v>
      </c>
      <c r="D12700">
        <v>29</v>
      </c>
      <c r="E12700" t="str">
        <f>IF(MOD(D12700,2)=0,"EVEN","ODD")</f>
        <v>ODD</v>
      </c>
      <c r="F12700" t="str">
        <f>IF(D12700&lt;=18,"LOW (1-18)","HIGH (19-36)")</f>
        <v>HIGH (19-36)</v>
      </c>
      <c r="G12700">
        <f>INT((D12700-1)/6)+1</f>
        <v>5</v>
      </c>
      <c r="H12700">
        <f>MOD(D12700-1,6)+1</f>
        <v>5</v>
      </c>
      <c r="I12700">
        <f>37-D12700</f>
        <v>8</v>
      </c>
      <c r="J12700">
        <f>ABS(D12700-D12701)</f>
        <v>25</v>
      </c>
    </row>
    <row r="12701">
      <c r="A12701">
        <v>14867</v>
      </c>
      <c r="B12701" t="str">
        <v>2016-03-09</v>
      </c>
      <c r="C12701" t="str">
        <v>Midday</v>
      </c>
      <c r="D12701">
        <v>4</v>
      </c>
      <c r="E12701" t="str">
        <f>IF(MOD(D12701,2)=0,"EVEN","ODD")</f>
        <v>EVEN</v>
      </c>
      <c r="F12701" t="str">
        <f>IF(D12701&lt;=18,"LOW (1-18)","HIGH (19-36)")</f>
        <v>LOW (1-18)</v>
      </c>
      <c r="G12701">
        <f>INT((D12701-1)/6)+1</f>
        <v>1</v>
      </c>
      <c r="H12701">
        <f>MOD(D12701-1,6)+1</f>
        <v>4</v>
      </c>
      <c r="I12701">
        <f>37-D12701</f>
        <v>33</v>
      </c>
      <c r="J12701">
        <f>ABS(D12701-D12702)</f>
        <v>27</v>
      </c>
    </row>
    <row r="12702">
      <c r="A12702">
        <v>14866</v>
      </c>
      <c r="B12702" t="str">
        <v>2016-03-09</v>
      </c>
      <c r="C12702" t="str">
        <v>Morning</v>
      </c>
      <c r="D12702">
        <v>31</v>
      </c>
      <c r="E12702" t="str">
        <f>IF(MOD(D12702,2)=0,"EVEN","ODD")</f>
        <v>ODD</v>
      </c>
      <c r="F12702" t="str">
        <f>IF(D12702&lt;=18,"LOW (1-18)","HIGH (19-36)")</f>
        <v>HIGH (19-36)</v>
      </c>
      <c r="G12702">
        <f>INT((D12702-1)/6)+1</f>
        <v>6</v>
      </c>
      <c r="H12702">
        <f>MOD(D12702-1,6)+1</f>
        <v>1</v>
      </c>
      <c r="I12702">
        <f>37-D12702</f>
        <v>6</v>
      </c>
      <c r="J12702">
        <f>ABS(D12702-D12703)</f>
        <v>3</v>
      </c>
    </row>
    <row r="12703">
      <c r="A12703">
        <v>14865</v>
      </c>
      <c r="B12703" t="str">
        <v>2016-03-08</v>
      </c>
      <c r="C12703" t="str">
        <v>Evening</v>
      </c>
      <c r="D12703">
        <v>28</v>
      </c>
      <c r="E12703" t="str">
        <f>IF(MOD(D12703,2)=0,"EVEN","ODD")</f>
        <v>EVEN</v>
      </c>
      <c r="F12703" t="str">
        <f>IF(D12703&lt;=18,"LOW (1-18)","HIGH (19-36)")</f>
        <v>HIGH (19-36)</v>
      </c>
      <c r="G12703">
        <f>INT((D12703-1)/6)+1</f>
        <v>5</v>
      </c>
      <c r="H12703">
        <f>MOD(D12703-1,6)+1</f>
        <v>4</v>
      </c>
      <c r="I12703">
        <f>37-D12703</f>
        <v>9</v>
      </c>
      <c r="J12703">
        <f>ABS(D12703-D12704)</f>
        <v>4</v>
      </c>
    </row>
    <row r="12704">
      <c r="A12704">
        <v>14864</v>
      </c>
      <c r="B12704" t="str">
        <v>2016-03-08</v>
      </c>
      <c r="C12704" t="str">
        <v>Afternoon</v>
      </c>
      <c r="D12704">
        <v>32</v>
      </c>
      <c r="E12704" t="str">
        <f>IF(MOD(D12704,2)=0,"EVEN","ODD")</f>
        <v>EVEN</v>
      </c>
      <c r="F12704" t="str">
        <f>IF(D12704&lt;=18,"LOW (1-18)","HIGH (19-36)")</f>
        <v>HIGH (19-36)</v>
      </c>
      <c r="G12704">
        <f>INT((D12704-1)/6)+1</f>
        <v>6</v>
      </c>
      <c r="H12704">
        <f>MOD(D12704-1,6)+1</f>
        <v>2</v>
      </c>
      <c r="I12704">
        <f>37-D12704</f>
        <v>5</v>
      </c>
      <c r="J12704">
        <f>ABS(D12704-D12705)</f>
        <v>16</v>
      </c>
    </row>
    <row r="12705">
      <c r="A12705">
        <v>14863</v>
      </c>
      <c r="B12705" t="str">
        <v>2016-03-08</v>
      </c>
      <c r="C12705" t="str">
        <v>Midday</v>
      </c>
      <c r="D12705">
        <v>16</v>
      </c>
      <c r="E12705" t="str">
        <f>IF(MOD(D12705,2)=0,"EVEN","ODD")</f>
        <v>EVEN</v>
      </c>
      <c r="F12705" t="str">
        <f>IF(D12705&lt;=18,"LOW (1-18)","HIGH (19-36)")</f>
        <v>LOW (1-18)</v>
      </c>
      <c r="G12705">
        <f>INT((D12705-1)/6)+1</f>
        <v>3</v>
      </c>
      <c r="H12705">
        <f>MOD(D12705-1,6)+1</f>
        <v>4</v>
      </c>
      <c r="I12705">
        <f>37-D12705</f>
        <v>21</v>
      </c>
      <c r="J12705">
        <f>ABS(D12705-D12706)</f>
        <v>12</v>
      </c>
    </row>
    <row r="12706">
      <c r="A12706">
        <v>14862</v>
      </c>
      <c r="B12706" t="str">
        <v>2016-03-08</v>
      </c>
      <c r="C12706" t="str">
        <v>Morning</v>
      </c>
      <c r="D12706">
        <v>28</v>
      </c>
      <c r="E12706" t="str">
        <f>IF(MOD(D12706,2)=0,"EVEN","ODD")</f>
        <v>EVEN</v>
      </c>
      <c r="F12706" t="str">
        <f>IF(D12706&lt;=18,"LOW (1-18)","HIGH (19-36)")</f>
        <v>HIGH (19-36)</v>
      </c>
      <c r="G12706">
        <f>INT((D12706-1)/6)+1</f>
        <v>5</v>
      </c>
      <c r="H12706">
        <f>MOD(D12706-1,6)+1</f>
        <v>4</v>
      </c>
      <c r="I12706">
        <f>37-D12706</f>
        <v>9</v>
      </c>
      <c r="J12706">
        <f>ABS(D12706-D12707)</f>
        <v>7</v>
      </c>
    </row>
    <row r="12707">
      <c r="A12707">
        <v>14861</v>
      </c>
      <c r="B12707" t="str">
        <v>2016-03-07</v>
      </c>
      <c r="C12707" t="str">
        <v>Evening</v>
      </c>
      <c r="D12707">
        <v>35</v>
      </c>
      <c r="E12707" t="str">
        <f>IF(MOD(D12707,2)=0,"EVEN","ODD")</f>
        <v>ODD</v>
      </c>
      <c r="F12707" t="str">
        <f>IF(D12707&lt;=18,"LOW (1-18)","HIGH (19-36)")</f>
        <v>HIGH (19-36)</v>
      </c>
      <c r="G12707">
        <f>INT((D12707-1)/6)+1</f>
        <v>6</v>
      </c>
      <c r="H12707">
        <f>MOD(D12707-1,6)+1</f>
        <v>5</v>
      </c>
      <c r="I12707">
        <f>37-D12707</f>
        <v>2</v>
      </c>
      <c r="J12707">
        <f>ABS(D12707-D12708)</f>
        <v>29</v>
      </c>
    </row>
    <row r="12708">
      <c r="A12708">
        <v>14860</v>
      </c>
      <c r="B12708" t="str">
        <v>2016-03-07</v>
      </c>
      <c r="C12708" t="str">
        <v>Afternoon</v>
      </c>
      <c r="D12708">
        <v>6</v>
      </c>
      <c r="E12708" t="str">
        <f>IF(MOD(D12708,2)=0,"EVEN","ODD")</f>
        <v>EVEN</v>
      </c>
      <c r="F12708" t="str">
        <f>IF(D12708&lt;=18,"LOW (1-18)","HIGH (19-36)")</f>
        <v>LOW (1-18)</v>
      </c>
      <c r="G12708">
        <f>INT((D12708-1)/6)+1</f>
        <v>1</v>
      </c>
      <c r="H12708">
        <f>MOD(D12708-1,6)+1</f>
        <v>6</v>
      </c>
      <c r="I12708">
        <f>37-D12708</f>
        <v>31</v>
      </c>
      <c r="J12708">
        <f>ABS(D12708-D12709)</f>
        <v>28</v>
      </c>
    </row>
    <row r="12709">
      <c r="A12709">
        <v>14859</v>
      </c>
      <c r="B12709" t="str">
        <v>2016-03-07</v>
      </c>
      <c r="C12709" t="str">
        <v>Midday</v>
      </c>
      <c r="D12709">
        <v>34</v>
      </c>
      <c r="E12709" t="str">
        <f>IF(MOD(D12709,2)=0,"EVEN","ODD")</f>
        <v>EVEN</v>
      </c>
      <c r="F12709" t="str">
        <f>IF(D12709&lt;=18,"LOW (1-18)","HIGH (19-36)")</f>
        <v>HIGH (19-36)</v>
      </c>
      <c r="G12709">
        <f>INT((D12709-1)/6)+1</f>
        <v>6</v>
      </c>
      <c r="H12709">
        <f>MOD(D12709-1,6)+1</f>
        <v>4</v>
      </c>
      <c r="I12709">
        <f>37-D12709</f>
        <v>3</v>
      </c>
      <c r="J12709">
        <f>ABS(D12709-D12710)</f>
        <v>0</v>
      </c>
    </row>
    <row r="12710">
      <c r="A12710">
        <v>14858</v>
      </c>
      <c r="B12710" t="str">
        <v>2016-03-07</v>
      </c>
      <c r="C12710" t="str">
        <v>Morning</v>
      </c>
      <c r="D12710">
        <v>34</v>
      </c>
      <c r="E12710" t="str">
        <f>IF(MOD(D12710,2)=0,"EVEN","ODD")</f>
        <v>EVEN</v>
      </c>
      <c r="F12710" t="str">
        <f>IF(D12710&lt;=18,"LOW (1-18)","HIGH (19-36)")</f>
        <v>HIGH (19-36)</v>
      </c>
      <c r="G12710">
        <f>INT((D12710-1)/6)+1</f>
        <v>6</v>
      </c>
      <c r="H12710">
        <f>MOD(D12710-1,6)+1</f>
        <v>4</v>
      </c>
      <c r="I12710">
        <f>37-D12710</f>
        <v>3</v>
      </c>
      <c r="J12710">
        <f>ABS(D12710-D12711)</f>
        <v>17</v>
      </c>
    </row>
    <row r="12711">
      <c r="A12711">
        <v>14857</v>
      </c>
      <c r="B12711" t="str">
        <v>2016-03-05</v>
      </c>
      <c r="C12711" t="str">
        <v>Evening</v>
      </c>
      <c r="D12711">
        <v>17</v>
      </c>
      <c r="E12711" t="str">
        <f>IF(MOD(D12711,2)=0,"EVEN","ODD")</f>
        <v>ODD</v>
      </c>
      <c r="F12711" t="str">
        <f>IF(D12711&lt;=18,"LOW (1-18)","HIGH (19-36)")</f>
        <v>LOW (1-18)</v>
      </c>
      <c r="G12711">
        <f>INT((D12711-1)/6)+1</f>
        <v>3</v>
      </c>
      <c r="H12711">
        <f>MOD(D12711-1,6)+1</f>
        <v>5</v>
      </c>
      <c r="I12711">
        <f>37-D12711</f>
        <v>20</v>
      </c>
      <c r="J12711">
        <f>ABS(D12711-D12712)</f>
        <v>15</v>
      </c>
    </row>
    <row r="12712">
      <c r="A12712">
        <v>14856</v>
      </c>
      <c r="B12712" t="str">
        <v>2016-03-05</v>
      </c>
      <c r="C12712" t="str">
        <v>Afternoon</v>
      </c>
      <c r="D12712">
        <v>32</v>
      </c>
      <c r="E12712" t="str">
        <f>IF(MOD(D12712,2)=0,"EVEN","ODD")</f>
        <v>EVEN</v>
      </c>
      <c r="F12712" t="str">
        <f>IF(D12712&lt;=18,"LOW (1-18)","HIGH (19-36)")</f>
        <v>HIGH (19-36)</v>
      </c>
      <c r="G12712">
        <f>INT((D12712-1)/6)+1</f>
        <v>6</v>
      </c>
      <c r="H12712">
        <f>MOD(D12712-1,6)+1</f>
        <v>2</v>
      </c>
      <c r="I12712">
        <f>37-D12712</f>
        <v>5</v>
      </c>
      <c r="J12712">
        <f>ABS(D12712-D12713)</f>
        <v>23</v>
      </c>
    </row>
    <row r="12713">
      <c r="A12713">
        <v>14855</v>
      </c>
      <c r="B12713" t="str">
        <v>2016-03-05</v>
      </c>
      <c r="C12713" t="str">
        <v>Midday</v>
      </c>
      <c r="D12713">
        <v>9</v>
      </c>
      <c r="E12713" t="str">
        <f>IF(MOD(D12713,2)=0,"EVEN","ODD")</f>
        <v>ODD</v>
      </c>
      <c r="F12713" t="str">
        <f>IF(D12713&lt;=18,"LOW (1-18)","HIGH (19-36)")</f>
        <v>LOW (1-18)</v>
      </c>
      <c r="G12713">
        <f>INT((D12713-1)/6)+1</f>
        <v>2</v>
      </c>
      <c r="H12713">
        <f>MOD(D12713-1,6)+1</f>
        <v>3</v>
      </c>
      <c r="I12713">
        <f>37-D12713</f>
        <v>28</v>
      </c>
      <c r="J12713">
        <f>ABS(D12713-D12714)</f>
        <v>1</v>
      </c>
    </row>
    <row r="12714">
      <c r="A12714">
        <v>14854</v>
      </c>
      <c r="B12714" t="str">
        <v>2016-03-05</v>
      </c>
      <c r="C12714" t="str">
        <v>Morning</v>
      </c>
      <c r="D12714">
        <v>8</v>
      </c>
      <c r="E12714" t="str">
        <f>IF(MOD(D12714,2)=0,"EVEN","ODD")</f>
        <v>EVEN</v>
      </c>
      <c r="F12714" t="str">
        <f>IF(D12714&lt;=18,"LOW (1-18)","HIGH (19-36)")</f>
        <v>LOW (1-18)</v>
      </c>
      <c r="G12714">
        <f>INT((D12714-1)/6)+1</f>
        <v>2</v>
      </c>
      <c r="H12714">
        <f>MOD(D12714-1,6)+1</f>
        <v>2</v>
      </c>
      <c r="I12714">
        <f>37-D12714</f>
        <v>29</v>
      </c>
      <c r="J12714">
        <f>ABS(D12714-D12715)</f>
        <v>16</v>
      </c>
    </row>
    <row r="12715">
      <c r="A12715">
        <v>14853</v>
      </c>
      <c r="B12715" t="str">
        <v>2016-03-04</v>
      </c>
      <c r="C12715" t="str">
        <v>Evening</v>
      </c>
      <c r="D12715">
        <v>24</v>
      </c>
      <c r="E12715" t="str">
        <f>IF(MOD(D12715,2)=0,"EVEN","ODD")</f>
        <v>EVEN</v>
      </c>
      <c r="F12715" t="str">
        <f>IF(D12715&lt;=18,"LOW (1-18)","HIGH (19-36)")</f>
        <v>HIGH (19-36)</v>
      </c>
      <c r="G12715">
        <f>INT((D12715-1)/6)+1</f>
        <v>4</v>
      </c>
      <c r="H12715">
        <f>MOD(D12715-1,6)+1</f>
        <v>6</v>
      </c>
      <c r="I12715">
        <f>37-D12715</f>
        <v>13</v>
      </c>
      <c r="J12715">
        <f>ABS(D12715-D12716)</f>
        <v>18</v>
      </c>
    </row>
    <row r="12716">
      <c r="A12716">
        <v>14852</v>
      </c>
      <c r="B12716" t="str">
        <v>2016-03-04</v>
      </c>
      <c r="C12716" t="str">
        <v>Afternoon</v>
      </c>
      <c r="D12716">
        <v>6</v>
      </c>
      <c r="E12716" t="str">
        <f>IF(MOD(D12716,2)=0,"EVEN","ODD")</f>
        <v>EVEN</v>
      </c>
      <c r="F12716" t="str">
        <f>IF(D12716&lt;=18,"LOW (1-18)","HIGH (19-36)")</f>
        <v>LOW (1-18)</v>
      </c>
      <c r="G12716">
        <f>INT((D12716-1)/6)+1</f>
        <v>1</v>
      </c>
      <c r="H12716">
        <f>MOD(D12716-1,6)+1</f>
        <v>6</v>
      </c>
      <c r="I12716">
        <f>37-D12716</f>
        <v>31</v>
      </c>
      <c r="J12716">
        <f>ABS(D12716-D12717)</f>
        <v>2</v>
      </c>
    </row>
    <row r="12717">
      <c r="A12717">
        <v>14851</v>
      </c>
      <c r="B12717" t="str">
        <v>2016-03-04</v>
      </c>
      <c r="C12717" t="str">
        <v>Midday</v>
      </c>
      <c r="D12717">
        <v>8</v>
      </c>
      <c r="E12717" t="str">
        <f>IF(MOD(D12717,2)=0,"EVEN","ODD")</f>
        <v>EVEN</v>
      </c>
      <c r="F12717" t="str">
        <f>IF(D12717&lt;=18,"LOW (1-18)","HIGH (19-36)")</f>
        <v>LOW (1-18)</v>
      </c>
      <c r="G12717">
        <f>INT((D12717-1)/6)+1</f>
        <v>2</v>
      </c>
      <c r="H12717">
        <f>MOD(D12717-1,6)+1</f>
        <v>2</v>
      </c>
      <c r="I12717">
        <f>37-D12717</f>
        <v>29</v>
      </c>
      <c r="J12717">
        <f>ABS(D12717-D12718)</f>
        <v>20</v>
      </c>
    </row>
    <row r="12718">
      <c r="A12718">
        <v>14850</v>
      </c>
      <c r="B12718" t="str">
        <v>2016-03-04</v>
      </c>
      <c r="C12718" t="str">
        <v>Morning</v>
      </c>
      <c r="D12718">
        <v>28</v>
      </c>
      <c r="E12718" t="str">
        <f>IF(MOD(D12718,2)=0,"EVEN","ODD")</f>
        <v>EVEN</v>
      </c>
      <c r="F12718" t="str">
        <f>IF(D12718&lt;=18,"LOW (1-18)","HIGH (19-36)")</f>
        <v>HIGH (19-36)</v>
      </c>
      <c r="G12718">
        <f>INT((D12718-1)/6)+1</f>
        <v>5</v>
      </c>
      <c r="H12718">
        <f>MOD(D12718-1,6)+1</f>
        <v>4</v>
      </c>
      <c r="I12718">
        <f>37-D12718</f>
        <v>9</v>
      </c>
      <c r="J12718">
        <f>ABS(D12718-D12719)</f>
        <v>4</v>
      </c>
    </row>
    <row r="12719">
      <c r="A12719">
        <v>14849</v>
      </c>
      <c r="B12719" t="str">
        <v>2016-03-03</v>
      </c>
      <c r="C12719" t="str">
        <v>Evening</v>
      </c>
      <c r="D12719">
        <v>24</v>
      </c>
      <c r="E12719" t="str">
        <f>IF(MOD(D12719,2)=0,"EVEN","ODD")</f>
        <v>EVEN</v>
      </c>
      <c r="F12719" t="str">
        <f>IF(D12719&lt;=18,"LOW (1-18)","HIGH (19-36)")</f>
        <v>HIGH (19-36)</v>
      </c>
      <c r="G12719">
        <f>INT((D12719-1)/6)+1</f>
        <v>4</v>
      </c>
      <c r="H12719">
        <f>MOD(D12719-1,6)+1</f>
        <v>6</v>
      </c>
      <c r="I12719">
        <f>37-D12719</f>
        <v>13</v>
      </c>
      <c r="J12719">
        <f>ABS(D12719-D12720)</f>
        <v>8</v>
      </c>
    </row>
    <row r="12720">
      <c r="A12720">
        <v>14848</v>
      </c>
      <c r="B12720" t="str">
        <v>2016-03-03</v>
      </c>
      <c r="C12720" t="str">
        <v>Afternoon</v>
      </c>
      <c r="D12720">
        <v>32</v>
      </c>
      <c r="E12720" t="str">
        <f>IF(MOD(D12720,2)=0,"EVEN","ODD")</f>
        <v>EVEN</v>
      </c>
      <c r="F12720" t="str">
        <f>IF(D12720&lt;=18,"LOW (1-18)","HIGH (19-36)")</f>
        <v>HIGH (19-36)</v>
      </c>
      <c r="G12720">
        <f>INT((D12720-1)/6)+1</f>
        <v>6</v>
      </c>
      <c r="H12720">
        <f>MOD(D12720-1,6)+1</f>
        <v>2</v>
      </c>
      <c r="I12720">
        <f>37-D12720</f>
        <v>5</v>
      </c>
      <c r="J12720">
        <f>ABS(D12720-D12721)</f>
        <v>24</v>
      </c>
    </row>
    <row r="12721">
      <c r="A12721">
        <v>14847</v>
      </c>
      <c r="B12721" t="str">
        <v>2016-03-03</v>
      </c>
      <c r="C12721" t="str">
        <v>Midday</v>
      </c>
      <c r="D12721">
        <v>8</v>
      </c>
      <c r="E12721" t="str">
        <f>IF(MOD(D12721,2)=0,"EVEN","ODD")</f>
        <v>EVEN</v>
      </c>
      <c r="F12721" t="str">
        <f>IF(D12721&lt;=18,"LOW (1-18)","HIGH (19-36)")</f>
        <v>LOW (1-18)</v>
      </c>
      <c r="G12721">
        <f>INT((D12721-1)/6)+1</f>
        <v>2</v>
      </c>
      <c r="H12721">
        <f>MOD(D12721-1,6)+1</f>
        <v>2</v>
      </c>
      <c r="I12721">
        <f>37-D12721</f>
        <v>29</v>
      </c>
      <c r="J12721">
        <f>ABS(D12721-D12722)</f>
        <v>3</v>
      </c>
    </row>
    <row r="12722">
      <c r="A12722">
        <v>14846</v>
      </c>
      <c r="B12722" t="str">
        <v>2016-03-03</v>
      </c>
      <c r="C12722" t="str">
        <v>Morning</v>
      </c>
      <c r="D12722">
        <v>5</v>
      </c>
      <c r="E12722" t="str">
        <f>IF(MOD(D12722,2)=0,"EVEN","ODD")</f>
        <v>ODD</v>
      </c>
      <c r="F12722" t="str">
        <f>IF(D12722&lt;=18,"LOW (1-18)","HIGH (19-36)")</f>
        <v>LOW (1-18)</v>
      </c>
      <c r="G12722">
        <f>INT((D12722-1)/6)+1</f>
        <v>1</v>
      </c>
      <c r="H12722">
        <f>MOD(D12722-1,6)+1</f>
        <v>5</v>
      </c>
      <c r="I12722">
        <f>37-D12722</f>
        <v>32</v>
      </c>
      <c r="J12722">
        <f>ABS(D12722-D12723)</f>
        <v>24</v>
      </c>
    </row>
    <row r="12723">
      <c r="A12723">
        <v>14845</v>
      </c>
      <c r="B12723" t="str">
        <v>2016-03-02</v>
      </c>
      <c r="C12723" t="str">
        <v>Evening</v>
      </c>
      <c r="D12723">
        <v>29</v>
      </c>
      <c r="E12723" t="str">
        <f>IF(MOD(D12723,2)=0,"EVEN","ODD")</f>
        <v>ODD</v>
      </c>
      <c r="F12723" t="str">
        <f>IF(D12723&lt;=18,"LOW (1-18)","HIGH (19-36)")</f>
        <v>HIGH (19-36)</v>
      </c>
      <c r="G12723">
        <f>INT((D12723-1)/6)+1</f>
        <v>5</v>
      </c>
      <c r="H12723">
        <f>MOD(D12723-1,6)+1</f>
        <v>5</v>
      </c>
      <c r="I12723">
        <f>37-D12723</f>
        <v>8</v>
      </c>
      <c r="J12723">
        <f>ABS(D12723-D12724)</f>
        <v>25</v>
      </c>
    </row>
    <row r="12724">
      <c r="A12724">
        <v>14844</v>
      </c>
      <c r="B12724" t="str">
        <v>2016-03-02</v>
      </c>
      <c r="C12724" t="str">
        <v>Afternoon</v>
      </c>
      <c r="D12724">
        <v>4</v>
      </c>
      <c r="E12724" t="str">
        <f>IF(MOD(D12724,2)=0,"EVEN","ODD")</f>
        <v>EVEN</v>
      </c>
      <c r="F12724" t="str">
        <f>IF(D12724&lt;=18,"LOW (1-18)","HIGH (19-36)")</f>
        <v>LOW (1-18)</v>
      </c>
      <c r="G12724">
        <f>INT((D12724-1)/6)+1</f>
        <v>1</v>
      </c>
      <c r="H12724">
        <f>MOD(D12724-1,6)+1</f>
        <v>4</v>
      </c>
      <c r="I12724">
        <f>37-D12724</f>
        <v>33</v>
      </c>
      <c r="J12724">
        <f>ABS(D12724-D12725)</f>
        <v>1</v>
      </c>
    </row>
    <row r="12725">
      <c r="A12725">
        <v>14843</v>
      </c>
      <c r="B12725" t="str">
        <v>2016-03-02</v>
      </c>
      <c r="C12725" t="str">
        <v>Midday</v>
      </c>
      <c r="D12725">
        <v>5</v>
      </c>
      <c r="E12725" t="str">
        <f>IF(MOD(D12725,2)=0,"EVEN","ODD")</f>
        <v>ODD</v>
      </c>
      <c r="F12725" t="str">
        <f>IF(D12725&lt;=18,"LOW (1-18)","HIGH (19-36)")</f>
        <v>LOW (1-18)</v>
      </c>
      <c r="G12725">
        <f>INT((D12725-1)/6)+1</f>
        <v>1</v>
      </c>
      <c r="H12725">
        <f>MOD(D12725-1,6)+1</f>
        <v>5</v>
      </c>
      <c r="I12725">
        <f>37-D12725</f>
        <v>32</v>
      </c>
      <c r="J12725">
        <f>ABS(D12725-D12726)</f>
        <v>7</v>
      </c>
    </row>
    <row r="12726">
      <c r="A12726">
        <v>14842</v>
      </c>
      <c r="B12726" t="str">
        <v>2016-03-02</v>
      </c>
      <c r="C12726" t="str">
        <v>Morning</v>
      </c>
      <c r="D12726">
        <v>12</v>
      </c>
      <c r="E12726" t="str">
        <f>IF(MOD(D12726,2)=0,"EVEN","ODD")</f>
        <v>EVEN</v>
      </c>
      <c r="F12726" t="str">
        <f>IF(D12726&lt;=18,"LOW (1-18)","HIGH (19-36)")</f>
        <v>LOW (1-18)</v>
      </c>
      <c r="G12726">
        <f>INT((D12726-1)/6)+1</f>
        <v>2</v>
      </c>
      <c r="H12726">
        <f>MOD(D12726-1,6)+1</f>
        <v>6</v>
      </c>
      <c r="I12726">
        <f>37-D12726</f>
        <v>25</v>
      </c>
      <c r="J12726">
        <f>ABS(D12726-D12727)</f>
        <v>20</v>
      </c>
    </row>
    <row r="12727">
      <c r="A12727">
        <v>14841</v>
      </c>
      <c r="B12727" t="str">
        <v>2016-03-01</v>
      </c>
      <c r="C12727" t="str">
        <v>Evening</v>
      </c>
      <c r="D12727">
        <v>32</v>
      </c>
      <c r="E12727" t="str">
        <f>IF(MOD(D12727,2)=0,"EVEN","ODD")</f>
        <v>EVEN</v>
      </c>
      <c r="F12727" t="str">
        <f>IF(D12727&lt;=18,"LOW (1-18)","HIGH (19-36)")</f>
        <v>HIGH (19-36)</v>
      </c>
      <c r="G12727">
        <f>INT((D12727-1)/6)+1</f>
        <v>6</v>
      </c>
      <c r="H12727">
        <f>MOD(D12727-1,6)+1</f>
        <v>2</v>
      </c>
      <c r="I12727">
        <f>37-D12727</f>
        <v>5</v>
      </c>
      <c r="J12727">
        <f>ABS(D12727-D12728)</f>
        <v>27</v>
      </c>
    </row>
    <row r="12728">
      <c r="A12728">
        <v>14840</v>
      </c>
      <c r="B12728" t="str">
        <v>2016-03-01</v>
      </c>
      <c r="C12728" t="str">
        <v>Afternoon</v>
      </c>
      <c r="D12728">
        <v>5</v>
      </c>
      <c r="E12728" t="str">
        <f>IF(MOD(D12728,2)=0,"EVEN","ODD")</f>
        <v>ODD</v>
      </c>
      <c r="F12728" t="str">
        <f>IF(D12728&lt;=18,"LOW (1-18)","HIGH (19-36)")</f>
        <v>LOW (1-18)</v>
      </c>
      <c r="G12728">
        <f>INT((D12728-1)/6)+1</f>
        <v>1</v>
      </c>
      <c r="H12728">
        <f>MOD(D12728-1,6)+1</f>
        <v>5</v>
      </c>
      <c r="I12728">
        <f>37-D12728</f>
        <v>32</v>
      </c>
      <c r="J12728">
        <f>ABS(D12728-D12729)</f>
        <v>13</v>
      </c>
    </row>
    <row r="12729">
      <c r="A12729">
        <v>14839</v>
      </c>
      <c r="B12729" t="str">
        <v>2016-03-01</v>
      </c>
      <c r="C12729" t="str">
        <v>Midday</v>
      </c>
      <c r="D12729">
        <v>18</v>
      </c>
      <c r="E12729" t="str">
        <f>IF(MOD(D12729,2)=0,"EVEN","ODD")</f>
        <v>EVEN</v>
      </c>
      <c r="F12729" t="str">
        <f>IF(D12729&lt;=18,"LOW (1-18)","HIGH (19-36)")</f>
        <v>LOW (1-18)</v>
      </c>
      <c r="G12729">
        <f>INT((D12729-1)/6)+1</f>
        <v>3</v>
      </c>
      <c r="H12729">
        <f>MOD(D12729-1,6)+1</f>
        <v>6</v>
      </c>
      <c r="I12729">
        <f>37-D12729</f>
        <v>19</v>
      </c>
      <c r="J12729">
        <f>ABS(D12729-D12730)</f>
        <v>8</v>
      </c>
    </row>
    <row r="12730">
      <c r="A12730">
        <v>14838</v>
      </c>
      <c r="B12730" t="str">
        <v>2016-03-01</v>
      </c>
      <c r="C12730" t="str">
        <v>Morning</v>
      </c>
      <c r="D12730">
        <v>10</v>
      </c>
      <c r="E12730" t="str">
        <f>IF(MOD(D12730,2)=0,"EVEN","ODD")</f>
        <v>EVEN</v>
      </c>
      <c r="F12730" t="str">
        <f>IF(D12730&lt;=18,"LOW (1-18)","HIGH (19-36)")</f>
        <v>LOW (1-18)</v>
      </c>
      <c r="G12730">
        <f>INT((D12730-1)/6)+1</f>
        <v>2</v>
      </c>
      <c r="H12730">
        <f>MOD(D12730-1,6)+1</f>
        <v>4</v>
      </c>
      <c r="I12730">
        <f>37-D12730</f>
        <v>27</v>
      </c>
      <c r="J12730">
        <f>ABS(D12730-D12731)</f>
        <v>18</v>
      </c>
    </row>
    <row r="12731">
      <c r="A12731">
        <v>14837</v>
      </c>
      <c r="B12731" t="str">
        <v>2016-02-29</v>
      </c>
      <c r="C12731" t="str">
        <v>Evening</v>
      </c>
      <c r="D12731">
        <v>28</v>
      </c>
      <c r="E12731" t="str">
        <f>IF(MOD(D12731,2)=0,"EVEN","ODD")</f>
        <v>EVEN</v>
      </c>
      <c r="F12731" t="str">
        <f>IF(D12731&lt;=18,"LOW (1-18)","HIGH (19-36)")</f>
        <v>HIGH (19-36)</v>
      </c>
      <c r="G12731">
        <f>INT((D12731-1)/6)+1</f>
        <v>5</v>
      </c>
      <c r="H12731">
        <f>MOD(D12731-1,6)+1</f>
        <v>4</v>
      </c>
      <c r="I12731">
        <f>37-D12731</f>
        <v>9</v>
      </c>
      <c r="J12731">
        <f>ABS(D12731-D12732)</f>
        <v>15</v>
      </c>
    </row>
    <row r="12732">
      <c r="A12732">
        <v>14836</v>
      </c>
      <c r="B12732" t="str">
        <v>2016-02-29</v>
      </c>
      <c r="C12732" t="str">
        <v>Afternoon</v>
      </c>
      <c r="D12732">
        <v>13</v>
      </c>
      <c r="E12732" t="str">
        <f>IF(MOD(D12732,2)=0,"EVEN","ODD")</f>
        <v>ODD</v>
      </c>
      <c r="F12732" t="str">
        <f>IF(D12732&lt;=18,"LOW (1-18)","HIGH (19-36)")</f>
        <v>LOW (1-18)</v>
      </c>
      <c r="G12732">
        <f>INT((D12732-1)/6)+1</f>
        <v>3</v>
      </c>
      <c r="H12732">
        <f>MOD(D12732-1,6)+1</f>
        <v>1</v>
      </c>
      <c r="I12732">
        <f>37-D12732</f>
        <v>24</v>
      </c>
      <c r="J12732">
        <f>ABS(D12732-D12733)</f>
        <v>6</v>
      </c>
    </row>
    <row r="12733">
      <c r="A12733">
        <v>14835</v>
      </c>
      <c r="B12733" t="str">
        <v>2016-02-29</v>
      </c>
      <c r="C12733" t="str">
        <v>Midday</v>
      </c>
      <c r="D12733">
        <v>19</v>
      </c>
      <c r="E12733" t="str">
        <f>IF(MOD(D12733,2)=0,"EVEN","ODD")</f>
        <v>ODD</v>
      </c>
      <c r="F12733" t="str">
        <f>IF(D12733&lt;=18,"LOW (1-18)","HIGH (19-36)")</f>
        <v>HIGH (19-36)</v>
      </c>
      <c r="G12733">
        <f>INT((D12733-1)/6)+1</f>
        <v>4</v>
      </c>
      <c r="H12733">
        <f>MOD(D12733-1,6)+1</f>
        <v>1</v>
      </c>
      <c r="I12733">
        <f>37-D12733</f>
        <v>18</v>
      </c>
      <c r="J12733">
        <f>ABS(D12733-D12734)</f>
        <v>11</v>
      </c>
    </row>
    <row r="12734">
      <c r="A12734">
        <v>14834</v>
      </c>
      <c r="B12734" t="str">
        <v>2016-02-29</v>
      </c>
      <c r="C12734" t="str">
        <v>Morning</v>
      </c>
      <c r="D12734">
        <v>8</v>
      </c>
      <c r="E12734" t="str">
        <f>IF(MOD(D12734,2)=0,"EVEN","ODD")</f>
        <v>EVEN</v>
      </c>
      <c r="F12734" t="str">
        <f>IF(D12734&lt;=18,"LOW (1-18)","HIGH (19-36)")</f>
        <v>LOW (1-18)</v>
      </c>
      <c r="G12734">
        <f>INT((D12734-1)/6)+1</f>
        <v>2</v>
      </c>
      <c r="H12734">
        <f>MOD(D12734-1,6)+1</f>
        <v>2</v>
      </c>
      <c r="I12734">
        <f>37-D12734</f>
        <v>29</v>
      </c>
      <c r="J12734">
        <f>ABS(D12734-D12735)</f>
        <v>0</v>
      </c>
    </row>
    <row r="12735">
      <c r="A12735">
        <v>14833</v>
      </c>
      <c r="B12735" t="str">
        <v>2016-02-27</v>
      </c>
      <c r="C12735" t="str">
        <v>Evening</v>
      </c>
      <c r="D12735">
        <v>8</v>
      </c>
      <c r="E12735" t="str">
        <f>IF(MOD(D12735,2)=0,"EVEN","ODD")</f>
        <v>EVEN</v>
      </c>
      <c r="F12735" t="str">
        <f>IF(D12735&lt;=18,"LOW (1-18)","HIGH (19-36)")</f>
        <v>LOW (1-18)</v>
      </c>
      <c r="G12735">
        <f>INT((D12735-1)/6)+1</f>
        <v>2</v>
      </c>
      <c r="H12735">
        <f>MOD(D12735-1,6)+1</f>
        <v>2</v>
      </c>
      <c r="I12735">
        <f>37-D12735</f>
        <v>29</v>
      </c>
      <c r="J12735">
        <f>ABS(D12735-D12736)</f>
        <v>7</v>
      </c>
    </row>
    <row r="12736">
      <c r="A12736">
        <v>14832</v>
      </c>
      <c r="B12736" t="str">
        <v>2016-02-27</v>
      </c>
      <c r="C12736" t="str">
        <v>Afternoon</v>
      </c>
      <c r="D12736">
        <v>15</v>
      </c>
      <c r="E12736" t="str">
        <f>IF(MOD(D12736,2)=0,"EVEN","ODD")</f>
        <v>ODD</v>
      </c>
      <c r="F12736" t="str">
        <f>IF(D12736&lt;=18,"LOW (1-18)","HIGH (19-36)")</f>
        <v>LOW (1-18)</v>
      </c>
      <c r="G12736">
        <f>INT((D12736-1)/6)+1</f>
        <v>3</v>
      </c>
      <c r="H12736">
        <f>MOD(D12736-1,6)+1</f>
        <v>3</v>
      </c>
      <c r="I12736">
        <f>37-D12736</f>
        <v>22</v>
      </c>
      <c r="J12736">
        <f>ABS(D12736-D12737)</f>
        <v>13</v>
      </c>
    </row>
    <row r="12737">
      <c r="A12737">
        <v>14831</v>
      </c>
      <c r="B12737" t="str">
        <v>2016-02-27</v>
      </c>
      <c r="C12737" t="str">
        <v>Midday</v>
      </c>
      <c r="D12737">
        <v>28</v>
      </c>
      <c r="E12737" t="str">
        <f>IF(MOD(D12737,2)=0,"EVEN","ODD")</f>
        <v>EVEN</v>
      </c>
      <c r="F12737" t="str">
        <f>IF(D12737&lt;=18,"LOW (1-18)","HIGH (19-36)")</f>
        <v>HIGH (19-36)</v>
      </c>
      <c r="G12737">
        <f>INT((D12737-1)/6)+1</f>
        <v>5</v>
      </c>
      <c r="H12737">
        <f>MOD(D12737-1,6)+1</f>
        <v>4</v>
      </c>
      <c r="I12737">
        <f>37-D12737</f>
        <v>9</v>
      </c>
      <c r="J12737">
        <f>ABS(D12737-D12738)</f>
        <v>0</v>
      </c>
    </row>
    <row r="12738">
      <c r="A12738">
        <v>14830</v>
      </c>
      <c r="B12738" t="str">
        <v>2016-02-27</v>
      </c>
      <c r="C12738" t="str">
        <v>Morning</v>
      </c>
      <c r="D12738">
        <v>28</v>
      </c>
      <c r="E12738" t="str">
        <f>IF(MOD(D12738,2)=0,"EVEN","ODD")</f>
        <v>EVEN</v>
      </c>
      <c r="F12738" t="str">
        <f>IF(D12738&lt;=18,"LOW (1-18)","HIGH (19-36)")</f>
        <v>HIGH (19-36)</v>
      </c>
      <c r="G12738">
        <f>INT((D12738-1)/6)+1</f>
        <v>5</v>
      </c>
      <c r="H12738">
        <f>MOD(D12738-1,6)+1</f>
        <v>4</v>
      </c>
      <c r="I12738">
        <f>37-D12738</f>
        <v>9</v>
      </c>
      <c r="J12738">
        <f>ABS(D12738-D12739)</f>
        <v>7</v>
      </c>
    </row>
    <row r="12739">
      <c r="A12739">
        <v>14829</v>
      </c>
      <c r="B12739" t="str">
        <v>2016-02-26</v>
      </c>
      <c r="C12739" t="str">
        <v>Evening</v>
      </c>
      <c r="D12739">
        <v>35</v>
      </c>
      <c r="E12739" t="str">
        <f>IF(MOD(D12739,2)=0,"EVEN","ODD")</f>
        <v>ODD</v>
      </c>
      <c r="F12739" t="str">
        <f>IF(D12739&lt;=18,"LOW (1-18)","HIGH (19-36)")</f>
        <v>HIGH (19-36)</v>
      </c>
      <c r="G12739">
        <f>INT((D12739-1)/6)+1</f>
        <v>6</v>
      </c>
      <c r="H12739">
        <f>MOD(D12739-1,6)+1</f>
        <v>5</v>
      </c>
      <c r="I12739">
        <f>37-D12739</f>
        <v>2</v>
      </c>
      <c r="J12739">
        <f>ABS(D12739-D12740)</f>
        <v>27</v>
      </c>
    </row>
    <row r="12740">
      <c r="A12740">
        <v>14828</v>
      </c>
      <c r="B12740" t="str">
        <v>2016-02-26</v>
      </c>
      <c r="C12740" t="str">
        <v>Afternoon</v>
      </c>
      <c r="D12740">
        <v>8</v>
      </c>
      <c r="E12740" t="str">
        <f>IF(MOD(D12740,2)=0,"EVEN","ODD")</f>
        <v>EVEN</v>
      </c>
      <c r="F12740" t="str">
        <f>IF(D12740&lt;=18,"LOW (1-18)","HIGH (19-36)")</f>
        <v>LOW (1-18)</v>
      </c>
      <c r="G12740">
        <f>INT((D12740-1)/6)+1</f>
        <v>2</v>
      </c>
      <c r="H12740">
        <f>MOD(D12740-1,6)+1</f>
        <v>2</v>
      </c>
      <c r="I12740">
        <f>37-D12740</f>
        <v>29</v>
      </c>
      <c r="J12740">
        <f>ABS(D12740-D12741)</f>
        <v>12</v>
      </c>
    </row>
    <row r="12741">
      <c r="A12741">
        <v>14827</v>
      </c>
      <c r="B12741" t="str">
        <v>2016-02-26</v>
      </c>
      <c r="C12741" t="str">
        <v>Midday</v>
      </c>
      <c r="D12741">
        <v>20</v>
      </c>
      <c r="E12741" t="str">
        <f>IF(MOD(D12741,2)=0,"EVEN","ODD")</f>
        <v>EVEN</v>
      </c>
      <c r="F12741" t="str">
        <f>IF(D12741&lt;=18,"LOW (1-18)","HIGH (19-36)")</f>
        <v>HIGH (19-36)</v>
      </c>
      <c r="G12741">
        <f>INT((D12741-1)/6)+1</f>
        <v>4</v>
      </c>
      <c r="H12741">
        <f>MOD(D12741-1,6)+1</f>
        <v>2</v>
      </c>
      <c r="I12741">
        <f>37-D12741</f>
        <v>17</v>
      </c>
      <c r="J12741">
        <f>ABS(D12741-D12742)</f>
        <v>0</v>
      </c>
    </row>
    <row r="12742">
      <c r="A12742">
        <v>14826</v>
      </c>
      <c r="B12742" t="str">
        <v>2016-02-26</v>
      </c>
      <c r="C12742" t="str">
        <v>Morning</v>
      </c>
      <c r="D12742">
        <v>20</v>
      </c>
      <c r="E12742" t="str">
        <f>IF(MOD(D12742,2)=0,"EVEN","ODD")</f>
        <v>EVEN</v>
      </c>
      <c r="F12742" t="str">
        <f>IF(D12742&lt;=18,"LOW (1-18)","HIGH (19-36)")</f>
        <v>HIGH (19-36)</v>
      </c>
      <c r="G12742">
        <f>INT((D12742-1)/6)+1</f>
        <v>4</v>
      </c>
      <c r="H12742">
        <f>MOD(D12742-1,6)+1</f>
        <v>2</v>
      </c>
      <c r="I12742">
        <f>37-D12742</f>
        <v>17</v>
      </c>
      <c r="J12742">
        <f>ABS(D12742-D12743)</f>
        <v>7</v>
      </c>
    </row>
    <row r="12743">
      <c r="A12743">
        <v>14825</v>
      </c>
      <c r="B12743" t="str">
        <v>2016-02-25</v>
      </c>
      <c r="C12743" t="str">
        <v>Evening</v>
      </c>
      <c r="D12743">
        <v>27</v>
      </c>
      <c r="E12743" t="str">
        <f>IF(MOD(D12743,2)=0,"EVEN","ODD")</f>
        <v>ODD</v>
      </c>
      <c r="F12743" t="str">
        <f>IF(D12743&lt;=18,"LOW (1-18)","HIGH (19-36)")</f>
        <v>HIGH (19-36)</v>
      </c>
      <c r="G12743">
        <f>INT((D12743-1)/6)+1</f>
        <v>5</v>
      </c>
      <c r="H12743">
        <f>MOD(D12743-1,6)+1</f>
        <v>3</v>
      </c>
      <c r="I12743">
        <f>37-D12743</f>
        <v>10</v>
      </c>
      <c r="J12743">
        <f>ABS(D12743-D12744)</f>
        <v>5</v>
      </c>
    </row>
    <row r="12744">
      <c r="A12744">
        <v>14824</v>
      </c>
      <c r="B12744" t="str">
        <v>2016-02-25</v>
      </c>
      <c r="C12744" t="str">
        <v>Afternoon</v>
      </c>
      <c r="D12744">
        <v>32</v>
      </c>
      <c r="E12744" t="str">
        <f>IF(MOD(D12744,2)=0,"EVEN","ODD")</f>
        <v>EVEN</v>
      </c>
      <c r="F12744" t="str">
        <f>IF(D12744&lt;=18,"LOW (1-18)","HIGH (19-36)")</f>
        <v>HIGH (19-36)</v>
      </c>
      <c r="G12744">
        <f>INT((D12744-1)/6)+1</f>
        <v>6</v>
      </c>
      <c r="H12744">
        <f>MOD(D12744-1,6)+1</f>
        <v>2</v>
      </c>
      <c r="I12744">
        <f>37-D12744</f>
        <v>5</v>
      </c>
      <c r="J12744">
        <f>ABS(D12744-D12745)</f>
        <v>12</v>
      </c>
    </row>
    <row r="12745">
      <c r="A12745">
        <v>14823</v>
      </c>
      <c r="B12745" t="str">
        <v>2016-02-25</v>
      </c>
      <c r="C12745" t="str">
        <v>Midday</v>
      </c>
      <c r="D12745">
        <v>20</v>
      </c>
      <c r="E12745" t="str">
        <f>IF(MOD(D12745,2)=0,"EVEN","ODD")</f>
        <v>EVEN</v>
      </c>
      <c r="F12745" t="str">
        <f>IF(D12745&lt;=18,"LOW (1-18)","HIGH (19-36)")</f>
        <v>HIGH (19-36)</v>
      </c>
      <c r="G12745">
        <f>INT((D12745-1)/6)+1</f>
        <v>4</v>
      </c>
      <c r="H12745">
        <f>MOD(D12745-1,6)+1</f>
        <v>2</v>
      </c>
      <c r="I12745">
        <f>37-D12745</f>
        <v>17</v>
      </c>
      <c r="J12745">
        <f>ABS(D12745-D12746)</f>
        <v>8</v>
      </c>
    </row>
    <row r="12746">
      <c r="A12746">
        <v>14822</v>
      </c>
      <c r="B12746" t="str">
        <v>2016-02-25</v>
      </c>
      <c r="C12746" t="str">
        <v>Morning</v>
      </c>
      <c r="D12746">
        <v>28</v>
      </c>
      <c r="E12746" t="str">
        <f>IF(MOD(D12746,2)=0,"EVEN","ODD")</f>
        <v>EVEN</v>
      </c>
      <c r="F12746" t="str">
        <f>IF(D12746&lt;=18,"LOW (1-18)","HIGH (19-36)")</f>
        <v>HIGH (19-36)</v>
      </c>
      <c r="G12746">
        <f>INT((D12746-1)/6)+1</f>
        <v>5</v>
      </c>
      <c r="H12746">
        <f>MOD(D12746-1,6)+1</f>
        <v>4</v>
      </c>
      <c r="I12746">
        <f>37-D12746</f>
        <v>9</v>
      </c>
      <c r="J12746">
        <f>ABS(D12746-D12747)</f>
        <v>14</v>
      </c>
    </row>
    <row r="12747">
      <c r="A12747">
        <v>14821</v>
      </c>
      <c r="B12747" t="str">
        <v>2016-02-24</v>
      </c>
      <c r="C12747" t="str">
        <v>Evening</v>
      </c>
      <c r="D12747">
        <v>14</v>
      </c>
      <c r="E12747" t="str">
        <f>IF(MOD(D12747,2)=0,"EVEN","ODD")</f>
        <v>EVEN</v>
      </c>
      <c r="F12747" t="str">
        <f>IF(D12747&lt;=18,"LOW (1-18)","HIGH (19-36)")</f>
        <v>LOW (1-18)</v>
      </c>
      <c r="G12747">
        <f>INT((D12747-1)/6)+1</f>
        <v>3</v>
      </c>
      <c r="H12747">
        <f>MOD(D12747-1,6)+1</f>
        <v>2</v>
      </c>
      <c r="I12747">
        <f>37-D12747</f>
        <v>23</v>
      </c>
      <c r="J12747">
        <f>ABS(D12747-D12748)</f>
        <v>7</v>
      </c>
    </row>
    <row r="12748">
      <c r="A12748">
        <v>14820</v>
      </c>
      <c r="B12748" t="str">
        <v>2016-02-24</v>
      </c>
      <c r="C12748" t="str">
        <v>Afternoon</v>
      </c>
      <c r="D12748">
        <v>21</v>
      </c>
      <c r="E12748" t="str">
        <f>IF(MOD(D12748,2)=0,"EVEN","ODD")</f>
        <v>ODD</v>
      </c>
      <c r="F12748" t="str">
        <f>IF(D12748&lt;=18,"LOW (1-18)","HIGH (19-36)")</f>
        <v>HIGH (19-36)</v>
      </c>
      <c r="G12748">
        <f>INT((D12748-1)/6)+1</f>
        <v>4</v>
      </c>
      <c r="H12748">
        <f>MOD(D12748-1,6)+1</f>
        <v>3</v>
      </c>
      <c r="I12748">
        <f>37-D12748</f>
        <v>16</v>
      </c>
      <c r="J12748">
        <f>ABS(D12748-D12749)</f>
        <v>20</v>
      </c>
    </row>
    <row r="12749">
      <c r="A12749">
        <v>14819</v>
      </c>
      <c r="B12749" t="str">
        <v>2016-02-24</v>
      </c>
      <c r="C12749" t="str">
        <v>Midday</v>
      </c>
      <c r="D12749">
        <v>1</v>
      </c>
      <c r="E12749" t="str">
        <f>IF(MOD(D12749,2)=0,"EVEN","ODD")</f>
        <v>ODD</v>
      </c>
      <c r="F12749" t="str">
        <f>IF(D12749&lt;=18,"LOW (1-18)","HIGH (19-36)")</f>
        <v>LOW (1-18)</v>
      </c>
      <c r="G12749">
        <f>INT((D12749-1)/6)+1</f>
        <v>1</v>
      </c>
      <c r="H12749">
        <f>MOD(D12749-1,6)+1</f>
        <v>1</v>
      </c>
      <c r="I12749">
        <f>37-D12749</f>
        <v>36</v>
      </c>
      <c r="J12749">
        <f>ABS(D12749-D12750)</f>
        <v>32</v>
      </c>
    </row>
    <row r="12750">
      <c r="A12750">
        <v>14818</v>
      </c>
      <c r="B12750" t="str">
        <v>2016-02-24</v>
      </c>
      <c r="C12750" t="str">
        <v>Morning</v>
      </c>
      <c r="D12750">
        <v>33</v>
      </c>
      <c r="E12750" t="str">
        <f>IF(MOD(D12750,2)=0,"EVEN","ODD")</f>
        <v>ODD</v>
      </c>
      <c r="F12750" t="str">
        <f>IF(D12750&lt;=18,"LOW (1-18)","HIGH (19-36)")</f>
        <v>HIGH (19-36)</v>
      </c>
      <c r="G12750">
        <f>INT((D12750-1)/6)+1</f>
        <v>6</v>
      </c>
      <c r="H12750">
        <f>MOD(D12750-1,6)+1</f>
        <v>3</v>
      </c>
      <c r="I12750">
        <f>37-D12750</f>
        <v>4</v>
      </c>
      <c r="J12750">
        <f>ABS(D12750-D12751)</f>
        <v>17</v>
      </c>
    </row>
    <row r="12751">
      <c r="A12751">
        <v>14817</v>
      </c>
      <c r="B12751" t="str">
        <v>2016-02-23</v>
      </c>
      <c r="C12751" t="str">
        <v>Evening</v>
      </c>
      <c r="D12751">
        <v>16</v>
      </c>
      <c r="E12751" t="str">
        <f>IF(MOD(D12751,2)=0,"EVEN","ODD")</f>
        <v>EVEN</v>
      </c>
      <c r="F12751" t="str">
        <f>IF(D12751&lt;=18,"LOW (1-18)","HIGH (19-36)")</f>
        <v>LOW (1-18)</v>
      </c>
      <c r="G12751">
        <f>INT((D12751-1)/6)+1</f>
        <v>3</v>
      </c>
      <c r="H12751">
        <f>MOD(D12751-1,6)+1</f>
        <v>4</v>
      </c>
      <c r="I12751">
        <f>37-D12751</f>
        <v>21</v>
      </c>
      <c r="J12751">
        <f>ABS(D12751-D12752)</f>
        <v>17</v>
      </c>
    </row>
    <row r="12752">
      <c r="A12752">
        <v>14816</v>
      </c>
      <c r="B12752" t="str">
        <v>2016-02-23</v>
      </c>
      <c r="C12752" t="str">
        <v>Afternoon</v>
      </c>
      <c r="D12752">
        <v>33</v>
      </c>
      <c r="E12752" t="str">
        <f>IF(MOD(D12752,2)=0,"EVEN","ODD")</f>
        <v>ODD</v>
      </c>
      <c r="F12752" t="str">
        <f>IF(D12752&lt;=18,"LOW (1-18)","HIGH (19-36)")</f>
        <v>HIGH (19-36)</v>
      </c>
      <c r="G12752">
        <f>INT((D12752-1)/6)+1</f>
        <v>6</v>
      </c>
      <c r="H12752">
        <f>MOD(D12752-1,6)+1</f>
        <v>3</v>
      </c>
      <c r="I12752">
        <f>37-D12752</f>
        <v>4</v>
      </c>
      <c r="J12752">
        <f>ABS(D12752-D12753)</f>
        <v>11</v>
      </c>
    </row>
    <row r="12753">
      <c r="A12753">
        <v>14815</v>
      </c>
      <c r="B12753" t="str">
        <v>2016-02-23</v>
      </c>
      <c r="C12753" t="str">
        <v>Midday</v>
      </c>
      <c r="D12753">
        <v>22</v>
      </c>
      <c r="E12753" t="str">
        <f>IF(MOD(D12753,2)=0,"EVEN","ODD")</f>
        <v>EVEN</v>
      </c>
      <c r="F12753" t="str">
        <f>IF(D12753&lt;=18,"LOW (1-18)","HIGH (19-36)")</f>
        <v>HIGH (19-36)</v>
      </c>
      <c r="G12753">
        <f>INT((D12753-1)/6)+1</f>
        <v>4</v>
      </c>
      <c r="H12753">
        <f>MOD(D12753-1,6)+1</f>
        <v>4</v>
      </c>
      <c r="I12753">
        <f>37-D12753</f>
        <v>15</v>
      </c>
      <c r="J12753">
        <f>ABS(D12753-D12754)</f>
        <v>9</v>
      </c>
    </row>
    <row r="12754">
      <c r="A12754">
        <v>14814</v>
      </c>
      <c r="B12754" t="str">
        <v>2016-02-23</v>
      </c>
      <c r="C12754" t="str">
        <v>Morning</v>
      </c>
      <c r="D12754">
        <v>13</v>
      </c>
      <c r="E12754" t="str">
        <f>IF(MOD(D12754,2)=0,"EVEN","ODD")</f>
        <v>ODD</v>
      </c>
      <c r="F12754" t="str">
        <f>IF(D12754&lt;=18,"LOW (1-18)","HIGH (19-36)")</f>
        <v>LOW (1-18)</v>
      </c>
      <c r="G12754">
        <f>INT((D12754-1)/6)+1</f>
        <v>3</v>
      </c>
      <c r="H12754">
        <f>MOD(D12754-1,6)+1</f>
        <v>1</v>
      </c>
      <c r="I12754">
        <f>37-D12754</f>
        <v>24</v>
      </c>
      <c r="J12754">
        <f>ABS(D12754-D12755)</f>
        <v>16</v>
      </c>
    </row>
    <row r="12755">
      <c r="A12755">
        <v>14813</v>
      </c>
      <c r="B12755" t="str">
        <v>2016-02-22</v>
      </c>
      <c r="C12755" t="str">
        <v>Evening</v>
      </c>
      <c r="D12755">
        <v>29</v>
      </c>
      <c r="E12755" t="str">
        <f>IF(MOD(D12755,2)=0,"EVEN","ODD")</f>
        <v>ODD</v>
      </c>
      <c r="F12755" t="str">
        <f>IF(D12755&lt;=18,"LOW (1-18)","HIGH (19-36)")</f>
        <v>HIGH (19-36)</v>
      </c>
      <c r="G12755">
        <f>INT((D12755-1)/6)+1</f>
        <v>5</v>
      </c>
      <c r="H12755">
        <f>MOD(D12755-1,6)+1</f>
        <v>5</v>
      </c>
      <c r="I12755">
        <f>37-D12755</f>
        <v>8</v>
      </c>
      <c r="J12755">
        <f>ABS(D12755-D12756)</f>
        <v>7</v>
      </c>
    </row>
    <row r="12756">
      <c r="A12756">
        <v>14812</v>
      </c>
      <c r="B12756" t="str">
        <v>2016-02-22</v>
      </c>
      <c r="C12756" t="str">
        <v>Afternoon</v>
      </c>
      <c r="D12756">
        <v>22</v>
      </c>
      <c r="E12756" t="str">
        <f>IF(MOD(D12756,2)=0,"EVEN","ODD")</f>
        <v>EVEN</v>
      </c>
      <c r="F12756" t="str">
        <f>IF(D12756&lt;=18,"LOW (1-18)","HIGH (19-36)")</f>
        <v>HIGH (19-36)</v>
      </c>
      <c r="G12756">
        <f>INT((D12756-1)/6)+1</f>
        <v>4</v>
      </c>
      <c r="H12756">
        <f>MOD(D12756-1,6)+1</f>
        <v>4</v>
      </c>
      <c r="I12756">
        <f>37-D12756</f>
        <v>15</v>
      </c>
      <c r="J12756">
        <f>ABS(D12756-D12757)</f>
        <v>14</v>
      </c>
    </row>
    <row r="12757">
      <c r="A12757">
        <v>14811</v>
      </c>
      <c r="B12757" t="str">
        <v>2016-02-22</v>
      </c>
      <c r="C12757" t="str">
        <v>Midday</v>
      </c>
      <c r="D12757">
        <v>36</v>
      </c>
      <c r="E12757" t="str">
        <f>IF(MOD(D12757,2)=0,"EVEN","ODD")</f>
        <v>EVEN</v>
      </c>
      <c r="F12757" t="str">
        <f>IF(D12757&lt;=18,"LOW (1-18)","HIGH (19-36)")</f>
        <v>HIGH (19-36)</v>
      </c>
      <c r="G12757">
        <f>INT((D12757-1)/6)+1</f>
        <v>6</v>
      </c>
      <c r="H12757">
        <f>MOD(D12757-1,6)+1</f>
        <v>6</v>
      </c>
      <c r="I12757">
        <f>37-D12757</f>
        <v>1</v>
      </c>
      <c r="J12757">
        <f>ABS(D12757-D12758)</f>
        <v>26</v>
      </c>
    </row>
    <row r="12758">
      <c r="A12758">
        <v>14810</v>
      </c>
      <c r="B12758" t="str">
        <v>2016-02-22</v>
      </c>
      <c r="C12758" t="str">
        <v>Morning</v>
      </c>
      <c r="D12758">
        <v>10</v>
      </c>
      <c r="E12758" t="str">
        <f>IF(MOD(D12758,2)=0,"EVEN","ODD")</f>
        <v>EVEN</v>
      </c>
      <c r="F12758" t="str">
        <f>IF(D12758&lt;=18,"LOW (1-18)","HIGH (19-36)")</f>
        <v>LOW (1-18)</v>
      </c>
      <c r="G12758">
        <f>INT((D12758-1)/6)+1</f>
        <v>2</v>
      </c>
      <c r="H12758">
        <f>MOD(D12758-1,6)+1</f>
        <v>4</v>
      </c>
      <c r="I12758">
        <f>37-D12758</f>
        <v>27</v>
      </c>
      <c r="J12758">
        <f>ABS(D12758-D12759)</f>
        <v>26</v>
      </c>
    </row>
    <row r="12759">
      <c r="A12759">
        <v>14809</v>
      </c>
      <c r="B12759" t="str">
        <v>2016-02-20</v>
      </c>
      <c r="C12759" t="str">
        <v>Evening</v>
      </c>
      <c r="D12759">
        <v>36</v>
      </c>
      <c r="E12759" t="str">
        <f>IF(MOD(D12759,2)=0,"EVEN","ODD")</f>
        <v>EVEN</v>
      </c>
      <c r="F12759" t="str">
        <f>IF(D12759&lt;=18,"LOW (1-18)","HIGH (19-36)")</f>
        <v>HIGH (19-36)</v>
      </c>
      <c r="G12759">
        <f>INT((D12759-1)/6)+1</f>
        <v>6</v>
      </c>
      <c r="H12759">
        <f>MOD(D12759-1,6)+1</f>
        <v>6</v>
      </c>
      <c r="I12759">
        <f>37-D12759</f>
        <v>1</v>
      </c>
      <c r="J12759">
        <f>ABS(D12759-D12760)</f>
        <v>22</v>
      </c>
    </row>
    <row r="12760">
      <c r="A12760">
        <v>14808</v>
      </c>
      <c r="B12760" t="str">
        <v>2016-02-20</v>
      </c>
      <c r="C12760" t="str">
        <v>Afternoon</v>
      </c>
      <c r="D12760">
        <v>14</v>
      </c>
      <c r="E12760" t="str">
        <f>IF(MOD(D12760,2)=0,"EVEN","ODD")</f>
        <v>EVEN</v>
      </c>
      <c r="F12760" t="str">
        <f>IF(D12760&lt;=18,"LOW (1-18)","HIGH (19-36)")</f>
        <v>LOW (1-18)</v>
      </c>
      <c r="G12760">
        <f>INT((D12760-1)/6)+1</f>
        <v>3</v>
      </c>
      <c r="H12760">
        <f>MOD(D12760-1,6)+1</f>
        <v>2</v>
      </c>
      <c r="I12760">
        <f>37-D12760</f>
        <v>23</v>
      </c>
      <c r="J12760">
        <f>ABS(D12760-D12761)</f>
        <v>5</v>
      </c>
    </row>
    <row r="12761">
      <c r="A12761">
        <v>14807</v>
      </c>
      <c r="B12761" t="str">
        <v>2016-02-20</v>
      </c>
      <c r="C12761" t="str">
        <v>Midday</v>
      </c>
      <c r="D12761">
        <v>9</v>
      </c>
      <c r="E12761" t="str">
        <f>IF(MOD(D12761,2)=0,"EVEN","ODD")</f>
        <v>ODD</v>
      </c>
      <c r="F12761" t="str">
        <f>IF(D12761&lt;=18,"LOW (1-18)","HIGH (19-36)")</f>
        <v>LOW (1-18)</v>
      </c>
      <c r="G12761">
        <f>INT((D12761-1)/6)+1</f>
        <v>2</v>
      </c>
      <c r="H12761">
        <f>MOD(D12761-1,6)+1</f>
        <v>3</v>
      </c>
      <c r="I12761">
        <f>37-D12761</f>
        <v>28</v>
      </c>
      <c r="J12761">
        <f>ABS(D12761-D12762)</f>
        <v>21</v>
      </c>
    </row>
    <row r="12762">
      <c r="A12762">
        <v>14806</v>
      </c>
      <c r="B12762" t="str">
        <v>2016-02-20</v>
      </c>
      <c r="C12762" t="str">
        <v>Morning</v>
      </c>
      <c r="D12762">
        <v>30</v>
      </c>
      <c r="E12762" t="str">
        <f>IF(MOD(D12762,2)=0,"EVEN","ODD")</f>
        <v>EVEN</v>
      </c>
      <c r="F12762" t="str">
        <f>IF(D12762&lt;=18,"LOW (1-18)","HIGH (19-36)")</f>
        <v>HIGH (19-36)</v>
      </c>
      <c r="G12762">
        <f>INT((D12762-1)/6)+1</f>
        <v>5</v>
      </c>
      <c r="H12762">
        <f>MOD(D12762-1,6)+1</f>
        <v>6</v>
      </c>
      <c r="I12762">
        <f>37-D12762</f>
        <v>7</v>
      </c>
      <c r="J12762">
        <f>ABS(D12762-D12763)</f>
        <v>4</v>
      </c>
    </row>
    <row r="12763">
      <c r="A12763">
        <v>14805</v>
      </c>
      <c r="B12763" t="str">
        <v>2016-02-19</v>
      </c>
      <c r="C12763" t="str">
        <v>Evening</v>
      </c>
      <c r="D12763">
        <v>34</v>
      </c>
      <c r="E12763" t="str">
        <f>IF(MOD(D12763,2)=0,"EVEN","ODD")</f>
        <v>EVEN</v>
      </c>
      <c r="F12763" t="str">
        <f>IF(D12763&lt;=18,"LOW (1-18)","HIGH (19-36)")</f>
        <v>HIGH (19-36)</v>
      </c>
      <c r="G12763">
        <f>INT((D12763-1)/6)+1</f>
        <v>6</v>
      </c>
      <c r="H12763">
        <f>MOD(D12763-1,6)+1</f>
        <v>4</v>
      </c>
      <c r="I12763">
        <f>37-D12763</f>
        <v>3</v>
      </c>
      <c r="J12763">
        <f>ABS(D12763-D12764)</f>
        <v>16</v>
      </c>
    </row>
    <row r="12764">
      <c r="A12764">
        <v>14804</v>
      </c>
      <c r="B12764" t="str">
        <v>2016-02-19</v>
      </c>
      <c r="C12764" t="str">
        <v>Afternoon</v>
      </c>
      <c r="D12764">
        <v>18</v>
      </c>
      <c r="E12764" t="str">
        <f>IF(MOD(D12764,2)=0,"EVEN","ODD")</f>
        <v>EVEN</v>
      </c>
      <c r="F12764" t="str">
        <f>IF(D12764&lt;=18,"LOW (1-18)","HIGH (19-36)")</f>
        <v>LOW (1-18)</v>
      </c>
      <c r="G12764">
        <f>INT((D12764-1)/6)+1</f>
        <v>3</v>
      </c>
      <c r="H12764">
        <f>MOD(D12764-1,6)+1</f>
        <v>6</v>
      </c>
      <c r="I12764">
        <f>37-D12764</f>
        <v>19</v>
      </c>
      <c r="J12764">
        <f>ABS(D12764-D12765)</f>
        <v>0</v>
      </c>
    </row>
    <row r="12765">
      <c r="A12765">
        <v>14803</v>
      </c>
      <c r="B12765" t="str">
        <v>2016-02-19</v>
      </c>
      <c r="C12765" t="str">
        <v>Midday</v>
      </c>
      <c r="D12765">
        <v>18</v>
      </c>
      <c r="E12765" t="str">
        <f>IF(MOD(D12765,2)=0,"EVEN","ODD")</f>
        <v>EVEN</v>
      </c>
      <c r="F12765" t="str">
        <f>IF(D12765&lt;=18,"LOW (1-18)","HIGH (19-36)")</f>
        <v>LOW (1-18)</v>
      </c>
      <c r="G12765">
        <f>INT((D12765-1)/6)+1</f>
        <v>3</v>
      </c>
      <c r="H12765">
        <f>MOD(D12765-1,6)+1</f>
        <v>6</v>
      </c>
      <c r="I12765">
        <f>37-D12765</f>
        <v>19</v>
      </c>
      <c r="J12765">
        <f>ABS(D12765-D12766)</f>
        <v>2</v>
      </c>
    </row>
    <row r="12766">
      <c r="A12766">
        <v>14802</v>
      </c>
      <c r="B12766" t="str">
        <v>2016-02-19</v>
      </c>
      <c r="C12766" t="str">
        <v>Morning</v>
      </c>
      <c r="D12766">
        <v>16</v>
      </c>
      <c r="E12766" t="str">
        <f>IF(MOD(D12766,2)=0,"EVEN","ODD")</f>
        <v>EVEN</v>
      </c>
      <c r="F12766" t="str">
        <f>IF(D12766&lt;=18,"LOW (1-18)","HIGH (19-36)")</f>
        <v>LOW (1-18)</v>
      </c>
      <c r="G12766">
        <f>INT((D12766-1)/6)+1</f>
        <v>3</v>
      </c>
      <c r="H12766">
        <f>MOD(D12766-1,6)+1</f>
        <v>4</v>
      </c>
      <c r="I12766">
        <f>37-D12766</f>
        <v>21</v>
      </c>
      <c r="J12766">
        <f>ABS(D12766-D12767)</f>
        <v>9</v>
      </c>
    </row>
    <row r="12767">
      <c r="A12767">
        <v>14801</v>
      </c>
      <c r="B12767" t="str">
        <v>2016-02-18</v>
      </c>
      <c r="C12767" t="str">
        <v>Evening</v>
      </c>
      <c r="D12767">
        <v>7</v>
      </c>
      <c r="E12767" t="str">
        <f>IF(MOD(D12767,2)=0,"EVEN","ODD")</f>
        <v>ODD</v>
      </c>
      <c r="F12767" t="str">
        <f>IF(D12767&lt;=18,"LOW (1-18)","HIGH (19-36)")</f>
        <v>LOW (1-18)</v>
      </c>
      <c r="G12767">
        <f>INT((D12767-1)/6)+1</f>
        <v>2</v>
      </c>
      <c r="H12767">
        <f>MOD(D12767-1,6)+1</f>
        <v>1</v>
      </c>
      <c r="I12767">
        <f>37-D12767</f>
        <v>30</v>
      </c>
      <c r="J12767">
        <f>ABS(D12767-D12768)</f>
        <v>18</v>
      </c>
    </row>
    <row r="12768">
      <c r="A12768">
        <v>14800</v>
      </c>
      <c r="B12768" t="str">
        <v>2016-02-18</v>
      </c>
      <c r="C12768" t="str">
        <v>Afternoon</v>
      </c>
      <c r="D12768">
        <v>25</v>
      </c>
      <c r="E12768" t="str">
        <f>IF(MOD(D12768,2)=0,"EVEN","ODD")</f>
        <v>ODD</v>
      </c>
      <c r="F12768" t="str">
        <f>IF(D12768&lt;=18,"LOW (1-18)","HIGH (19-36)")</f>
        <v>HIGH (19-36)</v>
      </c>
      <c r="G12768">
        <f>INT((D12768-1)/6)+1</f>
        <v>5</v>
      </c>
      <c r="H12768">
        <f>MOD(D12768-1,6)+1</f>
        <v>1</v>
      </c>
      <c r="I12768">
        <f>37-D12768</f>
        <v>12</v>
      </c>
      <c r="J12768">
        <f>ABS(D12768-D12769)</f>
        <v>6</v>
      </c>
    </row>
    <row r="12769">
      <c r="A12769">
        <v>14799</v>
      </c>
      <c r="B12769" t="str">
        <v>2016-02-18</v>
      </c>
      <c r="C12769" t="str">
        <v>Midday</v>
      </c>
      <c r="D12769">
        <v>19</v>
      </c>
      <c r="E12769" t="str">
        <f>IF(MOD(D12769,2)=0,"EVEN","ODD")</f>
        <v>ODD</v>
      </c>
      <c r="F12769" t="str">
        <f>IF(D12769&lt;=18,"LOW (1-18)","HIGH (19-36)")</f>
        <v>HIGH (19-36)</v>
      </c>
      <c r="G12769">
        <f>INT((D12769-1)/6)+1</f>
        <v>4</v>
      </c>
      <c r="H12769">
        <f>MOD(D12769-1,6)+1</f>
        <v>1</v>
      </c>
      <c r="I12769">
        <f>37-D12769</f>
        <v>18</v>
      </c>
      <c r="J12769">
        <f>ABS(D12769-D12770)</f>
        <v>8</v>
      </c>
    </row>
    <row r="12770">
      <c r="A12770">
        <v>14798</v>
      </c>
      <c r="B12770" t="str">
        <v>2016-02-18</v>
      </c>
      <c r="C12770" t="str">
        <v>Morning</v>
      </c>
      <c r="D12770">
        <v>27</v>
      </c>
      <c r="E12770" t="str">
        <f>IF(MOD(D12770,2)=0,"EVEN","ODD")</f>
        <v>ODD</v>
      </c>
      <c r="F12770" t="str">
        <f>IF(D12770&lt;=18,"LOW (1-18)","HIGH (19-36)")</f>
        <v>HIGH (19-36)</v>
      </c>
      <c r="G12770">
        <f>INT((D12770-1)/6)+1</f>
        <v>5</v>
      </c>
      <c r="H12770">
        <f>MOD(D12770-1,6)+1</f>
        <v>3</v>
      </c>
      <c r="I12770">
        <f>37-D12770</f>
        <v>10</v>
      </c>
      <c r="J12770">
        <f>ABS(D12770-D12771)</f>
        <v>24</v>
      </c>
    </row>
    <row r="12771">
      <c r="A12771">
        <v>14797</v>
      </c>
      <c r="B12771" t="str">
        <v>2016-02-17</v>
      </c>
      <c r="C12771" t="str">
        <v>Evening</v>
      </c>
      <c r="D12771">
        <v>3</v>
      </c>
      <c r="E12771" t="str">
        <f>IF(MOD(D12771,2)=0,"EVEN","ODD")</f>
        <v>ODD</v>
      </c>
      <c r="F12771" t="str">
        <f>IF(D12771&lt;=18,"LOW (1-18)","HIGH (19-36)")</f>
        <v>LOW (1-18)</v>
      </c>
      <c r="G12771">
        <f>INT((D12771-1)/6)+1</f>
        <v>1</v>
      </c>
      <c r="H12771">
        <f>MOD(D12771-1,6)+1</f>
        <v>3</v>
      </c>
      <c r="I12771">
        <f>37-D12771</f>
        <v>34</v>
      </c>
      <c r="J12771">
        <f>ABS(D12771-D12772)</f>
        <v>26</v>
      </c>
    </row>
    <row r="12772">
      <c r="A12772">
        <v>14796</v>
      </c>
      <c r="B12772" t="str">
        <v>2016-02-17</v>
      </c>
      <c r="C12772" t="str">
        <v>Afternoon</v>
      </c>
      <c r="D12772">
        <v>29</v>
      </c>
      <c r="E12772" t="str">
        <f>IF(MOD(D12772,2)=0,"EVEN","ODD")</f>
        <v>ODD</v>
      </c>
      <c r="F12772" t="str">
        <f>IF(D12772&lt;=18,"LOW (1-18)","HIGH (19-36)")</f>
        <v>HIGH (19-36)</v>
      </c>
      <c r="G12772">
        <f>INT((D12772-1)/6)+1</f>
        <v>5</v>
      </c>
      <c r="H12772">
        <f>MOD(D12772-1,6)+1</f>
        <v>5</v>
      </c>
      <c r="I12772">
        <f>37-D12772</f>
        <v>8</v>
      </c>
      <c r="J12772">
        <f>ABS(D12772-D12773)</f>
        <v>21</v>
      </c>
    </row>
    <row r="12773">
      <c r="A12773">
        <v>14795</v>
      </c>
      <c r="B12773" t="str">
        <v>2016-02-17</v>
      </c>
      <c r="C12773" t="str">
        <v>Midday</v>
      </c>
      <c r="D12773">
        <v>8</v>
      </c>
      <c r="E12773" t="str">
        <f>IF(MOD(D12773,2)=0,"EVEN","ODD")</f>
        <v>EVEN</v>
      </c>
      <c r="F12773" t="str">
        <f>IF(D12773&lt;=18,"LOW (1-18)","HIGH (19-36)")</f>
        <v>LOW (1-18)</v>
      </c>
      <c r="G12773">
        <f>INT((D12773-1)/6)+1</f>
        <v>2</v>
      </c>
      <c r="H12773">
        <f>MOD(D12773-1,6)+1</f>
        <v>2</v>
      </c>
      <c r="I12773">
        <f>37-D12773</f>
        <v>29</v>
      </c>
      <c r="J12773">
        <f>ABS(D12773-D12774)</f>
        <v>13</v>
      </c>
    </row>
    <row r="12774">
      <c r="A12774">
        <v>14794</v>
      </c>
      <c r="B12774" t="str">
        <v>2016-02-17</v>
      </c>
      <c r="C12774" t="str">
        <v>Morning</v>
      </c>
      <c r="D12774">
        <v>21</v>
      </c>
      <c r="E12774" t="str">
        <f>IF(MOD(D12774,2)=0,"EVEN","ODD")</f>
        <v>ODD</v>
      </c>
      <c r="F12774" t="str">
        <f>IF(D12774&lt;=18,"LOW (1-18)","HIGH (19-36)")</f>
        <v>HIGH (19-36)</v>
      </c>
      <c r="G12774">
        <f>INT((D12774-1)/6)+1</f>
        <v>4</v>
      </c>
      <c r="H12774">
        <f>MOD(D12774-1,6)+1</f>
        <v>3</v>
      </c>
      <c r="I12774">
        <f>37-D12774</f>
        <v>16</v>
      </c>
      <c r="J12774">
        <f>ABS(D12774-D12775)</f>
        <v>14</v>
      </c>
    </row>
    <row r="12775">
      <c r="A12775">
        <v>14793</v>
      </c>
      <c r="B12775" t="str">
        <v>2016-02-16</v>
      </c>
      <c r="C12775" t="str">
        <v>Evening</v>
      </c>
      <c r="D12775">
        <v>35</v>
      </c>
      <c r="E12775" t="str">
        <f>IF(MOD(D12775,2)=0,"EVEN","ODD")</f>
        <v>ODD</v>
      </c>
      <c r="F12775" t="str">
        <f>IF(D12775&lt;=18,"LOW (1-18)","HIGH (19-36)")</f>
        <v>HIGH (19-36)</v>
      </c>
      <c r="G12775">
        <f>INT((D12775-1)/6)+1</f>
        <v>6</v>
      </c>
      <c r="H12775">
        <f>MOD(D12775-1,6)+1</f>
        <v>5</v>
      </c>
      <c r="I12775">
        <f>37-D12775</f>
        <v>2</v>
      </c>
      <c r="J12775">
        <f>ABS(D12775-D12776)</f>
        <v>27</v>
      </c>
    </row>
    <row r="12776">
      <c r="A12776">
        <v>14792</v>
      </c>
      <c r="B12776" t="str">
        <v>2016-02-16</v>
      </c>
      <c r="C12776" t="str">
        <v>Afternoon</v>
      </c>
      <c r="D12776">
        <v>8</v>
      </c>
      <c r="E12776" t="str">
        <f>IF(MOD(D12776,2)=0,"EVEN","ODD")</f>
        <v>EVEN</v>
      </c>
      <c r="F12776" t="str">
        <f>IF(D12776&lt;=18,"LOW (1-18)","HIGH (19-36)")</f>
        <v>LOW (1-18)</v>
      </c>
      <c r="G12776">
        <f>INT((D12776-1)/6)+1</f>
        <v>2</v>
      </c>
      <c r="H12776">
        <f>MOD(D12776-1,6)+1</f>
        <v>2</v>
      </c>
      <c r="I12776">
        <f>37-D12776</f>
        <v>29</v>
      </c>
      <c r="J12776">
        <f>ABS(D12776-D12777)</f>
        <v>2</v>
      </c>
    </row>
    <row r="12777">
      <c r="A12777">
        <v>14791</v>
      </c>
      <c r="B12777" t="str">
        <v>2016-02-16</v>
      </c>
      <c r="C12777" t="str">
        <v>Midday</v>
      </c>
      <c r="D12777">
        <v>10</v>
      </c>
      <c r="E12777" t="str">
        <f>IF(MOD(D12777,2)=0,"EVEN","ODD")</f>
        <v>EVEN</v>
      </c>
      <c r="F12777" t="str">
        <f>IF(D12777&lt;=18,"LOW (1-18)","HIGH (19-36)")</f>
        <v>LOW (1-18)</v>
      </c>
      <c r="G12777">
        <f>INT((D12777-1)/6)+1</f>
        <v>2</v>
      </c>
      <c r="H12777">
        <f>MOD(D12777-1,6)+1</f>
        <v>4</v>
      </c>
      <c r="I12777">
        <f>37-D12777</f>
        <v>27</v>
      </c>
      <c r="J12777">
        <f>ABS(D12777-D12778)</f>
        <v>4</v>
      </c>
    </row>
    <row r="12778">
      <c r="A12778">
        <v>14790</v>
      </c>
      <c r="B12778" t="str">
        <v>2016-02-16</v>
      </c>
      <c r="C12778" t="str">
        <v>Morning</v>
      </c>
      <c r="D12778">
        <v>14</v>
      </c>
      <c r="E12778" t="str">
        <f>IF(MOD(D12778,2)=0,"EVEN","ODD")</f>
        <v>EVEN</v>
      </c>
      <c r="F12778" t="str">
        <f>IF(D12778&lt;=18,"LOW (1-18)","HIGH (19-36)")</f>
        <v>LOW (1-18)</v>
      </c>
      <c r="G12778">
        <f>INT((D12778-1)/6)+1</f>
        <v>3</v>
      </c>
      <c r="H12778">
        <f>MOD(D12778-1,6)+1</f>
        <v>2</v>
      </c>
      <c r="I12778">
        <f>37-D12778</f>
        <v>23</v>
      </c>
      <c r="J12778">
        <f>ABS(D12778-D12779)</f>
        <v>11</v>
      </c>
    </row>
    <row r="12779">
      <c r="A12779">
        <v>14789</v>
      </c>
      <c r="B12779" t="str">
        <v>2016-02-15</v>
      </c>
      <c r="C12779" t="str">
        <v>Evening</v>
      </c>
      <c r="D12779">
        <v>25</v>
      </c>
      <c r="E12779" t="str">
        <f>IF(MOD(D12779,2)=0,"EVEN","ODD")</f>
        <v>ODD</v>
      </c>
      <c r="F12779" t="str">
        <f>IF(D12779&lt;=18,"LOW (1-18)","HIGH (19-36)")</f>
        <v>HIGH (19-36)</v>
      </c>
      <c r="G12779">
        <f>INT((D12779-1)/6)+1</f>
        <v>5</v>
      </c>
      <c r="H12779">
        <f>MOD(D12779-1,6)+1</f>
        <v>1</v>
      </c>
      <c r="I12779">
        <f>37-D12779</f>
        <v>12</v>
      </c>
      <c r="J12779">
        <f>ABS(D12779-D12780)</f>
        <v>0</v>
      </c>
    </row>
    <row r="12780">
      <c r="A12780">
        <v>14788</v>
      </c>
      <c r="B12780" t="str">
        <v>2016-02-15</v>
      </c>
      <c r="C12780" t="str">
        <v>Afternoon</v>
      </c>
      <c r="D12780">
        <v>25</v>
      </c>
      <c r="E12780" t="str">
        <f>IF(MOD(D12780,2)=0,"EVEN","ODD")</f>
        <v>ODD</v>
      </c>
      <c r="F12780" t="str">
        <f>IF(D12780&lt;=18,"LOW (1-18)","HIGH (19-36)")</f>
        <v>HIGH (19-36)</v>
      </c>
      <c r="G12780">
        <f>INT((D12780-1)/6)+1</f>
        <v>5</v>
      </c>
      <c r="H12780">
        <f>MOD(D12780-1,6)+1</f>
        <v>1</v>
      </c>
      <c r="I12780">
        <f>37-D12780</f>
        <v>12</v>
      </c>
      <c r="J12780">
        <f>ABS(D12780-D12781)</f>
        <v>9</v>
      </c>
    </row>
    <row r="12781">
      <c r="A12781">
        <v>14787</v>
      </c>
      <c r="B12781" t="str">
        <v>2016-02-15</v>
      </c>
      <c r="C12781" t="str">
        <v>Midday</v>
      </c>
      <c r="D12781">
        <v>16</v>
      </c>
      <c r="E12781" t="str">
        <f>IF(MOD(D12781,2)=0,"EVEN","ODD")</f>
        <v>EVEN</v>
      </c>
      <c r="F12781" t="str">
        <f>IF(D12781&lt;=18,"LOW (1-18)","HIGH (19-36)")</f>
        <v>LOW (1-18)</v>
      </c>
      <c r="G12781">
        <f>INT((D12781-1)/6)+1</f>
        <v>3</v>
      </c>
      <c r="H12781">
        <f>MOD(D12781-1,6)+1</f>
        <v>4</v>
      </c>
      <c r="I12781">
        <f>37-D12781</f>
        <v>21</v>
      </c>
      <c r="J12781">
        <f>ABS(D12781-D12782)</f>
        <v>6</v>
      </c>
    </row>
    <row r="12782">
      <c r="A12782">
        <v>14786</v>
      </c>
      <c r="B12782" t="str">
        <v>2016-02-15</v>
      </c>
      <c r="C12782" t="str">
        <v>Morning</v>
      </c>
      <c r="D12782">
        <v>10</v>
      </c>
      <c r="E12782" t="str">
        <f>IF(MOD(D12782,2)=0,"EVEN","ODD")</f>
        <v>EVEN</v>
      </c>
      <c r="F12782" t="str">
        <f>IF(D12782&lt;=18,"LOW (1-18)","HIGH (19-36)")</f>
        <v>LOW (1-18)</v>
      </c>
      <c r="G12782">
        <f>INT((D12782-1)/6)+1</f>
        <v>2</v>
      </c>
      <c r="H12782">
        <f>MOD(D12782-1,6)+1</f>
        <v>4</v>
      </c>
      <c r="I12782">
        <f>37-D12782</f>
        <v>27</v>
      </c>
      <c r="J12782">
        <f>ABS(D12782-D12783)</f>
        <v>19</v>
      </c>
    </row>
    <row r="12783">
      <c r="A12783">
        <v>14785</v>
      </c>
      <c r="B12783" t="str">
        <v>2016-02-13</v>
      </c>
      <c r="C12783" t="str">
        <v>Evening</v>
      </c>
      <c r="D12783">
        <v>29</v>
      </c>
      <c r="E12783" t="str">
        <f>IF(MOD(D12783,2)=0,"EVEN","ODD")</f>
        <v>ODD</v>
      </c>
      <c r="F12783" t="str">
        <f>IF(D12783&lt;=18,"LOW (1-18)","HIGH (19-36)")</f>
        <v>HIGH (19-36)</v>
      </c>
      <c r="G12783">
        <f>INT((D12783-1)/6)+1</f>
        <v>5</v>
      </c>
      <c r="H12783">
        <f>MOD(D12783-1,6)+1</f>
        <v>5</v>
      </c>
      <c r="I12783">
        <f>37-D12783</f>
        <v>8</v>
      </c>
      <c r="J12783">
        <f>ABS(D12783-D12784)</f>
        <v>14</v>
      </c>
    </row>
    <row r="12784">
      <c r="A12784">
        <v>14784</v>
      </c>
      <c r="B12784" t="str">
        <v>2016-02-13</v>
      </c>
      <c r="C12784" t="str">
        <v>Afternoon</v>
      </c>
      <c r="D12784">
        <v>15</v>
      </c>
      <c r="E12784" t="str">
        <f>IF(MOD(D12784,2)=0,"EVEN","ODD")</f>
        <v>ODD</v>
      </c>
      <c r="F12784" t="str">
        <f>IF(D12784&lt;=18,"LOW (1-18)","HIGH (19-36)")</f>
        <v>LOW (1-18)</v>
      </c>
      <c r="G12784">
        <f>INT((D12784-1)/6)+1</f>
        <v>3</v>
      </c>
      <c r="H12784">
        <f>MOD(D12784-1,6)+1</f>
        <v>3</v>
      </c>
      <c r="I12784">
        <f>37-D12784</f>
        <v>22</v>
      </c>
      <c r="J12784">
        <f>ABS(D12784-D12785)</f>
        <v>2</v>
      </c>
    </row>
    <row r="12785">
      <c r="A12785">
        <v>14783</v>
      </c>
      <c r="B12785" t="str">
        <v>2016-02-13</v>
      </c>
      <c r="C12785" t="str">
        <v>Midday</v>
      </c>
      <c r="D12785">
        <v>13</v>
      </c>
      <c r="E12785" t="str">
        <f>IF(MOD(D12785,2)=0,"EVEN","ODD")</f>
        <v>ODD</v>
      </c>
      <c r="F12785" t="str">
        <f>IF(D12785&lt;=18,"LOW (1-18)","HIGH (19-36)")</f>
        <v>LOW (1-18)</v>
      </c>
      <c r="G12785">
        <f>INT((D12785-1)/6)+1</f>
        <v>3</v>
      </c>
      <c r="H12785">
        <f>MOD(D12785-1,6)+1</f>
        <v>1</v>
      </c>
      <c r="I12785">
        <f>37-D12785</f>
        <v>24</v>
      </c>
      <c r="J12785">
        <f>ABS(D12785-D12786)</f>
        <v>6</v>
      </c>
    </row>
    <row r="12786">
      <c r="A12786">
        <v>14782</v>
      </c>
      <c r="B12786" t="str">
        <v>2016-02-13</v>
      </c>
      <c r="C12786" t="str">
        <v>Morning</v>
      </c>
      <c r="D12786">
        <v>7</v>
      </c>
      <c r="E12786" t="str">
        <f>IF(MOD(D12786,2)=0,"EVEN","ODD")</f>
        <v>ODD</v>
      </c>
      <c r="F12786" t="str">
        <f>IF(D12786&lt;=18,"LOW (1-18)","HIGH (19-36)")</f>
        <v>LOW (1-18)</v>
      </c>
      <c r="G12786">
        <f>INT((D12786-1)/6)+1</f>
        <v>2</v>
      </c>
      <c r="H12786">
        <f>MOD(D12786-1,6)+1</f>
        <v>1</v>
      </c>
      <c r="I12786">
        <f>37-D12786</f>
        <v>30</v>
      </c>
      <c r="J12786">
        <f>ABS(D12786-D12787)</f>
        <v>29</v>
      </c>
    </row>
    <row r="12787">
      <c r="A12787">
        <v>14781</v>
      </c>
      <c r="B12787" t="str">
        <v>2016-02-12</v>
      </c>
      <c r="C12787" t="str">
        <v>Evening</v>
      </c>
      <c r="D12787">
        <v>36</v>
      </c>
      <c r="E12787" t="str">
        <f>IF(MOD(D12787,2)=0,"EVEN","ODD")</f>
        <v>EVEN</v>
      </c>
      <c r="F12787" t="str">
        <f>IF(D12787&lt;=18,"LOW (1-18)","HIGH (19-36)")</f>
        <v>HIGH (19-36)</v>
      </c>
      <c r="G12787">
        <f>INT((D12787-1)/6)+1</f>
        <v>6</v>
      </c>
      <c r="H12787">
        <f>MOD(D12787-1,6)+1</f>
        <v>6</v>
      </c>
      <c r="I12787">
        <f>37-D12787</f>
        <v>1</v>
      </c>
      <c r="J12787">
        <f>ABS(D12787-D12788)</f>
        <v>21</v>
      </c>
    </row>
    <row r="12788">
      <c r="A12788">
        <v>14780</v>
      </c>
      <c r="B12788" t="str">
        <v>2016-02-12</v>
      </c>
      <c r="C12788" t="str">
        <v>Afternoon</v>
      </c>
      <c r="D12788">
        <v>15</v>
      </c>
      <c r="E12788" t="str">
        <f>IF(MOD(D12788,2)=0,"EVEN","ODD")</f>
        <v>ODD</v>
      </c>
      <c r="F12788" t="str">
        <f>IF(D12788&lt;=18,"LOW (1-18)","HIGH (19-36)")</f>
        <v>LOW (1-18)</v>
      </c>
      <c r="G12788">
        <f>INT((D12788-1)/6)+1</f>
        <v>3</v>
      </c>
      <c r="H12788">
        <f>MOD(D12788-1,6)+1</f>
        <v>3</v>
      </c>
      <c r="I12788">
        <f>37-D12788</f>
        <v>22</v>
      </c>
      <c r="J12788">
        <f>ABS(D12788-D12789)</f>
        <v>15</v>
      </c>
    </row>
    <row r="12789">
      <c r="A12789">
        <v>14779</v>
      </c>
      <c r="B12789" t="str">
        <v>2016-02-12</v>
      </c>
      <c r="C12789" t="str">
        <v>Midday</v>
      </c>
      <c r="D12789">
        <v>30</v>
      </c>
      <c r="E12789" t="str">
        <f>IF(MOD(D12789,2)=0,"EVEN","ODD")</f>
        <v>EVEN</v>
      </c>
      <c r="F12789" t="str">
        <f>IF(D12789&lt;=18,"LOW (1-18)","HIGH (19-36)")</f>
        <v>HIGH (19-36)</v>
      </c>
      <c r="G12789">
        <f>INT((D12789-1)/6)+1</f>
        <v>5</v>
      </c>
      <c r="H12789">
        <f>MOD(D12789-1,6)+1</f>
        <v>6</v>
      </c>
      <c r="I12789">
        <f>37-D12789</f>
        <v>7</v>
      </c>
      <c r="J12789">
        <f>ABS(D12789-D12790)</f>
        <v>26</v>
      </c>
    </row>
    <row r="12790">
      <c r="A12790">
        <v>14778</v>
      </c>
      <c r="B12790" t="str">
        <v>2016-02-12</v>
      </c>
      <c r="C12790" t="str">
        <v>Morning</v>
      </c>
      <c r="D12790">
        <v>4</v>
      </c>
      <c r="E12790" t="str">
        <f>IF(MOD(D12790,2)=0,"EVEN","ODD")</f>
        <v>EVEN</v>
      </c>
      <c r="F12790" t="str">
        <f>IF(D12790&lt;=18,"LOW (1-18)","HIGH (19-36)")</f>
        <v>LOW (1-18)</v>
      </c>
      <c r="G12790">
        <f>INT((D12790-1)/6)+1</f>
        <v>1</v>
      </c>
      <c r="H12790">
        <f>MOD(D12790-1,6)+1</f>
        <v>4</v>
      </c>
      <c r="I12790">
        <f>37-D12790</f>
        <v>33</v>
      </c>
      <c r="J12790">
        <f>ABS(D12790-D12791)</f>
        <v>7</v>
      </c>
    </row>
    <row r="12791">
      <c r="A12791">
        <v>14777</v>
      </c>
      <c r="B12791" t="str">
        <v>2016-02-11</v>
      </c>
      <c r="C12791" t="str">
        <v>Evening</v>
      </c>
      <c r="D12791">
        <v>11</v>
      </c>
      <c r="E12791" t="str">
        <f>IF(MOD(D12791,2)=0,"EVEN","ODD")</f>
        <v>ODD</v>
      </c>
      <c r="F12791" t="str">
        <f>IF(D12791&lt;=18,"LOW (1-18)","HIGH (19-36)")</f>
        <v>LOW (1-18)</v>
      </c>
      <c r="G12791">
        <f>INT((D12791-1)/6)+1</f>
        <v>2</v>
      </c>
      <c r="H12791">
        <f>MOD(D12791-1,6)+1</f>
        <v>5</v>
      </c>
      <c r="I12791">
        <f>37-D12791</f>
        <v>26</v>
      </c>
      <c r="J12791">
        <f>ABS(D12791-D12792)</f>
        <v>7</v>
      </c>
    </row>
    <row r="12792">
      <c r="A12792">
        <v>14776</v>
      </c>
      <c r="B12792" t="str">
        <v>2016-02-11</v>
      </c>
      <c r="C12792" t="str">
        <v>Afternoon</v>
      </c>
      <c r="D12792">
        <v>18</v>
      </c>
      <c r="E12792" t="str">
        <f>IF(MOD(D12792,2)=0,"EVEN","ODD")</f>
        <v>EVEN</v>
      </c>
      <c r="F12792" t="str">
        <f>IF(D12792&lt;=18,"LOW (1-18)","HIGH (19-36)")</f>
        <v>LOW (1-18)</v>
      </c>
      <c r="G12792">
        <f>INT((D12792-1)/6)+1</f>
        <v>3</v>
      </c>
      <c r="H12792">
        <f>MOD(D12792-1,6)+1</f>
        <v>6</v>
      </c>
      <c r="I12792">
        <f>37-D12792</f>
        <v>19</v>
      </c>
      <c r="J12792">
        <f>ABS(D12792-D12793)</f>
        <v>10</v>
      </c>
    </row>
    <row r="12793">
      <c r="A12793">
        <v>14775</v>
      </c>
      <c r="B12793" t="str">
        <v>2016-02-11</v>
      </c>
      <c r="C12793" t="str">
        <v>Midday</v>
      </c>
      <c r="D12793">
        <v>28</v>
      </c>
      <c r="E12793" t="str">
        <f>IF(MOD(D12793,2)=0,"EVEN","ODD")</f>
        <v>EVEN</v>
      </c>
      <c r="F12793" t="str">
        <f>IF(D12793&lt;=18,"LOW (1-18)","HIGH (19-36)")</f>
        <v>HIGH (19-36)</v>
      </c>
      <c r="G12793">
        <f>INT((D12793-1)/6)+1</f>
        <v>5</v>
      </c>
      <c r="H12793">
        <f>MOD(D12793-1,6)+1</f>
        <v>4</v>
      </c>
      <c r="I12793">
        <f>37-D12793</f>
        <v>9</v>
      </c>
      <c r="J12793">
        <f>ABS(D12793-D12794)</f>
        <v>13</v>
      </c>
    </row>
    <row r="12794">
      <c r="A12794">
        <v>14774</v>
      </c>
      <c r="B12794" t="str">
        <v>2016-02-11</v>
      </c>
      <c r="C12794" t="str">
        <v>Morning</v>
      </c>
      <c r="D12794">
        <v>15</v>
      </c>
      <c r="E12794" t="str">
        <f>IF(MOD(D12794,2)=0,"EVEN","ODD")</f>
        <v>ODD</v>
      </c>
      <c r="F12794" t="str">
        <f>IF(D12794&lt;=18,"LOW (1-18)","HIGH (19-36)")</f>
        <v>LOW (1-18)</v>
      </c>
      <c r="G12794">
        <f>INT((D12794-1)/6)+1</f>
        <v>3</v>
      </c>
      <c r="H12794">
        <f>MOD(D12794-1,6)+1</f>
        <v>3</v>
      </c>
      <c r="I12794">
        <f>37-D12794</f>
        <v>22</v>
      </c>
      <c r="J12794">
        <f>ABS(D12794-D12795)</f>
        <v>6</v>
      </c>
    </row>
    <row r="12795">
      <c r="A12795">
        <v>14773</v>
      </c>
      <c r="B12795" t="str">
        <v>2016-02-10</v>
      </c>
      <c r="C12795" t="str">
        <v>Evening</v>
      </c>
      <c r="D12795">
        <v>9</v>
      </c>
      <c r="E12795" t="str">
        <f>IF(MOD(D12795,2)=0,"EVEN","ODD")</f>
        <v>ODD</v>
      </c>
      <c r="F12795" t="str">
        <f>IF(D12795&lt;=18,"LOW (1-18)","HIGH (19-36)")</f>
        <v>LOW (1-18)</v>
      </c>
      <c r="G12795">
        <f>INT((D12795-1)/6)+1</f>
        <v>2</v>
      </c>
      <c r="H12795">
        <f>MOD(D12795-1,6)+1</f>
        <v>3</v>
      </c>
      <c r="I12795">
        <f>37-D12795</f>
        <v>28</v>
      </c>
      <c r="J12795">
        <f>ABS(D12795-D12796)</f>
        <v>2</v>
      </c>
    </row>
    <row r="12796">
      <c r="A12796">
        <v>14772</v>
      </c>
      <c r="B12796" t="str">
        <v>2016-02-10</v>
      </c>
      <c r="C12796" t="str">
        <v>Afternoon</v>
      </c>
      <c r="D12796">
        <v>11</v>
      </c>
      <c r="E12796" t="str">
        <f>IF(MOD(D12796,2)=0,"EVEN","ODD")</f>
        <v>ODD</v>
      </c>
      <c r="F12796" t="str">
        <f>IF(D12796&lt;=18,"LOW (1-18)","HIGH (19-36)")</f>
        <v>LOW (1-18)</v>
      </c>
      <c r="G12796">
        <f>INT((D12796-1)/6)+1</f>
        <v>2</v>
      </c>
      <c r="H12796">
        <f>MOD(D12796-1,6)+1</f>
        <v>5</v>
      </c>
      <c r="I12796">
        <f>37-D12796</f>
        <v>26</v>
      </c>
      <c r="J12796">
        <f>ABS(D12796-D12797)</f>
        <v>22</v>
      </c>
    </row>
    <row r="12797">
      <c r="A12797">
        <v>14771</v>
      </c>
      <c r="B12797" t="str">
        <v>2016-02-10</v>
      </c>
      <c r="C12797" t="str">
        <v>Midday</v>
      </c>
      <c r="D12797">
        <v>33</v>
      </c>
      <c r="E12797" t="str">
        <f>IF(MOD(D12797,2)=0,"EVEN","ODD")</f>
        <v>ODD</v>
      </c>
      <c r="F12797" t="str">
        <f>IF(D12797&lt;=18,"LOW (1-18)","HIGH (19-36)")</f>
        <v>HIGH (19-36)</v>
      </c>
      <c r="G12797">
        <f>INT((D12797-1)/6)+1</f>
        <v>6</v>
      </c>
      <c r="H12797">
        <f>MOD(D12797-1,6)+1</f>
        <v>3</v>
      </c>
      <c r="I12797">
        <f>37-D12797</f>
        <v>4</v>
      </c>
      <c r="J12797">
        <f>ABS(D12797-D12798)</f>
        <v>10</v>
      </c>
    </row>
    <row r="12798">
      <c r="A12798">
        <v>14770</v>
      </c>
      <c r="B12798" t="str">
        <v>2016-02-10</v>
      </c>
      <c r="C12798" t="str">
        <v>Morning</v>
      </c>
      <c r="D12798">
        <v>23</v>
      </c>
      <c r="E12798" t="str">
        <f>IF(MOD(D12798,2)=0,"EVEN","ODD")</f>
        <v>ODD</v>
      </c>
      <c r="F12798" t="str">
        <f>IF(D12798&lt;=18,"LOW (1-18)","HIGH (19-36)")</f>
        <v>HIGH (19-36)</v>
      </c>
      <c r="G12798">
        <f>INT((D12798-1)/6)+1</f>
        <v>4</v>
      </c>
      <c r="H12798">
        <f>MOD(D12798-1,6)+1</f>
        <v>5</v>
      </c>
      <c r="I12798">
        <f>37-D12798</f>
        <v>14</v>
      </c>
      <c r="J12798">
        <f>ABS(D12798-D12799)</f>
        <v>22</v>
      </c>
    </row>
    <row r="12799">
      <c r="A12799">
        <v>14769</v>
      </c>
      <c r="B12799" t="str">
        <v>2016-02-09</v>
      </c>
      <c r="C12799" t="str">
        <v>Evening</v>
      </c>
      <c r="D12799">
        <v>1</v>
      </c>
      <c r="E12799" t="str">
        <f>IF(MOD(D12799,2)=0,"EVEN","ODD")</f>
        <v>ODD</v>
      </c>
      <c r="F12799" t="str">
        <f>IF(D12799&lt;=18,"LOW (1-18)","HIGH (19-36)")</f>
        <v>LOW (1-18)</v>
      </c>
      <c r="G12799">
        <f>INT((D12799-1)/6)+1</f>
        <v>1</v>
      </c>
      <c r="H12799">
        <f>MOD(D12799-1,6)+1</f>
        <v>1</v>
      </c>
      <c r="I12799">
        <f>37-D12799</f>
        <v>36</v>
      </c>
      <c r="J12799">
        <f>ABS(D12799-D12800)</f>
        <v>18</v>
      </c>
    </row>
    <row r="12800">
      <c r="A12800">
        <v>14768</v>
      </c>
      <c r="B12800" t="str">
        <v>2016-02-09</v>
      </c>
      <c r="C12800" t="str">
        <v>Afternoon</v>
      </c>
      <c r="D12800">
        <v>19</v>
      </c>
      <c r="E12800" t="str">
        <f>IF(MOD(D12800,2)=0,"EVEN","ODD")</f>
        <v>ODD</v>
      </c>
      <c r="F12800" t="str">
        <f>IF(D12800&lt;=18,"LOW (1-18)","HIGH (19-36)")</f>
        <v>HIGH (19-36)</v>
      </c>
      <c r="G12800">
        <f>INT((D12800-1)/6)+1</f>
        <v>4</v>
      </c>
      <c r="H12800">
        <f>MOD(D12800-1,6)+1</f>
        <v>1</v>
      </c>
      <c r="I12800">
        <f>37-D12800</f>
        <v>18</v>
      </c>
      <c r="J12800">
        <f>ABS(D12800-D12801)</f>
        <v>8</v>
      </c>
    </row>
    <row r="12801">
      <c r="A12801">
        <v>14767</v>
      </c>
      <c r="B12801" t="str">
        <v>2016-02-09</v>
      </c>
      <c r="C12801" t="str">
        <v>Midday</v>
      </c>
      <c r="D12801">
        <v>11</v>
      </c>
      <c r="E12801" t="str">
        <f>IF(MOD(D12801,2)=0,"EVEN","ODD")</f>
        <v>ODD</v>
      </c>
      <c r="F12801" t="str">
        <f>IF(D12801&lt;=18,"LOW (1-18)","HIGH (19-36)")</f>
        <v>LOW (1-18)</v>
      </c>
      <c r="G12801">
        <f>INT((D12801-1)/6)+1</f>
        <v>2</v>
      </c>
      <c r="H12801">
        <f>MOD(D12801-1,6)+1</f>
        <v>5</v>
      </c>
      <c r="I12801">
        <f>37-D12801</f>
        <v>26</v>
      </c>
      <c r="J12801">
        <f>ABS(D12801-D12802)</f>
        <v>13</v>
      </c>
    </row>
    <row r="12802">
      <c r="A12802">
        <v>14766</v>
      </c>
      <c r="B12802" t="str">
        <v>2016-02-09</v>
      </c>
      <c r="C12802" t="str">
        <v>Morning</v>
      </c>
      <c r="D12802">
        <v>24</v>
      </c>
      <c r="E12802" t="str">
        <f>IF(MOD(D12802,2)=0,"EVEN","ODD")</f>
        <v>EVEN</v>
      </c>
      <c r="F12802" t="str">
        <f>IF(D12802&lt;=18,"LOW (1-18)","HIGH (19-36)")</f>
        <v>HIGH (19-36)</v>
      </c>
      <c r="G12802">
        <f>INT((D12802-1)/6)+1</f>
        <v>4</v>
      </c>
      <c r="H12802">
        <f>MOD(D12802-1,6)+1</f>
        <v>6</v>
      </c>
      <c r="I12802">
        <f>37-D12802</f>
        <v>13</v>
      </c>
      <c r="J12802">
        <f>ABS(D12802-D12803)</f>
        <v>4</v>
      </c>
    </row>
    <row r="12803">
      <c r="A12803">
        <v>14765</v>
      </c>
      <c r="B12803" t="str">
        <v>2016-02-08</v>
      </c>
      <c r="C12803" t="str">
        <v>Evening</v>
      </c>
      <c r="D12803">
        <v>28</v>
      </c>
      <c r="E12803" t="str">
        <f>IF(MOD(D12803,2)=0,"EVEN","ODD")</f>
        <v>EVEN</v>
      </c>
      <c r="F12803" t="str">
        <f>IF(D12803&lt;=18,"LOW (1-18)","HIGH (19-36)")</f>
        <v>HIGH (19-36)</v>
      </c>
      <c r="G12803">
        <f>INT((D12803-1)/6)+1</f>
        <v>5</v>
      </c>
      <c r="H12803">
        <f>MOD(D12803-1,6)+1</f>
        <v>4</v>
      </c>
      <c r="I12803">
        <f>37-D12803</f>
        <v>9</v>
      </c>
      <c r="J12803">
        <f>ABS(D12803-D12804)</f>
        <v>19</v>
      </c>
    </row>
    <row r="12804">
      <c r="A12804">
        <v>14764</v>
      </c>
      <c r="B12804" t="str">
        <v>2016-02-08</v>
      </c>
      <c r="C12804" t="str">
        <v>Afternoon</v>
      </c>
      <c r="D12804">
        <v>9</v>
      </c>
      <c r="E12804" t="str">
        <f>IF(MOD(D12804,2)=0,"EVEN","ODD")</f>
        <v>ODD</v>
      </c>
      <c r="F12804" t="str">
        <f>IF(D12804&lt;=18,"LOW (1-18)","HIGH (19-36)")</f>
        <v>LOW (1-18)</v>
      </c>
      <c r="G12804">
        <f>INT((D12804-1)/6)+1</f>
        <v>2</v>
      </c>
      <c r="H12804">
        <f>MOD(D12804-1,6)+1</f>
        <v>3</v>
      </c>
      <c r="I12804">
        <f>37-D12804</f>
        <v>28</v>
      </c>
      <c r="J12804">
        <f>ABS(D12804-D12805)</f>
        <v>8</v>
      </c>
    </row>
    <row r="12805">
      <c r="A12805">
        <v>14763</v>
      </c>
      <c r="B12805" t="str">
        <v>2016-02-08</v>
      </c>
      <c r="C12805" t="str">
        <v>Midday</v>
      </c>
      <c r="D12805">
        <v>1</v>
      </c>
      <c r="E12805" t="str">
        <f>IF(MOD(D12805,2)=0,"EVEN","ODD")</f>
        <v>ODD</v>
      </c>
      <c r="F12805" t="str">
        <f>IF(D12805&lt;=18,"LOW (1-18)","HIGH (19-36)")</f>
        <v>LOW (1-18)</v>
      </c>
      <c r="G12805">
        <f>INT((D12805-1)/6)+1</f>
        <v>1</v>
      </c>
      <c r="H12805">
        <f>MOD(D12805-1,6)+1</f>
        <v>1</v>
      </c>
      <c r="I12805">
        <f>37-D12805</f>
        <v>36</v>
      </c>
      <c r="J12805">
        <f>ABS(D12805-D12806)</f>
        <v>4</v>
      </c>
    </row>
    <row r="12806">
      <c r="A12806">
        <v>14762</v>
      </c>
      <c r="B12806" t="str">
        <v>2016-02-08</v>
      </c>
      <c r="C12806" t="str">
        <v>Morning</v>
      </c>
      <c r="D12806">
        <v>5</v>
      </c>
      <c r="E12806" t="str">
        <f>IF(MOD(D12806,2)=0,"EVEN","ODD")</f>
        <v>ODD</v>
      </c>
      <c r="F12806" t="str">
        <f>IF(D12806&lt;=18,"LOW (1-18)","HIGH (19-36)")</f>
        <v>LOW (1-18)</v>
      </c>
      <c r="G12806">
        <f>INT((D12806-1)/6)+1</f>
        <v>1</v>
      </c>
      <c r="H12806">
        <f>MOD(D12806-1,6)+1</f>
        <v>5</v>
      </c>
      <c r="I12806">
        <f>37-D12806</f>
        <v>32</v>
      </c>
      <c r="J12806">
        <f>ABS(D12806-D12807)</f>
        <v>2</v>
      </c>
    </row>
    <row r="12807">
      <c r="A12807">
        <v>14761</v>
      </c>
      <c r="B12807" t="str">
        <v>2016-02-06</v>
      </c>
      <c r="C12807" t="str">
        <v>Evening</v>
      </c>
      <c r="D12807">
        <v>3</v>
      </c>
      <c r="E12807" t="str">
        <f>IF(MOD(D12807,2)=0,"EVEN","ODD")</f>
        <v>ODD</v>
      </c>
      <c r="F12807" t="str">
        <f>IF(D12807&lt;=18,"LOW (1-18)","HIGH (19-36)")</f>
        <v>LOW (1-18)</v>
      </c>
      <c r="G12807">
        <f>INT((D12807-1)/6)+1</f>
        <v>1</v>
      </c>
      <c r="H12807">
        <f>MOD(D12807-1,6)+1</f>
        <v>3</v>
      </c>
      <c r="I12807">
        <f>37-D12807</f>
        <v>34</v>
      </c>
      <c r="J12807">
        <f>ABS(D12807-D12808)</f>
        <v>23</v>
      </c>
    </row>
    <row r="12808">
      <c r="A12808">
        <v>14760</v>
      </c>
      <c r="B12808" t="str">
        <v>2016-02-06</v>
      </c>
      <c r="C12808" t="str">
        <v>Afternoon</v>
      </c>
      <c r="D12808">
        <v>26</v>
      </c>
      <c r="E12808" t="str">
        <f>IF(MOD(D12808,2)=0,"EVEN","ODD")</f>
        <v>EVEN</v>
      </c>
      <c r="F12808" t="str">
        <f>IF(D12808&lt;=18,"LOW (1-18)","HIGH (19-36)")</f>
        <v>HIGH (19-36)</v>
      </c>
      <c r="G12808">
        <f>INT((D12808-1)/6)+1</f>
        <v>5</v>
      </c>
      <c r="H12808">
        <f>MOD(D12808-1,6)+1</f>
        <v>2</v>
      </c>
      <c r="I12808">
        <f>37-D12808</f>
        <v>11</v>
      </c>
      <c r="J12808">
        <f>ABS(D12808-D12809)</f>
        <v>20</v>
      </c>
    </row>
    <row r="12809">
      <c r="A12809">
        <v>14759</v>
      </c>
      <c r="B12809" t="str">
        <v>2016-02-06</v>
      </c>
      <c r="C12809" t="str">
        <v>Midday</v>
      </c>
      <c r="D12809">
        <v>6</v>
      </c>
      <c r="E12809" t="str">
        <f>IF(MOD(D12809,2)=0,"EVEN","ODD")</f>
        <v>EVEN</v>
      </c>
      <c r="F12809" t="str">
        <f>IF(D12809&lt;=18,"LOW (1-18)","HIGH (19-36)")</f>
        <v>LOW (1-18)</v>
      </c>
      <c r="G12809">
        <f>INT((D12809-1)/6)+1</f>
        <v>1</v>
      </c>
      <c r="H12809">
        <f>MOD(D12809-1,6)+1</f>
        <v>6</v>
      </c>
      <c r="I12809">
        <f>37-D12809</f>
        <v>31</v>
      </c>
      <c r="J12809">
        <f>ABS(D12809-D12810)</f>
        <v>25</v>
      </c>
    </row>
    <row r="12810">
      <c r="A12810">
        <v>14758</v>
      </c>
      <c r="B12810" t="str">
        <v>2016-02-06</v>
      </c>
      <c r="C12810" t="str">
        <v>Morning</v>
      </c>
      <c r="D12810">
        <v>31</v>
      </c>
      <c r="E12810" t="str">
        <f>IF(MOD(D12810,2)=0,"EVEN","ODD")</f>
        <v>ODD</v>
      </c>
      <c r="F12810" t="str">
        <f>IF(D12810&lt;=18,"LOW (1-18)","HIGH (19-36)")</f>
        <v>HIGH (19-36)</v>
      </c>
      <c r="G12810">
        <f>INT((D12810-1)/6)+1</f>
        <v>6</v>
      </c>
      <c r="H12810">
        <f>MOD(D12810-1,6)+1</f>
        <v>1</v>
      </c>
      <c r="I12810">
        <f>37-D12810</f>
        <v>6</v>
      </c>
      <c r="J12810">
        <f>ABS(D12810-D12811)</f>
        <v>8</v>
      </c>
    </row>
    <row r="12811">
      <c r="A12811">
        <v>14757</v>
      </c>
      <c r="B12811" t="str">
        <v>2016-02-05</v>
      </c>
      <c r="C12811" t="str">
        <v>Evening</v>
      </c>
      <c r="D12811">
        <v>23</v>
      </c>
      <c r="E12811" t="str">
        <f>IF(MOD(D12811,2)=0,"EVEN","ODD")</f>
        <v>ODD</v>
      </c>
      <c r="F12811" t="str">
        <f>IF(D12811&lt;=18,"LOW (1-18)","HIGH (19-36)")</f>
        <v>HIGH (19-36)</v>
      </c>
      <c r="G12811">
        <f>INT((D12811-1)/6)+1</f>
        <v>4</v>
      </c>
      <c r="H12811">
        <f>MOD(D12811-1,6)+1</f>
        <v>5</v>
      </c>
      <c r="I12811">
        <f>37-D12811</f>
        <v>14</v>
      </c>
      <c r="J12811">
        <f>ABS(D12811-D12812)</f>
        <v>8</v>
      </c>
    </row>
    <row r="12812">
      <c r="A12812">
        <v>14756</v>
      </c>
      <c r="B12812" t="str">
        <v>2016-02-05</v>
      </c>
      <c r="C12812" t="str">
        <v>Afternoon</v>
      </c>
      <c r="D12812">
        <v>15</v>
      </c>
      <c r="E12812" t="str">
        <f>IF(MOD(D12812,2)=0,"EVEN","ODD")</f>
        <v>ODD</v>
      </c>
      <c r="F12812" t="str">
        <f>IF(D12812&lt;=18,"LOW (1-18)","HIGH (19-36)")</f>
        <v>LOW (1-18)</v>
      </c>
      <c r="G12812">
        <f>INT((D12812-1)/6)+1</f>
        <v>3</v>
      </c>
      <c r="H12812">
        <f>MOD(D12812-1,6)+1</f>
        <v>3</v>
      </c>
      <c r="I12812">
        <f>37-D12812</f>
        <v>22</v>
      </c>
      <c r="J12812">
        <f>ABS(D12812-D12813)</f>
        <v>21</v>
      </c>
    </row>
    <row r="12813">
      <c r="A12813">
        <v>14755</v>
      </c>
      <c r="B12813" t="str">
        <v>2016-02-05</v>
      </c>
      <c r="C12813" t="str">
        <v>Midday</v>
      </c>
      <c r="D12813">
        <v>36</v>
      </c>
      <c r="E12813" t="str">
        <f>IF(MOD(D12813,2)=0,"EVEN","ODD")</f>
        <v>EVEN</v>
      </c>
      <c r="F12813" t="str">
        <f>IF(D12813&lt;=18,"LOW (1-18)","HIGH (19-36)")</f>
        <v>HIGH (19-36)</v>
      </c>
      <c r="G12813">
        <f>INT((D12813-1)/6)+1</f>
        <v>6</v>
      </c>
      <c r="H12813">
        <f>MOD(D12813-1,6)+1</f>
        <v>6</v>
      </c>
      <c r="I12813">
        <f>37-D12813</f>
        <v>1</v>
      </c>
      <c r="J12813">
        <f>ABS(D12813-D12814)</f>
        <v>24</v>
      </c>
    </row>
    <row r="12814">
      <c r="A12814">
        <v>14754</v>
      </c>
      <c r="B12814" t="str">
        <v>2016-02-05</v>
      </c>
      <c r="C12814" t="str">
        <v>Morning</v>
      </c>
      <c r="D12814">
        <v>12</v>
      </c>
      <c r="E12814" t="str">
        <f>IF(MOD(D12814,2)=0,"EVEN","ODD")</f>
        <v>EVEN</v>
      </c>
      <c r="F12814" t="str">
        <f>IF(D12814&lt;=18,"LOW (1-18)","HIGH (19-36)")</f>
        <v>LOW (1-18)</v>
      </c>
      <c r="G12814">
        <f>INT((D12814-1)/6)+1</f>
        <v>2</v>
      </c>
      <c r="H12814">
        <f>MOD(D12814-1,6)+1</f>
        <v>6</v>
      </c>
      <c r="I12814">
        <f>37-D12814</f>
        <v>25</v>
      </c>
      <c r="J12814">
        <f>ABS(D12814-D12815)</f>
        <v>11</v>
      </c>
    </row>
    <row r="12815">
      <c r="A12815">
        <v>14753</v>
      </c>
      <c r="B12815" t="str">
        <v>2016-02-04</v>
      </c>
      <c r="C12815" t="str">
        <v>Evening</v>
      </c>
      <c r="D12815">
        <v>23</v>
      </c>
      <c r="E12815" t="str">
        <f>IF(MOD(D12815,2)=0,"EVEN","ODD")</f>
        <v>ODD</v>
      </c>
      <c r="F12815" t="str">
        <f>IF(D12815&lt;=18,"LOW (1-18)","HIGH (19-36)")</f>
        <v>HIGH (19-36)</v>
      </c>
      <c r="G12815">
        <f>INT((D12815-1)/6)+1</f>
        <v>4</v>
      </c>
      <c r="H12815">
        <f>MOD(D12815-1,6)+1</f>
        <v>5</v>
      </c>
      <c r="I12815">
        <f>37-D12815</f>
        <v>14</v>
      </c>
      <c r="J12815">
        <f>ABS(D12815-D12816)</f>
        <v>8</v>
      </c>
    </row>
    <row r="12816">
      <c r="A12816">
        <v>14752</v>
      </c>
      <c r="B12816" t="str">
        <v>2016-02-04</v>
      </c>
      <c r="C12816" t="str">
        <v>Afternoon</v>
      </c>
      <c r="D12816">
        <v>15</v>
      </c>
      <c r="E12816" t="str">
        <f>IF(MOD(D12816,2)=0,"EVEN","ODD")</f>
        <v>ODD</v>
      </c>
      <c r="F12816" t="str">
        <f>IF(D12816&lt;=18,"LOW (1-18)","HIGH (19-36)")</f>
        <v>LOW (1-18)</v>
      </c>
      <c r="G12816">
        <f>INT((D12816-1)/6)+1</f>
        <v>3</v>
      </c>
      <c r="H12816">
        <f>MOD(D12816-1,6)+1</f>
        <v>3</v>
      </c>
      <c r="I12816">
        <f>37-D12816</f>
        <v>22</v>
      </c>
      <c r="J12816">
        <f>ABS(D12816-D12817)</f>
        <v>4</v>
      </c>
    </row>
    <row r="12817">
      <c r="A12817">
        <v>14751</v>
      </c>
      <c r="B12817" t="str">
        <v>2016-02-04</v>
      </c>
      <c r="C12817" t="str">
        <v>Midday</v>
      </c>
      <c r="D12817">
        <v>11</v>
      </c>
      <c r="E12817" t="str">
        <f>IF(MOD(D12817,2)=0,"EVEN","ODD")</f>
        <v>ODD</v>
      </c>
      <c r="F12817" t="str">
        <f>IF(D12817&lt;=18,"LOW (1-18)","HIGH (19-36)")</f>
        <v>LOW (1-18)</v>
      </c>
      <c r="G12817">
        <f>INT((D12817-1)/6)+1</f>
        <v>2</v>
      </c>
      <c r="H12817">
        <f>MOD(D12817-1,6)+1</f>
        <v>5</v>
      </c>
      <c r="I12817">
        <f>37-D12817</f>
        <v>26</v>
      </c>
      <c r="J12817">
        <f>ABS(D12817-D12818)</f>
        <v>5</v>
      </c>
    </row>
    <row r="12818">
      <c r="A12818">
        <v>14750</v>
      </c>
      <c r="B12818" t="str">
        <v>2016-02-04</v>
      </c>
      <c r="C12818" t="str">
        <v>Morning</v>
      </c>
      <c r="D12818">
        <v>16</v>
      </c>
      <c r="E12818" t="str">
        <f>IF(MOD(D12818,2)=0,"EVEN","ODD")</f>
        <v>EVEN</v>
      </c>
      <c r="F12818" t="str">
        <f>IF(D12818&lt;=18,"LOW (1-18)","HIGH (19-36)")</f>
        <v>LOW (1-18)</v>
      </c>
      <c r="G12818">
        <f>INT((D12818-1)/6)+1</f>
        <v>3</v>
      </c>
      <c r="H12818">
        <f>MOD(D12818-1,6)+1</f>
        <v>4</v>
      </c>
      <c r="I12818">
        <f>37-D12818</f>
        <v>21</v>
      </c>
      <c r="J12818">
        <f>ABS(D12818-D12819)</f>
        <v>7</v>
      </c>
    </row>
    <row r="12819">
      <c r="A12819">
        <v>14749</v>
      </c>
      <c r="B12819" t="str">
        <v>2016-02-03</v>
      </c>
      <c r="C12819" t="str">
        <v>Evening</v>
      </c>
      <c r="D12819">
        <v>9</v>
      </c>
      <c r="E12819" t="str">
        <f>IF(MOD(D12819,2)=0,"EVEN","ODD")</f>
        <v>ODD</v>
      </c>
      <c r="F12819" t="str">
        <f>IF(D12819&lt;=18,"LOW (1-18)","HIGH (19-36)")</f>
        <v>LOW (1-18)</v>
      </c>
      <c r="G12819">
        <f>INT((D12819-1)/6)+1</f>
        <v>2</v>
      </c>
      <c r="H12819">
        <f>MOD(D12819-1,6)+1</f>
        <v>3</v>
      </c>
      <c r="I12819">
        <f>37-D12819</f>
        <v>28</v>
      </c>
      <c r="J12819">
        <f>ABS(D12819-D12820)</f>
        <v>11</v>
      </c>
    </row>
    <row r="12820">
      <c r="A12820">
        <v>14748</v>
      </c>
      <c r="B12820" t="str">
        <v>2016-02-03</v>
      </c>
      <c r="C12820" t="str">
        <v>Afternoon</v>
      </c>
      <c r="D12820">
        <v>20</v>
      </c>
      <c r="E12820" t="str">
        <f>IF(MOD(D12820,2)=0,"EVEN","ODD")</f>
        <v>EVEN</v>
      </c>
      <c r="F12820" t="str">
        <f>IF(D12820&lt;=18,"LOW (1-18)","HIGH (19-36)")</f>
        <v>HIGH (19-36)</v>
      </c>
      <c r="G12820">
        <f>INT((D12820-1)/6)+1</f>
        <v>4</v>
      </c>
      <c r="H12820">
        <f>MOD(D12820-1,6)+1</f>
        <v>2</v>
      </c>
      <c r="I12820">
        <f>37-D12820</f>
        <v>17</v>
      </c>
      <c r="J12820">
        <f>ABS(D12820-D12821)</f>
        <v>7</v>
      </c>
    </row>
    <row r="12821">
      <c r="A12821">
        <v>14747</v>
      </c>
      <c r="B12821" t="str">
        <v>2016-02-03</v>
      </c>
      <c r="C12821" t="str">
        <v>Midday</v>
      </c>
      <c r="D12821">
        <v>27</v>
      </c>
      <c r="E12821" t="str">
        <f>IF(MOD(D12821,2)=0,"EVEN","ODD")</f>
        <v>ODD</v>
      </c>
      <c r="F12821" t="str">
        <f>IF(D12821&lt;=18,"LOW (1-18)","HIGH (19-36)")</f>
        <v>HIGH (19-36)</v>
      </c>
      <c r="G12821">
        <f>INT((D12821-1)/6)+1</f>
        <v>5</v>
      </c>
      <c r="H12821">
        <f>MOD(D12821-1,6)+1</f>
        <v>3</v>
      </c>
      <c r="I12821">
        <f>37-D12821</f>
        <v>10</v>
      </c>
      <c r="J12821">
        <f>ABS(D12821-D12822)</f>
        <v>0</v>
      </c>
    </row>
    <row r="12822">
      <c r="A12822">
        <v>14746</v>
      </c>
      <c r="B12822" t="str">
        <v>2016-02-03</v>
      </c>
      <c r="C12822" t="str">
        <v>Morning</v>
      </c>
      <c r="D12822">
        <v>27</v>
      </c>
      <c r="E12822" t="str">
        <f>IF(MOD(D12822,2)=0,"EVEN","ODD")</f>
        <v>ODD</v>
      </c>
      <c r="F12822" t="str">
        <f>IF(D12822&lt;=18,"LOW (1-18)","HIGH (19-36)")</f>
        <v>HIGH (19-36)</v>
      </c>
      <c r="G12822">
        <f>INT((D12822-1)/6)+1</f>
        <v>5</v>
      </c>
      <c r="H12822">
        <f>MOD(D12822-1,6)+1</f>
        <v>3</v>
      </c>
      <c r="I12822">
        <f>37-D12822</f>
        <v>10</v>
      </c>
      <c r="J12822">
        <f>ABS(D12822-D12823)</f>
        <v>11</v>
      </c>
    </row>
    <row r="12823">
      <c r="A12823">
        <v>14745</v>
      </c>
      <c r="B12823" t="str">
        <v>2016-02-02</v>
      </c>
      <c r="C12823" t="str">
        <v>Evening</v>
      </c>
      <c r="D12823">
        <v>16</v>
      </c>
      <c r="E12823" t="str">
        <f>IF(MOD(D12823,2)=0,"EVEN","ODD")</f>
        <v>EVEN</v>
      </c>
      <c r="F12823" t="str">
        <f>IF(D12823&lt;=18,"LOW (1-18)","HIGH (19-36)")</f>
        <v>LOW (1-18)</v>
      </c>
      <c r="G12823">
        <f>INT((D12823-1)/6)+1</f>
        <v>3</v>
      </c>
      <c r="H12823">
        <f>MOD(D12823-1,6)+1</f>
        <v>4</v>
      </c>
      <c r="I12823">
        <f>37-D12823</f>
        <v>21</v>
      </c>
      <c r="J12823">
        <f>ABS(D12823-D12824)</f>
        <v>10</v>
      </c>
    </row>
    <row r="12824">
      <c r="A12824">
        <v>14744</v>
      </c>
      <c r="B12824" t="str">
        <v>2016-02-02</v>
      </c>
      <c r="C12824" t="str">
        <v>Afternoon</v>
      </c>
      <c r="D12824">
        <v>26</v>
      </c>
      <c r="E12824" t="str">
        <f>IF(MOD(D12824,2)=0,"EVEN","ODD")</f>
        <v>EVEN</v>
      </c>
      <c r="F12824" t="str">
        <f>IF(D12824&lt;=18,"LOW (1-18)","HIGH (19-36)")</f>
        <v>HIGH (19-36)</v>
      </c>
      <c r="G12824">
        <f>INT((D12824-1)/6)+1</f>
        <v>5</v>
      </c>
      <c r="H12824">
        <f>MOD(D12824-1,6)+1</f>
        <v>2</v>
      </c>
      <c r="I12824">
        <f>37-D12824</f>
        <v>11</v>
      </c>
      <c r="J12824">
        <f>ABS(D12824-D12825)</f>
        <v>9</v>
      </c>
    </row>
    <row r="12825">
      <c r="A12825">
        <v>14743</v>
      </c>
      <c r="B12825" t="str">
        <v>2016-02-02</v>
      </c>
      <c r="C12825" t="str">
        <v>Midday</v>
      </c>
      <c r="D12825">
        <v>17</v>
      </c>
      <c r="E12825" t="str">
        <f>IF(MOD(D12825,2)=0,"EVEN","ODD")</f>
        <v>ODD</v>
      </c>
      <c r="F12825" t="str">
        <f>IF(D12825&lt;=18,"LOW (1-18)","HIGH (19-36)")</f>
        <v>LOW (1-18)</v>
      </c>
      <c r="G12825">
        <f>INT((D12825-1)/6)+1</f>
        <v>3</v>
      </c>
      <c r="H12825">
        <f>MOD(D12825-1,6)+1</f>
        <v>5</v>
      </c>
      <c r="I12825">
        <f>37-D12825</f>
        <v>20</v>
      </c>
      <c r="J12825">
        <f>ABS(D12825-D12826)</f>
        <v>16</v>
      </c>
    </row>
    <row r="12826">
      <c r="A12826">
        <v>14742</v>
      </c>
      <c r="B12826" t="str">
        <v>2016-02-02</v>
      </c>
      <c r="C12826" t="str">
        <v>Morning</v>
      </c>
      <c r="D12826">
        <v>1</v>
      </c>
      <c r="E12826" t="str">
        <f>IF(MOD(D12826,2)=0,"EVEN","ODD")</f>
        <v>ODD</v>
      </c>
      <c r="F12826" t="str">
        <f>IF(D12826&lt;=18,"LOW (1-18)","HIGH (19-36)")</f>
        <v>LOW (1-18)</v>
      </c>
      <c r="G12826">
        <f>INT((D12826-1)/6)+1</f>
        <v>1</v>
      </c>
      <c r="H12826">
        <f>MOD(D12826-1,6)+1</f>
        <v>1</v>
      </c>
      <c r="I12826">
        <f>37-D12826</f>
        <v>36</v>
      </c>
      <c r="J12826">
        <f>ABS(D12826-D12827)</f>
        <v>5</v>
      </c>
    </row>
    <row r="12827">
      <c r="A12827">
        <v>14741</v>
      </c>
      <c r="B12827" t="str">
        <v>2016-02-01</v>
      </c>
      <c r="C12827" t="str">
        <v>Evening</v>
      </c>
      <c r="D12827">
        <v>6</v>
      </c>
      <c r="E12827" t="str">
        <f>IF(MOD(D12827,2)=0,"EVEN","ODD")</f>
        <v>EVEN</v>
      </c>
      <c r="F12827" t="str">
        <f>IF(D12827&lt;=18,"LOW (1-18)","HIGH (19-36)")</f>
        <v>LOW (1-18)</v>
      </c>
      <c r="G12827">
        <f>INT((D12827-1)/6)+1</f>
        <v>1</v>
      </c>
      <c r="H12827">
        <f>MOD(D12827-1,6)+1</f>
        <v>6</v>
      </c>
      <c r="I12827">
        <f>37-D12827</f>
        <v>31</v>
      </c>
      <c r="J12827">
        <f>ABS(D12827-D12828)</f>
        <v>13</v>
      </c>
    </row>
    <row r="12828">
      <c r="A12828">
        <v>14740</v>
      </c>
      <c r="B12828" t="str">
        <v>2016-02-01</v>
      </c>
      <c r="C12828" t="str">
        <v>Afternoon</v>
      </c>
      <c r="D12828">
        <v>19</v>
      </c>
      <c r="E12828" t="str">
        <f>IF(MOD(D12828,2)=0,"EVEN","ODD")</f>
        <v>ODD</v>
      </c>
      <c r="F12828" t="str">
        <f>IF(D12828&lt;=18,"LOW (1-18)","HIGH (19-36)")</f>
        <v>HIGH (19-36)</v>
      </c>
      <c r="G12828">
        <f>INT((D12828-1)/6)+1</f>
        <v>4</v>
      </c>
      <c r="H12828">
        <f>MOD(D12828-1,6)+1</f>
        <v>1</v>
      </c>
      <c r="I12828">
        <f>37-D12828</f>
        <v>18</v>
      </c>
      <c r="J12828">
        <f>ABS(D12828-D12829)</f>
        <v>1</v>
      </c>
    </row>
    <row r="12829">
      <c r="A12829">
        <v>14739</v>
      </c>
      <c r="B12829" t="str">
        <v>2016-02-01</v>
      </c>
      <c r="C12829" t="str">
        <v>Midday</v>
      </c>
      <c r="D12829">
        <v>20</v>
      </c>
      <c r="E12829" t="str">
        <f>IF(MOD(D12829,2)=0,"EVEN","ODD")</f>
        <v>EVEN</v>
      </c>
      <c r="F12829" t="str">
        <f>IF(D12829&lt;=18,"LOW (1-18)","HIGH (19-36)")</f>
        <v>HIGH (19-36)</v>
      </c>
      <c r="G12829">
        <f>INT((D12829-1)/6)+1</f>
        <v>4</v>
      </c>
      <c r="H12829">
        <f>MOD(D12829-1,6)+1</f>
        <v>2</v>
      </c>
      <c r="I12829">
        <f>37-D12829</f>
        <v>17</v>
      </c>
      <c r="J12829">
        <f>ABS(D12829-D12830)</f>
        <v>13</v>
      </c>
    </row>
    <row r="12830">
      <c r="A12830">
        <v>14738</v>
      </c>
      <c r="B12830" t="str">
        <v>2016-02-01</v>
      </c>
      <c r="C12830" t="str">
        <v>Morning</v>
      </c>
      <c r="D12830">
        <v>7</v>
      </c>
      <c r="E12830" t="str">
        <f>IF(MOD(D12830,2)=0,"EVEN","ODD")</f>
        <v>ODD</v>
      </c>
      <c r="F12830" t="str">
        <f>IF(D12830&lt;=18,"LOW (1-18)","HIGH (19-36)")</f>
        <v>LOW (1-18)</v>
      </c>
      <c r="G12830">
        <f>INT((D12830-1)/6)+1</f>
        <v>2</v>
      </c>
      <c r="H12830">
        <f>MOD(D12830-1,6)+1</f>
        <v>1</v>
      </c>
      <c r="I12830">
        <f>37-D12830</f>
        <v>30</v>
      </c>
      <c r="J12830">
        <f>ABS(D12830-D12831)</f>
        <v>1</v>
      </c>
    </row>
    <row r="12831">
      <c r="A12831">
        <v>14737</v>
      </c>
      <c r="B12831" t="str">
        <v>2016-01-30</v>
      </c>
      <c r="C12831" t="str">
        <v>Evening</v>
      </c>
      <c r="D12831">
        <v>6</v>
      </c>
      <c r="E12831" t="str">
        <f>IF(MOD(D12831,2)=0,"EVEN","ODD")</f>
        <v>EVEN</v>
      </c>
      <c r="F12831" t="str">
        <f>IF(D12831&lt;=18,"LOW (1-18)","HIGH (19-36)")</f>
        <v>LOW (1-18)</v>
      </c>
      <c r="G12831">
        <f>INT((D12831-1)/6)+1</f>
        <v>1</v>
      </c>
      <c r="H12831">
        <f>MOD(D12831-1,6)+1</f>
        <v>6</v>
      </c>
      <c r="I12831">
        <f>37-D12831</f>
        <v>31</v>
      </c>
      <c r="J12831">
        <f>ABS(D12831-D12832)</f>
        <v>30</v>
      </c>
    </row>
    <row r="12832">
      <c r="A12832">
        <v>14736</v>
      </c>
      <c r="B12832" t="str">
        <v>2016-01-30</v>
      </c>
      <c r="C12832" t="str">
        <v>Afternoon</v>
      </c>
      <c r="D12832">
        <v>36</v>
      </c>
      <c r="E12832" t="str">
        <f>IF(MOD(D12832,2)=0,"EVEN","ODD")</f>
        <v>EVEN</v>
      </c>
      <c r="F12832" t="str">
        <f>IF(D12832&lt;=18,"LOW (1-18)","HIGH (19-36)")</f>
        <v>HIGH (19-36)</v>
      </c>
      <c r="G12832">
        <f>INT((D12832-1)/6)+1</f>
        <v>6</v>
      </c>
      <c r="H12832">
        <f>MOD(D12832-1,6)+1</f>
        <v>6</v>
      </c>
      <c r="I12832">
        <f>37-D12832</f>
        <v>1</v>
      </c>
      <c r="J12832">
        <f>ABS(D12832-D12833)</f>
        <v>5</v>
      </c>
    </row>
    <row r="12833">
      <c r="A12833">
        <v>14735</v>
      </c>
      <c r="B12833" t="str">
        <v>2016-01-30</v>
      </c>
      <c r="C12833" t="str">
        <v>Midday</v>
      </c>
      <c r="D12833">
        <v>31</v>
      </c>
      <c r="E12833" t="str">
        <f>IF(MOD(D12833,2)=0,"EVEN","ODD")</f>
        <v>ODD</v>
      </c>
      <c r="F12833" t="str">
        <f>IF(D12833&lt;=18,"LOW (1-18)","HIGH (19-36)")</f>
        <v>HIGH (19-36)</v>
      </c>
      <c r="G12833">
        <f>INT((D12833-1)/6)+1</f>
        <v>6</v>
      </c>
      <c r="H12833">
        <f>MOD(D12833-1,6)+1</f>
        <v>1</v>
      </c>
      <c r="I12833">
        <f>37-D12833</f>
        <v>6</v>
      </c>
      <c r="J12833">
        <f>ABS(D12833-D12834)</f>
        <v>27</v>
      </c>
    </row>
    <row r="12834">
      <c r="A12834">
        <v>14734</v>
      </c>
      <c r="B12834" t="str">
        <v>2016-01-30</v>
      </c>
      <c r="C12834" t="str">
        <v>Morning</v>
      </c>
      <c r="D12834">
        <v>4</v>
      </c>
      <c r="E12834" t="str">
        <f>IF(MOD(D12834,2)=0,"EVEN","ODD")</f>
        <v>EVEN</v>
      </c>
      <c r="F12834" t="str">
        <f>IF(D12834&lt;=18,"LOW (1-18)","HIGH (19-36)")</f>
        <v>LOW (1-18)</v>
      </c>
      <c r="G12834">
        <f>INT((D12834-1)/6)+1</f>
        <v>1</v>
      </c>
      <c r="H12834">
        <f>MOD(D12834-1,6)+1</f>
        <v>4</v>
      </c>
      <c r="I12834">
        <f>37-D12834</f>
        <v>33</v>
      </c>
      <c r="J12834">
        <f>ABS(D12834-D12835)</f>
        <v>7</v>
      </c>
    </row>
    <row r="12835">
      <c r="A12835">
        <v>14733</v>
      </c>
      <c r="B12835" t="str">
        <v>2016-01-29</v>
      </c>
      <c r="C12835" t="str">
        <v>Evening</v>
      </c>
      <c r="D12835">
        <v>11</v>
      </c>
      <c r="E12835" t="str">
        <f>IF(MOD(D12835,2)=0,"EVEN","ODD")</f>
        <v>ODD</v>
      </c>
      <c r="F12835" t="str">
        <f>IF(D12835&lt;=18,"LOW (1-18)","HIGH (19-36)")</f>
        <v>LOW (1-18)</v>
      </c>
      <c r="G12835">
        <f>INT((D12835-1)/6)+1</f>
        <v>2</v>
      </c>
      <c r="H12835">
        <f>MOD(D12835-1,6)+1</f>
        <v>5</v>
      </c>
      <c r="I12835">
        <f>37-D12835</f>
        <v>26</v>
      </c>
      <c r="J12835">
        <f>ABS(D12835-D12836)</f>
        <v>7</v>
      </c>
    </row>
    <row r="12836">
      <c r="A12836">
        <v>14732</v>
      </c>
      <c r="B12836" t="str">
        <v>2016-01-29</v>
      </c>
      <c r="C12836" t="str">
        <v>Afternoon</v>
      </c>
      <c r="D12836">
        <v>4</v>
      </c>
      <c r="E12836" t="str">
        <f>IF(MOD(D12836,2)=0,"EVEN","ODD")</f>
        <v>EVEN</v>
      </c>
      <c r="F12836" t="str">
        <f>IF(D12836&lt;=18,"LOW (1-18)","HIGH (19-36)")</f>
        <v>LOW (1-18)</v>
      </c>
      <c r="G12836">
        <f>INT((D12836-1)/6)+1</f>
        <v>1</v>
      </c>
      <c r="H12836">
        <f>MOD(D12836-1,6)+1</f>
        <v>4</v>
      </c>
      <c r="I12836">
        <f>37-D12836</f>
        <v>33</v>
      </c>
      <c r="J12836">
        <f>ABS(D12836-D12837)</f>
        <v>14</v>
      </c>
    </row>
    <row r="12837">
      <c r="A12837">
        <v>14731</v>
      </c>
      <c r="B12837" t="str">
        <v>2016-01-29</v>
      </c>
      <c r="C12837" t="str">
        <v>Midday</v>
      </c>
      <c r="D12837">
        <v>18</v>
      </c>
      <c r="E12837" t="str">
        <f>IF(MOD(D12837,2)=0,"EVEN","ODD")</f>
        <v>EVEN</v>
      </c>
      <c r="F12837" t="str">
        <f>IF(D12837&lt;=18,"LOW (1-18)","HIGH (19-36)")</f>
        <v>LOW (1-18)</v>
      </c>
      <c r="G12837">
        <f>INT((D12837-1)/6)+1</f>
        <v>3</v>
      </c>
      <c r="H12837">
        <f>MOD(D12837-1,6)+1</f>
        <v>6</v>
      </c>
      <c r="I12837">
        <f>37-D12837</f>
        <v>19</v>
      </c>
      <c r="J12837">
        <f>ABS(D12837-D12838)</f>
        <v>13</v>
      </c>
    </row>
    <row r="12838">
      <c r="A12838">
        <v>14730</v>
      </c>
      <c r="B12838" t="str">
        <v>2016-01-29</v>
      </c>
      <c r="C12838" t="str">
        <v>Morning</v>
      </c>
      <c r="D12838">
        <v>31</v>
      </c>
      <c r="E12838" t="str">
        <f>IF(MOD(D12838,2)=0,"EVEN","ODD")</f>
        <v>ODD</v>
      </c>
      <c r="F12838" t="str">
        <f>IF(D12838&lt;=18,"LOW (1-18)","HIGH (19-36)")</f>
        <v>HIGH (19-36)</v>
      </c>
      <c r="G12838">
        <f>INT((D12838-1)/6)+1</f>
        <v>6</v>
      </c>
      <c r="H12838">
        <f>MOD(D12838-1,6)+1</f>
        <v>1</v>
      </c>
      <c r="I12838">
        <f>37-D12838</f>
        <v>6</v>
      </c>
      <c r="J12838">
        <f>ABS(D12838-D12839)</f>
        <v>1</v>
      </c>
    </row>
    <row r="12839">
      <c r="A12839">
        <v>14729</v>
      </c>
      <c r="B12839" t="str">
        <v>2016-01-28</v>
      </c>
      <c r="C12839" t="str">
        <v>Evening</v>
      </c>
      <c r="D12839">
        <v>32</v>
      </c>
      <c r="E12839" t="str">
        <f>IF(MOD(D12839,2)=0,"EVEN","ODD")</f>
        <v>EVEN</v>
      </c>
      <c r="F12839" t="str">
        <f>IF(D12839&lt;=18,"LOW (1-18)","HIGH (19-36)")</f>
        <v>HIGH (19-36)</v>
      </c>
      <c r="G12839">
        <f>INT((D12839-1)/6)+1</f>
        <v>6</v>
      </c>
      <c r="H12839">
        <f>MOD(D12839-1,6)+1</f>
        <v>2</v>
      </c>
      <c r="I12839">
        <f>37-D12839</f>
        <v>5</v>
      </c>
      <c r="J12839">
        <f>ABS(D12839-D12840)</f>
        <v>22</v>
      </c>
    </row>
    <row r="12840">
      <c r="A12840">
        <v>14728</v>
      </c>
      <c r="B12840" t="str">
        <v>2016-01-28</v>
      </c>
      <c r="C12840" t="str">
        <v>Afternoon</v>
      </c>
      <c r="D12840">
        <v>10</v>
      </c>
      <c r="E12840" t="str">
        <f>IF(MOD(D12840,2)=0,"EVEN","ODD")</f>
        <v>EVEN</v>
      </c>
      <c r="F12840" t="str">
        <f>IF(D12840&lt;=18,"LOW (1-18)","HIGH (19-36)")</f>
        <v>LOW (1-18)</v>
      </c>
      <c r="G12840">
        <f>INT((D12840-1)/6)+1</f>
        <v>2</v>
      </c>
      <c r="H12840">
        <f>MOD(D12840-1,6)+1</f>
        <v>4</v>
      </c>
      <c r="I12840">
        <f>37-D12840</f>
        <v>27</v>
      </c>
      <c r="J12840">
        <f>ABS(D12840-D12841)</f>
        <v>4</v>
      </c>
    </row>
    <row r="12841">
      <c r="A12841">
        <v>14727</v>
      </c>
      <c r="B12841" t="str">
        <v>2016-01-28</v>
      </c>
      <c r="C12841" t="str">
        <v>Midday</v>
      </c>
      <c r="D12841">
        <v>6</v>
      </c>
      <c r="E12841" t="str">
        <f>IF(MOD(D12841,2)=0,"EVEN","ODD")</f>
        <v>EVEN</v>
      </c>
      <c r="F12841" t="str">
        <f>IF(D12841&lt;=18,"LOW (1-18)","HIGH (19-36)")</f>
        <v>LOW (1-18)</v>
      </c>
      <c r="G12841">
        <f>INT((D12841-1)/6)+1</f>
        <v>1</v>
      </c>
      <c r="H12841">
        <f>MOD(D12841-1,6)+1</f>
        <v>6</v>
      </c>
      <c r="I12841">
        <f>37-D12841</f>
        <v>31</v>
      </c>
      <c r="J12841">
        <f>ABS(D12841-D12842)</f>
        <v>19</v>
      </c>
    </row>
    <row r="12842">
      <c r="A12842">
        <v>14726</v>
      </c>
      <c r="B12842" t="str">
        <v>2016-01-28</v>
      </c>
      <c r="C12842" t="str">
        <v>Morning</v>
      </c>
      <c r="D12842">
        <v>25</v>
      </c>
      <c r="E12842" t="str">
        <f>IF(MOD(D12842,2)=0,"EVEN","ODD")</f>
        <v>ODD</v>
      </c>
      <c r="F12842" t="str">
        <f>IF(D12842&lt;=18,"LOW (1-18)","HIGH (19-36)")</f>
        <v>HIGH (19-36)</v>
      </c>
      <c r="G12842">
        <f>INT((D12842-1)/6)+1</f>
        <v>5</v>
      </c>
      <c r="H12842">
        <f>MOD(D12842-1,6)+1</f>
        <v>1</v>
      </c>
      <c r="I12842">
        <f>37-D12842</f>
        <v>12</v>
      </c>
      <c r="J12842">
        <f>ABS(D12842-D12843)</f>
        <v>14</v>
      </c>
    </row>
    <row r="12843">
      <c r="A12843">
        <v>14725</v>
      </c>
      <c r="B12843" t="str">
        <v>2016-01-27</v>
      </c>
      <c r="C12843" t="str">
        <v>Evening</v>
      </c>
      <c r="D12843">
        <v>11</v>
      </c>
      <c r="E12843" t="str">
        <f>IF(MOD(D12843,2)=0,"EVEN","ODD")</f>
        <v>ODD</v>
      </c>
      <c r="F12843" t="str">
        <f>IF(D12843&lt;=18,"LOW (1-18)","HIGH (19-36)")</f>
        <v>LOW (1-18)</v>
      </c>
      <c r="G12843">
        <f>INT((D12843-1)/6)+1</f>
        <v>2</v>
      </c>
      <c r="H12843">
        <f>MOD(D12843-1,6)+1</f>
        <v>5</v>
      </c>
      <c r="I12843">
        <f>37-D12843</f>
        <v>26</v>
      </c>
      <c r="J12843">
        <f>ABS(D12843-D12844)</f>
        <v>16</v>
      </c>
    </row>
    <row r="12844">
      <c r="A12844">
        <v>14724</v>
      </c>
      <c r="B12844" t="str">
        <v>2016-01-27</v>
      </c>
      <c r="C12844" t="str">
        <v>Afternoon</v>
      </c>
      <c r="D12844">
        <v>27</v>
      </c>
      <c r="E12844" t="str">
        <f>IF(MOD(D12844,2)=0,"EVEN","ODD")</f>
        <v>ODD</v>
      </c>
      <c r="F12844" t="str">
        <f>IF(D12844&lt;=18,"LOW (1-18)","HIGH (19-36)")</f>
        <v>HIGH (19-36)</v>
      </c>
      <c r="G12844">
        <f>INT((D12844-1)/6)+1</f>
        <v>5</v>
      </c>
      <c r="H12844">
        <f>MOD(D12844-1,6)+1</f>
        <v>3</v>
      </c>
      <c r="I12844">
        <f>37-D12844</f>
        <v>10</v>
      </c>
      <c r="J12844">
        <f>ABS(D12844-D12845)</f>
        <v>2</v>
      </c>
    </row>
    <row r="12845">
      <c r="A12845">
        <v>14723</v>
      </c>
      <c r="B12845" t="str">
        <v>2016-01-27</v>
      </c>
      <c r="C12845" t="str">
        <v>Midday</v>
      </c>
      <c r="D12845">
        <v>25</v>
      </c>
      <c r="E12845" t="str">
        <f>IF(MOD(D12845,2)=0,"EVEN","ODD")</f>
        <v>ODD</v>
      </c>
      <c r="F12845" t="str">
        <f>IF(D12845&lt;=18,"LOW (1-18)","HIGH (19-36)")</f>
        <v>HIGH (19-36)</v>
      </c>
      <c r="G12845">
        <f>INT((D12845-1)/6)+1</f>
        <v>5</v>
      </c>
      <c r="H12845">
        <f>MOD(D12845-1,6)+1</f>
        <v>1</v>
      </c>
      <c r="I12845">
        <f>37-D12845</f>
        <v>12</v>
      </c>
      <c r="J12845">
        <f>ABS(D12845-D12846)</f>
        <v>24</v>
      </c>
    </row>
    <row r="12846">
      <c r="A12846">
        <v>14722</v>
      </c>
      <c r="B12846" t="str">
        <v>2016-01-27</v>
      </c>
      <c r="C12846" t="str">
        <v>Morning</v>
      </c>
      <c r="D12846">
        <v>1</v>
      </c>
      <c r="E12846" t="str">
        <f>IF(MOD(D12846,2)=0,"EVEN","ODD")</f>
        <v>ODD</v>
      </c>
      <c r="F12846" t="str">
        <f>IF(D12846&lt;=18,"LOW (1-18)","HIGH (19-36)")</f>
        <v>LOW (1-18)</v>
      </c>
      <c r="G12846">
        <f>INT((D12846-1)/6)+1</f>
        <v>1</v>
      </c>
      <c r="H12846">
        <f>MOD(D12846-1,6)+1</f>
        <v>1</v>
      </c>
      <c r="I12846">
        <f>37-D12846</f>
        <v>36</v>
      </c>
      <c r="J12846">
        <f>ABS(D12846-D12847)</f>
        <v>1</v>
      </c>
    </row>
    <row r="12847">
      <c r="A12847">
        <v>14721</v>
      </c>
      <c r="B12847" t="str">
        <v>2016-01-26</v>
      </c>
      <c r="C12847" t="str">
        <v>Evening</v>
      </c>
      <c r="D12847">
        <v>2</v>
      </c>
      <c r="E12847" t="str">
        <f>IF(MOD(D12847,2)=0,"EVEN","ODD")</f>
        <v>EVEN</v>
      </c>
      <c r="F12847" t="str">
        <f>IF(D12847&lt;=18,"LOW (1-18)","HIGH (19-36)")</f>
        <v>LOW (1-18)</v>
      </c>
      <c r="G12847">
        <f>INT((D12847-1)/6)+1</f>
        <v>1</v>
      </c>
      <c r="H12847">
        <f>MOD(D12847-1,6)+1</f>
        <v>2</v>
      </c>
      <c r="I12847">
        <f>37-D12847</f>
        <v>35</v>
      </c>
      <c r="J12847">
        <f>ABS(D12847-D12848)</f>
        <v>19</v>
      </c>
    </row>
    <row r="12848">
      <c r="A12848">
        <v>14720</v>
      </c>
      <c r="B12848" t="str">
        <v>2016-01-26</v>
      </c>
      <c r="C12848" t="str">
        <v>Afternoon</v>
      </c>
      <c r="D12848">
        <v>21</v>
      </c>
      <c r="E12848" t="str">
        <f>IF(MOD(D12848,2)=0,"EVEN","ODD")</f>
        <v>ODD</v>
      </c>
      <c r="F12848" t="str">
        <f>IF(D12848&lt;=18,"LOW (1-18)","HIGH (19-36)")</f>
        <v>HIGH (19-36)</v>
      </c>
      <c r="G12848">
        <f>INT((D12848-1)/6)+1</f>
        <v>4</v>
      </c>
      <c r="H12848">
        <f>MOD(D12848-1,6)+1</f>
        <v>3</v>
      </c>
      <c r="I12848">
        <f>37-D12848</f>
        <v>16</v>
      </c>
      <c r="J12848">
        <f>ABS(D12848-D12849)</f>
        <v>8</v>
      </c>
    </row>
    <row r="12849">
      <c r="A12849">
        <v>14719</v>
      </c>
      <c r="B12849" t="str">
        <v>2016-01-26</v>
      </c>
      <c r="C12849" t="str">
        <v>Midday</v>
      </c>
      <c r="D12849">
        <v>13</v>
      </c>
      <c r="E12849" t="str">
        <f>IF(MOD(D12849,2)=0,"EVEN","ODD")</f>
        <v>ODD</v>
      </c>
      <c r="F12849" t="str">
        <f>IF(D12849&lt;=18,"LOW (1-18)","HIGH (19-36)")</f>
        <v>LOW (1-18)</v>
      </c>
      <c r="G12849">
        <f>INT((D12849-1)/6)+1</f>
        <v>3</v>
      </c>
      <c r="H12849">
        <f>MOD(D12849-1,6)+1</f>
        <v>1</v>
      </c>
      <c r="I12849">
        <f>37-D12849</f>
        <v>24</v>
      </c>
      <c r="J12849">
        <f>ABS(D12849-D12850)</f>
        <v>6</v>
      </c>
    </row>
    <row r="12850">
      <c r="A12850">
        <v>14718</v>
      </c>
      <c r="B12850" t="str">
        <v>2016-01-26</v>
      </c>
      <c r="C12850" t="str">
        <v>Morning</v>
      </c>
      <c r="D12850">
        <v>7</v>
      </c>
      <c r="E12850" t="str">
        <f>IF(MOD(D12850,2)=0,"EVEN","ODD")</f>
        <v>ODD</v>
      </c>
      <c r="F12850" t="str">
        <f>IF(D12850&lt;=18,"LOW (1-18)","HIGH (19-36)")</f>
        <v>LOW (1-18)</v>
      </c>
      <c r="G12850">
        <f>INT((D12850-1)/6)+1</f>
        <v>2</v>
      </c>
      <c r="H12850">
        <f>MOD(D12850-1,6)+1</f>
        <v>1</v>
      </c>
      <c r="I12850">
        <f>37-D12850</f>
        <v>30</v>
      </c>
      <c r="J12850">
        <f>ABS(D12850-D12851)</f>
        <v>12</v>
      </c>
    </row>
    <row r="12851">
      <c r="A12851">
        <v>14717</v>
      </c>
      <c r="B12851" t="str">
        <v>2016-01-25</v>
      </c>
      <c r="C12851" t="str">
        <v>Evening</v>
      </c>
      <c r="D12851">
        <v>19</v>
      </c>
      <c r="E12851" t="str">
        <f>IF(MOD(D12851,2)=0,"EVEN","ODD")</f>
        <v>ODD</v>
      </c>
      <c r="F12851" t="str">
        <f>IF(D12851&lt;=18,"LOW (1-18)","HIGH (19-36)")</f>
        <v>HIGH (19-36)</v>
      </c>
      <c r="G12851">
        <f>INT((D12851-1)/6)+1</f>
        <v>4</v>
      </c>
      <c r="H12851">
        <f>MOD(D12851-1,6)+1</f>
        <v>1</v>
      </c>
      <c r="I12851">
        <f>37-D12851</f>
        <v>18</v>
      </c>
      <c r="J12851">
        <f>ABS(D12851-D12852)</f>
        <v>6</v>
      </c>
    </row>
    <row r="12852">
      <c r="A12852">
        <v>14716</v>
      </c>
      <c r="B12852" t="str">
        <v>2016-01-25</v>
      </c>
      <c r="C12852" t="str">
        <v>Afternoon</v>
      </c>
      <c r="D12852">
        <v>13</v>
      </c>
      <c r="E12852" t="str">
        <f>IF(MOD(D12852,2)=0,"EVEN","ODD")</f>
        <v>ODD</v>
      </c>
      <c r="F12852" t="str">
        <f>IF(D12852&lt;=18,"LOW (1-18)","HIGH (19-36)")</f>
        <v>LOW (1-18)</v>
      </c>
      <c r="G12852">
        <f>INT((D12852-1)/6)+1</f>
        <v>3</v>
      </c>
      <c r="H12852">
        <f>MOD(D12852-1,6)+1</f>
        <v>1</v>
      </c>
      <c r="I12852">
        <f>37-D12852</f>
        <v>24</v>
      </c>
      <c r="J12852">
        <f>ABS(D12852-D12853)</f>
        <v>15</v>
      </c>
    </row>
    <row r="12853">
      <c r="A12853">
        <v>14715</v>
      </c>
      <c r="B12853" t="str">
        <v>2016-01-25</v>
      </c>
      <c r="C12853" t="str">
        <v>Midday</v>
      </c>
      <c r="D12853">
        <v>28</v>
      </c>
      <c r="E12853" t="str">
        <f>IF(MOD(D12853,2)=0,"EVEN","ODD")</f>
        <v>EVEN</v>
      </c>
      <c r="F12853" t="str">
        <f>IF(D12853&lt;=18,"LOW (1-18)","HIGH (19-36)")</f>
        <v>HIGH (19-36)</v>
      </c>
      <c r="G12853">
        <f>INT((D12853-1)/6)+1</f>
        <v>5</v>
      </c>
      <c r="H12853">
        <f>MOD(D12853-1,6)+1</f>
        <v>4</v>
      </c>
      <c r="I12853">
        <f>37-D12853</f>
        <v>9</v>
      </c>
      <c r="J12853">
        <f>ABS(D12853-D12854)</f>
        <v>3</v>
      </c>
    </row>
    <row r="12854">
      <c r="A12854">
        <v>14714</v>
      </c>
      <c r="B12854" t="str">
        <v>2016-01-25</v>
      </c>
      <c r="C12854" t="str">
        <v>Morning</v>
      </c>
      <c r="D12854">
        <v>25</v>
      </c>
      <c r="E12854" t="str">
        <f>IF(MOD(D12854,2)=0,"EVEN","ODD")</f>
        <v>ODD</v>
      </c>
      <c r="F12854" t="str">
        <f>IF(D12854&lt;=18,"LOW (1-18)","HIGH (19-36)")</f>
        <v>HIGH (19-36)</v>
      </c>
      <c r="G12854">
        <f>INT((D12854-1)/6)+1</f>
        <v>5</v>
      </c>
      <c r="H12854">
        <f>MOD(D12854-1,6)+1</f>
        <v>1</v>
      </c>
      <c r="I12854">
        <f>37-D12854</f>
        <v>12</v>
      </c>
      <c r="J12854">
        <f>ABS(D12854-D12855)</f>
        <v>13</v>
      </c>
    </row>
    <row r="12855">
      <c r="A12855">
        <v>14713</v>
      </c>
      <c r="B12855" t="str">
        <v>2016-01-23</v>
      </c>
      <c r="C12855" t="str">
        <v>Evening</v>
      </c>
      <c r="D12855">
        <v>12</v>
      </c>
      <c r="E12855" t="str">
        <f>IF(MOD(D12855,2)=0,"EVEN","ODD")</f>
        <v>EVEN</v>
      </c>
      <c r="F12855" t="str">
        <f>IF(D12855&lt;=18,"LOW (1-18)","HIGH (19-36)")</f>
        <v>LOW (1-18)</v>
      </c>
      <c r="G12855">
        <f>INT((D12855-1)/6)+1</f>
        <v>2</v>
      </c>
      <c r="H12855">
        <f>MOD(D12855-1,6)+1</f>
        <v>6</v>
      </c>
      <c r="I12855">
        <f>37-D12855</f>
        <v>25</v>
      </c>
      <c r="J12855">
        <f>ABS(D12855-D12856)</f>
        <v>6</v>
      </c>
    </row>
    <row r="12856">
      <c r="A12856">
        <v>14712</v>
      </c>
      <c r="B12856" t="str">
        <v>2016-01-23</v>
      </c>
      <c r="C12856" t="str">
        <v>Afternoon</v>
      </c>
      <c r="D12856">
        <v>6</v>
      </c>
      <c r="E12856" t="str">
        <f>IF(MOD(D12856,2)=0,"EVEN","ODD")</f>
        <v>EVEN</v>
      </c>
      <c r="F12856" t="str">
        <f>IF(D12856&lt;=18,"LOW (1-18)","HIGH (19-36)")</f>
        <v>LOW (1-18)</v>
      </c>
      <c r="G12856">
        <f>INT((D12856-1)/6)+1</f>
        <v>1</v>
      </c>
      <c r="H12856">
        <f>MOD(D12856-1,6)+1</f>
        <v>6</v>
      </c>
      <c r="I12856">
        <f>37-D12856</f>
        <v>31</v>
      </c>
      <c r="J12856">
        <f>ABS(D12856-D12857)</f>
        <v>12</v>
      </c>
    </row>
    <row r="12857">
      <c r="A12857">
        <v>14711</v>
      </c>
      <c r="B12857" t="str">
        <v>2016-01-23</v>
      </c>
      <c r="C12857" t="str">
        <v>Midday</v>
      </c>
      <c r="D12857">
        <v>18</v>
      </c>
      <c r="E12857" t="str">
        <f>IF(MOD(D12857,2)=0,"EVEN","ODD")</f>
        <v>EVEN</v>
      </c>
      <c r="F12857" t="str">
        <f>IF(D12857&lt;=18,"LOW (1-18)","HIGH (19-36)")</f>
        <v>LOW (1-18)</v>
      </c>
      <c r="G12857">
        <f>INT((D12857-1)/6)+1</f>
        <v>3</v>
      </c>
      <c r="H12857">
        <f>MOD(D12857-1,6)+1</f>
        <v>6</v>
      </c>
      <c r="I12857">
        <f>37-D12857</f>
        <v>19</v>
      </c>
      <c r="J12857">
        <f>ABS(D12857-D12858)</f>
        <v>15</v>
      </c>
    </row>
    <row r="12858">
      <c r="A12858">
        <v>14710</v>
      </c>
      <c r="B12858" t="str">
        <v>2016-01-23</v>
      </c>
      <c r="C12858" t="str">
        <v>Morning</v>
      </c>
      <c r="D12858">
        <v>3</v>
      </c>
      <c r="E12858" t="str">
        <f>IF(MOD(D12858,2)=0,"EVEN","ODD")</f>
        <v>ODD</v>
      </c>
      <c r="F12858" t="str">
        <f>IF(D12858&lt;=18,"LOW (1-18)","HIGH (19-36)")</f>
        <v>LOW (1-18)</v>
      </c>
      <c r="G12858">
        <f>INT((D12858-1)/6)+1</f>
        <v>1</v>
      </c>
      <c r="H12858">
        <f>MOD(D12858-1,6)+1</f>
        <v>3</v>
      </c>
      <c r="I12858">
        <f>37-D12858</f>
        <v>34</v>
      </c>
      <c r="J12858">
        <f>ABS(D12858-D12859)</f>
        <v>33</v>
      </c>
    </row>
    <row r="12859">
      <c r="A12859">
        <v>14709</v>
      </c>
      <c r="B12859" t="str">
        <v>2016-01-22</v>
      </c>
      <c r="C12859" t="str">
        <v>Evening</v>
      </c>
      <c r="D12859">
        <v>36</v>
      </c>
      <c r="E12859" t="str">
        <f>IF(MOD(D12859,2)=0,"EVEN","ODD")</f>
        <v>EVEN</v>
      </c>
      <c r="F12859" t="str">
        <f>IF(D12859&lt;=18,"LOW (1-18)","HIGH (19-36)")</f>
        <v>HIGH (19-36)</v>
      </c>
      <c r="G12859">
        <f>INT((D12859-1)/6)+1</f>
        <v>6</v>
      </c>
      <c r="H12859">
        <f>MOD(D12859-1,6)+1</f>
        <v>6</v>
      </c>
      <c r="I12859">
        <f>37-D12859</f>
        <v>1</v>
      </c>
      <c r="J12859">
        <f>ABS(D12859-D12860)</f>
        <v>30</v>
      </c>
    </row>
    <row r="12860">
      <c r="A12860">
        <v>14708</v>
      </c>
      <c r="B12860" t="str">
        <v>2016-01-22</v>
      </c>
      <c r="C12860" t="str">
        <v>Afternoon</v>
      </c>
      <c r="D12860">
        <v>6</v>
      </c>
      <c r="E12860" t="str">
        <f>IF(MOD(D12860,2)=0,"EVEN","ODD")</f>
        <v>EVEN</v>
      </c>
      <c r="F12860" t="str">
        <f>IF(D12860&lt;=18,"LOW (1-18)","HIGH (19-36)")</f>
        <v>LOW (1-18)</v>
      </c>
      <c r="G12860">
        <f>INT((D12860-1)/6)+1</f>
        <v>1</v>
      </c>
      <c r="H12860">
        <f>MOD(D12860-1,6)+1</f>
        <v>6</v>
      </c>
      <c r="I12860">
        <f>37-D12860</f>
        <v>31</v>
      </c>
      <c r="J12860">
        <f>ABS(D12860-D12861)</f>
        <v>13</v>
      </c>
    </row>
    <row r="12861">
      <c r="A12861">
        <v>14707</v>
      </c>
      <c r="B12861" t="str">
        <v>2016-01-22</v>
      </c>
      <c r="C12861" t="str">
        <v>Midday</v>
      </c>
      <c r="D12861">
        <v>19</v>
      </c>
      <c r="E12861" t="str">
        <f>IF(MOD(D12861,2)=0,"EVEN","ODD")</f>
        <v>ODD</v>
      </c>
      <c r="F12861" t="str">
        <f>IF(D12861&lt;=18,"LOW (1-18)","HIGH (19-36)")</f>
        <v>HIGH (19-36)</v>
      </c>
      <c r="G12861">
        <f>INT((D12861-1)/6)+1</f>
        <v>4</v>
      </c>
      <c r="H12861">
        <f>MOD(D12861-1,6)+1</f>
        <v>1</v>
      </c>
      <c r="I12861">
        <f>37-D12861</f>
        <v>18</v>
      </c>
      <c r="J12861">
        <f>ABS(D12861-D12862)</f>
        <v>17</v>
      </c>
    </row>
    <row r="12862">
      <c r="A12862">
        <v>14706</v>
      </c>
      <c r="B12862" t="str">
        <v>2016-01-22</v>
      </c>
      <c r="C12862" t="str">
        <v>Morning</v>
      </c>
      <c r="D12862">
        <v>36</v>
      </c>
      <c r="E12862" t="str">
        <f>IF(MOD(D12862,2)=0,"EVEN","ODD")</f>
        <v>EVEN</v>
      </c>
      <c r="F12862" t="str">
        <f>IF(D12862&lt;=18,"LOW (1-18)","HIGH (19-36)")</f>
        <v>HIGH (19-36)</v>
      </c>
      <c r="G12862">
        <f>INT((D12862-1)/6)+1</f>
        <v>6</v>
      </c>
      <c r="H12862">
        <f>MOD(D12862-1,6)+1</f>
        <v>6</v>
      </c>
      <c r="I12862">
        <f>37-D12862</f>
        <v>1</v>
      </c>
      <c r="J12862">
        <f>ABS(D12862-D12863)</f>
        <v>18</v>
      </c>
    </row>
    <row r="12863">
      <c r="A12863">
        <v>14705</v>
      </c>
      <c r="B12863" t="str">
        <v>2016-01-21</v>
      </c>
      <c r="C12863" t="str">
        <v>Evening</v>
      </c>
      <c r="D12863">
        <v>18</v>
      </c>
      <c r="E12863" t="str">
        <f>IF(MOD(D12863,2)=0,"EVEN","ODD")</f>
        <v>EVEN</v>
      </c>
      <c r="F12863" t="str">
        <f>IF(D12863&lt;=18,"LOW (1-18)","HIGH (19-36)")</f>
        <v>LOW (1-18)</v>
      </c>
      <c r="G12863">
        <f>INT((D12863-1)/6)+1</f>
        <v>3</v>
      </c>
      <c r="H12863">
        <f>MOD(D12863-1,6)+1</f>
        <v>6</v>
      </c>
      <c r="I12863">
        <f>37-D12863</f>
        <v>19</v>
      </c>
      <c r="J12863">
        <f>ABS(D12863-D12864)</f>
        <v>2</v>
      </c>
    </row>
    <row r="12864">
      <c r="A12864">
        <v>14704</v>
      </c>
      <c r="B12864" t="str">
        <v>2016-01-21</v>
      </c>
      <c r="C12864" t="str">
        <v>Afternoon</v>
      </c>
      <c r="D12864">
        <v>20</v>
      </c>
      <c r="E12864" t="str">
        <f>IF(MOD(D12864,2)=0,"EVEN","ODD")</f>
        <v>EVEN</v>
      </c>
      <c r="F12864" t="str">
        <f>IF(D12864&lt;=18,"LOW (1-18)","HIGH (19-36)")</f>
        <v>HIGH (19-36)</v>
      </c>
      <c r="G12864">
        <f>INT((D12864-1)/6)+1</f>
        <v>4</v>
      </c>
      <c r="H12864">
        <f>MOD(D12864-1,6)+1</f>
        <v>2</v>
      </c>
      <c r="I12864">
        <f>37-D12864</f>
        <v>17</v>
      </c>
      <c r="J12864">
        <f>ABS(D12864-D12865)</f>
        <v>8</v>
      </c>
    </row>
    <row r="12865">
      <c r="A12865">
        <v>14703</v>
      </c>
      <c r="B12865" t="str">
        <v>2016-01-21</v>
      </c>
      <c r="C12865" t="str">
        <v>Midday</v>
      </c>
      <c r="D12865">
        <v>12</v>
      </c>
      <c r="E12865" t="str">
        <f>IF(MOD(D12865,2)=0,"EVEN","ODD")</f>
        <v>EVEN</v>
      </c>
      <c r="F12865" t="str">
        <f>IF(D12865&lt;=18,"LOW (1-18)","HIGH (19-36)")</f>
        <v>LOW (1-18)</v>
      </c>
      <c r="G12865">
        <f>INT((D12865-1)/6)+1</f>
        <v>2</v>
      </c>
      <c r="H12865">
        <f>MOD(D12865-1,6)+1</f>
        <v>6</v>
      </c>
      <c r="I12865">
        <f>37-D12865</f>
        <v>25</v>
      </c>
      <c r="J12865">
        <f>ABS(D12865-D12866)</f>
        <v>1</v>
      </c>
    </row>
    <row r="12866">
      <c r="A12866">
        <v>14702</v>
      </c>
      <c r="B12866" t="str">
        <v>2016-01-21</v>
      </c>
      <c r="C12866" t="str">
        <v>Morning</v>
      </c>
      <c r="D12866">
        <v>13</v>
      </c>
      <c r="E12866" t="str">
        <f>IF(MOD(D12866,2)=0,"EVEN","ODD")</f>
        <v>ODD</v>
      </c>
      <c r="F12866" t="str">
        <f>IF(D12866&lt;=18,"LOW (1-18)","HIGH (19-36)")</f>
        <v>LOW (1-18)</v>
      </c>
      <c r="G12866">
        <f>INT((D12866-1)/6)+1</f>
        <v>3</v>
      </c>
      <c r="H12866">
        <f>MOD(D12866-1,6)+1</f>
        <v>1</v>
      </c>
      <c r="I12866">
        <f>37-D12866</f>
        <v>24</v>
      </c>
      <c r="J12866">
        <f>ABS(D12866-D12867)</f>
        <v>11</v>
      </c>
    </row>
    <row r="12867">
      <c r="A12867">
        <v>14701</v>
      </c>
      <c r="B12867" t="str">
        <v>2016-01-20</v>
      </c>
      <c r="C12867" t="str">
        <v>Evening</v>
      </c>
      <c r="D12867">
        <v>2</v>
      </c>
      <c r="E12867" t="str">
        <f>IF(MOD(D12867,2)=0,"EVEN","ODD")</f>
        <v>EVEN</v>
      </c>
      <c r="F12867" t="str">
        <f>IF(D12867&lt;=18,"LOW (1-18)","HIGH (19-36)")</f>
        <v>LOW (1-18)</v>
      </c>
      <c r="G12867">
        <f>INT((D12867-1)/6)+1</f>
        <v>1</v>
      </c>
      <c r="H12867">
        <f>MOD(D12867-1,6)+1</f>
        <v>2</v>
      </c>
      <c r="I12867">
        <f>37-D12867</f>
        <v>35</v>
      </c>
      <c r="J12867">
        <f>ABS(D12867-D12868)</f>
        <v>25</v>
      </c>
    </row>
    <row r="12868">
      <c r="A12868">
        <v>14700</v>
      </c>
      <c r="B12868" t="str">
        <v>2016-01-20</v>
      </c>
      <c r="C12868" t="str">
        <v>Afternoon</v>
      </c>
      <c r="D12868">
        <v>27</v>
      </c>
      <c r="E12868" t="str">
        <f>IF(MOD(D12868,2)=0,"EVEN","ODD")</f>
        <v>ODD</v>
      </c>
      <c r="F12868" t="str">
        <f>IF(D12868&lt;=18,"LOW (1-18)","HIGH (19-36)")</f>
        <v>HIGH (19-36)</v>
      </c>
      <c r="G12868">
        <f>INT((D12868-1)/6)+1</f>
        <v>5</v>
      </c>
      <c r="H12868">
        <f>MOD(D12868-1,6)+1</f>
        <v>3</v>
      </c>
      <c r="I12868">
        <f>37-D12868</f>
        <v>10</v>
      </c>
      <c r="J12868">
        <f>ABS(D12868-D12869)</f>
        <v>25</v>
      </c>
    </row>
    <row r="12869">
      <c r="A12869">
        <v>14699</v>
      </c>
      <c r="B12869" t="str">
        <v>2016-01-20</v>
      </c>
      <c r="C12869" t="str">
        <v>Midday</v>
      </c>
      <c r="D12869">
        <v>2</v>
      </c>
      <c r="E12869" t="str">
        <f>IF(MOD(D12869,2)=0,"EVEN","ODD")</f>
        <v>EVEN</v>
      </c>
      <c r="F12869" t="str">
        <f>IF(D12869&lt;=18,"LOW (1-18)","HIGH (19-36)")</f>
        <v>LOW (1-18)</v>
      </c>
      <c r="G12869">
        <f>INT((D12869-1)/6)+1</f>
        <v>1</v>
      </c>
      <c r="H12869">
        <f>MOD(D12869-1,6)+1</f>
        <v>2</v>
      </c>
      <c r="I12869">
        <f>37-D12869</f>
        <v>35</v>
      </c>
      <c r="J12869">
        <f>ABS(D12869-D12870)</f>
        <v>22</v>
      </c>
    </row>
    <row r="12870">
      <c r="A12870">
        <v>14698</v>
      </c>
      <c r="B12870" t="str">
        <v>2016-01-20</v>
      </c>
      <c r="C12870" t="str">
        <v>Morning</v>
      </c>
      <c r="D12870">
        <v>24</v>
      </c>
      <c r="E12870" t="str">
        <f>IF(MOD(D12870,2)=0,"EVEN","ODD")</f>
        <v>EVEN</v>
      </c>
      <c r="F12870" t="str">
        <f>IF(D12870&lt;=18,"LOW (1-18)","HIGH (19-36)")</f>
        <v>HIGH (19-36)</v>
      </c>
      <c r="G12870">
        <f>INT((D12870-1)/6)+1</f>
        <v>4</v>
      </c>
      <c r="H12870">
        <f>MOD(D12870-1,6)+1</f>
        <v>6</v>
      </c>
      <c r="I12870">
        <f>37-D12870</f>
        <v>13</v>
      </c>
      <c r="J12870">
        <f>ABS(D12870-D12871)</f>
        <v>5</v>
      </c>
    </row>
    <row r="12871">
      <c r="A12871">
        <v>14697</v>
      </c>
      <c r="B12871" t="str">
        <v>2016-01-19</v>
      </c>
      <c r="C12871" t="str">
        <v>Evening</v>
      </c>
      <c r="D12871">
        <v>29</v>
      </c>
      <c r="E12871" t="str">
        <f>IF(MOD(D12871,2)=0,"EVEN","ODD")</f>
        <v>ODD</v>
      </c>
      <c r="F12871" t="str">
        <f>IF(D12871&lt;=18,"LOW (1-18)","HIGH (19-36)")</f>
        <v>HIGH (19-36)</v>
      </c>
      <c r="G12871">
        <f>INT((D12871-1)/6)+1</f>
        <v>5</v>
      </c>
      <c r="H12871">
        <f>MOD(D12871-1,6)+1</f>
        <v>5</v>
      </c>
      <c r="I12871">
        <f>37-D12871</f>
        <v>8</v>
      </c>
      <c r="J12871">
        <f>ABS(D12871-D12872)</f>
        <v>4</v>
      </c>
    </row>
    <row r="12872">
      <c r="A12872">
        <v>14696</v>
      </c>
      <c r="B12872" t="str">
        <v>2016-01-19</v>
      </c>
      <c r="C12872" t="str">
        <v>Afternoon</v>
      </c>
      <c r="D12872">
        <v>33</v>
      </c>
      <c r="E12872" t="str">
        <f>IF(MOD(D12872,2)=0,"EVEN","ODD")</f>
        <v>ODD</v>
      </c>
      <c r="F12872" t="str">
        <f>IF(D12872&lt;=18,"LOW (1-18)","HIGH (19-36)")</f>
        <v>HIGH (19-36)</v>
      </c>
      <c r="G12872">
        <f>INT((D12872-1)/6)+1</f>
        <v>6</v>
      </c>
      <c r="H12872">
        <f>MOD(D12872-1,6)+1</f>
        <v>3</v>
      </c>
      <c r="I12872">
        <f>37-D12872</f>
        <v>4</v>
      </c>
      <c r="J12872">
        <f>ABS(D12872-D12873)</f>
        <v>9</v>
      </c>
    </row>
    <row r="12873">
      <c r="A12873">
        <v>14695</v>
      </c>
      <c r="B12873" t="str">
        <v>2016-01-19</v>
      </c>
      <c r="C12873" t="str">
        <v>Midday</v>
      </c>
      <c r="D12873">
        <v>24</v>
      </c>
      <c r="E12873" t="str">
        <f>IF(MOD(D12873,2)=0,"EVEN","ODD")</f>
        <v>EVEN</v>
      </c>
      <c r="F12873" t="str">
        <f>IF(D12873&lt;=18,"LOW (1-18)","HIGH (19-36)")</f>
        <v>HIGH (19-36)</v>
      </c>
      <c r="G12873">
        <f>INT((D12873-1)/6)+1</f>
        <v>4</v>
      </c>
      <c r="H12873">
        <f>MOD(D12873-1,6)+1</f>
        <v>6</v>
      </c>
      <c r="I12873">
        <f>37-D12873</f>
        <v>13</v>
      </c>
      <c r="J12873">
        <f>ABS(D12873-D12874)</f>
        <v>4</v>
      </c>
    </row>
    <row r="12874">
      <c r="A12874">
        <v>14694</v>
      </c>
      <c r="B12874" t="str">
        <v>2016-01-19</v>
      </c>
      <c r="C12874" t="str">
        <v>Morning</v>
      </c>
      <c r="D12874">
        <v>28</v>
      </c>
      <c r="E12874" t="str">
        <f>IF(MOD(D12874,2)=0,"EVEN","ODD")</f>
        <v>EVEN</v>
      </c>
      <c r="F12874" t="str">
        <f>IF(D12874&lt;=18,"LOW (1-18)","HIGH (19-36)")</f>
        <v>HIGH (19-36)</v>
      </c>
      <c r="G12874">
        <f>INT((D12874-1)/6)+1</f>
        <v>5</v>
      </c>
      <c r="H12874">
        <f>MOD(D12874-1,6)+1</f>
        <v>4</v>
      </c>
      <c r="I12874">
        <f>37-D12874</f>
        <v>9</v>
      </c>
      <c r="J12874">
        <f>ABS(D12874-D12875)</f>
        <v>6</v>
      </c>
    </row>
    <row r="12875">
      <c r="A12875">
        <v>14693</v>
      </c>
      <c r="B12875" t="str">
        <v>2016-01-18</v>
      </c>
      <c r="C12875" t="str">
        <v>Evening</v>
      </c>
      <c r="D12875">
        <v>22</v>
      </c>
      <c r="E12875" t="str">
        <f>IF(MOD(D12875,2)=0,"EVEN","ODD")</f>
        <v>EVEN</v>
      </c>
      <c r="F12875" t="str">
        <f>IF(D12875&lt;=18,"LOW (1-18)","HIGH (19-36)")</f>
        <v>HIGH (19-36)</v>
      </c>
      <c r="G12875">
        <f>INT((D12875-1)/6)+1</f>
        <v>4</v>
      </c>
      <c r="H12875">
        <f>MOD(D12875-1,6)+1</f>
        <v>4</v>
      </c>
      <c r="I12875">
        <f>37-D12875</f>
        <v>15</v>
      </c>
      <c r="J12875">
        <f>ABS(D12875-D12876)</f>
        <v>12</v>
      </c>
    </row>
    <row r="12876">
      <c r="A12876">
        <v>14692</v>
      </c>
      <c r="B12876" t="str">
        <v>2016-01-18</v>
      </c>
      <c r="C12876" t="str">
        <v>Afternoon</v>
      </c>
      <c r="D12876">
        <v>34</v>
      </c>
      <c r="E12876" t="str">
        <f>IF(MOD(D12876,2)=0,"EVEN","ODD")</f>
        <v>EVEN</v>
      </c>
      <c r="F12876" t="str">
        <f>IF(D12876&lt;=18,"LOW (1-18)","HIGH (19-36)")</f>
        <v>HIGH (19-36)</v>
      </c>
      <c r="G12876">
        <f>INT((D12876-1)/6)+1</f>
        <v>6</v>
      </c>
      <c r="H12876">
        <f>MOD(D12876-1,6)+1</f>
        <v>4</v>
      </c>
      <c r="I12876">
        <f>37-D12876</f>
        <v>3</v>
      </c>
      <c r="J12876">
        <f>ABS(D12876-D12877)</f>
        <v>17</v>
      </c>
    </row>
    <row r="12877">
      <c r="A12877">
        <v>14691</v>
      </c>
      <c r="B12877" t="str">
        <v>2016-01-18</v>
      </c>
      <c r="C12877" t="str">
        <v>Midday</v>
      </c>
      <c r="D12877">
        <v>17</v>
      </c>
      <c r="E12877" t="str">
        <f>IF(MOD(D12877,2)=0,"EVEN","ODD")</f>
        <v>ODD</v>
      </c>
      <c r="F12877" t="str">
        <f>IF(D12877&lt;=18,"LOW (1-18)","HIGH (19-36)")</f>
        <v>LOW (1-18)</v>
      </c>
      <c r="G12877">
        <f>INT((D12877-1)/6)+1</f>
        <v>3</v>
      </c>
      <c r="H12877">
        <f>MOD(D12877-1,6)+1</f>
        <v>5</v>
      </c>
      <c r="I12877">
        <f>37-D12877</f>
        <v>20</v>
      </c>
      <c r="J12877">
        <f>ABS(D12877-D12878)</f>
        <v>2</v>
      </c>
    </row>
    <row r="12878">
      <c r="A12878">
        <v>14690</v>
      </c>
      <c r="B12878" t="str">
        <v>2016-01-18</v>
      </c>
      <c r="C12878" t="str">
        <v>Morning</v>
      </c>
      <c r="D12878">
        <v>15</v>
      </c>
      <c r="E12878" t="str">
        <f>IF(MOD(D12878,2)=0,"EVEN","ODD")</f>
        <v>ODD</v>
      </c>
      <c r="F12878" t="str">
        <f>IF(D12878&lt;=18,"LOW (1-18)","HIGH (19-36)")</f>
        <v>LOW (1-18)</v>
      </c>
      <c r="G12878">
        <f>INT((D12878-1)/6)+1</f>
        <v>3</v>
      </c>
      <c r="H12878">
        <f>MOD(D12878-1,6)+1</f>
        <v>3</v>
      </c>
      <c r="I12878">
        <f>37-D12878</f>
        <v>22</v>
      </c>
      <c r="J12878">
        <f>ABS(D12878-D12879)</f>
        <v>0</v>
      </c>
    </row>
    <row r="12879">
      <c r="A12879">
        <v>14689</v>
      </c>
      <c r="B12879" t="str">
        <v>2016-01-16</v>
      </c>
      <c r="C12879" t="str">
        <v>Evening</v>
      </c>
      <c r="D12879">
        <v>15</v>
      </c>
      <c r="E12879" t="str">
        <f>IF(MOD(D12879,2)=0,"EVEN","ODD")</f>
        <v>ODD</v>
      </c>
      <c r="F12879" t="str">
        <f>IF(D12879&lt;=18,"LOW (1-18)","HIGH (19-36)")</f>
        <v>LOW (1-18)</v>
      </c>
      <c r="G12879">
        <f>INT((D12879-1)/6)+1</f>
        <v>3</v>
      </c>
      <c r="H12879">
        <f>MOD(D12879-1,6)+1</f>
        <v>3</v>
      </c>
      <c r="I12879">
        <f>37-D12879</f>
        <v>22</v>
      </c>
      <c r="J12879">
        <f>ABS(D12879-D12880)</f>
        <v>13</v>
      </c>
    </row>
    <row r="12880">
      <c r="A12880">
        <v>14688</v>
      </c>
      <c r="B12880" t="str">
        <v>2016-01-16</v>
      </c>
      <c r="C12880" t="str">
        <v>Afternoon</v>
      </c>
      <c r="D12880">
        <v>28</v>
      </c>
      <c r="E12880" t="str">
        <f>IF(MOD(D12880,2)=0,"EVEN","ODD")</f>
        <v>EVEN</v>
      </c>
      <c r="F12880" t="str">
        <f>IF(D12880&lt;=18,"LOW (1-18)","HIGH (19-36)")</f>
        <v>HIGH (19-36)</v>
      </c>
      <c r="G12880">
        <f>INT((D12880-1)/6)+1</f>
        <v>5</v>
      </c>
      <c r="H12880">
        <f>MOD(D12880-1,6)+1</f>
        <v>4</v>
      </c>
      <c r="I12880">
        <f>37-D12880</f>
        <v>9</v>
      </c>
      <c r="J12880">
        <f>ABS(D12880-D12881)</f>
        <v>6</v>
      </c>
    </row>
    <row r="12881">
      <c r="A12881">
        <v>14687</v>
      </c>
      <c r="B12881" t="str">
        <v>2016-01-16</v>
      </c>
      <c r="C12881" t="str">
        <v>Midday</v>
      </c>
      <c r="D12881">
        <v>34</v>
      </c>
      <c r="E12881" t="str">
        <f>IF(MOD(D12881,2)=0,"EVEN","ODD")</f>
        <v>EVEN</v>
      </c>
      <c r="F12881" t="str">
        <f>IF(D12881&lt;=18,"LOW (1-18)","HIGH (19-36)")</f>
        <v>HIGH (19-36)</v>
      </c>
      <c r="G12881">
        <f>INT((D12881-1)/6)+1</f>
        <v>6</v>
      </c>
      <c r="H12881">
        <f>MOD(D12881-1,6)+1</f>
        <v>4</v>
      </c>
      <c r="I12881">
        <f>37-D12881</f>
        <v>3</v>
      </c>
      <c r="J12881">
        <f>ABS(D12881-D12882)</f>
        <v>4</v>
      </c>
    </row>
    <row r="12882">
      <c r="A12882">
        <v>14686</v>
      </c>
      <c r="B12882" t="str">
        <v>2016-01-16</v>
      </c>
      <c r="C12882" t="str">
        <v>Morning</v>
      </c>
      <c r="D12882">
        <v>30</v>
      </c>
      <c r="E12882" t="str">
        <f>IF(MOD(D12882,2)=0,"EVEN","ODD")</f>
        <v>EVEN</v>
      </c>
      <c r="F12882" t="str">
        <f>IF(D12882&lt;=18,"LOW (1-18)","HIGH (19-36)")</f>
        <v>HIGH (19-36)</v>
      </c>
      <c r="G12882">
        <f>INT((D12882-1)/6)+1</f>
        <v>5</v>
      </c>
      <c r="H12882">
        <f>MOD(D12882-1,6)+1</f>
        <v>6</v>
      </c>
      <c r="I12882">
        <f>37-D12882</f>
        <v>7</v>
      </c>
      <c r="J12882">
        <f>ABS(D12882-D12883)</f>
        <v>1</v>
      </c>
    </row>
    <row r="12883">
      <c r="A12883">
        <v>14685</v>
      </c>
      <c r="B12883" t="str">
        <v>2016-01-15</v>
      </c>
      <c r="C12883" t="str">
        <v>Evening</v>
      </c>
      <c r="D12883">
        <v>29</v>
      </c>
      <c r="E12883" t="str">
        <f>IF(MOD(D12883,2)=0,"EVEN","ODD")</f>
        <v>ODD</v>
      </c>
      <c r="F12883" t="str">
        <f>IF(D12883&lt;=18,"LOW (1-18)","HIGH (19-36)")</f>
        <v>HIGH (19-36)</v>
      </c>
      <c r="G12883">
        <f>INT((D12883-1)/6)+1</f>
        <v>5</v>
      </c>
      <c r="H12883">
        <f>MOD(D12883-1,6)+1</f>
        <v>5</v>
      </c>
      <c r="I12883">
        <f>37-D12883</f>
        <v>8</v>
      </c>
      <c r="J12883">
        <f>ABS(D12883-D12884)</f>
        <v>24</v>
      </c>
    </row>
    <row r="12884">
      <c r="A12884">
        <v>14684</v>
      </c>
      <c r="B12884" t="str">
        <v>2016-01-15</v>
      </c>
      <c r="C12884" t="str">
        <v>Afternoon</v>
      </c>
      <c r="D12884">
        <v>5</v>
      </c>
      <c r="E12884" t="str">
        <f>IF(MOD(D12884,2)=0,"EVEN","ODD")</f>
        <v>ODD</v>
      </c>
      <c r="F12884" t="str">
        <f>IF(D12884&lt;=18,"LOW (1-18)","HIGH (19-36)")</f>
        <v>LOW (1-18)</v>
      </c>
      <c r="G12884">
        <f>INT((D12884-1)/6)+1</f>
        <v>1</v>
      </c>
      <c r="H12884">
        <f>MOD(D12884-1,6)+1</f>
        <v>5</v>
      </c>
      <c r="I12884">
        <f>37-D12884</f>
        <v>32</v>
      </c>
      <c r="J12884">
        <f>ABS(D12884-D12885)</f>
        <v>17</v>
      </c>
    </row>
    <row r="12885">
      <c r="A12885">
        <v>14683</v>
      </c>
      <c r="B12885" t="str">
        <v>2016-01-15</v>
      </c>
      <c r="C12885" t="str">
        <v>Midday</v>
      </c>
      <c r="D12885">
        <v>22</v>
      </c>
      <c r="E12885" t="str">
        <f>IF(MOD(D12885,2)=0,"EVEN","ODD")</f>
        <v>EVEN</v>
      </c>
      <c r="F12885" t="str">
        <f>IF(D12885&lt;=18,"LOW (1-18)","HIGH (19-36)")</f>
        <v>HIGH (19-36)</v>
      </c>
      <c r="G12885">
        <f>INT((D12885-1)/6)+1</f>
        <v>4</v>
      </c>
      <c r="H12885">
        <f>MOD(D12885-1,6)+1</f>
        <v>4</v>
      </c>
      <c r="I12885">
        <f>37-D12885</f>
        <v>15</v>
      </c>
      <c r="J12885">
        <f>ABS(D12885-D12886)</f>
        <v>11</v>
      </c>
    </row>
    <row r="12886">
      <c r="A12886">
        <v>14682</v>
      </c>
      <c r="B12886" t="str">
        <v>2016-01-15</v>
      </c>
      <c r="C12886" t="str">
        <v>Morning</v>
      </c>
      <c r="D12886">
        <v>11</v>
      </c>
      <c r="E12886" t="str">
        <f>IF(MOD(D12886,2)=0,"EVEN","ODD")</f>
        <v>ODD</v>
      </c>
      <c r="F12886" t="str">
        <f>IF(D12886&lt;=18,"LOW (1-18)","HIGH (19-36)")</f>
        <v>LOW (1-18)</v>
      </c>
      <c r="G12886">
        <f>INT((D12886-1)/6)+1</f>
        <v>2</v>
      </c>
      <c r="H12886">
        <f>MOD(D12886-1,6)+1</f>
        <v>5</v>
      </c>
      <c r="I12886">
        <f>37-D12886</f>
        <v>26</v>
      </c>
      <c r="J12886">
        <f>ABS(D12886-D12887)</f>
        <v>4</v>
      </c>
    </row>
    <row r="12887">
      <c r="A12887">
        <v>14681</v>
      </c>
      <c r="B12887" t="str">
        <v>2016-01-14</v>
      </c>
      <c r="C12887" t="str">
        <v>Evening</v>
      </c>
      <c r="D12887">
        <v>7</v>
      </c>
      <c r="E12887" t="str">
        <f>IF(MOD(D12887,2)=0,"EVEN","ODD")</f>
        <v>ODD</v>
      </c>
      <c r="F12887" t="str">
        <f>IF(D12887&lt;=18,"LOW (1-18)","HIGH (19-36)")</f>
        <v>LOW (1-18)</v>
      </c>
      <c r="G12887">
        <f>INT((D12887-1)/6)+1</f>
        <v>2</v>
      </c>
      <c r="H12887">
        <f>MOD(D12887-1,6)+1</f>
        <v>1</v>
      </c>
      <c r="I12887">
        <f>37-D12887</f>
        <v>30</v>
      </c>
      <c r="J12887">
        <f>ABS(D12887-D12888)</f>
        <v>22</v>
      </c>
    </row>
    <row r="12888">
      <c r="A12888">
        <v>14680</v>
      </c>
      <c r="B12888" t="str">
        <v>2016-01-14</v>
      </c>
      <c r="C12888" t="str">
        <v>Afternoon</v>
      </c>
      <c r="D12888">
        <v>29</v>
      </c>
      <c r="E12888" t="str">
        <f>IF(MOD(D12888,2)=0,"EVEN","ODD")</f>
        <v>ODD</v>
      </c>
      <c r="F12888" t="str">
        <f>IF(D12888&lt;=18,"LOW (1-18)","HIGH (19-36)")</f>
        <v>HIGH (19-36)</v>
      </c>
      <c r="G12888">
        <f>INT((D12888-1)/6)+1</f>
        <v>5</v>
      </c>
      <c r="H12888">
        <f>MOD(D12888-1,6)+1</f>
        <v>5</v>
      </c>
      <c r="I12888">
        <f>37-D12888</f>
        <v>8</v>
      </c>
      <c r="J12888">
        <f>ABS(D12888-D12889)</f>
        <v>12</v>
      </c>
    </row>
    <row r="12889">
      <c r="A12889">
        <v>14679</v>
      </c>
      <c r="B12889" t="str">
        <v>2016-01-14</v>
      </c>
      <c r="C12889" t="str">
        <v>Midday</v>
      </c>
      <c r="D12889">
        <v>17</v>
      </c>
      <c r="E12889" t="str">
        <f>IF(MOD(D12889,2)=0,"EVEN","ODD")</f>
        <v>ODD</v>
      </c>
      <c r="F12889" t="str">
        <f>IF(D12889&lt;=18,"LOW (1-18)","HIGH (19-36)")</f>
        <v>LOW (1-18)</v>
      </c>
      <c r="G12889">
        <f>INT((D12889-1)/6)+1</f>
        <v>3</v>
      </c>
      <c r="H12889">
        <f>MOD(D12889-1,6)+1</f>
        <v>5</v>
      </c>
      <c r="I12889">
        <f>37-D12889</f>
        <v>20</v>
      </c>
      <c r="J12889">
        <f>ABS(D12889-D12890)</f>
        <v>5</v>
      </c>
    </row>
    <row r="12890">
      <c r="A12890">
        <v>14678</v>
      </c>
      <c r="B12890" t="str">
        <v>2016-01-14</v>
      </c>
      <c r="C12890" t="str">
        <v>Morning</v>
      </c>
      <c r="D12890">
        <v>12</v>
      </c>
      <c r="E12890" t="str">
        <f>IF(MOD(D12890,2)=0,"EVEN","ODD")</f>
        <v>EVEN</v>
      </c>
      <c r="F12890" t="str">
        <f>IF(D12890&lt;=18,"LOW (1-18)","HIGH (19-36)")</f>
        <v>LOW (1-18)</v>
      </c>
      <c r="G12890">
        <f>INT((D12890-1)/6)+1</f>
        <v>2</v>
      </c>
      <c r="H12890">
        <f>MOD(D12890-1,6)+1</f>
        <v>6</v>
      </c>
      <c r="I12890">
        <f>37-D12890</f>
        <v>25</v>
      </c>
      <c r="J12890">
        <f>ABS(D12890-D12891)</f>
        <v>7</v>
      </c>
    </row>
    <row r="12891">
      <c r="A12891">
        <v>14677</v>
      </c>
      <c r="B12891" t="str">
        <v>2016-01-13</v>
      </c>
      <c r="C12891" t="str">
        <v>Evening</v>
      </c>
      <c r="D12891">
        <v>5</v>
      </c>
      <c r="E12891" t="str">
        <f>IF(MOD(D12891,2)=0,"EVEN","ODD")</f>
        <v>ODD</v>
      </c>
      <c r="F12891" t="str">
        <f>IF(D12891&lt;=18,"LOW (1-18)","HIGH (19-36)")</f>
        <v>LOW (1-18)</v>
      </c>
      <c r="G12891">
        <f>INT((D12891-1)/6)+1</f>
        <v>1</v>
      </c>
      <c r="H12891">
        <f>MOD(D12891-1,6)+1</f>
        <v>5</v>
      </c>
      <c r="I12891">
        <f>37-D12891</f>
        <v>32</v>
      </c>
      <c r="J12891">
        <f>ABS(D12891-D12892)</f>
        <v>25</v>
      </c>
    </row>
    <row r="12892">
      <c r="A12892">
        <v>14676</v>
      </c>
      <c r="B12892" t="str">
        <v>2016-01-13</v>
      </c>
      <c r="C12892" t="str">
        <v>Afternoon</v>
      </c>
      <c r="D12892">
        <v>30</v>
      </c>
      <c r="E12892" t="str">
        <f>IF(MOD(D12892,2)=0,"EVEN","ODD")</f>
        <v>EVEN</v>
      </c>
      <c r="F12892" t="str">
        <f>IF(D12892&lt;=18,"LOW (1-18)","HIGH (19-36)")</f>
        <v>HIGH (19-36)</v>
      </c>
      <c r="G12892">
        <f>INT((D12892-1)/6)+1</f>
        <v>5</v>
      </c>
      <c r="H12892">
        <f>MOD(D12892-1,6)+1</f>
        <v>6</v>
      </c>
      <c r="I12892">
        <f>37-D12892</f>
        <v>7</v>
      </c>
      <c r="J12892">
        <f>ABS(D12892-D12893)</f>
        <v>5</v>
      </c>
    </row>
    <row r="12893">
      <c r="A12893">
        <v>14675</v>
      </c>
      <c r="B12893" t="str">
        <v>2016-01-13</v>
      </c>
      <c r="C12893" t="str">
        <v>Midday</v>
      </c>
      <c r="D12893">
        <v>35</v>
      </c>
      <c r="E12893" t="str">
        <f>IF(MOD(D12893,2)=0,"EVEN","ODD")</f>
        <v>ODD</v>
      </c>
      <c r="F12893" t="str">
        <f>IF(D12893&lt;=18,"LOW (1-18)","HIGH (19-36)")</f>
        <v>HIGH (19-36)</v>
      </c>
      <c r="G12893">
        <f>INT((D12893-1)/6)+1</f>
        <v>6</v>
      </c>
      <c r="H12893">
        <f>MOD(D12893-1,6)+1</f>
        <v>5</v>
      </c>
      <c r="I12893">
        <f>37-D12893</f>
        <v>2</v>
      </c>
      <c r="J12893">
        <f>ABS(D12893-D12894)</f>
        <v>18</v>
      </c>
    </row>
    <row r="12894">
      <c r="A12894">
        <v>14674</v>
      </c>
      <c r="B12894" t="str">
        <v>2016-01-13</v>
      </c>
      <c r="C12894" t="str">
        <v>Morning</v>
      </c>
      <c r="D12894">
        <v>17</v>
      </c>
      <c r="E12894" t="str">
        <f>IF(MOD(D12894,2)=0,"EVEN","ODD")</f>
        <v>ODD</v>
      </c>
      <c r="F12894" t="str">
        <f>IF(D12894&lt;=18,"LOW (1-18)","HIGH (19-36)")</f>
        <v>LOW (1-18)</v>
      </c>
      <c r="G12894">
        <f>INT((D12894-1)/6)+1</f>
        <v>3</v>
      </c>
      <c r="H12894">
        <f>MOD(D12894-1,6)+1</f>
        <v>5</v>
      </c>
      <c r="I12894">
        <f>37-D12894</f>
        <v>20</v>
      </c>
      <c r="J12894">
        <f>ABS(D12894-D12895)</f>
        <v>2</v>
      </c>
    </row>
    <row r="12895">
      <c r="A12895">
        <v>14673</v>
      </c>
      <c r="B12895" t="str">
        <v>2016-01-12</v>
      </c>
      <c r="C12895" t="str">
        <v>Evening</v>
      </c>
      <c r="D12895">
        <v>19</v>
      </c>
      <c r="E12895" t="str">
        <f>IF(MOD(D12895,2)=0,"EVEN","ODD")</f>
        <v>ODD</v>
      </c>
      <c r="F12895" t="str">
        <f>IF(D12895&lt;=18,"LOW (1-18)","HIGH (19-36)")</f>
        <v>HIGH (19-36)</v>
      </c>
      <c r="G12895">
        <f>INT((D12895-1)/6)+1</f>
        <v>4</v>
      </c>
      <c r="H12895">
        <f>MOD(D12895-1,6)+1</f>
        <v>1</v>
      </c>
      <c r="I12895">
        <f>37-D12895</f>
        <v>18</v>
      </c>
      <c r="J12895">
        <f>ABS(D12895-D12896)</f>
        <v>1</v>
      </c>
    </row>
    <row r="12896">
      <c r="A12896">
        <v>14672</v>
      </c>
      <c r="B12896" t="str">
        <v>2016-01-12</v>
      </c>
      <c r="C12896" t="str">
        <v>Afternoon</v>
      </c>
      <c r="D12896">
        <v>18</v>
      </c>
      <c r="E12896" t="str">
        <f>IF(MOD(D12896,2)=0,"EVEN","ODD")</f>
        <v>EVEN</v>
      </c>
      <c r="F12896" t="str">
        <f>IF(D12896&lt;=18,"LOW (1-18)","HIGH (19-36)")</f>
        <v>LOW (1-18)</v>
      </c>
      <c r="G12896">
        <f>INT((D12896-1)/6)+1</f>
        <v>3</v>
      </c>
      <c r="H12896">
        <f>MOD(D12896-1,6)+1</f>
        <v>6</v>
      </c>
      <c r="I12896">
        <f>37-D12896</f>
        <v>19</v>
      </c>
      <c r="J12896">
        <f>ABS(D12896-D12897)</f>
        <v>6</v>
      </c>
    </row>
    <row r="12897">
      <c r="A12897">
        <v>14671</v>
      </c>
      <c r="B12897" t="str">
        <v>2016-01-12</v>
      </c>
      <c r="C12897" t="str">
        <v>Midday</v>
      </c>
      <c r="D12897">
        <v>12</v>
      </c>
      <c r="E12897" t="str">
        <f>IF(MOD(D12897,2)=0,"EVEN","ODD")</f>
        <v>EVEN</v>
      </c>
      <c r="F12897" t="str">
        <f>IF(D12897&lt;=18,"LOW (1-18)","HIGH (19-36)")</f>
        <v>LOW (1-18)</v>
      </c>
      <c r="G12897">
        <f>INT((D12897-1)/6)+1</f>
        <v>2</v>
      </c>
      <c r="H12897">
        <f>MOD(D12897-1,6)+1</f>
        <v>6</v>
      </c>
      <c r="I12897">
        <f>37-D12897</f>
        <v>25</v>
      </c>
      <c r="J12897">
        <f>ABS(D12897-D12898)</f>
        <v>5</v>
      </c>
    </row>
    <row r="12898">
      <c r="A12898">
        <v>14670</v>
      </c>
      <c r="B12898" t="str">
        <v>2016-01-12</v>
      </c>
      <c r="C12898" t="str">
        <v>Morning</v>
      </c>
      <c r="D12898">
        <v>17</v>
      </c>
      <c r="E12898" t="str">
        <f>IF(MOD(D12898,2)=0,"EVEN","ODD")</f>
        <v>ODD</v>
      </c>
      <c r="F12898" t="str">
        <f>IF(D12898&lt;=18,"LOW (1-18)","HIGH (19-36)")</f>
        <v>LOW (1-18)</v>
      </c>
      <c r="G12898">
        <f>INT((D12898-1)/6)+1</f>
        <v>3</v>
      </c>
      <c r="H12898">
        <f>MOD(D12898-1,6)+1</f>
        <v>5</v>
      </c>
      <c r="I12898">
        <f>37-D12898</f>
        <v>20</v>
      </c>
      <c r="J12898">
        <f>ABS(D12898-D12899)</f>
        <v>14</v>
      </c>
    </row>
    <row r="12899">
      <c r="A12899">
        <v>14669</v>
      </c>
      <c r="B12899" t="str">
        <v>2016-01-11</v>
      </c>
      <c r="C12899" t="str">
        <v>Evening</v>
      </c>
      <c r="D12899">
        <v>3</v>
      </c>
      <c r="E12899" t="str">
        <f>IF(MOD(D12899,2)=0,"EVEN","ODD")</f>
        <v>ODD</v>
      </c>
      <c r="F12899" t="str">
        <f>IF(D12899&lt;=18,"LOW (1-18)","HIGH (19-36)")</f>
        <v>LOW (1-18)</v>
      </c>
      <c r="G12899">
        <f>INT((D12899-1)/6)+1</f>
        <v>1</v>
      </c>
      <c r="H12899">
        <f>MOD(D12899-1,6)+1</f>
        <v>3</v>
      </c>
      <c r="I12899">
        <f>37-D12899</f>
        <v>34</v>
      </c>
      <c r="J12899">
        <f>ABS(D12899-D12900)</f>
        <v>30</v>
      </c>
    </row>
    <row r="12900">
      <c r="A12900">
        <v>14668</v>
      </c>
      <c r="B12900" t="str">
        <v>2016-01-11</v>
      </c>
      <c r="C12900" t="str">
        <v>Afternoon</v>
      </c>
      <c r="D12900">
        <v>33</v>
      </c>
      <c r="E12900" t="str">
        <f>IF(MOD(D12900,2)=0,"EVEN","ODD")</f>
        <v>ODD</v>
      </c>
      <c r="F12900" t="str">
        <f>IF(D12900&lt;=18,"LOW (1-18)","HIGH (19-36)")</f>
        <v>HIGH (19-36)</v>
      </c>
      <c r="G12900">
        <f>INT((D12900-1)/6)+1</f>
        <v>6</v>
      </c>
      <c r="H12900">
        <f>MOD(D12900-1,6)+1</f>
        <v>3</v>
      </c>
      <c r="I12900">
        <f>37-D12900</f>
        <v>4</v>
      </c>
      <c r="J12900">
        <f>ABS(D12900-D12901)</f>
        <v>2</v>
      </c>
    </row>
    <row r="12901">
      <c r="A12901">
        <v>14667</v>
      </c>
      <c r="B12901" t="str">
        <v>2016-01-11</v>
      </c>
      <c r="C12901" t="str">
        <v>Midday</v>
      </c>
      <c r="D12901">
        <v>35</v>
      </c>
      <c r="E12901" t="str">
        <f>IF(MOD(D12901,2)=0,"EVEN","ODD")</f>
        <v>ODD</v>
      </c>
      <c r="F12901" t="str">
        <f>IF(D12901&lt;=18,"LOW (1-18)","HIGH (19-36)")</f>
        <v>HIGH (19-36)</v>
      </c>
      <c r="G12901">
        <f>INT((D12901-1)/6)+1</f>
        <v>6</v>
      </c>
      <c r="H12901">
        <f>MOD(D12901-1,6)+1</f>
        <v>5</v>
      </c>
      <c r="I12901">
        <f>37-D12901</f>
        <v>2</v>
      </c>
      <c r="J12901">
        <f>ABS(D12901-D12902)</f>
        <v>19</v>
      </c>
    </row>
    <row r="12902">
      <c r="A12902">
        <v>14666</v>
      </c>
      <c r="B12902" t="str">
        <v>2016-01-11</v>
      </c>
      <c r="C12902" t="str">
        <v>Morning</v>
      </c>
      <c r="D12902">
        <v>16</v>
      </c>
      <c r="E12902" t="str">
        <f>IF(MOD(D12902,2)=0,"EVEN","ODD")</f>
        <v>EVEN</v>
      </c>
      <c r="F12902" t="str">
        <f>IF(D12902&lt;=18,"LOW (1-18)","HIGH (19-36)")</f>
        <v>LOW (1-18)</v>
      </c>
      <c r="G12902">
        <f>INT((D12902-1)/6)+1</f>
        <v>3</v>
      </c>
      <c r="H12902">
        <f>MOD(D12902-1,6)+1</f>
        <v>4</v>
      </c>
      <c r="I12902">
        <f>37-D12902</f>
        <v>21</v>
      </c>
      <c r="J12902">
        <f>ABS(D12902-D12903)</f>
        <v>3</v>
      </c>
    </row>
    <row r="12903">
      <c r="A12903">
        <v>14665</v>
      </c>
      <c r="B12903" t="str">
        <v>2016-01-09</v>
      </c>
      <c r="C12903" t="str">
        <v>Evening</v>
      </c>
      <c r="D12903">
        <v>13</v>
      </c>
      <c r="E12903" t="str">
        <f>IF(MOD(D12903,2)=0,"EVEN","ODD")</f>
        <v>ODD</v>
      </c>
      <c r="F12903" t="str">
        <f>IF(D12903&lt;=18,"LOW (1-18)","HIGH (19-36)")</f>
        <v>LOW (1-18)</v>
      </c>
      <c r="G12903">
        <f>INT((D12903-1)/6)+1</f>
        <v>3</v>
      </c>
      <c r="H12903">
        <f>MOD(D12903-1,6)+1</f>
        <v>1</v>
      </c>
      <c r="I12903">
        <f>37-D12903</f>
        <v>24</v>
      </c>
      <c r="J12903">
        <f>ABS(D12903-D12904)</f>
        <v>12</v>
      </c>
    </row>
    <row r="12904">
      <c r="A12904">
        <v>14664</v>
      </c>
      <c r="B12904" t="str">
        <v>2016-01-09</v>
      </c>
      <c r="C12904" t="str">
        <v>Afternoon</v>
      </c>
      <c r="D12904">
        <v>25</v>
      </c>
      <c r="E12904" t="str">
        <f>IF(MOD(D12904,2)=0,"EVEN","ODD")</f>
        <v>ODD</v>
      </c>
      <c r="F12904" t="str">
        <f>IF(D12904&lt;=18,"LOW (1-18)","HIGH (19-36)")</f>
        <v>HIGH (19-36)</v>
      </c>
      <c r="G12904">
        <f>INT((D12904-1)/6)+1</f>
        <v>5</v>
      </c>
      <c r="H12904">
        <f>MOD(D12904-1,6)+1</f>
        <v>1</v>
      </c>
      <c r="I12904">
        <f>37-D12904</f>
        <v>12</v>
      </c>
      <c r="J12904">
        <f>ABS(D12904-D12905)</f>
        <v>0</v>
      </c>
    </row>
    <row r="12905">
      <c r="A12905">
        <v>14663</v>
      </c>
      <c r="B12905" t="str">
        <v>2016-01-09</v>
      </c>
      <c r="C12905" t="str">
        <v>Midday</v>
      </c>
      <c r="D12905">
        <v>25</v>
      </c>
      <c r="E12905" t="str">
        <f>IF(MOD(D12905,2)=0,"EVEN","ODD")</f>
        <v>ODD</v>
      </c>
      <c r="F12905" t="str">
        <f>IF(D12905&lt;=18,"LOW (1-18)","HIGH (19-36)")</f>
        <v>HIGH (19-36)</v>
      </c>
      <c r="G12905">
        <f>INT((D12905-1)/6)+1</f>
        <v>5</v>
      </c>
      <c r="H12905">
        <f>MOD(D12905-1,6)+1</f>
        <v>1</v>
      </c>
      <c r="I12905">
        <f>37-D12905</f>
        <v>12</v>
      </c>
      <c r="J12905">
        <f>ABS(D12905-D12906)</f>
        <v>1</v>
      </c>
    </row>
    <row r="12906">
      <c r="A12906">
        <v>14662</v>
      </c>
      <c r="B12906" t="str">
        <v>2016-01-09</v>
      </c>
      <c r="C12906" t="str">
        <v>Morning</v>
      </c>
      <c r="D12906">
        <v>24</v>
      </c>
      <c r="E12906" t="str">
        <f>IF(MOD(D12906,2)=0,"EVEN","ODD")</f>
        <v>EVEN</v>
      </c>
      <c r="F12906" t="str">
        <f>IF(D12906&lt;=18,"LOW (1-18)","HIGH (19-36)")</f>
        <v>HIGH (19-36)</v>
      </c>
      <c r="G12906">
        <f>INT((D12906-1)/6)+1</f>
        <v>4</v>
      </c>
      <c r="H12906">
        <f>MOD(D12906-1,6)+1</f>
        <v>6</v>
      </c>
      <c r="I12906">
        <f>37-D12906</f>
        <v>13</v>
      </c>
      <c r="J12906">
        <f>ABS(D12906-D12907)</f>
        <v>7</v>
      </c>
    </row>
    <row r="12907">
      <c r="A12907">
        <v>14661</v>
      </c>
      <c r="B12907" t="str">
        <v>2016-01-08</v>
      </c>
      <c r="C12907" t="str">
        <v>Evening</v>
      </c>
      <c r="D12907">
        <v>17</v>
      </c>
      <c r="E12907" t="str">
        <f>IF(MOD(D12907,2)=0,"EVEN","ODD")</f>
        <v>ODD</v>
      </c>
      <c r="F12907" t="str">
        <f>IF(D12907&lt;=18,"LOW (1-18)","HIGH (19-36)")</f>
        <v>LOW (1-18)</v>
      </c>
      <c r="G12907">
        <f>INT((D12907-1)/6)+1</f>
        <v>3</v>
      </c>
      <c r="H12907">
        <f>MOD(D12907-1,6)+1</f>
        <v>5</v>
      </c>
      <c r="I12907">
        <f>37-D12907</f>
        <v>20</v>
      </c>
      <c r="J12907">
        <f>ABS(D12907-D12908)</f>
        <v>16</v>
      </c>
    </row>
    <row r="12908">
      <c r="A12908">
        <v>14660</v>
      </c>
      <c r="B12908" t="str">
        <v>2016-01-08</v>
      </c>
      <c r="C12908" t="str">
        <v>Afternoon</v>
      </c>
      <c r="D12908">
        <v>33</v>
      </c>
      <c r="E12908" t="str">
        <f>IF(MOD(D12908,2)=0,"EVEN","ODD")</f>
        <v>ODD</v>
      </c>
      <c r="F12908" t="str">
        <f>IF(D12908&lt;=18,"LOW (1-18)","HIGH (19-36)")</f>
        <v>HIGH (19-36)</v>
      </c>
      <c r="G12908">
        <f>INT((D12908-1)/6)+1</f>
        <v>6</v>
      </c>
      <c r="H12908">
        <f>MOD(D12908-1,6)+1</f>
        <v>3</v>
      </c>
      <c r="I12908">
        <f>37-D12908</f>
        <v>4</v>
      </c>
      <c r="J12908">
        <f>ABS(D12908-D12909)</f>
        <v>15</v>
      </c>
    </row>
    <row r="12909">
      <c r="A12909">
        <v>14659</v>
      </c>
      <c r="B12909" t="str">
        <v>2016-01-08</v>
      </c>
      <c r="C12909" t="str">
        <v>Midday</v>
      </c>
      <c r="D12909">
        <v>18</v>
      </c>
      <c r="E12909" t="str">
        <f>IF(MOD(D12909,2)=0,"EVEN","ODD")</f>
        <v>EVEN</v>
      </c>
      <c r="F12909" t="str">
        <f>IF(D12909&lt;=18,"LOW (1-18)","HIGH (19-36)")</f>
        <v>LOW (1-18)</v>
      </c>
      <c r="G12909">
        <f>INT((D12909-1)/6)+1</f>
        <v>3</v>
      </c>
      <c r="H12909">
        <f>MOD(D12909-1,6)+1</f>
        <v>6</v>
      </c>
      <c r="I12909">
        <f>37-D12909</f>
        <v>19</v>
      </c>
      <c r="J12909">
        <f>ABS(D12909-D12910)</f>
        <v>12</v>
      </c>
    </row>
    <row r="12910">
      <c r="A12910">
        <v>14658</v>
      </c>
      <c r="B12910" t="str">
        <v>2016-01-08</v>
      </c>
      <c r="C12910" t="str">
        <v>Morning</v>
      </c>
      <c r="D12910">
        <v>30</v>
      </c>
      <c r="E12910" t="str">
        <f>IF(MOD(D12910,2)=0,"EVEN","ODD")</f>
        <v>EVEN</v>
      </c>
      <c r="F12910" t="str">
        <f>IF(D12910&lt;=18,"LOW (1-18)","HIGH (19-36)")</f>
        <v>HIGH (19-36)</v>
      </c>
      <c r="G12910">
        <f>INT((D12910-1)/6)+1</f>
        <v>5</v>
      </c>
      <c r="H12910">
        <f>MOD(D12910-1,6)+1</f>
        <v>6</v>
      </c>
      <c r="I12910">
        <f>37-D12910</f>
        <v>7</v>
      </c>
      <c r="J12910">
        <f>ABS(D12910-D12911)</f>
        <v>0</v>
      </c>
    </row>
    <row r="12911">
      <c r="A12911">
        <v>14657</v>
      </c>
      <c r="B12911" t="str">
        <v>2016-01-07</v>
      </c>
      <c r="C12911" t="str">
        <v>Evening</v>
      </c>
      <c r="D12911">
        <v>30</v>
      </c>
      <c r="E12911" t="str">
        <f>IF(MOD(D12911,2)=0,"EVEN","ODD")</f>
        <v>EVEN</v>
      </c>
      <c r="F12911" t="str">
        <f>IF(D12911&lt;=18,"LOW (1-18)","HIGH (19-36)")</f>
        <v>HIGH (19-36)</v>
      </c>
      <c r="G12911">
        <f>INT((D12911-1)/6)+1</f>
        <v>5</v>
      </c>
      <c r="H12911">
        <f>MOD(D12911-1,6)+1</f>
        <v>6</v>
      </c>
      <c r="I12911">
        <f>37-D12911</f>
        <v>7</v>
      </c>
      <c r="J12911">
        <f>ABS(D12911-D12912)</f>
        <v>25</v>
      </c>
    </row>
    <row r="12912">
      <c r="A12912">
        <v>14656</v>
      </c>
      <c r="B12912" t="str">
        <v>2016-01-07</v>
      </c>
      <c r="C12912" t="str">
        <v>Afternoon</v>
      </c>
      <c r="D12912">
        <v>5</v>
      </c>
      <c r="E12912" t="str">
        <f>IF(MOD(D12912,2)=0,"EVEN","ODD")</f>
        <v>ODD</v>
      </c>
      <c r="F12912" t="str">
        <f>IF(D12912&lt;=18,"LOW (1-18)","HIGH (19-36)")</f>
        <v>LOW (1-18)</v>
      </c>
      <c r="G12912">
        <f>INT((D12912-1)/6)+1</f>
        <v>1</v>
      </c>
      <c r="H12912">
        <f>MOD(D12912-1,6)+1</f>
        <v>5</v>
      </c>
      <c r="I12912">
        <f>37-D12912</f>
        <v>32</v>
      </c>
      <c r="J12912">
        <f>ABS(D12912-D12913)</f>
        <v>16</v>
      </c>
    </row>
    <row r="12913">
      <c r="A12913">
        <v>14655</v>
      </c>
      <c r="B12913" t="str">
        <v>2016-01-07</v>
      </c>
      <c r="C12913" t="str">
        <v>Midday</v>
      </c>
      <c r="D12913">
        <v>21</v>
      </c>
      <c r="E12913" t="str">
        <f>IF(MOD(D12913,2)=0,"EVEN","ODD")</f>
        <v>ODD</v>
      </c>
      <c r="F12913" t="str">
        <f>IF(D12913&lt;=18,"LOW (1-18)","HIGH (19-36)")</f>
        <v>HIGH (19-36)</v>
      </c>
      <c r="G12913">
        <f>INT((D12913-1)/6)+1</f>
        <v>4</v>
      </c>
      <c r="H12913">
        <f>MOD(D12913-1,6)+1</f>
        <v>3</v>
      </c>
      <c r="I12913">
        <f>37-D12913</f>
        <v>16</v>
      </c>
      <c r="J12913">
        <f>ABS(D12913-D12914)</f>
        <v>14</v>
      </c>
    </row>
    <row r="12914">
      <c r="A12914">
        <v>14654</v>
      </c>
      <c r="B12914" t="str">
        <v>2016-01-07</v>
      </c>
      <c r="C12914" t="str">
        <v>Morning</v>
      </c>
      <c r="D12914">
        <v>7</v>
      </c>
      <c r="E12914" t="str">
        <f>IF(MOD(D12914,2)=0,"EVEN","ODD")</f>
        <v>ODD</v>
      </c>
      <c r="F12914" t="str">
        <f>IF(D12914&lt;=18,"LOW (1-18)","HIGH (19-36)")</f>
        <v>LOW (1-18)</v>
      </c>
      <c r="G12914">
        <f>INT((D12914-1)/6)+1</f>
        <v>2</v>
      </c>
      <c r="H12914">
        <f>MOD(D12914-1,6)+1</f>
        <v>1</v>
      </c>
      <c r="I12914">
        <f>37-D12914</f>
        <v>30</v>
      </c>
      <c r="J12914">
        <f>ABS(D12914-D12915)</f>
        <v>22</v>
      </c>
    </row>
    <row r="12915">
      <c r="A12915">
        <v>14653</v>
      </c>
      <c r="B12915" t="str">
        <v>2016-01-06</v>
      </c>
      <c r="C12915" t="str">
        <v>Evening</v>
      </c>
      <c r="D12915">
        <v>29</v>
      </c>
      <c r="E12915" t="str">
        <f>IF(MOD(D12915,2)=0,"EVEN","ODD")</f>
        <v>ODD</v>
      </c>
      <c r="F12915" t="str">
        <f>IF(D12915&lt;=18,"LOW (1-18)","HIGH (19-36)")</f>
        <v>HIGH (19-36)</v>
      </c>
      <c r="G12915">
        <f>INT((D12915-1)/6)+1</f>
        <v>5</v>
      </c>
      <c r="H12915">
        <f>MOD(D12915-1,6)+1</f>
        <v>5</v>
      </c>
      <c r="I12915">
        <f>37-D12915</f>
        <v>8</v>
      </c>
      <c r="J12915">
        <f>ABS(D12915-D12916)</f>
        <v>14</v>
      </c>
    </row>
    <row r="12916">
      <c r="A12916">
        <v>14652</v>
      </c>
      <c r="B12916" t="str">
        <v>2016-01-06</v>
      </c>
      <c r="C12916" t="str">
        <v>Afternoon</v>
      </c>
      <c r="D12916">
        <v>15</v>
      </c>
      <c r="E12916" t="str">
        <f>IF(MOD(D12916,2)=0,"EVEN","ODD")</f>
        <v>ODD</v>
      </c>
      <c r="F12916" t="str">
        <f>IF(D12916&lt;=18,"LOW (1-18)","HIGH (19-36)")</f>
        <v>LOW (1-18)</v>
      </c>
      <c r="G12916">
        <f>INT((D12916-1)/6)+1</f>
        <v>3</v>
      </c>
      <c r="H12916">
        <f>MOD(D12916-1,6)+1</f>
        <v>3</v>
      </c>
      <c r="I12916">
        <f>37-D12916</f>
        <v>22</v>
      </c>
      <c r="J12916">
        <f>ABS(D12916-D12917)</f>
        <v>10</v>
      </c>
    </row>
    <row r="12917">
      <c r="A12917">
        <v>14651</v>
      </c>
      <c r="B12917" t="str">
        <v>2016-01-06</v>
      </c>
      <c r="C12917" t="str">
        <v>Midday</v>
      </c>
      <c r="D12917">
        <v>5</v>
      </c>
      <c r="E12917" t="str">
        <f>IF(MOD(D12917,2)=0,"EVEN","ODD")</f>
        <v>ODD</v>
      </c>
      <c r="F12917" t="str">
        <f>IF(D12917&lt;=18,"LOW (1-18)","HIGH (19-36)")</f>
        <v>LOW (1-18)</v>
      </c>
      <c r="G12917">
        <f>INT((D12917-1)/6)+1</f>
        <v>1</v>
      </c>
      <c r="H12917">
        <f>MOD(D12917-1,6)+1</f>
        <v>5</v>
      </c>
      <c r="I12917">
        <f>37-D12917</f>
        <v>32</v>
      </c>
      <c r="J12917">
        <f>ABS(D12917-D12918)</f>
        <v>2</v>
      </c>
    </row>
    <row r="12918">
      <c r="A12918">
        <v>14650</v>
      </c>
      <c r="B12918" t="str">
        <v>2016-01-06</v>
      </c>
      <c r="C12918" t="str">
        <v>Morning</v>
      </c>
      <c r="D12918">
        <v>7</v>
      </c>
      <c r="E12918" t="str">
        <f>IF(MOD(D12918,2)=0,"EVEN","ODD")</f>
        <v>ODD</v>
      </c>
      <c r="F12918" t="str">
        <f>IF(D12918&lt;=18,"LOW (1-18)","HIGH (19-36)")</f>
        <v>LOW (1-18)</v>
      </c>
      <c r="G12918">
        <f>INT((D12918-1)/6)+1</f>
        <v>2</v>
      </c>
      <c r="H12918">
        <f>MOD(D12918-1,6)+1</f>
        <v>1</v>
      </c>
      <c r="I12918">
        <f>37-D12918</f>
        <v>30</v>
      </c>
      <c r="J12918">
        <f>ABS(D12918-D12919)</f>
        <v>4</v>
      </c>
    </row>
    <row r="12919">
      <c r="A12919">
        <v>14649</v>
      </c>
      <c r="B12919" t="str">
        <v>2016-01-05</v>
      </c>
      <c r="C12919" t="str">
        <v>Evening</v>
      </c>
      <c r="D12919">
        <v>11</v>
      </c>
      <c r="E12919" t="str">
        <f>IF(MOD(D12919,2)=0,"EVEN","ODD")</f>
        <v>ODD</v>
      </c>
      <c r="F12919" t="str">
        <f>IF(D12919&lt;=18,"LOW (1-18)","HIGH (19-36)")</f>
        <v>LOW (1-18)</v>
      </c>
      <c r="G12919">
        <f>INT((D12919-1)/6)+1</f>
        <v>2</v>
      </c>
      <c r="H12919">
        <f>MOD(D12919-1,6)+1</f>
        <v>5</v>
      </c>
      <c r="I12919">
        <f>37-D12919</f>
        <v>26</v>
      </c>
      <c r="J12919">
        <f>ABS(D12919-D12920)</f>
        <v>13</v>
      </c>
    </row>
    <row r="12920">
      <c r="A12920">
        <v>14647</v>
      </c>
      <c r="B12920" t="str">
        <v>2016-01-05</v>
      </c>
      <c r="C12920" t="str">
        <v>Midday</v>
      </c>
      <c r="D12920">
        <v>24</v>
      </c>
      <c r="E12920" t="str">
        <f>IF(MOD(D12920,2)=0,"EVEN","ODD")</f>
        <v>EVEN</v>
      </c>
      <c r="F12920" t="str">
        <f>IF(D12920&lt;=18,"LOW (1-18)","HIGH (19-36)")</f>
        <v>HIGH (19-36)</v>
      </c>
      <c r="G12920">
        <f>INT((D12920-1)/6)+1</f>
        <v>4</v>
      </c>
      <c r="H12920">
        <f>MOD(D12920-1,6)+1</f>
        <v>6</v>
      </c>
      <c r="I12920">
        <f>37-D12920</f>
        <v>13</v>
      </c>
      <c r="J12920">
        <f>ABS(D12920-D12921)</f>
        <v>10</v>
      </c>
    </row>
    <row r="12921">
      <c r="A12921">
        <v>14646</v>
      </c>
      <c r="B12921" t="str">
        <v>2016-01-05</v>
      </c>
      <c r="C12921" t="str">
        <v>Morning</v>
      </c>
      <c r="D12921">
        <v>34</v>
      </c>
      <c r="E12921" t="str">
        <f>IF(MOD(D12921,2)=0,"EVEN","ODD")</f>
        <v>EVEN</v>
      </c>
      <c r="F12921" t="str">
        <f>IF(D12921&lt;=18,"LOW (1-18)","HIGH (19-36)")</f>
        <v>HIGH (19-36)</v>
      </c>
      <c r="G12921">
        <f>INT((D12921-1)/6)+1</f>
        <v>6</v>
      </c>
      <c r="H12921">
        <f>MOD(D12921-1,6)+1</f>
        <v>4</v>
      </c>
      <c r="I12921">
        <f>37-D12921</f>
        <v>3</v>
      </c>
      <c r="J12921">
        <f>ABS(D12921-D12922)</f>
        <v>8</v>
      </c>
    </row>
    <row r="12922">
      <c r="A12922">
        <v>14645</v>
      </c>
      <c r="B12922" t="str">
        <v>2016-01-04</v>
      </c>
      <c r="C12922" t="str">
        <v>Evening</v>
      </c>
      <c r="D12922">
        <v>26</v>
      </c>
      <c r="E12922" t="str">
        <f>IF(MOD(D12922,2)=0,"EVEN","ODD")</f>
        <v>EVEN</v>
      </c>
      <c r="F12922" t="str">
        <f>IF(D12922&lt;=18,"LOW (1-18)","HIGH (19-36)")</f>
        <v>HIGH (19-36)</v>
      </c>
      <c r="G12922">
        <f>INT((D12922-1)/6)+1</f>
        <v>5</v>
      </c>
      <c r="H12922">
        <f>MOD(D12922-1,6)+1</f>
        <v>2</v>
      </c>
      <c r="I12922">
        <f>37-D12922</f>
        <v>11</v>
      </c>
      <c r="J12922">
        <f>ABS(D12922-D12923)</f>
        <v>13</v>
      </c>
    </row>
    <row r="12923">
      <c r="A12923">
        <v>14644</v>
      </c>
      <c r="B12923" t="str">
        <v>2016-01-04</v>
      </c>
      <c r="C12923" t="str">
        <v>Afternoon</v>
      </c>
      <c r="D12923">
        <v>13</v>
      </c>
      <c r="E12923" t="str">
        <f>IF(MOD(D12923,2)=0,"EVEN","ODD")</f>
        <v>ODD</v>
      </c>
      <c r="F12923" t="str">
        <f>IF(D12923&lt;=18,"LOW (1-18)","HIGH (19-36)")</f>
        <v>LOW (1-18)</v>
      </c>
      <c r="G12923">
        <f>INT((D12923-1)/6)+1</f>
        <v>3</v>
      </c>
      <c r="H12923">
        <f>MOD(D12923-1,6)+1</f>
        <v>1</v>
      </c>
      <c r="I12923">
        <f>37-D12923</f>
        <v>24</v>
      </c>
      <c r="J12923">
        <f>ABS(D12923-D12924)</f>
        <v>7</v>
      </c>
    </row>
    <row r="12924">
      <c r="A12924">
        <v>14643</v>
      </c>
      <c r="B12924" t="str">
        <v>2016-01-04</v>
      </c>
      <c r="C12924" t="str">
        <v>Midday</v>
      </c>
      <c r="D12924">
        <v>20</v>
      </c>
      <c r="E12924" t="str">
        <f>IF(MOD(D12924,2)=0,"EVEN","ODD")</f>
        <v>EVEN</v>
      </c>
      <c r="F12924" t="str">
        <f>IF(D12924&lt;=18,"LOW (1-18)","HIGH (19-36)")</f>
        <v>HIGH (19-36)</v>
      </c>
      <c r="G12924">
        <f>INT((D12924-1)/6)+1</f>
        <v>4</v>
      </c>
      <c r="H12924">
        <f>MOD(D12924-1,6)+1</f>
        <v>2</v>
      </c>
      <c r="I12924">
        <f>37-D12924</f>
        <v>17</v>
      </c>
      <c r="J12924">
        <f>ABS(D12924-D12925)</f>
        <v>3</v>
      </c>
    </row>
    <row r="12925">
      <c r="A12925">
        <v>14642</v>
      </c>
      <c r="B12925" t="str">
        <v>2016-01-04</v>
      </c>
      <c r="C12925" t="str">
        <v>Morning</v>
      </c>
      <c r="D12925">
        <v>23</v>
      </c>
      <c r="E12925" t="str">
        <f>IF(MOD(D12925,2)=0,"EVEN","ODD")</f>
        <v>ODD</v>
      </c>
      <c r="F12925" t="str">
        <f>IF(D12925&lt;=18,"LOW (1-18)","HIGH (19-36)")</f>
        <v>HIGH (19-36)</v>
      </c>
      <c r="G12925">
        <f>INT((D12925-1)/6)+1</f>
        <v>4</v>
      </c>
      <c r="H12925">
        <f>MOD(D12925-1,6)+1</f>
        <v>5</v>
      </c>
      <c r="I12925">
        <f>37-D12925</f>
        <v>14</v>
      </c>
      <c r="J12925">
        <f>ABS(D12925-D12926)</f>
        <v>14</v>
      </c>
    </row>
    <row r="12926">
      <c r="A12926">
        <v>14641</v>
      </c>
      <c r="B12926" t="str">
        <v>2016-01-02</v>
      </c>
      <c r="C12926" t="str">
        <v>Evening</v>
      </c>
      <c r="D12926">
        <v>9</v>
      </c>
      <c r="E12926" t="str">
        <f>IF(MOD(D12926,2)=0,"EVEN","ODD")</f>
        <v>ODD</v>
      </c>
      <c r="F12926" t="str">
        <f>IF(D12926&lt;=18,"LOW (1-18)","HIGH (19-36)")</f>
        <v>LOW (1-18)</v>
      </c>
      <c r="G12926">
        <f>INT((D12926-1)/6)+1</f>
        <v>2</v>
      </c>
      <c r="H12926">
        <f>MOD(D12926-1,6)+1</f>
        <v>3</v>
      </c>
      <c r="I12926">
        <f>37-D12926</f>
        <v>28</v>
      </c>
      <c r="J12926">
        <f>ABS(D12926-D12927)</f>
        <v>27</v>
      </c>
    </row>
    <row r="12927">
      <c r="A12927">
        <v>14640</v>
      </c>
      <c r="B12927" t="str">
        <v>2016-01-02</v>
      </c>
      <c r="C12927" t="str">
        <v>Afternoon</v>
      </c>
      <c r="D12927">
        <v>36</v>
      </c>
      <c r="E12927" t="str">
        <f>IF(MOD(D12927,2)=0,"EVEN","ODD")</f>
        <v>EVEN</v>
      </c>
      <c r="F12927" t="str">
        <f>IF(D12927&lt;=18,"LOW (1-18)","HIGH (19-36)")</f>
        <v>HIGH (19-36)</v>
      </c>
      <c r="G12927">
        <f>INT((D12927-1)/6)+1</f>
        <v>6</v>
      </c>
      <c r="H12927">
        <f>MOD(D12927-1,6)+1</f>
        <v>6</v>
      </c>
      <c r="I12927">
        <f>37-D12927</f>
        <v>1</v>
      </c>
      <c r="J12927">
        <f>ABS(D12927-D12928)</f>
        <v>0</v>
      </c>
    </row>
    <row r="12928">
      <c r="A12928">
        <v>14639</v>
      </c>
      <c r="B12928" t="str">
        <v>2016-01-02</v>
      </c>
      <c r="C12928" t="str">
        <v>Midday</v>
      </c>
      <c r="D12928">
        <v>36</v>
      </c>
      <c r="E12928" t="str">
        <f>IF(MOD(D12928,2)=0,"EVEN","ODD")</f>
        <v>EVEN</v>
      </c>
      <c r="F12928" t="str">
        <f>IF(D12928&lt;=18,"LOW (1-18)","HIGH (19-36)")</f>
        <v>HIGH (19-36)</v>
      </c>
      <c r="G12928">
        <f>INT((D12928-1)/6)+1</f>
        <v>6</v>
      </c>
      <c r="H12928">
        <f>MOD(D12928-1,6)+1</f>
        <v>6</v>
      </c>
      <c r="I12928">
        <f>37-D12928</f>
        <v>1</v>
      </c>
      <c r="J12928">
        <f>ABS(D12928-D12929)</f>
        <v>13</v>
      </c>
    </row>
    <row r="12929">
      <c r="A12929">
        <v>14638</v>
      </c>
      <c r="B12929" t="str">
        <v>2016-01-02</v>
      </c>
      <c r="C12929" t="str">
        <v>Morning</v>
      </c>
      <c r="D12929">
        <v>23</v>
      </c>
      <c r="E12929" t="str">
        <f>IF(MOD(D12929,2)=0,"EVEN","ODD")</f>
        <v>ODD</v>
      </c>
      <c r="F12929" t="str">
        <f>IF(D12929&lt;=18,"LOW (1-18)","HIGH (19-36)")</f>
        <v>HIGH (19-36)</v>
      </c>
      <c r="G12929">
        <f>INT((D12929-1)/6)+1</f>
        <v>4</v>
      </c>
      <c r="H12929">
        <f>MOD(D12929-1,6)+1</f>
        <v>5</v>
      </c>
      <c r="I12929">
        <f>37-D12929</f>
        <v>14</v>
      </c>
      <c r="J12929">
        <f>ABS(D12929-D12930)</f>
        <v>2</v>
      </c>
    </row>
    <row r="12930">
      <c r="A12930">
        <v>14637</v>
      </c>
      <c r="B12930" t="str">
        <v>2016-01-01</v>
      </c>
      <c r="C12930" t="str">
        <v>Evening</v>
      </c>
      <c r="D12930">
        <v>21</v>
      </c>
      <c r="E12930" t="str">
        <f>IF(MOD(D12930,2)=0,"EVEN","ODD")</f>
        <v>ODD</v>
      </c>
      <c r="F12930" t="str">
        <f>IF(D12930&lt;=18,"LOW (1-18)","HIGH (19-36)")</f>
        <v>HIGH (19-36)</v>
      </c>
      <c r="G12930">
        <f>INT((D12930-1)/6)+1</f>
        <v>4</v>
      </c>
      <c r="H12930">
        <f>MOD(D12930-1,6)+1</f>
        <v>3</v>
      </c>
      <c r="I12930">
        <f>37-D12930</f>
        <v>16</v>
      </c>
      <c r="J12930">
        <f>ABS(D12930-D12931)</f>
        <v>6</v>
      </c>
    </row>
    <row r="12931">
      <c r="A12931">
        <v>14636</v>
      </c>
      <c r="B12931" t="str">
        <v>2016-01-01</v>
      </c>
      <c r="C12931" t="str">
        <v>Afternoon</v>
      </c>
      <c r="D12931">
        <v>27</v>
      </c>
      <c r="E12931" t="str">
        <f>IF(MOD(D12931,2)=0,"EVEN","ODD")</f>
        <v>ODD</v>
      </c>
      <c r="F12931" t="str">
        <f>IF(D12931&lt;=18,"LOW (1-18)","HIGH (19-36)")</f>
        <v>HIGH (19-36)</v>
      </c>
      <c r="G12931">
        <f>INT((D12931-1)/6)+1</f>
        <v>5</v>
      </c>
      <c r="H12931">
        <f>MOD(D12931-1,6)+1</f>
        <v>3</v>
      </c>
      <c r="I12931">
        <f>37-D12931</f>
        <v>10</v>
      </c>
      <c r="J12931">
        <f>ABS(D12931-D12932)</f>
        <v>6</v>
      </c>
    </row>
    <row r="12932">
      <c r="A12932">
        <v>14635</v>
      </c>
      <c r="B12932" t="str">
        <v>2016-01-01</v>
      </c>
      <c r="C12932" t="str">
        <v>Midday</v>
      </c>
      <c r="D12932">
        <v>33</v>
      </c>
      <c r="E12932" t="str">
        <f>IF(MOD(D12932,2)=0,"EVEN","ODD")</f>
        <v>ODD</v>
      </c>
      <c r="F12932" t="str">
        <f>IF(D12932&lt;=18,"LOW (1-18)","HIGH (19-36)")</f>
        <v>HIGH (19-36)</v>
      </c>
      <c r="G12932">
        <f>INT((D12932-1)/6)+1</f>
        <v>6</v>
      </c>
      <c r="H12932">
        <f>MOD(D12932-1,6)+1</f>
        <v>3</v>
      </c>
      <c r="I12932">
        <f>37-D12932</f>
        <v>4</v>
      </c>
      <c r="J12932">
        <f>ABS(D12932-D12933)</f>
        <v>3</v>
      </c>
    </row>
    <row r="12933">
      <c r="A12933">
        <v>14634</v>
      </c>
      <c r="B12933" t="str">
        <v>2016-01-01</v>
      </c>
      <c r="C12933" t="str">
        <v>Morning</v>
      </c>
      <c r="D12933">
        <v>30</v>
      </c>
      <c r="E12933" t="str">
        <f>IF(MOD(D12933,2)=0,"EVEN","ODD")</f>
        <v>EVEN</v>
      </c>
      <c r="F12933" t="str">
        <f>IF(D12933&lt;=18,"LOW (1-18)","HIGH (19-36)")</f>
        <v>HIGH (19-36)</v>
      </c>
      <c r="G12933">
        <f>INT((D12933-1)/6)+1</f>
        <v>5</v>
      </c>
      <c r="H12933">
        <f>MOD(D12933-1,6)+1</f>
        <v>6</v>
      </c>
      <c r="I12933">
        <f>37-D12933</f>
        <v>7</v>
      </c>
      <c r="J12933">
        <f>ABS(D12933-D12934)</f>
        <v>3</v>
      </c>
    </row>
    <row r="12934">
      <c r="A12934">
        <v>14633</v>
      </c>
      <c r="B12934" t="str">
        <v>2015-12-31</v>
      </c>
      <c r="C12934" t="str">
        <v>Evening</v>
      </c>
      <c r="D12934">
        <v>27</v>
      </c>
      <c r="E12934" t="str">
        <f>IF(MOD(D12934,2)=0,"EVEN","ODD")</f>
        <v>ODD</v>
      </c>
      <c r="F12934" t="str">
        <f>IF(D12934&lt;=18,"LOW (1-18)","HIGH (19-36)")</f>
        <v>HIGH (19-36)</v>
      </c>
      <c r="G12934">
        <f>INT((D12934-1)/6)+1</f>
        <v>5</v>
      </c>
      <c r="H12934">
        <f>MOD(D12934-1,6)+1</f>
        <v>3</v>
      </c>
      <c r="I12934">
        <f>37-D12934</f>
        <v>10</v>
      </c>
      <c r="J12934">
        <f>ABS(D12934-D12935)</f>
        <v>1</v>
      </c>
    </row>
    <row r="12935">
      <c r="A12935">
        <v>14632</v>
      </c>
      <c r="B12935" t="str">
        <v>2015-12-31</v>
      </c>
      <c r="C12935" t="str">
        <v>Afternoon</v>
      </c>
      <c r="D12935">
        <v>28</v>
      </c>
      <c r="E12935" t="str">
        <f>IF(MOD(D12935,2)=0,"EVEN","ODD")</f>
        <v>EVEN</v>
      </c>
      <c r="F12935" t="str">
        <f>IF(D12935&lt;=18,"LOW (1-18)","HIGH (19-36)")</f>
        <v>HIGH (19-36)</v>
      </c>
      <c r="G12935">
        <f>INT((D12935-1)/6)+1</f>
        <v>5</v>
      </c>
      <c r="H12935">
        <f>MOD(D12935-1,6)+1</f>
        <v>4</v>
      </c>
      <c r="I12935">
        <f>37-D12935</f>
        <v>9</v>
      </c>
      <c r="J12935">
        <f>ABS(D12935-D12936)</f>
        <v>15</v>
      </c>
    </row>
    <row r="12936">
      <c r="A12936">
        <v>14631</v>
      </c>
      <c r="B12936" t="str">
        <v>2015-12-31</v>
      </c>
      <c r="C12936" t="str">
        <v>Midday</v>
      </c>
      <c r="D12936">
        <v>13</v>
      </c>
      <c r="E12936" t="str">
        <f>IF(MOD(D12936,2)=0,"EVEN","ODD")</f>
        <v>ODD</v>
      </c>
      <c r="F12936" t="str">
        <f>IF(D12936&lt;=18,"LOW (1-18)","HIGH (19-36)")</f>
        <v>LOW (1-18)</v>
      </c>
      <c r="G12936">
        <f>INT((D12936-1)/6)+1</f>
        <v>3</v>
      </c>
      <c r="H12936">
        <f>MOD(D12936-1,6)+1</f>
        <v>1</v>
      </c>
      <c r="I12936">
        <f>37-D12936</f>
        <v>24</v>
      </c>
      <c r="J12936">
        <f>ABS(D12936-D12937)</f>
        <v>2</v>
      </c>
    </row>
    <row r="12937">
      <c r="A12937">
        <v>14630</v>
      </c>
      <c r="B12937" t="str">
        <v>2015-12-31</v>
      </c>
      <c r="C12937" t="str">
        <v>Morning</v>
      </c>
      <c r="D12937">
        <v>15</v>
      </c>
      <c r="E12937" t="str">
        <f>IF(MOD(D12937,2)=0,"EVEN","ODD")</f>
        <v>ODD</v>
      </c>
      <c r="F12937" t="str">
        <f>IF(D12937&lt;=18,"LOW (1-18)","HIGH (19-36)")</f>
        <v>LOW (1-18)</v>
      </c>
      <c r="G12937">
        <f>INT((D12937-1)/6)+1</f>
        <v>3</v>
      </c>
      <c r="H12937">
        <f>MOD(D12937-1,6)+1</f>
        <v>3</v>
      </c>
      <c r="I12937">
        <f>37-D12937</f>
        <v>22</v>
      </c>
      <c r="J12937">
        <f>ABS(D12937-D12938)</f>
        <v>7</v>
      </c>
    </row>
    <row r="12938">
      <c r="A12938">
        <v>14629</v>
      </c>
      <c r="B12938" t="str">
        <v>2015-12-30</v>
      </c>
      <c r="C12938" t="str">
        <v>Evening</v>
      </c>
      <c r="D12938">
        <v>22</v>
      </c>
      <c r="E12938" t="str">
        <f>IF(MOD(D12938,2)=0,"EVEN","ODD")</f>
        <v>EVEN</v>
      </c>
      <c r="F12938" t="str">
        <f>IF(D12938&lt;=18,"LOW (1-18)","HIGH (19-36)")</f>
        <v>HIGH (19-36)</v>
      </c>
      <c r="G12938">
        <f>INT((D12938-1)/6)+1</f>
        <v>4</v>
      </c>
      <c r="H12938">
        <f>MOD(D12938-1,6)+1</f>
        <v>4</v>
      </c>
      <c r="I12938">
        <f>37-D12938</f>
        <v>15</v>
      </c>
      <c r="J12938">
        <f>ABS(D12938-D12939)</f>
        <v>7</v>
      </c>
    </row>
    <row r="12939">
      <c r="A12939">
        <v>14628</v>
      </c>
      <c r="B12939" t="str">
        <v>2015-12-30</v>
      </c>
      <c r="C12939" t="str">
        <v>Afternoon</v>
      </c>
      <c r="D12939">
        <v>29</v>
      </c>
      <c r="E12939" t="str">
        <f>IF(MOD(D12939,2)=0,"EVEN","ODD")</f>
        <v>ODD</v>
      </c>
      <c r="F12939" t="str">
        <f>IF(D12939&lt;=18,"LOW (1-18)","HIGH (19-36)")</f>
        <v>HIGH (19-36)</v>
      </c>
      <c r="G12939">
        <f>INT((D12939-1)/6)+1</f>
        <v>5</v>
      </c>
      <c r="H12939">
        <f>MOD(D12939-1,6)+1</f>
        <v>5</v>
      </c>
      <c r="I12939">
        <f>37-D12939</f>
        <v>8</v>
      </c>
      <c r="J12939">
        <f>ABS(D12939-D12940)</f>
        <v>15</v>
      </c>
    </row>
    <row r="12940">
      <c r="A12940">
        <v>14627</v>
      </c>
      <c r="B12940" t="str">
        <v>2015-12-30</v>
      </c>
      <c r="C12940" t="str">
        <v>Midday</v>
      </c>
      <c r="D12940">
        <v>14</v>
      </c>
      <c r="E12940" t="str">
        <f>IF(MOD(D12940,2)=0,"EVEN","ODD")</f>
        <v>EVEN</v>
      </c>
      <c r="F12940" t="str">
        <f>IF(D12940&lt;=18,"LOW (1-18)","HIGH (19-36)")</f>
        <v>LOW (1-18)</v>
      </c>
      <c r="G12940">
        <f>INT((D12940-1)/6)+1</f>
        <v>3</v>
      </c>
      <c r="H12940">
        <f>MOD(D12940-1,6)+1</f>
        <v>2</v>
      </c>
      <c r="I12940">
        <f>37-D12940</f>
        <v>23</v>
      </c>
      <c r="J12940">
        <f>ABS(D12940-D12941)</f>
        <v>4</v>
      </c>
    </row>
    <row r="12941">
      <c r="A12941">
        <v>14626</v>
      </c>
      <c r="B12941" t="str">
        <v>2015-12-30</v>
      </c>
      <c r="C12941" t="str">
        <v>Morning</v>
      </c>
      <c r="D12941">
        <v>10</v>
      </c>
      <c r="E12941" t="str">
        <f>IF(MOD(D12941,2)=0,"EVEN","ODD")</f>
        <v>EVEN</v>
      </c>
      <c r="F12941" t="str">
        <f>IF(D12941&lt;=18,"LOW (1-18)","HIGH (19-36)")</f>
        <v>LOW (1-18)</v>
      </c>
      <c r="G12941">
        <f>INT((D12941-1)/6)+1</f>
        <v>2</v>
      </c>
      <c r="H12941">
        <f>MOD(D12941-1,6)+1</f>
        <v>4</v>
      </c>
      <c r="I12941">
        <f>37-D12941</f>
        <v>27</v>
      </c>
      <c r="J12941">
        <f>ABS(D12941-D12942)</f>
        <v>1</v>
      </c>
    </row>
    <row r="12942">
      <c r="A12942">
        <v>14625</v>
      </c>
      <c r="B12942" t="str">
        <v>2015-12-29</v>
      </c>
      <c r="C12942" t="str">
        <v>Evening</v>
      </c>
      <c r="D12942">
        <v>9</v>
      </c>
      <c r="E12942" t="str">
        <f>IF(MOD(D12942,2)=0,"EVEN","ODD")</f>
        <v>ODD</v>
      </c>
      <c r="F12942" t="str">
        <f>IF(D12942&lt;=18,"LOW (1-18)","HIGH (19-36)")</f>
        <v>LOW (1-18)</v>
      </c>
      <c r="G12942">
        <f>INT((D12942-1)/6)+1</f>
        <v>2</v>
      </c>
      <c r="H12942">
        <f>MOD(D12942-1,6)+1</f>
        <v>3</v>
      </c>
      <c r="I12942">
        <f>37-D12942</f>
        <v>28</v>
      </c>
      <c r="J12942">
        <f>ABS(D12942-D12943)</f>
        <v>12</v>
      </c>
    </row>
    <row r="12943">
      <c r="A12943">
        <v>14624</v>
      </c>
      <c r="B12943" t="str">
        <v>2015-12-29</v>
      </c>
      <c r="C12943" t="str">
        <v>Afternoon</v>
      </c>
      <c r="D12943">
        <v>21</v>
      </c>
      <c r="E12943" t="str">
        <f>IF(MOD(D12943,2)=0,"EVEN","ODD")</f>
        <v>ODD</v>
      </c>
      <c r="F12943" t="str">
        <f>IF(D12943&lt;=18,"LOW (1-18)","HIGH (19-36)")</f>
        <v>HIGH (19-36)</v>
      </c>
      <c r="G12943">
        <f>INT((D12943-1)/6)+1</f>
        <v>4</v>
      </c>
      <c r="H12943">
        <f>MOD(D12943-1,6)+1</f>
        <v>3</v>
      </c>
      <c r="I12943">
        <f>37-D12943</f>
        <v>16</v>
      </c>
      <c r="J12943">
        <f>ABS(D12943-D12944)</f>
        <v>4</v>
      </c>
    </row>
    <row r="12944">
      <c r="A12944">
        <v>14623</v>
      </c>
      <c r="B12944" t="str">
        <v>2015-12-29</v>
      </c>
      <c r="C12944" t="str">
        <v>Midday</v>
      </c>
      <c r="D12944">
        <v>17</v>
      </c>
      <c r="E12944" t="str">
        <f>IF(MOD(D12944,2)=0,"EVEN","ODD")</f>
        <v>ODD</v>
      </c>
      <c r="F12944" t="str">
        <f>IF(D12944&lt;=18,"LOW (1-18)","HIGH (19-36)")</f>
        <v>LOW (1-18)</v>
      </c>
      <c r="G12944">
        <f>INT((D12944-1)/6)+1</f>
        <v>3</v>
      </c>
      <c r="H12944">
        <f>MOD(D12944-1,6)+1</f>
        <v>5</v>
      </c>
      <c r="I12944">
        <f>37-D12944</f>
        <v>20</v>
      </c>
      <c r="J12944">
        <f>ABS(D12944-D12945)</f>
        <v>9</v>
      </c>
    </row>
    <row r="12945">
      <c r="A12945">
        <v>14622</v>
      </c>
      <c r="B12945" t="str">
        <v>2015-12-29</v>
      </c>
      <c r="C12945" t="str">
        <v>Morning</v>
      </c>
      <c r="D12945">
        <v>8</v>
      </c>
      <c r="E12945" t="str">
        <f>IF(MOD(D12945,2)=0,"EVEN","ODD")</f>
        <v>EVEN</v>
      </c>
      <c r="F12945" t="str">
        <f>IF(D12945&lt;=18,"LOW (1-18)","HIGH (19-36)")</f>
        <v>LOW (1-18)</v>
      </c>
      <c r="G12945">
        <f>INT((D12945-1)/6)+1</f>
        <v>2</v>
      </c>
      <c r="H12945">
        <f>MOD(D12945-1,6)+1</f>
        <v>2</v>
      </c>
      <c r="I12945">
        <f>37-D12945</f>
        <v>29</v>
      </c>
      <c r="J12945">
        <f>ABS(D12945-D12946)</f>
        <v>19</v>
      </c>
    </row>
    <row r="12946">
      <c r="A12946">
        <v>14621</v>
      </c>
      <c r="B12946" t="str">
        <v>2015-12-28</v>
      </c>
      <c r="C12946" t="str">
        <v>Evening</v>
      </c>
      <c r="D12946">
        <v>27</v>
      </c>
      <c r="E12946" t="str">
        <f>IF(MOD(D12946,2)=0,"EVEN","ODD")</f>
        <v>ODD</v>
      </c>
      <c r="F12946" t="str">
        <f>IF(D12946&lt;=18,"LOW (1-18)","HIGH (19-36)")</f>
        <v>HIGH (19-36)</v>
      </c>
      <c r="G12946">
        <f>INT((D12946-1)/6)+1</f>
        <v>5</v>
      </c>
      <c r="H12946">
        <f>MOD(D12946-1,6)+1</f>
        <v>3</v>
      </c>
      <c r="I12946">
        <f>37-D12946</f>
        <v>10</v>
      </c>
      <c r="J12946">
        <f>ABS(D12946-D12947)</f>
        <v>1</v>
      </c>
    </row>
    <row r="12947">
      <c r="A12947">
        <v>14620</v>
      </c>
      <c r="B12947" t="str">
        <v>2015-12-28</v>
      </c>
      <c r="C12947" t="str">
        <v>Afternoon</v>
      </c>
      <c r="D12947">
        <v>28</v>
      </c>
      <c r="E12947" t="str">
        <f>IF(MOD(D12947,2)=0,"EVEN","ODD")</f>
        <v>EVEN</v>
      </c>
      <c r="F12947" t="str">
        <f>IF(D12947&lt;=18,"LOW (1-18)","HIGH (19-36)")</f>
        <v>HIGH (19-36)</v>
      </c>
      <c r="G12947">
        <f>INT((D12947-1)/6)+1</f>
        <v>5</v>
      </c>
      <c r="H12947">
        <f>MOD(D12947-1,6)+1</f>
        <v>4</v>
      </c>
      <c r="I12947">
        <f>37-D12947</f>
        <v>9</v>
      </c>
      <c r="J12947">
        <f>ABS(D12947-D12948)</f>
        <v>21</v>
      </c>
    </row>
    <row r="12948">
      <c r="A12948">
        <v>14619</v>
      </c>
      <c r="B12948" t="str">
        <v>2015-12-28</v>
      </c>
      <c r="C12948" t="str">
        <v>Midday</v>
      </c>
      <c r="D12948">
        <v>7</v>
      </c>
      <c r="E12948" t="str">
        <f>IF(MOD(D12948,2)=0,"EVEN","ODD")</f>
        <v>ODD</v>
      </c>
      <c r="F12948" t="str">
        <f>IF(D12948&lt;=18,"LOW (1-18)","HIGH (19-36)")</f>
        <v>LOW (1-18)</v>
      </c>
      <c r="G12948">
        <f>INT((D12948-1)/6)+1</f>
        <v>2</v>
      </c>
      <c r="H12948">
        <f>MOD(D12948-1,6)+1</f>
        <v>1</v>
      </c>
      <c r="I12948">
        <f>37-D12948</f>
        <v>30</v>
      </c>
      <c r="J12948">
        <f>ABS(D12948-D12949)</f>
        <v>21</v>
      </c>
    </row>
    <row r="12949">
      <c r="A12949">
        <v>14618</v>
      </c>
      <c r="B12949" t="str">
        <v>2015-12-28</v>
      </c>
      <c r="C12949" t="str">
        <v>Morning</v>
      </c>
      <c r="D12949">
        <v>28</v>
      </c>
      <c r="E12949" t="str">
        <f>IF(MOD(D12949,2)=0,"EVEN","ODD")</f>
        <v>EVEN</v>
      </c>
      <c r="F12949" t="str">
        <f>IF(D12949&lt;=18,"LOW (1-18)","HIGH (19-36)")</f>
        <v>HIGH (19-36)</v>
      </c>
      <c r="G12949">
        <f>INT((D12949-1)/6)+1</f>
        <v>5</v>
      </c>
      <c r="H12949">
        <f>MOD(D12949-1,6)+1</f>
        <v>4</v>
      </c>
      <c r="I12949">
        <f>37-D12949</f>
        <v>9</v>
      </c>
      <c r="J12949">
        <f>ABS(D12949-D12950)</f>
        <v>17</v>
      </c>
    </row>
    <row r="12950">
      <c r="A12950">
        <v>14617</v>
      </c>
      <c r="B12950" t="str">
        <v>2015-12-26</v>
      </c>
      <c r="C12950" t="str">
        <v>Evening</v>
      </c>
      <c r="D12950">
        <v>11</v>
      </c>
      <c r="E12950" t="str">
        <f>IF(MOD(D12950,2)=0,"EVEN","ODD")</f>
        <v>ODD</v>
      </c>
      <c r="F12950" t="str">
        <f>IF(D12950&lt;=18,"LOW (1-18)","HIGH (19-36)")</f>
        <v>LOW (1-18)</v>
      </c>
      <c r="G12950">
        <f>INT((D12950-1)/6)+1</f>
        <v>2</v>
      </c>
      <c r="H12950">
        <f>MOD(D12950-1,6)+1</f>
        <v>5</v>
      </c>
      <c r="I12950">
        <f>37-D12950</f>
        <v>26</v>
      </c>
      <c r="J12950">
        <f>ABS(D12950-D12951)</f>
        <v>8</v>
      </c>
    </row>
    <row r="12951">
      <c r="A12951">
        <v>14616</v>
      </c>
      <c r="B12951" t="str">
        <v>2015-12-26</v>
      </c>
      <c r="C12951" t="str">
        <v>Afternoon</v>
      </c>
      <c r="D12951">
        <v>19</v>
      </c>
      <c r="E12951" t="str">
        <f>IF(MOD(D12951,2)=0,"EVEN","ODD")</f>
        <v>ODD</v>
      </c>
      <c r="F12951" t="str">
        <f>IF(D12951&lt;=18,"LOW (1-18)","HIGH (19-36)")</f>
        <v>HIGH (19-36)</v>
      </c>
      <c r="G12951">
        <f>INT((D12951-1)/6)+1</f>
        <v>4</v>
      </c>
      <c r="H12951">
        <f>MOD(D12951-1,6)+1</f>
        <v>1</v>
      </c>
      <c r="I12951">
        <f>37-D12951</f>
        <v>18</v>
      </c>
      <c r="J12951">
        <f>ABS(D12951-D12952)</f>
        <v>4</v>
      </c>
    </row>
    <row r="12952">
      <c r="A12952">
        <v>14615</v>
      </c>
      <c r="B12952" t="str">
        <v>2015-12-26</v>
      </c>
      <c r="C12952" t="str">
        <v>Midday</v>
      </c>
      <c r="D12952">
        <v>23</v>
      </c>
      <c r="E12952" t="str">
        <f>IF(MOD(D12952,2)=0,"EVEN","ODD")</f>
        <v>ODD</v>
      </c>
      <c r="F12952" t="str">
        <f>IF(D12952&lt;=18,"LOW (1-18)","HIGH (19-36)")</f>
        <v>HIGH (19-36)</v>
      </c>
      <c r="G12952">
        <f>INT((D12952-1)/6)+1</f>
        <v>4</v>
      </c>
      <c r="H12952">
        <f>MOD(D12952-1,6)+1</f>
        <v>5</v>
      </c>
      <c r="I12952">
        <f>37-D12952</f>
        <v>14</v>
      </c>
      <c r="J12952">
        <f>ABS(D12952-D12953)</f>
        <v>20</v>
      </c>
    </row>
    <row r="12953">
      <c r="A12953">
        <v>14614</v>
      </c>
      <c r="B12953" t="str">
        <v>2015-12-26</v>
      </c>
      <c r="C12953" t="str">
        <v>Morning</v>
      </c>
      <c r="D12953">
        <v>3</v>
      </c>
      <c r="E12953" t="str">
        <f>IF(MOD(D12953,2)=0,"EVEN","ODD")</f>
        <v>ODD</v>
      </c>
      <c r="F12953" t="str">
        <f>IF(D12953&lt;=18,"LOW (1-18)","HIGH (19-36)")</f>
        <v>LOW (1-18)</v>
      </c>
      <c r="G12953">
        <f>INT((D12953-1)/6)+1</f>
        <v>1</v>
      </c>
      <c r="H12953">
        <f>MOD(D12953-1,6)+1</f>
        <v>3</v>
      </c>
      <c r="I12953">
        <f>37-D12953</f>
        <v>34</v>
      </c>
      <c r="J12953">
        <f>ABS(D12953-D12954)</f>
        <v>30</v>
      </c>
    </row>
    <row r="12954">
      <c r="A12954">
        <v>14613</v>
      </c>
      <c r="B12954" t="str">
        <v>2015-12-24</v>
      </c>
      <c r="C12954" t="str">
        <v>Evening</v>
      </c>
      <c r="D12954">
        <v>33</v>
      </c>
      <c r="E12954" t="str">
        <f>IF(MOD(D12954,2)=0,"EVEN","ODD")</f>
        <v>ODD</v>
      </c>
      <c r="F12954" t="str">
        <f>IF(D12954&lt;=18,"LOW (1-18)","HIGH (19-36)")</f>
        <v>HIGH (19-36)</v>
      </c>
      <c r="G12954">
        <f>INT((D12954-1)/6)+1</f>
        <v>6</v>
      </c>
      <c r="H12954">
        <f>MOD(D12954-1,6)+1</f>
        <v>3</v>
      </c>
      <c r="I12954">
        <f>37-D12954</f>
        <v>4</v>
      </c>
      <c r="J12954">
        <f>ABS(D12954-D12955)</f>
        <v>2</v>
      </c>
    </row>
    <row r="12955">
      <c r="A12955">
        <v>14612</v>
      </c>
      <c r="B12955" t="str">
        <v>2015-12-24</v>
      </c>
      <c r="C12955" t="str">
        <v>Afternoon</v>
      </c>
      <c r="D12955">
        <v>35</v>
      </c>
      <c r="E12955" t="str">
        <f>IF(MOD(D12955,2)=0,"EVEN","ODD")</f>
        <v>ODD</v>
      </c>
      <c r="F12955" t="str">
        <f>IF(D12955&lt;=18,"LOW (1-18)","HIGH (19-36)")</f>
        <v>HIGH (19-36)</v>
      </c>
      <c r="G12955">
        <f>INT((D12955-1)/6)+1</f>
        <v>6</v>
      </c>
      <c r="H12955">
        <f>MOD(D12955-1,6)+1</f>
        <v>5</v>
      </c>
      <c r="I12955">
        <f>37-D12955</f>
        <v>2</v>
      </c>
      <c r="J12955">
        <f>ABS(D12955-D12956)</f>
        <v>4</v>
      </c>
    </row>
    <row r="12956">
      <c r="A12956">
        <v>14611</v>
      </c>
      <c r="B12956" t="str">
        <v>2015-12-24</v>
      </c>
      <c r="C12956" t="str">
        <v>Midday</v>
      </c>
      <c r="D12956">
        <v>31</v>
      </c>
      <c r="E12956" t="str">
        <f>IF(MOD(D12956,2)=0,"EVEN","ODD")</f>
        <v>ODD</v>
      </c>
      <c r="F12956" t="str">
        <f>IF(D12956&lt;=18,"LOW (1-18)","HIGH (19-36)")</f>
        <v>HIGH (19-36)</v>
      </c>
      <c r="G12956">
        <f>INT((D12956-1)/6)+1</f>
        <v>6</v>
      </c>
      <c r="H12956">
        <f>MOD(D12956-1,6)+1</f>
        <v>1</v>
      </c>
      <c r="I12956">
        <f>37-D12956</f>
        <v>6</v>
      </c>
      <c r="J12956">
        <f>ABS(D12956-D12957)</f>
        <v>3</v>
      </c>
    </row>
    <row r="12957">
      <c r="A12957">
        <v>14610</v>
      </c>
      <c r="B12957" t="str">
        <v>2015-12-24</v>
      </c>
      <c r="C12957" t="str">
        <v>Morning</v>
      </c>
      <c r="D12957">
        <v>34</v>
      </c>
      <c r="E12957" t="str">
        <f>IF(MOD(D12957,2)=0,"EVEN","ODD")</f>
        <v>EVEN</v>
      </c>
      <c r="F12957" t="str">
        <f>IF(D12957&lt;=18,"LOW (1-18)","HIGH (19-36)")</f>
        <v>HIGH (19-36)</v>
      </c>
      <c r="G12957">
        <f>INT((D12957-1)/6)+1</f>
        <v>6</v>
      </c>
      <c r="H12957">
        <f>MOD(D12957-1,6)+1</f>
        <v>4</v>
      </c>
      <c r="I12957">
        <f>37-D12957</f>
        <v>3</v>
      </c>
      <c r="J12957">
        <f>ABS(D12957-D12958)</f>
        <v>16</v>
      </c>
    </row>
    <row r="12958">
      <c r="A12958">
        <v>14609</v>
      </c>
      <c r="B12958" t="str">
        <v>2015-12-23</v>
      </c>
      <c r="C12958" t="str">
        <v>Evening</v>
      </c>
      <c r="D12958">
        <v>18</v>
      </c>
      <c r="E12958" t="str">
        <f>IF(MOD(D12958,2)=0,"EVEN","ODD")</f>
        <v>EVEN</v>
      </c>
      <c r="F12958" t="str">
        <f>IF(D12958&lt;=18,"LOW (1-18)","HIGH (19-36)")</f>
        <v>LOW (1-18)</v>
      </c>
      <c r="G12958">
        <f>INT((D12958-1)/6)+1</f>
        <v>3</v>
      </c>
      <c r="H12958">
        <f>MOD(D12958-1,6)+1</f>
        <v>6</v>
      </c>
      <c r="I12958">
        <f>37-D12958</f>
        <v>19</v>
      </c>
      <c r="J12958">
        <f>ABS(D12958-D12959)</f>
        <v>17</v>
      </c>
    </row>
    <row r="12959">
      <c r="A12959">
        <v>14608</v>
      </c>
      <c r="B12959" t="str">
        <v>2015-12-23</v>
      </c>
      <c r="C12959" t="str">
        <v>Afternoon</v>
      </c>
      <c r="D12959">
        <v>1</v>
      </c>
      <c r="E12959" t="str">
        <f>IF(MOD(D12959,2)=0,"EVEN","ODD")</f>
        <v>ODD</v>
      </c>
      <c r="F12959" t="str">
        <f>IF(D12959&lt;=18,"LOW (1-18)","HIGH (19-36)")</f>
        <v>LOW (1-18)</v>
      </c>
      <c r="G12959">
        <f>INT((D12959-1)/6)+1</f>
        <v>1</v>
      </c>
      <c r="H12959">
        <f>MOD(D12959-1,6)+1</f>
        <v>1</v>
      </c>
      <c r="I12959">
        <f>37-D12959</f>
        <v>36</v>
      </c>
      <c r="J12959">
        <f>ABS(D12959-D12960)</f>
        <v>10</v>
      </c>
    </row>
    <row r="12960">
      <c r="A12960">
        <v>14607</v>
      </c>
      <c r="B12960" t="str">
        <v>2015-12-23</v>
      </c>
      <c r="C12960" t="str">
        <v>Midday</v>
      </c>
      <c r="D12960">
        <v>11</v>
      </c>
      <c r="E12960" t="str">
        <f>IF(MOD(D12960,2)=0,"EVEN","ODD")</f>
        <v>ODD</v>
      </c>
      <c r="F12960" t="str">
        <f>IF(D12960&lt;=18,"LOW (1-18)","HIGH (19-36)")</f>
        <v>LOW (1-18)</v>
      </c>
      <c r="G12960">
        <f>INT((D12960-1)/6)+1</f>
        <v>2</v>
      </c>
      <c r="H12960">
        <f>MOD(D12960-1,6)+1</f>
        <v>5</v>
      </c>
      <c r="I12960">
        <f>37-D12960</f>
        <v>26</v>
      </c>
      <c r="J12960">
        <f>ABS(D12960-D12961)</f>
        <v>4</v>
      </c>
    </row>
    <row r="12961">
      <c r="A12961">
        <v>14606</v>
      </c>
      <c r="B12961" t="str">
        <v>2015-12-23</v>
      </c>
      <c r="C12961" t="str">
        <v>Morning</v>
      </c>
      <c r="D12961">
        <v>15</v>
      </c>
      <c r="E12961" t="str">
        <f>IF(MOD(D12961,2)=0,"EVEN","ODD")</f>
        <v>ODD</v>
      </c>
      <c r="F12961" t="str">
        <f>IF(D12961&lt;=18,"LOW (1-18)","HIGH (19-36)")</f>
        <v>LOW (1-18)</v>
      </c>
      <c r="G12961">
        <f>INT((D12961-1)/6)+1</f>
        <v>3</v>
      </c>
      <c r="H12961">
        <f>MOD(D12961-1,6)+1</f>
        <v>3</v>
      </c>
      <c r="I12961">
        <f>37-D12961</f>
        <v>22</v>
      </c>
      <c r="J12961">
        <f>ABS(D12961-D12962)</f>
        <v>6</v>
      </c>
    </row>
    <row r="12962">
      <c r="A12962">
        <v>14605</v>
      </c>
      <c r="B12962" t="str">
        <v>2015-12-22</v>
      </c>
      <c r="C12962" t="str">
        <v>Evening</v>
      </c>
      <c r="D12962">
        <v>9</v>
      </c>
      <c r="E12962" t="str">
        <f>IF(MOD(D12962,2)=0,"EVEN","ODD")</f>
        <v>ODD</v>
      </c>
      <c r="F12962" t="str">
        <f>IF(D12962&lt;=18,"LOW (1-18)","HIGH (19-36)")</f>
        <v>LOW (1-18)</v>
      </c>
      <c r="G12962">
        <f>INT((D12962-1)/6)+1</f>
        <v>2</v>
      </c>
      <c r="H12962">
        <f>MOD(D12962-1,6)+1</f>
        <v>3</v>
      </c>
      <c r="I12962">
        <f>37-D12962</f>
        <v>28</v>
      </c>
      <c r="J12962">
        <f>ABS(D12962-D12963)</f>
        <v>7</v>
      </c>
    </row>
    <row r="12963">
      <c r="A12963">
        <v>14604</v>
      </c>
      <c r="B12963" t="str">
        <v>2015-12-22</v>
      </c>
      <c r="C12963" t="str">
        <v>Afternoon</v>
      </c>
      <c r="D12963">
        <v>2</v>
      </c>
      <c r="E12963" t="str">
        <f>IF(MOD(D12963,2)=0,"EVEN","ODD")</f>
        <v>EVEN</v>
      </c>
      <c r="F12963" t="str">
        <f>IF(D12963&lt;=18,"LOW (1-18)","HIGH (19-36)")</f>
        <v>LOW (1-18)</v>
      </c>
      <c r="G12963">
        <f>INT((D12963-1)/6)+1</f>
        <v>1</v>
      </c>
      <c r="H12963">
        <f>MOD(D12963-1,6)+1</f>
        <v>2</v>
      </c>
      <c r="I12963">
        <f>37-D12963</f>
        <v>35</v>
      </c>
      <c r="J12963">
        <f>ABS(D12963-D12964)</f>
        <v>14</v>
      </c>
    </row>
    <row r="12964">
      <c r="A12964">
        <v>14603</v>
      </c>
      <c r="B12964" t="str">
        <v>2015-12-22</v>
      </c>
      <c r="C12964" t="str">
        <v>Midday</v>
      </c>
      <c r="D12964">
        <v>16</v>
      </c>
      <c r="E12964" t="str">
        <f>IF(MOD(D12964,2)=0,"EVEN","ODD")</f>
        <v>EVEN</v>
      </c>
      <c r="F12964" t="str">
        <f>IF(D12964&lt;=18,"LOW (1-18)","HIGH (19-36)")</f>
        <v>LOW (1-18)</v>
      </c>
      <c r="G12964">
        <f>INT((D12964-1)/6)+1</f>
        <v>3</v>
      </c>
      <c r="H12964">
        <f>MOD(D12964-1,6)+1</f>
        <v>4</v>
      </c>
      <c r="I12964">
        <f>37-D12964</f>
        <v>21</v>
      </c>
      <c r="J12964">
        <f>ABS(D12964-D12965)</f>
        <v>15</v>
      </c>
    </row>
    <row r="12965">
      <c r="A12965">
        <v>14602</v>
      </c>
      <c r="B12965" t="str">
        <v>2015-12-22</v>
      </c>
      <c r="C12965" t="str">
        <v>Morning</v>
      </c>
      <c r="D12965">
        <v>31</v>
      </c>
      <c r="E12965" t="str">
        <f>IF(MOD(D12965,2)=0,"EVEN","ODD")</f>
        <v>ODD</v>
      </c>
      <c r="F12965" t="str">
        <f>IF(D12965&lt;=18,"LOW (1-18)","HIGH (19-36)")</f>
        <v>HIGH (19-36)</v>
      </c>
      <c r="G12965">
        <f>INT((D12965-1)/6)+1</f>
        <v>6</v>
      </c>
      <c r="H12965">
        <f>MOD(D12965-1,6)+1</f>
        <v>1</v>
      </c>
      <c r="I12965">
        <f>37-D12965</f>
        <v>6</v>
      </c>
      <c r="J12965">
        <f>ABS(D12965-D12966)</f>
        <v>28</v>
      </c>
    </row>
    <row r="12966">
      <c r="A12966">
        <v>14601</v>
      </c>
      <c r="B12966" t="str">
        <v>2015-12-21</v>
      </c>
      <c r="C12966" t="str">
        <v>Evening</v>
      </c>
      <c r="D12966">
        <v>3</v>
      </c>
      <c r="E12966" t="str">
        <f>IF(MOD(D12966,2)=0,"EVEN","ODD")</f>
        <v>ODD</v>
      </c>
      <c r="F12966" t="str">
        <f>IF(D12966&lt;=18,"LOW (1-18)","HIGH (19-36)")</f>
        <v>LOW (1-18)</v>
      </c>
      <c r="G12966">
        <f>INT((D12966-1)/6)+1</f>
        <v>1</v>
      </c>
      <c r="H12966">
        <f>MOD(D12966-1,6)+1</f>
        <v>3</v>
      </c>
      <c r="I12966">
        <f>37-D12966</f>
        <v>34</v>
      </c>
      <c r="J12966">
        <f>ABS(D12966-D12967)</f>
        <v>23</v>
      </c>
    </row>
    <row r="12967">
      <c r="A12967">
        <v>14600</v>
      </c>
      <c r="B12967" t="str">
        <v>2015-12-21</v>
      </c>
      <c r="C12967" t="str">
        <v>Afternoon</v>
      </c>
      <c r="D12967">
        <v>26</v>
      </c>
      <c r="E12967" t="str">
        <f>IF(MOD(D12967,2)=0,"EVEN","ODD")</f>
        <v>EVEN</v>
      </c>
      <c r="F12967" t="str">
        <f>IF(D12967&lt;=18,"LOW (1-18)","HIGH (19-36)")</f>
        <v>HIGH (19-36)</v>
      </c>
      <c r="G12967">
        <f>INT((D12967-1)/6)+1</f>
        <v>5</v>
      </c>
      <c r="H12967">
        <f>MOD(D12967-1,6)+1</f>
        <v>2</v>
      </c>
      <c r="I12967">
        <f>37-D12967</f>
        <v>11</v>
      </c>
      <c r="J12967">
        <f>ABS(D12967-D12968)</f>
        <v>12</v>
      </c>
    </row>
    <row r="12968">
      <c r="A12968">
        <v>14599</v>
      </c>
      <c r="B12968" t="str">
        <v>2015-12-21</v>
      </c>
      <c r="C12968" t="str">
        <v>Midday</v>
      </c>
      <c r="D12968">
        <v>14</v>
      </c>
      <c r="E12968" t="str">
        <f>IF(MOD(D12968,2)=0,"EVEN","ODD")</f>
        <v>EVEN</v>
      </c>
      <c r="F12968" t="str">
        <f>IF(D12968&lt;=18,"LOW (1-18)","HIGH (19-36)")</f>
        <v>LOW (1-18)</v>
      </c>
      <c r="G12968">
        <f>INT((D12968-1)/6)+1</f>
        <v>3</v>
      </c>
      <c r="H12968">
        <f>MOD(D12968-1,6)+1</f>
        <v>2</v>
      </c>
      <c r="I12968">
        <f>37-D12968</f>
        <v>23</v>
      </c>
      <c r="J12968">
        <f>ABS(D12968-D12969)</f>
        <v>8</v>
      </c>
    </row>
    <row r="12969">
      <c r="A12969">
        <v>14598</v>
      </c>
      <c r="B12969" t="str">
        <v>2015-12-21</v>
      </c>
      <c r="C12969" t="str">
        <v>Morning</v>
      </c>
      <c r="D12969">
        <v>22</v>
      </c>
      <c r="E12969" t="str">
        <f>IF(MOD(D12969,2)=0,"EVEN","ODD")</f>
        <v>EVEN</v>
      </c>
      <c r="F12969" t="str">
        <f>IF(D12969&lt;=18,"LOW (1-18)","HIGH (19-36)")</f>
        <v>HIGH (19-36)</v>
      </c>
      <c r="G12969">
        <f>INT((D12969-1)/6)+1</f>
        <v>4</v>
      </c>
      <c r="H12969">
        <f>MOD(D12969-1,6)+1</f>
        <v>4</v>
      </c>
      <c r="I12969">
        <f>37-D12969</f>
        <v>15</v>
      </c>
      <c r="J12969">
        <f>ABS(D12969-D12970)</f>
        <v>4</v>
      </c>
    </row>
    <row r="12970">
      <c r="A12970">
        <v>14597</v>
      </c>
      <c r="B12970" t="str">
        <v>2015-12-19</v>
      </c>
      <c r="C12970" t="str">
        <v>Evening</v>
      </c>
      <c r="D12970">
        <v>18</v>
      </c>
      <c r="E12970" t="str">
        <f>IF(MOD(D12970,2)=0,"EVEN","ODD")</f>
        <v>EVEN</v>
      </c>
      <c r="F12970" t="str">
        <f>IF(D12970&lt;=18,"LOW (1-18)","HIGH (19-36)")</f>
        <v>LOW (1-18)</v>
      </c>
      <c r="G12970">
        <f>INT((D12970-1)/6)+1</f>
        <v>3</v>
      </c>
      <c r="H12970">
        <f>MOD(D12970-1,6)+1</f>
        <v>6</v>
      </c>
      <c r="I12970">
        <f>37-D12970</f>
        <v>19</v>
      </c>
      <c r="J12970">
        <f>ABS(D12970-D12971)</f>
        <v>4</v>
      </c>
    </row>
    <row r="12971">
      <c r="A12971">
        <v>14596</v>
      </c>
      <c r="B12971" t="str">
        <v>2015-12-19</v>
      </c>
      <c r="C12971" t="str">
        <v>Afternoon</v>
      </c>
      <c r="D12971">
        <v>22</v>
      </c>
      <c r="E12971" t="str">
        <f>IF(MOD(D12971,2)=0,"EVEN","ODD")</f>
        <v>EVEN</v>
      </c>
      <c r="F12971" t="str">
        <f>IF(D12971&lt;=18,"LOW (1-18)","HIGH (19-36)")</f>
        <v>HIGH (19-36)</v>
      </c>
      <c r="G12971">
        <f>INT((D12971-1)/6)+1</f>
        <v>4</v>
      </c>
      <c r="H12971">
        <f>MOD(D12971-1,6)+1</f>
        <v>4</v>
      </c>
      <c r="I12971">
        <f>37-D12971</f>
        <v>15</v>
      </c>
      <c r="J12971">
        <f>ABS(D12971-D12972)</f>
        <v>13</v>
      </c>
    </row>
    <row r="12972">
      <c r="A12972">
        <v>14595</v>
      </c>
      <c r="B12972" t="str">
        <v>2015-12-19</v>
      </c>
      <c r="C12972" t="str">
        <v>Midday</v>
      </c>
      <c r="D12972">
        <v>9</v>
      </c>
      <c r="E12972" t="str">
        <f>IF(MOD(D12972,2)=0,"EVEN","ODD")</f>
        <v>ODD</v>
      </c>
      <c r="F12972" t="str">
        <f>IF(D12972&lt;=18,"LOW (1-18)","HIGH (19-36)")</f>
        <v>LOW (1-18)</v>
      </c>
      <c r="G12972">
        <f>INT((D12972-1)/6)+1</f>
        <v>2</v>
      </c>
      <c r="H12972">
        <f>MOD(D12972-1,6)+1</f>
        <v>3</v>
      </c>
      <c r="I12972">
        <f>37-D12972</f>
        <v>28</v>
      </c>
      <c r="J12972">
        <f>ABS(D12972-D12973)</f>
        <v>19</v>
      </c>
    </row>
    <row r="12973">
      <c r="A12973">
        <v>14594</v>
      </c>
      <c r="B12973" t="str">
        <v>2015-12-19</v>
      </c>
      <c r="C12973" t="str">
        <v>Morning</v>
      </c>
      <c r="D12973">
        <v>28</v>
      </c>
      <c r="E12973" t="str">
        <f>IF(MOD(D12973,2)=0,"EVEN","ODD")</f>
        <v>EVEN</v>
      </c>
      <c r="F12973" t="str">
        <f>IF(D12973&lt;=18,"LOW (1-18)","HIGH (19-36)")</f>
        <v>HIGH (19-36)</v>
      </c>
      <c r="G12973">
        <f>INT((D12973-1)/6)+1</f>
        <v>5</v>
      </c>
      <c r="H12973">
        <f>MOD(D12973-1,6)+1</f>
        <v>4</v>
      </c>
      <c r="I12973">
        <f>37-D12973</f>
        <v>9</v>
      </c>
      <c r="J12973">
        <f>ABS(D12973-D12974)</f>
        <v>3</v>
      </c>
    </row>
    <row r="12974">
      <c r="A12974">
        <v>14593</v>
      </c>
      <c r="B12974" t="str">
        <v>2015-12-18</v>
      </c>
      <c r="C12974" t="str">
        <v>Evening</v>
      </c>
      <c r="D12974">
        <v>25</v>
      </c>
      <c r="E12974" t="str">
        <f>IF(MOD(D12974,2)=0,"EVEN","ODD")</f>
        <v>ODD</v>
      </c>
      <c r="F12974" t="str">
        <f>IF(D12974&lt;=18,"LOW (1-18)","HIGH (19-36)")</f>
        <v>HIGH (19-36)</v>
      </c>
      <c r="G12974">
        <f>INT((D12974-1)/6)+1</f>
        <v>5</v>
      </c>
      <c r="H12974">
        <f>MOD(D12974-1,6)+1</f>
        <v>1</v>
      </c>
      <c r="I12974">
        <f>37-D12974</f>
        <v>12</v>
      </c>
      <c r="J12974">
        <f>ABS(D12974-D12975)</f>
        <v>1</v>
      </c>
    </row>
    <row r="12975">
      <c r="A12975">
        <v>14592</v>
      </c>
      <c r="B12975" t="str">
        <v>2015-12-18</v>
      </c>
      <c r="C12975" t="str">
        <v>Afternoon</v>
      </c>
      <c r="D12975">
        <v>26</v>
      </c>
      <c r="E12975" t="str">
        <f>IF(MOD(D12975,2)=0,"EVEN","ODD")</f>
        <v>EVEN</v>
      </c>
      <c r="F12975" t="str">
        <f>IF(D12975&lt;=18,"LOW (1-18)","HIGH (19-36)")</f>
        <v>HIGH (19-36)</v>
      </c>
      <c r="G12975">
        <f>INT((D12975-1)/6)+1</f>
        <v>5</v>
      </c>
      <c r="H12975">
        <f>MOD(D12975-1,6)+1</f>
        <v>2</v>
      </c>
      <c r="I12975">
        <f>37-D12975</f>
        <v>11</v>
      </c>
      <c r="J12975">
        <f>ABS(D12975-D12976)</f>
        <v>6</v>
      </c>
    </row>
    <row r="12976">
      <c r="A12976">
        <v>14591</v>
      </c>
      <c r="B12976" t="str">
        <v>2015-12-18</v>
      </c>
      <c r="C12976" t="str">
        <v>Midday</v>
      </c>
      <c r="D12976">
        <v>20</v>
      </c>
      <c r="E12976" t="str">
        <f>IF(MOD(D12976,2)=0,"EVEN","ODD")</f>
        <v>EVEN</v>
      </c>
      <c r="F12976" t="str">
        <f>IF(D12976&lt;=18,"LOW (1-18)","HIGH (19-36)")</f>
        <v>HIGH (19-36)</v>
      </c>
      <c r="G12976">
        <f>INT((D12976-1)/6)+1</f>
        <v>4</v>
      </c>
      <c r="H12976">
        <f>MOD(D12976-1,6)+1</f>
        <v>2</v>
      </c>
      <c r="I12976">
        <f>37-D12976</f>
        <v>17</v>
      </c>
      <c r="J12976">
        <f>ABS(D12976-D12977)</f>
        <v>9</v>
      </c>
    </row>
    <row r="12977">
      <c r="A12977">
        <v>14590</v>
      </c>
      <c r="B12977" t="str">
        <v>2015-12-18</v>
      </c>
      <c r="C12977" t="str">
        <v>Morning</v>
      </c>
      <c r="D12977">
        <v>11</v>
      </c>
      <c r="E12977" t="str">
        <f>IF(MOD(D12977,2)=0,"EVEN","ODD")</f>
        <v>ODD</v>
      </c>
      <c r="F12977" t="str">
        <f>IF(D12977&lt;=18,"LOW (1-18)","HIGH (19-36)")</f>
        <v>LOW (1-18)</v>
      </c>
      <c r="G12977">
        <f>INT((D12977-1)/6)+1</f>
        <v>2</v>
      </c>
      <c r="H12977">
        <f>MOD(D12977-1,6)+1</f>
        <v>5</v>
      </c>
      <c r="I12977">
        <f>37-D12977</f>
        <v>26</v>
      </c>
      <c r="J12977">
        <f>ABS(D12977-D12978)</f>
        <v>6</v>
      </c>
    </row>
    <row r="12978">
      <c r="A12978">
        <v>14589</v>
      </c>
      <c r="B12978" t="str">
        <v>2015-12-17</v>
      </c>
      <c r="C12978" t="str">
        <v>Evening</v>
      </c>
      <c r="D12978">
        <v>5</v>
      </c>
      <c r="E12978" t="str">
        <f>IF(MOD(D12978,2)=0,"EVEN","ODD")</f>
        <v>ODD</v>
      </c>
      <c r="F12978" t="str">
        <f>IF(D12978&lt;=18,"LOW (1-18)","HIGH (19-36)")</f>
        <v>LOW (1-18)</v>
      </c>
      <c r="G12978">
        <f>INT((D12978-1)/6)+1</f>
        <v>1</v>
      </c>
      <c r="H12978">
        <f>MOD(D12978-1,6)+1</f>
        <v>5</v>
      </c>
      <c r="I12978">
        <f>37-D12978</f>
        <v>32</v>
      </c>
      <c r="J12978">
        <f>ABS(D12978-D12979)</f>
        <v>12</v>
      </c>
    </row>
    <row r="12979">
      <c r="A12979">
        <v>14588</v>
      </c>
      <c r="B12979" t="str">
        <v>2015-12-17</v>
      </c>
      <c r="C12979" t="str">
        <v>Afternoon</v>
      </c>
      <c r="D12979">
        <v>17</v>
      </c>
      <c r="E12979" t="str">
        <f>IF(MOD(D12979,2)=0,"EVEN","ODD")</f>
        <v>ODD</v>
      </c>
      <c r="F12979" t="str">
        <f>IF(D12979&lt;=18,"LOW (1-18)","HIGH (19-36)")</f>
        <v>LOW (1-18)</v>
      </c>
      <c r="G12979">
        <f>INT((D12979-1)/6)+1</f>
        <v>3</v>
      </c>
      <c r="H12979">
        <f>MOD(D12979-1,6)+1</f>
        <v>5</v>
      </c>
      <c r="I12979">
        <f>37-D12979</f>
        <v>20</v>
      </c>
      <c r="J12979">
        <f>ABS(D12979-D12980)</f>
        <v>2</v>
      </c>
    </row>
    <row r="12980">
      <c r="A12980">
        <v>14587</v>
      </c>
      <c r="B12980" t="str">
        <v>2015-12-17</v>
      </c>
      <c r="C12980" t="str">
        <v>Midday</v>
      </c>
      <c r="D12980">
        <v>15</v>
      </c>
      <c r="E12980" t="str">
        <f>IF(MOD(D12980,2)=0,"EVEN","ODD")</f>
        <v>ODD</v>
      </c>
      <c r="F12980" t="str">
        <f>IF(D12980&lt;=18,"LOW (1-18)","HIGH (19-36)")</f>
        <v>LOW (1-18)</v>
      </c>
      <c r="G12980">
        <f>INT((D12980-1)/6)+1</f>
        <v>3</v>
      </c>
      <c r="H12980">
        <f>MOD(D12980-1,6)+1</f>
        <v>3</v>
      </c>
      <c r="I12980">
        <f>37-D12980</f>
        <v>22</v>
      </c>
      <c r="J12980">
        <f>ABS(D12980-D12981)</f>
        <v>17</v>
      </c>
    </row>
    <row r="12981">
      <c r="A12981">
        <v>14586</v>
      </c>
      <c r="B12981" t="str">
        <v>2015-12-17</v>
      </c>
      <c r="C12981" t="str">
        <v>Morning</v>
      </c>
      <c r="D12981">
        <v>32</v>
      </c>
      <c r="E12981" t="str">
        <f>IF(MOD(D12981,2)=0,"EVEN","ODD")</f>
        <v>EVEN</v>
      </c>
      <c r="F12981" t="str">
        <f>IF(D12981&lt;=18,"LOW (1-18)","HIGH (19-36)")</f>
        <v>HIGH (19-36)</v>
      </c>
      <c r="G12981">
        <f>INT((D12981-1)/6)+1</f>
        <v>6</v>
      </c>
      <c r="H12981">
        <f>MOD(D12981-1,6)+1</f>
        <v>2</v>
      </c>
      <c r="I12981">
        <f>37-D12981</f>
        <v>5</v>
      </c>
      <c r="J12981">
        <f>ABS(D12981-D12982)</f>
        <v>12</v>
      </c>
    </row>
    <row r="12982">
      <c r="A12982">
        <v>14585</v>
      </c>
      <c r="B12982" t="str">
        <v>2015-12-16</v>
      </c>
      <c r="C12982" t="str">
        <v>Evening</v>
      </c>
      <c r="D12982">
        <v>20</v>
      </c>
      <c r="E12982" t="str">
        <f>IF(MOD(D12982,2)=0,"EVEN","ODD")</f>
        <v>EVEN</v>
      </c>
      <c r="F12982" t="str">
        <f>IF(D12982&lt;=18,"LOW (1-18)","HIGH (19-36)")</f>
        <v>HIGH (19-36)</v>
      </c>
      <c r="G12982">
        <f>INT((D12982-1)/6)+1</f>
        <v>4</v>
      </c>
      <c r="H12982">
        <f>MOD(D12982-1,6)+1</f>
        <v>2</v>
      </c>
      <c r="I12982">
        <f>37-D12982</f>
        <v>17</v>
      </c>
      <c r="J12982">
        <f>ABS(D12982-D12983)</f>
        <v>3</v>
      </c>
    </row>
    <row r="12983">
      <c r="A12983">
        <v>14584</v>
      </c>
      <c r="B12983" t="str">
        <v>2015-12-16</v>
      </c>
      <c r="C12983" t="str">
        <v>Afternoon</v>
      </c>
      <c r="D12983">
        <v>17</v>
      </c>
      <c r="E12983" t="str">
        <f>IF(MOD(D12983,2)=0,"EVEN","ODD")</f>
        <v>ODD</v>
      </c>
      <c r="F12983" t="str">
        <f>IF(D12983&lt;=18,"LOW (1-18)","HIGH (19-36)")</f>
        <v>LOW (1-18)</v>
      </c>
      <c r="G12983">
        <f>INT((D12983-1)/6)+1</f>
        <v>3</v>
      </c>
      <c r="H12983">
        <f>MOD(D12983-1,6)+1</f>
        <v>5</v>
      </c>
      <c r="I12983">
        <f>37-D12983</f>
        <v>20</v>
      </c>
      <c r="J12983">
        <f>ABS(D12983-D12984)</f>
        <v>1</v>
      </c>
    </row>
    <row r="12984">
      <c r="A12984">
        <v>14583</v>
      </c>
      <c r="B12984" t="str">
        <v>2015-12-16</v>
      </c>
      <c r="C12984" t="str">
        <v>Midday</v>
      </c>
      <c r="D12984">
        <v>18</v>
      </c>
      <c r="E12984" t="str">
        <f>IF(MOD(D12984,2)=0,"EVEN","ODD")</f>
        <v>EVEN</v>
      </c>
      <c r="F12984" t="str">
        <f>IF(D12984&lt;=18,"LOW (1-18)","HIGH (19-36)")</f>
        <v>LOW (1-18)</v>
      </c>
      <c r="G12984">
        <f>INT((D12984-1)/6)+1</f>
        <v>3</v>
      </c>
      <c r="H12984">
        <f>MOD(D12984-1,6)+1</f>
        <v>6</v>
      </c>
      <c r="I12984">
        <f>37-D12984</f>
        <v>19</v>
      </c>
      <c r="J12984">
        <f>ABS(D12984-D12985)</f>
        <v>1</v>
      </c>
    </row>
    <row r="12985">
      <c r="A12985">
        <v>14582</v>
      </c>
      <c r="B12985" t="str">
        <v>2015-12-16</v>
      </c>
      <c r="C12985" t="str">
        <v>Morning</v>
      </c>
      <c r="D12985">
        <v>17</v>
      </c>
      <c r="E12985" t="str">
        <f>IF(MOD(D12985,2)=0,"EVEN","ODD")</f>
        <v>ODD</v>
      </c>
      <c r="F12985" t="str">
        <f>IF(D12985&lt;=18,"LOW (1-18)","HIGH (19-36)")</f>
        <v>LOW (1-18)</v>
      </c>
      <c r="G12985">
        <f>INT((D12985-1)/6)+1</f>
        <v>3</v>
      </c>
      <c r="H12985">
        <f>MOD(D12985-1,6)+1</f>
        <v>5</v>
      </c>
      <c r="I12985">
        <f>37-D12985</f>
        <v>20</v>
      </c>
      <c r="J12985">
        <f>ABS(D12985-D12986)</f>
        <v>7</v>
      </c>
    </row>
    <row r="12986">
      <c r="A12986">
        <v>14581</v>
      </c>
      <c r="B12986" t="str">
        <v>2015-12-15</v>
      </c>
      <c r="C12986" t="str">
        <v>Evening</v>
      </c>
      <c r="D12986">
        <v>24</v>
      </c>
      <c r="E12986" t="str">
        <f>IF(MOD(D12986,2)=0,"EVEN","ODD")</f>
        <v>EVEN</v>
      </c>
      <c r="F12986" t="str">
        <f>IF(D12986&lt;=18,"LOW (1-18)","HIGH (19-36)")</f>
        <v>HIGH (19-36)</v>
      </c>
      <c r="G12986">
        <f>INT((D12986-1)/6)+1</f>
        <v>4</v>
      </c>
      <c r="H12986">
        <f>MOD(D12986-1,6)+1</f>
        <v>6</v>
      </c>
      <c r="I12986">
        <f>37-D12986</f>
        <v>13</v>
      </c>
      <c r="J12986">
        <f>ABS(D12986-D12987)</f>
        <v>4</v>
      </c>
    </row>
    <row r="12987">
      <c r="A12987">
        <v>14580</v>
      </c>
      <c r="B12987" t="str">
        <v>2015-12-15</v>
      </c>
      <c r="C12987" t="str">
        <v>Afternoon</v>
      </c>
      <c r="D12987">
        <v>20</v>
      </c>
      <c r="E12987" t="str">
        <f>IF(MOD(D12987,2)=0,"EVEN","ODD")</f>
        <v>EVEN</v>
      </c>
      <c r="F12987" t="str">
        <f>IF(D12987&lt;=18,"LOW (1-18)","HIGH (19-36)")</f>
        <v>HIGH (19-36)</v>
      </c>
      <c r="G12987">
        <f>INT((D12987-1)/6)+1</f>
        <v>4</v>
      </c>
      <c r="H12987">
        <f>MOD(D12987-1,6)+1</f>
        <v>2</v>
      </c>
      <c r="I12987">
        <f>37-D12987</f>
        <v>17</v>
      </c>
      <c r="J12987">
        <f>ABS(D12987-D12988)</f>
        <v>12</v>
      </c>
    </row>
    <row r="12988">
      <c r="A12988">
        <v>14579</v>
      </c>
      <c r="B12988" t="str">
        <v>2015-12-15</v>
      </c>
      <c r="C12988" t="str">
        <v>Midday</v>
      </c>
      <c r="D12988">
        <v>32</v>
      </c>
      <c r="E12988" t="str">
        <f>IF(MOD(D12988,2)=0,"EVEN","ODD")</f>
        <v>EVEN</v>
      </c>
      <c r="F12988" t="str">
        <f>IF(D12988&lt;=18,"LOW (1-18)","HIGH (19-36)")</f>
        <v>HIGH (19-36)</v>
      </c>
      <c r="G12988">
        <f>INT((D12988-1)/6)+1</f>
        <v>6</v>
      </c>
      <c r="H12988">
        <f>MOD(D12988-1,6)+1</f>
        <v>2</v>
      </c>
      <c r="I12988">
        <f>37-D12988</f>
        <v>5</v>
      </c>
      <c r="J12988">
        <f>ABS(D12988-D12989)</f>
        <v>25</v>
      </c>
    </row>
    <row r="12989">
      <c r="A12989">
        <v>14578</v>
      </c>
      <c r="B12989" t="str">
        <v>2015-12-15</v>
      </c>
      <c r="C12989" t="str">
        <v>Morning</v>
      </c>
      <c r="D12989">
        <v>7</v>
      </c>
      <c r="E12989" t="str">
        <f>IF(MOD(D12989,2)=0,"EVEN","ODD")</f>
        <v>ODD</v>
      </c>
      <c r="F12989" t="str">
        <f>IF(D12989&lt;=18,"LOW (1-18)","HIGH (19-36)")</f>
        <v>LOW (1-18)</v>
      </c>
      <c r="G12989">
        <f>INT((D12989-1)/6)+1</f>
        <v>2</v>
      </c>
      <c r="H12989">
        <f>MOD(D12989-1,6)+1</f>
        <v>1</v>
      </c>
      <c r="I12989">
        <f>37-D12989</f>
        <v>30</v>
      </c>
      <c r="J12989">
        <f>ABS(D12989-D12990)</f>
        <v>6</v>
      </c>
    </row>
    <row r="12990">
      <c r="A12990">
        <v>14577</v>
      </c>
      <c r="B12990" t="str">
        <v>2015-12-14</v>
      </c>
      <c r="C12990" t="str">
        <v>Evening</v>
      </c>
      <c r="D12990">
        <v>13</v>
      </c>
      <c r="E12990" t="str">
        <f>IF(MOD(D12990,2)=0,"EVEN","ODD")</f>
        <v>ODD</v>
      </c>
      <c r="F12990" t="str">
        <f>IF(D12990&lt;=18,"LOW (1-18)","HIGH (19-36)")</f>
        <v>LOW (1-18)</v>
      </c>
      <c r="G12990">
        <f>INT((D12990-1)/6)+1</f>
        <v>3</v>
      </c>
      <c r="H12990">
        <f>MOD(D12990-1,6)+1</f>
        <v>1</v>
      </c>
      <c r="I12990">
        <f>37-D12990</f>
        <v>24</v>
      </c>
      <c r="J12990">
        <f>ABS(D12990-D12991)</f>
        <v>1</v>
      </c>
    </row>
    <row r="12991">
      <c r="A12991">
        <v>14576</v>
      </c>
      <c r="B12991" t="str">
        <v>2015-12-14</v>
      </c>
      <c r="C12991" t="str">
        <v>Afternoon</v>
      </c>
      <c r="D12991">
        <v>14</v>
      </c>
      <c r="E12991" t="str">
        <f>IF(MOD(D12991,2)=0,"EVEN","ODD")</f>
        <v>EVEN</v>
      </c>
      <c r="F12991" t="str">
        <f>IF(D12991&lt;=18,"LOW (1-18)","HIGH (19-36)")</f>
        <v>LOW (1-18)</v>
      </c>
      <c r="G12991">
        <f>INT((D12991-1)/6)+1</f>
        <v>3</v>
      </c>
      <c r="H12991">
        <f>MOD(D12991-1,6)+1</f>
        <v>2</v>
      </c>
      <c r="I12991">
        <f>37-D12991</f>
        <v>23</v>
      </c>
      <c r="J12991">
        <f>ABS(D12991-D12992)</f>
        <v>22</v>
      </c>
    </row>
    <row r="12992">
      <c r="A12992">
        <v>14575</v>
      </c>
      <c r="B12992" t="str">
        <v>2015-12-14</v>
      </c>
      <c r="C12992" t="str">
        <v>Midday</v>
      </c>
      <c r="D12992">
        <v>36</v>
      </c>
      <c r="E12992" t="str">
        <f>IF(MOD(D12992,2)=0,"EVEN","ODD")</f>
        <v>EVEN</v>
      </c>
      <c r="F12992" t="str">
        <f>IF(D12992&lt;=18,"LOW (1-18)","HIGH (19-36)")</f>
        <v>HIGH (19-36)</v>
      </c>
      <c r="G12992">
        <f>INT((D12992-1)/6)+1</f>
        <v>6</v>
      </c>
      <c r="H12992">
        <f>MOD(D12992-1,6)+1</f>
        <v>6</v>
      </c>
      <c r="I12992">
        <f>37-D12992</f>
        <v>1</v>
      </c>
      <c r="J12992">
        <f>ABS(D12992-D12993)</f>
        <v>31</v>
      </c>
    </row>
    <row r="12993">
      <c r="A12993">
        <v>14574</v>
      </c>
      <c r="B12993" t="str">
        <v>2015-12-14</v>
      </c>
      <c r="C12993" t="str">
        <v>Morning</v>
      </c>
      <c r="D12993">
        <v>5</v>
      </c>
      <c r="E12993" t="str">
        <f>IF(MOD(D12993,2)=0,"EVEN","ODD")</f>
        <v>ODD</v>
      </c>
      <c r="F12993" t="str">
        <f>IF(D12993&lt;=18,"LOW (1-18)","HIGH (19-36)")</f>
        <v>LOW (1-18)</v>
      </c>
      <c r="G12993">
        <f>INT((D12993-1)/6)+1</f>
        <v>1</v>
      </c>
      <c r="H12993">
        <f>MOD(D12993-1,6)+1</f>
        <v>5</v>
      </c>
      <c r="I12993">
        <f>37-D12993</f>
        <v>32</v>
      </c>
      <c r="J12993">
        <f>ABS(D12993-D12994)</f>
        <v>2</v>
      </c>
    </row>
    <row r="12994">
      <c r="A12994">
        <v>14573</v>
      </c>
      <c r="B12994" t="str">
        <v>2015-12-12</v>
      </c>
      <c r="C12994" t="str">
        <v>Evening</v>
      </c>
      <c r="D12994">
        <v>3</v>
      </c>
      <c r="E12994" t="str">
        <f>IF(MOD(D12994,2)=0,"EVEN","ODD")</f>
        <v>ODD</v>
      </c>
      <c r="F12994" t="str">
        <f>IF(D12994&lt;=18,"LOW (1-18)","HIGH (19-36)")</f>
        <v>LOW (1-18)</v>
      </c>
      <c r="G12994">
        <f>INT((D12994-1)/6)+1</f>
        <v>1</v>
      </c>
      <c r="H12994">
        <f>MOD(D12994-1,6)+1</f>
        <v>3</v>
      </c>
      <c r="I12994">
        <f>37-D12994</f>
        <v>34</v>
      </c>
      <c r="J12994">
        <f>ABS(D12994-D12995)</f>
        <v>10</v>
      </c>
    </row>
    <row r="12995">
      <c r="A12995">
        <v>14572</v>
      </c>
      <c r="B12995" t="str">
        <v>2015-12-12</v>
      </c>
      <c r="C12995" t="str">
        <v>Afternoon</v>
      </c>
      <c r="D12995">
        <v>13</v>
      </c>
      <c r="E12995" t="str">
        <f>IF(MOD(D12995,2)=0,"EVEN","ODD")</f>
        <v>ODD</v>
      </c>
      <c r="F12995" t="str">
        <f>IF(D12995&lt;=18,"LOW (1-18)","HIGH (19-36)")</f>
        <v>LOW (1-18)</v>
      </c>
      <c r="G12995">
        <f>INT((D12995-1)/6)+1</f>
        <v>3</v>
      </c>
      <c r="H12995">
        <f>MOD(D12995-1,6)+1</f>
        <v>1</v>
      </c>
      <c r="I12995">
        <f>37-D12995</f>
        <v>24</v>
      </c>
      <c r="J12995">
        <f>ABS(D12995-D12996)</f>
        <v>20</v>
      </c>
    </row>
    <row r="12996">
      <c r="A12996">
        <v>14571</v>
      </c>
      <c r="B12996" t="str">
        <v>2015-12-12</v>
      </c>
      <c r="C12996" t="str">
        <v>Midday</v>
      </c>
      <c r="D12996">
        <v>33</v>
      </c>
      <c r="E12996" t="str">
        <f>IF(MOD(D12996,2)=0,"EVEN","ODD")</f>
        <v>ODD</v>
      </c>
      <c r="F12996" t="str">
        <f>IF(D12996&lt;=18,"LOW (1-18)","HIGH (19-36)")</f>
        <v>HIGH (19-36)</v>
      </c>
      <c r="G12996">
        <f>INT((D12996-1)/6)+1</f>
        <v>6</v>
      </c>
      <c r="H12996">
        <f>MOD(D12996-1,6)+1</f>
        <v>3</v>
      </c>
      <c r="I12996">
        <f>37-D12996</f>
        <v>4</v>
      </c>
      <c r="J12996">
        <f>ABS(D12996-D12997)</f>
        <v>32</v>
      </c>
    </row>
    <row r="12997">
      <c r="A12997">
        <v>14570</v>
      </c>
      <c r="B12997" t="str">
        <v>2015-12-12</v>
      </c>
      <c r="C12997" t="str">
        <v>Morning</v>
      </c>
      <c r="D12997">
        <v>1</v>
      </c>
      <c r="E12997" t="str">
        <f>IF(MOD(D12997,2)=0,"EVEN","ODD")</f>
        <v>ODD</v>
      </c>
      <c r="F12997" t="str">
        <f>IF(D12997&lt;=18,"LOW (1-18)","HIGH (19-36)")</f>
        <v>LOW (1-18)</v>
      </c>
      <c r="G12997">
        <f>INT((D12997-1)/6)+1</f>
        <v>1</v>
      </c>
      <c r="H12997">
        <f>MOD(D12997-1,6)+1</f>
        <v>1</v>
      </c>
      <c r="I12997">
        <f>37-D12997</f>
        <v>36</v>
      </c>
      <c r="J12997">
        <f>ABS(D12997-D12998)</f>
        <v>33</v>
      </c>
    </row>
    <row r="12998">
      <c r="A12998">
        <v>14569</v>
      </c>
      <c r="B12998" t="str">
        <v>2015-12-11</v>
      </c>
      <c r="C12998" t="str">
        <v>Evening</v>
      </c>
      <c r="D12998">
        <v>34</v>
      </c>
      <c r="E12998" t="str">
        <f>IF(MOD(D12998,2)=0,"EVEN","ODD")</f>
        <v>EVEN</v>
      </c>
      <c r="F12998" t="str">
        <f>IF(D12998&lt;=18,"LOW (1-18)","HIGH (19-36)")</f>
        <v>HIGH (19-36)</v>
      </c>
      <c r="G12998">
        <f>INT((D12998-1)/6)+1</f>
        <v>6</v>
      </c>
      <c r="H12998">
        <f>MOD(D12998-1,6)+1</f>
        <v>4</v>
      </c>
      <c r="I12998">
        <f>37-D12998</f>
        <v>3</v>
      </c>
      <c r="J12998">
        <f>ABS(D12998-D12999)</f>
        <v>19</v>
      </c>
    </row>
    <row r="12999">
      <c r="A12999">
        <v>14568</v>
      </c>
      <c r="B12999" t="str">
        <v>2015-12-11</v>
      </c>
      <c r="C12999" t="str">
        <v>Afternoon</v>
      </c>
      <c r="D12999">
        <v>15</v>
      </c>
      <c r="E12999" t="str">
        <f>IF(MOD(D12999,2)=0,"EVEN","ODD")</f>
        <v>ODD</v>
      </c>
      <c r="F12999" t="str">
        <f>IF(D12999&lt;=18,"LOW (1-18)","HIGH (19-36)")</f>
        <v>LOW (1-18)</v>
      </c>
      <c r="G12999">
        <f>INT((D12999-1)/6)+1</f>
        <v>3</v>
      </c>
      <c r="H12999">
        <f>MOD(D12999-1,6)+1</f>
        <v>3</v>
      </c>
      <c r="I12999">
        <f>37-D12999</f>
        <v>22</v>
      </c>
      <c r="J12999">
        <f>ABS(D12999-D13000)</f>
        <v>1</v>
      </c>
    </row>
    <row r="13000">
      <c r="A13000">
        <v>14567</v>
      </c>
      <c r="B13000" t="str">
        <v>2015-12-11</v>
      </c>
      <c r="C13000" t="str">
        <v>Midday</v>
      </c>
      <c r="D13000">
        <v>16</v>
      </c>
      <c r="E13000" t="str">
        <f>IF(MOD(D13000,2)=0,"EVEN","ODD")</f>
        <v>EVEN</v>
      </c>
      <c r="F13000" t="str">
        <f>IF(D13000&lt;=18,"LOW (1-18)","HIGH (19-36)")</f>
        <v>LOW (1-18)</v>
      </c>
      <c r="G13000">
        <f>INT((D13000-1)/6)+1</f>
        <v>3</v>
      </c>
      <c r="H13000">
        <f>MOD(D13000-1,6)+1</f>
        <v>4</v>
      </c>
      <c r="I13000">
        <f>37-D13000</f>
        <v>21</v>
      </c>
      <c r="J13000">
        <f>ABS(D13000-D13001)</f>
        <v>7</v>
      </c>
    </row>
    <row r="13001">
      <c r="A13001">
        <v>14566</v>
      </c>
      <c r="B13001" t="str">
        <v>2015-12-11</v>
      </c>
      <c r="C13001" t="str">
        <v>Morning</v>
      </c>
      <c r="D13001">
        <v>9</v>
      </c>
      <c r="E13001" t="str">
        <f>IF(MOD(D13001,2)=0,"EVEN","ODD")</f>
        <v>ODD</v>
      </c>
      <c r="F13001" t="str">
        <f>IF(D13001&lt;=18,"LOW (1-18)","HIGH (19-36)")</f>
        <v>LOW (1-18)</v>
      </c>
      <c r="G13001">
        <f>INT((D13001-1)/6)+1</f>
        <v>2</v>
      </c>
      <c r="H13001">
        <f>MOD(D13001-1,6)+1</f>
        <v>3</v>
      </c>
      <c r="I13001">
        <f>37-D13001</f>
        <v>28</v>
      </c>
      <c r="J13001">
        <f>ABS(D13001-D13002)</f>
        <v>13</v>
      </c>
    </row>
    <row r="13002">
      <c r="A13002">
        <v>14565</v>
      </c>
      <c r="B13002" t="str">
        <v>2015-12-10</v>
      </c>
      <c r="C13002" t="str">
        <v>Evening</v>
      </c>
      <c r="D13002">
        <v>22</v>
      </c>
      <c r="E13002" t="str">
        <f>IF(MOD(D13002,2)=0,"EVEN","ODD")</f>
        <v>EVEN</v>
      </c>
      <c r="F13002" t="str">
        <f>IF(D13002&lt;=18,"LOW (1-18)","HIGH (19-36)")</f>
        <v>HIGH (19-36)</v>
      </c>
      <c r="G13002">
        <f>INT((D13002-1)/6)+1</f>
        <v>4</v>
      </c>
      <c r="H13002">
        <f>MOD(D13002-1,6)+1</f>
        <v>4</v>
      </c>
      <c r="I13002">
        <f>37-D13002</f>
        <v>15</v>
      </c>
      <c r="J13002">
        <f>ABS(D13002-D13003)</f>
        <v>12</v>
      </c>
    </row>
    <row r="13003">
      <c r="A13003">
        <v>14564</v>
      </c>
      <c r="B13003" t="str">
        <v>2015-12-10</v>
      </c>
      <c r="C13003" t="str">
        <v>Afternoon</v>
      </c>
      <c r="D13003">
        <v>34</v>
      </c>
      <c r="E13003" t="str">
        <f>IF(MOD(D13003,2)=0,"EVEN","ODD")</f>
        <v>EVEN</v>
      </c>
      <c r="F13003" t="str">
        <f>IF(D13003&lt;=18,"LOW (1-18)","HIGH (19-36)")</f>
        <v>HIGH (19-36)</v>
      </c>
      <c r="G13003">
        <f>INT((D13003-1)/6)+1</f>
        <v>6</v>
      </c>
      <c r="H13003">
        <f>MOD(D13003-1,6)+1</f>
        <v>4</v>
      </c>
      <c r="I13003">
        <f>37-D13003</f>
        <v>3</v>
      </c>
      <c r="J13003">
        <f>ABS(D13003-D13004)</f>
        <v>7</v>
      </c>
    </row>
    <row r="13004">
      <c r="A13004">
        <v>14563</v>
      </c>
      <c r="B13004" t="str">
        <v>2015-12-10</v>
      </c>
      <c r="C13004" t="str">
        <v>Midday</v>
      </c>
      <c r="D13004">
        <v>27</v>
      </c>
      <c r="E13004" t="str">
        <f>IF(MOD(D13004,2)=0,"EVEN","ODD")</f>
        <v>ODD</v>
      </c>
      <c r="F13004" t="str">
        <f>IF(D13004&lt;=18,"LOW (1-18)","HIGH (19-36)")</f>
        <v>HIGH (19-36)</v>
      </c>
      <c r="G13004">
        <f>INT((D13004-1)/6)+1</f>
        <v>5</v>
      </c>
      <c r="H13004">
        <f>MOD(D13004-1,6)+1</f>
        <v>3</v>
      </c>
      <c r="I13004">
        <f>37-D13004</f>
        <v>10</v>
      </c>
      <c r="J13004">
        <f>ABS(D13004-D13005)</f>
        <v>8</v>
      </c>
    </row>
    <row r="13005">
      <c r="A13005">
        <v>14562</v>
      </c>
      <c r="B13005" t="str">
        <v>2015-12-10</v>
      </c>
      <c r="C13005" t="str">
        <v>Morning</v>
      </c>
      <c r="D13005">
        <v>19</v>
      </c>
      <c r="E13005" t="str">
        <f>IF(MOD(D13005,2)=0,"EVEN","ODD")</f>
        <v>ODD</v>
      </c>
      <c r="F13005" t="str">
        <f>IF(D13005&lt;=18,"LOW (1-18)","HIGH (19-36)")</f>
        <v>HIGH (19-36)</v>
      </c>
      <c r="G13005">
        <f>INT((D13005-1)/6)+1</f>
        <v>4</v>
      </c>
      <c r="H13005">
        <f>MOD(D13005-1,6)+1</f>
        <v>1</v>
      </c>
      <c r="I13005">
        <f>37-D13005</f>
        <v>18</v>
      </c>
      <c r="J13005">
        <f>ABS(D13005-D13006)</f>
        <v>7</v>
      </c>
    </row>
    <row r="13006">
      <c r="A13006">
        <v>14561</v>
      </c>
      <c r="B13006" t="str">
        <v>2015-12-09</v>
      </c>
      <c r="C13006" t="str">
        <v>Evening</v>
      </c>
      <c r="D13006">
        <v>26</v>
      </c>
      <c r="E13006" t="str">
        <f>IF(MOD(D13006,2)=0,"EVEN","ODD")</f>
        <v>EVEN</v>
      </c>
      <c r="F13006" t="str">
        <f>IF(D13006&lt;=18,"LOW (1-18)","HIGH (19-36)")</f>
        <v>HIGH (19-36)</v>
      </c>
      <c r="G13006">
        <f>INT((D13006-1)/6)+1</f>
        <v>5</v>
      </c>
      <c r="H13006">
        <f>MOD(D13006-1,6)+1</f>
        <v>2</v>
      </c>
      <c r="I13006">
        <f>37-D13006</f>
        <v>11</v>
      </c>
      <c r="J13006">
        <f>ABS(D13006-D13007)</f>
        <v>13</v>
      </c>
    </row>
    <row r="13007">
      <c r="A13007">
        <v>14560</v>
      </c>
      <c r="B13007" t="str">
        <v>2015-12-09</v>
      </c>
      <c r="C13007" t="str">
        <v>Afternoon</v>
      </c>
      <c r="D13007">
        <v>13</v>
      </c>
      <c r="E13007" t="str">
        <f>IF(MOD(D13007,2)=0,"EVEN","ODD")</f>
        <v>ODD</v>
      </c>
      <c r="F13007" t="str">
        <f>IF(D13007&lt;=18,"LOW (1-18)","HIGH (19-36)")</f>
        <v>LOW (1-18)</v>
      </c>
      <c r="G13007">
        <f>INT((D13007-1)/6)+1</f>
        <v>3</v>
      </c>
      <c r="H13007">
        <f>MOD(D13007-1,6)+1</f>
        <v>1</v>
      </c>
      <c r="I13007">
        <f>37-D13007</f>
        <v>24</v>
      </c>
      <c r="J13007">
        <f>ABS(D13007-D13008)</f>
        <v>5</v>
      </c>
    </row>
    <row r="13008">
      <c r="A13008">
        <v>14559</v>
      </c>
      <c r="B13008" t="str">
        <v>2015-12-09</v>
      </c>
      <c r="C13008" t="str">
        <v>Midday</v>
      </c>
      <c r="D13008">
        <v>18</v>
      </c>
      <c r="E13008" t="str">
        <f>IF(MOD(D13008,2)=0,"EVEN","ODD")</f>
        <v>EVEN</v>
      </c>
      <c r="F13008" t="str">
        <f>IF(D13008&lt;=18,"LOW (1-18)","HIGH (19-36)")</f>
        <v>LOW (1-18)</v>
      </c>
      <c r="G13008">
        <f>INT((D13008-1)/6)+1</f>
        <v>3</v>
      </c>
      <c r="H13008">
        <f>MOD(D13008-1,6)+1</f>
        <v>6</v>
      </c>
      <c r="I13008">
        <f>37-D13008</f>
        <v>19</v>
      </c>
      <c r="J13008">
        <f>ABS(D13008-D13009)</f>
        <v>11</v>
      </c>
    </row>
    <row r="13009">
      <c r="A13009">
        <v>14558</v>
      </c>
      <c r="B13009" t="str">
        <v>2015-12-09</v>
      </c>
      <c r="C13009" t="str">
        <v>Morning</v>
      </c>
      <c r="D13009">
        <v>29</v>
      </c>
      <c r="E13009" t="str">
        <f>IF(MOD(D13009,2)=0,"EVEN","ODD")</f>
        <v>ODD</v>
      </c>
      <c r="F13009" t="str">
        <f>IF(D13009&lt;=18,"LOW (1-18)","HIGH (19-36)")</f>
        <v>HIGH (19-36)</v>
      </c>
      <c r="G13009">
        <f>INT((D13009-1)/6)+1</f>
        <v>5</v>
      </c>
      <c r="H13009">
        <f>MOD(D13009-1,6)+1</f>
        <v>5</v>
      </c>
      <c r="I13009">
        <f>37-D13009</f>
        <v>8</v>
      </c>
      <c r="J13009">
        <f>ABS(D13009-D13010)</f>
        <v>17</v>
      </c>
    </row>
    <row r="13010">
      <c r="A13010">
        <v>14557</v>
      </c>
      <c r="B13010" t="str">
        <v>2015-12-08</v>
      </c>
      <c r="C13010" t="str">
        <v>Evening</v>
      </c>
      <c r="D13010">
        <v>12</v>
      </c>
      <c r="E13010" t="str">
        <f>IF(MOD(D13010,2)=0,"EVEN","ODD")</f>
        <v>EVEN</v>
      </c>
      <c r="F13010" t="str">
        <f>IF(D13010&lt;=18,"LOW (1-18)","HIGH (19-36)")</f>
        <v>LOW (1-18)</v>
      </c>
      <c r="G13010">
        <f>INT((D13010-1)/6)+1</f>
        <v>2</v>
      </c>
      <c r="H13010">
        <f>MOD(D13010-1,6)+1</f>
        <v>6</v>
      </c>
      <c r="I13010">
        <f>37-D13010</f>
        <v>25</v>
      </c>
      <c r="J13010">
        <f>ABS(D13010-D13011)</f>
        <v>14</v>
      </c>
    </row>
    <row r="13011">
      <c r="A13011">
        <v>14556</v>
      </c>
      <c r="B13011" t="str">
        <v>2015-12-08</v>
      </c>
      <c r="C13011" t="str">
        <v>Afternoon</v>
      </c>
      <c r="D13011">
        <v>26</v>
      </c>
      <c r="E13011" t="str">
        <f>IF(MOD(D13011,2)=0,"EVEN","ODD")</f>
        <v>EVEN</v>
      </c>
      <c r="F13011" t="str">
        <f>IF(D13011&lt;=18,"LOW (1-18)","HIGH (19-36)")</f>
        <v>HIGH (19-36)</v>
      </c>
      <c r="G13011">
        <f>INT((D13011-1)/6)+1</f>
        <v>5</v>
      </c>
      <c r="H13011">
        <f>MOD(D13011-1,6)+1</f>
        <v>2</v>
      </c>
      <c r="I13011">
        <f>37-D13011</f>
        <v>11</v>
      </c>
      <c r="J13011">
        <f>ABS(D13011-D13012)</f>
        <v>1</v>
      </c>
    </row>
    <row r="13012">
      <c r="A13012">
        <v>14555</v>
      </c>
      <c r="B13012" t="str">
        <v>2015-12-08</v>
      </c>
      <c r="C13012" t="str">
        <v>Midday</v>
      </c>
      <c r="D13012">
        <v>25</v>
      </c>
      <c r="E13012" t="str">
        <f>IF(MOD(D13012,2)=0,"EVEN","ODD")</f>
        <v>ODD</v>
      </c>
      <c r="F13012" t="str">
        <f>IF(D13012&lt;=18,"LOW (1-18)","HIGH (19-36)")</f>
        <v>HIGH (19-36)</v>
      </c>
      <c r="G13012">
        <f>INT((D13012-1)/6)+1</f>
        <v>5</v>
      </c>
      <c r="H13012">
        <f>MOD(D13012-1,6)+1</f>
        <v>1</v>
      </c>
      <c r="I13012">
        <f>37-D13012</f>
        <v>12</v>
      </c>
      <c r="J13012">
        <f>ABS(D13012-D13013)</f>
        <v>7</v>
      </c>
    </row>
    <row r="13013">
      <c r="A13013">
        <v>14554</v>
      </c>
      <c r="B13013" t="str">
        <v>2015-12-08</v>
      </c>
      <c r="C13013" t="str">
        <v>Morning</v>
      </c>
      <c r="D13013">
        <v>32</v>
      </c>
      <c r="E13013" t="str">
        <f>IF(MOD(D13013,2)=0,"EVEN","ODD")</f>
        <v>EVEN</v>
      </c>
      <c r="F13013" t="str">
        <f>IF(D13013&lt;=18,"LOW (1-18)","HIGH (19-36)")</f>
        <v>HIGH (19-36)</v>
      </c>
      <c r="G13013">
        <f>INT((D13013-1)/6)+1</f>
        <v>6</v>
      </c>
      <c r="H13013">
        <f>MOD(D13013-1,6)+1</f>
        <v>2</v>
      </c>
      <c r="I13013">
        <f>37-D13013</f>
        <v>5</v>
      </c>
      <c r="J13013">
        <f>ABS(D13013-D13014)</f>
        <v>2</v>
      </c>
    </row>
    <row r="13014">
      <c r="A13014">
        <v>14553</v>
      </c>
      <c r="B13014" t="str">
        <v>2015-12-07</v>
      </c>
      <c r="C13014" t="str">
        <v>Evening</v>
      </c>
      <c r="D13014">
        <v>30</v>
      </c>
      <c r="E13014" t="str">
        <f>IF(MOD(D13014,2)=0,"EVEN","ODD")</f>
        <v>EVEN</v>
      </c>
      <c r="F13014" t="str">
        <f>IF(D13014&lt;=18,"LOW (1-18)","HIGH (19-36)")</f>
        <v>HIGH (19-36)</v>
      </c>
      <c r="G13014">
        <f>INT((D13014-1)/6)+1</f>
        <v>5</v>
      </c>
      <c r="H13014">
        <f>MOD(D13014-1,6)+1</f>
        <v>6</v>
      </c>
      <c r="I13014">
        <f>37-D13014</f>
        <v>7</v>
      </c>
      <c r="J13014">
        <f>ABS(D13014-D13015)</f>
        <v>23</v>
      </c>
    </row>
    <row r="13015">
      <c r="A13015">
        <v>14552</v>
      </c>
      <c r="B13015" t="str">
        <v>2015-12-07</v>
      </c>
      <c r="C13015" t="str">
        <v>Afternoon</v>
      </c>
      <c r="D13015">
        <v>7</v>
      </c>
      <c r="E13015" t="str">
        <f>IF(MOD(D13015,2)=0,"EVEN","ODD")</f>
        <v>ODD</v>
      </c>
      <c r="F13015" t="str">
        <f>IF(D13015&lt;=18,"LOW (1-18)","HIGH (19-36)")</f>
        <v>LOW (1-18)</v>
      </c>
      <c r="G13015">
        <f>INT((D13015-1)/6)+1</f>
        <v>2</v>
      </c>
      <c r="H13015">
        <f>MOD(D13015-1,6)+1</f>
        <v>1</v>
      </c>
      <c r="I13015">
        <f>37-D13015</f>
        <v>30</v>
      </c>
      <c r="J13015">
        <f>ABS(D13015-D13016)</f>
        <v>19</v>
      </c>
    </row>
    <row r="13016">
      <c r="A13016">
        <v>14551</v>
      </c>
      <c r="B13016" t="str">
        <v>2015-12-07</v>
      </c>
      <c r="C13016" t="str">
        <v>Midday</v>
      </c>
      <c r="D13016">
        <v>26</v>
      </c>
      <c r="E13016" t="str">
        <f>IF(MOD(D13016,2)=0,"EVEN","ODD")</f>
        <v>EVEN</v>
      </c>
      <c r="F13016" t="str">
        <f>IF(D13016&lt;=18,"LOW (1-18)","HIGH (19-36)")</f>
        <v>HIGH (19-36)</v>
      </c>
      <c r="G13016">
        <f>INT((D13016-1)/6)+1</f>
        <v>5</v>
      </c>
      <c r="H13016">
        <f>MOD(D13016-1,6)+1</f>
        <v>2</v>
      </c>
      <c r="I13016">
        <f>37-D13016</f>
        <v>11</v>
      </c>
      <c r="J13016">
        <f>ABS(D13016-D13017)</f>
        <v>23</v>
      </c>
    </row>
    <row r="13017">
      <c r="A13017">
        <v>14550</v>
      </c>
      <c r="B13017" t="str">
        <v>2015-12-07</v>
      </c>
      <c r="C13017" t="str">
        <v>Morning</v>
      </c>
      <c r="D13017">
        <v>3</v>
      </c>
      <c r="E13017" t="str">
        <f>IF(MOD(D13017,2)=0,"EVEN","ODD")</f>
        <v>ODD</v>
      </c>
      <c r="F13017" t="str">
        <f>IF(D13017&lt;=18,"LOW (1-18)","HIGH (19-36)")</f>
        <v>LOW (1-18)</v>
      </c>
      <c r="G13017">
        <f>INT((D13017-1)/6)+1</f>
        <v>1</v>
      </c>
      <c r="H13017">
        <f>MOD(D13017-1,6)+1</f>
        <v>3</v>
      </c>
      <c r="I13017">
        <f>37-D13017</f>
        <v>34</v>
      </c>
      <c r="J13017">
        <f>ABS(D13017-D13018)</f>
        <v>23</v>
      </c>
    </row>
    <row r="13018">
      <c r="A13018">
        <v>14549</v>
      </c>
      <c r="B13018" t="str">
        <v>2015-12-05</v>
      </c>
      <c r="C13018" t="str">
        <v>Evening</v>
      </c>
      <c r="D13018">
        <v>26</v>
      </c>
      <c r="E13018" t="str">
        <f>IF(MOD(D13018,2)=0,"EVEN","ODD")</f>
        <v>EVEN</v>
      </c>
      <c r="F13018" t="str">
        <f>IF(D13018&lt;=18,"LOW (1-18)","HIGH (19-36)")</f>
        <v>HIGH (19-36)</v>
      </c>
      <c r="G13018">
        <f>INT((D13018-1)/6)+1</f>
        <v>5</v>
      </c>
      <c r="H13018">
        <f>MOD(D13018-1,6)+1</f>
        <v>2</v>
      </c>
      <c r="I13018">
        <f>37-D13018</f>
        <v>11</v>
      </c>
      <c r="J13018">
        <f>ABS(D13018-D13019)</f>
        <v>15</v>
      </c>
    </row>
    <row r="13019">
      <c r="A13019">
        <v>14548</v>
      </c>
      <c r="B13019" t="str">
        <v>2015-12-05</v>
      </c>
      <c r="C13019" t="str">
        <v>Afternoon</v>
      </c>
      <c r="D13019">
        <v>11</v>
      </c>
      <c r="E13019" t="str">
        <f>IF(MOD(D13019,2)=0,"EVEN","ODD")</f>
        <v>ODD</v>
      </c>
      <c r="F13019" t="str">
        <f>IF(D13019&lt;=18,"LOW (1-18)","HIGH (19-36)")</f>
        <v>LOW (1-18)</v>
      </c>
      <c r="G13019">
        <f>INT((D13019-1)/6)+1</f>
        <v>2</v>
      </c>
      <c r="H13019">
        <f>MOD(D13019-1,6)+1</f>
        <v>5</v>
      </c>
      <c r="I13019">
        <f>37-D13019</f>
        <v>26</v>
      </c>
      <c r="J13019">
        <f>ABS(D13019-D13020)</f>
        <v>7</v>
      </c>
    </row>
    <row r="13020">
      <c r="A13020">
        <v>14547</v>
      </c>
      <c r="B13020" t="str">
        <v>2015-12-05</v>
      </c>
      <c r="C13020" t="str">
        <v>Midday</v>
      </c>
      <c r="D13020">
        <v>4</v>
      </c>
      <c r="E13020" t="str">
        <f>IF(MOD(D13020,2)=0,"EVEN","ODD")</f>
        <v>EVEN</v>
      </c>
      <c r="F13020" t="str">
        <f>IF(D13020&lt;=18,"LOW (1-18)","HIGH (19-36)")</f>
        <v>LOW (1-18)</v>
      </c>
      <c r="G13020">
        <f>INT((D13020-1)/6)+1</f>
        <v>1</v>
      </c>
      <c r="H13020">
        <f>MOD(D13020-1,6)+1</f>
        <v>4</v>
      </c>
      <c r="I13020">
        <f>37-D13020</f>
        <v>33</v>
      </c>
      <c r="J13020">
        <f>ABS(D13020-D13021)</f>
        <v>20</v>
      </c>
    </row>
    <row r="13021">
      <c r="A13021">
        <v>14546</v>
      </c>
      <c r="B13021" t="str">
        <v>2015-12-05</v>
      </c>
      <c r="C13021" t="str">
        <v>Morning</v>
      </c>
      <c r="D13021">
        <v>24</v>
      </c>
      <c r="E13021" t="str">
        <f>IF(MOD(D13021,2)=0,"EVEN","ODD")</f>
        <v>EVEN</v>
      </c>
      <c r="F13021" t="str">
        <f>IF(D13021&lt;=18,"LOW (1-18)","HIGH (19-36)")</f>
        <v>HIGH (19-36)</v>
      </c>
      <c r="G13021">
        <f>INT((D13021-1)/6)+1</f>
        <v>4</v>
      </c>
      <c r="H13021">
        <f>MOD(D13021-1,6)+1</f>
        <v>6</v>
      </c>
      <c r="I13021">
        <f>37-D13021</f>
        <v>13</v>
      </c>
      <c r="J13021">
        <f>ABS(D13021-D13022)</f>
        <v>3</v>
      </c>
    </row>
    <row r="13022">
      <c r="A13022">
        <v>14545</v>
      </c>
      <c r="B13022" t="str">
        <v>2015-12-04</v>
      </c>
      <c r="C13022" t="str">
        <v>Evening</v>
      </c>
      <c r="D13022">
        <v>27</v>
      </c>
      <c r="E13022" t="str">
        <f>IF(MOD(D13022,2)=0,"EVEN","ODD")</f>
        <v>ODD</v>
      </c>
      <c r="F13022" t="str">
        <f>IF(D13022&lt;=18,"LOW (1-18)","HIGH (19-36)")</f>
        <v>HIGH (19-36)</v>
      </c>
      <c r="G13022">
        <f>INT((D13022-1)/6)+1</f>
        <v>5</v>
      </c>
      <c r="H13022">
        <f>MOD(D13022-1,6)+1</f>
        <v>3</v>
      </c>
      <c r="I13022">
        <f>37-D13022</f>
        <v>10</v>
      </c>
      <c r="J13022">
        <f>ABS(D13022-D13023)</f>
        <v>7</v>
      </c>
    </row>
    <row r="13023">
      <c r="A13023">
        <v>14544</v>
      </c>
      <c r="B13023" t="str">
        <v>2015-12-04</v>
      </c>
      <c r="C13023" t="str">
        <v>Afternoon</v>
      </c>
      <c r="D13023">
        <v>20</v>
      </c>
      <c r="E13023" t="str">
        <f>IF(MOD(D13023,2)=0,"EVEN","ODD")</f>
        <v>EVEN</v>
      </c>
      <c r="F13023" t="str">
        <f>IF(D13023&lt;=18,"LOW (1-18)","HIGH (19-36)")</f>
        <v>HIGH (19-36)</v>
      </c>
      <c r="G13023">
        <f>INT((D13023-1)/6)+1</f>
        <v>4</v>
      </c>
      <c r="H13023">
        <f>MOD(D13023-1,6)+1</f>
        <v>2</v>
      </c>
      <c r="I13023">
        <f>37-D13023</f>
        <v>17</v>
      </c>
      <c r="J13023">
        <f>ABS(D13023-D13024)</f>
        <v>11</v>
      </c>
    </row>
    <row r="13024">
      <c r="A13024">
        <v>14543</v>
      </c>
      <c r="B13024" t="str">
        <v>2015-12-04</v>
      </c>
      <c r="C13024" t="str">
        <v>Midday</v>
      </c>
      <c r="D13024">
        <v>9</v>
      </c>
      <c r="E13024" t="str">
        <f>IF(MOD(D13024,2)=0,"EVEN","ODD")</f>
        <v>ODD</v>
      </c>
      <c r="F13024" t="str">
        <f>IF(D13024&lt;=18,"LOW (1-18)","HIGH (19-36)")</f>
        <v>LOW (1-18)</v>
      </c>
      <c r="G13024">
        <f>INT((D13024-1)/6)+1</f>
        <v>2</v>
      </c>
      <c r="H13024">
        <f>MOD(D13024-1,6)+1</f>
        <v>3</v>
      </c>
      <c r="I13024">
        <f>37-D13024</f>
        <v>28</v>
      </c>
      <c r="J13024">
        <f>ABS(D13024-D13025)</f>
        <v>8</v>
      </c>
    </row>
    <row r="13025">
      <c r="A13025">
        <v>14542</v>
      </c>
      <c r="B13025" t="str">
        <v>2015-12-04</v>
      </c>
      <c r="C13025" t="str">
        <v>Morning</v>
      </c>
      <c r="D13025">
        <v>1</v>
      </c>
      <c r="E13025" t="str">
        <f>IF(MOD(D13025,2)=0,"EVEN","ODD")</f>
        <v>ODD</v>
      </c>
      <c r="F13025" t="str">
        <f>IF(D13025&lt;=18,"LOW (1-18)","HIGH (19-36)")</f>
        <v>LOW (1-18)</v>
      </c>
      <c r="G13025">
        <f>INT((D13025-1)/6)+1</f>
        <v>1</v>
      </c>
      <c r="H13025">
        <f>MOD(D13025-1,6)+1</f>
        <v>1</v>
      </c>
      <c r="I13025">
        <f>37-D13025</f>
        <v>36</v>
      </c>
      <c r="J13025">
        <f>ABS(D13025-D13026)</f>
        <v>17</v>
      </c>
    </row>
    <row r="13026">
      <c r="A13026">
        <v>14541</v>
      </c>
      <c r="B13026" t="str">
        <v>2015-12-03</v>
      </c>
      <c r="C13026" t="str">
        <v>Evening</v>
      </c>
      <c r="D13026">
        <v>18</v>
      </c>
      <c r="E13026" t="str">
        <f>IF(MOD(D13026,2)=0,"EVEN","ODD")</f>
        <v>EVEN</v>
      </c>
      <c r="F13026" t="str">
        <f>IF(D13026&lt;=18,"LOW (1-18)","HIGH (19-36)")</f>
        <v>LOW (1-18)</v>
      </c>
      <c r="G13026">
        <f>INT((D13026-1)/6)+1</f>
        <v>3</v>
      </c>
      <c r="H13026">
        <f>MOD(D13026-1,6)+1</f>
        <v>6</v>
      </c>
      <c r="I13026">
        <f>37-D13026</f>
        <v>19</v>
      </c>
      <c r="J13026">
        <f>ABS(D13026-D13027)</f>
        <v>17</v>
      </c>
    </row>
    <row r="13027">
      <c r="A13027">
        <v>14540</v>
      </c>
      <c r="B13027" t="str">
        <v>2015-12-03</v>
      </c>
      <c r="C13027" t="str">
        <v>Afternoon</v>
      </c>
      <c r="D13027">
        <v>1</v>
      </c>
      <c r="E13027" t="str">
        <f>IF(MOD(D13027,2)=0,"EVEN","ODD")</f>
        <v>ODD</v>
      </c>
      <c r="F13027" t="str">
        <f>IF(D13027&lt;=18,"LOW (1-18)","HIGH (19-36)")</f>
        <v>LOW (1-18)</v>
      </c>
      <c r="G13027">
        <f>INT((D13027-1)/6)+1</f>
        <v>1</v>
      </c>
      <c r="H13027">
        <f>MOD(D13027-1,6)+1</f>
        <v>1</v>
      </c>
      <c r="I13027">
        <f>37-D13027</f>
        <v>36</v>
      </c>
      <c r="J13027">
        <f>ABS(D13027-D13028)</f>
        <v>25</v>
      </c>
    </row>
    <row r="13028">
      <c r="A13028">
        <v>14539</v>
      </c>
      <c r="B13028" t="str">
        <v>2015-12-03</v>
      </c>
      <c r="C13028" t="str">
        <v>Midday</v>
      </c>
      <c r="D13028">
        <v>26</v>
      </c>
      <c r="E13028" t="str">
        <f>IF(MOD(D13028,2)=0,"EVEN","ODD")</f>
        <v>EVEN</v>
      </c>
      <c r="F13028" t="str">
        <f>IF(D13028&lt;=18,"LOW (1-18)","HIGH (19-36)")</f>
        <v>HIGH (19-36)</v>
      </c>
      <c r="G13028">
        <f>INT((D13028-1)/6)+1</f>
        <v>5</v>
      </c>
      <c r="H13028">
        <f>MOD(D13028-1,6)+1</f>
        <v>2</v>
      </c>
      <c r="I13028">
        <f>37-D13028</f>
        <v>11</v>
      </c>
      <c r="J13028">
        <f>ABS(D13028-D13029)</f>
        <v>21</v>
      </c>
    </row>
    <row r="13029">
      <c r="A13029">
        <v>14538</v>
      </c>
      <c r="B13029" t="str">
        <v>2015-12-03</v>
      </c>
      <c r="C13029" t="str">
        <v>Morning</v>
      </c>
      <c r="D13029">
        <v>5</v>
      </c>
      <c r="E13029" t="str">
        <f>IF(MOD(D13029,2)=0,"EVEN","ODD")</f>
        <v>ODD</v>
      </c>
      <c r="F13029" t="str">
        <f>IF(D13029&lt;=18,"LOW (1-18)","HIGH (19-36)")</f>
        <v>LOW (1-18)</v>
      </c>
      <c r="G13029">
        <f>INT((D13029-1)/6)+1</f>
        <v>1</v>
      </c>
      <c r="H13029">
        <f>MOD(D13029-1,6)+1</f>
        <v>5</v>
      </c>
      <c r="I13029">
        <f>37-D13029</f>
        <v>32</v>
      </c>
      <c r="J13029">
        <f>ABS(D13029-D13030)</f>
        <v>29</v>
      </c>
    </row>
    <row r="13030">
      <c r="A13030">
        <v>14537</v>
      </c>
      <c r="B13030" t="str">
        <v>2015-12-02</v>
      </c>
      <c r="C13030" t="str">
        <v>Evening</v>
      </c>
      <c r="D13030">
        <v>34</v>
      </c>
      <c r="E13030" t="str">
        <f>IF(MOD(D13030,2)=0,"EVEN","ODD")</f>
        <v>EVEN</v>
      </c>
      <c r="F13030" t="str">
        <f>IF(D13030&lt;=18,"LOW (1-18)","HIGH (19-36)")</f>
        <v>HIGH (19-36)</v>
      </c>
      <c r="G13030">
        <f>INT((D13030-1)/6)+1</f>
        <v>6</v>
      </c>
      <c r="H13030">
        <f>MOD(D13030-1,6)+1</f>
        <v>4</v>
      </c>
      <c r="I13030">
        <f>37-D13030</f>
        <v>3</v>
      </c>
      <c r="J13030">
        <f>ABS(D13030-D13031)</f>
        <v>9</v>
      </c>
    </row>
    <row r="13031">
      <c r="A13031">
        <v>14536</v>
      </c>
      <c r="B13031" t="str">
        <v>2015-12-02</v>
      </c>
      <c r="C13031" t="str">
        <v>Afternoon</v>
      </c>
      <c r="D13031">
        <v>25</v>
      </c>
      <c r="E13031" t="str">
        <f>IF(MOD(D13031,2)=0,"EVEN","ODD")</f>
        <v>ODD</v>
      </c>
      <c r="F13031" t="str">
        <f>IF(D13031&lt;=18,"LOW (1-18)","HIGH (19-36)")</f>
        <v>HIGH (19-36)</v>
      </c>
      <c r="G13031">
        <f>INT((D13031-1)/6)+1</f>
        <v>5</v>
      </c>
      <c r="H13031">
        <f>MOD(D13031-1,6)+1</f>
        <v>1</v>
      </c>
      <c r="I13031">
        <f>37-D13031</f>
        <v>12</v>
      </c>
      <c r="J13031">
        <f>ABS(D13031-D13032)</f>
        <v>10</v>
      </c>
    </row>
    <row r="13032">
      <c r="A13032">
        <v>14535</v>
      </c>
      <c r="B13032" t="str">
        <v>2015-12-02</v>
      </c>
      <c r="C13032" t="str">
        <v>Midday</v>
      </c>
      <c r="D13032">
        <v>35</v>
      </c>
      <c r="E13032" t="str">
        <f>IF(MOD(D13032,2)=0,"EVEN","ODD")</f>
        <v>ODD</v>
      </c>
      <c r="F13032" t="str">
        <f>IF(D13032&lt;=18,"LOW (1-18)","HIGH (19-36)")</f>
        <v>HIGH (19-36)</v>
      </c>
      <c r="G13032">
        <f>INT((D13032-1)/6)+1</f>
        <v>6</v>
      </c>
      <c r="H13032">
        <f>MOD(D13032-1,6)+1</f>
        <v>5</v>
      </c>
      <c r="I13032">
        <f>37-D13032</f>
        <v>2</v>
      </c>
      <c r="J13032">
        <f>ABS(D13032-D13033)</f>
        <v>28</v>
      </c>
    </row>
    <row r="13033">
      <c r="A13033">
        <v>14534</v>
      </c>
      <c r="B13033" t="str">
        <v>2015-12-02</v>
      </c>
      <c r="C13033" t="str">
        <v>Morning</v>
      </c>
      <c r="D13033">
        <v>7</v>
      </c>
      <c r="E13033" t="str">
        <f>IF(MOD(D13033,2)=0,"EVEN","ODD")</f>
        <v>ODD</v>
      </c>
      <c r="F13033" t="str">
        <f>IF(D13033&lt;=18,"LOW (1-18)","HIGH (19-36)")</f>
        <v>LOW (1-18)</v>
      </c>
      <c r="G13033">
        <f>INT((D13033-1)/6)+1</f>
        <v>2</v>
      </c>
      <c r="H13033">
        <f>MOD(D13033-1,6)+1</f>
        <v>1</v>
      </c>
      <c r="I13033">
        <f>37-D13033</f>
        <v>30</v>
      </c>
      <c r="J13033">
        <f>ABS(D13033-D13034)</f>
        <v>27</v>
      </c>
    </row>
    <row r="13034">
      <c r="A13034">
        <v>14533</v>
      </c>
      <c r="B13034" t="str">
        <v>2015-12-01</v>
      </c>
      <c r="C13034" t="str">
        <v>Evening</v>
      </c>
      <c r="D13034">
        <v>34</v>
      </c>
      <c r="E13034" t="str">
        <f>IF(MOD(D13034,2)=0,"EVEN","ODD")</f>
        <v>EVEN</v>
      </c>
      <c r="F13034" t="str">
        <f>IF(D13034&lt;=18,"LOW (1-18)","HIGH (19-36)")</f>
        <v>HIGH (19-36)</v>
      </c>
      <c r="G13034">
        <f>INT((D13034-1)/6)+1</f>
        <v>6</v>
      </c>
      <c r="H13034">
        <f>MOD(D13034-1,6)+1</f>
        <v>4</v>
      </c>
      <c r="I13034">
        <f>37-D13034</f>
        <v>3</v>
      </c>
      <c r="J13034">
        <f>ABS(D13034-D13035)</f>
        <v>22</v>
      </c>
    </row>
    <row r="13035">
      <c r="A13035">
        <v>14532</v>
      </c>
      <c r="B13035" t="str">
        <v>2015-12-01</v>
      </c>
      <c r="C13035" t="str">
        <v>Afternoon</v>
      </c>
      <c r="D13035">
        <v>12</v>
      </c>
      <c r="E13035" t="str">
        <f>IF(MOD(D13035,2)=0,"EVEN","ODD")</f>
        <v>EVEN</v>
      </c>
      <c r="F13035" t="str">
        <f>IF(D13035&lt;=18,"LOW (1-18)","HIGH (19-36)")</f>
        <v>LOW (1-18)</v>
      </c>
      <c r="G13035">
        <f>INT((D13035-1)/6)+1</f>
        <v>2</v>
      </c>
      <c r="H13035">
        <f>MOD(D13035-1,6)+1</f>
        <v>6</v>
      </c>
      <c r="I13035">
        <f>37-D13035</f>
        <v>25</v>
      </c>
      <c r="J13035">
        <f>ABS(D13035-D13036)</f>
        <v>23</v>
      </c>
    </row>
    <row r="13036">
      <c r="A13036">
        <v>14531</v>
      </c>
      <c r="B13036" t="str">
        <v>2015-12-01</v>
      </c>
      <c r="C13036" t="str">
        <v>Midday</v>
      </c>
      <c r="D13036">
        <v>35</v>
      </c>
      <c r="E13036" t="str">
        <f>IF(MOD(D13036,2)=0,"EVEN","ODD")</f>
        <v>ODD</v>
      </c>
      <c r="F13036" t="str">
        <f>IF(D13036&lt;=18,"LOW (1-18)","HIGH (19-36)")</f>
        <v>HIGH (19-36)</v>
      </c>
      <c r="G13036">
        <f>INT((D13036-1)/6)+1</f>
        <v>6</v>
      </c>
      <c r="H13036">
        <f>MOD(D13036-1,6)+1</f>
        <v>5</v>
      </c>
      <c r="I13036">
        <f>37-D13036</f>
        <v>2</v>
      </c>
      <c r="J13036">
        <f>ABS(D13036-D13037)</f>
        <v>8</v>
      </c>
    </row>
    <row r="13037">
      <c r="A13037">
        <v>14530</v>
      </c>
      <c r="B13037" t="str">
        <v>2015-12-01</v>
      </c>
      <c r="C13037" t="str">
        <v>Morning</v>
      </c>
      <c r="D13037">
        <v>27</v>
      </c>
      <c r="E13037" t="str">
        <f>IF(MOD(D13037,2)=0,"EVEN","ODD")</f>
        <v>ODD</v>
      </c>
      <c r="F13037" t="str">
        <f>IF(D13037&lt;=18,"LOW (1-18)","HIGH (19-36)")</f>
        <v>HIGH (19-36)</v>
      </c>
      <c r="G13037">
        <f>INT((D13037-1)/6)+1</f>
        <v>5</v>
      </c>
      <c r="H13037">
        <f>MOD(D13037-1,6)+1</f>
        <v>3</v>
      </c>
      <c r="I13037">
        <f>37-D13037</f>
        <v>10</v>
      </c>
      <c r="J13037">
        <f>ABS(D13037-D13038)</f>
        <v>5</v>
      </c>
    </row>
    <row r="13038">
      <c r="A13038">
        <v>14529</v>
      </c>
      <c r="B13038" t="str">
        <v>2015-11-30</v>
      </c>
      <c r="C13038" t="str">
        <v>Evening</v>
      </c>
      <c r="D13038">
        <v>22</v>
      </c>
      <c r="E13038" t="str">
        <f>IF(MOD(D13038,2)=0,"EVEN","ODD")</f>
        <v>EVEN</v>
      </c>
      <c r="F13038" t="str">
        <f>IF(D13038&lt;=18,"LOW (1-18)","HIGH (19-36)")</f>
        <v>HIGH (19-36)</v>
      </c>
      <c r="G13038">
        <f>INT((D13038-1)/6)+1</f>
        <v>4</v>
      </c>
      <c r="H13038">
        <f>MOD(D13038-1,6)+1</f>
        <v>4</v>
      </c>
      <c r="I13038">
        <f>37-D13038</f>
        <v>15</v>
      </c>
      <c r="J13038">
        <f>ABS(D13038-D13039)</f>
        <v>13</v>
      </c>
    </row>
    <row r="13039">
      <c r="A13039">
        <v>14528</v>
      </c>
      <c r="B13039" t="str">
        <v>2015-11-30</v>
      </c>
      <c r="C13039" t="str">
        <v>Afternoon</v>
      </c>
      <c r="D13039">
        <v>9</v>
      </c>
      <c r="E13039" t="str">
        <f>IF(MOD(D13039,2)=0,"EVEN","ODD")</f>
        <v>ODD</v>
      </c>
      <c r="F13039" t="str">
        <f>IF(D13039&lt;=18,"LOW (1-18)","HIGH (19-36)")</f>
        <v>LOW (1-18)</v>
      </c>
      <c r="G13039">
        <f>INT((D13039-1)/6)+1</f>
        <v>2</v>
      </c>
      <c r="H13039">
        <f>MOD(D13039-1,6)+1</f>
        <v>3</v>
      </c>
      <c r="I13039">
        <f>37-D13039</f>
        <v>28</v>
      </c>
      <c r="J13039">
        <f>ABS(D13039-D13040)</f>
        <v>5</v>
      </c>
    </row>
    <row r="13040">
      <c r="A13040">
        <v>14527</v>
      </c>
      <c r="B13040" t="str">
        <v>2015-11-30</v>
      </c>
      <c r="C13040" t="str">
        <v>Midday</v>
      </c>
      <c r="D13040">
        <v>14</v>
      </c>
      <c r="E13040" t="str">
        <f>IF(MOD(D13040,2)=0,"EVEN","ODD")</f>
        <v>EVEN</v>
      </c>
      <c r="F13040" t="str">
        <f>IF(D13040&lt;=18,"LOW (1-18)","HIGH (19-36)")</f>
        <v>LOW (1-18)</v>
      </c>
      <c r="G13040">
        <f>INT((D13040-1)/6)+1</f>
        <v>3</v>
      </c>
      <c r="H13040">
        <f>MOD(D13040-1,6)+1</f>
        <v>2</v>
      </c>
      <c r="I13040">
        <f>37-D13040</f>
        <v>23</v>
      </c>
      <c r="J13040">
        <f>ABS(D13040-D13041)</f>
        <v>8</v>
      </c>
    </row>
    <row r="13041">
      <c r="A13041">
        <v>14526</v>
      </c>
      <c r="B13041" t="str">
        <v>2015-11-30</v>
      </c>
      <c r="C13041" t="str">
        <v>Morning</v>
      </c>
      <c r="D13041">
        <v>22</v>
      </c>
      <c r="E13041" t="str">
        <f>IF(MOD(D13041,2)=0,"EVEN","ODD")</f>
        <v>EVEN</v>
      </c>
      <c r="F13041" t="str">
        <f>IF(D13041&lt;=18,"LOW (1-18)","HIGH (19-36)")</f>
        <v>HIGH (19-36)</v>
      </c>
      <c r="G13041">
        <f>INT((D13041-1)/6)+1</f>
        <v>4</v>
      </c>
      <c r="H13041">
        <f>MOD(D13041-1,6)+1</f>
        <v>4</v>
      </c>
      <c r="I13041">
        <f>37-D13041</f>
        <v>15</v>
      </c>
      <c r="J13041">
        <f>ABS(D13041-D13042)</f>
        <v>17</v>
      </c>
    </row>
    <row r="13042">
      <c r="A13042">
        <v>14525</v>
      </c>
      <c r="B13042" t="str">
        <v>2015-11-28</v>
      </c>
      <c r="C13042" t="str">
        <v>Evening</v>
      </c>
      <c r="D13042">
        <v>5</v>
      </c>
      <c r="E13042" t="str">
        <f>IF(MOD(D13042,2)=0,"EVEN","ODD")</f>
        <v>ODD</v>
      </c>
      <c r="F13042" t="str">
        <f>IF(D13042&lt;=18,"LOW (1-18)","HIGH (19-36)")</f>
        <v>LOW (1-18)</v>
      </c>
      <c r="G13042">
        <f>INT((D13042-1)/6)+1</f>
        <v>1</v>
      </c>
      <c r="H13042">
        <f>MOD(D13042-1,6)+1</f>
        <v>5</v>
      </c>
      <c r="I13042">
        <f>37-D13042</f>
        <v>32</v>
      </c>
      <c r="J13042">
        <f>ABS(D13042-D13043)</f>
        <v>16</v>
      </c>
    </row>
    <row r="13043">
      <c r="A13043">
        <v>14524</v>
      </c>
      <c r="B13043" t="str">
        <v>2015-11-28</v>
      </c>
      <c r="C13043" t="str">
        <v>Afternoon</v>
      </c>
      <c r="D13043">
        <v>21</v>
      </c>
      <c r="E13043" t="str">
        <f>IF(MOD(D13043,2)=0,"EVEN","ODD")</f>
        <v>ODD</v>
      </c>
      <c r="F13043" t="str">
        <f>IF(D13043&lt;=18,"LOW (1-18)","HIGH (19-36)")</f>
        <v>HIGH (19-36)</v>
      </c>
      <c r="G13043">
        <f>INT((D13043-1)/6)+1</f>
        <v>4</v>
      </c>
      <c r="H13043">
        <f>MOD(D13043-1,6)+1</f>
        <v>3</v>
      </c>
      <c r="I13043">
        <f>37-D13043</f>
        <v>16</v>
      </c>
      <c r="J13043">
        <f>ABS(D13043-D13044)</f>
        <v>3</v>
      </c>
    </row>
    <row r="13044">
      <c r="A13044">
        <v>14523</v>
      </c>
      <c r="B13044" t="str">
        <v>2015-11-28</v>
      </c>
      <c r="C13044" t="str">
        <v>Midday</v>
      </c>
      <c r="D13044">
        <v>18</v>
      </c>
      <c r="E13044" t="str">
        <f>IF(MOD(D13044,2)=0,"EVEN","ODD")</f>
        <v>EVEN</v>
      </c>
      <c r="F13044" t="str">
        <f>IF(D13044&lt;=18,"LOW (1-18)","HIGH (19-36)")</f>
        <v>LOW (1-18)</v>
      </c>
      <c r="G13044">
        <f>INT((D13044-1)/6)+1</f>
        <v>3</v>
      </c>
      <c r="H13044">
        <f>MOD(D13044-1,6)+1</f>
        <v>6</v>
      </c>
      <c r="I13044">
        <f>37-D13044</f>
        <v>19</v>
      </c>
      <c r="J13044">
        <f>ABS(D13044-D13045)</f>
        <v>4</v>
      </c>
    </row>
    <row r="13045">
      <c r="A13045">
        <v>14522</v>
      </c>
      <c r="B13045" t="str">
        <v>2015-11-28</v>
      </c>
      <c r="C13045" t="str">
        <v>Morning</v>
      </c>
      <c r="D13045">
        <v>22</v>
      </c>
      <c r="E13045" t="str">
        <f>IF(MOD(D13045,2)=0,"EVEN","ODD")</f>
        <v>EVEN</v>
      </c>
      <c r="F13045" t="str">
        <f>IF(D13045&lt;=18,"LOW (1-18)","HIGH (19-36)")</f>
        <v>HIGH (19-36)</v>
      </c>
      <c r="G13045">
        <f>INT((D13045-1)/6)+1</f>
        <v>4</v>
      </c>
      <c r="H13045">
        <f>MOD(D13045-1,6)+1</f>
        <v>4</v>
      </c>
      <c r="I13045">
        <f>37-D13045</f>
        <v>15</v>
      </c>
      <c r="J13045">
        <f>ABS(D13045-D13046)</f>
        <v>0</v>
      </c>
    </row>
    <row r="13046">
      <c r="A13046">
        <v>14521</v>
      </c>
      <c r="B13046" t="str">
        <v>2015-11-27</v>
      </c>
      <c r="C13046" t="str">
        <v>Evening</v>
      </c>
      <c r="D13046">
        <v>22</v>
      </c>
      <c r="E13046" t="str">
        <f>IF(MOD(D13046,2)=0,"EVEN","ODD")</f>
        <v>EVEN</v>
      </c>
      <c r="F13046" t="str">
        <f>IF(D13046&lt;=18,"LOW (1-18)","HIGH (19-36)")</f>
        <v>HIGH (19-36)</v>
      </c>
      <c r="G13046">
        <f>INT((D13046-1)/6)+1</f>
        <v>4</v>
      </c>
      <c r="H13046">
        <f>MOD(D13046-1,6)+1</f>
        <v>4</v>
      </c>
      <c r="I13046">
        <f>37-D13046</f>
        <v>15</v>
      </c>
      <c r="J13046">
        <f>ABS(D13046-D13047)</f>
        <v>17</v>
      </c>
    </row>
    <row r="13047">
      <c r="A13047">
        <v>14520</v>
      </c>
      <c r="B13047" t="str">
        <v>2015-11-27</v>
      </c>
      <c r="C13047" t="str">
        <v>Afternoon</v>
      </c>
      <c r="D13047">
        <v>5</v>
      </c>
      <c r="E13047" t="str">
        <f>IF(MOD(D13047,2)=0,"EVEN","ODD")</f>
        <v>ODD</v>
      </c>
      <c r="F13047" t="str">
        <f>IF(D13047&lt;=18,"LOW (1-18)","HIGH (19-36)")</f>
        <v>LOW (1-18)</v>
      </c>
      <c r="G13047">
        <f>INT((D13047-1)/6)+1</f>
        <v>1</v>
      </c>
      <c r="H13047">
        <f>MOD(D13047-1,6)+1</f>
        <v>5</v>
      </c>
      <c r="I13047">
        <f>37-D13047</f>
        <v>32</v>
      </c>
      <c r="J13047">
        <f>ABS(D13047-D13048)</f>
        <v>31</v>
      </c>
    </row>
    <row r="13048">
      <c r="A13048">
        <v>14519</v>
      </c>
      <c r="B13048" t="str">
        <v>2015-11-27</v>
      </c>
      <c r="C13048" t="str">
        <v>Midday</v>
      </c>
      <c r="D13048">
        <v>36</v>
      </c>
      <c r="E13048" t="str">
        <f>IF(MOD(D13048,2)=0,"EVEN","ODD")</f>
        <v>EVEN</v>
      </c>
      <c r="F13048" t="str">
        <f>IF(D13048&lt;=18,"LOW (1-18)","HIGH (19-36)")</f>
        <v>HIGH (19-36)</v>
      </c>
      <c r="G13048">
        <f>INT((D13048-1)/6)+1</f>
        <v>6</v>
      </c>
      <c r="H13048">
        <f>MOD(D13048-1,6)+1</f>
        <v>6</v>
      </c>
      <c r="I13048">
        <f>37-D13048</f>
        <v>1</v>
      </c>
      <c r="J13048">
        <f>ABS(D13048-D13049)</f>
        <v>14</v>
      </c>
    </row>
    <row r="13049">
      <c r="A13049">
        <v>14518</v>
      </c>
      <c r="B13049" t="str">
        <v>2015-11-27</v>
      </c>
      <c r="C13049" t="str">
        <v>Morning</v>
      </c>
      <c r="D13049">
        <v>22</v>
      </c>
      <c r="E13049" t="str">
        <f>IF(MOD(D13049,2)=0,"EVEN","ODD")</f>
        <v>EVEN</v>
      </c>
      <c r="F13049" t="str">
        <f>IF(D13049&lt;=18,"LOW (1-18)","HIGH (19-36)")</f>
        <v>HIGH (19-36)</v>
      </c>
      <c r="G13049">
        <f>INT((D13049-1)/6)+1</f>
        <v>4</v>
      </c>
      <c r="H13049">
        <f>MOD(D13049-1,6)+1</f>
        <v>4</v>
      </c>
      <c r="I13049">
        <f>37-D13049</f>
        <v>15</v>
      </c>
      <c r="J13049">
        <f>ABS(D13049-D13050)</f>
        <v>6</v>
      </c>
    </row>
    <row r="13050">
      <c r="A13050">
        <v>14517</v>
      </c>
      <c r="B13050" t="str">
        <v>2015-11-26</v>
      </c>
      <c r="C13050" t="str">
        <v>Evening</v>
      </c>
      <c r="D13050">
        <v>16</v>
      </c>
      <c r="E13050" t="str">
        <f>IF(MOD(D13050,2)=0,"EVEN","ODD")</f>
        <v>EVEN</v>
      </c>
      <c r="F13050" t="str">
        <f>IF(D13050&lt;=18,"LOW (1-18)","HIGH (19-36)")</f>
        <v>LOW (1-18)</v>
      </c>
      <c r="G13050">
        <f>INT((D13050-1)/6)+1</f>
        <v>3</v>
      </c>
      <c r="H13050">
        <f>MOD(D13050-1,6)+1</f>
        <v>4</v>
      </c>
      <c r="I13050">
        <f>37-D13050</f>
        <v>21</v>
      </c>
      <c r="J13050">
        <f>ABS(D13050-D13051)</f>
        <v>13</v>
      </c>
    </row>
    <row r="13051">
      <c r="A13051">
        <v>14516</v>
      </c>
      <c r="B13051" t="str">
        <v>2015-11-26</v>
      </c>
      <c r="C13051" t="str">
        <v>Afternoon</v>
      </c>
      <c r="D13051">
        <v>3</v>
      </c>
      <c r="E13051" t="str">
        <f>IF(MOD(D13051,2)=0,"EVEN","ODD")</f>
        <v>ODD</v>
      </c>
      <c r="F13051" t="str">
        <f>IF(D13051&lt;=18,"LOW (1-18)","HIGH (19-36)")</f>
        <v>LOW (1-18)</v>
      </c>
      <c r="G13051">
        <f>INT((D13051-1)/6)+1</f>
        <v>1</v>
      </c>
      <c r="H13051">
        <f>MOD(D13051-1,6)+1</f>
        <v>3</v>
      </c>
      <c r="I13051">
        <f>37-D13051</f>
        <v>34</v>
      </c>
      <c r="J13051">
        <f>ABS(D13051-D13052)</f>
        <v>25</v>
      </c>
    </row>
    <row r="13052">
      <c r="A13052">
        <v>14515</v>
      </c>
      <c r="B13052" t="str">
        <v>2015-11-26</v>
      </c>
      <c r="C13052" t="str">
        <v>Midday</v>
      </c>
      <c r="D13052">
        <v>28</v>
      </c>
      <c r="E13052" t="str">
        <f>IF(MOD(D13052,2)=0,"EVEN","ODD")</f>
        <v>EVEN</v>
      </c>
      <c r="F13052" t="str">
        <f>IF(D13052&lt;=18,"LOW (1-18)","HIGH (19-36)")</f>
        <v>HIGH (19-36)</v>
      </c>
      <c r="G13052">
        <f>INT((D13052-1)/6)+1</f>
        <v>5</v>
      </c>
      <c r="H13052">
        <f>MOD(D13052-1,6)+1</f>
        <v>4</v>
      </c>
      <c r="I13052">
        <f>37-D13052</f>
        <v>9</v>
      </c>
      <c r="J13052">
        <f>ABS(D13052-D13053)</f>
        <v>26</v>
      </c>
    </row>
    <row r="13053">
      <c r="A13053">
        <v>14514</v>
      </c>
      <c r="B13053" t="str">
        <v>2015-11-26</v>
      </c>
      <c r="C13053" t="str">
        <v>Morning</v>
      </c>
      <c r="D13053">
        <v>2</v>
      </c>
      <c r="E13053" t="str">
        <f>IF(MOD(D13053,2)=0,"EVEN","ODD")</f>
        <v>EVEN</v>
      </c>
      <c r="F13053" t="str">
        <f>IF(D13053&lt;=18,"LOW (1-18)","HIGH (19-36)")</f>
        <v>LOW (1-18)</v>
      </c>
      <c r="G13053">
        <f>INT((D13053-1)/6)+1</f>
        <v>1</v>
      </c>
      <c r="H13053">
        <f>MOD(D13053-1,6)+1</f>
        <v>2</v>
      </c>
      <c r="I13053">
        <f>37-D13053</f>
        <v>35</v>
      </c>
      <c r="J13053">
        <f>ABS(D13053-D13054)</f>
        <v>34</v>
      </c>
    </row>
    <row r="13054">
      <c r="A13054">
        <v>14513</v>
      </c>
      <c r="B13054" t="str">
        <v>2015-11-25</v>
      </c>
      <c r="C13054" t="str">
        <v>Evening</v>
      </c>
      <c r="D13054">
        <v>36</v>
      </c>
      <c r="E13054" t="str">
        <f>IF(MOD(D13054,2)=0,"EVEN","ODD")</f>
        <v>EVEN</v>
      </c>
      <c r="F13054" t="str">
        <f>IF(D13054&lt;=18,"LOW (1-18)","HIGH (19-36)")</f>
        <v>HIGH (19-36)</v>
      </c>
      <c r="G13054">
        <f>INT((D13054-1)/6)+1</f>
        <v>6</v>
      </c>
      <c r="H13054">
        <f>MOD(D13054-1,6)+1</f>
        <v>6</v>
      </c>
      <c r="I13054">
        <f>37-D13054</f>
        <v>1</v>
      </c>
      <c r="J13054">
        <f>ABS(D13054-D13055)</f>
        <v>14</v>
      </c>
    </row>
    <row r="13055">
      <c r="A13055">
        <v>14512</v>
      </c>
      <c r="B13055" t="str">
        <v>2015-11-25</v>
      </c>
      <c r="C13055" t="str">
        <v>Afternoon</v>
      </c>
      <c r="D13055">
        <v>22</v>
      </c>
      <c r="E13055" t="str">
        <f>IF(MOD(D13055,2)=0,"EVEN","ODD")</f>
        <v>EVEN</v>
      </c>
      <c r="F13055" t="str">
        <f>IF(D13055&lt;=18,"LOW (1-18)","HIGH (19-36)")</f>
        <v>HIGH (19-36)</v>
      </c>
      <c r="G13055">
        <f>INT((D13055-1)/6)+1</f>
        <v>4</v>
      </c>
      <c r="H13055">
        <f>MOD(D13055-1,6)+1</f>
        <v>4</v>
      </c>
      <c r="I13055">
        <f>37-D13055</f>
        <v>15</v>
      </c>
      <c r="J13055">
        <f>ABS(D13055-D13056)</f>
        <v>21</v>
      </c>
    </row>
    <row r="13056">
      <c r="A13056">
        <v>14511</v>
      </c>
      <c r="B13056" t="str">
        <v>2015-11-25</v>
      </c>
      <c r="C13056" t="str">
        <v>Midday</v>
      </c>
      <c r="D13056">
        <v>1</v>
      </c>
      <c r="E13056" t="str">
        <f>IF(MOD(D13056,2)=0,"EVEN","ODD")</f>
        <v>ODD</v>
      </c>
      <c r="F13056" t="str">
        <f>IF(D13056&lt;=18,"LOW (1-18)","HIGH (19-36)")</f>
        <v>LOW (1-18)</v>
      </c>
      <c r="G13056">
        <f>INT((D13056-1)/6)+1</f>
        <v>1</v>
      </c>
      <c r="H13056">
        <f>MOD(D13056-1,6)+1</f>
        <v>1</v>
      </c>
      <c r="I13056">
        <f>37-D13056</f>
        <v>36</v>
      </c>
      <c r="J13056">
        <f>ABS(D13056-D13057)</f>
        <v>6</v>
      </c>
    </row>
    <row r="13057">
      <c r="A13057">
        <v>14510</v>
      </c>
      <c r="B13057" t="str">
        <v>2015-11-25</v>
      </c>
      <c r="C13057" t="str">
        <v>Morning</v>
      </c>
      <c r="D13057">
        <v>7</v>
      </c>
      <c r="E13057" t="str">
        <f>IF(MOD(D13057,2)=0,"EVEN","ODD")</f>
        <v>ODD</v>
      </c>
      <c r="F13057" t="str">
        <f>IF(D13057&lt;=18,"LOW (1-18)","HIGH (19-36)")</f>
        <v>LOW (1-18)</v>
      </c>
      <c r="G13057">
        <f>INT((D13057-1)/6)+1</f>
        <v>2</v>
      </c>
      <c r="H13057">
        <f>MOD(D13057-1,6)+1</f>
        <v>1</v>
      </c>
      <c r="I13057">
        <f>37-D13057</f>
        <v>30</v>
      </c>
      <c r="J13057">
        <f>ABS(D13057-D13058)</f>
        <v>1</v>
      </c>
    </row>
    <row r="13058">
      <c r="A13058">
        <v>14509</v>
      </c>
      <c r="B13058" t="str">
        <v>2015-11-24</v>
      </c>
      <c r="C13058" t="str">
        <v>Evening</v>
      </c>
      <c r="D13058">
        <v>6</v>
      </c>
      <c r="E13058" t="str">
        <f>IF(MOD(D13058,2)=0,"EVEN","ODD")</f>
        <v>EVEN</v>
      </c>
      <c r="F13058" t="str">
        <f>IF(D13058&lt;=18,"LOW (1-18)","HIGH (19-36)")</f>
        <v>LOW (1-18)</v>
      </c>
      <c r="G13058">
        <f>INT((D13058-1)/6)+1</f>
        <v>1</v>
      </c>
      <c r="H13058">
        <f>MOD(D13058-1,6)+1</f>
        <v>6</v>
      </c>
      <c r="I13058">
        <f>37-D13058</f>
        <v>31</v>
      </c>
      <c r="J13058">
        <f>ABS(D13058-D13059)</f>
        <v>19</v>
      </c>
    </row>
    <row r="13059">
      <c r="A13059">
        <v>14508</v>
      </c>
      <c r="B13059" t="str">
        <v>2015-11-24</v>
      </c>
      <c r="C13059" t="str">
        <v>Afternoon</v>
      </c>
      <c r="D13059">
        <v>25</v>
      </c>
      <c r="E13059" t="str">
        <f>IF(MOD(D13059,2)=0,"EVEN","ODD")</f>
        <v>ODD</v>
      </c>
      <c r="F13059" t="str">
        <f>IF(D13059&lt;=18,"LOW (1-18)","HIGH (19-36)")</f>
        <v>HIGH (19-36)</v>
      </c>
      <c r="G13059">
        <f>INT((D13059-1)/6)+1</f>
        <v>5</v>
      </c>
      <c r="H13059">
        <f>MOD(D13059-1,6)+1</f>
        <v>1</v>
      </c>
      <c r="I13059">
        <f>37-D13059</f>
        <v>12</v>
      </c>
      <c r="J13059">
        <f>ABS(D13059-D13060)</f>
        <v>8</v>
      </c>
    </row>
    <row r="13060">
      <c r="A13060">
        <v>14507</v>
      </c>
      <c r="B13060" t="str">
        <v>2015-11-24</v>
      </c>
      <c r="C13060" t="str">
        <v>Midday</v>
      </c>
      <c r="D13060">
        <v>17</v>
      </c>
      <c r="E13060" t="str">
        <f>IF(MOD(D13060,2)=0,"EVEN","ODD")</f>
        <v>ODD</v>
      </c>
      <c r="F13060" t="str">
        <f>IF(D13060&lt;=18,"LOW (1-18)","HIGH (19-36)")</f>
        <v>LOW (1-18)</v>
      </c>
      <c r="G13060">
        <f>INT((D13060-1)/6)+1</f>
        <v>3</v>
      </c>
      <c r="H13060">
        <f>MOD(D13060-1,6)+1</f>
        <v>5</v>
      </c>
      <c r="I13060">
        <f>37-D13060</f>
        <v>20</v>
      </c>
      <c r="J13060">
        <f>ABS(D13060-D13061)</f>
        <v>5</v>
      </c>
    </row>
    <row r="13061">
      <c r="A13061">
        <v>14506</v>
      </c>
      <c r="B13061" t="str">
        <v>2015-11-24</v>
      </c>
      <c r="C13061" t="str">
        <v>Morning</v>
      </c>
      <c r="D13061">
        <v>22</v>
      </c>
      <c r="E13061" t="str">
        <f>IF(MOD(D13061,2)=0,"EVEN","ODD")</f>
        <v>EVEN</v>
      </c>
      <c r="F13061" t="str">
        <f>IF(D13061&lt;=18,"LOW (1-18)","HIGH (19-36)")</f>
        <v>HIGH (19-36)</v>
      </c>
      <c r="G13061">
        <f>INT((D13061-1)/6)+1</f>
        <v>4</v>
      </c>
      <c r="H13061">
        <f>MOD(D13061-1,6)+1</f>
        <v>4</v>
      </c>
      <c r="I13061">
        <f>37-D13061</f>
        <v>15</v>
      </c>
      <c r="J13061">
        <f>ABS(D13061-D13062)</f>
        <v>3</v>
      </c>
    </row>
    <row r="13062">
      <c r="A13062">
        <v>14505</v>
      </c>
      <c r="B13062" t="str">
        <v>2015-11-23</v>
      </c>
      <c r="C13062" t="str">
        <v>Evening</v>
      </c>
      <c r="D13062">
        <v>25</v>
      </c>
      <c r="E13062" t="str">
        <f>IF(MOD(D13062,2)=0,"EVEN","ODD")</f>
        <v>ODD</v>
      </c>
      <c r="F13062" t="str">
        <f>IF(D13062&lt;=18,"LOW (1-18)","HIGH (19-36)")</f>
        <v>HIGH (19-36)</v>
      </c>
      <c r="G13062">
        <f>INT((D13062-1)/6)+1</f>
        <v>5</v>
      </c>
      <c r="H13062">
        <f>MOD(D13062-1,6)+1</f>
        <v>1</v>
      </c>
      <c r="I13062">
        <f>37-D13062</f>
        <v>12</v>
      </c>
      <c r="J13062">
        <f>ABS(D13062-D13063)</f>
        <v>22</v>
      </c>
    </row>
    <row r="13063">
      <c r="A13063">
        <v>14504</v>
      </c>
      <c r="B13063" t="str">
        <v>2015-11-23</v>
      </c>
      <c r="C13063" t="str">
        <v>Afternoon</v>
      </c>
      <c r="D13063">
        <v>3</v>
      </c>
      <c r="E13063" t="str">
        <f>IF(MOD(D13063,2)=0,"EVEN","ODD")</f>
        <v>ODD</v>
      </c>
      <c r="F13063" t="str">
        <f>IF(D13063&lt;=18,"LOW (1-18)","HIGH (19-36)")</f>
        <v>LOW (1-18)</v>
      </c>
      <c r="G13063">
        <f>INT((D13063-1)/6)+1</f>
        <v>1</v>
      </c>
      <c r="H13063">
        <f>MOD(D13063-1,6)+1</f>
        <v>3</v>
      </c>
      <c r="I13063">
        <f>37-D13063</f>
        <v>34</v>
      </c>
      <c r="J13063">
        <f>ABS(D13063-D13064)</f>
        <v>4</v>
      </c>
    </row>
    <row r="13064">
      <c r="A13064">
        <v>14503</v>
      </c>
      <c r="B13064" t="str">
        <v>2015-11-23</v>
      </c>
      <c r="C13064" t="str">
        <v>Midday</v>
      </c>
      <c r="D13064">
        <v>7</v>
      </c>
      <c r="E13064" t="str">
        <f>IF(MOD(D13064,2)=0,"EVEN","ODD")</f>
        <v>ODD</v>
      </c>
      <c r="F13064" t="str">
        <f>IF(D13064&lt;=18,"LOW (1-18)","HIGH (19-36)")</f>
        <v>LOW (1-18)</v>
      </c>
      <c r="G13064">
        <f>INT((D13064-1)/6)+1</f>
        <v>2</v>
      </c>
      <c r="H13064">
        <f>MOD(D13064-1,6)+1</f>
        <v>1</v>
      </c>
      <c r="I13064">
        <f>37-D13064</f>
        <v>30</v>
      </c>
      <c r="J13064">
        <f>ABS(D13064-D13065)</f>
        <v>21</v>
      </c>
    </row>
    <row r="13065">
      <c r="A13065">
        <v>14502</v>
      </c>
      <c r="B13065" t="str">
        <v>2015-11-23</v>
      </c>
      <c r="C13065" t="str">
        <v>Morning</v>
      </c>
      <c r="D13065">
        <v>28</v>
      </c>
      <c r="E13065" t="str">
        <f>IF(MOD(D13065,2)=0,"EVEN","ODD")</f>
        <v>EVEN</v>
      </c>
      <c r="F13065" t="str">
        <f>IF(D13065&lt;=18,"LOW (1-18)","HIGH (19-36)")</f>
        <v>HIGH (19-36)</v>
      </c>
      <c r="G13065">
        <f>INT((D13065-1)/6)+1</f>
        <v>5</v>
      </c>
      <c r="H13065">
        <f>MOD(D13065-1,6)+1</f>
        <v>4</v>
      </c>
      <c r="I13065">
        <f>37-D13065</f>
        <v>9</v>
      </c>
      <c r="J13065">
        <f>ABS(D13065-D13066)</f>
        <v>3</v>
      </c>
    </row>
    <row r="13066">
      <c r="A13066">
        <v>14501</v>
      </c>
      <c r="B13066" t="str">
        <v>2015-11-21</v>
      </c>
      <c r="C13066" t="str">
        <v>Evening</v>
      </c>
      <c r="D13066">
        <v>31</v>
      </c>
      <c r="E13066" t="str">
        <f>IF(MOD(D13066,2)=0,"EVEN","ODD")</f>
        <v>ODD</v>
      </c>
      <c r="F13066" t="str">
        <f>IF(D13066&lt;=18,"LOW (1-18)","HIGH (19-36)")</f>
        <v>HIGH (19-36)</v>
      </c>
      <c r="G13066">
        <f>INT((D13066-1)/6)+1</f>
        <v>6</v>
      </c>
      <c r="H13066">
        <f>MOD(D13066-1,6)+1</f>
        <v>1</v>
      </c>
      <c r="I13066">
        <f>37-D13066</f>
        <v>6</v>
      </c>
      <c r="J13066">
        <f>ABS(D13066-D13067)</f>
        <v>19</v>
      </c>
    </row>
    <row r="13067">
      <c r="A13067">
        <v>14500</v>
      </c>
      <c r="B13067" t="str">
        <v>2015-11-21</v>
      </c>
      <c r="C13067" t="str">
        <v>Afternoon</v>
      </c>
      <c r="D13067">
        <v>12</v>
      </c>
      <c r="E13067" t="str">
        <f>IF(MOD(D13067,2)=0,"EVEN","ODD")</f>
        <v>EVEN</v>
      </c>
      <c r="F13067" t="str">
        <f>IF(D13067&lt;=18,"LOW (1-18)","HIGH (19-36)")</f>
        <v>LOW (1-18)</v>
      </c>
      <c r="G13067">
        <f>INT((D13067-1)/6)+1</f>
        <v>2</v>
      </c>
      <c r="H13067">
        <f>MOD(D13067-1,6)+1</f>
        <v>6</v>
      </c>
      <c r="I13067">
        <f>37-D13067</f>
        <v>25</v>
      </c>
      <c r="J13067">
        <f>ABS(D13067-D13068)</f>
        <v>1</v>
      </c>
    </row>
    <row r="13068">
      <c r="A13068">
        <v>14499</v>
      </c>
      <c r="B13068" t="str">
        <v>2015-11-21</v>
      </c>
      <c r="C13068" t="str">
        <v>Midday</v>
      </c>
      <c r="D13068">
        <v>13</v>
      </c>
      <c r="E13068" t="str">
        <f>IF(MOD(D13068,2)=0,"EVEN","ODD")</f>
        <v>ODD</v>
      </c>
      <c r="F13068" t="str">
        <f>IF(D13068&lt;=18,"LOW (1-18)","HIGH (19-36)")</f>
        <v>LOW (1-18)</v>
      </c>
      <c r="G13068">
        <f>INT((D13068-1)/6)+1</f>
        <v>3</v>
      </c>
      <c r="H13068">
        <f>MOD(D13068-1,6)+1</f>
        <v>1</v>
      </c>
      <c r="I13068">
        <f>37-D13068</f>
        <v>24</v>
      </c>
      <c r="J13068">
        <f>ABS(D13068-D13069)</f>
        <v>6</v>
      </c>
    </row>
    <row r="13069">
      <c r="A13069">
        <v>14498</v>
      </c>
      <c r="B13069" t="str">
        <v>2015-11-21</v>
      </c>
      <c r="C13069" t="str">
        <v>Morning</v>
      </c>
      <c r="D13069">
        <v>19</v>
      </c>
      <c r="E13069" t="str">
        <f>IF(MOD(D13069,2)=0,"EVEN","ODD")</f>
        <v>ODD</v>
      </c>
      <c r="F13069" t="str">
        <f>IF(D13069&lt;=18,"LOW (1-18)","HIGH (19-36)")</f>
        <v>HIGH (19-36)</v>
      </c>
      <c r="G13069">
        <f>INT((D13069-1)/6)+1</f>
        <v>4</v>
      </c>
      <c r="H13069">
        <f>MOD(D13069-1,6)+1</f>
        <v>1</v>
      </c>
      <c r="I13069">
        <f>37-D13069</f>
        <v>18</v>
      </c>
      <c r="J13069">
        <f>ABS(D13069-D13070)</f>
        <v>2</v>
      </c>
    </row>
    <row r="13070">
      <c r="A13070">
        <v>14497</v>
      </c>
      <c r="B13070" t="str">
        <v>2015-11-20</v>
      </c>
      <c r="C13070" t="str">
        <v>Evening</v>
      </c>
      <c r="D13070">
        <v>21</v>
      </c>
      <c r="E13070" t="str">
        <f>IF(MOD(D13070,2)=0,"EVEN","ODD")</f>
        <v>ODD</v>
      </c>
      <c r="F13070" t="str">
        <f>IF(D13070&lt;=18,"LOW (1-18)","HIGH (19-36)")</f>
        <v>HIGH (19-36)</v>
      </c>
      <c r="G13070">
        <f>INT((D13070-1)/6)+1</f>
        <v>4</v>
      </c>
      <c r="H13070">
        <f>MOD(D13070-1,6)+1</f>
        <v>3</v>
      </c>
      <c r="I13070">
        <f>37-D13070</f>
        <v>16</v>
      </c>
      <c r="J13070">
        <f>ABS(D13070-D13071)</f>
        <v>15</v>
      </c>
    </row>
    <row r="13071">
      <c r="A13071">
        <v>14496</v>
      </c>
      <c r="B13071" t="str">
        <v>2015-11-20</v>
      </c>
      <c r="C13071" t="str">
        <v>Afternoon</v>
      </c>
      <c r="D13071">
        <v>6</v>
      </c>
      <c r="E13071" t="str">
        <f>IF(MOD(D13071,2)=0,"EVEN","ODD")</f>
        <v>EVEN</v>
      </c>
      <c r="F13071" t="str">
        <f>IF(D13071&lt;=18,"LOW (1-18)","HIGH (19-36)")</f>
        <v>LOW (1-18)</v>
      </c>
      <c r="G13071">
        <f>INT((D13071-1)/6)+1</f>
        <v>1</v>
      </c>
      <c r="H13071">
        <f>MOD(D13071-1,6)+1</f>
        <v>6</v>
      </c>
      <c r="I13071">
        <f>37-D13071</f>
        <v>31</v>
      </c>
      <c r="J13071">
        <f>ABS(D13071-D13072)</f>
        <v>2</v>
      </c>
    </row>
    <row r="13072">
      <c r="A13072">
        <v>14495</v>
      </c>
      <c r="B13072" t="str">
        <v>2015-11-20</v>
      </c>
      <c r="C13072" t="str">
        <v>Midday</v>
      </c>
      <c r="D13072">
        <v>4</v>
      </c>
      <c r="E13072" t="str">
        <f>IF(MOD(D13072,2)=0,"EVEN","ODD")</f>
        <v>EVEN</v>
      </c>
      <c r="F13072" t="str">
        <f>IF(D13072&lt;=18,"LOW (1-18)","HIGH (19-36)")</f>
        <v>LOW (1-18)</v>
      </c>
      <c r="G13072">
        <f>INT((D13072-1)/6)+1</f>
        <v>1</v>
      </c>
      <c r="H13072">
        <f>MOD(D13072-1,6)+1</f>
        <v>4</v>
      </c>
      <c r="I13072">
        <f>37-D13072</f>
        <v>33</v>
      </c>
      <c r="J13072">
        <f>ABS(D13072-D13073)</f>
        <v>11</v>
      </c>
    </row>
    <row r="13073">
      <c r="A13073">
        <v>14494</v>
      </c>
      <c r="B13073" t="str">
        <v>2015-11-20</v>
      </c>
      <c r="C13073" t="str">
        <v>Morning</v>
      </c>
      <c r="D13073">
        <v>15</v>
      </c>
      <c r="E13073" t="str">
        <f>IF(MOD(D13073,2)=0,"EVEN","ODD")</f>
        <v>ODD</v>
      </c>
      <c r="F13073" t="str">
        <f>IF(D13073&lt;=18,"LOW (1-18)","HIGH (19-36)")</f>
        <v>LOW (1-18)</v>
      </c>
      <c r="G13073">
        <f>INT((D13073-1)/6)+1</f>
        <v>3</v>
      </c>
      <c r="H13073">
        <f>MOD(D13073-1,6)+1</f>
        <v>3</v>
      </c>
      <c r="I13073">
        <f>37-D13073</f>
        <v>22</v>
      </c>
      <c r="J13073">
        <f>ABS(D13073-D13074)</f>
        <v>13</v>
      </c>
    </row>
    <row r="13074">
      <c r="A13074">
        <v>14493</v>
      </c>
      <c r="B13074" t="str">
        <v>2015-11-19</v>
      </c>
      <c r="C13074" t="str">
        <v>Evening</v>
      </c>
      <c r="D13074">
        <v>2</v>
      </c>
      <c r="E13074" t="str">
        <f>IF(MOD(D13074,2)=0,"EVEN","ODD")</f>
        <v>EVEN</v>
      </c>
      <c r="F13074" t="str">
        <f>IF(D13074&lt;=18,"LOW (1-18)","HIGH (19-36)")</f>
        <v>LOW (1-18)</v>
      </c>
      <c r="G13074">
        <f>INT((D13074-1)/6)+1</f>
        <v>1</v>
      </c>
      <c r="H13074">
        <f>MOD(D13074-1,6)+1</f>
        <v>2</v>
      </c>
      <c r="I13074">
        <f>37-D13074</f>
        <v>35</v>
      </c>
      <c r="J13074">
        <f>ABS(D13074-D13075)</f>
        <v>30</v>
      </c>
    </row>
    <row r="13075">
      <c r="A13075">
        <v>14492</v>
      </c>
      <c r="B13075" t="str">
        <v>2015-11-19</v>
      </c>
      <c r="C13075" t="str">
        <v>Afternoon</v>
      </c>
      <c r="D13075">
        <v>32</v>
      </c>
      <c r="E13075" t="str">
        <f>IF(MOD(D13075,2)=0,"EVEN","ODD")</f>
        <v>EVEN</v>
      </c>
      <c r="F13075" t="str">
        <f>IF(D13075&lt;=18,"LOW (1-18)","HIGH (19-36)")</f>
        <v>HIGH (19-36)</v>
      </c>
      <c r="G13075">
        <f>INT((D13075-1)/6)+1</f>
        <v>6</v>
      </c>
      <c r="H13075">
        <f>MOD(D13075-1,6)+1</f>
        <v>2</v>
      </c>
      <c r="I13075">
        <f>37-D13075</f>
        <v>5</v>
      </c>
      <c r="J13075">
        <f>ABS(D13075-D13076)</f>
        <v>16</v>
      </c>
    </row>
    <row r="13076">
      <c r="A13076">
        <v>14491</v>
      </c>
      <c r="B13076" t="str">
        <v>2015-11-19</v>
      </c>
      <c r="C13076" t="str">
        <v>Midday</v>
      </c>
      <c r="D13076">
        <v>16</v>
      </c>
      <c r="E13076" t="str">
        <f>IF(MOD(D13076,2)=0,"EVEN","ODD")</f>
        <v>EVEN</v>
      </c>
      <c r="F13076" t="str">
        <f>IF(D13076&lt;=18,"LOW (1-18)","HIGH (19-36)")</f>
        <v>LOW (1-18)</v>
      </c>
      <c r="G13076">
        <f>INT((D13076-1)/6)+1</f>
        <v>3</v>
      </c>
      <c r="H13076">
        <f>MOD(D13076-1,6)+1</f>
        <v>4</v>
      </c>
      <c r="I13076">
        <f>37-D13076</f>
        <v>21</v>
      </c>
      <c r="J13076">
        <f>ABS(D13076-D13077)</f>
        <v>15</v>
      </c>
    </row>
    <row r="13077">
      <c r="A13077">
        <v>14490</v>
      </c>
      <c r="B13077" t="str">
        <v>2015-11-19</v>
      </c>
      <c r="C13077" t="str">
        <v>Morning</v>
      </c>
      <c r="D13077">
        <v>31</v>
      </c>
      <c r="E13077" t="str">
        <f>IF(MOD(D13077,2)=0,"EVEN","ODD")</f>
        <v>ODD</v>
      </c>
      <c r="F13077" t="str">
        <f>IF(D13077&lt;=18,"LOW (1-18)","HIGH (19-36)")</f>
        <v>HIGH (19-36)</v>
      </c>
      <c r="G13077">
        <f>INT((D13077-1)/6)+1</f>
        <v>6</v>
      </c>
      <c r="H13077">
        <f>MOD(D13077-1,6)+1</f>
        <v>1</v>
      </c>
      <c r="I13077">
        <f>37-D13077</f>
        <v>6</v>
      </c>
      <c r="J13077">
        <f>ABS(D13077-D13078)</f>
        <v>7</v>
      </c>
    </row>
    <row r="13078">
      <c r="A13078">
        <v>14489</v>
      </c>
      <c r="B13078" t="str">
        <v>2015-11-18</v>
      </c>
      <c r="C13078" t="str">
        <v>Evening</v>
      </c>
      <c r="D13078">
        <v>24</v>
      </c>
      <c r="E13078" t="str">
        <f>IF(MOD(D13078,2)=0,"EVEN","ODD")</f>
        <v>EVEN</v>
      </c>
      <c r="F13078" t="str">
        <f>IF(D13078&lt;=18,"LOW (1-18)","HIGH (19-36)")</f>
        <v>HIGH (19-36)</v>
      </c>
      <c r="G13078">
        <f>INT((D13078-1)/6)+1</f>
        <v>4</v>
      </c>
      <c r="H13078">
        <f>MOD(D13078-1,6)+1</f>
        <v>6</v>
      </c>
      <c r="I13078">
        <f>37-D13078</f>
        <v>13</v>
      </c>
      <c r="J13078">
        <f>ABS(D13078-D13079)</f>
        <v>12</v>
      </c>
    </row>
    <row r="13079">
      <c r="A13079">
        <v>14488</v>
      </c>
      <c r="B13079" t="str">
        <v>2015-11-18</v>
      </c>
      <c r="C13079" t="str">
        <v>Afternoon</v>
      </c>
      <c r="D13079">
        <v>12</v>
      </c>
      <c r="E13079" t="str">
        <f>IF(MOD(D13079,2)=0,"EVEN","ODD")</f>
        <v>EVEN</v>
      </c>
      <c r="F13079" t="str">
        <f>IF(D13079&lt;=18,"LOW (1-18)","HIGH (19-36)")</f>
        <v>LOW (1-18)</v>
      </c>
      <c r="G13079">
        <f>INT((D13079-1)/6)+1</f>
        <v>2</v>
      </c>
      <c r="H13079">
        <f>MOD(D13079-1,6)+1</f>
        <v>6</v>
      </c>
      <c r="I13079">
        <f>37-D13079</f>
        <v>25</v>
      </c>
      <c r="J13079">
        <f>ABS(D13079-D13080)</f>
        <v>4</v>
      </c>
    </row>
    <row r="13080">
      <c r="A13080">
        <v>14487</v>
      </c>
      <c r="B13080" t="str">
        <v>2015-11-18</v>
      </c>
      <c r="C13080" t="str">
        <v>Midday</v>
      </c>
      <c r="D13080">
        <v>16</v>
      </c>
      <c r="E13080" t="str">
        <f>IF(MOD(D13080,2)=0,"EVEN","ODD")</f>
        <v>EVEN</v>
      </c>
      <c r="F13080" t="str">
        <f>IF(D13080&lt;=18,"LOW (1-18)","HIGH (19-36)")</f>
        <v>LOW (1-18)</v>
      </c>
      <c r="G13080">
        <f>INT((D13080-1)/6)+1</f>
        <v>3</v>
      </c>
      <c r="H13080">
        <f>MOD(D13080-1,6)+1</f>
        <v>4</v>
      </c>
      <c r="I13080">
        <f>37-D13080</f>
        <v>21</v>
      </c>
      <c r="J13080">
        <f>ABS(D13080-D13081)</f>
        <v>0</v>
      </c>
    </row>
    <row r="13081">
      <c r="A13081">
        <v>14486</v>
      </c>
      <c r="B13081" t="str">
        <v>2015-11-18</v>
      </c>
      <c r="C13081" t="str">
        <v>Morning</v>
      </c>
      <c r="D13081">
        <v>16</v>
      </c>
      <c r="E13081" t="str">
        <f>IF(MOD(D13081,2)=0,"EVEN","ODD")</f>
        <v>EVEN</v>
      </c>
      <c r="F13081" t="str">
        <f>IF(D13081&lt;=18,"LOW (1-18)","HIGH (19-36)")</f>
        <v>LOW (1-18)</v>
      </c>
      <c r="G13081">
        <f>INT((D13081-1)/6)+1</f>
        <v>3</v>
      </c>
      <c r="H13081">
        <f>MOD(D13081-1,6)+1</f>
        <v>4</v>
      </c>
      <c r="I13081">
        <f>37-D13081</f>
        <v>21</v>
      </c>
      <c r="J13081">
        <f>ABS(D13081-D13082)</f>
        <v>3</v>
      </c>
    </row>
    <row r="13082">
      <c r="A13082">
        <v>14485</v>
      </c>
      <c r="B13082" t="str">
        <v>2015-11-17</v>
      </c>
      <c r="C13082" t="str">
        <v>Evening</v>
      </c>
      <c r="D13082">
        <v>13</v>
      </c>
      <c r="E13082" t="str">
        <f>IF(MOD(D13082,2)=0,"EVEN","ODD")</f>
        <v>ODD</v>
      </c>
      <c r="F13082" t="str">
        <f>IF(D13082&lt;=18,"LOW (1-18)","HIGH (19-36)")</f>
        <v>LOW (1-18)</v>
      </c>
      <c r="G13082">
        <f>INT((D13082-1)/6)+1</f>
        <v>3</v>
      </c>
      <c r="H13082">
        <f>MOD(D13082-1,6)+1</f>
        <v>1</v>
      </c>
      <c r="I13082">
        <f>37-D13082</f>
        <v>24</v>
      </c>
      <c r="J13082">
        <f>ABS(D13082-D13083)</f>
        <v>21</v>
      </c>
    </row>
    <row r="13083">
      <c r="A13083">
        <v>14484</v>
      </c>
      <c r="B13083" t="str">
        <v>2015-11-17</v>
      </c>
      <c r="C13083" t="str">
        <v>Afternoon</v>
      </c>
      <c r="D13083">
        <v>34</v>
      </c>
      <c r="E13083" t="str">
        <f>IF(MOD(D13083,2)=0,"EVEN","ODD")</f>
        <v>EVEN</v>
      </c>
      <c r="F13083" t="str">
        <f>IF(D13083&lt;=18,"LOW (1-18)","HIGH (19-36)")</f>
        <v>HIGH (19-36)</v>
      </c>
      <c r="G13083">
        <f>INT((D13083-1)/6)+1</f>
        <v>6</v>
      </c>
      <c r="H13083">
        <f>MOD(D13083-1,6)+1</f>
        <v>4</v>
      </c>
      <c r="I13083">
        <f>37-D13083</f>
        <v>3</v>
      </c>
      <c r="J13083">
        <f>ABS(D13083-D13084)</f>
        <v>25</v>
      </c>
    </row>
    <row r="13084">
      <c r="A13084">
        <v>14483</v>
      </c>
      <c r="B13084" t="str">
        <v>2015-11-17</v>
      </c>
      <c r="C13084" t="str">
        <v>Midday</v>
      </c>
      <c r="D13084">
        <v>9</v>
      </c>
      <c r="E13084" t="str">
        <f>IF(MOD(D13084,2)=0,"EVEN","ODD")</f>
        <v>ODD</v>
      </c>
      <c r="F13084" t="str">
        <f>IF(D13084&lt;=18,"LOW (1-18)","HIGH (19-36)")</f>
        <v>LOW (1-18)</v>
      </c>
      <c r="G13084">
        <f>INT((D13084-1)/6)+1</f>
        <v>2</v>
      </c>
      <c r="H13084">
        <f>MOD(D13084-1,6)+1</f>
        <v>3</v>
      </c>
      <c r="I13084">
        <f>37-D13084</f>
        <v>28</v>
      </c>
      <c r="J13084">
        <f>ABS(D13084-D13085)</f>
        <v>16</v>
      </c>
    </row>
    <row r="13085">
      <c r="A13085">
        <v>14482</v>
      </c>
      <c r="B13085" t="str">
        <v>2015-11-17</v>
      </c>
      <c r="C13085" t="str">
        <v>Morning</v>
      </c>
      <c r="D13085">
        <v>25</v>
      </c>
      <c r="E13085" t="str">
        <f>IF(MOD(D13085,2)=0,"EVEN","ODD")</f>
        <v>ODD</v>
      </c>
      <c r="F13085" t="str">
        <f>IF(D13085&lt;=18,"LOW (1-18)","HIGH (19-36)")</f>
        <v>HIGH (19-36)</v>
      </c>
      <c r="G13085">
        <f>INT((D13085-1)/6)+1</f>
        <v>5</v>
      </c>
      <c r="H13085">
        <f>MOD(D13085-1,6)+1</f>
        <v>1</v>
      </c>
      <c r="I13085">
        <f>37-D13085</f>
        <v>12</v>
      </c>
      <c r="J13085">
        <f>ABS(D13085-D13086)</f>
        <v>10</v>
      </c>
    </row>
    <row r="13086">
      <c r="A13086">
        <v>14481</v>
      </c>
      <c r="B13086" t="str">
        <v>2015-11-16</v>
      </c>
      <c r="C13086" t="str">
        <v>Evening</v>
      </c>
      <c r="D13086">
        <v>35</v>
      </c>
      <c r="E13086" t="str">
        <f>IF(MOD(D13086,2)=0,"EVEN","ODD")</f>
        <v>ODD</v>
      </c>
      <c r="F13086" t="str">
        <f>IF(D13086&lt;=18,"LOW (1-18)","HIGH (19-36)")</f>
        <v>HIGH (19-36)</v>
      </c>
      <c r="G13086">
        <f>INT((D13086-1)/6)+1</f>
        <v>6</v>
      </c>
      <c r="H13086">
        <f>MOD(D13086-1,6)+1</f>
        <v>5</v>
      </c>
      <c r="I13086">
        <f>37-D13086</f>
        <v>2</v>
      </c>
      <c r="J13086">
        <f>ABS(D13086-D13087)</f>
        <v>0</v>
      </c>
    </row>
    <row r="13087">
      <c r="A13087">
        <v>14480</v>
      </c>
      <c r="B13087" t="str">
        <v>2015-11-16</v>
      </c>
      <c r="C13087" t="str">
        <v>Afternoon</v>
      </c>
      <c r="D13087">
        <v>35</v>
      </c>
      <c r="E13087" t="str">
        <f>IF(MOD(D13087,2)=0,"EVEN","ODD")</f>
        <v>ODD</v>
      </c>
      <c r="F13087" t="str">
        <f>IF(D13087&lt;=18,"LOW (1-18)","HIGH (19-36)")</f>
        <v>HIGH (19-36)</v>
      </c>
      <c r="G13087">
        <f>INT((D13087-1)/6)+1</f>
        <v>6</v>
      </c>
      <c r="H13087">
        <f>MOD(D13087-1,6)+1</f>
        <v>5</v>
      </c>
      <c r="I13087">
        <f>37-D13087</f>
        <v>2</v>
      </c>
      <c r="J13087">
        <f>ABS(D13087-D13088)</f>
        <v>28</v>
      </c>
    </row>
    <row r="13088">
      <c r="A13088">
        <v>14479</v>
      </c>
      <c r="B13088" t="str">
        <v>2015-11-16</v>
      </c>
      <c r="C13088" t="str">
        <v>Midday</v>
      </c>
      <c r="D13088">
        <v>7</v>
      </c>
      <c r="E13088" t="str">
        <f>IF(MOD(D13088,2)=0,"EVEN","ODD")</f>
        <v>ODD</v>
      </c>
      <c r="F13088" t="str">
        <f>IF(D13088&lt;=18,"LOW (1-18)","HIGH (19-36)")</f>
        <v>LOW (1-18)</v>
      </c>
      <c r="G13088">
        <f>INT((D13088-1)/6)+1</f>
        <v>2</v>
      </c>
      <c r="H13088">
        <f>MOD(D13088-1,6)+1</f>
        <v>1</v>
      </c>
      <c r="I13088">
        <f>37-D13088</f>
        <v>30</v>
      </c>
      <c r="J13088">
        <f>ABS(D13088-D13089)</f>
        <v>22</v>
      </c>
    </row>
    <row r="13089">
      <c r="A13089">
        <v>14478</v>
      </c>
      <c r="B13089" t="str">
        <v>2015-11-16</v>
      </c>
      <c r="C13089" t="str">
        <v>Morning</v>
      </c>
      <c r="D13089">
        <v>29</v>
      </c>
      <c r="E13089" t="str">
        <f>IF(MOD(D13089,2)=0,"EVEN","ODD")</f>
        <v>ODD</v>
      </c>
      <c r="F13089" t="str">
        <f>IF(D13089&lt;=18,"LOW (1-18)","HIGH (19-36)")</f>
        <v>HIGH (19-36)</v>
      </c>
      <c r="G13089">
        <f>INT((D13089-1)/6)+1</f>
        <v>5</v>
      </c>
      <c r="H13089">
        <f>MOD(D13089-1,6)+1</f>
        <v>5</v>
      </c>
      <c r="I13089">
        <f>37-D13089</f>
        <v>8</v>
      </c>
      <c r="J13089">
        <f>ABS(D13089-D13090)</f>
        <v>26</v>
      </c>
    </row>
    <row r="13090">
      <c r="A13090">
        <v>14477</v>
      </c>
      <c r="B13090" t="str">
        <v>2015-11-14</v>
      </c>
      <c r="C13090" t="str">
        <v>Evening</v>
      </c>
      <c r="D13090">
        <v>3</v>
      </c>
      <c r="E13090" t="str">
        <f>IF(MOD(D13090,2)=0,"EVEN","ODD")</f>
        <v>ODD</v>
      </c>
      <c r="F13090" t="str">
        <f>IF(D13090&lt;=18,"LOW (1-18)","HIGH (19-36)")</f>
        <v>LOW (1-18)</v>
      </c>
      <c r="G13090">
        <f>INT((D13090-1)/6)+1</f>
        <v>1</v>
      </c>
      <c r="H13090">
        <f>MOD(D13090-1,6)+1</f>
        <v>3</v>
      </c>
      <c r="I13090">
        <f>37-D13090</f>
        <v>34</v>
      </c>
      <c r="J13090">
        <f>ABS(D13090-D13091)</f>
        <v>20</v>
      </c>
    </row>
    <row r="13091">
      <c r="A13091">
        <v>14476</v>
      </c>
      <c r="B13091" t="str">
        <v>2015-11-14</v>
      </c>
      <c r="C13091" t="str">
        <v>Afternoon</v>
      </c>
      <c r="D13091">
        <v>23</v>
      </c>
      <c r="E13091" t="str">
        <f>IF(MOD(D13091,2)=0,"EVEN","ODD")</f>
        <v>ODD</v>
      </c>
      <c r="F13091" t="str">
        <f>IF(D13091&lt;=18,"LOW (1-18)","HIGH (19-36)")</f>
        <v>HIGH (19-36)</v>
      </c>
      <c r="G13091">
        <f>INT((D13091-1)/6)+1</f>
        <v>4</v>
      </c>
      <c r="H13091">
        <f>MOD(D13091-1,6)+1</f>
        <v>5</v>
      </c>
      <c r="I13091">
        <f>37-D13091</f>
        <v>14</v>
      </c>
      <c r="J13091">
        <f>ABS(D13091-D13092)</f>
        <v>11</v>
      </c>
    </row>
    <row r="13092">
      <c r="A13092">
        <v>14475</v>
      </c>
      <c r="B13092" t="str">
        <v>2015-11-14</v>
      </c>
      <c r="C13092" t="str">
        <v>Midday</v>
      </c>
      <c r="D13092">
        <v>12</v>
      </c>
      <c r="E13092" t="str">
        <f>IF(MOD(D13092,2)=0,"EVEN","ODD")</f>
        <v>EVEN</v>
      </c>
      <c r="F13092" t="str">
        <f>IF(D13092&lt;=18,"LOW (1-18)","HIGH (19-36)")</f>
        <v>LOW (1-18)</v>
      </c>
      <c r="G13092">
        <f>INT((D13092-1)/6)+1</f>
        <v>2</v>
      </c>
      <c r="H13092">
        <f>MOD(D13092-1,6)+1</f>
        <v>6</v>
      </c>
      <c r="I13092">
        <f>37-D13092</f>
        <v>25</v>
      </c>
      <c r="J13092">
        <f>ABS(D13092-D13093)</f>
        <v>8</v>
      </c>
    </row>
    <row r="13093">
      <c r="A13093">
        <v>14474</v>
      </c>
      <c r="B13093" t="str">
        <v>2015-11-14</v>
      </c>
      <c r="C13093" t="str">
        <v>Morning</v>
      </c>
      <c r="D13093">
        <v>4</v>
      </c>
      <c r="E13093" t="str">
        <f>IF(MOD(D13093,2)=0,"EVEN","ODD")</f>
        <v>EVEN</v>
      </c>
      <c r="F13093" t="str">
        <f>IF(D13093&lt;=18,"LOW (1-18)","HIGH (19-36)")</f>
        <v>LOW (1-18)</v>
      </c>
      <c r="G13093">
        <f>INT((D13093-1)/6)+1</f>
        <v>1</v>
      </c>
      <c r="H13093">
        <f>MOD(D13093-1,6)+1</f>
        <v>4</v>
      </c>
      <c r="I13093">
        <f>37-D13093</f>
        <v>33</v>
      </c>
      <c r="J13093">
        <f>ABS(D13093-D13094)</f>
        <v>21</v>
      </c>
    </row>
    <row r="13094">
      <c r="A13094">
        <v>14473</v>
      </c>
      <c r="B13094" t="str">
        <v>2015-11-13</v>
      </c>
      <c r="C13094" t="str">
        <v>Evening</v>
      </c>
      <c r="D13094">
        <v>25</v>
      </c>
      <c r="E13094" t="str">
        <f>IF(MOD(D13094,2)=0,"EVEN","ODD")</f>
        <v>ODD</v>
      </c>
      <c r="F13094" t="str">
        <f>IF(D13094&lt;=18,"LOW (1-18)","HIGH (19-36)")</f>
        <v>HIGH (19-36)</v>
      </c>
      <c r="G13094">
        <f>INT((D13094-1)/6)+1</f>
        <v>5</v>
      </c>
      <c r="H13094">
        <f>MOD(D13094-1,6)+1</f>
        <v>1</v>
      </c>
      <c r="I13094">
        <f>37-D13094</f>
        <v>12</v>
      </c>
      <c r="J13094">
        <f>ABS(D13094-D13095)</f>
        <v>3</v>
      </c>
    </row>
    <row r="13095">
      <c r="A13095">
        <v>14472</v>
      </c>
      <c r="B13095" t="str">
        <v>2015-11-13</v>
      </c>
      <c r="C13095" t="str">
        <v>Afternoon</v>
      </c>
      <c r="D13095">
        <v>28</v>
      </c>
      <c r="E13095" t="str">
        <f>IF(MOD(D13095,2)=0,"EVEN","ODD")</f>
        <v>EVEN</v>
      </c>
      <c r="F13095" t="str">
        <f>IF(D13095&lt;=18,"LOW (1-18)","HIGH (19-36)")</f>
        <v>HIGH (19-36)</v>
      </c>
      <c r="G13095">
        <f>INT((D13095-1)/6)+1</f>
        <v>5</v>
      </c>
      <c r="H13095">
        <f>MOD(D13095-1,6)+1</f>
        <v>4</v>
      </c>
      <c r="I13095">
        <f>37-D13095</f>
        <v>9</v>
      </c>
      <c r="J13095">
        <f>ABS(D13095-D13096)</f>
        <v>13</v>
      </c>
    </row>
    <row r="13096">
      <c r="A13096">
        <v>14471</v>
      </c>
      <c r="B13096" t="str">
        <v>2015-11-13</v>
      </c>
      <c r="C13096" t="str">
        <v>Midday</v>
      </c>
      <c r="D13096">
        <v>15</v>
      </c>
      <c r="E13096" t="str">
        <f>IF(MOD(D13096,2)=0,"EVEN","ODD")</f>
        <v>ODD</v>
      </c>
      <c r="F13096" t="str">
        <f>IF(D13096&lt;=18,"LOW (1-18)","HIGH (19-36)")</f>
        <v>LOW (1-18)</v>
      </c>
      <c r="G13096">
        <f>INT((D13096-1)/6)+1</f>
        <v>3</v>
      </c>
      <c r="H13096">
        <f>MOD(D13096-1,6)+1</f>
        <v>3</v>
      </c>
      <c r="I13096">
        <f>37-D13096</f>
        <v>22</v>
      </c>
      <c r="J13096">
        <f>ABS(D13096-D13097)</f>
        <v>14</v>
      </c>
    </row>
    <row r="13097">
      <c r="A13097">
        <v>14470</v>
      </c>
      <c r="B13097" t="str">
        <v>2015-11-13</v>
      </c>
      <c r="C13097" t="str">
        <v>Morning</v>
      </c>
      <c r="D13097">
        <v>1</v>
      </c>
      <c r="E13097" t="str">
        <f>IF(MOD(D13097,2)=0,"EVEN","ODD")</f>
        <v>ODD</v>
      </c>
      <c r="F13097" t="str">
        <f>IF(D13097&lt;=18,"LOW (1-18)","HIGH (19-36)")</f>
        <v>LOW (1-18)</v>
      </c>
      <c r="G13097">
        <f>INT((D13097-1)/6)+1</f>
        <v>1</v>
      </c>
      <c r="H13097">
        <f>MOD(D13097-1,6)+1</f>
        <v>1</v>
      </c>
      <c r="I13097">
        <f>37-D13097</f>
        <v>36</v>
      </c>
      <c r="J13097">
        <f>ABS(D13097-D13098)</f>
        <v>20</v>
      </c>
    </row>
    <row r="13098">
      <c r="A13098">
        <v>14469</v>
      </c>
      <c r="B13098" t="str">
        <v>2015-11-12</v>
      </c>
      <c r="C13098" t="str">
        <v>Evening</v>
      </c>
      <c r="D13098">
        <v>21</v>
      </c>
      <c r="E13098" t="str">
        <f>IF(MOD(D13098,2)=0,"EVEN","ODD")</f>
        <v>ODD</v>
      </c>
      <c r="F13098" t="str">
        <f>IF(D13098&lt;=18,"LOW (1-18)","HIGH (19-36)")</f>
        <v>HIGH (19-36)</v>
      </c>
      <c r="G13098">
        <f>INT((D13098-1)/6)+1</f>
        <v>4</v>
      </c>
      <c r="H13098">
        <f>MOD(D13098-1,6)+1</f>
        <v>3</v>
      </c>
      <c r="I13098">
        <f>37-D13098</f>
        <v>16</v>
      </c>
      <c r="J13098">
        <f>ABS(D13098-D13099)</f>
        <v>4</v>
      </c>
    </row>
    <row r="13099">
      <c r="A13099">
        <v>14468</v>
      </c>
      <c r="B13099" t="str">
        <v>2015-11-12</v>
      </c>
      <c r="C13099" t="str">
        <v>Afternoon</v>
      </c>
      <c r="D13099">
        <v>17</v>
      </c>
      <c r="E13099" t="str">
        <f>IF(MOD(D13099,2)=0,"EVEN","ODD")</f>
        <v>ODD</v>
      </c>
      <c r="F13099" t="str">
        <f>IF(D13099&lt;=18,"LOW (1-18)","HIGH (19-36)")</f>
        <v>LOW (1-18)</v>
      </c>
      <c r="G13099">
        <f>INT((D13099-1)/6)+1</f>
        <v>3</v>
      </c>
      <c r="H13099">
        <f>MOD(D13099-1,6)+1</f>
        <v>5</v>
      </c>
      <c r="I13099">
        <f>37-D13099</f>
        <v>20</v>
      </c>
      <c r="J13099">
        <f>ABS(D13099-D13100)</f>
        <v>19</v>
      </c>
    </row>
    <row r="13100">
      <c r="A13100">
        <v>14467</v>
      </c>
      <c r="B13100" t="str">
        <v>2015-11-12</v>
      </c>
      <c r="C13100" t="str">
        <v>Midday</v>
      </c>
      <c r="D13100">
        <v>36</v>
      </c>
      <c r="E13100" t="str">
        <f>IF(MOD(D13100,2)=0,"EVEN","ODD")</f>
        <v>EVEN</v>
      </c>
      <c r="F13100" t="str">
        <f>IF(D13100&lt;=18,"LOW (1-18)","HIGH (19-36)")</f>
        <v>HIGH (19-36)</v>
      </c>
      <c r="G13100">
        <f>INT((D13100-1)/6)+1</f>
        <v>6</v>
      </c>
      <c r="H13100">
        <f>MOD(D13100-1,6)+1</f>
        <v>6</v>
      </c>
      <c r="I13100">
        <f>37-D13100</f>
        <v>1</v>
      </c>
      <c r="J13100">
        <f>ABS(D13100-D13101)</f>
        <v>26</v>
      </c>
    </row>
    <row r="13101">
      <c r="A13101">
        <v>14466</v>
      </c>
      <c r="B13101" t="str">
        <v>2015-11-12</v>
      </c>
      <c r="C13101" t="str">
        <v>Morning</v>
      </c>
      <c r="D13101">
        <v>10</v>
      </c>
      <c r="E13101" t="str">
        <f>IF(MOD(D13101,2)=0,"EVEN","ODD")</f>
        <v>EVEN</v>
      </c>
      <c r="F13101" t="str">
        <f>IF(D13101&lt;=18,"LOW (1-18)","HIGH (19-36)")</f>
        <v>LOW (1-18)</v>
      </c>
      <c r="G13101">
        <f>INT((D13101-1)/6)+1</f>
        <v>2</v>
      </c>
      <c r="H13101">
        <f>MOD(D13101-1,6)+1</f>
        <v>4</v>
      </c>
      <c r="I13101">
        <f>37-D13101</f>
        <v>27</v>
      </c>
      <c r="J13101">
        <f>ABS(D13101-D13102)</f>
        <v>3</v>
      </c>
    </row>
    <row r="13102">
      <c r="A13102">
        <v>14465</v>
      </c>
      <c r="B13102" t="str">
        <v>2015-11-11</v>
      </c>
      <c r="C13102" t="str">
        <v>Evening</v>
      </c>
      <c r="D13102">
        <v>13</v>
      </c>
      <c r="E13102" t="str">
        <f>IF(MOD(D13102,2)=0,"EVEN","ODD")</f>
        <v>ODD</v>
      </c>
      <c r="F13102" t="str">
        <f>IF(D13102&lt;=18,"LOW (1-18)","HIGH (19-36)")</f>
        <v>LOW (1-18)</v>
      </c>
      <c r="G13102">
        <f>INT((D13102-1)/6)+1</f>
        <v>3</v>
      </c>
      <c r="H13102">
        <f>MOD(D13102-1,6)+1</f>
        <v>1</v>
      </c>
      <c r="I13102">
        <f>37-D13102</f>
        <v>24</v>
      </c>
      <c r="J13102">
        <f>ABS(D13102-D13103)</f>
        <v>8</v>
      </c>
    </row>
    <row r="13103">
      <c r="A13103">
        <v>14464</v>
      </c>
      <c r="B13103" t="str">
        <v>2015-11-11</v>
      </c>
      <c r="C13103" t="str">
        <v>Afternoon</v>
      </c>
      <c r="D13103">
        <v>5</v>
      </c>
      <c r="E13103" t="str">
        <f>IF(MOD(D13103,2)=0,"EVEN","ODD")</f>
        <v>ODD</v>
      </c>
      <c r="F13103" t="str">
        <f>IF(D13103&lt;=18,"LOW (1-18)","HIGH (19-36)")</f>
        <v>LOW (1-18)</v>
      </c>
      <c r="G13103">
        <f>INT((D13103-1)/6)+1</f>
        <v>1</v>
      </c>
      <c r="H13103">
        <f>MOD(D13103-1,6)+1</f>
        <v>5</v>
      </c>
      <c r="I13103">
        <f>37-D13103</f>
        <v>32</v>
      </c>
      <c r="J13103">
        <f>ABS(D13103-D13104)</f>
        <v>0</v>
      </c>
    </row>
    <row r="13104">
      <c r="A13104">
        <v>14463</v>
      </c>
      <c r="B13104" t="str">
        <v>2015-11-11</v>
      </c>
      <c r="C13104" t="str">
        <v>Midday</v>
      </c>
      <c r="D13104">
        <v>5</v>
      </c>
      <c r="E13104" t="str">
        <f>IF(MOD(D13104,2)=0,"EVEN","ODD")</f>
        <v>ODD</v>
      </c>
      <c r="F13104" t="str">
        <f>IF(D13104&lt;=18,"LOW (1-18)","HIGH (19-36)")</f>
        <v>LOW (1-18)</v>
      </c>
      <c r="G13104">
        <f>INT((D13104-1)/6)+1</f>
        <v>1</v>
      </c>
      <c r="H13104">
        <f>MOD(D13104-1,6)+1</f>
        <v>5</v>
      </c>
      <c r="I13104">
        <f>37-D13104</f>
        <v>32</v>
      </c>
      <c r="J13104">
        <f>ABS(D13104-D13105)</f>
        <v>9</v>
      </c>
    </row>
    <row r="13105">
      <c r="A13105">
        <v>14462</v>
      </c>
      <c r="B13105" t="str">
        <v>2015-11-11</v>
      </c>
      <c r="C13105" t="str">
        <v>Morning</v>
      </c>
      <c r="D13105">
        <v>14</v>
      </c>
      <c r="E13105" t="str">
        <f>IF(MOD(D13105,2)=0,"EVEN","ODD")</f>
        <v>EVEN</v>
      </c>
      <c r="F13105" t="str">
        <f>IF(D13105&lt;=18,"LOW (1-18)","HIGH (19-36)")</f>
        <v>LOW (1-18)</v>
      </c>
      <c r="G13105">
        <f>INT((D13105-1)/6)+1</f>
        <v>3</v>
      </c>
      <c r="H13105">
        <f>MOD(D13105-1,6)+1</f>
        <v>2</v>
      </c>
      <c r="I13105">
        <f>37-D13105</f>
        <v>23</v>
      </c>
      <c r="J13105">
        <f>ABS(D13105-D13106)</f>
        <v>15</v>
      </c>
    </row>
    <row r="13106">
      <c r="A13106">
        <v>14461</v>
      </c>
      <c r="B13106" t="str">
        <v>2015-11-09</v>
      </c>
      <c r="C13106" t="str">
        <v>Evening</v>
      </c>
      <c r="D13106">
        <v>29</v>
      </c>
      <c r="E13106" t="str">
        <f>IF(MOD(D13106,2)=0,"EVEN","ODD")</f>
        <v>ODD</v>
      </c>
      <c r="F13106" t="str">
        <f>IF(D13106&lt;=18,"LOW (1-18)","HIGH (19-36)")</f>
        <v>HIGH (19-36)</v>
      </c>
      <c r="G13106">
        <f>INT((D13106-1)/6)+1</f>
        <v>5</v>
      </c>
      <c r="H13106">
        <f>MOD(D13106-1,6)+1</f>
        <v>5</v>
      </c>
      <c r="I13106">
        <f>37-D13106</f>
        <v>8</v>
      </c>
      <c r="J13106">
        <f>ABS(D13106-D13107)</f>
        <v>27</v>
      </c>
    </row>
    <row r="13107">
      <c r="A13107">
        <v>14460</v>
      </c>
      <c r="B13107" t="str">
        <v>2015-11-09</v>
      </c>
      <c r="C13107" t="str">
        <v>Afternoon</v>
      </c>
      <c r="D13107">
        <v>2</v>
      </c>
      <c r="E13107" t="str">
        <f>IF(MOD(D13107,2)=0,"EVEN","ODD")</f>
        <v>EVEN</v>
      </c>
      <c r="F13107" t="str">
        <f>IF(D13107&lt;=18,"LOW (1-18)","HIGH (19-36)")</f>
        <v>LOW (1-18)</v>
      </c>
      <c r="G13107">
        <f>INT((D13107-1)/6)+1</f>
        <v>1</v>
      </c>
      <c r="H13107">
        <f>MOD(D13107-1,6)+1</f>
        <v>2</v>
      </c>
      <c r="I13107">
        <f>37-D13107</f>
        <v>35</v>
      </c>
      <c r="J13107">
        <f>ABS(D13107-D13108)</f>
        <v>4</v>
      </c>
    </row>
    <row r="13108">
      <c r="A13108">
        <v>14459</v>
      </c>
      <c r="B13108" t="str">
        <v>2015-11-09</v>
      </c>
      <c r="C13108" t="str">
        <v>Midday</v>
      </c>
      <c r="D13108">
        <v>6</v>
      </c>
      <c r="E13108" t="str">
        <f>IF(MOD(D13108,2)=0,"EVEN","ODD")</f>
        <v>EVEN</v>
      </c>
      <c r="F13108" t="str">
        <f>IF(D13108&lt;=18,"LOW (1-18)","HIGH (19-36)")</f>
        <v>LOW (1-18)</v>
      </c>
      <c r="G13108">
        <f>INT((D13108-1)/6)+1</f>
        <v>1</v>
      </c>
      <c r="H13108">
        <f>MOD(D13108-1,6)+1</f>
        <v>6</v>
      </c>
      <c r="I13108">
        <f>37-D13108</f>
        <v>31</v>
      </c>
      <c r="J13108">
        <f>ABS(D13108-D13109)</f>
        <v>18</v>
      </c>
    </row>
    <row r="13109">
      <c r="A13109">
        <v>14458</v>
      </c>
      <c r="B13109" t="str">
        <v>2015-11-09</v>
      </c>
      <c r="C13109" t="str">
        <v>Morning</v>
      </c>
      <c r="D13109">
        <v>24</v>
      </c>
      <c r="E13109" t="str">
        <f>IF(MOD(D13109,2)=0,"EVEN","ODD")</f>
        <v>EVEN</v>
      </c>
      <c r="F13109" t="str">
        <f>IF(D13109&lt;=18,"LOW (1-18)","HIGH (19-36)")</f>
        <v>HIGH (19-36)</v>
      </c>
      <c r="G13109">
        <f>INT((D13109-1)/6)+1</f>
        <v>4</v>
      </c>
      <c r="H13109">
        <f>MOD(D13109-1,6)+1</f>
        <v>6</v>
      </c>
      <c r="I13109">
        <f>37-D13109</f>
        <v>13</v>
      </c>
      <c r="J13109">
        <f>ABS(D13109-D13110)</f>
        <v>12</v>
      </c>
    </row>
    <row r="13110">
      <c r="A13110">
        <v>14457</v>
      </c>
      <c r="B13110" t="str">
        <v>2015-11-07</v>
      </c>
      <c r="C13110" t="str">
        <v>Evening</v>
      </c>
      <c r="D13110">
        <v>36</v>
      </c>
      <c r="E13110" t="str">
        <f>IF(MOD(D13110,2)=0,"EVEN","ODD")</f>
        <v>EVEN</v>
      </c>
      <c r="F13110" t="str">
        <f>IF(D13110&lt;=18,"LOW (1-18)","HIGH (19-36)")</f>
        <v>HIGH (19-36)</v>
      </c>
      <c r="G13110">
        <f>INT((D13110-1)/6)+1</f>
        <v>6</v>
      </c>
      <c r="H13110">
        <f>MOD(D13110-1,6)+1</f>
        <v>6</v>
      </c>
      <c r="I13110">
        <f>37-D13110</f>
        <v>1</v>
      </c>
      <c r="J13110">
        <f>ABS(D13110-D13111)</f>
        <v>4</v>
      </c>
    </row>
    <row r="13111">
      <c r="A13111">
        <v>14456</v>
      </c>
      <c r="B13111" t="str">
        <v>2015-11-07</v>
      </c>
      <c r="C13111" t="str">
        <v>Afternoon</v>
      </c>
      <c r="D13111">
        <v>32</v>
      </c>
      <c r="E13111" t="str">
        <f>IF(MOD(D13111,2)=0,"EVEN","ODD")</f>
        <v>EVEN</v>
      </c>
      <c r="F13111" t="str">
        <f>IF(D13111&lt;=18,"LOW (1-18)","HIGH (19-36)")</f>
        <v>HIGH (19-36)</v>
      </c>
      <c r="G13111">
        <f>INT((D13111-1)/6)+1</f>
        <v>6</v>
      </c>
      <c r="H13111">
        <f>MOD(D13111-1,6)+1</f>
        <v>2</v>
      </c>
      <c r="I13111">
        <f>37-D13111</f>
        <v>5</v>
      </c>
      <c r="J13111">
        <f>ABS(D13111-D13112)</f>
        <v>7</v>
      </c>
    </row>
    <row r="13112">
      <c r="A13112">
        <v>14455</v>
      </c>
      <c r="B13112" t="str">
        <v>2015-11-07</v>
      </c>
      <c r="C13112" t="str">
        <v>Midday</v>
      </c>
      <c r="D13112">
        <v>25</v>
      </c>
      <c r="E13112" t="str">
        <f>IF(MOD(D13112,2)=0,"EVEN","ODD")</f>
        <v>ODD</v>
      </c>
      <c r="F13112" t="str">
        <f>IF(D13112&lt;=18,"LOW (1-18)","HIGH (19-36)")</f>
        <v>HIGH (19-36)</v>
      </c>
      <c r="G13112">
        <f>INT((D13112-1)/6)+1</f>
        <v>5</v>
      </c>
      <c r="H13112">
        <f>MOD(D13112-1,6)+1</f>
        <v>1</v>
      </c>
      <c r="I13112">
        <f>37-D13112</f>
        <v>12</v>
      </c>
      <c r="J13112">
        <f>ABS(D13112-D13113)</f>
        <v>4</v>
      </c>
    </row>
    <row r="13113">
      <c r="A13113">
        <v>14454</v>
      </c>
      <c r="B13113" t="str">
        <v>2015-11-07</v>
      </c>
      <c r="C13113" t="str">
        <v>Morning</v>
      </c>
      <c r="D13113">
        <v>29</v>
      </c>
      <c r="E13113" t="str">
        <f>IF(MOD(D13113,2)=0,"EVEN","ODD")</f>
        <v>ODD</v>
      </c>
      <c r="F13113" t="str">
        <f>IF(D13113&lt;=18,"LOW (1-18)","HIGH (19-36)")</f>
        <v>HIGH (19-36)</v>
      </c>
      <c r="G13113">
        <f>INT((D13113-1)/6)+1</f>
        <v>5</v>
      </c>
      <c r="H13113">
        <f>MOD(D13113-1,6)+1</f>
        <v>5</v>
      </c>
      <c r="I13113">
        <f>37-D13113</f>
        <v>8</v>
      </c>
      <c r="J13113">
        <f>ABS(D13113-D13114)</f>
        <v>5</v>
      </c>
    </row>
    <row r="13114">
      <c r="A13114">
        <v>14453</v>
      </c>
      <c r="B13114" t="str">
        <v>2015-11-06</v>
      </c>
      <c r="C13114" t="str">
        <v>Evening</v>
      </c>
      <c r="D13114">
        <v>24</v>
      </c>
      <c r="E13114" t="str">
        <f>IF(MOD(D13114,2)=0,"EVEN","ODD")</f>
        <v>EVEN</v>
      </c>
      <c r="F13114" t="str">
        <f>IF(D13114&lt;=18,"LOW (1-18)","HIGH (19-36)")</f>
        <v>HIGH (19-36)</v>
      </c>
      <c r="G13114">
        <f>INT((D13114-1)/6)+1</f>
        <v>4</v>
      </c>
      <c r="H13114">
        <f>MOD(D13114-1,6)+1</f>
        <v>6</v>
      </c>
      <c r="I13114">
        <f>37-D13114</f>
        <v>13</v>
      </c>
      <c r="J13114">
        <f>ABS(D13114-D13115)</f>
        <v>7</v>
      </c>
    </row>
    <row r="13115">
      <c r="A13115">
        <v>14452</v>
      </c>
      <c r="B13115" t="str">
        <v>2015-11-06</v>
      </c>
      <c r="C13115" t="str">
        <v>Afternoon</v>
      </c>
      <c r="D13115">
        <v>17</v>
      </c>
      <c r="E13115" t="str">
        <f>IF(MOD(D13115,2)=0,"EVEN","ODD")</f>
        <v>ODD</v>
      </c>
      <c r="F13115" t="str">
        <f>IF(D13115&lt;=18,"LOW (1-18)","HIGH (19-36)")</f>
        <v>LOW (1-18)</v>
      </c>
      <c r="G13115">
        <f>INT((D13115-1)/6)+1</f>
        <v>3</v>
      </c>
      <c r="H13115">
        <f>MOD(D13115-1,6)+1</f>
        <v>5</v>
      </c>
      <c r="I13115">
        <f>37-D13115</f>
        <v>20</v>
      </c>
      <c r="J13115">
        <f>ABS(D13115-D13116)</f>
        <v>18</v>
      </c>
    </row>
    <row r="13116">
      <c r="A13116">
        <v>14451</v>
      </c>
      <c r="B13116" t="str">
        <v>2015-11-06</v>
      </c>
      <c r="C13116" t="str">
        <v>Midday</v>
      </c>
      <c r="D13116">
        <v>35</v>
      </c>
      <c r="E13116" t="str">
        <f>IF(MOD(D13116,2)=0,"EVEN","ODD")</f>
        <v>ODD</v>
      </c>
      <c r="F13116" t="str">
        <f>IF(D13116&lt;=18,"LOW (1-18)","HIGH (19-36)")</f>
        <v>HIGH (19-36)</v>
      </c>
      <c r="G13116">
        <f>INT((D13116-1)/6)+1</f>
        <v>6</v>
      </c>
      <c r="H13116">
        <f>MOD(D13116-1,6)+1</f>
        <v>5</v>
      </c>
      <c r="I13116">
        <f>37-D13116</f>
        <v>2</v>
      </c>
      <c r="J13116">
        <f>ABS(D13116-D13117)</f>
        <v>18</v>
      </c>
    </row>
    <row r="13117">
      <c r="A13117">
        <v>14450</v>
      </c>
      <c r="B13117" t="str">
        <v>2015-11-06</v>
      </c>
      <c r="C13117" t="str">
        <v>Morning</v>
      </c>
      <c r="D13117">
        <v>17</v>
      </c>
      <c r="E13117" t="str">
        <f>IF(MOD(D13117,2)=0,"EVEN","ODD")</f>
        <v>ODD</v>
      </c>
      <c r="F13117" t="str">
        <f>IF(D13117&lt;=18,"LOW (1-18)","HIGH (19-36)")</f>
        <v>LOW (1-18)</v>
      </c>
      <c r="G13117">
        <f>INT((D13117-1)/6)+1</f>
        <v>3</v>
      </c>
      <c r="H13117">
        <f>MOD(D13117-1,6)+1</f>
        <v>5</v>
      </c>
      <c r="I13117">
        <f>37-D13117</f>
        <v>20</v>
      </c>
      <c r="J13117">
        <f>ABS(D13117-D13118)</f>
        <v>5</v>
      </c>
    </row>
    <row r="13118">
      <c r="A13118">
        <v>14449</v>
      </c>
      <c r="B13118" t="str">
        <v>2015-11-05</v>
      </c>
      <c r="C13118" t="str">
        <v>Evening</v>
      </c>
      <c r="D13118">
        <v>22</v>
      </c>
      <c r="E13118" t="str">
        <f>IF(MOD(D13118,2)=0,"EVEN","ODD")</f>
        <v>EVEN</v>
      </c>
      <c r="F13118" t="str">
        <f>IF(D13118&lt;=18,"LOW (1-18)","HIGH (19-36)")</f>
        <v>HIGH (19-36)</v>
      </c>
      <c r="G13118">
        <f>INT((D13118-1)/6)+1</f>
        <v>4</v>
      </c>
      <c r="H13118">
        <f>MOD(D13118-1,6)+1</f>
        <v>4</v>
      </c>
      <c r="I13118">
        <f>37-D13118</f>
        <v>15</v>
      </c>
      <c r="J13118">
        <f>ABS(D13118-D13119)</f>
        <v>2</v>
      </c>
    </row>
    <row r="13119">
      <c r="A13119">
        <v>14448</v>
      </c>
      <c r="B13119" t="str">
        <v>2015-11-05</v>
      </c>
      <c r="C13119" t="str">
        <v>Afternoon</v>
      </c>
      <c r="D13119">
        <v>24</v>
      </c>
      <c r="E13119" t="str">
        <f>IF(MOD(D13119,2)=0,"EVEN","ODD")</f>
        <v>EVEN</v>
      </c>
      <c r="F13119" t="str">
        <f>IF(D13119&lt;=18,"LOW (1-18)","HIGH (19-36)")</f>
        <v>HIGH (19-36)</v>
      </c>
      <c r="G13119">
        <f>INT((D13119-1)/6)+1</f>
        <v>4</v>
      </c>
      <c r="H13119">
        <f>MOD(D13119-1,6)+1</f>
        <v>6</v>
      </c>
      <c r="I13119">
        <f>37-D13119</f>
        <v>13</v>
      </c>
      <c r="J13119">
        <f>ABS(D13119-D13120)</f>
        <v>7</v>
      </c>
    </row>
    <row r="13120">
      <c r="A13120">
        <v>14447</v>
      </c>
      <c r="B13120" t="str">
        <v>2015-11-05</v>
      </c>
      <c r="C13120" t="str">
        <v>Midday</v>
      </c>
      <c r="D13120">
        <v>31</v>
      </c>
      <c r="E13120" t="str">
        <f>IF(MOD(D13120,2)=0,"EVEN","ODD")</f>
        <v>ODD</v>
      </c>
      <c r="F13120" t="str">
        <f>IF(D13120&lt;=18,"LOW (1-18)","HIGH (19-36)")</f>
        <v>HIGH (19-36)</v>
      </c>
      <c r="G13120">
        <f>INT((D13120-1)/6)+1</f>
        <v>6</v>
      </c>
      <c r="H13120">
        <f>MOD(D13120-1,6)+1</f>
        <v>1</v>
      </c>
      <c r="I13120">
        <f>37-D13120</f>
        <v>6</v>
      </c>
      <c r="J13120">
        <f>ABS(D13120-D13121)</f>
        <v>25</v>
      </c>
    </row>
    <row r="13121">
      <c r="A13121">
        <v>14446</v>
      </c>
      <c r="B13121" t="str">
        <v>2015-11-05</v>
      </c>
      <c r="C13121" t="str">
        <v>Morning</v>
      </c>
      <c r="D13121">
        <v>6</v>
      </c>
      <c r="E13121" t="str">
        <f>IF(MOD(D13121,2)=0,"EVEN","ODD")</f>
        <v>EVEN</v>
      </c>
      <c r="F13121" t="str">
        <f>IF(D13121&lt;=18,"LOW (1-18)","HIGH (19-36)")</f>
        <v>LOW (1-18)</v>
      </c>
      <c r="G13121">
        <f>INT((D13121-1)/6)+1</f>
        <v>1</v>
      </c>
      <c r="H13121">
        <f>MOD(D13121-1,6)+1</f>
        <v>6</v>
      </c>
      <c r="I13121">
        <f>37-D13121</f>
        <v>31</v>
      </c>
      <c r="J13121">
        <f>ABS(D13121-D13122)</f>
        <v>25</v>
      </c>
    </row>
    <row r="13122">
      <c r="A13122">
        <v>14445</v>
      </c>
      <c r="B13122" t="str">
        <v>2015-11-04</v>
      </c>
      <c r="C13122" t="str">
        <v>Evening</v>
      </c>
      <c r="D13122">
        <v>31</v>
      </c>
      <c r="E13122" t="str">
        <f>IF(MOD(D13122,2)=0,"EVEN","ODD")</f>
        <v>ODD</v>
      </c>
      <c r="F13122" t="str">
        <f>IF(D13122&lt;=18,"LOW (1-18)","HIGH (19-36)")</f>
        <v>HIGH (19-36)</v>
      </c>
      <c r="G13122">
        <f>INT((D13122-1)/6)+1</f>
        <v>6</v>
      </c>
      <c r="H13122">
        <f>MOD(D13122-1,6)+1</f>
        <v>1</v>
      </c>
      <c r="I13122">
        <f>37-D13122</f>
        <v>6</v>
      </c>
      <c r="J13122">
        <f>ABS(D13122-D13123)</f>
        <v>23</v>
      </c>
    </row>
    <row r="13123">
      <c r="A13123">
        <v>14444</v>
      </c>
      <c r="B13123" t="str">
        <v>2015-11-04</v>
      </c>
      <c r="C13123" t="str">
        <v>Afternoon</v>
      </c>
      <c r="D13123">
        <v>8</v>
      </c>
      <c r="E13123" t="str">
        <f>IF(MOD(D13123,2)=0,"EVEN","ODD")</f>
        <v>EVEN</v>
      </c>
      <c r="F13123" t="str">
        <f>IF(D13123&lt;=18,"LOW (1-18)","HIGH (19-36)")</f>
        <v>LOW (1-18)</v>
      </c>
      <c r="G13123">
        <f>INT((D13123-1)/6)+1</f>
        <v>2</v>
      </c>
      <c r="H13123">
        <f>MOD(D13123-1,6)+1</f>
        <v>2</v>
      </c>
      <c r="I13123">
        <f>37-D13123</f>
        <v>29</v>
      </c>
      <c r="J13123">
        <f>ABS(D13123-D13124)</f>
        <v>16</v>
      </c>
    </row>
    <row r="13124">
      <c r="A13124">
        <v>14443</v>
      </c>
      <c r="B13124" t="str">
        <v>2015-11-04</v>
      </c>
      <c r="C13124" t="str">
        <v>Midday</v>
      </c>
      <c r="D13124">
        <v>24</v>
      </c>
      <c r="E13124" t="str">
        <f>IF(MOD(D13124,2)=0,"EVEN","ODD")</f>
        <v>EVEN</v>
      </c>
      <c r="F13124" t="str">
        <f>IF(D13124&lt;=18,"LOW (1-18)","HIGH (19-36)")</f>
        <v>HIGH (19-36)</v>
      </c>
      <c r="G13124">
        <f>INT((D13124-1)/6)+1</f>
        <v>4</v>
      </c>
      <c r="H13124">
        <f>MOD(D13124-1,6)+1</f>
        <v>6</v>
      </c>
      <c r="I13124">
        <f>37-D13124</f>
        <v>13</v>
      </c>
      <c r="J13124">
        <f>ABS(D13124-D13125)</f>
        <v>6</v>
      </c>
    </row>
    <row r="13125">
      <c r="A13125">
        <v>14442</v>
      </c>
      <c r="B13125" t="str">
        <v>2015-11-04</v>
      </c>
      <c r="C13125" t="str">
        <v>Morning</v>
      </c>
      <c r="D13125">
        <v>18</v>
      </c>
      <c r="E13125" t="str">
        <f>IF(MOD(D13125,2)=0,"EVEN","ODD")</f>
        <v>EVEN</v>
      </c>
      <c r="F13125" t="str">
        <f>IF(D13125&lt;=18,"LOW (1-18)","HIGH (19-36)")</f>
        <v>LOW (1-18)</v>
      </c>
      <c r="G13125">
        <f>INT((D13125-1)/6)+1</f>
        <v>3</v>
      </c>
      <c r="H13125">
        <f>MOD(D13125-1,6)+1</f>
        <v>6</v>
      </c>
      <c r="I13125">
        <f>37-D13125</f>
        <v>19</v>
      </c>
      <c r="J13125">
        <f>ABS(D13125-D13126)</f>
        <v>4</v>
      </c>
    </row>
    <row r="13126">
      <c r="A13126">
        <v>14441</v>
      </c>
      <c r="B13126" t="str">
        <v>2015-11-03</v>
      </c>
      <c r="C13126" t="str">
        <v>Evening</v>
      </c>
      <c r="D13126">
        <v>14</v>
      </c>
      <c r="E13126" t="str">
        <f>IF(MOD(D13126,2)=0,"EVEN","ODD")</f>
        <v>EVEN</v>
      </c>
      <c r="F13126" t="str">
        <f>IF(D13126&lt;=18,"LOW (1-18)","HIGH (19-36)")</f>
        <v>LOW (1-18)</v>
      </c>
      <c r="G13126">
        <f>INT((D13126-1)/6)+1</f>
        <v>3</v>
      </c>
      <c r="H13126">
        <f>MOD(D13126-1,6)+1</f>
        <v>2</v>
      </c>
      <c r="I13126">
        <f>37-D13126</f>
        <v>23</v>
      </c>
      <c r="J13126">
        <f>ABS(D13126-D13127)</f>
        <v>12</v>
      </c>
    </row>
    <row r="13127">
      <c r="A13127">
        <v>14440</v>
      </c>
      <c r="B13127" t="str">
        <v>2015-11-03</v>
      </c>
      <c r="C13127" t="str">
        <v>Afternoon</v>
      </c>
      <c r="D13127">
        <v>26</v>
      </c>
      <c r="E13127" t="str">
        <f>IF(MOD(D13127,2)=0,"EVEN","ODD")</f>
        <v>EVEN</v>
      </c>
      <c r="F13127" t="str">
        <f>IF(D13127&lt;=18,"LOW (1-18)","HIGH (19-36)")</f>
        <v>HIGH (19-36)</v>
      </c>
      <c r="G13127">
        <f>INT((D13127-1)/6)+1</f>
        <v>5</v>
      </c>
      <c r="H13127">
        <f>MOD(D13127-1,6)+1</f>
        <v>2</v>
      </c>
      <c r="I13127">
        <f>37-D13127</f>
        <v>11</v>
      </c>
      <c r="J13127">
        <f>ABS(D13127-D13128)</f>
        <v>21</v>
      </c>
    </row>
    <row r="13128">
      <c r="A13128">
        <v>14439</v>
      </c>
      <c r="B13128" t="str">
        <v>2015-11-03</v>
      </c>
      <c r="C13128" t="str">
        <v>Midday</v>
      </c>
      <c r="D13128">
        <v>5</v>
      </c>
      <c r="E13128" t="str">
        <f>IF(MOD(D13128,2)=0,"EVEN","ODD")</f>
        <v>ODD</v>
      </c>
      <c r="F13128" t="str">
        <f>IF(D13128&lt;=18,"LOW (1-18)","HIGH (19-36)")</f>
        <v>LOW (1-18)</v>
      </c>
      <c r="G13128">
        <f>INT((D13128-1)/6)+1</f>
        <v>1</v>
      </c>
      <c r="H13128">
        <f>MOD(D13128-1,6)+1</f>
        <v>5</v>
      </c>
      <c r="I13128">
        <f>37-D13128</f>
        <v>32</v>
      </c>
      <c r="J13128">
        <f>ABS(D13128-D13129)</f>
        <v>9</v>
      </c>
    </row>
    <row r="13129">
      <c r="A13129">
        <v>14438</v>
      </c>
      <c r="B13129" t="str">
        <v>2015-11-03</v>
      </c>
      <c r="C13129" t="str">
        <v>Morning</v>
      </c>
      <c r="D13129">
        <v>14</v>
      </c>
      <c r="E13129" t="str">
        <f>IF(MOD(D13129,2)=0,"EVEN","ODD")</f>
        <v>EVEN</v>
      </c>
      <c r="F13129" t="str">
        <f>IF(D13129&lt;=18,"LOW (1-18)","HIGH (19-36)")</f>
        <v>LOW (1-18)</v>
      </c>
      <c r="G13129">
        <f>INT((D13129-1)/6)+1</f>
        <v>3</v>
      </c>
      <c r="H13129">
        <f>MOD(D13129-1,6)+1</f>
        <v>2</v>
      </c>
      <c r="I13129">
        <f>37-D13129</f>
        <v>23</v>
      </c>
      <c r="J13129">
        <f>ABS(D13129-D13130)</f>
        <v>20</v>
      </c>
    </row>
    <row r="13130">
      <c r="A13130">
        <v>14437</v>
      </c>
      <c r="B13130" t="str">
        <v>2015-11-02</v>
      </c>
      <c r="C13130" t="str">
        <v>Evening</v>
      </c>
      <c r="D13130">
        <v>34</v>
      </c>
      <c r="E13130" t="str">
        <f>IF(MOD(D13130,2)=0,"EVEN","ODD")</f>
        <v>EVEN</v>
      </c>
      <c r="F13130" t="str">
        <f>IF(D13130&lt;=18,"LOW (1-18)","HIGH (19-36)")</f>
        <v>HIGH (19-36)</v>
      </c>
      <c r="G13130">
        <f>INT((D13130-1)/6)+1</f>
        <v>6</v>
      </c>
      <c r="H13130">
        <f>MOD(D13130-1,6)+1</f>
        <v>4</v>
      </c>
      <c r="I13130">
        <f>37-D13130</f>
        <v>3</v>
      </c>
      <c r="J13130">
        <f>ABS(D13130-D13131)</f>
        <v>4</v>
      </c>
    </row>
    <row r="13131">
      <c r="A13131">
        <v>14436</v>
      </c>
      <c r="B13131" t="str">
        <v>2015-11-02</v>
      </c>
      <c r="C13131" t="str">
        <v>Afternoon</v>
      </c>
      <c r="D13131">
        <v>30</v>
      </c>
      <c r="E13131" t="str">
        <f>IF(MOD(D13131,2)=0,"EVEN","ODD")</f>
        <v>EVEN</v>
      </c>
      <c r="F13131" t="str">
        <f>IF(D13131&lt;=18,"LOW (1-18)","HIGH (19-36)")</f>
        <v>HIGH (19-36)</v>
      </c>
      <c r="G13131">
        <f>INT((D13131-1)/6)+1</f>
        <v>5</v>
      </c>
      <c r="H13131">
        <f>MOD(D13131-1,6)+1</f>
        <v>6</v>
      </c>
      <c r="I13131">
        <f>37-D13131</f>
        <v>7</v>
      </c>
      <c r="J13131">
        <f>ABS(D13131-D13132)</f>
        <v>2</v>
      </c>
    </row>
    <row r="13132">
      <c r="A13132">
        <v>14435</v>
      </c>
      <c r="B13132" t="str">
        <v>2015-11-02</v>
      </c>
      <c r="C13132" t="str">
        <v>Midday</v>
      </c>
      <c r="D13132">
        <v>28</v>
      </c>
      <c r="E13132" t="str">
        <f>IF(MOD(D13132,2)=0,"EVEN","ODD")</f>
        <v>EVEN</v>
      </c>
      <c r="F13132" t="str">
        <f>IF(D13132&lt;=18,"LOW (1-18)","HIGH (19-36)")</f>
        <v>HIGH (19-36)</v>
      </c>
      <c r="G13132">
        <f>INT((D13132-1)/6)+1</f>
        <v>5</v>
      </c>
      <c r="H13132">
        <f>MOD(D13132-1,6)+1</f>
        <v>4</v>
      </c>
      <c r="I13132">
        <f>37-D13132</f>
        <v>9</v>
      </c>
      <c r="J13132">
        <f>ABS(D13132-D13133)</f>
        <v>27</v>
      </c>
    </row>
    <row r="13133">
      <c r="A13133">
        <v>14434</v>
      </c>
      <c r="B13133" t="str">
        <v>2015-11-02</v>
      </c>
      <c r="C13133" t="str">
        <v>Morning</v>
      </c>
      <c r="D13133">
        <v>1</v>
      </c>
      <c r="E13133" t="str">
        <f>IF(MOD(D13133,2)=0,"EVEN","ODD")</f>
        <v>ODD</v>
      </c>
      <c r="F13133" t="str">
        <f>IF(D13133&lt;=18,"LOW (1-18)","HIGH (19-36)")</f>
        <v>LOW (1-18)</v>
      </c>
      <c r="G13133">
        <f>INT((D13133-1)/6)+1</f>
        <v>1</v>
      </c>
      <c r="H13133">
        <f>MOD(D13133-1,6)+1</f>
        <v>1</v>
      </c>
      <c r="I13133">
        <f>37-D13133</f>
        <v>36</v>
      </c>
      <c r="J13133">
        <f>ABS(D13133-D13134)</f>
        <v>34</v>
      </c>
    </row>
    <row r="13134">
      <c r="A13134">
        <v>14433</v>
      </c>
      <c r="B13134" t="str">
        <v>2015-10-31</v>
      </c>
      <c r="C13134" t="str">
        <v>Evening</v>
      </c>
      <c r="D13134">
        <v>35</v>
      </c>
      <c r="E13134" t="str">
        <f>IF(MOD(D13134,2)=0,"EVEN","ODD")</f>
        <v>ODD</v>
      </c>
      <c r="F13134" t="str">
        <f>IF(D13134&lt;=18,"LOW (1-18)","HIGH (19-36)")</f>
        <v>HIGH (19-36)</v>
      </c>
      <c r="G13134">
        <f>INT((D13134-1)/6)+1</f>
        <v>6</v>
      </c>
      <c r="H13134">
        <f>MOD(D13134-1,6)+1</f>
        <v>5</v>
      </c>
      <c r="I13134">
        <f>37-D13134</f>
        <v>2</v>
      </c>
      <c r="J13134">
        <f>ABS(D13134-D13135)</f>
        <v>20</v>
      </c>
    </row>
    <row r="13135">
      <c r="A13135">
        <v>14432</v>
      </c>
      <c r="B13135" t="str">
        <v>2015-10-31</v>
      </c>
      <c r="C13135" t="str">
        <v>Afternoon</v>
      </c>
      <c r="D13135">
        <v>15</v>
      </c>
      <c r="E13135" t="str">
        <f>IF(MOD(D13135,2)=0,"EVEN","ODD")</f>
        <v>ODD</v>
      </c>
      <c r="F13135" t="str">
        <f>IF(D13135&lt;=18,"LOW (1-18)","HIGH (19-36)")</f>
        <v>LOW (1-18)</v>
      </c>
      <c r="G13135">
        <f>INT((D13135-1)/6)+1</f>
        <v>3</v>
      </c>
      <c r="H13135">
        <f>MOD(D13135-1,6)+1</f>
        <v>3</v>
      </c>
      <c r="I13135">
        <f>37-D13135</f>
        <v>22</v>
      </c>
      <c r="J13135">
        <f>ABS(D13135-D13136)</f>
        <v>8</v>
      </c>
    </row>
    <row r="13136">
      <c r="A13136">
        <v>14431</v>
      </c>
      <c r="B13136" t="str">
        <v>2015-10-31</v>
      </c>
      <c r="C13136" t="str">
        <v>Midday</v>
      </c>
      <c r="D13136">
        <v>23</v>
      </c>
      <c r="E13136" t="str">
        <f>IF(MOD(D13136,2)=0,"EVEN","ODD")</f>
        <v>ODD</v>
      </c>
      <c r="F13136" t="str">
        <f>IF(D13136&lt;=18,"LOW (1-18)","HIGH (19-36)")</f>
        <v>HIGH (19-36)</v>
      </c>
      <c r="G13136">
        <f>INT((D13136-1)/6)+1</f>
        <v>4</v>
      </c>
      <c r="H13136">
        <f>MOD(D13136-1,6)+1</f>
        <v>5</v>
      </c>
      <c r="I13136">
        <f>37-D13136</f>
        <v>14</v>
      </c>
      <c r="J13136">
        <f>ABS(D13136-D13137)</f>
        <v>4</v>
      </c>
    </row>
    <row r="13137">
      <c r="A13137">
        <v>14430</v>
      </c>
      <c r="B13137" t="str">
        <v>2015-10-31</v>
      </c>
      <c r="C13137" t="str">
        <v>Morning</v>
      </c>
      <c r="D13137">
        <v>19</v>
      </c>
      <c r="E13137" t="str">
        <f>IF(MOD(D13137,2)=0,"EVEN","ODD")</f>
        <v>ODD</v>
      </c>
      <c r="F13137" t="str">
        <f>IF(D13137&lt;=18,"LOW (1-18)","HIGH (19-36)")</f>
        <v>HIGH (19-36)</v>
      </c>
      <c r="G13137">
        <f>INT((D13137-1)/6)+1</f>
        <v>4</v>
      </c>
      <c r="H13137">
        <f>MOD(D13137-1,6)+1</f>
        <v>1</v>
      </c>
      <c r="I13137">
        <f>37-D13137</f>
        <v>18</v>
      </c>
      <c r="J13137">
        <f>ABS(D13137-D13138)</f>
        <v>15</v>
      </c>
    </row>
    <row r="13138">
      <c r="A13138">
        <v>14429</v>
      </c>
      <c r="B13138" t="str">
        <v>2015-10-30</v>
      </c>
      <c r="C13138" t="str">
        <v>Evening</v>
      </c>
      <c r="D13138">
        <v>4</v>
      </c>
      <c r="E13138" t="str">
        <f>IF(MOD(D13138,2)=0,"EVEN","ODD")</f>
        <v>EVEN</v>
      </c>
      <c r="F13138" t="str">
        <f>IF(D13138&lt;=18,"LOW (1-18)","HIGH (19-36)")</f>
        <v>LOW (1-18)</v>
      </c>
      <c r="G13138">
        <f>INT((D13138-1)/6)+1</f>
        <v>1</v>
      </c>
      <c r="H13138">
        <f>MOD(D13138-1,6)+1</f>
        <v>4</v>
      </c>
      <c r="I13138">
        <f>37-D13138</f>
        <v>33</v>
      </c>
      <c r="J13138">
        <f>ABS(D13138-D13139)</f>
        <v>7</v>
      </c>
    </row>
    <row r="13139">
      <c r="A13139">
        <v>14428</v>
      </c>
      <c r="B13139" t="str">
        <v>2015-10-30</v>
      </c>
      <c r="C13139" t="str">
        <v>Afternoon</v>
      </c>
      <c r="D13139">
        <v>11</v>
      </c>
      <c r="E13139" t="str">
        <f>IF(MOD(D13139,2)=0,"EVEN","ODD")</f>
        <v>ODD</v>
      </c>
      <c r="F13139" t="str">
        <f>IF(D13139&lt;=18,"LOW (1-18)","HIGH (19-36)")</f>
        <v>LOW (1-18)</v>
      </c>
      <c r="G13139">
        <f>INT((D13139-1)/6)+1</f>
        <v>2</v>
      </c>
      <c r="H13139">
        <f>MOD(D13139-1,6)+1</f>
        <v>5</v>
      </c>
      <c r="I13139">
        <f>37-D13139</f>
        <v>26</v>
      </c>
      <c r="J13139">
        <f>ABS(D13139-D13140)</f>
        <v>0</v>
      </c>
    </row>
    <row r="13140">
      <c r="A13140">
        <v>14427</v>
      </c>
      <c r="B13140" t="str">
        <v>2015-10-30</v>
      </c>
      <c r="C13140" t="str">
        <v>Midday</v>
      </c>
      <c r="D13140">
        <v>11</v>
      </c>
      <c r="E13140" t="str">
        <f>IF(MOD(D13140,2)=0,"EVEN","ODD")</f>
        <v>ODD</v>
      </c>
      <c r="F13140" t="str">
        <f>IF(D13140&lt;=18,"LOW (1-18)","HIGH (19-36)")</f>
        <v>LOW (1-18)</v>
      </c>
      <c r="G13140">
        <f>INT((D13140-1)/6)+1</f>
        <v>2</v>
      </c>
      <c r="H13140">
        <f>MOD(D13140-1,6)+1</f>
        <v>5</v>
      </c>
      <c r="I13140">
        <f>37-D13140</f>
        <v>26</v>
      </c>
      <c r="J13140">
        <f>ABS(D13140-D13141)</f>
        <v>22</v>
      </c>
    </row>
    <row r="13141">
      <c r="A13141">
        <v>14426</v>
      </c>
      <c r="B13141" t="str">
        <v>2015-10-30</v>
      </c>
      <c r="C13141" t="str">
        <v>Morning</v>
      </c>
      <c r="D13141">
        <v>33</v>
      </c>
      <c r="E13141" t="str">
        <f>IF(MOD(D13141,2)=0,"EVEN","ODD")</f>
        <v>ODD</v>
      </c>
      <c r="F13141" t="str">
        <f>IF(D13141&lt;=18,"LOW (1-18)","HIGH (19-36)")</f>
        <v>HIGH (19-36)</v>
      </c>
      <c r="G13141">
        <f>INT((D13141-1)/6)+1</f>
        <v>6</v>
      </c>
      <c r="H13141">
        <f>MOD(D13141-1,6)+1</f>
        <v>3</v>
      </c>
      <c r="I13141">
        <f>37-D13141</f>
        <v>4</v>
      </c>
      <c r="J13141">
        <f>ABS(D13141-D13142)</f>
        <v>10</v>
      </c>
    </row>
    <row r="13142">
      <c r="A13142">
        <v>14425</v>
      </c>
      <c r="B13142" t="str">
        <v>2015-10-29</v>
      </c>
      <c r="C13142" t="str">
        <v>Evening</v>
      </c>
      <c r="D13142">
        <v>23</v>
      </c>
      <c r="E13142" t="str">
        <f>IF(MOD(D13142,2)=0,"EVEN","ODD")</f>
        <v>ODD</v>
      </c>
      <c r="F13142" t="str">
        <f>IF(D13142&lt;=18,"LOW (1-18)","HIGH (19-36)")</f>
        <v>HIGH (19-36)</v>
      </c>
      <c r="G13142">
        <f>INT((D13142-1)/6)+1</f>
        <v>4</v>
      </c>
      <c r="H13142">
        <f>MOD(D13142-1,6)+1</f>
        <v>5</v>
      </c>
      <c r="I13142">
        <f>37-D13142</f>
        <v>14</v>
      </c>
      <c r="J13142">
        <f>ABS(D13142-D13143)</f>
        <v>13</v>
      </c>
    </row>
    <row r="13143">
      <c r="A13143">
        <v>14424</v>
      </c>
      <c r="B13143" t="str">
        <v>2015-10-29</v>
      </c>
      <c r="C13143" t="str">
        <v>Afternoon</v>
      </c>
      <c r="D13143">
        <v>10</v>
      </c>
      <c r="E13143" t="str">
        <f>IF(MOD(D13143,2)=0,"EVEN","ODD")</f>
        <v>EVEN</v>
      </c>
      <c r="F13143" t="str">
        <f>IF(D13143&lt;=18,"LOW (1-18)","HIGH (19-36)")</f>
        <v>LOW (1-18)</v>
      </c>
      <c r="G13143">
        <f>INT((D13143-1)/6)+1</f>
        <v>2</v>
      </c>
      <c r="H13143">
        <f>MOD(D13143-1,6)+1</f>
        <v>4</v>
      </c>
      <c r="I13143">
        <f>37-D13143</f>
        <v>27</v>
      </c>
      <c r="J13143">
        <f>ABS(D13143-D13144)</f>
        <v>3</v>
      </c>
    </row>
    <row r="13144">
      <c r="A13144">
        <v>14423</v>
      </c>
      <c r="B13144" t="str">
        <v>2015-10-29</v>
      </c>
      <c r="C13144" t="str">
        <v>Midday</v>
      </c>
      <c r="D13144">
        <v>7</v>
      </c>
      <c r="E13144" t="str">
        <f>IF(MOD(D13144,2)=0,"EVEN","ODD")</f>
        <v>ODD</v>
      </c>
      <c r="F13144" t="str">
        <f>IF(D13144&lt;=18,"LOW (1-18)","HIGH (19-36)")</f>
        <v>LOW (1-18)</v>
      </c>
      <c r="G13144">
        <f>INT((D13144-1)/6)+1</f>
        <v>2</v>
      </c>
      <c r="H13144">
        <f>MOD(D13144-1,6)+1</f>
        <v>1</v>
      </c>
      <c r="I13144">
        <f>37-D13144</f>
        <v>30</v>
      </c>
      <c r="J13144">
        <f>ABS(D13144-D13145)</f>
        <v>26</v>
      </c>
    </row>
    <row r="13145">
      <c r="A13145">
        <v>14422</v>
      </c>
      <c r="B13145" t="str">
        <v>2015-10-29</v>
      </c>
      <c r="C13145" t="str">
        <v>Morning</v>
      </c>
      <c r="D13145">
        <v>33</v>
      </c>
      <c r="E13145" t="str">
        <f>IF(MOD(D13145,2)=0,"EVEN","ODD")</f>
        <v>ODD</v>
      </c>
      <c r="F13145" t="str">
        <f>IF(D13145&lt;=18,"LOW (1-18)","HIGH (19-36)")</f>
        <v>HIGH (19-36)</v>
      </c>
      <c r="G13145">
        <f>INT((D13145-1)/6)+1</f>
        <v>6</v>
      </c>
      <c r="H13145">
        <f>MOD(D13145-1,6)+1</f>
        <v>3</v>
      </c>
      <c r="I13145">
        <f>37-D13145</f>
        <v>4</v>
      </c>
      <c r="J13145">
        <f>ABS(D13145-D13146)</f>
        <v>27</v>
      </c>
    </row>
    <row r="13146">
      <c r="A13146">
        <v>14421</v>
      </c>
      <c r="B13146" t="str">
        <v>2015-10-28</v>
      </c>
      <c r="C13146" t="str">
        <v>Evening</v>
      </c>
      <c r="D13146">
        <v>6</v>
      </c>
      <c r="E13146" t="str">
        <f>IF(MOD(D13146,2)=0,"EVEN","ODD")</f>
        <v>EVEN</v>
      </c>
      <c r="F13146" t="str">
        <f>IF(D13146&lt;=18,"LOW (1-18)","HIGH (19-36)")</f>
        <v>LOW (1-18)</v>
      </c>
      <c r="G13146">
        <f>INT((D13146-1)/6)+1</f>
        <v>1</v>
      </c>
      <c r="H13146">
        <f>MOD(D13146-1,6)+1</f>
        <v>6</v>
      </c>
      <c r="I13146">
        <f>37-D13146</f>
        <v>31</v>
      </c>
      <c r="J13146">
        <f>ABS(D13146-D13147)</f>
        <v>1</v>
      </c>
    </row>
    <row r="13147">
      <c r="A13147">
        <v>14420</v>
      </c>
      <c r="B13147" t="str">
        <v>2015-10-28</v>
      </c>
      <c r="C13147" t="str">
        <v>Afternoon</v>
      </c>
      <c r="D13147">
        <v>7</v>
      </c>
      <c r="E13147" t="str">
        <f>IF(MOD(D13147,2)=0,"EVEN","ODD")</f>
        <v>ODD</v>
      </c>
      <c r="F13147" t="str">
        <f>IF(D13147&lt;=18,"LOW (1-18)","HIGH (19-36)")</f>
        <v>LOW (1-18)</v>
      </c>
      <c r="G13147">
        <f>INT((D13147-1)/6)+1</f>
        <v>2</v>
      </c>
      <c r="H13147">
        <f>MOD(D13147-1,6)+1</f>
        <v>1</v>
      </c>
      <c r="I13147">
        <f>37-D13147</f>
        <v>30</v>
      </c>
      <c r="J13147">
        <f>ABS(D13147-D13148)</f>
        <v>17</v>
      </c>
    </row>
    <row r="13148">
      <c r="A13148">
        <v>14419</v>
      </c>
      <c r="B13148" t="str">
        <v>2015-10-28</v>
      </c>
      <c r="C13148" t="str">
        <v>Midday</v>
      </c>
      <c r="D13148">
        <v>24</v>
      </c>
      <c r="E13148" t="str">
        <f>IF(MOD(D13148,2)=0,"EVEN","ODD")</f>
        <v>EVEN</v>
      </c>
      <c r="F13148" t="str">
        <f>IF(D13148&lt;=18,"LOW (1-18)","HIGH (19-36)")</f>
        <v>HIGH (19-36)</v>
      </c>
      <c r="G13148">
        <f>INT((D13148-1)/6)+1</f>
        <v>4</v>
      </c>
      <c r="H13148">
        <f>MOD(D13148-1,6)+1</f>
        <v>6</v>
      </c>
      <c r="I13148">
        <f>37-D13148</f>
        <v>13</v>
      </c>
      <c r="J13148">
        <f>ABS(D13148-D13149)</f>
        <v>8</v>
      </c>
    </row>
    <row r="13149">
      <c r="A13149">
        <v>14418</v>
      </c>
      <c r="B13149" t="str">
        <v>2015-10-28</v>
      </c>
      <c r="C13149" t="str">
        <v>Morning</v>
      </c>
      <c r="D13149">
        <v>32</v>
      </c>
      <c r="E13149" t="str">
        <f>IF(MOD(D13149,2)=0,"EVEN","ODD")</f>
        <v>EVEN</v>
      </c>
      <c r="F13149" t="str">
        <f>IF(D13149&lt;=18,"LOW (1-18)","HIGH (19-36)")</f>
        <v>HIGH (19-36)</v>
      </c>
      <c r="G13149">
        <f>INT((D13149-1)/6)+1</f>
        <v>6</v>
      </c>
      <c r="H13149">
        <f>MOD(D13149-1,6)+1</f>
        <v>2</v>
      </c>
      <c r="I13149">
        <f>37-D13149</f>
        <v>5</v>
      </c>
      <c r="J13149">
        <f>ABS(D13149-D13150)</f>
        <v>1</v>
      </c>
    </row>
    <row r="13150">
      <c r="A13150">
        <v>14417</v>
      </c>
      <c r="B13150" t="str">
        <v>2015-10-27</v>
      </c>
      <c r="C13150" t="str">
        <v>Evening</v>
      </c>
      <c r="D13150">
        <v>33</v>
      </c>
      <c r="E13150" t="str">
        <f>IF(MOD(D13150,2)=0,"EVEN","ODD")</f>
        <v>ODD</v>
      </c>
      <c r="F13150" t="str">
        <f>IF(D13150&lt;=18,"LOW (1-18)","HIGH (19-36)")</f>
        <v>HIGH (19-36)</v>
      </c>
      <c r="G13150">
        <f>INT((D13150-1)/6)+1</f>
        <v>6</v>
      </c>
      <c r="H13150">
        <f>MOD(D13150-1,6)+1</f>
        <v>3</v>
      </c>
      <c r="I13150">
        <f>37-D13150</f>
        <v>4</v>
      </c>
      <c r="J13150">
        <f>ABS(D13150-D13151)</f>
        <v>23</v>
      </c>
    </row>
    <row r="13151">
      <c r="A13151">
        <v>14416</v>
      </c>
      <c r="B13151" t="str">
        <v>2015-10-27</v>
      </c>
      <c r="C13151" t="str">
        <v>Afternoon</v>
      </c>
      <c r="D13151">
        <v>10</v>
      </c>
      <c r="E13151" t="str">
        <f>IF(MOD(D13151,2)=0,"EVEN","ODD")</f>
        <v>EVEN</v>
      </c>
      <c r="F13151" t="str">
        <f>IF(D13151&lt;=18,"LOW (1-18)","HIGH (19-36)")</f>
        <v>LOW (1-18)</v>
      </c>
      <c r="G13151">
        <f>INT((D13151-1)/6)+1</f>
        <v>2</v>
      </c>
      <c r="H13151">
        <f>MOD(D13151-1,6)+1</f>
        <v>4</v>
      </c>
      <c r="I13151">
        <f>37-D13151</f>
        <v>27</v>
      </c>
      <c r="J13151">
        <f>ABS(D13151-D13152)</f>
        <v>6</v>
      </c>
    </row>
    <row r="13152">
      <c r="A13152">
        <v>14415</v>
      </c>
      <c r="B13152" t="str">
        <v>2015-10-27</v>
      </c>
      <c r="C13152" t="str">
        <v>Midday</v>
      </c>
      <c r="D13152">
        <v>4</v>
      </c>
      <c r="E13152" t="str">
        <f>IF(MOD(D13152,2)=0,"EVEN","ODD")</f>
        <v>EVEN</v>
      </c>
      <c r="F13152" t="str">
        <f>IF(D13152&lt;=18,"LOW (1-18)","HIGH (19-36)")</f>
        <v>LOW (1-18)</v>
      </c>
      <c r="G13152">
        <f>INT((D13152-1)/6)+1</f>
        <v>1</v>
      </c>
      <c r="H13152">
        <f>MOD(D13152-1,6)+1</f>
        <v>4</v>
      </c>
      <c r="I13152">
        <f>37-D13152</f>
        <v>33</v>
      </c>
      <c r="J13152">
        <f>ABS(D13152-D13153)</f>
        <v>32</v>
      </c>
    </row>
    <row r="13153">
      <c r="A13153">
        <v>14414</v>
      </c>
      <c r="B13153" t="str">
        <v>2015-10-27</v>
      </c>
      <c r="C13153" t="str">
        <v>Morning</v>
      </c>
      <c r="D13153">
        <v>36</v>
      </c>
      <c r="E13153" t="str">
        <f>IF(MOD(D13153,2)=0,"EVEN","ODD")</f>
        <v>EVEN</v>
      </c>
      <c r="F13153" t="str">
        <f>IF(D13153&lt;=18,"LOW (1-18)","HIGH (19-36)")</f>
        <v>HIGH (19-36)</v>
      </c>
      <c r="G13153">
        <f>INT((D13153-1)/6)+1</f>
        <v>6</v>
      </c>
      <c r="H13153">
        <f>MOD(D13153-1,6)+1</f>
        <v>6</v>
      </c>
      <c r="I13153">
        <f>37-D13153</f>
        <v>1</v>
      </c>
      <c r="J13153">
        <f>ABS(D13153-D13154)</f>
        <v>32</v>
      </c>
    </row>
    <row r="13154">
      <c r="A13154">
        <v>14413</v>
      </c>
      <c r="B13154" t="str">
        <v>2015-10-26</v>
      </c>
      <c r="C13154" t="str">
        <v>Evening</v>
      </c>
      <c r="D13154">
        <v>4</v>
      </c>
      <c r="E13154" t="str">
        <f>IF(MOD(D13154,2)=0,"EVEN","ODD")</f>
        <v>EVEN</v>
      </c>
      <c r="F13154" t="str">
        <f>IF(D13154&lt;=18,"LOW (1-18)","HIGH (19-36)")</f>
        <v>LOW (1-18)</v>
      </c>
      <c r="G13154">
        <f>INT((D13154-1)/6)+1</f>
        <v>1</v>
      </c>
      <c r="H13154">
        <f>MOD(D13154-1,6)+1</f>
        <v>4</v>
      </c>
      <c r="I13154">
        <f>37-D13154</f>
        <v>33</v>
      </c>
      <c r="J13154">
        <f>ABS(D13154-D13155)</f>
        <v>21</v>
      </c>
    </row>
    <row r="13155">
      <c r="A13155">
        <v>14412</v>
      </c>
      <c r="B13155" t="str">
        <v>2015-10-26</v>
      </c>
      <c r="C13155" t="str">
        <v>Afternoon</v>
      </c>
      <c r="D13155">
        <v>25</v>
      </c>
      <c r="E13155" t="str">
        <f>IF(MOD(D13155,2)=0,"EVEN","ODD")</f>
        <v>ODD</v>
      </c>
      <c r="F13155" t="str">
        <f>IF(D13155&lt;=18,"LOW (1-18)","HIGH (19-36)")</f>
        <v>HIGH (19-36)</v>
      </c>
      <c r="G13155">
        <f>INT((D13155-1)/6)+1</f>
        <v>5</v>
      </c>
      <c r="H13155">
        <f>MOD(D13155-1,6)+1</f>
        <v>1</v>
      </c>
      <c r="I13155">
        <f>37-D13155</f>
        <v>12</v>
      </c>
      <c r="J13155">
        <f>ABS(D13155-D13156)</f>
        <v>6</v>
      </c>
    </row>
    <row r="13156">
      <c r="A13156">
        <v>14411</v>
      </c>
      <c r="B13156" t="str">
        <v>2015-10-26</v>
      </c>
      <c r="C13156" t="str">
        <v>Midday</v>
      </c>
      <c r="D13156">
        <v>31</v>
      </c>
      <c r="E13156" t="str">
        <f>IF(MOD(D13156,2)=0,"EVEN","ODD")</f>
        <v>ODD</v>
      </c>
      <c r="F13156" t="str">
        <f>IF(D13156&lt;=18,"LOW (1-18)","HIGH (19-36)")</f>
        <v>HIGH (19-36)</v>
      </c>
      <c r="G13156">
        <f>INT((D13156-1)/6)+1</f>
        <v>6</v>
      </c>
      <c r="H13156">
        <f>MOD(D13156-1,6)+1</f>
        <v>1</v>
      </c>
      <c r="I13156">
        <f>37-D13156</f>
        <v>6</v>
      </c>
      <c r="J13156">
        <f>ABS(D13156-D13157)</f>
        <v>15</v>
      </c>
    </row>
    <row r="13157">
      <c r="A13157">
        <v>14410</v>
      </c>
      <c r="B13157" t="str">
        <v>2015-10-26</v>
      </c>
      <c r="C13157" t="str">
        <v>Morning</v>
      </c>
      <c r="D13157">
        <v>16</v>
      </c>
      <c r="E13157" t="str">
        <f>IF(MOD(D13157,2)=0,"EVEN","ODD")</f>
        <v>EVEN</v>
      </c>
      <c r="F13157" t="str">
        <f>IF(D13157&lt;=18,"LOW (1-18)","HIGH (19-36)")</f>
        <v>LOW (1-18)</v>
      </c>
      <c r="G13157">
        <f>INT((D13157-1)/6)+1</f>
        <v>3</v>
      </c>
      <c r="H13157">
        <f>MOD(D13157-1,6)+1</f>
        <v>4</v>
      </c>
      <c r="I13157">
        <f>37-D13157</f>
        <v>21</v>
      </c>
      <c r="J13157">
        <f>ABS(D13157-D13158)</f>
        <v>7</v>
      </c>
    </row>
    <row r="13158">
      <c r="A13158">
        <v>14409</v>
      </c>
      <c r="B13158" t="str">
        <v>2015-10-24</v>
      </c>
      <c r="C13158" t="str">
        <v>Evening</v>
      </c>
      <c r="D13158">
        <v>23</v>
      </c>
      <c r="E13158" t="str">
        <f>IF(MOD(D13158,2)=0,"EVEN","ODD")</f>
        <v>ODD</v>
      </c>
      <c r="F13158" t="str">
        <f>IF(D13158&lt;=18,"LOW (1-18)","HIGH (19-36)")</f>
        <v>HIGH (19-36)</v>
      </c>
      <c r="G13158">
        <f>INT((D13158-1)/6)+1</f>
        <v>4</v>
      </c>
      <c r="H13158">
        <f>MOD(D13158-1,6)+1</f>
        <v>5</v>
      </c>
      <c r="I13158">
        <f>37-D13158</f>
        <v>14</v>
      </c>
      <c r="J13158">
        <f>ABS(D13158-D13159)</f>
        <v>6</v>
      </c>
    </row>
    <row r="13159">
      <c r="A13159">
        <v>14408</v>
      </c>
      <c r="B13159" t="str">
        <v>2015-10-24</v>
      </c>
      <c r="C13159" t="str">
        <v>Afternoon</v>
      </c>
      <c r="D13159">
        <v>17</v>
      </c>
      <c r="E13159" t="str">
        <f>IF(MOD(D13159,2)=0,"EVEN","ODD")</f>
        <v>ODD</v>
      </c>
      <c r="F13159" t="str">
        <f>IF(D13159&lt;=18,"LOW (1-18)","HIGH (19-36)")</f>
        <v>LOW (1-18)</v>
      </c>
      <c r="G13159">
        <f>INT((D13159-1)/6)+1</f>
        <v>3</v>
      </c>
      <c r="H13159">
        <f>MOD(D13159-1,6)+1</f>
        <v>5</v>
      </c>
      <c r="I13159">
        <f>37-D13159</f>
        <v>20</v>
      </c>
      <c r="J13159">
        <f>ABS(D13159-D13160)</f>
        <v>14</v>
      </c>
    </row>
    <row r="13160">
      <c r="A13160">
        <v>14407</v>
      </c>
      <c r="B13160" t="str">
        <v>2015-10-24</v>
      </c>
      <c r="C13160" t="str">
        <v>Midday</v>
      </c>
      <c r="D13160">
        <v>31</v>
      </c>
      <c r="E13160" t="str">
        <f>IF(MOD(D13160,2)=0,"EVEN","ODD")</f>
        <v>ODD</v>
      </c>
      <c r="F13160" t="str">
        <f>IF(D13160&lt;=18,"LOW (1-18)","HIGH (19-36)")</f>
        <v>HIGH (19-36)</v>
      </c>
      <c r="G13160">
        <f>INT((D13160-1)/6)+1</f>
        <v>6</v>
      </c>
      <c r="H13160">
        <f>MOD(D13160-1,6)+1</f>
        <v>1</v>
      </c>
      <c r="I13160">
        <f>37-D13160</f>
        <v>6</v>
      </c>
      <c r="J13160">
        <f>ABS(D13160-D13161)</f>
        <v>30</v>
      </c>
    </row>
    <row r="13161">
      <c r="A13161">
        <v>14406</v>
      </c>
      <c r="B13161" t="str">
        <v>2015-10-24</v>
      </c>
      <c r="C13161" t="str">
        <v>Morning</v>
      </c>
      <c r="D13161">
        <v>1</v>
      </c>
      <c r="E13161" t="str">
        <f>IF(MOD(D13161,2)=0,"EVEN","ODD")</f>
        <v>ODD</v>
      </c>
      <c r="F13161" t="str">
        <f>IF(D13161&lt;=18,"LOW (1-18)","HIGH (19-36)")</f>
        <v>LOW (1-18)</v>
      </c>
      <c r="G13161">
        <f>INT((D13161-1)/6)+1</f>
        <v>1</v>
      </c>
      <c r="H13161">
        <f>MOD(D13161-1,6)+1</f>
        <v>1</v>
      </c>
      <c r="I13161">
        <f>37-D13161</f>
        <v>36</v>
      </c>
      <c r="J13161">
        <f>ABS(D13161-D13162)</f>
        <v>30</v>
      </c>
    </row>
    <row r="13162">
      <c r="A13162">
        <v>14405</v>
      </c>
      <c r="B13162" t="str">
        <v>2015-10-23</v>
      </c>
      <c r="C13162" t="str">
        <v>Evening</v>
      </c>
      <c r="D13162">
        <v>31</v>
      </c>
      <c r="E13162" t="str">
        <f>IF(MOD(D13162,2)=0,"EVEN","ODD")</f>
        <v>ODD</v>
      </c>
      <c r="F13162" t="str">
        <f>IF(D13162&lt;=18,"LOW (1-18)","HIGH (19-36)")</f>
        <v>HIGH (19-36)</v>
      </c>
      <c r="G13162">
        <f>INT((D13162-1)/6)+1</f>
        <v>6</v>
      </c>
      <c r="H13162">
        <f>MOD(D13162-1,6)+1</f>
        <v>1</v>
      </c>
      <c r="I13162">
        <f>37-D13162</f>
        <v>6</v>
      </c>
      <c r="J13162">
        <f>ABS(D13162-D13163)</f>
        <v>29</v>
      </c>
    </row>
    <row r="13163">
      <c r="A13163">
        <v>14404</v>
      </c>
      <c r="B13163" t="str">
        <v>2015-10-23</v>
      </c>
      <c r="C13163" t="str">
        <v>Afternoon</v>
      </c>
      <c r="D13163">
        <v>2</v>
      </c>
      <c r="E13163" t="str">
        <f>IF(MOD(D13163,2)=0,"EVEN","ODD")</f>
        <v>EVEN</v>
      </c>
      <c r="F13163" t="str">
        <f>IF(D13163&lt;=18,"LOW (1-18)","HIGH (19-36)")</f>
        <v>LOW (1-18)</v>
      </c>
      <c r="G13163">
        <f>INT((D13163-1)/6)+1</f>
        <v>1</v>
      </c>
      <c r="H13163">
        <f>MOD(D13163-1,6)+1</f>
        <v>2</v>
      </c>
      <c r="I13163">
        <f>37-D13163</f>
        <v>35</v>
      </c>
      <c r="J13163">
        <f>ABS(D13163-D13164)</f>
        <v>2</v>
      </c>
    </row>
    <row r="13164">
      <c r="A13164">
        <v>14403</v>
      </c>
      <c r="B13164" t="str">
        <v>2015-10-23</v>
      </c>
      <c r="C13164" t="str">
        <v>Midday</v>
      </c>
      <c r="D13164">
        <v>4</v>
      </c>
      <c r="E13164" t="str">
        <f>IF(MOD(D13164,2)=0,"EVEN","ODD")</f>
        <v>EVEN</v>
      </c>
      <c r="F13164" t="str">
        <f>IF(D13164&lt;=18,"LOW (1-18)","HIGH (19-36)")</f>
        <v>LOW (1-18)</v>
      </c>
      <c r="G13164">
        <f>INT((D13164-1)/6)+1</f>
        <v>1</v>
      </c>
      <c r="H13164">
        <f>MOD(D13164-1,6)+1</f>
        <v>4</v>
      </c>
      <c r="I13164">
        <f>37-D13164</f>
        <v>33</v>
      </c>
      <c r="J13164">
        <f>ABS(D13164-D13165)</f>
        <v>11</v>
      </c>
    </row>
    <row r="13165">
      <c r="A13165">
        <v>14402</v>
      </c>
      <c r="B13165" t="str">
        <v>2015-10-23</v>
      </c>
      <c r="C13165" t="str">
        <v>Morning</v>
      </c>
      <c r="D13165">
        <v>15</v>
      </c>
      <c r="E13165" t="str">
        <f>IF(MOD(D13165,2)=0,"EVEN","ODD")</f>
        <v>ODD</v>
      </c>
      <c r="F13165" t="str">
        <f>IF(D13165&lt;=18,"LOW (1-18)","HIGH (19-36)")</f>
        <v>LOW (1-18)</v>
      </c>
      <c r="G13165">
        <f>INT((D13165-1)/6)+1</f>
        <v>3</v>
      </c>
      <c r="H13165">
        <f>MOD(D13165-1,6)+1</f>
        <v>3</v>
      </c>
      <c r="I13165">
        <f>37-D13165</f>
        <v>22</v>
      </c>
      <c r="J13165">
        <f>ABS(D13165-D13166)</f>
        <v>17</v>
      </c>
    </row>
    <row r="13166">
      <c r="A13166">
        <v>14401</v>
      </c>
      <c r="B13166" t="str">
        <v>2015-10-22</v>
      </c>
      <c r="C13166" t="str">
        <v>Evening</v>
      </c>
      <c r="D13166">
        <v>32</v>
      </c>
      <c r="E13166" t="str">
        <f>IF(MOD(D13166,2)=0,"EVEN","ODD")</f>
        <v>EVEN</v>
      </c>
      <c r="F13166" t="str">
        <f>IF(D13166&lt;=18,"LOW (1-18)","HIGH (19-36)")</f>
        <v>HIGH (19-36)</v>
      </c>
      <c r="G13166">
        <f>INT((D13166-1)/6)+1</f>
        <v>6</v>
      </c>
      <c r="H13166">
        <f>MOD(D13166-1,6)+1</f>
        <v>2</v>
      </c>
      <c r="I13166">
        <f>37-D13166</f>
        <v>5</v>
      </c>
      <c r="J13166">
        <f>ABS(D13166-D13167)</f>
        <v>19</v>
      </c>
    </row>
    <row r="13167">
      <c r="A13167">
        <v>14400</v>
      </c>
      <c r="B13167" t="str">
        <v>2015-10-22</v>
      </c>
      <c r="C13167" t="str">
        <v>Afternoon</v>
      </c>
      <c r="D13167">
        <v>13</v>
      </c>
      <c r="E13167" t="str">
        <f>IF(MOD(D13167,2)=0,"EVEN","ODD")</f>
        <v>ODD</v>
      </c>
      <c r="F13167" t="str">
        <f>IF(D13167&lt;=18,"LOW (1-18)","HIGH (19-36)")</f>
        <v>LOW (1-18)</v>
      </c>
      <c r="G13167">
        <f>INT((D13167-1)/6)+1</f>
        <v>3</v>
      </c>
      <c r="H13167">
        <f>MOD(D13167-1,6)+1</f>
        <v>1</v>
      </c>
      <c r="I13167">
        <f>37-D13167</f>
        <v>24</v>
      </c>
      <c r="J13167">
        <f>ABS(D13167-D13168)</f>
        <v>8</v>
      </c>
    </row>
    <row r="13168">
      <c r="A13168">
        <v>14399</v>
      </c>
      <c r="B13168" t="str">
        <v>2015-10-22</v>
      </c>
      <c r="C13168" t="str">
        <v>Midday</v>
      </c>
      <c r="D13168">
        <v>21</v>
      </c>
      <c r="E13168" t="str">
        <f>IF(MOD(D13168,2)=0,"EVEN","ODD")</f>
        <v>ODD</v>
      </c>
      <c r="F13168" t="str">
        <f>IF(D13168&lt;=18,"LOW (1-18)","HIGH (19-36)")</f>
        <v>HIGH (19-36)</v>
      </c>
      <c r="G13168">
        <f>INT((D13168-1)/6)+1</f>
        <v>4</v>
      </c>
      <c r="H13168">
        <f>MOD(D13168-1,6)+1</f>
        <v>3</v>
      </c>
      <c r="I13168">
        <f>37-D13168</f>
        <v>16</v>
      </c>
      <c r="J13168">
        <f>ABS(D13168-D13169)</f>
        <v>3</v>
      </c>
    </row>
    <row r="13169">
      <c r="A13169">
        <v>14398</v>
      </c>
      <c r="B13169" t="str">
        <v>2015-10-22</v>
      </c>
      <c r="C13169" t="str">
        <v>Morning</v>
      </c>
      <c r="D13169">
        <v>18</v>
      </c>
      <c r="E13169" t="str">
        <f>IF(MOD(D13169,2)=0,"EVEN","ODD")</f>
        <v>EVEN</v>
      </c>
      <c r="F13169" t="str">
        <f>IF(D13169&lt;=18,"LOW (1-18)","HIGH (19-36)")</f>
        <v>LOW (1-18)</v>
      </c>
      <c r="G13169">
        <f>INT((D13169-1)/6)+1</f>
        <v>3</v>
      </c>
      <c r="H13169">
        <f>MOD(D13169-1,6)+1</f>
        <v>6</v>
      </c>
      <c r="I13169">
        <f>37-D13169</f>
        <v>19</v>
      </c>
      <c r="J13169">
        <f>ABS(D13169-D13170)</f>
        <v>1</v>
      </c>
    </row>
    <row r="13170">
      <c r="A13170">
        <v>14397</v>
      </c>
      <c r="B13170" t="str">
        <v>2015-10-21</v>
      </c>
      <c r="C13170" t="str">
        <v>Evening</v>
      </c>
      <c r="D13170">
        <v>17</v>
      </c>
      <c r="E13170" t="str">
        <f>IF(MOD(D13170,2)=0,"EVEN","ODD")</f>
        <v>ODD</v>
      </c>
      <c r="F13170" t="str">
        <f>IF(D13170&lt;=18,"LOW (1-18)","HIGH (19-36)")</f>
        <v>LOW (1-18)</v>
      </c>
      <c r="G13170">
        <f>INT((D13170-1)/6)+1</f>
        <v>3</v>
      </c>
      <c r="H13170">
        <f>MOD(D13170-1,6)+1</f>
        <v>5</v>
      </c>
      <c r="I13170">
        <f>37-D13170</f>
        <v>20</v>
      </c>
      <c r="J13170">
        <f>ABS(D13170-D13171)</f>
        <v>3</v>
      </c>
    </row>
    <row r="13171">
      <c r="A13171">
        <v>14396</v>
      </c>
      <c r="B13171" t="str">
        <v>2015-10-21</v>
      </c>
      <c r="C13171" t="str">
        <v>Afternoon</v>
      </c>
      <c r="D13171">
        <v>14</v>
      </c>
      <c r="E13171" t="str">
        <f>IF(MOD(D13171,2)=0,"EVEN","ODD")</f>
        <v>EVEN</v>
      </c>
      <c r="F13171" t="str">
        <f>IF(D13171&lt;=18,"LOW (1-18)","HIGH (19-36)")</f>
        <v>LOW (1-18)</v>
      </c>
      <c r="G13171">
        <f>INT((D13171-1)/6)+1</f>
        <v>3</v>
      </c>
      <c r="H13171">
        <f>MOD(D13171-1,6)+1</f>
        <v>2</v>
      </c>
      <c r="I13171">
        <f>37-D13171</f>
        <v>23</v>
      </c>
      <c r="J13171">
        <f>ABS(D13171-D13172)</f>
        <v>16</v>
      </c>
    </row>
    <row r="13172">
      <c r="A13172">
        <v>14395</v>
      </c>
      <c r="B13172" t="str">
        <v>2015-10-21</v>
      </c>
      <c r="C13172" t="str">
        <v>Midday</v>
      </c>
      <c r="D13172">
        <v>30</v>
      </c>
      <c r="E13172" t="str">
        <f>IF(MOD(D13172,2)=0,"EVEN","ODD")</f>
        <v>EVEN</v>
      </c>
      <c r="F13172" t="str">
        <f>IF(D13172&lt;=18,"LOW (1-18)","HIGH (19-36)")</f>
        <v>HIGH (19-36)</v>
      </c>
      <c r="G13172">
        <f>INT((D13172-1)/6)+1</f>
        <v>5</v>
      </c>
      <c r="H13172">
        <f>MOD(D13172-1,6)+1</f>
        <v>6</v>
      </c>
      <c r="I13172">
        <f>37-D13172</f>
        <v>7</v>
      </c>
      <c r="J13172">
        <f>ABS(D13172-D13173)</f>
        <v>28</v>
      </c>
    </row>
    <row r="13173">
      <c r="A13173">
        <v>14394</v>
      </c>
      <c r="B13173" t="str">
        <v>2015-10-21</v>
      </c>
      <c r="C13173" t="str">
        <v>Morning</v>
      </c>
      <c r="D13173">
        <v>2</v>
      </c>
      <c r="E13173" t="str">
        <f>IF(MOD(D13173,2)=0,"EVEN","ODD")</f>
        <v>EVEN</v>
      </c>
      <c r="F13173" t="str">
        <f>IF(D13173&lt;=18,"LOW (1-18)","HIGH (19-36)")</f>
        <v>LOW (1-18)</v>
      </c>
      <c r="G13173">
        <f>INT((D13173-1)/6)+1</f>
        <v>1</v>
      </c>
      <c r="H13173">
        <f>MOD(D13173-1,6)+1</f>
        <v>2</v>
      </c>
      <c r="I13173">
        <f>37-D13173</f>
        <v>35</v>
      </c>
      <c r="J13173">
        <f>ABS(D13173-D13174)</f>
        <v>20</v>
      </c>
    </row>
    <row r="13174">
      <c r="A13174">
        <v>14393</v>
      </c>
      <c r="B13174" t="str">
        <v>2015-10-20</v>
      </c>
      <c r="C13174" t="str">
        <v>Evening</v>
      </c>
      <c r="D13174">
        <v>22</v>
      </c>
      <c r="E13174" t="str">
        <f>IF(MOD(D13174,2)=0,"EVEN","ODD")</f>
        <v>EVEN</v>
      </c>
      <c r="F13174" t="str">
        <f>IF(D13174&lt;=18,"LOW (1-18)","HIGH (19-36)")</f>
        <v>HIGH (19-36)</v>
      </c>
      <c r="G13174">
        <f>INT((D13174-1)/6)+1</f>
        <v>4</v>
      </c>
      <c r="H13174">
        <f>MOD(D13174-1,6)+1</f>
        <v>4</v>
      </c>
      <c r="I13174">
        <f>37-D13174</f>
        <v>15</v>
      </c>
      <c r="J13174">
        <f>ABS(D13174-D13175)</f>
        <v>15</v>
      </c>
    </row>
    <row r="13175">
      <c r="A13175">
        <v>14392</v>
      </c>
      <c r="B13175" t="str">
        <v>2015-10-20</v>
      </c>
      <c r="C13175" t="str">
        <v>Afternoon</v>
      </c>
      <c r="D13175">
        <v>7</v>
      </c>
      <c r="E13175" t="str">
        <f>IF(MOD(D13175,2)=0,"EVEN","ODD")</f>
        <v>ODD</v>
      </c>
      <c r="F13175" t="str">
        <f>IF(D13175&lt;=18,"LOW (1-18)","HIGH (19-36)")</f>
        <v>LOW (1-18)</v>
      </c>
      <c r="G13175">
        <f>INT((D13175-1)/6)+1</f>
        <v>2</v>
      </c>
      <c r="H13175">
        <f>MOD(D13175-1,6)+1</f>
        <v>1</v>
      </c>
      <c r="I13175">
        <f>37-D13175</f>
        <v>30</v>
      </c>
      <c r="J13175">
        <f>ABS(D13175-D13176)</f>
        <v>6</v>
      </c>
    </row>
    <row r="13176">
      <c r="A13176">
        <v>14391</v>
      </c>
      <c r="B13176" t="str">
        <v>2015-10-20</v>
      </c>
      <c r="C13176" t="str">
        <v>Midday</v>
      </c>
      <c r="D13176">
        <v>13</v>
      </c>
      <c r="E13176" t="str">
        <f>IF(MOD(D13176,2)=0,"EVEN","ODD")</f>
        <v>ODD</v>
      </c>
      <c r="F13176" t="str">
        <f>IF(D13176&lt;=18,"LOW (1-18)","HIGH (19-36)")</f>
        <v>LOW (1-18)</v>
      </c>
      <c r="G13176">
        <f>INT((D13176-1)/6)+1</f>
        <v>3</v>
      </c>
      <c r="H13176">
        <f>MOD(D13176-1,6)+1</f>
        <v>1</v>
      </c>
      <c r="I13176">
        <f>37-D13176</f>
        <v>24</v>
      </c>
      <c r="J13176">
        <f>ABS(D13176-D13177)</f>
        <v>4</v>
      </c>
    </row>
    <row r="13177">
      <c r="A13177">
        <v>14390</v>
      </c>
      <c r="B13177" t="str">
        <v>2015-10-20</v>
      </c>
      <c r="C13177" t="str">
        <v>Morning</v>
      </c>
      <c r="D13177">
        <v>17</v>
      </c>
      <c r="E13177" t="str">
        <f>IF(MOD(D13177,2)=0,"EVEN","ODD")</f>
        <v>ODD</v>
      </c>
      <c r="F13177" t="str">
        <f>IF(D13177&lt;=18,"LOW (1-18)","HIGH (19-36)")</f>
        <v>LOW (1-18)</v>
      </c>
      <c r="G13177">
        <f>INT((D13177-1)/6)+1</f>
        <v>3</v>
      </c>
      <c r="H13177">
        <f>MOD(D13177-1,6)+1</f>
        <v>5</v>
      </c>
      <c r="I13177">
        <f>37-D13177</f>
        <v>20</v>
      </c>
      <c r="J13177">
        <f>ABS(D13177-D13178)</f>
        <v>4</v>
      </c>
    </row>
    <row r="13178">
      <c r="A13178">
        <v>14389</v>
      </c>
      <c r="B13178" t="str">
        <v>2015-10-19</v>
      </c>
      <c r="C13178" t="str">
        <v>Evening</v>
      </c>
      <c r="D13178">
        <v>21</v>
      </c>
      <c r="E13178" t="str">
        <f>IF(MOD(D13178,2)=0,"EVEN","ODD")</f>
        <v>ODD</v>
      </c>
      <c r="F13178" t="str">
        <f>IF(D13178&lt;=18,"LOW (1-18)","HIGH (19-36)")</f>
        <v>HIGH (19-36)</v>
      </c>
      <c r="G13178">
        <f>INT((D13178-1)/6)+1</f>
        <v>4</v>
      </c>
      <c r="H13178">
        <f>MOD(D13178-1,6)+1</f>
        <v>3</v>
      </c>
      <c r="I13178">
        <f>37-D13178</f>
        <v>16</v>
      </c>
      <c r="J13178">
        <f>ABS(D13178-D13179)</f>
        <v>2</v>
      </c>
    </row>
    <row r="13179">
      <c r="A13179">
        <v>14388</v>
      </c>
      <c r="B13179" t="str">
        <v>2015-10-19</v>
      </c>
      <c r="C13179" t="str">
        <v>Afternoon</v>
      </c>
      <c r="D13179">
        <v>19</v>
      </c>
      <c r="E13179" t="str">
        <f>IF(MOD(D13179,2)=0,"EVEN","ODD")</f>
        <v>ODD</v>
      </c>
      <c r="F13179" t="str">
        <f>IF(D13179&lt;=18,"LOW (1-18)","HIGH (19-36)")</f>
        <v>HIGH (19-36)</v>
      </c>
      <c r="G13179">
        <f>INT((D13179-1)/6)+1</f>
        <v>4</v>
      </c>
      <c r="H13179">
        <f>MOD(D13179-1,6)+1</f>
        <v>1</v>
      </c>
      <c r="I13179">
        <f>37-D13179</f>
        <v>18</v>
      </c>
      <c r="J13179">
        <f>ABS(D13179-D13180)</f>
        <v>6</v>
      </c>
    </row>
    <row r="13180">
      <c r="A13180">
        <v>14387</v>
      </c>
      <c r="B13180" t="str">
        <v>2015-10-19</v>
      </c>
      <c r="C13180" t="str">
        <v>Midday</v>
      </c>
      <c r="D13180">
        <v>25</v>
      </c>
      <c r="E13180" t="str">
        <f>IF(MOD(D13180,2)=0,"EVEN","ODD")</f>
        <v>ODD</v>
      </c>
      <c r="F13180" t="str">
        <f>IF(D13180&lt;=18,"LOW (1-18)","HIGH (19-36)")</f>
        <v>HIGH (19-36)</v>
      </c>
      <c r="G13180">
        <f>INT((D13180-1)/6)+1</f>
        <v>5</v>
      </c>
      <c r="H13180">
        <f>MOD(D13180-1,6)+1</f>
        <v>1</v>
      </c>
      <c r="I13180">
        <f>37-D13180</f>
        <v>12</v>
      </c>
      <c r="J13180">
        <f>ABS(D13180-D13181)</f>
        <v>16</v>
      </c>
    </row>
    <row r="13181">
      <c r="A13181">
        <v>14386</v>
      </c>
      <c r="B13181" t="str">
        <v>2015-10-19</v>
      </c>
      <c r="C13181" t="str">
        <v>Morning</v>
      </c>
      <c r="D13181">
        <v>9</v>
      </c>
      <c r="E13181" t="str">
        <f>IF(MOD(D13181,2)=0,"EVEN","ODD")</f>
        <v>ODD</v>
      </c>
      <c r="F13181" t="str">
        <f>IF(D13181&lt;=18,"LOW (1-18)","HIGH (19-36)")</f>
        <v>LOW (1-18)</v>
      </c>
      <c r="G13181">
        <f>INT((D13181-1)/6)+1</f>
        <v>2</v>
      </c>
      <c r="H13181">
        <f>MOD(D13181-1,6)+1</f>
        <v>3</v>
      </c>
      <c r="I13181">
        <f>37-D13181</f>
        <v>28</v>
      </c>
      <c r="J13181">
        <f>ABS(D13181-D13182)</f>
        <v>22</v>
      </c>
    </row>
    <row r="13182">
      <c r="A13182">
        <v>14385</v>
      </c>
      <c r="B13182" t="str">
        <v>2015-10-17</v>
      </c>
      <c r="C13182" t="str">
        <v>Evening</v>
      </c>
      <c r="D13182">
        <v>31</v>
      </c>
      <c r="E13182" t="str">
        <f>IF(MOD(D13182,2)=0,"EVEN","ODD")</f>
        <v>ODD</v>
      </c>
      <c r="F13182" t="str">
        <f>IF(D13182&lt;=18,"LOW (1-18)","HIGH (19-36)")</f>
        <v>HIGH (19-36)</v>
      </c>
      <c r="G13182">
        <f>INT((D13182-1)/6)+1</f>
        <v>6</v>
      </c>
      <c r="H13182">
        <f>MOD(D13182-1,6)+1</f>
        <v>1</v>
      </c>
      <c r="I13182">
        <f>37-D13182</f>
        <v>6</v>
      </c>
      <c r="J13182">
        <f>ABS(D13182-D13183)</f>
        <v>17</v>
      </c>
    </row>
    <row r="13183">
      <c r="A13183">
        <v>14384</v>
      </c>
      <c r="B13183" t="str">
        <v>2015-10-17</v>
      </c>
      <c r="C13183" t="str">
        <v>Afternoon</v>
      </c>
      <c r="D13183">
        <v>14</v>
      </c>
      <c r="E13183" t="str">
        <f>IF(MOD(D13183,2)=0,"EVEN","ODD")</f>
        <v>EVEN</v>
      </c>
      <c r="F13183" t="str">
        <f>IF(D13183&lt;=18,"LOW (1-18)","HIGH (19-36)")</f>
        <v>LOW (1-18)</v>
      </c>
      <c r="G13183">
        <f>INT((D13183-1)/6)+1</f>
        <v>3</v>
      </c>
      <c r="H13183">
        <f>MOD(D13183-1,6)+1</f>
        <v>2</v>
      </c>
      <c r="I13183">
        <f>37-D13183</f>
        <v>23</v>
      </c>
      <c r="J13183">
        <f>ABS(D13183-D13184)</f>
        <v>4</v>
      </c>
    </row>
    <row r="13184">
      <c r="A13184">
        <v>14383</v>
      </c>
      <c r="B13184" t="str">
        <v>2015-10-17</v>
      </c>
      <c r="C13184" t="str">
        <v>Midday</v>
      </c>
      <c r="D13184">
        <v>10</v>
      </c>
      <c r="E13184" t="str">
        <f>IF(MOD(D13184,2)=0,"EVEN","ODD")</f>
        <v>EVEN</v>
      </c>
      <c r="F13184" t="str">
        <f>IF(D13184&lt;=18,"LOW (1-18)","HIGH (19-36)")</f>
        <v>LOW (1-18)</v>
      </c>
      <c r="G13184">
        <f>INT((D13184-1)/6)+1</f>
        <v>2</v>
      </c>
      <c r="H13184">
        <f>MOD(D13184-1,6)+1</f>
        <v>4</v>
      </c>
      <c r="I13184">
        <f>37-D13184</f>
        <v>27</v>
      </c>
      <c r="J13184">
        <f>ABS(D13184-D13185)</f>
        <v>15</v>
      </c>
    </row>
    <row r="13185">
      <c r="A13185">
        <v>14382</v>
      </c>
      <c r="B13185" t="str">
        <v>2015-10-17</v>
      </c>
      <c r="C13185" t="str">
        <v>Morning</v>
      </c>
      <c r="D13185">
        <v>25</v>
      </c>
      <c r="E13185" t="str">
        <f>IF(MOD(D13185,2)=0,"EVEN","ODD")</f>
        <v>ODD</v>
      </c>
      <c r="F13185" t="str">
        <f>IF(D13185&lt;=18,"LOW (1-18)","HIGH (19-36)")</f>
        <v>HIGH (19-36)</v>
      </c>
      <c r="G13185">
        <f>INT((D13185-1)/6)+1</f>
        <v>5</v>
      </c>
      <c r="H13185">
        <f>MOD(D13185-1,6)+1</f>
        <v>1</v>
      </c>
      <c r="I13185">
        <f>37-D13185</f>
        <v>12</v>
      </c>
      <c r="J13185">
        <f>ABS(D13185-D13186)</f>
        <v>9</v>
      </c>
    </row>
    <row r="13186">
      <c r="A13186">
        <v>14381</v>
      </c>
      <c r="B13186" t="str">
        <v>2015-10-16</v>
      </c>
      <c r="C13186" t="str">
        <v>Evening</v>
      </c>
      <c r="D13186">
        <v>34</v>
      </c>
      <c r="E13186" t="str">
        <f>IF(MOD(D13186,2)=0,"EVEN","ODD")</f>
        <v>EVEN</v>
      </c>
      <c r="F13186" t="str">
        <f>IF(D13186&lt;=18,"LOW (1-18)","HIGH (19-36)")</f>
        <v>HIGH (19-36)</v>
      </c>
      <c r="G13186">
        <f>INT((D13186-1)/6)+1</f>
        <v>6</v>
      </c>
      <c r="H13186">
        <f>MOD(D13186-1,6)+1</f>
        <v>4</v>
      </c>
      <c r="I13186">
        <f>37-D13186</f>
        <v>3</v>
      </c>
      <c r="J13186">
        <f>ABS(D13186-D13187)</f>
        <v>28</v>
      </c>
    </row>
    <row r="13187">
      <c r="A13187">
        <v>14380</v>
      </c>
      <c r="B13187" t="str">
        <v>2015-10-16</v>
      </c>
      <c r="C13187" t="str">
        <v>Afternoon</v>
      </c>
      <c r="D13187">
        <v>6</v>
      </c>
      <c r="E13187" t="str">
        <f>IF(MOD(D13187,2)=0,"EVEN","ODD")</f>
        <v>EVEN</v>
      </c>
      <c r="F13187" t="str">
        <f>IF(D13187&lt;=18,"LOW (1-18)","HIGH (19-36)")</f>
        <v>LOW (1-18)</v>
      </c>
      <c r="G13187">
        <f>INT((D13187-1)/6)+1</f>
        <v>1</v>
      </c>
      <c r="H13187">
        <f>MOD(D13187-1,6)+1</f>
        <v>6</v>
      </c>
      <c r="I13187">
        <f>37-D13187</f>
        <v>31</v>
      </c>
      <c r="J13187">
        <f>ABS(D13187-D13188)</f>
        <v>0</v>
      </c>
    </row>
    <row r="13188">
      <c r="A13188">
        <v>14379</v>
      </c>
      <c r="B13188" t="str">
        <v>2015-10-16</v>
      </c>
      <c r="C13188" t="str">
        <v>Midday</v>
      </c>
      <c r="D13188">
        <v>6</v>
      </c>
      <c r="E13188" t="str">
        <f>IF(MOD(D13188,2)=0,"EVEN","ODD")</f>
        <v>EVEN</v>
      </c>
      <c r="F13188" t="str">
        <f>IF(D13188&lt;=18,"LOW (1-18)","HIGH (19-36)")</f>
        <v>LOW (1-18)</v>
      </c>
      <c r="G13188">
        <f>INT((D13188-1)/6)+1</f>
        <v>1</v>
      </c>
      <c r="H13188">
        <f>MOD(D13188-1,6)+1</f>
        <v>6</v>
      </c>
      <c r="I13188">
        <f>37-D13188</f>
        <v>31</v>
      </c>
      <c r="J13188">
        <f>ABS(D13188-D13189)</f>
        <v>5</v>
      </c>
    </row>
    <row r="13189">
      <c r="A13189">
        <v>14378</v>
      </c>
      <c r="B13189" t="str">
        <v>2015-10-16</v>
      </c>
      <c r="C13189" t="str">
        <v>Morning</v>
      </c>
      <c r="D13189">
        <v>1</v>
      </c>
      <c r="E13189" t="str">
        <f>IF(MOD(D13189,2)=0,"EVEN","ODD")</f>
        <v>ODD</v>
      </c>
      <c r="F13189" t="str">
        <f>IF(D13189&lt;=18,"LOW (1-18)","HIGH (19-36)")</f>
        <v>LOW (1-18)</v>
      </c>
      <c r="G13189">
        <f>INT((D13189-1)/6)+1</f>
        <v>1</v>
      </c>
      <c r="H13189">
        <f>MOD(D13189-1,6)+1</f>
        <v>1</v>
      </c>
      <c r="I13189">
        <f>37-D13189</f>
        <v>36</v>
      </c>
      <c r="J13189">
        <f>ABS(D13189-D13190)</f>
        <v>1</v>
      </c>
    </row>
    <row r="13190">
      <c r="A13190">
        <v>14377</v>
      </c>
      <c r="B13190" t="str">
        <v>2015-10-15</v>
      </c>
      <c r="C13190" t="str">
        <v>Evening</v>
      </c>
      <c r="D13190">
        <v>2</v>
      </c>
      <c r="E13190" t="str">
        <f>IF(MOD(D13190,2)=0,"EVEN","ODD")</f>
        <v>EVEN</v>
      </c>
      <c r="F13190" t="str">
        <f>IF(D13190&lt;=18,"LOW (1-18)","HIGH (19-36)")</f>
        <v>LOW (1-18)</v>
      </c>
      <c r="G13190">
        <f>INT((D13190-1)/6)+1</f>
        <v>1</v>
      </c>
      <c r="H13190">
        <f>MOD(D13190-1,6)+1</f>
        <v>2</v>
      </c>
      <c r="I13190">
        <f>37-D13190</f>
        <v>35</v>
      </c>
      <c r="J13190">
        <f>ABS(D13190-D13191)</f>
        <v>33</v>
      </c>
    </row>
    <row r="13191">
      <c r="A13191">
        <v>14376</v>
      </c>
      <c r="B13191" t="str">
        <v>2015-10-15</v>
      </c>
      <c r="C13191" t="str">
        <v>Afternoon</v>
      </c>
      <c r="D13191">
        <v>35</v>
      </c>
      <c r="E13191" t="str">
        <f>IF(MOD(D13191,2)=0,"EVEN","ODD")</f>
        <v>ODD</v>
      </c>
      <c r="F13191" t="str">
        <f>IF(D13191&lt;=18,"LOW (1-18)","HIGH (19-36)")</f>
        <v>HIGH (19-36)</v>
      </c>
      <c r="G13191">
        <f>INT((D13191-1)/6)+1</f>
        <v>6</v>
      </c>
      <c r="H13191">
        <f>MOD(D13191-1,6)+1</f>
        <v>5</v>
      </c>
      <c r="I13191">
        <f>37-D13191</f>
        <v>2</v>
      </c>
      <c r="J13191">
        <f>ABS(D13191-D13192)</f>
        <v>19</v>
      </c>
    </row>
    <row r="13192">
      <c r="A13192">
        <v>14375</v>
      </c>
      <c r="B13192" t="str">
        <v>2015-10-15</v>
      </c>
      <c r="C13192" t="str">
        <v>Midday</v>
      </c>
      <c r="D13192">
        <v>16</v>
      </c>
      <c r="E13192" t="str">
        <f>IF(MOD(D13192,2)=0,"EVEN","ODD")</f>
        <v>EVEN</v>
      </c>
      <c r="F13192" t="str">
        <f>IF(D13192&lt;=18,"LOW (1-18)","HIGH (19-36)")</f>
        <v>LOW (1-18)</v>
      </c>
      <c r="G13192">
        <f>INT((D13192-1)/6)+1</f>
        <v>3</v>
      </c>
      <c r="H13192">
        <f>MOD(D13192-1,6)+1</f>
        <v>4</v>
      </c>
      <c r="I13192">
        <f>37-D13192</f>
        <v>21</v>
      </c>
      <c r="J13192">
        <f>ABS(D13192-D13193)</f>
        <v>7</v>
      </c>
    </row>
    <row r="13193">
      <c r="A13193">
        <v>14374</v>
      </c>
      <c r="B13193" t="str">
        <v>2015-10-15</v>
      </c>
      <c r="C13193" t="str">
        <v>Morning</v>
      </c>
      <c r="D13193">
        <v>23</v>
      </c>
      <c r="E13193" t="str">
        <f>IF(MOD(D13193,2)=0,"EVEN","ODD")</f>
        <v>ODD</v>
      </c>
      <c r="F13193" t="str">
        <f>IF(D13193&lt;=18,"LOW (1-18)","HIGH (19-36)")</f>
        <v>HIGH (19-36)</v>
      </c>
      <c r="G13193">
        <f>INT((D13193-1)/6)+1</f>
        <v>4</v>
      </c>
      <c r="H13193">
        <f>MOD(D13193-1,6)+1</f>
        <v>5</v>
      </c>
      <c r="I13193">
        <f>37-D13193</f>
        <v>14</v>
      </c>
      <c r="J13193">
        <f>ABS(D13193-D13194)</f>
        <v>1</v>
      </c>
    </row>
    <row r="13194">
      <c r="A13194">
        <v>14373</v>
      </c>
      <c r="B13194" t="str">
        <v>2015-10-14</v>
      </c>
      <c r="C13194" t="str">
        <v>Evening</v>
      </c>
      <c r="D13194">
        <v>24</v>
      </c>
      <c r="E13194" t="str">
        <f>IF(MOD(D13194,2)=0,"EVEN","ODD")</f>
        <v>EVEN</v>
      </c>
      <c r="F13194" t="str">
        <f>IF(D13194&lt;=18,"LOW (1-18)","HIGH (19-36)")</f>
        <v>HIGH (19-36)</v>
      </c>
      <c r="G13194">
        <f>INT((D13194-1)/6)+1</f>
        <v>4</v>
      </c>
      <c r="H13194">
        <f>MOD(D13194-1,6)+1</f>
        <v>6</v>
      </c>
      <c r="I13194">
        <f>37-D13194</f>
        <v>13</v>
      </c>
      <c r="J13194">
        <f>ABS(D13194-D13195)</f>
        <v>11</v>
      </c>
    </row>
    <row r="13195">
      <c r="A13195">
        <v>14372</v>
      </c>
      <c r="B13195" t="str">
        <v>2015-10-14</v>
      </c>
      <c r="C13195" t="str">
        <v>Afternoon</v>
      </c>
      <c r="D13195">
        <v>35</v>
      </c>
      <c r="E13195" t="str">
        <f>IF(MOD(D13195,2)=0,"EVEN","ODD")</f>
        <v>ODD</v>
      </c>
      <c r="F13195" t="str">
        <f>IF(D13195&lt;=18,"LOW (1-18)","HIGH (19-36)")</f>
        <v>HIGH (19-36)</v>
      </c>
      <c r="G13195">
        <f>INT((D13195-1)/6)+1</f>
        <v>6</v>
      </c>
      <c r="H13195">
        <f>MOD(D13195-1,6)+1</f>
        <v>5</v>
      </c>
      <c r="I13195">
        <f>37-D13195</f>
        <v>2</v>
      </c>
      <c r="J13195">
        <f>ABS(D13195-D13196)</f>
        <v>24</v>
      </c>
    </row>
    <row r="13196">
      <c r="A13196">
        <v>14371</v>
      </c>
      <c r="B13196" t="str">
        <v>2015-10-14</v>
      </c>
      <c r="C13196" t="str">
        <v>Midday</v>
      </c>
      <c r="D13196">
        <v>11</v>
      </c>
      <c r="E13196" t="str">
        <f>IF(MOD(D13196,2)=0,"EVEN","ODD")</f>
        <v>ODD</v>
      </c>
      <c r="F13196" t="str">
        <f>IF(D13196&lt;=18,"LOW (1-18)","HIGH (19-36)")</f>
        <v>LOW (1-18)</v>
      </c>
      <c r="G13196">
        <f>INT((D13196-1)/6)+1</f>
        <v>2</v>
      </c>
      <c r="H13196">
        <f>MOD(D13196-1,6)+1</f>
        <v>5</v>
      </c>
      <c r="I13196">
        <f>37-D13196</f>
        <v>26</v>
      </c>
      <c r="J13196">
        <f>ABS(D13196-D13197)</f>
        <v>9</v>
      </c>
    </row>
    <row r="13197">
      <c r="A13197">
        <v>14370</v>
      </c>
      <c r="B13197" t="str">
        <v>2015-10-14</v>
      </c>
      <c r="C13197" t="str">
        <v>Morning</v>
      </c>
      <c r="D13197">
        <v>2</v>
      </c>
      <c r="E13197" t="str">
        <f>IF(MOD(D13197,2)=0,"EVEN","ODD")</f>
        <v>EVEN</v>
      </c>
      <c r="F13197" t="str">
        <f>IF(D13197&lt;=18,"LOW (1-18)","HIGH (19-36)")</f>
        <v>LOW (1-18)</v>
      </c>
      <c r="G13197">
        <f>INT((D13197-1)/6)+1</f>
        <v>1</v>
      </c>
      <c r="H13197">
        <f>MOD(D13197-1,6)+1</f>
        <v>2</v>
      </c>
      <c r="I13197">
        <f>37-D13197</f>
        <v>35</v>
      </c>
      <c r="J13197">
        <f>ABS(D13197-D13198)</f>
        <v>17</v>
      </c>
    </row>
    <row r="13198">
      <c r="A13198">
        <v>14369</v>
      </c>
      <c r="B13198" t="str">
        <v>2015-10-13</v>
      </c>
      <c r="C13198" t="str">
        <v>Evening</v>
      </c>
      <c r="D13198">
        <v>19</v>
      </c>
      <c r="E13198" t="str">
        <f>IF(MOD(D13198,2)=0,"EVEN","ODD")</f>
        <v>ODD</v>
      </c>
      <c r="F13198" t="str">
        <f>IF(D13198&lt;=18,"LOW (1-18)","HIGH (19-36)")</f>
        <v>HIGH (19-36)</v>
      </c>
      <c r="G13198">
        <f>INT((D13198-1)/6)+1</f>
        <v>4</v>
      </c>
      <c r="H13198">
        <f>MOD(D13198-1,6)+1</f>
        <v>1</v>
      </c>
      <c r="I13198">
        <f>37-D13198</f>
        <v>18</v>
      </c>
      <c r="J13198">
        <f>ABS(D13198-D13199)</f>
        <v>2</v>
      </c>
    </row>
    <row r="13199">
      <c r="A13199">
        <v>14368</v>
      </c>
      <c r="B13199" t="str">
        <v>2015-10-13</v>
      </c>
      <c r="C13199" t="str">
        <v>Afternoon</v>
      </c>
      <c r="D13199">
        <v>17</v>
      </c>
      <c r="E13199" t="str">
        <f>IF(MOD(D13199,2)=0,"EVEN","ODD")</f>
        <v>ODD</v>
      </c>
      <c r="F13199" t="str">
        <f>IF(D13199&lt;=18,"LOW (1-18)","HIGH (19-36)")</f>
        <v>LOW (1-18)</v>
      </c>
      <c r="G13199">
        <f>INT((D13199-1)/6)+1</f>
        <v>3</v>
      </c>
      <c r="H13199">
        <f>MOD(D13199-1,6)+1</f>
        <v>5</v>
      </c>
      <c r="I13199">
        <f>37-D13199</f>
        <v>20</v>
      </c>
      <c r="J13199">
        <f>ABS(D13199-D13200)</f>
        <v>16</v>
      </c>
    </row>
    <row r="13200">
      <c r="A13200">
        <v>14367</v>
      </c>
      <c r="B13200" t="str">
        <v>2015-10-13</v>
      </c>
      <c r="C13200" t="str">
        <v>Midday</v>
      </c>
      <c r="D13200">
        <v>1</v>
      </c>
      <c r="E13200" t="str">
        <f>IF(MOD(D13200,2)=0,"EVEN","ODD")</f>
        <v>ODD</v>
      </c>
      <c r="F13200" t="str">
        <f>IF(D13200&lt;=18,"LOW (1-18)","HIGH (19-36)")</f>
        <v>LOW (1-18)</v>
      </c>
      <c r="G13200">
        <f>INT((D13200-1)/6)+1</f>
        <v>1</v>
      </c>
      <c r="H13200">
        <f>MOD(D13200-1,6)+1</f>
        <v>1</v>
      </c>
      <c r="I13200">
        <f>37-D13200</f>
        <v>36</v>
      </c>
      <c r="J13200">
        <f>ABS(D13200-D13201)</f>
        <v>27</v>
      </c>
    </row>
    <row r="13201">
      <c r="A13201">
        <v>14366</v>
      </c>
      <c r="B13201" t="str">
        <v>2015-10-13</v>
      </c>
      <c r="C13201" t="str">
        <v>Morning</v>
      </c>
      <c r="D13201">
        <v>28</v>
      </c>
      <c r="E13201" t="str">
        <f>IF(MOD(D13201,2)=0,"EVEN","ODD")</f>
        <v>EVEN</v>
      </c>
      <c r="F13201" t="str">
        <f>IF(D13201&lt;=18,"LOW (1-18)","HIGH (19-36)")</f>
        <v>HIGH (19-36)</v>
      </c>
      <c r="G13201">
        <f>INT((D13201-1)/6)+1</f>
        <v>5</v>
      </c>
      <c r="H13201">
        <f>MOD(D13201-1,6)+1</f>
        <v>4</v>
      </c>
      <c r="I13201">
        <f>37-D13201</f>
        <v>9</v>
      </c>
      <c r="J13201">
        <f>ABS(D13201-D13202)</f>
        <v>0</v>
      </c>
    </row>
    <row r="13202">
      <c r="A13202">
        <v>14365</v>
      </c>
      <c r="B13202" t="str">
        <v>2015-10-12</v>
      </c>
      <c r="C13202" t="str">
        <v>Evening</v>
      </c>
      <c r="D13202">
        <v>28</v>
      </c>
      <c r="E13202" t="str">
        <f>IF(MOD(D13202,2)=0,"EVEN","ODD")</f>
        <v>EVEN</v>
      </c>
      <c r="F13202" t="str">
        <f>IF(D13202&lt;=18,"LOW (1-18)","HIGH (19-36)")</f>
        <v>HIGH (19-36)</v>
      </c>
      <c r="G13202">
        <f>INT((D13202-1)/6)+1</f>
        <v>5</v>
      </c>
      <c r="H13202">
        <f>MOD(D13202-1,6)+1</f>
        <v>4</v>
      </c>
      <c r="I13202">
        <f>37-D13202</f>
        <v>9</v>
      </c>
      <c r="J13202">
        <f>ABS(D13202-D13203)</f>
        <v>27</v>
      </c>
    </row>
    <row r="13203">
      <c r="A13203">
        <v>14364</v>
      </c>
      <c r="B13203" t="str">
        <v>2015-10-12</v>
      </c>
      <c r="C13203" t="str">
        <v>Afternoon</v>
      </c>
      <c r="D13203">
        <v>1</v>
      </c>
      <c r="E13203" t="str">
        <f>IF(MOD(D13203,2)=0,"EVEN","ODD")</f>
        <v>ODD</v>
      </c>
      <c r="F13203" t="str">
        <f>IF(D13203&lt;=18,"LOW (1-18)","HIGH (19-36)")</f>
        <v>LOW (1-18)</v>
      </c>
      <c r="G13203">
        <f>INT((D13203-1)/6)+1</f>
        <v>1</v>
      </c>
      <c r="H13203">
        <f>MOD(D13203-1,6)+1</f>
        <v>1</v>
      </c>
      <c r="I13203">
        <f>37-D13203</f>
        <v>36</v>
      </c>
      <c r="J13203">
        <f>ABS(D13203-D13204)</f>
        <v>26</v>
      </c>
    </row>
    <row r="13204">
      <c r="A13204">
        <v>14363</v>
      </c>
      <c r="B13204" t="str">
        <v>2015-10-12</v>
      </c>
      <c r="C13204" t="str">
        <v>Midday</v>
      </c>
      <c r="D13204">
        <v>27</v>
      </c>
      <c r="E13204" t="str">
        <f>IF(MOD(D13204,2)=0,"EVEN","ODD")</f>
        <v>ODD</v>
      </c>
      <c r="F13204" t="str">
        <f>IF(D13204&lt;=18,"LOW (1-18)","HIGH (19-36)")</f>
        <v>HIGH (19-36)</v>
      </c>
      <c r="G13204">
        <f>INT((D13204-1)/6)+1</f>
        <v>5</v>
      </c>
      <c r="H13204">
        <f>MOD(D13204-1,6)+1</f>
        <v>3</v>
      </c>
      <c r="I13204">
        <f>37-D13204</f>
        <v>10</v>
      </c>
      <c r="J13204">
        <f>ABS(D13204-D13205)</f>
        <v>6</v>
      </c>
    </row>
    <row r="13205">
      <c r="A13205">
        <v>14362</v>
      </c>
      <c r="B13205" t="str">
        <v>2015-10-12</v>
      </c>
      <c r="C13205" t="str">
        <v>Morning</v>
      </c>
      <c r="D13205">
        <v>21</v>
      </c>
      <c r="E13205" t="str">
        <f>IF(MOD(D13205,2)=0,"EVEN","ODD")</f>
        <v>ODD</v>
      </c>
      <c r="F13205" t="str">
        <f>IF(D13205&lt;=18,"LOW (1-18)","HIGH (19-36)")</f>
        <v>HIGH (19-36)</v>
      </c>
      <c r="G13205">
        <f>INT((D13205-1)/6)+1</f>
        <v>4</v>
      </c>
      <c r="H13205">
        <f>MOD(D13205-1,6)+1</f>
        <v>3</v>
      </c>
      <c r="I13205">
        <f>37-D13205</f>
        <v>16</v>
      </c>
      <c r="J13205">
        <f>ABS(D13205-D13206)</f>
        <v>1</v>
      </c>
    </row>
    <row r="13206">
      <c r="A13206">
        <v>14361</v>
      </c>
      <c r="B13206" t="str">
        <v>2015-10-10</v>
      </c>
      <c r="C13206" t="str">
        <v>Evening</v>
      </c>
      <c r="D13206">
        <v>22</v>
      </c>
      <c r="E13206" t="str">
        <f>IF(MOD(D13206,2)=0,"EVEN","ODD")</f>
        <v>EVEN</v>
      </c>
      <c r="F13206" t="str">
        <f>IF(D13206&lt;=18,"LOW (1-18)","HIGH (19-36)")</f>
        <v>HIGH (19-36)</v>
      </c>
      <c r="G13206">
        <f>INT((D13206-1)/6)+1</f>
        <v>4</v>
      </c>
      <c r="H13206">
        <f>MOD(D13206-1,6)+1</f>
        <v>4</v>
      </c>
      <c r="I13206">
        <f>37-D13206</f>
        <v>15</v>
      </c>
      <c r="J13206">
        <f>ABS(D13206-D13207)</f>
        <v>7</v>
      </c>
    </row>
    <row r="13207">
      <c r="A13207">
        <v>14360</v>
      </c>
      <c r="B13207" t="str">
        <v>2015-10-10</v>
      </c>
      <c r="C13207" t="str">
        <v>Afternoon</v>
      </c>
      <c r="D13207">
        <v>15</v>
      </c>
      <c r="E13207" t="str">
        <f>IF(MOD(D13207,2)=0,"EVEN","ODD")</f>
        <v>ODD</v>
      </c>
      <c r="F13207" t="str">
        <f>IF(D13207&lt;=18,"LOW (1-18)","HIGH (19-36)")</f>
        <v>LOW (1-18)</v>
      </c>
      <c r="G13207">
        <f>INT((D13207-1)/6)+1</f>
        <v>3</v>
      </c>
      <c r="H13207">
        <f>MOD(D13207-1,6)+1</f>
        <v>3</v>
      </c>
      <c r="I13207">
        <f>37-D13207</f>
        <v>22</v>
      </c>
      <c r="J13207">
        <f>ABS(D13207-D13208)</f>
        <v>0</v>
      </c>
    </row>
    <row r="13208">
      <c r="A13208">
        <v>14359</v>
      </c>
      <c r="B13208" t="str">
        <v>2015-10-10</v>
      </c>
      <c r="C13208" t="str">
        <v>Midday</v>
      </c>
      <c r="D13208">
        <v>15</v>
      </c>
      <c r="E13208" t="str">
        <f>IF(MOD(D13208,2)=0,"EVEN","ODD")</f>
        <v>ODD</v>
      </c>
      <c r="F13208" t="str">
        <f>IF(D13208&lt;=18,"LOW (1-18)","HIGH (19-36)")</f>
        <v>LOW (1-18)</v>
      </c>
      <c r="G13208">
        <f>INT((D13208-1)/6)+1</f>
        <v>3</v>
      </c>
      <c r="H13208">
        <f>MOD(D13208-1,6)+1</f>
        <v>3</v>
      </c>
      <c r="I13208">
        <f>37-D13208</f>
        <v>22</v>
      </c>
      <c r="J13208">
        <f>ABS(D13208-D13209)</f>
        <v>6</v>
      </c>
    </row>
    <row r="13209">
      <c r="A13209">
        <v>14358</v>
      </c>
      <c r="B13209" t="str">
        <v>2015-10-10</v>
      </c>
      <c r="C13209" t="str">
        <v>Morning</v>
      </c>
      <c r="D13209">
        <v>21</v>
      </c>
      <c r="E13209" t="str">
        <f>IF(MOD(D13209,2)=0,"EVEN","ODD")</f>
        <v>ODD</v>
      </c>
      <c r="F13209" t="str">
        <f>IF(D13209&lt;=18,"LOW (1-18)","HIGH (19-36)")</f>
        <v>HIGH (19-36)</v>
      </c>
      <c r="G13209">
        <f>INT((D13209-1)/6)+1</f>
        <v>4</v>
      </c>
      <c r="H13209">
        <f>MOD(D13209-1,6)+1</f>
        <v>3</v>
      </c>
      <c r="I13209">
        <f>37-D13209</f>
        <v>16</v>
      </c>
      <c r="J13209">
        <f>ABS(D13209-D13210)</f>
        <v>17</v>
      </c>
    </row>
    <row r="13210">
      <c r="A13210">
        <v>14357</v>
      </c>
      <c r="B13210" t="str">
        <v>2015-10-09</v>
      </c>
      <c r="C13210" t="str">
        <v>Evening</v>
      </c>
      <c r="D13210">
        <v>4</v>
      </c>
      <c r="E13210" t="str">
        <f>IF(MOD(D13210,2)=0,"EVEN","ODD")</f>
        <v>EVEN</v>
      </c>
      <c r="F13210" t="str">
        <f>IF(D13210&lt;=18,"LOW (1-18)","HIGH (19-36)")</f>
        <v>LOW (1-18)</v>
      </c>
      <c r="G13210">
        <f>INT((D13210-1)/6)+1</f>
        <v>1</v>
      </c>
      <c r="H13210">
        <f>MOD(D13210-1,6)+1</f>
        <v>4</v>
      </c>
      <c r="I13210">
        <f>37-D13210</f>
        <v>33</v>
      </c>
      <c r="J13210">
        <f>ABS(D13210-D13211)</f>
        <v>26</v>
      </c>
    </row>
    <row r="13211">
      <c r="A13211">
        <v>14356</v>
      </c>
      <c r="B13211" t="str">
        <v>2015-10-09</v>
      </c>
      <c r="C13211" t="str">
        <v>Afternoon</v>
      </c>
      <c r="D13211">
        <v>30</v>
      </c>
      <c r="E13211" t="str">
        <f>IF(MOD(D13211,2)=0,"EVEN","ODD")</f>
        <v>EVEN</v>
      </c>
      <c r="F13211" t="str">
        <f>IF(D13211&lt;=18,"LOW (1-18)","HIGH (19-36)")</f>
        <v>HIGH (19-36)</v>
      </c>
      <c r="G13211">
        <f>INT((D13211-1)/6)+1</f>
        <v>5</v>
      </c>
      <c r="H13211">
        <f>MOD(D13211-1,6)+1</f>
        <v>6</v>
      </c>
      <c r="I13211">
        <f>37-D13211</f>
        <v>7</v>
      </c>
      <c r="J13211">
        <f>ABS(D13211-D13212)</f>
        <v>4</v>
      </c>
    </row>
    <row r="13212">
      <c r="A13212">
        <v>14355</v>
      </c>
      <c r="B13212" t="str">
        <v>2015-10-09</v>
      </c>
      <c r="C13212" t="str">
        <v>Midday</v>
      </c>
      <c r="D13212">
        <v>26</v>
      </c>
      <c r="E13212" t="str">
        <f>IF(MOD(D13212,2)=0,"EVEN","ODD")</f>
        <v>EVEN</v>
      </c>
      <c r="F13212" t="str">
        <f>IF(D13212&lt;=18,"LOW (1-18)","HIGH (19-36)")</f>
        <v>HIGH (19-36)</v>
      </c>
      <c r="G13212">
        <f>INT((D13212-1)/6)+1</f>
        <v>5</v>
      </c>
      <c r="H13212">
        <f>MOD(D13212-1,6)+1</f>
        <v>2</v>
      </c>
      <c r="I13212">
        <f>37-D13212</f>
        <v>11</v>
      </c>
      <c r="J13212">
        <f>ABS(D13212-D13213)</f>
        <v>17</v>
      </c>
    </row>
    <row r="13213">
      <c r="A13213">
        <v>14354</v>
      </c>
      <c r="B13213" t="str">
        <v>2015-10-09</v>
      </c>
      <c r="C13213" t="str">
        <v>Morning</v>
      </c>
      <c r="D13213">
        <v>9</v>
      </c>
      <c r="E13213" t="str">
        <f>IF(MOD(D13213,2)=0,"EVEN","ODD")</f>
        <v>ODD</v>
      </c>
      <c r="F13213" t="str">
        <f>IF(D13213&lt;=18,"LOW (1-18)","HIGH (19-36)")</f>
        <v>LOW (1-18)</v>
      </c>
      <c r="G13213">
        <f>INT((D13213-1)/6)+1</f>
        <v>2</v>
      </c>
      <c r="H13213">
        <f>MOD(D13213-1,6)+1</f>
        <v>3</v>
      </c>
      <c r="I13213">
        <f>37-D13213</f>
        <v>28</v>
      </c>
      <c r="J13213">
        <f>ABS(D13213-D13214)</f>
        <v>1</v>
      </c>
    </row>
    <row r="13214">
      <c r="A13214">
        <v>14353</v>
      </c>
      <c r="B13214" t="str">
        <v>2015-10-08</v>
      </c>
      <c r="C13214" t="str">
        <v>Evening</v>
      </c>
      <c r="D13214">
        <v>10</v>
      </c>
      <c r="E13214" t="str">
        <f>IF(MOD(D13214,2)=0,"EVEN","ODD")</f>
        <v>EVEN</v>
      </c>
      <c r="F13214" t="str">
        <f>IF(D13214&lt;=18,"LOW (1-18)","HIGH (19-36)")</f>
        <v>LOW (1-18)</v>
      </c>
      <c r="G13214">
        <f>INT((D13214-1)/6)+1</f>
        <v>2</v>
      </c>
      <c r="H13214">
        <f>MOD(D13214-1,6)+1</f>
        <v>4</v>
      </c>
      <c r="I13214">
        <f>37-D13214</f>
        <v>27</v>
      </c>
      <c r="J13214">
        <f>ABS(D13214-D13215)</f>
        <v>19</v>
      </c>
    </row>
    <row r="13215">
      <c r="A13215">
        <v>14352</v>
      </c>
      <c r="B13215" t="str">
        <v>2015-10-08</v>
      </c>
      <c r="C13215" t="str">
        <v>Afternoon</v>
      </c>
      <c r="D13215">
        <v>29</v>
      </c>
      <c r="E13215" t="str">
        <f>IF(MOD(D13215,2)=0,"EVEN","ODD")</f>
        <v>ODD</v>
      </c>
      <c r="F13215" t="str">
        <f>IF(D13215&lt;=18,"LOW (1-18)","HIGH (19-36)")</f>
        <v>HIGH (19-36)</v>
      </c>
      <c r="G13215">
        <f>INT((D13215-1)/6)+1</f>
        <v>5</v>
      </c>
      <c r="H13215">
        <f>MOD(D13215-1,6)+1</f>
        <v>5</v>
      </c>
      <c r="I13215">
        <f>37-D13215</f>
        <v>8</v>
      </c>
      <c r="J13215">
        <f>ABS(D13215-D13216)</f>
        <v>25</v>
      </c>
    </row>
    <row r="13216">
      <c r="A13216">
        <v>14351</v>
      </c>
      <c r="B13216" t="str">
        <v>2015-10-08</v>
      </c>
      <c r="C13216" t="str">
        <v>Midday</v>
      </c>
      <c r="D13216">
        <v>4</v>
      </c>
      <c r="E13216" t="str">
        <f>IF(MOD(D13216,2)=0,"EVEN","ODD")</f>
        <v>EVEN</v>
      </c>
      <c r="F13216" t="str">
        <f>IF(D13216&lt;=18,"LOW (1-18)","HIGH (19-36)")</f>
        <v>LOW (1-18)</v>
      </c>
      <c r="G13216">
        <f>INT((D13216-1)/6)+1</f>
        <v>1</v>
      </c>
      <c r="H13216">
        <f>MOD(D13216-1,6)+1</f>
        <v>4</v>
      </c>
      <c r="I13216">
        <f>37-D13216</f>
        <v>33</v>
      </c>
      <c r="J13216">
        <f>ABS(D13216-D13217)</f>
        <v>13</v>
      </c>
    </row>
    <row r="13217">
      <c r="A13217">
        <v>14350</v>
      </c>
      <c r="B13217" t="str">
        <v>2015-10-08</v>
      </c>
      <c r="C13217" t="str">
        <v>Morning</v>
      </c>
      <c r="D13217">
        <v>17</v>
      </c>
      <c r="E13217" t="str">
        <f>IF(MOD(D13217,2)=0,"EVEN","ODD")</f>
        <v>ODD</v>
      </c>
      <c r="F13217" t="str">
        <f>IF(D13217&lt;=18,"LOW (1-18)","HIGH (19-36)")</f>
        <v>LOW (1-18)</v>
      </c>
      <c r="G13217">
        <f>INT((D13217-1)/6)+1</f>
        <v>3</v>
      </c>
      <c r="H13217">
        <f>MOD(D13217-1,6)+1</f>
        <v>5</v>
      </c>
      <c r="I13217">
        <f>37-D13217</f>
        <v>20</v>
      </c>
      <c r="J13217">
        <f>ABS(D13217-D13218)</f>
        <v>0</v>
      </c>
    </row>
    <row r="13218">
      <c r="A13218">
        <v>14349</v>
      </c>
      <c r="B13218" t="str">
        <v>2015-10-07</v>
      </c>
      <c r="C13218" t="str">
        <v>Evening</v>
      </c>
      <c r="D13218">
        <v>17</v>
      </c>
      <c r="E13218" t="str">
        <f>IF(MOD(D13218,2)=0,"EVEN","ODD")</f>
        <v>ODD</v>
      </c>
      <c r="F13218" t="str">
        <f>IF(D13218&lt;=18,"LOW (1-18)","HIGH (19-36)")</f>
        <v>LOW (1-18)</v>
      </c>
      <c r="G13218">
        <f>INT((D13218-1)/6)+1</f>
        <v>3</v>
      </c>
      <c r="H13218">
        <f>MOD(D13218-1,6)+1</f>
        <v>5</v>
      </c>
      <c r="I13218">
        <f>37-D13218</f>
        <v>20</v>
      </c>
      <c r="J13218">
        <f>ABS(D13218-D13219)</f>
        <v>10</v>
      </c>
    </row>
    <row r="13219">
      <c r="A13219">
        <v>14348</v>
      </c>
      <c r="B13219" t="str">
        <v>2015-10-07</v>
      </c>
      <c r="C13219" t="str">
        <v>Afternoon</v>
      </c>
      <c r="D13219">
        <v>7</v>
      </c>
      <c r="E13219" t="str">
        <f>IF(MOD(D13219,2)=0,"EVEN","ODD")</f>
        <v>ODD</v>
      </c>
      <c r="F13219" t="str">
        <f>IF(D13219&lt;=18,"LOW (1-18)","HIGH (19-36)")</f>
        <v>LOW (1-18)</v>
      </c>
      <c r="G13219">
        <f>INT((D13219-1)/6)+1</f>
        <v>2</v>
      </c>
      <c r="H13219">
        <f>MOD(D13219-1,6)+1</f>
        <v>1</v>
      </c>
      <c r="I13219">
        <f>37-D13219</f>
        <v>30</v>
      </c>
      <c r="J13219">
        <f>ABS(D13219-D13220)</f>
        <v>9</v>
      </c>
    </row>
    <row r="13220">
      <c r="A13220">
        <v>14347</v>
      </c>
      <c r="B13220" t="str">
        <v>2015-10-07</v>
      </c>
      <c r="C13220" t="str">
        <v>Midday</v>
      </c>
      <c r="D13220">
        <v>16</v>
      </c>
      <c r="E13220" t="str">
        <f>IF(MOD(D13220,2)=0,"EVEN","ODD")</f>
        <v>EVEN</v>
      </c>
      <c r="F13220" t="str">
        <f>IF(D13220&lt;=18,"LOW (1-18)","HIGH (19-36)")</f>
        <v>LOW (1-18)</v>
      </c>
      <c r="G13220">
        <f>INT((D13220-1)/6)+1</f>
        <v>3</v>
      </c>
      <c r="H13220">
        <f>MOD(D13220-1,6)+1</f>
        <v>4</v>
      </c>
      <c r="I13220">
        <f>37-D13220</f>
        <v>21</v>
      </c>
      <c r="J13220">
        <f>ABS(D13220-D13221)</f>
        <v>7</v>
      </c>
    </row>
    <row r="13221">
      <c r="A13221">
        <v>14346</v>
      </c>
      <c r="B13221" t="str">
        <v>2015-10-07</v>
      </c>
      <c r="C13221" t="str">
        <v>Morning</v>
      </c>
      <c r="D13221">
        <v>23</v>
      </c>
      <c r="E13221" t="str">
        <f>IF(MOD(D13221,2)=0,"EVEN","ODD")</f>
        <v>ODD</v>
      </c>
      <c r="F13221" t="str">
        <f>IF(D13221&lt;=18,"LOW (1-18)","HIGH (19-36)")</f>
        <v>HIGH (19-36)</v>
      </c>
      <c r="G13221">
        <f>INT((D13221-1)/6)+1</f>
        <v>4</v>
      </c>
      <c r="H13221">
        <f>MOD(D13221-1,6)+1</f>
        <v>5</v>
      </c>
      <c r="I13221">
        <f>37-D13221</f>
        <v>14</v>
      </c>
      <c r="J13221">
        <f>ABS(D13221-D13222)</f>
        <v>16</v>
      </c>
    </row>
    <row r="13222">
      <c r="A13222">
        <v>14345</v>
      </c>
      <c r="B13222" t="str">
        <v>2015-10-06</v>
      </c>
      <c r="C13222" t="str">
        <v>Evening</v>
      </c>
      <c r="D13222">
        <v>7</v>
      </c>
      <c r="E13222" t="str">
        <f>IF(MOD(D13222,2)=0,"EVEN","ODD")</f>
        <v>ODD</v>
      </c>
      <c r="F13222" t="str">
        <f>IF(D13222&lt;=18,"LOW (1-18)","HIGH (19-36)")</f>
        <v>LOW (1-18)</v>
      </c>
      <c r="G13222">
        <f>INT((D13222-1)/6)+1</f>
        <v>2</v>
      </c>
      <c r="H13222">
        <f>MOD(D13222-1,6)+1</f>
        <v>1</v>
      </c>
      <c r="I13222">
        <f>37-D13222</f>
        <v>30</v>
      </c>
      <c r="J13222">
        <f>ABS(D13222-D13223)</f>
        <v>27</v>
      </c>
    </row>
    <row r="13223">
      <c r="A13223">
        <v>14344</v>
      </c>
      <c r="B13223" t="str">
        <v>2015-10-06</v>
      </c>
      <c r="C13223" t="str">
        <v>Afternoon</v>
      </c>
      <c r="D13223">
        <v>34</v>
      </c>
      <c r="E13223" t="str">
        <f>IF(MOD(D13223,2)=0,"EVEN","ODD")</f>
        <v>EVEN</v>
      </c>
      <c r="F13223" t="str">
        <f>IF(D13223&lt;=18,"LOW (1-18)","HIGH (19-36)")</f>
        <v>HIGH (19-36)</v>
      </c>
      <c r="G13223">
        <f>INT((D13223-1)/6)+1</f>
        <v>6</v>
      </c>
      <c r="H13223">
        <f>MOD(D13223-1,6)+1</f>
        <v>4</v>
      </c>
      <c r="I13223">
        <f>37-D13223</f>
        <v>3</v>
      </c>
      <c r="J13223">
        <f>ABS(D13223-D13224)</f>
        <v>14</v>
      </c>
    </row>
    <row r="13224">
      <c r="A13224">
        <v>14343</v>
      </c>
      <c r="B13224" t="str">
        <v>2015-10-06</v>
      </c>
      <c r="C13224" t="str">
        <v>Midday</v>
      </c>
      <c r="D13224">
        <v>20</v>
      </c>
      <c r="E13224" t="str">
        <f>IF(MOD(D13224,2)=0,"EVEN","ODD")</f>
        <v>EVEN</v>
      </c>
      <c r="F13224" t="str">
        <f>IF(D13224&lt;=18,"LOW (1-18)","HIGH (19-36)")</f>
        <v>HIGH (19-36)</v>
      </c>
      <c r="G13224">
        <f>INT((D13224-1)/6)+1</f>
        <v>4</v>
      </c>
      <c r="H13224">
        <f>MOD(D13224-1,6)+1</f>
        <v>2</v>
      </c>
      <c r="I13224">
        <f>37-D13224</f>
        <v>17</v>
      </c>
      <c r="J13224">
        <f>ABS(D13224-D13225)</f>
        <v>2</v>
      </c>
    </row>
    <row r="13225">
      <c r="A13225">
        <v>14342</v>
      </c>
      <c r="B13225" t="str">
        <v>2015-10-06</v>
      </c>
      <c r="C13225" t="str">
        <v>Morning</v>
      </c>
      <c r="D13225">
        <v>18</v>
      </c>
      <c r="E13225" t="str">
        <f>IF(MOD(D13225,2)=0,"EVEN","ODD")</f>
        <v>EVEN</v>
      </c>
      <c r="F13225" t="str">
        <f>IF(D13225&lt;=18,"LOW (1-18)","HIGH (19-36)")</f>
        <v>LOW (1-18)</v>
      </c>
      <c r="G13225">
        <f>INT((D13225-1)/6)+1</f>
        <v>3</v>
      </c>
      <c r="H13225">
        <f>MOD(D13225-1,6)+1</f>
        <v>6</v>
      </c>
      <c r="I13225">
        <f>37-D13225</f>
        <v>19</v>
      </c>
      <c r="J13225">
        <f>ABS(D13225-D13226)</f>
        <v>2</v>
      </c>
    </row>
    <row r="13226">
      <c r="A13226">
        <v>14341</v>
      </c>
      <c r="B13226" t="str">
        <v>2015-10-05</v>
      </c>
      <c r="C13226" t="str">
        <v>Evening</v>
      </c>
      <c r="D13226">
        <v>16</v>
      </c>
      <c r="E13226" t="str">
        <f>IF(MOD(D13226,2)=0,"EVEN","ODD")</f>
        <v>EVEN</v>
      </c>
      <c r="F13226" t="str">
        <f>IF(D13226&lt;=18,"LOW (1-18)","HIGH (19-36)")</f>
        <v>LOW (1-18)</v>
      </c>
      <c r="G13226">
        <f>INT((D13226-1)/6)+1</f>
        <v>3</v>
      </c>
      <c r="H13226">
        <f>MOD(D13226-1,6)+1</f>
        <v>4</v>
      </c>
      <c r="I13226">
        <f>37-D13226</f>
        <v>21</v>
      </c>
      <c r="J13226">
        <f>ABS(D13226-D13227)</f>
        <v>5</v>
      </c>
    </row>
    <row r="13227">
      <c r="A13227">
        <v>14340</v>
      </c>
      <c r="B13227" t="str">
        <v>2015-10-05</v>
      </c>
      <c r="C13227" t="str">
        <v>Afternoon</v>
      </c>
      <c r="D13227">
        <v>21</v>
      </c>
      <c r="E13227" t="str">
        <f>IF(MOD(D13227,2)=0,"EVEN","ODD")</f>
        <v>ODD</v>
      </c>
      <c r="F13227" t="str">
        <f>IF(D13227&lt;=18,"LOW (1-18)","HIGH (19-36)")</f>
        <v>HIGH (19-36)</v>
      </c>
      <c r="G13227">
        <f>INT((D13227-1)/6)+1</f>
        <v>4</v>
      </c>
      <c r="H13227">
        <f>MOD(D13227-1,6)+1</f>
        <v>3</v>
      </c>
      <c r="I13227">
        <f>37-D13227</f>
        <v>16</v>
      </c>
      <c r="J13227">
        <f>ABS(D13227-D13228)</f>
        <v>6</v>
      </c>
    </row>
    <row r="13228">
      <c r="A13228">
        <v>14339</v>
      </c>
      <c r="B13228" t="str">
        <v>2015-10-05</v>
      </c>
      <c r="C13228" t="str">
        <v>Midday</v>
      </c>
      <c r="D13228">
        <v>27</v>
      </c>
      <c r="E13228" t="str">
        <f>IF(MOD(D13228,2)=0,"EVEN","ODD")</f>
        <v>ODD</v>
      </c>
      <c r="F13228" t="str">
        <f>IF(D13228&lt;=18,"LOW (1-18)","HIGH (19-36)")</f>
        <v>HIGH (19-36)</v>
      </c>
      <c r="G13228">
        <f>INT((D13228-1)/6)+1</f>
        <v>5</v>
      </c>
      <c r="H13228">
        <f>MOD(D13228-1,6)+1</f>
        <v>3</v>
      </c>
      <c r="I13228">
        <f>37-D13228</f>
        <v>10</v>
      </c>
      <c r="J13228">
        <f>ABS(D13228-D13229)</f>
        <v>3</v>
      </c>
    </row>
    <row r="13229">
      <c r="A13229">
        <v>14338</v>
      </c>
      <c r="B13229" t="str">
        <v>2015-10-05</v>
      </c>
      <c r="C13229" t="str">
        <v>Morning</v>
      </c>
      <c r="D13229">
        <v>30</v>
      </c>
      <c r="E13229" t="str">
        <f>IF(MOD(D13229,2)=0,"EVEN","ODD")</f>
        <v>EVEN</v>
      </c>
      <c r="F13229" t="str">
        <f>IF(D13229&lt;=18,"LOW (1-18)","HIGH (19-36)")</f>
        <v>HIGH (19-36)</v>
      </c>
      <c r="G13229">
        <f>INT((D13229-1)/6)+1</f>
        <v>5</v>
      </c>
      <c r="H13229">
        <f>MOD(D13229-1,6)+1</f>
        <v>6</v>
      </c>
      <c r="I13229">
        <f>37-D13229</f>
        <v>7</v>
      </c>
      <c r="J13229">
        <f>ABS(D13229-D13230)</f>
        <v>10</v>
      </c>
    </row>
    <row r="13230">
      <c r="A13230">
        <v>14337</v>
      </c>
      <c r="B13230" t="str">
        <v>2015-10-03</v>
      </c>
      <c r="C13230" t="str">
        <v>Evening</v>
      </c>
      <c r="D13230">
        <v>20</v>
      </c>
      <c r="E13230" t="str">
        <f>IF(MOD(D13230,2)=0,"EVEN","ODD")</f>
        <v>EVEN</v>
      </c>
      <c r="F13230" t="str">
        <f>IF(D13230&lt;=18,"LOW (1-18)","HIGH (19-36)")</f>
        <v>HIGH (19-36)</v>
      </c>
      <c r="G13230">
        <f>INT((D13230-1)/6)+1</f>
        <v>4</v>
      </c>
      <c r="H13230">
        <f>MOD(D13230-1,6)+1</f>
        <v>2</v>
      </c>
      <c r="I13230">
        <f>37-D13230</f>
        <v>17</v>
      </c>
      <c r="J13230">
        <f>ABS(D13230-D13231)</f>
        <v>1</v>
      </c>
    </row>
    <row r="13231">
      <c r="A13231">
        <v>14336</v>
      </c>
      <c r="B13231" t="str">
        <v>2015-10-03</v>
      </c>
      <c r="C13231" t="str">
        <v>Afternoon</v>
      </c>
      <c r="D13231">
        <v>19</v>
      </c>
      <c r="E13231" t="str">
        <f>IF(MOD(D13231,2)=0,"EVEN","ODD")</f>
        <v>ODD</v>
      </c>
      <c r="F13231" t="str">
        <f>IF(D13231&lt;=18,"LOW (1-18)","HIGH (19-36)")</f>
        <v>HIGH (19-36)</v>
      </c>
      <c r="G13231">
        <f>INT((D13231-1)/6)+1</f>
        <v>4</v>
      </c>
      <c r="H13231">
        <f>MOD(D13231-1,6)+1</f>
        <v>1</v>
      </c>
      <c r="I13231">
        <f>37-D13231</f>
        <v>18</v>
      </c>
      <c r="J13231">
        <f>ABS(D13231-D13232)</f>
        <v>1</v>
      </c>
    </row>
    <row r="13232">
      <c r="A13232">
        <v>14335</v>
      </c>
      <c r="B13232" t="str">
        <v>2015-10-03</v>
      </c>
      <c r="C13232" t="str">
        <v>Midday</v>
      </c>
      <c r="D13232">
        <v>18</v>
      </c>
      <c r="E13232" t="str">
        <f>IF(MOD(D13232,2)=0,"EVEN","ODD")</f>
        <v>EVEN</v>
      </c>
      <c r="F13232" t="str">
        <f>IF(D13232&lt;=18,"LOW (1-18)","HIGH (19-36)")</f>
        <v>LOW (1-18)</v>
      </c>
      <c r="G13232">
        <f>INT((D13232-1)/6)+1</f>
        <v>3</v>
      </c>
      <c r="H13232">
        <f>MOD(D13232-1,6)+1</f>
        <v>6</v>
      </c>
      <c r="I13232">
        <f>37-D13232</f>
        <v>19</v>
      </c>
      <c r="J13232">
        <f>ABS(D13232-D13233)</f>
        <v>6</v>
      </c>
    </row>
    <row r="13233">
      <c r="A13233">
        <v>14334</v>
      </c>
      <c r="B13233" t="str">
        <v>2015-10-03</v>
      </c>
      <c r="C13233" t="str">
        <v>Morning</v>
      </c>
      <c r="D13233">
        <v>12</v>
      </c>
      <c r="E13233" t="str">
        <f>IF(MOD(D13233,2)=0,"EVEN","ODD")</f>
        <v>EVEN</v>
      </c>
      <c r="F13233" t="str">
        <f>IF(D13233&lt;=18,"LOW (1-18)","HIGH (19-36)")</f>
        <v>LOW (1-18)</v>
      </c>
      <c r="G13233">
        <f>INT((D13233-1)/6)+1</f>
        <v>2</v>
      </c>
      <c r="H13233">
        <f>MOD(D13233-1,6)+1</f>
        <v>6</v>
      </c>
      <c r="I13233">
        <f>37-D13233</f>
        <v>25</v>
      </c>
      <c r="J13233">
        <f>ABS(D13233-D13234)</f>
        <v>3</v>
      </c>
    </row>
    <row r="13234">
      <c r="A13234">
        <v>14333</v>
      </c>
      <c r="B13234" t="str">
        <v>2015-10-02</v>
      </c>
      <c r="C13234" t="str">
        <v>Evening</v>
      </c>
      <c r="D13234">
        <v>9</v>
      </c>
      <c r="E13234" t="str">
        <f>IF(MOD(D13234,2)=0,"EVEN","ODD")</f>
        <v>ODD</v>
      </c>
      <c r="F13234" t="str">
        <f>IF(D13234&lt;=18,"LOW (1-18)","HIGH (19-36)")</f>
        <v>LOW (1-18)</v>
      </c>
      <c r="G13234">
        <f>INT((D13234-1)/6)+1</f>
        <v>2</v>
      </c>
      <c r="H13234">
        <f>MOD(D13234-1,6)+1</f>
        <v>3</v>
      </c>
      <c r="I13234">
        <f>37-D13234</f>
        <v>28</v>
      </c>
      <c r="J13234">
        <f>ABS(D13234-D13235)</f>
        <v>16</v>
      </c>
    </row>
    <row r="13235">
      <c r="A13235">
        <v>14332</v>
      </c>
      <c r="B13235" t="str">
        <v>2015-10-02</v>
      </c>
      <c r="C13235" t="str">
        <v>Afternoon</v>
      </c>
      <c r="D13235">
        <v>25</v>
      </c>
      <c r="E13235" t="str">
        <f>IF(MOD(D13235,2)=0,"EVEN","ODD")</f>
        <v>ODD</v>
      </c>
      <c r="F13235" t="str">
        <f>IF(D13235&lt;=18,"LOW (1-18)","HIGH (19-36)")</f>
        <v>HIGH (19-36)</v>
      </c>
      <c r="G13235">
        <f>INT((D13235-1)/6)+1</f>
        <v>5</v>
      </c>
      <c r="H13235">
        <f>MOD(D13235-1,6)+1</f>
        <v>1</v>
      </c>
      <c r="I13235">
        <f>37-D13235</f>
        <v>12</v>
      </c>
      <c r="J13235">
        <f>ABS(D13235-D13236)</f>
        <v>5</v>
      </c>
    </row>
    <row r="13236">
      <c r="A13236">
        <v>14331</v>
      </c>
      <c r="B13236" t="str">
        <v>2015-10-02</v>
      </c>
      <c r="C13236" t="str">
        <v>Midday</v>
      </c>
      <c r="D13236">
        <v>20</v>
      </c>
      <c r="E13236" t="str">
        <f>IF(MOD(D13236,2)=0,"EVEN","ODD")</f>
        <v>EVEN</v>
      </c>
      <c r="F13236" t="str">
        <f>IF(D13236&lt;=18,"LOW (1-18)","HIGH (19-36)")</f>
        <v>HIGH (19-36)</v>
      </c>
      <c r="G13236">
        <f>INT((D13236-1)/6)+1</f>
        <v>4</v>
      </c>
      <c r="H13236">
        <f>MOD(D13236-1,6)+1</f>
        <v>2</v>
      </c>
      <c r="I13236">
        <f>37-D13236</f>
        <v>17</v>
      </c>
      <c r="J13236">
        <f>ABS(D13236-D13237)</f>
        <v>4</v>
      </c>
    </row>
    <row r="13237">
      <c r="A13237">
        <v>14330</v>
      </c>
      <c r="B13237" t="str">
        <v>2015-10-02</v>
      </c>
      <c r="C13237" t="str">
        <v>Morning</v>
      </c>
      <c r="D13237">
        <v>16</v>
      </c>
      <c r="E13237" t="str">
        <f>IF(MOD(D13237,2)=0,"EVEN","ODD")</f>
        <v>EVEN</v>
      </c>
      <c r="F13237" t="str">
        <f>IF(D13237&lt;=18,"LOW (1-18)","HIGH (19-36)")</f>
        <v>LOW (1-18)</v>
      </c>
      <c r="G13237">
        <f>INT((D13237-1)/6)+1</f>
        <v>3</v>
      </c>
      <c r="H13237">
        <f>MOD(D13237-1,6)+1</f>
        <v>4</v>
      </c>
      <c r="I13237">
        <f>37-D13237</f>
        <v>21</v>
      </c>
      <c r="J13237">
        <f>ABS(D13237-D13238)</f>
        <v>3</v>
      </c>
    </row>
    <row r="13238">
      <c r="A13238">
        <v>14329</v>
      </c>
      <c r="B13238" t="str">
        <v>2015-10-01</v>
      </c>
      <c r="C13238" t="str">
        <v>Evening</v>
      </c>
      <c r="D13238">
        <v>19</v>
      </c>
      <c r="E13238" t="str">
        <f>IF(MOD(D13238,2)=0,"EVEN","ODD")</f>
        <v>ODD</v>
      </c>
      <c r="F13238" t="str">
        <f>IF(D13238&lt;=18,"LOW (1-18)","HIGH (19-36)")</f>
        <v>HIGH (19-36)</v>
      </c>
      <c r="G13238">
        <f>INT((D13238-1)/6)+1</f>
        <v>4</v>
      </c>
      <c r="H13238">
        <f>MOD(D13238-1,6)+1</f>
        <v>1</v>
      </c>
      <c r="I13238">
        <f>37-D13238</f>
        <v>18</v>
      </c>
      <c r="J13238">
        <f>ABS(D13238-D13239)</f>
        <v>4</v>
      </c>
    </row>
    <row r="13239">
      <c r="A13239">
        <v>14328</v>
      </c>
      <c r="B13239" t="str">
        <v>2015-10-01</v>
      </c>
      <c r="C13239" t="str">
        <v>Afternoon</v>
      </c>
      <c r="D13239">
        <v>15</v>
      </c>
      <c r="E13239" t="str">
        <f>IF(MOD(D13239,2)=0,"EVEN","ODD")</f>
        <v>ODD</v>
      </c>
      <c r="F13239" t="str">
        <f>IF(D13239&lt;=18,"LOW (1-18)","HIGH (19-36)")</f>
        <v>LOW (1-18)</v>
      </c>
      <c r="G13239">
        <f>INT((D13239-1)/6)+1</f>
        <v>3</v>
      </c>
      <c r="H13239">
        <f>MOD(D13239-1,6)+1</f>
        <v>3</v>
      </c>
      <c r="I13239">
        <f>37-D13239</f>
        <v>22</v>
      </c>
      <c r="J13239">
        <f>ABS(D13239-D13240)</f>
        <v>20</v>
      </c>
    </row>
    <row r="13240">
      <c r="A13240">
        <v>14327</v>
      </c>
      <c r="B13240" t="str">
        <v>2015-10-01</v>
      </c>
      <c r="C13240" t="str">
        <v>Midday</v>
      </c>
      <c r="D13240">
        <v>35</v>
      </c>
      <c r="E13240" t="str">
        <f>IF(MOD(D13240,2)=0,"EVEN","ODD")</f>
        <v>ODD</v>
      </c>
      <c r="F13240" t="str">
        <f>IF(D13240&lt;=18,"LOW (1-18)","HIGH (19-36)")</f>
        <v>HIGH (19-36)</v>
      </c>
      <c r="G13240">
        <f>INT((D13240-1)/6)+1</f>
        <v>6</v>
      </c>
      <c r="H13240">
        <f>MOD(D13240-1,6)+1</f>
        <v>5</v>
      </c>
      <c r="I13240">
        <f>37-D13240</f>
        <v>2</v>
      </c>
      <c r="J13240">
        <f>ABS(D13240-D13241)</f>
        <v>0</v>
      </c>
    </row>
    <row r="13241">
      <c r="A13241">
        <v>14326</v>
      </c>
      <c r="B13241" t="str">
        <v>2015-10-01</v>
      </c>
      <c r="C13241" t="str">
        <v>Morning</v>
      </c>
      <c r="D13241">
        <v>35</v>
      </c>
      <c r="E13241" t="str">
        <f>IF(MOD(D13241,2)=0,"EVEN","ODD")</f>
        <v>ODD</v>
      </c>
      <c r="F13241" t="str">
        <f>IF(D13241&lt;=18,"LOW (1-18)","HIGH (19-36)")</f>
        <v>HIGH (19-36)</v>
      </c>
      <c r="G13241">
        <f>INT((D13241-1)/6)+1</f>
        <v>6</v>
      </c>
      <c r="H13241">
        <f>MOD(D13241-1,6)+1</f>
        <v>5</v>
      </c>
      <c r="I13241">
        <f>37-D13241</f>
        <v>2</v>
      </c>
      <c r="J13241">
        <f>ABS(D13241-D13242)</f>
        <v>19</v>
      </c>
    </row>
    <row r="13242">
      <c r="A13242">
        <v>14325</v>
      </c>
      <c r="B13242" t="str">
        <v>2015-09-30</v>
      </c>
      <c r="C13242" t="str">
        <v>Evening</v>
      </c>
      <c r="D13242">
        <v>16</v>
      </c>
      <c r="E13242" t="str">
        <f>IF(MOD(D13242,2)=0,"EVEN","ODD")</f>
        <v>EVEN</v>
      </c>
      <c r="F13242" t="str">
        <f>IF(D13242&lt;=18,"LOW (1-18)","HIGH (19-36)")</f>
        <v>LOW (1-18)</v>
      </c>
      <c r="G13242">
        <f>INT((D13242-1)/6)+1</f>
        <v>3</v>
      </c>
      <c r="H13242">
        <f>MOD(D13242-1,6)+1</f>
        <v>4</v>
      </c>
      <c r="I13242">
        <f>37-D13242</f>
        <v>21</v>
      </c>
      <c r="J13242">
        <f>ABS(D13242-D13243)</f>
        <v>0</v>
      </c>
    </row>
    <row r="13243">
      <c r="A13243">
        <v>14324</v>
      </c>
      <c r="B13243" t="str">
        <v>2015-09-30</v>
      </c>
      <c r="C13243" t="str">
        <v>Afternoon</v>
      </c>
      <c r="D13243">
        <v>16</v>
      </c>
      <c r="E13243" t="str">
        <f>IF(MOD(D13243,2)=0,"EVEN","ODD")</f>
        <v>EVEN</v>
      </c>
      <c r="F13243" t="str">
        <f>IF(D13243&lt;=18,"LOW (1-18)","HIGH (19-36)")</f>
        <v>LOW (1-18)</v>
      </c>
      <c r="G13243">
        <f>INT((D13243-1)/6)+1</f>
        <v>3</v>
      </c>
      <c r="H13243">
        <f>MOD(D13243-1,6)+1</f>
        <v>4</v>
      </c>
      <c r="I13243">
        <f>37-D13243</f>
        <v>21</v>
      </c>
      <c r="J13243">
        <f>ABS(D13243-D13244)</f>
        <v>13</v>
      </c>
    </row>
    <row r="13244">
      <c r="A13244">
        <v>14323</v>
      </c>
      <c r="B13244" t="str">
        <v>2015-09-30</v>
      </c>
      <c r="C13244" t="str">
        <v>Midday</v>
      </c>
      <c r="D13244">
        <v>3</v>
      </c>
      <c r="E13244" t="str">
        <f>IF(MOD(D13244,2)=0,"EVEN","ODD")</f>
        <v>ODD</v>
      </c>
      <c r="F13244" t="str">
        <f>IF(D13244&lt;=18,"LOW (1-18)","HIGH (19-36)")</f>
        <v>LOW (1-18)</v>
      </c>
      <c r="G13244">
        <f>INT((D13244-1)/6)+1</f>
        <v>1</v>
      </c>
      <c r="H13244">
        <f>MOD(D13244-1,6)+1</f>
        <v>3</v>
      </c>
      <c r="I13244">
        <f>37-D13244</f>
        <v>34</v>
      </c>
      <c r="J13244">
        <f>ABS(D13244-D13245)</f>
        <v>30</v>
      </c>
    </row>
    <row r="13245">
      <c r="A13245">
        <v>14322</v>
      </c>
      <c r="B13245" t="str">
        <v>2015-09-30</v>
      </c>
      <c r="C13245" t="str">
        <v>Morning</v>
      </c>
      <c r="D13245">
        <v>33</v>
      </c>
      <c r="E13245" t="str">
        <f>IF(MOD(D13245,2)=0,"EVEN","ODD")</f>
        <v>ODD</v>
      </c>
      <c r="F13245" t="str">
        <f>IF(D13245&lt;=18,"LOW (1-18)","HIGH (19-36)")</f>
        <v>HIGH (19-36)</v>
      </c>
      <c r="G13245">
        <f>INT((D13245-1)/6)+1</f>
        <v>6</v>
      </c>
      <c r="H13245">
        <f>MOD(D13245-1,6)+1</f>
        <v>3</v>
      </c>
      <c r="I13245">
        <f>37-D13245</f>
        <v>4</v>
      </c>
      <c r="J13245">
        <f>ABS(D13245-D13246)</f>
        <v>11</v>
      </c>
    </row>
    <row r="13246">
      <c r="A13246">
        <v>14321</v>
      </c>
      <c r="B13246" t="str">
        <v>2015-09-29</v>
      </c>
      <c r="C13246" t="str">
        <v>Evening</v>
      </c>
      <c r="D13246">
        <v>22</v>
      </c>
      <c r="E13246" t="str">
        <f>IF(MOD(D13246,2)=0,"EVEN","ODD")</f>
        <v>EVEN</v>
      </c>
      <c r="F13246" t="str">
        <f>IF(D13246&lt;=18,"LOW (1-18)","HIGH (19-36)")</f>
        <v>HIGH (19-36)</v>
      </c>
      <c r="G13246">
        <f>INT((D13246-1)/6)+1</f>
        <v>4</v>
      </c>
      <c r="H13246">
        <f>MOD(D13246-1,6)+1</f>
        <v>4</v>
      </c>
      <c r="I13246">
        <f>37-D13246</f>
        <v>15</v>
      </c>
      <c r="J13246">
        <f>ABS(D13246-D13247)</f>
        <v>16</v>
      </c>
    </row>
    <row r="13247">
      <c r="A13247">
        <v>14320</v>
      </c>
      <c r="B13247" t="str">
        <v>2015-09-29</v>
      </c>
      <c r="C13247" t="str">
        <v>Afternoon</v>
      </c>
      <c r="D13247">
        <v>6</v>
      </c>
      <c r="E13247" t="str">
        <f>IF(MOD(D13247,2)=0,"EVEN","ODD")</f>
        <v>EVEN</v>
      </c>
      <c r="F13247" t="str">
        <f>IF(D13247&lt;=18,"LOW (1-18)","HIGH (19-36)")</f>
        <v>LOW (1-18)</v>
      </c>
      <c r="G13247">
        <f>INT((D13247-1)/6)+1</f>
        <v>1</v>
      </c>
      <c r="H13247">
        <f>MOD(D13247-1,6)+1</f>
        <v>6</v>
      </c>
      <c r="I13247">
        <f>37-D13247</f>
        <v>31</v>
      </c>
      <c r="J13247">
        <f>ABS(D13247-D13248)</f>
        <v>4</v>
      </c>
    </row>
    <row r="13248">
      <c r="A13248">
        <v>14319</v>
      </c>
      <c r="B13248" t="str">
        <v>2015-09-29</v>
      </c>
      <c r="C13248" t="str">
        <v>Midday</v>
      </c>
      <c r="D13248">
        <v>10</v>
      </c>
      <c r="E13248" t="str">
        <f>IF(MOD(D13248,2)=0,"EVEN","ODD")</f>
        <v>EVEN</v>
      </c>
      <c r="F13248" t="str">
        <f>IF(D13248&lt;=18,"LOW (1-18)","HIGH (19-36)")</f>
        <v>LOW (1-18)</v>
      </c>
      <c r="G13248">
        <f>INT((D13248-1)/6)+1</f>
        <v>2</v>
      </c>
      <c r="H13248">
        <f>MOD(D13248-1,6)+1</f>
        <v>4</v>
      </c>
      <c r="I13248">
        <f>37-D13248</f>
        <v>27</v>
      </c>
      <c r="J13248">
        <f>ABS(D13248-D13249)</f>
        <v>25</v>
      </c>
    </row>
    <row r="13249">
      <c r="A13249">
        <v>14318</v>
      </c>
      <c r="B13249" t="str">
        <v>2015-09-29</v>
      </c>
      <c r="C13249" t="str">
        <v>Morning</v>
      </c>
      <c r="D13249">
        <v>35</v>
      </c>
      <c r="E13249" t="str">
        <f>IF(MOD(D13249,2)=0,"EVEN","ODD")</f>
        <v>ODD</v>
      </c>
      <c r="F13249" t="str">
        <f>IF(D13249&lt;=18,"LOW (1-18)","HIGH (19-36)")</f>
        <v>HIGH (19-36)</v>
      </c>
      <c r="G13249">
        <f>INT((D13249-1)/6)+1</f>
        <v>6</v>
      </c>
      <c r="H13249">
        <f>MOD(D13249-1,6)+1</f>
        <v>5</v>
      </c>
      <c r="I13249">
        <f>37-D13249</f>
        <v>2</v>
      </c>
      <c r="J13249">
        <f>ABS(D13249-D13250)</f>
        <v>25</v>
      </c>
    </row>
    <row r="13250">
      <c r="A13250">
        <v>14317</v>
      </c>
      <c r="B13250" t="str">
        <v>2015-09-28</v>
      </c>
      <c r="C13250" t="str">
        <v>Evening</v>
      </c>
      <c r="D13250">
        <v>10</v>
      </c>
      <c r="E13250" t="str">
        <f>IF(MOD(D13250,2)=0,"EVEN","ODD")</f>
        <v>EVEN</v>
      </c>
      <c r="F13250" t="str">
        <f>IF(D13250&lt;=18,"LOW (1-18)","HIGH (19-36)")</f>
        <v>LOW (1-18)</v>
      </c>
      <c r="G13250">
        <f>INT((D13250-1)/6)+1</f>
        <v>2</v>
      </c>
      <c r="H13250">
        <f>MOD(D13250-1,6)+1</f>
        <v>4</v>
      </c>
      <c r="I13250">
        <f>37-D13250</f>
        <v>27</v>
      </c>
      <c r="J13250">
        <f>ABS(D13250-D13251)</f>
        <v>3</v>
      </c>
    </row>
    <row r="13251">
      <c r="A13251">
        <v>14316</v>
      </c>
      <c r="B13251" t="str">
        <v>2015-09-28</v>
      </c>
      <c r="C13251" t="str">
        <v>Afternoon</v>
      </c>
      <c r="D13251">
        <v>13</v>
      </c>
      <c r="E13251" t="str">
        <f>IF(MOD(D13251,2)=0,"EVEN","ODD")</f>
        <v>ODD</v>
      </c>
      <c r="F13251" t="str">
        <f>IF(D13251&lt;=18,"LOW (1-18)","HIGH (19-36)")</f>
        <v>LOW (1-18)</v>
      </c>
      <c r="G13251">
        <f>INT((D13251-1)/6)+1</f>
        <v>3</v>
      </c>
      <c r="H13251">
        <f>MOD(D13251-1,6)+1</f>
        <v>1</v>
      </c>
      <c r="I13251">
        <f>37-D13251</f>
        <v>24</v>
      </c>
      <c r="J13251">
        <f>ABS(D13251-D13252)</f>
        <v>9</v>
      </c>
    </row>
    <row r="13252">
      <c r="A13252">
        <v>14315</v>
      </c>
      <c r="B13252" t="str">
        <v>2015-09-28</v>
      </c>
      <c r="C13252" t="str">
        <v>Midday</v>
      </c>
      <c r="D13252">
        <v>4</v>
      </c>
      <c r="E13252" t="str">
        <f>IF(MOD(D13252,2)=0,"EVEN","ODD")</f>
        <v>EVEN</v>
      </c>
      <c r="F13252" t="str">
        <f>IF(D13252&lt;=18,"LOW (1-18)","HIGH (19-36)")</f>
        <v>LOW (1-18)</v>
      </c>
      <c r="G13252">
        <f>INT((D13252-1)/6)+1</f>
        <v>1</v>
      </c>
      <c r="H13252">
        <f>MOD(D13252-1,6)+1</f>
        <v>4</v>
      </c>
      <c r="I13252">
        <f>37-D13252</f>
        <v>33</v>
      </c>
      <c r="J13252">
        <f>ABS(D13252-D13253)</f>
        <v>29</v>
      </c>
    </row>
    <row r="13253">
      <c r="A13253">
        <v>14314</v>
      </c>
      <c r="B13253" t="str">
        <v>2015-09-28</v>
      </c>
      <c r="C13253" t="str">
        <v>Morning</v>
      </c>
      <c r="D13253">
        <v>33</v>
      </c>
      <c r="E13253" t="str">
        <f>IF(MOD(D13253,2)=0,"EVEN","ODD")</f>
        <v>ODD</v>
      </c>
      <c r="F13253" t="str">
        <f>IF(D13253&lt;=18,"LOW (1-18)","HIGH (19-36)")</f>
        <v>HIGH (19-36)</v>
      </c>
      <c r="G13253">
        <f>INT((D13253-1)/6)+1</f>
        <v>6</v>
      </c>
      <c r="H13253">
        <f>MOD(D13253-1,6)+1</f>
        <v>3</v>
      </c>
      <c r="I13253">
        <f>37-D13253</f>
        <v>4</v>
      </c>
      <c r="J13253">
        <f>ABS(D13253-D13254)</f>
        <v>12</v>
      </c>
    </row>
    <row r="13254">
      <c r="A13254">
        <v>14313</v>
      </c>
      <c r="B13254" t="str">
        <v>2015-09-26</v>
      </c>
      <c r="C13254" t="str">
        <v>Evening</v>
      </c>
      <c r="D13254">
        <v>21</v>
      </c>
      <c r="E13254" t="str">
        <f>IF(MOD(D13254,2)=0,"EVEN","ODD")</f>
        <v>ODD</v>
      </c>
      <c r="F13254" t="str">
        <f>IF(D13254&lt;=18,"LOW (1-18)","HIGH (19-36)")</f>
        <v>HIGH (19-36)</v>
      </c>
      <c r="G13254">
        <f>INT((D13254-1)/6)+1</f>
        <v>4</v>
      </c>
      <c r="H13254">
        <f>MOD(D13254-1,6)+1</f>
        <v>3</v>
      </c>
      <c r="I13254">
        <f>37-D13254</f>
        <v>16</v>
      </c>
      <c r="J13254">
        <f>ABS(D13254-D13255)</f>
        <v>6</v>
      </c>
    </row>
    <row r="13255">
      <c r="A13255">
        <v>14312</v>
      </c>
      <c r="B13255" t="str">
        <v>2015-09-26</v>
      </c>
      <c r="C13255" t="str">
        <v>Afternoon</v>
      </c>
      <c r="D13255">
        <v>15</v>
      </c>
      <c r="E13255" t="str">
        <f>IF(MOD(D13255,2)=0,"EVEN","ODD")</f>
        <v>ODD</v>
      </c>
      <c r="F13255" t="str">
        <f>IF(D13255&lt;=18,"LOW (1-18)","HIGH (19-36)")</f>
        <v>LOW (1-18)</v>
      </c>
      <c r="G13255">
        <f>INT((D13255-1)/6)+1</f>
        <v>3</v>
      </c>
      <c r="H13255">
        <f>MOD(D13255-1,6)+1</f>
        <v>3</v>
      </c>
      <c r="I13255">
        <f>37-D13255</f>
        <v>22</v>
      </c>
      <c r="J13255">
        <f>ABS(D13255-D13256)</f>
        <v>15</v>
      </c>
    </row>
    <row r="13256">
      <c r="A13256">
        <v>14311</v>
      </c>
      <c r="B13256" t="str">
        <v>2015-09-26</v>
      </c>
      <c r="C13256" t="str">
        <v>Midday</v>
      </c>
      <c r="D13256">
        <v>30</v>
      </c>
      <c r="E13256" t="str">
        <f>IF(MOD(D13256,2)=0,"EVEN","ODD")</f>
        <v>EVEN</v>
      </c>
      <c r="F13256" t="str">
        <f>IF(D13256&lt;=18,"LOW (1-18)","HIGH (19-36)")</f>
        <v>HIGH (19-36)</v>
      </c>
      <c r="G13256">
        <f>INT((D13256-1)/6)+1</f>
        <v>5</v>
      </c>
      <c r="H13256">
        <f>MOD(D13256-1,6)+1</f>
        <v>6</v>
      </c>
      <c r="I13256">
        <f>37-D13256</f>
        <v>7</v>
      </c>
      <c r="J13256">
        <f>ABS(D13256-D13257)</f>
        <v>1</v>
      </c>
    </row>
    <row r="13257">
      <c r="A13257">
        <v>14310</v>
      </c>
      <c r="B13257" t="str">
        <v>2015-09-26</v>
      </c>
      <c r="C13257" t="str">
        <v>Morning</v>
      </c>
      <c r="D13257">
        <v>31</v>
      </c>
      <c r="E13257" t="str">
        <f>IF(MOD(D13257,2)=0,"EVEN","ODD")</f>
        <v>ODD</v>
      </c>
      <c r="F13257" t="str">
        <f>IF(D13257&lt;=18,"LOW (1-18)","HIGH (19-36)")</f>
        <v>HIGH (19-36)</v>
      </c>
      <c r="G13257">
        <f>INT((D13257-1)/6)+1</f>
        <v>6</v>
      </c>
      <c r="H13257">
        <f>MOD(D13257-1,6)+1</f>
        <v>1</v>
      </c>
      <c r="I13257">
        <f>37-D13257</f>
        <v>6</v>
      </c>
      <c r="J13257">
        <f>ABS(D13257-D13258)</f>
        <v>21</v>
      </c>
    </row>
    <row r="13258">
      <c r="A13258">
        <v>14309</v>
      </c>
      <c r="B13258" t="str">
        <v>2015-09-25</v>
      </c>
      <c r="C13258" t="str">
        <v>Evening</v>
      </c>
      <c r="D13258">
        <v>10</v>
      </c>
      <c r="E13258" t="str">
        <f>IF(MOD(D13258,2)=0,"EVEN","ODD")</f>
        <v>EVEN</v>
      </c>
      <c r="F13258" t="str">
        <f>IF(D13258&lt;=18,"LOW (1-18)","HIGH (19-36)")</f>
        <v>LOW (1-18)</v>
      </c>
      <c r="G13258">
        <f>INT((D13258-1)/6)+1</f>
        <v>2</v>
      </c>
      <c r="H13258">
        <f>MOD(D13258-1,6)+1</f>
        <v>4</v>
      </c>
      <c r="I13258">
        <f>37-D13258</f>
        <v>27</v>
      </c>
      <c r="J13258">
        <f>ABS(D13258-D13259)</f>
        <v>4</v>
      </c>
    </row>
    <row r="13259">
      <c r="A13259">
        <v>14308</v>
      </c>
      <c r="B13259" t="str">
        <v>2015-09-25</v>
      </c>
      <c r="C13259" t="str">
        <v>Afternoon</v>
      </c>
      <c r="D13259">
        <v>14</v>
      </c>
      <c r="E13259" t="str">
        <f>IF(MOD(D13259,2)=0,"EVEN","ODD")</f>
        <v>EVEN</v>
      </c>
      <c r="F13259" t="str">
        <f>IF(D13259&lt;=18,"LOW (1-18)","HIGH (19-36)")</f>
        <v>LOW (1-18)</v>
      </c>
      <c r="G13259">
        <f>INT((D13259-1)/6)+1</f>
        <v>3</v>
      </c>
      <c r="H13259">
        <f>MOD(D13259-1,6)+1</f>
        <v>2</v>
      </c>
      <c r="I13259">
        <f>37-D13259</f>
        <v>23</v>
      </c>
      <c r="J13259">
        <f>ABS(D13259-D13260)</f>
        <v>4</v>
      </c>
    </row>
    <row r="13260">
      <c r="A13260">
        <v>14307</v>
      </c>
      <c r="B13260" t="str">
        <v>2015-09-25</v>
      </c>
      <c r="C13260" t="str">
        <v>Midday</v>
      </c>
      <c r="D13260">
        <v>18</v>
      </c>
      <c r="E13260" t="str">
        <f>IF(MOD(D13260,2)=0,"EVEN","ODD")</f>
        <v>EVEN</v>
      </c>
      <c r="F13260" t="str">
        <f>IF(D13260&lt;=18,"LOW (1-18)","HIGH (19-36)")</f>
        <v>LOW (1-18)</v>
      </c>
      <c r="G13260">
        <f>INT((D13260-1)/6)+1</f>
        <v>3</v>
      </c>
      <c r="H13260">
        <f>MOD(D13260-1,6)+1</f>
        <v>6</v>
      </c>
      <c r="I13260">
        <f>37-D13260</f>
        <v>19</v>
      </c>
      <c r="J13260">
        <f>ABS(D13260-D13261)</f>
        <v>13</v>
      </c>
    </row>
    <row r="13261">
      <c r="A13261">
        <v>14306</v>
      </c>
      <c r="B13261" t="str">
        <v>2015-09-25</v>
      </c>
      <c r="C13261" t="str">
        <v>Morning</v>
      </c>
      <c r="D13261">
        <v>31</v>
      </c>
      <c r="E13261" t="str">
        <f>IF(MOD(D13261,2)=0,"EVEN","ODD")</f>
        <v>ODD</v>
      </c>
      <c r="F13261" t="str">
        <f>IF(D13261&lt;=18,"LOW (1-18)","HIGH (19-36)")</f>
        <v>HIGH (19-36)</v>
      </c>
      <c r="G13261">
        <f>INT((D13261-1)/6)+1</f>
        <v>6</v>
      </c>
      <c r="H13261">
        <f>MOD(D13261-1,6)+1</f>
        <v>1</v>
      </c>
      <c r="I13261">
        <f>37-D13261</f>
        <v>6</v>
      </c>
      <c r="J13261">
        <f>ABS(D13261-D13262)</f>
        <v>1</v>
      </c>
    </row>
    <row r="13262">
      <c r="A13262">
        <v>14305</v>
      </c>
      <c r="B13262" t="str">
        <v>2015-09-24</v>
      </c>
      <c r="C13262" t="str">
        <v>Evening</v>
      </c>
      <c r="D13262">
        <v>32</v>
      </c>
      <c r="E13262" t="str">
        <f>IF(MOD(D13262,2)=0,"EVEN","ODD")</f>
        <v>EVEN</v>
      </c>
      <c r="F13262" t="str">
        <f>IF(D13262&lt;=18,"LOW (1-18)","HIGH (19-36)")</f>
        <v>HIGH (19-36)</v>
      </c>
      <c r="G13262">
        <f>INT((D13262-1)/6)+1</f>
        <v>6</v>
      </c>
      <c r="H13262">
        <f>MOD(D13262-1,6)+1</f>
        <v>2</v>
      </c>
      <c r="I13262">
        <f>37-D13262</f>
        <v>5</v>
      </c>
      <c r="J13262">
        <f>ABS(D13262-D13263)</f>
        <v>8</v>
      </c>
    </row>
    <row r="13263">
      <c r="A13263">
        <v>14304</v>
      </c>
      <c r="B13263" t="str">
        <v>2015-09-24</v>
      </c>
      <c r="C13263" t="str">
        <v>Afternoon</v>
      </c>
      <c r="D13263">
        <v>24</v>
      </c>
      <c r="E13263" t="str">
        <f>IF(MOD(D13263,2)=0,"EVEN","ODD")</f>
        <v>EVEN</v>
      </c>
      <c r="F13263" t="str">
        <f>IF(D13263&lt;=18,"LOW (1-18)","HIGH (19-36)")</f>
        <v>HIGH (19-36)</v>
      </c>
      <c r="G13263">
        <f>INT((D13263-1)/6)+1</f>
        <v>4</v>
      </c>
      <c r="H13263">
        <f>MOD(D13263-1,6)+1</f>
        <v>6</v>
      </c>
      <c r="I13263">
        <f>37-D13263</f>
        <v>13</v>
      </c>
      <c r="J13263">
        <f>ABS(D13263-D13264)</f>
        <v>7</v>
      </c>
    </row>
    <row r="13264">
      <c r="A13264">
        <v>14303</v>
      </c>
      <c r="B13264" t="str">
        <v>2015-09-24</v>
      </c>
      <c r="C13264" t="str">
        <v>Midday</v>
      </c>
      <c r="D13264">
        <v>17</v>
      </c>
      <c r="E13264" t="str">
        <f>IF(MOD(D13264,2)=0,"EVEN","ODD")</f>
        <v>ODD</v>
      </c>
      <c r="F13264" t="str">
        <f>IF(D13264&lt;=18,"LOW (1-18)","HIGH (19-36)")</f>
        <v>LOW (1-18)</v>
      </c>
      <c r="G13264">
        <f>INT((D13264-1)/6)+1</f>
        <v>3</v>
      </c>
      <c r="H13264">
        <f>MOD(D13264-1,6)+1</f>
        <v>5</v>
      </c>
      <c r="I13264">
        <f>37-D13264</f>
        <v>20</v>
      </c>
      <c r="J13264">
        <f>ABS(D13264-D13265)</f>
        <v>3</v>
      </c>
    </row>
    <row r="13265">
      <c r="A13265">
        <v>14302</v>
      </c>
      <c r="B13265" t="str">
        <v>2015-09-24</v>
      </c>
      <c r="C13265" t="str">
        <v>Morning</v>
      </c>
      <c r="D13265">
        <v>14</v>
      </c>
      <c r="E13265" t="str">
        <f>IF(MOD(D13265,2)=0,"EVEN","ODD")</f>
        <v>EVEN</v>
      </c>
      <c r="F13265" t="str">
        <f>IF(D13265&lt;=18,"LOW (1-18)","HIGH (19-36)")</f>
        <v>LOW (1-18)</v>
      </c>
      <c r="G13265">
        <f>INT((D13265-1)/6)+1</f>
        <v>3</v>
      </c>
      <c r="H13265">
        <f>MOD(D13265-1,6)+1</f>
        <v>2</v>
      </c>
      <c r="I13265">
        <f>37-D13265</f>
        <v>23</v>
      </c>
      <c r="J13265">
        <f>ABS(D13265-D13266)</f>
        <v>21</v>
      </c>
    </row>
    <row r="13266">
      <c r="A13266">
        <v>14301</v>
      </c>
      <c r="B13266" t="str">
        <v>2015-09-23</v>
      </c>
      <c r="C13266" t="str">
        <v>Evening</v>
      </c>
      <c r="D13266">
        <v>35</v>
      </c>
      <c r="E13266" t="str">
        <f>IF(MOD(D13266,2)=0,"EVEN","ODD")</f>
        <v>ODD</v>
      </c>
      <c r="F13266" t="str">
        <f>IF(D13266&lt;=18,"LOW (1-18)","HIGH (19-36)")</f>
        <v>HIGH (19-36)</v>
      </c>
      <c r="G13266">
        <f>INT((D13266-1)/6)+1</f>
        <v>6</v>
      </c>
      <c r="H13266">
        <f>MOD(D13266-1,6)+1</f>
        <v>5</v>
      </c>
      <c r="I13266">
        <f>37-D13266</f>
        <v>2</v>
      </c>
      <c r="J13266">
        <f>ABS(D13266-D13267)</f>
        <v>13</v>
      </c>
    </row>
    <row r="13267">
      <c r="A13267">
        <v>14300</v>
      </c>
      <c r="B13267" t="str">
        <v>2015-09-23</v>
      </c>
      <c r="C13267" t="str">
        <v>Afternoon</v>
      </c>
      <c r="D13267">
        <v>22</v>
      </c>
      <c r="E13267" t="str">
        <f>IF(MOD(D13267,2)=0,"EVEN","ODD")</f>
        <v>EVEN</v>
      </c>
      <c r="F13267" t="str">
        <f>IF(D13267&lt;=18,"LOW (1-18)","HIGH (19-36)")</f>
        <v>HIGH (19-36)</v>
      </c>
      <c r="G13267">
        <f>INT((D13267-1)/6)+1</f>
        <v>4</v>
      </c>
      <c r="H13267">
        <f>MOD(D13267-1,6)+1</f>
        <v>4</v>
      </c>
      <c r="I13267">
        <f>37-D13267</f>
        <v>15</v>
      </c>
      <c r="J13267">
        <f>ABS(D13267-D13268)</f>
        <v>10</v>
      </c>
    </row>
    <row r="13268">
      <c r="A13268">
        <v>14299</v>
      </c>
      <c r="B13268" t="str">
        <v>2015-09-23</v>
      </c>
      <c r="C13268" t="str">
        <v>Midday</v>
      </c>
      <c r="D13268">
        <v>32</v>
      </c>
      <c r="E13268" t="str">
        <f>IF(MOD(D13268,2)=0,"EVEN","ODD")</f>
        <v>EVEN</v>
      </c>
      <c r="F13268" t="str">
        <f>IF(D13268&lt;=18,"LOW (1-18)","HIGH (19-36)")</f>
        <v>HIGH (19-36)</v>
      </c>
      <c r="G13268">
        <f>INT((D13268-1)/6)+1</f>
        <v>6</v>
      </c>
      <c r="H13268">
        <f>MOD(D13268-1,6)+1</f>
        <v>2</v>
      </c>
      <c r="I13268">
        <f>37-D13268</f>
        <v>5</v>
      </c>
      <c r="J13268">
        <f>ABS(D13268-D13269)</f>
        <v>29</v>
      </c>
    </row>
    <row r="13269">
      <c r="A13269">
        <v>14298</v>
      </c>
      <c r="B13269" t="str">
        <v>2015-09-23</v>
      </c>
      <c r="C13269" t="str">
        <v>Morning</v>
      </c>
      <c r="D13269">
        <v>3</v>
      </c>
      <c r="E13269" t="str">
        <f>IF(MOD(D13269,2)=0,"EVEN","ODD")</f>
        <v>ODD</v>
      </c>
      <c r="F13269" t="str">
        <f>IF(D13269&lt;=18,"LOW (1-18)","HIGH (19-36)")</f>
        <v>LOW (1-18)</v>
      </c>
      <c r="G13269">
        <f>INT((D13269-1)/6)+1</f>
        <v>1</v>
      </c>
      <c r="H13269">
        <f>MOD(D13269-1,6)+1</f>
        <v>3</v>
      </c>
      <c r="I13269">
        <f>37-D13269</f>
        <v>34</v>
      </c>
      <c r="J13269">
        <f>ABS(D13269-D13270)</f>
        <v>16</v>
      </c>
    </row>
    <row r="13270">
      <c r="A13270">
        <v>14297</v>
      </c>
      <c r="B13270" t="str">
        <v>2015-09-22</v>
      </c>
      <c r="C13270" t="str">
        <v>Evening</v>
      </c>
      <c r="D13270">
        <v>19</v>
      </c>
      <c r="E13270" t="str">
        <f>IF(MOD(D13270,2)=0,"EVEN","ODD")</f>
        <v>ODD</v>
      </c>
      <c r="F13270" t="str">
        <f>IF(D13270&lt;=18,"LOW (1-18)","HIGH (19-36)")</f>
        <v>HIGH (19-36)</v>
      </c>
      <c r="G13270">
        <f>INT((D13270-1)/6)+1</f>
        <v>4</v>
      </c>
      <c r="H13270">
        <f>MOD(D13270-1,6)+1</f>
        <v>1</v>
      </c>
      <c r="I13270">
        <f>37-D13270</f>
        <v>18</v>
      </c>
      <c r="J13270">
        <f>ABS(D13270-D13271)</f>
        <v>7</v>
      </c>
    </row>
    <row r="13271">
      <c r="A13271">
        <v>14296</v>
      </c>
      <c r="B13271" t="str">
        <v>2015-09-22</v>
      </c>
      <c r="C13271" t="str">
        <v>Afternoon</v>
      </c>
      <c r="D13271">
        <v>26</v>
      </c>
      <c r="E13271" t="str">
        <f>IF(MOD(D13271,2)=0,"EVEN","ODD")</f>
        <v>EVEN</v>
      </c>
      <c r="F13271" t="str">
        <f>IF(D13271&lt;=18,"LOW (1-18)","HIGH (19-36)")</f>
        <v>HIGH (19-36)</v>
      </c>
      <c r="G13271">
        <f>INT((D13271-1)/6)+1</f>
        <v>5</v>
      </c>
      <c r="H13271">
        <f>MOD(D13271-1,6)+1</f>
        <v>2</v>
      </c>
      <c r="I13271">
        <f>37-D13271</f>
        <v>11</v>
      </c>
      <c r="J13271">
        <f>ABS(D13271-D13272)</f>
        <v>3</v>
      </c>
    </row>
    <row r="13272">
      <c r="A13272">
        <v>14295</v>
      </c>
      <c r="B13272" t="str">
        <v>2015-09-22</v>
      </c>
      <c r="C13272" t="str">
        <v>Midday</v>
      </c>
      <c r="D13272">
        <v>23</v>
      </c>
      <c r="E13272" t="str">
        <f>IF(MOD(D13272,2)=0,"EVEN","ODD")</f>
        <v>ODD</v>
      </c>
      <c r="F13272" t="str">
        <f>IF(D13272&lt;=18,"LOW (1-18)","HIGH (19-36)")</f>
        <v>HIGH (19-36)</v>
      </c>
      <c r="G13272">
        <f>INT((D13272-1)/6)+1</f>
        <v>4</v>
      </c>
      <c r="H13272">
        <f>MOD(D13272-1,6)+1</f>
        <v>5</v>
      </c>
      <c r="I13272">
        <f>37-D13272</f>
        <v>14</v>
      </c>
      <c r="J13272">
        <f>ABS(D13272-D13273)</f>
        <v>12</v>
      </c>
    </row>
    <row r="13273">
      <c r="A13273">
        <v>14294</v>
      </c>
      <c r="B13273" t="str">
        <v>2015-09-22</v>
      </c>
      <c r="C13273" t="str">
        <v>Morning</v>
      </c>
      <c r="D13273">
        <v>11</v>
      </c>
      <c r="E13273" t="str">
        <f>IF(MOD(D13273,2)=0,"EVEN","ODD")</f>
        <v>ODD</v>
      </c>
      <c r="F13273" t="str">
        <f>IF(D13273&lt;=18,"LOW (1-18)","HIGH (19-36)")</f>
        <v>LOW (1-18)</v>
      </c>
      <c r="G13273">
        <f>INT((D13273-1)/6)+1</f>
        <v>2</v>
      </c>
      <c r="H13273">
        <f>MOD(D13273-1,6)+1</f>
        <v>5</v>
      </c>
      <c r="I13273">
        <f>37-D13273</f>
        <v>26</v>
      </c>
      <c r="J13273">
        <f>ABS(D13273-D13274)</f>
        <v>22</v>
      </c>
    </row>
    <row r="13274">
      <c r="A13274">
        <v>14293</v>
      </c>
      <c r="B13274" t="str">
        <v>2015-09-21</v>
      </c>
      <c r="C13274" t="str">
        <v>Evening</v>
      </c>
      <c r="D13274">
        <v>33</v>
      </c>
      <c r="E13274" t="str">
        <f>IF(MOD(D13274,2)=0,"EVEN","ODD")</f>
        <v>ODD</v>
      </c>
      <c r="F13274" t="str">
        <f>IF(D13274&lt;=18,"LOW (1-18)","HIGH (19-36)")</f>
        <v>HIGH (19-36)</v>
      </c>
      <c r="G13274">
        <f>INT((D13274-1)/6)+1</f>
        <v>6</v>
      </c>
      <c r="H13274">
        <f>MOD(D13274-1,6)+1</f>
        <v>3</v>
      </c>
      <c r="I13274">
        <f>37-D13274</f>
        <v>4</v>
      </c>
      <c r="J13274">
        <f>ABS(D13274-D13275)</f>
        <v>5</v>
      </c>
    </row>
    <row r="13275">
      <c r="A13275">
        <v>14292</v>
      </c>
      <c r="B13275" t="str">
        <v>2015-09-21</v>
      </c>
      <c r="C13275" t="str">
        <v>Afternoon</v>
      </c>
      <c r="D13275">
        <v>28</v>
      </c>
      <c r="E13275" t="str">
        <f>IF(MOD(D13275,2)=0,"EVEN","ODD")</f>
        <v>EVEN</v>
      </c>
      <c r="F13275" t="str">
        <f>IF(D13275&lt;=18,"LOW (1-18)","HIGH (19-36)")</f>
        <v>HIGH (19-36)</v>
      </c>
      <c r="G13275">
        <f>INT((D13275-1)/6)+1</f>
        <v>5</v>
      </c>
      <c r="H13275">
        <f>MOD(D13275-1,6)+1</f>
        <v>4</v>
      </c>
      <c r="I13275">
        <f>37-D13275</f>
        <v>9</v>
      </c>
      <c r="J13275">
        <f>ABS(D13275-D13276)</f>
        <v>15</v>
      </c>
    </row>
    <row r="13276">
      <c r="A13276">
        <v>14291</v>
      </c>
      <c r="B13276" t="str">
        <v>2015-09-21</v>
      </c>
      <c r="C13276" t="str">
        <v>Midday</v>
      </c>
      <c r="D13276">
        <v>13</v>
      </c>
      <c r="E13276" t="str">
        <f>IF(MOD(D13276,2)=0,"EVEN","ODD")</f>
        <v>ODD</v>
      </c>
      <c r="F13276" t="str">
        <f>IF(D13276&lt;=18,"LOW (1-18)","HIGH (19-36)")</f>
        <v>LOW (1-18)</v>
      </c>
      <c r="G13276">
        <f>INT((D13276-1)/6)+1</f>
        <v>3</v>
      </c>
      <c r="H13276">
        <f>MOD(D13276-1,6)+1</f>
        <v>1</v>
      </c>
      <c r="I13276">
        <f>37-D13276</f>
        <v>24</v>
      </c>
      <c r="J13276">
        <f>ABS(D13276-D13277)</f>
        <v>1</v>
      </c>
    </row>
    <row r="13277">
      <c r="A13277">
        <v>14290</v>
      </c>
      <c r="B13277" t="str">
        <v>2015-09-21</v>
      </c>
      <c r="C13277" t="str">
        <v>Morning</v>
      </c>
      <c r="D13277">
        <v>14</v>
      </c>
      <c r="E13277" t="str">
        <f>IF(MOD(D13277,2)=0,"EVEN","ODD")</f>
        <v>EVEN</v>
      </c>
      <c r="F13277" t="str">
        <f>IF(D13277&lt;=18,"LOW (1-18)","HIGH (19-36)")</f>
        <v>LOW (1-18)</v>
      </c>
      <c r="G13277">
        <f>INT((D13277-1)/6)+1</f>
        <v>3</v>
      </c>
      <c r="H13277">
        <f>MOD(D13277-1,6)+1</f>
        <v>2</v>
      </c>
      <c r="I13277">
        <f>37-D13277</f>
        <v>23</v>
      </c>
      <c r="J13277">
        <f>ABS(D13277-D13278)</f>
        <v>3</v>
      </c>
    </row>
    <row r="13278">
      <c r="A13278">
        <v>14289</v>
      </c>
      <c r="B13278" t="str">
        <v>2015-09-19</v>
      </c>
      <c r="C13278" t="str">
        <v>Evening</v>
      </c>
      <c r="D13278">
        <v>17</v>
      </c>
      <c r="E13278" t="str">
        <f>IF(MOD(D13278,2)=0,"EVEN","ODD")</f>
        <v>ODD</v>
      </c>
      <c r="F13278" t="str">
        <f>IF(D13278&lt;=18,"LOW (1-18)","HIGH (19-36)")</f>
        <v>LOW (1-18)</v>
      </c>
      <c r="G13278">
        <f>INT((D13278-1)/6)+1</f>
        <v>3</v>
      </c>
      <c r="H13278">
        <f>MOD(D13278-1,6)+1</f>
        <v>5</v>
      </c>
      <c r="I13278">
        <f>37-D13278</f>
        <v>20</v>
      </c>
      <c r="J13278">
        <f>ABS(D13278-D13279)</f>
        <v>11</v>
      </c>
    </row>
    <row r="13279">
      <c r="A13279">
        <v>14288</v>
      </c>
      <c r="B13279" t="str">
        <v>2015-09-19</v>
      </c>
      <c r="C13279" t="str">
        <v>Afternoon</v>
      </c>
      <c r="D13279">
        <v>28</v>
      </c>
      <c r="E13279" t="str">
        <f>IF(MOD(D13279,2)=0,"EVEN","ODD")</f>
        <v>EVEN</v>
      </c>
      <c r="F13279" t="str">
        <f>IF(D13279&lt;=18,"LOW (1-18)","HIGH (19-36)")</f>
        <v>HIGH (19-36)</v>
      </c>
      <c r="G13279">
        <f>INT((D13279-1)/6)+1</f>
        <v>5</v>
      </c>
      <c r="H13279">
        <f>MOD(D13279-1,6)+1</f>
        <v>4</v>
      </c>
      <c r="I13279">
        <f>37-D13279</f>
        <v>9</v>
      </c>
      <c r="J13279">
        <f>ABS(D13279-D13280)</f>
        <v>25</v>
      </c>
    </row>
    <row r="13280">
      <c r="A13280">
        <v>14287</v>
      </c>
      <c r="B13280" t="str">
        <v>2015-09-19</v>
      </c>
      <c r="C13280" t="str">
        <v>Midday</v>
      </c>
      <c r="D13280">
        <v>3</v>
      </c>
      <c r="E13280" t="str">
        <f>IF(MOD(D13280,2)=0,"EVEN","ODD")</f>
        <v>ODD</v>
      </c>
      <c r="F13280" t="str">
        <f>IF(D13280&lt;=18,"LOW (1-18)","HIGH (19-36)")</f>
        <v>LOW (1-18)</v>
      </c>
      <c r="G13280">
        <f>INT((D13280-1)/6)+1</f>
        <v>1</v>
      </c>
      <c r="H13280">
        <f>MOD(D13280-1,6)+1</f>
        <v>3</v>
      </c>
      <c r="I13280">
        <f>37-D13280</f>
        <v>34</v>
      </c>
      <c r="J13280">
        <f>ABS(D13280-D13281)</f>
        <v>27</v>
      </c>
    </row>
    <row r="13281">
      <c r="A13281">
        <v>14286</v>
      </c>
      <c r="B13281" t="str">
        <v>2015-09-19</v>
      </c>
      <c r="C13281" t="str">
        <v>Morning</v>
      </c>
      <c r="D13281">
        <v>30</v>
      </c>
      <c r="E13281" t="str">
        <f>IF(MOD(D13281,2)=0,"EVEN","ODD")</f>
        <v>EVEN</v>
      </c>
      <c r="F13281" t="str">
        <f>IF(D13281&lt;=18,"LOW (1-18)","HIGH (19-36)")</f>
        <v>HIGH (19-36)</v>
      </c>
      <c r="G13281">
        <f>INT((D13281-1)/6)+1</f>
        <v>5</v>
      </c>
      <c r="H13281">
        <f>MOD(D13281-1,6)+1</f>
        <v>6</v>
      </c>
      <c r="I13281">
        <f>37-D13281</f>
        <v>7</v>
      </c>
      <c r="J13281">
        <f>ABS(D13281-D13282)</f>
        <v>13</v>
      </c>
    </row>
    <row r="13282">
      <c r="A13282">
        <v>14285</v>
      </c>
      <c r="B13282" t="str">
        <v>2015-09-18</v>
      </c>
      <c r="C13282" t="str">
        <v>Evening</v>
      </c>
      <c r="D13282">
        <v>17</v>
      </c>
      <c r="E13282" t="str">
        <f>IF(MOD(D13282,2)=0,"EVEN","ODD")</f>
        <v>ODD</v>
      </c>
      <c r="F13282" t="str">
        <f>IF(D13282&lt;=18,"LOW (1-18)","HIGH (19-36)")</f>
        <v>LOW (1-18)</v>
      </c>
      <c r="G13282">
        <f>INT((D13282-1)/6)+1</f>
        <v>3</v>
      </c>
      <c r="H13282">
        <f>MOD(D13282-1,6)+1</f>
        <v>5</v>
      </c>
      <c r="I13282">
        <f>37-D13282</f>
        <v>20</v>
      </c>
      <c r="J13282">
        <f>ABS(D13282-D13283)</f>
        <v>11</v>
      </c>
    </row>
    <row r="13283">
      <c r="A13283">
        <v>14284</v>
      </c>
      <c r="B13283" t="str">
        <v>2015-09-18</v>
      </c>
      <c r="C13283" t="str">
        <v>Afternoon</v>
      </c>
      <c r="D13283">
        <v>28</v>
      </c>
      <c r="E13283" t="str">
        <f>IF(MOD(D13283,2)=0,"EVEN","ODD")</f>
        <v>EVEN</v>
      </c>
      <c r="F13283" t="str">
        <f>IF(D13283&lt;=18,"LOW (1-18)","HIGH (19-36)")</f>
        <v>HIGH (19-36)</v>
      </c>
      <c r="G13283">
        <f>INT((D13283-1)/6)+1</f>
        <v>5</v>
      </c>
      <c r="H13283">
        <f>MOD(D13283-1,6)+1</f>
        <v>4</v>
      </c>
      <c r="I13283">
        <f>37-D13283</f>
        <v>9</v>
      </c>
      <c r="J13283">
        <f>ABS(D13283-D13284)</f>
        <v>5</v>
      </c>
    </row>
    <row r="13284">
      <c r="A13284">
        <v>14283</v>
      </c>
      <c r="B13284" t="str">
        <v>2015-09-18</v>
      </c>
      <c r="C13284" t="str">
        <v>Midday</v>
      </c>
      <c r="D13284">
        <v>23</v>
      </c>
      <c r="E13284" t="str">
        <f>IF(MOD(D13284,2)=0,"EVEN","ODD")</f>
        <v>ODD</v>
      </c>
      <c r="F13284" t="str">
        <f>IF(D13284&lt;=18,"LOW (1-18)","HIGH (19-36)")</f>
        <v>HIGH (19-36)</v>
      </c>
      <c r="G13284">
        <f>INT((D13284-1)/6)+1</f>
        <v>4</v>
      </c>
      <c r="H13284">
        <f>MOD(D13284-1,6)+1</f>
        <v>5</v>
      </c>
      <c r="I13284">
        <f>37-D13284</f>
        <v>14</v>
      </c>
      <c r="J13284">
        <f>ABS(D13284-D13285)</f>
        <v>6</v>
      </c>
    </row>
    <row r="13285">
      <c r="A13285">
        <v>14282</v>
      </c>
      <c r="B13285" t="str">
        <v>2015-09-18</v>
      </c>
      <c r="C13285" t="str">
        <v>Morning</v>
      </c>
      <c r="D13285">
        <v>29</v>
      </c>
      <c r="E13285" t="str">
        <f>IF(MOD(D13285,2)=0,"EVEN","ODD")</f>
        <v>ODD</v>
      </c>
      <c r="F13285" t="str">
        <f>IF(D13285&lt;=18,"LOW (1-18)","HIGH (19-36)")</f>
        <v>HIGH (19-36)</v>
      </c>
      <c r="G13285">
        <f>INT((D13285-1)/6)+1</f>
        <v>5</v>
      </c>
      <c r="H13285">
        <f>MOD(D13285-1,6)+1</f>
        <v>5</v>
      </c>
      <c r="I13285">
        <f>37-D13285</f>
        <v>8</v>
      </c>
      <c r="J13285">
        <f>ABS(D13285-D13286)</f>
        <v>5</v>
      </c>
    </row>
    <row r="13286">
      <c r="A13286">
        <v>14281</v>
      </c>
      <c r="B13286" t="str">
        <v>2015-09-17</v>
      </c>
      <c r="C13286" t="str">
        <v>Evening</v>
      </c>
      <c r="D13286">
        <v>24</v>
      </c>
      <c r="E13286" t="str">
        <f>IF(MOD(D13286,2)=0,"EVEN","ODD")</f>
        <v>EVEN</v>
      </c>
      <c r="F13286" t="str">
        <f>IF(D13286&lt;=18,"LOW (1-18)","HIGH (19-36)")</f>
        <v>HIGH (19-36)</v>
      </c>
      <c r="G13286">
        <f>INT((D13286-1)/6)+1</f>
        <v>4</v>
      </c>
      <c r="H13286">
        <f>MOD(D13286-1,6)+1</f>
        <v>6</v>
      </c>
      <c r="I13286">
        <f>37-D13286</f>
        <v>13</v>
      </c>
      <c r="J13286">
        <f>ABS(D13286-D13287)</f>
        <v>21</v>
      </c>
    </row>
    <row r="13287">
      <c r="A13287">
        <v>14280</v>
      </c>
      <c r="B13287" t="str">
        <v>2015-09-17</v>
      </c>
      <c r="C13287" t="str">
        <v>Afternoon</v>
      </c>
      <c r="D13287">
        <v>3</v>
      </c>
      <c r="E13287" t="str">
        <f>IF(MOD(D13287,2)=0,"EVEN","ODD")</f>
        <v>ODD</v>
      </c>
      <c r="F13287" t="str">
        <f>IF(D13287&lt;=18,"LOW (1-18)","HIGH (19-36)")</f>
        <v>LOW (1-18)</v>
      </c>
      <c r="G13287">
        <f>INT((D13287-1)/6)+1</f>
        <v>1</v>
      </c>
      <c r="H13287">
        <f>MOD(D13287-1,6)+1</f>
        <v>3</v>
      </c>
      <c r="I13287">
        <f>37-D13287</f>
        <v>34</v>
      </c>
      <c r="J13287">
        <f>ABS(D13287-D13288)</f>
        <v>22</v>
      </c>
    </row>
    <row r="13288">
      <c r="A13288">
        <v>14279</v>
      </c>
      <c r="B13288" t="str">
        <v>2015-09-17</v>
      </c>
      <c r="C13288" t="str">
        <v>Midday</v>
      </c>
      <c r="D13288">
        <v>25</v>
      </c>
      <c r="E13288" t="str">
        <f>IF(MOD(D13288,2)=0,"EVEN","ODD")</f>
        <v>ODD</v>
      </c>
      <c r="F13288" t="str">
        <f>IF(D13288&lt;=18,"LOW (1-18)","HIGH (19-36)")</f>
        <v>HIGH (19-36)</v>
      </c>
      <c r="G13288">
        <f>INT((D13288-1)/6)+1</f>
        <v>5</v>
      </c>
      <c r="H13288">
        <f>MOD(D13288-1,6)+1</f>
        <v>1</v>
      </c>
      <c r="I13288">
        <f>37-D13288</f>
        <v>12</v>
      </c>
      <c r="J13288">
        <f>ABS(D13288-D13289)</f>
        <v>8</v>
      </c>
    </row>
    <row r="13289">
      <c r="A13289">
        <v>14278</v>
      </c>
      <c r="B13289" t="str">
        <v>2015-09-17</v>
      </c>
      <c r="C13289" t="str">
        <v>Morning</v>
      </c>
      <c r="D13289">
        <v>33</v>
      </c>
      <c r="E13289" t="str">
        <f>IF(MOD(D13289,2)=0,"EVEN","ODD")</f>
        <v>ODD</v>
      </c>
      <c r="F13289" t="str">
        <f>IF(D13289&lt;=18,"LOW (1-18)","HIGH (19-36)")</f>
        <v>HIGH (19-36)</v>
      </c>
      <c r="G13289">
        <f>INT((D13289-1)/6)+1</f>
        <v>6</v>
      </c>
      <c r="H13289">
        <f>MOD(D13289-1,6)+1</f>
        <v>3</v>
      </c>
      <c r="I13289">
        <f>37-D13289</f>
        <v>4</v>
      </c>
      <c r="J13289">
        <f>ABS(D13289-D13290)</f>
        <v>23</v>
      </c>
    </row>
    <row r="13290">
      <c r="A13290">
        <v>14277</v>
      </c>
      <c r="B13290" t="str">
        <v>2015-09-16</v>
      </c>
      <c r="C13290" t="str">
        <v>Evening</v>
      </c>
      <c r="D13290">
        <v>10</v>
      </c>
      <c r="E13290" t="str">
        <f>IF(MOD(D13290,2)=0,"EVEN","ODD")</f>
        <v>EVEN</v>
      </c>
      <c r="F13290" t="str">
        <f>IF(D13290&lt;=18,"LOW (1-18)","HIGH (19-36)")</f>
        <v>LOW (1-18)</v>
      </c>
      <c r="G13290">
        <f>INT((D13290-1)/6)+1</f>
        <v>2</v>
      </c>
      <c r="H13290">
        <f>MOD(D13290-1,6)+1</f>
        <v>4</v>
      </c>
      <c r="I13290">
        <f>37-D13290</f>
        <v>27</v>
      </c>
      <c r="J13290">
        <f>ABS(D13290-D13291)</f>
        <v>5</v>
      </c>
    </row>
    <row r="13291">
      <c r="A13291">
        <v>14276</v>
      </c>
      <c r="B13291" t="str">
        <v>2015-09-16</v>
      </c>
      <c r="C13291" t="str">
        <v>Afternoon</v>
      </c>
      <c r="D13291">
        <v>15</v>
      </c>
      <c r="E13291" t="str">
        <f>IF(MOD(D13291,2)=0,"EVEN","ODD")</f>
        <v>ODD</v>
      </c>
      <c r="F13291" t="str">
        <f>IF(D13291&lt;=18,"LOW (1-18)","HIGH (19-36)")</f>
        <v>LOW (1-18)</v>
      </c>
      <c r="G13291">
        <f>INT((D13291-1)/6)+1</f>
        <v>3</v>
      </c>
      <c r="H13291">
        <f>MOD(D13291-1,6)+1</f>
        <v>3</v>
      </c>
      <c r="I13291">
        <f>37-D13291</f>
        <v>22</v>
      </c>
      <c r="J13291">
        <f>ABS(D13291-D13292)</f>
        <v>13</v>
      </c>
    </row>
    <row r="13292">
      <c r="A13292">
        <v>14275</v>
      </c>
      <c r="B13292" t="str">
        <v>2015-09-16</v>
      </c>
      <c r="C13292" t="str">
        <v>Midday</v>
      </c>
      <c r="D13292">
        <v>2</v>
      </c>
      <c r="E13292" t="str">
        <f>IF(MOD(D13292,2)=0,"EVEN","ODD")</f>
        <v>EVEN</v>
      </c>
      <c r="F13292" t="str">
        <f>IF(D13292&lt;=18,"LOW (1-18)","HIGH (19-36)")</f>
        <v>LOW (1-18)</v>
      </c>
      <c r="G13292">
        <f>INT((D13292-1)/6)+1</f>
        <v>1</v>
      </c>
      <c r="H13292">
        <f>MOD(D13292-1,6)+1</f>
        <v>2</v>
      </c>
      <c r="I13292">
        <f>37-D13292</f>
        <v>35</v>
      </c>
      <c r="J13292">
        <f>ABS(D13292-D13293)</f>
        <v>29</v>
      </c>
    </row>
    <row r="13293">
      <c r="A13293">
        <v>14274</v>
      </c>
      <c r="B13293" t="str">
        <v>2015-09-16</v>
      </c>
      <c r="C13293" t="str">
        <v>Morning</v>
      </c>
      <c r="D13293">
        <v>31</v>
      </c>
      <c r="E13293" t="str">
        <f>IF(MOD(D13293,2)=0,"EVEN","ODD")</f>
        <v>ODD</v>
      </c>
      <c r="F13293" t="str">
        <f>IF(D13293&lt;=18,"LOW (1-18)","HIGH (19-36)")</f>
        <v>HIGH (19-36)</v>
      </c>
      <c r="G13293">
        <f>INT((D13293-1)/6)+1</f>
        <v>6</v>
      </c>
      <c r="H13293">
        <f>MOD(D13293-1,6)+1</f>
        <v>1</v>
      </c>
      <c r="I13293">
        <f>37-D13293</f>
        <v>6</v>
      </c>
      <c r="J13293">
        <f>ABS(D13293-D13294)</f>
        <v>8</v>
      </c>
    </row>
    <row r="13294">
      <c r="A13294">
        <v>14273</v>
      </c>
      <c r="B13294" t="str">
        <v>2015-09-15</v>
      </c>
      <c r="C13294" t="str">
        <v>Evening</v>
      </c>
      <c r="D13294">
        <v>23</v>
      </c>
      <c r="E13294" t="str">
        <f>IF(MOD(D13294,2)=0,"EVEN","ODD")</f>
        <v>ODD</v>
      </c>
      <c r="F13294" t="str">
        <f>IF(D13294&lt;=18,"LOW (1-18)","HIGH (19-36)")</f>
        <v>HIGH (19-36)</v>
      </c>
      <c r="G13294">
        <f>INT((D13294-1)/6)+1</f>
        <v>4</v>
      </c>
      <c r="H13294">
        <f>MOD(D13294-1,6)+1</f>
        <v>5</v>
      </c>
      <c r="I13294">
        <f>37-D13294</f>
        <v>14</v>
      </c>
      <c r="J13294">
        <f>ABS(D13294-D13295)</f>
        <v>2</v>
      </c>
    </row>
    <row r="13295">
      <c r="A13295">
        <v>14272</v>
      </c>
      <c r="B13295" t="str">
        <v>2015-09-15</v>
      </c>
      <c r="C13295" t="str">
        <v>Afternoon</v>
      </c>
      <c r="D13295">
        <v>21</v>
      </c>
      <c r="E13295" t="str">
        <f>IF(MOD(D13295,2)=0,"EVEN","ODD")</f>
        <v>ODD</v>
      </c>
      <c r="F13295" t="str">
        <f>IF(D13295&lt;=18,"LOW (1-18)","HIGH (19-36)")</f>
        <v>HIGH (19-36)</v>
      </c>
      <c r="G13295">
        <f>INT((D13295-1)/6)+1</f>
        <v>4</v>
      </c>
      <c r="H13295">
        <f>MOD(D13295-1,6)+1</f>
        <v>3</v>
      </c>
      <c r="I13295">
        <f>37-D13295</f>
        <v>16</v>
      </c>
      <c r="J13295">
        <f>ABS(D13295-D13296)</f>
        <v>10</v>
      </c>
    </row>
    <row r="13296">
      <c r="A13296">
        <v>14271</v>
      </c>
      <c r="B13296" t="str">
        <v>2015-09-15</v>
      </c>
      <c r="C13296" t="str">
        <v>Midday</v>
      </c>
      <c r="D13296">
        <v>11</v>
      </c>
      <c r="E13296" t="str">
        <f>IF(MOD(D13296,2)=0,"EVEN","ODD")</f>
        <v>ODD</v>
      </c>
      <c r="F13296" t="str">
        <f>IF(D13296&lt;=18,"LOW (1-18)","HIGH (19-36)")</f>
        <v>LOW (1-18)</v>
      </c>
      <c r="G13296">
        <f>INT((D13296-1)/6)+1</f>
        <v>2</v>
      </c>
      <c r="H13296">
        <f>MOD(D13296-1,6)+1</f>
        <v>5</v>
      </c>
      <c r="I13296">
        <f>37-D13296</f>
        <v>26</v>
      </c>
      <c r="J13296">
        <f>ABS(D13296-D13297)</f>
        <v>15</v>
      </c>
    </row>
    <row r="13297">
      <c r="A13297">
        <v>14270</v>
      </c>
      <c r="B13297" t="str">
        <v>2015-09-15</v>
      </c>
      <c r="C13297" t="str">
        <v>Morning</v>
      </c>
      <c r="D13297">
        <v>26</v>
      </c>
      <c r="E13297" t="str">
        <f>IF(MOD(D13297,2)=0,"EVEN","ODD")</f>
        <v>EVEN</v>
      </c>
      <c r="F13297" t="str">
        <f>IF(D13297&lt;=18,"LOW (1-18)","HIGH (19-36)")</f>
        <v>HIGH (19-36)</v>
      </c>
      <c r="G13297">
        <f>INT((D13297-1)/6)+1</f>
        <v>5</v>
      </c>
      <c r="H13297">
        <f>MOD(D13297-1,6)+1</f>
        <v>2</v>
      </c>
      <c r="I13297">
        <f>37-D13297</f>
        <v>11</v>
      </c>
      <c r="J13297">
        <f>ABS(D13297-D13298)</f>
        <v>3</v>
      </c>
    </row>
    <row r="13298">
      <c r="A13298">
        <v>14269</v>
      </c>
      <c r="B13298" t="str">
        <v>2015-09-14</v>
      </c>
      <c r="C13298" t="str">
        <v>Evening</v>
      </c>
      <c r="D13298">
        <v>23</v>
      </c>
      <c r="E13298" t="str">
        <f>IF(MOD(D13298,2)=0,"EVEN","ODD")</f>
        <v>ODD</v>
      </c>
      <c r="F13298" t="str">
        <f>IF(D13298&lt;=18,"LOW (1-18)","HIGH (19-36)")</f>
        <v>HIGH (19-36)</v>
      </c>
      <c r="G13298">
        <f>INT((D13298-1)/6)+1</f>
        <v>4</v>
      </c>
      <c r="H13298">
        <f>MOD(D13298-1,6)+1</f>
        <v>5</v>
      </c>
      <c r="I13298">
        <f>37-D13298</f>
        <v>14</v>
      </c>
      <c r="J13298">
        <f>ABS(D13298-D13299)</f>
        <v>8</v>
      </c>
    </row>
    <row r="13299">
      <c r="A13299">
        <v>14268</v>
      </c>
      <c r="B13299" t="str">
        <v>2015-09-14</v>
      </c>
      <c r="C13299" t="str">
        <v>Afternoon</v>
      </c>
      <c r="D13299">
        <v>15</v>
      </c>
      <c r="E13299" t="str">
        <f>IF(MOD(D13299,2)=0,"EVEN","ODD")</f>
        <v>ODD</v>
      </c>
      <c r="F13299" t="str">
        <f>IF(D13299&lt;=18,"LOW (1-18)","HIGH (19-36)")</f>
        <v>LOW (1-18)</v>
      </c>
      <c r="G13299">
        <f>INT((D13299-1)/6)+1</f>
        <v>3</v>
      </c>
      <c r="H13299">
        <f>MOD(D13299-1,6)+1</f>
        <v>3</v>
      </c>
      <c r="I13299">
        <f>37-D13299</f>
        <v>22</v>
      </c>
      <c r="J13299">
        <f>ABS(D13299-D13300)</f>
        <v>2</v>
      </c>
    </row>
    <row r="13300">
      <c r="A13300">
        <v>14267</v>
      </c>
      <c r="B13300" t="str">
        <v>2015-09-14</v>
      </c>
      <c r="C13300" t="str">
        <v>Midday</v>
      </c>
      <c r="D13300">
        <v>17</v>
      </c>
      <c r="E13300" t="str">
        <f>IF(MOD(D13300,2)=0,"EVEN","ODD")</f>
        <v>ODD</v>
      </c>
      <c r="F13300" t="str">
        <f>IF(D13300&lt;=18,"LOW (1-18)","HIGH (19-36)")</f>
        <v>LOW (1-18)</v>
      </c>
      <c r="G13300">
        <f>INT((D13300-1)/6)+1</f>
        <v>3</v>
      </c>
      <c r="H13300">
        <f>MOD(D13300-1,6)+1</f>
        <v>5</v>
      </c>
      <c r="I13300">
        <f>37-D13300</f>
        <v>20</v>
      </c>
      <c r="J13300">
        <f>ABS(D13300-D13301)</f>
        <v>5</v>
      </c>
    </row>
    <row r="13301">
      <c r="A13301">
        <v>14266</v>
      </c>
      <c r="B13301" t="str">
        <v>2015-09-14</v>
      </c>
      <c r="C13301" t="str">
        <v>Morning</v>
      </c>
      <c r="D13301">
        <v>12</v>
      </c>
      <c r="E13301" t="str">
        <f>IF(MOD(D13301,2)=0,"EVEN","ODD")</f>
        <v>EVEN</v>
      </c>
      <c r="F13301" t="str">
        <f>IF(D13301&lt;=18,"LOW (1-18)","HIGH (19-36)")</f>
        <v>LOW (1-18)</v>
      </c>
      <c r="G13301">
        <f>INT((D13301-1)/6)+1</f>
        <v>2</v>
      </c>
      <c r="H13301">
        <f>MOD(D13301-1,6)+1</f>
        <v>6</v>
      </c>
      <c r="I13301">
        <f>37-D13301</f>
        <v>25</v>
      </c>
      <c r="J13301">
        <f>ABS(D13301-D13302)</f>
        <v>6</v>
      </c>
    </row>
    <row r="13302">
      <c r="A13302">
        <v>14265</v>
      </c>
      <c r="B13302" t="str">
        <v>2015-09-12</v>
      </c>
      <c r="C13302" t="str">
        <v>Evening</v>
      </c>
      <c r="D13302">
        <v>18</v>
      </c>
      <c r="E13302" t="str">
        <f>IF(MOD(D13302,2)=0,"EVEN","ODD")</f>
        <v>EVEN</v>
      </c>
      <c r="F13302" t="str">
        <f>IF(D13302&lt;=18,"LOW (1-18)","HIGH (19-36)")</f>
        <v>LOW (1-18)</v>
      </c>
      <c r="G13302">
        <f>INT((D13302-1)/6)+1</f>
        <v>3</v>
      </c>
      <c r="H13302">
        <f>MOD(D13302-1,6)+1</f>
        <v>6</v>
      </c>
      <c r="I13302">
        <f>37-D13302</f>
        <v>19</v>
      </c>
      <c r="J13302">
        <f>ABS(D13302-D13303)</f>
        <v>17</v>
      </c>
    </row>
    <row r="13303">
      <c r="A13303">
        <v>14264</v>
      </c>
      <c r="B13303" t="str">
        <v>2015-09-12</v>
      </c>
      <c r="C13303" t="str">
        <v>Afternoon</v>
      </c>
      <c r="D13303">
        <v>35</v>
      </c>
      <c r="E13303" t="str">
        <f>IF(MOD(D13303,2)=0,"EVEN","ODD")</f>
        <v>ODD</v>
      </c>
      <c r="F13303" t="str">
        <f>IF(D13303&lt;=18,"LOW (1-18)","HIGH (19-36)")</f>
        <v>HIGH (19-36)</v>
      </c>
      <c r="G13303">
        <f>INT((D13303-1)/6)+1</f>
        <v>6</v>
      </c>
      <c r="H13303">
        <f>MOD(D13303-1,6)+1</f>
        <v>5</v>
      </c>
      <c r="I13303">
        <f>37-D13303</f>
        <v>2</v>
      </c>
      <c r="J13303">
        <f>ABS(D13303-D13304)</f>
        <v>0</v>
      </c>
    </row>
    <row r="13304">
      <c r="A13304">
        <v>14263</v>
      </c>
      <c r="B13304" t="str">
        <v>2015-09-12</v>
      </c>
      <c r="C13304" t="str">
        <v>Midday</v>
      </c>
      <c r="D13304">
        <v>35</v>
      </c>
      <c r="E13304" t="str">
        <f>IF(MOD(D13304,2)=0,"EVEN","ODD")</f>
        <v>ODD</v>
      </c>
      <c r="F13304" t="str">
        <f>IF(D13304&lt;=18,"LOW (1-18)","HIGH (19-36)")</f>
        <v>HIGH (19-36)</v>
      </c>
      <c r="G13304">
        <f>INT((D13304-1)/6)+1</f>
        <v>6</v>
      </c>
      <c r="H13304">
        <f>MOD(D13304-1,6)+1</f>
        <v>5</v>
      </c>
      <c r="I13304">
        <f>37-D13304</f>
        <v>2</v>
      </c>
      <c r="J13304">
        <f>ABS(D13304-D13305)</f>
        <v>4</v>
      </c>
    </row>
    <row r="13305">
      <c r="A13305">
        <v>14262</v>
      </c>
      <c r="B13305" t="str">
        <v>2015-09-12</v>
      </c>
      <c r="C13305" t="str">
        <v>Morning</v>
      </c>
      <c r="D13305">
        <v>31</v>
      </c>
      <c r="E13305" t="str">
        <f>IF(MOD(D13305,2)=0,"EVEN","ODD")</f>
        <v>ODD</v>
      </c>
      <c r="F13305" t="str">
        <f>IF(D13305&lt;=18,"LOW (1-18)","HIGH (19-36)")</f>
        <v>HIGH (19-36)</v>
      </c>
      <c r="G13305">
        <f>INT((D13305-1)/6)+1</f>
        <v>6</v>
      </c>
      <c r="H13305">
        <f>MOD(D13305-1,6)+1</f>
        <v>1</v>
      </c>
      <c r="I13305">
        <f>37-D13305</f>
        <v>6</v>
      </c>
      <c r="J13305">
        <f>ABS(D13305-D13306)</f>
        <v>14</v>
      </c>
    </row>
    <row r="13306">
      <c r="A13306">
        <v>14261</v>
      </c>
      <c r="B13306" t="str">
        <v>2015-09-11</v>
      </c>
      <c r="C13306" t="str">
        <v>Evening</v>
      </c>
      <c r="D13306">
        <v>17</v>
      </c>
      <c r="E13306" t="str">
        <f>IF(MOD(D13306,2)=0,"EVEN","ODD")</f>
        <v>ODD</v>
      </c>
      <c r="F13306" t="str">
        <f>IF(D13306&lt;=18,"LOW (1-18)","HIGH (19-36)")</f>
        <v>LOW (1-18)</v>
      </c>
      <c r="G13306">
        <f>INT((D13306-1)/6)+1</f>
        <v>3</v>
      </c>
      <c r="H13306">
        <f>MOD(D13306-1,6)+1</f>
        <v>5</v>
      </c>
      <c r="I13306">
        <f>37-D13306</f>
        <v>20</v>
      </c>
      <c r="J13306">
        <f>ABS(D13306-D13307)</f>
        <v>4</v>
      </c>
    </row>
    <row r="13307">
      <c r="A13307">
        <v>14260</v>
      </c>
      <c r="B13307" t="str">
        <v>2015-09-11</v>
      </c>
      <c r="C13307" t="str">
        <v>Afternoon</v>
      </c>
      <c r="D13307">
        <v>21</v>
      </c>
      <c r="E13307" t="str">
        <f>IF(MOD(D13307,2)=0,"EVEN","ODD")</f>
        <v>ODD</v>
      </c>
      <c r="F13307" t="str">
        <f>IF(D13307&lt;=18,"LOW (1-18)","HIGH (19-36)")</f>
        <v>HIGH (19-36)</v>
      </c>
      <c r="G13307">
        <f>INT((D13307-1)/6)+1</f>
        <v>4</v>
      </c>
      <c r="H13307">
        <f>MOD(D13307-1,6)+1</f>
        <v>3</v>
      </c>
      <c r="I13307">
        <f>37-D13307</f>
        <v>16</v>
      </c>
      <c r="J13307">
        <f>ABS(D13307-D13308)</f>
        <v>13</v>
      </c>
    </row>
    <row r="13308">
      <c r="A13308">
        <v>14259</v>
      </c>
      <c r="B13308" t="str">
        <v>2015-09-11</v>
      </c>
      <c r="C13308" t="str">
        <v>Midday</v>
      </c>
      <c r="D13308">
        <v>8</v>
      </c>
      <c r="E13308" t="str">
        <f>IF(MOD(D13308,2)=0,"EVEN","ODD")</f>
        <v>EVEN</v>
      </c>
      <c r="F13308" t="str">
        <f>IF(D13308&lt;=18,"LOW (1-18)","HIGH (19-36)")</f>
        <v>LOW (1-18)</v>
      </c>
      <c r="G13308">
        <f>INT((D13308-1)/6)+1</f>
        <v>2</v>
      </c>
      <c r="H13308">
        <f>MOD(D13308-1,6)+1</f>
        <v>2</v>
      </c>
      <c r="I13308">
        <f>37-D13308</f>
        <v>29</v>
      </c>
      <c r="J13308">
        <f>ABS(D13308-D13309)</f>
        <v>21</v>
      </c>
    </row>
    <row r="13309">
      <c r="A13309">
        <v>14258</v>
      </c>
      <c r="B13309" t="str">
        <v>2015-09-11</v>
      </c>
      <c r="C13309" t="str">
        <v>Morning</v>
      </c>
      <c r="D13309">
        <v>29</v>
      </c>
      <c r="E13309" t="str">
        <f>IF(MOD(D13309,2)=0,"EVEN","ODD")</f>
        <v>ODD</v>
      </c>
      <c r="F13309" t="str">
        <f>IF(D13309&lt;=18,"LOW (1-18)","HIGH (19-36)")</f>
        <v>HIGH (19-36)</v>
      </c>
      <c r="G13309">
        <f>INT((D13309-1)/6)+1</f>
        <v>5</v>
      </c>
      <c r="H13309">
        <f>MOD(D13309-1,6)+1</f>
        <v>5</v>
      </c>
      <c r="I13309">
        <f>37-D13309</f>
        <v>8</v>
      </c>
      <c r="J13309">
        <f>ABS(D13309-D13310)</f>
        <v>24</v>
      </c>
    </row>
    <row r="13310">
      <c r="A13310">
        <v>14257</v>
      </c>
      <c r="B13310" t="str">
        <v>2015-09-10</v>
      </c>
      <c r="C13310" t="str">
        <v>Evening</v>
      </c>
      <c r="D13310">
        <v>5</v>
      </c>
      <c r="E13310" t="str">
        <f>IF(MOD(D13310,2)=0,"EVEN","ODD")</f>
        <v>ODD</v>
      </c>
      <c r="F13310" t="str">
        <f>IF(D13310&lt;=18,"LOW (1-18)","HIGH (19-36)")</f>
        <v>LOW (1-18)</v>
      </c>
      <c r="G13310">
        <f>INT((D13310-1)/6)+1</f>
        <v>1</v>
      </c>
      <c r="H13310">
        <f>MOD(D13310-1,6)+1</f>
        <v>5</v>
      </c>
      <c r="I13310">
        <f>37-D13310</f>
        <v>32</v>
      </c>
      <c r="J13310">
        <f>ABS(D13310-D13311)</f>
        <v>2</v>
      </c>
    </row>
    <row r="13311">
      <c r="A13311">
        <v>14256</v>
      </c>
      <c r="B13311" t="str">
        <v>2015-09-10</v>
      </c>
      <c r="C13311" t="str">
        <v>Afternoon</v>
      </c>
      <c r="D13311">
        <v>3</v>
      </c>
      <c r="E13311" t="str">
        <f>IF(MOD(D13311,2)=0,"EVEN","ODD")</f>
        <v>ODD</v>
      </c>
      <c r="F13311" t="str">
        <f>IF(D13311&lt;=18,"LOW (1-18)","HIGH (19-36)")</f>
        <v>LOW (1-18)</v>
      </c>
      <c r="G13311">
        <f>INT((D13311-1)/6)+1</f>
        <v>1</v>
      </c>
      <c r="H13311">
        <f>MOD(D13311-1,6)+1</f>
        <v>3</v>
      </c>
      <c r="I13311">
        <f>37-D13311</f>
        <v>34</v>
      </c>
      <c r="J13311">
        <f>ABS(D13311-D13312)</f>
        <v>21</v>
      </c>
    </row>
    <row r="13312">
      <c r="A13312">
        <v>14255</v>
      </c>
      <c r="B13312" t="str">
        <v>2015-09-10</v>
      </c>
      <c r="C13312" t="str">
        <v>Midday</v>
      </c>
      <c r="D13312">
        <v>24</v>
      </c>
      <c r="E13312" t="str">
        <f>IF(MOD(D13312,2)=0,"EVEN","ODD")</f>
        <v>EVEN</v>
      </c>
      <c r="F13312" t="str">
        <f>IF(D13312&lt;=18,"LOW (1-18)","HIGH (19-36)")</f>
        <v>HIGH (19-36)</v>
      </c>
      <c r="G13312">
        <f>INT((D13312-1)/6)+1</f>
        <v>4</v>
      </c>
      <c r="H13312">
        <f>MOD(D13312-1,6)+1</f>
        <v>6</v>
      </c>
      <c r="I13312">
        <f>37-D13312</f>
        <v>13</v>
      </c>
      <c r="J13312">
        <f>ABS(D13312-D13313)</f>
        <v>10</v>
      </c>
    </row>
    <row r="13313">
      <c r="A13313">
        <v>14254</v>
      </c>
      <c r="B13313" t="str">
        <v>2015-09-10</v>
      </c>
      <c r="C13313" t="str">
        <v>Morning</v>
      </c>
      <c r="D13313">
        <v>14</v>
      </c>
      <c r="E13313" t="str">
        <f>IF(MOD(D13313,2)=0,"EVEN","ODD")</f>
        <v>EVEN</v>
      </c>
      <c r="F13313" t="str">
        <f>IF(D13313&lt;=18,"LOW (1-18)","HIGH (19-36)")</f>
        <v>LOW (1-18)</v>
      </c>
      <c r="G13313">
        <f>INT((D13313-1)/6)+1</f>
        <v>3</v>
      </c>
      <c r="H13313">
        <f>MOD(D13313-1,6)+1</f>
        <v>2</v>
      </c>
      <c r="I13313">
        <f>37-D13313</f>
        <v>23</v>
      </c>
      <c r="J13313">
        <f>ABS(D13313-D13314)</f>
        <v>16</v>
      </c>
    </row>
    <row r="13314">
      <c r="A13314">
        <v>14253</v>
      </c>
      <c r="B13314" t="str">
        <v>2015-09-09</v>
      </c>
      <c r="C13314" t="str">
        <v>Evening</v>
      </c>
      <c r="D13314">
        <v>30</v>
      </c>
      <c r="E13314" t="str">
        <f>IF(MOD(D13314,2)=0,"EVEN","ODD")</f>
        <v>EVEN</v>
      </c>
      <c r="F13314" t="str">
        <f>IF(D13314&lt;=18,"LOW (1-18)","HIGH (19-36)")</f>
        <v>HIGH (19-36)</v>
      </c>
      <c r="G13314">
        <f>INT((D13314-1)/6)+1</f>
        <v>5</v>
      </c>
      <c r="H13314">
        <f>MOD(D13314-1,6)+1</f>
        <v>6</v>
      </c>
      <c r="I13314">
        <f>37-D13314</f>
        <v>7</v>
      </c>
      <c r="J13314">
        <f>ABS(D13314-D13315)</f>
        <v>4</v>
      </c>
    </row>
    <row r="13315">
      <c r="A13315">
        <v>14252</v>
      </c>
      <c r="B13315" t="str">
        <v>2015-09-09</v>
      </c>
      <c r="C13315" t="str">
        <v>Afternoon</v>
      </c>
      <c r="D13315">
        <v>34</v>
      </c>
      <c r="E13315" t="str">
        <f>IF(MOD(D13315,2)=0,"EVEN","ODD")</f>
        <v>EVEN</v>
      </c>
      <c r="F13315" t="str">
        <f>IF(D13315&lt;=18,"LOW (1-18)","HIGH (19-36)")</f>
        <v>HIGH (19-36)</v>
      </c>
      <c r="G13315">
        <f>INT((D13315-1)/6)+1</f>
        <v>6</v>
      </c>
      <c r="H13315">
        <f>MOD(D13315-1,6)+1</f>
        <v>4</v>
      </c>
      <c r="I13315">
        <f>37-D13315</f>
        <v>3</v>
      </c>
      <c r="J13315">
        <f>ABS(D13315-D13316)</f>
        <v>16</v>
      </c>
    </row>
    <row r="13316">
      <c r="A13316">
        <v>14251</v>
      </c>
      <c r="B13316" t="str">
        <v>2015-09-09</v>
      </c>
      <c r="C13316" t="str">
        <v>Midday</v>
      </c>
      <c r="D13316">
        <v>18</v>
      </c>
      <c r="E13316" t="str">
        <f>IF(MOD(D13316,2)=0,"EVEN","ODD")</f>
        <v>EVEN</v>
      </c>
      <c r="F13316" t="str">
        <f>IF(D13316&lt;=18,"LOW (1-18)","HIGH (19-36)")</f>
        <v>LOW (1-18)</v>
      </c>
      <c r="G13316">
        <f>INT((D13316-1)/6)+1</f>
        <v>3</v>
      </c>
      <c r="H13316">
        <f>MOD(D13316-1,6)+1</f>
        <v>6</v>
      </c>
      <c r="I13316">
        <f>37-D13316</f>
        <v>19</v>
      </c>
      <c r="J13316">
        <f>ABS(D13316-D13317)</f>
        <v>4</v>
      </c>
    </row>
    <row r="13317">
      <c r="A13317">
        <v>14250</v>
      </c>
      <c r="B13317" t="str">
        <v>2015-09-09</v>
      </c>
      <c r="C13317" t="str">
        <v>Morning</v>
      </c>
      <c r="D13317">
        <v>22</v>
      </c>
      <c r="E13317" t="str">
        <f>IF(MOD(D13317,2)=0,"EVEN","ODD")</f>
        <v>EVEN</v>
      </c>
      <c r="F13317" t="str">
        <f>IF(D13317&lt;=18,"LOW (1-18)","HIGH (19-36)")</f>
        <v>HIGH (19-36)</v>
      </c>
      <c r="G13317">
        <f>INT((D13317-1)/6)+1</f>
        <v>4</v>
      </c>
      <c r="H13317">
        <f>MOD(D13317-1,6)+1</f>
        <v>4</v>
      </c>
      <c r="I13317">
        <f>37-D13317</f>
        <v>15</v>
      </c>
      <c r="J13317">
        <f>ABS(D13317-D13318)</f>
        <v>6</v>
      </c>
    </row>
    <row r="13318">
      <c r="A13318">
        <v>14249</v>
      </c>
      <c r="B13318" t="str">
        <v>2015-09-08</v>
      </c>
      <c r="C13318" t="str">
        <v>Evening</v>
      </c>
      <c r="D13318">
        <v>16</v>
      </c>
      <c r="E13318" t="str">
        <f>IF(MOD(D13318,2)=0,"EVEN","ODD")</f>
        <v>EVEN</v>
      </c>
      <c r="F13318" t="str">
        <f>IF(D13318&lt;=18,"LOW (1-18)","HIGH (19-36)")</f>
        <v>LOW (1-18)</v>
      </c>
      <c r="G13318">
        <f>INT((D13318-1)/6)+1</f>
        <v>3</v>
      </c>
      <c r="H13318">
        <f>MOD(D13318-1,6)+1</f>
        <v>4</v>
      </c>
      <c r="I13318">
        <f>37-D13318</f>
        <v>21</v>
      </c>
      <c r="J13318">
        <f>ABS(D13318-D13319)</f>
        <v>0</v>
      </c>
    </row>
    <row r="13319">
      <c r="A13319">
        <v>14248</v>
      </c>
      <c r="B13319" t="str">
        <v>2015-09-08</v>
      </c>
      <c r="C13319" t="str">
        <v>Afternoon</v>
      </c>
      <c r="D13319">
        <v>16</v>
      </c>
      <c r="E13319" t="str">
        <f>IF(MOD(D13319,2)=0,"EVEN","ODD")</f>
        <v>EVEN</v>
      </c>
      <c r="F13319" t="str">
        <f>IF(D13319&lt;=18,"LOW (1-18)","HIGH (19-36)")</f>
        <v>LOW (1-18)</v>
      </c>
      <c r="G13319">
        <f>INT((D13319-1)/6)+1</f>
        <v>3</v>
      </c>
      <c r="H13319">
        <f>MOD(D13319-1,6)+1</f>
        <v>4</v>
      </c>
      <c r="I13319">
        <f>37-D13319</f>
        <v>21</v>
      </c>
      <c r="J13319">
        <f>ABS(D13319-D13320)</f>
        <v>17</v>
      </c>
    </row>
    <row r="13320">
      <c r="A13320">
        <v>14247</v>
      </c>
      <c r="B13320" t="str">
        <v>2015-09-08</v>
      </c>
      <c r="C13320" t="str">
        <v>Midday</v>
      </c>
      <c r="D13320">
        <v>33</v>
      </c>
      <c r="E13320" t="str">
        <f>IF(MOD(D13320,2)=0,"EVEN","ODD")</f>
        <v>ODD</v>
      </c>
      <c r="F13320" t="str">
        <f>IF(D13320&lt;=18,"LOW (1-18)","HIGH (19-36)")</f>
        <v>HIGH (19-36)</v>
      </c>
      <c r="G13320">
        <f>INT((D13320-1)/6)+1</f>
        <v>6</v>
      </c>
      <c r="H13320">
        <f>MOD(D13320-1,6)+1</f>
        <v>3</v>
      </c>
      <c r="I13320">
        <f>37-D13320</f>
        <v>4</v>
      </c>
      <c r="J13320">
        <f>ABS(D13320-D13321)</f>
        <v>25</v>
      </c>
    </row>
    <row r="13321">
      <c r="A13321">
        <v>14246</v>
      </c>
      <c r="B13321" t="str">
        <v>2015-09-08</v>
      </c>
      <c r="C13321" t="str">
        <v>Morning</v>
      </c>
      <c r="D13321">
        <v>8</v>
      </c>
      <c r="E13321" t="str">
        <f>IF(MOD(D13321,2)=0,"EVEN","ODD")</f>
        <v>EVEN</v>
      </c>
      <c r="F13321" t="str">
        <f>IF(D13321&lt;=18,"LOW (1-18)","HIGH (19-36)")</f>
        <v>LOW (1-18)</v>
      </c>
      <c r="G13321">
        <f>INT((D13321-1)/6)+1</f>
        <v>2</v>
      </c>
      <c r="H13321">
        <f>MOD(D13321-1,6)+1</f>
        <v>2</v>
      </c>
      <c r="I13321">
        <f>37-D13321</f>
        <v>29</v>
      </c>
      <c r="J13321">
        <f>ABS(D13321-D13322)</f>
        <v>12</v>
      </c>
    </row>
    <row r="13322">
      <c r="A13322">
        <v>14245</v>
      </c>
      <c r="B13322" t="str">
        <v>2015-09-07</v>
      </c>
      <c r="C13322" t="str">
        <v>Evening</v>
      </c>
      <c r="D13322">
        <v>20</v>
      </c>
      <c r="E13322" t="str">
        <f>IF(MOD(D13322,2)=0,"EVEN","ODD")</f>
        <v>EVEN</v>
      </c>
      <c r="F13322" t="str">
        <f>IF(D13322&lt;=18,"LOW (1-18)","HIGH (19-36)")</f>
        <v>HIGH (19-36)</v>
      </c>
      <c r="G13322">
        <f>INT((D13322-1)/6)+1</f>
        <v>4</v>
      </c>
      <c r="H13322">
        <f>MOD(D13322-1,6)+1</f>
        <v>2</v>
      </c>
      <c r="I13322">
        <f>37-D13322</f>
        <v>17</v>
      </c>
      <c r="J13322">
        <f>ABS(D13322-D13323)</f>
        <v>4</v>
      </c>
    </row>
    <row r="13323">
      <c r="A13323">
        <v>14244</v>
      </c>
      <c r="B13323" t="str">
        <v>2015-09-07</v>
      </c>
      <c r="C13323" t="str">
        <v>Afternoon</v>
      </c>
      <c r="D13323">
        <v>16</v>
      </c>
      <c r="E13323" t="str">
        <f>IF(MOD(D13323,2)=0,"EVEN","ODD")</f>
        <v>EVEN</v>
      </c>
      <c r="F13323" t="str">
        <f>IF(D13323&lt;=18,"LOW (1-18)","HIGH (19-36)")</f>
        <v>LOW (1-18)</v>
      </c>
      <c r="G13323">
        <f>INT((D13323-1)/6)+1</f>
        <v>3</v>
      </c>
      <c r="H13323">
        <f>MOD(D13323-1,6)+1</f>
        <v>4</v>
      </c>
      <c r="I13323">
        <f>37-D13323</f>
        <v>21</v>
      </c>
      <c r="J13323">
        <f>ABS(D13323-D13324)</f>
        <v>15</v>
      </c>
    </row>
    <row r="13324">
      <c r="A13324">
        <v>14243</v>
      </c>
      <c r="B13324" t="str">
        <v>2015-09-07</v>
      </c>
      <c r="C13324" t="str">
        <v>Midday</v>
      </c>
      <c r="D13324">
        <v>31</v>
      </c>
      <c r="E13324" t="str">
        <f>IF(MOD(D13324,2)=0,"EVEN","ODD")</f>
        <v>ODD</v>
      </c>
      <c r="F13324" t="str">
        <f>IF(D13324&lt;=18,"LOW (1-18)","HIGH (19-36)")</f>
        <v>HIGH (19-36)</v>
      </c>
      <c r="G13324">
        <f>INT((D13324-1)/6)+1</f>
        <v>6</v>
      </c>
      <c r="H13324">
        <f>MOD(D13324-1,6)+1</f>
        <v>1</v>
      </c>
      <c r="I13324">
        <f>37-D13324</f>
        <v>6</v>
      </c>
      <c r="J13324">
        <f>ABS(D13324-D13325)</f>
        <v>10</v>
      </c>
    </row>
    <row r="13325">
      <c r="A13325">
        <v>14242</v>
      </c>
      <c r="B13325" t="str">
        <v>2015-09-07</v>
      </c>
      <c r="C13325" t="str">
        <v>Morning</v>
      </c>
      <c r="D13325">
        <v>21</v>
      </c>
      <c r="E13325" t="str">
        <f>IF(MOD(D13325,2)=0,"EVEN","ODD")</f>
        <v>ODD</v>
      </c>
      <c r="F13325" t="str">
        <f>IF(D13325&lt;=18,"LOW (1-18)","HIGH (19-36)")</f>
        <v>HIGH (19-36)</v>
      </c>
      <c r="G13325">
        <f>INT((D13325-1)/6)+1</f>
        <v>4</v>
      </c>
      <c r="H13325">
        <f>MOD(D13325-1,6)+1</f>
        <v>3</v>
      </c>
      <c r="I13325">
        <f>37-D13325</f>
        <v>16</v>
      </c>
      <c r="J13325">
        <f>ABS(D13325-D13326)</f>
        <v>10</v>
      </c>
    </row>
    <row r="13326">
      <c r="A13326">
        <v>14241</v>
      </c>
      <c r="B13326" t="str">
        <v>2015-09-05</v>
      </c>
      <c r="C13326" t="str">
        <v>Evening</v>
      </c>
      <c r="D13326">
        <v>11</v>
      </c>
      <c r="E13326" t="str">
        <f>IF(MOD(D13326,2)=0,"EVEN","ODD")</f>
        <v>ODD</v>
      </c>
      <c r="F13326" t="str">
        <f>IF(D13326&lt;=18,"LOW (1-18)","HIGH (19-36)")</f>
        <v>LOW (1-18)</v>
      </c>
      <c r="G13326">
        <f>INT((D13326-1)/6)+1</f>
        <v>2</v>
      </c>
      <c r="H13326">
        <f>MOD(D13326-1,6)+1</f>
        <v>5</v>
      </c>
      <c r="I13326">
        <f>37-D13326</f>
        <v>26</v>
      </c>
      <c r="J13326">
        <f>ABS(D13326-D13327)</f>
        <v>21</v>
      </c>
    </row>
    <row r="13327">
      <c r="A13327">
        <v>14240</v>
      </c>
      <c r="B13327" t="str">
        <v>2015-09-05</v>
      </c>
      <c r="C13327" t="str">
        <v>Afternoon</v>
      </c>
      <c r="D13327">
        <v>32</v>
      </c>
      <c r="E13327" t="str">
        <f>IF(MOD(D13327,2)=0,"EVEN","ODD")</f>
        <v>EVEN</v>
      </c>
      <c r="F13327" t="str">
        <f>IF(D13327&lt;=18,"LOW (1-18)","HIGH (19-36)")</f>
        <v>HIGH (19-36)</v>
      </c>
      <c r="G13327">
        <f>INT((D13327-1)/6)+1</f>
        <v>6</v>
      </c>
      <c r="H13327">
        <f>MOD(D13327-1,6)+1</f>
        <v>2</v>
      </c>
      <c r="I13327">
        <f>37-D13327</f>
        <v>5</v>
      </c>
      <c r="J13327">
        <f>ABS(D13327-D13328)</f>
        <v>30</v>
      </c>
    </row>
    <row r="13328">
      <c r="A13328">
        <v>14239</v>
      </c>
      <c r="B13328" t="str">
        <v>2015-09-05</v>
      </c>
      <c r="C13328" t="str">
        <v>Midday</v>
      </c>
      <c r="D13328">
        <v>2</v>
      </c>
      <c r="E13328" t="str">
        <f>IF(MOD(D13328,2)=0,"EVEN","ODD")</f>
        <v>EVEN</v>
      </c>
      <c r="F13328" t="str">
        <f>IF(D13328&lt;=18,"LOW (1-18)","HIGH (19-36)")</f>
        <v>LOW (1-18)</v>
      </c>
      <c r="G13328">
        <f>INT((D13328-1)/6)+1</f>
        <v>1</v>
      </c>
      <c r="H13328">
        <f>MOD(D13328-1,6)+1</f>
        <v>2</v>
      </c>
      <c r="I13328">
        <f>37-D13328</f>
        <v>35</v>
      </c>
      <c r="J13328">
        <f>ABS(D13328-D13329)</f>
        <v>14</v>
      </c>
    </row>
    <row r="13329">
      <c r="A13329">
        <v>14238</v>
      </c>
      <c r="B13329" t="str">
        <v>2015-09-05</v>
      </c>
      <c r="C13329" t="str">
        <v>Morning</v>
      </c>
      <c r="D13329">
        <v>16</v>
      </c>
      <c r="E13329" t="str">
        <f>IF(MOD(D13329,2)=0,"EVEN","ODD")</f>
        <v>EVEN</v>
      </c>
      <c r="F13329" t="str">
        <f>IF(D13329&lt;=18,"LOW (1-18)","HIGH (19-36)")</f>
        <v>LOW (1-18)</v>
      </c>
      <c r="G13329">
        <f>INT((D13329-1)/6)+1</f>
        <v>3</v>
      </c>
      <c r="H13329">
        <f>MOD(D13329-1,6)+1</f>
        <v>4</v>
      </c>
      <c r="I13329">
        <f>37-D13329</f>
        <v>21</v>
      </c>
      <c r="J13329">
        <f>ABS(D13329-D13330)</f>
        <v>1</v>
      </c>
    </row>
    <row r="13330">
      <c r="A13330">
        <v>14237</v>
      </c>
      <c r="B13330" t="str">
        <v>2015-09-04</v>
      </c>
      <c r="C13330" t="str">
        <v>Evening</v>
      </c>
      <c r="D13330">
        <v>15</v>
      </c>
      <c r="E13330" t="str">
        <f>IF(MOD(D13330,2)=0,"EVEN","ODD")</f>
        <v>ODD</v>
      </c>
      <c r="F13330" t="str">
        <f>IF(D13330&lt;=18,"LOW (1-18)","HIGH (19-36)")</f>
        <v>LOW (1-18)</v>
      </c>
      <c r="G13330">
        <f>INT((D13330-1)/6)+1</f>
        <v>3</v>
      </c>
      <c r="H13330">
        <f>MOD(D13330-1,6)+1</f>
        <v>3</v>
      </c>
      <c r="I13330">
        <f>37-D13330</f>
        <v>22</v>
      </c>
      <c r="J13330">
        <f>ABS(D13330-D13331)</f>
        <v>13</v>
      </c>
    </row>
    <row r="13331">
      <c r="A13331">
        <v>14236</v>
      </c>
      <c r="B13331" t="str">
        <v>2015-09-04</v>
      </c>
      <c r="C13331" t="str">
        <v>Afternoon</v>
      </c>
      <c r="D13331">
        <v>28</v>
      </c>
      <c r="E13331" t="str">
        <f>IF(MOD(D13331,2)=0,"EVEN","ODD")</f>
        <v>EVEN</v>
      </c>
      <c r="F13331" t="str">
        <f>IF(D13331&lt;=18,"LOW (1-18)","HIGH (19-36)")</f>
        <v>HIGH (19-36)</v>
      </c>
      <c r="G13331">
        <f>INT((D13331-1)/6)+1</f>
        <v>5</v>
      </c>
      <c r="H13331">
        <f>MOD(D13331-1,6)+1</f>
        <v>4</v>
      </c>
      <c r="I13331">
        <f>37-D13331</f>
        <v>9</v>
      </c>
      <c r="J13331">
        <f>ABS(D13331-D13332)</f>
        <v>11</v>
      </c>
    </row>
    <row r="13332">
      <c r="A13332">
        <v>14235</v>
      </c>
      <c r="B13332" t="str">
        <v>2015-09-04</v>
      </c>
      <c r="C13332" t="str">
        <v>Midday</v>
      </c>
      <c r="D13332">
        <v>17</v>
      </c>
      <c r="E13332" t="str">
        <f>IF(MOD(D13332,2)=0,"EVEN","ODD")</f>
        <v>ODD</v>
      </c>
      <c r="F13332" t="str">
        <f>IF(D13332&lt;=18,"LOW (1-18)","HIGH (19-36)")</f>
        <v>LOW (1-18)</v>
      </c>
      <c r="G13332">
        <f>INT((D13332-1)/6)+1</f>
        <v>3</v>
      </c>
      <c r="H13332">
        <f>MOD(D13332-1,6)+1</f>
        <v>5</v>
      </c>
      <c r="I13332">
        <f>37-D13332</f>
        <v>20</v>
      </c>
      <c r="J13332">
        <f>ABS(D13332-D13333)</f>
        <v>15</v>
      </c>
    </row>
    <row r="13333">
      <c r="A13333">
        <v>14234</v>
      </c>
      <c r="B13333" t="str">
        <v>2015-09-04</v>
      </c>
      <c r="C13333" t="str">
        <v>Morning</v>
      </c>
      <c r="D13333">
        <v>32</v>
      </c>
      <c r="E13333" t="str">
        <f>IF(MOD(D13333,2)=0,"EVEN","ODD")</f>
        <v>EVEN</v>
      </c>
      <c r="F13333" t="str">
        <f>IF(D13333&lt;=18,"LOW (1-18)","HIGH (19-36)")</f>
        <v>HIGH (19-36)</v>
      </c>
      <c r="G13333">
        <f>INT((D13333-1)/6)+1</f>
        <v>6</v>
      </c>
      <c r="H13333">
        <f>MOD(D13333-1,6)+1</f>
        <v>2</v>
      </c>
      <c r="I13333">
        <f>37-D13333</f>
        <v>5</v>
      </c>
      <c r="J13333">
        <f>ABS(D13333-D13334)</f>
        <v>2</v>
      </c>
    </row>
    <row r="13334">
      <c r="A13334">
        <v>14233</v>
      </c>
      <c r="B13334" t="str">
        <v>2015-09-03</v>
      </c>
      <c r="C13334" t="str">
        <v>Evening</v>
      </c>
      <c r="D13334">
        <v>30</v>
      </c>
      <c r="E13334" t="str">
        <f>IF(MOD(D13334,2)=0,"EVEN","ODD")</f>
        <v>EVEN</v>
      </c>
      <c r="F13334" t="str">
        <f>IF(D13334&lt;=18,"LOW (1-18)","HIGH (19-36)")</f>
        <v>HIGH (19-36)</v>
      </c>
      <c r="G13334">
        <f>INT((D13334-1)/6)+1</f>
        <v>5</v>
      </c>
      <c r="H13334">
        <f>MOD(D13334-1,6)+1</f>
        <v>6</v>
      </c>
      <c r="I13334">
        <f>37-D13334</f>
        <v>7</v>
      </c>
      <c r="J13334">
        <f>ABS(D13334-D13335)</f>
        <v>25</v>
      </c>
    </row>
    <row r="13335">
      <c r="A13335">
        <v>14232</v>
      </c>
      <c r="B13335" t="str">
        <v>2015-09-03</v>
      </c>
      <c r="C13335" t="str">
        <v>Afternoon</v>
      </c>
      <c r="D13335">
        <v>5</v>
      </c>
      <c r="E13335" t="str">
        <f>IF(MOD(D13335,2)=0,"EVEN","ODD")</f>
        <v>ODD</v>
      </c>
      <c r="F13335" t="str">
        <f>IF(D13335&lt;=18,"LOW (1-18)","HIGH (19-36)")</f>
        <v>LOW (1-18)</v>
      </c>
      <c r="G13335">
        <f>INT((D13335-1)/6)+1</f>
        <v>1</v>
      </c>
      <c r="H13335">
        <f>MOD(D13335-1,6)+1</f>
        <v>5</v>
      </c>
      <c r="I13335">
        <f>37-D13335</f>
        <v>32</v>
      </c>
      <c r="J13335">
        <f>ABS(D13335-D13336)</f>
        <v>21</v>
      </c>
    </row>
    <row r="13336">
      <c r="A13336">
        <v>14231</v>
      </c>
      <c r="B13336" t="str">
        <v>2015-09-03</v>
      </c>
      <c r="C13336" t="str">
        <v>Midday</v>
      </c>
      <c r="D13336">
        <v>26</v>
      </c>
      <c r="E13336" t="str">
        <f>IF(MOD(D13336,2)=0,"EVEN","ODD")</f>
        <v>EVEN</v>
      </c>
      <c r="F13336" t="str">
        <f>IF(D13336&lt;=18,"LOW (1-18)","HIGH (19-36)")</f>
        <v>HIGH (19-36)</v>
      </c>
      <c r="G13336">
        <f>INT((D13336-1)/6)+1</f>
        <v>5</v>
      </c>
      <c r="H13336">
        <f>MOD(D13336-1,6)+1</f>
        <v>2</v>
      </c>
      <c r="I13336">
        <f>37-D13336</f>
        <v>11</v>
      </c>
      <c r="J13336">
        <f>ABS(D13336-D13337)</f>
        <v>24</v>
      </c>
    </row>
    <row r="13337">
      <c r="A13337">
        <v>14230</v>
      </c>
      <c r="B13337" t="str">
        <v>2015-09-03</v>
      </c>
      <c r="C13337" t="str">
        <v>Morning</v>
      </c>
      <c r="D13337">
        <v>2</v>
      </c>
      <c r="E13337" t="str">
        <f>IF(MOD(D13337,2)=0,"EVEN","ODD")</f>
        <v>EVEN</v>
      </c>
      <c r="F13337" t="str">
        <f>IF(D13337&lt;=18,"LOW (1-18)","HIGH (19-36)")</f>
        <v>LOW (1-18)</v>
      </c>
      <c r="G13337">
        <f>INT((D13337-1)/6)+1</f>
        <v>1</v>
      </c>
      <c r="H13337">
        <f>MOD(D13337-1,6)+1</f>
        <v>2</v>
      </c>
      <c r="I13337">
        <f>37-D13337</f>
        <v>35</v>
      </c>
      <c r="J13337">
        <f>ABS(D13337-D13338)</f>
        <v>10</v>
      </c>
    </row>
    <row r="13338">
      <c r="A13338">
        <v>14229</v>
      </c>
      <c r="B13338" t="str">
        <v>2015-09-02</v>
      </c>
      <c r="C13338" t="str">
        <v>Evening</v>
      </c>
      <c r="D13338">
        <v>12</v>
      </c>
      <c r="E13338" t="str">
        <f>IF(MOD(D13338,2)=0,"EVEN","ODD")</f>
        <v>EVEN</v>
      </c>
      <c r="F13338" t="str">
        <f>IF(D13338&lt;=18,"LOW (1-18)","HIGH (19-36)")</f>
        <v>LOW (1-18)</v>
      </c>
      <c r="G13338">
        <f>INT((D13338-1)/6)+1</f>
        <v>2</v>
      </c>
      <c r="H13338">
        <f>MOD(D13338-1,6)+1</f>
        <v>6</v>
      </c>
      <c r="I13338">
        <f>37-D13338</f>
        <v>25</v>
      </c>
      <c r="J13338">
        <f>ABS(D13338-D13339)</f>
        <v>1</v>
      </c>
    </row>
    <row r="13339">
      <c r="A13339">
        <v>14228</v>
      </c>
      <c r="B13339" t="str">
        <v>2015-09-02</v>
      </c>
      <c r="C13339" t="str">
        <v>Afternoon</v>
      </c>
      <c r="D13339">
        <v>13</v>
      </c>
      <c r="E13339" t="str">
        <f>IF(MOD(D13339,2)=0,"EVEN","ODD")</f>
        <v>ODD</v>
      </c>
      <c r="F13339" t="str">
        <f>IF(D13339&lt;=18,"LOW (1-18)","HIGH (19-36)")</f>
        <v>LOW (1-18)</v>
      </c>
      <c r="G13339">
        <f>INT((D13339-1)/6)+1</f>
        <v>3</v>
      </c>
      <c r="H13339">
        <f>MOD(D13339-1,6)+1</f>
        <v>1</v>
      </c>
      <c r="I13339">
        <f>37-D13339</f>
        <v>24</v>
      </c>
      <c r="J13339">
        <f>ABS(D13339-D13340)</f>
        <v>10</v>
      </c>
    </row>
    <row r="13340">
      <c r="A13340">
        <v>14227</v>
      </c>
      <c r="B13340" t="str">
        <v>2015-09-02</v>
      </c>
      <c r="C13340" t="str">
        <v>Midday</v>
      </c>
      <c r="D13340">
        <v>23</v>
      </c>
      <c r="E13340" t="str">
        <f>IF(MOD(D13340,2)=0,"EVEN","ODD")</f>
        <v>ODD</v>
      </c>
      <c r="F13340" t="str">
        <f>IF(D13340&lt;=18,"LOW (1-18)","HIGH (19-36)")</f>
        <v>HIGH (19-36)</v>
      </c>
      <c r="G13340">
        <f>INT((D13340-1)/6)+1</f>
        <v>4</v>
      </c>
      <c r="H13340">
        <f>MOD(D13340-1,6)+1</f>
        <v>5</v>
      </c>
      <c r="I13340">
        <f>37-D13340</f>
        <v>14</v>
      </c>
      <c r="J13340">
        <f>ABS(D13340-D13341)</f>
        <v>21</v>
      </c>
    </row>
    <row r="13341">
      <c r="A13341">
        <v>14226</v>
      </c>
      <c r="B13341" t="str">
        <v>2015-09-02</v>
      </c>
      <c r="C13341" t="str">
        <v>Morning</v>
      </c>
      <c r="D13341">
        <v>2</v>
      </c>
      <c r="E13341" t="str">
        <f>IF(MOD(D13341,2)=0,"EVEN","ODD")</f>
        <v>EVEN</v>
      </c>
      <c r="F13341" t="str">
        <f>IF(D13341&lt;=18,"LOW (1-18)","HIGH (19-36)")</f>
        <v>LOW (1-18)</v>
      </c>
      <c r="G13341">
        <f>INT((D13341-1)/6)+1</f>
        <v>1</v>
      </c>
      <c r="H13341">
        <f>MOD(D13341-1,6)+1</f>
        <v>2</v>
      </c>
      <c r="I13341">
        <f>37-D13341</f>
        <v>35</v>
      </c>
      <c r="J13341">
        <f>ABS(D13341-D13342)</f>
        <v>32</v>
      </c>
    </row>
    <row r="13342">
      <c r="A13342">
        <v>14225</v>
      </c>
      <c r="B13342" t="str">
        <v>2015-09-01</v>
      </c>
      <c r="C13342" t="str">
        <v>Evening</v>
      </c>
      <c r="D13342">
        <v>34</v>
      </c>
      <c r="E13342" t="str">
        <f>IF(MOD(D13342,2)=0,"EVEN","ODD")</f>
        <v>EVEN</v>
      </c>
      <c r="F13342" t="str">
        <f>IF(D13342&lt;=18,"LOW (1-18)","HIGH (19-36)")</f>
        <v>HIGH (19-36)</v>
      </c>
      <c r="G13342">
        <f>INT((D13342-1)/6)+1</f>
        <v>6</v>
      </c>
      <c r="H13342">
        <f>MOD(D13342-1,6)+1</f>
        <v>4</v>
      </c>
      <c r="I13342">
        <f>37-D13342</f>
        <v>3</v>
      </c>
      <c r="J13342">
        <f>ABS(D13342-D13343)</f>
        <v>3</v>
      </c>
    </row>
    <row r="13343">
      <c r="A13343">
        <v>14224</v>
      </c>
      <c r="B13343" t="str">
        <v>2015-09-01</v>
      </c>
      <c r="C13343" t="str">
        <v>Afternoon</v>
      </c>
      <c r="D13343">
        <v>31</v>
      </c>
      <c r="E13343" t="str">
        <f>IF(MOD(D13343,2)=0,"EVEN","ODD")</f>
        <v>ODD</v>
      </c>
      <c r="F13343" t="str">
        <f>IF(D13343&lt;=18,"LOW (1-18)","HIGH (19-36)")</f>
        <v>HIGH (19-36)</v>
      </c>
      <c r="G13343">
        <f>INT((D13343-1)/6)+1</f>
        <v>6</v>
      </c>
      <c r="H13343">
        <f>MOD(D13343-1,6)+1</f>
        <v>1</v>
      </c>
      <c r="I13343">
        <f>37-D13343</f>
        <v>6</v>
      </c>
      <c r="J13343">
        <f>ABS(D13343-D13344)</f>
        <v>22</v>
      </c>
    </row>
    <row r="13344">
      <c r="A13344">
        <v>14223</v>
      </c>
      <c r="B13344" t="str">
        <v>2015-09-01</v>
      </c>
      <c r="C13344" t="str">
        <v>Midday</v>
      </c>
      <c r="D13344">
        <v>9</v>
      </c>
      <c r="E13344" t="str">
        <f>IF(MOD(D13344,2)=0,"EVEN","ODD")</f>
        <v>ODD</v>
      </c>
      <c r="F13344" t="str">
        <f>IF(D13344&lt;=18,"LOW (1-18)","HIGH (19-36)")</f>
        <v>LOW (1-18)</v>
      </c>
      <c r="G13344">
        <f>INT((D13344-1)/6)+1</f>
        <v>2</v>
      </c>
      <c r="H13344">
        <f>MOD(D13344-1,6)+1</f>
        <v>3</v>
      </c>
      <c r="I13344">
        <f>37-D13344</f>
        <v>28</v>
      </c>
      <c r="J13344">
        <f>ABS(D13344-D13345)</f>
        <v>10</v>
      </c>
    </row>
    <row r="13345">
      <c r="A13345">
        <v>14222</v>
      </c>
      <c r="B13345" t="str">
        <v>2015-09-01</v>
      </c>
      <c r="C13345" t="str">
        <v>Morning</v>
      </c>
      <c r="D13345">
        <v>19</v>
      </c>
      <c r="E13345" t="str">
        <f>IF(MOD(D13345,2)=0,"EVEN","ODD")</f>
        <v>ODD</v>
      </c>
      <c r="F13345" t="str">
        <f>IF(D13345&lt;=18,"LOW (1-18)","HIGH (19-36)")</f>
        <v>HIGH (19-36)</v>
      </c>
      <c r="G13345">
        <f>INT((D13345-1)/6)+1</f>
        <v>4</v>
      </c>
      <c r="H13345">
        <f>MOD(D13345-1,6)+1</f>
        <v>1</v>
      </c>
      <c r="I13345">
        <f>37-D13345</f>
        <v>18</v>
      </c>
      <c r="J13345">
        <f>ABS(D13345-D13346)</f>
        <v>14</v>
      </c>
    </row>
    <row r="13346">
      <c r="A13346">
        <v>14221</v>
      </c>
      <c r="B13346" t="str">
        <v>2015-08-31</v>
      </c>
      <c r="C13346" t="str">
        <v>Evening</v>
      </c>
      <c r="D13346">
        <v>33</v>
      </c>
      <c r="E13346" t="str">
        <f>IF(MOD(D13346,2)=0,"EVEN","ODD")</f>
        <v>ODD</v>
      </c>
      <c r="F13346" t="str">
        <f>IF(D13346&lt;=18,"LOW (1-18)","HIGH (19-36)")</f>
        <v>HIGH (19-36)</v>
      </c>
      <c r="G13346">
        <f>INT((D13346-1)/6)+1</f>
        <v>6</v>
      </c>
      <c r="H13346">
        <f>MOD(D13346-1,6)+1</f>
        <v>3</v>
      </c>
      <c r="I13346">
        <f>37-D13346</f>
        <v>4</v>
      </c>
      <c r="J13346">
        <f>ABS(D13346-D13347)</f>
        <v>20</v>
      </c>
    </row>
    <row r="13347">
      <c r="A13347">
        <v>14220</v>
      </c>
      <c r="B13347" t="str">
        <v>2015-08-31</v>
      </c>
      <c r="C13347" t="str">
        <v>Afternoon</v>
      </c>
      <c r="D13347">
        <v>13</v>
      </c>
      <c r="E13347" t="str">
        <f>IF(MOD(D13347,2)=0,"EVEN","ODD")</f>
        <v>ODD</v>
      </c>
      <c r="F13347" t="str">
        <f>IF(D13347&lt;=18,"LOW (1-18)","HIGH (19-36)")</f>
        <v>LOW (1-18)</v>
      </c>
      <c r="G13347">
        <f>INT((D13347-1)/6)+1</f>
        <v>3</v>
      </c>
      <c r="H13347">
        <f>MOD(D13347-1,6)+1</f>
        <v>1</v>
      </c>
      <c r="I13347">
        <f>37-D13347</f>
        <v>24</v>
      </c>
      <c r="J13347">
        <f>ABS(D13347-D13348)</f>
        <v>7</v>
      </c>
    </row>
    <row r="13348">
      <c r="A13348">
        <v>14219</v>
      </c>
      <c r="B13348" t="str">
        <v>2015-08-31</v>
      </c>
      <c r="C13348" t="str">
        <v>Midday</v>
      </c>
      <c r="D13348">
        <v>6</v>
      </c>
      <c r="E13348" t="str">
        <f>IF(MOD(D13348,2)=0,"EVEN","ODD")</f>
        <v>EVEN</v>
      </c>
      <c r="F13348" t="str">
        <f>IF(D13348&lt;=18,"LOW (1-18)","HIGH (19-36)")</f>
        <v>LOW (1-18)</v>
      </c>
      <c r="G13348">
        <f>INT((D13348-1)/6)+1</f>
        <v>1</v>
      </c>
      <c r="H13348">
        <f>MOD(D13348-1,6)+1</f>
        <v>6</v>
      </c>
      <c r="I13348">
        <f>37-D13348</f>
        <v>31</v>
      </c>
      <c r="J13348">
        <f>ABS(D13348-D13349)</f>
        <v>27</v>
      </c>
    </row>
    <row r="13349">
      <c r="A13349">
        <v>14218</v>
      </c>
      <c r="B13349" t="str">
        <v>2015-08-31</v>
      </c>
      <c r="C13349" t="str">
        <v>Morning</v>
      </c>
      <c r="D13349">
        <v>33</v>
      </c>
      <c r="E13349" t="str">
        <f>IF(MOD(D13349,2)=0,"EVEN","ODD")</f>
        <v>ODD</v>
      </c>
      <c r="F13349" t="str">
        <f>IF(D13349&lt;=18,"LOW (1-18)","HIGH (19-36)")</f>
        <v>HIGH (19-36)</v>
      </c>
      <c r="G13349">
        <f>INT((D13349-1)/6)+1</f>
        <v>6</v>
      </c>
      <c r="H13349">
        <f>MOD(D13349-1,6)+1</f>
        <v>3</v>
      </c>
      <c r="I13349">
        <f>37-D13349</f>
        <v>4</v>
      </c>
      <c r="J13349">
        <f>ABS(D13349-D13350)</f>
        <v>2</v>
      </c>
    </row>
    <row r="13350">
      <c r="A13350">
        <v>14217</v>
      </c>
      <c r="B13350" t="str">
        <v>2015-08-29</v>
      </c>
      <c r="C13350" t="str">
        <v>Evening</v>
      </c>
      <c r="D13350">
        <v>35</v>
      </c>
      <c r="E13350" t="str">
        <f>IF(MOD(D13350,2)=0,"EVEN","ODD")</f>
        <v>ODD</v>
      </c>
      <c r="F13350" t="str">
        <f>IF(D13350&lt;=18,"LOW (1-18)","HIGH (19-36)")</f>
        <v>HIGH (19-36)</v>
      </c>
      <c r="G13350">
        <f>INT((D13350-1)/6)+1</f>
        <v>6</v>
      </c>
      <c r="H13350">
        <f>MOD(D13350-1,6)+1</f>
        <v>5</v>
      </c>
      <c r="I13350">
        <f>37-D13350</f>
        <v>2</v>
      </c>
      <c r="J13350">
        <f>ABS(D13350-D13351)</f>
        <v>23</v>
      </c>
    </row>
    <row r="13351">
      <c r="A13351">
        <v>14216</v>
      </c>
      <c r="B13351" t="str">
        <v>2015-08-29</v>
      </c>
      <c r="C13351" t="str">
        <v>Afternoon</v>
      </c>
      <c r="D13351">
        <v>12</v>
      </c>
      <c r="E13351" t="str">
        <f>IF(MOD(D13351,2)=0,"EVEN","ODD")</f>
        <v>EVEN</v>
      </c>
      <c r="F13351" t="str">
        <f>IF(D13351&lt;=18,"LOW (1-18)","HIGH (19-36)")</f>
        <v>LOW (1-18)</v>
      </c>
      <c r="G13351">
        <f>INT((D13351-1)/6)+1</f>
        <v>2</v>
      </c>
      <c r="H13351">
        <f>MOD(D13351-1,6)+1</f>
        <v>6</v>
      </c>
      <c r="I13351">
        <f>37-D13351</f>
        <v>25</v>
      </c>
      <c r="J13351">
        <f>ABS(D13351-D13352)</f>
        <v>3</v>
      </c>
    </row>
    <row r="13352">
      <c r="A13352">
        <v>14215</v>
      </c>
      <c r="B13352" t="str">
        <v>2015-08-29</v>
      </c>
      <c r="C13352" t="str">
        <v>Midday</v>
      </c>
      <c r="D13352">
        <v>15</v>
      </c>
      <c r="E13352" t="str">
        <f>IF(MOD(D13352,2)=0,"EVEN","ODD")</f>
        <v>ODD</v>
      </c>
      <c r="F13352" t="str">
        <f>IF(D13352&lt;=18,"LOW (1-18)","HIGH (19-36)")</f>
        <v>LOW (1-18)</v>
      </c>
      <c r="G13352">
        <f>INT((D13352-1)/6)+1</f>
        <v>3</v>
      </c>
      <c r="H13352">
        <f>MOD(D13352-1,6)+1</f>
        <v>3</v>
      </c>
      <c r="I13352">
        <f>37-D13352</f>
        <v>22</v>
      </c>
      <c r="J13352">
        <f>ABS(D13352-D13353)</f>
        <v>6</v>
      </c>
    </row>
    <row r="13353">
      <c r="A13353">
        <v>14214</v>
      </c>
      <c r="B13353" t="str">
        <v>2015-08-29</v>
      </c>
      <c r="C13353" t="str">
        <v>Morning</v>
      </c>
      <c r="D13353">
        <v>9</v>
      </c>
      <c r="E13353" t="str">
        <f>IF(MOD(D13353,2)=0,"EVEN","ODD")</f>
        <v>ODD</v>
      </c>
      <c r="F13353" t="str">
        <f>IF(D13353&lt;=18,"LOW (1-18)","HIGH (19-36)")</f>
        <v>LOW (1-18)</v>
      </c>
      <c r="G13353">
        <f>INT((D13353-1)/6)+1</f>
        <v>2</v>
      </c>
      <c r="H13353">
        <f>MOD(D13353-1,6)+1</f>
        <v>3</v>
      </c>
      <c r="I13353">
        <f>37-D13353</f>
        <v>28</v>
      </c>
      <c r="J13353">
        <f>ABS(D13353-D13354)</f>
        <v>3</v>
      </c>
    </row>
    <row r="13354">
      <c r="A13354">
        <v>14213</v>
      </c>
      <c r="B13354" t="str">
        <v>2015-08-28</v>
      </c>
      <c r="C13354" t="str">
        <v>Evening</v>
      </c>
      <c r="D13354">
        <v>12</v>
      </c>
      <c r="E13354" t="str">
        <f>IF(MOD(D13354,2)=0,"EVEN","ODD")</f>
        <v>EVEN</v>
      </c>
      <c r="F13354" t="str">
        <f>IF(D13354&lt;=18,"LOW (1-18)","HIGH (19-36)")</f>
        <v>LOW (1-18)</v>
      </c>
      <c r="G13354">
        <f>INT((D13354-1)/6)+1</f>
        <v>2</v>
      </c>
      <c r="H13354">
        <f>MOD(D13354-1,6)+1</f>
        <v>6</v>
      </c>
      <c r="I13354">
        <f>37-D13354</f>
        <v>25</v>
      </c>
      <c r="J13354">
        <f>ABS(D13354-D13355)</f>
        <v>7</v>
      </c>
    </row>
    <row r="13355">
      <c r="A13355">
        <v>14212</v>
      </c>
      <c r="B13355" t="str">
        <v>2015-08-28</v>
      </c>
      <c r="C13355" t="str">
        <v>Afternoon</v>
      </c>
      <c r="D13355">
        <v>19</v>
      </c>
      <c r="E13355" t="str">
        <f>IF(MOD(D13355,2)=0,"EVEN","ODD")</f>
        <v>ODD</v>
      </c>
      <c r="F13355" t="str">
        <f>IF(D13355&lt;=18,"LOW (1-18)","HIGH (19-36)")</f>
        <v>HIGH (19-36)</v>
      </c>
      <c r="G13355">
        <f>INT((D13355-1)/6)+1</f>
        <v>4</v>
      </c>
      <c r="H13355">
        <f>MOD(D13355-1,6)+1</f>
        <v>1</v>
      </c>
      <c r="I13355">
        <f>37-D13355</f>
        <v>18</v>
      </c>
      <c r="J13355">
        <f>ABS(D13355-D13356)</f>
        <v>11</v>
      </c>
    </row>
    <row r="13356">
      <c r="A13356">
        <v>14211</v>
      </c>
      <c r="B13356" t="str">
        <v>2015-08-28</v>
      </c>
      <c r="C13356" t="str">
        <v>Midday</v>
      </c>
      <c r="D13356">
        <v>30</v>
      </c>
      <c r="E13356" t="str">
        <f>IF(MOD(D13356,2)=0,"EVEN","ODD")</f>
        <v>EVEN</v>
      </c>
      <c r="F13356" t="str">
        <f>IF(D13356&lt;=18,"LOW (1-18)","HIGH (19-36)")</f>
        <v>HIGH (19-36)</v>
      </c>
      <c r="G13356">
        <f>INT((D13356-1)/6)+1</f>
        <v>5</v>
      </c>
      <c r="H13356">
        <f>MOD(D13356-1,6)+1</f>
        <v>6</v>
      </c>
      <c r="I13356">
        <f>37-D13356</f>
        <v>7</v>
      </c>
      <c r="J13356">
        <f>ABS(D13356-D13357)</f>
        <v>29</v>
      </c>
    </row>
    <row r="13357">
      <c r="A13357">
        <v>14210</v>
      </c>
      <c r="B13357" t="str">
        <v>2015-08-28</v>
      </c>
      <c r="C13357" t="str">
        <v>Morning</v>
      </c>
      <c r="D13357">
        <v>1</v>
      </c>
      <c r="E13357" t="str">
        <f>IF(MOD(D13357,2)=0,"EVEN","ODD")</f>
        <v>ODD</v>
      </c>
      <c r="F13357" t="str">
        <f>IF(D13357&lt;=18,"LOW (1-18)","HIGH (19-36)")</f>
        <v>LOW (1-18)</v>
      </c>
      <c r="G13357">
        <f>INT((D13357-1)/6)+1</f>
        <v>1</v>
      </c>
      <c r="H13357">
        <f>MOD(D13357-1,6)+1</f>
        <v>1</v>
      </c>
      <c r="I13357">
        <f>37-D13357</f>
        <v>36</v>
      </c>
      <c r="J13357">
        <f>ABS(D13357-D13358)</f>
        <v>3</v>
      </c>
    </row>
    <row r="13358">
      <c r="A13358">
        <v>14209</v>
      </c>
      <c r="B13358" t="str">
        <v>2015-08-27</v>
      </c>
      <c r="C13358" t="str">
        <v>Evening</v>
      </c>
      <c r="D13358">
        <v>4</v>
      </c>
      <c r="E13358" t="str">
        <f>IF(MOD(D13358,2)=0,"EVEN","ODD")</f>
        <v>EVEN</v>
      </c>
      <c r="F13358" t="str">
        <f>IF(D13358&lt;=18,"LOW (1-18)","HIGH (19-36)")</f>
        <v>LOW (1-18)</v>
      </c>
      <c r="G13358">
        <f>INT((D13358-1)/6)+1</f>
        <v>1</v>
      </c>
      <c r="H13358">
        <f>MOD(D13358-1,6)+1</f>
        <v>4</v>
      </c>
      <c r="I13358">
        <f>37-D13358</f>
        <v>33</v>
      </c>
      <c r="J13358">
        <f>ABS(D13358-D13359)</f>
        <v>28</v>
      </c>
    </row>
    <row r="13359">
      <c r="A13359">
        <v>14208</v>
      </c>
      <c r="B13359" t="str">
        <v>2015-08-27</v>
      </c>
      <c r="C13359" t="str">
        <v>Afternoon</v>
      </c>
      <c r="D13359">
        <v>32</v>
      </c>
      <c r="E13359" t="str">
        <f>IF(MOD(D13359,2)=0,"EVEN","ODD")</f>
        <v>EVEN</v>
      </c>
      <c r="F13359" t="str">
        <f>IF(D13359&lt;=18,"LOW (1-18)","HIGH (19-36)")</f>
        <v>HIGH (19-36)</v>
      </c>
      <c r="G13359">
        <f>INT((D13359-1)/6)+1</f>
        <v>6</v>
      </c>
      <c r="H13359">
        <f>MOD(D13359-1,6)+1</f>
        <v>2</v>
      </c>
      <c r="I13359">
        <f>37-D13359</f>
        <v>5</v>
      </c>
      <c r="J13359">
        <f>ABS(D13359-D13360)</f>
        <v>20</v>
      </c>
    </row>
    <row r="13360">
      <c r="A13360">
        <v>14207</v>
      </c>
      <c r="B13360" t="str">
        <v>2015-08-27</v>
      </c>
      <c r="C13360" t="str">
        <v>Midday</v>
      </c>
      <c r="D13360">
        <v>12</v>
      </c>
      <c r="E13360" t="str">
        <f>IF(MOD(D13360,2)=0,"EVEN","ODD")</f>
        <v>EVEN</v>
      </c>
      <c r="F13360" t="str">
        <f>IF(D13360&lt;=18,"LOW (1-18)","HIGH (19-36)")</f>
        <v>LOW (1-18)</v>
      </c>
      <c r="G13360">
        <f>INT((D13360-1)/6)+1</f>
        <v>2</v>
      </c>
      <c r="H13360">
        <f>MOD(D13360-1,6)+1</f>
        <v>6</v>
      </c>
      <c r="I13360">
        <f>37-D13360</f>
        <v>25</v>
      </c>
      <c r="J13360">
        <f>ABS(D13360-D13361)</f>
        <v>6</v>
      </c>
    </row>
    <row r="13361">
      <c r="A13361">
        <v>14206</v>
      </c>
      <c r="B13361" t="str">
        <v>2015-08-27</v>
      </c>
      <c r="C13361" t="str">
        <v>Morning</v>
      </c>
      <c r="D13361">
        <v>18</v>
      </c>
      <c r="E13361" t="str">
        <f>IF(MOD(D13361,2)=0,"EVEN","ODD")</f>
        <v>EVEN</v>
      </c>
      <c r="F13361" t="str">
        <f>IF(D13361&lt;=18,"LOW (1-18)","HIGH (19-36)")</f>
        <v>LOW (1-18)</v>
      </c>
      <c r="G13361">
        <f>INT((D13361-1)/6)+1</f>
        <v>3</v>
      </c>
      <c r="H13361">
        <f>MOD(D13361-1,6)+1</f>
        <v>6</v>
      </c>
      <c r="I13361">
        <f>37-D13361</f>
        <v>19</v>
      </c>
      <c r="J13361">
        <f>ABS(D13361-D13362)</f>
        <v>17</v>
      </c>
    </row>
    <row r="13362">
      <c r="A13362">
        <v>14205</v>
      </c>
      <c r="B13362" t="str">
        <v>2015-08-26</v>
      </c>
      <c r="C13362" t="str">
        <v>Evening</v>
      </c>
      <c r="D13362">
        <v>1</v>
      </c>
      <c r="E13362" t="str">
        <f>IF(MOD(D13362,2)=0,"EVEN","ODD")</f>
        <v>ODD</v>
      </c>
      <c r="F13362" t="str">
        <f>IF(D13362&lt;=18,"LOW (1-18)","HIGH (19-36)")</f>
        <v>LOW (1-18)</v>
      </c>
      <c r="G13362">
        <f>INT((D13362-1)/6)+1</f>
        <v>1</v>
      </c>
      <c r="H13362">
        <f>MOD(D13362-1,6)+1</f>
        <v>1</v>
      </c>
      <c r="I13362">
        <f>37-D13362</f>
        <v>36</v>
      </c>
      <c r="J13362">
        <f>ABS(D13362-D13363)</f>
        <v>9</v>
      </c>
    </row>
    <row r="13363">
      <c r="A13363">
        <v>14204</v>
      </c>
      <c r="B13363" t="str">
        <v>2015-08-26</v>
      </c>
      <c r="C13363" t="str">
        <v>Afternoon</v>
      </c>
      <c r="D13363">
        <v>10</v>
      </c>
      <c r="E13363" t="str">
        <f>IF(MOD(D13363,2)=0,"EVEN","ODD")</f>
        <v>EVEN</v>
      </c>
      <c r="F13363" t="str">
        <f>IF(D13363&lt;=18,"LOW (1-18)","HIGH (19-36)")</f>
        <v>LOW (1-18)</v>
      </c>
      <c r="G13363">
        <f>INT((D13363-1)/6)+1</f>
        <v>2</v>
      </c>
      <c r="H13363">
        <f>MOD(D13363-1,6)+1</f>
        <v>4</v>
      </c>
      <c r="I13363">
        <f>37-D13363</f>
        <v>27</v>
      </c>
      <c r="J13363">
        <f>ABS(D13363-D13364)</f>
        <v>10</v>
      </c>
    </row>
    <row r="13364">
      <c r="A13364">
        <v>14203</v>
      </c>
      <c r="B13364" t="str">
        <v>2015-08-26</v>
      </c>
      <c r="C13364" t="str">
        <v>Midday</v>
      </c>
      <c r="D13364">
        <v>20</v>
      </c>
      <c r="E13364" t="str">
        <f>IF(MOD(D13364,2)=0,"EVEN","ODD")</f>
        <v>EVEN</v>
      </c>
      <c r="F13364" t="str">
        <f>IF(D13364&lt;=18,"LOW (1-18)","HIGH (19-36)")</f>
        <v>HIGH (19-36)</v>
      </c>
      <c r="G13364">
        <f>INT((D13364-1)/6)+1</f>
        <v>4</v>
      </c>
      <c r="H13364">
        <f>MOD(D13364-1,6)+1</f>
        <v>2</v>
      </c>
      <c r="I13364">
        <f>37-D13364</f>
        <v>17</v>
      </c>
      <c r="J13364">
        <f>ABS(D13364-D13365)</f>
        <v>9</v>
      </c>
    </row>
    <row r="13365">
      <c r="A13365">
        <v>14202</v>
      </c>
      <c r="B13365" t="str">
        <v>2015-08-26</v>
      </c>
      <c r="C13365" t="str">
        <v>Morning</v>
      </c>
      <c r="D13365">
        <v>11</v>
      </c>
      <c r="E13365" t="str">
        <f>IF(MOD(D13365,2)=0,"EVEN","ODD")</f>
        <v>ODD</v>
      </c>
      <c r="F13365" t="str">
        <f>IF(D13365&lt;=18,"LOW (1-18)","HIGH (19-36)")</f>
        <v>LOW (1-18)</v>
      </c>
      <c r="G13365">
        <f>INT((D13365-1)/6)+1</f>
        <v>2</v>
      </c>
      <c r="H13365">
        <f>MOD(D13365-1,6)+1</f>
        <v>5</v>
      </c>
      <c r="I13365">
        <f>37-D13365</f>
        <v>26</v>
      </c>
      <c r="J13365">
        <f>ABS(D13365-D13366)</f>
        <v>8</v>
      </c>
    </row>
    <row r="13366">
      <c r="A13366">
        <v>14201</v>
      </c>
      <c r="B13366" t="str">
        <v>2015-08-25</v>
      </c>
      <c r="C13366" t="str">
        <v>Evening</v>
      </c>
      <c r="D13366">
        <v>19</v>
      </c>
      <c r="E13366" t="str">
        <f>IF(MOD(D13366,2)=0,"EVEN","ODD")</f>
        <v>ODD</v>
      </c>
      <c r="F13366" t="str">
        <f>IF(D13366&lt;=18,"LOW (1-18)","HIGH (19-36)")</f>
        <v>HIGH (19-36)</v>
      </c>
      <c r="G13366">
        <f>INT((D13366-1)/6)+1</f>
        <v>4</v>
      </c>
      <c r="H13366">
        <f>MOD(D13366-1,6)+1</f>
        <v>1</v>
      </c>
      <c r="I13366">
        <f>37-D13366</f>
        <v>18</v>
      </c>
      <c r="J13366">
        <f>ABS(D13366-D13367)</f>
        <v>2</v>
      </c>
    </row>
    <row r="13367">
      <c r="A13367">
        <v>14200</v>
      </c>
      <c r="B13367" t="str">
        <v>2015-08-25</v>
      </c>
      <c r="C13367" t="str">
        <v>Afternoon</v>
      </c>
      <c r="D13367">
        <v>17</v>
      </c>
      <c r="E13367" t="str">
        <f>IF(MOD(D13367,2)=0,"EVEN","ODD")</f>
        <v>ODD</v>
      </c>
      <c r="F13367" t="str">
        <f>IF(D13367&lt;=18,"LOW (1-18)","HIGH (19-36)")</f>
        <v>LOW (1-18)</v>
      </c>
      <c r="G13367">
        <f>INT((D13367-1)/6)+1</f>
        <v>3</v>
      </c>
      <c r="H13367">
        <f>MOD(D13367-1,6)+1</f>
        <v>5</v>
      </c>
      <c r="I13367">
        <f>37-D13367</f>
        <v>20</v>
      </c>
      <c r="J13367">
        <f>ABS(D13367-D13368)</f>
        <v>3</v>
      </c>
    </row>
    <row r="13368">
      <c r="A13368">
        <v>14199</v>
      </c>
      <c r="B13368" t="str">
        <v>2015-08-25</v>
      </c>
      <c r="C13368" t="str">
        <v>Midday</v>
      </c>
      <c r="D13368">
        <v>14</v>
      </c>
      <c r="E13368" t="str">
        <f>IF(MOD(D13368,2)=0,"EVEN","ODD")</f>
        <v>EVEN</v>
      </c>
      <c r="F13368" t="str">
        <f>IF(D13368&lt;=18,"LOW (1-18)","HIGH (19-36)")</f>
        <v>LOW (1-18)</v>
      </c>
      <c r="G13368">
        <f>INT((D13368-1)/6)+1</f>
        <v>3</v>
      </c>
      <c r="H13368">
        <f>MOD(D13368-1,6)+1</f>
        <v>2</v>
      </c>
      <c r="I13368">
        <f>37-D13368</f>
        <v>23</v>
      </c>
      <c r="J13368">
        <f>ABS(D13368-D13369)</f>
        <v>18</v>
      </c>
    </row>
    <row r="13369">
      <c r="A13369">
        <v>14198</v>
      </c>
      <c r="B13369" t="str">
        <v>2015-08-25</v>
      </c>
      <c r="C13369" t="str">
        <v>Morning</v>
      </c>
      <c r="D13369">
        <v>32</v>
      </c>
      <c r="E13369" t="str">
        <f>IF(MOD(D13369,2)=0,"EVEN","ODD")</f>
        <v>EVEN</v>
      </c>
      <c r="F13369" t="str">
        <f>IF(D13369&lt;=18,"LOW (1-18)","HIGH (19-36)")</f>
        <v>HIGH (19-36)</v>
      </c>
      <c r="G13369">
        <f>INT((D13369-1)/6)+1</f>
        <v>6</v>
      </c>
      <c r="H13369">
        <f>MOD(D13369-1,6)+1</f>
        <v>2</v>
      </c>
      <c r="I13369">
        <f>37-D13369</f>
        <v>5</v>
      </c>
      <c r="J13369">
        <f>ABS(D13369-D13370)</f>
        <v>31</v>
      </c>
    </row>
    <row r="13370">
      <c r="A13370">
        <v>14197</v>
      </c>
      <c r="B13370" t="str">
        <v>2015-08-24</v>
      </c>
      <c r="C13370" t="str">
        <v>Evening</v>
      </c>
      <c r="D13370">
        <v>1</v>
      </c>
      <c r="E13370" t="str">
        <f>IF(MOD(D13370,2)=0,"EVEN","ODD")</f>
        <v>ODD</v>
      </c>
      <c r="F13370" t="str">
        <f>IF(D13370&lt;=18,"LOW (1-18)","HIGH (19-36)")</f>
        <v>LOW (1-18)</v>
      </c>
      <c r="G13370">
        <f>INT((D13370-1)/6)+1</f>
        <v>1</v>
      </c>
      <c r="H13370">
        <f>MOD(D13370-1,6)+1</f>
        <v>1</v>
      </c>
      <c r="I13370">
        <f>37-D13370</f>
        <v>36</v>
      </c>
      <c r="J13370">
        <f>ABS(D13370-D13371)</f>
        <v>7</v>
      </c>
    </row>
    <row r="13371">
      <c r="A13371">
        <v>14196</v>
      </c>
      <c r="B13371" t="str">
        <v>2015-08-24</v>
      </c>
      <c r="C13371" t="str">
        <v>Afternoon</v>
      </c>
      <c r="D13371">
        <v>8</v>
      </c>
      <c r="E13371" t="str">
        <f>IF(MOD(D13371,2)=0,"EVEN","ODD")</f>
        <v>EVEN</v>
      </c>
      <c r="F13371" t="str">
        <f>IF(D13371&lt;=18,"LOW (1-18)","HIGH (19-36)")</f>
        <v>LOW (1-18)</v>
      </c>
      <c r="G13371">
        <f>INT((D13371-1)/6)+1</f>
        <v>2</v>
      </c>
      <c r="H13371">
        <f>MOD(D13371-1,6)+1</f>
        <v>2</v>
      </c>
      <c r="I13371">
        <f>37-D13371</f>
        <v>29</v>
      </c>
      <c r="J13371">
        <f>ABS(D13371-D13372)</f>
        <v>4</v>
      </c>
    </row>
    <row r="13372">
      <c r="A13372">
        <v>14195</v>
      </c>
      <c r="B13372" t="str">
        <v>2015-08-24</v>
      </c>
      <c r="C13372" t="str">
        <v>Midday</v>
      </c>
      <c r="D13372">
        <v>4</v>
      </c>
      <c r="E13372" t="str">
        <f>IF(MOD(D13372,2)=0,"EVEN","ODD")</f>
        <v>EVEN</v>
      </c>
      <c r="F13372" t="str">
        <f>IF(D13372&lt;=18,"LOW (1-18)","HIGH (19-36)")</f>
        <v>LOW (1-18)</v>
      </c>
      <c r="G13372">
        <f>INT((D13372-1)/6)+1</f>
        <v>1</v>
      </c>
      <c r="H13372">
        <f>MOD(D13372-1,6)+1</f>
        <v>4</v>
      </c>
      <c r="I13372">
        <f>37-D13372</f>
        <v>33</v>
      </c>
      <c r="J13372">
        <f>ABS(D13372-D13373)</f>
        <v>31</v>
      </c>
    </row>
    <row r="13373">
      <c r="A13373">
        <v>14194</v>
      </c>
      <c r="B13373" t="str">
        <v>2015-08-24</v>
      </c>
      <c r="C13373" t="str">
        <v>Morning</v>
      </c>
      <c r="D13373">
        <v>35</v>
      </c>
      <c r="E13373" t="str">
        <f>IF(MOD(D13373,2)=0,"EVEN","ODD")</f>
        <v>ODD</v>
      </c>
      <c r="F13373" t="str">
        <f>IF(D13373&lt;=18,"LOW (1-18)","HIGH (19-36)")</f>
        <v>HIGH (19-36)</v>
      </c>
      <c r="G13373">
        <f>INT((D13373-1)/6)+1</f>
        <v>6</v>
      </c>
      <c r="H13373">
        <f>MOD(D13373-1,6)+1</f>
        <v>5</v>
      </c>
      <c r="I13373">
        <f>37-D13373</f>
        <v>2</v>
      </c>
      <c r="J13373">
        <f>ABS(D13373-D13374)</f>
        <v>13</v>
      </c>
    </row>
    <row r="13374">
      <c r="A13374">
        <v>14193</v>
      </c>
      <c r="B13374" t="str">
        <v>2015-08-22</v>
      </c>
      <c r="C13374" t="str">
        <v>Evening</v>
      </c>
      <c r="D13374">
        <v>22</v>
      </c>
      <c r="E13374" t="str">
        <f>IF(MOD(D13374,2)=0,"EVEN","ODD")</f>
        <v>EVEN</v>
      </c>
      <c r="F13374" t="str">
        <f>IF(D13374&lt;=18,"LOW (1-18)","HIGH (19-36)")</f>
        <v>HIGH (19-36)</v>
      </c>
      <c r="G13374">
        <f>INT((D13374-1)/6)+1</f>
        <v>4</v>
      </c>
      <c r="H13374">
        <f>MOD(D13374-1,6)+1</f>
        <v>4</v>
      </c>
      <c r="I13374">
        <f>37-D13374</f>
        <v>15</v>
      </c>
      <c r="J13374">
        <f>ABS(D13374-D13375)</f>
        <v>10</v>
      </c>
    </row>
    <row r="13375">
      <c r="A13375">
        <v>14192</v>
      </c>
      <c r="B13375" t="str">
        <v>2015-08-22</v>
      </c>
      <c r="C13375" t="str">
        <v>Afternoon</v>
      </c>
      <c r="D13375">
        <v>32</v>
      </c>
      <c r="E13375" t="str">
        <f>IF(MOD(D13375,2)=0,"EVEN","ODD")</f>
        <v>EVEN</v>
      </c>
      <c r="F13375" t="str">
        <f>IF(D13375&lt;=18,"LOW (1-18)","HIGH (19-36)")</f>
        <v>HIGH (19-36)</v>
      </c>
      <c r="G13375">
        <f>INT((D13375-1)/6)+1</f>
        <v>6</v>
      </c>
      <c r="H13375">
        <f>MOD(D13375-1,6)+1</f>
        <v>2</v>
      </c>
      <c r="I13375">
        <f>37-D13375</f>
        <v>5</v>
      </c>
      <c r="J13375">
        <f>ABS(D13375-D13376)</f>
        <v>20</v>
      </c>
    </row>
    <row r="13376">
      <c r="A13376">
        <v>14191</v>
      </c>
      <c r="B13376" t="str">
        <v>2015-08-22</v>
      </c>
      <c r="C13376" t="str">
        <v>Midday</v>
      </c>
      <c r="D13376">
        <v>12</v>
      </c>
      <c r="E13376" t="str">
        <f>IF(MOD(D13376,2)=0,"EVEN","ODD")</f>
        <v>EVEN</v>
      </c>
      <c r="F13376" t="str">
        <f>IF(D13376&lt;=18,"LOW (1-18)","HIGH (19-36)")</f>
        <v>LOW (1-18)</v>
      </c>
      <c r="G13376">
        <f>INT((D13376-1)/6)+1</f>
        <v>2</v>
      </c>
      <c r="H13376">
        <f>MOD(D13376-1,6)+1</f>
        <v>6</v>
      </c>
      <c r="I13376">
        <f>37-D13376</f>
        <v>25</v>
      </c>
      <c r="J13376">
        <f>ABS(D13376-D13377)</f>
        <v>5</v>
      </c>
    </row>
    <row r="13377">
      <c r="A13377">
        <v>14190</v>
      </c>
      <c r="B13377" t="str">
        <v>2015-08-22</v>
      </c>
      <c r="C13377" t="str">
        <v>Morning</v>
      </c>
      <c r="D13377">
        <v>7</v>
      </c>
      <c r="E13377" t="str">
        <f>IF(MOD(D13377,2)=0,"EVEN","ODD")</f>
        <v>ODD</v>
      </c>
      <c r="F13377" t="str">
        <f>IF(D13377&lt;=18,"LOW (1-18)","HIGH (19-36)")</f>
        <v>LOW (1-18)</v>
      </c>
      <c r="G13377">
        <f>INT((D13377-1)/6)+1</f>
        <v>2</v>
      </c>
      <c r="H13377">
        <f>MOD(D13377-1,6)+1</f>
        <v>1</v>
      </c>
      <c r="I13377">
        <f>37-D13377</f>
        <v>30</v>
      </c>
      <c r="J13377">
        <f>ABS(D13377-D13378)</f>
        <v>4</v>
      </c>
    </row>
    <row r="13378">
      <c r="A13378">
        <v>14189</v>
      </c>
      <c r="B13378" t="str">
        <v>2015-08-21</v>
      </c>
      <c r="C13378" t="str">
        <v>Evening</v>
      </c>
      <c r="D13378">
        <v>11</v>
      </c>
      <c r="E13378" t="str">
        <f>IF(MOD(D13378,2)=0,"EVEN","ODD")</f>
        <v>ODD</v>
      </c>
      <c r="F13378" t="str">
        <f>IF(D13378&lt;=18,"LOW (1-18)","HIGH (19-36)")</f>
        <v>LOW (1-18)</v>
      </c>
      <c r="G13378">
        <f>INT((D13378-1)/6)+1</f>
        <v>2</v>
      </c>
      <c r="H13378">
        <f>MOD(D13378-1,6)+1</f>
        <v>5</v>
      </c>
      <c r="I13378">
        <f>37-D13378</f>
        <v>26</v>
      </c>
      <c r="J13378">
        <f>ABS(D13378-D13379)</f>
        <v>5</v>
      </c>
    </row>
    <row r="13379">
      <c r="A13379">
        <v>14188</v>
      </c>
      <c r="B13379" t="str">
        <v>2015-08-21</v>
      </c>
      <c r="C13379" t="str">
        <v>Afternoon</v>
      </c>
      <c r="D13379">
        <v>16</v>
      </c>
      <c r="E13379" t="str">
        <f>IF(MOD(D13379,2)=0,"EVEN","ODD")</f>
        <v>EVEN</v>
      </c>
      <c r="F13379" t="str">
        <f>IF(D13379&lt;=18,"LOW (1-18)","HIGH (19-36)")</f>
        <v>LOW (1-18)</v>
      </c>
      <c r="G13379">
        <f>INT((D13379-1)/6)+1</f>
        <v>3</v>
      </c>
      <c r="H13379">
        <f>MOD(D13379-1,6)+1</f>
        <v>4</v>
      </c>
      <c r="I13379">
        <f>37-D13379</f>
        <v>21</v>
      </c>
      <c r="J13379">
        <f>ABS(D13379-D13380)</f>
        <v>12</v>
      </c>
    </row>
    <row r="13380">
      <c r="A13380">
        <v>14187</v>
      </c>
      <c r="B13380" t="str">
        <v>2015-08-21</v>
      </c>
      <c r="C13380" t="str">
        <v>Midday</v>
      </c>
      <c r="D13380">
        <v>28</v>
      </c>
      <c r="E13380" t="str">
        <f>IF(MOD(D13380,2)=0,"EVEN","ODD")</f>
        <v>EVEN</v>
      </c>
      <c r="F13380" t="str">
        <f>IF(D13380&lt;=18,"LOW (1-18)","HIGH (19-36)")</f>
        <v>HIGH (19-36)</v>
      </c>
      <c r="G13380">
        <f>INT((D13380-1)/6)+1</f>
        <v>5</v>
      </c>
      <c r="H13380">
        <f>MOD(D13380-1,6)+1</f>
        <v>4</v>
      </c>
      <c r="I13380">
        <f>37-D13380</f>
        <v>9</v>
      </c>
      <c r="J13380">
        <f>ABS(D13380-D13381)</f>
        <v>20</v>
      </c>
    </row>
    <row r="13381">
      <c r="A13381">
        <v>14186</v>
      </c>
      <c r="B13381" t="str">
        <v>2015-08-21</v>
      </c>
      <c r="C13381" t="str">
        <v>Morning</v>
      </c>
      <c r="D13381">
        <v>8</v>
      </c>
      <c r="E13381" t="str">
        <f>IF(MOD(D13381,2)=0,"EVEN","ODD")</f>
        <v>EVEN</v>
      </c>
      <c r="F13381" t="str">
        <f>IF(D13381&lt;=18,"LOW (1-18)","HIGH (19-36)")</f>
        <v>LOW (1-18)</v>
      </c>
      <c r="G13381">
        <f>INT((D13381-1)/6)+1</f>
        <v>2</v>
      </c>
      <c r="H13381">
        <f>MOD(D13381-1,6)+1</f>
        <v>2</v>
      </c>
      <c r="I13381">
        <f>37-D13381</f>
        <v>29</v>
      </c>
      <c r="J13381">
        <f>ABS(D13381-D13382)</f>
        <v>7</v>
      </c>
    </row>
    <row r="13382">
      <c r="A13382">
        <v>14185</v>
      </c>
      <c r="B13382" t="str">
        <v>2015-08-20</v>
      </c>
      <c r="C13382" t="str">
        <v>Evening</v>
      </c>
      <c r="D13382">
        <v>15</v>
      </c>
      <c r="E13382" t="str">
        <f>IF(MOD(D13382,2)=0,"EVEN","ODD")</f>
        <v>ODD</v>
      </c>
      <c r="F13382" t="str">
        <f>IF(D13382&lt;=18,"LOW (1-18)","HIGH (19-36)")</f>
        <v>LOW (1-18)</v>
      </c>
      <c r="G13382">
        <f>INT((D13382-1)/6)+1</f>
        <v>3</v>
      </c>
      <c r="H13382">
        <f>MOD(D13382-1,6)+1</f>
        <v>3</v>
      </c>
      <c r="I13382">
        <f>37-D13382</f>
        <v>22</v>
      </c>
      <c r="J13382">
        <f>ABS(D13382-D13383)</f>
        <v>14</v>
      </c>
    </row>
    <row r="13383">
      <c r="A13383">
        <v>14184</v>
      </c>
      <c r="B13383" t="str">
        <v>2015-08-20</v>
      </c>
      <c r="C13383" t="str">
        <v>Afternoon</v>
      </c>
      <c r="D13383">
        <v>29</v>
      </c>
      <c r="E13383" t="str">
        <f>IF(MOD(D13383,2)=0,"EVEN","ODD")</f>
        <v>ODD</v>
      </c>
      <c r="F13383" t="str">
        <f>IF(D13383&lt;=18,"LOW (1-18)","HIGH (19-36)")</f>
        <v>HIGH (19-36)</v>
      </c>
      <c r="G13383">
        <f>INT((D13383-1)/6)+1</f>
        <v>5</v>
      </c>
      <c r="H13383">
        <f>MOD(D13383-1,6)+1</f>
        <v>5</v>
      </c>
      <c r="I13383">
        <f>37-D13383</f>
        <v>8</v>
      </c>
      <c r="J13383">
        <f>ABS(D13383-D13384)</f>
        <v>7</v>
      </c>
    </row>
    <row r="13384">
      <c r="A13384">
        <v>14183</v>
      </c>
      <c r="B13384" t="str">
        <v>2015-08-20</v>
      </c>
      <c r="C13384" t="str">
        <v>Midday</v>
      </c>
      <c r="D13384">
        <v>36</v>
      </c>
      <c r="E13384" t="str">
        <f>IF(MOD(D13384,2)=0,"EVEN","ODD")</f>
        <v>EVEN</v>
      </c>
      <c r="F13384" t="str">
        <f>IF(D13384&lt;=18,"LOW (1-18)","HIGH (19-36)")</f>
        <v>HIGH (19-36)</v>
      </c>
      <c r="G13384">
        <f>INT((D13384-1)/6)+1</f>
        <v>6</v>
      </c>
      <c r="H13384">
        <f>MOD(D13384-1,6)+1</f>
        <v>6</v>
      </c>
      <c r="I13384">
        <f>37-D13384</f>
        <v>1</v>
      </c>
      <c r="J13384">
        <f>ABS(D13384-D13385)</f>
        <v>2</v>
      </c>
    </row>
    <row r="13385">
      <c r="A13385">
        <v>14182</v>
      </c>
      <c r="B13385" t="str">
        <v>2015-08-20</v>
      </c>
      <c r="C13385" t="str">
        <v>Morning</v>
      </c>
      <c r="D13385">
        <v>34</v>
      </c>
      <c r="E13385" t="str">
        <f>IF(MOD(D13385,2)=0,"EVEN","ODD")</f>
        <v>EVEN</v>
      </c>
      <c r="F13385" t="str">
        <f>IF(D13385&lt;=18,"LOW (1-18)","HIGH (19-36)")</f>
        <v>HIGH (19-36)</v>
      </c>
      <c r="G13385">
        <f>INT((D13385-1)/6)+1</f>
        <v>6</v>
      </c>
      <c r="H13385">
        <f>MOD(D13385-1,6)+1</f>
        <v>4</v>
      </c>
      <c r="I13385">
        <f>37-D13385</f>
        <v>3</v>
      </c>
      <c r="J13385">
        <f>ABS(D13385-D13386)</f>
        <v>15</v>
      </c>
    </row>
    <row r="13386">
      <c r="A13386">
        <v>14181</v>
      </c>
      <c r="B13386" t="str">
        <v>2015-08-19</v>
      </c>
      <c r="C13386" t="str">
        <v>Evening</v>
      </c>
      <c r="D13386">
        <v>19</v>
      </c>
      <c r="E13386" t="str">
        <f>IF(MOD(D13386,2)=0,"EVEN","ODD")</f>
        <v>ODD</v>
      </c>
      <c r="F13386" t="str">
        <f>IF(D13386&lt;=18,"LOW (1-18)","HIGH (19-36)")</f>
        <v>HIGH (19-36)</v>
      </c>
      <c r="G13386">
        <f>INT((D13386-1)/6)+1</f>
        <v>4</v>
      </c>
      <c r="H13386">
        <f>MOD(D13386-1,6)+1</f>
        <v>1</v>
      </c>
      <c r="I13386">
        <f>37-D13386</f>
        <v>18</v>
      </c>
      <c r="J13386">
        <f>ABS(D13386-D13387)</f>
        <v>11</v>
      </c>
    </row>
    <row r="13387">
      <c r="A13387">
        <v>14180</v>
      </c>
      <c r="B13387" t="str">
        <v>2015-08-19</v>
      </c>
      <c r="C13387" t="str">
        <v>Afternoon</v>
      </c>
      <c r="D13387">
        <v>8</v>
      </c>
      <c r="E13387" t="str">
        <f>IF(MOD(D13387,2)=0,"EVEN","ODD")</f>
        <v>EVEN</v>
      </c>
      <c r="F13387" t="str">
        <f>IF(D13387&lt;=18,"LOW (1-18)","HIGH (19-36)")</f>
        <v>LOW (1-18)</v>
      </c>
      <c r="G13387">
        <f>INT((D13387-1)/6)+1</f>
        <v>2</v>
      </c>
      <c r="H13387">
        <f>MOD(D13387-1,6)+1</f>
        <v>2</v>
      </c>
      <c r="I13387">
        <f>37-D13387</f>
        <v>29</v>
      </c>
      <c r="J13387">
        <f>ABS(D13387-D13388)</f>
        <v>13</v>
      </c>
    </row>
    <row r="13388">
      <c r="A13388">
        <v>14179</v>
      </c>
      <c r="B13388" t="str">
        <v>2015-08-19</v>
      </c>
      <c r="C13388" t="str">
        <v>Midday</v>
      </c>
      <c r="D13388">
        <v>21</v>
      </c>
      <c r="E13388" t="str">
        <f>IF(MOD(D13388,2)=0,"EVEN","ODD")</f>
        <v>ODD</v>
      </c>
      <c r="F13388" t="str">
        <f>IF(D13388&lt;=18,"LOW (1-18)","HIGH (19-36)")</f>
        <v>HIGH (19-36)</v>
      </c>
      <c r="G13388">
        <f>INT((D13388-1)/6)+1</f>
        <v>4</v>
      </c>
      <c r="H13388">
        <f>MOD(D13388-1,6)+1</f>
        <v>3</v>
      </c>
      <c r="I13388">
        <f>37-D13388</f>
        <v>16</v>
      </c>
      <c r="J13388">
        <f>ABS(D13388-D13389)</f>
        <v>9</v>
      </c>
    </row>
    <row r="13389">
      <c r="A13389">
        <v>14178</v>
      </c>
      <c r="B13389" t="str">
        <v>2015-08-19</v>
      </c>
      <c r="C13389" t="str">
        <v>Morning</v>
      </c>
      <c r="D13389">
        <v>30</v>
      </c>
      <c r="E13389" t="str">
        <f>IF(MOD(D13389,2)=0,"EVEN","ODD")</f>
        <v>EVEN</v>
      </c>
      <c r="F13389" t="str">
        <f>IF(D13389&lt;=18,"LOW (1-18)","HIGH (19-36)")</f>
        <v>HIGH (19-36)</v>
      </c>
      <c r="G13389">
        <f>INT((D13389-1)/6)+1</f>
        <v>5</v>
      </c>
      <c r="H13389">
        <f>MOD(D13389-1,6)+1</f>
        <v>6</v>
      </c>
      <c r="I13389">
        <f>37-D13389</f>
        <v>7</v>
      </c>
      <c r="J13389">
        <f>ABS(D13389-D13390)</f>
        <v>23</v>
      </c>
    </row>
    <row r="13390">
      <c r="A13390">
        <v>14177</v>
      </c>
      <c r="B13390" t="str">
        <v>2015-08-18</v>
      </c>
      <c r="C13390" t="str">
        <v>Evening</v>
      </c>
      <c r="D13390">
        <v>7</v>
      </c>
      <c r="E13390" t="str">
        <f>IF(MOD(D13390,2)=0,"EVEN","ODD")</f>
        <v>ODD</v>
      </c>
      <c r="F13390" t="str">
        <f>IF(D13390&lt;=18,"LOW (1-18)","HIGH (19-36)")</f>
        <v>LOW (1-18)</v>
      </c>
      <c r="G13390">
        <f>INT((D13390-1)/6)+1</f>
        <v>2</v>
      </c>
      <c r="H13390">
        <f>MOD(D13390-1,6)+1</f>
        <v>1</v>
      </c>
      <c r="I13390">
        <f>37-D13390</f>
        <v>30</v>
      </c>
      <c r="J13390">
        <f>ABS(D13390-D13391)</f>
        <v>5</v>
      </c>
    </row>
    <row r="13391">
      <c r="A13391">
        <v>14176</v>
      </c>
      <c r="B13391" t="str">
        <v>2015-08-18</v>
      </c>
      <c r="C13391" t="str">
        <v>Afternoon</v>
      </c>
      <c r="D13391">
        <v>12</v>
      </c>
      <c r="E13391" t="str">
        <f>IF(MOD(D13391,2)=0,"EVEN","ODD")</f>
        <v>EVEN</v>
      </c>
      <c r="F13391" t="str">
        <f>IF(D13391&lt;=18,"LOW (1-18)","HIGH (19-36)")</f>
        <v>LOW (1-18)</v>
      </c>
      <c r="G13391">
        <f>INT((D13391-1)/6)+1</f>
        <v>2</v>
      </c>
      <c r="H13391">
        <f>MOD(D13391-1,6)+1</f>
        <v>6</v>
      </c>
      <c r="I13391">
        <f>37-D13391</f>
        <v>25</v>
      </c>
      <c r="J13391">
        <f>ABS(D13391-D13392)</f>
        <v>2</v>
      </c>
    </row>
    <row r="13392">
      <c r="A13392">
        <v>14175</v>
      </c>
      <c r="B13392" t="str">
        <v>2015-08-18</v>
      </c>
      <c r="C13392" t="str">
        <v>Midday</v>
      </c>
      <c r="D13392">
        <v>10</v>
      </c>
      <c r="E13392" t="str">
        <f>IF(MOD(D13392,2)=0,"EVEN","ODD")</f>
        <v>EVEN</v>
      </c>
      <c r="F13392" t="str">
        <f>IF(D13392&lt;=18,"LOW (1-18)","HIGH (19-36)")</f>
        <v>LOW (1-18)</v>
      </c>
      <c r="G13392">
        <f>INT((D13392-1)/6)+1</f>
        <v>2</v>
      </c>
      <c r="H13392">
        <f>MOD(D13392-1,6)+1</f>
        <v>4</v>
      </c>
      <c r="I13392">
        <f>37-D13392</f>
        <v>27</v>
      </c>
      <c r="J13392">
        <f>ABS(D13392-D13393)</f>
        <v>19</v>
      </c>
    </row>
    <row r="13393">
      <c r="A13393">
        <v>14174</v>
      </c>
      <c r="B13393" t="str">
        <v>2015-08-18</v>
      </c>
      <c r="C13393" t="str">
        <v>Morning</v>
      </c>
      <c r="D13393">
        <v>29</v>
      </c>
      <c r="E13393" t="str">
        <f>IF(MOD(D13393,2)=0,"EVEN","ODD")</f>
        <v>ODD</v>
      </c>
      <c r="F13393" t="str">
        <f>IF(D13393&lt;=18,"LOW (1-18)","HIGH (19-36)")</f>
        <v>HIGH (19-36)</v>
      </c>
      <c r="G13393">
        <f>INT((D13393-1)/6)+1</f>
        <v>5</v>
      </c>
      <c r="H13393">
        <f>MOD(D13393-1,6)+1</f>
        <v>5</v>
      </c>
      <c r="I13393">
        <f>37-D13393</f>
        <v>8</v>
      </c>
      <c r="J13393">
        <f>ABS(D13393-D13394)</f>
        <v>15</v>
      </c>
    </row>
    <row r="13394">
      <c r="A13394">
        <v>14173</v>
      </c>
      <c r="B13394" t="str">
        <v>2015-08-17</v>
      </c>
      <c r="C13394" t="str">
        <v>Evening</v>
      </c>
      <c r="D13394">
        <v>14</v>
      </c>
      <c r="E13394" t="str">
        <f>IF(MOD(D13394,2)=0,"EVEN","ODD")</f>
        <v>EVEN</v>
      </c>
      <c r="F13394" t="str">
        <f>IF(D13394&lt;=18,"LOW (1-18)","HIGH (19-36)")</f>
        <v>LOW (1-18)</v>
      </c>
      <c r="G13394">
        <f>INT((D13394-1)/6)+1</f>
        <v>3</v>
      </c>
      <c r="H13394">
        <f>MOD(D13394-1,6)+1</f>
        <v>2</v>
      </c>
      <c r="I13394">
        <f>37-D13394</f>
        <v>23</v>
      </c>
      <c r="J13394">
        <f>ABS(D13394-D13395)</f>
        <v>2</v>
      </c>
    </row>
    <row r="13395">
      <c r="A13395">
        <v>14172</v>
      </c>
      <c r="B13395" t="str">
        <v>2015-08-17</v>
      </c>
      <c r="C13395" t="str">
        <v>Afternoon</v>
      </c>
      <c r="D13395">
        <v>16</v>
      </c>
      <c r="E13395" t="str">
        <f>IF(MOD(D13395,2)=0,"EVEN","ODD")</f>
        <v>EVEN</v>
      </c>
      <c r="F13395" t="str">
        <f>IF(D13395&lt;=18,"LOW (1-18)","HIGH (19-36)")</f>
        <v>LOW (1-18)</v>
      </c>
      <c r="G13395">
        <f>INT((D13395-1)/6)+1</f>
        <v>3</v>
      </c>
      <c r="H13395">
        <f>MOD(D13395-1,6)+1</f>
        <v>4</v>
      </c>
      <c r="I13395">
        <f>37-D13395</f>
        <v>21</v>
      </c>
      <c r="J13395">
        <f>ABS(D13395-D13396)</f>
        <v>16</v>
      </c>
    </row>
    <row r="13396">
      <c r="A13396">
        <v>14171</v>
      </c>
      <c r="B13396" t="str">
        <v>2015-08-17</v>
      </c>
      <c r="C13396" t="str">
        <v>Midday</v>
      </c>
      <c r="D13396">
        <v>32</v>
      </c>
      <c r="E13396" t="str">
        <f>IF(MOD(D13396,2)=0,"EVEN","ODD")</f>
        <v>EVEN</v>
      </c>
      <c r="F13396" t="str">
        <f>IF(D13396&lt;=18,"LOW (1-18)","HIGH (19-36)")</f>
        <v>HIGH (19-36)</v>
      </c>
      <c r="G13396">
        <f>INT((D13396-1)/6)+1</f>
        <v>6</v>
      </c>
      <c r="H13396">
        <f>MOD(D13396-1,6)+1</f>
        <v>2</v>
      </c>
      <c r="I13396">
        <f>37-D13396</f>
        <v>5</v>
      </c>
      <c r="J13396">
        <f>ABS(D13396-D13397)</f>
        <v>11</v>
      </c>
    </row>
    <row r="13397">
      <c r="A13397">
        <v>14170</v>
      </c>
      <c r="B13397" t="str">
        <v>2015-08-17</v>
      </c>
      <c r="C13397" t="str">
        <v>Morning</v>
      </c>
      <c r="D13397">
        <v>21</v>
      </c>
      <c r="E13397" t="str">
        <f>IF(MOD(D13397,2)=0,"EVEN","ODD")</f>
        <v>ODD</v>
      </c>
      <c r="F13397" t="str">
        <f>IF(D13397&lt;=18,"LOW (1-18)","HIGH (19-36)")</f>
        <v>HIGH (19-36)</v>
      </c>
      <c r="G13397">
        <f>INT((D13397-1)/6)+1</f>
        <v>4</v>
      </c>
      <c r="H13397">
        <f>MOD(D13397-1,6)+1</f>
        <v>3</v>
      </c>
      <c r="I13397">
        <f>37-D13397</f>
        <v>16</v>
      </c>
      <c r="J13397">
        <f>ABS(D13397-D13398)</f>
        <v>2</v>
      </c>
    </row>
    <row r="13398">
      <c r="A13398">
        <v>14169</v>
      </c>
      <c r="B13398" t="str">
        <v>2015-08-15</v>
      </c>
      <c r="C13398" t="str">
        <v>Evening</v>
      </c>
      <c r="D13398">
        <v>23</v>
      </c>
      <c r="E13398" t="str">
        <f>IF(MOD(D13398,2)=0,"EVEN","ODD")</f>
        <v>ODD</v>
      </c>
      <c r="F13398" t="str">
        <f>IF(D13398&lt;=18,"LOW (1-18)","HIGH (19-36)")</f>
        <v>HIGH (19-36)</v>
      </c>
      <c r="G13398">
        <f>INT((D13398-1)/6)+1</f>
        <v>4</v>
      </c>
      <c r="H13398">
        <f>MOD(D13398-1,6)+1</f>
        <v>5</v>
      </c>
      <c r="I13398">
        <f>37-D13398</f>
        <v>14</v>
      </c>
      <c r="J13398">
        <f>ABS(D13398-D13399)</f>
        <v>14</v>
      </c>
    </row>
    <row r="13399">
      <c r="A13399">
        <v>14168</v>
      </c>
      <c r="B13399" t="str">
        <v>2015-08-15</v>
      </c>
      <c r="C13399" t="str">
        <v>Afternoon</v>
      </c>
      <c r="D13399">
        <v>9</v>
      </c>
      <c r="E13399" t="str">
        <f>IF(MOD(D13399,2)=0,"EVEN","ODD")</f>
        <v>ODD</v>
      </c>
      <c r="F13399" t="str">
        <f>IF(D13399&lt;=18,"LOW (1-18)","HIGH (19-36)")</f>
        <v>LOW (1-18)</v>
      </c>
      <c r="G13399">
        <f>INT((D13399-1)/6)+1</f>
        <v>2</v>
      </c>
      <c r="H13399">
        <f>MOD(D13399-1,6)+1</f>
        <v>3</v>
      </c>
      <c r="I13399">
        <f>37-D13399</f>
        <v>28</v>
      </c>
      <c r="J13399">
        <f>ABS(D13399-D13400)</f>
        <v>15</v>
      </c>
    </row>
    <row r="13400">
      <c r="A13400">
        <v>14167</v>
      </c>
      <c r="B13400" t="str">
        <v>2015-08-15</v>
      </c>
      <c r="C13400" t="str">
        <v>Midday</v>
      </c>
      <c r="D13400">
        <v>24</v>
      </c>
      <c r="E13400" t="str">
        <f>IF(MOD(D13400,2)=0,"EVEN","ODD")</f>
        <v>EVEN</v>
      </c>
      <c r="F13400" t="str">
        <f>IF(D13400&lt;=18,"LOW (1-18)","HIGH (19-36)")</f>
        <v>HIGH (19-36)</v>
      </c>
      <c r="G13400">
        <f>INT((D13400-1)/6)+1</f>
        <v>4</v>
      </c>
      <c r="H13400">
        <f>MOD(D13400-1,6)+1</f>
        <v>6</v>
      </c>
      <c r="I13400">
        <f>37-D13400</f>
        <v>13</v>
      </c>
      <c r="J13400">
        <f>ABS(D13400-D13401)</f>
        <v>8</v>
      </c>
    </row>
    <row r="13401">
      <c r="A13401">
        <v>14166</v>
      </c>
      <c r="B13401" t="str">
        <v>2015-08-15</v>
      </c>
      <c r="C13401" t="str">
        <v>Morning</v>
      </c>
      <c r="D13401">
        <v>16</v>
      </c>
      <c r="E13401" t="str">
        <f>IF(MOD(D13401,2)=0,"EVEN","ODD")</f>
        <v>EVEN</v>
      </c>
      <c r="F13401" t="str">
        <f>IF(D13401&lt;=18,"LOW (1-18)","HIGH (19-36)")</f>
        <v>LOW (1-18)</v>
      </c>
      <c r="G13401">
        <f>INT((D13401-1)/6)+1</f>
        <v>3</v>
      </c>
      <c r="H13401">
        <f>MOD(D13401-1,6)+1</f>
        <v>4</v>
      </c>
      <c r="I13401">
        <f>37-D13401</f>
        <v>21</v>
      </c>
      <c r="J13401">
        <f>ABS(D13401-D13402)</f>
        <v>7</v>
      </c>
    </row>
    <row r="13402">
      <c r="A13402">
        <v>14165</v>
      </c>
      <c r="B13402" t="str">
        <v>2015-08-14</v>
      </c>
      <c r="C13402" t="str">
        <v>Evening</v>
      </c>
      <c r="D13402">
        <v>23</v>
      </c>
      <c r="E13402" t="str">
        <f>IF(MOD(D13402,2)=0,"EVEN","ODD")</f>
        <v>ODD</v>
      </c>
      <c r="F13402" t="str">
        <f>IF(D13402&lt;=18,"LOW (1-18)","HIGH (19-36)")</f>
        <v>HIGH (19-36)</v>
      </c>
      <c r="G13402">
        <f>INT((D13402-1)/6)+1</f>
        <v>4</v>
      </c>
      <c r="H13402">
        <f>MOD(D13402-1,6)+1</f>
        <v>5</v>
      </c>
      <c r="I13402">
        <f>37-D13402</f>
        <v>14</v>
      </c>
      <c r="J13402">
        <f>ABS(D13402-D13403)</f>
        <v>13</v>
      </c>
    </row>
    <row r="13403">
      <c r="A13403">
        <v>14164</v>
      </c>
      <c r="B13403" t="str">
        <v>2015-08-14</v>
      </c>
      <c r="C13403" t="str">
        <v>Afternoon</v>
      </c>
      <c r="D13403">
        <v>36</v>
      </c>
      <c r="E13403" t="str">
        <f>IF(MOD(D13403,2)=0,"EVEN","ODD")</f>
        <v>EVEN</v>
      </c>
      <c r="F13403" t="str">
        <f>IF(D13403&lt;=18,"LOW (1-18)","HIGH (19-36)")</f>
        <v>HIGH (19-36)</v>
      </c>
      <c r="G13403">
        <f>INT((D13403-1)/6)+1</f>
        <v>6</v>
      </c>
      <c r="H13403">
        <f>MOD(D13403-1,6)+1</f>
        <v>6</v>
      </c>
      <c r="I13403">
        <f>37-D13403</f>
        <v>1</v>
      </c>
      <c r="J13403">
        <f>ABS(D13403-D13404)</f>
        <v>20</v>
      </c>
    </row>
    <row r="13404">
      <c r="A13404">
        <v>14163</v>
      </c>
      <c r="B13404" t="str">
        <v>2015-08-14</v>
      </c>
      <c r="C13404" t="str">
        <v>Midday</v>
      </c>
      <c r="D13404">
        <v>16</v>
      </c>
      <c r="E13404" t="str">
        <f>IF(MOD(D13404,2)=0,"EVEN","ODD")</f>
        <v>EVEN</v>
      </c>
      <c r="F13404" t="str">
        <f>IF(D13404&lt;=18,"LOW (1-18)","HIGH (19-36)")</f>
        <v>LOW (1-18)</v>
      </c>
      <c r="G13404">
        <f>INT((D13404-1)/6)+1</f>
        <v>3</v>
      </c>
      <c r="H13404">
        <f>MOD(D13404-1,6)+1</f>
        <v>4</v>
      </c>
      <c r="I13404">
        <f>37-D13404</f>
        <v>21</v>
      </c>
      <c r="J13404">
        <f>ABS(D13404-D13405)</f>
        <v>16</v>
      </c>
    </row>
    <row r="13405">
      <c r="A13405">
        <v>14162</v>
      </c>
      <c r="B13405" t="str">
        <v>2015-08-14</v>
      </c>
      <c r="C13405" t="str">
        <v>Morning</v>
      </c>
      <c r="D13405">
        <v>32</v>
      </c>
      <c r="E13405" t="str">
        <f>IF(MOD(D13405,2)=0,"EVEN","ODD")</f>
        <v>EVEN</v>
      </c>
      <c r="F13405" t="str">
        <f>IF(D13405&lt;=18,"LOW (1-18)","HIGH (19-36)")</f>
        <v>HIGH (19-36)</v>
      </c>
      <c r="G13405">
        <f>INT((D13405-1)/6)+1</f>
        <v>6</v>
      </c>
      <c r="H13405">
        <f>MOD(D13405-1,6)+1</f>
        <v>2</v>
      </c>
      <c r="I13405">
        <f>37-D13405</f>
        <v>5</v>
      </c>
      <c r="J13405">
        <f>ABS(D13405-D13406)</f>
        <v>4</v>
      </c>
    </row>
    <row r="13406">
      <c r="A13406">
        <v>14161</v>
      </c>
      <c r="B13406" t="str">
        <v>2015-08-13</v>
      </c>
      <c r="C13406" t="str">
        <v>Evening</v>
      </c>
      <c r="D13406">
        <v>28</v>
      </c>
      <c r="E13406" t="str">
        <f>IF(MOD(D13406,2)=0,"EVEN","ODD")</f>
        <v>EVEN</v>
      </c>
      <c r="F13406" t="str">
        <f>IF(D13406&lt;=18,"LOW (1-18)","HIGH (19-36)")</f>
        <v>HIGH (19-36)</v>
      </c>
      <c r="G13406">
        <f>INT((D13406-1)/6)+1</f>
        <v>5</v>
      </c>
      <c r="H13406">
        <f>MOD(D13406-1,6)+1</f>
        <v>4</v>
      </c>
      <c r="I13406">
        <f>37-D13406</f>
        <v>9</v>
      </c>
      <c r="J13406">
        <f>ABS(D13406-D13407)</f>
        <v>1</v>
      </c>
    </row>
    <row r="13407">
      <c r="A13407">
        <v>14160</v>
      </c>
      <c r="B13407" t="str">
        <v>2015-08-13</v>
      </c>
      <c r="C13407" t="str">
        <v>Afternoon</v>
      </c>
      <c r="D13407">
        <v>29</v>
      </c>
      <c r="E13407" t="str">
        <f>IF(MOD(D13407,2)=0,"EVEN","ODD")</f>
        <v>ODD</v>
      </c>
      <c r="F13407" t="str">
        <f>IF(D13407&lt;=18,"LOW (1-18)","HIGH (19-36)")</f>
        <v>HIGH (19-36)</v>
      </c>
      <c r="G13407">
        <f>INT((D13407-1)/6)+1</f>
        <v>5</v>
      </c>
      <c r="H13407">
        <f>MOD(D13407-1,6)+1</f>
        <v>5</v>
      </c>
      <c r="I13407">
        <f>37-D13407</f>
        <v>8</v>
      </c>
      <c r="J13407">
        <f>ABS(D13407-D13408)</f>
        <v>4</v>
      </c>
    </row>
    <row r="13408">
      <c r="A13408">
        <v>14159</v>
      </c>
      <c r="B13408" t="str">
        <v>2015-08-13</v>
      </c>
      <c r="C13408" t="str">
        <v>Midday</v>
      </c>
      <c r="D13408">
        <v>25</v>
      </c>
      <c r="E13408" t="str">
        <f>IF(MOD(D13408,2)=0,"EVEN","ODD")</f>
        <v>ODD</v>
      </c>
      <c r="F13408" t="str">
        <f>IF(D13408&lt;=18,"LOW (1-18)","HIGH (19-36)")</f>
        <v>HIGH (19-36)</v>
      </c>
      <c r="G13408">
        <f>INT((D13408-1)/6)+1</f>
        <v>5</v>
      </c>
      <c r="H13408">
        <f>MOD(D13408-1,6)+1</f>
        <v>1</v>
      </c>
      <c r="I13408">
        <f>37-D13408</f>
        <v>12</v>
      </c>
      <c r="J13408">
        <f>ABS(D13408-D13409)</f>
        <v>8</v>
      </c>
    </row>
    <row r="13409">
      <c r="A13409">
        <v>14158</v>
      </c>
      <c r="B13409" t="str">
        <v>2015-08-13</v>
      </c>
      <c r="C13409" t="str">
        <v>Morning</v>
      </c>
      <c r="D13409">
        <v>33</v>
      </c>
      <c r="E13409" t="str">
        <f>IF(MOD(D13409,2)=0,"EVEN","ODD")</f>
        <v>ODD</v>
      </c>
      <c r="F13409" t="str">
        <f>IF(D13409&lt;=18,"LOW (1-18)","HIGH (19-36)")</f>
        <v>HIGH (19-36)</v>
      </c>
      <c r="G13409">
        <f>INT((D13409-1)/6)+1</f>
        <v>6</v>
      </c>
      <c r="H13409">
        <f>MOD(D13409-1,6)+1</f>
        <v>3</v>
      </c>
      <c r="I13409">
        <f>37-D13409</f>
        <v>4</v>
      </c>
      <c r="J13409">
        <f>ABS(D13409-D13410)</f>
        <v>28</v>
      </c>
    </row>
    <row r="13410">
      <c r="A13410">
        <v>14157</v>
      </c>
      <c r="B13410" t="str">
        <v>2015-08-12</v>
      </c>
      <c r="C13410" t="str">
        <v>Evening</v>
      </c>
      <c r="D13410">
        <v>5</v>
      </c>
      <c r="E13410" t="str">
        <f>IF(MOD(D13410,2)=0,"EVEN","ODD")</f>
        <v>ODD</v>
      </c>
      <c r="F13410" t="str">
        <f>IF(D13410&lt;=18,"LOW (1-18)","HIGH (19-36)")</f>
        <v>LOW (1-18)</v>
      </c>
      <c r="G13410">
        <f>INT((D13410-1)/6)+1</f>
        <v>1</v>
      </c>
      <c r="H13410">
        <f>MOD(D13410-1,6)+1</f>
        <v>5</v>
      </c>
      <c r="I13410">
        <f>37-D13410</f>
        <v>32</v>
      </c>
      <c r="J13410">
        <f>ABS(D13410-D13411)</f>
        <v>24</v>
      </c>
    </row>
    <row r="13411">
      <c r="A13411">
        <v>14156</v>
      </c>
      <c r="B13411" t="str">
        <v>2015-08-12</v>
      </c>
      <c r="C13411" t="str">
        <v>Afternoon</v>
      </c>
      <c r="D13411">
        <v>29</v>
      </c>
      <c r="E13411" t="str">
        <f>IF(MOD(D13411,2)=0,"EVEN","ODD")</f>
        <v>ODD</v>
      </c>
      <c r="F13411" t="str">
        <f>IF(D13411&lt;=18,"LOW (1-18)","HIGH (19-36)")</f>
        <v>HIGH (19-36)</v>
      </c>
      <c r="G13411">
        <f>INT((D13411-1)/6)+1</f>
        <v>5</v>
      </c>
      <c r="H13411">
        <f>MOD(D13411-1,6)+1</f>
        <v>5</v>
      </c>
      <c r="I13411">
        <f>37-D13411</f>
        <v>8</v>
      </c>
      <c r="J13411">
        <f>ABS(D13411-D13412)</f>
        <v>2</v>
      </c>
    </row>
    <row r="13412">
      <c r="A13412">
        <v>14155</v>
      </c>
      <c r="B13412" t="str">
        <v>2015-08-12</v>
      </c>
      <c r="C13412" t="str">
        <v>Midday</v>
      </c>
      <c r="D13412">
        <v>31</v>
      </c>
      <c r="E13412" t="str">
        <f>IF(MOD(D13412,2)=0,"EVEN","ODD")</f>
        <v>ODD</v>
      </c>
      <c r="F13412" t="str">
        <f>IF(D13412&lt;=18,"LOW (1-18)","HIGH (19-36)")</f>
        <v>HIGH (19-36)</v>
      </c>
      <c r="G13412">
        <f>INT((D13412-1)/6)+1</f>
        <v>6</v>
      </c>
      <c r="H13412">
        <f>MOD(D13412-1,6)+1</f>
        <v>1</v>
      </c>
      <c r="I13412">
        <f>37-D13412</f>
        <v>6</v>
      </c>
      <c r="J13412">
        <f>ABS(D13412-D13413)</f>
        <v>0</v>
      </c>
    </row>
    <row r="13413">
      <c r="A13413">
        <v>14154</v>
      </c>
      <c r="B13413" t="str">
        <v>2015-08-12</v>
      </c>
      <c r="C13413" t="str">
        <v>Morning</v>
      </c>
      <c r="D13413">
        <v>31</v>
      </c>
      <c r="E13413" t="str">
        <f>IF(MOD(D13413,2)=0,"EVEN","ODD")</f>
        <v>ODD</v>
      </c>
      <c r="F13413" t="str">
        <f>IF(D13413&lt;=18,"LOW (1-18)","HIGH (19-36)")</f>
        <v>HIGH (19-36)</v>
      </c>
      <c r="G13413">
        <f>INT((D13413-1)/6)+1</f>
        <v>6</v>
      </c>
      <c r="H13413">
        <f>MOD(D13413-1,6)+1</f>
        <v>1</v>
      </c>
      <c r="I13413">
        <f>37-D13413</f>
        <v>6</v>
      </c>
      <c r="J13413">
        <f>ABS(D13413-D13414)</f>
        <v>4</v>
      </c>
    </row>
    <row r="13414">
      <c r="A13414">
        <v>14153</v>
      </c>
      <c r="B13414" t="str">
        <v>2015-08-11</v>
      </c>
      <c r="C13414" t="str">
        <v>Evening</v>
      </c>
      <c r="D13414">
        <v>35</v>
      </c>
      <c r="E13414" t="str">
        <f>IF(MOD(D13414,2)=0,"EVEN","ODD")</f>
        <v>ODD</v>
      </c>
      <c r="F13414" t="str">
        <f>IF(D13414&lt;=18,"LOW (1-18)","HIGH (19-36)")</f>
        <v>HIGH (19-36)</v>
      </c>
      <c r="G13414">
        <f>INT((D13414-1)/6)+1</f>
        <v>6</v>
      </c>
      <c r="H13414">
        <f>MOD(D13414-1,6)+1</f>
        <v>5</v>
      </c>
      <c r="I13414">
        <f>37-D13414</f>
        <v>2</v>
      </c>
      <c r="J13414">
        <f>ABS(D13414-D13415)</f>
        <v>20</v>
      </c>
    </row>
    <row r="13415">
      <c r="A13415">
        <v>14152</v>
      </c>
      <c r="B13415" t="str">
        <v>2015-08-11</v>
      </c>
      <c r="C13415" t="str">
        <v>Afternoon</v>
      </c>
      <c r="D13415">
        <v>15</v>
      </c>
      <c r="E13415" t="str">
        <f>IF(MOD(D13415,2)=0,"EVEN","ODD")</f>
        <v>ODD</v>
      </c>
      <c r="F13415" t="str">
        <f>IF(D13415&lt;=18,"LOW (1-18)","HIGH (19-36)")</f>
        <v>LOW (1-18)</v>
      </c>
      <c r="G13415">
        <f>INT((D13415-1)/6)+1</f>
        <v>3</v>
      </c>
      <c r="H13415">
        <f>MOD(D13415-1,6)+1</f>
        <v>3</v>
      </c>
      <c r="I13415">
        <f>37-D13415</f>
        <v>22</v>
      </c>
      <c r="J13415">
        <f>ABS(D13415-D13416)</f>
        <v>5</v>
      </c>
    </row>
    <row r="13416">
      <c r="A13416">
        <v>14151</v>
      </c>
      <c r="B13416" t="str">
        <v>2015-08-11</v>
      </c>
      <c r="C13416" t="str">
        <v>Midday</v>
      </c>
      <c r="D13416">
        <v>20</v>
      </c>
      <c r="E13416" t="str">
        <f>IF(MOD(D13416,2)=0,"EVEN","ODD")</f>
        <v>EVEN</v>
      </c>
      <c r="F13416" t="str">
        <f>IF(D13416&lt;=18,"LOW (1-18)","HIGH (19-36)")</f>
        <v>HIGH (19-36)</v>
      </c>
      <c r="G13416">
        <f>INT((D13416-1)/6)+1</f>
        <v>4</v>
      </c>
      <c r="H13416">
        <f>MOD(D13416-1,6)+1</f>
        <v>2</v>
      </c>
      <c r="I13416">
        <f>37-D13416</f>
        <v>17</v>
      </c>
      <c r="J13416">
        <f>ABS(D13416-D13417)</f>
        <v>9</v>
      </c>
    </row>
    <row r="13417">
      <c r="A13417">
        <v>14150</v>
      </c>
      <c r="B13417" t="str">
        <v>2015-08-11</v>
      </c>
      <c r="C13417" t="str">
        <v>Morning</v>
      </c>
      <c r="D13417">
        <v>11</v>
      </c>
      <c r="E13417" t="str">
        <f>IF(MOD(D13417,2)=0,"EVEN","ODD")</f>
        <v>ODD</v>
      </c>
      <c r="F13417" t="str">
        <f>IF(D13417&lt;=18,"LOW (1-18)","HIGH (19-36)")</f>
        <v>LOW (1-18)</v>
      </c>
      <c r="G13417">
        <f>INT((D13417-1)/6)+1</f>
        <v>2</v>
      </c>
      <c r="H13417">
        <f>MOD(D13417-1,6)+1</f>
        <v>5</v>
      </c>
      <c r="I13417">
        <f>37-D13417</f>
        <v>26</v>
      </c>
      <c r="J13417">
        <f>ABS(D13417-D13418)</f>
        <v>22</v>
      </c>
    </row>
    <row r="13418">
      <c r="A13418">
        <v>14149</v>
      </c>
      <c r="B13418" t="str">
        <v>2015-08-10</v>
      </c>
      <c r="C13418" t="str">
        <v>Evening</v>
      </c>
      <c r="D13418">
        <v>33</v>
      </c>
      <c r="E13418" t="str">
        <f>IF(MOD(D13418,2)=0,"EVEN","ODD")</f>
        <v>ODD</v>
      </c>
      <c r="F13418" t="str">
        <f>IF(D13418&lt;=18,"LOW (1-18)","HIGH (19-36)")</f>
        <v>HIGH (19-36)</v>
      </c>
      <c r="G13418">
        <f>INT((D13418-1)/6)+1</f>
        <v>6</v>
      </c>
      <c r="H13418">
        <f>MOD(D13418-1,6)+1</f>
        <v>3</v>
      </c>
      <c r="I13418">
        <f>37-D13418</f>
        <v>4</v>
      </c>
      <c r="J13418">
        <f>ABS(D13418-D13419)</f>
        <v>4</v>
      </c>
    </row>
    <row r="13419">
      <c r="A13419">
        <v>14148</v>
      </c>
      <c r="B13419" t="str">
        <v>2015-08-10</v>
      </c>
      <c r="C13419" t="str">
        <v>Afternoon</v>
      </c>
      <c r="D13419">
        <v>29</v>
      </c>
      <c r="E13419" t="str">
        <f>IF(MOD(D13419,2)=0,"EVEN","ODD")</f>
        <v>ODD</v>
      </c>
      <c r="F13419" t="str">
        <f>IF(D13419&lt;=18,"LOW (1-18)","HIGH (19-36)")</f>
        <v>HIGH (19-36)</v>
      </c>
      <c r="G13419">
        <f>INT((D13419-1)/6)+1</f>
        <v>5</v>
      </c>
      <c r="H13419">
        <f>MOD(D13419-1,6)+1</f>
        <v>5</v>
      </c>
      <c r="I13419">
        <f>37-D13419</f>
        <v>8</v>
      </c>
      <c r="J13419">
        <f>ABS(D13419-D13420)</f>
        <v>22</v>
      </c>
    </row>
    <row r="13420">
      <c r="A13420">
        <v>14147</v>
      </c>
      <c r="B13420" t="str">
        <v>2015-08-10</v>
      </c>
      <c r="C13420" t="str">
        <v>Midday</v>
      </c>
      <c r="D13420">
        <v>7</v>
      </c>
      <c r="E13420" t="str">
        <f>IF(MOD(D13420,2)=0,"EVEN","ODD")</f>
        <v>ODD</v>
      </c>
      <c r="F13420" t="str">
        <f>IF(D13420&lt;=18,"LOW (1-18)","HIGH (19-36)")</f>
        <v>LOW (1-18)</v>
      </c>
      <c r="G13420">
        <f>INT((D13420-1)/6)+1</f>
        <v>2</v>
      </c>
      <c r="H13420">
        <f>MOD(D13420-1,6)+1</f>
        <v>1</v>
      </c>
      <c r="I13420">
        <f>37-D13420</f>
        <v>30</v>
      </c>
      <c r="J13420">
        <f>ABS(D13420-D13421)</f>
        <v>6</v>
      </c>
    </row>
    <row r="13421">
      <c r="A13421">
        <v>14146</v>
      </c>
      <c r="B13421" t="str">
        <v>2015-08-10</v>
      </c>
      <c r="C13421" t="str">
        <v>Morning</v>
      </c>
      <c r="D13421">
        <v>13</v>
      </c>
      <c r="E13421" t="str">
        <f>IF(MOD(D13421,2)=0,"EVEN","ODD")</f>
        <v>ODD</v>
      </c>
      <c r="F13421" t="str">
        <f>IF(D13421&lt;=18,"LOW (1-18)","HIGH (19-36)")</f>
        <v>LOW (1-18)</v>
      </c>
      <c r="G13421">
        <f>INT((D13421-1)/6)+1</f>
        <v>3</v>
      </c>
      <c r="H13421">
        <f>MOD(D13421-1,6)+1</f>
        <v>1</v>
      </c>
      <c r="I13421">
        <f>37-D13421</f>
        <v>24</v>
      </c>
      <c r="J13421">
        <f>ABS(D13421-D13422)</f>
        <v>7</v>
      </c>
    </row>
    <row r="13422">
      <c r="A13422">
        <v>14145</v>
      </c>
      <c r="B13422" t="str">
        <v>2015-08-08</v>
      </c>
      <c r="C13422" t="str">
        <v>Evening</v>
      </c>
      <c r="D13422">
        <v>20</v>
      </c>
      <c r="E13422" t="str">
        <f>IF(MOD(D13422,2)=0,"EVEN","ODD")</f>
        <v>EVEN</v>
      </c>
      <c r="F13422" t="str">
        <f>IF(D13422&lt;=18,"LOW (1-18)","HIGH (19-36)")</f>
        <v>HIGH (19-36)</v>
      </c>
      <c r="G13422">
        <f>INT((D13422-1)/6)+1</f>
        <v>4</v>
      </c>
      <c r="H13422">
        <f>MOD(D13422-1,6)+1</f>
        <v>2</v>
      </c>
      <c r="I13422">
        <f>37-D13422</f>
        <v>17</v>
      </c>
      <c r="J13422">
        <f>ABS(D13422-D13423)</f>
        <v>7</v>
      </c>
    </row>
    <row r="13423">
      <c r="A13423">
        <v>14144</v>
      </c>
      <c r="B13423" t="str">
        <v>2015-08-08</v>
      </c>
      <c r="C13423" t="str">
        <v>Afternoon</v>
      </c>
      <c r="D13423">
        <v>13</v>
      </c>
      <c r="E13423" t="str">
        <f>IF(MOD(D13423,2)=0,"EVEN","ODD")</f>
        <v>ODD</v>
      </c>
      <c r="F13423" t="str">
        <f>IF(D13423&lt;=18,"LOW (1-18)","HIGH (19-36)")</f>
        <v>LOW (1-18)</v>
      </c>
      <c r="G13423">
        <f>INT((D13423-1)/6)+1</f>
        <v>3</v>
      </c>
      <c r="H13423">
        <f>MOD(D13423-1,6)+1</f>
        <v>1</v>
      </c>
      <c r="I13423">
        <f>37-D13423</f>
        <v>24</v>
      </c>
      <c r="J13423">
        <f>ABS(D13423-D13424)</f>
        <v>10</v>
      </c>
    </row>
    <row r="13424">
      <c r="A13424">
        <v>14143</v>
      </c>
      <c r="B13424" t="str">
        <v>2015-08-08</v>
      </c>
      <c r="C13424" t="str">
        <v>Midday</v>
      </c>
      <c r="D13424">
        <v>3</v>
      </c>
      <c r="E13424" t="str">
        <f>IF(MOD(D13424,2)=0,"EVEN","ODD")</f>
        <v>ODD</v>
      </c>
      <c r="F13424" t="str">
        <f>IF(D13424&lt;=18,"LOW (1-18)","HIGH (19-36)")</f>
        <v>LOW (1-18)</v>
      </c>
      <c r="G13424">
        <f>INT((D13424-1)/6)+1</f>
        <v>1</v>
      </c>
      <c r="H13424">
        <f>MOD(D13424-1,6)+1</f>
        <v>3</v>
      </c>
      <c r="I13424">
        <f>37-D13424</f>
        <v>34</v>
      </c>
      <c r="J13424">
        <f>ABS(D13424-D13425)</f>
        <v>17</v>
      </c>
    </row>
    <row r="13425">
      <c r="A13425">
        <v>14142</v>
      </c>
      <c r="B13425" t="str">
        <v>2015-08-08</v>
      </c>
      <c r="C13425" t="str">
        <v>Morning</v>
      </c>
      <c r="D13425">
        <v>20</v>
      </c>
      <c r="E13425" t="str">
        <f>IF(MOD(D13425,2)=0,"EVEN","ODD")</f>
        <v>EVEN</v>
      </c>
      <c r="F13425" t="str">
        <f>IF(D13425&lt;=18,"LOW (1-18)","HIGH (19-36)")</f>
        <v>HIGH (19-36)</v>
      </c>
      <c r="G13425">
        <f>INT((D13425-1)/6)+1</f>
        <v>4</v>
      </c>
      <c r="H13425">
        <f>MOD(D13425-1,6)+1</f>
        <v>2</v>
      </c>
      <c r="I13425">
        <f>37-D13425</f>
        <v>17</v>
      </c>
      <c r="J13425">
        <f>ABS(D13425-D13426)</f>
        <v>11</v>
      </c>
    </row>
    <row r="13426">
      <c r="A13426">
        <v>14141</v>
      </c>
      <c r="B13426" t="str">
        <v>2015-08-07</v>
      </c>
      <c r="C13426" t="str">
        <v>Evening</v>
      </c>
      <c r="D13426">
        <v>9</v>
      </c>
      <c r="E13426" t="str">
        <f>IF(MOD(D13426,2)=0,"EVEN","ODD")</f>
        <v>ODD</v>
      </c>
      <c r="F13426" t="str">
        <f>IF(D13426&lt;=18,"LOW (1-18)","HIGH (19-36)")</f>
        <v>LOW (1-18)</v>
      </c>
      <c r="G13426">
        <f>INT((D13426-1)/6)+1</f>
        <v>2</v>
      </c>
      <c r="H13426">
        <f>MOD(D13426-1,6)+1</f>
        <v>3</v>
      </c>
      <c r="I13426">
        <f>37-D13426</f>
        <v>28</v>
      </c>
      <c r="J13426">
        <f>ABS(D13426-D13427)</f>
        <v>5</v>
      </c>
    </row>
    <row r="13427">
      <c r="A13427">
        <v>14140</v>
      </c>
      <c r="B13427" t="str">
        <v>2015-08-07</v>
      </c>
      <c r="C13427" t="str">
        <v>Afternoon</v>
      </c>
      <c r="D13427">
        <v>14</v>
      </c>
      <c r="E13427" t="str">
        <f>IF(MOD(D13427,2)=0,"EVEN","ODD")</f>
        <v>EVEN</v>
      </c>
      <c r="F13427" t="str">
        <f>IF(D13427&lt;=18,"LOW (1-18)","HIGH (19-36)")</f>
        <v>LOW (1-18)</v>
      </c>
      <c r="G13427">
        <f>INT((D13427-1)/6)+1</f>
        <v>3</v>
      </c>
      <c r="H13427">
        <f>MOD(D13427-1,6)+1</f>
        <v>2</v>
      </c>
      <c r="I13427">
        <f>37-D13427</f>
        <v>23</v>
      </c>
      <c r="J13427">
        <f>ABS(D13427-D13428)</f>
        <v>12</v>
      </c>
    </row>
    <row r="13428">
      <c r="A13428">
        <v>14139</v>
      </c>
      <c r="B13428" t="str">
        <v>2015-08-07</v>
      </c>
      <c r="C13428" t="str">
        <v>Midday</v>
      </c>
      <c r="D13428">
        <v>2</v>
      </c>
      <c r="E13428" t="str">
        <f>IF(MOD(D13428,2)=0,"EVEN","ODD")</f>
        <v>EVEN</v>
      </c>
      <c r="F13428" t="str">
        <f>IF(D13428&lt;=18,"LOW (1-18)","HIGH (19-36)")</f>
        <v>LOW (1-18)</v>
      </c>
      <c r="G13428">
        <f>INT((D13428-1)/6)+1</f>
        <v>1</v>
      </c>
      <c r="H13428">
        <f>MOD(D13428-1,6)+1</f>
        <v>2</v>
      </c>
      <c r="I13428">
        <f>37-D13428</f>
        <v>35</v>
      </c>
      <c r="J13428">
        <f>ABS(D13428-D13429)</f>
        <v>24</v>
      </c>
    </row>
    <row r="13429">
      <c r="A13429">
        <v>14138</v>
      </c>
      <c r="B13429" t="str">
        <v>2015-08-07</v>
      </c>
      <c r="C13429" t="str">
        <v>Morning</v>
      </c>
      <c r="D13429">
        <v>26</v>
      </c>
      <c r="E13429" t="str">
        <f>IF(MOD(D13429,2)=0,"EVEN","ODD")</f>
        <v>EVEN</v>
      </c>
      <c r="F13429" t="str">
        <f>IF(D13429&lt;=18,"LOW (1-18)","HIGH (19-36)")</f>
        <v>HIGH (19-36)</v>
      </c>
      <c r="G13429">
        <f>INT((D13429-1)/6)+1</f>
        <v>5</v>
      </c>
      <c r="H13429">
        <f>MOD(D13429-1,6)+1</f>
        <v>2</v>
      </c>
      <c r="I13429">
        <f>37-D13429</f>
        <v>11</v>
      </c>
      <c r="J13429">
        <f>ABS(D13429-D13430)</f>
        <v>16</v>
      </c>
    </row>
    <row r="13430">
      <c r="A13430">
        <v>14137</v>
      </c>
      <c r="B13430" t="str">
        <v>2015-08-06</v>
      </c>
      <c r="C13430" t="str">
        <v>Evening</v>
      </c>
      <c r="D13430">
        <v>10</v>
      </c>
      <c r="E13430" t="str">
        <f>IF(MOD(D13430,2)=0,"EVEN","ODD")</f>
        <v>EVEN</v>
      </c>
      <c r="F13430" t="str">
        <f>IF(D13430&lt;=18,"LOW (1-18)","HIGH (19-36)")</f>
        <v>LOW (1-18)</v>
      </c>
      <c r="G13430">
        <f>INT((D13430-1)/6)+1</f>
        <v>2</v>
      </c>
      <c r="H13430">
        <f>MOD(D13430-1,6)+1</f>
        <v>4</v>
      </c>
      <c r="I13430">
        <f>37-D13430</f>
        <v>27</v>
      </c>
      <c r="J13430">
        <f>ABS(D13430-D13431)</f>
        <v>9</v>
      </c>
    </row>
    <row r="13431">
      <c r="A13431">
        <v>14136</v>
      </c>
      <c r="B13431" t="str">
        <v>2015-08-06</v>
      </c>
      <c r="C13431" t="str">
        <v>Afternoon</v>
      </c>
      <c r="D13431">
        <v>1</v>
      </c>
      <c r="E13431" t="str">
        <f>IF(MOD(D13431,2)=0,"EVEN","ODD")</f>
        <v>ODD</v>
      </c>
      <c r="F13431" t="str">
        <f>IF(D13431&lt;=18,"LOW (1-18)","HIGH (19-36)")</f>
        <v>LOW (1-18)</v>
      </c>
      <c r="G13431">
        <f>INT((D13431-1)/6)+1</f>
        <v>1</v>
      </c>
      <c r="H13431">
        <f>MOD(D13431-1,6)+1</f>
        <v>1</v>
      </c>
      <c r="I13431">
        <f>37-D13431</f>
        <v>36</v>
      </c>
      <c r="J13431">
        <f>ABS(D13431-D13432)</f>
        <v>27</v>
      </c>
    </row>
    <row r="13432">
      <c r="A13432">
        <v>14135</v>
      </c>
      <c r="B13432" t="str">
        <v>2015-08-06</v>
      </c>
      <c r="C13432" t="str">
        <v>Midday</v>
      </c>
      <c r="D13432">
        <v>28</v>
      </c>
      <c r="E13432" t="str">
        <f>IF(MOD(D13432,2)=0,"EVEN","ODD")</f>
        <v>EVEN</v>
      </c>
      <c r="F13432" t="str">
        <f>IF(D13432&lt;=18,"LOW (1-18)","HIGH (19-36)")</f>
        <v>HIGH (19-36)</v>
      </c>
      <c r="G13432">
        <f>INT((D13432-1)/6)+1</f>
        <v>5</v>
      </c>
      <c r="H13432">
        <f>MOD(D13432-1,6)+1</f>
        <v>4</v>
      </c>
      <c r="I13432">
        <f>37-D13432</f>
        <v>9</v>
      </c>
      <c r="J13432">
        <f>ABS(D13432-D13433)</f>
        <v>6</v>
      </c>
    </row>
    <row r="13433">
      <c r="A13433">
        <v>14134</v>
      </c>
      <c r="B13433" t="str">
        <v>2015-08-06</v>
      </c>
      <c r="C13433" t="str">
        <v>Morning</v>
      </c>
      <c r="D13433">
        <v>34</v>
      </c>
      <c r="E13433" t="str">
        <f>IF(MOD(D13433,2)=0,"EVEN","ODD")</f>
        <v>EVEN</v>
      </c>
      <c r="F13433" t="str">
        <f>IF(D13433&lt;=18,"LOW (1-18)","HIGH (19-36)")</f>
        <v>HIGH (19-36)</v>
      </c>
      <c r="G13433">
        <f>INT((D13433-1)/6)+1</f>
        <v>6</v>
      </c>
      <c r="H13433">
        <f>MOD(D13433-1,6)+1</f>
        <v>4</v>
      </c>
      <c r="I13433">
        <f>37-D13433</f>
        <v>3</v>
      </c>
      <c r="J13433">
        <f>ABS(D13433-D13434)</f>
        <v>31</v>
      </c>
    </row>
    <row r="13434">
      <c r="A13434">
        <v>14133</v>
      </c>
      <c r="B13434" t="str">
        <v>2015-08-05</v>
      </c>
      <c r="C13434" t="str">
        <v>Evening</v>
      </c>
      <c r="D13434">
        <v>3</v>
      </c>
      <c r="E13434" t="str">
        <f>IF(MOD(D13434,2)=0,"EVEN","ODD")</f>
        <v>ODD</v>
      </c>
      <c r="F13434" t="str">
        <f>IF(D13434&lt;=18,"LOW (1-18)","HIGH (19-36)")</f>
        <v>LOW (1-18)</v>
      </c>
      <c r="G13434">
        <f>INT((D13434-1)/6)+1</f>
        <v>1</v>
      </c>
      <c r="H13434">
        <f>MOD(D13434-1,6)+1</f>
        <v>3</v>
      </c>
      <c r="I13434">
        <f>37-D13434</f>
        <v>34</v>
      </c>
      <c r="J13434">
        <f>ABS(D13434-D13435)</f>
        <v>20</v>
      </c>
    </row>
    <row r="13435">
      <c r="A13435">
        <v>14132</v>
      </c>
      <c r="B13435" t="str">
        <v>2015-08-05</v>
      </c>
      <c r="C13435" t="str">
        <v>Afternoon</v>
      </c>
      <c r="D13435">
        <v>23</v>
      </c>
      <c r="E13435" t="str">
        <f>IF(MOD(D13435,2)=0,"EVEN","ODD")</f>
        <v>ODD</v>
      </c>
      <c r="F13435" t="str">
        <f>IF(D13435&lt;=18,"LOW (1-18)","HIGH (19-36)")</f>
        <v>HIGH (19-36)</v>
      </c>
      <c r="G13435">
        <f>INT((D13435-1)/6)+1</f>
        <v>4</v>
      </c>
      <c r="H13435">
        <f>MOD(D13435-1,6)+1</f>
        <v>5</v>
      </c>
      <c r="I13435">
        <f>37-D13435</f>
        <v>14</v>
      </c>
      <c r="J13435">
        <f>ABS(D13435-D13436)</f>
        <v>11</v>
      </c>
    </row>
    <row r="13436">
      <c r="A13436">
        <v>14131</v>
      </c>
      <c r="B13436" t="str">
        <v>2015-08-05</v>
      </c>
      <c r="C13436" t="str">
        <v>Midday</v>
      </c>
      <c r="D13436">
        <v>34</v>
      </c>
      <c r="E13436" t="str">
        <f>IF(MOD(D13436,2)=0,"EVEN","ODD")</f>
        <v>EVEN</v>
      </c>
      <c r="F13436" t="str">
        <f>IF(D13436&lt;=18,"LOW (1-18)","HIGH (19-36)")</f>
        <v>HIGH (19-36)</v>
      </c>
      <c r="G13436">
        <f>INT((D13436-1)/6)+1</f>
        <v>6</v>
      </c>
      <c r="H13436">
        <f>MOD(D13436-1,6)+1</f>
        <v>4</v>
      </c>
      <c r="I13436">
        <f>37-D13436</f>
        <v>3</v>
      </c>
      <c r="J13436">
        <f>ABS(D13436-D13437)</f>
        <v>31</v>
      </c>
    </row>
    <row r="13437">
      <c r="A13437">
        <v>14130</v>
      </c>
      <c r="B13437" t="str">
        <v>2015-08-05</v>
      </c>
      <c r="C13437" t="str">
        <v>Morning</v>
      </c>
      <c r="D13437">
        <v>3</v>
      </c>
      <c r="E13437" t="str">
        <f>IF(MOD(D13437,2)=0,"EVEN","ODD")</f>
        <v>ODD</v>
      </c>
      <c r="F13437" t="str">
        <f>IF(D13437&lt;=18,"LOW (1-18)","HIGH (19-36)")</f>
        <v>LOW (1-18)</v>
      </c>
      <c r="G13437">
        <f>INT((D13437-1)/6)+1</f>
        <v>1</v>
      </c>
      <c r="H13437">
        <f>MOD(D13437-1,6)+1</f>
        <v>3</v>
      </c>
      <c r="I13437">
        <f>37-D13437</f>
        <v>34</v>
      </c>
      <c r="J13437">
        <f>ABS(D13437-D13438)</f>
        <v>20</v>
      </c>
    </row>
    <row r="13438">
      <c r="A13438">
        <v>14129</v>
      </c>
      <c r="B13438" t="str">
        <v>2015-08-04</v>
      </c>
      <c r="C13438" t="str">
        <v>Evening</v>
      </c>
      <c r="D13438">
        <v>23</v>
      </c>
      <c r="E13438" t="str">
        <f>IF(MOD(D13438,2)=0,"EVEN","ODD")</f>
        <v>ODD</v>
      </c>
      <c r="F13438" t="str">
        <f>IF(D13438&lt;=18,"LOW (1-18)","HIGH (19-36)")</f>
        <v>HIGH (19-36)</v>
      </c>
      <c r="G13438">
        <f>INT((D13438-1)/6)+1</f>
        <v>4</v>
      </c>
      <c r="H13438">
        <f>MOD(D13438-1,6)+1</f>
        <v>5</v>
      </c>
      <c r="I13438">
        <f>37-D13438</f>
        <v>14</v>
      </c>
      <c r="J13438">
        <f>ABS(D13438-D13439)</f>
        <v>0</v>
      </c>
    </row>
    <row r="13439">
      <c r="A13439">
        <v>14128</v>
      </c>
      <c r="B13439" t="str">
        <v>2015-08-04</v>
      </c>
      <c r="C13439" t="str">
        <v>Afternoon</v>
      </c>
      <c r="D13439">
        <v>23</v>
      </c>
      <c r="E13439" t="str">
        <f>IF(MOD(D13439,2)=0,"EVEN","ODD")</f>
        <v>ODD</v>
      </c>
      <c r="F13439" t="str">
        <f>IF(D13439&lt;=18,"LOW (1-18)","HIGH (19-36)")</f>
        <v>HIGH (19-36)</v>
      </c>
      <c r="G13439">
        <f>INT((D13439-1)/6)+1</f>
        <v>4</v>
      </c>
      <c r="H13439">
        <f>MOD(D13439-1,6)+1</f>
        <v>5</v>
      </c>
      <c r="I13439">
        <f>37-D13439</f>
        <v>14</v>
      </c>
      <c r="J13439">
        <f>ABS(D13439-D13440)</f>
        <v>4</v>
      </c>
    </row>
    <row r="13440">
      <c r="A13440">
        <v>14127</v>
      </c>
      <c r="B13440" t="str">
        <v>2015-08-04</v>
      </c>
      <c r="C13440" t="str">
        <v>Midday</v>
      </c>
      <c r="D13440">
        <v>27</v>
      </c>
      <c r="E13440" t="str">
        <f>IF(MOD(D13440,2)=0,"EVEN","ODD")</f>
        <v>ODD</v>
      </c>
      <c r="F13440" t="str">
        <f>IF(D13440&lt;=18,"LOW (1-18)","HIGH (19-36)")</f>
        <v>HIGH (19-36)</v>
      </c>
      <c r="G13440">
        <f>INT((D13440-1)/6)+1</f>
        <v>5</v>
      </c>
      <c r="H13440">
        <f>MOD(D13440-1,6)+1</f>
        <v>3</v>
      </c>
      <c r="I13440">
        <f>37-D13440</f>
        <v>10</v>
      </c>
      <c r="J13440">
        <f>ABS(D13440-D13441)</f>
        <v>25</v>
      </c>
    </row>
    <row r="13441">
      <c r="A13441">
        <v>14126</v>
      </c>
      <c r="B13441" t="str">
        <v>2015-08-04</v>
      </c>
      <c r="C13441" t="str">
        <v>Morning</v>
      </c>
      <c r="D13441">
        <v>2</v>
      </c>
      <c r="E13441" t="str">
        <f>IF(MOD(D13441,2)=0,"EVEN","ODD")</f>
        <v>EVEN</v>
      </c>
      <c r="F13441" t="str">
        <f>IF(D13441&lt;=18,"LOW (1-18)","HIGH (19-36)")</f>
        <v>LOW (1-18)</v>
      </c>
      <c r="G13441">
        <f>INT((D13441-1)/6)+1</f>
        <v>1</v>
      </c>
      <c r="H13441">
        <f>MOD(D13441-1,6)+1</f>
        <v>2</v>
      </c>
      <c r="I13441">
        <f>37-D13441</f>
        <v>35</v>
      </c>
      <c r="J13441">
        <f>ABS(D13441-D13442)</f>
        <v>24</v>
      </c>
    </row>
    <row r="13442">
      <c r="A13442">
        <v>14125</v>
      </c>
      <c r="B13442" t="str">
        <v>2015-08-03</v>
      </c>
      <c r="C13442" t="str">
        <v>Evening</v>
      </c>
      <c r="D13442">
        <v>26</v>
      </c>
      <c r="E13442" t="str">
        <f>IF(MOD(D13442,2)=0,"EVEN","ODD")</f>
        <v>EVEN</v>
      </c>
      <c r="F13442" t="str">
        <f>IF(D13442&lt;=18,"LOW (1-18)","HIGH (19-36)")</f>
        <v>HIGH (19-36)</v>
      </c>
      <c r="G13442">
        <f>INT((D13442-1)/6)+1</f>
        <v>5</v>
      </c>
      <c r="H13442">
        <f>MOD(D13442-1,6)+1</f>
        <v>2</v>
      </c>
      <c r="I13442">
        <f>37-D13442</f>
        <v>11</v>
      </c>
      <c r="J13442">
        <f>ABS(D13442-D13443)</f>
        <v>2</v>
      </c>
    </row>
    <row r="13443">
      <c r="A13443">
        <v>14124</v>
      </c>
      <c r="B13443" t="str">
        <v>2015-08-03</v>
      </c>
      <c r="C13443" t="str">
        <v>Afternoon</v>
      </c>
      <c r="D13443">
        <v>28</v>
      </c>
      <c r="E13443" t="str">
        <f>IF(MOD(D13443,2)=0,"EVEN","ODD")</f>
        <v>EVEN</v>
      </c>
      <c r="F13443" t="str">
        <f>IF(D13443&lt;=18,"LOW (1-18)","HIGH (19-36)")</f>
        <v>HIGH (19-36)</v>
      </c>
      <c r="G13443">
        <f>INT((D13443-1)/6)+1</f>
        <v>5</v>
      </c>
      <c r="H13443">
        <f>MOD(D13443-1,6)+1</f>
        <v>4</v>
      </c>
      <c r="I13443">
        <f>37-D13443</f>
        <v>9</v>
      </c>
      <c r="J13443">
        <f>ABS(D13443-D13444)</f>
        <v>6</v>
      </c>
    </row>
    <row r="13444">
      <c r="A13444">
        <v>14123</v>
      </c>
      <c r="B13444" t="str">
        <v>2015-08-03</v>
      </c>
      <c r="C13444" t="str">
        <v>Midday</v>
      </c>
      <c r="D13444">
        <v>22</v>
      </c>
      <c r="E13444" t="str">
        <f>IF(MOD(D13444,2)=0,"EVEN","ODD")</f>
        <v>EVEN</v>
      </c>
      <c r="F13444" t="str">
        <f>IF(D13444&lt;=18,"LOW (1-18)","HIGH (19-36)")</f>
        <v>HIGH (19-36)</v>
      </c>
      <c r="G13444">
        <f>INT((D13444-1)/6)+1</f>
        <v>4</v>
      </c>
      <c r="H13444">
        <f>MOD(D13444-1,6)+1</f>
        <v>4</v>
      </c>
      <c r="I13444">
        <f>37-D13444</f>
        <v>15</v>
      </c>
      <c r="J13444">
        <f>ABS(D13444-D13445)</f>
        <v>4</v>
      </c>
    </row>
    <row r="13445">
      <c r="A13445">
        <v>14122</v>
      </c>
      <c r="B13445" t="str">
        <v>2015-08-03</v>
      </c>
      <c r="C13445" t="str">
        <v>Morning</v>
      </c>
      <c r="D13445">
        <v>18</v>
      </c>
      <c r="E13445" t="str">
        <f>IF(MOD(D13445,2)=0,"EVEN","ODD")</f>
        <v>EVEN</v>
      </c>
      <c r="F13445" t="str">
        <f>IF(D13445&lt;=18,"LOW (1-18)","HIGH (19-36)")</f>
        <v>LOW (1-18)</v>
      </c>
      <c r="G13445">
        <f>INT((D13445-1)/6)+1</f>
        <v>3</v>
      </c>
      <c r="H13445">
        <f>MOD(D13445-1,6)+1</f>
        <v>6</v>
      </c>
      <c r="I13445">
        <f>37-D13445</f>
        <v>19</v>
      </c>
      <c r="J13445">
        <f>ABS(D13445-D13446)</f>
        <v>9</v>
      </c>
    </row>
    <row r="13446">
      <c r="A13446">
        <v>14121</v>
      </c>
      <c r="B13446" t="str">
        <v>2015-08-01</v>
      </c>
      <c r="C13446" t="str">
        <v>Evening</v>
      </c>
      <c r="D13446">
        <v>9</v>
      </c>
      <c r="E13446" t="str">
        <f>IF(MOD(D13446,2)=0,"EVEN","ODD")</f>
        <v>ODD</v>
      </c>
      <c r="F13446" t="str">
        <f>IF(D13446&lt;=18,"LOW (1-18)","HIGH (19-36)")</f>
        <v>LOW (1-18)</v>
      </c>
      <c r="G13446">
        <f>INT((D13446-1)/6)+1</f>
        <v>2</v>
      </c>
      <c r="H13446">
        <f>MOD(D13446-1,6)+1</f>
        <v>3</v>
      </c>
      <c r="I13446">
        <f>37-D13446</f>
        <v>28</v>
      </c>
      <c r="J13446">
        <f>ABS(D13446-D13447)</f>
        <v>9</v>
      </c>
    </row>
    <row r="13447">
      <c r="A13447">
        <v>14120</v>
      </c>
      <c r="B13447" t="str">
        <v>2015-08-01</v>
      </c>
      <c r="C13447" t="str">
        <v>Afternoon</v>
      </c>
      <c r="D13447">
        <v>18</v>
      </c>
      <c r="E13447" t="str">
        <f>IF(MOD(D13447,2)=0,"EVEN","ODD")</f>
        <v>EVEN</v>
      </c>
      <c r="F13447" t="str">
        <f>IF(D13447&lt;=18,"LOW (1-18)","HIGH (19-36)")</f>
        <v>LOW (1-18)</v>
      </c>
      <c r="G13447">
        <f>INT((D13447-1)/6)+1</f>
        <v>3</v>
      </c>
      <c r="H13447">
        <f>MOD(D13447-1,6)+1</f>
        <v>6</v>
      </c>
      <c r="I13447">
        <f>37-D13447</f>
        <v>19</v>
      </c>
      <c r="J13447">
        <f>ABS(D13447-D13448)</f>
        <v>16</v>
      </c>
    </row>
    <row r="13448">
      <c r="A13448">
        <v>14119</v>
      </c>
      <c r="B13448" t="str">
        <v>2015-08-01</v>
      </c>
      <c r="C13448" t="str">
        <v>Midday</v>
      </c>
      <c r="D13448">
        <v>2</v>
      </c>
      <c r="E13448" t="str">
        <f>IF(MOD(D13448,2)=0,"EVEN","ODD")</f>
        <v>EVEN</v>
      </c>
      <c r="F13448" t="str">
        <f>IF(D13448&lt;=18,"LOW (1-18)","HIGH (19-36)")</f>
        <v>LOW (1-18)</v>
      </c>
      <c r="G13448">
        <f>INT((D13448-1)/6)+1</f>
        <v>1</v>
      </c>
      <c r="H13448">
        <f>MOD(D13448-1,6)+1</f>
        <v>2</v>
      </c>
      <c r="I13448">
        <f>37-D13448</f>
        <v>35</v>
      </c>
      <c r="J13448">
        <f>ABS(D13448-D13449)</f>
        <v>20</v>
      </c>
    </row>
    <row r="13449">
      <c r="A13449">
        <v>14118</v>
      </c>
      <c r="B13449" t="str">
        <v>2015-08-01</v>
      </c>
      <c r="C13449" t="str">
        <v>Morning</v>
      </c>
      <c r="D13449">
        <v>22</v>
      </c>
      <c r="E13449" t="str">
        <f>IF(MOD(D13449,2)=0,"EVEN","ODD")</f>
        <v>EVEN</v>
      </c>
      <c r="F13449" t="str">
        <f>IF(D13449&lt;=18,"LOW (1-18)","HIGH (19-36)")</f>
        <v>HIGH (19-36)</v>
      </c>
      <c r="G13449">
        <f>INT((D13449-1)/6)+1</f>
        <v>4</v>
      </c>
      <c r="H13449">
        <f>MOD(D13449-1,6)+1</f>
        <v>4</v>
      </c>
      <c r="I13449">
        <f>37-D13449</f>
        <v>15</v>
      </c>
      <c r="J13449">
        <f>ABS(D13449-D13450)</f>
        <v>3</v>
      </c>
    </row>
    <row r="13450">
      <c r="A13450">
        <v>14117</v>
      </c>
      <c r="B13450" t="str">
        <v>2015-07-31</v>
      </c>
      <c r="C13450" t="str">
        <v>Evening</v>
      </c>
      <c r="D13450">
        <v>25</v>
      </c>
      <c r="E13450" t="str">
        <f>IF(MOD(D13450,2)=0,"EVEN","ODD")</f>
        <v>ODD</v>
      </c>
      <c r="F13450" t="str">
        <f>IF(D13450&lt;=18,"LOW (1-18)","HIGH (19-36)")</f>
        <v>HIGH (19-36)</v>
      </c>
      <c r="G13450">
        <f>INT((D13450-1)/6)+1</f>
        <v>5</v>
      </c>
      <c r="H13450">
        <f>MOD(D13450-1,6)+1</f>
        <v>1</v>
      </c>
      <c r="I13450">
        <f>37-D13450</f>
        <v>12</v>
      </c>
      <c r="J13450">
        <f>ABS(D13450-D13451)</f>
        <v>6</v>
      </c>
    </row>
    <row r="13451">
      <c r="A13451">
        <v>14116</v>
      </c>
      <c r="B13451" t="str">
        <v>2015-07-31</v>
      </c>
      <c r="C13451" t="str">
        <v>Afternoon</v>
      </c>
      <c r="D13451">
        <v>31</v>
      </c>
      <c r="E13451" t="str">
        <f>IF(MOD(D13451,2)=0,"EVEN","ODD")</f>
        <v>ODD</v>
      </c>
      <c r="F13451" t="str">
        <f>IF(D13451&lt;=18,"LOW (1-18)","HIGH (19-36)")</f>
        <v>HIGH (19-36)</v>
      </c>
      <c r="G13451">
        <f>INT((D13451-1)/6)+1</f>
        <v>6</v>
      </c>
      <c r="H13451">
        <f>MOD(D13451-1,6)+1</f>
        <v>1</v>
      </c>
      <c r="I13451">
        <f>37-D13451</f>
        <v>6</v>
      </c>
      <c r="J13451">
        <f>ABS(D13451-D13452)</f>
        <v>5</v>
      </c>
    </row>
    <row r="13452">
      <c r="A13452">
        <v>14115</v>
      </c>
      <c r="B13452" t="str">
        <v>2015-07-31</v>
      </c>
      <c r="C13452" t="str">
        <v>Midday</v>
      </c>
      <c r="D13452">
        <v>26</v>
      </c>
      <c r="E13452" t="str">
        <f>IF(MOD(D13452,2)=0,"EVEN","ODD")</f>
        <v>EVEN</v>
      </c>
      <c r="F13452" t="str">
        <f>IF(D13452&lt;=18,"LOW (1-18)","HIGH (19-36)")</f>
        <v>HIGH (19-36)</v>
      </c>
      <c r="G13452">
        <f>INT((D13452-1)/6)+1</f>
        <v>5</v>
      </c>
      <c r="H13452">
        <f>MOD(D13452-1,6)+1</f>
        <v>2</v>
      </c>
      <c r="I13452">
        <f>37-D13452</f>
        <v>11</v>
      </c>
      <c r="J13452">
        <f>ABS(D13452-D13453)</f>
        <v>9</v>
      </c>
    </row>
    <row r="13453">
      <c r="A13453">
        <v>14114</v>
      </c>
      <c r="B13453" t="str">
        <v>2015-07-31</v>
      </c>
      <c r="C13453" t="str">
        <v>Morning</v>
      </c>
      <c r="D13453">
        <v>35</v>
      </c>
      <c r="E13453" t="str">
        <f>IF(MOD(D13453,2)=0,"EVEN","ODD")</f>
        <v>ODD</v>
      </c>
      <c r="F13453" t="str">
        <f>IF(D13453&lt;=18,"LOW (1-18)","HIGH (19-36)")</f>
        <v>HIGH (19-36)</v>
      </c>
      <c r="G13453">
        <f>INT((D13453-1)/6)+1</f>
        <v>6</v>
      </c>
      <c r="H13453">
        <f>MOD(D13453-1,6)+1</f>
        <v>5</v>
      </c>
      <c r="I13453">
        <f>37-D13453</f>
        <v>2</v>
      </c>
      <c r="J13453">
        <f>ABS(D13453-D13454)</f>
        <v>34</v>
      </c>
    </row>
    <row r="13454">
      <c r="A13454">
        <v>14113</v>
      </c>
      <c r="B13454" t="str">
        <v>2015-07-30</v>
      </c>
      <c r="C13454" t="str">
        <v>Evening</v>
      </c>
      <c r="D13454">
        <v>1</v>
      </c>
      <c r="E13454" t="str">
        <f>IF(MOD(D13454,2)=0,"EVEN","ODD")</f>
        <v>ODD</v>
      </c>
      <c r="F13454" t="str">
        <f>IF(D13454&lt;=18,"LOW (1-18)","HIGH (19-36)")</f>
        <v>LOW (1-18)</v>
      </c>
      <c r="G13454">
        <f>INT((D13454-1)/6)+1</f>
        <v>1</v>
      </c>
      <c r="H13454">
        <f>MOD(D13454-1,6)+1</f>
        <v>1</v>
      </c>
      <c r="I13454">
        <f>37-D13454</f>
        <v>36</v>
      </c>
      <c r="J13454">
        <f>ABS(D13454-D13455)</f>
        <v>8</v>
      </c>
    </row>
    <row r="13455">
      <c r="A13455">
        <v>14112</v>
      </c>
      <c r="B13455" t="str">
        <v>2015-07-30</v>
      </c>
      <c r="C13455" t="str">
        <v>Afternoon</v>
      </c>
      <c r="D13455">
        <v>9</v>
      </c>
      <c r="E13455" t="str">
        <f>IF(MOD(D13455,2)=0,"EVEN","ODD")</f>
        <v>ODD</v>
      </c>
      <c r="F13455" t="str">
        <f>IF(D13455&lt;=18,"LOW (1-18)","HIGH (19-36)")</f>
        <v>LOW (1-18)</v>
      </c>
      <c r="G13455">
        <f>INT((D13455-1)/6)+1</f>
        <v>2</v>
      </c>
      <c r="H13455">
        <f>MOD(D13455-1,6)+1</f>
        <v>3</v>
      </c>
      <c r="I13455">
        <f>37-D13455</f>
        <v>28</v>
      </c>
      <c r="J13455">
        <f>ABS(D13455-D13456)</f>
        <v>19</v>
      </c>
    </row>
    <row r="13456">
      <c r="A13456">
        <v>14111</v>
      </c>
      <c r="B13456" t="str">
        <v>2015-07-30</v>
      </c>
      <c r="C13456" t="str">
        <v>Midday</v>
      </c>
      <c r="D13456">
        <v>28</v>
      </c>
      <c r="E13456" t="str">
        <f>IF(MOD(D13456,2)=0,"EVEN","ODD")</f>
        <v>EVEN</v>
      </c>
      <c r="F13456" t="str">
        <f>IF(D13456&lt;=18,"LOW (1-18)","HIGH (19-36)")</f>
        <v>HIGH (19-36)</v>
      </c>
      <c r="G13456">
        <f>INT((D13456-1)/6)+1</f>
        <v>5</v>
      </c>
      <c r="H13456">
        <f>MOD(D13456-1,6)+1</f>
        <v>4</v>
      </c>
      <c r="I13456">
        <f>37-D13456</f>
        <v>9</v>
      </c>
      <c r="J13456">
        <f>ABS(D13456-D13457)</f>
        <v>25</v>
      </c>
    </row>
    <row r="13457">
      <c r="A13457">
        <v>14110</v>
      </c>
      <c r="B13457" t="str">
        <v>2015-07-30</v>
      </c>
      <c r="C13457" t="str">
        <v>Morning</v>
      </c>
      <c r="D13457">
        <v>3</v>
      </c>
      <c r="E13457" t="str">
        <f>IF(MOD(D13457,2)=0,"EVEN","ODD")</f>
        <v>ODD</v>
      </c>
      <c r="F13457" t="str">
        <f>IF(D13457&lt;=18,"LOW (1-18)","HIGH (19-36)")</f>
        <v>LOW (1-18)</v>
      </c>
      <c r="G13457">
        <f>INT((D13457-1)/6)+1</f>
        <v>1</v>
      </c>
      <c r="H13457">
        <f>MOD(D13457-1,6)+1</f>
        <v>3</v>
      </c>
      <c r="I13457">
        <f>37-D13457</f>
        <v>34</v>
      </c>
      <c r="J13457">
        <f>ABS(D13457-D13458)</f>
        <v>9</v>
      </c>
    </row>
    <row r="13458">
      <c r="A13458">
        <v>14109</v>
      </c>
      <c r="B13458" t="str">
        <v>2015-07-29</v>
      </c>
      <c r="C13458" t="str">
        <v>Evening</v>
      </c>
      <c r="D13458">
        <v>12</v>
      </c>
      <c r="E13458" t="str">
        <f>IF(MOD(D13458,2)=0,"EVEN","ODD")</f>
        <v>EVEN</v>
      </c>
      <c r="F13458" t="str">
        <f>IF(D13458&lt;=18,"LOW (1-18)","HIGH (19-36)")</f>
        <v>LOW (1-18)</v>
      </c>
      <c r="G13458">
        <f>INT((D13458-1)/6)+1</f>
        <v>2</v>
      </c>
      <c r="H13458">
        <f>MOD(D13458-1,6)+1</f>
        <v>6</v>
      </c>
      <c r="I13458">
        <f>37-D13458</f>
        <v>25</v>
      </c>
      <c r="J13458">
        <f>ABS(D13458-D13459)</f>
        <v>13</v>
      </c>
    </row>
    <row r="13459">
      <c r="A13459">
        <v>14108</v>
      </c>
      <c r="B13459" t="str">
        <v>2015-07-29</v>
      </c>
      <c r="C13459" t="str">
        <v>Afternoon</v>
      </c>
      <c r="D13459">
        <v>25</v>
      </c>
      <c r="E13459" t="str">
        <f>IF(MOD(D13459,2)=0,"EVEN","ODD")</f>
        <v>ODD</v>
      </c>
      <c r="F13459" t="str">
        <f>IF(D13459&lt;=18,"LOW (1-18)","HIGH (19-36)")</f>
        <v>HIGH (19-36)</v>
      </c>
      <c r="G13459">
        <f>INT((D13459-1)/6)+1</f>
        <v>5</v>
      </c>
      <c r="H13459">
        <f>MOD(D13459-1,6)+1</f>
        <v>1</v>
      </c>
      <c r="I13459">
        <f>37-D13459</f>
        <v>12</v>
      </c>
      <c r="J13459">
        <f>ABS(D13459-D13460)</f>
        <v>9</v>
      </c>
    </row>
    <row r="13460">
      <c r="A13460">
        <v>14107</v>
      </c>
      <c r="B13460" t="str">
        <v>2015-07-29</v>
      </c>
      <c r="C13460" t="str">
        <v>Midday</v>
      </c>
      <c r="D13460">
        <v>34</v>
      </c>
      <c r="E13460" t="str">
        <f>IF(MOD(D13460,2)=0,"EVEN","ODD")</f>
        <v>EVEN</v>
      </c>
      <c r="F13460" t="str">
        <f>IF(D13460&lt;=18,"LOW (1-18)","HIGH (19-36)")</f>
        <v>HIGH (19-36)</v>
      </c>
      <c r="G13460">
        <f>INT((D13460-1)/6)+1</f>
        <v>6</v>
      </c>
      <c r="H13460">
        <f>MOD(D13460-1,6)+1</f>
        <v>4</v>
      </c>
      <c r="I13460">
        <f>37-D13460</f>
        <v>3</v>
      </c>
      <c r="J13460">
        <f>ABS(D13460-D13461)</f>
        <v>1</v>
      </c>
    </row>
    <row r="13461">
      <c r="A13461">
        <v>14106</v>
      </c>
      <c r="B13461" t="str">
        <v>2015-07-29</v>
      </c>
      <c r="C13461" t="str">
        <v>Morning</v>
      </c>
      <c r="D13461">
        <v>35</v>
      </c>
      <c r="E13461" t="str">
        <f>IF(MOD(D13461,2)=0,"EVEN","ODD")</f>
        <v>ODD</v>
      </c>
      <c r="F13461" t="str">
        <f>IF(D13461&lt;=18,"LOW (1-18)","HIGH (19-36)")</f>
        <v>HIGH (19-36)</v>
      </c>
      <c r="G13461">
        <f>INT((D13461-1)/6)+1</f>
        <v>6</v>
      </c>
      <c r="H13461">
        <f>MOD(D13461-1,6)+1</f>
        <v>5</v>
      </c>
      <c r="I13461">
        <f>37-D13461</f>
        <v>2</v>
      </c>
      <c r="J13461">
        <f>ABS(D13461-D13462)</f>
        <v>10</v>
      </c>
    </row>
    <row r="13462">
      <c r="A13462">
        <v>14105</v>
      </c>
      <c r="B13462" t="str">
        <v>2015-07-28</v>
      </c>
      <c r="C13462" t="str">
        <v>Evening</v>
      </c>
      <c r="D13462">
        <v>25</v>
      </c>
      <c r="E13462" t="str">
        <f>IF(MOD(D13462,2)=0,"EVEN","ODD")</f>
        <v>ODD</v>
      </c>
      <c r="F13462" t="str">
        <f>IF(D13462&lt;=18,"LOW (1-18)","HIGH (19-36)")</f>
        <v>HIGH (19-36)</v>
      </c>
      <c r="G13462">
        <f>INT((D13462-1)/6)+1</f>
        <v>5</v>
      </c>
      <c r="H13462">
        <f>MOD(D13462-1,6)+1</f>
        <v>1</v>
      </c>
      <c r="I13462">
        <f>37-D13462</f>
        <v>12</v>
      </c>
      <c r="J13462">
        <f>ABS(D13462-D13463)</f>
        <v>14</v>
      </c>
    </row>
    <row r="13463">
      <c r="A13463">
        <v>14104</v>
      </c>
      <c r="B13463" t="str">
        <v>2015-07-28</v>
      </c>
      <c r="C13463" t="str">
        <v>Afternoon</v>
      </c>
      <c r="D13463">
        <v>11</v>
      </c>
      <c r="E13463" t="str">
        <f>IF(MOD(D13463,2)=0,"EVEN","ODD")</f>
        <v>ODD</v>
      </c>
      <c r="F13463" t="str">
        <f>IF(D13463&lt;=18,"LOW (1-18)","HIGH (19-36)")</f>
        <v>LOW (1-18)</v>
      </c>
      <c r="G13463">
        <f>INT((D13463-1)/6)+1</f>
        <v>2</v>
      </c>
      <c r="H13463">
        <f>MOD(D13463-1,6)+1</f>
        <v>5</v>
      </c>
      <c r="I13463">
        <f>37-D13463</f>
        <v>26</v>
      </c>
      <c r="J13463">
        <f>ABS(D13463-D13464)</f>
        <v>19</v>
      </c>
    </row>
    <row r="13464">
      <c r="A13464">
        <v>14103</v>
      </c>
      <c r="B13464" t="str">
        <v>2015-07-28</v>
      </c>
      <c r="C13464" t="str">
        <v>Midday</v>
      </c>
      <c r="D13464">
        <v>30</v>
      </c>
      <c r="E13464" t="str">
        <f>IF(MOD(D13464,2)=0,"EVEN","ODD")</f>
        <v>EVEN</v>
      </c>
      <c r="F13464" t="str">
        <f>IF(D13464&lt;=18,"LOW (1-18)","HIGH (19-36)")</f>
        <v>HIGH (19-36)</v>
      </c>
      <c r="G13464">
        <f>INT((D13464-1)/6)+1</f>
        <v>5</v>
      </c>
      <c r="H13464">
        <f>MOD(D13464-1,6)+1</f>
        <v>6</v>
      </c>
      <c r="I13464">
        <f>37-D13464</f>
        <v>7</v>
      </c>
      <c r="J13464">
        <f>ABS(D13464-D13465)</f>
        <v>18</v>
      </c>
    </row>
    <row r="13465">
      <c r="A13465">
        <v>14102</v>
      </c>
      <c r="B13465" t="str">
        <v>2015-07-28</v>
      </c>
      <c r="C13465" t="str">
        <v>Morning</v>
      </c>
      <c r="D13465">
        <v>12</v>
      </c>
      <c r="E13465" t="str">
        <f>IF(MOD(D13465,2)=0,"EVEN","ODD")</f>
        <v>EVEN</v>
      </c>
      <c r="F13465" t="str">
        <f>IF(D13465&lt;=18,"LOW (1-18)","HIGH (19-36)")</f>
        <v>LOW (1-18)</v>
      </c>
      <c r="G13465">
        <f>INT((D13465-1)/6)+1</f>
        <v>2</v>
      </c>
      <c r="H13465">
        <f>MOD(D13465-1,6)+1</f>
        <v>6</v>
      </c>
      <c r="I13465">
        <f>37-D13465</f>
        <v>25</v>
      </c>
      <c r="J13465">
        <f>ABS(D13465-D13466)</f>
        <v>14</v>
      </c>
    </row>
    <row r="13466">
      <c r="A13466">
        <v>14101</v>
      </c>
      <c r="B13466" t="str">
        <v>2015-07-27</v>
      </c>
      <c r="C13466" t="str">
        <v>Evening</v>
      </c>
      <c r="D13466">
        <v>26</v>
      </c>
      <c r="E13466" t="str">
        <f>IF(MOD(D13466,2)=0,"EVEN","ODD")</f>
        <v>EVEN</v>
      </c>
      <c r="F13466" t="str">
        <f>IF(D13466&lt;=18,"LOW (1-18)","HIGH (19-36)")</f>
        <v>HIGH (19-36)</v>
      </c>
      <c r="G13466">
        <f>INT((D13466-1)/6)+1</f>
        <v>5</v>
      </c>
      <c r="H13466">
        <f>MOD(D13466-1,6)+1</f>
        <v>2</v>
      </c>
      <c r="I13466">
        <f>37-D13466</f>
        <v>11</v>
      </c>
      <c r="J13466">
        <f>ABS(D13466-D13467)</f>
        <v>4</v>
      </c>
    </row>
    <row r="13467">
      <c r="A13467">
        <v>14100</v>
      </c>
      <c r="B13467" t="str">
        <v>2015-07-27</v>
      </c>
      <c r="C13467" t="str">
        <v>Afternoon</v>
      </c>
      <c r="D13467">
        <v>22</v>
      </c>
      <c r="E13467" t="str">
        <f>IF(MOD(D13467,2)=0,"EVEN","ODD")</f>
        <v>EVEN</v>
      </c>
      <c r="F13467" t="str">
        <f>IF(D13467&lt;=18,"LOW (1-18)","HIGH (19-36)")</f>
        <v>HIGH (19-36)</v>
      </c>
      <c r="G13467">
        <f>INT((D13467-1)/6)+1</f>
        <v>4</v>
      </c>
      <c r="H13467">
        <f>MOD(D13467-1,6)+1</f>
        <v>4</v>
      </c>
      <c r="I13467">
        <f>37-D13467</f>
        <v>15</v>
      </c>
      <c r="J13467">
        <f>ABS(D13467-D13468)</f>
        <v>15</v>
      </c>
    </row>
    <row r="13468">
      <c r="A13468">
        <v>14099</v>
      </c>
      <c r="B13468" t="str">
        <v>2015-07-27</v>
      </c>
      <c r="C13468" t="str">
        <v>Midday</v>
      </c>
      <c r="D13468">
        <v>7</v>
      </c>
      <c r="E13468" t="str">
        <f>IF(MOD(D13468,2)=0,"EVEN","ODD")</f>
        <v>ODD</v>
      </c>
      <c r="F13468" t="str">
        <f>IF(D13468&lt;=18,"LOW (1-18)","HIGH (19-36)")</f>
        <v>LOW (1-18)</v>
      </c>
      <c r="G13468">
        <f>INT((D13468-1)/6)+1</f>
        <v>2</v>
      </c>
      <c r="H13468">
        <f>MOD(D13468-1,6)+1</f>
        <v>1</v>
      </c>
      <c r="I13468">
        <f>37-D13468</f>
        <v>30</v>
      </c>
      <c r="J13468">
        <f>ABS(D13468-D13469)</f>
        <v>6</v>
      </c>
    </row>
    <row r="13469">
      <c r="A13469">
        <v>14098</v>
      </c>
      <c r="B13469" t="str">
        <v>2015-07-27</v>
      </c>
      <c r="C13469" t="str">
        <v>Morning</v>
      </c>
      <c r="D13469">
        <v>1</v>
      </c>
      <c r="E13469" t="str">
        <f>IF(MOD(D13469,2)=0,"EVEN","ODD")</f>
        <v>ODD</v>
      </c>
      <c r="F13469" t="str">
        <f>IF(D13469&lt;=18,"LOW (1-18)","HIGH (19-36)")</f>
        <v>LOW (1-18)</v>
      </c>
      <c r="G13469">
        <f>INT((D13469-1)/6)+1</f>
        <v>1</v>
      </c>
      <c r="H13469">
        <f>MOD(D13469-1,6)+1</f>
        <v>1</v>
      </c>
      <c r="I13469">
        <f>37-D13469</f>
        <v>36</v>
      </c>
      <c r="J13469">
        <f>ABS(D13469-D13470)</f>
        <v>13</v>
      </c>
    </row>
    <row r="13470">
      <c r="A13470">
        <v>14097</v>
      </c>
      <c r="B13470" t="str">
        <v>2015-07-25</v>
      </c>
      <c r="C13470" t="str">
        <v>Evening</v>
      </c>
      <c r="D13470">
        <v>14</v>
      </c>
      <c r="E13470" t="str">
        <f>IF(MOD(D13470,2)=0,"EVEN","ODD")</f>
        <v>EVEN</v>
      </c>
      <c r="F13470" t="str">
        <f>IF(D13470&lt;=18,"LOW (1-18)","HIGH (19-36)")</f>
        <v>LOW (1-18)</v>
      </c>
      <c r="G13470">
        <f>INT((D13470-1)/6)+1</f>
        <v>3</v>
      </c>
      <c r="H13470">
        <f>MOD(D13470-1,6)+1</f>
        <v>2</v>
      </c>
      <c r="I13470">
        <f>37-D13470</f>
        <v>23</v>
      </c>
      <c r="J13470">
        <f>ABS(D13470-D13471)</f>
        <v>7</v>
      </c>
    </row>
    <row r="13471">
      <c r="A13471">
        <v>14096</v>
      </c>
      <c r="B13471" t="str">
        <v>2015-07-25</v>
      </c>
      <c r="C13471" t="str">
        <v>Afternoon</v>
      </c>
      <c r="D13471">
        <v>21</v>
      </c>
      <c r="E13471" t="str">
        <f>IF(MOD(D13471,2)=0,"EVEN","ODD")</f>
        <v>ODD</v>
      </c>
      <c r="F13471" t="str">
        <f>IF(D13471&lt;=18,"LOW (1-18)","HIGH (19-36)")</f>
        <v>HIGH (19-36)</v>
      </c>
      <c r="G13471">
        <f>INT((D13471-1)/6)+1</f>
        <v>4</v>
      </c>
      <c r="H13471">
        <f>MOD(D13471-1,6)+1</f>
        <v>3</v>
      </c>
      <c r="I13471">
        <f>37-D13471</f>
        <v>16</v>
      </c>
      <c r="J13471">
        <f>ABS(D13471-D13472)</f>
        <v>9</v>
      </c>
    </row>
    <row r="13472">
      <c r="A13472">
        <v>14095</v>
      </c>
      <c r="B13472" t="str">
        <v>2015-07-25</v>
      </c>
      <c r="C13472" t="str">
        <v>Midday</v>
      </c>
      <c r="D13472">
        <v>30</v>
      </c>
      <c r="E13472" t="str">
        <f>IF(MOD(D13472,2)=0,"EVEN","ODD")</f>
        <v>EVEN</v>
      </c>
      <c r="F13472" t="str">
        <f>IF(D13472&lt;=18,"LOW (1-18)","HIGH (19-36)")</f>
        <v>HIGH (19-36)</v>
      </c>
      <c r="G13472">
        <f>INT((D13472-1)/6)+1</f>
        <v>5</v>
      </c>
      <c r="H13472">
        <f>MOD(D13472-1,6)+1</f>
        <v>6</v>
      </c>
      <c r="I13472">
        <f>37-D13472</f>
        <v>7</v>
      </c>
      <c r="J13472">
        <f>ABS(D13472-D13473)</f>
        <v>26</v>
      </c>
    </row>
    <row r="13473">
      <c r="A13473">
        <v>14094</v>
      </c>
      <c r="B13473" t="str">
        <v>2015-07-25</v>
      </c>
      <c r="C13473" t="str">
        <v>Morning</v>
      </c>
      <c r="D13473">
        <v>4</v>
      </c>
      <c r="E13473" t="str">
        <f>IF(MOD(D13473,2)=0,"EVEN","ODD")</f>
        <v>EVEN</v>
      </c>
      <c r="F13473" t="str">
        <f>IF(D13473&lt;=18,"LOW (1-18)","HIGH (19-36)")</f>
        <v>LOW (1-18)</v>
      </c>
      <c r="G13473">
        <f>INT((D13473-1)/6)+1</f>
        <v>1</v>
      </c>
      <c r="H13473">
        <f>MOD(D13473-1,6)+1</f>
        <v>4</v>
      </c>
      <c r="I13473">
        <f>37-D13473</f>
        <v>33</v>
      </c>
      <c r="J13473">
        <f>ABS(D13473-D13474)</f>
        <v>30</v>
      </c>
    </row>
    <row r="13474">
      <c r="A13474">
        <v>14093</v>
      </c>
      <c r="B13474" t="str">
        <v>2015-07-24</v>
      </c>
      <c r="C13474" t="str">
        <v>Evening</v>
      </c>
      <c r="D13474">
        <v>34</v>
      </c>
      <c r="E13474" t="str">
        <f>IF(MOD(D13474,2)=0,"EVEN","ODD")</f>
        <v>EVEN</v>
      </c>
      <c r="F13474" t="str">
        <f>IF(D13474&lt;=18,"LOW (1-18)","HIGH (19-36)")</f>
        <v>HIGH (19-36)</v>
      </c>
      <c r="G13474">
        <f>INT((D13474-1)/6)+1</f>
        <v>6</v>
      </c>
      <c r="H13474">
        <f>MOD(D13474-1,6)+1</f>
        <v>4</v>
      </c>
      <c r="I13474">
        <f>37-D13474</f>
        <v>3</v>
      </c>
      <c r="J13474">
        <f>ABS(D13474-D13475)</f>
        <v>15</v>
      </c>
    </row>
    <row r="13475">
      <c r="A13475">
        <v>14092</v>
      </c>
      <c r="B13475" t="str">
        <v>2015-07-24</v>
      </c>
      <c r="C13475" t="str">
        <v>Afternoon</v>
      </c>
      <c r="D13475">
        <v>19</v>
      </c>
      <c r="E13475" t="str">
        <f>IF(MOD(D13475,2)=0,"EVEN","ODD")</f>
        <v>ODD</v>
      </c>
      <c r="F13475" t="str">
        <f>IF(D13475&lt;=18,"LOW (1-18)","HIGH (19-36)")</f>
        <v>HIGH (19-36)</v>
      </c>
      <c r="G13475">
        <f>INT((D13475-1)/6)+1</f>
        <v>4</v>
      </c>
      <c r="H13475">
        <f>MOD(D13475-1,6)+1</f>
        <v>1</v>
      </c>
      <c r="I13475">
        <f>37-D13475</f>
        <v>18</v>
      </c>
      <c r="J13475">
        <f>ABS(D13475-D13476)</f>
        <v>10</v>
      </c>
    </row>
    <row r="13476">
      <c r="A13476">
        <v>14091</v>
      </c>
      <c r="B13476" t="str">
        <v>2015-07-24</v>
      </c>
      <c r="C13476" t="str">
        <v>Midday</v>
      </c>
      <c r="D13476">
        <v>29</v>
      </c>
      <c r="E13476" t="str">
        <f>IF(MOD(D13476,2)=0,"EVEN","ODD")</f>
        <v>ODD</v>
      </c>
      <c r="F13476" t="str">
        <f>IF(D13476&lt;=18,"LOW (1-18)","HIGH (19-36)")</f>
        <v>HIGH (19-36)</v>
      </c>
      <c r="G13476">
        <f>INT((D13476-1)/6)+1</f>
        <v>5</v>
      </c>
      <c r="H13476">
        <f>MOD(D13476-1,6)+1</f>
        <v>5</v>
      </c>
      <c r="I13476">
        <f>37-D13476</f>
        <v>8</v>
      </c>
      <c r="J13476">
        <f>ABS(D13476-D13477)</f>
        <v>4</v>
      </c>
    </row>
    <row r="13477">
      <c r="A13477">
        <v>14090</v>
      </c>
      <c r="B13477" t="str">
        <v>2015-07-24</v>
      </c>
      <c r="C13477" t="str">
        <v>Morning</v>
      </c>
      <c r="D13477">
        <v>33</v>
      </c>
      <c r="E13477" t="str">
        <f>IF(MOD(D13477,2)=0,"EVEN","ODD")</f>
        <v>ODD</v>
      </c>
      <c r="F13477" t="str">
        <f>IF(D13477&lt;=18,"LOW (1-18)","HIGH (19-36)")</f>
        <v>HIGH (19-36)</v>
      </c>
      <c r="G13477">
        <f>INT((D13477-1)/6)+1</f>
        <v>6</v>
      </c>
      <c r="H13477">
        <f>MOD(D13477-1,6)+1</f>
        <v>3</v>
      </c>
      <c r="I13477">
        <f>37-D13477</f>
        <v>4</v>
      </c>
      <c r="J13477">
        <f>ABS(D13477-D13478)</f>
        <v>3</v>
      </c>
    </row>
    <row r="13478">
      <c r="A13478">
        <v>14089</v>
      </c>
      <c r="B13478" t="str">
        <v>2015-07-23</v>
      </c>
      <c r="C13478" t="str">
        <v>Evening</v>
      </c>
      <c r="D13478">
        <v>36</v>
      </c>
      <c r="E13478" t="str">
        <f>IF(MOD(D13478,2)=0,"EVEN","ODD")</f>
        <v>EVEN</v>
      </c>
      <c r="F13478" t="str">
        <f>IF(D13478&lt;=18,"LOW (1-18)","HIGH (19-36)")</f>
        <v>HIGH (19-36)</v>
      </c>
      <c r="G13478">
        <f>INT((D13478-1)/6)+1</f>
        <v>6</v>
      </c>
      <c r="H13478">
        <f>MOD(D13478-1,6)+1</f>
        <v>6</v>
      </c>
      <c r="I13478">
        <f>37-D13478</f>
        <v>1</v>
      </c>
      <c r="J13478">
        <f>ABS(D13478-D13479)</f>
        <v>3</v>
      </c>
    </row>
    <row r="13479">
      <c r="A13479">
        <v>14088</v>
      </c>
      <c r="B13479" t="str">
        <v>2015-07-23</v>
      </c>
      <c r="C13479" t="str">
        <v>Afternoon</v>
      </c>
      <c r="D13479">
        <v>33</v>
      </c>
      <c r="E13479" t="str">
        <f>IF(MOD(D13479,2)=0,"EVEN","ODD")</f>
        <v>ODD</v>
      </c>
      <c r="F13479" t="str">
        <f>IF(D13479&lt;=18,"LOW (1-18)","HIGH (19-36)")</f>
        <v>HIGH (19-36)</v>
      </c>
      <c r="G13479">
        <f>INT((D13479-1)/6)+1</f>
        <v>6</v>
      </c>
      <c r="H13479">
        <f>MOD(D13479-1,6)+1</f>
        <v>3</v>
      </c>
      <c r="I13479">
        <f>37-D13479</f>
        <v>4</v>
      </c>
      <c r="J13479">
        <f>ABS(D13479-D13480)</f>
        <v>0</v>
      </c>
    </row>
    <row r="13480">
      <c r="A13480">
        <v>14087</v>
      </c>
      <c r="B13480" t="str">
        <v>2015-07-23</v>
      </c>
      <c r="C13480" t="str">
        <v>Midday</v>
      </c>
      <c r="D13480">
        <v>33</v>
      </c>
      <c r="E13480" t="str">
        <f>IF(MOD(D13480,2)=0,"EVEN","ODD")</f>
        <v>ODD</v>
      </c>
      <c r="F13480" t="str">
        <f>IF(D13480&lt;=18,"LOW (1-18)","HIGH (19-36)")</f>
        <v>HIGH (19-36)</v>
      </c>
      <c r="G13480">
        <f>INT((D13480-1)/6)+1</f>
        <v>6</v>
      </c>
      <c r="H13480">
        <f>MOD(D13480-1,6)+1</f>
        <v>3</v>
      </c>
      <c r="I13480">
        <f>37-D13480</f>
        <v>4</v>
      </c>
      <c r="J13480">
        <f>ABS(D13480-D13481)</f>
        <v>29</v>
      </c>
    </row>
    <row r="13481">
      <c r="A13481">
        <v>14086</v>
      </c>
      <c r="B13481" t="str">
        <v>2015-07-23</v>
      </c>
      <c r="C13481" t="str">
        <v>Morning</v>
      </c>
      <c r="D13481">
        <v>4</v>
      </c>
      <c r="E13481" t="str">
        <f>IF(MOD(D13481,2)=0,"EVEN","ODD")</f>
        <v>EVEN</v>
      </c>
      <c r="F13481" t="str">
        <f>IF(D13481&lt;=18,"LOW (1-18)","HIGH (19-36)")</f>
        <v>LOW (1-18)</v>
      </c>
      <c r="G13481">
        <f>INT((D13481-1)/6)+1</f>
        <v>1</v>
      </c>
      <c r="H13481">
        <f>MOD(D13481-1,6)+1</f>
        <v>4</v>
      </c>
      <c r="I13481">
        <f>37-D13481</f>
        <v>33</v>
      </c>
      <c r="J13481">
        <f>ABS(D13481-D13482)</f>
        <v>2</v>
      </c>
    </row>
    <row r="13482">
      <c r="A13482">
        <v>14085</v>
      </c>
      <c r="B13482" t="str">
        <v>2015-07-22</v>
      </c>
      <c r="C13482" t="str">
        <v>Evening</v>
      </c>
      <c r="D13482">
        <v>6</v>
      </c>
      <c r="E13482" t="str">
        <f>IF(MOD(D13482,2)=0,"EVEN","ODD")</f>
        <v>EVEN</v>
      </c>
      <c r="F13482" t="str">
        <f>IF(D13482&lt;=18,"LOW (1-18)","HIGH (19-36)")</f>
        <v>LOW (1-18)</v>
      </c>
      <c r="G13482">
        <f>INT((D13482-1)/6)+1</f>
        <v>1</v>
      </c>
      <c r="H13482">
        <f>MOD(D13482-1,6)+1</f>
        <v>6</v>
      </c>
      <c r="I13482">
        <f>37-D13482</f>
        <v>31</v>
      </c>
      <c r="J13482">
        <f>ABS(D13482-D13483)</f>
        <v>8</v>
      </c>
    </row>
    <row r="13483">
      <c r="A13483">
        <v>14084</v>
      </c>
      <c r="B13483" t="str">
        <v>2015-07-22</v>
      </c>
      <c r="C13483" t="str">
        <v>Afternoon</v>
      </c>
      <c r="D13483">
        <v>14</v>
      </c>
      <c r="E13483" t="str">
        <f>IF(MOD(D13483,2)=0,"EVEN","ODD")</f>
        <v>EVEN</v>
      </c>
      <c r="F13483" t="str">
        <f>IF(D13483&lt;=18,"LOW (1-18)","HIGH (19-36)")</f>
        <v>LOW (1-18)</v>
      </c>
      <c r="G13483">
        <f>INT((D13483-1)/6)+1</f>
        <v>3</v>
      </c>
      <c r="H13483">
        <f>MOD(D13483-1,6)+1</f>
        <v>2</v>
      </c>
      <c r="I13483">
        <f>37-D13483</f>
        <v>23</v>
      </c>
      <c r="J13483">
        <f>ABS(D13483-D13484)</f>
        <v>2</v>
      </c>
    </row>
    <row r="13484">
      <c r="A13484">
        <v>14083</v>
      </c>
      <c r="B13484" t="str">
        <v>2015-07-22</v>
      </c>
      <c r="C13484" t="str">
        <v>Midday</v>
      </c>
      <c r="D13484">
        <v>12</v>
      </c>
      <c r="E13484" t="str">
        <f>IF(MOD(D13484,2)=0,"EVEN","ODD")</f>
        <v>EVEN</v>
      </c>
      <c r="F13484" t="str">
        <f>IF(D13484&lt;=18,"LOW (1-18)","HIGH (19-36)")</f>
        <v>LOW (1-18)</v>
      </c>
      <c r="G13484">
        <f>INT((D13484-1)/6)+1</f>
        <v>2</v>
      </c>
      <c r="H13484">
        <f>MOD(D13484-1,6)+1</f>
        <v>6</v>
      </c>
      <c r="I13484">
        <f>37-D13484</f>
        <v>25</v>
      </c>
      <c r="J13484">
        <f>ABS(D13484-D13485)</f>
        <v>7</v>
      </c>
    </row>
    <row r="13485">
      <c r="A13485">
        <v>14082</v>
      </c>
      <c r="B13485" t="str">
        <v>2015-07-22</v>
      </c>
      <c r="C13485" t="str">
        <v>Morning</v>
      </c>
      <c r="D13485">
        <v>5</v>
      </c>
      <c r="E13485" t="str">
        <f>IF(MOD(D13485,2)=0,"EVEN","ODD")</f>
        <v>ODD</v>
      </c>
      <c r="F13485" t="str">
        <f>IF(D13485&lt;=18,"LOW (1-18)","HIGH (19-36)")</f>
        <v>LOW (1-18)</v>
      </c>
      <c r="G13485">
        <f>INT((D13485-1)/6)+1</f>
        <v>1</v>
      </c>
      <c r="H13485">
        <f>MOD(D13485-1,6)+1</f>
        <v>5</v>
      </c>
      <c r="I13485">
        <f>37-D13485</f>
        <v>32</v>
      </c>
      <c r="J13485">
        <f>ABS(D13485-D13486)</f>
        <v>12</v>
      </c>
    </row>
    <row r="13486">
      <c r="A13486">
        <v>14081</v>
      </c>
      <c r="B13486" t="str">
        <v>2015-07-21</v>
      </c>
      <c r="C13486" t="str">
        <v>Evening</v>
      </c>
      <c r="D13486">
        <v>17</v>
      </c>
      <c r="E13486" t="str">
        <f>IF(MOD(D13486,2)=0,"EVEN","ODD")</f>
        <v>ODD</v>
      </c>
      <c r="F13486" t="str">
        <f>IF(D13486&lt;=18,"LOW (1-18)","HIGH (19-36)")</f>
        <v>LOW (1-18)</v>
      </c>
      <c r="G13486">
        <f>INT((D13486-1)/6)+1</f>
        <v>3</v>
      </c>
      <c r="H13486">
        <f>MOD(D13486-1,6)+1</f>
        <v>5</v>
      </c>
      <c r="I13486">
        <f>37-D13486</f>
        <v>20</v>
      </c>
      <c r="J13486">
        <f>ABS(D13486-D13487)</f>
        <v>13</v>
      </c>
    </row>
    <row r="13487">
      <c r="A13487">
        <v>14080</v>
      </c>
      <c r="B13487" t="str">
        <v>2015-07-21</v>
      </c>
      <c r="C13487" t="str">
        <v>Afternoon</v>
      </c>
      <c r="D13487">
        <v>30</v>
      </c>
      <c r="E13487" t="str">
        <f>IF(MOD(D13487,2)=0,"EVEN","ODD")</f>
        <v>EVEN</v>
      </c>
      <c r="F13487" t="str">
        <f>IF(D13487&lt;=18,"LOW (1-18)","HIGH (19-36)")</f>
        <v>HIGH (19-36)</v>
      </c>
      <c r="G13487">
        <f>INT((D13487-1)/6)+1</f>
        <v>5</v>
      </c>
      <c r="H13487">
        <f>MOD(D13487-1,6)+1</f>
        <v>6</v>
      </c>
      <c r="I13487">
        <f>37-D13487</f>
        <v>7</v>
      </c>
      <c r="J13487">
        <f>ABS(D13487-D13488)</f>
        <v>24</v>
      </c>
    </row>
    <row r="13488">
      <c r="A13488">
        <v>14079</v>
      </c>
      <c r="B13488" t="str">
        <v>2015-07-21</v>
      </c>
      <c r="C13488" t="str">
        <v>Midday</v>
      </c>
      <c r="D13488">
        <v>6</v>
      </c>
      <c r="E13488" t="str">
        <f>IF(MOD(D13488,2)=0,"EVEN","ODD")</f>
        <v>EVEN</v>
      </c>
      <c r="F13488" t="str">
        <f>IF(D13488&lt;=18,"LOW (1-18)","HIGH (19-36)")</f>
        <v>LOW (1-18)</v>
      </c>
      <c r="G13488">
        <f>INT((D13488-1)/6)+1</f>
        <v>1</v>
      </c>
      <c r="H13488">
        <f>MOD(D13488-1,6)+1</f>
        <v>6</v>
      </c>
      <c r="I13488">
        <f>37-D13488</f>
        <v>31</v>
      </c>
      <c r="J13488">
        <f>ABS(D13488-D13489)</f>
        <v>2</v>
      </c>
    </row>
    <row r="13489">
      <c r="A13489">
        <v>14078</v>
      </c>
      <c r="B13489" t="str">
        <v>2015-07-21</v>
      </c>
      <c r="C13489" t="str">
        <v>Morning</v>
      </c>
      <c r="D13489">
        <v>4</v>
      </c>
      <c r="E13489" t="str">
        <f>IF(MOD(D13489,2)=0,"EVEN","ODD")</f>
        <v>EVEN</v>
      </c>
      <c r="F13489" t="str">
        <f>IF(D13489&lt;=18,"LOW (1-18)","HIGH (19-36)")</f>
        <v>LOW (1-18)</v>
      </c>
      <c r="G13489">
        <f>INT((D13489-1)/6)+1</f>
        <v>1</v>
      </c>
      <c r="H13489">
        <f>MOD(D13489-1,6)+1</f>
        <v>4</v>
      </c>
      <c r="I13489">
        <f>37-D13489</f>
        <v>33</v>
      </c>
      <c r="J13489">
        <f>ABS(D13489-D13490)</f>
        <v>1</v>
      </c>
    </row>
    <row r="13490">
      <c r="A13490">
        <v>14077</v>
      </c>
      <c r="B13490" t="str">
        <v>2015-07-20</v>
      </c>
      <c r="C13490" t="str">
        <v>Evening</v>
      </c>
      <c r="D13490">
        <v>5</v>
      </c>
      <c r="E13490" t="str">
        <f>IF(MOD(D13490,2)=0,"EVEN","ODD")</f>
        <v>ODD</v>
      </c>
      <c r="F13490" t="str">
        <f>IF(D13490&lt;=18,"LOW (1-18)","HIGH (19-36)")</f>
        <v>LOW (1-18)</v>
      </c>
      <c r="G13490">
        <f>INT((D13490-1)/6)+1</f>
        <v>1</v>
      </c>
      <c r="H13490">
        <f>MOD(D13490-1,6)+1</f>
        <v>5</v>
      </c>
      <c r="I13490">
        <f>37-D13490</f>
        <v>32</v>
      </c>
      <c r="J13490">
        <f>ABS(D13490-D13491)</f>
        <v>21</v>
      </c>
    </row>
    <row r="13491">
      <c r="A13491">
        <v>14076</v>
      </c>
      <c r="B13491" t="str">
        <v>2015-07-20</v>
      </c>
      <c r="C13491" t="str">
        <v>Afternoon</v>
      </c>
      <c r="D13491">
        <v>26</v>
      </c>
      <c r="E13491" t="str">
        <f>IF(MOD(D13491,2)=0,"EVEN","ODD")</f>
        <v>EVEN</v>
      </c>
      <c r="F13491" t="str">
        <f>IF(D13491&lt;=18,"LOW (1-18)","HIGH (19-36)")</f>
        <v>HIGH (19-36)</v>
      </c>
      <c r="G13491">
        <f>INT((D13491-1)/6)+1</f>
        <v>5</v>
      </c>
      <c r="H13491">
        <f>MOD(D13491-1,6)+1</f>
        <v>2</v>
      </c>
      <c r="I13491">
        <f>37-D13491</f>
        <v>11</v>
      </c>
      <c r="J13491">
        <f>ABS(D13491-D13492)</f>
        <v>0</v>
      </c>
    </row>
    <row r="13492">
      <c r="A13492">
        <v>14075</v>
      </c>
      <c r="B13492" t="str">
        <v>2015-07-20</v>
      </c>
      <c r="C13492" t="str">
        <v>Midday</v>
      </c>
      <c r="D13492">
        <v>26</v>
      </c>
      <c r="E13492" t="str">
        <f>IF(MOD(D13492,2)=0,"EVEN","ODD")</f>
        <v>EVEN</v>
      </c>
      <c r="F13492" t="str">
        <f>IF(D13492&lt;=18,"LOW (1-18)","HIGH (19-36)")</f>
        <v>HIGH (19-36)</v>
      </c>
      <c r="G13492">
        <f>INT((D13492-1)/6)+1</f>
        <v>5</v>
      </c>
      <c r="H13492">
        <f>MOD(D13492-1,6)+1</f>
        <v>2</v>
      </c>
      <c r="I13492">
        <f>37-D13492</f>
        <v>11</v>
      </c>
      <c r="J13492">
        <f>ABS(D13492-D13493)</f>
        <v>11</v>
      </c>
    </row>
    <row r="13493">
      <c r="A13493">
        <v>14074</v>
      </c>
      <c r="B13493" t="str">
        <v>2015-07-20</v>
      </c>
      <c r="C13493" t="str">
        <v>Morning</v>
      </c>
      <c r="D13493">
        <v>15</v>
      </c>
      <c r="E13493" t="str">
        <f>IF(MOD(D13493,2)=0,"EVEN","ODD")</f>
        <v>ODD</v>
      </c>
      <c r="F13493" t="str">
        <f>IF(D13493&lt;=18,"LOW (1-18)","HIGH (19-36)")</f>
        <v>LOW (1-18)</v>
      </c>
      <c r="G13493">
        <f>INT((D13493-1)/6)+1</f>
        <v>3</v>
      </c>
      <c r="H13493">
        <f>MOD(D13493-1,6)+1</f>
        <v>3</v>
      </c>
      <c r="I13493">
        <f>37-D13493</f>
        <v>22</v>
      </c>
      <c r="J13493">
        <f>ABS(D13493-D13494)</f>
        <v>19</v>
      </c>
    </row>
    <row r="13494">
      <c r="A13494">
        <v>14073</v>
      </c>
      <c r="B13494" t="str">
        <v>2015-07-17</v>
      </c>
      <c r="C13494" t="str">
        <v>Evening</v>
      </c>
      <c r="D13494">
        <v>34</v>
      </c>
      <c r="E13494" t="str">
        <f>IF(MOD(D13494,2)=0,"EVEN","ODD")</f>
        <v>EVEN</v>
      </c>
      <c r="F13494" t="str">
        <f>IF(D13494&lt;=18,"LOW (1-18)","HIGH (19-36)")</f>
        <v>HIGH (19-36)</v>
      </c>
      <c r="G13494">
        <f>INT((D13494-1)/6)+1</f>
        <v>6</v>
      </c>
      <c r="H13494">
        <f>MOD(D13494-1,6)+1</f>
        <v>4</v>
      </c>
      <c r="I13494">
        <f>37-D13494</f>
        <v>3</v>
      </c>
      <c r="J13494">
        <f>ABS(D13494-D13495)</f>
        <v>12</v>
      </c>
    </row>
    <row r="13495">
      <c r="A13495">
        <v>14072</v>
      </c>
      <c r="B13495" t="str">
        <v>2015-07-17</v>
      </c>
      <c r="C13495" t="str">
        <v>Afternoon</v>
      </c>
      <c r="D13495">
        <v>22</v>
      </c>
      <c r="E13495" t="str">
        <f>IF(MOD(D13495,2)=0,"EVEN","ODD")</f>
        <v>EVEN</v>
      </c>
      <c r="F13495" t="str">
        <f>IF(D13495&lt;=18,"LOW (1-18)","HIGH (19-36)")</f>
        <v>HIGH (19-36)</v>
      </c>
      <c r="G13495">
        <f>INT((D13495-1)/6)+1</f>
        <v>4</v>
      </c>
      <c r="H13495">
        <f>MOD(D13495-1,6)+1</f>
        <v>4</v>
      </c>
      <c r="I13495">
        <f>37-D13495</f>
        <v>15</v>
      </c>
      <c r="J13495">
        <f>ABS(D13495-D13496)</f>
        <v>14</v>
      </c>
    </row>
    <row r="13496">
      <c r="A13496">
        <v>14071</v>
      </c>
      <c r="B13496" t="str">
        <v>2015-07-17</v>
      </c>
      <c r="C13496" t="str">
        <v>Midday</v>
      </c>
      <c r="D13496">
        <v>8</v>
      </c>
      <c r="E13496" t="str">
        <f>IF(MOD(D13496,2)=0,"EVEN","ODD")</f>
        <v>EVEN</v>
      </c>
      <c r="F13496" t="str">
        <f>IF(D13496&lt;=18,"LOW (1-18)","HIGH (19-36)")</f>
        <v>LOW (1-18)</v>
      </c>
      <c r="G13496">
        <f>INT((D13496-1)/6)+1</f>
        <v>2</v>
      </c>
      <c r="H13496">
        <f>MOD(D13496-1,6)+1</f>
        <v>2</v>
      </c>
      <c r="I13496">
        <f>37-D13496</f>
        <v>29</v>
      </c>
      <c r="J13496">
        <f>ABS(D13496-D13497)</f>
        <v>14</v>
      </c>
    </row>
    <row r="13497">
      <c r="A13497">
        <v>14070</v>
      </c>
      <c r="B13497" t="str">
        <v>2015-07-17</v>
      </c>
      <c r="C13497" t="str">
        <v>Morning</v>
      </c>
      <c r="D13497">
        <v>22</v>
      </c>
      <c r="E13497" t="str">
        <f>IF(MOD(D13497,2)=0,"EVEN","ODD")</f>
        <v>EVEN</v>
      </c>
      <c r="F13497" t="str">
        <f>IF(D13497&lt;=18,"LOW (1-18)","HIGH (19-36)")</f>
        <v>HIGH (19-36)</v>
      </c>
      <c r="G13497">
        <f>INT((D13497-1)/6)+1</f>
        <v>4</v>
      </c>
      <c r="H13497">
        <f>MOD(D13497-1,6)+1</f>
        <v>4</v>
      </c>
      <c r="I13497">
        <f>37-D13497</f>
        <v>15</v>
      </c>
      <c r="J13497">
        <f>ABS(D13497-D13498)</f>
        <v>5</v>
      </c>
    </row>
    <row r="13498">
      <c r="A13498">
        <v>14069</v>
      </c>
      <c r="B13498" t="str">
        <v>2015-07-16</v>
      </c>
      <c r="C13498" t="str">
        <v>Evening</v>
      </c>
      <c r="D13498">
        <v>17</v>
      </c>
      <c r="E13498" t="str">
        <f>IF(MOD(D13498,2)=0,"EVEN","ODD")</f>
        <v>ODD</v>
      </c>
      <c r="F13498" t="str">
        <f>IF(D13498&lt;=18,"LOW (1-18)","HIGH (19-36)")</f>
        <v>LOW (1-18)</v>
      </c>
      <c r="G13498">
        <f>INT((D13498-1)/6)+1</f>
        <v>3</v>
      </c>
      <c r="H13498">
        <f>MOD(D13498-1,6)+1</f>
        <v>5</v>
      </c>
      <c r="I13498">
        <f>37-D13498</f>
        <v>20</v>
      </c>
      <c r="J13498">
        <f>ABS(D13498-D13499)</f>
        <v>7</v>
      </c>
    </row>
    <row r="13499">
      <c r="A13499">
        <v>14068</v>
      </c>
      <c r="B13499" t="str">
        <v>2015-07-16</v>
      </c>
      <c r="C13499" t="str">
        <v>Afternoon</v>
      </c>
      <c r="D13499">
        <v>24</v>
      </c>
      <c r="E13499" t="str">
        <f>IF(MOD(D13499,2)=0,"EVEN","ODD")</f>
        <v>EVEN</v>
      </c>
      <c r="F13499" t="str">
        <f>IF(D13499&lt;=18,"LOW (1-18)","HIGH (19-36)")</f>
        <v>HIGH (19-36)</v>
      </c>
      <c r="G13499">
        <f>INT((D13499-1)/6)+1</f>
        <v>4</v>
      </c>
      <c r="H13499">
        <f>MOD(D13499-1,6)+1</f>
        <v>6</v>
      </c>
      <c r="I13499">
        <f>37-D13499</f>
        <v>13</v>
      </c>
      <c r="J13499">
        <f>ABS(D13499-D13500)</f>
        <v>12</v>
      </c>
    </row>
    <row r="13500">
      <c r="A13500">
        <v>14067</v>
      </c>
      <c r="B13500" t="str">
        <v>2015-07-16</v>
      </c>
      <c r="C13500" t="str">
        <v>Midday</v>
      </c>
      <c r="D13500">
        <v>12</v>
      </c>
      <c r="E13500" t="str">
        <f>IF(MOD(D13500,2)=0,"EVEN","ODD")</f>
        <v>EVEN</v>
      </c>
      <c r="F13500" t="str">
        <f>IF(D13500&lt;=18,"LOW (1-18)","HIGH (19-36)")</f>
        <v>LOW (1-18)</v>
      </c>
      <c r="G13500">
        <f>INT((D13500-1)/6)+1</f>
        <v>2</v>
      </c>
      <c r="H13500">
        <f>MOD(D13500-1,6)+1</f>
        <v>6</v>
      </c>
      <c r="I13500">
        <f>37-D13500</f>
        <v>25</v>
      </c>
      <c r="J13500">
        <f>ABS(D13500-D13501)</f>
        <v>4</v>
      </c>
    </row>
    <row r="13501">
      <c r="A13501">
        <v>14066</v>
      </c>
      <c r="B13501" t="str">
        <v>2015-07-16</v>
      </c>
      <c r="C13501" t="str">
        <v>Morning</v>
      </c>
      <c r="D13501">
        <v>8</v>
      </c>
      <c r="E13501" t="str">
        <f>IF(MOD(D13501,2)=0,"EVEN","ODD")</f>
        <v>EVEN</v>
      </c>
      <c r="F13501" t="str">
        <f>IF(D13501&lt;=18,"LOW (1-18)","HIGH (19-36)")</f>
        <v>LOW (1-18)</v>
      </c>
      <c r="G13501">
        <f>INT((D13501-1)/6)+1</f>
        <v>2</v>
      </c>
      <c r="H13501">
        <f>MOD(D13501-1,6)+1</f>
        <v>2</v>
      </c>
      <c r="I13501">
        <f>37-D13501</f>
        <v>29</v>
      </c>
      <c r="J13501">
        <f>ABS(D13501-D13502)</f>
        <v>3</v>
      </c>
    </row>
    <row r="13502">
      <c r="A13502">
        <v>14065</v>
      </c>
      <c r="B13502" t="str">
        <v>2015-07-15</v>
      </c>
      <c r="C13502" t="str">
        <v>Evening</v>
      </c>
      <c r="D13502">
        <v>5</v>
      </c>
      <c r="E13502" t="str">
        <f>IF(MOD(D13502,2)=0,"EVEN","ODD")</f>
        <v>ODD</v>
      </c>
      <c r="F13502" t="str">
        <f>IF(D13502&lt;=18,"LOW (1-18)","HIGH (19-36)")</f>
        <v>LOW (1-18)</v>
      </c>
      <c r="G13502">
        <f>INT((D13502-1)/6)+1</f>
        <v>1</v>
      </c>
      <c r="H13502">
        <f>MOD(D13502-1,6)+1</f>
        <v>5</v>
      </c>
      <c r="I13502">
        <f>37-D13502</f>
        <v>32</v>
      </c>
      <c r="J13502">
        <f>ABS(D13502-D13503)</f>
        <v>6</v>
      </c>
    </row>
    <row r="13503">
      <c r="A13503">
        <v>14064</v>
      </c>
      <c r="B13503" t="str">
        <v>2015-07-15</v>
      </c>
      <c r="C13503" t="str">
        <v>Afternoon</v>
      </c>
      <c r="D13503">
        <v>11</v>
      </c>
      <c r="E13503" t="str">
        <f>IF(MOD(D13503,2)=0,"EVEN","ODD")</f>
        <v>ODD</v>
      </c>
      <c r="F13503" t="str">
        <f>IF(D13503&lt;=18,"LOW (1-18)","HIGH (19-36)")</f>
        <v>LOW (1-18)</v>
      </c>
      <c r="G13503">
        <f>INT((D13503-1)/6)+1</f>
        <v>2</v>
      </c>
      <c r="H13503">
        <f>MOD(D13503-1,6)+1</f>
        <v>5</v>
      </c>
      <c r="I13503">
        <f>37-D13503</f>
        <v>26</v>
      </c>
      <c r="J13503">
        <f>ABS(D13503-D13504)</f>
        <v>4</v>
      </c>
    </row>
    <row r="13504">
      <c r="A13504">
        <v>14063</v>
      </c>
      <c r="B13504" t="str">
        <v>2015-07-15</v>
      </c>
      <c r="C13504" t="str">
        <v>Midday</v>
      </c>
      <c r="D13504">
        <v>15</v>
      </c>
      <c r="E13504" t="str">
        <f>IF(MOD(D13504,2)=0,"EVEN","ODD")</f>
        <v>ODD</v>
      </c>
      <c r="F13504" t="str">
        <f>IF(D13504&lt;=18,"LOW (1-18)","HIGH (19-36)")</f>
        <v>LOW (1-18)</v>
      </c>
      <c r="G13504">
        <f>INT((D13504-1)/6)+1</f>
        <v>3</v>
      </c>
      <c r="H13504">
        <f>MOD(D13504-1,6)+1</f>
        <v>3</v>
      </c>
      <c r="I13504">
        <f>37-D13504</f>
        <v>22</v>
      </c>
      <c r="J13504">
        <f>ABS(D13504-D13505)</f>
        <v>14</v>
      </c>
    </row>
    <row r="13505">
      <c r="A13505">
        <v>14062</v>
      </c>
      <c r="B13505" t="str">
        <v>2015-07-15</v>
      </c>
      <c r="C13505" t="str">
        <v>Morning</v>
      </c>
      <c r="D13505">
        <v>29</v>
      </c>
      <c r="E13505" t="str">
        <f>IF(MOD(D13505,2)=0,"EVEN","ODD")</f>
        <v>ODD</v>
      </c>
      <c r="F13505" t="str">
        <f>IF(D13505&lt;=18,"LOW (1-18)","HIGH (19-36)")</f>
        <v>HIGH (19-36)</v>
      </c>
      <c r="G13505">
        <f>INT((D13505-1)/6)+1</f>
        <v>5</v>
      </c>
      <c r="H13505">
        <f>MOD(D13505-1,6)+1</f>
        <v>5</v>
      </c>
      <c r="I13505">
        <f>37-D13505</f>
        <v>8</v>
      </c>
      <c r="J13505">
        <f>ABS(D13505-D13506)</f>
        <v>14</v>
      </c>
    </row>
    <row r="13506">
      <c r="A13506">
        <v>14061</v>
      </c>
      <c r="B13506" t="str">
        <v>2015-07-14</v>
      </c>
      <c r="C13506" t="str">
        <v>Evening</v>
      </c>
      <c r="D13506">
        <v>15</v>
      </c>
      <c r="E13506" t="str">
        <f>IF(MOD(D13506,2)=0,"EVEN","ODD")</f>
        <v>ODD</v>
      </c>
      <c r="F13506" t="str">
        <f>IF(D13506&lt;=18,"LOW (1-18)","HIGH (19-36)")</f>
        <v>LOW (1-18)</v>
      </c>
      <c r="G13506">
        <f>INT((D13506-1)/6)+1</f>
        <v>3</v>
      </c>
      <c r="H13506">
        <f>MOD(D13506-1,6)+1</f>
        <v>3</v>
      </c>
      <c r="I13506">
        <f>37-D13506</f>
        <v>22</v>
      </c>
      <c r="J13506">
        <f>ABS(D13506-D13507)</f>
        <v>5</v>
      </c>
    </row>
    <row r="13507">
      <c r="A13507">
        <v>14060</v>
      </c>
      <c r="B13507" t="str">
        <v>2015-07-14</v>
      </c>
      <c r="C13507" t="str">
        <v>Afternoon</v>
      </c>
      <c r="D13507">
        <v>10</v>
      </c>
      <c r="E13507" t="str">
        <f>IF(MOD(D13507,2)=0,"EVEN","ODD")</f>
        <v>EVEN</v>
      </c>
      <c r="F13507" t="str">
        <f>IF(D13507&lt;=18,"LOW (1-18)","HIGH (19-36)")</f>
        <v>LOW (1-18)</v>
      </c>
      <c r="G13507">
        <f>INT((D13507-1)/6)+1</f>
        <v>2</v>
      </c>
      <c r="H13507">
        <f>MOD(D13507-1,6)+1</f>
        <v>4</v>
      </c>
      <c r="I13507">
        <f>37-D13507</f>
        <v>27</v>
      </c>
      <c r="J13507">
        <f>ABS(D13507-D13508)</f>
        <v>3</v>
      </c>
    </row>
    <row r="13508">
      <c r="A13508">
        <v>14059</v>
      </c>
      <c r="B13508" t="str">
        <v>2015-07-14</v>
      </c>
      <c r="C13508" t="str">
        <v>Midday</v>
      </c>
      <c r="D13508">
        <v>13</v>
      </c>
      <c r="E13508" t="str">
        <f>IF(MOD(D13508,2)=0,"EVEN","ODD")</f>
        <v>ODD</v>
      </c>
      <c r="F13508" t="str">
        <f>IF(D13508&lt;=18,"LOW (1-18)","HIGH (19-36)")</f>
        <v>LOW (1-18)</v>
      </c>
      <c r="G13508">
        <f>INT((D13508-1)/6)+1</f>
        <v>3</v>
      </c>
      <c r="H13508">
        <f>MOD(D13508-1,6)+1</f>
        <v>1</v>
      </c>
      <c r="I13508">
        <f>37-D13508</f>
        <v>24</v>
      </c>
      <c r="J13508">
        <f>ABS(D13508-D13509)</f>
        <v>22</v>
      </c>
    </row>
    <row r="13509">
      <c r="A13509">
        <v>14058</v>
      </c>
      <c r="B13509" t="str">
        <v>2015-07-14</v>
      </c>
      <c r="C13509" t="str">
        <v>Morning</v>
      </c>
      <c r="D13509">
        <v>35</v>
      </c>
      <c r="E13509" t="str">
        <f>IF(MOD(D13509,2)=0,"EVEN","ODD")</f>
        <v>ODD</v>
      </c>
      <c r="F13509" t="str">
        <f>IF(D13509&lt;=18,"LOW (1-18)","HIGH (19-36)")</f>
        <v>HIGH (19-36)</v>
      </c>
      <c r="G13509">
        <f>INT((D13509-1)/6)+1</f>
        <v>6</v>
      </c>
      <c r="H13509">
        <f>MOD(D13509-1,6)+1</f>
        <v>5</v>
      </c>
      <c r="I13509">
        <f>37-D13509</f>
        <v>2</v>
      </c>
      <c r="J13509">
        <f>ABS(D13509-D13510)</f>
        <v>26</v>
      </c>
    </row>
    <row r="13510">
      <c r="A13510">
        <v>14057</v>
      </c>
      <c r="B13510" t="str">
        <v>2015-07-13</v>
      </c>
      <c r="C13510" t="str">
        <v>Evening</v>
      </c>
      <c r="D13510">
        <v>9</v>
      </c>
      <c r="E13510" t="str">
        <f>IF(MOD(D13510,2)=0,"EVEN","ODD")</f>
        <v>ODD</v>
      </c>
      <c r="F13510" t="str">
        <f>IF(D13510&lt;=18,"LOW (1-18)","HIGH (19-36)")</f>
        <v>LOW (1-18)</v>
      </c>
      <c r="G13510">
        <f>INT((D13510-1)/6)+1</f>
        <v>2</v>
      </c>
      <c r="H13510">
        <f>MOD(D13510-1,6)+1</f>
        <v>3</v>
      </c>
      <c r="I13510">
        <f>37-D13510</f>
        <v>28</v>
      </c>
      <c r="J13510">
        <f>ABS(D13510-D13511)</f>
        <v>7</v>
      </c>
    </row>
    <row r="13511">
      <c r="A13511">
        <v>14056</v>
      </c>
      <c r="B13511" t="str">
        <v>2015-07-13</v>
      </c>
      <c r="C13511" t="str">
        <v>Afternoon</v>
      </c>
      <c r="D13511">
        <v>2</v>
      </c>
      <c r="E13511" t="str">
        <f>IF(MOD(D13511,2)=0,"EVEN","ODD")</f>
        <v>EVEN</v>
      </c>
      <c r="F13511" t="str">
        <f>IF(D13511&lt;=18,"LOW (1-18)","HIGH (19-36)")</f>
        <v>LOW (1-18)</v>
      </c>
      <c r="G13511">
        <f>INT((D13511-1)/6)+1</f>
        <v>1</v>
      </c>
      <c r="H13511">
        <f>MOD(D13511-1,6)+1</f>
        <v>2</v>
      </c>
      <c r="I13511">
        <f>37-D13511</f>
        <v>35</v>
      </c>
      <c r="J13511">
        <f>ABS(D13511-D13512)</f>
        <v>7</v>
      </c>
    </row>
    <row r="13512">
      <c r="A13512">
        <v>14055</v>
      </c>
      <c r="B13512" t="str">
        <v>2015-07-13</v>
      </c>
      <c r="C13512" t="str">
        <v>Midday</v>
      </c>
      <c r="D13512">
        <v>9</v>
      </c>
      <c r="E13512" t="str">
        <f>IF(MOD(D13512,2)=0,"EVEN","ODD")</f>
        <v>ODD</v>
      </c>
      <c r="F13512" t="str">
        <f>IF(D13512&lt;=18,"LOW (1-18)","HIGH (19-36)")</f>
        <v>LOW (1-18)</v>
      </c>
      <c r="G13512">
        <f>INT((D13512-1)/6)+1</f>
        <v>2</v>
      </c>
      <c r="H13512">
        <f>MOD(D13512-1,6)+1</f>
        <v>3</v>
      </c>
      <c r="I13512">
        <f>37-D13512</f>
        <v>28</v>
      </c>
      <c r="J13512">
        <f>ABS(D13512-D13513)</f>
        <v>6</v>
      </c>
    </row>
    <row r="13513">
      <c r="A13513">
        <v>14054</v>
      </c>
      <c r="B13513" t="str">
        <v>2015-07-13</v>
      </c>
      <c r="C13513" t="str">
        <v>Morning</v>
      </c>
      <c r="D13513">
        <v>15</v>
      </c>
      <c r="E13513" t="str">
        <f>IF(MOD(D13513,2)=0,"EVEN","ODD")</f>
        <v>ODD</v>
      </c>
      <c r="F13513" t="str">
        <f>IF(D13513&lt;=18,"LOW (1-18)","HIGH (19-36)")</f>
        <v>LOW (1-18)</v>
      </c>
      <c r="G13513">
        <f>INT((D13513-1)/6)+1</f>
        <v>3</v>
      </c>
      <c r="H13513">
        <f>MOD(D13513-1,6)+1</f>
        <v>3</v>
      </c>
      <c r="I13513">
        <f>37-D13513</f>
        <v>22</v>
      </c>
      <c r="J13513">
        <f>ABS(D13513-D13514)</f>
        <v>19</v>
      </c>
    </row>
    <row r="13514">
      <c r="A13514">
        <v>14053</v>
      </c>
      <c r="B13514" t="str">
        <v>2015-07-11</v>
      </c>
      <c r="C13514" t="str">
        <v>Evening</v>
      </c>
      <c r="D13514">
        <v>34</v>
      </c>
      <c r="E13514" t="str">
        <f>IF(MOD(D13514,2)=0,"EVEN","ODD")</f>
        <v>EVEN</v>
      </c>
      <c r="F13514" t="str">
        <f>IF(D13514&lt;=18,"LOW (1-18)","HIGH (19-36)")</f>
        <v>HIGH (19-36)</v>
      </c>
      <c r="G13514">
        <f>INT((D13514-1)/6)+1</f>
        <v>6</v>
      </c>
      <c r="H13514">
        <f>MOD(D13514-1,6)+1</f>
        <v>4</v>
      </c>
      <c r="I13514">
        <f>37-D13514</f>
        <v>3</v>
      </c>
      <c r="J13514">
        <f>ABS(D13514-D13515)</f>
        <v>13</v>
      </c>
    </row>
    <row r="13515">
      <c r="A13515">
        <v>14052</v>
      </c>
      <c r="B13515" t="str">
        <v>2015-07-11</v>
      </c>
      <c r="C13515" t="str">
        <v>Afternoon</v>
      </c>
      <c r="D13515">
        <v>21</v>
      </c>
      <c r="E13515" t="str">
        <f>IF(MOD(D13515,2)=0,"EVEN","ODD")</f>
        <v>ODD</v>
      </c>
      <c r="F13515" t="str">
        <f>IF(D13515&lt;=18,"LOW (1-18)","HIGH (19-36)")</f>
        <v>HIGH (19-36)</v>
      </c>
      <c r="G13515">
        <f>INT((D13515-1)/6)+1</f>
        <v>4</v>
      </c>
      <c r="H13515">
        <f>MOD(D13515-1,6)+1</f>
        <v>3</v>
      </c>
      <c r="I13515">
        <f>37-D13515</f>
        <v>16</v>
      </c>
      <c r="J13515">
        <f>ABS(D13515-D13516)</f>
        <v>12</v>
      </c>
    </row>
    <row r="13516">
      <c r="A13516">
        <v>14051</v>
      </c>
      <c r="B13516" t="str">
        <v>2015-07-11</v>
      </c>
      <c r="C13516" t="str">
        <v>Midday</v>
      </c>
      <c r="D13516">
        <v>33</v>
      </c>
      <c r="E13516" t="str">
        <f>IF(MOD(D13516,2)=0,"EVEN","ODD")</f>
        <v>ODD</v>
      </c>
      <c r="F13516" t="str">
        <f>IF(D13516&lt;=18,"LOW (1-18)","HIGH (19-36)")</f>
        <v>HIGH (19-36)</v>
      </c>
      <c r="G13516">
        <f>INT((D13516-1)/6)+1</f>
        <v>6</v>
      </c>
      <c r="H13516">
        <f>MOD(D13516-1,6)+1</f>
        <v>3</v>
      </c>
      <c r="I13516">
        <f>37-D13516</f>
        <v>4</v>
      </c>
      <c r="J13516">
        <f>ABS(D13516-D13517)</f>
        <v>30</v>
      </c>
    </row>
    <row r="13517">
      <c r="A13517">
        <v>14050</v>
      </c>
      <c r="B13517" t="str">
        <v>2015-07-11</v>
      </c>
      <c r="C13517" t="str">
        <v>Morning</v>
      </c>
      <c r="D13517">
        <v>3</v>
      </c>
      <c r="E13517" t="str">
        <f>IF(MOD(D13517,2)=0,"EVEN","ODD")</f>
        <v>ODD</v>
      </c>
      <c r="F13517" t="str">
        <f>IF(D13517&lt;=18,"LOW (1-18)","HIGH (19-36)")</f>
        <v>LOW (1-18)</v>
      </c>
      <c r="G13517">
        <f>INT((D13517-1)/6)+1</f>
        <v>1</v>
      </c>
      <c r="H13517">
        <f>MOD(D13517-1,6)+1</f>
        <v>3</v>
      </c>
      <c r="I13517">
        <f>37-D13517</f>
        <v>34</v>
      </c>
      <c r="J13517">
        <f>ABS(D13517-D13518)</f>
        <v>19</v>
      </c>
    </row>
    <row r="13518">
      <c r="A13518">
        <v>14049</v>
      </c>
      <c r="B13518" t="str">
        <v>2015-07-10</v>
      </c>
      <c r="C13518" t="str">
        <v>Evening</v>
      </c>
      <c r="D13518">
        <v>22</v>
      </c>
      <c r="E13518" t="str">
        <f>IF(MOD(D13518,2)=0,"EVEN","ODD")</f>
        <v>EVEN</v>
      </c>
      <c r="F13518" t="str">
        <f>IF(D13518&lt;=18,"LOW (1-18)","HIGH (19-36)")</f>
        <v>HIGH (19-36)</v>
      </c>
      <c r="G13518">
        <f>INT((D13518-1)/6)+1</f>
        <v>4</v>
      </c>
      <c r="H13518">
        <f>MOD(D13518-1,6)+1</f>
        <v>4</v>
      </c>
      <c r="I13518">
        <f>37-D13518</f>
        <v>15</v>
      </c>
      <c r="J13518">
        <f>ABS(D13518-D13519)</f>
        <v>19</v>
      </c>
    </row>
    <row r="13519">
      <c r="A13519">
        <v>14048</v>
      </c>
      <c r="B13519" t="str">
        <v>2015-07-10</v>
      </c>
      <c r="C13519" t="str">
        <v>Afternoon</v>
      </c>
      <c r="D13519">
        <v>3</v>
      </c>
      <c r="E13519" t="str">
        <f>IF(MOD(D13519,2)=0,"EVEN","ODD")</f>
        <v>ODD</v>
      </c>
      <c r="F13519" t="str">
        <f>IF(D13519&lt;=18,"LOW (1-18)","HIGH (19-36)")</f>
        <v>LOW (1-18)</v>
      </c>
      <c r="G13519">
        <f>INT((D13519-1)/6)+1</f>
        <v>1</v>
      </c>
      <c r="H13519">
        <f>MOD(D13519-1,6)+1</f>
        <v>3</v>
      </c>
      <c r="I13519">
        <f>37-D13519</f>
        <v>34</v>
      </c>
      <c r="J13519">
        <f>ABS(D13519-D13520)</f>
        <v>5</v>
      </c>
    </row>
    <row r="13520">
      <c r="A13520">
        <v>14047</v>
      </c>
      <c r="B13520" t="str">
        <v>2015-07-10</v>
      </c>
      <c r="C13520" t="str">
        <v>Midday</v>
      </c>
      <c r="D13520">
        <v>8</v>
      </c>
      <c r="E13520" t="str">
        <f>IF(MOD(D13520,2)=0,"EVEN","ODD")</f>
        <v>EVEN</v>
      </c>
      <c r="F13520" t="str">
        <f>IF(D13520&lt;=18,"LOW (1-18)","HIGH (19-36)")</f>
        <v>LOW (1-18)</v>
      </c>
      <c r="G13520">
        <f>INT((D13520-1)/6)+1</f>
        <v>2</v>
      </c>
      <c r="H13520">
        <f>MOD(D13520-1,6)+1</f>
        <v>2</v>
      </c>
      <c r="I13520">
        <f>37-D13520</f>
        <v>29</v>
      </c>
      <c r="J13520">
        <f>ABS(D13520-D13521)</f>
        <v>6</v>
      </c>
    </row>
    <row r="13521">
      <c r="A13521">
        <v>14046</v>
      </c>
      <c r="B13521" t="str">
        <v>2015-07-10</v>
      </c>
      <c r="C13521" t="str">
        <v>Morning</v>
      </c>
      <c r="D13521">
        <v>2</v>
      </c>
      <c r="E13521" t="str">
        <f>IF(MOD(D13521,2)=0,"EVEN","ODD")</f>
        <v>EVEN</v>
      </c>
      <c r="F13521" t="str">
        <f>IF(D13521&lt;=18,"LOW (1-18)","HIGH (19-36)")</f>
        <v>LOW (1-18)</v>
      </c>
      <c r="G13521">
        <f>INT((D13521-1)/6)+1</f>
        <v>1</v>
      </c>
      <c r="H13521">
        <f>MOD(D13521-1,6)+1</f>
        <v>2</v>
      </c>
      <c r="I13521">
        <f>37-D13521</f>
        <v>35</v>
      </c>
      <c r="J13521">
        <f>ABS(D13521-D13522)</f>
        <v>4</v>
      </c>
    </row>
    <row r="13522">
      <c r="A13522">
        <v>14045</v>
      </c>
      <c r="B13522" t="str">
        <v>2015-07-09</v>
      </c>
      <c r="C13522" t="str">
        <v>Evening</v>
      </c>
      <c r="D13522">
        <v>6</v>
      </c>
      <c r="E13522" t="str">
        <f>IF(MOD(D13522,2)=0,"EVEN","ODD")</f>
        <v>EVEN</v>
      </c>
      <c r="F13522" t="str">
        <f>IF(D13522&lt;=18,"LOW (1-18)","HIGH (19-36)")</f>
        <v>LOW (1-18)</v>
      </c>
      <c r="G13522">
        <f>INT((D13522-1)/6)+1</f>
        <v>1</v>
      </c>
      <c r="H13522">
        <f>MOD(D13522-1,6)+1</f>
        <v>6</v>
      </c>
      <c r="I13522">
        <f>37-D13522</f>
        <v>31</v>
      </c>
      <c r="J13522">
        <f>ABS(D13522-D13523)</f>
        <v>13</v>
      </c>
    </row>
    <row r="13523">
      <c r="A13523">
        <v>14044</v>
      </c>
      <c r="B13523" t="str">
        <v>2015-07-09</v>
      </c>
      <c r="C13523" t="str">
        <v>Afternoon</v>
      </c>
      <c r="D13523">
        <v>19</v>
      </c>
      <c r="E13523" t="str">
        <f>IF(MOD(D13523,2)=0,"EVEN","ODD")</f>
        <v>ODD</v>
      </c>
      <c r="F13523" t="str">
        <f>IF(D13523&lt;=18,"LOW (1-18)","HIGH (19-36)")</f>
        <v>HIGH (19-36)</v>
      </c>
      <c r="G13523">
        <f>INT((D13523-1)/6)+1</f>
        <v>4</v>
      </c>
      <c r="H13523">
        <f>MOD(D13523-1,6)+1</f>
        <v>1</v>
      </c>
      <c r="I13523">
        <f>37-D13523</f>
        <v>18</v>
      </c>
      <c r="J13523">
        <f>ABS(D13523-D13524)</f>
        <v>9</v>
      </c>
    </row>
    <row r="13524">
      <c r="A13524">
        <v>14043</v>
      </c>
      <c r="B13524" t="str">
        <v>2015-07-09</v>
      </c>
      <c r="C13524" t="str">
        <v>Midday</v>
      </c>
      <c r="D13524">
        <v>10</v>
      </c>
      <c r="E13524" t="str">
        <f>IF(MOD(D13524,2)=0,"EVEN","ODD")</f>
        <v>EVEN</v>
      </c>
      <c r="F13524" t="str">
        <f>IF(D13524&lt;=18,"LOW (1-18)","HIGH (19-36)")</f>
        <v>LOW (1-18)</v>
      </c>
      <c r="G13524">
        <f>INT((D13524-1)/6)+1</f>
        <v>2</v>
      </c>
      <c r="H13524">
        <f>MOD(D13524-1,6)+1</f>
        <v>4</v>
      </c>
      <c r="I13524">
        <f>37-D13524</f>
        <v>27</v>
      </c>
      <c r="J13524">
        <f>ABS(D13524-D13525)</f>
        <v>19</v>
      </c>
    </row>
    <row r="13525">
      <c r="A13525">
        <v>14042</v>
      </c>
      <c r="B13525" t="str">
        <v>2015-07-09</v>
      </c>
      <c r="C13525" t="str">
        <v>Morning</v>
      </c>
      <c r="D13525">
        <v>29</v>
      </c>
      <c r="E13525" t="str">
        <f>IF(MOD(D13525,2)=0,"EVEN","ODD")</f>
        <v>ODD</v>
      </c>
      <c r="F13525" t="str">
        <f>IF(D13525&lt;=18,"LOW (1-18)","HIGH (19-36)")</f>
        <v>HIGH (19-36)</v>
      </c>
      <c r="G13525">
        <f>INT((D13525-1)/6)+1</f>
        <v>5</v>
      </c>
      <c r="H13525">
        <f>MOD(D13525-1,6)+1</f>
        <v>5</v>
      </c>
      <c r="I13525">
        <f>37-D13525</f>
        <v>8</v>
      </c>
      <c r="J13525">
        <f>ABS(D13525-D13526)</f>
        <v>7</v>
      </c>
    </row>
    <row r="13526">
      <c r="A13526">
        <v>14041</v>
      </c>
      <c r="B13526" t="str">
        <v>2015-07-08</v>
      </c>
      <c r="C13526" t="str">
        <v>Evening</v>
      </c>
      <c r="D13526">
        <v>22</v>
      </c>
      <c r="E13526" t="str">
        <f>IF(MOD(D13526,2)=0,"EVEN","ODD")</f>
        <v>EVEN</v>
      </c>
      <c r="F13526" t="str">
        <f>IF(D13526&lt;=18,"LOW (1-18)","HIGH (19-36)")</f>
        <v>HIGH (19-36)</v>
      </c>
      <c r="G13526">
        <f>INT((D13526-1)/6)+1</f>
        <v>4</v>
      </c>
      <c r="H13526">
        <f>MOD(D13526-1,6)+1</f>
        <v>4</v>
      </c>
      <c r="I13526">
        <f>37-D13526</f>
        <v>15</v>
      </c>
      <c r="J13526">
        <f>ABS(D13526-D13527)</f>
        <v>8</v>
      </c>
    </row>
    <row r="13527">
      <c r="A13527">
        <v>14040</v>
      </c>
      <c r="B13527" t="str">
        <v>2015-07-08</v>
      </c>
      <c r="C13527" t="str">
        <v>Afternoon</v>
      </c>
      <c r="D13527">
        <v>30</v>
      </c>
      <c r="E13527" t="str">
        <f>IF(MOD(D13527,2)=0,"EVEN","ODD")</f>
        <v>EVEN</v>
      </c>
      <c r="F13527" t="str">
        <f>IF(D13527&lt;=18,"LOW (1-18)","HIGH (19-36)")</f>
        <v>HIGH (19-36)</v>
      </c>
      <c r="G13527">
        <f>INT((D13527-1)/6)+1</f>
        <v>5</v>
      </c>
      <c r="H13527">
        <f>MOD(D13527-1,6)+1</f>
        <v>6</v>
      </c>
      <c r="I13527">
        <f>37-D13527</f>
        <v>7</v>
      </c>
      <c r="J13527">
        <f>ABS(D13527-D13528)</f>
        <v>24</v>
      </c>
    </row>
    <row r="13528">
      <c r="A13528">
        <v>14039</v>
      </c>
      <c r="B13528" t="str">
        <v>2015-07-08</v>
      </c>
      <c r="C13528" t="str">
        <v>Midday</v>
      </c>
      <c r="D13528">
        <v>6</v>
      </c>
      <c r="E13528" t="str">
        <f>IF(MOD(D13528,2)=0,"EVEN","ODD")</f>
        <v>EVEN</v>
      </c>
      <c r="F13528" t="str">
        <f>IF(D13528&lt;=18,"LOW (1-18)","HIGH (19-36)")</f>
        <v>LOW (1-18)</v>
      </c>
      <c r="G13528">
        <f>INT((D13528-1)/6)+1</f>
        <v>1</v>
      </c>
      <c r="H13528">
        <f>MOD(D13528-1,6)+1</f>
        <v>6</v>
      </c>
      <c r="I13528">
        <f>37-D13528</f>
        <v>31</v>
      </c>
      <c r="J13528">
        <f>ABS(D13528-D13529)</f>
        <v>10</v>
      </c>
    </row>
    <row r="13529">
      <c r="A13529">
        <v>14038</v>
      </c>
      <c r="B13529" t="str">
        <v>2015-07-08</v>
      </c>
      <c r="C13529" t="str">
        <v>Morning</v>
      </c>
      <c r="D13529">
        <v>16</v>
      </c>
      <c r="E13529" t="str">
        <f>IF(MOD(D13529,2)=0,"EVEN","ODD")</f>
        <v>EVEN</v>
      </c>
      <c r="F13529" t="str">
        <f>IF(D13529&lt;=18,"LOW (1-18)","HIGH (19-36)")</f>
        <v>LOW (1-18)</v>
      </c>
      <c r="G13529">
        <f>INT((D13529-1)/6)+1</f>
        <v>3</v>
      </c>
      <c r="H13529">
        <f>MOD(D13529-1,6)+1</f>
        <v>4</v>
      </c>
      <c r="I13529">
        <f>37-D13529</f>
        <v>21</v>
      </c>
      <c r="J13529">
        <f>ABS(D13529-D13530)</f>
        <v>13</v>
      </c>
    </row>
    <row r="13530">
      <c r="A13530">
        <v>14037</v>
      </c>
      <c r="B13530" t="str">
        <v>2015-07-07</v>
      </c>
      <c r="C13530" t="str">
        <v>Evening</v>
      </c>
      <c r="D13530">
        <v>3</v>
      </c>
      <c r="E13530" t="str">
        <f>IF(MOD(D13530,2)=0,"EVEN","ODD")</f>
        <v>ODD</v>
      </c>
      <c r="F13530" t="str">
        <f>IF(D13530&lt;=18,"LOW (1-18)","HIGH (19-36)")</f>
        <v>LOW (1-18)</v>
      </c>
      <c r="G13530">
        <f>INT((D13530-1)/6)+1</f>
        <v>1</v>
      </c>
      <c r="H13530">
        <f>MOD(D13530-1,6)+1</f>
        <v>3</v>
      </c>
      <c r="I13530">
        <f>37-D13530</f>
        <v>34</v>
      </c>
      <c r="J13530">
        <f>ABS(D13530-D13531)</f>
        <v>1</v>
      </c>
    </row>
    <row r="13531">
      <c r="A13531">
        <v>14036</v>
      </c>
      <c r="B13531" t="str">
        <v>2015-07-07</v>
      </c>
      <c r="C13531" t="str">
        <v>Afternoon</v>
      </c>
      <c r="D13531">
        <v>4</v>
      </c>
      <c r="E13531" t="str">
        <f>IF(MOD(D13531,2)=0,"EVEN","ODD")</f>
        <v>EVEN</v>
      </c>
      <c r="F13531" t="str">
        <f>IF(D13531&lt;=18,"LOW (1-18)","HIGH (19-36)")</f>
        <v>LOW (1-18)</v>
      </c>
      <c r="G13531">
        <f>INT((D13531-1)/6)+1</f>
        <v>1</v>
      </c>
      <c r="H13531">
        <f>MOD(D13531-1,6)+1</f>
        <v>4</v>
      </c>
      <c r="I13531">
        <f>37-D13531</f>
        <v>33</v>
      </c>
      <c r="J13531">
        <f>ABS(D13531-D13532)</f>
        <v>21</v>
      </c>
    </row>
    <row r="13532">
      <c r="A13532">
        <v>14035</v>
      </c>
      <c r="B13532" t="str">
        <v>2015-07-07</v>
      </c>
      <c r="C13532" t="str">
        <v>Midday</v>
      </c>
      <c r="D13532">
        <v>25</v>
      </c>
      <c r="E13532" t="str">
        <f>IF(MOD(D13532,2)=0,"EVEN","ODD")</f>
        <v>ODD</v>
      </c>
      <c r="F13532" t="str">
        <f>IF(D13532&lt;=18,"LOW (1-18)","HIGH (19-36)")</f>
        <v>HIGH (19-36)</v>
      </c>
      <c r="G13532">
        <f>INT((D13532-1)/6)+1</f>
        <v>5</v>
      </c>
      <c r="H13532">
        <f>MOD(D13532-1,6)+1</f>
        <v>1</v>
      </c>
      <c r="I13532">
        <f>37-D13532</f>
        <v>12</v>
      </c>
      <c r="J13532">
        <f>ABS(D13532-D13533)</f>
        <v>15</v>
      </c>
    </row>
    <row r="13533">
      <c r="A13533">
        <v>14034</v>
      </c>
      <c r="B13533" t="str">
        <v>2015-07-07</v>
      </c>
      <c r="C13533" t="str">
        <v>Morning</v>
      </c>
      <c r="D13533">
        <v>10</v>
      </c>
      <c r="E13533" t="str">
        <f>IF(MOD(D13533,2)=0,"EVEN","ODD")</f>
        <v>EVEN</v>
      </c>
      <c r="F13533" t="str">
        <f>IF(D13533&lt;=18,"LOW (1-18)","HIGH (19-36)")</f>
        <v>LOW (1-18)</v>
      </c>
      <c r="G13533">
        <f>INT((D13533-1)/6)+1</f>
        <v>2</v>
      </c>
      <c r="H13533">
        <f>MOD(D13533-1,6)+1</f>
        <v>4</v>
      </c>
      <c r="I13533">
        <f>37-D13533</f>
        <v>27</v>
      </c>
      <c r="J13533">
        <f>ABS(D13533-D13534)</f>
        <v>2</v>
      </c>
    </row>
    <row r="13534">
      <c r="A13534">
        <v>14033</v>
      </c>
      <c r="B13534" t="str">
        <v>2015-07-06</v>
      </c>
      <c r="C13534" t="str">
        <v>Evening</v>
      </c>
      <c r="D13534">
        <v>12</v>
      </c>
      <c r="E13534" t="str">
        <f>IF(MOD(D13534,2)=0,"EVEN","ODD")</f>
        <v>EVEN</v>
      </c>
      <c r="F13534" t="str">
        <f>IF(D13534&lt;=18,"LOW (1-18)","HIGH (19-36)")</f>
        <v>LOW (1-18)</v>
      </c>
      <c r="G13534">
        <f>INT((D13534-1)/6)+1</f>
        <v>2</v>
      </c>
      <c r="H13534">
        <f>MOD(D13534-1,6)+1</f>
        <v>6</v>
      </c>
      <c r="I13534">
        <f>37-D13534</f>
        <v>25</v>
      </c>
      <c r="J13534">
        <f>ABS(D13534-D13535)</f>
        <v>3</v>
      </c>
    </row>
    <row r="13535">
      <c r="A13535">
        <v>14032</v>
      </c>
      <c r="B13535" t="str">
        <v>2015-07-06</v>
      </c>
      <c r="C13535" t="str">
        <v>Afternoon</v>
      </c>
      <c r="D13535">
        <v>15</v>
      </c>
      <c r="E13535" t="str">
        <f>IF(MOD(D13535,2)=0,"EVEN","ODD")</f>
        <v>ODD</v>
      </c>
      <c r="F13535" t="str">
        <f>IF(D13535&lt;=18,"LOW (1-18)","HIGH (19-36)")</f>
        <v>LOW (1-18)</v>
      </c>
      <c r="G13535">
        <f>INT((D13535-1)/6)+1</f>
        <v>3</v>
      </c>
      <c r="H13535">
        <f>MOD(D13535-1,6)+1</f>
        <v>3</v>
      </c>
      <c r="I13535">
        <f>37-D13535</f>
        <v>22</v>
      </c>
      <c r="J13535">
        <f>ABS(D13535-D13536)</f>
        <v>17</v>
      </c>
    </row>
    <row r="13536">
      <c r="A13536">
        <v>14031</v>
      </c>
      <c r="B13536" t="str">
        <v>2015-07-06</v>
      </c>
      <c r="C13536" t="str">
        <v>Midday</v>
      </c>
      <c r="D13536">
        <v>32</v>
      </c>
      <c r="E13536" t="str">
        <f>IF(MOD(D13536,2)=0,"EVEN","ODD")</f>
        <v>EVEN</v>
      </c>
      <c r="F13536" t="str">
        <f>IF(D13536&lt;=18,"LOW (1-18)","HIGH (19-36)")</f>
        <v>HIGH (19-36)</v>
      </c>
      <c r="G13536">
        <f>INT((D13536-1)/6)+1</f>
        <v>6</v>
      </c>
      <c r="H13536">
        <f>MOD(D13536-1,6)+1</f>
        <v>2</v>
      </c>
      <c r="I13536">
        <f>37-D13536</f>
        <v>5</v>
      </c>
      <c r="J13536">
        <f>ABS(D13536-D13537)</f>
        <v>28</v>
      </c>
    </row>
    <row r="13537">
      <c r="A13537">
        <v>14030</v>
      </c>
      <c r="B13537" t="str">
        <v>2015-07-06</v>
      </c>
      <c r="C13537" t="str">
        <v>Morning</v>
      </c>
      <c r="D13537">
        <v>4</v>
      </c>
      <c r="E13537" t="str">
        <f>IF(MOD(D13537,2)=0,"EVEN","ODD")</f>
        <v>EVEN</v>
      </c>
      <c r="F13537" t="str">
        <f>IF(D13537&lt;=18,"LOW (1-18)","HIGH (19-36)")</f>
        <v>LOW (1-18)</v>
      </c>
      <c r="G13537">
        <f>INT((D13537-1)/6)+1</f>
        <v>1</v>
      </c>
      <c r="H13537">
        <f>MOD(D13537-1,6)+1</f>
        <v>4</v>
      </c>
      <c r="I13537">
        <f>37-D13537</f>
        <v>33</v>
      </c>
      <c r="J13537">
        <f>ABS(D13537-D13538)</f>
        <v>23</v>
      </c>
    </row>
    <row r="13538">
      <c r="A13538">
        <v>14029</v>
      </c>
      <c r="B13538" t="str">
        <v>2015-07-04</v>
      </c>
      <c r="C13538" t="str">
        <v>Evening</v>
      </c>
      <c r="D13538">
        <v>27</v>
      </c>
      <c r="E13538" t="str">
        <f>IF(MOD(D13538,2)=0,"EVEN","ODD")</f>
        <v>ODD</v>
      </c>
      <c r="F13538" t="str">
        <f>IF(D13538&lt;=18,"LOW (1-18)","HIGH (19-36)")</f>
        <v>HIGH (19-36)</v>
      </c>
      <c r="G13538">
        <f>INT((D13538-1)/6)+1</f>
        <v>5</v>
      </c>
      <c r="H13538">
        <f>MOD(D13538-1,6)+1</f>
        <v>3</v>
      </c>
      <c r="I13538">
        <f>37-D13538</f>
        <v>10</v>
      </c>
      <c r="J13538">
        <f>ABS(D13538-D13539)</f>
        <v>13</v>
      </c>
    </row>
    <row r="13539">
      <c r="A13539">
        <v>14028</v>
      </c>
      <c r="B13539" t="str">
        <v>2015-07-04</v>
      </c>
      <c r="C13539" t="str">
        <v>Midday</v>
      </c>
      <c r="D13539">
        <v>14</v>
      </c>
      <c r="E13539" t="str">
        <f>IF(MOD(D13539,2)=0,"EVEN","ODD")</f>
        <v>EVEN</v>
      </c>
      <c r="F13539" t="str">
        <f>IF(D13539&lt;=18,"LOW (1-18)","HIGH (19-36)")</f>
        <v>LOW (1-18)</v>
      </c>
      <c r="G13539">
        <f>INT((D13539-1)/6)+1</f>
        <v>3</v>
      </c>
      <c r="H13539">
        <f>MOD(D13539-1,6)+1</f>
        <v>2</v>
      </c>
      <c r="I13539">
        <f>37-D13539</f>
        <v>23</v>
      </c>
      <c r="J13539">
        <f>ABS(D13539-D13540)</f>
        <v>11</v>
      </c>
    </row>
    <row r="13540">
      <c r="A13540">
        <v>14027</v>
      </c>
      <c r="B13540" t="str">
        <v>2015-07-04</v>
      </c>
      <c r="C13540" t="str">
        <v>Morning</v>
      </c>
      <c r="D13540">
        <v>3</v>
      </c>
      <c r="E13540" t="str">
        <f>IF(MOD(D13540,2)=0,"EVEN","ODD")</f>
        <v>ODD</v>
      </c>
      <c r="F13540" t="str">
        <f>IF(D13540&lt;=18,"LOW (1-18)","HIGH (19-36)")</f>
        <v>LOW (1-18)</v>
      </c>
      <c r="G13540">
        <f>INT((D13540-1)/6)+1</f>
        <v>1</v>
      </c>
      <c r="H13540">
        <f>MOD(D13540-1,6)+1</f>
        <v>3</v>
      </c>
      <c r="I13540">
        <f>37-D13540</f>
        <v>34</v>
      </c>
      <c r="J13540">
        <f>ABS(D13540-D13541)</f>
        <v>8</v>
      </c>
    </row>
    <row r="13541">
      <c r="A13541">
        <v>14026</v>
      </c>
      <c r="B13541" t="str">
        <v>2015-07-03</v>
      </c>
      <c r="C13541" t="str">
        <v>Evening</v>
      </c>
      <c r="D13541">
        <v>11</v>
      </c>
      <c r="E13541" t="str">
        <f>IF(MOD(D13541,2)=0,"EVEN","ODD")</f>
        <v>ODD</v>
      </c>
      <c r="F13541" t="str">
        <f>IF(D13541&lt;=18,"LOW (1-18)","HIGH (19-36)")</f>
        <v>LOW (1-18)</v>
      </c>
      <c r="G13541">
        <f>INT((D13541-1)/6)+1</f>
        <v>2</v>
      </c>
      <c r="H13541">
        <f>MOD(D13541-1,6)+1</f>
        <v>5</v>
      </c>
      <c r="I13541">
        <f>37-D13541</f>
        <v>26</v>
      </c>
      <c r="J13541">
        <f>ABS(D13541-D13542)</f>
        <v>4</v>
      </c>
    </row>
    <row r="13542">
      <c r="A13542">
        <v>14025</v>
      </c>
      <c r="B13542" t="str">
        <v>2015-07-03</v>
      </c>
      <c r="C13542" t="str">
        <v>Midday</v>
      </c>
      <c r="D13542">
        <v>15</v>
      </c>
      <c r="E13542" t="str">
        <f>IF(MOD(D13542,2)=0,"EVEN","ODD")</f>
        <v>ODD</v>
      </c>
      <c r="F13542" t="str">
        <f>IF(D13542&lt;=18,"LOW (1-18)","HIGH (19-36)")</f>
        <v>LOW (1-18)</v>
      </c>
      <c r="G13542">
        <f>INT((D13542-1)/6)+1</f>
        <v>3</v>
      </c>
      <c r="H13542">
        <f>MOD(D13542-1,6)+1</f>
        <v>3</v>
      </c>
      <c r="I13542">
        <f>37-D13542</f>
        <v>22</v>
      </c>
      <c r="J13542">
        <f>ABS(D13542-D13543)</f>
        <v>15</v>
      </c>
    </row>
    <row r="13543">
      <c r="A13543">
        <v>14024</v>
      </c>
      <c r="B13543" t="str">
        <v>2015-07-03</v>
      </c>
      <c r="C13543" t="str">
        <v>Morning</v>
      </c>
      <c r="D13543">
        <v>30</v>
      </c>
      <c r="E13543" t="str">
        <f>IF(MOD(D13543,2)=0,"EVEN","ODD")</f>
        <v>EVEN</v>
      </c>
      <c r="F13543" t="str">
        <f>IF(D13543&lt;=18,"LOW (1-18)","HIGH (19-36)")</f>
        <v>HIGH (19-36)</v>
      </c>
      <c r="G13543">
        <f>INT((D13543-1)/6)+1</f>
        <v>5</v>
      </c>
      <c r="H13543">
        <f>MOD(D13543-1,6)+1</f>
        <v>6</v>
      </c>
      <c r="I13543">
        <f>37-D13543</f>
        <v>7</v>
      </c>
      <c r="J13543">
        <f>ABS(D13543-D13544)</f>
        <v>1</v>
      </c>
    </row>
    <row r="13544">
      <c r="A13544">
        <v>14023</v>
      </c>
      <c r="B13544" t="str">
        <v>2015-07-02</v>
      </c>
      <c r="C13544" t="str">
        <v>Evening</v>
      </c>
      <c r="D13544">
        <v>29</v>
      </c>
      <c r="E13544" t="str">
        <f>IF(MOD(D13544,2)=0,"EVEN","ODD")</f>
        <v>ODD</v>
      </c>
      <c r="F13544" t="str">
        <f>IF(D13544&lt;=18,"LOW (1-18)","HIGH (19-36)")</f>
        <v>HIGH (19-36)</v>
      </c>
      <c r="G13544">
        <f>INT((D13544-1)/6)+1</f>
        <v>5</v>
      </c>
      <c r="H13544">
        <f>MOD(D13544-1,6)+1</f>
        <v>5</v>
      </c>
      <c r="I13544">
        <f>37-D13544</f>
        <v>8</v>
      </c>
      <c r="J13544">
        <f>ABS(D13544-D13545)</f>
        <v>3</v>
      </c>
    </row>
    <row r="13545">
      <c r="A13545">
        <v>14022</v>
      </c>
      <c r="B13545" t="str">
        <v>2015-07-02</v>
      </c>
      <c r="C13545" t="str">
        <v>Midday</v>
      </c>
      <c r="D13545">
        <v>32</v>
      </c>
      <c r="E13545" t="str">
        <f>IF(MOD(D13545,2)=0,"EVEN","ODD")</f>
        <v>EVEN</v>
      </c>
      <c r="F13545" t="str">
        <f>IF(D13545&lt;=18,"LOW (1-18)","HIGH (19-36)")</f>
        <v>HIGH (19-36)</v>
      </c>
      <c r="G13545">
        <f>INT((D13545-1)/6)+1</f>
        <v>6</v>
      </c>
      <c r="H13545">
        <f>MOD(D13545-1,6)+1</f>
        <v>2</v>
      </c>
      <c r="I13545">
        <f>37-D13545</f>
        <v>5</v>
      </c>
      <c r="J13545">
        <f>ABS(D13545-D13546)</f>
        <v>24</v>
      </c>
    </row>
    <row r="13546">
      <c r="A13546">
        <v>14021</v>
      </c>
      <c r="B13546" t="str">
        <v>2015-07-02</v>
      </c>
      <c r="C13546" t="str">
        <v>Morning</v>
      </c>
      <c r="D13546">
        <v>8</v>
      </c>
      <c r="E13546" t="str">
        <f>IF(MOD(D13546,2)=0,"EVEN","ODD")</f>
        <v>EVEN</v>
      </c>
      <c r="F13546" t="str">
        <f>IF(D13546&lt;=18,"LOW (1-18)","HIGH (19-36)")</f>
        <v>LOW (1-18)</v>
      </c>
      <c r="G13546">
        <f>INT((D13546-1)/6)+1</f>
        <v>2</v>
      </c>
      <c r="H13546">
        <f>MOD(D13546-1,6)+1</f>
        <v>2</v>
      </c>
      <c r="I13546">
        <f>37-D13546</f>
        <v>29</v>
      </c>
      <c r="J13546">
        <f>ABS(D13546-D13547)</f>
        <v>6</v>
      </c>
    </row>
    <row r="13547">
      <c r="A13547">
        <v>14020</v>
      </c>
      <c r="B13547" t="str">
        <v>2015-07-01</v>
      </c>
      <c r="C13547" t="str">
        <v>Evening</v>
      </c>
      <c r="D13547">
        <v>14</v>
      </c>
      <c r="E13547" t="str">
        <f>IF(MOD(D13547,2)=0,"EVEN","ODD")</f>
        <v>EVEN</v>
      </c>
      <c r="F13547" t="str">
        <f>IF(D13547&lt;=18,"LOW (1-18)","HIGH (19-36)")</f>
        <v>LOW (1-18)</v>
      </c>
      <c r="G13547">
        <f>INT((D13547-1)/6)+1</f>
        <v>3</v>
      </c>
      <c r="H13547">
        <f>MOD(D13547-1,6)+1</f>
        <v>2</v>
      </c>
      <c r="I13547">
        <f>37-D13547</f>
        <v>23</v>
      </c>
      <c r="J13547">
        <f>ABS(D13547-D13548)</f>
        <v>11</v>
      </c>
    </row>
    <row r="13548">
      <c r="A13548">
        <v>14019</v>
      </c>
      <c r="B13548" t="str">
        <v>2015-07-01</v>
      </c>
      <c r="C13548" t="str">
        <v>Midday</v>
      </c>
      <c r="D13548">
        <v>3</v>
      </c>
      <c r="E13548" t="str">
        <f>IF(MOD(D13548,2)=0,"EVEN","ODD")</f>
        <v>ODD</v>
      </c>
      <c r="F13548" t="str">
        <f>IF(D13548&lt;=18,"LOW (1-18)","HIGH (19-36)")</f>
        <v>LOW (1-18)</v>
      </c>
      <c r="G13548">
        <f>INT((D13548-1)/6)+1</f>
        <v>1</v>
      </c>
      <c r="H13548">
        <f>MOD(D13548-1,6)+1</f>
        <v>3</v>
      </c>
      <c r="I13548">
        <f>37-D13548</f>
        <v>34</v>
      </c>
      <c r="J13548">
        <f>ABS(D13548-D13549)</f>
        <v>21</v>
      </c>
    </row>
    <row r="13549">
      <c r="A13549">
        <v>14018</v>
      </c>
      <c r="B13549" t="str">
        <v>2015-07-01</v>
      </c>
      <c r="C13549" t="str">
        <v>Morning</v>
      </c>
      <c r="D13549">
        <v>24</v>
      </c>
      <c r="E13549" t="str">
        <f>IF(MOD(D13549,2)=0,"EVEN","ODD")</f>
        <v>EVEN</v>
      </c>
      <c r="F13549" t="str">
        <f>IF(D13549&lt;=18,"LOW (1-18)","HIGH (19-36)")</f>
        <v>HIGH (19-36)</v>
      </c>
      <c r="G13549">
        <f>INT((D13549-1)/6)+1</f>
        <v>4</v>
      </c>
      <c r="H13549">
        <f>MOD(D13549-1,6)+1</f>
        <v>6</v>
      </c>
      <c r="I13549">
        <f>37-D13549</f>
        <v>13</v>
      </c>
      <c r="J13549">
        <f>ABS(D13549-D13550)</f>
        <v>12</v>
      </c>
    </row>
    <row r="13550">
      <c r="A13550">
        <v>14017</v>
      </c>
      <c r="B13550" t="str">
        <v>2015-06-30</v>
      </c>
      <c r="C13550" t="str">
        <v>Evening</v>
      </c>
      <c r="D13550">
        <v>12</v>
      </c>
      <c r="E13550" t="str">
        <f>IF(MOD(D13550,2)=0,"EVEN","ODD")</f>
        <v>EVEN</v>
      </c>
      <c r="F13550" t="str">
        <f>IF(D13550&lt;=18,"LOW (1-18)","HIGH (19-36)")</f>
        <v>LOW (1-18)</v>
      </c>
      <c r="G13550">
        <f>INT((D13550-1)/6)+1</f>
        <v>2</v>
      </c>
      <c r="H13550">
        <f>MOD(D13550-1,6)+1</f>
        <v>6</v>
      </c>
      <c r="I13550">
        <f>37-D13550</f>
        <v>25</v>
      </c>
      <c r="J13550">
        <f>ABS(D13550-D13551)</f>
        <v>19</v>
      </c>
    </row>
    <row r="13551">
      <c r="A13551">
        <v>14016</v>
      </c>
      <c r="B13551" t="str">
        <v>2015-06-30</v>
      </c>
      <c r="C13551" t="str">
        <v>Midday</v>
      </c>
      <c r="D13551">
        <v>31</v>
      </c>
      <c r="E13551" t="str">
        <f>IF(MOD(D13551,2)=0,"EVEN","ODD")</f>
        <v>ODD</v>
      </c>
      <c r="F13551" t="str">
        <f>IF(D13551&lt;=18,"LOW (1-18)","HIGH (19-36)")</f>
        <v>HIGH (19-36)</v>
      </c>
      <c r="G13551">
        <f>INT((D13551-1)/6)+1</f>
        <v>6</v>
      </c>
      <c r="H13551">
        <f>MOD(D13551-1,6)+1</f>
        <v>1</v>
      </c>
      <c r="I13551">
        <f>37-D13551</f>
        <v>6</v>
      </c>
      <c r="J13551">
        <f>ABS(D13551-D13552)</f>
        <v>27</v>
      </c>
    </row>
    <row r="13552">
      <c r="A13552">
        <v>14015</v>
      </c>
      <c r="B13552" t="str">
        <v>2015-06-30</v>
      </c>
      <c r="C13552" t="str">
        <v>Morning</v>
      </c>
      <c r="D13552">
        <v>4</v>
      </c>
      <c r="E13552" t="str">
        <f>IF(MOD(D13552,2)=0,"EVEN","ODD")</f>
        <v>EVEN</v>
      </c>
      <c r="F13552" t="str">
        <f>IF(D13552&lt;=18,"LOW (1-18)","HIGH (19-36)")</f>
        <v>LOW (1-18)</v>
      </c>
      <c r="G13552">
        <f>INT((D13552-1)/6)+1</f>
        <v>1</v>
      </c>
      <c r="H13552">
        <f>MOD(D13552-1,6)+1</f>
        <v>4</v>
      </c>
      <c r="I13552">
        <f>37-D13552</f>
        <v>33</v>
      </c>
      <c r="J13552">
        <f>ABS(D13552-D13553)</f>
        <v>18</v>
      </c>
    </row>
    <row r="13553">
      <c r="A13553">
        <v>14014</v>
      </c>
      <c r="B13553" t="str">
        <v>2015-06-29</v>
      </c>
      <c r="C13553" t="str">
        <v>Evening</v>
      </c>
      <c r="D13553">
        <v>22</v>
      </c>
      <c r="E13553" t="str">
        <f>IF(MOD(D13553,2)=0,"EVEN","ODD")</f>
        <v>EVEN</v>
      </c>
      <c r="F13553" t="str">
        <f>IF(D13553&lt;=18,"LOW (1-18)","HIGH (19-36)")</f>
        <v>HIGH (19-36)</v>
      </c>
      <c r="G13553">
        <f>INT((D13553-1)/6)+1</f>
        <v>4</v>
      </c>
      <c r="H13553">
        <f>MOD(D13553-1,6)+1</f>
        <v>4</v>
      </c>
      <c r="I13553">
        <f>37-D13553</f>
        <v>15</v>
      </c>
      <c r="J13553">
        <f>ABS(D13553-D13554)</f>
        <v>9</v>
      </c>
    </row>
    <row r="13554">
      <c r="A13554">
        <v>14013</v>
      </c>
      <c r="B13554" t="str">
        <v>2015-06-29</v>
      </c>
      <c r="C13554" t="str">
        <v>Midday</v>
      </c>
      <c r="D13554">
        <v>13</v>
      </c>
      <c r="E13554" t="str">
        <f>IF(MOD(D13554,2)=0,"EVEN","ODD")</f>
        <v>ODD</v>
      </c>
      <c r="F13554" t="str">
        <f>IF(D13554&lt;=18,"LOW (1-18)","HIGH (19-36)")</f>
        <v>LOW (1-18)</v>
      </c>
      <c r="G13554">
        <f>INT((D13554-1)/6)+1</f>
        <v>3</v>
      </c>
      <c r="H13554">
        <f>MOD(D13554-1,6)+1</f>
        <v>1</v>
      </c>
      <c r="I13554">
        <f>37-D13554</f>
        <v>24</v>
      </c>
      <c r="J13554">
        <f>ABS(D13554-D13555)</f>
        <v>0</v>
      </c>
    </row>
    <row r="13555">
      <c r="A13555">
        <v>14012</v>
      </c>
      <c r="B13555" t="str">
        <v>2015-06-29</v>
      </c>
      <c r="C13555" t="str">
        <v>Morning</v>
      </c>
      <c r="D13555">
        <v>13</v>
      </c>
      <c r="E13555" t="str">
        <f>IF(MOD(D13555,2)=0,"EVEN","ODD")</f>
        <v>ODD</v>
      </c>
      <c r="F13555" t="str">
        <f>IF(D13555&lt;=18,"LOW (1-18)","HIGH (19-36)")</f>
        <v>LOW (1-18)</v>
      </c>
      <c r="G13555">
        <f>INT((D13555-1)/6)+1</f>
        <v>3</v>
      </c>
      <c r="H13555">
        <f>MOD(D13555-1,6)+1</f>
        <v>1</v>
      </c>
      <c r="I13555">
        <f>37-D13555</f>
        <v>24</v>
      </c>
      <c r="J13555">
        <f>ABS(D13555-D13556)</f>
        <v>1</v>
      </c>
    </row>
    <row r="13556">
      <c r="A13556">
        <v>14011</v>
      </c>
      <c r="B13556" t="str">
        <v>2015-06-27</v>
      </c>
      <c r="C13556" t="str">
        <v>Evening</v>
      </c>
      <c r="D13556">
        <v>14</v>
      </c>
      <c r="E13556" t="str">
        <f>IF(MOD(D13556,2)=0,"EVEN","ODD")</f>
        <v>EVEN</v>
      </c>
      <c r="F13556" t="str">
        <f>IF(D13556&lt;=18,"LOW (1-18)","HIGH (19-36)")</f>
        <v>LOW (1-18)</v>
      </c>
      <c r="G13556">
        <f>INT((D13556-1)/6)+1</f>
        <v>3</v>
      </c>
      <c r="H13556">
        <f>MOD(D13556-1,6)+1</f>
        <v>2</v>
      </c>
      <c r="I13556">
        <f>37-D13556</f>
        <v>23</v>
      </c>
      <c r="J13556">
        <f>ABS(D13556-D13557)</f>
        <v>21</v>
      </c>
    </row>
    <row r="13557">
      <c r="A13557">
        <v>14010</v>
      </c>
      <c r="B13557" t="str">
        <v>2015-06-27</v>
      </c>
      <c r="C13557" t="str">
        <v>Midday</v>
      </c>
      <c r="D13557">
        <v>35</v>
      </c>
      <c r="E13557" t="str">
        <f>IF(MOD(D13557,2)=0,"EVEN","ODD")</f>
        <v>ODD</v>
      </c>
      <c r="F13557" t="str">
        <f>IF(D13557&lt;=18,"LOW (1-18)","HIGH (19-36)")</f>
        <v>HIGH (19-36)</v>
      </c>
      <c r="G13557">
        <f>INT((D13557-1)/6)+1</f>
        <v>6</v>
      </c>
      <c r="H13557">
        <f>MOD(D13557-1,6)+1</f>
        <v>5</v>
      </c>
      <c r="I13557">
        <f>37-D13557</f>
        <v>2</v>
      </c>
      <c r="J13557">
        <f>ABS(D13557-D13558)</f>
        <v>11</v>
      </c>
    </row>
    <row r="13558">
      <c r="A13558">
        <v>14009</v>
      </c>
      <c r="B13558" t="str">
        <v>2015-06-27</v>
      </c>
      <c r="C13558" t="str">
        <v>Morning</v>
      </c>
      <c r="D13558">
        <v>24</v>
      </c>
      <c r="E13558" t="str">
        <f>IF(MOD(D13558,2)=0,"EVEN","ODD")</f>
        <v>EVEN</v>
      </c>
      <c r="F13558" t="str">
        <f>IF(D13558&lt;=18,"LOW (1-18)","HIGH (19-36)")</f>
        <v>HIGH (19-36)</v>
      </c>
      <c r="G13558">
        <f>INT((D13558-1)/6)+1</f>
        <v>4</v>
      </c>
      <c r="H13558">
        <f>MOD(D13558-1,6)+1</f>
        <v>6</v>
      </c>
      <c r="I13558">
        <f>37-D13558</f>
        <v>13</v>
      </c>
      <c r="J13558">
        <f>ABS(D13558-D13559)</f>
        <v>13</v>
      </c>
    </row>
    <row r="13559">
      <c r="A13559">
        <v>14008</v>
      </c>
      <c r="B13559" t="str">
        <v>2015-06-26</v>
      </c>
      <c r="C13559" t="str">
        <v>Evening</v>
      </c>
      <c r="D13559">
        <v>11</v>
      </c>
      <c r="E13559" t="str">
        <f>IF(MOD(D13559,2)=0,"EVEN","ODD")</f>
        <v>ODD</v>
      </c>
      <c r="F13559" t="str">
        <f>IF(D13559&lt;=18,"LOW (1-18)","HIGH (19-36)")</f>
        <v>LOW (1-18)</v>
      </c>
      <c r="G13559">
        <f>INT((D13559-1)/6)+1</f>
        <v>2</v>
      </c>
      <c r="H13559">
        <f>MOD(D13559-1,6)+1</f>
        <v>5</v>
      </c>
      <c r="I13559">
        <f>37-D13559</f>
        <v>26</v>
      </c>
      <c r="J13559">
        <f>ABS(D13559-D13560)</f>
        <v>21</v>
      </c>
    </row>
    <row r="13560">
      <c r="A13560">
        <v>14007</v>
      </c>
      <c r="B13560" t="str">
        <v>2015-06-26</v>
      </c>
      <c r="C13560" t="str">
        <v>Midday</v>
      </c>
      <c r="D13560">
        <v>32</v>
      </c>
      <c r="E13560" t="str">
        <f>IF(MOD(D13560,2)=0,"EVEN","ODD")</f>
        <v>EVEN</v>
      </c>
      <c r="F13560" t="str">
        <f>IF(D13560&lt;=18,"LOW (1-18)","HIGH (19-36)")</f>
        <v>HIGH (19-36)</v>
      </c>
      <c r="G13560">
        <f>INT((D13560-1)/6)+1</f>
        <v>6</v>
      </c>
      <c r="H13560">
        <f>MOD(D13560-1,6)+1</f>
        <v>2</v>
      </c>
      <c r="I13560">
        <f>37-D13560</f>
        <v>5</v>
      </c>
      <c r="J13560">
        <f>ABS(D13560-D13561)</f>
        <v>7</v>
      </c>
    </row>
    <row r="13561">
      <c r="A13561">
        <v>14006</v>
      </c>
      <c r="B13561" t="str">
        <v>2015-06-26</v>
      </c>
      <c r="C13561" t="str">
        <v>Morning</v>
      </c>
      <c r="D13561">
        <v>25</v>
      </c>
      <c r="E13561" t="str">
        <f>IF(MOD(D13561,2)=0,"EVEN","ODD")</f>
        <v>ODD</v>
      </c>
      <c r="F13561" t="str">
        <f>IF(D13561&lt;=18,"LOW (1-18)","HIGH (19-36)")</f>
        <v>HIGH (19-36)</v>
      </c>
      <c r="G13561">
        <f>INT((D13561-1)/6)+1</f>
        <v>5</v>
      </c>
      <c r="H13561">
        <f>MOD(D13561-1,6)+1</f>
        <v>1</v>
      </c>
      <c r="I13561">
        <f>37-D13561</f>
        <v>12</v>
      </c>
      <c r="J13561">
        <f>ABS(D13561-D13562)</f>
        <v>24</v>
      </c>
    </row>
    <row r="13562">
      <c r="A13562">
        <v>14005</v>
      </c>
      <c r="B13562" t="str">
        <v>2015-06-25</v>
      </c>
      <c r="C13562" t="str">
        <v>Evening</v>
      </c>
      <c r="D13562">
        <v>1</v>
      </c>
      <c r="E13562" t="str">
        <f>IF(MOD(D13562,2)=0,"EVEN","ODD")</f>
        <v>ODD</v>
      </c>
      <c r="F13562" t="str">
        <f>IF(D13562&lt;=18,"LOW (1-18)","HIGH (19-36)")</f>
        <v>LOW (1-18)</v>
      </c>
      <c r="G13562">
        <f>INT((D13562-1)/6)+1</f>
        <v>1</v>
      </c>
      <c r="H13562">
        <f>MOD(D13562-1,6)+1</f>
        <v>1</v>
      </c>
      <c r="I13562">
        <f>37-D13562</f>
        <v>36</v>
      </c>
      <c r="J13562">
        <f>ABS(D13562-D13563)</f>
        <v>24</v>
      </c>
    </row>
    <row r="13563">
      <c r="A13563">
        <v>14004</v>
      </c>
      <c r="B13563" t="str">
        <v>2015-06-25</v>
      </c>
      <c r="C13563" t="str">
        <v>Midday</v>
      </c>
      <c r="D13563">
        <v>25</v>
      </c>
      <c r="E13563" t="str">
        <f>IF(MOD(D13563,2)=0,"EVEN","ODD")</f>
        <v>ODD</v>
      </c>
      <c r="F13563" t="str">
        <f>IF(D13563&lt;=18,"LOW (1-18)","HIGH (19-36)")</f>
        <v>HIGH (19-36)</v>
      </c>
      <c r="G13563">
        <f>INT((D13563-1)/6)+1</f>
        <v>5</v>
      </c>
      <c r="H13563">
        <f>MOD(D13563-1,6)+1</f>
        <v>1</v>
      </c>
      <c r="I13563">
        <f>37-D13563</f>
        <v>12</v>
      </c>
      <c r="J13563">
        <f>ABS(D13563-D13564)</f>
        <v>10</v>
      </c>
    </row>
    <row r="13564">
      <c r="A13564">
        <v>14003</v>
      </c>
      <c r="B13564" t="str">
        <v>2015-06-25</v>
      </c>
      <c r="C13564" t="str">
        <v>Morning</v>
      </c>
      <c r="D13564">
        <v>15</v>
      </c>
      <c r="E13564" t="str">
        <f>IF(MOD(D13564,2)=0,"EVEN","ODD")</f>
        <v>ODD</v>
      </c>
      <c r="F13564" t="str">
        <f>IF(D13564&lt;=18,"LOW (1-18)","HIGH (19-36)")</f>
        <v>LOW (1-18)</v>
      </c>
      <c r="G13564">
        <f>INT((D13564-1)/6)+1</f>
        <v>3</v>
      </c>
      <c r="H13564">
        <f>MOD(D13564-1,6)+1</f>
        <v>3</v>
      </c>
      <c r="I13564">
        <f>37-D13564</f>
        <v>22</v>
      </c>
      <c r="J13564">
        <f>ABS(D13564-D13565)</f>
        <v>11</v>
      </c>
    </row>
    <row r="13565">
      <c r="A13565">
        <v>14002</v>
      </c>
      <c r="B13565" t="str">
        <v>2015-06-24</v>
      </c>
      <c r="C13565" t="str">
        <v>Evening</v>
      </c>
      <c r="D13565">
        <v>4</v>
      </c>
      <c r="E13565" t="str">
        <f>IF(MOD(D13565,2)=0,"EVEN","ODD")</f>
        <v>EVEN</v>
      </c>
      <c r="F13565" t="str">
        <f>IF(D13565&lt;=18,"LOW (1-18)","HIGH (19-36)")</f>
        <v>LOW (1-18)</v>
      </c>
      <c r="G13565">
        <f>INT((D13565-1)/6)+1</f>
        <v>1</v>
      </c>
      <c r="H13565">
        <f>MOD(D13565-1,6)+1</f>
        <v>4</v>
      </c>
      <c r="I13565">
        <f>37-D13565</f>
        <v>33</v>
      </c>
      <c r="J13565">
        <f>ABS(D13565-D13566)</f>
        <v>24</v>
      </c>
    </row>
    <row r="13566">
      <c r="A13566">
        <v>14001</v>
      </c>
      <c r="B13566" t="str">
        <v>2015-06-24</v>
      </c>
      <c r="C13566" t="str">
        <v>Midday</v>
      </c>
      <c r="D13566">
        <v>28</v>
      </c>
      <c r="E13566" t="str">
        <f>IF(MOD(D13566,2)=0,"EVEN","ODD")</f>
        <v>EVEN</v>
      </c>
      <c r="F13566" t="str">
        <f>IF(D13566&lt;=18,"LOW (1-18)","HIGH (19-36)")</f>
        <v>HIGH (19-36)</v>
      </c>
      <c r="G13566">
        <f>INT((D13566-1)/6)+1</f>
        <v>5</v>
      </c>
      <c r="H13566">
        <f>MOD(D13566-1,6)+1</f>
        <v>4</v>
      </c>
      <c r="I13566">
        <f>37-D13566</f>
        <v>9</v>
      </c>
      <c r="J13566">
        <f>ABS(D13566-D13567)</f>
        <v>15</v>
      </c>
    </row>
    <row r="13567">
      <c r="A13567">
        <v>14000</v>
      </c>
      <c r="B13567" t="str">
        <v>2015-06-24</v>
      </c>
      <c r="C13567" t="str">
        <v>Morning</v>
      </c>
      <c r="D13567">
        <v>13</v>
      </c>
      <c r="E13567" t="str">
        <f>IF(MOD(D13567,2)=0,"EVEN","ODD")</f>
        <v>ODD</v>
      </c>
      <c r="F13567" t="str">
        <f>IF(D13567&lt;=18,"LOW (1-18)","HIGH (19-36)")</f>
        <v>LOW (1-18)</v>
      </c>
      <c r="G13567">
        <f>INT((D13567-1)/6)+1</f>
        <v>3</v>
      </c>
      <c r="H13567">
        <f>MOD(D13567-1,6)+1</f>
        <v>1</v>
      </c>
      <c r="I13567">
        <f>37-D13567</f>
        <v>24</v>
      </c>
      <c r="J13567">
        <f>ABS(D13567-D13568)</f>
        <v>3</v>
      </c>
    </row>
    <row r="13568">
      <c r="A13568">
        <v>13999</v>
      </c>
      <c r="B13568" t="str">
        <v>2015-06-23</v>
      </c>
      <c r="C13568" t="str">
        <v>Evening</v>
      </c>
      <c r="D13568">
        <v>10</v>
      </c>
      <c r="E13568" t="str">
        <f>IF(MOD(D13568,2)=0,"EVEN","ODD")</f>
        <v>EVEN</v>
      </c>
      <c r="F13568" t="str">
        <f>IF(D13568&lt;=18,"LOW (1-18)","HIGH (19-36)")</f>
        <v>LOW (1-18)</v>
      </c>
      <c r="G13568">
        <f>INT((D13568-1)/6)+1</f>
        <v>2</v>
      </c>
      <c r="H13568">
        <f>MOD(D13568-1,6)+1</f>
        <v>4</v>
      </c>
      <c r="I13568">
        <f>37-D13568</f>
        <v>27</v>
      </c>
      <c r="J13568">
        <f>ABS(D13568-D13569)</f>
        <v>8</v>
      </c>
    </row>
    <row r="13569">
      <c r="A13569">
        <v>13998</v>
      </c>
      <c r="B13569" t="str">
        <v>2015-06-23</v>
      </c>
      <c r="C13569" t="str">
        <v>Midday</v>
      </c>
      <c r="D13569">
        <v>2</v>
      </c>
      <c r="E13569" t="str">
        <f>IF(MOD(D13569,2)=0,"EVEN","ODD")</f>
        <v>EVEN</v>
      </c>
      <c r="F13569" t="str">
        <f>IF(D13569&lt;=18,"LOW (1-18)","HIGH (19-36)")</f>
        <v>LOW (1-18)</v>
      </c>
      <c r="G13569">
        <f>INT((D13569-1)/6)+1</f>
        <v>1</v>
      </c>
      <c r="H13569">
        <f>MOD(D13569-1,6)+1</f>
        <v>2</v>
      </c>
      <c r="I13569">
        <f>37-D13569</f>
        <v>35</v>
      </c>
      <c r="J13569">
        <f>ABS(D13569-D13570)</f>
        <v>27</v>
      </c>
    </row>
    <row r="13570">
      <c r="A13570">
        <v>13997</v>
      </c>
      <c r="B13570" t="str">
        <v>2015-06-23</v>
      </c>
      <c r="C13570" t="str">
        <v>Morning</v>
      </c>
      <c r="D13570">
        <v>29</v>
      </c>
      <c r="E13570" t="str">
        <f>IF(MOD(D13570,2)=0,"EVEN","ODD")</f>
        <v>ODD</v>
      </c>
      <c r="F13570" t="str">
        <f>IF(D13570&lt;=18,"LOW (1-18)","HIGH (19-36)")</f>
        <v>HIGH (19-36)</v>
      </c>
      <c r="G13570">
        <f>INT((D13570-1)/6)+1</f>
        <v>5</v>
      </c>
      <c r="H13570">
        <f>MOD(D13570-1,6)+1</f>
        <v>5</v>
      </c>
      <c r="I13570">
        <f>37-D13570</f>
        <v>8</v>
      </c>
      <c r="J13570">
        <f>ABS(D13570-D13571)</f>
        <v>7</v>
      </c>
    </row>
    <row r="13571">
      <c r="A13571">
        <v>13996</v>
      </c>
      <c r="B13571" t="str">
        <v>2015-06-22</v>
      </c>
      <c r="C13571" t="str">
        <v>Evening</v>
      </c>
      <c r="D13571">
        <v>36</v>
      </c>
      <c r="E13571" t="str">
        <f>IF(MOD(D13571,2)=0,"EVEN","ODD")</f>
        <v>EVEN</v>
      </c>
      <c r="F13571" t="str">
        <f>IF(D13571&lt;=18,"LOW (1-18)","HIGH (19-36)")</f>
        <v>HIGH (19-36)</v>
      </c>
      <c r="G13571">
        <f>INT((D13571-1)/6)+1</f>
        <v>6</v>
      </c>
      <c r="H13571">
        <f>MOD(D13571-1,6)+1</f>
        <v>6</v>
      </c>
      <c r="I13571">
        <f>37-D13571</f>
        <v>1</v>
      </c>
      <c r="J13571">
        <f>ABS(D13571-D13572)</f>
        <v>14</v>
      </c>
    </row>
    <row r="13572">
      <c r="A13572">
        <v>13995</v>
      </c>
      <c r="B13572" t="str">
        <v>2015-06-22</v>
      </c>
      <c r="C13572" t="str">
        <v>Midday</v>
      </c>
      <c r="D13572">
        <v>22</v>
      </c>
      <c r="E13572" t="str">
        <f>IF(MOD(D13572,2)=0,"EVEN","ODD")</f>
        <v>EVEN</v>
      </c>
      <c r="F13572" t="str">
        <f>IF(D13572&lt;=18,"LOW (1-18)","HIGH (19-36)")</f>
        <v>HIGH (19-36)</v>
      </c>
      <c r="G13572">
        <f>INT((D13572-1)/6)+1</f>
        <v>4</v>
      </c>
      <c r="H13572">
        <f>MOD(D13572-1,6)+1</f>
        <v>4</v>
      </c>
      <c r="I13572">
        <f>37-D13572</f>
        <v>15</v>
      </c>
      <c r="J13572">
        <f>ABS(D13572-D13573)</f>
        <v>12</v>
      </c>
    </row>
    <row r="13573">
      <c r="A13573">
        <v>13994</v>
      </c>
      <c r="B13573" t="str">
        <v>2015-06-22</v>
      </c>
      <c r="C13573" t="str">
        <v>Morning</v>
      </c>
      <c r="D13573">
        <v>34</v>
      </c>
      <c r="E13573" t="str">
        <f>IF(MOD(D13573,2)=0,"EVEN","ODD")</f>
        <v>EVEN</v>
      </c>
      <c r="F13573" t="str">
        <f>IF(D13573&lt;=18,"LOW (1-18)","HIGH (19-36)")</f>
        <v>HIGH (19-36)</v>
      </c>
      <c r="G13573">
        <f>INT((D13573-1)/6)+1</f>
        <v>6</v>
      </c>
      <c r="H13573">
        <f>MOD(D13573-1,6)+1</f>
        <v>4</v>
      </c>
      <c r="I13573">
        <f>37-D13573</f>
        <v>3</v>
      </c>
      <c r="J13573">
        <f>ABS(D13573-D13574)</f>
        <v>13</v>
      </c>
    </row>
    <row r="13574">
      <c r="A13574">
        <v>13993</v>
      </c>
      <c r="B13574" t="str">
        <v>2015-06-20</v>
      </c>
      <c r="C13574" t="str">
        <v>Evening</v>
      </c>
      <c r="D13574">
        <v>21</v>
      </c>
      <c r="E13574" t="str">
        <f>IF(MOD(D13574,2)=0,"EVEN","ODD")</f>
        <v>ODD</v>
      </c>
      <c r="F13574" t="str">
        <f>IF(D13574&lt;=18,"LOW (1-18)","HIGH (19-36)")</f>
        <v>HIGH (19-36)</v>
      </c>
      <c r="G13574">
        <f>INT((D13574-1)/6)+1</f>
        <v>4</v>
      </c>
      <c r="H13574">
        <f>MOD(D13574-1,6)+1</f>
        <v>3</v>
      </c>
      <c r="I13574">
        <f>37-D13574</f>
        <v>16</v>
      </c>
      <c r="J13574">
        <f>ABS(D13574-D13575)</f>
        <v>16</v>
      </c>
    </row>
    <row r="13575">
      <c r="A13575">
        <v>13992</v>
      </c>
      <c r="B13575" t="str">
        <v>2015-06-20</v>
      </c>
      <c r="C13575" t="str">
        <v>Midday</v>
      </c>
      <c r="D13575">
        <v>5</v>
      </c>
      <c r="E13575" t="str">
        <f>IF(MOD(D13575,2)=0,"EVEN","ODD")</f>
        <v>ODD</v>
      </c>
      <c r="F13575" t="str">
        <f>IF(D13575&lt;=18,"LOW (1-18)","HIGH (19-36)")</f>
        <v>LOW (1-18)</v>
      </c>
      <c r="G13575">
        <f>INT((D13575-1)/6)+1</f>
        <v>1</v>
      </c>
      <c r="H13575">
        <f>MOD(D13575-1,6)+1</f>
        <v>5</v>
      </c>
      <c r="I13575">
        <f>37-D13575</f>
        <v>32</v>
      </c>
      <c r="J13575">
        <f>ABS(D13575-D13576)</f>
        <v>18</v>
      </c>
    </row>
    <row r="13576">
      <c r="A13576">
        <v>13991</v>
      </c>
      <c r="B13576" t="str">
        <v>2015-06-20</v>
      </c>
      <c r="C13576" t="str">
        <v>Morning</v>
      </c>
      <c r="D13576">
        <v>23</v>
      </c>
      <c r="E13576" t="str">
        <f>IF(MOD(D13576,2)=0,"EVEN","ODD")</f>
        <v>ODD</v>
      </c>
      <c r="F13576" t="str">
        <f>IF(D13576&lt;=18,"LOW (1-18)","HIGH (19-36)")</f>
        <v>HIGH (19-36)</v>
      </c>
      <c r="G13576">
        <f>INT((D13576-1)/6)+1</f>
        <v>4</v>
      </c>
      <c r="H13576">
        <f>MOD(D13576-1,6)+1</f>
        <v>5</v>
      </c>
      <c r="I13576">
        <f>37-D13576</f>
        <v>14</v>
      </c>
      <c r="J13576">
        <f>ABS(D13576-D13577)</f>
        <v>17</v>
      </c>
    </row>
    <row r="13577">
      <c r="A13577">
        <v>13990</v>
      </c>
      <c r="B13577" t="str">
        <v>2015-06-19</v>
      </c>
      <c r="C13577" t="str">
        <v>Evening</v>
      </c>
      <c r="D13577">
        <v>6</v>
      </c>
      <c r="E13577" t="str">
        <f>IF(MOD(D13577,2)=0,"EVEN","ODD")</f>
        <v>EVEN</v>
      </c>
      <c r="F13577" t="str">
        <f>IF(D13577&lt;=18,"LOW (1-18)","HIGH (19-36)")</f>
        <v>LOW (1-18)</v>
      </c>
      <c r="G13577">
        <f>INT((D13577-1)/6)+1</f>
        <v>1</v>
      </c>
      <c r="H13577">
        <f>MOD(D13577-1,6)+1</f>
        <v>6</v>
      </c>
      <c r="I13577">
        <f>37-D13577</f>
        <v>31</v>
      </c>
      <c r="J13577">
        <f>ABS(D13577-D13578)</f>
        <v>5</v>
      </c>
    </row>
    <row r="13578">
      <c r="A13578">
        <v>13989</v>
      </c>
      <c r="B13578" t="str">
        <v>2015-06-19</v>
      </c>
      <c r="C13578" t="str">
        <v>Midday</v>
      </c>
      <c r="D13578">
        <v>1</v>
      </c>
      <c r="E13578" t="str">
        <f>IF(MOD(D13578,2)=0,"EVEN","ODD")</f>
        <v>ODD</v>
      </c>
      <c r="F13578" t="str">
        <f>IF(D13578&lt;=18,"LOW (1-18)","HIGH (19-36)")</f>
        <v>LOW (1-18)</v>
      </c>
      <c r="G13578">
        <f>INT((D13578-1)/6)+1</f>
        <v>1</v>
      </c>
      <c r="H13578">
        <f>MOD(D13578-1,6)+1</f>
        <v>1</v>
      </c>
      <c r="I13578">
        <f>37-D13578</f>
        <v>36</v>
      </c>
      <c r="J13578">
        <f>ABS(D13578-D13579)</f>
        <v>26</v>
      </c>
    </row>
    <row r="13579">
      <c r="A13579">
        <v>13988</v>
      </c>
      <c r="B13579" t="str">
        <v>2015-06-19</v>
      </c>
      <c r="C13579" t="str">
        <v>Morning</v>
      </c>
      <c r="D13579">
        <v>27</v>
      </c>
      <c r="E13579" t="str">
        <f>IF(MOD(D13579,2)=0,"EVEN","ODD")</f>
        <v>ODD</v>
      </c>
      <c r="F13579" t="str">
        <f>IF(D13579&lt;=18,"LOW (1-18)","HIGH (19-36)")</f>
        <v>HIGH (19-36)</v>
      </c>
      <c r="G13579">
        <f>INT((D13579-1)/6)+1</f>
        <v>5</v>
      </c>
      <c r="H13579">
        <f>MOD(D13579-1,6)+1</f>
        <v>3</v>
      </c>
      <c r="I13579">
        <f>37-D13579</f>
        <v>10</v>
      </c>
      <c r="J13579">
        <f>ABS(D13579-D13580)</f>
        <v>12</v>
      </c>
    </row>
    <row r="13580">
      <c r="A13580">
        <v>13987</v>
      </c>
      <c r="B13580" t="str">
        <v>2015-06-18</v>
      </c>
      <c r="C13580" t="str">
        <v>Evening</v>
      </c>
      <c r="D13580">
        <v>15</v>
      </c>
      <c r="E13580" t="str">
        <f>IF(MOD(D13580,2)=0,"EVEN","ODD")</f>
        <v>ODD</v>
      </c>
      <c r="F13580" t="str">
        <f>IF(D13580&lt;=18,"LOW (1-18)","HIGH (19-36)")</f>
        <v>LOW (1-18)</v>
      </c>
      <c r="G13580">
        <f>INT((D13580-1)/6)+1</f>
        <v>3</v>
      </c>
      <c r="H13580">
        <f>MOD(D13580-1,6)+1</f>
        <v>3</v>
      </c>
      <c r="I13580">
        <f>37-D13580</f>
        <v>22</v>
      </c>
      <c r="J13580">
        <f>ABS(D13580-D13581)</f>
        <v>18</v>
      </c>
    </row>
    <row r="13581">
      <c r="A13581">
        <v>13986</v>
      </c>
      <c r="B13581" t="str">
        <v>2015-06-18</v>
      </c>
      <c r="C13581" t="str">
        <v>Midday</v>
      </c>
      <c r="D13581">
        <v>33</v>
      </c>
      <c r="E13581" t="str">
        <f>IF(MOD(D13581,2)=0,"EVEN","ODD")</f>
        <v>ODD</v>
      </c>
      <c r="F13581" t="str">
        <f>IF(D13581&lt;=18,"LOW (1-18)","HIGH (19-36)")</f>
        <v>HIGH (19-36)</v>
      </c>
      <c r="G13581">
        <f>INT((D13581-1)/6)+1</f>
        <v>6</v>
      </c>
      <c r="H13581">
        <f>MOD(D13581-1,6)+1</f>
        <v>3</v>
      </c>
      <c r="I13581">
        <f>37-D13581</f>
        <v>4</v>
      </c>
      <c r="J13581">
        <f>ABS(D13581-D13582)</f>
        <v>10</v>
      </c>
    </row>
    <row r="13582">
      <c r="A13582">
        <v>13985</v>
      </c>
      <c r="B13582" t="str">
        <v>2015-06-18</v>
      </c>
      <c r="C13582" t="str">
        <v>Morning</v>
      </c>
      <c r="D13582">
        <v>23</v>
      </c>
      <c r="E13582" t="str">
        <f>IF(MOD(D13582,2)=0,"EVEN","ODD")</f>
        <v>ODD</v>
      </c>
      <c r="F13582" t="str">
        <f>IF(D13582&lt;=18,"LOW (1-18)","HIGH (19-36)")</f>
        <v>HIGH (19-36)</v>
      </c>
      <c r="G13582">
        <f>INT((D13582-1)/6)+1</f>
        <v>4</v>
      </c>
      <c r="H13582">
        <f>MOD(D13582-1,6)+1</f>
        <v>5</v>
      </c>
      <c r="I13582">
        <f>37-D13582</f>
        <v>14</v>
      </c>
      <c r="J13582">
        <f>ABS(D13582-D13583)</f>
        <v>11</v>
      </c>
    </row>
    <row r="13583">
      <c r="A13583">
        <v>13984</v>
      </c>
      <c r="B13583" t="str">
        <v>2015-06-17</v>
      </c>
      <c r="C13583" t="str">
        <v>Evening</v>
      </c>
      <c r="D13583">
        <v>34</v>
      </c>
      <c r="E13583" t="str">
        <f>IF(MOD(D13583,2)=0,"EVEN","ODD")</f>
        <v>EVEN</v>
      </c>
      <c r="F13583" t="str">
        <f>IF(D13583&lt;=18,"LOW (1-18)","HIGH (19-36)")</f>
        <v>HIGH (19-36)</v>
      </c>
      <c r="G13583">
        <f>INT((D13583-1)/6)+1</f>
        <v>6</v>
      </c>
      <c r="H13583">
        <f>MOD(D13583-1,6)+1</f>
        <v>4</v>
      </c>
      <c r="I13583">
        <f>37-D13583</f>
        <v>3</v>
      </c>
      <c r="J13583">
        <f>ABS(D13583-D13584)</f>
        <v>7</v>
      </c>
    </row>
    <row r="13584">
      <c r="A13584">
        <v>13983</v>
      </c>
      <c r="B13584" t="str">
        <v>2015-06-17</v>
      </c>
      <c r="C13584" t="str">
        <v>Midday</v>
      </c>
      <c r="D13584">
        <v>27</v>
      </c>
      <c r="E13584" t="str">
        <f>IF(MOD(D13584,2)=0,"EVEN","ODD")</f>
        <v>ODD</v>
      </c>
      <c r="F13584" t="str">
        <f>IF(D13584&lt;=18,"LOW (1-18)","HIGH (19-36)")</f>
        <v>HIGH (19-36)</v>
      </c>
      <c r="G13584">
        <f>INT((D13584-1)/6)+1</f>
        <v>5</v>
      </c>
      <c r="H13584">
        <f>MOD(D13584-1,6)+1</f>
        <v>3</v>
      </c>
      <c r="I13584">
        <f>37-D13584</f>
        <v>10</v>
      </c>
      <c r="J13584">
        <f>ABS(D13584-D13585)</f>
        <v>20</v>
      </c>
    </row>
    <row r="13585">
      <c r="A13585">
        <v>13982</v>
      </c>
      <c r="B13585" t="str">
        <v>2015-06-17</v>
      </c>
      <c r="C13585" t="str">
        <v>Morning</v>
      </c>
      <c r="D13585">
        <v>7</v>
      </c>
      <c r="E13585" t="str">
        <f>IF(MOD(D13585,2)=0,"EVEN","ODD")</f>
        <v>ODD</v>
      </c>
      <c r="F13585" t="str">
        <f>IF(D13585&lt;=18,"LOW (1-18)","HIGH (19-36)")</f>
        <v>LOW (1-18)</v>
      </c>
      <c r="G13585">
        <f>INT((D13585-1)/6)+1</f>
        <v>2</v>
      </c>
      <c r="H13585">
        <f>MOD(D13585-1,6)+1</f>
        <v>1</v>
      </c>
      <c r="I13585">
        <f>37-D13585</f>
        <v>30</v>
      </c>
      <c r="J13585">
        <f>ABS(D13585-D13586)</f>
        <v>1</v>
      </c>
    </row>
    <row r="13586">
      <c r="A13586">
        <v>13981</v>
      </c>
      <c r="B13586" t="str">
        <v>2015-06-16</v>
      </c>
      <c r="C13586" t="str">
        <v>Evening</v>
      </c>
      <c r="D13586">
        <v>6</v>
      </c>
      <c r="E13586" t="str">
        <f>IF(MOD(D13586,2)=0,"EVEN","ODD")</f>
        <v>EVEN</v>
      </c>
      <c r="F13586" t="str">
        <f>IF(D13586&lt;=18,"LOW (1-18)","HIGH (19-36)")</f>
        <v>LOW (1-18)</v>
      </c>
      <c r="G13586">
        <f>INT((D13586-1)/6)+1</f>
        <v>1</v>
      </c>
      <c r="H13586">
        <f>MOD(D13586-1,6)+1</f>
        <v>6</v>
      </c>
      <c r="I13586">
        <f>37-D13586</f>
        <v>31</v>
      </c>
      <c r="J13586">
        <f>ABS(D13586-D13587)</f>
        <v>6</v>
      </c>
    </row>
    <row r="13587">
      <c r="A13587">
        <v>13980</v>
      </c>
      <c r="B13587" t="str">
        <v>2015-06-16</v>
      </c>
      <c r="C13587" t="str">
        <v>Midday</v>
      </c>
      <c r="D13587">
        <v>12</v>
      </c>
      <c r="E13587" t="str">
        <f>IF(MOD(D13587,2)=0,"EVEN","ODD")</f>
        <v>EVEN</v>
      </c>
      <c r="F13587" t="str">
        <f>IF(D13587&lt;=18,"LOW (1-18)","HIGH (19-36)")</f>
        <v>LOW (1-18)</v>
      </c>
      <c r="G13587">
        <f>INT((D13587-1)/6)+1</f>
        <v>2</v>
      </c>
      <c r="H13587">
        <f>MOD(D13587-1,6)+1</f>
        <v>6</v>
      </c>
      <c r="I13587">
        <f>37-D13587</f>
        <v>25</v>
      </c>
      <c r="J13587">
        <f>ABS(D13587-D13588)</f>
        <v>16</v>
      </c>
    </row>
    <row r="13588">
      <c r="A13588">
        <v>13979</v>
      </c>
      <c r="B13588" t="str">
        <v>2015-06-16</v>
      </c>
      <c r="C13588" t="str">
        <v>Morning</v>
      </c>
      <c r="D13588">
        <v>28</v>
      </c>
      <c r="E13588" t="str">
        <f>IF(MOD(D13588,2)=0,"EVEN","ODD")</f>
        <v>EVEN</v>
      </c>
      <c r="F13588" t="str">
        <f>IF(D13588&lt;=18,"LOW (1-18)","HIGH (19-36)")</f>
        <v>HIGH (19-36)</v>
      </c>
      <c r="G13588">
        <f>INT((D13588-1)/6)+1</f>
        <v>5</v>
      </c>
      <c r="H13588">
        <f>MOD(D13588-1,6)+1</f>
        <v>4</v>
      </c>
      <c r="I13588">
        <f>37-D13588</f>
        <v>9</v>
      </c>
      <c r="J13588">
        <f>ABS(D13588-D13589)</f>
        <v>3</v>
      </c>
    </row>
    <row r="13589">
      <c r="A13589">
        <v>13978</v>
      </c>
      <c r="B13589" t="str">
        <v>2015-06-15</v>
      </c>
      <c r="C13589" t="str">
        <v>Evening</v>
      </c>
      <c r="D13589">
        <v>25</v>
      </c>
      <c r="E13589" t="str">
        <f>IF(MOD(D13589,2)=0,"EVEN","ODD")</f>
        <v>ODD</v>
      </c>
      <c r="F13589" t="str">
        <f>IF(D13589&lt;=18,"LOW (1-18)","HIGH (19-36)")</f>
        <v>HIGH (19-36)</v>
      </c>
      <c r="G13589">
        <f>INT((D13589-1)/6)+1</f>
        <v>5</v>
      </c>
      <c r="H13589">
        <f>MOD(D13589-1,6)+1</f>
        <v>1</v>
      </c>
      <c r="I13589">
        <f>37-D13589</f>
        <v>12</v>
      </c>
      <c r="J13589">
        <f>ABS(D13589-D13590)</f>
        <v>17</v>
      </c>
    </row>
    <row r="13590">
      <c r="A13590">
        <v>13977</v>
      </c>
      <c r="B13590" t="str">
        <v>2015-06-15</v>
      </c>
      <c r="C13590" t="str">
        <v>Midday</v>
      </c>
      <c r="D13590">
        <v>8</v>
      </c>
      <c r="E13590" t="str">
        <f>IF(MOD(D13590,2)=0,"EVEN","ODD")</f>
        <v>EVEN</v>
      </c>
      <c r="F13590" t="str">
        <f>IF(D13590&lt;=18,"LOW (1-18)","HIGH (19-36)")</f>
        <v>LOW (1-18)</v>
      </c>
      <c r="G13590">
        <f>INT((D13590-1)/6)+1</f>
        <v>2</v>
      </c>
      <c r="H13590">
        <f>MOD(D13590-1,6)+1</f>
        <v>2</v>
      </c>
      <c r="I13590">
        <f>37-D13590</f>
        <v>29</v>
      </c>
      <c r="J13590">
        <f>ABS(D13590-D13591)</f>
        <v>2</v>
      </c>
    </row>
    <row r="13591">
      <c r="A13591">
        <v>13976</v>
      </c>
      <c r="B13591" t="str">
        <v>2015-06-15</v>
      </c>
      <c r="C13591" t="str">
        <v>Morning</v>
      </c>
      <c r="D13591">
        <v>6</v>
      </c>
      <c r="E13591" t="str">
        <f>IF(MOD(D13591,2)=0,"EVEN","ODD")</f>
        <v>EVEN</v>
      </c>
      <c r="F13591" t="str">
        <f>IF(D13591&lt;=18,"LOW (1-18)","HIGH (19-36)")</f>
        <v>LOW (1-18)</v>
      </c>
      <c r="G13591">
        <f>INT((D13591-1)/6)+1</f>
        <v>1</v>
      </c>
      <c r="H13591">
        <f>MOD(D13591-1,6)+1</f>
        <v>6</v>
      </c>
      <c r="I13591">
        <f>37-D13591</f>
        <v>31</v>
      </c>
      <c r="J13591">
        <f>ABS(D13591-D13592)</f>
        <v>1</v>
      </c>
    </row>
    <row r="13592">
      <c r="A13592">
        <v>13975</v>
      </c>
      <c r="B13592" t="str">
        <v>2015-06-13</v>
      </c>
      <c r="C13592" t="str">
        <v>Evening</v>
      </c>
      <c r="D13592">
        <v>7</v>
      </c>
      <c r="E13592" t="str">
        <f>IF(MOD(D13592,2)=0,"EVEN","ODD")</f>
        <v>ODD</v>
      </c>
      <c r="F13592" t="str">
        <f>IF(D13592&lt;=18,"LOW (1-18)","HIGH (19-36)")</f>
        <v>LOW (1-18)</v>
      </c>
      <c r="G13592">
        <f>INT((D13592-1)/6)+1</f>
        <v>2</v>
      </c>
      <c r="H13592">
        <f>MOD(D13592-1,6)+1</f>
        <v>1</v>
      </c>
      <c r="I13592">
        <f>37-D13592</f>
        <v>30</v>
      </c>
      <c r="J13592">
        <f>ABS(D13592-D13593)</f>
        <v>0</v>
      </c>
    </row>
    <row r="13593">
      <c r="A13593">
        <v>13974</v>
      </c>
      <c r="B13593" t="str">
        <v>2015-06-13</v>
      </c>
      <c r="C13593" t="str">
        <v>Midday</v>
      </c>
      <c r="D13593">
        <v>7</v>
      </c>
      <c r="E13593" t="str">
        <f>IF(MOD(D13593,2)=0,"EVEN","ODD")</f>
        <v>ODD</v>
      </c>
      <c r="F13593" t="str">
        <f>IF(D13593&lt;=18,"LOW (1-18)","HIGH (19-36)")</f>
        <v>LOW (1-18)</v>
      </c>
      <c r="G13593">
        <f>INT((D13593-1)/6)+1</f>
        <v>2</v>
      </c>
      <c r="H13593">
        <f>MOD(D13593-1,6)+1</f>
        <v>1</v>
      </c>
      <c r="I13593">
        <f>37-D13593</f>
        <v>30</v>
      </c>
      <c r="J13593">
        <f>ABS(D13593-D13594)</f>
        <v>18</v>
      </c>
    </row>
    <row r="13594">
      <c r="A13594">
        <v>13973</v>
      </c>
      <c r="B13594" t="str">
        <v>2015-06-13</v>
      </c>
      <c r="C13594" t="str">
        <v>Morning</v>
      </c>
      <c r="D13594">
        <v>25</v>
      </c>
      <c r="E13594" t="str">
        <f>IF(MOD(D13594,2)=0,"EVEN","ODD")</f>
        <v>ODD</v>
      </c>
      <c r="F13594" t="str">
        <f>IF(D13594&lt;=18,"LOW (1-18)","HIGH (19-36)")</f>
        <v>HIGH (19-36)</v>
      </c>
      <c r="G13594">
        <f>INT((D13594-1)/6)+1</f>
        <v>5</v>
      </c>
      <c r="H13594">
        <f>MOD(D13594-1,6)+1</f>
        <v>1</v>
      </c>
      <c r="I13594">
        <f>37-D13594</f>
        <v>12</v>
      </c>
      <c r="J13594">
        <f>ABS(D13594-D13595)</f>
        <v>24</v>
      </c>
    </row>
    <row r="13595">
      <c r="A13595">
        <v>13972</v>
      </c>
      <c r="B13595" t="str">
        <v>2015-06-12</v>
      </c>
      <c r="C13595" t="str">
        <v>Evening</v>
      </c>
      <c r="D13595">
        <v>1</v>
      </c>
      <c r="E13595" t="str">
        <f>IF(MOD(D13595,2)=0,"EVEN","ODD")</f>
        <v>ODD</v>
      </c>
      <c r="F13595" t="str">
        <f>IF(D13595&lt;=18,"LOW (1-18)","HIGH (19-36)")</f>
        <v>LOW (1-18)</v>
      </c>
      <c r="G13595">
        <f>INT((D13595-1)/6)+1</f>
        <v>1</v>
      </c>
      <c r="H13595">
        <f>MOD(D13595-1,6)+1</f>
        <v>1</v>
      </c>
      <c r="I13595">
        <f>37-D13595</f>
        <v>36</v>
      </c>
      <c r="J13595">
        <f>ABS(D13595-D13596)</f>
        <v>30</v>
      </c>
    </row>
    <row r="13596">
      <c r="A13596">
        <v>13971</v>
      </c>
      <c r="B13596" t="str">
        <v>2015-06-12</v>
      </c>
      <c r="C13596" t="str">
        <v>Midday</v>
      </c>
      <c r="D13596">
        <v>31</v>
      </c>
      <c r="E13596" t="str">
        <f>IF(MOD(D13596,2)=0,"EVEN","ODD")</f>
        <v>ODD</v>
      </c>
      <c r="F13596" t="str">
        <f>IF(D13596&lt;=18,"LOW (1-18)","HIGH (19-36)")</f>
        <v>HIGH (19-36)</v>
      </c>
      <c r="G13596">
        <f>INT((D13596-1)/6)+1</f>
        <v>6</v>
      </c>
      <c r="H13596">
        <f>MOD(D13596-1,6)+1</f>
        <v>1</v>
      </c>
      <c r="I13596">
        <f>37-D13596</f>
        <v>6</v>
      </c>
      <c r="J13596">
        <f>ABS(D13596-D13597)</f>
        <v>11</v>
      </c>
    </row>
    <row r="13597">
      <c r="A13597">
        <v>13970</v>
      </c>
      <c r="B13597" t="str">
        <v>2015-06-12</v>
      </c>
      <c r="C13597" t="str">
        <v>Morning</v>
      </c>
      <c r="D13597">
        <v>20</v>
      </c>
      <c r="E13597" t="str">
        <f>IF(MOD(D13597,2)=0,"EVEN","ODD")</f>
        <v>EVEN</v>
      </c>
      <c r="F13597" t="str">
        <f>IF(D13597&lt;=18,"LOW (1-18)","HIGH (19-36)")</f>
        <v>HIGH (19-36)</v>
      </c>
      <c r="G13597">
        <f>INT((D13597-1)/6)+1</f>
        <v>4</v>
      </c>
      <c r="H13597">
        <f>MOD(D13597-1,6)+1</f>
        <v>2</v>
      </c>
      <c r="I13597">
        <f>37-D13597</f>
        <v>17</v>
      </c>
      <c r="J13597">
        <f>ABS(D13597-D13598)</f>
        <v>8</v>
      </c>
    </row>
    <row r="13598">
      <c r="A13598">
        <v>13969</v>
      </c>
      <c r="B13598" t="str">
        <v>2015-06-11</v>
      </c>
      <c r="C13598" t="str">
        <v>Evening</v>
      </c>
      <c r="D13598">
        <v>12</v>
      </c>
      <c r="E13598" t="str">
        <f>IF(MOD(D13598,2)=0,"EVEN","ODD")</f>
        <v>EVEN</v>
      </c>
      <c r="F13598" t="str">
        <f>IF(D13598&lt;=18,"LOW (1-18)","HIGH (19-36)")</f>
        <v>LOW (1-18)</v>
      </c>
      <c r="G13598">
        <f>INT((D13598-1)/6)+1</f>
        <v>2</v>
      </c>
      <c r="H13598">
        <f>MOD(D13598-1,6)+1</f>
        <v>6</v>
      </c>
      <c r="I13598">
        <f>37-D13598</f>
        <v>25</v>
      </c>
      <c r="J13598">
        <f>ABS(D13598-D13599)</f>
        <v>10</v>
      </c>
    </row>
    <row r="13599">
      <c r="A13599">
        <v>13968</v>
      </c>
      <c r="B13599" t="str">
        <v>2015-06-11</v>
      </c>
      <c r="C13599" t="str">
        <v>Midday</v>
      </c>
      <c r="D13599">
        <v>2</v>
      </c>
      <c r="E13599" t="str">
        <f>IF(MOD(D13599,2)=0,"EVEN","ODD")</f>
        <v>EVEN</v>
      </c>
      <c r="F13599" t="str">
        <f>IF(D13599&lt;=18,"LOW (1-18)","HIGH (19-36)")</f>
        <v>LOW (1-18)</v>
      </c>
      <c r="G13599">
        <f>INT((D13599-1)/6)+1</f>
        <v>1</v>
      </c>
      <c r="H13599">
        <f>MOD(D13599-1,6)+1</f>
        <v>2</v>
      </c>
      <c r="I13599">
        <f>37-D13599</f>
        <v>35</v>
      </c>
      <c r="J13599">
        <f>ABS(D13599-D13600)</f>
        <v>22</v>
      </c>
    </row>
    <row r="13600">
      <c r="A13600">
        <v>13967</v>
      </c>
      <c r="B13600" t="str">
        <v>2015-06-11</v>
      </c>
      <c r="C13600" t="str">
        <v>Morning</v>
      </c>
      <c r="D13600">
        <v>24</v>
      </c>
      <c r="E13600" t="str">
        <f>IF(MOD(D13600,2)=0,"EVEN","ODD")</f>
        <v>EVEN</v>
      </c>
      <c r="F13600" t="str">
        <f>IF(D13600&lt;=18,"LOW (1-18)","HIGH (19-36)")</f>
        <v>HIGH (19-36)</v>
      </c>
      <c r="G13600">
        <f>INT((D13600-1)/6)+1</f>
        <v>4</v>
      </c>
      <c r="H13600">
        <f>MOD(D13600-1,6)+1</f>
        <v>6</v>
      </c>
      <c r="I13600">
        <f>37-D13600</f>
        <v>13</v>
      </c>
      <c r="J13600">
        <f>ABS(D13600-D13601)</f>
        <v>4</v>
      </c>
    </row>
    <row r="13601">
      <c r="A13601">
        <v>13966</v>
      </c>
      <c r="B13601" t="str">
        <v>2015-06-10</v>
      </c>
      <c r="C13601" t="str">
        <v>Evening</v>
      </c>
      <c r="D13601">
        <v>28</v>
      </c>
      <c r="E13601" t="str">
        <f>IF(MOD(D13601,2)=0,"EVEN","ODD")</f>
        <v>EVEN</v>
      </c>
      <c r="F13601" t="str">
        <f>IF(D13601&lt;=18,"LOW (1-18)","HIGH (19-36)")</f>
        <v>HIGH (19-36)</v>
      </c>
      <c r="G13601">
        <f>INT((D13601-1)/6)+1</f>
        <v>5</v>
      </c>
      <c r="H13601">
        <f>MOD(D13601-1,6)+1</f>
        <v>4</v>
      </c>
      <c r="I13601">
        <f>37-D13601</f>
        <v>9</v>
      </c>
      <c r="J13601">
        <f>ABS(D13601-D13602)</f>
        <v>24</v>
      </c>
    </row>
    <row r="13602">
      <c r="A13602">
        <v>13965</v>
      </c>
      <c r="B13602" t="str">
        <v>2015-06-10</v>
      </c>
      <c r="C13602" t="str">
        <v>Midday</v>
      </c>
      <c r="D13602">
        <v>4</v>
      </c>
      <c r="E13602" t="str">
        <f>IF(MOD(D13602,2)=0,"EVEN","ODD")</f>
        <v>EVEN</v>
      </c>
      <c r="F13602" t="str">
        <f>IF(D13602&lt;=18,"LOW (1-18)","HIGH (19-36)")</f>
        <v>LOW (1-18)</v>
      </c>
      <c r="G13602">
        <f>INT((D13602-1)/6)+1</f>
        <v>1</v>
      </c>
      <c r="H13602">
        <f>MOD(D13602-1,6)+1</f>
        <v>4</v>
      </c>
      <c r="I13602">
        <f>37-D13602</f>
        <v>33</v>
      </c>
      <c r="J13602">
        <f>ABS(D13602-D13603)</f>
        <v>19</v>
      </c>
    </row>
    <row r="13603">
      <c r="A13603">
        <v>13964</v>
      </c>
      <c r="B13603" t="str">
        <v>2015-06-10</v>
      </c>
      <c r="C13603" t="str">
        <v>Morning</v>
      </c>
      <c r="D13603">
        <v>23</v>
      </c>
      <c r="E13603" t="str">
        <f>IF(MOD(D13603,2)=0,"EVEN","ODD")</f>
        <v>ODD</v>
      </c>
      <c r="F13603" t="str">
        <f>IF(D13603&lt;=18,"LOW (1-18)","HIGH (19-36)")</f>
        <v>HIGH (19-36)</v>
      </c>
      <c r="G13603">
        <f>INT((D13603-1)/6)+1</f>
        <v>4</v>
      </c>
      <c r="H13603">
        <f>MOD(D13603-1,6)+1</f>
        <v>5</v>
      </c>
      <c r="I13603">
        <f>37-D13603</f>
        <v>14</v>
      </c>
      <c r="J13603">
        <f>ABS(D13603-D13604)</f>
        <v>11</v>
      </c>
    </row>
    <row r="13604">
      <c r="A13604">
        <v>13963</v>
      </c>
      <c r="B13604" t="str">
        <v>2015-06-09</v>
      </c>
      <c r="C13604" t="str">
        <v>Evening</v>
      </c>
      <c r="D13604">
        <v>12</v>
      </c>
      <c r="E13604" t="str">
        <f>IF(MOD(D13604,2)=0,"EVEN","ODD")</f>
        <v>EVEN</v>
      </c>
      <c r="F13604" t="str">
        <f>IF(D13604&lt;=18,"LOW (1-18)","HIGH (19-36)")</f>
        <v>LOW (1-18)</v>
      </c>
      <c r="G13604">
        <f>INT((D13604-1)/6)+1</f>
        <v>2</v>
      </c>
      <c r="H13604">
        <f>MOD(D13604-1,6)+1</f>
        <v>6</v>
      </c>
      <c r="I13604">
        <f>37-D13604</f>
        <v>25</v>
      </c>
      <c r="J13604">
        <f>ABS(D13604-D13605)</f>
        <v>9</v>
      </c>
    </row>
    <row r="13605">
      <c r="A13605">
        <v>13962</v>
      </c>
      <c r="B13605" t="str">
        <v>2015-06-09</v>
      </c>
      <c r="C13605" t="str">
        <v>Midday</v>
      </c>
      <c r="D13605">
        <v>3</v>
      </c>
      <c r="E13605" t="str">
        <f>IF(MOD(D13605,2)=0,"EVEN","ODD")</f>
        <v>ODD</v>
      </c>
      <c r="F13605" t="str">
        <f>IF(D13605&lt;=18,"LOW (1-18)","HIGH (19-36)")</f>
        <v>LOW (1-18)</v>
      </c>
      <c r="G13605">
        <f>INT((D13605-1)/6)+1</f>
        <v>1</v>
      </c>
      <c r="H13605">
        <f>MOD(D13605-1,6)+1</f>
        <v>3</v>
      </c>
      <c r="I13605">
        <f>37-D13605</f>
        <v>34</v>
      </c>
      <c r="J13605">
        <f>ABS(D13605-D13606)</f>
        <v>14</v>
      </c>
    </row>
    <row r="13606">
      <c r="A13606">
        <v>13961</v>
      </c>
      <c r="B13606" t="str">
        <v>2015-06-09</v>
      </c>
      <c r="C13606" t="str">
        <v>Morning</v>
      </c>
      <c r="D13606">
        <v>17</v>
      </c>
      <c r="E13606" t="str">
        <f>IF(MOD(D13606,2)=0,"EVEN","ODD")</f>
        <v>ODD</v>
      </c>
      <c r="F13606" t="str">
        <f>IF(D13606&lt;=18,"LOW (1-18)","HIGH (19-36)")</f>
        <v>LOW (1-18)</v>
      </c>
      <c r="G13606">
        <f>INT((D13606-1)/6)+1</f>
        <v>3</v>
      </c>
      <c r="H13606">
        <f>MOD(D13606-1,6)+1</f>
        <v>5</v>
      </c>
      <c r="I13606">
        <f>37-D13606</f>
        <v>20</v>
      </c>
      <c r="J13606">
        <f>ABS(D13606-D13607)</f>
        <v>5</v>
      </c>
    </row>
    <row r="13607">
      <c r="A13607">
        <v>13960</v>
      </c>
      <c r="B13607" t="str">
        <v>2015-06-08</v>
      </c>
      <c r="C13607" t="str">
        <v>Evening</v>
      </c>
      <c r="D13607">
        <v>12</v>
      </c>
      <c r="E13607" t="str">
        <f>IF(MOD(D13607,2)=0,"EVEN","ODD")</f>
        <v>EVEN</v>
      </c>
      <c r="F13607" t="str">
        <f>IF(D13607&lt;=18,"LOW (1-18)","HIGH (19-36)")</f>
        <v>LOW (1-18)</v>
      </c>
      <c r="G13607">
        <f>INT((D13607-1)/6)+1</f>
        <v>2</v>
      </c>
      <c r="H13607">
        <f>MOD(D13607-1,6)+1</f>
        <v>6</v>
      </c>
      <c r="I13607">
        <f>37-D13607</f>
        <v>25</v>
      </c>
      <c r="J13607">
        <f>ABS(D13607-D13608)</f>
        <v>8</v>
      </c>
    </row>
    <row r="13608">
      <c r="A13608">
        <v>13959</v>
      </c>
      <c r="B13608" t="str">
        <v>2015-06-08</v>
      </c>
      <c r="C13608" t="str">
        <v>Midday</v>
      </c>
      <c r="D13608">
        <v>4</v>
      </c>
      <c r="E13608" t="str">
        <f>IF(MOD(D13608,2)=0,"EVEN","ODD")</f>
        <v>EVEN</v>
      </c>
      <c r="F13608" t="str">
        <f>IF(D13608&lt;=18,"LOW (1-18)","HIGH (19-36)")</f>
        <v>LOW (1-18)</v>
      </c>
      <c r="G13608">
        <f>INT((D13608-1)/6)+1</f>
        <v>1</v>
      </c>
      <c r="H13608">
        <f>MOD(D13608-1,6)+1</f>
        <v>4</v>
      </c>
      <c r="I13608">
        <f>37-D13608</f>
        <v>33</v>
      </c>
      <c r="J13608">
        <f>ABS(D13608-D13609)</f>
        <v>17</v>
      </c>
    </row>
    <row r="13609">
      <c r="A13609">
        <v>13958</v>
      </c>
      <c r="B13609" t="str">
        <v>2015-06-08</v>
      </c>
      <c r="C13609" t="str">
        <v>Morning</v>
      </c>
      <c r="D13609">
        <v>21</v>
      </c>
      <c r="E13609" t="str">
        <f>IF(MOD(D13609,2)=0,"EVEN","ODD")</f>
        <v>ODD</v>
      </c>
      <c r="F13609" t="str">
        <f>IF(D13609&lt;=18,"LOW (1-18)","HIGH (19-36)")</f>
        <v>HIGH (19-36)</v>
      </c>
      <c r="G13609">
        <f>INT((D13609-1)/6)+1</f>
        <v>4</v>
      </c>
      <c r="H13609">
        <f>MOD(D13609-1,6)+1</f>
        <v>3</v>
      </c>
      <c r="I13609">
        <f>37-D13609</f>
        <v>16</v>
      </c>
      <c r="J13609">
        <f>ABS(D13609-D13610)</f>
        <v>9</v>
      </c>
    </row>
    <row r="13610">
      <c r="A13610">
        <v>13957</v>
      </c>
      <c r="B13610" t="str">
        <v>2015-06-06</v>
      </c>
      <c r="C13610" t="str">
        <v>Evening</v>
      </c>
      <c r="D13610">
        <v>30</v>
      </c>
      <c r="E13610" t="str">
        <f>IF(MOD(D13610,2)=0,"EVEN","ODD")</f>
        <v>EVEN</v>
      </c>
      <c r="F13610" t="str">
        <f>IF(D13610&lt;=18,"LOW (1-18)","HIGH (19-36)")</f>
        <v>HIGH (19-36)</v>
      </c>
      <c r="G13610">
        <f>INT((D13610-1)/6)+1</f>
        <v>5</v>
      </c>
      <c r="H13610">
        <f>MOD(D13610-1,6)+1</f>
        <v>6</v>
      </c>
      <c r="I13610">
        <f>37-D13610</f>
        <v>7</v>
      </c>
      <c r="J13610">
        <f>ABS(D13610-D13611)</f>
        <v>7</v>
      </c>
    </row>
    <row r="13611">
      <c r="A13611">
        <v>13956</v>
      </c>
      <c r="B13611" t="str">
        <v>2015-06-06</v>
      </c>
      <c r="C13611" t="str">
        <v>Midday</v>
      </c>
      <c r="D13611">
        <v>23</v>
      </c>
      <c r="E13611" t="str">
        <f>IF(MOD(D13611,2)=0,"EVEN","ODD")</f>
        <v>ODD</v>
      </c>
      <c r="F13611" t="str">
        <f>IF(D13611&lt;=18,"LOW (1-18)","HIGH (19-36)")</f>
        <v>HIGH (19-36)</v>
      </c>
      <c r="G13611">
        <f>INT((D13611-1)/6)+1</f>
        <v>4</v>
      </c>
      <c r="H13611">
        <f>MOD(D13611-1,6)+1</f>
        <v>5</v>
      </c>
      <c r="I13611">
        <f>37-D13611</f>
        <v>14</v>
      </c>
      <c r="J13611">
        <f>ABS(D13611-D13612)</f>
        <v>11</v>
      </c>
    </row>
    <row r="13612">
      <c r="A13612">
        <v>13955</v>
      </c>
      <c r="B13612" t="str">
        <v>2015-06-06</v>
      </c>
      <c r="C13612" t="str">
        <v>Morning</v>
      </c>
      <c r="D13612">
        <v>12</v>
      </c>
      <c r="E13612" t="str">
        <f>IF(MOD(D13612,2)=0,"EVEN","ODD")</f>
        <v>EVEN</v>
      </c>
      <c r="F13612" t="str">
        <f>IF(D13612&lt;=18,"LOW (1-18)","HIGH (19-36)")</f>
        <v>LOW (1-18)</v>
      </c>
      <c r="G13612">
        <f>INT((D13612-1)/6)+1</f>
        <v>2</v>
      </c>
      <c r="H13612">
        <f>MOD(D13612-1,6)+1</f>
        <v>6</v>
      </c>
      <c r="I13612">
        <f>37-D13612</f>
        <v>25</v>
      </c>
      <c r="J13612">
        <f>ABS(D13612-D13613)</f>
        <v>17</v>
      </c>
    </row>
    <row r="13613">
      <c r="A13613">
        <v>13954</v>
      </c>
      <c r="B13613" t="str">
        <v>2015-06-05</v>
      </c>
      <c r="C13613" t="str">
        <v>Evening</v>
      </c>
      <c r="D13613">
        <v>29</v>
      </c>
      <c r="E13613" t="str">
        <f>IF(MOD(D13613,2)=0,"EVEN","ODD")</f>
        <v>ODD</v>
      </c>
      <c r="F13613" t="str">
        <f>IF(D13613&lt;=18,"LOW (1-18)","HIGH (19-36)")</f>
        <v>HIGH (19-36)</v>
      </c>
      <c r="G13613">
        <f>INT((D13613-1)/6)+1</f>
        <v>5</v>
      </c>
      <c r="H13613">
        <f>MOD(D13613-1,6)+1</f>
        <v>5</v>
      </c>
      <c r="I13613">
        <f>37-D13613</f>
        <v>8</v>
      </c>
      <c r="J13613">
        <f>ABS(D13613-D13614)</f>
        <v>16</v>
      </c>
    </row>
    <row r="13614">
      <c r="A13614">
        <v>13953</v>
      </c>
      <c r="B13614" t="str">
        <v>2015-06-05</v>
      </c>
      <c r="C13614" t="str">
        <v>Midday</v>
      </c>
      <c r="D13614">
        <v>13</v>
      </c>
      <c r="E13614" t="str">
        <f>IF(MOD(D13614,2)=0,"EVEN","ODD")</f>
        <v>ODD</v>
      </c>
      <c r="F13614" t="str">
        <f>IF(D13614&lt;=18,"LOW (1-18)","HIGH (19-36)")</f>
        <v>LOW (1-18)</v>
      </c>
      <c r="G13614">
        <f>INT((D13614-1)/6)+1</f>
        <v>3</v>
      </c>
      <c r="H13614">
        <f>MOD(D13614-1,6)+1</f>
        <v>1</v>
      </c>
      <c r="I13614">
        <f>37-D13614</f>
        <v>24</v>
      </c>
      <c r="J13614">
        <f>ABS(D13614-D13615)</f>
        <v>6</v>
      </c>
    </row>
    <row r="13615">
      <c r="A13615">
        <v>13952</v>
      </c>
      <c r="B13615" t="str">
        <v>2015-06-05</v>
      </c>
      <c r="C13615" t="str">
        <v>Morning</v>
      </c>
      <c r="D13615">
        <v>19</v>
      </c>
      <c r="E13615" t="str">
        <f>IF(MOD(D13615,2)=0,"EVEN","ODD")</f>
        <v>ODD</v>
      </c>
      <c r="F13615" t="str">
        <f>IF(D13615&lt;=18,"LOW (1-18)","HIGH (19-36)")</f>
        <v>HIGH (19-36)</v>
      </c>
      <c r="G13615">
        <f>INT((D13615-1)/6)+1</f>
        <v>4</v>
      </c>
      <c r="H13615">
        <f>MOD(D13615-1,6)+1</f>
        <v>1</v>
      </c>
      <c r="I13615">
        <f>37-D13615</f>
        <v>18</v>
      </c>
      <c r="J13615">
        <f>ABS(D13615-D13616)</f>
        <v>11</v>
      </c>
    </row>
    <row r="13616">
      <c r="A13616">
        <v>13951</v>
      </c>
      <c r="B13616" t="str">
        <v>2015-06-03</v>
      </c>
      <c r="C13616" t="str">
        <v>Evening</v>
      </c>
      <c r="D13616">
        <v>30</v>
      </c>
      <c r="E13616" t="str">
        <f>IF(MOD(D13616,2)=0,"EVEN","ODD")</f>
        <v>EVEN</v>
      </c>
      <c r="F13616" t="str">
        <f>IF(D13616&lt;=18,"LOW (1-18)","HIGH (19-36)")</f>
        <v>HIGH (19-36)</v>
      </c>
      <c r="G13616">
        <f>INT((D13616-1)/6)+1</f>
        <v>5</v>
      </c>
      <c r="H13616">
        <f>MOD(D13616-1,6)+1</f>
        <v>6</v>
      </c>
      <c r="I13616">
        <f>37-D13616</f>
        <v>7</v>
      </c>
      <c r="J13616">
        <f>ABS(D13616-D13617)</f>
        <v>25</v>
      </c>
    </row>
    <row r="13617">
      <c r="A13617">
        <v>13950</v>
      </c>
      <c r="B13617" t="str">
        <v>2015-06-03</v>
      </c>
      <c r="C13617" t="str">
        <v>Midday</v>
      </c>
      <c r="D13617">
        <v>5</v>
      </c>
      <c r="E13617" t="str">
        <f>IF(MOD(D13617,2)=0,"EVEN","ODD")</f>
        <v>ODD</v>
      </c>
      <c r="F13617" t="str">
        <f>IF(D13617&lt;=18,"LOW (1-18)","HIGH (19-36)")</f>
        <v>LOW (1-18)</v>
      </c>
      <c r="G13617">
        <f>INT((D13617-1)/6)+1</f>
        <v>1</v>
      </c>
      <c r="H13617">
        <f>MOD(D13617-1,6)+1</f>
        <v>5</v>
      </c>
      <c r="I13617">
        <f>37-D13617</f>
        <v>32</v>
      </c>
      <c r="J13617">
        <f>ABS(D13617-D13618)</f>
        <v>6</v>
      </c>
    </row>
    <row r="13618">
      <c r="A13618">
        <v>13949</v>
      </c>
      <c r="B13618" t="str">
        <v>2015-06-03</v>
      </c>
      <c r="C13618" t="str">
        <v>Morning</v>
      </c>
      <c r="D13618">
        <v>11</v>
      </c>
      <c r="E13618" t="str">
        <f>IF(MOD(D13618,2)=0,"EVEN","ODD")</f>
        <v>ODD</v>
      </c>
      <c r="F13618" t="str">
        <f>IF(D13618&lt;=18,"LOW (1-18)","HIGH (19-36)")</f>
        <v>LOW (1-18)</v>
      </c>
      <c r="G13618">
        <f>INT((D13618-1)/6)+1</f>
        <v>2</v>
      </c>
      <c r="H13618">
        <f>MOD(D13618-1,6)+1</f>
        <v>5</v>
      </c>
      <c r="I13618">
        <f>37-D13618</f>
        <v>26</v>
      </c>
      <c r="J13618">
        <f>ABS(D13618-D13619)</f>
        <v>15</v>
      </c>
    </row>
    <row r="13619">
      <c r="A13619">
        <v>13948</v>
      </c>
      <c r="B13619" t="str">
        <v>2015-06-02</v>
      </c>
      <c r="C13619" t="str">
        <v>Evening</v>
      </c>
      <c r="D13619">
        <v>26</v>
      </c>
      <c r="E13619" t="str">
        <f>IF(MOD(D13619,2)=0,"EVEN","ODD")</f>
        <v>EVEN</v>
      </c>
      <c r="F13619" t="str">
        <f>IF(D13619&lt;=18,"LOW (1-18)","HIGH (19-36)")</f>
        <v>HIGH (19-36)</v>
      </c>
      <c r="G13619">
        <f>INT((D13619-1)/6)+1</f>
        <v>5</v>
      </c>
      <c r="H13619">
        <f>MOD(D13619-1,6)+1</f>
        <v>2</v>
      </c>
      <c r="I13619">
        <f>37-D13619</f>
        <v>11</v>
      </c>
      <c r="J13619">
        <f>ABS(D13619-D13620)</f>
        <v>6</v>
      </c>
    </row>
    <row r="13620">
      <c r="A13620">
        <v>13947</v>
      </c>
      <c r="B13620" t="str">
        <v>2015-06-02</v>
      </c>
      <c r="C13620" t="str">
        <v>Midday</v>
      </c>
      <c r="D13620">
        <v>32</v>
      </c>
      <c r="E13620" t="str">
        <f>IF(MOD(D13620,2)=0,"EVEN","ODD")</f>
        <v>EVEN</v>
      </c>
      <c r="F13620" t="str">
        <f>IF(D13620&lt;=18,"LOW (1-18)","HIGH (19-36)")</f>
        <v>HIGH (19-36)</v>
      </c>
      <c r="G13620">
        <f>INT((D13620-1)/6)+1</f>
        <v>6</v>
      </c>
      <c r="H13620">
        <f>MOD(D13620-1,6)+1</f>
        <v>2</v>
      </c>
      <c r="I13620">
        <f>37-D13620</f>
        <v>5</v>
      </c>
      <c r="J13620">
        <f>ABS(D13620-D13621)</f>
        <v>23</v>
      </c>
    </row>
    <row r="13621">
      <c r="A13621">
        <v>13946</v>
      </c>
      <c r="B13621" t="str">
        <v>2015-06-02</v>
      </c>
      <c r="C13621" t="str">
        <v>Morning</v>
      </c>
      <c r="D13621">
        <v>9</v>
      </c>
      <c r="E13621" t="str">
        <f>IF(MOD(D13621,2)=0,"EVEN","ODD")</f>
        <v>ODD</v>
      </c>
      <c r="F13621" t="str">
        <f>IF(D13621&lt;=18,"LOW (1-18)","HIGH (19-36)")</f>
        <v>LOW (1-18)</v>
      </c>
      <c r="G13621">
        <f>INT((D13621-1)/6)+1</f>
        <v>2</v>
      </c>
      <c r="H13621">
        <f>MOD(D13621-1,6)+1</f>
        <v>3</v>
      </c>
      <c r="I13621">
        <f>37-D13621</f>
        <v>28</v>
      </c>
      <c r="J13621">
        <f>ABS(D13621-D13622)</f>
        <v>12</v>
      </c>
    </row>
    <row r="13622">
      <c r="A13622">
        <v>13945</v>
      </c>
      <c r="B13622" t="str">
        <v>2015-06-01</v>
      </c>
      <c r="C13622" t="str">
        <v>Evening</v>
      </c>
      <c r="D13622">
        <v>21</v>
      </c>
      <c r="E13622" t="str">
        <f>IF(MOD(D13622,2)=0,"EVEN","ODD")</f>
        <v>ODD</v>
      </c>
      <c r="F13622" t="str">
        <f>IF(D13622&lt;=18,"LOW (1-18)","HIGH (19-36)")</f>
        <v>HIGH (19-36)</v>
      </c>
      <c r="G13622">
        <f>INT((D13622-1)/6)+1</f>
        <v>4</v>
      </c>
      <c r="H13622">
        <f>MOD(D13622-1,6)+1</f>
        <v>3</v>
      </c>
      <c r="I13622">
        <f>37-D13622</f>
        <v>16</v>
      </c>
      <c r="J13622">
        <f>ABS(D13622-D13623)</f>
        <v>14</v>
      </c>
    </row>
    <row r="13623">
      <c r="A13623">
        <v>13944</v>
      </c>
      <c r="B13623" t="str">
        <v>2015-06-01</v>
      </c>
      <c r="C13623" t="str">
        <v>Midday</v>
      </c>
      <c r="D13623">
        <v>35</v>
      </c>
      <c r="E13623" t="str">
        <f>IF(MOD(D13623,2)=0,"EVEN","ODD")</f>
        <v>ODD</v>
      </c>
      <c r="F13623" t="str">
        <f>IF(D13623&lt;=18,"LOW (1-18)","HIGH (19-36)")</f>
        <v>HIGH (19-36)</v>
      </c>
      <c r="G13623">
        <f>INT((D13623-1)/6)+1</f>
        <v>6</v>
      </c>
      <c r="H13623">
        <f>MOD(D13623-1,6)+1</f>
        <v>5</v>
      </c>
      <c r="I13623">
        <f>37-D13623</f>
        <v>2</v>
      </c>
      <c r="J13623">
        <f>ABS(D13623-D13624)</f>
        <v>8</v>
      </c>
    </row>
    <row r="13624">
      <c r="A13624">
        <v>13943</v>
      </c>
      <c r="B13624" t="str">
        <v>2015-06-01</v>
      </c>
      <c r="C13624" t="str">
        <v>Morning</v>
      </c>
      <c r="D13624">
        <v>27</v>
      </c>
      <c r="E13624" t="str">
        <f>IF(MOD(D13624,2)=0,"EVEN","ODD")</f>
        <v>ODD</v>
      </c>
      <c r="F13624" t="str">
        <f>IF(D13624&lt;=18,"LOW (1-18)","HIGH (19-36)")</f>
        <v>HIGH (19-36)</v>
      </c>
      <c r="G13624">
        <f>INT((D13624-1)/6)+1</f>
        <v>5</v>
      </c>
      <c r="H13624">
        <f>MOD(D13624-1,6)+1</f>
        <v>3</v>
      </c>
      <c r="I13624">
        <f>37-D13624</f>
        <v>10</v>
      </c>
      <c r="J13624">
        <f>ABS(D13624-D13625)</f>
        <v>19</v>
      </c>
    </row>
    <row r="13625">
      <c r="A13625">
        <v>13942</v>
      </c>
      <c r="B13625" t="str">
        <v>2015-05-30</v>
      </c>
      <c r="C13625" t="str">
        <v>Evening</v>
      </c>
      <c r="D13625">
        <v>8</v>
      </c>
      <c r="E13625" t="str">
        <f>IF(MOD(D13625,2)=0,"EVEN","ODD")</f>
        <v>EVEN</v>
      </c>
      <c r="F13625" t="str">
        <f>IF(D13625&lt;=18,"LOW (1-18)","HIGH (19-36)")</f>
        <v>LOW (1-18)</v>
      </c>
      <c r="G13625">
        <f>INT((D13625-1)/6)+1</f>
        <v>2</v>
      </c>
      <c r="H13625">
        <f>MOD(D13625-1,6)+1</f>
        <v>2</v>
      </c>
      <c r="I13625">
        <f>37-D13625</f>
        <v>29</v>
      </c>
      <c r="J13625">
        <f>ABS(D13625-D13626)</f>
        <v>8</v>
      </c>
    </row>
    <row r="13626">
      <c r="A13626">
        <v>13941</v>
      </c>
      <c r="B13626" t="str">
        <v>2015-05-30</v>
      </c>
      <c r="C13626" t="str">
        <v>Midday</v>
      </c>
      <c r="D13626">
        <v>16</v>
      </c>
      <c r="E13626" t="str">
        <f>IF(MOD(D13626,2)=0,"EVEN","ODD")</f>
        <v>EVEN</v>
      </c>
      <c r="F13626" t="str">
        <f>IF(D13626&lt;=18,"LOW (1-18)","HIGH (19-36)")</f>
        <v>LOW (1-18)</v>
      </c>
      <c r="G13626">
        <f>INT((D13626-1)/6)+1</f>
        <v>3</v>
      </c>
      <c r="H13626">
        <f>MOD(D13626-1,6)+1</f>
        <v>4</v>
      </c>
      <c r="I13626">
        <f>37-D13626</f>
        <v>21</v>
      </c>
      <c r="J13626">
        <f>ABS(D13626-D13627)</f>
        <v>7</v>
      </c>
    </row>
    <row r="13627">
      <c r="A13627">
        <v>13940</v>
      </c>
      <c r="B13627" t="str">
        <v>2015-05-30</v>
      </c>
      <c r="C13627" t="str">
        <v>Morning</v>
      </c>
      <c r="D13627">
        <v>23</v>
      </c>
      <c r="E13627" t="str">
        <f>IF(MOD(D13627,2)=0,"EVEN","ODD")</f>
        <v>ODD</v>
      </c>
      <c r="F13627" t="str">
        <f>IF(D13627&lt;=18,"LOW (1-18)","HIGH (19-36)")</f>
        <v>HIGH (19-36)</v>
      </c>
      <c r="G13627">
        <f>INT((D13627-1)/6)+1</f>
        <v>4</v>
      </c>
      <c r="H13627">
        <f>MOD(D13627-1,6)+1</f>
        <v>5</v>
      </c>
      <c r="I13627">
        <f>37-D13627</f>
        <v>14</v>
      </c>
      <c r="J13627">
        <f>ABS(D13627-D13628)</f>
        <v>8</v>
      </c>
    </row>
    <row r="13628">
      <c r="A13628">
        <v>13939</v>
      </c>
      <c r="B13628" t="str">
        <v>2015-05-29</v>
      </c>
      <c r="C13628" t="str">
        <v>Evening</v>
      </c>
      <c r="D13628">
        <v>31</v>
      </c>
      <c r="E13628" t="str">
        <f>IF(MOD(D13628,2)=0,"EVEN","ODD")</f>
        <v>ODD</v>
      </c>
      <c r="F13628" t="str">
        <f>IF(D13628&lt;=18,"LOW (1-18)","HIGH (19-36)")</f>
        <v>HIGH (19-36)</v>
      </c>
      <c r="G13628">
        <f>INT((D13628-1)/6)+1</f>
        <v>6</v>
      </c>
      <c r="H13628">
        <f>MOD(D13628-1,6)+1</f>
        <v>1</v>
      </c>
      <c r="I13628">
        <f>37-D13628</f>
        <v>6</v>
      </c>
      <c r="J13628">
        <f>ABS(D13628-D13629)</f>
        <v>27</v>
      </c>
    </row>
    <row r="13629">
      <c r="A13629">
        <v>13938</v>
      </c>
      <c r="B13629" t="str">
        <v>2015-05-29</v>
      </c>
      <c r="C13629" t="str">
        <v>Midday</v>
      </c>
      <c r="D13629">
        <v>4</v>
      </c>
      <c r="E13629" t="str">
        <f>IF(MOD(D13629,2)=0,"EVEN","ODD")</f>
        <v>EVEN</v>
      </c>
      <c r="F13629" t="str">
        <f>IF(D13629&lt;=18,"LOW (1-18)","HIGH (19-36)")</f>
        <v>LOW (1-18)</v>
      </c>
      <c r="G13629">
        <f>INT((D13629-1)/6)+1</f>
        <v>1</v>
      </c>
      <c r="H13629">
        <f>MOD(D13629-1,6)+1</f>
        <v>4</v>
      </c>
      <c r="I13629">
        <f>37-D13629</f>
        <v>33</v>
      </c>
      <c r="J13629">
        <f>ABS(D13629-D13630)</f>
        <v>6</v>
      </c>
    </row>
    <row r="13630">
      <c r="A13630">
        <v>13937</v>
      </c>
      <c r="B13630" t="str">
        <v>2015-05-29</v>
      </c>
      <c r="C13630" t="str">
        <v>Morning</v>
      </c>
      <c r="D13630">
        <v>10</v>
      </c>
      <c r="E13630" t="str">
        <f>IF(MOD(D13630,2)=0,"EVEN","ODD")</f>
        <v>EVEN</v>
      </c>
      <c r="F13630" t="str">
        <f>IF(D13630&lt;=18,"LOW (1-18)","HIGH (19-36)")</f>
        <v>LOW (1-18)</v>
      </c>
      <c r="G13630">
        <f>INT((D13630-1)/6)+1</f>
        <v>2</v>
      </c>
      <c r="H13630">
        <f>MOD(D13630-1,6)+1</f>
        <v>4</v>
      </c>
      <c r="I13630">
        <f>37-D13630</f>
        <v>27</v>
      </c>
      <c r="J13630">
        <f>ABS(D13630-D13631)</f>
        <v>4</v>
      </c>
    </row>
    <row r="13631">
      <c r="A13631">
        <v>13936</v>
      </c>
      <c r="B13631" t="str">
        <v>2015-05-28</v>
      </c>
      <c r="C13631" t="str">
        <v>Evening</v>
      </c>
      <c r="D13631">
        <v>14</v>
      </c>
      <c r="E13631" t="str">
        <f>IF(MOD(D13631,2)=0,"EVEN","ODD")</f>
        <v>EVEN</v>
      </c>
      <c r="F13631" t="str">
        <f>IF(D13631&lt;=18,"LOW (1-18)","HIGH (19-36)")</f>
        <v>LOW (1-18)</v>
      </c>
      <c r="G13631">
        <f>INT((D13631-1)/6)+1</f>
        <v>3</v>
      </c>
      <c r="H13631">
        <f>MOD(D13631-1,6)+1</f>
        <v>2</v>
      </c>
      <c r="I13631">
        <f>37-D13631</f>
        <v>23</v>
      </c>
      <c r="J13631">
        <f>ABS(D13631-D13632)</f>
        <v>11</v>
      </c>
    </row>
    <row r="13632">
      <c r="A13632">
        <v>13935</v>
      </c>
      <c r="B13632" t="str">
        <v>2015-05-28</v>
      </c>
      <c r="C13632" t="str">
        <v>Midday</v>
      </c>
      <c r="D13632">
        <v>25</v>
      </c>
      <c r="E13632" t="str">
        <f>IF(MOD(D13632,2)=0,"EVEN","ODD")</f>
        <v>ODD</v>
      </c>
      <c r="F13632" t="str">
        <f>IF(D13632&lt;=18,"LOW (1-18)","HIGH (19-36)")</f>
        <v>HIGH (19-36)</v>
      </c>
      <c r="G13632">
        <f>INT((D13632-1)/6)+1</f>
        <v>5</v>
      </c>
      <c r="H13632">
        <f>MOD(D13632-1,6)+1</f>
        <v>1</v>
      </c>
      <c r="I13632">
        <f>37-D13632</f>
        <v>12</v>
      </c>
      <c r="J13632">
        <f>ABS(D13632-D13633)</f>
        <v>5</v>
      </c>
    </row>
    <row r="13633">
      <c r="A13633">
        <v>13934</v>
      </c>
      <c r="B13633" t="str">
        <v>2015-05-28</v>
      </c>
      <c r="C13633" t="str">
        <v>Morning</v>
      </c>
      <c r="D13633">
        <v>30</v>
      </c>
      <c r="E13633" t="str">
        <f>IF(MOD(D13633,2)=0,"EVEN","ODD")</f>
        <v>EVEN</v>
      </c>
      <c r="F13633" t="str">
        <f>IF(D13633&lt;=18,"LOW (1-18)","HIGH (19-36)")</f>
        <v>HIGH (19-36)</v>
      </c>
      <c r="G13633">
        <f>INT((D13633-1)/6)+1</f>
        <v>5</v>
      </c>
      <c r="H13633">
        <f>MOD(D13633-1,6)+1</f>
        <v>6</v>
      </c>
      <c r="I13633">
        <f>37-D13633</f>
        <v>7</v>
      </c>
      <c r="J13633">
        <f>ABS(D13633-D13634)</f>
        <v>5</v>
      </c>
    </row>
    <row r="13634">
      <c r="A13634">
        <v>13933</v>
      </c>
      <c r="B13634" t="str">
        <v>2015-05-27</v>
      </c>
      <c r="C13634" t="str">
        <v>Evening</v>
      </c>
      <c r="D13634">
        <v>25</v>
      </c>
      <c r="E13634" t="str">
        <f>IF(MOD(D13634,2)=0,"EVEN","ODD")</f>
        <v>ODD</v>
      </c>
      <c r="F13634" t="str">
        <f>IF(D13634&lt;=18,"LOW (1-18)","HIGH (19-36)")</f>
        <v>HIGH (19-36)</v>
      </c>
      <c r="G13634">
        <f>INT((D13634-1)/6)+1</f>
        <v>5</v>
      </c>
      <c r="H13634">
        <f>MOD(D13634-1,6)+1</f>
        <v>1</v>
      </c>
      <c r="I13634">
        <f>37-D13634</f>
        <v>12</v>
      </c>
      <c r="J13634">
        <f>ABS(D13634-D13635)</f>
        <v>6</v>
      </c>
    </row>
    <row r="13635">
      <c r="A13635">
        <v>13932</v>
      </c>
      <c r="B13635" t="str">
        <v>2015-05-27</v>
      </c>
      <c r="C13635" t="str">
        <v>Midday</v>
      </c>
      <c r="D13635">
        <v>31</v>
      </c>
      <c r="E13635" t="str">
        <f>IF(MOD(D13635,2)=0,"EVEN","ODD")</f>
        <v>ODD</v>
      </c>
      <c r="F13635" t="str">
        <f>IF(D13635&lt;=18,"LOW (1-18)","HIGH (19-36)")</f>
        <v>HIGH (19-36)</v>
      </c>
      <c r="G13635">
        <f>INT((D13635-1)/6)+1</f>
        <v>6</v>
      </c>
      <c r="H13635">
        <f>MOD(D13635-1,6)+1</f>
        <v>1</v>
      </c>
      <c r="I13635">
        <f>37-D13635</f>
        <v>6</v>
      </c>
      <c r="J13635">
        <f>ABS(D13635-D13636)</f>
        <v>3</v>
      </c>
    </row>
    <row r="13636">
      <c r="A13636">
        <v>13931</v>
      </c>
      <c r="B13636" t="str">
        <v>2015-05-27</v>
      </c>
      <c r="C13636" t="str">
        <v>Morning</v>
      </c>
      <c r="D13636">
        <v>28</v>
      </c>
      <c r="E13636" t="str">
        <f>IF(MOD(D13636,2)=0,"EVEN","ODD")</f>
        <v>EVEN</v>
      </c>
      <c r="F13636" t="str">
        <f>IF(D13636&lt;=18,"LOW (1-18)","HIGH (19-36)")</f>
        <v>HIGH (19-36)</v>
      </c>
      <c r="G13636">
        <f>INT((D13636-1)/6)+1</f>
        <v>5</v>
      </c>
      <c r="H13636">
        <f>MOD(D13636-1,6)+1</f>
        <v>4</v>
      </c>
      <c r="I13636">
        <f>37-D13636</f>
        <v>9</v>
      </c>
      <c r="J13636">
        <f>ABS(D13636-D13637)</f>
        <v>1</v>
      </c>
    </row>
    <row r="13637">
      <c r="A13637">
        <v>13930</v>
      </c>
      <c r="B13637" t="str">
        <v>2015-05-26</v>
      </c>
      <c r="C13637" t="str">
        <v>Evening</v>
      </c>
      <c r="D13637">
        <v>27</v>
      </c>
      <c r="E13637" t="str">
        <f>IF(MOD(D13637,2)=0,"EVEN","ODD")</f>
        <v>ODD</v>
      </c>
      <c r="F13637" t="str">
        <f>IF(D13637&lt;=18,"LOW (1-18)","HIGH (19-36)")</f>
        <v>HIGH (19-36)</v>
      </c>
      <c r="G13637">
        <f>INT((D13637-1)/6)+1</f>
        <v>5</v>
      </c>
      <c r="H13637">
        <f>MOD(D13637-1,6)+1</f>
        <v>3</v>
      </c>
      <c r="I13637">
        <f>37-D13637</f>
        <v>10</v>
      </c>
      <c r="J13637">
        <f>ABS(D13637-D13638)</f>
        <v>8</v>
      </c>
    </row>
    <row r="13638">
      <c r="A13638">
        <v>13929</v>
      </c>
      <c r="B13638" t="str">
        <v>2015-05-26</v>
      </c>
      <c r="C13638" t="str">
        <v>Midday</v>
      </c>
      <c r="D13638">
        <v>35</v>
      </c>
      <c r="E13638" t="str">
        <f>IF(MOD(D13638,2)=0,"EVEN","ODD")</f>
        <v>ODD</v>
      </c>
      <c r="F13638" t="str">
        <f>IF(D13638&lt;=18,"LOW (1-18)","HIGH (19-36)")</f>
        <v>HIGH (19-36)</v>
      </c>
      <c r="G13638">
        <f>INT((D13638-1)/6)+1</f>
        <v>6</v>
      </c>
      <c r="H13638">
        <f>MOD(D13638-1,6)+1</f>
        <v>5</v>
      </c>
      <c r="I13638">
        <f>37-D13638</f>
        <v>2</v>
      </c>
      <c r="J13638">
        <f>ABS(D13638-D13639)</f>
        <v>13</v>
      </c>
    </row>
    <row r="13639">
      <c r="A13639">
        <v>13928</v>
      </c>
      <c r="B13639" t="str">
        <v>2015-05-26</v>
      </c>
      <c r="C13639" t="str">
        <v>Morning</v>
      </c>
      <c r="D13639">
        <v>22</v>
      </c>
      <c r="E13639" t="str">
        <f>IF(MOD(D13639,2)=0,"EVEN","ODD")</f>
        <v>EVEN</v>
      </c>
      <c r="F13639" t="str">
        <f>IF(D13639&lt;=18,"LOW (1-18)","HIGH (19-36)")</f>
        <v>HIGH (19-36)</v>
      </c>
      <c r="G13639">
        <f>INT((D13639-1)/6)+1</f>
        <v>4</v>
      </c>
      <c r="H13639">
        <f>MOD(D13639-1,6)+1</f>
        <v>4</v>
      </c>
      <c r="I13639">
        <f>37-D13639</f>
        <v>15</v>
      </c>
      <c r="J13639">
        <f>ABS(D13639-D13640)</f>
        <v>6</v>
      </c>
    </row>
    <row r="13640">
      <c r="A13640">
        <v>13927</v>
      </c>
      <c r="B13640" t="str">
        <v>2015-05-25</v>
      </c>
      <c r="C13640" t="str">
        <v>Evening</v>
      </c>
      <c r="D13640">
        <v>16</v>
      </c>
      <c r="E13640" t="str">
        <f>IF(MOD(D13640,2)=0,"EVEN","ODD")</f>
        <v>EVEN</v>
      </c>
      <c r="F13640" t="str">
        <f>IF(D13640&lt;=18,"LOW (1-18)","HIGH (19-36)")</f>
        <v>LOW (1-18)</v>
      </c>
      <c r="G13640">
        <f>INT((D13640-1)/6)+1</f>
        <v>3</v>
      </c>
      <c r="H13640">
        <f>MOD(D13640-1,6)+1</f>
        <v>4</v>
      </c>
      <c r="I13640">
        <f>37-D13640</f>
        <v>21</v>
      </c>
      <c r="J13640">
        <f>ABS(D13640-D13641)</f>
        <v>0</v>
      </c>
    </row>
    <row r="13641">
      <c r="A13641">
        <v>13926</v>
      </c>
      <c r="B13641" t="str">
        <v>2015-05-25</v>
      </c>
      <c r="C13641" t="str">
        <v>Midday</v>
      </c>
      <c r="D13641">
        <v>16</v>
      </c>
      <c r="E13641" t="str">
        <f>IF(MOD(D13641,2)=0,"EVEN","ODD")</f>
        <v>EVEN</v>
      </c>
      <c r="F13641" t="str">
        <f>IF(D13641&lt;=18,"LOW (1-18)","HIGH (19-36)")</f>
        <v>LOW (1-18)</v>
      </c>
      <c r="G13641">
        <f>INT((D13641-1)/6)+1</f>
        <v>3</v>
      </c>
      <c r="H13641">
        <f>MOD(D13641-1,6)+1</f>
        <v>4</v>
      </c>
      <c r="I13641">
        <f>37-D13641</f>
        <v>21</v>
      </c>
      <c r="J13641">
        <f>ABS(D13641-D13642)</f>
        <v>20</v>
      </c>
    </row>
    <row r="13642">
      <c r="A13642">
        <v>13925</v>
      </c>
      <c r="B13642" t="str">
        <v>2015-05-25</v>
      </c>
      <c r="C13642" t="str">
        <v>Morning</v>
      </c>
      <c r="D13642">
        <v>36</v>
      </c>
      <c r="E13642" t="str">
        <f>IF(MOD(D13642,2)=0,"EVEN","ODD")</f>
        <v>EVEN</v>
      </c>
      <c r="F13642" t="str">
        <f>IF(D13642&lt;=18,"LOW (1-18)","HIGH (19-36)")</f>
        <v>HIGH (19-36)</v>
      </c>
      <c r="G13642">
        <f>INT((D13642-1)/6)+1</f>
        <v>6</v>
      </c>
      <c r="H13642">
        <f>MOD(D13642-1,6)+1</f>
        <v>6</v>
      </c>
      <c r="I13642">
        <f>37-D13642</f>
        <v>1</v>
      </c>
      <c r="J13642">
        <f>ABS(D13642-D13643)</f>
        <v>3</v>
      </c>
    </row>
    <row r="13643">
      <c r="A13643">
        <v>13924</v>
      </c>
      <c r="B13643" t="str">
        <v>2015-05-23</v>
      </c>
      <c r="C13643" t="str">
        <v>Evening</v>
      </c>
      <c r="D13643">
        <v>33</v>
      </c>
      <c r="E13643" t="str">
        <f>IF(MOD(D13643,2)=0,"EVEN","ODD")</f>
        <v>ODD</v>
      </c>
      <c r="F13643" t="str">
        <f>IF(D13643&lt;=18,"LOW (1-18)","HIGH (19-36)")</f>
        <v>HIGH (19-36)</v>
      </c>
      <c r="G13643">
        <f>INT((D13643-1)/6)+1</f>
        <v>6</v>
      </c>
      <c r="H13643">
        <f>MOD(D13643-1,6)+1</f>
        <v>3</v>
      </c>
      <c r="I13643">
        <f>37-D13643</f>
        <v>4</v>
      </c>
      <c r="J13643">
        <f>ABS(D13643-D13644)</f>
        <v>18</v>
      </c>
    </row>
    <row r="13644">
      <c r="A13644">
        <v>13923</v>
      </c>
      <c r="B13644" t="str">
        <v>2015-05-23</v>
      </c>
      <c r="C13644" t="str">
        <v>Midday</v>
      </c>
      <c r="D13644">
        <v>15</v>
      </c>
      <c r="E13644" t="str">
        <f>IF(MOD(D13644,2)=0,"EVEN","ODD")</f>
        <v>ODD</v>
      </c>
      <c r="F13644" t="str">
        <f>IF(D13644&lt;=18,"LOW (1-18)","HIGH (19-36)")</f>
        <v>LOW (1-18)</v>
      </c>
      <c r="G13644">
        <f>INT((D13644-1)/6)+1</f>
        <v>3</v>
      </c>
      <c r="H13644">
        <f>MOD(D13644-1,6)+1</f>
        <v>3</v>
      </c>
      <c r="I13644">
        <f>37-D13644</f>
        <v>22</v>
      </c>
      <c r="J13644">
        <f>ABS(D13644-D13645)</f>
        <v>8</v>
      </c>
    </row>
    <row r="13645">
      <c r="A13645">
        <v>13922</v>
      </c>
      <c r="B13645" t="str">
        <v>2015-05-23</v>
      </c>
      <c r="C13645" t="str">
        <v>Morning</v>
      </c>
      <c r="D13645">
        <v>7</v>
      </c>
      <c r="E13645" t="str">
        <f>IF(MOD(D13645,2)=0,"EVEN","ODD")</f>
        <v>ODD</v>
      </c>
      <c r="F13645" t="str">
        <f>IF(D13645&lt;=18,"LOW (1-18)","HIGH (19-36)")</f>
        <v>LOW (1-18)</v>
      </c>
      <c r="G13645">
        <f>INT((D13645-1)/6)+1</f>
        <v>2</v>
      </c>
      <c r="H13645">
        <f>MOD(D13645-1,6)+1</f>
        <v>1</v>
      </c>
      <c r="I13645">
        <f>37-D13645</f>
        <v>30</v>
      </c>
      <c r="J13645">
        <f>ABS(D13645-D13646)</f>
        <v>1</v>
      </c>
    </row>
    <row r="13646">
      <c r="A13646">
        <v>13921</v>
      </c>
      <c r="B13646" t="str">
        <v>2015-05-22</v>
      </c>
      <c r="C13646" t="str">
        <v>Evening</v>
      </c>
      <c r="D13646">
        <v>6</v>
      </c>
      <c r="E13646" t="str">
        <f>IF(MOD(D13646,2)=0,"EVEN","ODD")</f>
        <v>EVEN</v>
      </c>
      <c r="F13646" t="str">
        <f>IF(D13646&lt;=18,"LOW (1-18)","HIGH (19-36)")</f>
        <v>LOW (1-18)</v>
      </c>
      <c r="G13646">
        <f>INT((D13646-1)/6)+1</f>
        <v>1</v>
      </c>
      <c r="H13646">
        <f>MOD(D13646-1,6)+1</f>
        <v>6</v>
      </c>
      <c r="I13646">
        <f>37-D13646</f>
        <v>31</v>
      </c>
      <c r="J13646">
        <f>ABS(D13646-D13647)</f>
        <v>23</v>
      </c>
    </row>
    <row r="13647">
      <c r="A13647">
        <v>13920</v>
      </c>
      <c r="B13647" t="str">
        <v>2015-05-22</v>
      </c>
      <c r="C13647" t="str">
        <v>Midday</v>
      </c>
      <c r="D13647">
        <v>29</v>
      </c>
      <c r="E13647" t="str">
        <f>IF(MOD(D13647,2)=0,"EVEN","ODD")</f>
        <v>ODD</v>
      </c>
      <c r="F13647" t="str">
        <f>IF(D13647&lt;=18,"LOW (1-18)","HIGH (19-36)")</f>
        <v>HIGH (19-36)</v>
      </c>
      <c r="G13647">
        <f>INT((D13647-1)/6)+1</f>
        <v>5</v>
      </c>
      <c r="H13647">
        <f>MOD(D13647-1,6)+1</f>
        <v>5</v>
      </c>
      <c r="I13647">
        <f>37-D13647</f>
        <v>8</v>
      </c>
      <c r="J13647">
        <f>ABS(D13647-D13648)</f>
        <v>3</v>
      </c>
    </row>
    <row r="13648">
      <c r="A13648">
        <v>13919</v>
      </c>
      <c r="B13648" t="str">
        <v>2015-05-22</v>
      </c>
      <c r="C13648" t="str">
        <v>Morning</v>
      </c>
      <c r="D13648">
        <v>32</v>
      </c>
      <c r="E13648" t="str">
        <f>IF(MOD(D13648,2)=0,"EVEN","ODD")</f>
        <v>EVEN</v>
      </c>
      <c r="F13648" t="str">
        <f>IF(D13648&lt;=18,"LOW (1-18)","HIGH (19-36)")</f>
        <v>HIGH (19-36)</v>
      </c>
      <c r="G13648">
        <f>INT((D13648-1)/6)+1</f>
        <v>6</v>
      </c>
      <c r="H13648">
        <f>MOD(D13648-1,6)+1</f>
        <v>2</v>
      </c>
      <c r="I13648">
        <f>37-D13648</f>
        <v>5</v>
      </c>
      <c r="J13648">
        <f>ABS(D13648-D13649)</f>
        <v>7</v>
      </c>
    </row>
    <row r="13649">
      <c r="A13649">
        <v>13918</v>
      </c>
      <c r="B13649" t="str">
        <v>2015-05-21</v>
      </c>
      <c r="C13649" t="str">
        <v>Evening</v>
      </c>
      <c r="D13649">
        <v>25</v>
      </c>
      <c r="E13649" t="str">
        <f>IF(MOD(D13649,2)=0,"EVEN","ODD")</f>
        <v>ODD</v>
      </c>
      <c r="F13649" t="str">
        <f>IF(D13649&lt;=18,"LOW (1-18)","HIGH (19-36)")</f>
        <v>HIGH (19-36)</v>
      </c>
      <c r="G13649">
        <f>INT((D13649-1)/6)+1</f>
        <v>5</v>
      </c>
      <c r="H13649">
        <f>MOD(D13649-1,6)+1</f>
        <v>1</v>
      </c>
      <c r="I13649">
        <f>37-D13649</f>
        <v>12</v>
      </c>
      <c r="J13649">
        <f>ABS(D13649-D13650)</f>
        <v>23</v>
      </c>
    </row>
    <row r="13650">
      <c r="A13650">
        <v>13917</v>
      </c>
      <c r="B13650" t="str">
        <v>2015-05-21</v>
      </c>
      <c r="C13650" t="str">
        <v>Midday</v>
      </c>
      <c r="D13650">
        <v>2</v>
      </c>
      <c r="E13650" t="str">
        <f>IF(MOD(D13650,2)=0,"EVEN","ODD")</f>
        <v>EVEN</v>
      </c>
      <c r="F13650" t="str">
        <f>IF(D13650&lt;=18,"LOW (1-18)","HIGH (19-36)")</f>
        <v>LOW (1-18)</v>
      </c>
      <c r="G13650">
        <f>INT((D13650-1)/6)+1</f>
        <v>1</v>
      </c>
      <c r="H13650">
        <f>MOD(D13650-1,6)+1</f>
        <v>2</v>
      </c>
      <c r="I13650">
        <f>37-D13650</f>
        <v>35</v>
      </c>
      <c r="J13650">
        <f>ABS(D13650-D13651)</f>
        <v>29</v>
      </c>
    </row>
    <row r="13651">
      <c r="A13651">
        <v>13916</v>
      </c>
      <c r="B13651" t="str">
        <v>2015-05-21</v>
      </c>
      <c r="C13651" t="str">
        <v>Morning</v>
      </c>
      <c r="D13651">
        <v>31</v>
      </c>
      <c r="E13651" t="str">
        <f>IF(MOD(D13651,2)=0,"EVEN","ODD")</f>
        <v>ODD</v>
      </c>
      <c r="F13651" t="str">
        <f>IF(D13651&lt;=18,"LOW (1-18)","HIGH (19-36)")</f>
        <v>HIGH (19-36)</v>
      </c>
      <c r="G13651">
        <f>INT((D13651-1)/6)+1</f>
        <v>6</v>
      </c>
      <c r="H13651">
        <f>MOD(D13651-1,6)+1</f>
        <v>1</v>
      </c>
      <c r="I13651">
        <f>37-D13651</f>
        <v>6</v>
      </c>
      <c r="J13651">
        <f>ABS(D13651-D13652)</f>
        <v>15</v>
      </c>
    </row>
    <row r="13652">
      <c r="A13652">
        <v>13915</v>
      </c>
      <c r="B13652" t="str">
        <v>2015-05-20</v>
      </c>
      <c r="C13652" t="str">
        <v>Evening</v>
      </c>
      <c r="D13652">
        <v>16</v>
      </c>
      <c r="E13652" t="str">
        <f>IF(MOD(D13652,2)=0,"EVEN","ODD")</f>
        <v>EVEN</v>
      </c>
      <c r="F13652" t="str">
        <f>IF(D13652&lt;=18,"LOW (1-18)","HIGH (19-36)")</f>
        <v>LOW (1-18)</v>
      </c>
      <c r="G13652">
        <f>INT((D13652-1)/6)+1</f>
        <v>3</v>
      </c>
      <c r="H13652">
        <f>MOD(D13652-1,6)+1</f>
        <v>4</v>
      </c>
      <c r="I13652">
        <f>37-D13652</f>
        <v>21</v>
      </c>
      <c r="J13652">
        <f>ABS(D13652-D13653)</f>
        <v>12</v>
      </c>
    </row>
    <row r="13653">
      <c r="A13653">
        <v>13914</v>
      </c>
      <c r="B13653" t="str">
        <v>2015-05-20</v>
      </c>
      <c r="C13653" t="str">
        <v>Midday</v>
      </c>
      <c r="D13653">
        <v>4</v>
      </c>
      <c r="E13653" t="str">
        <f>IF(MOD(D13653,2)=0,"EVEN","ODD")</f>
        <v>EVEN</v>
      </c>
      <c r="F13653" t="str">
        <f>IF(D13653&lt;=18,"LOW (1-18)","HIGH (19-36)")</f>
        <v>LOW (1-18)</v>
      </c>
      <c r="G13653">
        <f>INT((D13653-1)/6)+1</f>
        <v>1</v>
      </c>
      <c r="H13653">
        <f>MOD(D13653-1,6)+1</f>
        <v>4</v>
      </c>
      <c r="I13653">
        <f>37-D13653</f>
        <v>33</v>
      </c>
      <c r="J13653">
        <f>ABS(D13653-D13654)</f>
        <v>1</v>
      </c>
    </row>
    <row r="13654">
      <c r="A13654">
        <v>13913</v>
      </c>
      <c r="B13654" t="str">
        <v>2015-05-20</v>
      </c>
      <c r="C13654" t="str">
        <v>Morning</v>
      </c>
      <c r="D13654">
        <v>5</v>
      </c>
      <c r="E13654" t="str">
        <f>IF(MOD(D13654,2)=0,"EVEN","ODD")</f>
        <v>ODD</v>
      </c>
      <c r="F13654" t="str">
        <f>IF(D13654&lt;=18,"LOW (1-18)","HIGH (19-36)")</f>
        <v>LOW (1-18)</v>
      </c>
      <c r="G13654">
        <f>INT((D13654-1)/6)+1</f>
        <v>1</v>
      </c>
      <c r="H13654">
        <f>MOD(D13654-1,6)+1</f>
        <v>5</v>
      </c>
      <c r="I13654">
        <f>37-D13654</f>
        <v>32</v>
      </c>
      <c r="J13654">
        <f>ABS(D13654-D13655)</f>
        <v>14</v>
      </c>
    </row>
    <row r="13655">
      <c r="A13655">
        <v>13912</v>
      </c>
      <c r="B13655" t="str">
        <v>2015-05-19</v>
      </c>
      <c r="C13655" t="str">
        <v>Evening</v>
      </c>
      <c r="D13655">
        <v>19</v>
      </c>
      <c r="E13655" t="str">
        <f>IF(MOD(D13655,2)=0,"EVEN","ODD")</f>
        <v>ODD</v>
      </c>
      <c r="F13655" t="str">
        <f>IF(D13655&lt;=18,"LOW (1-18)","HIGH (19-36)")</f>
        <v>HIGH (19-36)</v>
      </c>
      <c r="G13655">
        <f>INT((D13655-1)/6)+1</f>
        <v>4</v>
      </c>
      <c r="H13655">
        <f>MOD(D13655-1,6)+1</f>
        <v>1</v>
      </c>
      <c r="I13655">
        <f>37-D13655</f>
        <v>18</v>
      </c>
      <c r="J13655">
        <f>ABS(D13655-D13656)</f>
        <v>17</v>
      </c>
    </row>
    <row r="13656">
      <c r="A13656">
        <v>13911</v>
      </c>
      <c r="B13656" t="str">
        <v>2015-05-19</v>
      </c>
      <c r="C13656" t="str">
        <v>Midday</v>
      </c>
      <c r="D13656">
        <v>36</v>
      </c>
      <c r="E13656" t="str">
        <f>IF(MOD(D13656,2)=0,"EVEN","ODD")</f>
        <v>EVEN</v>
      </c>
      <c r="F13656" t="str">
        <f>IF(D13656&lt;=18,"LOW (1-18)","HIGH (19-36)")</f>
        <v>HIGH (19-36)</v>
      </c>
      <c r="G13656">
        <f>INT((D13656-1)/6)+1</f>
        <v>6</v>
      </c>
      <c r="H13656">
        <f>MOD(D13656-1,6)+1</f>
        <v>6</v>
      </c>
      <c r="I13656">
        <f>37-D13656</f>
        <v>1</v>
      </c>
      <c r="J13656">
        <f>ABS(D13656-D13657)</f>
        <v>15</v>
      </c>
    </row>
    <row r="13657">
      <c r="A13657">
        <v>13910</v>
      </c>
      <c r="B13657" t="str">
        <v>2015-05-19</v>
      </c>
      <c r="C13657" t="str">
        <v>Morning</v>
      </c>
      <c r="D13657">
        <v>21</v>
      </c>
      <c r="E13657" t="str">
        <f>IF(MOD(D13657,2)=0,"EVEN","ODD")</f>
        <v>ODD</v>
      </c>
      <c r="F13657" t="str">
        <f>IF(D13657&lt;=18,"LOW (1-18)","HIGH (19-36)")</f>
        <v>HIGH (19-36)</v>
      </c>
      <c r="G13657">
        <f>INT((D13657-1)/6)+1</f>
        <v>4</v>
      </c>
      <c r="H13657">
        <f>MOD(D13657-1,6)+1</f>
        <v>3</v>
      </c>
      <c r="I13657">
        <f>37-D13657</f>
        <v>16</v>
      </c>
      <c r="J13657">
        <f>ABS(D13657-D13658)</f>
        <v>4</v>
      </c>
    </row>
    <row r="13658">
      <c r="A13658">
        <v>13909</v>
      </c>
      <c r="B13658" t="str">
        <v>2015-05-18</v>
      </c>
      <c r="C13658" t="str">
        <v>Evening</v>
      </c>
      <c r="D13658">
        <v>25</v>
      </c>
      <c r="E13658" t="str">
        <f>IF(MOD(D13658,2)=0,"EVEN","ODD")</f>
        <v>ODD</v>
      </c>
      <c r="F13658" t="str">
        <f>IF(D13658&lt;=18,"LOW (1-18)","HIGH (19-36)")</f>
        <v>HIGH (19-36)</v>
      </c>
      <c r="G13658">
        <f>INT((D13658-1)/6)+1</f>
        <v>5</v>
      </c>
      <c r="H13658">
        <f>MOD(D13658-1,6)+1</f>
        <v>1</v>
      </c>
      <c r="I13658">
        <f>37-D13658</f>
        <v>12</v>
      </c>
      <c r="J13658">
        <f>ABS(D13658-D13659)</f>
        <v>20</v>
      </c>
    </row>
    <row r="13659">
      <c r="A13659">
        <v>13908</v>
      </c>
      <c r="B13659" t="str">
        <v>2015-05-18</v>
      </c>
      <c r="C13659" t="str">
        <v>Midday</v>
      </c>
      <c r="D13659">
        <v>5</v>
      </c>
      <c r="E13659" t="str">
        <f>IF(MOD(D13659,2)=0,"EVEN","ODD")</f>
        <v>ODD</v>
      </c>
      <c r="F13659" t="str">
        <f>IF(D13659&lt;=18,"LOW (1-18)","HIGH (19-36)")</f>
        <v>LOW (1-18)</v>
      </c>
      <c r="G13659">
        <f>INT((D13659-1)/6)+1</f>
        <v>1</v>
      </c>
      <c r="H13659">
        <f>MOD(D13659-1,6)+1</f>
        <v>5</v>
      </c>
      <c r="I13659">
        <f>37-D13659</f>
        <v>32</v>
      </c>
      <c r="J13659">
        <f>ABS(D13659-D13660)</f>
        <v>30</v>
      </c>
    </row>
    <row r="13660">
      <c r="A13660">
        <v>13907</v>
      </c>
      <c r="B13660" t="str">
        <v>2015-05-18</v>
      </c>
      <c r="C13660" t="str">
        <v>Morning</v>
      </c>
      <c r="D13660">
        <v>35</v>
      </c>
      <c r="E13660" t="str">
        <f>IF(MOD(D13660,2)=0,"EVEN","ODD")</f>
        <v>ODD</v>
      </c>
      <c r="F13660" t="str">
        <f>IF(D13660&lt;=18,"LOW (1-18)","HIGH (19-36)")</f>
        <v>HIGH (19-36)</v>
      </c>
      <c r="G13660">
        <f>INT((D13660-1)/6)+1</f>
        <v>6</v>
      </c>
      <c r="H13660">
        <f>MOD(D13660-1,6)+1</f>
        <v>5</v>
      </c>
      <c r="I13660">
        <f>37-D13660</f>
        <v>2</v>
      </c>
      <c r="J13660">
        <f>ABS(D13660-D13661)</f>
        <v>13</v>
      </c>
    </row>
    <row r="13661">
      <c r="A13661">
        <v>13906</v>
      </c>
      <c r="B13661" t="str">
        <v>2015-05-16</v>
      </c>
      <c r="C13661" t="str">
        <v>Evening</v>
      </c>
      <c r="D13661">
        <v>22</v>
      </c>
      <c r="E13661" t="str">
        <f>IF(MOD(D13661,2)=0,"EVEN","ODD")</f>
        <v>EVEN</v>
      </c>
      <c r="F13661" t="str">
        <f>IF(D13661&lt;=18,"LOW (1-18)","HIGH (19-36)")</f>
        <v>HIGH (19-36)</v>
      </c>
      <c r="G13661">
        <f>INT((D13661-1)/6)+1</f>
        <v>4</v>
      </c>
      <c r="H13661">
        <f>MOD(D13661-1,6)+1</f>
        <v>4</v>
      </c>
      <c r="I13661">
        <f>37-D13661</f>
        <v>15</v>
      </c>
      <c r="J13661">
        <f>ABS(D13661-D13662)</f>
        <v>8</v>
      </c>
    </row>
    <row r="13662">
      <c r="A13662">
        <v>13905</v>
      </c>
      <c r="B13662" t="str">
        <v>2015-05-16</v>
      </c>
      <c r="C13662" t="str">
        <v>Midday</v>
      </c>
      <c r="D13662">
        <v>30</v>
      </c>
      <c r="E13662" t="str">
        <f>IF(MOD(D13662,2)=0,"EVEN","ODD")</f>
        <v>EVEN</v>
      </c>
      <c r="F13662" t="str">
        <f>IF(D13662&lt;=18,"LOW (1-18)","HIGH (19-36)")</f>
        <v>HIGH (19-36)</v>
      </c>
      <c r="G13662">
        <f>INT((D13662-1)/6)+1</f>
        <v>5</v>
      </c>
      <c r="H13662">
        <f>MOD(D13662-1,6)+1</f>
        <v>6</v>
      </c>
      <c r="I13662">
        <f>37-D13662</f>
        <v>7</v>
      </c>
      <c r="J13662">
        <f>ABS(D13662-D13663)</f>
        <v>20</v>
      </c>
    </row>
    <row r="13663">
      <c r="A13663">
        <v>13904</v>
      </c>
      <c r="B13663" t="str">
        <v>2015-05-16</v>
      </c>
      <c r="C13663" t="str">
        <v>Morning</v>
      </c>
      <c r="D13663">
        <v>10</v>
      </c>
      <c r="E13663" t="str">
        <f>IF(MOD(D13663,2)=0,"EVEN","ODD")</f>
        <v>EVEN</v>
      </c>
      <c r="F13663" t="str">
        <f>IF(D13663&lt;=18,"LOW (1-18)","HIGH (19-36)")</f>
        <v>LOW (1-18)</v>
      </c>
      <c r="G13663">
        <f>INT((D13663-1)/6)+1</f>
        <v>2</v>
      </c>
      <c r="H13663">
        <f>MOD(D13663-1,6)+1</f>
        <v>4</v>
      </c>
      <c r="I13663">
        <f>37-D13663</f>
        <v>27</v>
      </c>
      <c r="J13663">
        <f>ABS(D13663-D13664)</f>
        <v>9</v>
      </c>
    </row>
    <row r="13664">
      <c r="A13664">
        <v>13903</v>
      </c>
      <c r="B13664" t="str">
        <v>2015-05-15</v>
      </c>
      <c r="C13664" t="str">
        <v>Evening</v>
      </c>
      <c r="D13664">
        <v>1</v>
      </c>
      <c r="E13664" t="str">
        <f>IF(MOD(D13664,2)=0,"EVEN","ODD")</f>
        <v>ODD</v>
      </c>
      <c r="F13664" t="str">
        <f>IF(D13664&lt;=18,"LOW (1-18)","HIGH (19-36)")</f>
        <v>LOW (1-18)</v>
      </c>
      <c r="G13664">
        <f>INT((D13664-1)/6)+1</f>
        <v>1</v>
      </c>
      <c r="H13664">
        <f>MOD(D13664-1,6)+1</f>
        <v>1</v>
      </c>
      <c r="I13664">
        <f>37-D13664</f>
        <v>36</v>
      </c>
      <c r="J13664">
        <f>ABS(D13664-D13665)</f>
        <v>22</v>
      </c>
    </row>
    <row r="13665">
      <c r="A13665">
        <v>13902</v>
      </c>
      <c r="B13665" t="str">
        <v>2015-05-15</v>
      </c>
      <c r="C13665" t="str">
        <v>Midday</v>
      </c>
      <c r="D13665">
        <v>23</v>
      </c>
      <c r="E13665" t="str">
        <f>IF(MOD(D13665,2)=0,"EVEN","ODD")</f>
        <v>ODD</v>
      </c>
      <c r="F13665" t="str">
        <f>IF(D13665&lt;=18,"LOW (1-18)","HIGH (19-36)")</f>
        <v>HIGH (19-36)</v>
      </c>
      <c r="G13665">
        <f>INT((D13665-1)/6)+1</f>
        <v>4</v>
      </c>
      <c r="H13665">
        <f>MOD(D13665-1,6)+1</f>
        <v>5</v>
      </c>
      <c r="I13665">
        <f>37-D13665</f>
        <v>14</v>
      </c>
      <c r="J13665">
        <f>ABS(D13665-D13666)</f>
        <v>20</v>
      </c>
    </row>
    <row r="13666">
      <c r="A13666">
        <v>13901</v>
      </c>
      <c r="B13666" t="str">
        <v>2015-05-15</v>
      </c>
      <c r="C13666" t="str">
        <v>Morning</v>
      </c>
      <c r="D13666">
        <v>3</v>
      </c>
      <c r="E13666" t="str">
        <f>IF(MOD(D13666,2)=0,"EVEN","ODD")</f>
        <v>ODD</v>
      </c>
      <c r="F13666" t="str">
        <f>IF(D13666&lt;=18,"LOW (1-18)","HIGH (19-36)")</f>
        <v>LOW (1-18)</v>
      </c>
      <c r="G13666">
        <f>INT((D13666-1)/6)+1</f>
        <v>1</v>
      </c>
      <c r="H13666">
        <f>MOD(D13666-1,6)+1</f>
        <v>3</v>
      </c>
      <c r="I13666">
        <f>37-D13666</f>
        <v>34</v>
      </c>
      <c r="J13666">
        <f>ABS(D13666-D13667)</f>
        <v>33</v>
      </c>
    </row>
    <row r="13667">
      <c r="A13667">
        <v>13900</v>
      </c>
      <c r="B13667" t="str">
        <v>2015-05-14</v>
      </c>
      <c r="C13667" t="str">
        <v>Evening</v>
      </c>
      <c r="D13667">
        <v>36</v>
      </c>
      <c r="E13667" t="str">
        <f>IF(MOD(D13667,2)=0,"EVEN","ODD")</f>
        <v>EVEN</v>
      </c>
      <c r="F13667" t="str">
        <f>IF(D13667&lt;=18,"LOW (1-18)","HIGH (19-36)")</f>
        <v>HIGH (19-36)</v>
      </c>
      <c r="G13667">
        <f>INT((D13667-1)/6)+1</f>
        <v>6</v>
      </c>
      <c r="H13667">
        <f>MOD(D13667-1,6)+1</f>
        <v>6</v>
      </c>
      <c r="I13667">
        <f>37-D13667</f>
        <v>1</v>
      </c>
      <c r="J13667">
        <f>ABS(D13667-D13668)</f>
        <v>5</v>
      </c>
    </row>
    <row r="13668">
      <c r="A13668">
        <v>13899</v>
      </c>
      <c r="B13668" t="str">
        <v>2015-05-14</v>
      </c>
      <c r="C13668" t="str">
        <v>Midday</v>
      </c>
      <c r="D13668">
        <v>31</v>
      </c>
      <c r="E13668" t="str">
        <f>IF(MOD(D13668,2)=0,"EVEN","ODD")</f>
        <v>ODD</v>
      </c>
      <c r="F13668" t="str">
        <f>IF(D13668&lt;=18,"LOW (1-18)","HIGH (19-36)")</f>
        <v>HIGH (19-36)</v>
      </c>
      <c r="G13668">
        <f>INT((D13668-1)/6)+1</f>
        <v>6</v>
      </c>
      <c r="H13668">
        <f>MOD(D13668-1,6)+1</f>
        <v>1</v>
      </c>
      <c r="I13668">
        <f>37-D13668</f>
        <v>6</v>
      </c>
      <c r="J13668">
        <f>ABS(D13668-D13669)</f>
        <v>7</v>
      </c>
    </row>
    <row r="13669">
      <c r="A13669">
        <v>13898</v>
      </c>
      <c r="B13669" t="str">
        <v>2015-05-14</v>
      </c>
      <c r="C13669" t="str">
        <v>Morning</v>
      </c>
      <c r="D13669">
        <v>24</v>
      </c>
      <c r="E13669" t="str">
        <f>IF(MOD(D13669,2)=0,"EVEN","ODD")</f>
        <v>EVEN</v>
      </c>
      <c r="F13669" t="str">
        <f>IF(D13669&lt;=18,"LOW (1-18)","HIGH (19-36)")</f>
        <v>HIGH (19-36)</v>
      </c>
      <c r="G13669">
        <f>INT((D13669-1)/6)+1</f>
        <v>4</v>
      </c>
      <c r="H13669">
        <f>MOD(D13669-1,6)+1</f>
        <v>6</v>
      </c>
      <c r="I13669">
        <f>37-D13669</f>
        <v>13</v>
      </c>
      <c r="J13669">
        <f>ABS(D13669-D13670)</f>
        <v>4</v>
      </c>
    </row>
    <row r="13670">
      <c r="A13670">
        <v>13897</v>
      </c>
      <c r="B13670" t="str">
        <v>2015-05-13</v>
      </c>
      <c r="C13670" t="str">
        <v>Evening</v>
      </c>
      <c r="D13670">
        <v>20</v>
      </c>
      <c r="E13670" t="str">
        <f>IF(MOD(D13670,2)=0,"EVEN","ODD")</f>
        <v>EVEN</v>
      </c>
      <c r="F13670" t="str">
        <f>IF(D13670&lt;=18,"LOW (1-18)","HIGH (19-36)")</f>
        <v>HIGH (19-36)</v>
      </c>
      <c r="G13670">
        <f>INT((D13670-1)/6)+1</f>
        <v>4</v>
      </c>
      <c r="H13670">
        <f>MOD(D13670-1,6)+1</f>
        <v>2</v>
      </c>
      <c r="I13670">
        <f>37-D13670</f>
        <v>17</v>
      </c>
      <c r="J13670">
        <f>ABS(D13670-D13671)</f>
        <v>14</v>
      </c>
    </row>
    <row r="13671">
      <c r="A13671">
        <v>13896</v>
      </c>
      <c r="B13671" t="str">
        <v>2015-05-13</v>
      </c>
      <c r="C13671" t="str">
        <v>Midday</v>
      </c>
      <c r="D13671">
        <v>34</v>
      </c>
      <c r="E13671" t="str">
        <f>IF(MOD(D13671,2)=0,"EVEN","ODD")</f>
        <v>EVEN</v>
      </c>
      <c r="F13671" t="str">
        <f>IF(D13671&lt;=18,"LOW (1-18)","HIGH (19-36)")</f>
        <v>HIGH (19-36)</v>
      </c>
      <c r="G13671">
        <f>INT((D13671-1)/6)+1</f>
        <v>6</v>
      </c>
      <c r="H13671">
        <f>MOD(D13671-1,6)+1</f>
        <v>4</v>
      </c>
      <c r="I13671">
        <f>37-D13671</f>
        <v>3</v>
      </c>
      <c r="J13671">
        <f>ABS(D13671-D13672)</f>
        <v>6</v>
      </c>
    </row>
    <row r="13672">
      <c r="A13672">
        <v>13895</v>
      </c>
      <c r="B13672" t="str">
        <v>2015-05-13</v>
      </c>
      <c r="C13672" t="str">
        <v>Morning</v>
      </c>
      <c r="D13672">
        <v>28</v>
      </c>
      <c r="E13672" t="str">
        <f>IF(MOD(D13672,2)=0,"EVEN","ODD")</f>
        <v>EVEN</v>
      </c>
      <c r="F13672" t="str">
        <f>IF(D13672&lt;=18,"LOW (1-18)","HIGH (19-36)")</f>
        <v>HIGH (19-36)</v>
      </c>
      <c r="G13672">
        <f>INT((D13672-1)/6)+1</f>
        <v>5</v>
      </c>
      <c r="H13672">
        <f>MOD(D13672-1,6)+1</f>
        <v>4</v>
      </c>
      <c r="I13672">
        <f>37-D13672</f>
        <v>9</v>
      </c>
      <c r="J13672">
        <f>ABS(D13672-D13673)</f>
        <v>5</v>
      </c>
    </row>
    <row r="13673">
      <c r="A13673">
        <v>13894</v>
      </c>
      <c r="B13673" t="str">
        <v>2015-05-12</v>
      </c>
      <c r="C13673" t="str">
        <v>Evening</v>
      </c>
      <c r="D13673">
        <v>23</v>
      </c>
      <c r="E13673" t="str">
        <f>IF(MOD(D13673,2)=0,"EVEN","ODD")</f>
        <v>ODD</v>
      </c>
      <c r="F13673" t="str">
        <f>IF(D13673&lt;=18,"LOW (1-18)","HIGH (19-36)")</f>
        <v>HIGH (19-36)</v>
      </c>
      <c r="G13673">
        <f>INT((D13673-1)/6)+1</f>
        <v>4</v>
      </c>
      <c r="H13673">
        <f>MOD(D13673-1,6)+1</f>
        <v>5</v>
      </c>
      <c r="I13673">
        <f>37-D13673</f>
        <v>14</v>
      </c>
      <c r="J13673">
        <f>ABS(D13673-D13674)</f>
        <v>12</v>
      </c>
    </row>
    <row r="13674">
      <c r="A13674">
        <v>13893</v>
      </c>
      <c r="B13674" t="str">
        <v>2015-05-12</v>
      </c>
      <c r="C13674" t="str">
        <v>Midday</v>
      </c>
      <c r="D13674">
        <v>35</v>
      </c>
      <c r="E13674" t="str">
        <f>IF(MOD(D13674,2)=0,"EVEN","ODD")</f>
        <v>ODD</v>
      </c>
      <c r="F13674" t="str">
        <f>IF(D13674&lt;=18,"LOW (1-18)","HIGH (19-36)")</f>
        <v>HIGH (19-36)</v>
      </c>
      <c r="G13674">
        <f>INT((D13674-1)/6)+1</f>
        <v>6</v>
      </c>
      <c r="H13674">
        <f>MOD(D13674-1,6)+1</f>
        <v>5</v>
      </c>
      <c r="I13674">
        <f>37-D13674</f>
        <v>2</v>
      </c>
      <c r="J13674">
        <f>ABS(D13674-D13675)</f>
        <v>27</v>
      </c>
    </row>
    <row r="13675">
      <c r="A13675">
        <v>13892</v>
      </c>
      <c r="B13675" t="str">
        <v>2015-05-12</v>
      </c>
      <c r="C13675" t="str">
        <v>Morning</v>
      </c>
      <c r="D13675">
        <v>8</v>
      </c>
      <c r="E13675" t="str">
        <f>IF(MOD(D13675,2)=0,"EVEN","ODD")</f>
        <v>EVEN</v>
      </c>
      <c r="F13675" t="str">
        <f>IF(D13675&lt;=18,"LOW (1-18)","HIGH (19-36)")</f>
        <v>LOW (1-18)</v>
      </c>
      <c r="G13675">
        <f>INT((D13675-1)/6)+1</f>
        <v>2</v>
      </c>
      <c r="H13675">
        <f>MOD(D13675-1,6)+1</f>
        <v>2</v>
      </c>
      <c r="I13675">
        <f>37-D13675</f>
        <v>29</v>
      </c>
      <c r="J13675">
        <f>ABS(D13675-D13676)</f>
        <v>1</v>
      </c>
    </row>
    <row r="13676">
      <c r="A13676">
        <v>13891</v>
      </c>
      <c r="B13676" t="str">
        <v>2015-05-11</v>
      </c>
      <c r="C13676" t="str">
        <v>Evening</v>
      </c>
      <c r="D13676">
        <v>7</v>
      </c>
      <c r="E13676" t="str">
        <f>IF(MOD(D13676,2)=0,"EVEN","ODD")</f>
        <v>ODD</v>
      </c>
      <c r="F13676" t="str">
        <f>IF(D13676&lt;=18,"LOW (1-18)","HIGH (19-36)")</f>
        <v>LOW (1-18)</v>
      </c>
      <c r="G13676">
        <f>INT((D13676-1)/6)+1</f>
        <v>2</v>
      </c>
      <c r="H13676">
        <f>MOD(D13676-1,6)+1</f>
        <v>1</v>
      </c>
      <c r="I13676">
        <f>37-D13676</f>
        <v>30</v>
      </c>
      <c r="J13676">
        <f>ABS(D13676-D13677)</f>
        <v>6</v>
      </c>
    </row>
    <row r="13677">
      <c r="A13677">
        <v>13890</v>
      </c>
      <c r="B13677" t="str">
        <v>2015-05-11</v>
      </c>
      <c r="C13677" t="str">
        <v>Midday</v>
      </c>
      <c r="D13677">
        <v>13</v>
      </c>
      <c r="E13677" t="str">
        <f>IF(MOD(D13677,2)=0,"EVEN","ODD")</f>
        <v>ODD</v>
      </c>
      <c r="F13677" t="str">
        <f>IF(D13677&lt;=18,"LOW (1-18)","HIGH (19-36)")</f>
        <v>LOW (1-18)</v>
      </c>
      <c r="G13677">
        <f>INT((D13677-1)/6)+1</f>
        <v>3</v>
      </c>
      <c r="H13677">
        <f>MOD(D13677-1,6)+1</f>
        <v>1</v>
      </c>
      <c r="I13677">
        <f>37-D13677</f>
        <v>24</v>
      </c>
      <c r="J13677">
        <f>ABS(D13677-D13678)</f>
        <v>18</v>
      </c>
    </row>
    <row r="13678">
      <c r="A13678">
        <v>13889</v>
      </c>
      <c r="B13678" t="str">
        <v>2015-05-11</v>
      </c>
      <c r="C13678" t="str">
        <v>Morning</v>
      </c>
      <c r="D13678">
        <v>31</v>
      </c>
      <c r="E13678" t="str">
        <f>IF(MOD(D13678,2)=0,"EVEN","ODD")</f>
        <v>ODD</v>
      </c>
      <c r="F13678" t="str">
        <f>IF(D13678&lt;=18,"LOW (1-18)","HIGH (19-36)")</f>
        <v>HIGH (19-36)</v>
      </c>
      <c r="G13678">
        <f>INT((D13678-1)/6)+1</f>
        <v>6</v>
      </c>
      <c r="H13678">
        <f>MOD(D13678-1,6)+1</f>
        <v>1</v>
      </c>
      <c r="I13678">
        <f>37-D13678</f>
        <v>6</v>
      </c>
      <c r="J13678">
        <f>ABS(D13678-D13679)</f>
        <v>13</v>
      </c>
    </row>
    <row r="13679">
      <c r="A13679">
        <v>13888</v>
      </c>
      <c r="B13679" t="str">
        <v>2015-05-09</v>
      </c>
      <c r="C13679" t="str">
        <v>Evening</v>
      </c>
      <c r="D13679">
        <v>18</v>
      </c>
      <c r="E13679" t="str">
        <f>IF(MOD(D13679,2)=0,"EVEN","ODD")</f>
        <v>EVEN</v>
      </c>
      <c r="F13679" t="str">
        <f>IF(D13679&lt;=18,"LOW (1-18)","HIGH (19-36)")</f>
        <v>LOW (1-18)</v>
      </c>
      <c r="G13679">
        <f>INT((D13679-1)/6)+1</f>
        <v>3</v>
      </c>
      <c r="H13679">
        <f>MOD(D13679-1,6)+1</f>
        <v>6</v>
      </c>
      <c r="I13679">
        <f>37-D13679</f>
        <v>19</v>
      </c>
      <c r="J13679">
        <f>ABS(D13679-D13680)</f>
        <v>8</v>
      </c>
    </row>
    <row r="13680">
      <c r="A13680">
        <v>13887</v>
      </c>
      <c r="B13680" t="str">
        <v>2015-05-09</v>
      </c>
      <c r="C13680" t="str">
        <v>Midday</v>
      </c>
      <c r="D13680">
        <v>26</v>
      </c>
      <c r="E13680" t="str">
        <f>IF(MOD(D13680,2)=0,"EVEN","ODD")</f>
        <v>EVEN</v>
      </c>
      <c r="F13680" t="str">
        <f>IF(D13680&lt;=18,"LOW (1-18)","HIGH (19-36)")</f>
        <v>HIGH (19-36)</v>
      </c>
      <c r="G13680">
        <f>INT((D13680-1)/6)+1</f>
        <v>5</v>
      </c>
      <c r="H13680">
        <f>MOD(D13680-1,6)+1</f>
        <v>2</v>
      </c>
      <c r="I13680">
        <f>37-D13680</f>
        <v>11</v>
      </c>
      <c r="J13680">
        <f>ABS(D13680-D13681)</f>
        <v>13</v>
      </c>
    </row>
    <row r="13681">
      <c r="A13681">
        <v>13886</v>
      </c>
      <c r="B13681" t="str">
        <v>2015-05-09</v>
      </c>
      <c r="C13681" t="str">
        <v>Morning</v>
      </c>
      <c r="D13681">
        <v>13</v>
      </c>
      <c r="E13681" t="str">
        <f>IF(MOD(D13681,2)=0,"EVEN","ODD")</f>
        <v>ODD</v>
      </c>
      <c r="F13681" t="str">
        <f>IF(D13681&lt;=18,"LOW (1-18)","HIGH (19-36)")</f>
        <v>LOW (1-18)</v>
      </c>
      <c r="G13681">
        <f>INT((D13681-1)/6)+1</f>
        <v>3</v>
      </c>
      <c r="H13681">
        <f>MOD(D13681-1,6)+1</f>
        <v>1</v>
      </c>
      <c r="I13681">
        <f>37-D13681</f>
        <v>24</v>
      </c>
      <c r="J13681">
        <f>ABS(D13681-D13682)</f>
        <v>13</v>
      </c>
    </row>
    <row r="13682">
      <c r="A13682">
        <v>13885</v>
      </c>
      <c r="B13682" t="str">
        <v>2015-05-08</v>
      </c>
      <c r="C13682" t="str">
        <v>Evening</v>
      </c>
      <c r="D13682">
        <v>26</v>
      </c>
      <c r="E13682" t="str">
        <f>IF(MOD(D13682,2)=0,"EVEN","ODD")</f>
        <v>EVEN</v>
      </c>
      <c r="F13682" t="str">
        <f>IF(D13682&lt;=18,"LOW (1-18)","HIGH (19-36)")</f>
        <v>HIGH (19-36)</v>
      </c>
      <c r="G13682">
        <f>INT((D13682-1)/6)+1</f>
        <v>5</v>
      </c>
      <c r="H13682">
        <f>MOD(D13682-1,6)+1</f>
        <v>2</v>
      </c>
      <c r="I13682">
        <f>37-D13682</f>
        <v>11</v>
      </c>
      <c r="J13682">
        <f>ABS(D13682-D13683)</f>
        <v>16</v>
      </c>
    </row>
    <row r="13683">
      <c r="A13683">
        <v>13884</v>
      </c>
      <c r="B13683" t="str">
        <v>2015-05-08</v>
      </c>
      <c r="C13683" t="str">
        <v>Midday</v>
      </c>
      <c r="D13683">
        <v>10</v>
      </c>
      <c r="E13683" t="str">
        <f>IF(MOD(D13683,2)=0,"EVEN","ODD")</f>
        <v>EVEN</v>
      </c>
      <c r="F13683" t="str">
        <f>IF(D13683&lt;=18,"LOW (1-18)","HIGH (19-36)")</f>
        <v>LOW (1-18)</v>
      </c>
      <c r="G13683">
        <f>INT((D13683-1)/6)+1</f>
        <v>2</v>
      </c>
      <c r="H13683">
        <f>MOD(D13683-1,6)+1</f>
        <v>4</v>
      </c>
      <c r="I13683">
        <f>37-D13683</f>
        <v>27</v>
      </c>
      <c r="J13683">
        <f>ABS(D13683-D13684)</f>
        <v>9</v>
      </c>
    </row>
    <row r="13684">
      <c r="A13684">
        <v>13883</v>
      </c>
      <c r="B13684" t="str">
        <v>2015-05-08</v>
      </c>
      <c r="C13684" t="str">
        <v>Morning</v>
      </c>
      <c r="D13684">
        <v>19</v>
      </c>
      <c r="E13684" t="str">
        <f>IF(MOD(D13684,2)=0,"EVEN","ODD")</f>
        <v>ODD</v>
      </c>
      <c r="F13684" t="str">
        <f>IF(D13684&lt;=18,"LOW (1-18)","HIGH (19-36)")</f>
        <v>HIGH (19-36)</v>
      </c>
      <c r="G13684">
        <f>INT((D13684-1)/6)+1</f>
        <v>4</v>
      </c>
      <c r="H13684">
        <f>MOD(D13684-1,6)+1</f>
        <v>1</v>
      </c>
      <c r="I13684">
        <f>37-D13684</f>
        <v>18</v>
      </c>
      <c r="J13684">
        <f>ABS(D13684-D13685)</f>
        <v>4</v>
      </c>
    </row>
    <row r="13685">
      <c r="A13685">
        <v>13882</v>
      </c>
      <c r="B13685" t="str">
        <v>2015-05-07</v>
      </c>
      <c r="C13685" t="str">
        <v>Evening</v>
      </c>
      <c r="D13685">
        <v>15</v>
      </c>
      <c r="E13685" t="str">
        <f>IF(MOD(D13685,2)=0,"EVEN","ODD")</f>
        <v>ODD</v>
      </c>
      <c r="F13685" t="str">
        <f>IF(D13685&lt;=18,"LOW (1-18)","HIGH (19-36)")</f>
        <v>LOW (1-18)</v>
      </c>
      <c r="G13685">
        <f>INT((D13685-1)/6)+1</f>
        <v>3</v>
      </c>
      <c r="H13685">
        <f>MOD(D13685-1,6)+1</f>
        <v>3</v>
      </c>
      <c r="I13685">
        <f>37-D13685</f>
        <v>22</v>
      </c>
      <c r="J13685">
        <f>ABS(D13685-D13686)</f>
        <v>13</v>
      </c>
    </row>
    <row r="13686">
      <c r="A13686">
        <v>13881</v>
      </c>
      <c r="B13686" t="str">
        <v>2015-05-07</v>
      </c>
      <c r="C13686" t="str">
        <v>Midday</v>
      </c>
      <c r="D13686">
        <v>28</v>
      </c>
      <c r="E13686" t="str">
        <f>IF(MOD(D13686,2)=0,"EVEN","ODD")</f>
        <v>EVEN</v>
      </c>
      <c r="F13686" t="str">
        <f>IF(D13686&lt;=18,"LOW (1-18)","HIGH (19-36)")</f>
        <v>HIGH (19-36)</v>
      </c>
      <c r="G13686">
        <f>INT((D13686-1)/6)+1</f>
        <v>5</v>
      </c>
      <c r="H13686">
        <f>MOD(D13686-1,6)+1</f>
        <v>4</v>
      </c>
      <c r="I13686">
        <f>37-D13686</f>
        <v>9</v>
      </c>
      <c r="J13686">
        <f>ABS(D13686-D13687)</f>
        <v>27</v>
      </c>
    </row>
    <row r="13687">
      <c r="A13687">
        <v>13880</v>
      </c>
      <c r="B13687" t="str">
        <v>2015-05-07</v>
      </c>
      <c r="C13687" t="str">
        <v>Morning</v>
      </c>
      <c r="D13687">
        <v>1</v>
      </c>
      <c r="E13687" t="str">
        <f>IF(MOD(D13687,2)=0,"EVEN","ODD")</f>
        <v>ODD</v>
      </c>
      <c r="F13687" t="str">
        <f>IF(D13687&lt;=18,"LOW (1-18)","HIGH (19-36)")</f>
        <v>LOW (1-18)</v>
      </c>
      <c r="G13687">
        <f>INT((D13687-1)/6)+1</f>
        <v>1</v>
      </c>
      <c r="H13687">
        <f>MOD(D13687-1,6)+1</f>
        <v>1</v>
      </c>
      <c r="I13687">
        <f>37-D13687</f>
        <v>36</v>
      </c>
      <c r="J13687">
        <f>ABS(D13687-D13688)</f>
        <v>11</v>
      </c>
    </row>
    <row r="13688">
      <c r="A13688">
        <v>13879</v>
      </c>
      <c r="B13688" t="str">
        <v>2015-05-06</v>
      </c>
      <c r="C13688" t="str">
        <v>Evening</v>
      </c>
      <c r="D13688">
        <v>12</v>
      </c>
      <c r="E13688" t="str">
        <f>IF(MOD(D13688,2)=0,"EVEN","ODD")</f>
        <v>EVEN</v>
      </c>
      <c r="F13688" t="str">
        <f>IF(D13688&lt;=18,"LOW (1-18)","HIGH (19-36)")</f>
        <v>LOW (1-18)</v>
      </c>
      <c r="G13688">
        <f>INT((D13688-1)/6)+1</f>
        <v>2</v>
      </c>
      <c r="H13688">
        <f>MOD(D13688-1,6)+1</f>
        <v>6</v>
      </c>
      <c r="I13688">
        <f>37-D13688</f>
        <v>25</v>
      </c>
      <c r="J13688">
        <f>ABS(D13688-D13689)</f>
        <v>22</v>
      </c>
    </row>
    <row r="13689">
      <c r="A13689">
        <v>13878</v>
      </c>
      <c r="B13689" t="str">
        <v>2015-05-06</v>
      </c>
      <c r="C13689" t="str">
        <v>Midday</v>
      </c>
      <c r="D13689">
        <v>34</v>
      </c>
      <c r="E13689" t="str">
        <f>IF(MOD(D13689,2)=0,"EVEN","ODD")</f>
        <v>EVEN</v>
      </c>
      <c r="F13689" t="str">
        <f>IF(D13689&lt;=18,"LOW (1-18)","HIGH (19-36)")</f>
        <v>HIGH (19-36)</v>
      </c>
      <c r="G13689">
        <f>INT((D13689-1)/6)+1</f>
        <v>6</v>
      </c>
      <c r="H13689">
        <f>MOD(D13689-1,6)+1</f>
        <v>4</v>
      </c>
      <c r="I13689">
        <f>37-D13689</f>
        <v>3</v>
      </c>
      <c r="J13689">
        <f>ABS(D13689-D13690)</f>
        <v>29</v>
      </c>
    </row>
    <row r="13690">
      <c r="A13690">
        <v>13877</v>
      </c>
      <c r="B13690" t="str">
        <v>2015-05-06</v>
      </c>
      <c r="C13690" t="str">
        <v>Morning</v>
      </c>
      <c r="D13690">
        <v>5</v>
      </c>
      <c r="E13690" t="str">
        <f>IF(MOD(D13690,2)=0,"EVEN","ODD")</f>
        <v>ODD</v>
      </c>
      <c r="F13690" t="str">
        <f>IF(D13690&lt;=18,"LOW (1-18)","HIGH (19-36)")</f>
        <v>LOW (1-18)</v>
      </c>
      <c r="G13690">
        <f>INT((D13690-1)/6)+1</f>
        <v>1</v>
      </c>
      <c r="H13690">
        <f>MOD(D13690-1,6)+1</f>
        <v>5</v>
      </c>
      <c r="I13690">
        <f>37-D13690</f>
        <v>32</v>
      </c>
      <c r="J13690">
        <f>ABS(D13690-D13691)</f>
        <v>19</v>
      </c>
    </row>
    <row r="13691">
      <c r="A13691">
        <v>13876</v>
      </c>
      <c r="B13691" t="str">
        <v>2015-05-05</v>
      </c>
      <c r="C13691" t="str">
        <v>Evening</v>
      </c>
      <c r="D13691">
        <v>24</v>
      </c>
      <c r="E13691" t="str">
        <f>IF(MOD(D13691,2)=0,"EVEN","ODD")</f>
        <v>EVEN</v>
      </c>
      <c r="F13691" t="str">
        <f>IF(D13691&lt;=18,"LOW (1-18)","HIGH (19-36)")</f>
        <v>HIGH (19-36)</v>
      </c>
      <c r="G13691">
        <f>INT((D13691-1)/6)+1</f>
        <v>4</v>
      </c>
      <c r="H13691">
        <f>MOD(D13691-1,6)+1</f>
        <v>6</v>
      </c>
      <c r="I13691">
        <f>37-D13691</f>
        <v>13</v>
      </c>
      <c r="J13691">
        <f>ABS(D13691-D13692)</f>
        <v>5</v>
      </c>
    </row>
    <row r="13692">
      <c r="A13692">
        <v>13875</v>
      </c>
      <c r="B13692" t="str">
        <v>2015-05-05</v>
      </c>
      <c r="C13692" t="str">
        <v>Midday</v>
      </c>
      <c r="D13692">
        <v>29</v>
      </c>
      <c r="E13692" t="str">
        <f>IF(MOD(D13692,2)=0,"EVEN","ODD")</f>
        <v>ODD</v>
      </c>
      <c r="F13692" t="str">
        <f>IF(D13692&lt;=18,"LOW (1-18)","HIGH (19-36)")</f>
        <v>HIGH (19-36)</v>
      </c>
      <c r="G13692">
        <f>INT((D13692-1)/6)+1</f>
        <v>5</v>
      </c>
      <c r="H13692">
        <f>MOD(D13692-1,6)+1</f>
        <v>5</v>
      </c>
      <c r="I13692">
        <f>37-D13692</f>
        <v>8</v>
      </c>
      <c r="J13692">
        <f>ABS(D13692-D13693)</f>
        <v>16</v>
      </c>
    </row>
    <row r="13693">
      <c r="A13693">
        <v>13874</v>
      </c>
      <c r="B13693" t="str">
        <v>2015-05-05</v>
      </c>
      <c r="C13693" t="str">
        <v>Morning</v>
      </c>
      <c r="D13693">
        <v>13</v>
      </c>
      <c r="E13693" t="str">
        <f>IF(MOD(D13693,2)=0,"EVEN","ODD")</f>
        <v>ODD</v>
      </c>
      <c r="F13693" t="str">
        <f>IF(D13693&lt;=18,"LOW (1-18)","HIGH (19-36)")</f>
        <v>LOW (1-18)</v>
      </c>
      <c r="G13693">
        <f>INT((D13693-1)/6)+1</f>
        <v>3</v>
      </c>
      <c r="H13693">
        <f>MOD(D13693-1,6)+1</f>
        <v>1</v>
      </c>
      <c r="I13693">
        <f>37-D13693</f>
        <v>24</v>
      </c>
      <c r="J13693">
        <f>ABS(D13693-D13694)</f>
        <v>11</v>
      </c>
    </row>
    <row r="13694">
      <c r="A13694">
        <v>13873</v>
      </c>
      <c r="B13694" t="str">
        <v>2015-05-04</v>
      </c>
      <c r="C13694" t="str">
        <v>Evening</v>
      </c>
      <c r="D13694">
        <v>24</v>
      </c>
      <c r="E13694" t="str">
        <f>IF(MOD(D13694,2)=0,"EVEN","ODD")</f>
        <v>EVEN</v>
      </c>
      <c r="F13694" t="str">
        <f>IF(D13694&lt;=18,"LOW (1-18)","HIGH (19-36)")</f>
        <v>HIGH (19-36)</v>
      </c>
      <c r="G13694">
        <f>INT((D13694-1)/6)+1</f>
        <v>4</v>
      </c>
      <c r="H13694">
        <f>MOD(D13694-1,6)+1</f>
        <v>6</v>
      </c>
      <c r="I13694">
        <f>37-D13694</f>
        <v>13</v>
      </c>
      <c r="J13694">
        <f>ABS(D13694-D13695)</f>
        <v>12</v>
      </c>
    </row>
    <row r="13695">
      <c r="A13695">
        <v>13872</v>
      </c>
      <c r="B13695" t="str">
        <v>2015-05-04</v>
      </c>
      <c r="C13695" t="str">
        <v>Midday</v>
      </c>
      <c r="D13695">
        <v>36</v>
      </c>
      <c r="E13695" t="str">
        <f>IF(MOD(D13695,2)=0,"EVEN","ODD")</f>
        <v>EVEN</v>
      </c>
      <c r="F13695" t="str">
        <f>IF(D13695&lt;=18,"LOW (1-18)","HIGH (19-36)")</f>
        <v>HIGH (19-36)</v>
      </c>
      <c r="G13695">
        <f>INT((D13695-1)/6)+1</f>
        <v>6</v>
      </c>
      <c r="H13695">
        <f>MOD(D13695-1,6)+1</f>
        <v>6</v>
      </c>
      <c r="I13695">
        <f>37-D13695</f>
        <v>1</v>
      </c>
      <c r="J13695">
        <f>ABS(D13695-D13696)</f>
        <v>34</v>
      </c>
    </row>
    <row r="13696">
      <c r="A13696">
        <v>13871</v>
      </c>
      <c r="B13696" t="str">
        <v>2015-05-04</v>
      </c>
      <c r="C13696" t="str">
        <v>Morning</v>
      </c>
      <c r="D13696">
        <v>2</v>
      </c>
      <c r="E13696" t="str">
        <f>IF(MOD(D13696,2)=0,"EVEN","ODD")</f>
        <v>EVEN</v>
      </c>
      <c r="F13696" t="str">
        <f>IF(D13696&lt;=18,"LOW (1-18)","HIGH (19-36)")</f>
        <v>LOW (1-18)</v>
      </c>
      <c r="G13696">
        <f>INT((D13696-1)/6)+1</f>
        <v>1</v>
      </c>
      <c r="H13696">
        <f>MOD(D13696-1,6)+1</f>
        <v>2</v>
      </c>
      <c r="I13696">
        <f>37-D13696</f>
        <v>35</v>
      </c>
      <c r="J13696">
        <f>ABS(D13696-D13697)</f>
        <v>19</v>
      </c>
    </row>
    <row r="13697">
      <c r="A13697">
        <v>13870</v>
      </c>
      <c r="B13697" t="str">
        <v>2015-05-02</v>
      </c>
      <c r="C13697" t="str">
        <v>Evening</v>
      </c>
      <c r="D13697">
        <v>21</v>
      </c>
      <c r="E13697" t="str">
        <f>IF(MOD(D13697,2)=0,"EVEN","ODD")</f>
        <v>ODD</v>
      </c>
      <c r="F13697" t="str">
        <f>IF(D13697&lt;=18,"LOW (1-18)","HIGH (19-36)")</f>
        <v>HIGH (19-36)</v>
      </c>
      <c r="G13697">
        <f>INT((D13697-1)/6)+1</f>
        <v>4</v>
      </c>
      <c r="H13697">
        <f>MOD(D13697-1,6)+1</f>
        <v>3</v>
      </c>
      <c r="I13697">
        <f>37-D13697</f>
        <v>16</v>
      </c>
      <c r="J13697">
        <f>ABS(D13697-D13698)</f>
        <v>12</v>
      </c>
    </row>
    <row r="13698">
      <c r="A13698">
        <v>13869</v>
      </c>
      <c r="B13698" t="str">
        <v>2015-05-02</v>
      </c>
      <c r="C13698" t="str">
        <v>Midday</v>
      </c>
      <c r="D13698">
        <v>9</v>
      </c>
      <c r="E13698" t="str">
        <f>IF(MOD(D13698,2)=0,"EVEN","ODD")</f>
        <v>ODD</v>
      </c>
      <c r="F13698" t="str">
        <f>IF(D13698&lt;=18,"LOW (1-18)","HIGH (19-36)")</f>
        <v>LOW (1-18)</v>
      </c>
      <c r="G13698">
        <f>INT((D13698-1)/6)+1</f>
        <v>2</v>
      </c>
      <c r="H13698">
        <f>MOD(D13698-1,6)+1</f>
        <v>3</v>
      </c>
      <c r="I13698">
        <f>37-D13698</f>
        <v>28</v>
      </c>
      <c r="J13698">
        <f>ABS(D13698-D13699)</f>
        <v>11</v>
      </c>
    </row>
    <row r="13699">
      <c r="A13699">
        <v>13868</v>
      </c>
      <c r="B13699" t="str">
        <v>2015-05-02</v>
      </c>
      <c r="C13699" t="str">
        <v>Morning</v>
      </c>
      <c r="D13699">
        <v>20</v>
      </c>
      <c r="E13699" t="str">
        <f>IF(MOD(D13699,2)=0,"EVEN","ODD")</f>
        <v>EVEN</v>
      </c>
      <c r="F13699" t="str">
        <f>IF(D13699&lt;=18,"LOW (1-18)","HIGH (19-36)")</f>
        <v>HIGH (19-36)</v>
      </c>
      <c r="G13699">
        <f>INT((D13699-1)/6)+1</f>
        <v>4</v>
      </c>
      <c r="H13699">
        <f>MOD(D13699-1,6)+1</f>
        <v>2</v>
      </c>
      <c r="I13699">
        <f>37-D13699</f>
        <v>17</v>
      </c>
      <c r="J13699">
        <f>ABS(D13699-D13700)</f>
        <v>14</v>
      </c>
    </row>
    <row r="13700">
      <c r="A13700">
        <v>13867</v>
      </c>
      <c r="B13700" t="str">
        <v>2015-05-01</v>
      </c>
      <c r="C13700" t="str">
        <v>Evening</v>
      </c>
      <c r="D13700">
        <v>34</v>
      </c>
      <c r="E13700" t="str">
        <f>IF(MOD(D13700,2)=0,"EVEN","ODD")</f>
        <v>EVEN</v>
      </c>
      <c r="F13700" t="str">
        <f>IF(D13700&lt;=18,"LOW (1-18)","HIGH (19-36)")</f>
        <v>HIGH (19-36)</v>
      </c>
      <c r="G13700">
        <f>INT((D13700-1)/6)+1</f>
        <v>6</v>
      </c>
      <c r="H13700">
        <f>MOD(D13700-1,6)+1</f>
        <v>4</v>
      </c>
      <c r="I13700">
        <f>37-D13700</f>
        <v>3</v>
      </c>
      <c r="J13700">
        <f>ABS(D13700-D13701)</f>
        <v>32</v>
      </c>
    </row>
    <row r="13701">
      <c r="A13701">
        <v>13866</v>
      </c>
      <c r="B13701" t="str">
        <v>2015-05-01</v>
      </c>
      <c r="C13701" t="str">
        <v>Midday</v>
      </c>
      <c r="D13701">
        <v>2</v>
      </c>
      <c r="E13701" t="str">
        <f>IF(MOD(D13701,2)=0,"EVEN","ODD")</f>
        <v>EVEN</v>
      </c>
      <c r="F13701" t="str">
        <f>IF(D13701&lt;=18,"LOW (1-18)","HIGH (19-36)")</f>
        <v>LOW (1-18)</v>
      </c>
      <c r="G13701">
        <f>INT((D13701-1)/6)+1</f>
        <v>1</v>
      </c>
      <c r="H13701">
        <f>MOD(D13701-1,6)+1</f>
        <v>2</v>
      </c>
      <c r="I13701">
        <f>37-D13701</f>
        <v>35</v>
      </c>
      <c r="J13701">
        <f>ABS(D13701-D13702)</f>
        <v>32</v>
      </c>
    </row>
    <row r="13702">
      <c r="A13702">
        <v>13865</v>
      </c>
      <c r="B13702" t="str">
        <v>2015-05-01</v>
      </c>
      <c r="C13702" t="str">
        <v>Morning</v>
      </c>
      <c r="D13702">
        <v>34</v>
      </c>
      <c r="E13702" t="str">
        <f>IF(MOD(D13702,2)=0,"EVEN","ODD")</f>
        <v>EVEN</v>
      </c>
      <c r="F13702" t="str">
        <f>IF(D13702&lt;=18,"LOW (1-18)","HIGH (19-36)")</f>
        <v>HIGH (19-36)</v>
      </c>
      <c r="G13702">
        <f>INT((D13702-1)/6)+1</f>
        <v>6</v>
      </c>
      <c r="H13702">
        <f>MOD(D13702-1,6)+1</f>
        <v>4</v>
      </c>
      <c r="I13702">
        <f>37-D13702</f>
        <v>3</v>
      </c>
      <c r="J13702">
        <f>ABS(D13702-D13703)</f>
        <v>5</v>
      </c>
    </row>
    <row r="13703">
      <c r="A13703">
        <v>13864</v>
      </c>
      <c r="B13703" t="str">
        <v>2015-04-30</v>
      </c>
      <c r="C13703" t="str">
        <v>Evening</v>
      </c>
      <c r="D13703">
        <v>29</v>
      </c>
      <c r="E13703" t="str">
        <f>IF(MOD(D13703,2)=0,"EVEN","ODD")</f>
        <v>ODD</v>
      </c>
      <c r="F13703" t="str">
        <f>IF(D13703&lt;=18,"LOW (1-18)","HIGH (19-36)")</f>
        <v>HIGH (19-36)</v>
      </c>
      <c r="G13703">
        <f>INT((D13703-1)/6)+1</f>
        <v>5</v>
      </c>
      <c r="H13703">
        <f>MOD(D13703-1,6)+1</f>
        <v>5</v>
      </c>
      <c r="I13703">
        <f>37-D13703</f>
        <v>8</v>
      </c>
      <c r="J13703">
        <f>ABS(D13703-D13704)</f>
        <v>8</v>
      </c>
    </row>
    <row r="13704">
      <c r="A13704">
        <v>13863</v>
      </c>
      <c r="B13704" t="str">
        <v>2015-04-30</v>
      </c>
      <c r="C13704" t="str">
        <v>Midday</v>
      </c>
      <c r="D13704">
        <v>21</v>
      </c>
      <c r="E13704" t="str">
        <f>IF(MOD(D13704,2)=0,"EVEN","ODD")</f>
        <v>ODD</v>
      </c>
      <c r="F13704" t="str">
        <f>IF(D13704&lt;=18,"LOW (1-18)","HIGH (19-36)")</f>
        <v>HIGH (19-36)</v>
      </c>
      <c r="G13704">
        <f>INT((D13704-1)/6)+1</f>
        <v>4</v>
      </c>
      <c r="H13704">
        <f>MOD(D13704-1,6)+1</f>
        <v>3</v>
      </c>
      <c r="I13704">
        <f>37-D13704</f>
        <v>16</v>
      </c>
      <c r="J13704">
        <f>ABS(D13704-D13705)</f>
        <v>20</v>
      </c>
    </row>
    <row r="13705">
      <c r="A13705">
        <v>13862</v>
      </c>
      <c r="B13705" t="str">
        <v>2015-04-30</v>
      </c>
      <c r="C13705" t="str">
        <v>Morning</v>
      </c>
      <c r="D13705">
        <v>1</v>
      </c>
      <c r="E13705" t="str">
        <f>IF(MOD(D13705,2)=0,"EVEN","ODD")</f>
        <v>ODD</v>
      </c>
      <c r="F13705" t="str">
        <f>IF(D13705&lt;=18,"LOW (1-18)","HIGH (19-36)")</f>
        <v>LOW (1-18)</v>
      </c>
      <c r="G13705">
        <f>INT((D13705-1)/6)+1</f>
        <v>1</v>
      </c>
      <c r="H13705">
        <f>MOD(D13705-1,6)+1</f>
        <v>1</v>
      </c>
      <c r="I13705">
        <f>37-D13705</f>
        <v>36</v>
      </c>
      <c r="J13705">
        <f>ABS(D13705-D13706)</f>
        <v>17</v>
      </c>
    </row>
    <row r="13706">
      <c r="A13706">
        <v>13861</v>
      </c>
      <c r="B13706" t="str">
        <v>2015-04-29</v>
      </c>
      <c r="C13706" t="str">
        <v>Evening</v>
      </c>
      <c r="D13706">
        <v>18</v>
      </c>
      <c r="E13706" t="str">
        <f>IF(MOD(D13706,2)=0,"EVEN","ODD")</f>
        <v>EVEN</v>
      </c>
      <c r="F13706" t="str">
        <f>IF(D13706&lt;=18,"LOW (1-18)","HIGH (19-36)")</f>
        <v>LOW (1-18)</v>
      </c>
      <c r="G13706">
        <f>INT((D13706-1)/6)+1</f>
        <v>3</v>
      </c>
      <c r="H13706">
        <f>MOD(D13706-1,6)+1</f>
        <v>6</v>
      </c>
      <c r="I13706">
        <f>37-D13706</f>
        <v>19</v>
      </c>
      <c r="J13706">
        <f>ABS(D13706-D13707)</f>
        <v>17</v>
      </c>
    </row>
    <row r="13707">
      <c r="A13707">
        <v>13860</v>
      </c>
      <c r="B13707" t="str">
        <v>2015-04-29</v>
      </c>
      <c r="C13707" t="str">
        <v>Midday</v>
      </c>
      <c r="D13707">
        <v>1</v>
      </c>
      <c r="E13707" t="str">
        <f>IF(MOD(D13707,2)=0,"EVEN","ODD")</f>
        <v>ODD</v>
      </c>
      <c r="F13707" t="str">
        <f>IF(D13707&lt;=18,"LOW (1-18)","HIGH (19-36)")</f>
        <v>LOW (1-18)</v>
      </c>
      <c r="G13707">
        <f>INT((D13707-1)/6)+1</f>
        <v>1</v>
      </c>
      <c r="H13707">
        <f>MOD(D13707-1,6)+1</f>
        <v>1</v>
      </c>
      <c r="I13707">
        <f>37-D13707</f>
        <v>36</v>
      </c>
      <c r="J13707">
        <f>ABS(D13707-D13708)</f>
        <v>22</v>
      </c>
    </row>
    <row r="13708">
      <c r="A13708">
        <v>13859</v>
      </c>
      <c r="B13708" t="str">
        <v>2015-04-29</v>
      </c>
      <c r="C13708" t="str">
        <v>Morning</v>
      </c>
      <c r="D13708">
        <v>23</v>
      </c>
      <c r="E13708" t="str">
        <f>IF(MOD(D13708,2)=0,"EVEN","ODD")</f>
        <v>ODD</v>
      </c>
      <c r="F13708" t="str">
        <f>IF(D13708&lt;=18,"LOW (1-18)","HIGH (19-36)")</f>
        <v>HIGH (19-36)</v>
      </c>
      <c r="G13708">
        <f>INT((D13708-1)/6)+1</f>
        <v>4</v>
      </c>
      <c r="H13708">
        <f>MOD(D13708-1,6)+1</f>
        <v>5</v>
      </c>
      <c r="I13708">
        <f>37-D13708</f>
        <v>14</v>
      </c>
      <c r="J13708">
        <f>ABS(D13708-D13709)</f>
        <v>11</v>
      </c>
    </row>
    <row r="13709">
      <c r="A13709">
        <v>13858</v>
      </c>
      <c r="B13709" t="str">
        <v>2015-04-28</v>
      </c>
      <c r="C13709" t="str">
        <v>Evening</v>
      </c>
      <c r="D13709">
        <v>12</v>
      </c>
      <c r="E13709" t="str">
        <f>IF(MOD(D13709,2)=0,"EVEN","ODD")</f>
        <v>EVEN</v>
      </c>
      <c r="F13709" t="str">
        <f>IF(D13709&lt;=18,"LOW (1-18)","HIGH (19-36)")</f>
        <v>LOW (1-18)</v>
      </c>
      <c r="G13709">
        <f>INT((D13709-1)/6)+1</f>
        <v>2</v>
      </c>
      <c r="H13709">
        <f>MOD(D13709-1,6)+1</f>
        <v>6</v>
      </c>
      <c r="I13709">
        <f>37-D13709</f>
        <v>25</v>
      </c>
      <c r="J13709">
        <f>ABS(D13709-D13710)</f>
        <v>18</v>
      </c>
    </row>
    <row r="13710">
      <c r="A13710">
        <v>13857</v>
      </c>
      <c r="B13710" t="str">
        <v>2015-04-28</v>
      </c>
      <c r="C13710" t="str">
        <v>Midday</v>
      </c>
      <c r="D13710">
        <v>30</v>
      </c>
      <c r="E13710" t="str">
        <f>IF(MOD(D13710,2)=0,"EVEN","ODD")</f>
        <v>EVEN</v>
      </c>
      <c r="F13710" t="str">
        <f>IF(D13710&lt;=18,"LOW (1-18)","HIGH (19-36)")</f>
        <v>HIGH (19-36)</v>
      </c>
      <c r="G13710">
        <f>INT((D13710-1)/6)+1</f>
        <v>5</v>
      </c>
      <c r="H13710">
        <f>MOD(D13710-1,6)+1</f>
        <v>6</v>
      </c>
      <c r="I13710">
        <f>37-D13710</f>
        <v>7</v>
      </c>
      <c r="J13710">
        <f>ABS(D13710-D13711)</f>
        <v>13</v>
      </c>
    </row>
    <row r="13711">
      <c r="A13711">
        <v>13856</v>
      </c>
      <c r="B13711" t="str">
        <v>2015-04-28</v>
      </c>
      <c r="C13711" t="str">
        <v>Morning</v>
      </c>
      <c r="D13711">
        <v>17</v>
      </c>
      <c r="E13711" t="str">
        <f>IF(MOD(D13711,2)=0,"EVEN","ODD")</f>
        <v>ODD</v>
      </c>
      <c r="F13711" t="str">
        <f>IF(D13711&lt;=18,"LOW (1-18)","HIGH (19-36)")</f>
        <v>LOW (1-18)</v>
      </c>
      <c r="G13711">
        <f>INT((D13711-1)/6)+1</f>
        <v>3</v>
      </c>
      <c r="H13711">
        <f>MOD(D13711-1,6)+1</f>
        <v>5</v>
      </c>
      <c r="I13711">
        <f>37-D13711</f>
        <v>20</v>
      </c>
      <c r="J13711">
        <f>ABS(D13711-D13712)</f>
        <v>16</v>
      </c>
    </row>
    <row r="13712">
      <c r="A13712">
        <v>13855</v>
      </c>
      <c r="B13712" t="str">
        <v>2015-04-27</v>
      </c>
      <c r="C13712" t="str">
        <v>Evening</v>
      </c>
      <c r="D13712">
        <v>1</v>
      </c>
      <c r="E13712" t="str">
        <f>IF(MOD(D13712,2)=0,"EVEN","ODD")</f>
        <v>ODD</v>
      </c>
      <c r="F13712" t="str">
        <f>IF(D13712&lt;=18,"LOW (1-18)","HIGH (19-36)")</f>
        <v>LOW (1-18)</v>
      </c>
      <c r="G13712">
        <f>INT((D13712-1)/6)+1</f>
        <v>1</v>
      </c>
      <c r="H13712">
        <f>MOD(D13712-1,6)+1</f>
        <v>1</v>
      </c>
      <c r="I13712">
        <f>37-D13712</f>
        <v>36</v>
      </c>
      <c r="J13712">
        <f>ABS(D13712-D13713)</f>
        <v>3</v>
      </c>
    </row>
    <row r="13713">
      <c r="A13713">
        <v>13854</v>
      </c>
      <c r="B13713" t="str">
        <v>2015-04-27</v>
      </c>
      <c r="C13713" t="str">
        <v>Midday</v>
      </c>
      <c r="D13713">
        <v>4</v>
      </c>
      <c r="E13713" t="str">
        <f>IF(MOD(D13713,2)=0,"EVEN","ODD")</f>
        <v>EVEN</v>
      </c>
      <c r="F13713" t="str">
        <f>IF(D13713&lt;=18,"LOW (1-18)","HIGH (19-36)")</f>
        <v>LOW (1-18)</v>
      </c>
      <c r="G13713">
        <f>INT((D13713-1)/6)+1</f>
        <v>1</v>
      </c>
      <c r="H13713">
        <f>MOD(D13713-1,6)+1</f>
        <v>4</v>
      </c>
      <c r="I13713">
        <f>37-D13713</f>
        <v>33</v>
      </c>
      <c r="J13713">
        <f>ABS(D13713-D13714)</f>
        <v>24</v>
      </c>
    </row>
    <row r="13714">
      <c r="A13714">
        <v>13853</v>
      </c>
      <c r="B13714" t="str">
        <v>2015-04-27</v>
      </c>
      <c r="C13714" t="str">
        <v>Morning</v>
      </c>
      <c r="D13714">
        <v>28</v>
      </c>
      <c r="E13714" t="str">
        <f>IF(MOD(D13714,2)=0,"EVEN","ODD")</f>
        <v>EVEN</v>
      </c>
      <c r="F13714" t="str">
        <f>IF(D13714&lt;=18,"LOW (1-18)","HIGH (19-36)")</f>
        <v>HIGH (19-36)</v>
      </c>
      <c r="G13714">
        <f>INT((D13714-1)/6)+1</f>
        <v>5</v>
      </c>
      <c r="H13714">
        <f>MOD(D13714-1,6)+1</f>
        <v>4</v>
      </c>
      <c r="I13714">
        <f>37-D13714</f>
        <v>9</v>
      </c>
      <c r="J13714">
        <f>ABS(D13714-D13715)</f>
        <v>22</v>
      </c>
    </row>
    <row r="13715">
      <c r="A13715">
        <v>13852</v>
      </c>
      <c r="B13715" t="str">
        <v>2015-04-25</v>
      </c>
      <c r="C13715" t="str">
        <v>Evening</v>
      </c>
      <c r="D13715">
        <v>6</v>
      </c>
      <c r="E13715" t="str">
        <f>IF(MOD(D13715,2)=0,"EVEN","ODD")</f>
        <v>EVEN</v>
      </c>
      <c r="F13715" t="str">
        <f>IF(D13715&lt;=18,"LOW (1-18)","HIGH (19-36)")</f>
        <v>LOW (1-18)</v>
      </c>
      <c r="G13715">
        <f>INT((D13715-1)/6)+1</f>
        <v>1</v>
      </c>
      <c r="H13715">
        <f>MOD(D13715-1,6)+1</f>
        <v>6</v>
      </c>
      <c r="I13715">
        <f>37-D13715</f>
        <v>31</v>
      </c>
      <c r="J13715">
        <f>ABS(D13715-D13716)</f>
        <v>25</v>
      </c>
    </row>
    <row r="13716">
      <c r="A13716">
        <v>13851</v>
      </c>
      <c r="B13716" t="str">
        <v>2015-04-25</v>
      </c>
      <c r="C13716" t="str">
        <v>Midday</v>
      </c>
      <c r="D13716">
        <v>31</v>
      </c>
      <c r="E13716" t="str">
        <f>IF(MOD(D13716,2)=0,"EVEN","ODD")</f>
        <v>ODD</v>
      </c>
      <c r="F13716" t="str">
        <f>IF(D13716&lt;=18,"LOW (1-18)","HIGH (19-36)")</f>
        <v>HIGH (19-36)</v>
      </c>
      <c r="G13716">
        <f>INT((D13716-1)/6)+1</f>
        <v>6</v>
      </c>
      <c r="H13716">
        <f>MOD(D13716-1,6)+1</f>
        <v>1</v>
      </c>
      <c r="I13716">
        <f>37-D13716</f>
        <v>6</v>
      </c>
      <c r="J13716">
        <f>ABS(D13716-D13717)</f>
        <v>0</v>
      </c>
    </row>
    <row r="13717">
      <c r="A13717">
        <v>13850</v>
      </c>
      <c r="B13717" t="str">
        <v>2015-04-25</v>
      </c>
      <c r="C13717" t="str">
        <v>Morning</v>
      </c>
      <c r="D13717">
        <v>31</v>
      </c>
      <c r="E13717" t="str">
        <f>IF(MOD(D13717,2)=0,"EVEN","ODD")</f>
        <v>ODD</v>
      </c>
      <c r="F13717" t="str">
        <f>IF(D13717&lt;=18,"LOW (1-18)","HIGH (19-36)")</f>
        <v>HIGH (19-36)</v>
      </c>
      <c r="G13717">
        <f>INT((D13717-1)/6)+1</f>
        <v>6</v>
      </c>
      <c r="H13717">
        <f>MOD(D13717-1,6)+1</f>
        <v>1</v>
      </c>
      <c r="I13717">
        <f>37-D13717</f>
        <v>6</v>
      </c>
      <c r="J13717">
        <f>ABS(D13717-D13718)</f>
        <v>23</v>
      </c>
    </row>
    <row r="13718">
      <c r="A13718">
        <v>13849</v>
      </c>
      <c r="B13718" t="str">
        <v>2015-04-24</v>
      </c>
      <c r="C13718" t="str">
        <v>Evening</v>
      </c>
      <c r="D13718">
        <v>8</v>
      </c>
      <c r="E13718" t="str">
        <f>IF(MOD(D13718,2)=0,"EVEN","ODD")</f>
        <v>EVEN</v>
      </c>
      <c r="F13718" t="str">
        <f>IF(D13718&lt;=18,"LOW (1-18)","HIGH (19-36)")</f>
        <v>LOW (1-18)</v>
      </c>
      <c r="G13718">
        <f>INT((D13718-1)/6)+1</f>
        <v>2</v>
      </c>
      <c r="H13718">
        <f>MOD(D13718-1,6)+1</f>
        <v>2</v>
      </c>
      <c r="I13718">
        <f>37-D13718</f>
        <v>29</v>
      </c>
      <c r="J13718">
        <f>ABS(D13718-D13719)</f>
        <v>26</v>
      </c>
    </row>
    <row r="13719">
      <c r="A13719">
        <v>13848</v>
      </c>
      <c r="B13719" t="str">
        <v>2015-04-24</v>
      </c>
      <c r="C13719" t="str">
        <v>Midday</v>
      </c>
      <c r="D13719">
        <v>34</v>
      </c>
      <c r="E13719" t="str">
        <f>IF(MOD(D13719,2)=0,"EVEN","ODD")</f>
        <v>EVEN</v>
      </c>
      <c r="F13719" t="str">
        <f>IF(D13719&lt;=18,"LOW (1-18)","HIGH (19-36)")</f>
        <v>HIGH (19-36)</v>
      </c>
      <c r="G13719">
        <f>INT((D13719-1)/6)+1</f>
        <v>6</v>
      </c>
      <c r="H13719">
        <f>MOD(D13719-1,6)+1</f>
        <v>4</v>
      </c>
      <c r="I13719">
        <f>37-D13719</f>
        <v>3</v>
      </c>
      <c r="J13719">
        <f>ABS(D13719-D13720)</f>
        <v>1</v>
      </c>
    </row>
    <row r="13720">
      <c r="A13720">
        <v>13847</v>
      </c>
      <c r="B13720" t="str">
        <v>2015-04-24</v>
      </c>
      <c r="C13720" t="str">
        <v>Morning</v>
      </c>
      <c r="D13720">
        <v>35</v>
      </c>
      <c r="E13720" t="str">
        <f>IF(MOD(D13720,2)=0,"EVEN","ODD")</f>
        <v>ODD</v>
      </c>
      <c r="F13720" t="str">
        <f>IF(D13720&lt;=18,"LOW (1-18)","HIGH (19-36)")</f>
        <v>HIGH (19-36)</v>
      </c>
      <c r="G13720">
        <f>INT((D13720-1)/6)+1</f>
        <v>6</v>
      </c>
      <c r="H13720">
        <f>MOD(D13720-1,6)+1</f>
        <v>5</v>
      </c>
      <c r="I13720">
        <f>37-D13720</f>
        <v>2</v>
      </c>
      <c r="J13720">
        <f>ABS(D13720-D13721)</f>
        <v>7</v>
      </c>
    </row>
    <row r="13721">
      <c r="A13721">
        <v>13846</v>
      </c>
      <c r="B13721" t="str">
        <v>2015-04-23</v>
      </c>
      <c r="C13721" t="str">
        <v>Evening</v>
      </c>
      <c r="D13721">
        <v>28</v>
      </c>
      <c r="E13721" t="str">
        <f>IF(MOD(D13721,2)=0,"EVEN","ODD")</f>
        <v>EVEN</v>
      </c>
      <c r="F13721" t="str">
        <f>IF(D13721&lt;=18,"LOW (1-18)","HIGH (19-36)")</f>
        <v>HIGH (19-36)</v>
      </c>
      <c r="G13721">
        <f>INT((D13721-1)/6)+1</f>
        <v>5</v>
      </c>
      <c r="H13721">
        <f>MOD(D13721-1,6)+1</f>
        <v>4</v>
      </c>
      <c r="I13721">
        <f>37-D13721</f>
        <v>9</v>
      </c>
      <c r="J13721">
        <f>ABS(D13721-D13722)</f>
        <v>26</v>
      </c>
    </row>
    <row r="13722">
      <c r="A13722">
        <v>13845</v>
      </c>
      <c r="B13722" t="str">
        <v>2015-04-23</v>
      </c>
      <c r="C13722" t="str">
        <v>Midday</v>
      </c>
      <c r="D13722">
        <v>2</v>
      </c>
      <c r="E13722" t="str">
        <f>IF(MOD(D13722,2)=0,"EVEN","ODD")</f>
        <v>EVEN</v>
      </c>
      <c r="F13722" t="str">
        <f>IF(D13722&lt;=18,"LOW (1-18)","HIGH (19-36)")</f>
        <v>LOW (1-18)</v>
      </c>
      <c r="G13722">
        <f>INT((D13722-1)/6)+1</f>
        <v>1</v>
      </c>
      <c r="H13722">
        <f>MOD(D13722-1,6)+1</f>
        <v>2</v>
      </c>
      <c r="I13722">
        <f>37-D13722</f>
        <v>35</v>
      </c>
      <c r="J13722">
        <f>ABS(D13722-D13723)</f>
        <v>15</v>
      </c>
    </row>
    <row r="13723">
      <c r="A13723">
        <v>13844</v>
      </c>
      <c r="B13723" t="str">
        <v>2015-04-23</v>
      </c>
      <c r="C13723" t="str">
        <v>Morning</v>
      </c>
      <c r="D13723">
        <v>17</v>
      </c>
      <c r="E13723" t="str">
        <f>IF(MOD(D13723,2)=0,"EVEN","ODD")</f>
        <v>ODD</v>
      </c>
      <c r="F13723" t="str">
        <f>IF(D13723&lt;=18,"LOW (1-18)","HIGH (19-36)")</f>
        <v>LOW (1-18)</v>
      </c>
      <c r="G13723">
        <f>INT((D13723-1)/6)+1</f>
        <v>3</v>
      </c>
      <c r="H13723">
        <f>MOD(D13723-1,6)+1</f>
        <v>5</v>
      </c>
      <c r="I13723">
        <f>37-D13723</f>
        <v>20</v>
      </c>
      <c r="J13723">
        <f>ABS(D13723-D13724)</f>
        <v>15</v>
      </c>
    </row>
    <row r="13724">
      <c r="A13724">
        <v>13843</v>
      </c>
      <c r="B13724" t="str">
        <v>2015-04-22</v>
      </c>
      <c r="C13724" t="str">
        <v>Evening</v>
      </c>
      <c r="D13724">
        <v>2</v>
      </c>
      <c r="E13724" t="str">
        <f>IF(MOD(D13724,2)=0,"EVEN","ODD")</f>
        <v>EVEN</v>
      </c>
      <c r="F13724" t="str">
        <f>IF(D13724&lt;=18,"LOW (1-18)","HIGH (19-36)")</f>
        <v>LOW (1-18)</v>
      </c>
      <c r="G13724">
        <f>INT((D13724-1)/6)+1</f>
        <v>1</v>
      </c>
      <c r="H13724">
        <f>MOD(D13724-1,6)+1</f>
        <v>2</v>
      </c>
      <c r="I13724">
        <f>37-D13724</f>
        <v>35</v>
      </c>
      <c r="J13724">
        <f>ABS(D13724-D13725)</f>
        <v>12</v>
      </c>
    </row>
    <row r="13725">
      <c r="A13725">
        <v>13842</v>
      </c>
      <c r="B13725" t="str">
        <v>2015-04-22</v>
      </c>
      <c r="C13725" t="str">
        <v>Midday</v>
      </c>
      <c r="D13725">
        <v>14</v>
      </c>
      <c r="E13725" t="str">
        <f>IF(MOD(D13725,2)=0,"EVEN","ODD")</f>
        <v>EVEN</v>
      </c>
      <c r="F13725" t="str">
        <f>IF(D13725&lt;=18,"LOW (1-18)","HIGH (19-36)")</f>
        <v>LOW (1-18)</v>
      </c>
      <c r="G13725">
        <f>INT((D13725-1)/6)+1</f>
        <v>3</v>
      </c>
      <c r="H13725">
        <f>MOD(D13725-1,6)+1</f>
        <v>2</v>
      </c>
      <c r="I13725">
        <f>37-D13725</f>
        <v>23</v>
      </c>
      <c r="J13725">
        <f>ABS(D13725-D13726)</f>
        <v>13</v>
      </c>
    </row>
    <row r="13726">
      <c r="A13726">
        <v>13841</v>
      </c>
      <c r="B13726" t="str">
        <v>2015-04-22</v>
      </c>
      <c r="C13726" t="str">
        <v>Morning</v>
      </c>
      <c r="D13726">
        <v>27</v>
      </c>
      <c r="E13726" t="str">
        <f>IF(MOD(D13726,2)=0,"EVEN","ODD")</f>
        <v>ODD</v>
      </c>
      <c r="F13726" t="str">
        <f>IF(D13726&lt;=18,"LOW (1-18)","HIGH (19-36)")</f>
        <v>HIGH (19-36)</v>
      </c>
      <c r="G13726">
        <f>INT((D13726-1)/6)+1</f>
        <v>5</v>
      </c>
      <c r="H13726">
        <f>MOD(D13726-1,6)+1</f>
        <v>3</v>
      </c>
      <c r="I13726">
        <f>37-D13726</f>
        <v>10</v>
      </c>
      <c r="J13726">
        <f>ABS(D13726-D13727)</f>
        <v>16</v>
      </c>
    </row>
    <row r="13727">
      <c r="A13727">
        <v>13840</v>
      </c>
      <c r="B13727" t="str">
        <v>2015-04-21</v>
      </c>
      <c r="C13727" t="str">
        <v>Evening</v>
      </c>
      <c r="D13727">
        <v>11</v>
      </c>
      <c r="E13727" t="str">
        <f>IF(MOD(D13727,2)=0,"EVEN","ODD")</f>
        <v>ODD</v>
      </c>
      <c r="F13727" t="str">
        <f>IF(D13727&lt;=18,"LOW (1-18)","HIGH (19-36)")</f>
        <v>LOW (1-18)</v>
      </c>
      <c r="G13727">
        <f>INT((D13727-1)/6)+1</f>
        <v>2</v>
      </c>
      <c r="H13727">
        <f>MOD(D13727-1,6)+1</f>
        <v>5</v>
      </c>
      <c r="I13727">
        <f>37-D13727</f>
        <v>26</v>
      </c>
      <c r="J13727">
        <f>ABS(D13727-D13728)</f>
        <v>0</v>
      </c>
    </row>
    <row r="13728">
      <c r="A13728">
        <v>13839</v>
      </c>
      <c r="B13728" t="str">
        <v>2015-04-21</v>
      </c>
      <c r="C13728" t="str">
        <v>Midday</v>
      </c>
      <c r="D13728">
        <v>11</v>
      </c>
      <c r="E13728" t="str">
        <f>IF(MOD(D13728,2)=0,"EVEN","ODD")</f>
        <v>ODD</v>
      </c>
      <c r="F13728" t="str">
        <f>IF(D13728&lt;=18,"LOW (1-18)","HIGH (19-36)")</f>
        <v>LOW (1-18)</v>
      </c>
      <c r="G13728">
        <f>INT((D13728-1)/6)+1</f>
        <v>2</v>
      </c>
      <c r="H13728">
        <f>MOD(D13728-1,6)+1</f>
        <v>5</v>
      </c>
      <c r="I13728">
        <f>37-D13728</f>
        <v>26</v>
      </c>
      <c r="J13728">
        <f>ABS(D13728-D13729)</f>
        <v>10</v>
      </c>
    </row>
    <row r="13729">
      <c r="A13729">
        <v>13838</v>
      </c>
      <c r="B13729" t="str">
        <v>2015-04-21</v>
      </c>
      <c r="C13729" t="str">
        <v>Morning</v>
      </c>
      <c r="D13729">
        <v>21</v>
      </c>
      <c r="E13729" t="str">
        <f>IF(MOD(D13729,2)=0,"EVEN","ODD")</f>
        <v>ODD</v>
      </c>
      <c r="F13729" t="str">
        <f>IF(D13729&lt;=18,"LOW (1-18)","HIGH (19-36)")</f>
        <v>HIGH (19-36)</v>
      </c>
      <c r="G13729">
        <f>INT((D13729-1)/6)+1</f>
        <v>4</v>
      </c>
      <c r="H13729">
        <f>MOD(D13729-1,6)+1</f>
        <v>3</v>
      </c>
      <c r="I13729">
        <f>37-D13729</f>
        <v>16</v>
      </c>
      <c r="J13729">
        <f>ABS(D13729-D13730)</f>
        <v>14</v>
      </c>
    </row>
    <row r="13730">
      <c r="A13730">
        <v>13837</v>
      </c>
      <c r="B13730" t="str">
        <v>2015-04-20</v>
      </c>
      <c r="C13730" t="str">
        <v>Evening</v>
      </c>
      <c r="D13730">
        <v>7</v>
      </c>
      <c r="E13730" t="str">
        <f>IF(MOD(D13730,2)=0,"EVEN","ODD")</f>
        <v>ODD</v>
      </c>
      <c r="F13730" t="str">
        <f>IF(D13730&lt;=18,"LOW (1-18)","HIGH (19-36)")</f>
        <v>LOW (1-18)</v>
      </c>
      <c r="G13730">
        <f>INT((D13730-1)/6)+1</f>
        <v>2</v>
      </c>
      <c r="H13730">
        <f>MOD(D13730-1,6)+1</f>
        <v>1</v>
      </c>
      <c r="I13730">
        <f>37-D13730</f>
        <v>30</v>
      </c>
      <c r="J13730">
        <f>ABS(D13730-D13731)</f>
        <v>0</v>
      </c>
    </row>
    <row r="13731">
      <c r="A13731">
        <v>13836</v>
      </c>
      <c r="B13731" t="str">
        <v>2015-04-20</v>
      </c>
      <c r="C13731" t="str">
        <v>Midday</v>
      </c>
      <c r="D13731">
        <v>7</v>
      </c>
      <c r="E13731" t="str">
        <f>IF(MOD(D13731,2)=0,"EVEN","ODD")</f>
        <v>ODD</v>
      </c>
      <c r="F13731" t="str">
        <f>IF(D13731&lt;=18,"LOW (1-18)","HIGH (19-36)")</f>
        <v>LOW (1-18)</v>
      </c>
      <c r="G13731">
        <f>INT((D13731-1)/6)+1</f>
        <v>2</v>
      </c>
      <c r="H13731">
        <f>MOD(D13731-1,6)+1</f>
        <v>1</v>
      </c>
      <c r="I13731">
        <f>37-D13731</f>
        <v>30</v>
      </c>
      <c r="J13731">
        <f>ABS(D13731-D13732)</f>
        <v>6</v>
      </c>
    </row>
    <row r="13732">
      <c r="A13732">
        <v>13835</v>
      </c>
      <c r="B13732" t="str">
        <v>2015-04-20</v>
      </c>
      <c r="C13732" t="str">
        <v>Morning</v>
      </c>
      <c r="D13732">
        <v>1</v>
      </c>
      <c r="E13732" t="str">
        <f>IF(MOD(D13732,2)=0,"EVEN","ODD")</f>
        <v>ODD</v>
      </c>
      <c r="F13732" t="str">
        <f>IF(D13732&lt;=18,"LOW (1-18)","HIGH (19-36)")</f>
        <v>LOW (1-18)</v>
      </c>
      <c r="G13732">
        <f>INT((D13732-1)/6)+1</f>
        <v>1</v>
      </c>
      <c r="H13732">
        <f>MOD(D13732-1,6)+1</f>
        <v>1</v>
      </c>
      <c r="I13732">
        <f>37-D13732</f>
        <v>36</v>
      </c>
      <c r="J13732">
        <f>ABS(D13732-D13733)</f>
        <v>9</v>
      </c>
    </row>
    <row r="13733">
      <c r="A13733">
        <v>13834</v>
      </c>
      <c r="B13733" t="str">
        <v>2015-04-18</v>
      </c>
      <c r="C13733" t="str">
        <v>Evening</v>
      </c>
      <c r="D13733">
        <v>10</v>
      </c>
      <c r="E13733" t="str">
        <f>IF(MOD(D13733,2)=0,"EVEN","ODD")</f>
        <v>EVEN</v>
      </c>
      <c r="F13733" t="str">
        <f>IF(D13733&lt;=18,"LOW (1-18)","HIGH (19-36)")</f>
        <v>LOW (1-18)</v>
      </c>
      <c r="G13733">
        <f>INT((D13733-1)/6)+1</f>
        <v>2</v>
      </c>
      <c r="H13733">
        <f>MOD(D13733-1,6)+1</f>
        <v>4</v>
      </c>
      <c r="I13733">
        <f>37-D13733</f>
        <v>27</v>
      </c>
      <c r="J13733">
        <f>ABS(D13733-D13734)</f>
        <v>8</v>
      </c>
    </row>
    <row r="13734">
      <c r="A13734">
        <v>13833</v>
      </c>
      <c r="B13734" t="str">
        <v>2015-04-18</v>
      </c>
      <c r="C13734" t="str">
        <v>Midday</v>
      </c>
      <c r="D13734">
        <v>2</v>
      </c>
      <c r="E13734" t="str">
        <f>IF(MOD(D13734,2)=0,"EVEN","ODD")</f>
        <v>EVEN</v>
      </c>
      <c r="F13734" t="str">
        <f>IF(D13734&lt;=18,"LOW (1-18)","HIGH (19-36)")</f>
        <v>LOW (1-18)</v>
      </c>
      <c r="G13734">
        <f>INT((D13734-1)/6)+1</f>
        <v>1</v>
      </c>
      <c r="H13734">
        <f>MOD(D13734-1,6)+1</f>
        <v>2</v>
      </c>
      <c r="I13734">
        <f>37-D13734</f>
        <v>35</v>
      </c>
      <c r="J13734">
        <f>ABS(D13734-D13735)</f>
        <v>28</v>
      </c>
    </row>
    <row r="13735">
      <c r="A13735">
        <v>13832</v>
      </c>
      <c r="B13735" t="str">
        <v>2015-04-18</v>
      </c>
      <c r="C13735" t="str">
        <v>Morning</v>
      </c>
      <c r="D13735">
        <v>30</v>
      </c>
      <c r="E13735" t="str">
        <f>IF(MOD(D13735,2)=0,"EVEN","ODD")</f>
        <v>EVEN</v>
      </c>
      <c r="F13735" t="str">
        <f>IF(D13735&lt;=18,"LOW (1-18)","HIGH (19-36)")</f>
        <v>HIGH (19-36)</v>
      </c>
      <c r="G13735">
        <f>INT((D13735-1)/6)+1</f>
        <v>5</v>
      </c>
      <c r="H13735">
        <f>MOD(D13735-1,6)+1</f>
        <v>6</v>
      </c>
      <c r="I13735">
        <f>37-D13735</f>
        <v>7</v>
      </c>
      <c r="J13735">
        <f>ABS(D13735-D13736)</f>
        <v>2</v>
      </c>
    </row>
    <row r="13736">
      <c r="A13736">
        <v>13831</v>
      </c>
      <c r="B13736" t="str">
        <v>2015-04-17</v>
      </c>
      <c r="C13736" t="str">
        <v>Evening</v>
      </c>
      <c r="D13736">
        <v>28</v>
      </c>
      <c r="E13736" t="str">
        <f>IF(MOD(D13736,2)=0,"EVEN","ODD")</f>
        <v>EVEN</v>
      </c>
      <c r="F13736" t="str">
        <f>IF(D13736&lt;=18,"LOW (1-18)","HIGH (19-36)")</f>
        <v>HIGH (19-36)</v>
      </c>
      <c r="G13736">
        <f>INT((D13736-1)/6)+1</f>
        <v>5</v>
      </c>
      <c r="H13736">
        <f>MOD(D13736-1,6)+1</f>
        <v>4</v>
      </c>
      <c r="I13736">
        <f>37-D13736</f>
        <v>9</v>
      </c>
      <c r="J13736">
        <f>ABS(D13736-D13737)</f>
        <v>27</v>
      </c>
    </row>
    <row r="13737">
      <c r="A13737">
        <v>13830</v>
      </c>
      <c r="B13737" t="str">
        <v>2015-04-17</v>
      </c>
      <c r="C13737" t="str">
        <v>Midday</v>
      </c>
      <c r="D13737">
        <v>1</v>
      </c>
      <c r="E13737" t="str">
        <f>IF(MOD(D13737,2)=0,"EVEN","ODD")</f>
        <v>ODD</v>
      </c>
      <c r="F13737" t="str">
        <f>IF(D13737&lt;=18,"LOW (1-18)","HIGH (19-36)")</f>
        <v>LOW (1-18)</v>
      </c>
      <c r="G13737">
        <f>INT((D13737-1)/6)+1</f>
        <v>1</v>
      </c>
      <c r="H13737">
        <f>MOD(D13737-1,6)+1</f>
        <v>1</v>
      </c>
      <c r="I13737">
        <f>37-D13737</f>
        <v>36</v>
      </c>
      <c r="J13737">
        <f>ABS(D13737-D13738)</f>
        <v>27</v>
      </c>
    </row>
    <row r="13738">
      <c r="A13738">
        <v>13829</v>
      </c>
      <c r="B13738" t="str">
        <v>2015-04-17</v>
      </c>
      <c r="C13738" t="str">
        <v>Morning</v>
      </c>
      <c r="D13738">
        <v>28</v>
      </c>
      <c r="E13738" t="str">
        <f>IF(MOD(D13738,2)=0,"EVEN","ODD")</f>
        <v>EVEN</v>
      </c>
      <c r="F13738" t="str">
        <f>IF(D13738&lt;=18,"LOW (1-18)","HIGH (19-36)")</f>
        <v>HIGH (19-36)</v>
      </c>
      <c r="G13738">
        <f>INT((D13738-1)/6)+1</f>
        <v>5</v>
      </c>
      <c r="H13738">
        <f>MOD(D13738-1,6)+1</f>
        <v>4</v>
      </c>
      <c r="I13738">
        <f>37-D13738</f>
        <v>9</v>
      </c>
      <c r="J13738">
        <f>ABS(D13738-D13739)</f>
        <v>5</v>
      </c>
    </row>
    <row r="13739">
      <c r="A13739">
        <v>13828</v>
      </c>
      <c r="B13739" t="str">
        <v>2015-04-16</v>
      </c>
      <c r="C13739" t="str">
        <v>Evening</v>
      </c>
      <c r="D13739">
        <v>23</v>
      </c>
      <c r="E13739" t="str">
        <f>IF(MOD(D13739,2)=0,"EVEN","ODD")</f>
        <v>ODD</v>
      </c>
      <c r="F13739" t="str">
        <f>IF(D13739&lt;=18,"LOW (1-18)","HIGH (19-36)")</f>
        <v>HIGH (19-36)</v>
      </c>
      <c r="G13739">
        <f>INT((D13739-1)/6)+1</f>
        <v>4</v>
      </c>
      <c r="H13739">
        <f>MOD(D13739-1,6)+1</f>
        <v>5</v>
      </c>
      <c r="I13739">
        <f>37-D13739</f>
        <v>14</v>
      </c>
      <c r="J13739">
        <f>ABS(D13739-D13740)</f>
        <v>14</v>
      </c>
    </row>
    <row r="13740">
      <c r="A13740">
        <v>13827</v>
      </c>
      <c r="B13740" t="str">
        <v>2015-04-16</v>
      </c>
      <c r="C13740" t="str">
        <v>Midday</v>
      </c>
      <c r="D13740">
        <v>9</v>
      </c>
      <c r="E13740" t="str">
        <f>IF(MOD(D13740,2)=0,"EVEN","ODD")</f>
        <v>ODD</v>
      </c>
      <c r="F13740" t="str">
        <f>IF(D13740&lt;=18,"LOW (1-18)","HIGH (19-36)")</f>
        <v>LOW (1-18)</v>
      </c>
      <c r="G13740">
        <f>INT((D13740-1)/6)+1</f>
        <v>2</v>
      </c>
      <c r="H13740">
        <f>MOD(D13740-1,6)+1</f>
        <v>3</v>
      </c>
      <c r="I13740">
        <f>37-D13740</f>
        <v>28</v>
      </c>
      <c r="J13740">
        <f>ABS(D13740-D13741)</f>
        <v>1</v>
      </c>
    </row>
    <row r="13741">
      <c r="A13741">
        <v>13826</v>
      </c>
      <c r="B13741" t="str">
        <v>2015-04-16</v>
      </c>
      <c r="C13741" t="str">
        <v>Morning</v>
      </c>
      <c r="D13741">
        <v>10</v>
      </c>
      <c r="E13741" t="str">
        <f>IF(MOD(D13741,2)=0,"EVEN","ODD")</f>
        <v>EVEN</v>
      </c>
      <c r="F13741" t="str">
        <f>IF(D13741&lt;=18,"LOW (1-18)","HIGH (19-36)")</f>
        <v>LOW (1-18)</v>
      </c>
      <c r="G13741">
        <f>INT((D13741-1)/6)+1</f>
        <v>2</v>
      </c>
      <c r="H13741">
        <f>MOD(D13741-1,6)+1</f>
        <v>4</v>
      </c>
      <c r="I13741">
        <f>37-D13741</f>
        <v>27</v>
      </c>
      <c r="J13741">
        <f>ABS(D13741-D13742)</f>
        <v>18</v>
      </c>
    </row>
    <row r="13742">
      <c r="A13742">
        <v>13825</v>
      </c>
      <c r="B13742" t="str">
        <v>2015-04-15</v>
      </c>
      <c r="C13742" t="str">
        <v>Evening</v>
      </c>
      <c r="D13742">
        <v>28</v>
      </c>
      <c r="E13742" t="str">
        <f>IF(MOD(D13742,2)=0,"EVEN","ODD")</f>
        <v>EVEN</v>
      </c>
      <c r="F13742" t="str">
        <f>IF(D13742&lt;=18,"LOW (1-18)","HIGH (19-36)")</f>
        <v>HIGH (19-36)</v>
      </c>
      <c r="G13742">
        <f>INT((D13742-1)/6)+1</f>
        <v>5</v>
      </c>
      <c r="H13742">
        <f>MOD(D13742-1,6)+1</f>
        <v>4</v>
      </c>
      <c r="I13742">
        <f>37-D13742</f>
        <v>9</v>
      </c>
      <c r="J13742">
        <f>ABS(D13742-D13743)</f>
        <v>6</v>
      </c>
    </row>
    <row r="13743">
      <c r="A13743">
        <v>13824</v>
      </c>
      <c r="B13743" t="str">
        <v>2015-04-15</v>
      </c>
      <c r="C13743" t="str">
        <v>Midday</v>
      </c>
      <c r="D13743">
        <v>22</v>
      </c>
      <c r="E13743" t="str">
        <f>IF(MOD(D13743,2)=0,"EVEN","ODD")</f>
        <v>EVEN</v>
      </c>
      <c r="F13743" t="str">
        <f>IF(D13743&lt;=18,"LOW (1-18)","HIGH (19-36)")</f>
        <v>HIGH (19-36)</v>
      </c>
      <c r="G13743">
        <f>INT((D13743-1)/6)+1</f>
        <v>4</v>
      </c>
      <c r="H13743">
        <f>MOD(D13743-1,6)+1</f>
        <v>4</v>
      </c>
      <c r="I13743">
        <f>37-D13743</f>
        <v>15</v>
      </c>
      <c r="J13743">
        <f>ABS(D13743-D13744)</f>
        <v>3</v>
      </c>
    </row>
    <row r="13744">
      <c r="A13744">
        <v>13823</v>
      </c>
      <c r="B13744" t="str">
        <v>2015-04-15</v>
      </c>
      <c r="C13744" t="str">
        <v>Morning</v>
      </c>
      <c r="D13744">
        <v>19</v>
      </c>
      <c r="E13744" t="str">
        <f>IF(MOD(D13744,2)=0,"EVEN","ODD")</f>
        <v>ODD</v>
      </c>
      <c r="F13744" t="str">
        <f>IF(D13744&lt;=18,"LOW (1-18)","HIGH (19-36)")</f>
        <v>HIGH (19-36)</v>
      </c>
      <c r="G13744">
        <f>INT((D13744-1)/6)+1</f>
        <v>4</v>
      </c>
      <c r="H13744">
        <f>MOD(D13744-1,6)+1</f>
        <v>1</v>
      </c>
      <c r="I13744">
        <f>37-D13744</f>
        <v>18</v>
      </c>
      <c r="J13744">
        <f>ABS(D13744-D13745)</f>
        <v>8</v>
      </c>
    </row>
    <row r="13745">
      <c r="A13745">
        <v>13822</v>
      </c>
      <c r="B13745" t="str">
        <v>2015-04-14</v>
      </c>
      <c r="C13745" t="str">
        <v>Evening</v>
      </c>
      <c r="D13745">
        <v>11</v>
      </c>
      <c r="E13745" t="str">
        <f>IF(MOD(D13745,2)=0,"EVEN","ODD")</f>
        <v>ODD</v>
      </c>
      <c r="F13745" t="str">
        <f>IF(D13745&lt;=18,"LOW (1-18)","HIGH (19-36)")</f>
        <v>LOW (1-18)</v>
      </c>
      <c r="G13745">
        <f>INT((D13745-1)/6)+1</f>
        <v>2</v>
      </c>
      <c r="H13745">
        <f>MOD(D13745-1,6)+1</f>
        <v>5</v>
      </c>
      <c r="I13745">
        <f>37-D13745</f>
        <v>26</v>
      </c>
      <c r="J13745">
        <f>ABS(D13745-D13746)</f>
        <v>6</v>
      </c>
    </row>
    <row r="13746">
      <c r="A13746">
        <v>13821</v>
      </c>
      <c r="B13746" t="str">
        <v>2015-04-14</v>
      </c>
      <c r="C13746" t="str">
        <v>Midday</v>
      </c>
      <c r="D13746">
        <v>17</v>
      </c>
      <c r="E13746" t="str">
        <f>IF(MOD(D13746,2)=0,"EVEN","ODD")</f>
        <v>ODD</v>
      </c>
      <c r="F13746" t="str">
        <f>IF(D13746&lt;=18,"LOW (1-18)","HIGH (19-36)")</f>
        <v>LOW (1-18)</v>
      </c>
      <c r="G13746">
        <f>INT((D13746-1)/6)+1</f>
        <v>3</v>
      </c>
      <c r="H13746">
        <f>MOD(D13746-1,6)+1</f>
        <v>5</v>
      </c>
      <c r="I13746">
        <f>37-D13746</f>
        <v>20</v>
      </c>
      <c r="J13746">
        <f>ABS(D13746-D13747)</f>
        <v>14</v>
      </c>
    </row>
    <row r="13747">
      <c r="A13747">
        <v>13820</v>
      </c>
      <c r="B13747" t="str">
        <v>2015-04-14</v>
      </c>
      <c r="C13747" t="str">
        <v>Morning</v>
      </c>
      <c r="D13747">
        <v>31</v>
      </c>
      <c r="E13747" t="str">
        <f>IF(MOD(D13747,2)=0,"EVEN","ODD")</f>
        <v>ODD</v>
      </c>
      <c r="F13747" t="str">
        <f>IF(D13747&lt;=18,"LOW (1-18)","HIGH (19-36)")</f>
        <v>HIGH (19-36)</v>
      </c>
      <c r="G13747">
        <f>INT((D13747-1)/6)+1</f>
        <v>6</v>
      </c>
      <c r="H13747">
        <f>MOD(D13747-1,6)+1</f>
        <v>1</v>
      </c>
      <c r="I13747">
        <f>37-D13747</f>
        <v>6</v>
      </c>
      <c r="J13747">
        <f>ABS(D13747-D13748)</f>
        <v>14</v>
      </c>
    </row>
    <row r="13748">
      <c r="A13748">
        <v>13819</v>
      </c>
      <c r="B13748" t="str">
        <v>2015-04-13</v>
      </c>
      <c r="C13748" t="str">
        <v>Evening</v>
      </c>
      <c r="D13748">
        <v>17</v>
      </c>
      <c r="E13748" t="str">
        <f>IF(MOD(D13748,2)=0,"EVEN","ODD")</f>
        <v>ODD</v>
      </c>
      <c r="F13748" t="str">
        <f>IF(D13748&lt;=18,"LOW (1-18)","HIGH (19-36)")</f>
        <v>LOW (1-18)</v>
      </c>
      <c r="G13748">
        <f>INT((D13748-1)/6)+1</f>
        <v>3</v>
      </c>
      <c r="H13748">
        <f>MOD(D13748-1,6)+1</f>
        <v>5</v>
      </c>
      <c r="I13748">
        <f>37-D13748</f>
        <v>20</v>
      </c>
      <c r="J13748">
        <f>ABS(D13748-D13749)</f>
        <v>16</v>
      </c>
    </row>
    <row r="13749">
      <c r="A13749">
        <v>13818</v>
      </c>
      <c r="B13749" t="str">
        <v>2015-04-13</v>
      </c>
      <c r="C13749" t="str">
        <v>Midday</v>
      </c>
      <c r="D13749">
        <v>1</v>
      </c>
      <c r="E13749" t="str">
        <f>IF(MOD(D13749,2)=0,"EVEN","ODD")</f>
        <v>ODD</v>
      </c>
      <c r="F13749" t="str">
        <f>IF(D13749&lt;=18,"LOW (1-18)","HIGH (19-36)")</f>
        <v>LOW (1-18)</v>
      </c>
      <c r="G13749">
        <f>INT((D13749-1)/6)+1</f>
        <v>1</v>
      </c>
      <c r="H13749">
        <f>MOD(D13749-1,6)+1</f>
        <v>1</v>
      </c>
      <c r="I13749">
        <f>37-D13749</f>
        <v>36</v>
      </c>
      <c r="J13749">
        <f>ABS(D13749-D13750)</f>
        <v>31</v>
      </c>
    </row>
    <row r="13750">
      <c r="A13750">
        <v>13817</v>
      </c>
      <c r="B13750" t="str">
        <v>2015-04-13</v>
      </c>
      <c r="C13750" t="str">
        <v>Morning</v>
      </c>
      <c r="D13750">
        <v>32</v>
      </c>
      <c r="E13750" t="str">
        <f>IF(MOD(D13750,2)=0,"EVEN","ODD")</f>
        <v>EVEN</v>
      </c>
      <c r="F13750" t="str">
        <f>IF(D13750&lt;=18,"LOW (1-18)","HIGH (19-36)")</f>
        <v>HIGH (19-36)</v>
      </c>
      <c r="G13750">
        <f>INT((D13750-1)/6)+1</f>
        <v>6</v>
      </c>
      <c r="H13750">
        <f>MOD(D13750-1,6)+1</f>
        <v>2</v>
      </c>
      <c r="I13750">
        <f>37-D13750</f>
        <v>5</v>
      </c>
      <c r="J13750">
        <f>ABS(D13750-D13751)</f>
        <v>15</v>
      </c>
    </row>
    <row r="13751">
      <c r="A13751">
        <v>13816</v>
      </c>
      <c r="B13751" t="str">
        <v>2015-04-11</v>
      </c>
      <c r="C13751" t="str">
        <v>Evening</v>
      </c>
      <c r="D13751">
        <v>17</v>
      </c>
      <c r="E13751" t="str">
        <f>IF(MOD(D13751,2)=0,"EVEN","ODD")</f>
        <v>ODD</v>
      </c>
      <c r="F13751" t="str">
        <f>IF(D13751&lt;=18,"LOW (1-18)","HIGH (19-36)")</f>
        <v>LOW (1-18)</v>
      </c>
      <c r="G13751">
        <f>INT((D13751-1)/6)+1</f>
        <v>3</v>
      </c>
      <c r="H13751">
        <f>MOD(D13751-1,6)+1</f>
        <v>5</v>
      </c>
      <c r="I13751">
        <f>37-D13751</f>
        <v>20</v>
      </c>
      <c r="J13751">
        <f>ABS(D13751-D13752)</f>
        <v>13</v>
      </c>
    </row>
    <row r="13752">
      <c r="A13752">
        <v>13815</v>
      </c>
      <c r="B13752" t="str">
        <v>2015-04-11</v>
      </c>
      <c r="C13752" t="str">
        <v>Midday</v>
      </c>
      <c r="D13752">
        <v>4</v>
      </c>
      <c r="E13752" t="str">
        <f>IF(MOD(D13752,2)=0,"EVEN","ODD")</f>
        <v>EVEN</v>
      </c>
      <c r="F13752" t="str">
        <f>IF(D13752&lt;=18,"LOW (1-18)","HIGH (19-36)")</f>
        <v>LOW (1-18)</v>
      </c>
      <c r="G13752">
        <f>INT((D13752-1)/6)+1</f>
        <v>1</v>
      </c>
      <c r="H13752">
        <f>MOD(D13752-1,6)+1</f>
        <v>4</v>
      </c>
      <c r="I13752">
        <f>37-D13752</f>
        <v>33</v>
      </c>
      <c r="J13752">
        <f>ABS(D13752-D13753)</f>
        <v>13</v>
      </c>
    </row>
    <row r="13753">
      <c r="A13753">
        <v>13814</v>
      </c>
      <c r="B13753" t="str">
        <v>2015-04-11</v>
      </c>
      <c r="C13753" t="str">
        <v>Morning</v>
      </c>
      <c r="D13753">
        <v>17</v>
      </c>
      <c r="E13753" t="str">
        <f>IF(MOD(D13753,2)=0,"EVEN","ODD")</f>
        <v>ODD</v>
      </c>
      <c r="F13753" t="str">
        <f>IF(D13753&lt;=18,"LOW (1-18)","HIGH (19-36)")</f>
        <v>LOW (1-18)</v>
      </c>
      <c r="G13753">
        <f>INT((D13753-1)/6)+1</f>
        <v>3</v>
      </c>
      <c r="H13753">
        <f>MOD(D13753-1,6)+1</f>
        <v>5</v>
      </c>
      <c r="I13753">
        <f>37-D13753</f>
        <v>20</v>
      </c>
      <c r="J13753">
        <f>ABS(D13753-D13754)</f>
        <v>4</v>
      </c>
    </row>
    <row r="13754">
      <c r="A13754">
        <v>13813</v>
      </c>
      <c r="B13754" t="str">
        <v>2015-04-10</v>
      </c>
      <c r="C13754" t="str">
        <v>Evening</v>
      </c>
      <c r="D13754">
        <v>13</v>
      </c>
      <c r="E13754" t="str">
        <f>IF(MOD(D13754,2)=0,"EVEN","ODD")</f>
        <v>ODD</v>
      </c>
      <c r="F13754" t="str">
        <f>IF(D13754&lt;=18,"LOW (1-18)","HIGH (19-36)")</f>
        <v>LOW (1-18)</v>
      </c>
      <c r="G13754">
        <f>INT((D13754-1)/6)+1</f>
        <v>3</v>
      </c>
      <c r="H13754">
        <f>MOD(D13754-1,6)+1</f>
        <v>1</v>
      </c>
      <c r="I13754">
        <f>37-D13754</f>
        <v>24</v>
      </c>
      <c r="J13754">
        <f>ABS(D13754-D13755)</f>
        <v>2</v>
      </c>
    </row>
    <row r="13755">
      <c r="A13755">
        <v>13812</v>
      </c>
      <c r="B13755" t="str">
        <v>2015-04-10</v>
      </c>
      <c r="C13755" t="str">
        <v>Midday</v>
      </c>
      <c r="D13755">
        <v>15</v>
      </c>
      <c r="E13755" t="str">
        <f>IF(MOD(D13755,2)=0,"EVEN","ODD")</f>
        <v>ODD</v>
      </c>
      <c r="F13755" t="str">
        <f>IF(D13755&lt;=18,"LOW (1-18)","HIGH (19-36)")</f>
        <v>LOW (1-18)</v>
      </c>
      <c r="G13755">
        <f>INT((D13755-1)/6)+1</f>
        <v>3</v>
      </c>
      <c r="H13755">
        <f>MOD(D13755-1,6)+1</f>
        <v>3</v>
      </c>
      <c r="I13755">
        <f>37-D13755</f>
        <v>22</v>
      </c>
      <c r="J13755">
        <f>ABS(D13755-D13756)</f>
        <v>10</v>
      </c>
    </row>
    <row r="13756">
      <c r="A13756">
        <v>13811</v>
      </c>
      <c r="B13756" t="str">
        <v>2015-04-10</v>
      </c>
      <c r="C13756" t="str">
        <v>Morning</v>
      </c>
      <c r="D13756">
        <v>5</v>
      </c>
      <c r="E13756" t="str">
        <f>IF(MOD(D13756,2)=0,"EVEN","ODD")</f>
        <v>ODD</v>
      </c>
      <c r="F13756" t="str">
        <f>IF(D13756&lt;=18,"LOW (1-18)","HIGH (19-36)")</f>
        <v>LOW (1-18)</v>
      </c>
      <c r="G13756">
        <f>INT((D13756-1)/6)+1</f>
        <v>1</v>
      </c>
      <c r="H13756">
        <f>MOD(D13756-1,6)+1</f>
        <v>5</v>
      </c>
      <c r="I13756">
        <f>37-D13756</f>
        <v>32</v>
      </c>
      <c r="J13756">
        <f>ABS(D13756-D13757)</f>
        <v>27</v>
      </c>
    </row>
    <row r="13757">
      <c r="A13757">
        <v>13810</v>
      </c>
      <c r="B13757" t="str">
        <v>2015-04-09</v>
      </c>
      <c r="C13757" t="str">
        <v>Evening</v>
      </c>
      <c r="D13757">
        <v>32</v>
      </c>
      <c r="E13757" t="str">
        <f>IF(MOD(D13757,2)=0,"EVEN","ODD")</f>
        <v>EVEN</v>
      </c>
      <c r="F13757" t="str">
        <f>IF(D13757&lt;=18,"LOW (1-18)","HIGH (19-36)")</f>
        <v>HIGH (19-36)</v>
      </c>
      <c r="G13757">
        <f>INT((D13757-1)/6)+1</f>
        <v>6</v>
      </c>
      <c r="H13757">
        <f>MOD(D13757-1,6)+1</f>
        <v>2</v>
      </c>
      <c r="I13757">
        <f>37-D13757</f>
        <v>5</v>
      </c>
      <c r="J13757">
        <f>ABS(D13757-D13758)</f>
        <v>31</v>
      </c>
    </row>
    <row r="13758">
      <c r="A13758">
        <v>13809</v>
      </c>
      <c r="B13758" t="str">
        <v>2015-04-09</v>
      </c>
      <c r="C13758" t="str">
        <v>Midday</v>
      </c>
      <c r="D13758">
        <v>1</v>
      </c>
      <c r="E13758" t="str">
        <f>IF(MOD(D13758,2)=0,"EVEN","ODD")</f>
        <v>ODD</v>
      </c>
      <c r="F13758" t="str">
        <f>IF(D13758&lt;=18,"LOW (1-18)","HIGH (19-36)")</f>
        <v>LOW (1-18)</v>
      </c>
      <c r="G13758">
        <f>INT((D13758-1)/6)+1</f>
        <v>1</v>
      </c>
      <c r="H13758">
        <f>MOD(D13758-1,6)+1</f>
        <v>1</v>
      </c>
      <c r="I13758">
        <f>37-D13758</f>
        <v>36</v>
      </c>
      <c r="J13758">
        <f>ABS(D13758-D13759)</f>
        <v>31</v>
      </c>
    </row>
    <row r="13759">
      <c r="A13759">
        <v>13808</v>
      </c>
      <c r="B13759" t="str">
        <v>2015-04-09</v>
      </c>
      <c r="C13759" t="str">
        <v>Morning</v>
      </c>
      <c r="D13759">
        <v>32</v>
      </c>
      <c r="E13759" t="str">
        <f>IF(MOD(D13759,2)=0,"EVEN","ODD")</f>
        <v>EVEN</v>
      </c>
      <c r="F13759" t="str">
        <f>IF(D13759&lt;=18,"LOW (1-18)","HIGH (19-36)")</f>
        <v>HIGH (19-36)</v>
      </c>
      <c r="G13759">
        <f>INT((D13759-1)/6)+1</f>
        <v>6</v>
      </c>
      <c r="H13759">
        <f>MOD(D13759-1,6)+1</f>
        <v>2</v>
      </c>
      <c r="I13759">
        <f>37-D13759</f>
        <v>5</v>
      </c>
      <c r="J13759">
        <f>ABS(D13759-D13760)</f>
        <v>9</v>
      </c>
    </row>
    <row r="13760">
      <c r="A13760">
        <v>13807</v>
      </c>
      <c r="B13760" t="str">
        <v>2015-04-08</v>
      </c>
      <c r="C13760" t="str">
        <v>Evening</v>
      </c>
      <c r="D13760">
        <v>23</v>
      </c>
      <c r="E13760" t="str">
        <f>IF(MOD(D13760,2)=0,"EVEN","ODD")</f>
        <v>ODD</v>
      </c>
      <c r="F13760" t="str">
        <f>IF(D13760&lt;=18,"LOW (1-18)","HIGH (19-36)")</f>
        <v>HIGH (19-36)</v>
      </c>
      <c r="G13760">
        <f>INT((D13760-1)/6)+1</f>
        <v>4</v>
      </c>
      <c r="H13760">
        <f>MOD(D13760-1,6)+1</f>
        <v>5</v>
      </c>
      <c r="I13760">
        <f>37-D13760</f>
        <v>14</v>
      </c>
      <c r="J13760">
        <f>ABS(D13760-D13761)</f>
        <v>5</v>
      </c>
    </row>
    <row r="13761">
      <c r="A13761">
        <v>13806</v>
      </c>
      <c r="B13761" t="str">
        <v>2015-04-08</v>
      </c>
      <c r="C13761" t="str">
        <v>Midday</v>
      </c>
      <c r="D13761">
        <v>18</v>
      </c>
      <c r="E13761" t="str">
        <f>IF(MOD(D13761,2)=0,"EVEN","ODD")</f>
        <v>EVEN</v>
      </c>
      <c r="F13761" t="str">
        <f>IF(D13761&lt;=18,"LOW (1-18)","HIGH (19-36)")</f>
        <v>LOW (1-18)</v>
      </c>
      <c r="G13761">
        <f>INT((D13761-1)/6)+1</f>
        <v>3</v>
      </c>
      <c r="H13761">
        <f>MOD(D13761-1,6)+1</f>
        <v>6</v>
      </c>
      <c r="I13761">
        <f>37-D13761</f>
        <v>19</v>
      </c>
      <c r="J13761">
        <f>ABS(D13761-D13762)</f>
        <v>10</v>
      </c>
    </row>
    <row r="13762">
      <c r="A13762">
        <v>13805</v>
      </c>
      <c r="B13762" t="str">
        <v>2015-04-08</v>
      </c>
      <c r="C13762" t="str">
        <v>Morning</v>
      </c>
      <c r="D13762">
        <v>8</v>
      </c>
      <c r="E13762" t="str">
        <f>IF(MOD(D13762,2)=0,"EVEN","ODD")</f>
        <v>EVEN</v>
      </c>
      <c r="F13762" t="str">
        <f>IF(D13762&lt;=18,"LOW (1-18)","HIGH (19-36)")</f>
        <v>LOW (1-18)</v>
      </c>
      <c r="G13762">
        <f>INT((D13762-1)/6)+1</f>
        <v>2</v>
      </c>
      <c r="H13762">
        <f>MOD(D13762-1,6)+1</f>
        <v>2</v>
      </c>
      <c r="I13762">
        <f>37-D13762</f>
        <v>29</v>
      </c>
      <c r="J13762">
        <f>ABS(D13762-D13763)</f>
        <v>1</v>
      </c>
    </row>
    <row r="13763">
      <c r="A13763">
        <v>13804</v>
      </c>
      <c r="B13763" t="str">
        <v>2015-04-07</v>
      </c>
      <c r="C13763" t="str">
        <v>Evening</v>
      </c>
      <c r="D13763">
        <v>9</v>
      </c>
      <c r="E13763" t="str">
        <f>IF(MOD(D13763,2)=0,"EVEN","ODD")</f>
        <v>ODD</v>
      </c>
      <c r="F13763" t="str">
        <f>IF(D13763&lt;=18,"LOW (1-18)","HIGH (19-36)")</f>
        <v>LOW (1-18)</v>
      </c>
      <c r="G13763">
        <f>INT((D13763-1)/6)+1</f>
        <v>2</v>
      </c>
      <c r="H13763">
        <f>MOD(D13763-1,6)+1</f>
        <v>3</v>
      </c>
      <c r="I13763">
        <f>37-D13763</f>
        <v>28</v>
      </c>
      <c r="J13763">
        <f>ABS(D13763-D13764)</f>
        <v>4</v>
      </c>
    </row>
    <row r="13764">
      <c r="A13764">
        <v>13803</v>
      </c>
      <c r="B13764" t="str">
        <v>2015-04-07</v>
      </c>
      <c r="C13764" t="str">
        <v>Midday</v>
      </c>
      <c r="D13764">
        <v>13</v>
      </c>
      <c r="E13764" t="str">
        <f>IF(MOD(D13764,2)=0,"EVEN","ODD")</f>
        <v>ODD</v>
      </c>
      <c r="F13764" t="str">
        <f>IF(D13764&lt;=18,"LOW (1-18)","HIGH (19-36)")</f>
        <v>LOW (1-18)</v>
      </c>
      <c r="G13764">
        <f>INT((D13764-1)/6)+1</f>
        <v>3</v>
      </c>
      <c r="H13764">
        <f>MOD(D13764-1,6)+1</f>
        <v>1</v>
      </c>
      <c r="I13764">
        <f>37-D13764</f>
        <v>24</v>
      </c>
      <c r="J13764">
        <f>ABS(D13764-D13765)</f>
        <v>10</v>
      </c>
    </row>
    <row r="13765">
      <c r="A13765">
        <v>13802</v>
      </c>
      <c r="B13765" t="str">
        <v>2015-04-07</v>
      </c>
      <c r="C13765" t="str">
        <v>Morning</v>
      </c>
      <c r="D13765">
        <v>23</v>
      </c>
      <c r="E13765" t="str">
        <f>IF(MOD(D13765,2)=0,"EVEN","ODD")</f>
        <v>ODD</v>
      </c>
      <c r="F13765" t="str">
        <f>IF(D13765&lt;=18,"LOW (1-18)","HIGH (19-36)")</f>
        <v>HIGH (19-36)</v>
      </c>
      <c r="G13765">
        <f>INT((D13765-1)/6)+1</f>
        <v>4</v>
      </c>
      <c r="H13765">
        <f>MOD(D13765-1,6)+1</f>
        <v>5</v>
      </c>
      <c r="I13765">
        <f>37-D13765</f>
        <v>14</v>
      </c>
      <c r="J13765">
        <f>ABS(D13765-D13766)</f>
        <v>3</v>
      </c>
    </row>
    <row r="13766">
      <c r="A13766">
        <v>13801</v>
      </c>
      <c r="B13766" t="str">
        <v>2015-04-06</v>
      </c>
      <c r="C13766" t="str">
        <v>Evening</v>
      </c>
      <c r="D13766">
        <v>20</v>
      </c>
      <c r="E13766" t="str">
        <f>IF(MOD(D13766,2)=0,"EVEN","ODD")</f>
        <v>EVEN</v>
      </c>
      <c r="F13766" t="str">
        <f>IF(D13766&lt;=18,"LOW (1-18)","HIGH (19-36)")</f>
        <v>HIGH (19-36)</v>
      </c>
      <c r="G13766">
        <f>INT((D13766-1)/6)+1</f>
        <v>4</v>
      </c>
      <c r="H13766">
        <f>MOD(D13766-1,6)+1</f>
        <v>2</v>
      </c>
      <c r="I13766">
        <f>37-D13766</f>
        <v>17</v>
      </c>
      <c r="J13766">
        <f>ABS(D13766-D13767)</f>
        <v>3</v>
      </c>
    </row>
    <row r="13767">
      <c r="A13767">
        <v>13800</v>
      </c>
      <c r="B13767" t="str">
        <v>2015-04-06</v>
      </c>
      <c r="C13767" t="str">
        <v>Midday</v>
      </c>
      <c r="D13767">
        <v>17</v>
      </c>
      <c r="E13767" t="str">
        <f>IF(MOD(D13767,2)=0,"EVEN","ODD")</f>
        <v>ODD</v>
      </c>
      <c r="F13767" t="str">
        <f>IF(D13767&lt;=18,"LOW (1-18)","HIGH (19-36)")</f>
        <v>LOW (1-18)</v>
      </c>
      <c r="G13767">
        <f>INT((D13767-1)/6)+1</f>
        <v>3</v>
      </c>
      <c r="H13767">
        <f>MOD(D13767-1,6)+1</f>
        <v>5</v>
      </c>
      <c r="I13767">
        <f>37-D13767</f>
        <v>20</v>
      </c>
      <c r="J13767">
        <f>ABS(D13767-D13768)</f>
        <v>16</v>
      </c>
    </row>
    <row r="13768">
      <c r="A13768">
        <v>13799</v>
      </c>
      <c r="B13768" t="str">
        <v>2015-04-06</v>
      </c>
      <c r="C13768" t="str">
        <v>Morning</v>
      </c>
      <c r="D13768">
        <v>1</v>
      </c>
      <c r="E13768" t="str">
        <f>IF(MOD(D13768,2)=0,"EVEN","ODD")</f>
        <v>ODD</v>
      </c>
      <c r="F13768" t="str">
        <f>IF(D13768&lt;=18,"LOW (1-18)","HIGH (19-36)")</f>
        <v>LOW (1-18)</v>
      </c>
      <c r="G13768">
        <f>INT((D13768-1)/6)+1</f>
        <v>1</v>
      </c>
      <c r="H13768">
        <f>MOD(D13768-1,6)+1</f>
        <v>1</v>
      </c>
      <c r="I13768">
        <f>37-D13768</f>
        <v>36</v>
      </c>
      <c r="J13768">
        <f>ABS(D13768-D13769)</f>
        <v>9</v>
      </c>
    </row>
    <row r="13769">
      <c r="A13769">
        <v>13798</v>
      </c>
      <c r="B13769" t="str">
        <v>2015-04-04</v>
      </c>
      <c r="C13769" t="str">
        <v>Evening</v>
      </c>
      <c r="D13769">
        <v>10</v>
      </c>
      <c r="E13769" t="str">
        <f>IF(MOD(D13769,2)=0,"EVEN","ODD")</f>
        <v>EVEN</v>
      </c>
      <c r="F13769" t="str">
        <f>IF(D13769&lt;=18,"LOW (1-18)","HIGH (19-36)")</f>
        <v>LOW (1-18)</v>
      </c>
      <c r="G13769">
        <f>INT((D13769-1)/6)+1</f>
        <v>2</v>
      </c>
      <c r="H13769">
        <f>MOD(D13769-1,6)+1</f>
        <v>4</v>
      </c>
      <c r="I13769">
        <f>37-D13769</f>
        <v>27</v>
      </c>
      <c r="J13769">
        <f>ABS(D13769-D13770)</f>
        <v>2</v>
      </c>
    </row>
    <row r="13770">
      <c r="A13770">
        <v>13797</v>
      </c>
      <c r="B13770" t="str">
        <v>2015-04-04</v>
      </c>
      <c r="C13770" t="str">
        <v>Midday</v>
      </c>
      <c r="D13770">
        <v>12</v>
      </c>
      <c r="E13770" t="str">
        <f>IF(MOD(D13770,2)=0,"EVEN","ODD")</f>
        <v>EVEN</v>
      </c>
      <c r="F13770" t="str">
        <f>IF(D13770&lt;=18,"LOW (1-18)","HIGH (19-36)")</f>
        <v>LOW (1-18)</v>
      </c>
      <c r="G13770">
        <f>INT((D13770-1)/6)+1</f>
        <v>2</v>
      </c>
      <c r="H13770">
        <f>MOD(D13770-1,6)+1</f>
        <v>6</v>
      </c>
      <c r="I13770">
        <f>37-D13770</f>
        <v>25</v>
      </c>
      <c r="J13770">
        <f>ABS(D13770-D13771)</f>
        <v>1</v>
      </c>
    </row>
    <row r="13771">
      <c r="A13771">
        <v>13796</v>
      </c>
      <c r="B13771" t="str">
        <v>2015-04-04</v>
      </c>
      <c r="C13771" t="str">
        <v>Morning</v>
      </c>
      <c r="D13771">
        <v>13</v>
      </c>
      <c r="E13771" t="str">
        <f>IF(MOD(D13771,2)=0,"EVEN","ODD")</f>
        <v>ODD</v>
      </c>
      <c r="F13771" t="str">
        <f>IF(D13771&lt;=18,"LOW (1-18)","HIGH (19-36)")</f>
        <v>LOW (1-18)</v>
      </c>
      <c r="G13771">
        <f>INT((D13771-1)/6)+1</f>
        <v>3</v>
      </c>
      <c r="H13771">
        <f>MOD(D13771-1,6)+1</f>
        <v>1</v>
      </c>
      <c r="I13771">
        <f>37-D13771</f>
        <v>24</v>
      </c>
      <c r="J13771">
        <f>ABS(D13771-D13772)</f>
        <v>8</v>
      </c>
    </row>
    <row r="13772">
      <c r="A13772">
        <v>13795</v>
      </c>
      <c r="B13772" t="str">
        <v>2015-04-02</v>
      </c>
      <c r="C13772" t="str">
        <v>Evening</v>
      </c>
      <c r="D13772">
        <v>21</v>
      </c>
      <c r="E13772" t="str">
        <f>IF(MOD(D13772,2)=0,"EVEN","ODD")</f>
        <v>ODD</v>
      </c>
      <c r="F13772" t="str">
        <f>IF(D13772&lt;=18,"LOW (1-18)","HIGH (19-36)")</f>
        <v>HIGH (19-36)</v>
      </c>
      <c r="G13772">
        <f>INT((D13772-1)/6)+1</f>
        <v>4</v>
      </c>
      <c r="H13772">
        <f>MOD(D13772-1,6)+1</f>
        <v>3</v>
      </c>
      <c r="I13772">
        <f>37-D13772</f>
        <v>16</v>
      </c>
      <c r="J13772">
        <f>ABS(D13772-D13773)</f>
        <v>15</v>
      </c>
    </row>
    <row r="13773">
      <c r="A13773">
        <v>13794</v>
      </c>
      <c r="B13773" t="str">
        <v>2015-04-02</v>
      </c>
      <c r="C13773" t="str">
        <v>Midday</v>
      </c>
      <c r="D13773">
        <v>36</v>
      </c>
      <c r="E13773" t="str">
        <f>IF(MOD(D13773,2)=0,"EVEN","ODD")</f>
        <v>EVEN</v>
      </c>
      <c r="F13773" t="str">
        <f>IF(D13773&lt;=18,"LOW (1-18)","HIGH (19-36)")</f>
        <v>HIGH (19-36)</v>
      </c>
      <c r="G13773">
        <f>INT((D13773-1)/6)+1</f>
        <v>6</v>
      </c>
      <c r="H13773">
        <f>MOD(D13773-1,6)+1</f>
        <v>6</v>
      </c>
      <c r="I13773">
        <f>37-D13773</f>
        <v>1</v>
      </c>
      <c r="J13773">
        <f>ABS(D13773-D13774)</f>
        <v>18</v>
      </c>
    </row>
    <row r="13774">
      <c r="A13774">
        <v>13793</v>
      </c>
      <c r="B13774" t="str">
        <v>2015-04-02</v>
      </c>
      <c r="C13774" t="str">
        <v>Morning</v>
      </c>
      <c r="D13774">
        <v>18</v>
      </c>
      <c r="E13774" t="str">
        <f>IF(MOD(D13774,2)=0,"EVEN","ODD")</f>
        <v>EVEN</v>
      </c>
      <c r="F13774" t="str">
        <f>IF(D13774&lt;=18,"LOW (1-18)","HIGH (19-36)")</f>
        <v>LOW (1-18)</v>
      </c>
      <c r="G13774">
        <f>INT((D13774-1)/6)+1</f>
        <v>3</v>
      </c>
      <c r="H13774">
        <f>MOD(D13774-1,6)+1</f>
        <v>6</v>
      </c>
      <c r="I13774">
        <f>37-D13774</f>
        <v>19</v>
      </c>
      <c r="J13774">
        <f>ABS(D13774-D13775)</f>
        <v>6</v>
      </c>
    </row>
    <row r="13775">
      <c r="A13775">
        <v>13792</v>
      </c>
      <c r="B13775" t="str">
        <v>2015-04-01</v>
      </c>
      <c r="C13775" t="str">
        <v>Evening</v>
      </c>
      <c r="D13775">
        <v>12</v>
      </c>
      <c r="E13775" t="str">
        <f>IF(MOD(D13775,2)=0,"EVEN","ODD")</f>
        <v>EVEN</v>
      </c>
      <c r="F13775" t="str">
        <f>IF(D13775&lt;=18,"LOW (1-18)","HIGH (19-36)")</f>
        <v>LOW (1-18)</v>
      </c>
      <c r="G13775">
        <f>INT((D13775-1)/6)+1</f>
        <v>2</v>
      </c>
      <c r="H13775">
        <f>MOD(D13775-1,6)+1</f>
        <v>6</v>
      </c>
      <c r="I13775">
        <f>37-D13775</f>
        <v>25</v>
      </c>
      <c r="J13775">
        <f>ABS(D13775-D13776)</f>
        <v>4</v>
      </c>
    </row>
    <row r="13776">
      <c r="A13776">
        <v>13791</v>
      </c>
      <c r="B13776" t="str">
        <v>2015-04-01</v>
      </c>
      <c r="C13776" t="str">
        <v>Midday</v>
      </c>
      <c r="D13776">
        <v>16</v>
      </c>
      <c r="E13776" t="str">
        <f>IF(MOD(D13776,2)=0,"EVEN","ODD")</f>
        <v>EVEN</v>
      </c>
      <c r="F13776" t="str">
        <f>IF(D13776&lt;=18,"LOW (1-18)","HIGH (19-36)")</f>
        <v>LOW (1-18)</v>
      </c>
      <c r="G13776">
        <f>INT((D13776-1)/6)+1</f>
        <v>3</v>
      </c>
      <c r="H13776">
        <f>MOD(D13776-1,6)+1</f>
        <v>4</v>
      </c>
      <c r="I13776">
        <f>37-D13776</f>
        <v>21</v>
      </c>
      <c r="J13776">
        <f>ABS(D13776-D13777)</f>
        <v>0</v>
      </c>
    </row>
    <row r="13777">
      <c r="A13777">
        <v>13790</v>
      </c>
      <c r="B13777" t="str">
        <v>2015-04-01</v>
      </c>
      <c r="C13777" t="str">
        <v>Morning</v>
      </c>
      <c r="D13777">
        <v>16</v>
      </c>
      <c r="E13777" t="str">
        <f>IF(MOD(D13777,2)=0,"EVEN","ODD")</f>
        <v>EVEN</v>
      </c>
      <c r="F13777" t="str">
        <f>IF(D13777&lt;=18,"LOW (1-18)","HIGH (19-36)")</f>
        <v>LOW (1-18)</v>
      </c>
      <c r="G13777">
        <f>INT((D13777-1)/6)+1</f>
        <v>3</v>
      </c>
      <c r="H13777">
        <f>MOD(D13777-1,6)+1</f>
        <v>4</v>
      </c>
      <c r="I13777">
        <f>37-D13777</f>
        <v>21</v>
      </c>
      <c r="J13777">
        <f>ABS(D13777-D13778)</f>
        <v>10</v>
      </c>
    </row>
    <row r="13778">
      <c r="A13778">
        <v>13789</v>
      </c>
      <c r="B13778" t="str">
        <v>2015-03-31</v>
      </c>
      <c r="C13778" t="str">
        <v>Evening</v>
      </c>
      <c r="D13778">
        <v>26</v>
      </c>
      <c r="E13778" t="str">
        <f>IF(MOD(D13778,2)=0,"EVEN","ODD")</f>
        <v>EVEN</v>
      </c>
      <c r="F13778" t="str">
        <f>IF(D13778&lt;=18,"LOW (1-18)","HIGH (19-36)")</f>
        <v>HIGH (19-36)</v>
      </c>
      <c r="G13778">
        <f>INT((D13778-1)/6)+1</f>
        <v>5</v>
      </c>
      <c r="H13778">
        <f>MOD(D13778-1,6)+1</f>
        <v>2</v>
      </c>
      <c r="I13778">
        <f>37-D13778</f>
        <v>11</v>
      </c>
      <c r="J13778">
        <f>ABS(D13778-D13779)</f>
        <v>10</v>
      </c>
    </row>
    <row r="13779">
      <c r="A13779">
        <v>13788</v>
      </c>
      <c r="B13779" t="str">
        <v>2015-03-31</v>
      </c>
      <c r="C13779" t="str">
        <v>Midday</v>
      </c>
      <c r="D13779">
        <v>16</v>
      </c>
      <c r="E13779" t="str">
        <f>IF(MOD(D13779,2)=0,"EVEN","ODD")</f>
        <v>EVEN</v>
      </c>
      <c r="F13779" t="str">
        <f>IF(D13779&lt;=18,"LOW (1-18)","HIGH (19-36)")</f>
        <v>LOW (1-18)</v>
      </c>
      <c r="G13779">
        <f>INT((D13779-1)/6)+1</f>
        <v>3</v>
      </c>
      <c r="H13779">
        <f>MOD(D13779-1,6)+1</f>
        <v>4</v>
      </c>
      <c r="I13779">
        <f>37-D13779</f>
        <v>21</v>
      </c>
      <c r="J13779">
        <f>ABS(D13779-D13780)</f>
        <v>19</v>
      </c>
    </row>
    <row r="13780">
      <c r="A13780">
        <v>13787</v>
      </c>
      <c r="B13780" t="str">
        <v>2015-03-31</v>
      </c>
      <c r="C13780" t="str">
        <v>Morning</v>
      </c>
      <c r="D13780">
        <v>35</v>
      </c>
      <c r="E13780" t="str">
        <f>IF(MOD(D13780,2)=0,"EVEN","ODD")</f>
        <v>ODD</v>
      </c>
      <c r="F13780" t="str">
        <f>IF(D13780&lt;=18,"LOW (1-18)","HIGH (19-36)")</f>
        <v>HIGH (19-36)</v>
      </c>
      <c r="G13780">
        <f>INT((D13780-1)/6)+1</f>
        <v>6</v>
      </c>
      <c r="H13780">
        <f>MOD(D13780-1,6)+1</f>
        <v>5</v>
      </c>
      <c r="I13780">
        <f>37-D13780</f>
        <v>2</v>
      </c>
      <c r="J13780">
        <f>ABS(D13780-D13781)</f>
        <v>31</v>
      </c>
    </row>
    <row r="13781">
      <c r="A13781">
        <v>13786</v>
      </c>
      <c r="B13781" t="str">
        <v>2015-03-28</v>
      </c>
      <c r="C13781" t="str">
        <v>Evening</v>
      </c>
      <c r="D13781">
        <v>4</v>
      </c>
      <c r="E13781" t="str">
        <f>IF(MOD(D13781,2)=0,"EVEN","ODD")</f>
        <v>EVEN</v>
      </c>
      <c r="F13781" t="str">
        <f>IF(D13781&lt;=18,"LOW (1-18)","HIGH (19-36)")</f>
        <v>LOW (1-18)</v>
      </c>
      <c r="G13781">
        <f>INT((D13781-1)/6)+1</f>
        <v>1</v>
      </c>
      <c r="H13781">
        <f>MOD(D13781-1,6)+1</f>
        <v>4</v>
      </c>
      <c r="I13781">
        <f>37-D13781</f>
        <v>33</v>
      </c>
      <c r="J13781">
        <f>ABS(D13781-D13782)</f>
        <v>19</v>
      </c>
    </row>
    <row r="13782">
      <c r="A13782">
        <v>13785</v>
      </c>
      <c r="B13782" t="str">
        <v>2015-03-28</v>
      </c>
      <c r="C13782" t="str">
        <v>Midday</v>
      </c>
      <c r="D13782">
        <v>23</v>
      </c>
      <c r="E13782" t="str">
        <f>IF(MOD(D13782,2)=0,"EVEN","ODD")</f>
        <v>ODD</v>
      </c>
      <c r="F13782" t="str">
        <f>IF(D13782&lt;=18,"LOW (1-18)","HIGH (19-36)")</f>
        <v>HIGH (19-36)</v>
      </c>
      <c r="G13782">
        <f>INT((D13782-1)/6)+1</f>
        <v>4</v>
      </c>
      <c r="H13782">
        <f>MOD(D13782-1,6)+1</f>
        <v>5</v>
      </c>
      <c r="I13782">
        <f>37-D13782</f>
        <v>14</v>
      </c>
      <c r="J13782">
        <f>ABS(D13782-D13783)</f>
        <v>9</v>
      </c>
    </row>
    <row r="13783">
      <c r="A13783">
        <v>13784</v>
      </c>
      <c r="B13783" t="str">
        <v>2015-03-28</v>
      </c>
      <c r="C13783" t="str">
        <v>Morning</v>
      </c>
      <c r="D13783">
        <v>32</v>
      </c>
      <c r="E13783" t="str">
        <f>IF(MOD(D13783,2)=0,"EVEN","ODD")</f>
        <v>EVEN</v>
      </c>
      <c r="F13783" t="str">
        <f>IF(D13783&lt;=18,"LOW (1-18)","HIGH (19-36)")</f>
        <v>HIGH (19-36)</v>
      </c>
      <c r="G13783">
        <f>INT((D13783-1)/6)+1</f>
        <v>6</v>
      </c>
      <c r="H13783">
        <f>MOD(D13783-1,6)+1</f>
        <v>2</v>
      </c>
      <c r="I13783">
        <f>37-D13783</f>
        <v>5</v>
      </c>
      <c r="J13783">
        <f>ABS(D13783-D13784)</f>
        <v>23</v>
      </c>
    </row>
    <row r="13784">
      <c r="A13784">
        <v>13783</v>
      </c>
      <c r="B13784" t="str">
        <v>2015-03-27</v>
      </c>
      <c r="C13784" t="str">
        <v>Evening</v>
      </c>
      <c r="D13784">
        <v>9</v>
      </c>
      <c r="E13784" t="str">
        <f>IF(MOD(D13784,2)=0,"EVEN","ODD")</f>
        <v>ODD</v>
      </c>
      <c r="F13784" t="str">
        <f>IF(D13784&lt;=18,"LOW (1-18)","HIGH (19-36)")</f>
        <v>LOW (1-18)</v>
      </c>
      <c r="G13784">
        <f>INT((D13784-1)/6)+1</f>
        <v>2</v>
      </c>
      <c r="H13784">
        <f>MOD(D13784-1,6)+1</f>
        <v>3</v>
      </c>
      <c r="I13784">
        <f>37-D13784</f>
        <v>28</v>
      </c>
      <c r="J13784">
        <f>ABS(D13784-D13785)</f>
        <v>3</v>
      </c>
    </row>
    <row r="13785">
      <c r="A13785">
        <v>13782</v>
      </c>
      <c r="B13785" t="str">
        <v>2015-03-27</v>
      </c>
      <c r="C13785" t="str">
        <v>Midday</v>
      </c>
      <c r="D13785">
        <v>12</v>
      </c>
      <c r="E13785" t="str">
        <f>IF(MOD(D13785,2)=0,"EVEN","ODD")</f>
        <v>EVEN</v>
      </c>
      <c r="F13785" t="str">
        <f>IF(D13785&lt;=18,"LOW (1-18)","HIGH (19-36)")</f>
        <v>LOW (1-18)</v>
      </c>
      <c r="G13785">
        <f>INT((D13785-1)/6)+1</f>
        <v>2</v>
      </c>
      <c r="H13785">
        <f>MOD(D13785-1,6)+1</f>
        <v>6</v>
      </c>
      <c r="I13785">
        <f>37-D13785</f>
        <v>25</v>
      </c>
      <c r="J13785">
        <f>ABS(D13785-D13786)</f>
        <v>1</v>
      </c>
    </row>
    <row r="13786">
      <c r="A13786">
        <v>13781</v>
      </c>
      <c r="B13786" t="str">
        <v>2015-03-27</v>
      </c>
      <c r="C13786" t="str">
        <v>Morning</v>
      </c>
      <c r="D13786">
        <v>11</v>
      </c>
      <c r="E13786" t="str">
        <f>IF(MOD(D13786,2)=0,"EVEN","ODD")</f>
        <v>ODD</v>
      </c>
      <c r="F13786" t="str">
        <f>IF(D13786&lt;=18,"LOW (1-18)","HIGH (19-36)")</f>
        <v>LOW (1-18)</v>
      </c>
      <c r="G13786">
        <f>INT((D13786-1)/6)+1</f>
        <v>2</v>
      </c>
      <c r="H13786">
        <f>MOD(D13786-1,6)+1</f>
        <v>5</v>
      </c>
      <c r="I13786">
        <f>37-D13786</f>
        <v>26</v>
      </c>
      <c r="J13786">
        <f>ABS(D13786-D13787)</f>
        <v>0</v>
      </c>
    </row>
    <row r="13787">
      <c r="A13787">
        <v>13780</v>
      </c>
      <c r="B13787" t="str">
        <v>2015-03-26</v>
      </c>
      <c r="C13787" t="str">
        <v>Evening</v>
      </c>
      <c r="D13787">
        <v>11</v>
      </c>
      <c r="E13787" t="str">
        <f>IF(MOD(D13787,2)=0,"EVEN","ODD")</f>
        <v>ODD</v>
      </c>
      <c r="F13787" t="str">
        <f>IF(D13787&lt;=18,"LOW (1-18)","HIGH (19-36)")</f>
        <v>LOW (1-18)</v>
      </c>
      <c r="G13787">
        <f>INT((D13787-1)/6)+1</f>
        <v>2</v>
      </c>
      <c r="H13787">
        <f>MOD(D13787-1,6)+1</f>
        <v>5</v>
      </c>
      <c r="I13787">
        <f>37-D13787</f>
        <v>26</v>
      </c>
      <c r="J13787">
        <f>ABS(D13787-D13788)</f>
        <v>11</v>
      </c>
    </row>
    <row r="13788">
      <c r="A13788">
        <v>13779</v>
      </c>
      <c r="B13788" t="str">
        <v>2015-03-26</v>
      </c>
      <c r="C13788" t="str">
        <v>Midday</v>
      </c>
      <c r="D13788">
        <v>22</v>
      </c>
      <c r="E13788" t="str">
        <f>IF(MOD(D13788,2)=0,"EVEN","ODD")</f>
        <v>EVEN</v>
      </c>
      <c r="F13788" t="str">
        <f>IF(D13788&lt;=18,"LOW (1-18)","HIGH (19-36)")</f>
        <v>HIGH (19-36)</v>
      </c>
      <c r="G13788">
        <f>INT((D13788-1)/6)+1</f>
        <v>4</v>
      </c>
      <c r="H13788">
        <f>MOD(D13788-1,6)+1</f>
        <v>4</v>
      </c>
      <c r="I13788">
        <f>37-D13788</f>
        <v>15</v>
      </c>
      <c r="J13788">
        <f>ABS(D13788-D13789)</f>
        <v>3</v>
      </c>
    </row>
    <row r="13789">
      <c r="A13789">
        <v>13778</v>
      </c>
      <c r="B13789" t="str">
        <v>2015-03-26</v>
      </c>
      <c r="C13789" t="str">
        <v>Morning</v>
      </c>
      <c r="D13789">
        <v>25</v>
      </c>
      <c r="E13789" t="str">
        <f>IF(MOD(D13789,2)=0,"EVEN","ODD")</f>
        <v>ODD</v>
      </c>
      <c r="F13789" t="str">
        <f>IF(D13789&lt;=18,"LOW (1-18)","HIGH (19-36)")</f>
        <v>HIGH (19-36)</v>
      </c>
      <c r="G13789">
        <f>INT((D13789-1)/6)+1</f>
        <v>5</v>
      </c>
      <c r="H13789">
        <f>MOD(D13789-1,6)+1</f>
        <v>1</v>
      </c>
      <c r="I13789">
        <f>37-D13789</f>
        <v>12</v>
      </c>
      <c r="J13789">
        <f>ABS(D13789-D13790)</f>
        <v>11</v>
      </c>
    </row>
    <row r="13790">
      <c r="A13790">
        <v>13777</v>
      </c>
      <c r="B13790" t="str">
        <v>2015-03-25</v>
      </c>
      <c r="C13790" t="str">
        <v>Evening</v>
      </c>
      <c r="D13790">
        <v>14</v>
      </c>
      <c r="E13790" t="str">
        <f>IF(MOD(D13790,2)=0,"EVEN","ODD")</f>
        <v>EVEN</v>
      </c>
      <c r="F13790" t="str">
        <f>IF(D13790&lt;=18,"LOW (1-18)","HIGH (19-36)")</f>
        <v>LOW (1-18)</v>
      </c>
      <c r="G13790">
        <f>INT((D13790-1)/6)+1</f>
        <v>3</v>
      </c>
      <c r="H13790">
        <f>MOD(D13790-1,6)+1</f>
        <v>2</v>
      </c>
      <c r="I13790">
        <f>37-D13790</f>
        <v>23</v>
      </c>
      <c r="J13790">
        <f>ABS(D13790-D13791)</f>
        <v>4</v>
      </c>
    </row>
    <row r="13791">
      <c r="A13791">
        <v>13776</v>
      </c>
      <c r="B13791" t="str">
        <v>2015-03-25</v>
      </c>
      <c r="C13791" t="str">
        <v>Midday</v>
      </c>
      <c r="D13791">
        <v>10</v>
      </c>
      <c r="E13791" t="str">
        <f>IF(MOD(D13791,2)=0,"EVEN","ODD")</f>
        <v>EVEN</v>
      </c>
      <c r="F13791" t="str">
        <f>IF(D13791&lt;=18,"LOW (1-18)","HIGH (19-36)")</f>
        <v>LOW (1-18)</v>
      </c>
      <c r="G13791">
        <f>INT((D13791-1)/6)+1</f>
        <v>2</v>
      </c>
      <c r="H13791">
        <f>MOD(D13791-1,6)+1</f>
        <v>4</v>
      </c>
      <c r="I13791">
        <f>37-D13791</f>
        <v>27</v>
      </c>
      <c r="J13791">
        <f>ABS(D13791-D13792)</f>
        <v>5</v>
      </c>
    </row>
    <row r="13792">
      <c r="A13792">
        <v>13775</v>
      </c>
      <c r="B13792" t="str">
        <v>2015-03-25</v>
      </c>
      <c r="C13792" t="str">
        <v>Morning</v>
      </c>
      <c r="D13792">
        <v>15</v>
      </c>
      <c r="E13792" t="str">
        <f>IF(MOD(D13792,2)=0,"EVEN","ODD")</f>
        <v>ODD</v>
      </c>
      <c r="F13792" t="str">
        <f>IF(D13792&lt;=18,"LOW (1-18)","HIGH (19-36)")</f>
        <v>LOW (1-18)</v>
      </c>
      <c r="G13792">
        <f>INT((D13792-1)/6)+1</f>
        <v>3</v>
      </c>
      <c r="H13792">
        <f>MOD(D13792-1,6)+1</f>
        <v>3</v>
      </c>
      <c r="I13792">
        <f>37-D13792</f>
        <v>22</v>
      </c>
      <c r="J13792">
        <f>ABS(D13792-D13793)</f>
        <v>8</v>
      </c>
    </row>
    <row r="13793">
      <c r="A13793">
        <v>13774</v>
      </c>
      <c r="B13793" t="str">
        <v>2015-03-24</v>
      </c>
      <c r="C13793" t="str">
        <v>Evening</v>
      </c>
      <c r="D13793">
        <v>7</v>
      </c>
      <c r="E13793" t="str">
        <f>IF(MOD(D13793,2)=0,"EVEN","ODD")</f>
        <v>ODD</v>
      </c>
      <c r="F13793" t="str">
        <f>IF(D13793&lt;=18,"LOW (1-18)","HIGH (19-36)")</f>
        <v>LOW (1-18)</v>
      </c>
      <c r="G13793">
        <f>INT((D13793-1)/6)+1</f>
        <v>2</v>
      </c>
      <c r="H13793">
        <f>MOD(D13793-1,6)+1</f>
        <v>1</v>
      </c>
      <c r="I13793">
        <f>37-D13793</f>
        <v>30</v>
      </c>
      <c r="J13793">
        <f>ABS(D13793-D13794)</f>
        <v>22</v>
      </c>
    </row>
    <row r="13794">
      <c r="A13794">
        <v>13773</v>
      </c>
      <c r="B13794" t="str">
        <v>2015-03-24</v>
      </c>
      <c r="C13794" t="str">
        <v>Midday</v>
      </c>
      <c r="D13794">
        <v>29</v>
      </c>
      <c r="E13794" t="str">
        <f>IF(MOD(D13794,2)=0,"EVEN","ODD")</f>
        <v>ODD</v>
      </c>
      <c r="F13794" t="str">
        <f>IF(D13794&lt;=18,"LOW (1-18)","HIGH (19-36)")</f>
        <v>HIGH (19-36)</v>
      </c>
      <c r="G13794">
        <f>INT((D13794-1)/6)+1</f>
        <v>5</v>
      </c>
      <c r="H13794">
        <f>MOD(D13794-1,6)+1</f>
        <v>5</v>
      </c>
      <c r="I13794">
        <f>37-D13794</f>
        <v>8</v>
      </c>
      <c r="J13794">
        <f>ABS(D13794-D13795)</f>
        <v>6</v>
      </c>
    </row>
    <row r="13795">
      <c r="A13795">
        <v>13772</v>
      </c>
      <c r="B13795" t="str">
        <v>2015-03-24</v>
      </c>
      <c r="C13795" t="str">
        <v>Morning</v>
      </c>
      <c r="D13795">
        <v>35</v>
      </c>
      <c r="E13795" t="str">
        <f>IF(MOD(D13795,2)=0,"EVEN","ODD")</f>
        <v>ODD</v>
      </c>
      <c r="F13795" t="str">
        <f>IF(D13795&lt;=18,"LOW (1-18)","HIGH (19-36)")</f>
        <v>HIGH (19-36)</v>
      </c>
      <c r="G13795">
        <f>INT((D13795-1)/6)+1</f>
        <v>6</v>
      </c>
      <c r="H13795">
        <f>MOD(D13795-1,6)+1</f>
        <v>5</v>
      </c>
      <c r="I13795">
        <f>37-D13795</f>
        <v>2</v>
      </c>
      <c r="J13795">
        <f>ABS(D13795-D13796)</f>
        <v>30</v>
      </c>
    </row>
    <row r="13796">
      <c r="A13796">
        <v>13771</v>
      </c>
      <c r="B13796" t="str">
        <v>2015-03-23</v>
      </c>
      <c r="C13796" t="str">
        <v>Evening</v>
      </c>
      <c r="D13796">
        <v>5</v>
      </c>
      <c r="E13796" t="str">
        <f>IF(MOD(D13796,2)=0,"EVEN","ODD")</f>
        <v>ODD</v>
      </c>
      <c r="F13796" t="str">
        <f>IF(D13796&lt;=18,"LOW (1-18)","HIGH (19-36)")</f>
        <v>LOW (1-18)</v>
      </c>
      <c r="G13796">
        <f>INT((D13796-1)/6)+1</f>
        <v>1</v>
      </c>
      <c r="H13796">
        <f>MOD(D13796-1,6)+1</f>
        <v>5</v>
      </c>
      <c r="I13796">
        <f>37-D13796</f>
        <v>32</v>
      </c>
      <c r="J13796">
        <f>ABS(D13796-D13797)</f>
        <v>2</v>
      </c>
    </row>
    <row r="13797">
      <c r="A13797">
        <v>13770</v>
      </c>
      <c r="B13797" t="str">
        <v>2015-03-23</v>
      </c>
      <c r="C13797" t="str">
        <v>Midday</v>
      </c>
      <c r="D13797">
        <v>3</v>
      </c>
      <c r="E13797" t="str">
        <f>IF(MOD(D13797,2)=0,"EVEN","ODD")</f>
        <v>ODD</v>
      </c>
      <c r="F13797" t="str">
        <f>IF(D13797&lt;=18,"LOW (1-18)","HIGH (19-36)")</f>
        <v>LOW (1-18)</v>
      </c>
      <c r="G13797">
        <f>INT((D13797-1)/6)+1</f>
        <v>1</v>
      </c>
      <c r="H13797">
        <f>MOD(D13797-1,6)+1</f>
        <v>3</v>
      </c>
      <c r="I13797">
        <f>37-D13797</f>
        <v>34</v>
      </c>
      <c r="J13797">
        <f>ABS(D13797-D13798)</f>
        <v>1</v>
      </c>
    </row>
    <row r="13798">
      <c r="A13798">
        <v>13769</v>
      </c>
      <c r="B13798" t="str">
        <v>2015-03-23</v>
      </c>
      <c r="C13798" t="str">
        <v>Morning</v>
      </c>
      <c r="D13798">
        <v>4</v>
      </c>
      <c r="E13798" t="str">
        <f>IF(MOD(D13798,2)=0,"EVEN","ODD")</f>
        <v>EVEN</v>
      </c>
      <c r="F13798" t="str">
        <f>IF(D13798&lt;=18,"LOW (1-18)","HIGH (19-36)")</f>
        <v>LOW (1-18)</v>
      </c>
      <c r="G13798">
        <f>INT((D13798-1)/6)+1</f>
        <v>1</v>
      </c>
      <c r="H13798">
        <f>MOD(D13798-1,6)+1</f>
        <v>4</v>
      </c>
      <c r="I13798">
        <f>37-D13798</f>
        <v>33</v>
      </c>
      <c r="J13798">
        <f>ABS(D13798-D13799)</f>
        <v>1</v>
      </c>
    </row>
    <row r="13799">
      <c r="A13799">
        <v>13768</v>
      </c>
      <c r="B13799" t="str">
        <v>2015-03-21</v>
      </c>
      <c r="C13799" t="str">
        <v>Evening</v>
      </c>
      <c r="D13799">
        <v>5</v>
      </c>
      <c r="E13799" t="str">
        <f>IF(MOD(D13799,2)=0,"EVEN","ODD")</f>
        <v>ODD</v>
      </c>
      <c r="F13799" t="str">
        <f>IF(D13799&lt;=18,"LOW (1-18)","HIGH (19-36)")</f>
        <v>LOW (1-18)</v>
      </c>
      <c r="G13799">
        <f>INT((D13799-1)/6)+1</f>
        <v>1</v>
      </c>
      <c r="H13799">
        <f>MOD(D13799-1,6)+1</f>
        <v>5</v>
      </c>
      <c r="I13799">
        <f>37-D13799</f>
        <v>32</v>
      </c>
      <c r="J13799">
        <f>ABS(D13799-D13800)</f>
        <v>4</v>
      </c>
    </row>
    <row r="13800">
      <c r="A13800">
        <v>13767</v>
      </c>
      <c r="B13800" t="str">
        <v>2015-03-21</v>
      </c>
      <c r="C13800" t="str">
        <v>Midday</v>
      </c>
      <c r="D13800">
        <v>9</v>
      </c>
      <c r="E13800" t="str">
        <f>IF(MOD(D13800,2)=0,"EVEN","ODD")</f>
        <v>ODD</v>
      </c>
      <c r="F13800" t="str">
        <f>IF(D13800&lt;=18,"LOW (1-18)","HIGH (19-36)")</f>
        <v>LOW (1-18)</v>
      </c>
      <c r="G13800">
        <f>INT((D13800-1)/6)+1</f>
        <v>2</v>
      </c>
      <c r="H13800">
        <f>MOD(D13800-1,6)+1</f>
        <v>3</v>
      </c>
      <c r="I13800">
        <f>37-D13800</f>
        <v>28</v>
      </c>
      <c r="J13800">
        <f>ABS(D13800-D13801)</f>
        <v>23</v>
      </c>
    </row>
    <row r="13801">
      <c r="A13801">
        <v>13766</v>
      </c>
      <c r="B13801" t="str">
        <v>2015-03-21</v>
      </c>
      <c r="C13801" t="str">
        <v>Morning</v>
      </c>
      <c r="D13801">
        <v>32</v>
      </c>
      <c r="E13801" t="str">
        <f>IF(MOD(D13801,2)=0,"EVEN","ODD")</f>
        <v>EVEN</v>
      </c>
      <c r="F13801" t="str">
        <f>IF(D13801&lt;=18,"LOW (1-18)","HIGH (19-36)")</f>
        <v>HIGH (19-36)</v>
      </c>
      <c r="G13801">
        <f>INT((D13801-1)/6)+1</f>
        <v>6</v>
      </c>
      <c r="H13801">
        <f>MOD(D13801-1,6)+1</f>
        <v>2</v>
      </c>
      <c r="I13801">
        <f>37-D13801</f>
        <v>5</v>
      </c>
      <c r="J13801">
        <f>ABS(D13801-D13802)</f>
        <v>21</v>
      </c>
    </row>
    <row r="13802">
      <c r="A13802">
        <v>13765</v>
      </c>
      <c r="B13802" t="str">
        <v>2015-03-20</v>
      </c>
      <c r="C13802" t="str">
        <v>Evening</v>
      </c>
      <c r="D13802">
        <v>11</v>
      </c>
      <c r="E13802" t="str">
        <f>IF(MOD(D13802,2)=0,"EVEN","ODD")</f>
        <v>ODD</v>
      </c>
      <c r="F13802" t="str">
        <f>IF(D13802&lt;=18,"LOW (1-18)","HIGH (19-36)")</f>
        <v>LOW (1-18)</v>
      </c>
      <c r="G13802">
        <f>INT((D13802-1)/6)+1</f>
        <v>2</v>
      </c>
      <c r="H13802">
        <f>MOD(D13802-1,6)+1</f>
        <v>5</v>
      </c>
      <c r="I13802">
        <f>37-D13802</f>
        <v>26</v>
      </c>
      <c r="J13802">
        <f>ABS(D13802-D13803)</f>
        <v>4</v>
      </c>
    </row>
    <row r="13803">
      <c r="A13803">
        <v>13764</v>
      </c>
      <c r="B13803" t="str">
        <v>2015-03-20</v>
      </c>
      <c r="C13803" t="str">
        <v>Midday</v>
      </c>
      <c r="D13803">
        <v>7</v>
      </c>
      <c r="E13803" t="str">
        <f>IF(MOD(D13803,2)=0,"EVEN","ODD")</f>
        <v>ODD</v>
      </c>
      <c r="F13803" t="str">
        <f>IF(D13803&lt;=18,"LOW (1-18)","HIGH (19-36)")</f>
        <v>LOW (1-18)</v>
      </c>
      <c r="G13803">
        <f>INT((D13803-1)/6)+1</f>
        <v>2</v>
      </c>
      <c r="H13803">
        <f>MOD(D13803-1,6)+1</f>
        <v>1</v>
      </c>
      <c r="I13803">
        <f>37-D13803</f>
        <v>30</v>
      </c>
      <c r="J13803">
        <f>ABS(D13803-D13804)</f>
        <v>5</v>
      </c>
    </row>
    <row r="13804">
      <c r="A13804">
        <v>13763</v>
      </c>
      <c r="B13804" t="str">
        <v>2015-03-20</v>
      </c>
      <c r="C13804" t="str">
        <v>Morning</v>
      </c>
      <c r="D13804">
        <v>2</v>
      </c>
      <c r="E13804" t="str">
        <f>IF(MOD(D13804,2)=0,"EVEN","ODD")</f>
        <v>EVEN</v>
      </c>
      <c r="F13804" t="str">
        <f>IF(D13804&lt;=18,"LOW (1-18)","HIGH (19-36)")</f>
        <v>LOW (1-18)</v>
      </c>
      <c r="G13804">
        <f>INT((D13804-1)/6)+1</f>
        <v>1</v>
      </c>
      <c r="H13804">
        <f>MOD(D13804-1,6)+1</f>
        <v>2</v>
      </c>
      <c r="I13804">
        <f>37-D13804</f>
        <v>35</v>
      </c>
      <c r="J13804">
        <f>ABS(D13804-D13805)</f>
        <v>34</v>
      </c>
    </row>
    <row r="13805">
      <c r="A13805">
        <v>13762</v>
      </c>
      <c r="B13805" t="str">
        <v>2015-03-19</v>
      </c>
      <c r="C13805" t="str">
        <v>Evening</v>
      </c>
      <c r="D13805">
        <v>36</v>
      </c>
      <c r="E13805" t="str">
        <f>IF(MOD(D13805,2)=0,"EVEN","ODD")</f>
        <v>EVEN</v>
      </c>
      <c r="F13805" t="str">
        <f>IF(D13805&lt;=18,"LOW (1-18)","HIGH (19-36)")</f>
        <v>HIGH (19-36)</v>
      </c>
      <c r="G13805">
        <f>INT((D13805-1)/6)+1</f>
        <v>6</v>
      </c>
      <c r="H13805">
        <f>MOD(D13805-1,6)+1</f>
        <v>6</v>
      </c>
      <c r="I13805">
        <f>37-D13805</f>
        <v>1</v>
      </c>
      <c r="J13805">
        <f>ABS(D13805-D13806)</f>
        <v>6</v>
      </c>
    </row>
    <row r="13806">
      <c r="A13806">
        <v>13761</v>
      </c>
      <c r="B13806" t="str">
        <v>2015-03-19</v>
      </c>
      <c r="C13806" t="str">
        <v>Midday</v>
      </c>
      <c r="D13806">
        <v>30</v>
      </c>
      <c r="E13806" t="str">
        <f>IF(MOD(D13806,2)=0,"EVEN","ODD")</f>
        <v>EVEN</v>
      </c>
      <c r="F13806" t="str">
        <f>IF(D13806&lt;=18,"LOW (1-18)","HIGH (19-36)")</f>
        <v>HIGH (19-36)</v>
      </c>
      <c r="G13806">
        <f>INT((D13806-1)/6)+1</f>
        <v>5</v>
      </c>
      <c r="H13806">
        <f>MOD(D13806-1,6)+1</f>
        <v>6</v>
      </c>
      <c r="I13806">
        <f>37-D13806</f>
        <v>7</v>
      </c>
      <c r="J13806">
        <f>ABS(D13806-D13807)</f>
        <v>8</v>
      </c>
    </row>
    <row r="13807">
      <c r="A13807">
        <v>13760</v>
      </c>
      <c r="B13807" t="str">
        <v>2015-03-19</v>
      </c>
      <c r="C13807" t="str">
        <v>Morning</v>
      </c>
      <c r="D13807">
        <v>22</v>
      </c>
      <c r="E13807" t="str">
        <f>IF(MOD(D13807,2)=0,"EVEN","ODD")</f>
        <v>EVEN</v>
      </c>
      <c r="F13807" t="str">
        <f>IF(D13807&lt;=18,"LOW (1-18)","HIGH (19-36)")</f>
        <v>HIGH (19-36)</v>
      </c>
      <c r="G13807">
        <f>INT((D13807-1)/6)+1</f>
        <v>4</v>
      </c>
      <c r="H13807">
        <f>MOD(D13807-1,6)+1</f>
        <v>4</v>
      </c>
      <c r="I13807">
        <f>37-D13807</f>
        <v>15</v>
      </c>
      <c r="J13807">
        <f>ABS(D13807-D13808)</f>
        <v>11</v>
      </c>
    </row>
    <row r="13808">
      <c r="A13808">
        <v>13759</v>
      </c>
      <c r="B13808" t="str">
        <v>2015-03-18</v>
      </c>
      <c r="C13808" t="str">
        <v>Evening</v>
      </c>
      <c r="D13808">
        <v>33</v>
      </c>
      <c r="E13808" t="str">
        <f>IF(MOD(D13808,2)=0,"EVEN","ODD")</f>
        <v>ODD</v>
      </c>
      <c r="F13808" t="str">
        <f>IF(D13808&lt;=18,"LOW (1-18)","HIGH (19-36)")</f>
        <v>HIGH (19-36)</v>
      </c>
      <c r="G13808">
        <f>INT((D13808-1)/6)+1</f>
        <v>6</v>
      </c>
      <c r="H13808">
        <f>MOD(D13808-1,6)+1</f>
        <v>3</v>
      </c>
      <c r="I13808">
        <f>37-D13808</f>
        <v>4</v>
      </c>
      <c r="J13808">
        <f>ABS(D13808-D13809)</f>
        <v>2</v>
      </c>
    </row>
    <row r="13809">
      <c r="A13809">
        <v>13758</v>
      </c>
      <c r="B13809" t="str">
        <v>2015-03-18</v>
      </c>
      <c r="C13809" t="str">
        <v>Midday</v>
      </c>
      <c r="D13809">
        <v>31</v>
      </c>
      <c r="E13809" t="str">
        <f>IF(MOD(D13809,2)=0,"EVEN","ODD")</f>
        <v>ODD</v>
      </c>
      <c r="F13809" t="str">
        <f>IF(D13809&lt;=18,"LOW (1-18)","HIGH (19-36)")</f>
        <v>HIGH (19-36)</v>
      </c>
      <c r="G13809">
        <f>INT((D13809-1)/6)+1</f>
        <v>6</v>
      </c>
      <c r="H13809">
        <f>MOD(D13809-1,6)+1</f>
        <v>1</v>
      </c>
      <c r="I13809">
        <f>37-D13809</f>
        <v>6</v>
      </c>
      <c r="J13809">
        <f>ABS(D13809-D13810)</f>
        <v>27</v>
      </c>
    </row>
    <row r="13810">
      <c r="A13810">
        <v>13757</v>
      </c>
      <c r="B13810" t="str">
        <v>2015-03-18</v>
      </c>
      <c r="C13810" t="str">
        <v>Morning</v>
      </c>
      <c r="D13810">
        <v>4</v>
      </c>
      <c r="E13810" t="str">
        <f>IF(MOD(D13810,2)=0,"EVEN","ODD")</f>
        <v>EVEN</v>
      </c>
      <c r="F13810" t="str">
        <f>IF(D13810&lt;=18,"LOW (1-18)","HIGH (19-36)")</f>
        <v>LOW (1-18)</v>
      </c>
      <c r="G13810">
        <f>INT((D13810-1)/6)+1</f>
        <v>1</v>
      </c>
      <c r="H13810">
        <f>MOD(D13810-1,6)+1</f>
        <v>4</v>
      </c>
      <c r="I13810">
        <f>37-D13810</f>
        <v>33</v>
      </c>
      <c r="J13810">
        <f>ABS(D13810-D13811)</f>
        <v>18</v>
      </c>
    </row>
    <row r="13811">
      <c r="A13811">
        <v>13756</v>
      </c>
      <c r="B13811" t="str">
        <v>2015-03-17</v>
      </c>
      <c r="C13811" t="str">
        <v>Evening</v>
      </c>
      <c r="D13811">
        <v>22</v>
      </c>
      <c r="E13811" t="str">
        <f>IF(MOD(D13811,2)=0,"EVEN","ODD")</f>
        <v>EVEN</v>
      </c>
      <c r="F13811" t="str">
        <f>IF(D13811&lt;=18,"LOW (1-18)","HIGH (19-36)")</f>
        <v>HIGH (19-36)</v>
      </c>
      <c r="G13811">
        <f>INT((D13811-1)/6)+1</f>
        <v>4</v>
      </c>
      <c r="H13811">
        <f>MOD(D13811-1,6)+1</f>
        <v>4</v>
      </c>
      <c r="I13811">
        <f>37-D13811</f>
        <v>15</v>
      </c>
      <c r="J13811">
        <f>ABS(D13811-D13812)</f>
        <v>2</v>
      </c>
    </row>
    <row r="13812">
      <c r="A13812">
        <v>13755</v>
      </c>
      <c r="B13812" t="str">
        <v>2015-03-17</v>
      </c>
      <c r="C13812" t="str">
        <v>Midday</v>
      </c>
      <c r="D13812">
        <v>24</v>
      </c>
      <c r="E13812" t="str">
        <f>IF(MOD(D13812,2)=0,"EVEN","ODD")</f>
        <v>EVEN</v>
      </c>
      <c r="F13812" t="str">
        <f>IF(D13812&lt;=18,"LOW (1-18)","HIGH (19-36)")</f>
        <v>HIGH (19-36)</v>
      </c>
      <c r="G13812">
        <f>INT((D13812-1)/6)+1</f>
        <v>4</v>
      </c>
      <c r="H13812">
        <f>MOD(D13812-1,6)+1</f>
        <v>6</v>
      </c>
      <c r="I13812">
        <f>37-D13812</f>
        <v>13</v>
      </c>
      <c r="J13812">
        <f>ABS(D13812-D13813)</f>
        <v>0</v>
      </c>
    </row>
    <row r="13813">
      <c r="A13813">
        <v>13754</v>
      </c>
      <c r="B13813" t="str">
        <v>2015-03-17</v>
      </c>
      <c r="C13813" t="str">
        <v>Morning</v>
      </c>
      <c r="D13813">
        <v>24</v>
      </c>
      <c r="E13813" t="str">
        <f>IF(MOD(D13813,2)=0,"EVEN","ODD")</f>
        <v>EVEN</v>
      </c>
      <c r="F13813" t="str">
        <f>IF(D13813&lt;=18,"LOW (1-18)","HIGH (19-36)")</f>
        <v>HIGH (19-36)</v>
      </c>
      <c r="G13813">
        <f>INT((D13813-1)/6)+1</f>
        <v>4</v>
      </c>
      <c r="H13813">
        <f>MOD(D13813-1,6)+1</f>
        <v>6</v>
      </c>
      <c r="I13813">
        <f>37-D13813</f>
        <v>13</v>
      </c>
      <c r="J13813">
        <f>ABS(D13813-D13814)</f>
        <v>16</v>
      </c>
    </row>
    <row r="13814">
      <c r="A13814">
        <v>13753</v>
      </c>
      <c r="B13814" t="str">
        <v>2015-03-16</v>
      </c>
      <c r="C13814" t="str">
        <v>Evening</v>
      </c>
      <c r="D13814">
        <v>8</v>
      </c>
      <c r="E13814" t="str">
        <f>IF(MOD(D13814,2)=0,"EVEN","ODD")</f>
        <v>EVEN</v>
      </c>
      <c r="F13814" t="str">
        <f>IF(D13814&lt;=18,"LOW (1-18)","HIGH (19-36)")</f>
        <v>LOW (1-18)</v>
      </c>
      <c r="G13814">
        <f>INT((D13814-1)/6)+1</f>
        <v>2</v>
      </c>
      <c r="H13814">
        <f>MOD(D13814-1,6)+1</f>
        <v>2</v>
      </c>
      <c r="I13814">
        <f>37-D13814</f>
        <v>29</v>
      </c>
      <c r="J13814">
        <f>ABS(D13814-D13815)</f>
        <v>3</v>
      </c>
    </row>
    <row r="13815">
      <c r="A13815">
        <v>13752</v>
      </c>
      <c r="B13815" t="str">
        <v>2015-03-16</v>
      </c>
      <c r="C13815" t="str">
        <v>Midday</v>
      </c>
      <c r="D13815">
        <v>5</v>
      </c>
      <c r="E13815" t="str">
        <f>IF(MOD(D13815,2)=0,"EVEN","ODD")</f>
        <v>ODD</v>
      </c>
      <c r="F13815" t="str">
        <f>IF(D13815&lt;=18,"LOW (1-18)","HIGH (19-36)")</f>
        <v>LOW (1-18)</v>
      </c>
      <c r="G13815">
        <f>INT((D13815-1)/6)+1</f>
        <v>1</v>
      </c>
      <c r="H13815">
        <f>MOD(D13815-1,6)+1</f>
        <v>5</v>
      </c>
      <c r="I13815">
        <f>37-D13815</f>
        <v>32</v>
      </c>
      <c r="J13815">
        <f>ABS(D13815-D13816)</f>
        <v>31</v>
      </c>
    </row>
    <row r="13816">
      <c r="A13816">
        <v>13751</v>
      </c>
      <c r="B13816" t="str">
        <v>2015-03-16</v>
      </c>
      <c r="C13816" t="str">
        <v>Morning</v>
      </c>
      <c r="D13816">
        <v>36</v>
      </c>
      <c r="E13816" t="str">
        <f>IF(MOD(D13816,2)=0,"EVEN","ODD")</f>
        <v>EVEN</v>
      </c>
      <c r="F13816" t="str">
        <f>IF(D13816&lt;=18,"LOW (1-18)","HIGH (19-36)")</f>
        <v>HIGH (19-36)</v>
      </c>
      <c r="G13816">
        <f>INT((D13816-1)/6)+1</f>
        <v>6</v>
      </c>
      <c r="H13816">
        <f>MOD(D13816-1,6)+1</f>
        <v>6</v>
      </c>
      <c r="I13816">
        <f>37-D13816</f>
        <v>1</v>
      </c>
      <c r="J13816">
        <f>ABS(D13816-D13817)</f>
        <v>28</v>
      </c>
    </row>
    <row r="13817">
      <c r="A13817">
        <v>13750</v>
      </c>
      <c r="B13817" t="str">
        <v>2015-03-14</v>
      </c>
      <c r="C13817" t="str">
        <v>Evening</v>
      </c>
      <c r="D13817">
        <v>8</v>
      </c>
      <c r="E13817" t="str">
        <f>IF(MOD(D13817,2)=0,"EVEN","ODD")</f>
        <v>EVEN</v>
      </c>
      <c r="F13817" t="str">
        <f>IF(D13817&lt;=18,"LOW (1-18)","HIGH (19-36)")</f>
        <v>LOW (1-18)</v>
      </c>
      <c r="G13817">
        <f>INT((D13817-1)/6)+1</f>
        <v>2</v>
      </c>
      <c r="H13817">
        <f>MOD(D13817-1,6)+1</f>
        <v>2</v>
      </c>
      <c r="I13817">
        <f>37-D13817</f>
        <v>29</v>
      </c>
      <c r="J13817">
        <f>ABS(D13817-D13818)</f>
        <v>14</v>
      </c>
    </row>
    <row r="13818">
      <c r="A13818">
        <v>13749</v>
      </c>
      <c r="B13818" t="str">
        <v>2015-03-14</v>
      </c>
      <c r="C13818" t="str">
        <v>Midday</v>
      </c>
      <c r="D13818">
        <v>22</v>
      </c>
      <c r="E13818" t="str">
        <f>IF(MOD(D13818,2)=0,"EVEN","ODD")</f>
        <v>EVEN</v>
      </c>
      <c r="F13818" t="str">
        <f>IF(D13818&lt;=18,"LOW (1-18)","HIGH (19-36)")</f>
        <v>HIGH (19-36)</v>
      </c>
      <c r="G13818">
        <f>INT((D13818-1)/6)+1</f>
        <v>4</v>
      </c>
      <c r="H13818">
        <f>MOD(D13818-1,6)+1</f>
        <v>4</v>
      </c>
      <c r="I13818">
        <f>37-D13818</f>
        <v>15</v>
      </c>
      <c r="J13818">
        <f>ABS(D13818-D13819)</f>
        <v>1</v>
      </c>
    </row>
    <row r="13819">
      <c r="A13819">
        <v>13748</v>
      </c>
      <c r="B13819" t="str">
        <v>2015-03-14</v>
      </c>
      <c r="C13819" t="str">
        <v>Morning</v>
      </c>
      <c r="D13819">
        <v>21</v>
      </c>
      <c r="E13819" t="str">
        <f>IF(MOD(D13819,2)=0,"EVEN","ODD")</f>
        <v>ODD</v>
      </c>
      <c r="F13819" t="str">
        <f>IF(D13819&lt;=18,"LOW (1-18)","HIGH (19-36)")</f>
        <v>HIGH (19-36)</v>
      </c>
      <c r="G13819">
        <f>INT((D13819-1)/6)+1</f>
        <v>4</v>
      </c>
      <c r="H13819">
        <f>MOD(D13819-1,6)+1</f>
        <v>3</v>
      </c>
      <c r="I13819">
        <f>37-D13819</f>
        <v>16</v>
      </c>
      <c r="J13819">
        <f>ABS(D13819-D13820)</f>
        <v>8</v>
      </c>
    </row>
    <row r="13820">
      <c r="A13820">
        <v>13747</v>
      </c>
      <c r="B13820" t="str">
        <v>2015-03-13</v>
      </c>
      <c r="C13820" t="str">
        <v>Evening</v>
      </c>
      <c r="D13820">
        <v>29</v>
      </c>
      <c r="E13820" t="str">
        <f>IF(MOD(D13820,2)=0,"EVEN","ODD")</f>
        <v>ODD</v>
      </c>
      <c r="F13820" t="str">
        <f>IF(D13820&lt;=18,"LOW (1-18)","HIGH (19-36)")</f>
        <v>HIGH (19-36)</v>
      </c>
      <c r="G13820">
        <f>INT((D13820-1)/6)+1</f>
        <v>5</v>
      </c>
      <c r="H13820">
        <f>MOD(D13820-1,6)+1</f>
        <v>5</v>
      </c>
      <c r="I13820">
        <f>37-D13820</f>
        <v>8</v>
      </c>
      <c r="J13820">
        <f>ABS(D13820-D13821)</f>
        <v>22</v>
      </c>
    </row>
    <row r="13821">
      <c r="A13821">
        <v>13746</v>
      </c>
      <c r="B13821" t="str">
        <v>2015-03-13</v>
      </c>
      <c r="C13821" t="str">
        <v>Midday</v>
      </c>
      <c r="D13821">
        <v>7</v>
      </c>
      <c r="E13821" t="str">
        <f>IF(MOD(D13821,2)=0,"EVEN","ODD")</f>
        <v>ODD</v>
      </c>
      <c r="F13821" t="str">
        <f>IF(D13821&lt;=18,"LOW (1-18)","HIGH (19-36)")</f>
        <v>LOW (1-18)</v>
      </c>
      <c r="G13821">
        <f>INT((D13821-1)/6)+1</f>
        <v>2</v>
      </c>
      <c r="H13821">
        <f>MOD(D13821-1,6)+1</f>
        <v>1</v>
      </c>
      <c r="I13821">
        <f>37-D13821</f>
        <v>30</v>
      </c>
      <c r="J13821">
        <f>ABS(D13821-D13822)</f>
        <v>14</v>
      </c>
    </row>
    <row r="13822">
      <c r="A13822">
        <v>13745</v>
      </c>
      <c r="B13822" t="str">
        <v>2015-03-13</v>
      </c>
      <c r="C13822" t="str">
        <v>Morning</v>
      </c>
      <c r="D13822">
        <v>21</v>
      </c>
      <c r="E13822" t="str">
        <f>IF(MOD(D13822,2)=0,"EVEN","ODD")</f>
        <v>ODD</v>
      </c>
      <c r="F13822" t="str">
        <f>IF(D13822&lt;=18,"LOW (1-18)","HIGH (19-36)")</f>
        <v>HIGH (19-36)</v>
      </c>
      <c r="G13822">
        <f>INT((D13822-1)/6)+1</f>
        <v>4</v>
      </c>
      <c r="H13822">
        <f>MOD(D13822-1,6)+1</f>
        <v>3</v>
      </c>
      <c r="I13822">
        <f>37-D13822</f>
        <v>16</v>
      </c>
      <c r="J13822">
        <f>ABS(D13822-D13823)</f>
        <v>13</v>
      </c>
    </row>
    <row r="13823">
      <c r="A13823">
        <v>13744</v>
      </c>
      <c r="B13823" t="str">
        <v>2015-03-12</v>
      </c>
      <c r="C13823" t="str">
        <v>Evening</v>
      </c>
      <c r="D13823">
        <v>8</v>
      </c>
      <c r="E13823" t="str">
        <f>IF(MOD(D13823,2)=0,"EVEN","ODD")</f>
        <v>EVEN</v>
      </c>
      <c r="F13823" t="str">
        <f>IF(D13823&lt;=18,"LOW (1-18)","HIGH (19-36)")</f>
        <v>LOW (1-18)</v>
      </c>
      <c r="G13823">
        <f>INT((D13823-1)/6)+1</f>
        <v>2</v>
      </c>
      <c r="H13823">
        <f>MOD(D13823-1,6)+1</f>
        <v>2</v>
      </c>
      <c r="I13823">
        <f>37-D13823</f>
        <v>29</v>
      </c>
      <c r="J13823">
        <f>ABS(D13823-D13824)</f>
        <v>10</v>
      </c>
    </row>
    <row r="13824">
      <c r="A13824">
        <v>13743</v>
      </c>
      <c r="B13824" t="str">
        <v>2015-03-12</v>
      </c>
      <c r="C13824" t="str">
        <v>Midday</v>
      </c>
      <c r="D13824">
        <v>18</v>
      </c>
      <c r="E13824" t="str">
        <f>IF(MOD(D13824,2)=0,"EVEN","ODD")</f>
        <v>EVEN</v>
      </c>
      <c r="F13824" t="str">
        <f>IF(D13824&lt;=18,"LOW (1-18)","HIGH (19-36)")</f>
        <v>LOW (1-18)</v>
      </c>
      <c r="G13824">
        <f>INT((D13824-1)/6)+1</f>
        <v>3</v>
      </c>
      <c r="H13824">
        <f>MOD(D13824-1,6)+1</f>
        <v>6</v>
      </c>
      <c r="I13824">
        <f>37-D13824</f>
        <v>19</v>
      </c>
      <c r="J13824">
        <f>ABS(D13824-D13825)</f>
        <v>12</v>
      </c>
    </row>
    <row r="13825">
      <c r="A13825">
        <v>13742</v>
      </c>
      <c r="B13825" t="str">
        <v>2015-03-12</v>
      </c>
      <c r="C13825" t="str">
        <v>Morning</v>
      </c>
      <c r="D13825">
        <v>30</v>
      </c>
      <c r="E13825" t="str">
        <f>IF(MOD(D13825,2)=0,"EVEN","ODD")</f>
        <v>EVEN</v>
      </c>
      <c r="F13825" t="str">
        <f>IF(D13825&lt;=18,"LOW (1-18)","HIGH (19-36)")</f>
        <v>HIGH (19-36)</v>
      </c>
      <c r="G13825">
        <f>INT((D13825-1)/6)+1</f>
        <v>5</v>
      </c>
      <c r="H13825">
        <f>MOD(D13825-1,6)+1</f>
        <v>6</v>
      </c>
      <c r="I13825">
        <f>37-D13825</f>
        <v>7</v>
      </c>
      <c r="J13825">
        <f>ABS(D13825-D13826)</f>
        <v>20</v>
      </c>
    </row>
    <row r="13826">
      <c r="A13826">
        <v>13741</v>
      </c>
      <c r="B13826" t="str">
        <v>2015-03-11</v>
      </c>
      <c r="C13826" t="str">
        <v>Evening</v>
      </c>
      <c r="D13826">
        <v>10</v>
      </c>
      <c r="E13826" t="str">
        <f>IF(MOD(D13826,2)=0,"EVEN","ODD")</f>
        <v>EVEN</v>
      </c>
      <c r="F13826" t="str">
        <f>IF(D13826&lt;=18,"LOW (1-18)","HIGH (19-36)")</f>
        <v>LOW (1-18)</v>
      </c>
      <c r="G13826">
        <f>INT((D13826-1)/6)+1</f>
        <v>2</v>
      </c>
      <c r="H13826">
        <f>MOD(D13826-1,6)+1</f>
        <v>4</v>
      </c>
      <c r="I13826">
        <f>37-D13826</f>
        <v>27</v>
      </c>
      <c r="J13826">
        <f>ABS(D13826-D13827)</f>
        <v>16</v>
      </c>
    </row>
    <row r="13827">
      <c r="A13827">
        <v>13740</v>
      </c>
      <c r="B13827" t="str">
        <v>2015-03-11</v>
      </c>
      <c r="C13827" t="str">
        <v>Midday</v>
      </c>
      <c r="D13827">
        <v>26</v>
      </c>
      <c r="E13827" t="str">
        <f>IF(MOD(D13827,2)=0,"EVEN","ODD")</f>
        <v>EVEN</v>
      </c>
      <c r="F13827" t="str">
        <f>IF(D13827&lt;=18,"LOW (1-18)","HIGH (19-36)")</f>
        <v>HIGH (19-36)</v>
      </c>
      <c r="G13827">
        <f>INT((D13827-1)/6)+1</f>
        <v>5</v>
      </c>
      <c r="H13827">
        <f>MOD(D13827-1,6)+1</f>
        <v>2</v>
      </c>
      <c r="I13827">
        <f>37-D13827</f>
        <v>11</v>
      </c>
      <c r="J13827">
        <f>ABS(D13827-D13828)</f>
        <v>22</v>
      </c>
    </row>
    <row r="13828">
      <c r="A13828">
        <v>13739</v>
      </c>
      <c r="B13828" t="str">
        <v>2015-03-11</v>
      </c>
      <c r="C13828" t="str">
        <v>Morning</v>
      </c>
      <c r="D13828">
        <v>4</v>
      </c>
      <c r="E13828" t="str">
        <f>IF(MOD(D13828,2)=0,"EVEN","ODD")</f>
        <v>EVEN</v>
      </c>
      <c r="F13828" t="str">
        <f>IF(D13828&lt;=18,"LOW (1-18)","HIGH (19-36)")</f>
        <v>LOW (1-18)</v>
      </c>
      <c r="G13828">
        <f>INT((D13828-1)/6)+1</f>
        <v>1</v>
      </c>
      <c r="H13828">
        <f>MOD(D13828-1,6)+1</f>
        <v>4</v>
      </c>
      <c r="I13828">
        <f>37-D13828</f>
        <v>33</v>
      </c>
      <c r="J13828">
        <f>ABS(D13828-D13829)</f>
        <v>7</v>
      </c>
    </row>
    <row r="13829">
      <c r="A13829">
        <v>13738</v>
      </c>
      <c r="B13829" t="str">
        <v>2015-03-10</v>
      </c>
      <c r="C13829" t="str">
        <v>Evening</v>
      </c>
      <c r="D13829">
        <v>11</v>
      </c>
      <c r="E13829" t="str">
        <f>IF(MOD(D13829,2)=0,"EVEN","ODD")</f>
        <v>ODD</v>
      </c>
      <c r="F13829" t="str">
        <f>IF(D13829&lt;=18,"LOW (1-18)","HIGH (19-36)")</f>
        <v>LOW (1-18)</v>
      </c>
      <c r="G13829">
        <f>INT((D13829-1)/6)+1</f>
        <v>2</v>
      </c>
      <c r="H13829">
        <f>MOD(D13829-1,6)+1</f>
        <v>5</v>
      </c>
      <c r="I13829">
        <f>37-D13829</f>
        <v>26</v>
      </c>
      <c r="J13829">
        <f>ABS(D13829-D13830)</f>
        <v>2</v>
      </c>
    </row>
    <row r="13830">
      <c r="A13830">
        <v>13737</v>
      </c>
      <c r="B13830" t="str">
        <v>2015-03-10</v>
      </c>
      <c r="C13830" t="str">
        <v>Midday</v>
      </c>
      <c r="D13830">
        <v>13</v>
      </c>
      <c r="E13830" t="str">
        <f>IF(MOD(D13830,2)=0,"EVEN","ODD")</f>
        <v>ODD</v>
      </c>
      <c r="F13830" t="str">
        <f>IF(D13830&lt;=18,"LOW (1-18)","HIGH (19-36)")</f>
        <v>LOW (1-18)</v>
      </c>
      <c r="G13830">
        <f>INT((D13830-1)/6)+1</f>
        <v>3</v>
      </c>
      <c r="H13830">
        <f>MOD(D13830-1,6)+1</f>
        <v>1</v>
      </c>
      <c r="I13830">
        <f>37-D13830</f>
        <v>24</v>
      </c>
      <c r="J13830">
        <f>ABS(D13830-D13831)</f>
        <v>7</v>
      </c>
    </row>
    <row r="13831">
      <c r="A13831">
        <v>13736</v>
      </c>
      <c r="B13831" t="str">
        <v>2015-03-10</v>
      </c>
      <c r="C13831" t="str">
        <v>Morning</v>
      </c>
      <c r="D13831">
        <v>6</v>
      </c>
      <c r="E13831" t="str">
        <f>IF(MOD(D13831,2)=0,"EVEN","ODD")</f>
        <v>EVEN</v>
      </c>
      <c r="F13831" t="str">
        <f>IF(D13831&lt;=18,"LOW (1-18)","HIGH (19-36)")</f>
        <v>LOW (1-18)</v>
      </c>
      <c r="G13831">
        <f>INT((D13831-1)/6)+1</f>
        <v>1</v>
      </c>
      <c r="H13831">
        <f>MOD(D13831-1,6)+1</f>
        <v>6</v>
      </c>
      <c r="I13831">
        <f>37-D13831</f>
        <v>31</v>
      </c>
      <c r="J13831">
        <f>ABS(D13831-D13832)</f>
        <v>12</v>
      </c>
    </row>
    <row r="13832">
      <c r="A13832">
        <v>13735</v>
      </c>
      <c r="B13832" t="str">
        <v>2015-03-09</v>
      </c>
      <c r="C13832" t="str">
        <v>Evening</v>
      </c>
      <c r="D13832">
        <v>18</v>
      </c>
      <c r="E13832" t="str">
        <f>IF(MOD(D13832,2)=0,"EVEN","ODD")</f>
        <v>EVEN</v>
      </c>
      <c r="F13832" t="str">
        <f>IF(D13832&lt;=18,"LOW (1-18)","HIGH (19-36)")</f>
        <v>LOW (1-18)</v>
      </c>
      <c r="G13832">
        <f>INT((D13832-1)/6)+1</f>
        <v>3</v>
      </c>
      <c r="H13832">
        <f>MOD(D13832-1,6)+1</f>
        <v>6</v>
      </c>
      <c r="I13832">
        <f>37-D13832</f>
        <v>19</v>
      </c>
      <c r="J13832">
        <f>ABS(D13832-D13833)</f>
        <v>2</v>
      </c>
    </row>
    <row r="13833">
      <c r="A13833">
        <v>13734</v>
      </c>
      <c r="B13833" t="str">
        <v>2015-03-09</v>
      </c>
      <c r="C13833" t="str">
        <v>Midday</v>
      </c>
      <c r="D13833">
        <v>16</v>
      </c>
      <c r="E13833" t="str">
        <f>IF(MOD(D13833,2)=0,"EVEN","ODD")</f>
        <v>EVEN</v>
      </c>
      <c r="F13833" t="str">
        <f>IF(D13833&lt;=18,"LOW (1-18)","HIGH (19-36)")</f>
        <v>LOW (1-18)</v>
      </c>
      <c r="G13833">
        <f>INT((D13833-1)/6)+1</f>
        <v>3</v>
      </c>
      <c r="H13833">
        <f>MOD(D13833-1,6)+1</f>
        <v>4</v>
      </c>
      <c r="I13833">
        <f>37-D13833</f>
        <v>21</v>
      </c>
      <c r="J13833">
        <f>ABS(D13833-D13834)</f>
        <v>13</v>
      </c>
    </row>
    <row r="13834">
      <c r="A13834">
        <v>13733</v>
      </c>
      <c r="B13834" t="str">
        <v>2015-03-09</v>
      </c>
      <c r="C13834" t="str">
        <v>Morning</v>
      </c>
      <c r="D13834">
        <v>29</v>
      </c>
      <c r="E13834" t="str">
        <f>IF(MOD(D13834,2)=0,"EVEN","ODD")</f>
        <v>ODD</v>
      </c>
      <c r="F13834" t="str">
        <f>IF(D13834&lt;=18,"LOW (1-18)","HIGH (19-36)")</f>
        <v>HIGH (19-36)</v>
      </c>
      <c r="G13834">
        <f>INT((D13834-1)/6)+1</f>
        <v>5</v>
      </c>
      <c r="H13834">
        <f>MOD(D13834-1,6)+1</f>
        <v>5</v>
      </c>
      <c r="I13834">
        <f>37-D13834</f>
        <v>8</v>
      </c>
      <c r="J13834">
        <f>ABS(D13834-D13835)</f>
        <v>19</v>
      </c>
    </row>
    <row r="13835">
      <c r="A13835">
        <v>13732</v>
      </c>
      <c r="B13835" t="str">
        <v>2015-03-07</v>
      </c>
      <c r="C13835" t="str">
        <v>Evening</v>
      </c>
      <c r="D13835">
        <v>10</v>
      </c>
      <c r="E13835" t="str">
        <f>IF(MOD(D13835,2)=0,"EVEN","ODD")</f>
        <v>EVEN</v>
      </c>
      <c r="F13835" t="str">
        <f>IF(D13835&lt;=18,"LOW (1-18)","HIGH (19-36)")</f>
        <v>LOW (1-18)</v>
      </c>
      <c r="G13835">
        <f>INT((D13835-1)/6)+1</f>
        <v>2</v>
      </c>
      <c r="H13835">
        <f>MOD(D13835-1,6)+1</f>
        <v>4</v>
      </c>
      <c r="I13835">
        <f>37-D13835</f>
        <v>27</v>
      </c>
      <c r="J13835">
        <f>ABS(D13835-D13836)</f>
        <v>19</v>
      </c>
    </row>
    <row r="13836">
      <c r="A13836">
        <v>13731</v>
      </c>
      <c r="B13836" t="str">
        <v>2015-03-07</v>
      </c>
      <c r="C13836" t="str">
        <v>Midday</v>
      </c>
      <c r="D13836">
        <v>29</v>
      </c>
      <c r="E13836" t="str">
        <f>IF(MOD(D13836,2)=0,"EVEN","ODD")</f>
        <v>ODD</v>
      </c>
      <c r="F13836" t="str">
        <f>IF(D13836&lt;=18,"LOW (1-18)","HIGH (19-36)")</f>
        <v>HIGH (19-36)</v>
      </c>
      <c r="G13836">
        <f>INT((D13836-1)/6)+1</f>
        <v>5</v>
      </c>
      <c r="H13836">
        <f>MOD(D13836-1,6)+1</f>
        <v>5</v>
      </c>
      <c r="I13836">
        <f>37-D13836</f>
        <v>8</v>
      </c>
      <c r="J13836">
        <f>ABS(D13836-D13837)</f>
        <v>1</v>
      </c>
    </row>
    <row r="13837">
      <c r="A13837">
        <v>13730</v>
      </c>
      <c r="B13837" t="str">
        <v>2015-03-07</v>
      </c>
      <c r="C13837" t="str">
        <v>Morning</v>
      </c>
      <c r="D13837">
        <v>30</v>
      </c>
      <c r="E13837" t="str">
        <f>IF(MOD(D13837,2)=0,"EVEN","ODD")</f>
        <v>EVEN</v>
      </c>
      <c r="F13837" t="str">
        <f>IF(D13837&lt;=18,"LOW (1-18)","HIGH (19-36)")</f>
        <v>HIGH (19-36)</v>
      </c>
      <c r="G13837">
        <f>INT((D13837-1)/6)+1</f>
        <v>5</v>
      </c>
      <c r="H13837">
        <f>MOD(D13837-1,6)+1</f>
        <v>6</v>
      </c>
      <c r="I13837">
        <f>37-D13837</f>
        <v>7</v>
      </c>
      <c r="J13837">
        <f>ABS(D13837-D13838)</f>
        <v>3</v>
      </c>
    </row>
    <row r="13838">
      <c r="A13838">
        <v>13729</v>
      </c>
      <c r="B13838" t="str">
        <v>2015-03-06</v>
      </c>
      <c r="C13838" t="str">
        <v>Evening</v>
      </c>
      <c r="D13838">
        <v>27</v>
      </c>
      <c r="E13838" t="str">
        <f>IF(MOD(D13838,2)=0,"EVEN","ODD")</f>
        <v>ODD</v>
      </c>
      <c r="F13838" t="str">
        <f>IF(D13838&lt;=18,"LOW (1-18)","HIGH (19-36)")</f>
        <v>HIGH (19-36)</v>
      </c>
      <c r="G13838">
        <f>INT((D13838-1)/6)+1</f>
        <v>5</v>
      </c>
      <c r="H13838">
        <f>MOD(D13838-1,6)+1</f>
        <v>3</v>
      </c>
      <c r="I13838">
        <f>37-D13838</f>
        <v>10</v>
      </c>
      <c r="J13838">
        <f>ABS(D13838-D13839)</f>
        <v>15</v>
      </c>
    </row>
    <row r="13839">
      <c r="A13839">
        <v>13728</v>
      </c>
      <c r="B13839" t="str">
        <v>2015-03-06</v>
      </c>
      <c r="C13839" t="str">
        <v>Midday</v>
      </c>
      <c r="D13839">
        <v>12</v>
      </c>
      <c r="E13839" t="str">
        <f>IF(MOD(D13839,2)=0,"EVEN","ODD")</f>
        <v>EVEN</v>
      </c>
      <c r="F13839" t="str">
        <f>IF(D13839&lt;=18,"LOW (1-18)","HIGH (19-36)")</f>
        <v>LOW (1-18)</v>
      </c>
      <c r="G13839">
        <f>INT((D13839-1)/6)+1</f>
        <v>2</v>
      </c>
      <c r="H13839">
        <f>MOD(D13839-1,6)+1</f>
        <v>6</v>
      </c>
      <c r="I13839">
        <f>37-D13839</f>
        <v>25</v>
      </c>
      <c r="J13839">
        <f>ABS(D13839-D13840)</f>
        <v>16</v>
      </c>
    </row>
    <row r="13840">
      <c r="A13840">
        <v>13727</v>
      </c>
      <c r="B13840" t="str">
        <v>2015-03-06</v>
      </c>
      <c r="C13840" t="str">
        <v>Morning</v>
      </c>
      <c r="D13840">
        <v>28</v>
      </c>
      <c r="E13840" t="str">
        <f>IF(MOD(D13840,2)=0,"EVEN","ODD")</f>
        <v>EVEN</v>
      </c>
      <c r="F13840" t="str">
        <f>IF(D13840&lt;=18,"LOW (1-18)","HIGH (19-36)")</f>
        <v>HIGH (19-36)</v>
      </c>
      <c r="G13840">
        <f>INT((D13840-1)/6)+1</f>
        <v>5</v>
      </c>
      <c r="H13840">
        <f>MOD(D13840-1,6)+1</f>
        <v>4</v>
      </c>
      <c r="I13840">
        <f>37-D13840</f>
        <v>9</v>
      </c>
      <c r="J13840">
        <f>ABS(D13840-D13841)</f>
        <v>26</v>
      </c>
    </row>
    <row r="13841">
      <c r="A13841">
        <v>13726</v>
      </c>
      <c r="B13841" t="str">
        <v>2015-03-05</v>
      </c>
      <c r="C13841" t="str">
        <v>Evening</v>
      </c>
      <c r="D13841">
        <v>2</v>
      </c>
      <c r="E13841" t="str">
        <f>IF(MOD(D13841,2)=0,"EVEN","ODD")</f>
        <v>EVEN</v>
      </c>
      <c r="F13841" t="str">
        <f>IF(D13841&lt;=18,"LOW (1-18)","HIGH (19-36)")</f>
        <v>LOW (1-18)</v>
      </c>
      <c r="G13841">
        <f>INT((D13841-1)/6)+1</f>
        <v>1</v>
      </c>
      <c r="H13841">
        <f>MOD(D13841-1,6)+1</f>
        <v>2</v>
      </c>
      <c r="I13841">
        <f>37-D13841</f>
        <v>35</v>
      </c>
      <c r="J13841">
        <f>ABS(D13841-D13842)</f>
        <v>23</v>
      </c>
    </row>
    <row r="13842">
      <c r="A13842">
        <v>13725</v>
      </c>
      <c r="B13842" t="str">
        <v>2015-03-05</v>
      </c>
      <c r="C13842" t="str">
        <v>Midday</v>
      </c>
      <c r="D13842">
        <v>25</v>
      </c>
      <c r="E13842" t="str">
        <f>IF(MOD(D13842,2)=0,"EVEN","ODD")</f>
        <v>ODD</v>
      </c>
      <c r="F13842" t="str">
        <f>IF(D13842&lt;=18,"LOW (1-18)","HIGH (19-36)")</f>
        <v>HIGH (19-36)</v>
      </c>
      <c r="G13842">
        <f>INT((D13842-1)/6)+1</f>
        <v>5</v>
      </c>
      <c r="H13842">
        <f>MOD(D13842-1,6)+1</f>
        <v>1</v>
      </c>
      <c r="I13842">
        <f>37-D13842</f>
        <v>12</v>
      </c>
      <c r="J13842">
        <f>ABS(D13842-D13843)</f>
        <v>24</v>
      </c>
    </row>
    <row r="13843">
      <c r="A13843">
        <v>13724</v>
      </c>
      <c r="B13843" t="str">
        <v>2015-03-05</v>
      </c>
      <c r="C13843" t="str">
        <v>Morning</v>
      </c>
      <c r="D13843">
        <v>1</v>
      </c>
      <c r="E13843" t="str">
        <f>IF(MOD(D13843,2)=0,"EVEN","ODD")</f>
        <v>ODD</v>
      </c>
      <c r="F13843" t="str">
        <f>IF(D13843&lt;=18,"LOW (1-18)","HIGH (19-36)")</f>
        <v>LOW (1-18)</v>
      </c>
      <c r="G13843">
        <f>INT((D13843-1)/6)+1</f>
        <v>1</v>
      </c>
      <c r="H13843">
        <f>MOD(D13843-1,6)+1</f>
        <v>1</v>
      </c>
      <c r="I13843">
        <f>37-D13843</f>
        <v>36</v>
      </c>
      <c r="J13843">
        <f>ABS(D13843-D13844)</f>
        <v>4</v>
      </c>
    </row>
    <row r="13844">
      <c r="A13844">
        <v>13723</v>
      </c>
      <c r="B13844" t="str">
        <v>2015-03-04</v>
      </c>
      <c r="C13844" t="str">
        <v>Evening</v>
      </c>
      <c r="D13844">
        <v>5</v>
      </c>
      <c r="E13844" t="str">
        <f>IF(MOD(D13844,2)=0,"EVEN","ODD")</f>
        <v>ODD</v>
      </c>
      <c r="F13844" t="str">
        <f>IF(D13844&lt;=18,"LOW (1-18)","HIGH (19-36)")</f>
        <v>LOW (1-18)</v>
      </c>
      <c r="G13844">
        <f>INT((D13844-1)/6)+1</f>
        <v>1</v>
      </c>
      <c r="H13844">
        <f>MOD(D13844-1,6)+1</f>
        <v>5</v>
      </c>
      <c r="I13844">
        <f>37-D13844</f>
        <v>32</v>
      </c>
      <c r="J13844">
        <f>ABS(D13844-D13845)</f>
        <v>13</v>
      </c>
    </row>
    <row r="13845">
      <c r="A13845">
        <v>13722</v>
      </c>
      <c r="B13845" t="str">
        <v>2015-03-04</v>
      </c>
      <c r="C13845" t="str">
        <v>Midday</v>
      </c>
      <c r="D13845">
        <v>18</v>
      </c>
      <c r="E13845" t="str">
        <f>IF(MOD(D13845,2)=0,"EVEN","ODD")</f>
        <v>EVEN</v>
      </c>
      <c r="F13845" t="str">
        <f>IF(D13845&lt;=18,"LOW (1-18)","HIGH (19-36)")</f>
        <v>LOW (1-18)</v>
      </c>
      <c r="G13845">
        <f>INT((D13845-1)/6)+1</f>
        <v>3</v>
      </c>
      <c r="H13845">
        <f>MOD(D13845-1,6)+1</f>
        <v>6</v>
      </c>
      <c r="I13845">
        <f>37-D13845</f>
        <v>19</v>
      </c>
      <c r="J13845">
        <f>ABS(D13845-D13846)</f>
        <v>1</v>
      </c>
    </row>
    <row r="13846">
      <c r="A13846">
        <v>13721</v>
      </c>
      <c r="B13846" t="str">
        <v>2015-03-04</v>
      </c>
      <c r="C13846" t="str">
        <v>Morning</v>
      </c>
      <c r="D13846">
        <v>19</v>
      </c>
      <c r="E13846" t="str">
        <f>IF(MOD(D13846,2)=0,"EVEN","ODD")</f>
        <v>ODD</v>
      </c>
      <c r="F13846" t="str">
        <f>IF(D13846&lt;=18,"LOW (1-18)","HIGH (19-36)")</f>
        <v>HIGH (19-36)</v>
      </c>
      <c r="G13846">
        <f>INT((D13846-1)/6)+1</f>
        <v>4</v>
      </c>
      <c r="H13846">
        <f>MOD(D13846-1,6)+1</f>
        <v>1</v>
      </c>
      <c r="I13846">
        <f>37-D13846</f>
        <v>18</v>
      </c>
      <c r="J13846">
        <f>ABS(D13846-D13847)</f>
        <v>3</v>
      </c>
    </row>
    <row r="13847">
      <c r="A13847">
        <v>13720</v>
      </c>
      <c r="B13847" t="str">
        <v>2015-03-03</v>
      </c>
      <c r="C13847" t="str">
        <v>Evening</v>
      </c>
      <c r="D13847">
        <v>16</v>
      </c>
      <c r="E13847" t="str">
        <f>IF(MOD(D13847,2)=0,"EVEN","ODD")</f>
        <v>EVEN</v>
      </c>
      <c r="F13847" t="str">
        <f>IF(D13847&lt;=18,"LOW (1-18)","HIGH (19-36)")</f>
        <v>LOW (1-18)</v>
      </c>
      <c r="G13847">
        <f>INT((D13847-1)/6)+1</f>
        <v>3</v>
      </c>
      <c r="H13847">
        <f>MOD(D13847-1,6)+1</f>
        <v>4</v>
      </c>
      <c r="I13847">
        <f>37-D13847</f>
        <v>21</v>
      </c>
      <c r="J13847">
        <f>ABS(D13847-D13848)</f>
        <v>1</v>
      </c>
    </row>
    <row r="13848">
      <c r="A13848">
        <v>13719</v>
      </c>
      <c r="B13848" t="str">
        <v>2015-03-03</v>
      </c>
      <c r="C13848" t="str">
        <v>Midday</v>
      </c>
      <c r="D13848">
        <v>17</v>
      </c>
      <c r="E13848" t="str">
        <f>IF(MOD(D13848,2)=0,"EVEN","ODD")</f>
        <v>ODD</v>
      </c>
      <c r="F13848" t="str">
        <f>IF(D13848&lt;=18,"LOW (1-18)","HIGH (19-36)")</f>
        <v>LOW (1-18)</v>
      </c>
      <c r="G13848">
        <f>INT((D13848-1)/6)+1</f>
        <v>3</v>
      </c>
      <c r="H13848">
        <f>MOD(D13848-1,6)+1</f>
        <v>5</v>
      </c>
      <c r="I13848">
        <f>37-D13848</f>
        <v>20</v>
      </c>
      <c r="J13848">
        <f>ABS(D13848-D13849)</f>
        <v>5</v>
      </c>
    </row>
    <row r="13849">
      <c r="A13849">
        <v>13718</v>
      </c>
      <c r="B13849" t="str">
        <v>2015-03-03</v>
      </c>
      <c r="C13849" t="str">
        <v>Morning</v>
      </c>
      <c r="D13849">
        <v>12</v>
      </c>
      <c r="E13849" t="str">
        <f>IF(MOD(D13849,2)=0,"EVEN","ODD")</f>
        <v>EVEN</v>
      </c>
      <c r="F13849" t="str">
        <f>IF(D13849&lt;=18,"LOW (1-18)","HIGH (19-36)")</f>
        <v>LOW (1-18)</v>
      </c>
      <c r="G13849">
        <f>INT((D13849-1)/6)+1</f>
        <v>2</v>
      </c>
      <c r="H13849">
        <f>MOD(D13849-1,6)+1</f>
        <v>6</v>
      </c>
      <c r="I13849">
        <f>37-D13849</f>
        <v>25</v>
      </c>
      <c r="J13849">
        <f>ABS(D13849-D13850)</f>
        <v>3</v>
      </c>
    </row>
    <row r="13850">
      <c r="A13850">
        <v>13717</v>
      </c>
      <c r="B13850" t="str">
        <v>2015-03-02</v>
      </c>
      <c r="C13850" t="str">
        <v>Evening</v>
      </c>
      <c r="D13850">
        <v>9</v>
      </c>
      <c r="E13850" t="str">
        <f>IF(MOD(D13850,2)=0,"EVEN","ODD")</f>
        <v>ODD</v>
      </c>
      <c r="F13850" t="str">
        <f>IF(D13850&lt;=18,"LOW (1-18)","HIGH (19-36)")</f>
        <v>LOW (1-18)</v>
      </c>
      <c r="G13850">
        <f>INT((D13850-1)/6)+1</f>
        <v>2</v>
      </c>
      <c r="H13850">
        <f>MOD(D13850-1,6)+1</f>
        <v>3</v>
      </c>
      <c r="I13850">
        <f>37-D13850</f>
        <v>28</v>
      </c>
      <c r="J13850">
        <f>ABS(D13850-D13851)</f>
        <v>26</v>
      </c>
    </row>
    <row r="13851">
      <c r="A13851">
        <v>13716</v>
      </c>
      <c r="B13851" t="str">
        <v>2015-03-02</v>
      </c>
      <c r="C13851" t="str">
        <v>Midday</v>
      </c>
      <c r="D13851">
        <v>35</v>
      </c>
      <c r="E13851" t="str">
        <f>IF(MOD(D13851,2)=0,"EVEN","ODD")</f>
        <v>ODD</v>
      </c>
      <c r="F13851" t="str">
        <f>IF(D13851&lt;=18,"LOW (1-18)","HIGH (19-36)")</f>
        <v>HIGH (19-36)</v>
      </c>
      <c r="G13851">
        <f>INT((D13851-1)/6)+1</f>
        <v>6</v>
      </c>
      <c r="H13851">
        <f>MOD(D13851-1,6)+1</f>
        <v>5</v>
      </c>
      <c r="I13851">
        <f>37-D13851</f>
        <v>2</v>
      </c>
      <c r="J13851">
        <f>ABS(D13851-D13852)</f>
        <v>14</v>
      </c>
    </row>
    <row r="13852">
      <c r="A13852">
        <v>13715</v>
      </c>
      <c r="B13852" t="str">
        <v>2015-03-02</v>
      </c>
      <c r="C13852" t="str">
        <v>Morning</v>
      </c>
      <c r="D13852">
        <v>21</v>
      </c>
      <c r="E13852" t="str">
        <f>IF(MOD(D13852,2)=0,"EVEN","ODD")</f>
        <v>ODD</v>
      </c>
      <c r="F13852" t="str">
        <f>IF(D13852&lt;=18,"LOW (1-18)","HIGH (19-36)")</f>
        <v>HIGH (19-36)</v>
      </c>
      <c r="G13852">
        <f>INT((D13852-1)/6)+1</f>
        <v>4</v>
      </c>
      <c r="H13852">
        <f>MOD(D13852-1,6)+1</f>
        <v>3</v>
      </c>
      <c r="I13852">
        <f>37-D13852</f>
        <v>16</v>
      </c>
      <c r="J13852">
        <f>ABS(D13852-D13853)</f>
        <v>14</v>
      </c>
    </row>
    <row r="13853">
      <c r="A13853">
        <v>13714</v>
      </c>
      <c r="B13853" t="str">
        <v>2015-02-28</v>
      </c>
      <c r="C13853" t="str">
        <v>Evening</v>
      </c>
      <c r="D13853">
        <v>35</v>
      </c>
      <c r="E13853" t="str">
        <f>IF(MOD(D13853,2)=0,"EVEN","ODD")</f>
        <v>ODD</v>
      </c>
      <c r="F13853" t="str">
        <f>IF(D13853&lt;=18,"LOW (1-18)","HIGH (19-36)")</f>
        <v>HIGH (19-36)</v>
      </c>
      <c r="G13853">
        <f>INT((D13853-1)/6)+1</f>
        <v>6</v>
      </c>
      <c r="H13853">
        <f>MOD(D13853-1,6)+1</f>
        <v>5</v>
      </c>
      <c r="I13853">
        <f>37-D13853</f>
        <v>2</v>
      </c>
      <c r="J13853">
        <f>ABS(D13853-D13854)</f>
        <v>9</v>
      </c>
    </row>
    <row r="13854">
      <c r="A13854">
        <v>13713</v>
      </c>
      <c r="B13854" t="str">
        <v>2015-02-28</v>
      </c>
      <c r="C13854" t="str">
        <v>Midday</v>
      </c>
      <c r="D13854">
        <v>26</v>
      </c>
      <c r="E13854" t="str">
        <f>IF(MOD(D13854,2)=0,"EVEN","ODD")</f>
        <v>EVEN</v>
      </c>
      <c r="F13854" t="str">
        <f>IF(D13854&lt;=18,"LOW (1-18)","HIGH (19-36)")</f>
        <v>HIGH (19-36)</v>
      </c>
      <c r="G13854">
        <f>INT((D13854-1)/6)+1</f>
        <v>5</v>
      </c>
      <c r="H13854">
        <f>MOD(D13854-1,6)+1</f>
        <v>2</v>
      </c>
      <c r="I13854">
        <f>37-D13854</f>
        <v>11</v>
      </c>
      <c r="J13854">
        <f>ABS(D13854-D13855)</f>
        <v>5</v>
      </c>
    </row>
    <row r="13855">
      <c r="A13855">
        <v>13712</v>
      </c>
      <c r="B13855" t="str">
        <v>2015-02-28</v>
      </c>
      <c r="C13855" t="str">
        <v>Morning</v>
      </c>
      <c r="D13855">
        <v>21</v>
      </c>
      <c r="E13855" t="str">
        <f>IF(MOD(D13855,2)=0,"EVEN","ODD")</f>
        <v>ODD</v>
      </c>
      <c r="F13855" t="str">
        <f>IF(D13855&lt;=18,"LOW (1-18)","HIGH (19-36)")</f>
        <v>HIGH (19-36)</v>
      </c>
      <c r="G13855">
        <f>INT((D13855-1)/6)+1</f>
        <v>4</v>
      </c>
      <c r="H13855">
        <f>MOD(D13855-1,6)+1</f>
        <v>3</v>
      </c>
      <c r="I13855">
        <f>37-D13855</f>
        <v>16</v>
      </c>
      <c r="J13855">
        <f>ABS(D13855-D13856)</f>
        <v>15</v>
      </c>
    </row>
    <row r="13856">
      <c r="A13856">
        <v>13711</v>
      </c>
      <c r="B13856" t="str">
        <v>2015-02-27</v>
      </c>
      <c r="C13856" t="str">
        <v>Evening</v>
      </c>
      <c r="D13856">
        <v>6</v>
      </c>
      <c r="E13856" t="str">
        <f>IF(MOD(D13856,2)=0,"EVEN","ODD")</f>
        <v>EVEN</v>
      </c>
      <c r="F13856" t="str">
        <f>IF(D13856&lt;=18,"LOW (1-18)","HIGH (19-36)")</f>
        <v>LOW (1-18)</v>
      </c>
      <c r="G13856">
        <f>INT((D13856-1)/6)+1</f>
        <v>1</v>
      </c>
      <c r="H13856">
        <f>MOD(D13856-1,6)+1</f>
        <v>6</v>
      </c>
      <c r="I13856">
        <f>37-D13856</f>
        <v>31</v>
      </c>
      <c r="J13856">
        <f>ABS(D13856-D13857)</f>
        <v>28</v>
      </c>
    </row>
    <row r="13857">
      <c r="A13857">
        <v>13710</v>
      </c>
      <c r="B13857" t="str">
        <v>2015-02-27</v>
      </c>
      <c r="C13857" t="str">
        <v>Midday</v>
      </c>
      <c r="D13857">
        <v>34</v>
      </c>
      <c r="E13857" t="str">
        <f>IF(MOD(D13857,2)=0,"EVEN","ODD")</f>
        <v>EVEN</v>
      </c>
      <c r="F13857" t="str">
        <f>IF(D13857&lt;=18,"LOW (1-18)","HIGH (19-36)")</f>
        <v>HIGH (19-36)</v>
      </c>
      <c r="G13857">
        <f>INT((D13857-1)/6)+1</f>
        <v>6</v>
      </c>
      <c r="H13857">
        <f>MOD(D13857-1,6)+1</f>
        <v>4</v>
      </c>
      <c r="I13857">
        <f>37-D13857</f>
        <v>3</v>
      </c>
      <c r="J13857">
        <f>ABS(D13857-D13858)</f>
        <v>18</v>
      </c>
    </row>
    <row r="13858">
      <c r="A13858">
        <v>13709</v>
      </c>
      <c r="B13858" t="str">
        <v>2015-02-27</v>
      </c>
      <c r="C13858" t="str">
        <v>Morning</v>
      </c>
      <c r="D13858">
        <v>16</v>
      </c>
      <c r="E13858" t="str">
        <f>IF(MOD(D13858,2)=0,"EVEN","ODD")</f>
        <v>EVEN</v>
      </c>
      <c r="F13858" t="str">
        <f>IF(D13858&lt;=18,"LOW (1-18)","HIGH (19-36)")</f>
        <v>LOW (1-18)</v>
      </c>
      <c r="G13858">
        <f>INT((D13858-1)/6)+1</f>
        <v>3</v>
      </c>
      <c r="H13858">
        <f>MOD(D13858-1,6)+1</f>
        <v>4</v>
      </c>
      <c r="I13858">
        <f>37-D13858</f>
        <v>21</v>
      </c>
      <c r="J13858">
        <f>ABS(D13858-D13859)</f>
        <v>19</v>
      </c>
    </row>
    <row r="13859">
      <c r="A13859">
        <v>13708</v>
      </c>
      <c r="B13859" t="str">
        <v>2015-02-26</v>
      </c>
      <c r="C13859" t="str">
        <v>Evening</v>
      </c>
      <c r="D13859">
        <v>35</v>
      </c>
      <c r="E13859" t="str">
        <f>IF(MOD(D13859,2)=0,"EVEN","ODD")</f>
        <v>ODD</v>
      </c>
      <c r="F13859" t="str">
        <f>IF(D13859&lt;=18,"LOW (1-18)","HIGH (19-36)")</f>
        <v>HIGH (19-36)</v>
      </c>
      <c r="G13859">
        <f>INT((D13859-1)/6)+1</f>
        <v>6</v>
      </c>
      <c r="H13859">
        <f>MOD(D13859-1,6)+1</f>
        <v>5</v>
      </c>
      <c r="I13859">
        <f>37-D13859</f>
        <v>2</v>
      </c>
      <c r="J13859">
        <f>ABS(D13859-D13860)</f>
        <v>17</v>
      </c>
    </row>
    <row r="13860">
      <c r="A13860">
        <v>13707</v>
      </c>
      <c r="B13860" t="str">
        <v>2015-02-26</v>
      </c>
      <c r="C13860" t="str">
        <v>Midday</v>
      </c>
      <c r="D13860">
        <v>18</v>
      </c>
      <c r="E13860" t="str">
        <f>IF(MOD(D13860,2)=0,"EVEN","ODD")</f>
        <v>EVEN</v>
      </c>
      <c r="F13860" t="str">
        <f>IF(D13860&lt;=18,"LOW (1-18)","HIGH (19-36)")</f>
        <v>LOW (1-18)</v>
      </c>
      <c r="G13860">
        <f>INT((D13860-1)/6)+1</f>
        <v>3</v>
      </c>
      <c r="H13860">
        <f>MOD(D13860-1,6)+1</f>
        <v>6</v>
      </c>
      <c r="I13860">
        <f>37-D13860</f>
        <v>19</v>
      </c>
      <c r="J13860">
        <f>ABS(D13860-D13861)</f>
        <v>14</v>
      </c>
    </row>
    <row r="13861">
      <c r="A13861">
        <v>13706</v>
      </c>
      <c r="B13861" t="str">
        <v>2015-02-26</v>
      </c>
      <c r="C13861" t="str">
        <v>Morning</v>
      </c>
      <c r="D13861">
        <v>4</v>
      </c>
      <c r="E13861" t="str">
        <f>IF(MOD(D13861,2)=0,"EVEN","ODD")</f>
        <v>EVEN</v>
      </c>
      <c r="F13861" t="str">
        <f>IF(D13861&lt;=18,"LOW (1-18)","HIGH (19-36)")</f>
        <v>LOW (1-18)</v>
      </c>
      <c r="G13861">
        <f>INT((D13861-1)/6)+1</f>
        <v>1</v>
      </c>
      <c r="H13861">
        <f>MOD(D13861-1,6)+1</f>
        <v>4</v>
      </c>
      <c r="I13861">
        <f>37-D13861</f>
        <v>33</v>
      </c>
      <c r="J13861">
        <f>ABS(D13861-D13862)</f>
        <v>28</v>
      </c>
    </row>
    <row r="13862">
      <c r="A13862">
        <v>13705</v>
      </c>
      <c r="B13862" t="str">
        <v>2015-02-25</v>
      </c>
      <c r="C13862" t="str">
        <v>Evening</v>
      </c>
      <c r="D13862">
        <v>32</v>
      </c>
      <c r="E13862" t="str">
        <f>IF(MOD(D13862,2)=0,"EVEN","ODD")</f>
        <v>EVEN</v>
      </c>
      <c r="F13862" t="str">
        <f>IF(D13862&lt;=18,"LOW (1-18)","HIGH (19-36)")</f>
        <v>HIGH (19-36)</v>
      </c>
      <c r="G13862">
        <f>INT((D13862-1)/6)+1</f>
        <v>6</v>
      </c>
      <c r="H13862">
        <f>MOD(D13862-1,6)+1</f>
        <v>2</v>
      </c>
      <c r="I13862">
        <f>37-D13862</f>
        <v>5</v>
      </c>
      <c r="J13862">
        <f>ABS(D13862-D13863)</f>
        <v>1</v>
      </c>
    </row>
    <row r="13863">
      <c r="A13863">
        <v>13704</v>
      </c>
      <c r="B13863" t="str">
        <v>2015-02-25</v>
      </c>
      <c r="C13863" t="str">
        <v>Midday</v>
      </c>
      <c r="D13863">
        <v>31</v>
      </c>
      <c r="E13863" t="str">
        <f>IF(MOD(D13863,2)=0,"EVEN","ODD")</f>
        <v>ODD</v>
      </c>
      <c r="F13863" t="str">
        <f>IF(D13863&lt;=18,"LOW (1-18)","HIGH (19-36)")</f>
        <v>HIGH (19-36)</v>
      </c>
      <c r="G13863">
        <f>INT((D13863-1)/6)+1</f>
        <v>6</v>
      </c>
      <c r="H13863">
        <f>MOD(D13863-1,6)+1</f>
        <v>1</v>
      </c>
      <c r="I13863">
        <f>37-D13863</f>
        <v>6</v>
      </c>
      <c r="J13863">
        <f>ABS(D13863-D13864)</f>
        <v>17</v>
      </c>
    </row>
    <row r="13864">
      <c r="A13864">
        <v>13703</v>
      </c>
      <c r="B13864" t="str">
        <v>2015-02-25</v>
      </c>
      <c r="C13864" t="str">
        <v>Morning</v>
      </c>
      <c r="D13864">
        <v>14</v>
      </c>
      <c r="E13864" t="str">
        <f>IF(MOD(D13864,2)=0,"EVEN","ODD")</f>
        <v>EVEN</v>
      </c>
      <c r="F13864" t="str">
        <f>IF(D13864&lt;=18,"LOW (1-18)","HIGH (19-36)")</f>
        <v>LOW (1-18)</v>
      </c>
      <c r="G13864">
        <f>INT((D13864-1)/6)+1</f>
        <v>3</v>
      </c>
      <c r="H13864">
        <f>MOD(D13864-1,6)+1</f>
        <v>2</v>
      </c>
      <c r="I13864">
        <f>37-D13864</f>
        <v>23</v>
      </c>
      <c r="J13864">
        <f>ABS(D13864-D13865)</f>
        <v>8</v>
      </c>
    </row>
    <row r="13865">
      <c r="A13865">
        <v>13702</v>
      </c>
      <c r="B13865" t="str">
        <v>2015-02-24</v>
      </c>
      <c r="C13865" t="str">
        <v>Evening</v>
      </c>
      <c r="D13865">
        <v>22</v>
      </c>
      <c r="E13865" t="str">
        <f>IF(MOD(D13865,2)=0,"EVEN","ODD")</f>
        <v>EVEN</v>
      </c>
      <c r="F13865" t="str">
        <f>IF(D13865&lt;=18,"LOW (1-18)","HIGH (19-36)")</f>
        <v>HIGH (19-36)</v>
      </c>
      <c r="G13865">
        <f>INT((D13865-1)/6)+1</f>
        <v>4</v>
      </c>
      <c r="H13865">
        <f>MOD(D13865-1,6)+1</f>
        <v>4</v>
      </c>
      <c r="I13865">
        <f>37-D13865</f>
        <v>15</v>
      </c>
      <c r="J13865">
        <f>ABS(D13865-D13866)</f>
        <v>16</v>
      </c>
    </row>
    <row r="13866">
      <c r="A13866">
        <v>13701</v>
      </c>
      <c r="B13866" t="str">
        <v>2015-02-24</v>
      </c>
      <c r="C13866" t="str">
        <v>Midday</v>
      </c>
      <c r="D13866">
        <v>6</v>
      </c>
      <c r="E13866" t="str">
        <f>IF(MOD(D13866,2)=0,"EVEN","ODD")</f>
        <v>EVEN</v>
      </c>
      <c r="F13866" t="str">
        <f>IF(D13866&lt;=18,"LOW (1-18)","HIGH (19-36)")</f>
        <v>LOW (1-18)</v>
      </c>
      <c r="G13866">
        <f>INT((D13866-1)/6)+1</f>
        <v>1</v>
      </c>
      <c r="H13866">
        <f>MOD(D13866-1,6)+1</f>
        <v>6</v>
      </c>
      <c r="I13866">
        <f>37-D13866</f>
        <v>31</v>
      </c>
      <c r="J13866">
        <f>ABS(D13866-D13867)</f>
        <v>3</v>
      </c>
    </row>
    <row r="13867">
      <c r="A13867">
        <v>13700</v>
      </c>
      <c r="B13867" t="str">
        <v>2015-02-24</v>
      </c>
      <c r="C13867" t="str">
        <v>Morning</v>
      </c>
      <c r="D13867">
        <v>3</v>
      </c>
      <c r="E13867" t="str">
        <f>IF(MOD(D13867,2)=0,"EVEN","ODD")</f>
        <v>ODD</v>
      </c>
      <c r="F13867" t="str">
        <f>IF(D13867&lt;=18,"LOW (1-18)","HIGH (19-36)")</f>
        <v>LOW (1-18)</v>
      </c>
      <c r="G13867">
        <f>INT((D13867-1)/6)+1</f>
        <v>1</v>
      </c>
      <c r="H13867">
        <f>MOD(D13867-1,6)+1</f>
        <v>3</v>
      </c>
      <c r="I13867">
        <f>37-D13867</f>
        <v>34</v>
      </c>
      <c r="J13867">
        <f>ABS(D13867-D13868)</f>
        <v>14</v>
      </c>
    </row>
    <row r="13868">
      <c r="A13868">
        <v>13699</v>
      </c>
      <c r="B13868" t="str">
        <v>2015-02-23</v>
      </c>
      <c r="C13868" t="str">
        <v>Evening</v>
      </c>
      <c r="D13868">
        <v>17</v>
      </c>
      <c r="E13868" t="str">
        <f>IF(MOD(D13868,2)=0,"EVEN","ODD")</f>
        <v>ODD</v>
      </c>
      <c r="F13868" t="str">
        <f>IF(D13868&lt;=18,"LOW (1-18)","HIGH (19-36)")</f>
        <v>LOW (1-18)</v>
      </c>
      <c r="G13868">
        <f>INT((D13868-1)/6)+1</f>
        <v>3</v>
      </c>
      <c r="H13868">
        <f>MOD(D13868-1,6)+1</f>
        <v>5</v>
      </c>
      <c r="I13868">
        <f>37-D13868</f>
        <v>20</v>
      </c>
      <c r="J13868">
        <f>ABS(D13868-D13869)</f>
        <v>18</v>
      </c>
    </row>
    <row r="13869">
      <c r="A13869">
        <v>13698</v>
      </c>
      <c r="B13869" t="str">
        <v>2015-02-23</v>
      </c>
      <c r="C13869" t="str">
        <v>Midday</v>
      </c>
      <c r="D13869">
        <v>35</v>
      </c>
      <c r="E13869" t="str">
        <f>IF(MOD(D13869,2)=0,"EVEN","ODD")</f>
        <v>ODD</v>
      </c>
      <c r="F13869" t="str">
        <f>IF(D13869&lt;=18,"LOW (1-18)","HIGH (19-36)")</f>
        <v>HIGH (19-36)</v>
      </c>
      <c r="G13869">
        <f>INT((D13869-1)/6)+1</f>
        <v>6</v>
      </c>
      <c r="H13869">
        <f>MOD(D13869-1,6)+1</f>
        <v>5</v>
      </c>
      <c r="I13869">
        <f>37-D13869</f>
        <v>2</v>
      </c>
      <c r="J13869">
        <f>ABS(D13869-D13870)</f>
        <v>23</v>
      </c>
    </row>
    <row r="13870">
      <c r="A13870">
        <v>13697</v>
      </c>
      <c r="B13870" t="str">
        <v>2015-02-23</v>
      </c>
      <c r="C13870" t="str">
        <v>Morning</v>
      </c>
      <c r="D13870">
        <v>12</v>
      </c>
      <c r="E13870" t="str">
        <f>IF(MOD(D13870,2)=0,"EVEN","ODD")</f>
        <v>EVEN</v>
      </c>
      <c r="F13870" t="str">
        <f>IF(D13870&lt;=18,"LOW (1-18)","HIGH (19-36)")</f>
        <v>LOW (1-18)</v>
      </c>
      <c r="G13870">
        <f>INT((D13870-1)/6)+1</f>
        <v>2</v>
      </c>
      <c r="H13870">
        <f>MOD(D13870-1,6)+1</f>
        <v>6</v>
      </c>
      <c r="I13870">
        <f>37-D13870</f>
        <v>25</v>
      </c>
      <c r="J13870">
        <f>ABS(D13870-D13871)</f>
        <v>8</v>
      </c>
    </row>
    <row r="13871">
      <c r="A13871">
        <v>13696</v>
      </c>
      <c r="B13871" t="str">
        <v>2015-02-21</v>
      </c>
      <c r="C13871" t="str">
        <v>Evening</v>
      </c>
      <c r="D13871">
        <v>20</v>
      </c>
      <c r="E13871" t="str">
        <f>IF(MOD(D13871,2)=0,"EVEN","ODD")</f>
        <v>EVEN</v>
      </c>
      <c r="F13871" t="str">
        <f>IF(D13871&lt;=18,"LOW (1-18)","HIGH (19-36)")</f>
        <v>HIGH (19-36)</v>
      </c>
      <c r="G13871">
        <f>INT((D13871-1)/6)+1</f>
        <v>4</v>
      </c>
      <c r="H13871">
        <f>MOD(D13871-1,6)+1</f>
        <v>2</v>
      </c>
      <c r="I13871">
        <f>37-D13871</f>
        <v>17</v>
      </c>
      <c r="J13871">
        <f>ABS(D13871-D13872)</f>
        <v>14</v>
      </c>
    </row>
    <row r="13872">
      <c r="A13872">
        <v>13695</v>
      </c>
      <c r="B13872" t="str">
        <v>2015-02-21</v>
      </c>
      <c r="C13872" t="str">
        <v>Midday</v>
      </c>
      <c r="D13872">
        <v>6</v>
      </c>
      <c r="E13872" t="str">
        <f>IF(MOD(D13872,2)=0,"EVEN","ODD")</f>
        <v>EVEN</v>
      </c>
      <c r="F13872" t="str">
        <f>IF(D13872&lt;=18,"LOW (1-18)","HIGH (19-36)")</f>
        <v>LOW (1-18)</v>
      </c>
      <c r="G13872">
        <f>INT((D13872-1)/6)+1</f>
        <v>1</v>
      </c>
      <c r="H13872">
        <f>MOD(D13872-1,6)+1</f>
        <v>6</v>
      </c>
      <c r="I13872">
        <f>37-D13872</f>
        <v>31</v>
      </c>
      <c r="J13872">
        <f>ABS(D13872-D13873)</f>
        <v>15</v>
      </c>
    </row>
    <row r="13873">
      <c r="A13873">
        <v>13694</v>
      </c>
      <c r="B13873" t="str">
        <v>2015-02-21</v>
      </c>
      <c r="C13873" t="str">
        <v>Morning</v>
      </c>
      <c r="D13873">
        <v>21</v>
      </c>
      <c r="E13873" t="str">
        <f>IF(MOD(D13873,2)=0,"EVEN","ODD")</f>
        <v>ODD</v>
      </c>
      <c r="F13873" t="str">
        <f>IF(D13873&lt;=18,"LOW (1-18)","HIGH (19-36)")</f>
        <v>HIGH (19-36)</v>
      </c>
      <c r="G13873">
        <f>INT((D13873-1)/6)+1</f>
        <v>4</v>
      </c>
      <c r="H13873">
        <f>MOD(D13873-1,6)+1</f>
        <v>3</v>
      </c>
      <c r="I13873">
        <f>37-D13873</f>
        <v>16</v>
      </c>
      <c r="J13873">
        <f>ABS(D13873-D13874)</f>
        <v>18</v>
      </c>
    </row>
    <row r="13874">
      <c r="A13874">
        <v>13693</v>
      </c>
      <c r="B13874" t="str">
        <v>2015-02-20</v>
      </c>
      <c r="C13874" t="str">
        <v>Evening</v>
      </c>
      <c r="D13874">
        <v>3</v>
      </c>
      <c r="E13874" t="str">
        <f>IF(MOD(D13874,2)=0,"EVEN","ODD")</f>
        <v>ODD</v>
      </c>
      <c r="F13874" t="str">
        <f>IF(D13874&lt;=18,"LOW (1-18)","HIGH (19-36)")</f>
        <v>LOW (1-18)</v>
      </c>
      <c r="G13874">
        <f>INT((D13874-1)/6)+1</f>
        <v>1</v>
      </c>
      <c r="H13874">
        <f>MOD(D13874-1,6)+1</f>
        <v>3</v>
      </c>
      <c r="I13874">
        <f>37-D13874</f>
        <v>34</v>
      </c>
      <c r="J13874">
        <f>ABS(D13874-D13875)</f>
        <v>15</v>
      </c>
    </row>
    <row r="13875">
      <c r="A13875">
        <v>13692</v>
      </c>
      <c r="B13875" t="str">
        <v>2015-02-20</v>
      </c>
      <c r="C13875" t="str">
        <v>Midday</v>
      </c>
      <c r="D13875">
        <v>18</v>
      </c>
      <c r="E13875" t="str">
        <f>IF(MOD(D13875,2)=0,"EVEN","ODD")</f>
        <v>EVEN</v>
      </c>
      <c r="F13875" t="str">
        <f>IF(D13875&lt;=18,"LOW (1-18)","HIGH (19-36)")</f>
        <v>LOW (1-18)</v>
      </c>
      <c r="G13875">
        <f>INT((D13875-1)/6)+1</f>
        <v>3</v>
      </c>
      <c r="H13875">
        <f>MOD(D13875-1,6)+1</f>
        <v>6</v>
      </c>
      <c r="I13875">
        <f>37-D13875</f>
        <v>19</v>
      </c>
      <c r="J13875">
        <f>ABS(D13875-D13876)</f>
        <v>5</v>
      </c>
    </row>
    <row r="13876">
      <c r="A13876">
        <v>13691</v>
      </c>
      <c r="B13876" t="str">
        <v>2015-02-20</v>
      </c>
      <c r="C13876" t="str">
        <v>Morning</v>
      </c>
      <c r="D13876">
        <v>23</v>
      </c>
      <c r="E13876" t="str">
        <f>IF(MOD(D13876,2)=0,"EVEN","ODD")</f>
        <v>ODD</v>
      </c>
      <c r="F13876" t="str">
        <f>IF(D13876&lt;=18,"LOW (1-18)","HIGH (19-36)")</f>
        <v>HIGH (19-36)</v>
      </c>
      <c r="G13876">
        <f>INT((D13876-1)/6)+1</f>
        <v>4</v>
      </c>
      <c r="H13876">
        <f>MOD(D13876-1,6)+1</f>
        <v>5</v>
      </c>
      <c r="I13876">
        <f>37-D13876</f>
        <v>14</v>
      </c>
      <c r="J13876">
        <f>ABS(D13876-D13877)</f>
        <v>11</v>
      </c>
    </row>
    <row r="13877">
      <c r="A13877">
        <v>13690</v>
      </c>
      <c r="B13877" t="str">
        <v>2015-02-19</v>
      </c>
      <c r="C13877" t="str">
        <v>Evening</v>
      </c>
      <c r="D13877">
        <v>12</v>
      </c>
      <c r="E13877" t="str">
        <f>IF(MOD(D13877,2)=0,"EVEN","ODD")</f>
        <v>EVEN</v>
      </c>
      <c r="F13877" t="str">
        <f>IF(D13877&lt;=18,"LOW (1-18)","HIGH (19-36)")</f>
        <v>LOW (1-18)</v>
      </c>
      <c r="G13877">
        <f>INT((D13877-1)/6)+1</f>
        <v>2</v>
      </c>
      <c r="H13877">
        <f>MOD(D13877-1,6)+1</f>
        <v>6</v>
      </c>
      <c r="I13877">
        <f>37-D13877</f>
        <v>25</v>
      </c>
      <c r="J13877">
        <f>ABS(D13877-D13878)</f>
        <v>14</v>
      </c>
    </row>
    <row r="13878">
      <c r="A13878">
        <v>13689</v>
      </c>
      <c r="B13878" t="str">
        <v>2015-02-19</v>
      </c>
      <c r="C13878" t="str">
        <v>Midday</v>
      </c>
      <c r="D13878">
        <v>26</v>
      </c>
      <c r="E13878" t="str">
        <f>IF(MOD(D13878,2)=0,"EVEN","ODD")</f>
        <v>EVEN</v>
      </c>
      <c r="F13878" t="str">
        <f>IF(D13878&lt;=18,"LOW (1-18)","HIGH (19-36)")</f>
        <v>HIGH (19-36)</v>
      </c>
      <c r="G13878">
        <f>INT((D13878-1)/6)+1</f>
        <v>5</v>
      </c>
      <c r="H13878">
        <f>MOD(D13878-1,6)+1</f>
        <v>2</v>
      </c>
      <c r="I13878">
        <f>37-D13878</f>
        <v>11</v>
      </c>
      <c r="J13878">
        <f>ABS(D13878-D13879)</f>
        <v>10</v>
      </c>
    </row>
    <row r="13879">
      <c r="A13879">
        <v>13688</v>
      </c>
      <c r="B13879" t="str">
        <v>2015-02-19</v>
      </c>
      <c r="C13879" t="str">
        <v>Morning</v>
      </c>
      <c r="D13879">
        <v>16</v>
      </c>
      <c r="E13879" t="str">
        <f>IF(MOD(D13879,2)=0,"EVEN","ODD")</f>
        <v>EVEN</v>
      </c>
      <c r="F13879" t="str">
        <f>IF(D13879&lt;=18,"LOW (1-18)","HIGH (19-36)")</f>
        <v>LOW (1-18)</v>
      </c>
      <c r="G13879">
        <f>INT((D13879-1)/6)+1</f>
        <v>3</v>
      </c>
      <c r="H13879">
        <f>MOD(D13879-1,6)+1</f>
        <v>4</v>
      </c>
      <c r="I13879">
        <f>37-D13879</f>
        <v>21</v>
      </c>
      <c r="J13879">
        <f>ABS(D13879-D13880)</f>
        <v>7</v>
      </c>
    </row>
    <row r="13880">
      <c r="A13880">
        <v>13687</v>
      </c>
      <c r="B13880" t="str">
        <v>2015-02-18</v>
      </c>
      <c r="C13880" t="str">
        <v>Evening</v>
      </c>
      <c r="D13880">
        <v>9</v>
      </c>
      <c r="E13880" t="str">
        <f>IF(MOD(D13880,2)=0,"EVEN","ODD")</f>
        <v>ODD</v>
      </c>
      <c r="F13880" t="str">
        <f>IF(D13880&lt;=18,"LOW (1-18)","HIGH (19-36)")</f>
        <v>LOW (1-18)</v>
      </c>
      <c r="G13880">
        <f>INT((D13880-1)/6)+1</f>
        <v>2</v>
      </c>
      <c r="H13880">
        <f>MOD(D13880-1,6)+1</f>
        <v>3</v>
      </c>
      <c r="I13880">
        <f>37-D13880</f>
        <v>28</v>
      </c>
      <c r="J13880">
        <f>ABS(D13880-D13881)</f>
        <v>13</v>
      </c>
    </row>
    <row r="13881">
      <c r="A13881">
        <v>13686</v>
      </c>
      <c r="B13881" t="str">
        <v>2015-02-18</v>
      </c>
      <c r="C13881" t="str">
        <v>Midday</v>
      </c>
      <c r="D13881">
        <v>22</v>
      </c>
      <c r="E13881" t="str">
        <f>IF(MOD(D13881,2)=0,"EVEN","ODD")</f>
        <v>EVEN</v>
      </c>
      <c r="F13881" t="str">
        <f>IF(D13881&lt;=18,"LOW (1-18)","HIGH (19-36)")</f>
        <v>HIGH (19-36)</v>
      </c>
      <c r="G13881">
        <f>INT((D13881-1)/6)+1</f>
        <v>4</v>
      </c>
      <c r="H13881">
        <f>MOD(D13881-1,6)+1</f>
        <v>4</v>
      </c>
      <c r="I13881">
        <f>37-D13881</f>
        <v>15</v>
      </c>
      <c r="J13881">
        <f>ABS(D13881-D13882)</f>
        <v>4</v>
      </c>
    </row>
    <row r="13882">
      <c r="A13882">
        <v>13685</v>
      </c>
      <c r="B13882" t="str">
        <v>2015-02-18</v>
      </c>
      <c r="C13882" t="str">
        <v>Morning</v>
      </c>
      <c r="D13882">
        <v>18</v>
      </c>
      <c r="E13882" t="str">
        <f>IF(MOD(D13882,2)=0,"EVEN","ODD")</f>
        <v>EVEN</v>
      </c>
      <c r="F13882" t="str">
        <f>IF(D13882&lt;=18,"LOW (1-18)","HIGH (19-36)")</f>
        <v>LOW (1-18)</v>
      </c>
      <c r="G13882">
        <f>INT((D13882-1)/6)+1</f>
        <v>3</v>
      </c>
      <c r="H13882">
        <f>MOD(D13882-1,6)+1</f>
        <v>6</v>
      </c>
      <c r="I13882">
        <f>37-D13882</f>
        <v>19</v>
      </c>
      <c r="J13882">
        <f>ABS(D13882-D13883)</f>
        <v>1</v>
      </c>
    </row>
    <row r="13883">
      <c r="A13883">
        <v>13684</v>
      </c>
      <c r="B13883" t="str">
        <v>2015-02-17</v>
      </c>
      <c r="C13883" t="str">
        <v>Evening</v>
      </c>
      <c r="D13883">
        <v>19</v>
      </c>
      <c r="E13883" t="str">
        <f>IF(MOD(D13883,2)=0,"EVEN","ODD")</f>
        <v>ODD</v>
      </c>
      <c r="F13883" t="str">
        <f>IF(D13883&lt;=18,"LOW (1-18)","HIGH (19-36)")</f>
        <v>HIGH (19-36)</v>
      </c>
      <c r="G13883">
        <f>INT((D13883-1)/6)+1</f>
        <v>4</v>
      </c>
      <c r="H13883">
        <f>MOD(D13883-1,6)+1</f>
        <v>1</v>
      </c>
      <c r="I13883">
        <f>37-D13883</f>
        <v>18</v>
      </c>
      <c r="J13883">
        <f>ABS(D13883-D13884)</f>
        <v>15</v>
      </c>
    </row>
    <row r="13884">
      <c r="A13884">
        <v>13683</v>
      </c>
      <c r="B13884" t="str">
        <v>2015-02-17</v>
      </c>
      <c r="C13884" t="str">
        <v>Midday</v>
      </c>
      <c r="D13884">
        <v>34</v>
      </c>
      <c r="E13884" t="str">
        <f>IF(MOD(D13884,2)=0,"EVEN","ODD")</f>
        <v>EVEN</v>
      </c>
      <c r="F13884" t="str">
        <f>IF(D13884&lt;=18,"LOW (1-18)","HIGH (19-36)")</f>
        <v>HIGH (19-36)</v>
      </c>
      <c r="G13884">
        <f>INT((D13884-1)/6)+1</f>
        <v>6</v>
      </c>
      <c r="H13884">
        <f>MOD(D13884-1,6)+1</f>
        <v>4</v>
      </c>
      <c r="I13884">
        <f>37-D13884</f>
        <v>3</v>
      </c>
      <c r="J13884">
        <f>ABS(D13884-D13885)</f>
        <v>5</v>
      </c>
    </row>
    <row r="13885">
      <c r="A13885">
        <v>13682</v>
      </c>
      <c r="B13885" t="str">
        <v>2015-02-17</v>
      </c>
      <c r="C13885" t="str">
        <v>Morning</v>
      </c>
      <c r="D13885">
        <v>29</v>
      </c>
      <c r="E13885" t="str">
        <f>IF(MOD(D13885,2)=0,"EVEN","ODD")</f>
        <v>ODD</v>
      </c>
      <c r="F13885" t="str">
        <f>IF(D13885&lt;=18,"LOW (1-18)","HIGH (19-36)")</f>
        <v>HIGH (19-36)</v>
      </c>
      <c r="G13885">
        <f>INT((D13885-1)/6)+1</f>
        <v>5</v>
      </c>
      <c r="H13885">
        <f>MOD(D13885-1,6)+1</f>
        <v>5</v>
      </c>
      <c r="I13885">
        <f>37-D13885</f>
        <v>8</v>
      </c>
      <c r="J13885">
        <f>ABS(D13885-D13886)</f>
        <v>4</v>
      </c>
    </row>
    <row r="13886">
      <c r="A13886">
        <v>13681</v>
      </c>
      <c r="B13886" t="str">
        <v>2015-02-16</v>
      </c>
      <c r="C13886" t="str">
        <v>Evening</v>
      </c>
      <c r="D13886">
        <v>33</v>
      </c>
      <c r="E13886" t="str">
        <f>IF(MOD(D13886,2)=0,"EVEN","ODD")</f>
        <v>ODD</v>
      </c>
      <c r="F13886" t="str">
        <f>IF(D13886&lt;=18,"LOW (1-18)","HIGH (19-36)")</f>
        <v>HIGH (19-36)</v>
      </c>
      <c r="G13886">
        <f>INT((D13886-1)/6)+1</f>
        <v>6</v>
      </c>
      <c r="H13886">
        <f>MOD(D13886-1,6)+1</f>
        <v>3</v>
      </c>
      <c r="I13886">
        <f>37-D13886</f>
        <v>4</v>
      </c>
      <c r="J13886">
        <f>ABS(D13886-D13887)</f>
        <v>3</v>
      </c>
    </row>
    <row r="13887">
      <c r="A13887">
        <v>13680</v>
      </c>
      <c r="B13887" t="str">
        <v>2015-02-16</v>
      </c>
      <c r="C13887" t="str">
        <v>Midday</v>
      </c>
      <c r="D13887">
        <v>30</v>
      </c>
      <c r="E13887" t="str">
        <f>IF(MOD(D13887,2)=0,"EVEN","ODD")</f>
        <v>EVEN</v>
      </c>
      <c r="F13887" t="str">
        <f>IF(D13887&lt;=18,"LOW (1-18)","HIGH (19-36)")</f>
        <v>HIGH (19-36)</v>
      </c>
      <c r="G13887">
        <f>INT((D13887-1)/6)+1</f>
        <v>5</v>
      </c>
      <c r="H13887">
        <f>MOD(D13887-1,6)+1</f>
        <v>6</v>
      </c>
      <c r="I13887">
        <f>37-D13887</f>
        <v>7</v>
      </c>
      <c r="J13887">
        <f>ABS(D13887-D13888)</f>
        <v>14</v>
      </c>
    </row>
    <row r="13888">
      <c r="A13888">
        <v>13679</v>
      </c>
      <c r="B13888" t="str">
        <v>2015-02-16</v>
      </c>
      <c r="C13888" t="str">
        <v>Morning</v>
      </c>
      <c r="D13888">
        <v>16</v>
      </c>
      <c r="E13888" t="str">
        <f>IF(MOD(D13888,2)=0,"EVEN","ODD")</f>
        <v>EVEN</v>
      </c>
      <c r="F13888" t="str">
        <f>IF(D13888&lt;=18,"LOW (1-18)","HIGH (19-36)")</f>
        <v>LOW (1-18)</v>
      </c>
      <c r="G13888">
        <f>INT((D13888-1)/6)+1</f>
        <v>3</v>
      </c>
      <c r="H13888">
        <f>MOD(D13888-1,6)+1</f>
        <v>4</v>
      </c>
      <c r="I13888">
        <f>37-D13888</f>
        <v>21</v>
      </c>
      <c r="J13888">
        <f>ABS(D13888-D13889)</f>
        <v>20</v>
      </c>
    </row>
    <row r="13889">
      <c r="A13889">
        <v>13678</v>
      </c>
      <c r="B13889" t="str">
        <v>2015-02-14</v>
      </c>
      <c r="C13889" t="str">
        <v>Evening</v>
      </c>
      <c r="D13889">
        <v>36</v>
      </c>
      <c r="E13889" t="str">
        <f>IF(MOD(D13889,2)=0,"EVEN","ODD")</f>
        <v>EVEN</v>
      </c>
      <c r="F13889" t="str">
        <f>IF(D13889&lt;=18,"LOW (1-18)","HIGH (19-36)")</f>
        <v>HIGH (19-36)</v>
      </c>
      <c r="G13889">
        <f>INT((D13889-1)/6)+1</f>
        <v>6</v>
      </c>
      <c r="H13889">
        <f>MOD(D13889-1,6)+1</f>
        <v>6</v>
      </c>
      <c r="I13889">
        <f>37-D13889</f>
        <v>1</v>
      </c>
      <c r="J13889">
        <f>ABS(D13889-D13890)</f>
        <v>23</v>
      </c>
    </row>
    <row r="13890">
      <c r="A13890">
        <v>13677</v>
      </c>
      <c r="B13890" t="str">
        <v>2015-02-14</v>
      </c>
      <c r="C13890" t="str">
        <v>Midday</v>
      </c>
      <c r="D13890">
        <v>13</v>
      </c>
      <c r="E13890" t="str">
        <f>IF(MOD(D13890,2)=0,"EVEN","ODD")</f>
        <v>ODD</v>
      </c>
      <c r="F13890" t="str">
        <f>IF(D13890&lt;=18,"LOW (1-18)","HIGH (19-36)")</f>
        <v>LOW (1-18)</v>
      </c>
      <c r="G13890">
        <f>INT((D13890-1)/6)+1</f>
        <v>3</v>
      </c>
      <c r="H13890">
        <f>MOD(D13890-1,6)+1</f>
        <v>1</v>
      </c>
      <c r="I13890">
        <f>37-D13890</f>
        <v>24</v>
      </c>
      <c r="J13890">
        <f>ABS(D13890-D13891)</f>
        <v>7</v>
      </c>
    </row>
    <row r="13891">
      <c r="A13891">
        <v>13676</v>
      </c>
      <c r="B13891" t="str">
        <v>2015-02-14</v>
      </c>
      <c r="C13891" t="str">
        <v>Morning</v>
      </c>
      <c r="D13891">
        <v>20</v>
      </c>
      <c r="E13891" t="str">
        <f>IF(MOD(D13891,2)=0,"EVEN","ODD")</f>
        <v>EVEN</v>
      </c>
      <c r="F13891" t="str">
        <f>IF(D13891&lt;=18,"LOW (1-18)","HIGH (19-36)")</f>
        <v>HIGH (19-36)</v>
      </c>
      <c r="G13891">
        <f>INT((D13891-1)/6)+1</f>
        <v>4</v>
      </c>
      <c r="H13891">
        <f>MOD(D13891-1,6)+1</f>
        <v>2</v>
      </c>
      <c r="I13891">
        <f>37-D13891</f>
        <v>17</v>
      </c>
      <c r="J13891">
        <f>ABS(D13891-D13892)</f>
        <v>17</v>
      </c>
    </row>
    <row r="13892">
      <c r="A13892">
        <v>13675</v>
      </c>
      <c r="B13892" t="str">
        <v>2015-02-13</v>
      </c>
      <c r="C13892" t="str">
        <v>Evening</v>
      </c>
      <c r="D13892">
        <v>3</v>
      </c>
      <c r="E13892" t="str">
        <f>IF(MOD(D13892,2)=0,"EVEN","ODD")</f>
        <v>ODD</v>
      </c>
      <c r="F13892" t="str">
        <f>IF(D13892&lt;=18,"LOW (1-18)","HIGH (19-36)")</f>
        <v>LOW (1-18)</v>
      </c>
      <c r="G13892">
        <f>INT((D13892-1)/6)+1</f>
        <v>1</v>
      </c>
      <c r="H13892">
        <f>MOD(D13892-1,6)+1</f>
        <v>3</v>
      </c>
      <c r="I13892">
        <f>37-D13892</f>
        <v>34</v>
      </c>
      <c r="J13892">
        <f>ABS(D13892-D13893)</f>
        <v>25</v>
      </c>
    </row>
    <row r="13893">
      <c r="A13893">
        <v>13674</v>
      </c>
      <c r="B13893" t="str">
        <v>2015-02-13</v>
      </c>
      <c r="C13893" t="str">
        <v>Midday</v>
      </c>
      <c r="D13893">
        <v>28</v>
      </c>
      <c r="E13893" t="str">
        <f>IF(MOD(D13893,2)=0,"EVEN","ODD")</f>
        <v>EVEN</v>
      </c>
      <c r="F13893" t="str">
        <f>IF(D13893&lt;=18,"LOW (1-18)","HIGH (19-36)")</f>
        <v>HIGH (19-36)</v>
      </c>
      <c r="G13893">
        <f>INT((D13893-1)/6)+1</f>
        <v>5</v>
      </c>
      <c r="H13893">
        <f>MOD(D13893-1,6)+1</f>
        <v>4</v>
      </c>
      <c r="I13893">
        <f>37-D13893</f>
        <v>9</v>
      </c>
      <c r="J13893">
        <f>ABS(D13893-D13894)</f>
        <v>13</v>
      </c>
    </row>
    <row r="13894">
      <c r="A13894">
        <v>13673</v>
      </c>
      <c r="B13894" t="str">
        <v>2015-02-13</v>
      </c>
      <c r="C13894" t="str">
        <v>Morning</v>
      </c>
      <c r="D13894">
        <v>15</v>
      </c>
      <c r="E13894" t="str">
        <f>IF(MOD(D13894,2)=0,"EVEN","ODD")</f>
        <v>ODD</v>
      </c>
      <c r="F13894" t="str">
        <f>IF(D13894&lt;=18,"LOW (1-18)","HIGH (19-36)")</f>
        <v>LOW (1-18)</v>
      </c>
      <c r="G13894">
        <f>INT((D13894-1)/6)+1</f>
        <v>3</v>
      </c>
      <c r="H13894">
        <f>MOD(D13894-1,6)+1</f>
        <v>3</v>
      </c>
      <c r="I13894">
        <f>37-D13894</f>
        <v>22</v>
      </c>
      <c r="J13894">
        <f>ABS(D13894-D13895)</f>
        <v>15</v>
      </c>
    </row>
    <row r="13895">
      <c r="A13895">
        <v>13672</v>
      </c>
      <c r="B13895" t="str">
        <v>2015-02-12</v>
      </c>
      <c r="C13895" t="str">
        <v>Evening</v>
      </c>
      <c r="D13895">
        <v>30</v>
      </c>
      <c r="E13895" t="str">
        <f>IF(MOD(D13895,2)=0,"EVEN","ODD")</f>
        <v>EVEN</v>
      </c>
      <c r="F13895" t="str">
        <f>IF(D13895&lt;=18,"LOW (1-18)","HIGH (19-36)")</f>
        <v>HIGH (19-36)</v>
      </c>
      <c r="G13895">
        <f>INT((D13895-1)/6)+1</f>
        <v>5</v>
      </c>
      <c r="H13895">
        <f>MOD(D13895-1,6)+1</f>
        <v>6</v>
      </c>
      <c r="I13895">
        <f>37-D13895</f>
        <v>7</v>
      </c>
      <c r="J13895">
        <f>ABS(D13895-D13896)</f>
        <v>17</v>
      </c>
    </row>
    <row r="13896">
      <c r="A13896">
        <v>13671</v>
      </c>
      <c r="B13896" t="str">
        <v>2015-02-12</v>
      </c>
      <c r="C13896" t="str">
        <v>Midday</v>
      </c>
      <c r="D13896">
        <v>13</v>
      </c>
      <c r="E13896" t="str">
        <f>IF(MOD(D13896,2)=0,"EVEN","ODD")</f>
        <v>ODD</v>
      </c>
      <c r="F13896" t="str">
        <f>IF(D13896&lt;=18,"LOW (1-18)","HIGH (19-36)")</f>
        <v>LOW (1-18)</v>
      </c>
      <c r="G13896">
        <f>INT((D13896-1)/6)+1</f>
        <v>3</v>
      </c>
      <c r="H13896">
        <f>MOD(D13896-1,6)+1</f>
        <v>1</v>
      </c>
      <c r="I13896">
        <f>37-D13896</f>
        <v>24</v>
      </c>
      <c r="J13896">
        <f>ABS(D13896-D13897)</f>
        <v>2</v>
      </c>
    </row>
    <row r="13897">
      <c r="A13897">
        <v>13670</v>
      </c>
      <c r="B13897" t="str">
        <v>2015-02-12</v>
      </c>
      <c r="C13897" t="str">
        <v>Morning</v>
      </c>
      <c r="D13897">
        <v>11</v>
      </c>
      <c r="E13897" t="str">
        <f>IF(MOD(D13897,2)=0,"EVEN","ODD")</f>
        <v>ODD</v>
      </c>
      <c r="F13897" t="str">
        <f>IF(D13897&lt;=18,"LOW (1-18)","HIGH (19-36)")</f>
        <v>LOW (1-18)</v>
      </c>
      <c r="G13897">
        <f>INT((D13897-1)/6)+1</f>
        <v>2</v>
      </c>
      <c r="H13897">
        <f>MOD(D13897-1,6)+1</f>
        <v>5</v>
      </c>
      <c r="I13897">
        <f>37-D13897</f>
        <v>26</v>
      </c>
      <c r="J13897">
        <f>ABS(D13897-D13898)</f>
        <v>9</v>
      </c>
    </row>
    <row r="13898">
      <c r="A13898">
        <v>13669</v>
      </c>
      <c r="B13898" t="str">
        <v>2015-02-11</v>
      </c>
      <c r="C13898" t="str">
        <v>Evening</v>
      </c>
      <c r="D13898">
        <v>20</v>
      </c>
      <c r="E13898" t="str">
        <f>IF(MOD(D13898,2)=0,"EVEN","ODD")</f>
        <v>EVEN</v>
      </c>
      <c r="F13898" t="str">
        <f>IF(D13898&lt;=18,"LOW (1-18)","HIGH (19-36)")</f>
        <v>HIGH (19-36)</v>
      </c>
      <c r="G13898">
        <f>INT((D13898-1)/6)+1</f>
        <v>4</v>
      </c>
      <c r="H13898">
        <f>MOD(D13898-1,6)+1</f>
        <v>2</v>
      </c>
      <c r="I13898">
        <f>37-D13898</f>
        <v>17</v>
      </c>
      <c r="J13898">
        <f>ABS(D13898-D13899)</f>
        <v>15</v>
      </c>
    </row>
    <row r="13899">
      <c r="A13899">
        <v>13668</v>
      </c>
      <c r="B13899" t="str">
        <v>2015-02-11</v>
      </c>
      <c r="C13899" t="str">
        <v>Midday</v>
      </c>
      <c r="D13899">
        <v>5</v>
      </c>
      <c r="E13899" t="str">
        <f>IF(MOD(D13899,2)=0,"EVEN","ODD")</f>
        <v>ODD</v>
      </c>
      <c r="F13899" t="str">
        <f>IF(D13899&lt;=18,"LOW (1-18)","HIGH (19-36)")</f>
        <v>LOW (1-18)</v>
      </c>
      <c r="G13899">
        <f>INT((D13899-1)/6)+1</f>
        <v>1</v>
      </c>
      <c r="H13899">
        <f>MOD(D13899-1,6)+1</f>
        <v>5</v>
      </c>
      <c r="I13899">
        <f>37-D13899</f>
        <v>32</v>
      </c>
      <c r="J13899">
        <f>ABS(D13899-D13900)</f>
        <v>5</v>
      </c>
    </row>
    <row r="13900">
      <c r="A13900">
        <v>13667</v>
      </c>
      <c r="B13900" t="str">
        <v>2015-02-11</v>
      </c>
      <c r="C13900" t="str">
        <v>Morning</v>
      </c>
      <c r="D13900">
        <v>10</v>
      </c>
      <c r="E13900" t="str">
        <f>IF(MOD(D13900,2)=0,"EVEN","ODD")</f>
        <v>EVEN</v>
      </c>
      <c r="F13900" t="str">
        <f>IF(D13900&lt;=18,"LOW (1-18)","HIGH (19-36)")</f>
        <v>LOW (1-18)</v>
      </c>
      <c r="G13900">
        <f>INT((D13900-1)/6)+1</f>
        <v>2</v>
      </c>
      <c r="H13900">
        <f>MOD(D13900-1,6)+1</f>
        <v>4</v>
      </c>
      <c r="I13900">
        <f>37-D13900</f>
        <v>27</v>
      </c>
      <c r="J13900">
        <f>ABS(D13900-D13901)</f>
        <v>23</v>
      </c>
    </row>
    <row r="13901">
      <c r="A13901">
        <v>13666</v>
      </c>
      <c r="B13901" t="str">
        <v>2015-02-10</v>
      </c>
      <c r="C13901" t="str">
        <v>Evening</v>
      </c>
      <c r="D13901">
        <v>33</v>
      </c>
      <c r="E13901" t="str">
        <f>IF(MOD(D13901,2)=0,"EVEN","ODD")</f>
        <v>ODD</v>
      </c>
      <c r="F13901" t="str">
        <f>IF(D13901&lt;=18,"LOW (1-18)","HIGH (19-36)")</f>
        <v>HIGH (19-36)</v>
      </c>
      <c r="G13901">
        <f>INT((D13901-1)/6)+1</f>
        <v>6</v>
      </c>
      <c r="H13901">
        <f>MOD(D13901-1,6)+1</f>
        <v>3</v>
      </c>
      <c r="I13901">
        <f>37-D13901</f>
        <v>4</v>
      </c>
      <c r="J13901">
        <f>ABS(D13901-D13902)</f>
        <v>16</v>
      </c>
    </row>
    <row r="13902">
      <c r="A13902">
        <v>13665</v>
      </c>
      <c r="B13902" t="str">
        <v>2015-02-10</v>
      </c>
      <c r="C13902" t="str">
        <v>Midday</v>
      </c>
      <c r="D13902">
        <v>17</v>
      </c>
      <c r="E13902" t="str">
        <f>IF(MOD(D13902,2)=0,"EVEN","ODD")</f>
        <v>ODD</v>
      </c>
      <c r="F13902" t="str">
        <f>IF(D13902&lt;=18,"LOW (1-18)","HIGH (19-36)")</f>
        <v>LOW (1-18)</v>
      </c>
      <c r="G13902">
        <f>INT((D13902-1)/6)+1</f>
        <v>3</v>
      </c>
      <c r="H13902">
        <f>MOD(D13902-1,6)+1</f>
        <v>5</v>
      </c>
      <c r="I13902">
        <f>37-D13902</f>
        <v>20</v>
      </c>
      <c r="J13902">
        <f>ABS(D13902-D13903)</f>
        <v>3</v>
      </c>
    </row>
    <row r="13903">
      <c r="A13903">
        <v>13664</v>
      </c>
      <c r="B13903" t="str">
        <v>2015-02-10</v>
      </c>
      <c r="C13903" t="str">
        <v>Morning</v>
      </c>
      <c r="D13903">
        <v>20</v>
      </c>
      <c r="E13903" t="str">
        <f>IF(MOD(D13903,2)=0,"EVEN","ODD")</f>
        <v>EVEN</v>
      </c>
      <c r="F13903" t="str">
        <f>IF(D13903&lt;=18,"LOW (1-18)","HIGH (19-36)")</f>
        <v>HIGH (19-36)</v>
      </c>
      <c r="G13903">
        <f>INT((D13903-1)/6)+1</f>
        <v>4</v>
      </c>
      <c r="H13903">
        <f>MOD(D13903-1,6)+1</f>
        <v>2</v>
      </c>
      <c r="I13903">
        <f>37-D13903</f>
        <v>17</v>
      </c>
      <c r="J13903">
        <f>ABS(D13903-D13904)</f>
        <v>14</v>
      </c>
    </row>
    <row r="13904">
      <c r="A13904">
        <v>13663</v>
      </c>
      <c r="B13904" t="str">
        <v>2015-02-09</v>
      </c>
      <c r="C13904" t="str">
        <v>Evening</v>
      </c>
      <c r="D13904">
        <v>34</v>
      </c>
      <c r="E13904" t="str">
        <f>IF(MOD(D13904,2)=0,"EVEN","ODD")</f>
        <v>EVEN</v>
      </c>
      <c r="F13904" t="str">
        <f>IF(D13904&lt;=18,"LOW (1-18)","HIGH (19-36)")</f>
        <v>HIGH (19-36)</v>
      </c>
      <c r="G13904">
        <f>INT((D13904-1)/6)+1</f>
        <v>6</v>
      </c>
      <c r="H13904">
        <f>MOD(D13904-1,6)+1</f>
        <v>4</v>
      </c>
      <c r="I13904">
        <f>37-D13904</f>
        <v>3</v>
      </c>
      <c r="J13904">
        <f>ABS(D13904-D13905)</f>
        <v>15</v>
      </c>
    </row>
    <row r="13905">
      <c r="A13905">
        <v>13662</v>
      </c>
      <c r="B13905" t="str">
        <v>2015-02-09</v>
      </c>
      <c r="C13905" t="str">
        <v>Midday</v>
      </c>
      <c r="D13905">
        <v>19</v>
      </c>
      <c r="E13905" t="str">
        <f>IF(MOD(D13905,2)=0,"EVEN","ODD")</f>
        <v>ODD</v>
      </c>
      <c r="F13905" t="str">
        <f>IF(D13905&lt;=18,"LOW (1-18)","HIGH (19-36)")</f>
        <v>HIGH (19-36)</v>
      </c>
      <c r="G13905">
        <f>INT((D13905-1)/6)+1</f>
        <v>4</v>
      </c>
      <c r="H13905">
        <f>MOD(D13905-1,6)+1</f>
        <v>1</v>
      </c>
      <c r="I13905">
        <f>37-D13905</f>
        <v>18</v>
      </c>
      <c r="J13905">
        <f>ABS(D13905-D13906)</f>
        <v>16</v>
      </c>
    </row>
    <row r="13906">
      <c r="A13906">
        <v>13661</v>
      </c>
      <c r="B13906" t="str">
        <v>2015-02-09</v>
      </c>
      <c r="C13906" t="str">
        <v>Morning</v>
      </c>
      <c r="D13906">
        <v>3</v>
      </c>
      <c r="E13906" t="str">
        <f>IF(MOD(D13906,2)=0,"EVEN","ODD")</f>
        <v>ODD</v>
      </c>
      <c r="F13906" t="str">
        <f>IF(D13906&lt;=18,"LOW (1-18)","HIGH (19-36)")</f>
        <v>LOW (1-18)</v>
      </c>
      <c r="G13906">
        <f>INT((D13906-1)/6)+1</f>
        <v>1</v>
      </c>
      <c r="H13906">
        <f>MOD(D13906-1,6)+1</f>
        <v>3</v>
      </c>
      <c r="I13906">
        <f>37-D13906</f>
        <v>34</v>
      </c>
      <c r="J13906">
        <f>ABS(D13906-D13907)</f>
        <v>18</v>
      </c>
    </row>
    <row r="13907">
      <c r="A13907">
        <v>13660</v>
      </c>
      <c r="B13907" t="str">
        <v>2015-02-07</v>
      </c>
      <c r="C13907" t="str">
        <v>Evening</v>
      </c>
      <c r="D13907">
        <v>21</v>
      </c>
      <c r="E13907" t="str">
        <f>IF(MOD(D13907,2)=0,"EVEN","ODD")</f>
        <v>ODD</v>
      </c>
      <c r="F13907" t="str">
        <f>IF(D13907&lt;=18,"LOW (1-18)","HIGH (19-36)")</f>
        <v>HIGH (19-36)</v>
      </c>
      <c r="G13907">
        <f>INT((D13907-1)/6)+1</f>
        <v>4</v>
      </c>
      <c r="H13907">
        <f>MOD(D13907-1,6)+1</f>
        <v>3</v>
      </c>
      <c r="I13907">
        <f>37-D13907</f>
        <v>16</v>
      </c>
      <c r="J13907">
        <f>ABS(D13907-D13908)</f>
        <v>0</v>
      </c>
    </row>
    <row r="13908">
      <c r="A13908">
        <v>13659</v>
      </c>
      <c r="B13908" t="str">
        <v>2015-02-07</v>
      </c>
      <c r="C13908" t="str">
        <v>Midday</v>
      </c>
      <c r="D13908">
        <v>21</v>
      </c>
      <c r="E13908" t="str">
        <f>IF(MOD(D13908,2)=0,"EVEN","ODD")</f>
        <v>ODD</v>
      </c>
      <c r="F13908" t="str">
        <f>IF(D13908&lt;=18,"LOW (1-18)","HIGH (19-36)")</f>
        <v>HIGH (19-36)</v>
      </c>
      <c r="G13908">
        <f>INT((D13908-1)/6)+1</f>
        <v>4</v>
      </c>
      <c r="H13908">
        <f>MOD(D13908-1,6)+1</f>
        <v>3</v>
      </c>
      <c r="I13908">
        <f>37-D13908</f>
        <v>16</v>
      </c>
      <c r="J13908">
        <f>ABS(D13908-D13909)</f>
        <v>5</v>
      </c>
    </row>
    <row r="13909">
      <c r="A13909">
        <v>13658</v>
      </c>
      <c r="B13909" t="str">
        <v>2015-02-07</v>
      </c>
      <c r="C13909" t="str">
        <v>Morning</v>
      </c>
      <c r="D13909">
        <v>16</v>
      </c>
      <c r="E13909" t="str">
        <f>IF(MOD(D13909,2)=0,"EVEN","ODD")</f>
        <v>EVEN</v>
      </c>
      <c r="F13909" t="str">
        <f>IF(D13909&lt;=18,"LOW (1-18)","HIGH (19-36)")</f>
        <v>LOW (1-18)</v>
      </c>
      <c r="G13909">
        <f>INT((D13909-1)/6)+1</f>
        <v>3</v>
      </c>
      <c r="H13909">
        <f>MOD(D13909-1,6)+1</f>
        <v>4</v>
      </c>
      <c r="I13909">
        <f>37-D13909</f>
        <v>21</v>
      </c>
      <c r="J13909">
        <f>ABS(D13909-D13910)</f>
        <v>9</v>
      </c>
    </row>
    <row r="13910">
      <c r="A13910">
        <v>13657</v>
      </c>
      <c r="B13910" t="str">
        <v>2015-02-06</v>
      </c>
      <c r="C13910" t="str">
        <v>Evening</v>
      </c>
      <c r="D13910">
        <v>7</v>
      </c>
      <c r="E13910" t="str">
        <f>IF(MOD(D13910,2)=0,"EVEN","ODD")</f>
        <v>ODD</v>
      </c>
      <c r="F13910" t="str">
        <f>IF(D13910&lt;=18,"LOW (1-18)","HIGH (19-36)")</f>
        <v>LOW (1-18)</v>
      </c>
      <c r="G13910">
        <f>INT((D13910-1)/6)+1</f>
        <v>2</v>
      </c>
      <c r="H13910">
        <f>MOD(D13910-1,6)+1</f>
        <v>1</v>
      </c>
      <c r="I13910">
        <f>37-D13910</f>
        <v>30</v>
      </c>
      <c r="J13910">
        <f>ABS(D13910-D13911)</f>
        <v>22</v>
      </c>
    </row>
    <row r="13911">
      <c r="A13911">
        <v>13656</v>
      </c>
      <c r="B13911" t="str">
        <v>2015-02-06</v>
      </c>
      <c r="C13911" t="str">
        <v>Midday</v>
      </c>
      <c r="D13911">
        <v>29</v>
      </c>
      <c r="E13911" t="str">
        <f>IF(MOD(D13911,2)=0,"EVEN","ODD")</f>
        <v>ODD</v>
      </c>
      <c r="F13911" t="str">
        <f>IF(D13911&lt;=18,"LOW (1-18)","HIGH (19-36)")</f>
        <v>HIGH (19-36)</v>
      </c>
      <c r="G13911">
        <f>INT((D13911-1)/6)+1</f>
        <v>5</v>
      </c>
      <c r="H13911">
        <f>MOD(D13911-1,6)+1</f>
        <v>5</v>
      </c>
      <c r="I13911">
        <f>37-D13911</f>
        <v>8</v>
      </c>
      <c r="J13911">
        <f>ABS(D13911-D13912)</f>
        <v>6</v>
      </c>
    </row>
    <row r="13912">
      <c r="A13912">
        <v>13655</v>
      </c>
      <c r="B13912" t="str">
        <v>2015-02-06</v>
      </c>
      <c r="C13912" t="str">
        <v>Morning</v>
      </c>
      <c r="D13912">
        <v>35</v>
      </c>
      <c r="E13912" t="str">
        <f>IF(MOD(D13912,2)=0,"EVEN","ODD")</f>
        <v>ODD</v>
      </c>
      <c r="F13912" t="str">
        <f>IF(D13912&lt;=18,"LOW (1-18)","HIGH (19-36)")</f>
        <v>HIGH (19-36)</v>
      </c>
      <c r="G13912">
        <f>INT((D13912-1)/6)+1</f>
        <v>6</v>
      </c>
      <c r="H13912">
        <f>MOD(D13912-1,6)+1</f>
        <v>5</v>
      </c>
      <c r="I13912">
        <f>37-D13912</f>
        <v>2</v>
      </c>
      <c r="J13912">
        <f>ABS(D13912-D13913)</f>
        <v>9</v>
      </c>
    </row>
    <row r="13913">
      <c r="A13913">
        <v>13654</v>
      </c>
      <c r="B13913" t="str">
        <v>2015-02-05</v>
      </c>
      <c r="C13913" t="str">
        <v>Evening</v>
      </c>
      <c r="D13913">
        <v>26</v>
      </c>
      <c r="E13913" t="str">
        <f>IF(MOD(D13913,2)=0,"EVEN","ODD")</f>
        <v>EVEN</v>
      </c>
      <c r="F13913" t="str">
        <f>IF(D13913&lt;=18,"LOW (1-18)","HIGH (19-36)")</f>
        <v>HIGH (19-36)</v>
      </c>
      <c r="G13913">
        <f>INT((D13913-1)/6)+1</f>
        <v>5</v>
      </c>
      <c r="H13913">
        <f>MOD(D13913-1,6)+1</f>
        <v>2</v>
      </c>
      <c r="I13913">
        <f>37-D13913</f>
        <v>11</v>
      </c>
      <c r="J13913">
        <f>ABS(D13913-D13914)</f>
        <v>15</v>
      </c>
    </row>
    <row r="13914">
      <c r="A13914">
        <v>13653</v>
      </c>
      <c r="B13914" t="str">
        <v>2015-02-05</v>
      </c>
      <c r="C13914" t="str">
        <v>Midday</v>
      </c>
      <c r="D13914">
        <v>11</v>
      </c>
      <c r="E13914" t="str">
        <f>IF(MOD(D13914,2)=0,"EVEN","ODD")</f>
        <v>ODD</v>
      </c>
      <c r="F13914" t="str">
        <f>IF(D13914&lt;=18,"LOW (1-18)","HIGH (19-36)")</f>
        <v>LOW (1-18)</v>
      </c>
      <c r="G13914">
        <f>INT((D13914-1)/6)+1</f>
        <v>2</v>
      </c>
      <c r="H13914">
        <f>MOD(D13914-1,6)+1</f>
        <v>5</v>
      </c>
      <c r="I13914">
        <f>37-D13914</f>
        <v>26</v>
      </c>
      <c r="J13914">
        <f>ABS(D13914-D13915)</f>
        <v>7</v>
      </c>
    </row>
    <row r="13915">
      <c r="A13915">
        <v>13652</v>
      </c>
      <c r="B13915" t="str">
        <v>2015-02-05</v>
      </c>
      <c r="C13915" t="str">
        <v>Morning</v>
      </c>
      <c r="D13915">
        <v>4</v>
      </c>
      <c r="E13915" t="str">
        <f>IF(MOD(D13915,2)=0,"EVEN","ODD")</f>
        <v>EVEN</v>
      </c>
      <c r="F13915" t="str">
        <f>IF(D13915&lt;=18,"LOW (1-18)","HIGH (19-36)")</f>
        <v>LOW (1-18)</v>
      </c>
      <c r="G13915">
        <f>INT((D13915-1)/6)+1</f>
        <v>1</v>
      </c>
      <c r="H13915">
        <f>MOD(D13915-1,6)+1</f>
        <v>4</v>
      </c>
      <c r="I13915">
        <f>37-D13915</f>
        <v>33</v>
      </c>
      <c r="J13915">
        <f>ABS(D13915-D13916)</f>
        <v>5</v>
      </c>
    </row>
    <row r="13916">
      <c r="A13916">
        <v>13651</v>
      </c>
      <c r="B13916" t="str">
        <v>2015-02-04</v>
      </c>
      <c r="C13916" t="str">
        <v>Evening</v>
      </c>
      <c r="D13916">
        <v>9</v>
      </c>
      <c r="E13916" t="str">
        <f>IF(MOD(D13916,2)=0,"EVEN","ODD")</f>
        <v>ODD</v>
      </c>
      <c r="F13916" t="str">
        <f>IF(D13916&lt;=18,"LOW (1-18)","HIGH (19-36)")</f>
        <v>LOW (1-18)</v>
      </c>
      <c r="G13916">
        <f>INT((D13916-1)/6)+1</f>
        <v>2</v>
      </c>
      <c r="H13916">
        <f>MOD(D13916-1,6)+1</f>
        <v>3</v>
      </c>
      <c r="I13916">
        <f>37-D13916</f>
        <v>28</v>
      </c>
      <c r="J13916">
        <f>ABS(D13916-D13917)</f>
        <v>5</v>
      </c>
    </row>
    <row r="13917">
      <c r="A13917">
        <v>13650</v>
      </c>
      <c r="B13917" t="str">
        <v>2015-02-04</v>
      </c>
      <c r="C13917" t="str">
        <v>Midday</v>
      </c>
      <c r="D13917">
        <v>4</v>
      </c>
      <c r="E13917" t="str">
        <f>IF(MOD(D13917,2)=0,"EVEN","ODD")</f>
        <v>EVEN</v>
      </c>
      <c r="F13917" t="str">
        <f>IF(D13917&lt;=18,"LOW (1-18)","HIGH (19-36)")</f>
        <v>LOW (1-18)</v>
      </c>
      <c r="G13917">
        <f>INT((D13917-1)/6)+1</f>
        <v>1</v>
      </c>
      <c r="H13917">
        <f>MOD(D13917-1,6)+1</f>
        <v>4</v>
      </c>
      <c r="I13917">
        <f>37-D13917</f>
        <v>33</v>
      </c>
      <c r="J13917">
        <f>ABS(D13917-D13918)</f>
        <v>2</v>
      </c>
    </row>
    <row r="13918">
      <c r="A13918">
        <v>13648</v>
      </c>
      <c r="B13918" t="str">
        <v>2015-02-03</v>
      </c>
      <c r="C13918" t="str">
        <v>Evening</v>
      </c>
      <c r="D13918">
        <v>6</v>
      </c>
      <c r="E13918" t="str">
        <f>IF(MOD(D13918,2)=0,"EVEN","ODD")</f>
        <v>EVEN</v>
      </c>
      <c r="F13918" t="str">
        <f>IF(D13918&lt;=18,"LOW (1-18)","HIGH (19-36)")</f>
        <v>LOW (1-18)</v>
      </c>
      <c r="G13918">
        <f>INT((D13918-1)/6)+1</f>
        <v>1</v>
      </c>
      <c r="H13918">
        <f>MOD(D13918-1,6)+1</f>
        <v>6</v>
      </c>
      <c r="I13918">
        <f>37-D13918</f>
        <v>31</v>
      </c>
      <c r="J13918">
        <f>ABS(D13918-D13919)</f>
        <v>27</v>
      </c>
    </row>
    <row r="13919">
      <c r="A13919">
        <v>13647</v>
      </c>
      <c r="B13919" t="str">
        <v>2015-02-03</v>
      </c>
      <c r="C13919" t="str">
        <v>Midday</v>
      </c>
      <c r="D13919">
        <v>33</v>
      </c>
      <c r="E13919" t="str">
        <f>IF(MOD(D13919,2)=0,"EVEN","ODD")</f>
        <v>ODD</v>
      </c>
      <c r="F13919" t="str">
        <f>IF(D13919&lt;=18,"LOW (1-18)","HIGH (19-36)")</f>
        <v>HIGH (19-36)</v>
      </c>
      <c r="G13919">
        <f>INT((D13919-1)/6)+1</f>
        <v>6</v>
      </c>
      <c r="H13919">
        <f>MOD(D13919-1,6)+1</f>
        <v>3</v>
      </c>
      <c r="I13919">
        <f>37-D13919</f>
        <v>4</v>
      </c>
      <c r="J13919">
        <f>ABS(D13919-D13920)</f>
        <v>32</v>
      </c>
    </row>
    <row r="13920">
      <c r="A13920">
        <v>13646</v>
      </c>
      <c r="B13920" t="str">
        <v>2015-02-03</v>
      </c>
      <c r="C13920" t="str">
        <v>Morning</v>
      </c>
      <c r="D13920">
        <v>1</v>
      </c>
      <c r="E13920" t="str">
        <f>IF(MOD(D13920,2)=0,"EVEN","ODD")</f>
        <v>ODD</v>
      </c>
      <c r="F13920" t="str">
        <f>IF(D13920&lt;=18,"LOW (1-18)","HIGH (19-36)")</f>
        <v>LOW (1-18)</v>
      </c>
      <c r="G13920">
        <f>INT((D13920-1)/6)+1</f>
        <v>1</v>
      </c>
      <c r="H13920">
        <f>MOD(D13920-1,6)+1</f>
        <v>1</v>
      </c>
      <c r="I13920">
        <f>37-D13920</f>
        <v>36</v>
      </c>
      <c r="J13920">
        <f>ABS(D13920-D13921)</f>
        <v>29</v>
      </c>
    </row>
    <row r="13921">
      <c r="A13921">
        <v>13645</v>
      </c>
      <c r="B13921" t="str">
        <v>2015-02-02</v>
      </c>
      <c r="C13921" t="str">
        <v>Evening</v>
      </c>
      <c r="D13921">
        <v>30</v>
      </c>
      <c r="E13921" t="str">
        <f>IF(MOD(D13921,2)=0,"EVEN","ODD")</f>
        <v>EVEN</v>
      </c>
      <c r="F13921" t="str">
        <f>IF(D13921&lt;=18,"LOW (1-18)","HIGH (19-36)")</f>
        <v>HIGH (19-36)</v>
      </c>
      <c r="G13921">
        <f>INT((D13921-1)/6)+1</f>
        <v>5</v>
      </c>
      <c r="H13921">
        <f>MOD(D13921-1,6)+1</f>
        <v>6</v>
      </c>
      <c r="I13921">
        <f>37-D13921</f>
        <v>7</v>
      </c>
      <c r="J13921">
        <f>ABS(D13921-D13922)</f>
        <v>4</v>
      </c>
    </row>
    <row r="13922">
      <c r="A13922">
        <v>13644</v>
      </c>
      <c r="B13922" t="str">
        <v>2015-02-02</v>
      </c>
      <c r="C13922" t="str">
        <v>Midday</v>
      </c>
      <c r="D13922">
        <v>26</v>
      </c>
      <c r="E13922" t="str">
        <f>IF(MOD(D13922,2)=0,"EVEN","ODD")</f>
        <v>EVEN</v>
      </c>
      <c r="F13922" t="str">
        <f>IF(D13922&lt;=18,"LOW (1-18)","HIGH (19-36)")</f>
        <v>HIGH (19-36)</v>
      </c>
      <c r="G13922">
        <f>INT((D13922-1)/6)+1</f>
        <v>5</v>
      </c>
      <c r="H13922">
        <f>MOD(D13922-1,6)+1</f>
        <v>2</v>
      </c>
      <c r="I13922">
        <f>37-D13922</f>
        <v>11</v>
      </c>
      <c r="J13922">
        <f>ABS(D13922-D13923)</f>
        <v>18</v>
      </c>
    </row>
    <row r="13923">
      <c r="A13923">
        <v>13643</v>
      </c>
      <c r="B13923" t="str">
        <v>2015-02-02</v>
      </c>
      <c r="C13923" t="str">
        <v>Morning</v>
      </c>
      <c r="D13923">
        <v>8</v>
      </c>
      <c r="E13923" t="str">
        <f>IF(MOD(D13923,2)=0,"EVEN","ODD")</f>
        <v>EVEN</v>
      </c>
      <c r="F13923" t="str">
        <f>IF(D13923&lt;=18,"LOW (1-18)","HIGH (19-36)")</f>
        <v>LOW (1-18)</v>
      </c>
      <c r="G13923">
        <f>INT((D13923-1)/6)+1</f>
        <v>2</v>
      </c>
      <c r="H13923">
        <f>MOD(D13923-1,6)+1</f>
        <v>2</v>
      </c>
      <c r="I13923">
        <f>37-D13923</f>
        <v>29</v>
      </c>
      <c r="J13923">
        <f>ABS(D13923-D13924)</f>
        <v>3</v>
      </c>
    </row>
    <row r="13924">
      <c r="A13924">
        <v>13642</v>
      </c>
      <c r="B13924" t="str">
        <v>2015-01-31</v>
      </c>
      <c r="C13924" t="str">
        <v>Evening</v>
      </c>
      <c r="D13924">
        <v>5</v>
      </c>
      <c r="E13924" t="str">
        <f>IF(MOD(D13924,2)=0,"EVEN","ODD")</f>
        <v>ODD</v>
      </c>
      <c r="F13924" t="str">
        <f>IF(D13924&lt;=18,"LOW (1-18)","HIGH (19-36)")</f>
        <v>LOW (1-18)</v>
      </c>
      <c r="G13924">
        <f>INT((D13924-1)/6)+1</f>
        <v>1</v>
      </c>
      <c r="H13924">
        <f>MOD(D13924-1,6)+1</f>
        <v>5</v>
      </c>
      <c r="I13924">
        <f>37-D13924</f>
        <v>32</v>
      </c>
      <c r="J13924">
        <f>ABS(D13924-D13925)</f>
        <v>17</v>
      </c>
    </row>
    <row r="13925">
      <c r="A13925">
        <v>13641</v>
      </c>
      <c r="B13925" t="str">
        <v>2015-01-31</v>
      </c>
      <c r="C13925" t="str">
        <v>Midday</v>
      </c>
      <c r="D13925">
        <v>22</v>
      </c>
      <c r="E13925" t="str">
        <f>IF(MOD(D13925,2)=0,"EVEN","ODD")</f>
        <v>EVEN</v>
      </c>
      <c r="F13925" t="str">
        <f>IF(D13925&lt;=18,"LOW (1-18)","HIGH (19-36)")</f>
        <v>HIGH (19-36)</v>
      </c>
      <c r="G13925">
        <f>INT((D13925-1)/6)+1</f>
        <v>4</v>
      </c>
      <c r="H13925">
        <f>MOD(D13925-1,6)+1</f>
        <v>4</v>
      </c>
      <c r="I13925">
        <f>37-D13925</f>
        <v>15</v>
      </c>
      <c r="J13925">
        <f>ABS(D13925-D13926)</f>
        <v>14</v>
      </c>
    </row>
    <row r="13926">
      <c r="A13926">
        <v>13640</v>
      </c>
      <c r="B13926" t="str">
        <v>2015-01-31</v>
      </c>
      <c r="C13926" t="str">
        <v>Morning</v>
      </c>
      <c r="D13926">
        <v>36</v>
      </c>
      <c r="E13926" t="str">
        <f>IF(MOD(D13926,2)=0,"EVEN","ODD")</f>
        <v>EVEN</v>
      </c>
      <c r="F13926" t="str">
        <f>IF(D13926&lt;=18,"LOW (1-18)","HIGH (19-36)")</f>
        <v>HIGH (19-36)</v>
      </c>
      <c r="G13926">
        <f>INT((D13926-1)/6)+1</f>
        <v>6</v>
      </c>
      <c r="H13926">
        <f>MOD(D13926-1,6)+1</f>
        <v>6</v>
      </c>
      <c r="I13926">
        <f>37-D13926</f>
        <v>1</v>
      </c>
      <c r="J13926">
        <f>ABS(D13926-D13927)</f>
        <v>28</v>
      </c>
    </row>
    <row r="13927">
      <c r="A13927">
        <v>13639</v>
      </c>
      <c r="B13927" t="str">
        <v>2015-01-30</v>
      </c>
      <c r="C13927" t="str">
        <v>Evening</v>
      </c>
      <c r="D13927">
        <v>8</v>
      </c>
      <c r="E13927" t="str">
        <f>IF(MOD(D13927,2)=0,"EVEN","ODD")</f>
        <v>EVEN</v>
      </c>
      <c r="F13927" t="str">
        <f>IF(D13927&lt;=18,"LOW (1-18)","HIGH (19-36)")</f>
        <v>LOW (1-18)</v>
      </c>
      <c r="G13927">
        <f>INT((D13927-1)/6)+1</f>
        <v>2</v>
      </c>
      <c r="H13927">
        <f>MOD(D13927-1,6)+1</f>
        <v>2</v>
      </c>
      <c r="I13927">
        <f>37-D13927</f>
        <v>29</v>
      </c>
      <c r="J13927">
        <f>ABS(D13927-D13928)</f>
        <v>4</v>
      </c>
    </row>
    <row r="13928">
      <c r="A13928">
        <v>13638</v>
      </c>
      <c r="B13928" t="str">
        <v>2015-01-30</v>
      </c>
      <c r="C13928" t="str">
        <v>Midday</v>
      </c>
      <c r="D13928">
        <v>12</v>
      </c>
      <c r="E13928" t="str">
        <f>IF(MOD(D13928,2)=0,"EVEN","ODD")</f>
        <v>EVEN</v>
      </c>
      <c r="F13928" t="str">
        <f>IF(D13928&lt;=18,"LOW (1-18)","HIGH (19-36)")</f>
        <v>LOW (1-18)</v>
      </c>
      <c r="G13928">
        <f>INT((D13928-1)/6)+1</f>
        <v>2</v>
      </c>
      <c r="H13928">
        <f>MOD(D13928-1,6)+1</f>
        <v>6</v>
      </c>
      <c r="I13928">
        <f>37-D13928</f>
        <v>25</v>
      </c>
      <c r="J13928">
        <f>ABS(D13928-D13929)</f>
        <v>1</v>
      </c>
    </row>
    <row r="13929">
      <c r="A13929">
        <v>13637</v>
      </c>
      <c r="B13929" t="str">
        <v>2015-01-30</v>
      </c>
      <c r="C13929" t="str">
        <v>Morning</v>
      </c>
      <c r="D13929">
        <v>13</v>
      </c>
      <c r="E13929" t="str">
        <f>IF(MOD(D13929,2)=0,"EVEN","ODD")</f>
        <v>ODD</v>
      </c>
      <c r="F13929" t="str">
        <f>IF(D13929&lt;=18,"LOW (1-18)","HIGH (19-36)")</f>
        <v>LOW (1-18)</v>
      </c>
      <c r="G13929">
        <f>INT((D13929-1)/6)+1</f>
        <v>3</v>
      </c>
      <c r="H13929">
        <f>MOD(D13929-1,6)+1</f>
        <v>1</v>
      </c>
      <c r="I13929">
        <f>37-D13929</f>
        <v>24</v>
      </c>
      <c r="J13929">
        <f>ABS(D13929-D13930)</f>
        <v>5</v>
      </c>
    </row>
    <row r="13930">
      <c r="A13930">
        <v>13636</v>
      </c>
      <c r="B13930" t="str">
        <v>2015-01-29</v>
      </c>
      <c r="C13930" t="str">
        <v>Evening</v>
      </c>
      <c r="D13930">
        <v>18</v>
      </c>
      <c r="E13930" t="str">
        <f>IF(MOD(D13930,2)=0,"EVEN","ODD")</f>
        <v>EVEN</v>
      </c>
      <c r="F13930" t="str">
        <f>IF(D13930&lt;=18,"LOW (1-18)","HIGH (19-36)")</f>
        <v>LOW (1-18)</v>
      </c>
      <c r="G13930">
        <f>INT((D13930-1)/6)+1</f>
        <v>3</v>
      </c>
      <c r="H13930">
        <f>MOD(D13930-1,6)+1</f>
        <v>6</v>
      </c>
      <c r="I13930">
        <f>37-D13930</f>
        <v>19</v>
      </c>
      <c r="J13930">
        <f>ABS(D13930-D13931)</f>
        <v>18</v>
      </c>
    </row>
    <row r="13931">
      <c r="A13931">
        <v>13635</v>
      </c>
      <c r="B13931" t="str">
        <v>2015-01-29</v>
      </c>
      <c r="C13931" t="str">
        <v>Midday</v>
      </c>
      <c r="D13931">
        <v>36</v>
      </c>
      <c r="E13931" t="str">
        <f>IF(MOD(D13931,2)=0,"EVEN","ODD")</f>
        <v>EVEN</v>
      </c>
      <c r="F13931" t="str">
        <f>IF(D13931&lt;=18,"LOW (1-18)","HIGH (19-36)")</f>
        <v>HIGH (19-36)</v>
      </c>
      <c r="G13931">
        <f>INT((D13931-1)/6)+1</f>
        <v>6</v>
      </c>
      <c r="H13931">
        <f>MOD(D13931-1,6)+1</f>
        <v>6</v>
      </c>
      <c r="I13931">
        <f>37-D13931</f>
        <v>1</v>
      </c>
      <c r="J13931">
        <f>ABS(D13931-D13932)</f>
        <v>22</v>
      </c>
    </row>
    <row r="13932">
      <c r="A13932">
        <v>13634</v>
      </c>
      <c r="B13932" t="str">
        <v>2015-01-29</v>
      </c>
      <c r="C13932" t="str">
        <v>Morning</v>
      </c>
      <c r="D13932">
        <v>14</v>
      </c>
      <c r="E13932" t="str">
        <f>IF(MOD(D13932,2)=0,"EVEN","ODD")</f>
        <v>EVEN</v>
      </c>
      <c r="F13932" t="str">
        <f>IF(D13932&lt;=18,"LOW (1-18)","HIGH (19-36)")</f>
        <v>LOW (1-18)</v>
      </c>
      <c r="G13932">
        <f>INT((D13932-1)/6)+1</f>
        <v>3</v>
      </c>
      <c r="H13932">
        <f>MOD(D13932-1,6)+1</f>
        <v>2</v>
      </c>
      <c r="I13932">
        <f>37-D13932</f>
        <v>23</v>
      </c>
      <c r="J13932">
        <f>ABS(D13932-D13933)</f>
        <v>3</v>
      </c>
    </row>
    <row r="13933">
      <c r="A13933">
        <v>13633</v>
      </c>
      <c r="B13933" t="str">
        <v>2015-01-28</v>
      </c>
      <c r="C13933" t="str">
        <v>Evening</v>
      </c>
      <c r="D13933">
        <v>11</v>
      </c>
      <c r="E13933" t="str">
        <f>IF(MOD(D13933,2)=0,"EVEN","ODD")</f>
        <v>ODD</v>
      </c>
      <c r="F13933" t="str">
        <f>IF(D13933&lt;=18,"LOW (1-18)","HIGH (19-36)")</f>
        <v>LOW (1-18)</v>
      </c>
      <c r="G13933">
        <f>INT((D13933-1)/6)+1</f>
        <v>2</v>
      </c>
      <c r="H13933">
        <f>MOD(D13933-1,6)+1</f>
        <v>5</v>
      </c>
      <c r="I13933">
        <f>37-D13933</f>
        <v>26</v>
      </c>
      <c r="J13933">
        <f>ABS(D13933-D13934)</f>
        <v>10</v>
      </c>
    </row>
    <row r="13934">
      <c r="A13934">
        <v>13632</v>
      </c>
      <c r="B13934" t="str">
        <v>2015-01-28</v>
      </c>
      <c r="C13934" t="str">
        <v>Midday</v>
      </c>
      <c r="D13934">
        <v>1</v>
      </c>
      <c r="E13934" t="str">
        <f>IF(MOD(D13934,2)=0,"EVEN","ODD")</f>
        <v>ODD</v>
      </c>
      <c r="F13934" t="str">
        <f>IF(D13934&lt;=18,"LOW (1-18)","HIGH (19-36)")</f>
        <v>LOW (1-18)</v>
      </c>
      <c r="G13934">
        <f>INT((D13934-1)/6)+1</f>
        <v>1</v>
      </c>
      <c r="H13934">
        <f>MOD(D13934-1,6)+1</f>
        <v>1</v>
      </c>
      <c r="I13934">
        <f>37-D13934</f>
        <v>36</v>
      </c>
      <c r="J13934">
        <f>ABS(D13934-D13935)</f>
        <v>11</v>
      </c>
    </row>
    <row r="13935">
      <c r="A13935">
        <v>13631</v>
      </c>
      <c r="B13935" t="str">
        <v>2015-01-28</v>
      </c>
      <c r="C13935" t="str">
        <v>Morning</v>
      </c>
      <c r="D13935">
        <v>12</v>
      </c>
      <c r="E13935" t="str">
        <f>IF(MOD(D13935,2)=0,"EVEN","ODD")</f>
        <v>EVEN</v>
      </c>
      <c r="F13935" t="str">
        <f>IF(D13935&lt;=18,"LOW (1-18)","HIGH (19-36)")</f>
        <v>LOW (1-18)</v>
      </c>
      <c r="G13935">
        <f>INT((D13935-1)/6)+1</f>
        <v>2</v>
      </c>
      <c r="H13935">
        <f>MOD(D13935-1,6)+1</f>
        <v>6</v>
      </c>
      <c r="I13935">
        <f>37-D13935</f>
        <v>25</v>
      </c>
      <c r="J13935">
        <f>ABS(D13935-D13936)</f>
        <v>6</v>
      </c>
    </row>
    <row r="13936">
      <c r="A13936">
        <v>13630</v>
      </c>
      <c r="B13936" t="str">
        <v>2015-01-27</v>
      </c>
      <c r="C13936" t="str">
        <v>Evening</v>
      </c>
      <c r="D13936">
        <v>18</v>
      </c>
      <c r="E13936" t="str">
        <f>IF(MOD(D13936,2)=0,"EVEN","ODD")</f>
        <v>EVEN</v>
      </c>
      <c r="F13936" t="str">
        <f>IF(D13936&lt;=18,"LOW (1-18)","HIGH (19-36)")</f>
        <v>LOW (1-18)</v>
      </c>
      <c r="G13936">
        <f>INT((D13936-1)/6)+1</f>
        <v>3</v>
      </c>
      <c r="H13936">
        <f>MOD(D13936-1,6)+1</f>
        <v>6</v>
      </c>
      <c r="I13936">
        <f>37-D13936</f>
        <v>19</v>
      </c>
      <c r="J13936">
        <f>ABS(D13936-D13937)</f>
        <v>12</v>
      </c>
    </row>
    <row r="13937">
      <c r="A13937">
        <v>13629</v>
      </c>
      <c r="B13937" t="str">
        <v>2015-01-27</v>
      </c>
      <c r="C13937" t="str">
        <v>Midday</v>
      </c>
      <c r="D13937">
        <v>6</v>
      </c>
      <c r="E13937" t="str">
        <f>IF(MOD(D13937,2)=0,"EVEN","ODD")</f>
        <v>EVEN</v>
      </c>
      <c r="F13937" t="str">
        <f>IF(D13937&lt;=18,"LOW (1-18)","HIGH (19-36)")</f>
        <v>LOW (1-18)</v>
      </c>
      <c r="G13937">
        <f>INT((D13937-1)/6)+1</f>
        <v>1</v>
      </c>
      <c r="H13937">
        <f>MOD(D13937-1,6)+1</f>
        <v>6</v>
      </c>
      <c r="I13937">
        <f>37-D13937</f>
        <v>31</v>
      </c>
      <c r="J13937">
        <f>ABS(D13937-D13938)</f>
        <v>0</v>
      </c>
    </row>
    <row r="13938">
      <c r="A13938">
        <v>13628</v>
      </c>
      <c r="B13938" t="str">
        <v>2015-01-27</v>
      </c>
      <c r="C13938" t="str">
        <v>Morning</v>
      </c>
      <c r="D13938">
        <v>6</v>
      </c>
      <c r="E13938" t="str">
        <f>IF(MOD(D13938,2)=0,"EVEN","ODD")</f>
        <v>EVEN</v>
      </c>
      <c r="F13938" t="str">
        <f>IF(D13938&lt;=18,"LOW (1-18)","HIGH (19-36)")</f>
        <v>LOW (1-18)</v>
      </c>
      <c r="G13938">
        <f>INT((D13938-1)/6)+1</f>
        <v>1</v>
      </c>
      <c r="H13938">
        <f>MOD(D13938-1,6)+1</f>
        <v>6</v>
      </c>
      <c r="I13938">
        <f>37-D13938</f>
        <v>31</v>
      </c>
      <c r="J13938">
        <f>ABS(D13938-D13939)</f>
        <v>4</v>
      </c>
    </row>
    <row r="13939">
      <c r="A13939">
        <v>13627</v>
      </c>
      <c r="B13939" t="str">
        <v>2015-01-26</v>
      </c>
      <c r="C13939" t="str">
        <v>Evening</v>
      </c>
      <c r="D13939">
        <v>10</v>
      </c>
      <c r="E13939" t="str">
        <f>IF(MOD(D13939,2)=0,"EVEN","ODD")</f>
        <v>EVEN</v>
      </c>
      <c r="F13939" t="str">
        <f>IF(D13939&lt;=18,"LOW (1-18)","HIGH (19-36)")</f>
        <v>LOW (1-18)</v>
      </c>
      <c r="G13939">
        <f>INT((D13939-1)/6)+1</f>
        <v>2</v>
      </c>
      <c r="H13939">
        <f>MOD(D13939-1,6)+1</f>
        <v>4</v>
      </c>
      <c r="I13939">
        <f>37-D13939</f>
        <v>27</v>
      </c>
      <c r="J13939">
        <f>ABS(D13939-D13940)</f>
        <v>1</v>
      </c>
    </row>
    <row r="13940">
      <c r="A13940">
        <v>13626</v>
      </c>
      <c r="B13940" t="str">
        <v>2015-01-26</v>
      </c>
      <c r="C13940" t="str">
        <v>Midday</v>
      </c>
      <c r="D13940">
        <v>11</v>
      </c>
      <c r="E13940" t="str">
        <f>IF(MOD(D13940,2)=0,"EVEN","ODD")</f>
        <v>ODD</v>
      </c>
      <c r="F13940" t="str">
        <f>IF(D13940&lt;=18,"LOW (1-18)","HIGH (19-36)")</f>
        <v>LOW (1-18)</v>
      </c>
      <c r="G13940">
        <f>INT((D13940-1)/6)+1</f>
        <v>2</v>
      </c>
      <c r="H13940">
        <f>MOD(D13940-1,6)+1</f>
        <v>5</v>
      </c>
      <c r="I13940">
        <f>37-D13940</f>
        <v>26</v>
      </c>
      <c r="J13940">
        <f>ABS(D13940-D13941)</f>
        <v>4</v>
      </c>
    </row>
    <row r="13941">
      <c r="A13941">
        <v>13625</v>
      </c>
      <c r="B13941" t="str">
        <v>2015-01-26</v>
      </c>
      <c r="C13941" t="str">
        <v>Morning</v>
      </c>
      <c r="D13941">
        <v>15</v>
      </c>
      <c r="E13941" t="str">
        <f>IF(MOD(D13941,2)=0,"EVEN","ODD")</f>
        <v>ODD</v>
      </c>
      <c r="F13941" t="str">
        <f>IF(D13941&lt;=18,"LOW (1-18)","HIGH (19-36)")</f>
        <v>LOW (1-18)</v>
      </c>
      <c r="G13941">
        <f>INT((D13941-1)/6)+1</f>
        <v>3</v>
      </c>
      <c r="H13941">
        <f>MOD(D13941-1,6)+1</f>
        <v>3</v>
      </c>
      <c r="I13941">
        <f>37-D13941</f>
        <v>22</v>
      </c>
      <c r="J13941">
        <f>ABS(D13941-D13942)</f>
        <v>14</v>
      </c>
    </row>
    <row r="13942">
      <c r="A13942">
        <v>13624</v>
      </c>
      <c r="B13942" t="str">
        <v>2015-01-24</v>
      </c>
      <c r="C13942" t="str">
        <v>Evening</v>
      </c>
      <c r="D13942">
        <v>29</v>
      </c>
      <c r="E13942" t="str">
        <f>IF(MOD(D13942,2)=0,"EVEN","ODD")</f>
        <v>ODD</v>
      </c>
      <c r="F13942" t="str">
        <f>IF(D13942&lt;=18,"LOW (1-18)","HIGH (19-36)")</f>
        <v>HIGH (19-36)</v>
      </c>
      <c r="G13942">
        <f>INT((D13942-1)/6)+1</f>
        <v>5</v>
      </c>
      <c r="H13942">
        <f>MOD(D13942-1,6)+1</f>
        <v>5</v>
      </c>
      <c r="I13942">
        <f>37-D13942</f>
        <v>8</v>
      </c>
      <c r="J13942">
        <f>ABS(D13942-D13943)</f>
        <v>11</v>
      </c>
    </row>
    <row r="13943">
      <c r="A13943">
        <v>13623</v>
      </c>
      <c r="B13943" t="str">
        <v>2015-01-24</v>
      </c>
      <c r="C13943" t="str">
        <v>Midday</v>
      </c>
      <c r="D13943">
        <v>18</v>
      </c>
      <c r="E13943" t="str">
        <f>IF(MOD(D13943,2)=0,"EVEN","ODD")</f>
        <v>EVEN</v>
      </c>
      <c r="F13943" t="str">
        <f>IF(D13943&lt;=18,"LOW (1-18)","HIGH (19-36)")</f>
        <v>LOW (1-18)</v>
      </c>
      <c r="G13943">
        <f>INT((D13943-1)/6)+1</f>
        <v>3</v>
      </c>
      <c r="H13943">
        <f>MOD(D13943-1,6)+1</f>
        <v>6</v>
      </c>
      <c r="I13943">
        <f>37-D13943</f>
        <v>19</v>
      </c>
      <c r="J13943">
        <f>ABS(D13943-D13944)</f>
        <v>9</v>
      </c>
    </row>
    <row r="13944">
      <c r="A13944">
        <v>13622</v>
      </c>
      <c r="B13944" t="str">
        <v>2015-01-24</v>
      </c>
      <c r="C13944" t="str">
        <v>Morning</v>
      </c>
      <c r="D13944">
        <v>9</v>
      </c>
      <c r="E13944" t="str">
        <f>IF(MOD(D13944,2)=0,"EVEN","ODD")</f>
        <v>ODD</v>
      </c>
      <c r="F13944" t="str">
        <f>IF(D13944&lt;=18,"LOW (1-18)","HIGH (19-36)")</f>
        <v>LOW (1-18)</v>
      </c>
      <c r="G13944">
        <f>INT((D13944-1)/6)+1</f>
        <v>2</v>
      </c>
      <c r="H13944">
        <f>MOD(D13944-1,6)+1</f>
        <v>3</v>
      </c>
      <c r="I13944">
        <f>37-D13944</f>
        <v>28</v>
      </c>
      <c r="J13944">
        <f>ABS(D13944-D13945)</f>
        <v>3</v>
      </c>
    </row>
    <row r="13945">
      <c r="A13945">
        <v>13621</v>
      </c>
      <c r="B13945" t="str">
        <v>2015-01-23</v>
      </c>
      <c r="C13945" t="str">
        <v>Evening</v>
      </c>
      <c r="D13945">
        <v>12</v>
      </c>
      <c r="E13945" t="str">
        <f>IF(MOD(D13945,2)=0,"EVEN","ODD")</f>
        <v>EVEN</v>
      </c>
      <c r="F13945" t="str">
        <f>IF(D13945&lt;=18,"LOW (1-18)","HIGH (19-36)")</f>
        <v>LOW (1-18)</v>
      </c>
      <c r="G13945">
        <f>INT((D13945-1)/6)+1</f>
        <v>2</v>
      </c>
      <c r="H13945">
        <f>MOD(D13945-1,6)+1</f>
        <v>6</v>
      </c>
      <c r="I13945">
        <f>37-D13945</f>
        <v>25</v>
      </c>
      <c r="J13945">
        <f>ABS(D13945-D13946)</f>
        <v>3</v>
      </c>
    </row>
    <row r="13946">
      <c r="A13946">
        <v>13620</v>
      </c>
      <c r="B13946" t="str">
        <v>2015-01-23</v>
      </c>
      <c r="C13946" t="str">
        <v>Midday</v>
      </c>
      <c r="D13946">
        <v>15</v>
      </c>
      <c r="E13946" t="str">
        <f>IF(MOD(D13946,2)=0,"EVEN","ODD")</f>
        <v>ODD</v>
      </c>
      <c r="F13946" t="str">
        <f>IF(D13946&lt;=18,"LOW (1-18)","HIGH (19-36)")</f>
        <v>LOW (1-18)</v>
      </c>
      <c r="G13946">
        <f>INT((D13946-1)/6)+1</f>
        <v>3</v>
      </c>
      <c r="H13946">
        <f>MOD(D13946-1,6)+1</f>
        <v>3</v>
      </c>
      <c r="I13946">
        <f>37-D13946</f>
        <v>22</v>
      </c>
      <c r="J13946">
        <f>ABS(D13946-D13947)</f>
        <v>9</v>
      </c>
    </row>
    <row r="13947">
      <c r="A13947">
        <v>13619</v>
      </c>
      <c r="B13947" t="str">
        <v>2015-01-23</v>
      </c>
      <c r="C13947" t="str">
        <v>Morning</v>
      </c>
      <c r="D13947">
        <v>24</v>
      </c>
      <c r="E13947" t="str">
        <f>IF(MOD(D13947,2)=0,"EVEN","ODD")</f>
        <v>EVEN</v>
      </c>
      <c r="F13947" t="str">
        <f>IF(D13947&lt;=18,"LOW (1-18)","HIGH (19-36)")</f>
        <v>HIGH (19-36)</v>
      </c>
      <c r="G13947">
        <f>INT((D13947-1)/6)+1</f>
        <v>4</v>
      </c>
      <c r="H13947">
        <f>MOD(D13947-1,6)+1</f>
        <v>6</v>
      </c>
      <c r="I13947">
        <f>37-D13947</f>
        <v>13</v>
      </c>
      <c r="J13947">
        <f>ABS(D13947-D13948)</f>
        <v>3</v>
      </c>
    </row>
    <row r="13948">
      <c r="A13948">
        <v>13618</v>
      </c>
      <c r="B13948" t="str">
        <v>2015-01-22</v>
      </c>
      <c r="C13948" t="str">
        <v>Evening</v>
      </c>
      <c r="D13948">
        <v>27</v>
      </c>
      <c r="E13948" t="str">
        <f>IF(MOD(D13948,2)=0,"EVEN","ODD")</f>
        <v>ODD</v>
      </c>
      <c r="F13948" t="str">
        <f>IF(D13948&lt;=18,"LOW (1-18)","HIGH (19-36)")</f>
        <v>HIGH (19-36)</v>
      </c>
      <c r="G13948">
        <f>INT((D13948-1)/6)+1</f>
        <v>5</v>
      </c>
      <c r="H13948">
        <f>MOD(D13948-1,6)+1</f>
        <v>3</v>
      </c>
      <c r="I13948">
        <f>37-D13948</f>
        <v>10</v>
      </c>
      <c r="J13948">
        <f>ABS(D13948-D13949)</f>
        <v>2</v>
      </c>
    </row>
    <row r="13949">
      <c r="A13949">
        <v>13617</v>
      </c>
      <c r="B13949" t="str">
        <v>2015-01-22</v>
      </c>
      <c r="C13949" t="str">
        <v>Midday</v>
      </c>
      <c r="D13949">
        <v>29</v>
      </c>
      <c r="E13949" t="str">
        <f>IF(MOD(D13949,2)=0,"EVEN","ODD")</f>
        <v>ODD</v>
      </c>
      <c r="F13949" t="str">
        <f>IF(D13949&lt;=18,"LOW (1-18)","HIGH (19-36)")</f>
        <v>HIGH (19-36)</v>
      </c>
      <c r="G13949">
        <f>INT((D13949-1)/6)+1</f>
        <v>5</v>
      </c>
      <c r="H13949">
        <f>MOD(D13949-1,6)+1</f>
        <v>5</v>
      </c>
      <c r="I13949">
        <f>37-D13949</f>
        <v>8</v>
      </c>
      <c r="J13949">
        <f>ABS(D13949-D13950)</f>
        <v>12</v>
      </c>
    </row>
    <row r="13950">
      <c r="A13950">
        <v>13616</v>
      </c>
      <c r="B13950" t="str">
        <v>2015-01-22</v>
      </c>
      <c r="C13950" t="str">
        <v>Morning</v>
      </c>
      <c r="D13950">
        <v>17</v>
      </c>
      <c r="E13950" t="str">
        <f>IF(MOD(D13950,2)=0,"EVEN","ODD")</f>
        <v>ODD</v>
      </c>
      <c r="F13950" t="str">
        <f>IF(D13950&lt;=18,"LOW (1-18)","HIGH (19-36)")</f>
        <v>LOW (1-18)</v>
      </c>
      <c r="G13950">
        <f>INT((D13950-1)/6)+1</f>
        <v>3</v>
      </c>
      <c r="H13950">
        <f>MOD(D13950-1,6)+1</f>
        <v>5</v>
      </c>
      <c r="I13950">
        <f>37-D13950</f>
        <v>20</v>
      </c>
      <c r="J13950">
        <f>ABS(D13950-D13951)</f>
        <v>4</v>
      </c>
    </row>
    <row r="13951">
      <c r="A13951">
        <v>13615</v>
      </c>
      <c r="B13951" t="str">
        <v>2015-01-21</v>
      </c>
      <c r="C13951" t="str">
        <v>Evening</v>
      </c>
      <c r="D13951">
        <v>21</v>
      </c>
      <c r="E13951" t="str">
        <f>IF(MOD(D13951,2)=0,"EVEN","ODD")</f>
        <v>ODD</v>
      </c>
      <c r="F13951" t="str">
        <f>IF(D13951&lt;=18,"LOW (1-18)","HIGH (19-36)")</f>
        <v>HIGH (19-36)</v>
      </c>
      <c r="G13951">
        <f>INT((D13951-1)/6)+1</f>
        <v>4</v>
      </c>
      <c r="H13951">
        <f>MOD(D13951-1,6)+1</f>
        <v>3</v>
      </c>
      <c r="I13951">
        <f>37-D13951</f>
        <v>16</v>
      </c>
      <c r="J13951">
        <f>ABS(D13951-D13952)</f>
        <v>8</v>
      </c>
    </row>
    <row r="13952">
      <c r="A13952">
        <v>13614</v>
      </c>
      <c r="B13952" t="str">
        <v>2015-01-21</v>
      </c>
      <c r="C13952" t="str">
        <v>Midday</v>
      </c>
      <c r="D13952">
        <v>13</v>
      </c>
      <c r="E13952" t="str">
        <f>IF(MOD(D13952,2)=0,"EVEN","ODD")</f>
        <v>ODD</v>
      </c>
      <c r="F13952" t="str">
        <f>IF(D13952&lt;=18,"LOW (1-18)","HIGH (19-36)")</f>
        <v>LOW (1-18)</v>
      </c>
      <c r="G13952">
        <f>INT((D13952-1)/6)+1</f>
        <v>3</v>
      </c>
      <c r="H13952">
        <f>MOD(D13952-1,6)+1</f>
        <v>1</v>
      </c>
      <c r="I13952">
        <f>37-D13952</f>
        <v>24</v>
      </c>
      <c r="J13952">
        <f>ABS(D13952-D13953)</f>
        <v>4</v>
      </c>
    </row>
    <row r="13953">
      <c r="A13953">
        <v>13613</v>
      </c>
      <c r="B13953" t="str">
        <v>2015-01-21</v>
      </c>
      <c r="C13953" t="str">
        <v>Morning</v>
      </c>
      <c r="D13953">
        <v>17</v>
      </c>
      <c r="E13953" t="str">
        <f>IF(MOD(D13953,2)=0,"EVEN","ODD")</f>
        <v>ODD</v>
      </c>
      <c r="F13953" t="str">
        <f>IF(D13953&lt;=18,"LOW (1-18)","HIGH (19-36)")</f>
        <v>LOW (1-18)</v>
      </c>
      <c r="G13953">
        <f>INT((D13953-1)/6)+1</f>
        <v>3</v>
      </c>
      <c r="H13953">
        <f>MOD(D13953-1,6)+1</f>
        <v>5</v>
      </c>
      <c r="I13953">
        <f>37-D13953</f>
        <v>20</v>
      </c>
      <c r="J13953">
        <f>ABS(D13953-D13954)</f>
        <v>8</v>
      </c>
    </row>
    <row r="13954">
      <c r="A13954">
        <v>13612</v>
      </c>
      <c r="B13954" t="str">
        <v>2015-01-20</v>
      </c>
      <c r="C13954" t="str">
        <v>Evening</v>
      </c>
      <c r="D13954">
        <v>25</v>
      </c>
      <c r="E13954" t="str">
        <f>IF(MOD(D13954,2)=0,"EVEN","ODD")</f>
        <v>ODD</v>
      </c>
      <c r="F13954" t="str">
        <f>IF(D13954&lt;=18,"LOW (1-18)","HIGH (19-36)")</f>
        <v>HIGH (19-36)</v>
      </c>
      <c r="G13954">
        <f>INT((D13954-1)/6)+1</f>
        <v>5</v>
      </c>
      <c r="H13954">
        <f>MOD(D13954-1,6)+1</f>
        <v>1</v>
      </c>
      <c r="I13954">
        <f>37-D13954</f>
        <v>12</v>
      </c>
      <c r="J13954">
        <f>ABS(D13954-D13955)</f>
        <v>8</v>
      </c>
    </row>
    <row r="13955">
      <c r="A13955">
        <v>13611</v>
      </c>
      <c r="B13955" t="str">
        <v>2015-01-20</v>
      </c>
      <c r="C13955" t="str">
        <v>Midday</v>
      </c>
      <c r="D13955">
        <v>17</v>
      </c>
      <c r="E13955" t="str">
        <f>IF(MOD(D13955,2)=0,"EVEN","ODD")</f>
        <v>ODD</v>
      </c>
      <c r="F13955" t="str">
        <f>IF(D13955&lt;=18,"LOW (1-18)","HIGH (19-36)")</f>
        <v>LOW (1-18)</v>
      </c>
      <c r="G13955">
        <f>INT((D13955-1)/6)+1</f>
        <v>3</v>
      </c>
      <c r="H13955">
        <f>MOD(D13955-1,6)+1</f>
        <v>5</v>
      </c>
      <c r="I13955">
        <f>37-D13955</f>
        <v>20</v>
      </c>
      <c r="J13955">
        <f>ABS(D13955-D13956)</f>
        <v>9</v>
      </c>
    </row>
    <row r="13956">
      <c r="A13956">
        <v>13610</v>
      </c>
      <c r="B13956" t="str">
        <v>2015-01-20</v>
      </c>
      <c r="C13956" t="str">
        <v>Morning</v>
      </c>
      <c r="D13956">
        <v>26</v>
      </c>
      <c r="E13956" t="str">
        <f>IF(MOD(D13956,2)=0,"EVEN","ODD")</f>
        <v>EVEN</v>
      </c>
      <c r="F13956" t="str">
        <f>IF(D13956&lt;=18,"LOW (1-18)","HIGH (19-36)")</f>
        <v>HIGH (19-36)</v>
      </c>
      <c r="G13956">
        <f>INT((D13956-1)/6)+1</f>
        <v>5</v>
      </c>
      <c r="H13956">
        <f>MOD(D13956-1,6)+1</f>
        <v>2</v>
      </c>
      <c r="I13956">
        <f>37-D13956</f>
        <v>11</v>
      </c>
      <c r="J13956">
        <f>ABS(D13956-D13957)</f>
        <v>14</v>
      </c>
    </row>
    <row r="13957">
      <c r="A13957">
        <v>13609</v>
      </c>
      <c r="B13957" t="str">
        <v>2015-01-19</v>
      </c>
      <c r="C13957" t="str">
        <v>Evening</v>
      </c>
      <c r="D13957">
        <v>12</v>
      </c>
      <c r="E13957" t="str">
        <f>IF(MOD(D13957,2)=0,"EVEN","ODD")</f>
        <v>EVEN</v>
      </c>
      <c r="F13957" t="str">
        <f>IF(D13957&lt;=18,"LOW (1-18)","HIGH (19-36)")</f>
        <v>LOW (1-18)</v>
      </c>
      <c r="G13957">
        <f>INT((D13957-1)/6)+1</f>
        <v>2</v>
      </c>
      <c r="H13957">
        <f>MOD(D13957-1,6)+1</f>
        <v>6</v>
      </c>
      <c r="I13957">
        <f>37-D13957</f>
        <v>25</v>
      </c>
      <c r="J13957">
        <f>ABS(D13957-D13958)</f>
        <v>7</v>
      </c>
    </row>
    <row r="13958">
      <c r="A13958">
        <v>13608</v>
      </c>
      <c r="B13958" t="str">
        <v>2015-01-19</v>
      </c>
      <c r="C13958" t="str">
        <v>Midday</v>
      </c>
      <c r="D13958">
        <v>19</v>
      </c>
      <c r="E13958" t="str">
        <f>IF(MOD(D13958,2)=0,"EVEN","ODD")</f>
        <v>ODD</v>
      </c>
      <c r="F13958" t="str">
        <f>IF(D13958&lt;=18,"LOW (1-18)","HIGH (19-36)")</f>
        <v>HIGH (19-36)</v>
      </c>
      <c r="G13958">
        <f>INT((D13958-1)/6)+1</f>
        <v>4</v>
      </c>
      <c r="H13958">
        <f>MOD(D13958-1,6)+1</f>
        <v>1</v>
      </c>
      <c r="I13958">
        <f>37-D13958</f>
        <v>18</v>
      </c>
      <c r="J13958">
        <f>ABS(D13958-D13959)</f>
        <v>14</v>
      </c>
    </row>
    <row r="13959">
      <c r="A13959">
        <v>13607</v>
      </c>
      <c r="B13959" t="str">
        <v>2015-01-19</v>
      </c>
      <c r="C13959" t="str">
        <v>Morning</v>
      </c>
      <c r="D13959">
        <v>5</v>
      </c>
      <c r="E13959" t="str">
        <f>IF(MOD(D13959,2)=0,"EVEN","ODD")</f>
        <v>ODD</v>
      </c>
      <c r="F13959" t="str">
        <f>IF(D13959&lt;=18,"LOW (1-18)","HIGH (19-36)")</f>
        <v>LOW (1-18)</v>
      </c>
      <c r="G13959">
        <f>INT((D13959-1)/6)+1</f>
        <v>1</v>
      </c>
      <c r="H13959">
        <f>MOD(D13959-1,6)+1</f>
        <v>5</v>
      </c>
      <c r="I13959">
        <f>37-D13959</f>
        <v>32</v>
      </c>
      <c r="J13959">
        <f>ABS(D13959-D13960)</f>
        <v>24</v>
      </c>
    </row>
    <row r="13960">
      <c r="A13960">
        <v>13606</v>
      </c>
      <c r="B13960" t="str">
        <v>2015-01-17</v>
      </c>
      <c r="C13960" t="str">
        <v>Evening</v>
      </c>
      <c r="D13960">
        <v>29</v>
      </c>
      <c r="E13960" t="str">
        <f>IF(MOD(D13960,2)=0,"EVEN","ODD")</f>
        <v>ODD</v>
      </c>
      <c r="F13960" t="str">
        <f>IF(D13960&lt;=18,"LOW (1-18)","HIGH (19-36)")</f>
        <v>HIGH (19-36)</v>
      </c>
      <c r="G13960">
        <f>INT((D13960-1)/6)+1</f>
        <v>5</v>
      </c>
      <c r="H13960">
        <f>MOD(D13960-1,6)+1</f>
        <v>5</v>
      </c>
      <c r="I13960">
        <f>37-D13960</f>
        <v>8</v>
      </c>
      <c r="J13960">
        <f>ABS(D13960-D13961)</f>
        <v>7</v>
      </c>
    </row>
    <row r="13961">
      <c r="A13961">
        <v>13605</v>
      </c>
      <c r="B13961" t="str">
        <v>2015-01-17</v>
      </c>
      <c r="C13961" t="str">
        <v>Midday</v>
      </c>
      <c r="D13961">
        <v>22</v>
      </c>
      <c r="E13961" t="str">
        <f>IF(MOD(D13961,2)=0,"EVEN","ODD")</f>
        <v>EVEN</v>
      </c>
      <c r="F13961" t="str">
        <f>IF(D13961&lt;=18,"LOW (1-18)","HIGH (19-36)")</f>
        <v>HIGH (19-36)</v>
      </c>
      <c r="G13961">
        <f>INT((D13961-1)/6)+1</f>
        <v>4</v>
      </c>
      <c r="H13961">
        <f>MOD(D13961-1,6)+1</f>
        <v>4</v>
      </c>
      <c r="I13961">
        <f>37-D13961</f>
        <v>15</v>
      </c>
      <c r="J13961">
        <f>ABS(D13961-D13962)</f>
        <v>8</v>
      </c>
    </row>
    <row r="13962">
      <c r="A13962">
        <v>13604</v>
      </c>
      <c r="B13962" t="str">
        <v>2015-01-17</v>
      </c>
      <c r="C13962" t="str">
        <v>Morning</v>
      </c>
      <c r="D13962">
        <v>14</v>
      </c>
      <c r="E13962" t="str">
        <f>IF(MOD(D13962,2)=0,"EVEN","ODD")</f>
        <v>EVEN</v>
      </c>
      <c r="F13962" t="str">
        <f>IF(D13962&lt;=18,"LOW (1-18)","HIGH (19-36)")</f>
        <v>LOW (1-18)</v>
      </c>
      <c r="G13962">
        <f>INT((D13962-1)/6)+1</f>
        <v>3</v>
      </c>
      <c r="H13962">
        <f>MOD(D13962-1,6)+1</f>
        <v>2</v>
      </c>
      <c r="I13962">
        <f>37-D13962</f>
        <v>23</v>
      </c>
      <c r="J13962">
        <f>ABS(D13962-D13963)</f>
        <v>6</v>
      </c>
    </row>
    <row r="13963">
      <c r="A13963">
        <v>13603</v>
      </c>
      <c r="B13963" t="str">
        <v>2015-01-16</v>
      </c>
      <c r="C13963" t="str">
        <v>Evening</v>
      </c>
      <c r="D13963">
        <v>20</v>
      </c>
      <c r="E13963" t="str">
        <f>IF(MOD(D13963,2)=0,"EVEN","ODD")</f>
        <v>EVEN</v>
      </c>
      <c r="F13963" t="str">
        <f>IF(D13963&lt;=18,"LOW (1-18)","HIGH (19-36)")</f>
        <v>HIGH (19-36)</v>
      </c>
      <c r="G13963">
        <f>INT((D13963-1)/6)+1</f>
        <v>4</v>
      </c>
      <c r="H13963">
        <f>MOD(D13963-1,6)+1</f>
        <v>2</v>
      </c>
      <c r="I13963">
        <f>37-D13963</f>
        <v>17</v>
      </c>
      <c r="J13963">
        <f>ABS(D13963-D13964)</f>
        <v>2</v>
      </c>
    </row>
    <row r="13964">
      <c r="A13964">
        <v>13602</v>
      </c>
      <c r="B13964" t="str">
        <v>2015-01-16</v>
      </c>
      <c r="C13964" t="str">
        <v>Midday</v>
      </c>
      <c r="D13964">
        <v>22</v>
      </c>
      <c r="E13964" t="str">
        <f>IF(MOD(D13964,2)=0,"EVEN","ODD")</f>
        <v>EVEN</v>
      </c>
      <c r="F13964" t="str">
        <f>IF(D13964&lt;=18,"LOW (1-18)","HIGH (19-36)")</f>
        <v>HIGH (19-36)</v>
      </c>
      <c r="G13964">
        <f>INT((D13964-1)/6)+1</f>
        <v>4</v>
      </c>
      <c r="H13964">
        <f>MOD(D13964-1,6)+1</f>
        <v>4</v>
      </c>
      <c r="I13964">
        <f>37-D13964</f>
        <v>15</v>
      </c>
      <c r="J13964">
        <f>ABS(D13964-D13965)</f>
        <v>5</v>
      </c>
    </row>
    <row r="13965">
      <c r="A13965">
        <v>13601</v>
      </c>
      <c r="B13965" t="str">
        <v>2015-01-16</v>
      </c>
      <c r="C13965" t="str">
        <v>Morning</v>
      </c>
      <c r="D13965">
        <v>17</v>
      </c>
      <c r="E13965" t="str">
        <f>IF(MOD(D13965,2)=0,"EVEN","ODD")</f>
        <v>ODD</v>
      </c>
      <c r="F13965" t="str">
        <f>IF(D13965&lt;=18,"LOW (1-18)","HIGH (19-36)")</f>
        <v>LOW (1-18)</v>
      </c>
      <c r="G13965">
        <f>INT((D13965-1)/6)+1</f>
        <v>3</v>
      </c>
      <c r="H13965">
        <f>MOD(D13965-1,6)+1</f>
        <v>5</v>
      </c>
      <c r="I13965">
        <f>37-D13965</f>
        <v>20</v>
      </c>
      <c r="J13965">
        <f>ABS(D13965-D13966)</f>
        <v>16</v>
      </c>
    </row>
    <row r="13966">
      <c r="A13966">
        <v>13600</v>
      </c>
      <c r="B13966" t="str">
        <v>2015-01-15</v>
      </c>
      <c r="C13966" t="str">
        <v>Evening</v>
      </c>
      <c r="D13966">
        <v>1</v>
      </c>
      <c r="E13966" t="str">
        <f>IF(MOD(D13966,2)=0,"EVEN","ODD")</f>
        <v>ODD</v>
      </c>
      <c r="F13966" t="str">
        <f>IF(D13966&lt;=18,"LOW (1-18)","HIGH (19-36)")</f>
        <v>LOW (1-18)</v>
      </c>
      <c r="G13966">
        <f>INT((D13966-1)/6)+1</f>
        <v>1</v>
      </c>
      <c r="H13966">
        <f>MOD(D13966-1,6)+1</f>
        <v>1</v>
      </c>
      <c r="I13966">
        <f>37-D13966</f>
        <v>36</v>
      </c>
      <c r="J13966">
        <f>ABS(D13966-D13967)</f>
        <v>30</v>
      </c>
    </row>
    <row r="13967">
      <c r="A13967">
        <v>13599</v>
      </c>
      <c r="B13967" t="str">
        <v>2015-01-15</v>
      </c>
      <c r="C13967" t="str">
        <v>Midday</v>
      </c>
      <c r="D13967">
        <v>31</v>
      </c>
      <c r="E13967" t="str">
        <f>IF(MOD(D13967,2)=0,"EVEN","ODD")</f>
        <v>ODD</v>
      </c>
      <c r="F13967" t="str">
        <f>IF(D13967&lt;=18,"LOW (1-18)","HIGH (19-36)")</f>
        <v>HIGH (19-36)</v>
      </c>
      <c r="G13967">
        <f>INT((D13967-1)/6)+1</f>
        <v>6</v>
      </c>
      <c r="H13967">
        <f>MOD(D13967-1,6)+1</f>
        <v>1</v>
      </c>
      <c r="I13967">
        <f>37-D13967</f>
        <v>6</v>
      </c>
      <c r="J13967">
        <f>ABS(D13967-D13968)</f>
        <v>6</v>
      </c>
    </row>
    <row r="13968">
      <c r="A13968">
        <v>13598</v>
      </c>
      <c r="B13968" t="str">
        <v>2015-01-15</v>
      </c>
      <c r="C13968" t="str">
        <v>Morning</v>
      </c>
      <c r="D13968">
        <v>25</v>
      </c>
      <c r="E13968" t="str">
        <f>IF(MOD(D13968,2)=0,"EVEN","ODD")</f>
        <v>ODD</v>
      </c>
      <c r="F13968" t="str">
        <f>IF(D13968&lt;=18,"LOW (1-18)","HIGH (19-36)")</f>
        <v>HIGH (19-36)</v>
      </c>
      <c r="G13968">
        <f>INT((D13968-1)/6)+1</f>
        <v>5</v>
      </c>
      <c r="H13968">
        <f>MOD(D13968-1,6)+1</f>
        <v>1</v>
      </c>
      <c r="I13968">
        <f>37-D13968</f>
        <v>12</v>
      </c>
      <c r="J13968">
        <f>ABS(D13968-D13969)</f>
        <v>17</v>
      </c>
    </row>
    <row r="13969">
      <c r="A13969">
        <v>13597</v>
      </c>
      <c r="B13969" t="str">
        <v>2015-01-14</v>
      </c>
      <c r="C13969" t="str">
        <v>Evening</v>
      </c>
      <c r="D13969">
        <v>8</v>
      </c>
      <c r="E13969" t="str">
        <f>IF(MOD(D13969,2)=0,"EVEN","ODD")</f>
        <v>EVEN</v>
      </c>
      <c r="F13969" t="str">
        <f>IF(D13969&lt;=18,"LOW (1-18)","HIGH (19-36)")</f>
        <v>LOW (1-18)</v>
      </c>
      <c r="G13969">
        <f>INT((D13969-1)/6)+1</f>
        <v>2</v>
      </c>
      <c r="H13969">
        <f>MOD(D13969-1,6)+1</f>
        <v>2</v>
      </c>
      <c r="I13969">
        <f>37-D13969</f>
        <v>29</v>
      </c>
      <c r="J13969">
        <f>ABS(D13969-D13970)</f>
        <v>9</v>
      </c>
    </row>
    <row r="13970">
      <c r="A13970">
        <v>13596</v>
      </c>
      <c r="B13970" t="str">
        <v>2015-01-14</v>
      </c>
      <c r="C13970" t="str">
        <v>Midday</v>
      </c>
      <c r="D13970">
        <v>17</v>
      </c>
      <c r="E13970" t="str">
        <f>IF(MOD(D13970,2)=0,"EVEN","ODD")</f>
        <v>ODD</v>
      </c>
      <c r="F13970" t="str">
        <f>IF(D13970&lt;=18,"LOW (1-18)","HIGH (19-36)")</f>
        <v>LOW (1-18)</v>
      </c>
      <c r="G13970">
        <f>INT((D13970-1)/6)+1</f>
        <v>3</v>
      </c>
      <c r="H13970">
        <f>MOD(D13970-1,6)+1</f>
        <v>5</v>
      </c>
      <c r="I13970">
        <f>37-D13970</f>
        <v>20</v>
      </c>
      <c r="J13970">
        <f>ABS(D13970-D13971)</f>
        <v>16</v>
      </c>
    </row>
    <row r="13971">
      <c r="A13971">
        <v>13595</v>
      </c>
      <c r="B13971" t="str">
        <v>2015-01-14</v>
      </c>
      <c r="C13971" t="str">
        <v>Morning</v>
      </c>
      <c r="D13971">
        <v>1</v>
      </c>
      <c r="E13971" t="str">
        <f>IF(MOD(D13971,2)=0,"EVEN","ODD")</f>
        <v>ODD</v>
      </c>
      <c r="F13971" t="str">
        <f>IF(D13971&lt;=18,"LOW (1-18)","HIGH (19-36)")</f>
        <v>LOW (1-18)</v>
      </c>
      <c r="G13971">
        <f>INT((D13971-1)/6)+1</f>
        <v>1</v>
      </c>
      <c r="H13971">
        <f>MOD(D13971-1,6)+1</f>
        <v>1</v>
      </c>
      <c r="I13971">
        <f>37-D13971</f>
        <v>36</v>
      </c>
      <c r="J13971">
        <f>ABS(D13971-D13972)</f>
        <v>18</v>
      </c>
    </row>
    <row r="13972">
      <c r="A13972">
        <v>13594</v>
      </c>
      <c r="B13972" t="str">
        <v>2015-01-13</v>
      </c>
      <c r="C13972" t="str">
        <v>Evening</v>
      </c>
      <c r="D13972">
        <v>19</v>
      </c>
      <c r="E13972" t="str">
        <f>IF(MOD(D13972,2)=0,"EVEN","ODD")</f>
        <v>ODD</v>
      </c>
      <c r="F13972" t="str">
        <f>IF(D13972&lt;=18,"LOW (1-18)","HIGH (19-36)")</f>
        <v>HIGH (19-36)</v>
      </c>
      <c r="G13972">
        <f>INT((D13972-1)/6)+1</f>
        <v>4</v>
      </c>
      <c r="H13972">
        <f>MOD(D13972-1,6)+1</f>
        <v>1</v>
      </c>
      <c r="I13972">
        <f>37-D13972</f>
        <v>18</v>
      </c>
      <c r="J13972">
        <f>ABS(D13972-D13973)</f>
        <v>5</v>
      </c>
    </row>
    <row r="13973">
      <c r="A13973">
        <v>13593</v>
      </c>
      <c r="B13973" t="str">
        <v>2015-01-13</v>
      </c>
      <c r="C13973" t="str">
        <v>Midday</v>
      </c>
      <c r="D13973">
        <v>24</v>
      </c>
      <c r="E13973" t="str">
        <f>IF(MOD(D13973,2)=0,"EVEN","ODD")</f>
        <v>EVEN</v>
      </c>
      <c r="F13973" t="str">
        <f>IF(D13973&lt;=18,"LOW (1-18)","HIGH (19-36)")</f>
        <v>HIGH (19-36)</v>
      </c>
      <c r="G13973">
        <f>INT((D13973-1)/6)+1</f>
        <v>4</v>
      </c>
      <c r="H13973">
        <f>MOD(D13973-1,6)+1</f>
        <v>6</v>
      </c>
      <c r="I13973">
        <f>37-D13973</f>
        <v>13</v>
      </c>
      <c r="J13973">
        <f>ABS(D13973-D13974)</f>
        <v>8</v>
      </c>
    </row>
    <row r="13974">
      <c r="A13974">
        <v>13592</v>
      </c>
      <c r="B13974" t="str">
        <v>2015-01-13</v>
      </c>
      <c r="C13974" t="str">
        <v>Morning</v>
      </c>
      <c r="D13974">
        <v>16</v>
      </c>
      <c r="E13974" t="str">
        <f>IF(MOD(D13974,2)=0,"EVEN","ODD")</f>
        <v>EVEN</v>
      </c>
      <c r="F13974" t="str">
        <f>IF(D13974&lt;=18,"LOW (1-18)","HIGH (19-36)")</f>
        <v>LOW (1-18)</v>
      </c>
      <c r="G13974">
        <f>INT((D13974-1)/6)+1</f>
        <v>3</v>
      </c>
      <c r="H13974">
        <f>MOD(D13974-1,6)+1</f>
        <v>4</v>
      </c>
      <c r="I13974">
        <f>37-D13974</f>
        <v>21</v>
      </c>
      <c r="J13974">
        <f>ABS(D13974-D13975)</f>
        <v>14</v>
      </c>
    </row>
    <row r="13975">
      <c r="A13975">
        <v>13591</v>
      </c>
      <c r="B13975" t="str">
        <v>2015-01-12</v>
      </c>
      <c r="C13975" t="str">
        <v>Evening</v>
      </c>
      <c r="D13975">
        <v>2</v>
      </c>
      <c r="E13975" t="str">
        <f>IF(MOD(D13975,2)=0,"EVEN","ODD")</f>
        <v>EVEN</v>
      </c>
      <c r="F13975" t="str">
        <f>IF(D13975&lt;=18,"LOW (1-18)","HIGH (19-36)")</f>
        <v>LOW (1-18)</v>
      </c>
      <c r="G13975">
        <f>INT((D13975-1)/6)+1</f>
        <v>1</v>
      </c>
      <c r="H13975">
        <f>MOD(D13975-1,6)+1</f>
        <v>2</v>
      </c>
      <c r="I13975">
        <f>37-D13975</f>
        <v>35</v>
      </c>
      <c r="J13975">
        <f>ABS(D13975-D13976)</f>
        <v>4</v>
      </c>
    </row>
    <row r="13976">
      <c r="A13976">
        <v>13590</v>
      </c>
      <c r="B13976" t="str">
        <v>2015-01-12</v>
      </c>
      <c r="C13976" t="str">
        <v>Midday</v>
      </c>
      <c r="D13976">
        <v>6</v>
      </c>
      <c r="E13976" t="str">
        <f>IF(MOD(D13976,2)=0,"EVEN","ODD")</f>
        <v>EVEN</v>
      </c>
      <c r="F13976" t="str">
        <f>IF(D13976&lt;=18,"LOW (1-18)","HIGH (19-36)")</f>
        <v>LOW (1-18)</v>
      </c>
      <c r="G13976">
        <f>INT((D13976-1)/6)+1</f>
        <v>1</v>
      </c>
      <c r="H13976">
        <f>MOD(D13976-1,6)+1</f>
        <v>6</v>
      </c>
      <c r="I13976">
        <f>37-D13976</f>
        <v>31</v>
      </c>
      <c r="J13976">
        <f>ABS(D13976-D13977)</f>
        <v>17</v>
      </c>
    </row>
    <row r="13977">
      <c r="A13977">
        <v>13589</v>
      </c>
      <c r="B13977" t="str">
        <v>2015-01-12</v>
      </c>
      <c r="C13977" t="str">
        <v>Morning</v>
      </c>
      <c r="D13977">
        <v>23</v>
      </c>
      <c r="E13977" t="str">
        <f>IF(MOD(D13977,2)=0,"EVEN","ODD")</f>
        <v>ODD</v>
      </c>
      <c r="F13977" t="str">
        <f>IF(D13977&lt;=18,"LOW (1-18)","HIGH (19-36)")</f>
        <v>HIGH (19-36)</v>
      </c>
      <c r="G13977">
        <f>INT((D13977-1)/6)+1</f>
        <v>4</v>
      </c>
      <c r="H13977">
        <f>MOD(D13977-1,6)+1</f>
        <v>5</v>
      </c>
      <c r="I13977">
        <f>37-D13977</f>
        <v>14</v>
      </c>
      <c r="J13977">
        <f>ABS(D13977-D13978)</f>
        <v>15</v>
      </c>
    </row>
    <row r="13978">
      <c r="A13978">
        <v>13588</v>
      </c>
      <c r="B13978" t="str">
        <v>2015-01-10</v>
      </c>
      <c r="C13978" t="str">
        <v>Evening</v>
      </c>
      <c r="D13978">
        <v>8</v>
      </c>
      <c r="E13978" t="str">
        <f>IF(MOD(D13978,2)=0,"EVEN","ODD")</f>
        <v>EVEN</v>
      </c>
      <c r="F13978" t="str">
        <f>IF(D13978&lt;=18,"LOW (1-18)","HIGH (19-36)")</f>
        <v>LOW (1-18)</v>
      </c>
      <c r="G13978">
        <f>INT((D13978-1)/6)+1</f>
        <v>2</v>
      </c>
      <c r="H13978">
        <f>MOD(D13978-1,6)+1</f>
        <v>2</v>
      </c>
      <c r="I13978">
        <f>37-D13978</f>
        <v>29</v>
      </c>
      <c r="J13978">
        <f>ABS(D13978-D13979)</f>
        <v>9</v>
      </c>
    </row>
    <row r="13979">
      <c r="A13979">
        <v>13587</v>
      </c>
      <c r="B13979" t="str">
        <v>2015-01-10</v>
      </c>
      <c r="C13979" t="str">
        <v>Midday</v>
      </c>
      <c r="D13979">
        <v>17</v>
      </c>
      <c r="E13979" t="str">
        <f>IF(MOD(D13979,2)=0,"EVEN","ODD")</f>
        <v>ODD</v>
      </c>
      <c r="F13979" t="str">
        <f>IF(D13979&lt;=18,"LOW (1-18)","HIGH (19-36)")</f>
        <v>LOW (1-18)</v>
      </c>
      <c r="G13979">
        <f>INT((D13979-1)/6)+1</f>
        <v>3</v>
      </c>
      <c r="H13979">
        <f>MOD(D13979-1,6)+1</f>
        <v>5</v>
      </c>
      <c r="I13979">
        <f>37-D13979</f>
        <v>20</v>
      </c>
      <c r="J13979">
        <f>ABS(D13979-D13980)</f>
        <v>9</v>
      </c>
    </row>
    <row r="13980">
      <c r="A13980">
        <v>13586</v>
      </c>
      <c r="B13980" t="str">
        <v>2015-01-10</v>
      </c>
      <c r="C13980" t="str">
        <v>Morning</v>
      </c>
      <c r="D13980">
        <v>26</v>
      </c>
      <c r="E13980" t="str">
        <f>IF(MOD(D13980,2)=0,"EVEN","ODD")</f>
        <v>EVEN</v>
      </c>
      <c r="F13980" t="str">
        <f>IF(D13980&lt;=18,"LOW (1-18)","HIGH (19-36)")</f>
        <v>HIGH (19-36)</v>
      </c>
      <c r="G13980">
        <f>INT((D13980-1)/6)+1</f>
        <v>5</v>
      </c>
      <c r="H13980">
        <f>MOD(D13980-1,6)+1</f>
        <v>2</v>
      </c>
      <c r="I13980">
        <f>37-D13980</f>
        <v>11</v>
      </c>
      <c r="J13980">
        <f>ABS(D13980-D13981)</f>
        <v>11</v>
      </c>
    </row>
    <row r="13981">
      <c r="A13981">
        <v>13585</v>
      </c>
      <c r="B13981" t="str">
        <v>2015-01-09</v>
      </c>
      <c r="C13981" t="str">
        <v>Evening</v>
      </c>
      <c r="D13981">
        <v>15</v>
      </c>
      <c r="E13981" t="str">
        <f>IF(MOD(D13981,2)=0,"EVEN","ODD")</f>
        <v>ODD</v>
      </c>
      <c r="F13981" t="str">
        <f>IF(D13981&lt;=18,"LOW (1-18)","HIGH (19-36)")</f>
        <v>LOW (1-18)</v>
      </c>
      <c r="G13981">
        <f>INT((D13981-1)/6)+1</f>
        <v>3</v>
      </c>
      <c r="H13981">
        <f>MOD(D13981-1,6)+1</f>
        <v>3</v>
      </c>
      <c r="I13981">
        <f>37-D13981</f>
        <v>22</v>
      </c>
      <c r="J13981">
        <f>ABS(D13981-D13982)</f>
        <v>11</v>
      </c>
    </row>
    <row r="13982">
      <c r="A13982">
        <v>13584</v>
      </c>
      <c r="B13982" t="str">
        <v>2015-01-09</v>
      </c>
      <c r="C13982" t="str">
        <v>Midday</v>
      </c>
      <c r="D13982">
        <v>4</v>
      </c>
      <c r="E13982" t="str">
        <f>IF(MOD(D13982,2)=0,"EVEN","ODD")</f>
        <v>EVEN</v>
      </c>
      <c r="F13982" t="str">
        <f>IF(D13982&lt;=18,"LOW (1-18)","HIGH (19-36)")</f>
        <v>LOW (1-18)</v>
      </c>
      <c r="G13982">
        <f>INT((D13982-1)/6)+1</f>
        <v>1</v>
      </c>
      <c r="H13982">
        <f>MOD(D13982-1,6)+1</f>
        <v>4</v>
      </c>
      <c r="I13982">
        <f>37-D13982</f>
        <v>33</v>
      </c>
      <c r="J13982">
        <f>ABS(D13982-D13983)</f>
        <v>25</v>
      </c>
    </row>
    <row r="13983">
      <c r="A13983">
        <v>13583</v>
      </c>
      <c r="B13983" t="str">
        <v>2015-01-09</v>
      </c>
      <c r="C13983" t="str">
        <v>Morning</v>
      </c>
      <c r="D13983">
        <v>29</v>
      </c>
      <c r="E13983" t="str">
        <f>IF(MOD(D13983,2)=0,"EVEN","ODD")</f>
        <v>ODD</v>
      </c>
      <c r="F13983" t="str">
        <f>IF(D13983&lt;=18,"LOW (1-18)","HIGH (19-36)")</f>
        <v>HIGH (19-36)</v>
      </c>
      <c r="G13983">
        <f>INT((D13983-1)/6)+1</f>
        <v>5</v>
      </c>
      <c r="H13983">
        <f>MOD(D13983-1,6)+1</f>
        <v>5</v>
      </c>
      <c r="I13983">
        <f>37-D13983</f>
        <v>8</v>
      </c>
      <c r="J13983">
        <f>ABS(D13983-D13984)</f>
        <v>1</v>
      </c>
    </row>
    <row r="13984">
      <c r="A13984">
        <v>13582</v>
      </c>
      <c r="B13984" t="str">
        <v>2015-01-08</v>
      </c>
      <c r="C13984" t="str">
        <v>Evening</v>
      </c>
      <c r="D13984">
        <v>28</v>
      </c>
      <c r="E13984" t="str">
        <f>IF(MOD(D13984,2)=0,"EVEN","ODD")</f>
        <v>EVEN</v>
      </c>
      <c r="F13984" t="str">
        <f>IF(D13984&lt;=18,"LOW (1-18)","HIGH (19-36)")</f>
        <v>HIGH (19-36)</v>
      </c>
      <c r="G13984">
        <f>INT((D13984-1)/6)+1</f>
        <v>5</v>
      </c>
      <c r="H13984">
        <f>MOD(D13984-1,6)+1</f>
        <v>4</v>
      </c>
      <c r="I13984">
        <f>37-D13984</f>
        <v>9</v>
      </c>
      <c r="J13984">
        <f>ABS(D13984-D13985)</f>
        <v>4</v>
      </c>
    </row>
    <row r="13985">
      <c r="A13985">
        <v>13581</v>
      </c>
      <c r="B13985" t="str">
        <v>2015-01-08</v>
      </c>
      <c r="C13985" t="str">
        <v>Midday</v>
      </c>
      <c r="D13985">
        <v>24</v>
      </c>
      <c r="E13985" t="str">
        <f>IF(MOD(D13985,2)=0,"EVEN","ODD")</f>
        <v>EVEN</v>
      </c>
      <c r="F13985" t="str">
        <f>IF(D13985&lt;=18,"LOW (1-18)","HIGH (19-36)")</f>
        <v>HIGH (19-36)</v>
      </c>
      <c r="G13985">
        <f>INT((D13985-1)/6)+1</f>
        <v>4</v>
      </c>
      <c r="H13985">
        <f>MOD(D13985-1,6)+1</f>
        <v>6</v>
      </c>
      <c r="I13985">
        <f>37-D13985</f>
        <v>13</v>
      </c>
      <c r="J13985">
        <f>ABS(D13985-D13986)</f>
        <v>2</v>
      </c>
    </row>
    <row r="13986">
      <c r="A13986">
        <v>13580</v>
      </c>
      <c r="B13986" t="str">
        <v>2015-01-08</v>
      </c>
      <c r="C13986" t="str">
        <v>Morning</v>
      </c>
      <c r="D13986">
        <v>22</v>
      </c>
      <c r="E13986" t="str">
        <f>IF(MOD(D13986,2)=0,"EVEN","ODD")</f>
        <v>EVEN</v>
      </c>
      <c r="F13986" t="str">
        <f>IF(D13986&lt;=18,"LOW (1-18)","HIGH (19-36)")</f>
        <v>HIGH (19-36)</v>
      </c>
      <c r="G13986">
        <f>INT((D13986-1)/6)+1</f>
        <v>4</v>
      </c>
      <c r="H13986">
        <f>MOD(D13986-1,6)+1</f>
        <v>4</v>
      </c>
      <c r="I13986">
        <f>37-D13986</f>
        <v>15</v>
      </c>
      <c r="J13986">
        <f>ABS(D13986-D13987)</f>
        <v>10</v>
      </c>
    </row>
    <row r="13987">
      <c r="A13987">
        <v>13579</v>
      </c>
      <c r="B13987" t="str">
        <v>2015-01-07</v>
      </c>
      <c r="C13987" t="str">
        <v>Evening</v>
      </c>
      <c r="D13987">
        <v>12</v>
      </c>
      <c r="E13987" t="str">
        <f>IF(MOD(D13987,2)=0,"EVEN","ODD")</f>
        <v>EVEN</v>
      </c>
      <c r="F13987" t="str">
        <f>IF(D13987&lt;=18,"LOW (1-18)","HIGH (19-36)")</f>
        <v>LOW (1-18)</v>
      </c>
      <c r="G13987">
        <f>INT((D13987-1)/6)+1</f>
        <v>2</v>
      </c>
      <c r="H13987">
        <f>MOD(D13987-1,6)+1</f>
        <v>6</v>
      </c>
      <c r="I13987">
        <f>37-D13987</f>
        <v>25</v>
      </c>
      <c r="J13987">
        <f>ABS(D13987-D13988)</f>
        <v>5</v>
      </c>
    </row>
    <row r="13988">
      <c r="A13988">
        <v>13578</v>
      </c>
      <c r="B13988" t="str">
        <v>2015-01-07</v>
      </c>
      <c r="C13988" t="str">
        <v>Midday</v>
      </c>
      <c r="D13988">
        <v>7</v>
      </c>
      <c r="E13988" t="str">
        <f>IF(MOD(D13988,2)=0,"EVEN","ODD")</f>
        <v>ODD</v>
      </c>
      <c r="F13988" t="str">
        <f>IF(D13988&lt;=18,"LOW (1-18)","HIGH (19-36)")</f>
        <v>LOW (1-18)</v>
      </c>
      <c r="G13988">
        <f>INT((D13988-1)/6)+1</f>
        <v>2</v>
      </c>
      <c r="H13988">
        <f>MOD(D13988-1,6)+1</f>
        <v>1</v>
      </c>
      <c r="I13988">
        <f>37-D13988</f>
        <v>30</v>
      </c>
      <c r="J13988">
        <f>ABS(D13988-D13989)</f>
        <v>17</v>
      </c>
    </row>
    <row r="13989">
      <c r="A13989">
        <v>13577</v>
      </c>
      <c r="B13989" t="str">
        <v>2015-01-07</v>
      </c>
      <c r="C13989" t="str">
        <v>Morning</v>
      </c>
      <c r="D13989">
        <v>24</v>
      </c>
      <c r="E13989" t="str">
        <f>IF(MOD(D13989,2)=0,"EVEN","ODD")</f>
        <v>EVEN</v>
      </c>
      <c r="F13989" t="str">
        <f>IF(D13989&lt;=18,"LOW (1-18)","HIGH (19-36)")</f>
        <v>HIGH (19-36)</v>
      </c>
      <c r="G13989">
        <f>INT((D13989-1)/6)+1</f>
        <v>4</v>
      </c>
      <c r="H13989">
        <f>MOD(D13989-1,6)+1</f>
        <v>6</v>
      </c>
      <c r="I13989">
        <f>37-D13989</f>
        <v>13</v>
      </c>
      <c r="J13989">
        <f>ABS(D13989-D13990)</f>
        <v>16</v>
      </c>
    </row>
    <row r="13990">
      <c r="A13990">
        <v>13576</v>
      </c>
      <c r="B13990" t="str">
        <v>2015-01-06</v>
      </c>
      <c r="C13990" t="str">
        <v>Evening</v>
      </c>
      <c r="D13990">
        <v>8</v>
      </c>
      <c r="E13990" t="str">
        <f>IF(MOD(D13990,2)=0,"EVEN","ODD")</f>
        <v>EVEN</v>
      </c>
      <c r="F13990" t="str">
        <f>IF(D13990&lt;=18,"LOW (1-18)","HIGH (19-36)")</f>
        <v>LOW (1-18)</v>
      </c>
      <c r="G13990">
        <f>INT((D13990-1)/6)+1</f>
        <v>2</v>
      </c>
      <c r="H13990">
        <f>MOD(D13990-1,6)+1</f>
        <v>2</v>
      </c>
      <c r="I13990">
        <f>37-D13990</f>
        <v>29</v>
      </c>
      <c r="J13990">
        <f>ABS(D13990-D13991)</f>
        <v>19</v>
      </c>
    </row>
    <row r="13991">
      <c r="A13991">
        <v>13575</v>
      </c>
      <c r="B13991" t="str">
        <v>2015-01-06</v>
      </c>
      <c r="C13991" t="str">
        <v>Midday</v>
      </c>
      <c r="D13991">
        <v>27</v>
      </c>
      <c r="E13991" t="str">
        <f>IF(MOD(D13991,2)=0,"EVEN","ODD")</f>
        <v>ODD</v>
      </c>
      <c r="F13991" t="str">
        <f>IF(D13991&lt;=18,"LOW (1-18)","HIGH (19-36)")</f>
        <v>HIGH (19-36)</v>
      </c>
      <c r="G13991">
        <f>INT((D13991-1)/6)+1</f>
        <v>5</v>
      </c>
      <c r="H13991">
        <f>MOD(D13991-1,6)+1</f>
        <v>3</v>
      </c>
      <c r="I13991">
        <f>37-D13991</f>
        <v>10</v>
      </c>
      <c r="J13991">
        <f>ABS(D13991-D13992)</f>
        <v>17</v>
      </c>
    </row>
    <row r="13992">
      <c r="A13992">
        <v>13574</v>
      </c>
      <c r="B13992" t="str">
        <v>2015-01-06</v>
      </c>
      <c r="C13992" t="str">
        <v>Morning</v>
      </c>
      <c r="D13992">
        <v>10</v>
      </c>
      <c r="E13992" t="str">
        <f>IF(MOD(D13992,2)=0,"EVEN","ODD")</f>
        <v>EVEN</v>
      </c>
      <c r="F13992" t="str">
        <f>IF(D13992&lt;=18,"LOW (1-18)","HIGH (19-36)")</f>
        <v>LOW (1-18)</v>
      </c>
      <c r="G13992">
        <f>INT((D13992-1)/6)+1</f>
        <v>2</v>
      </c>
      <c r="H13992">
        <f>MOD(D13992-1,6)+1</f>
        <v>4</v>
      </c>
      <c r="I13992">
        <f>37-D13992</f>
        <v>27</v>
      </c>
      <c r="J13992">
        <f>ABS(D13992-D13993)</f>
        <v>2</v>
      </c>
    </row>
    <row r="13993">
      <c r="A13993">
        <v>13573</v>
      </c>
      <c r="B13993" t="str">
        <v>2015-01-05</v>
      </c>
      <c r="C13993" t="str">
        <v>Evening</v>
      </c>
      <c r="D13993">
        <v>8</v>
      </c>
      <c r="E13993" t="str">
        <f>IF(MOD(D13993,2)=0,"EVEN","ODD")</f>
        <v>EVEN</v>
      </c>
      <c r="F13993" t="str">
        <f>IF(D13993&lt;=18,"LOW (1-18)","HIGH (19-36)")</f>
        <v>LOW (1-18)</v>
      </c>
      <c r="G13993">
        <f>INT((D13993-1)/6)+1</f>
        <v>2</v>
      </c>
      <c r="H13993">
        <f>MOD(D13993-1,6)+1</f>
        <v>2</v>
      </c>
      <c r="I13993">
        <f>37-D13993</f>
        <v>29</v>
      </c>
      <c r="J13993">
        <f>ABS(D13993-D13994)</f>
        <v>15</v>
      </c>
    </row>
    <row r="13994">
      <c r="A13994">
        <v>13572</v>
      </c>
      <c r="B13994" t="str">
        <v>2015-01-05</v>
      </c>
      <c r="C13994" t="str">
        <v>Midday</v>
      </c>
      <c r="D13994">
        <v>23</v>
      </c>
      <c r="E13994" t="str">
        <f>IF(MOD(D13994,2)=0,"EVEN","ODD")</f>
        <v>ODD</v>
      </c>
      <c r="F13994" t="str">
        <f>IF(D13994&lt;=18,"LOW (1-18)","HIGH (19-36)")</f>
        <v>HIGH (19-36)</v>
      </c>
      <c r="G13994">
        <f>INT((D13994-1)/6)+1</f>
        <v>4</v>
      </c>
      <c r="H13994">
        <f>MOD(D13994-1,6)+1</f>
        <v>5</v>
      </c>
      <c r="I13994">
        <f>37-D13994</f>
        <v>14</v>
      </c>
      <c r="J13994">
        <f>ABS(D13994-D13995)</f>
        <v>9</v>
      </c>
    </row>
    <row r="13995">
      <c r="A13995">
        <v>13571</v>
      </c>
      <c r="B13995" t="str">
        <v>2015-01-05</v>
      </c>
      <c r="C13995" t="str">
        <v>Morning</v>
      </c>
      <c r="D13995">
        <v>14</v>
      </c>
      <c r="E13995" t="str">
        <f>IF(MOD(D13995,2)=0,"EVEN","ODD")</f>
        <v>EVEN</v>
      </c>
      <c r="F13995" t="str">
        <f>IF(D13995&lt;=18,"LOW (1-18)","HIGH (19-36)")</f>
        <v>LOW (1-18)</v>
      </c>
      <c r="G13995">
        <f>INT((D13995-1)/6)+1</f>
        <v>3</v>
      </c>
      <c r="H13995">
        <f>MOD(D13995-1,6)+1</f>
        <v>2</v>
      </c>
      <c r="I13995">
        <f>37-D13995</f>
        <v>23</v>
      </c>
      <c r="J13995">
        <f>ABS(D13995-D13996)</f>
        <v>3</v>
      </c>
    </row>
    <row r="13996">
      <c r="A13996">
        <v>13570</v>
      </c>
      <c r="B13996" t="str">
        <v>2015-01-03</v>
      </c>
      <c r="C13996" t="str">
        <v>Evening</v>
      </c>
      <c r="D13996">
        <v>11</v>
      </c>
      <c r="E13996" t="str">
        <f>IF(MOD(D13996,2)=0,"EVEN","ODD")</f>
        <v>ODD</v>
      </c>
      <c r="F13996" t="str">
        <f>IF(D13996&lt;=18,"LOW (1-18)","HIGH (19-36)")</f>
        <v>LOW (1-18)</v>
      </c>
      <c r="G13996">
        <f>INT((D13996-1)/6)+1</f>
        <v>2</v>
      </c>
      <c r="H13996">
        <f>MOD(D13996-1,6)+1</f>
        <v>5</v>
      </c>
      <c r="I13996">
        <f>37-D13996</f>
        <v>26</v>
      </c>
      <c r="J13996">
        <f>ABS(D13996-D13997)</f>
        <v>2</v>
      </c>
    </row>
    <row r="13997">
      <c r="A13997">
        <v>13569</v>
      </c>
      <c r="B13997" t="str">
        <v>2015-01-03</v>
      </c>
      <c r="C13997" t="str">
        <v>Midday</v>
      </c>
      <c r="D13997">
        <v>9</v>
      </c>
      <c r="E13997" t="str">
        <f>IF(MOD(D13997,2)=0,"EVEN","ODD")</f>
        <v>ODD</v>
      </c>
      <c r="F13997" t="str">
        <f>IF(D13997&lt;=18,"LOW (1-18)","HIGH (19-36)")</f>
        <v>LOW (1-18)</v>
      </c>
      <c r="G13997">
        <f>INT((D13997-1)/6)+1</f>
        <v>2</v>
      </c>
      <c r="H13997">
        <f>MOD(D13997-1,6)+1</f>
        <v>3</v>
      </c>
      <c r="I13997">
        <f>37-D13997</f>
        <v>28</v>
      </c>
      <c r="J13997">
        <f>ABS(D13997-D13998)</f>
        <v>26</v>
      </c>
    </row>
    <row r="13998">
      <c r="A13998">
        <v>13568</v>
      </c>
      <c r="B13998" t="str">
        <v>2015-01-03</v>
      </c>
      <c r="C13998" t="str">
        <v>Morning</v>
      </c>
      <c r="D13998">
        <v>35</v>
      </c>
      <c r="E13998" t="str">
        <f>IF(MOD(D13998,2)=0,"EVEN","ODD")</f>
        <v>ODD</v>
      </c>
      <c r="F13998" t="str">
        <f>IF(D13998&lt;=18,"LOW (1-18)","HIGH (19-36)")</f>
        <v>HIGH (19-36)</v>
      </c>
      <c r="G13998">
        <f>INT((D13998-1)/6)+1</f>
        <v>6</v>
      </c>
      <c r="H13998">
        <f>MOD(D13998-1,6)+1</f>
        <v>5</v>
      </c>
      <c r="I13998">
        <f>37-D13998</f>
        <v>2</v>
      </c>
      <c r="J13998">
        <f>ABS(D13998-D13999)</f>
        <v>31</v>
      </c>
    </row>
    <row r="13999">
      <c r="A13999">
        <v>13567</v>
      </c>
      <c r="B13999" t="str">
        <v>2015-01-02</v>
      </c>
      <c r="C13999" t="str">
        <v>Evening</v>
      </c>
      <c r="D13999">
        <v>4</v>
      </c>
      <c r="E13999" t="str">
        <f>IF(MOD(D13999,2)=0,"EVEN","ODD")</f>
        <v>EVEN</v>
      </c>
      <c r="F13999" t="str">
        <f>IF(D13999&lt;=18,"LOW (1-18)","HIGH (19-36)")</f>
        <v>LOW (1-18)</v>
      </c>
      <c r="G13999">
        <f>INT((D13999-1)/6)+1</f>
        <v>1</v>
      </c>
      <c r="H13999">
        <f>MOD(D13999-1,6)+1</f>
        <v>4</v>
      </c>
      <c r="I13999">
        <f>37-D13999</f>
        <v>33</v>
      </c>
      <c r="J13999">
        <f>ABS(D13999-D14000)</f>
        <v>4</v>
      </c>
    </row>
    <row r="14000">
      <c r="A14000">
        <v>13566</v>
      </c>
      <c r="B14000" t="str">
        <v>2015-01-02</v>
      </c>
      <c r="C14000" t="str">
        <v>Midday</v>
      </c>
      <c r="D14000">
        <v>8</v>
      </c>
      <c r="E14000" t="str">
        <f>IF(MOD(D14000,2)=0,"EVEN","ODD")</f>
        <v>EVEN</v>
      </c>
      <c r="F14000" t="str">
        <f>IF(D14000&lt;=18,"LOW (1-18)","HIGH (19-36)")</f>
        <v>LOW (1-18)</v>
      </c>
      <c r="G14000">
        <f>INT((D14000-1)/6)+1</f>
        <v>2</v>
      </c>
      <c r="H14000">
        <f>MOD(D14000-1,6)+1</f>
        <v>2</v>
      </c>
      <c r="I14000">
        <f>37-D14000</f>
        <v>29</v>
      </c>
      <c r="J14000">
        <f>ABS(D14000-D14001)</f>
        <v>28</v>
      </c>
    </row>
    <row r="14001">
      <c r="A14001">
        <v>13565</v>
      </c>
      <c r="B14001" t="str">
        <v>2015-01-02</v>
      </c>
      <c r="C14001" t="str">
        <v>Morning</v>
      </c>
      <c r="D14001">
        <v>36</v>
      </c>
      <c r="E14001" t="str">
        <f>IF(MOD(D14001,2)=0,"EVEN","ODD")</f>
        <v>EVEN</v>
      </c>
      <c r="F14001" t="str">
        <f>IF(D14001&lt;=18,"LOW (1-18)","HIGH (19-36)")</f>
        <v>HIGH (19-36)</v>
      </c>
      <c r="G14001">
        <f>INT((D14001-1)/6)+1</f>
        <v>6</v>
      </c>
      <c r="H14001">
        <f>MOD(D14001-1,6)+1</f>
        <v>6</v>
      </c>
      <c r="I14001">
        <f>37-D14001</f>
        <v>1</v>
      </c>
      <c r="J14001">
        <f>ABS(D14001-D14002)</f>
        <v>35</v>
      </c>
    </row>
    <row r="14002">
      <c r="A14002">
        <v>13564</v>
      </c>
      <c r="B14002" t="str">
        <v>2015-01-01</v>
      </c>
      <c r="C14002" t="str">
        <v>Evening</v>
      </c>
      <c r="D14002">
        <v>1</v>
      </c>
      <c r="E14002" t="str">
        <f>IF(MOD(D14002,2)=0,"EVEN","ODD")</f>
        <v>ODD</v>
      </c>
      <c r="F14002" t="str">
        <f>IF(D14002&lt;=18,"LOW (1-18)","HIGH (19-36)")</f>
        <v>LOW (1-18)</v>
      </c>
      <c r="G14002">
        <f>INT((D14002-1)/6)+1</f>
        <v>1</v>
      </c>
      <c r="H14002">
        <f>MOD(D14002-1,6)+1</f>
        <v>1</v>
      </c>
      <c r="I14002">
        <f>37-D14002</f>
        <v>36</v>
      </c>
      <c r="J14002">
        <f>ABS(D14002-D14003)</f>
        <v>28</v>
      </c>
    </row>
    <row r="14003">
      <c r="A14003">
        <v>13563</v>
      </c>
      <c r="B14003" t="str">
        <v>2015-01-01</v>
      </c>
      <c r="C14003" t="str">
        <v>Midday</v>
      </c>
      <c r="D14003">
        <v>29</v>
      </c>
      <c r="E14003" t="str">
        <f>IF(MOD(D14003,2)=0,"EVEN","ODD")</f>
        <v>ODD</v>
      </c>
      <c r="F14003" t="str">
        <f>IF(D14003&lt;=18,"LOW (1-18)","HIGH (19-36)")</f>
        <v>HIGH (19-36)</v>
      </c>
      <c r="G14003">
        <f>INT((D14003-1)/6)+1</f>
        <v>5</v>
      </c>
      <c r="H14003">
        <f>MOD(D14003-1,6)+1</f>
        <v>5</v>
      </c>
      <c r="I14003">
        <f>37-D14003</f>
        <v>8</v>
      </c>
      <c r="J14003">
        <f>ABS(D14003-D14004)</f>
        <v>0</v>
      </c>
    </row>
    <row r="14004">
      <c r="A14004">
        <v>13562</v>
      </c>
      <c r="B14004" t="str">
        <v>2015-01-01</v>
      </c>
      <c r="C14004" t="str">
        <v>Morning</v>
      </c>
      <c r="D14004">
        <v>29</v>
      </c>
      <c r="E14004" t="str">
        <f>IF(MOD(D14004,2)=0,"EVEN","ODD")</f>
        <v>ODD</v>
      </c>
      <c r="F14004" t="str">
        <f>IF(D14004&lt;=18,"LOW (1-18)","HIGH (19-36)")</f>
        <v>HIGH (19-36)</v>
      </c>
      <c r="G14004">
        <f>INT((D14004-1)/6)+1</f>
        <v>5</v>
      </c>
      <c r="H14004">
        <f>MOD(D14004-1,6)+1</f>
        <v>5</v>
      </c>
      <c r="I14004">
        <f>37-D14004</f>
        <v>8</v>
      </c>
      <c r="J14004">
        <f>ABS(D14004-D14005)</f>
        <v>15</v>
      </c>
    </row>
    <row r="14005">
      <c r="A14005">
        <v>13561</v>
      </c>
      <c r="B14005" t="str">
        <v>2014-12-31</v>
      </c>
      <c r="C14005" t="str">
        <v>Evening</v>
      </c>
      <c r="D14005">
        <v>14</v>
      </c>
      <c r="E14005" t="str">
        <f>IF(MOD(D14005,2)=0,"EVEN","ODD")</f>
        <v>EVEN</v>
      </c>
      <c r="F14005" t="str">
        <f>IF(D14005&lt;=18,"LOW (1-18)","HIGH (19-36)")</f>
        <v>LOW (1-18)</v>
      </c>
      <c r="G14005">
        <f>INT((D14005-1)/6)+1</f>
        <v>3</v>
      </c>
      <c r="H14005">
        <f>MOD(D14005-1,6)+1</f>
        <v>2</v>
      </c>
      <c r="I14005">
        <f>37-D14005</f>
        <v>23</v>
      </c>
      <c r="J14005">
        <f>ABS(D14005-D14006)</f>
        <v>6</v>
      </c>
    </row>
    <row r="14006">
      <c r="A14006">
        <v>13560</v>
      </c>
      <c r="B14006" t="str">
        <v>2014-12-31</v>
      </c>
      <c r="C14006" t="str">
        <v>Midday</v>
      </c>
      <c r="D14006">
        <v>20</v>
      </c>
      <c r="E14006" t="str">
        <f>IF(MOD(D14006,2)=0,"EVEN","ODD")</f>
        <v>EVEN</v>
      </c>
      <c r="F14006" t="str">
        <f>IF(D14006&lt;=18,"LOW (1-18)","HIGH (19-36)")</f>
        <v>HIGH (19-36)</v>
      </c>
      <c r="G14006">
        <f>INT((D14006-1)/6)+1</f>
        <v>4</v>
      </c>
      <c r="H14006">
        <f>MOD(D14006-1,6)+1</f>
        <v>2</v>
      </c>
      <c r="I14006">
        <f>37-D14006</f>
        <v>17</v>
      </c>
      <c r="J14006">
        <f>ABS(D14006-D14007)</f>
        <v>14</v>
      </c>
    </row>
    <row r="14007">
      <c r="A14007">
        <v>13559</v>
      </c>
      <c r="B14007" t="str">
        <v>2014-12-31</v>
      </c>
      <c r="C14007" t="str">
        <v>Morning</v>
      </c>
      <c r="D14007">
        <v>34</v>
      </c>
      <c r="E14007" t="str">
        <f>IF(MOD(D14007,2)=0,"EVEN","ODD")</f>
        <v>EVEN</v>
      </c>
      <c r="F14007" t="str">
        <f>IF(D14007&lt;=18,"LOW (1-18)","HIGH (19-36)")</f>
        <v>HIGH (19-36)</v>
      </c>
      <c r="G14007">
        <f>INT((D14007-1)/6)+1</f>
        <v>6</v>
      </c>
      <c r="H14007">
        <f>MOD(D14007-1,6)+1</f>
        <v>4</v>
      </c>
      <c r="I14007">
        <f>37-D14007</f>
        <v>3</v>
      </c>
      <c r="J14007">
        <f>ABS(D14007-D14008)</f>
        <v>23</v>
      </c>
    </row>
    <row r="14008">
      <c r="A14008">
        <v>13558</v>
      </c>
      <c r="B14008" t="str">
        <v>2014-12-30</v>
      </c>
      <c r="C14008" t="str">
        <v>Evening</v>
      </c>
      <c r="D14008">
        <v>11</v>
      </c>
      <c r="E14008" t="str">
        <f>IF(MOD(D14008,2)=0,"EVEN","ODD")</f>
        <v>ODD</v>
      </c>
      <c r="F14008" t="str">
        <f>IF(D14008&lt;=18,"LOW (1-18)","HIGH (19-36)")</f>
        <v>LOW (1-18)</v>
      </c>
      <c r="G14008">
        <f>INT((D14008-1)/6)+1</f>
        <v>2</v>
      </c>
      <c r="H14008">
        <f>MOD(D14008-1,6)+1</f>
        <v>5</v>
      </c>
      <c r="I14008">
        <f>37-D14008</f>
        <v>26</v>
      </c>
      <c r="J14008">
        <f>ABS(D14008-D14009)</f>
        <v>6</v>
      </c>
    </row>
    <row r="14009">
      <c r="A14009">
        <v>13557</v>
      </c>
      <c r="B14009" t="str">
        <v>2014-12-30</v>
      </c>
      <c r="C14009" t="str">
        <v>Midday</v>
      </c>
      <c r="D14009">
        <v>5</v>
      </c>
      <c r="E14009" t="str">
        <f>IF(MOD(D14009,2)=0,"EVEN","ODD")</f>
        <v>ODD</v>
      </c>
      <c r="F14009" t="str">
        <f>IF(D14009&lt;=18,"LOW (1-18)","HIGH (19-36)")</f>
        <v>LOW (1-18)</v>
      </c>
      <c r="G14009">
        <f>INT((D14009-1)/6)+1</f>
        <v>1</v>
      </c>
      <c r="H14009">
        <f>MOD(D14009-1,6)+1</f>
        <v>5</v>
      </c>
      <c r="I14009">
        <f>37-D14009</f>
        <v>32</v>
      </c>
      <c r="J14009">
        <f>ABS(D14009-D14010)</f>
        <v>25</v>
      </c>
    </row>
    <row r="14010">
      <c r="A14010">
        <v>13556</v>
      </c>
      <c r="B14010" t="str">
        <v>2014-12-30</v>
      </c>
      <c r="C14010" t="str">
        <v>Morning</v>
      </c>
      <c r="D14010">
        <v>30</v>
      </c>
      <c r="E14010" t="str">
        <f>IF(MOD(D14010,2)=0,"EVEN","ODD")</f>
        <v>EVEN</v>
      </c>
      <c r="F14010" t="str">
        <f>IF(D14010&lt;=18,"LOW (1-18)","HIGH (19-36)")</f>
        <v>HIGH (19-36)</v>
      </c>
      <c r="G14010">
        <f>INT((D14010-1)/6)+1</f>
        <v>5</v>
      </c>
      <c r="H14010">
        <f>MOD(D14010-1,6)+1</f>
        <v>6</v>
      </c>
      <c r="I14010">
        <f>37-D14010</f>
        <v>7</v>
      </c>
      <c r="J14010">
        <f>ABS(D14010-D14011)</f>
        <v>26</v>
      </c>
    </row>
    <row r="14011">
      <c r="A14011">
        <v>13555</v>
      </c>
      <c r="B14011" t="str">
        <v>2014-12-29</v>
      </c>
      <c r="C14011" t="str">
        <v>Evening</v>
      </c>
      <c r="D14011">
        <v>4</v>
      </c>
      <c r="E14011" t="str">
        <f>IF(MOD(D14011,2)=0,"EVEN","ODD")</f>
        <v>EVEN</v>
      </c>
      <c r="F14011" t="str">
        <f>IF(D14011&lt;=18,"LOW (1-18)","HIGH (19-36)")</f>
        <v>LOW (1-18)</v>
      </c>
      <c r="G14011">
        <f>INT((D14011-1)/6)+1</f>
        <v>1</v>
      </c>
      <c r="H14011">
        <f>MOD(D14011-1,6)+1</f>
        <v>4</v>
      </c>
      <c r="I14011">
        <f>37-D14011</f>
        <v>33</v>
      </c>
      <c r="J14011">
        <f>ABS(D14011-D14012)</f>
        <v>4</v>
      </c>
    </row>
    <row r="14012">
      <c r="A14012">
        <v>13554</v>
      </c>
      <c r="B14012" t="str">
        <v>2014-12-29</v>
      </c>
      <c r="C14012" t="str">
        <v>Midday</v>
      </c>
      <c r="D14012">
        <v>8</v>
      </c>
      <c r="E14012" t="str">
        <f>IF(MOD(D14012,2)=0,"EVEN","ODD")</f>
        <v>EVEN</v>
      </c>
      <c r="F14012" t="str">
        <f>IF(D14012&lt;=18,"LOW (1-18)","HIGH (19-36)")</f>
        <v>LOW (1-18)</v>
      </c>
      <c r="G14012">
        <f>INT((D14012-1)/6)+1</f>
        <v>2</v>
      </c>
      <c r="H14012">
        <f>MOD(D14012-1,6)+1</f>
        <v>2</v>
      </c>
      <c r="I14012">
        <f>37-D14012</f>
        <v>29</v>
      </c>
      <c r="J14012">
        <f>ABS(D14012-D14013)</f>
        <v>3</v>
      </c>
    </row>
    <row r="14013">
      <c r="A14013">
        <v>13553</v>
      </c>
      <c r="B14013" t="str">
        <v>2014-12-29</v>
      </c>
      <c r="C14013" t="str">
        <v>Morning</v>
      </c>
      <c r="D14013">
        <v>11</v>
      </c>
      <c r="E14013" t="str">
        <f>IF(MOD(D14013,2)=0,"EVEN","ODD")</f>
        <v>ODD</v>
      </c>
      <c r="F14013" t="str">
        <f>IF(D14013&lt;=18,"LOW (1-18)","HIGH (19-36)")</f>
        <v>LOW (1-18)</v>
      </c>
      <c r="G14013">
        <f>INT((D14013-1)/6)+1</f>
        <v>2</v>
      </c>
      <c r="H14013">
        <f>MOD(D14013-1,6)+1</f>
        <v>5</v>
      </c>
      <c r="I14013">
        <f>37-D14013</f>
        <v>26</v>
      </c>
      <c r="J14013">
        <f>ABS(D14013-D14014)</f>
        <v>7</v>
      </c>
    </row>
    <row r="14014">
      <c r="A14014">
        <v>13552</v>
      </c>
      <c r="B14014" t="str">
        <v>2014-12-27</v>
      </c>
      <c r="C14014" t="str">
        <v>Evening</v>
      </c>
      <c r="D14014">
        <v>4</v>
      </c>
      <c r="E14014" t="str">
        <f>IF(MOD(D14014,2)=0,"EVEN","ODD")</f>
        <v>EVEN</v>
      </c>
      <c r="F14014" t="str">
        <f>IF(D14014&lt;=18,"LOW (1-18)","HIGH (19-36)")</f>
        <v>LOW (1-18)</v>
      </c>
      <c r="G14014">
        <f>INT((D14014-1)/6)+1</f>
        <v>1</v>
      </c>
      <c r="H14014">
        <f>MOD(D14014-1,6)+1</f>
        <v>4</v>
      </c>
      <c r="I14014">
        <f>37-D14014</f>
        <v>33</v>
      </c>
      <c r="J14014">
        <f>ABS(D14014-D14015)</f>
        <v>17</v>
      </c>
    </row>
    <row r="14015">
      <c r="A14015">
        <v>13551</v>
      </c>
      <c r="B14015" t="str">
        <v>2014-12-27</v>
      </c>
      <c r="C14015" t="str">
        <v>Midday</v>
      </c>
      <c r="D14015">
        <v>21</v>
      </c>
      <c r="E14015" t="str">
        <f>IF(MOD(D14015,2)=0,"EVEN","ODD")</f>
        <v>ODD</v>
      </c>
      <c r="F14015" t="str">
        <f>IF(D14015&lt;=18,"LOW (1-18)","HIGH (19-36)")</f>
        <v>HIGH (19-36)</v>
      </c>
      <c r="G14015">
        <f>INT((D14015-1)/6)+1</f>
        <v>4</v>
      </c>
      <c r="H14015">
        <f>MOD(D14015-1,6)+1</f>
        <v>3</v>
      </c>
      <c r="I14015">
        <f>37-D14015</f>
        <v>16</v>
      </c>
      <c r="J14015">
        <f>ABS(D14015-D14016)</f>
        <v>2</v>
      </c>
    </row>
    <row r="14016">
      <c r="A14016">
        <v>13550</v>
      </c>
      <c r="B14016" t="str">
        <v>2014-12-27</v>
      </c>
      <c r="C14016" t="str">
        <v>Morning</v>
      </c>
      <c r="D14016">
        <v>19</v>
      </c>
      <c r="E14016" t="str">
        <f>IF(MOD(D14016,2)=0,"EVEN","ODD")</f>
        <v>ODD</v>
      </c>
      <c r="F14016" t="str">
        <f>IF(D14016&lt;=18,"LOW (1-18)","HIGH (19-36)")</f>
        <v>HIGH (19-36)</v>
      </c>
      <c r="G14016">
        <f>INT((D14016-1)/6)+1</f>
        <v>4</v>
      </c>
      <c r="H14016">
        <f>MOD(D14016-1,6)+1</f>
        <v>1</v>
      </c>
      <c r="I14016">
        <f>37-D14016</f>
        <v>18</v>
      </c>
      <c r="J14016">
        <f>ABS(D14016-D14017)</f>
        <v>3</v>
      </c>
    </row>
    <row r="14017">
      <c r="A14017">
        <v>13549</v>
      </c>
      <c r="B14017" t="str">
        <v>2014-12-26</v>
      </c>
      <c r="C14017" t="str">
        <v>Evening</v>
      </c>
      <c r="D14017">
        <v>16</v>
      </c>
      <c r="E14017" t="str">
        <f>IF(MOD(D14017,2)=0,"EVEN","ODD")</f>
        <v>EVEN</v>
      </c>
      <c r="F14017" t="str">
        <f>IF(D14017&lt;=18,"LOW (1-18)","HIGH (19-36)")</f>
        <v>LOW (1-18)</v>
      </c>
      <c r="G14017">
        <f>INT((D14017-1)/6)+1</f>
        <v>3</v>
      </c>
      <c r="H14017">
        <f>MOD(D14017-1,6)+1</f>
        <v>4</v>
      </c>
      <c r="I14017">
        <f>37-D14017</f>
        <v>21</v>
      </c>
      <c r="J14017">
        <f>ABS(D14017-D14018)</f>
        <v>10</v>
      </c>
    </row>
    <row r="14018">
      <c r="A14018">
        <v>13548</v>
      </c>
      <c r="B14018" t="str">
        <v>2014-12-26</v>
      </c>
      <c r="C14018" t="str">
        <v>Midday</v>
      </c>
      <c r="D14018">
        <v>26</v>
      </c>
      <c r="E14018" t="str">
        <f>IF(MOD(D14018,2)=0,"EVEN","ODD")</f>
        <v>EVEN</v>
      </c>
      <c r="F14018" t="str">
        <f>IF(D14018&lt;=18,"LOW (1-18)","HIGH (19-36)")</f>
        <v>HIGH (19-36)</v>
      </c>
      <c r="G14018">
        <f>INT((D14018-1)/6)+1</f>
        <v>5</v>
      </c>
      <c r="H14018">
        <f>MOD(D14018-1,6)+1</f>
        <v>2</v>
      </c>
      <c r="I14018">
        <f>37-D14018</f>
        <v>11</v>
      </c>
      <c r="J14018">
        <f>ABS(D14018-D14019)</f>
        <v>15</v>
      </c>
    </row>
    <row r="14019">
      <c r="A14019">
        <v>13547</v>
      </c>
      <c r="B14019" t="str">
        <v>2014-12-26</v>
      </c>
      <c r="C14019" t="str">
        <v>Morning</v>
      </c>
      <c r="D14019">
        <v>11</v>
      </c>
      <c r="E14019" t="str">
        <f>IF(MOD(D14019,2)=0,"EVEN","ODD")</f>
        <v>ODD</v>
      </c>
      <c r="F14019" t="str">
        <f>IF(D14019&lt;=18,"LOW (1-18)","HIGH (19-36)")</f>
        <v>LOW (1-18)</v>
      </c>
      <c r="G14019">
        <f>INT((D14019-1)/6)+1</f>
        <v>2</v>
      </c>
      <c r="H14019">
        <f>MOD(D14019-1,6)+1</f>
        <v>5</v>
      </c>
      <c r="I14019">
        <f>37-D14019</f>
        <v>26</v>
      </c>
      <c r="J14019">
        <f>ABS(D14019-D14020)</f>
        <v>2</v>
      </c>
    </row>
    <row r="14020">
      <c r="A14020">
        <v>13546</v>
      </c>
      <c r="B14020" t="str">
        <v>2014-12-24</v>
      </c>
      <c r="C14020" t="str">
        <v>Evening</v>
      </c>
      <c r="D14020">
        <v>9</v>
      </c>
      <c r="E14020" t="str">
        <f>IF(MOD(D14020,2)=0,"EVEN","ODD")</f>
        <v>ODD</v>
      </c>
      <c r="F14020" t="str">
        <f>IF(D14020&lt;=18,"LOW (1-18)","HIGH (19-36)")</f>
        <v>LOW (1-18)</v>
      </c>
      <c r="G14020">
        <f>INT((D14020-1)/6)+1</f>
        <v>2</v>
      </c>
      <c r="H14020">
        <f>MOD(D14020-1,6)+1</f>
        <v>3</v>
      </c>
      <c r="I14020">
        <f>37-D14020</f>
        <v>28</v>
      </c>
      <c r="J14020">
        <f>ABS(D14020-D14021)</f>
        <v>19</v>
      </c>
    </row>
    <row r="14021">
      <c r="A14021">
        <v>13545</v>
      </c>
      <c r="B14021" t="str">
        <v>2014-12-24</v>
      </c>
      <c r="C14021" t="str">
        <v>Midday</v>
      </c>
      <c r="D14021">
        <v>28</v>
      </c>
      <c r="E14021" t="str">
        <f>IF(MOD(D14021,2)=0,"EVEN","ODD")</f>
        <v>EVEN</v>
      </c>
      <c r="F14021" t="str">
        <f>IF(D14021&lt;=18,"LOW (1-18)","HIGH (19-36)")</f>
        <v>HIGH (19-36)</v>
      </c>
      <c r="G14021">
        <f>INT((D14021-1)/6)+1</f>
        <v>5</v>
      </c>
      <c r="H14021">
        <f>MOD(D14021-1,6)+1</f>
        <v>4</v>
      </c>
      <c r="I14021">
        <f>37-D14021</f>
        <v>9</v>
      </c>
      <c r="J14021">
        <f>ABS(D14021-D14022)</f>
        <v>15</v>
      </c>
    </row>
    <row r="14022">
      <c r="A14022">
        <v>13544</v>
      </c>
      <c r="B14022" t="str">
        <v>2014-12-24</v>
      </c>
      <c r="C14022" t="str">
        <v>Morning</v>
      </c>
      <c r="D14022">
        <v>13</v>
      </c>
      <c r="E14022" t="str">
        <f>IF(MOD(D14022,2)=0,"EVEN","ODD")</f>
        <v>ODD</v>
      </c>
      <c r="F14022" t="str">
        <f>IF(D14022&lt;=18,"LOW (1-18)","HIGH (19-36)")</f>
        <v>LOW (1-18)</v>
      </c>
      <c r="G14022">
        <f>INT((D14022-1)/6)+1</f>
        <v>3</v>
      </c>
      <c r="H14022">
        <f>MOD(D14022-1,6)+1</f>
        <v>1</v>
      </c>
      <c r="I14022">
        <f>37-D14022</f>
        <v>24</v>
      </c>
      <c r="J14022">
        <f>ABS(D14022-D14023)</f>
        <v>5</v>
      </c>
    </row>
    <row r="14023">
      <c r="A14023">
        <v>13543</v>
      </c>
      <c r="B14023" t="str">
        <v>2014-12-23</v>
      </c>
      <c r="C14023" t="str">
        <v>Evening</v>
      </c>
      <c r="D14023">
        <v>8</v>
      </c>
      <c r="E14023" t="str">
        <f>IF(MOD(D14023,2)=0,"EVEN","ODD")</f>
        <v>EVEN</v>
      </c>
      <c r="F14023" t="str">
        <f>IF(D14023&lt;=18,"LOW (1-18)","HIGH (19-36)")</f>
        <v>LOW (1-18)</v>
      </c>
      <c r="G14023">
        <f>INT((D14023-1)/6)+1</f>
        <v>2</v>
      </c>
      <c r="H14023">
        <f>MOD(D14023-1,6)+1</f>
        <v>2</v>
      </c>
      <c r="I14023">
        <f>37-D14023</f>
        <v>29</v>
      </c>
      <c r="J14023">
        <f>ABS(D14023-D14024)</f>
        <v>25</v>
      </c>
    </row>
    <row r="14024">
      <c r="A14024">
        <v>13542</v>
      </c>
      <c r="B14024" t="str">
        <v>2014-12-23</v>
      </c>
      <c r="C14024" t="str">
        <v>Midday</v>
      </c>
      <c r="D14024">
        <v>33</v>
      </c>
      <c r="E14024" t="str">
        <f>IF(MOD(D14024,2)=0,"EVEN","ODD")</f>
        <v>ODD</v>
      </c>
      <c r="F14024" t="str">
        <f>IF(D14024&lt;=18,"LOW (1-18)","HIGH (19-36)")</f>
        <v>HIGH (19-36)</v>
      </c>
      <c r="G14024">
        <f>INT((D14024-1)/6)+1</f>
        <v>6</v>
      </c>
      <c r="H14024">
        <f>MOD(D14024-1,6)+1</f>
        <v>3</v>
      </c>
      <c r="I14024">
        <f>37-D14024</f>
        <v>4</v>
      </c>
      <c r="J14024">
        <f>ABS(D14024-D14025)</f>
        <v>4</v>
      </c>
    </row>
    <row r="14025">
      <c r="A14025">
        <v>13541</v>
      </c>
      <c r="B14025" t="str">
        <v>2014-12-23</v>
      </c>
      <c r="C14025" t="str">
        <v>Morning</v>
      </c>
      <c r="D14025">
        <v>29</v>
      </c>
      <c r="E14025" t="str">
        <f>IF(MOD(D14025,2)=0,"EVEN","ODD")</f>
        <v>ODD</v>
      </c>
      <c r="F14025" t="str">
        <f>IF(D14025&lt;=18,"LOW (1-18)","HIGH (19-36)")</f>
        <v>HIGH (19-36)</v>
      </c>
      <c r="G14025">
        <f>INT((D14025-1)/6)+1</f>
        <v>5</v>
      </c>
      <c r="H14025">
        <f>MOD(D14025-1,6)+1</f>
        <v>5</v>
      </c>
      <c r="I14025">
        <f>37-D14025</f>
        <v>8</v>
      </c>
      <c r="J14025">
        <f>ABS(D14025-D14026)</f>
        <v>25</v>
      </c>
    </row>
    <row r="14026">
      <c r="A14026">
        <v>13540</v>
      </c>
      <c r="B14026" t="str">
        <v>2014-12-22</v>
      </c>
      <c r="C14026" t="str">
        <v>Evening</v>
      </c>
      <c r="D14026">
        <v>4</v>
      </c>
      <c r="E14026" t="str">
        <f>IF(MOD(D14026,2)=0,"EVEN","ODD")</f>
        <v>EVEN</v>
      </c>
      <c r="F14026" t="str">
        <f>IF(D14026&lt;=18,"LOW (1-18)","HIGH (19-36)")</f>
        <v>LOW (1-18)</v>
      </c>
      <c r="G14026">
        <f>INT((D14026-1)/6)+1</f>
        <v>1</v>
      </c>
      <c r="H14026">
        <f>MOD(D14026-1,6)+1</f>
        <v>4</v>
      </c>
      <c r="I14026">
        <f>37-D14026</f>
        <v>33</v>
      </c>
      <c r="J14026">
        <f>ABS(D14026-D14027)</f>
        <v>15</v>
      </c>
    </row>
    <row r="14027">
      <c r="A14027">
        <v>13539</v>
      </c>
      <c r="B14027" t="str">
        <v>2014-12-22</v>
      </c>
      <c r="C14027" t="str">
        <v>Midday</v>
      </c>
      <c r="D14027">
        <v>19</v>
      </c>
      <c r="E14027" t="str">
        <f>IF(MOD(D14027,2)=0,"EVEN","ODD")</f>
        <v>ODD</v>
      </c>
      <c r="F14027" t="str">
        <f>IF(D14027&lt;=18,"LOW (1-18)","HIGH (19-36)")</f>
        <v>HIGH (19-36)</v>
      </c>
      <c r="G14027">
        <f>INT((D14027-1)/6)+1</f>
        <v>4</v>
      </c>
      <c r="H14027">
        <f>MOD(D14027-1,6)+1</f>
        <v>1</v>
      </c>
      <c r="I14027">
        <f>37-D14027</f>
        <v>18</v>
      </c>
      <c r="J14027">
        <f>ABS(D14027-D14028)</f>
        <v>5</v>
      </c>
    </row>
    <row r="14028">
      <c r="A14028">
        <v>13538</v>
      </c>
      <c r="B14028" t="str">
        <v>2014-12-22</v>
      </c>
      <c r="C14028" t="str">
        <v>Morning</v>
      </c>
      <c r="D14028">
        <v>24</v>
      </c>
      <c r="E14028" t="str">
        <f>IF(MOD(D14028,2)=0,"EVEN","ODD")</f>
        <v>EVEN</v>
      </c>
      <c r="F14028" t="str">
        <f>IF(D14028&lt;=18,"LOW (1-18)","HIGH (19-36)")</f>
        <v>HIGH (19-36)</v>
      </c>
      <c r="G14028">
        <f>INT((D14028-1)/6)+1</f>
        <v>4</v>
      </c>
      <c r="H14028">
        <f>MOD(D14028-1,6)+1</f>
        <v>6</v>
      </c>
      <c r="I14028">
        <f>37-D14028</f>
        <v>13</v>
      </c>
      <c r="J14028">
        <f>ABS(D14028-D14029)</f>
        <v>7</v>
      </c>
    </row>
    <row r="14029">
      <c r="A14029">
        <v>13537</v>
      </c>
      <c r="B14029" t="str">
        <v>2014-12-20</v>
      </c>
      <c r="C14029" t="str">
        <v>Evening</v>
      </c>
      <c r="D14029">
        <v>17</v>
      </c>
      <c r="E14029" t="str">
        <f>IF(MOD(D14029,2)=0,"EVEN","ODD")</f>
        <v>ODD</v>
      </c>
      <c r="F14029" t="str">
        <f>IF(D14029&lt;=18,"LOW (1-18)","HIGH (19-36)")</f>
        <v>LOW (1-18)</v>
      </c>
      <c r="G14029">
        <f>INT((D14029-1)/6)+1</f>
        <v>3</v>
      </c>
      <c r="H14029">
        <f>MOD(D14029-1,6)+1</f>
        <v>5</v>
      </c>
      <c r="I14029">
        <f>37-D14029</f>
        <v>20</v>
      </c>
      <c r="J14029">
        <f>ABS(D14029-D14030)</f>
        <v>9</v>
      </c>
    </row>
    <row r="14030">
      <c r="A14030">
        <v>13536</v>
      </c>
      <c r="B14030" t="str">
        <v>2014-12-20</v>
      </c>
      <c r="C14030" t="str">
        <v>Midday</v>
      </c>
      <c r="D14030">
        <v>8</v>
      </c>
      <c r="E14030" t="str">
        <f>IF(MOD(D14030,2)=0,"EVEN","ODD")</f>
        <v>EVEN</v>
      </c>
      <c r="F14030" t="str">
        <f>IF(D14030&lt;=18,"LOW (1-18)","HIGH (19-36)")</f>
        <v>LOW (1-18)</v>
      </c>
      <c r="G14030">
        <f>INT((D14030-1)/6)+1</f>
        <v>2</v>
      </c>
      <c r="H14030">
        <f>MOD(D14030-1,6)+1</f>
        <v>2</v>
      </c>
      <c r="I14030">
        <f>37-D14030</f>
        <v>29</v>
      </c>
      <c r="J14030">
        <f>ABS(D14030-D14031)</f>
        <v>17</v>
      </c>
    </row>
    <row r="14031">
      <c r="A14031">
        <v>13535</v>
      </c>
      <c r="B14031" t="str">
        <v>2014-12-20</v>
      </c>
      <c r="C14031" t="str">
        <v>Morning</v>
      </c>
      <c r="D14031">
        <v>25</v>
      </c>
      <c r="E14031" t="str">
        <f>IF(MOD(D14031,2)=0,"EVEN","ODD")</f>
        <v>ODD</v>
      </c>
      <c r="F14031" t="str">
        <f>IF(D14031&lt;=18,"LOW (1-18)","HIGH (19-36)")</f>
        <v>HIGH (19-36)</v>
      </c>
      <c r="G14031">
        <f>INT((D14031-1)/6)+1</f>
        <v>5</v>
      </c>
      <c r="H14031">
        <f>MOD(D14031-1,6)+1</f>
        <v>1</v>
      </c>
      <c r="I14031">
        <f>37-D14031</f>
        <v>12</v>
      </c>
      <c r="J14031">
        <f>ABS(D14031-D14032)</f>
        <v>2</v>
      </c>
    </row>
    <row r="14032">
      <c r="A14032">
        <v>13534</v>
      </c>
      <c r="B14032" t="str">
        <v>2014-12-19</v>
      </c>
      <c r="C14032" t="str">
        <v>Evening</v>
      </c>
      <c r="D14032">
        <v>23</v>
      </c>
      <c r="E14032" t="str">
        <f>IF(MOD(D14032,2)=0,"EVEN","ODD")</f>
        <v>ODD</v>
      </c>
      <c r="F14032" t="str">
        <f>IF(D14032&lt;=18,"LOW (1-18)","HIGH (19-36)")</f>
        <v>HIGH (19-36)</v>
      </c>
      <c r="G14032">
        <f>INT((D14032-1)/6)+1</f>
        <v>4</v>
      </c>
      <c r="H14032">
        <f>MOD(D14032-1,6)+1</f>
        <v>5</v>
      </c>
      <c r="I14032">
        <f>37-D14032</f>
        <v>14</v>
      </c>
      <c r="J14032">
        <f>ABS(D14032-D14033)</f>
        <v>16</v>
      </c>
    </row>
    <row r="14033">
      <c r="A14033">
        <v>13533</v>
      </c>
      <c r="B14033" t="str">
        <v>2014-12-19</v>
      </c>
      <c r="C14033" t="str">
        <v>Midday</v>
      </c>
      <c r="D14033">
        <v>7</v>
      </c>
      <c r="E14033" t="str">
        <f>IF(MOD(D14033,2)=0,"EVEN","ODD")</f>
        <v>ODD</v>
      </c>
      <c r="F14033" t="str">
        <f>IF(D14033&lt;=18,"LOW (1-18)","HIGH (19-36)")</f>
        <v>LOW (1-18)</v>
      </c>
      <c r="G14033">
        <f>INT((D14033-1)/6)+1</f>
        <v>2</v>
      </c>
      <c r="H14033">
        <f>MOD(D14033-1,6)+1</f>
        <v>1</v>
      </c>
      <c r="I14033">
        <f>37-D14033</f>
        <v>30</v>
      </c>
      <c r="J14033">
        <f>ABS(D14033-D14034)</f>
        <v>24</v>
      </c>
    </row>
    <row r="14034">
      <c r="A14034">
        <v>13532</v>
      </c>
      <c r="B14034" t="str">
        <v>2014-12-19</v>
      </c>
      <c r="C14034" t="str">
        <v>Morning</v>
      </c>
      <c r="D14034">
        <v>31</v>
      </c>
      <c r="E14034" t="str">
        <f>IF(MOD(D14034,2)=0,"EVEN","ODD")</f>
        <v>ODD</v>
      </c>
      <c r="F14034" t="str">
        <f>IF(D14034&lt;=18,"LOW (1-18)","HIGH (19-36)")</f>
        <v>HIGH (19-36)</v>
      </c>
      <c r="G14034">
        <f>INT((D14034-1)/6)+1</f>
        <v>6</v>
      </c>
      <c r="H14034">
        <f>MOD(D14034-1,6)+1</f>
        <v>1</v>
      </c>
      <c r="I14034">
        <f>37-D14034</f>
        <v>6</v>
      </c>
      <c r="J14034">
        <f>ABS(D14034-D14035)</f>
        <v>4</v>
      </c>
    </row>
    <row r="14035">
      <c r="A14035">
        <v>13531</v>
      </c>
      <c r="B14035" t="str">
        <v>2014-12-18</v>
      </c>
      <c r="C14035" t="str">
        <v>Evening</v>
      </c>
      <c r="D14035">
        <v>27</v>
      </c>
      <c r="E14035" t="str">
        <f>IF(MOD(D14035,2)=0,"EVEN","ODD")</f>
        <v>ODD</v>
      </c>
      <c r="F14035" t="str">
        <f>IF(D14035&lt;=18,"LOW (1-18)","HIGH (19-36)")</f>
        <v>HIGH (19-36)</v>
      </c>
      <c r="G14035">
        <f>INT((D14035-1)/6)+1</f>
        <v>5</v>
      </c>
      <c r="H14035">
        <f>MOD(D14035-1,6)+1</f>
        <v>3</v>
      </c>
      <c r="I14035">
        <f>37-D14035</f>
        <v>10</v>
      </c>
      <c r="J14035">
        <f>ABS(D14035-D14036)</f>
        <v>19</v>
      </c>
    </row>
    <row r="14036">
      <c r="A14036">
        <v>13530</v>
      </c>
      <c r="B14036" t="str">
        <v>2014-12-18</v>
      </c>
      <c r="C14036" t="str">
        <v>Midday</v>
      </c>
      <c r="D14036">
        <v>8</v>
      </c>
      <c r="E14036" t="str">
        <f>IF(MOD(D14036,2)=0,"EVEN","ODD")</f>
        <v>EVEN</v>
      </c>
      <c r="F14036" t="str">
        <f>IF(D14036&lt;=18,"LOW (1-18)","HIGH (19-36)")</f>
        <v>LOW (1-18)</v>
      </c>
      <c r="G14036">
        <f>INT((D14036-1)/6)+1</f>
        <v>2</v>
      </c>
      <c r="H14036">
        <f>MOD(D14036-1,6)+1</f>
        <v>2</v>
      </c>
      <c r="I14036">
        <f>37-D14036</f>
        <v>29</v>
      </c>
      <c r="J14036">
        <f>ABS(D14036-D14037)</f>
        <v>26</v>
      </c>
    </row>
    <row r="14037">
      <c r="A14037">
        <v>13529</v>
      </c>
      <c r="B14037" t="str">
        <v>2014-12-18</v>
      </c>
      <c r="C14037" t="str">
        <v>Morning</v>
      </c>
      <c r="D14037">
        <v>34</v>
      </c>
      <c r="E14037" t="str">
        <f>IF(MOD(D14037,2)=0,"EVEN","ODD")</f>
        <v>EVEN</v>
      </c>
      <c r="F14037" t="str">
        <f>IF(D14037&lt;=18,"LOW (1-18)","HIGH (19-36)")</f>
        <v>HIGH (19-36)</v>
      </c>
      <c r="G14037">
        <f>INT((D14037-1)/6)+1</f>
        <v>6</v>
      </c>
      <c r="H14037">
        <f>MOD(D14037-1,6)+1</f>
        <v>4</v>
      </c>
      <c r="I14037">
        <f>37-D14037</f>
        <v>3</v>
      </c>
      <c r="J14037">
        <f>ABS(D14037-D14038)</f>
        <v>19</v>
      </c>
    </row>
    <row r="14038">
      <c r="A14038">
        <v>13528</v>
      </c>
      <c r="B14038" t="str">
        <v>2014-12-17</v>
      </c>
      <c r="C14038" t="str">
        <v>Evening</v>
      </c>
      <c r="D14038">
        <v>15</v>
      </c>
      <c r="E14038" t="str">
        <f>IF(MOD(D14038,2)=0,"EVEN","ODD")</f>
        <v>ODD</v>
      </c>
      <c r="F14038" t="str">
        <f>IF(D14038&lt;=18,"LOW (1-18)","HIGH (19-36)")</f>
        <v>LOW (1-18)</v>
      </c>
      <c r="G14038">
        <f>INT((D14038-1)/6)+1</f>
        <v>3</v>
      </c>
      <c r="H14038">
        <f>MOD(D14038-1,6)+1</f>
        <v>3</v>
      </c>
      <c r="I14038">
        <f>37-D14038</f>
        <v>22</v>
      </c>
      <c r="J14038">
        <f>ABS(D14038-D14039)</f>
        <v>6</v>
      </c>
    </row>
    <row r="14039">
      <c r="A14039">
        <v>13527</v>
      </c>
      <c r="B14039" t="str">
        <v>2014-12-17</v>
      </c>
      <c r="C14039" t="str">
        <v>Midday</v>
      </c>
      <c r="D14039">
        <v>21</v>
      </c>
      <c r="E14039" t="str">
        <f>IF(MOD(D14039,2)=0,"EVEN","ODD")</f>
        <v>ODD</v>
      </c>
      <c r="F14039" t="str">
        <f>IF(D14039&lt;=18,"LOW (1-18)","HIGH (19-36)")</f>
        <v>HIGH (19-36)</v>
      </c>
      <c r="G14039">
        <f>INT((D14039-1)/6)+1</f>
        <v>4</v>
      </c>
      <c r="H14039">
        <f>MOD(D14039-1,6)+1</f>
        <v>3</v>
      </c>
      <c r="I14039">
        <f>37-D14039</f>
        <v>16</v>
      </c>
      <c r="J14039">
        <f>ABS(D14039-D14040)</f>
        <v>16</v>
      </c>
    </row>
    <row r="14040">
      <c r="A14040">
        <v>13526</v>
      </c>
      <c r="B14040" t="str">
        <v>2014-12-17</v>
      </c>
      <c r="C14040" t="str">
        <v>Morning</v>
      </c>
      <c r="D14040">
        <v>5</v>
      </c>
      <c r="E14040" t="str">
        <f>IF(MOD(D14040,2)=0,"EVEN","ODD")</f>
        <v>ODD</v>
      </c>
      <c r="F14040" t="str">
        <f>IF(D14040&lt;=18,"LOW (1-18)","HIGH (19-36)")</f>
        <v>LOW (1-18)</v>
      </c>
      <c r="G14040">
        <f>INT((D14040-1)/6)+1</f>
        <v>1</v>
      </c>
      <c r="H14040">
        <f>MOD(D14040-1,6)+1</f>
        <v>5</v>
      </c>
      <c r="I14040">
        <f>37-D14040</f>
        <v>32</v>
      </c>
      <c r="J14040">
        <f>ABS(D14040-D14041)</f>
        <v>1</v>
      </c>
    </row>
    <row r="14041">
      <c r="A14041">
        <v>13525</v>
      </c>
      <c r="B14041" t="str">
        <v>2014-12-16</v>
      </c>
      <c r="C14041" t="str">
        <v>Evening</v>
      </c>
      <c r="D14041">
        <v>6</v>
      </c>
      <c r="E14041" t="str">
        <f>IF(MOD(D14041,2)=0,"EVEN","ODD")</f>
        <v>EVEN</v>
      </c>
      <c r="F14041" t="str">
        <f>IF(D14041&lt;=18,"LOW (1-18)","HIGH (19-36)")</f>
        <v>LOW (1-18)</v>
      </c>
      <c r="G14041">
        <f>INT((D14041-1)/6)+1</f>
        <v>1</v>
      </c>
      <c r="H14041">
        <f>MOD(D14041-1,6)+1</f>
        <v>6</v>
      </c>
      <c r="I14041">
        <f>37-D14041</f>
        <v>31</v>
      </c>
      <c r="J14041">
        <f>ABS(D14041-D14042)</f>
        <v>3</v>
      </c>
    </row>
    <row r="14042">
      <c r="A14042">
        <v>13524</v>
      </c>
      <c r="B14042" t="str">
        <v>2014-12-16</v>
      </c>
      <c r="C14042" t="str">
        <v>Midday</v>
      </c>
      <c r="D14042">
        <v>9</v>
      </c>
      <c r="E14042" t="str">
        <f>IF(MOD(D14042,2)=0,"EVEN","ODD")</f>
        <v>ODD</v>
      </c>
      <c r="F14042" t="str">
        <f>IF(D14042&lt;=18,"LOW (1-18)","HIGH (19-36)")</f>
        <v>LOW (1-18)</v>
      </c>
      <c r="G14042">
        <f>INT((D14042-1)/6)+1</f>
        <v>2</v>
      </c>
      <c r="H14042">
        <f>MOD(D14042-1,6)+1</f>
        <v>3</v>
      </c>
      <c r="I14042">
        <f>37-D14042</f>
        <v>28</v>
      </c>
      <c r="J14042">
        <f>ABS(D14042-D14043)</f>
        <v>3</v>
      </c>
    </row>
    <row r="14043">
      <c r="A14043">
        <v>13523</v>
      </c>
      <c r="B14043" t="str">
        <v>2014-12-16</v>
      </c>
      <c r="C14043" t="str">
        <v>Morning</v>
      </c>
      <c r="D14043">
        <v>6</v>
      </c>
      <c r="E14043" t="str">
        <f>IF(MOD(D14043,2)=0,"EVEN","ODD")</f>
        <v>EVEN</v>
      </c>
      <c r="F14043" t="str">
        <f>IF(D14043&lt;=18,"LOW (1-18)","HIGH (19-36)")</f>
        <v>LOW (1-18)</v>
      </c>
      <c r="G14043">
        <f>INT((D14043-1)/6)+1</f>
        <v>1</v>
      </c>
      <c r="H14043">
        <f>MOD(D14043-1,6)+1</f>
        <v>6</v>
      </c>
      <c r="I14043">
        <f>37-D14043</f>
        <v>31</v>
      </c>
      <c r="J14043">
        <f>ABS(D14043-D14044)</f>
        <v>18</v>
      </c>
    </row>
    <row r="14044">
      <c r="A14044">
        <v>13522</v>
      </c>
      <c r="B14044" t="str">
        <v>2014-12-15</v>
      </c>
      <c r="C14044" t="str">
        <v>Evening</v>
      </c>
      <c r="D14044">
        <v>24</v>
      </c>
      <c r="E14044" t="str">
        <f>IF(MOD(D14044,2)=0,"EVEN","ODD")</f>
        <v>EVEN</v>
      </c>
      <c r="F14044" t="str">
        <f>IF(D14044&lt;=18,"LOW (1-18)","HIGH (19-36)")</f>
        <v>HIGH (19-36)</v>
      </c>
      <c r="G14044">
        <f>INT((D14044-1)/6)+1</f>
        <v>4</v>
      </c>
      <c r="H14044">
        <f>MOD(D14044-1,6)+1</f>
        <v>6</v>
      </c>
      <c r="I14044">
        <f>37-D14044</f>
        <v>13</v>
      </c>
      <c r="J14044">
        <f>ABS(D14044-D14045)</f>
        <v>15</v>
      </c>
    </row>
    <row r="14045">
      <c r="A14045">
        <v>13521</v>
      </c>
      <c r="B14045" t="str">
        <v>2014-12-15</v>
      </c>
      <c r="C14045" t="str">
        <v>Midday</v>
      </c>
      <c r="D14045">
        <v>9</v>
      </c>
      <c r="E14045" t="str">
        <f>IF(MOD(D14045,2)=0,"EVEN","ODD")</f>
        <v>ODD</v>
      </c>
      <c r="F14045" t="str">
        <f>IF(D14045&lt;=18,"LOW (1-18)","HIGH (19-36)")</f>
        <v>LOW (1-18)</v>
      </c>
      <c r="G14045">
        <f>INT((D14045-1)/6)+1</f>
        <v>2</v>
      </c>
      <c r="H14045">
        <f>MOD(D14045-1,6)+1</f>
        <v>3</v>
      </c>
      <c r="I14045">
        <f>37-D14045</f>
        <v>28</v>
      </c>
      <c r="J14045">
        <f>ABS(D14045-D14046)</f>
        <v>20</v>
      </c>
    </row>
    <row r="14046">
      <c r="A14046">
        <v>13520</v>
      </c>
      <c r="B14046" t="str">
        <v>2014-12-15</v>
      </c>
      <c r="C14046" t="str">
        <v>Morning</v>
      </c>
      <c r="D14046">
        <v>29</v>
      </c>
      <c r="E14046" t="str">
        <f>IF(MOD(D14046,2)=0,"EVEN","ODD")</f>
        <v>ODD</v>
      </c>
      <c r="F14046" t="str">
        <f>IF(D14046&lt;=18,"LOW (1-18)","HIGH (19-36)")</f>
        <v>HIGH (19-36)</v>
      </c>
      <c r="G14046">
        <f>INT((D14046-1)/6)+1</f>
        <v>5</v>
      </c>
      <c r="H14046">
        <f>MOD(D14046-1,6)+1</f>
        <v>5</v>
      </c>
      <c r="I14046">
        <f>37-D14046</f>
        <v>8</v>
      </c>
      <c r="J14046">
        <f>ABS(D14046-D14047)</f>
        <v>8</v>
      </c>
    </row>
    <row r="14047">
      <c r="A14047">
        <v>13519</v>
      </c>
      <c r="B14047" t="str">
        <v>2014-12-13</v>
      </c>
      <c r="C14047" t="str">
        <v>Evening</v>
      </c>
      <c r="D14047">
        <v>21</v>
      </c>
      <c r="E14047" t="str">
        <f>IF(MOD(D14047,2)=0,"EVEN","ODD")</f>
        <v>ODD</v>
      </c>
      <c r="F14047" t="str">
        <f>IF(D14047&lt;=18,"LOW (1-18)","HIGH (19-36)")</f>
        <v>HIGH (19-36)</v>
      </c>
      <c r="G14047">
        <f>INT((D14047-1)/6)+1</f>
        <v>4</v>
      </c>
      <c r="H14047">
        <f>MOD(D14047-1,6)+1</f>
        <v>3</v>
      </c>
      <c r="I14047">
        <f>37-D14047</f>
        <v>16</v>
      </c>
      <c r="J14047">
        <f>ABS(D14047-D14048)</f>
        <v>18</v>
      </c>
    </row>
    <row r="14048">
      <c r="A14048">
        <v>13518</v>
      </c>
      <c r="B14048" t="str">
        <v>2014-12-13</v>
      </c>
      <c r="C14048" t="str">
        <v>Midday</v>
      </c>
      <c r="D14048">
        <v>3</v>
      </c>
      <c r="E14048" t="str">
        <f>IF(MOD(D14048,2)=0,"EVEN","ODD")</f>
        <v>ODD</v>
      </c>
      <c r="F14048" t="str">
        <f>IF(D14048&lt;=18,"LOW (1-18)","HIGH (19-36)")</f>
        <v>LOW (1-18)</v>
      </c>
      <c r="G14048">
        <f>INT((D14048-1)/6)+1</f>
        <v>1</v>
      </c>
      <c r="H14048">
        <f>MOD(D14048-1,6)+1</f>
        <v>3</v>
      </c>
      <c r="I14048">
        <f>37-D14048</f>
        <v>34</v>
      </c>
      <c r="J14048">
        <f>ABS(D14048-D14049)</f>
        <v>32</v>
      </c>
    </row>
    <row r="14049">
      <c r="A14049">
        <v>13517</v>
      </c>
      <c r="B14049" t="str">
        <v>2014-12-13</v>
      </c>
      <c r="C14049" t="str">
        <v>Morning</v>
      </c>
      <c r="D14049">
        <v>35</v>
      </c>
      <c r="E14049" t="str">
        <f>IF(MOD(D14049,2)=0,"EVEN","ODD")</f>
        <v>ODD</v>
      </c>
      <c r="F14049" t="str">
        <f>IF(D14049&lt;=18,"LOW (1-18)","HIGH (19-36)")</f>
        <v>HIGH (19-36)</v>
      </c>
      <c r="G14049">
        <f>INT((D14049-1)/6)+1</f>
        <v>6</v>
      </c>
      <c r="H14049">
        <f>MOD(D14049-1,6)+1</f>
        <v>5</v>
      </c>
      <c r="I14049">
        <f>37-D14049</f>
        <v>2</v>
      </c>
      <c r="J14049">
        <f>ABS(D14049-D14050)</f>
        <v>15</v>
      </c>
    </row>
    <row r="14050">
      <c r="A14050">
        <v>13516</v>
      </c>
      <c r="B14050" t="str">
        <v>2014-12-12</v>
      </c>
      <c r="C14050" t="str">
        <v>Evening</v>
      </c>
      <c r="D14050">
        <v>20</v>
      </c>
      <c r="E14050" t="str">
        <f>IF(MOD(D14050,2)=0,"EVEN","ODD")</f>
        <v>EVEN</v>
      </c>
      <c r="F14050" t="str">
        <f>IF(D14050&lt;=18,"LOW (1-18)","HIGH (19-36)")</f>
        <v>HIGH (19-36)</v>
      </c>
      <c r="G14050">
        <f>INT((D14050-1)/6)+1</f>
        <v>4</v>
      </c>
      <c r="H14050">
        <f>MOD(D14050-1,6)+1</f>
        <v>2</v>
      </c>
      <c r="I14050">
        <f>37-D14050</f>
        <v>17</v>
      </c>
      <c r="J14050">
        <f>ABS(D14050-D14051)</f>
        <v>2</v>
      </c>
    </row>
    <row r="14051">
      <c r="A14051">
        <v>13515</v>
      </c>
      <c r="B14051" t="str">
        <v>2014-12-12</v>
      </c>
      <c r="C14051" t="str">
        <v>Midday</v>
      </c>
      <c r="D14051">
        <v>18</v>
      </c>
      <c r="E14051" t="str">
        <f>IF(MOD(D14051,2)=0,"EVEN","ODD")</f>
        <v>EVEN</v>
      </c>
      <c r="F14051" t="str">
        <f>IF(D14051&lt;=18,"LOW (1-18)","HIGH (19-36)")</f>
        <v>LOW (1-18)</v>
      </c>
      <c r="G14051">
        <f>INT((D14051-1)/6)+1</f>
        <v>3</v>
      </c>
      <c r="H14051">
        <f>MOD(D14051-1,6)+1</f>
        <v>6</v>
      </c>
      <c r="I14051">
        <f>37-D14051</f>
        <v>19</v>
      </c>
      <c r="J14051">
        <f>ABS(D14051-D14052)</f>
        <v>8</v>
      </c>
    </row>
    <row r="14052">
      <c r="A14052">
        <v>13514</v>
      </c>
      <c r="B14052" t="str">
        <v>2014-12-12</v>
      </c>
      <c r="C14052" t="str">
        <v>Morning</v>
      </c>
      <c r="D14052">
        <v>26</v>
      </c>
      <c r="E14052" t="str">
        <f>IF(MOD(D14052,2)=0,"EVEN","ODD")</f>
        <v>EVEN</v>
      </c>
      <c r="F14052" t="str">
        <f>IF(D14052&lt;=18,"LOW (1-18)","HIGH (19-36)")</f>
        <v>HIGH (19-36)</v>
      </c>
      <c r="G14052">
        <f>INT((D14052-1)/6)+1</f>
        <v>5</v>
      </c>
      <c r="H14052">
        <f>MOD(D14052-1,6)+1</f>
        <v>2</v>
      </c>
      <c r="I14052">
        <f>37-D14052</f>
        <v>11</v>
      </c>
      <c r="J14052">
        <f>ABS(D14052-D14053)</f>
        <v>11</v>
      </c>
    </row>
    <row r="14053">
      <c r="A14053">
        <v>13513</v>
      </c>
      <c r="B14053" t="str">
        <v>2014-12-11</v>
      </c>
      <c r="C14053" t="str">
        <v>Evening</v>
      </c>
      <c r="D14053">
        <v>15</v>
      </c>
      <c r="E14053" t="str">
        <f>IF(MOD(D14053,2)=0,"EVEN","ODD")</f>
        <v>ODD</v>
      </c>
      <c r="F14053" t="str">
        <f>IF(D14053&lt;=18,"LOW (1-18)","HIGH (19-36)")</f>
        <v>LOW (1-18)</v>
      </c>
      <c r="G14053">
        <f>INT((D14053-1)/6)+1</f>
        <v>3</v>
      </c>
      <c r="H14053">
        <f>MOD(D14053-1,6)+1</f>
        <v>3</v>
      </c>
      <c r="I14053">
        <f>37-D14053</f>
        <v>22</v>
      </c>
      <c r="J14053">
        <f>ABS(D14053-D14054)</f>
        <v>14</v>
      </c>
    </row>
    <row r="14054">
      <c r="A14054">
        <v>13512</v>
      </c>
      <c r="B14054" t="str">
        <v>2014-12-11</v>
      </c>
      <c r="C14054" t="str">
        <v>Midday</v>
      </c>
      <c r="D14054">
        <v>29</v>
      </c>
      <c r="E14054" t="str">
        <f>IF(MOD(D14054,2)=0,"EVEN","ODD")</f>
        <v>ODD</v>
      </c>
      <c r="F14054" t="str">
        <f>IF(D14054&lt;=18,"LOW (1-18)","HIGH (19-36)")</f>
        <v>HIGH (19-36)</v>
      </c>
      <c r="G14054">
        <f>INT((D14054-1)/6)+1</f>
        <v>5</v>
      </c>
      <c r="H14054">
        <f>MOD(D14054-1,6)+1</f>
        <v>5</v>
      </c>
      <c r="I14054">
        <f>37-D14054</f>
        <v>8</v>
      </c>
      <c r="J14054">
        <f>ABS(D14054-D14055)</f>
        <v>6</v>
      </c>
    </row>
    <row r="14055">
      <c r="A14055">
        <v>13511</v>
      </c>
      <c r="B14055" t="str">
        <v>2014-12-11</v>
      </c>
      <c r="C14055" t="str">
        <v>Morning</v>
      </c>
      <c r="D14055">
        <v>35</v>
      </c>
      <c r="E14055" t="str">
        <f>IF(MOD(D14055,2)=0,"EVEN","ODD")</f>
        <v>ODD</v>
      </c>
      <c r="F14055" t="str">
        <f>IF(D14055&lt;=18,"LOW (1-18)","HIGH (19-36)")</f>
        <v>HIGH (19-36)</v>
      </c>
      <c r="G14055">
        <f>INT((D14055-1)/6)+1</f>
        <v>6</v>
      </c>
      <c r="H14055">
        <f>MOD(D14055-1,6)+1</f>
        <v>5</v>
      </c>
      <c r="I14055">
        <f>37-D14055</f>
        <v>2</v>
      </c>
      <c r="J14055">
        <f>ABS(D14055-D14056)</f>
        <v>1</v>
      </c>
    </row>
    <row r="14056">
      <c r="A14056">
        <v>13509</v>
      </c>
      <c r="B14056" t="str">
        <v>2014-12-10</v>
      </c>
      <c r="C14056" t="str">
        <v>Midday</v>
      </c>
      <c r="D14056">
        <v>36</v>
      </c>
      <c r="E14056" t="str">
        <f>IF(MOD(D14056,2)=0,"EVEN","ODD")</f>
        <v>EVEN</v>
      </c>
      <c r="F14056" t="str">
        <f>IF(D14056&lt;=18,"LOW (1-18)","HIGH (19-36)")</f>
        <v>HIGH (19-36)</v>
      </c>
      <c r="G14056">
        <f>INT((D14056-1)/6)+1</f>
        <v>6</v>
      </c>
      <c r="H14056">
        <f>MOD(D14056-1,6)+1</f>
        <v>6</v>
      </c>
      <c r="I14056">
        <f>37-D14056</f>
        <v>1</v>
      </c>
      <c r="J14056">
        <f>ABS(D14056-D14057)</f>
        <v>35</v>
      </c>
    </row>
    <row r="14057">
      <c r="A14057">
        <v>13508</v>
      </c>
      <c r="B14057" t="str">
        <v>2014-12-10</v>
      </c>
      <c r="C14057" t="str">
        <v>Morning</v>
      </c>
      <c r="D14057">
        <v>1</v>
      </c>
      <c r="E14057" t="str">
        <f>IF(MOD(D14057,2)=0,"EVEN","ODD")</f>
        <v>ODD</v>
      </c>
      <c r="F14057" t="str">
        <f>IF(D14057&lt;=18,"LOW (1-18)","HIGH (19-36)")</f>
        <v>LOW (1-18)</v>
      </c>
      <c r="G14057">
        <f>INT((D14057-1)/6)+1</f>
        <v>1</v>
      </c>
      <c r="H14057">
        <f>MOD(D14057-1,6)+1</f>
        <v>1</v>
      </c>
      <c r="I14057">
        <f>37-D14057</f>
        <v>36</v>
      </c>
      <c r="J14057">
        <f>ABS(D14057-D14058)</f>
        <v>12</v>
      </c>
    </row>
    <row r="14058">
      <c r="A14058">
        <v>13507</v>
      </c>
      <c r="B14058" t="str">
        <v>2014-12-09</v>
      </c>
      <c r="C14058" t="str">
        <v>Evening</v>
      </c>
      <c r="D14058">
        <v>13</v>
      </c>
      <c r="E14058" t="str">
        <f>IF(MOD(D14058,2)=0,"EVEN","ODD")</f>
        <v>ODD</v>
      </c>
      <c r="F14058" t="str">
        <f>IF(D14058&lt;=18,"LOW (1-18)","HIGH (19-36)")</f>
        <v>LOW (1-18)</v>
      </c>
      <c r="G14058">
        <f>INT((D14058-1)/6)+1</f>
        <v>3</v>
      </c>
      <c r="H14058">
        <f>MOD(D14058-1,6)+1</f>
        <v>1</v>
      </c>
      <c r="I14058">
        <f>37-D14058</f>
        <v>24</v>
      </c>
      <c r="J14058">
        <f>ABS(D14058-D14059)</f>
        <v>9</v>
      </c>
    </row>
    <row r="14059">
      <c r="A14059">
        <v>13506</v>
      </c>
      <c r="B14059" t="str">
        <v>2014-12-09</v>
      </c>
      <c r="C14059" t="str">
        <v>Midday</v>
      </c>
      <c r="D14059">
        <v>4</v>
      </c>
      <c r="E14059" t="str">
        <f>IF(MOD(D14059,2)=0,"EVEN","ODD")</f>
        <v>EVEN</v>
      </c>
      <c r="F14059" t="str">
        <f>IF(D14059&lt;=18,"LOW (1-18)","HIGH (19-36)")</f>
        <v>LOW (1-18)</v>
      </c>
      <c r="G14059">
        <f>INT((D14059-1)/6)+1</f>
        <v>1</v>
      </c>
      <c r="H14059">
        <f>MOD(D14059-1,6)+1</f>
        <v>4</v>
      </c>
      <c r="I14059">
        <f>37-D14059</f>
        <v>33</v>
      </c>
      <c r="J14059">
        <f>ABS(D14059-D14060)</f>
        <v>14</v>
      </c>
    </row>
    <row r="14060">
      <c r="A14060">
        <v>13505</v>
      </c>
      <c r="B14060" t="str">
        <v>2014-12-09</v>
      </c>
      <c r="C14060" t="str">
        <v>Morning</v>
      </c>
      <c r="D14060">
        <v>18</v>
      </c>
      <c r="E14060" t="str">
        <f>IF(MOD(D14060,2)=0,"EVEN","ODD")</f>
        <v>EVEN</v>
      </c>
      <c r="F14060" t="str">
        <f>IF(D14060&lt;=18,"LOW (1-18)","HIGH (19-36)")</f>
        <v>LOW (1-18)</v>
      </c>
      <c r="G14060">
        <f>INT((D14060-1)/6)+1</f>
        <v>3</v>
      </c>
      <c r="H14060">
        <f>MOD(D14060-1,6)+1</f>
        <v>6</v>
      </c>
      <c r="I14060">
        <f>37-D14060</f>
        <v>19</v>
      </c>
      <c r="J14060">
        <f>ABS(D14060-D14061)</f>
        <v>1</v>
      </c>
    </row>
    <row r="14061">
      <c r="A14061">
        <v>13504</v>
      </c>
      <c r="B14061" t="str">
        <v>2014-12-08</v>
      </c>
      <c r="C14061" t="str">
        <v>Evening</v>
      </c>
      <c r="D14061">
        <v>19</v>
      </c>
      <c r="E14061" t="str">
        <f>IF(MOD(D14061,2)=0,"EVEN","ODD")</f>
        <v>ODD</v>
      </c>
      <c r="F14061" t="str">
        <f>IF(D14061&lt;=18,"LOW (1-18)","HIGH (19-36)")</f>
        <v>HIGH (19-36)</v>
      </c>
      <c r="G14061">
        <f>INT((D14061-1)/6)+1</f>
        <v>4</v>
      </c>
      <c r="H14061">
        <f>MOD(D14061-1,6)+1</f>
        <v>1</v>
      </c>
      <c r="I14061">
        <f>37-D14061</f>
        <v>18</v>
      </c>
      <c r="J14061">
        <f>ABS(D14061-D14062)</f>
        <v>15</v>
      </c>
    </row>
    <row r="14062">
      <c r="A14062">
        <v>13503</v>
      </c>
      <c r="B14062" t="str">
        <v>2014-12-08</v>
      </c>
      <c r="C14062" t="str">
        <v>Midday</v>
      </c>
      <c r="D14062">
        <v>34</v>
      </c>
      <c r="E14062" t="str">
        <f>IF(MOD(D14062,2)=0,"EVEN","ODD")</f>
        <v>EVEN</v>
      </c>
      <c r="F14062" t="str">
        <f>IF(D14062&lt;=18,"LOW (1-18)","HIGH (19-36)")</f>
        <v>HIGH (19-36)</v>
      </c>
      <c r="G14062">
        <f>INT((D14062-1)/6)+1</f>
        <v>6</v>
      </c>
      <c r="H14062">
        <f>MOD(D14062-1,6)+1</f>
        <v>4</v>
      </c>
      <c r="I14062">
        <f>37-D14062</f>
        <v>3</v>
      </c>
      <c r="J14062">
        <f>ABS(D14062-D14063)</f>
        <v>2</v>
      </c>
    </row>
    <row r="14063">
      <c r="A14063">
        <v>13502</v>
      </c>
      <c r="B14063" t="str">
        <v>2014-12-08</v>
      </c>
      <c r="C14063" t="str">
        <v>Morning</v>
      </c>
      <c r="D14063">
        <v>36</v>
      </c>
      <c r="E14063" t="str">
        <f>IF(MOD(D14063,2)=0,"EVEN","ODD")</f>
        <v>EVEN</v>
      </c>
      <c r="F14063" t="str">
        <f>IF(D14063&lt;=18,"LOW (1-18)","HIGH (19-36)")</f>
        <v>HIGH (19-36)</v>
      </c>
      <c r="G14063">
        <f>INT((D14063-1)/6)+1</f>
        <v>6</v>
      </c>
      <c r="H14063">
        <f>MOD(D14063-1,6)+1</f>
        <v>6</v>
      </c>
      <c r="I14063">
        <f>37-D14063</f>
        <v>1</v>
      </c>
      <c r="J14063">
        <f>ABS(D14063-D14064)</f>
        <v>32</v>
      </c>
    </row>
    <row r="14064">
      <c r="A14064">
        <v>13501</v>
      </c>
      <c r="B14064" t="str">
        <v>2014-12-06</v>
      </c>
      <c r="C14064" t="str">
        <v>Evening</v>
      </c>
      <c r="D14064">
        <v>4</v>
      </c>
      <c r="E14064" t="str">
        <f>IF(MOD(D14064,2)=0,"EVEN","ODD")</f>
        <v>EVEN</v>
      </c>
      <c r="F14064" t="str">
        <f>IF(D14064&lt;=18,"LOW (1-18)","HIGH (19-36)")</f>
        <v>LOW (1-18)</v>
      </c>
      <c r="G14064">
        <f>INT((D14064-1)/6)+1</f>
        <v>1</v>
      </c>
      <c r="H14064">
        <f>MOD(D14064-1,6)+1</f>
        <v>4</v>
      </c>
      <c r="I14064">
        <f>37-D14064</f>
        <v>33</v>
      </c>
      <c r="J14064">
        <f>ABS(D14064-D14065)</f>
        <v>1</v>
      </c>
    </row>
    <row r="14065">
      <c r="A14065">
        <v>13500</v>
      </c>
      <c r="B14065" t="str">
        <v>2014-12-06</v>
      </c>
      <c r="C14065" t="str">
        <v>Midday</v>
      </c>
      <c r="D14065">
        <v>5</v>
      </c>
      <c r="E14065" t="str">
        <f>IF(MOD(D14065,2)=0,"EVEN","ODD")</f>
        <v>ODD</v>
      </c>
      <c r="F14065" t="str">
        <f>IF(D14065&lt;=18,"LOW (1-18)","HIGH (19-36)")</f>
        <v>LOW (1-18)</v>
      </c>
      <c r="G14065">
        <f>INT((D14065-1)/6)+1</f>
        <v>1</v>
      </c>
      <c r="H14065">
        <f>MOD(D14065-1,6)+1</f>
        <v>5</v>
      </c>
      <c r="I14065">
        <f>37-D14065</f>
        <v>32</v>
      </c>
      <c r="J14065">
        <f>ABS(D14065-D14066)</f>
        <v>3</v>
      </c>
    </row>
    <row r="14066">
      <c r="A14066">
        <v>13499</v>
      </c>
      <c r="B14066" t="str">
        <v>2014-12-06</v>
      </c>
      <c r="C14066" t="str">
        <v>Morning</v>
      </c>
      <c r="D14066">
        <v>2</v>
      </c>
      <c r="E14066" t="str">
        <f>IF(MOD(D14066,2)=0,"EVEN","ODD")</f>
        <v>EVEN</v>
      </c>
      <c r="F14066" t="str">
        <f>IF(D14066&lt;=18,"LOW (1-18)","HIGH (19-36)")</f>
        <v>LOW (1-18)</v>
      </c>
      <c r="G14066">
        <f>INT((D14066-1)/6)+1</f>
        <v>1</v>
      </c>
      <c r="H14066">
        <f>MOD(D14066-1,6)+1</f>
        <v>2</v>
      </c>
      <c r="I14066">
        <f>37-D14066</f>
        <v>35</v>
      </c>
      <c r="J14066">
        <f>ABS(D14066-D14067)</f>
        <v>12</v>
      </c>
    </row>
    <row r="14067">
      <c r="A14067">
        <v>13498</v>
      </c>
      <c r="B14067" t="str">
        <v>2014-12-05</v>
      </c>
      <c r="C14067" t="str">
        <v>Midday</v>
      </c>
      <c r="D14067">
        <v>14</v>
      </c>
      <c r="E14067" t="str">
        <f>IF(MOD(D14067,2)=0,"EVEN","ODD")</f>
        <v>EVEN</v>
      </c>
      <c r="F14067" t="str">
        <f>IF(D14067&lt;=18,"LOW (1-18)","HIGH (19-36)")</f>
        <v>LOW (1-18)</v>
      </c>
      <c r="G14067">
        <f>INT((D14067-1)/6)+1</f>
        <v>3</v>
      </c>
      <c r="H14067">
        <f>MOD(D14067-1,6)+1</f>
        <v>2</v>
      </c>
      <c r="I14067">
        <f>37-D14067</f>
        <v>23</v>
      </c>
      <c r="J14067">
        <f>ABS(D14067-D14068)</f>
        <v>1</v>
      </c>
    </row>
    <row r="14068">
      <c r="A14068">
        <v>13497</v>
      </c>
      <c r="B14068" t="str">
        <v>2014-12-05</v>
      </c>
      <c r="C14068" t="str">
        <v>Midday</v>
      </c>
      <c r="D14068">
        <v>15</v>
      </c>
      <c r="E14068" t="str">
        <f>IF(MOD(D14068,2)=0,"EVEN","ODD")</f>
        <v>ODD</v>
      </c>
      <c r="F14068" t="str">
        <f>IF(D14068&lt;=18,"LOW (1-18)","HIGH (19-36)")</f>
        <v>LOW (1-18)</v>
      </c>
      <c r="G14068">
        <f>INT((D14068-1)/6)+1</f>
        <v>3</v>
      </c>
      <c r="H14068">
        <f>MOD(D14068-1,6)+1</f>
        <v>3</v>
      </c>
      <c r="I14068">
        <f>37-D14068</f>
        <v>22</v>
      </c>
      <c r="J14068">
        <f>ABS(D14068-D14069)</f>
        <v>5</v>
      </c>
    </row>
    <row r="14069">
      <c r="A14069">
        <v>13496</v>
      </c>
      <c r="B14069" t="str">
        <v>2014-12-05</v>
      </c>
      <c r="C14069" t="str">
        <v>Morning</v>
      </c>
      <c r="D14069">
        <v>20</v>
      </c>
      <c r="E14069" t="str">
        <f>IF(MOD(D14069,2)=0,"EVEN","ODD")</f>
        <v>EVEN</v>
      </c>
      <c r="F14069" t="str">
        <f>IF(D14069&lt;=18,"LOW (1-18)","HIGH (19-36)")</f>
        <v>HIGH (19-36)</v>
      </c>
      <c r="G14069">
        <f>INT((D14069-1)/6)+1</f>
        <v>4</v>
      </c>
      <c r="H14069">
        <f>MOD(D14069-1,6)+1</f>
        <v>2</v>
      </c>
      <c r="I14069">
        <f>37-D14069</f>
        <v>17</v>
      </c>
      <c r="J14069">
        <f>ABS(D14069-D14070)</f>
        <v>16</v>
      </c>
    </row>
    <row r="14070">
      <c r="A14070">
        <v>13495</v>
      </c>
      <c r="B14070" t="str">
        <v>2014-12-04</v>
      </c>
      <c r="C14070" t="str">
        <v>Evening</v>
      </c>
      <c r="D14070">
        <v>36</v>
      </c>
      <c r="E14070" t="str">
        <f>IF(MOD(D14070,2)=0,"EVEN","ODD")</f>
        <v>EVEN</v>
      </c>
      <c r="F14070" t="str">
        <f>IF(D14070&lt;=18,"LOW (1-18)","HIGH (19-36)")</f>
        <v>HIGH (19-36)</v>
      </c>
      <c r="G14070">
        <f>INT((D14070-1)/6)+1</f>
        <v>6</v>
      </c>
      <c r="H14070">
        <f>MOD(D14070-1,6)+1</f>
        <v>6</v>
      </c>
      <c r="I14070">
        <f>37-D14070</f>
        <v>1</v>
      </c>
      <c r="J14070">
        <f>ABS(D14070-D14071)</f>
        <v>29</v>
      </c>
    </row>
    <row r="14071">
      <c r="A14071">
        <v>13494</v>
      </c>
      <c r="B14071" t="str">
        <v>2014-12-04</v>
      </c>
      <c r="C14071" t="str">
        <v>Midday</v>
      </c>
      <c r="D14071">
        <v>7</v>
      </c>
      <c r="E14071" t="str">
        <f>IF(MOD(D14071,2)=0,"EVEN","ODD")</f>
        <v>ODD</v>
      </c>
      <c r="F14071" t="str">
        <f>IF(D14071&lt;=18,"LOW (1-18)","HIGH (19-36)")</f>
        <v>LOW (1-18)</v>
      </c>
      <c r="G14071">
        <f>INT((D14071-1)/6)+1</f>
        <v>2</v>
      </c>
      <c r="H14071">
        <f>MOD(D14071-1,6)+1</f>
        <v>1</v>
      </c>
      <c r="I14071">
        <f>37-D14071</f>
        <v>30</v>
      </c>
      <c r="J14071">
        <f>ABS(D14071-D14072)</f>
        <v>18</v>
      </c>
    </row>
    <row r="14072">
      <c r="A14072">
        <v>13493</v>
      </c>
      <c r="B14072" t="str">
        <v>2014-12-04</v>
      </c>
      <c r="C14072" t="str">
        <v>Morning</v>
      </c>
      <c r="D14072">
        <v>25</v>
      </c>
      <c r="E14072" t="str">
        <f>IF(MOD(D14072,2)=0,"EVEN","ODD")</f>
        <v>ODD</v>
      </c>
      <c r="F14072" t="str">
        <f>IF(D14072&lt;=18,"LOW (1-18)","HIGH (19-36)")</f>
        <v>HIGH (19-36)</v>
      </c>
      <c r="G14072">
        <f>INT((D14072-1)/6)+1</f>
        <v>5</v>
      </c>
      <c r="H14072">
        <f>MOD(D14072-1,6)+1</f>
        <v>1</v>
      </c>
      <c r="I14072">
        <f>37-D14072</f>
        <v>12</v>
      </c>
      <c r="J14072">
        <f>ABS(D14072-D14073)</f>
        <v>24</v>
      </c>
    </row>
    <row r="14073">
      <c r="A14073">
        <v>13492</v>
      </c>
      <c r="B14073" t="str">
        <v>2014-12-03</v>
      </c>
      <c r="C14073" t="str">
        <v>Evening</v>
      </c>
      <c r="D14073">
        <v>1</v>
      </c>
      <c r="E14073" t="str">
        <f>IF(MOD(D14073,2)=0,"EVEN","ODD")</f>
        <v>ODD</v>
      </c>
      <c r="F14073" t="str">
        <f>IF(D14073&lt;=18,"LOW (1-18)","HIGH (19-36)")</f>
        <v>LOW (1-18)</v>
      </c>
      <c r="G14073">
        <f>INT((D14073-1)/6)+1</f>
        <v>1</v>
      </c>
      <c r="H14073">
        <f>MOD(D14073-1,6)+1</f>
        <v>1</v>
      </c>
      <c r="I14073">
        <f>37-D14073</f>
        <v>36</v>
      </c>
      <c r="J14073">
        <f>ABS(D14073-D14074)</f>
        <v>7</v>
      </c>
    </row>
    <row r="14074">
      <c r="A14074">
        <v>13491</v>
      </c>
      <c r="B14074" t="str">
        <v>2014-12-03</v>
      </c>
      <c r="C14074" t="str">
        <v>Midday</v>
      </c>
      <c r="D14074">
        <v>8</v>
      </c>
      <c r="E14074" t="str">
        <f>IF(MOD(D14074,2)=0,"EVEN","ODD")</f>
        <v>EVEN</v>
      </c>
      <c r="F14074" t="str">
        <f>IF(D14074&lt;=18,"LOW (1-18)","HIGH (19-36)")</f>
        <v>LOW (1-18)</v>
      </c>
      <c r="G14074">
        <f>INT((D14074-1)/6)+1</f>
        <v>2</v>
      </c>
      <c r="H14074">
        <f>MOD(D14074-1,6)+1</f>
        <v>2</v>
      </c>
      <c r="I14074">
        <f>37-D14074</f>
        <v>29</v>
      </c>
      <c r="J14074">
        <f>ABS(D14074-D14075)</f>
        <v>4</v>
      </c>
    </row>
    <row r="14075">
      <c r="A14075">
        <v>13490</v>
      </c>
      <c r="B14075" t="str">
        <v>2014-12-03</v>
      </c>
      <c r="C14075" t="str">
        <v>Morning</v>
      </c>
      <c r="D14075">
        <v>12</v>
      </c>
      <c r="E14075" t="str">
        <f>IF(MOD(D14075,2)=0,"EVEN","ODD")</f>
        <v>EVEN</v>
      </c>
      <c r="F14075" t="str">
        <f>IF(D14075&lt;=18,"LOW (1-18)","HIGH (19-36)")</f>
        <v>LOW (1-18)</v>
      </c>
      <c r="G14075">
        <f>INT((D14075-1)/6)+1</f>
        <v>2</v>
      </c>
      <c r="H14075">
        <f>MOD(D14075-1,6)+1</f>
        <v>6</v>
      </c>
      <c r="I14075">
        <f>37-D14075</f>
        <v>25</v>
      </c>
      <c r="J14075">
        <f>ABS(D14075-D14076)</f>
        <v>6</v>
      </c>
    </row>
    <row r="14076">
      <c r="A14076">
        <v>13488</v>
      </c>
      <c r="B14076" t="str">
        <v>2014-12-02</v>
      </c>
      <c r="C14076" t="str">
        <v>Midday</v>
      </c>
      <c r="D14076">
        <v>18</v>
      </c>
      <c r="E14076" t="str">
        <f>IF(MOD(D14076,2)=0,"EVEN","ODD")</f>
        <v>EVEN</v>
      </c>
      <c r="F14076" t="str">
        <f>IF(D14076&lt;=18,"LOW (1-18)","HIGH (19-36)")</f>
        <v>LOW (1-18)</v>
      </c>
      <c r="G14076">
        <f>INT((D14076-1)/6)+1</f>
        <v>3</v>
      </c>
      <c r="H14076">
        <f>MOD(D14076-1,6)+1</f>
        <v>6</v>
      </c>
      <c r="I14076">
        <f>37-D14076</f>
        <v>19</v>
      </c>
      <c r="J14076">
        <f>ABS(D14076-D14077)</f>
        <v>5</v>
      </c>
    </row>
    <row r="14077">
      <c r="A14077">
        <v>13487</v>
      </c>
      <c r="B14077" t="str">
        <v>2014-12-02</v>
      </c>
      <c r="C14077" t="str">
        <v>Morning</v>
      </c>
      <c r="D14077">
        <v>23</v>
      </c>
      <c r="E14077" t="str">
        <f>IF(MOD(D14077,2)=0,"EVEN","ODD")</f>
        <v>ODD</v>
      </c>
      <c r="F14077" t="str">
        <f>IF(D14077&lt;=18,"LOW (1-18)","HIGH (19-36)")</f>
        <v>HIGH (19-36)</v>
      </c>
      <c r="G14077">
        <f>INT((D14077-1)/6)+1</f>
        <v>4</v>
      </c>
      <c r="H14077">
        <f>MOD(D14077-1,6)+1</f>
        <v>5</v>
      </c>
      <c r="I14077">
        <f>37-D14077</f>
        <v>14</v>
      </c>
      <c r="J14077">
        <f>ABS(D14077-D14078)</f>
        <v>12</v>
      </c>
    </row>
    <row r="14078">
      <c r="A14078">
        <v>13486</v>
      </c>
      <c r="B14078" t="str">
        <v>2014-12-01</v>
      </c>
      <c r="C14078" t="str">
        <v>Evening</v>
      </c>
      <c r="D14078">
        <v>11</v>
      </c>
      <c r="E14078" t="str">
        <f>IF(MOD(D14078,2)=0,"EVEN","ODD")</f>
        <v>ODD</v>
      </c>
      <c r="F14078" t="str">
        <f>IF(D14078&lt;=18,"LOW (1-18)","HIGH (19-36)")</f>
        <v>LOW (1-18)</v>
      </c>
      <c r="G14078">
        <f>INT((D14078-1)/6)+1</f>
        <v>2</v>
      </c>
      <c r="H14078">
        <f>MOD(D14078-1,6)+1</f>
        <v>5</v>
      </c>
      <c r="I14078">
        <f>37-D14078</f>
        <v>26</v>
      </c>
      <c r="J14078">
        <f>ABS(D14078-D14079)</f>
        <v>1</v>
      </c>
    </row>
    <row r="14079">
      <c r="A14079">
        <v>13485</v>
      </c>
      <c r="B14079" t="str">
        <v>2014-12-01</v>
      </c>
      <c r="C14079" t="str">
        <v>Midday</v>
      </c>
      <c r="D14079">
        <v>12</v>
      </c>
      <c r="E14079" t="str">
        <f>IF(MOD(D14079,2)=0,"EVEN","ODD")</f>
        <v>EVEN</v>
      </c>
      <c r="F14079" t="str">
        <f>IF(D14079&lt;=18,"LOW (1-18)","HIGH (19-36)")</f>
        <v>LOW (1-18)</v>
      </c>
      <c r="G14079">
        <f>INT((D14079-1)/6)+1</f>
        <v>2</v>
      </c>
      <c r="H14079">
        <f>MOD(D14079-1,6)+1</f>
        <v>6</v>
      </c>
      <c r="I14079">
        <f>37-D14079</f>
        <v>25</v>
      </c>
      <c r="J14079">
        <f>ABS(D14079-D14080)</f>
        <v>3</v>
      </c>
    </row>
    <row r="14080">
      <c r="A14080">
        <v>13484</v>
      </c>
      <c r="B14080" t="str">
        <v>2014-12-01</v>
      </c>
      <c r="C14080" t="str">
        <v>Morning</v>
      </c>
      <c r="D14080">
        <v>9</v>
      </c>
      <c r="E14080" t="str">
        <f>IF(MOD(D14080,2)=0,"EVEN","ODD")</f>
        <v>ODD</v>
      </c>
      <c r="F14080" t="str">
        <f>IF(D14080&lt;=18,"LOW (1-18)","HIGH (19-36)")</f>
        <v>LOW (1-18)</v>
      </c>
      <c r="G14080">
        <f>INT((D14080-1)/6)+1</f>
        <v>2</v>
      </c>
      <c r="H14080">
        <f>MOD(D14080-1,6)+1</f>
        <v>3</v>
      </c>
      <c r="I14080">
        <f>37-D14080</f>
        <v>28</v>
      </c>
      <c r="J14080">
        <f>ABS(D14080-D14081)</f>
        <v>23</v>
      </c>
    </row>
    <row r="14081">
      <c r="A14081">
        <v>13483</v>
      </c>
      <c r="B14081" t="str">
        <v>2014-11-29</v>
      </c>
      <c r="C14081" t="str">
        <v>Evening</v>
      </c>
      <c r="D14081">
        <v>32</v>
      </c>
      <c r="E14081" t="str">
        <f>IF(MOD(D14081,2)=0,"EVEN","ODD")</f>
        <v>EVEN</v>
      </c>
      <c r="F14081" t="str">
        <f>IF(D14081&lt;=18,"LOW (1-18)","HIGH (19-36)")</f>
        <v>HIGH (19-36)</v>
      </c>
      <c r="G14081">
        <f>INT((D14081-1)/6)+1</f>
        <v>6</v>
      </c>
      <c r="H14081">
        <f>MOD(D14081-1,6)+1</f>
        <v>2</v>
      </c>
      <c r="I14081">
        <f>37-D14081</f>
        <v>5</v>
      </c>
      <c r="J14081">
        <f>ABS(D14081-D14082)</f>
        <v>3</v>
      </c>
    </row>
    <row r="14082">
      <c r="A14082">
        <v>13482</v>
      </c>
      <c r="B14082" t="str">
        <v>2014-11-29</v>
      </c>
      <c r="C14082" t="str">
        <v>Midday</v>
      </c>
      <c r="D14082">
        <v>35</v>
      </c>
      <c r="E14082" t="str">
        <f>IF(MOD(D14082,2)=0,"EVEN","ODD")</f>
        <v>ODD</v>
      </c>
      <c r="F14082" t="str">
        <f>IF(D14082&lt;=18,"LOW (1-18)","HIGH (19-36)")</f>
        <v>HIGH (19-36)</v>
      </c>
      <c r="G14082">
        <f>INT((D14082-1)/6)+1</f>
        <v>6</v>
      </c>
      <c r="H14082">
        <f>MOD(D14082-1,6)+1</f>
        <v>5</v>
      </c>
      <c r="I14082">
        <f>37-D14082</f>
        <v>2</v>
      </c>
      <c r="J14082">
        <f>ABS(D14082-D14083)</f>
        <v>18</v>
      </c>
    </row>
    <row r="14083">
      <c r="A14083">
        <v>13481</v>
      </c>
      <c r="B14083" t="str">
        <v>2014-11-29</v>
      </c>
      <c r="C14083" t="str">
        <v>Morning</v>
      </c>
      <c r="D14083">
        <v>17</v>
      </c>
      <c r="E14083" t="str">
        <f>IF(MOD(D14083,2)=0,"EVEN","ODD")</f>
        <v>ODD</v>
      </c>
      <c r="F14083" t="str">
        <f>IF(D14083&lt;=18,"LOW (1-18)","HIGH (19-36)")</f>
        <v>LOW (1-18)</v>
      </c>
      <c r="G14083">
        <f>INT((D14083-1)/6)+1</f>
        <v>3</v>
      </c>
      <c r="H14083">
        <f>MOD(D14083-1,6)+1</f>
        <v>5</v>
      </c>
      <c r="I14083">
        <f>37-D14083</f>
        <v>20</v>
      </c>
      <c r="J14083">
        <f>ABS(D14083-D14084)</f>
        <v>11</v>
      </c>
    </row>
    <row r="14084">
      <c r="A14084">
        <v>13480</v>
      </c>
      <c r="B14084" t="str">
        <v>2014-11-28</v>
      </c>
      <c r="C14084" t="str">
        <v>Evening</v>
      </c>
      <c r="D14084">
        <v>28</v>
      </c>
      <c r="E14084" t="str">
        <f>IF(MOD(D14084,2)=0,"EVEN","ODD")</f>
        <v>EVEN</v>
      </c>
      <c r="F14084" t="str">
        <f>IF(D14084&lt;=18,"LOW (1-18)","HIGH (19-36)")</f>
        <v>HIGH (19-36)</v>
      </c>
      <c r="G14084">
        <f>INT((D14084-1)/6)+1</f>
        <v>5</v>
      </c>
      <c r="H14084">
        <f>MOD(D14084-1,6)+1</f>
        <v>4</v>
      </c>
      <c r="I14084">
        <f>37-D14084</f>
        <v>9</v>
      </c>
      <c r="J14084">
        <f>ABS(D14084-D14085)</f>
        <v>18</v>
      </c>
    </row>
    <row r="14085">
      <c r="A14085">
        <v>13479</v>
      </c>
      <c r="B14085" t="str">
        <v>2014-11-28</v>
      </c>
      <c r="C14085" t="str">
        <v>Midday</v>
      </c>
      <c r="D14085">
        <v>10</v>
      </c>
      <c r="E14085" t="str">
        <f>IF(MOD(D14085,2)=0,"EVEN","ODD")</f>
        <v>EVEN</v>
      </c>
      <c r="F14085" t="str">
        <f>IF(D14085&lt;=18,"LOW (1-18)","HIGH (19-36)")</f>
        <v>LOW (1-18)</v>
      </c>
      <c r="G14085">
        <f>INT((D14085-1)/6)+1</f>
        <v>2</v>
      </c>
      <c r="H14085">
        <f>MOD(D14085-1,6)+1</f>
        <v>4</v>
      </c>
      <c r="I14085">
        <f>37-D14085</f>
        <v>27</v>
      </c>
      <c r="J14085">
        <f>ABS(D14085-D14086)</f>
        <v>16</v>
      </c>
    </row>
    <row r="14086">
      <c r="A14086">
        <v>13478</v>
      </c>
      <c r="B14086" t="str">
        <v>2014-11-28</v>
      </c>
      <c r="C14086" t="str">
        <v>Morning</v>
      </c>
      <c r="D14086">
        <v>26</v>
      </c>
      <c r="E14086" t="str">
        <f>IF(MOD(D14086,2)=0,"EVEN","ODD")</f>
        <v>EVEN</v>
      </c>
      <c r="F14086" t="str">
        <f>IF(D14086&lt;=18,"LOW (1-18)","HIGH (19-36)")</f>
        <v>HIGH (19-36)</v>
      </c>
      <c r="G14086">
        <f>INT((D14086-1)/6)+1</f>
        <v>5</v>
      </c>
      <c r="H14086">
        <f>MOD(D14086-1,6)+1</f>
        <v>2</v>
      </c>
      <c r="I14086">
        <f>37-D14086</f>
        <v>11</v>
      </c>
      <c r="J14086">
        <f>ABS(D14086-D14087)</f>
        <v>2</v>
      </c>
    </row>
    <row r="14087">
      <c r="A14087">
        <v>13477</v>
      </c>
      <c r="B14087" t="str">
        <v>2014-11-27</v>
      </c>
      <c r="C14087" t="str">
        <v>Evening</v>
      </c>
      <c r="D14087">
        <v>24</v>
      </c>
      <c r="E14087" t="str">
        <f>IF(MOD(D14087,2)=0,"EVEN","ODD")</f>
        <v>EVEN</v>
      </c>
      <c r="F14087" t="str">
        <f>IF(D14087&lt;=18,"LOW (1-18)","HIGH (19-36)")</f>
        <v>HIGH (19-36)</v>
      </c>
      <c r="G14087">
        <f>INT((D14087-1)/6)+1</f>
        <v>4</v>
      </c>
      <c r="H14087">
        <f>MOD(D14087-1,6)+1</f>
        <v>6</v>
      </c>
      <c r="I14087">
        <f>37-D14087</f>
        <v>13</v>
      </c>
      <c r="J14087">
        <f>ABS(D14087-D14088)</f>
        <v>1</v>
      </c>
    </row>
    <row r="14088">
      <c r="A14088">
        <v>13476</v>
      </c>
      <c r="B14088" t="str">
        <v>2014-11-27</v>
      </c>
      <c r="C14088" t="str">
        <v>Midday</v>
      </c>
      <c r="D14088">
        <v>23</v>
      </c>
      <c r="E14088" t="str">
        <f>IF(MOD(D14088,2)=0,"EVEN","ODD")</f>
        <v>ODD</v>
      </c>
      <c r="F14088" t="str">
        <f>IF(D14088&lt;=18,"LOW (1-18)","HIGH (19-36)")</f>
        <v>HIGH (19-36)</v>
      </c>
      <c r="G14088">
        <f>INT((D14088-1)/6)+1</f>
        <v>4</v>
      </c>
      <c r="H14088">
        <f>MOD(D14088-1,6)+1</f>
        <v>5</v>
      </c>
      <c r="I14088">
        <f>37-D14088</f>
        <v>14</v>
      </c>
      <c r="J14088">
        <f>ABS(D14088-D14089)</f>
        <v>18</v>
      </c>
    </row>
    <row r="14089">
      <c r="A14089">
        <v>13475</v>
      </c>
      <c r="B14089" t="str">
        <v>2014-11-27</v>
      </c>
      <c r="C14089" t="str">
        <v>Morning</v>
      </c>
      <c r="D14089">
        <v>5</v>
      </c>
      <c r="E14089" t="str">
        <f>IF(MOD(D14089,2)=0,"EVEN","ODD")</f>
        <v>ODD</v>
      </c>
      <c r="F14089" t="str">
        <f>IF(D14089&lt;=18,"LOW (1-18)","HIGH (19-36)")</f>
        <v>LOW (1-18)</v>
      </c>
      <c r="G14089">
        <f>INT((D14089-1)/6)+1</f>
        <v>1</v>
      </c>
      <c r="H14089">
        <f>MOD(D14089-1,6)+1</f>
        <v>5</v>
      </c>
      <c r="I14089">
        <f>37-D14089</f>
        <v>32</v>
      </c>
      <c r="J14089">
        <f>ABS(D14089-D14090)</f>
        <v>3</v>
      </c>
    </row>
    <row r="14090">
      <c r="A14090">
        <v>13474</v>
      </c>
      <c r="B14090" t="str">
        <v>2014-11-26</v>
      </c>
      <c r="C14090" t="str">
        <v>Evening</v>
      </c>
      <c r="D14090">
        <v>8</v>
      </c>
      <c r="E14090" t="str">
        <f>IF(MOD(D14090,2)=0,"EVEN","ODD")</f>
        <v>EVEN</v>
      </c>
      <c r="F14090" t="str">
        <f>IF(D14090&lt;=18,"LOW (1-18)","HIGH (19-36)")</f>
        <v>LOW (1-18)</v>
      </c>
      <c r="G14090">
        <f>INT((D14090-1)/6)+1</f>
        <v>2</v>
      </c>
      <c r="H14090">
        <f>MOD(D14090-1,6)+1</f>
        <v>2</v>
      </c>
      <c r="I14090">
        <f>37-D14090</f>
        <v>29</v>
      </c>
      <c r="J14090">
        <f>ABS(D14090-D14091)</f>
        <v>6</v>
      </c>
    </row>
    <row r="14091">
      <c r="A14091">
        <v>13473</v>
      </c>
      <c r="B14091" t="str">
        <v>2014-11-26</v>
      </c>
      <c r="C14091" t="str">
        <v>Midday</v>
      </c>
      <c r="D14091">
        <v>14</v>
      </c>
      <c r="E14091" t="str">
        <f>IF(MOD(D14091,2)=0,"EVEN","ODD")</f>
        <v>EVEN</v>
      </c>
      <c r="F14091" t="str">
        <f>IF(D14091&lt;=18,"LOW (1-18)","HIGH (19-36)")</f>
        <v>LOW (1-18)</v>
      </c>
      <c r="G14091">
        <f>INT((D14091-1)/6)+1</f>
        <v>3</v>
      </c>
      <c r="H14091">
        <f>MOD(D14091-1,6)+1</f>
        <v>2</v>
      </c>
      <c r="I14091">
        <f>37-D14091</f>
        <v>23</v>
      </c>
      <c r="J14091">
        <f>ABS(D14091-D14092)</f>
        <v>20</v>
      </c>
    </row>
    <row r="14092">
      <c r="A14092">
        <v>13472</v>
      </c>
      <c r="B14092" t="str">
        <v>2014-11-26</v>
      </c>
      <c r="C14092" t="str">
        <v>Morning</v>
      </c>
      <c r="D14092">
        <v>34</v>
      </c>
      <c r="E14092" t="str">
        <f>IF(MOD(D14092,2)=0,"EVEN","ODD")</f>
        <v>EVEN</v>
      </c>
      <c r="F14092" t="str">
        <f>IF(D14092&lt;=18,"LOW (1-18)","HIGH (19-36)")</f>
        <v>HIGH (19-36)</v>
      </c>
      <c r="G14092">
        <f>INT((D14092-1)/6)+1</f>
        <v>6</v>
      </c>
      <c r="H14092">
        <f>MOD(D14092-1,6)+1</f>
        <v>4</v>
      </c>
      <c r="I14092">
        <f>37-D14092</f>
        <v>3</v>
      </c>
      <c r="J14092">
        <f>ABS(D14092-D14093)</f>
        <v>25</v>
      </c>
    </row>
    <row r="14093">
      <c r="A14093">
        <v>13471</v>
      </c>
      <c r="B14093" t="str">
        <v>2014-11-25</v>
      </c>
      <c r="C14093" t="str">
        <v>Evening</v>
      </c>
      <c r="D14093">
        <v>9</v>
      </c>
      <c r="E14093" t="str">
        <f>IF(MOD(D14093,2)=0,"EVEN","ODD")</f>
        <v>ODD</v>
      </c>
      <c r="F14093" t="str">
        <f>IF(D14093&lt;=18,"LOW (1-18)","HIGH (19-36)")</f>
        <v>LOW (1-18)</v>
      </c>
      <c r="G14093">
        <f>INT((D14093-1)/6)+1</f>
        <v>2</v>
      </c>
      <c r="H14093">
        <f>MOD(D14093-1,6)+1</f>
        <v>3</v>
      </c>
      <c r="I14093">
        <f>37-D14093</f>
        <v>28</v>
      </c>
      <c r="J14093">
        <f>ABS(D14093-D14094)</f>
        <v>10</v>
      </c>
    </row>
    <row r="14094">
      <c r="A14094">
        <v>13470</v>
      </c>
      <c r="B14094" t="str">
        <v>2014-11-25</v>
      </c>
      <c r="C14094" t="str">
        <v>Midday</v>
      </c>
      <c r="D14094">
        <v>19</v>
      </c>
      <c r="E14094" t="str">
        <f>IF(MOD(D14094,2)=0,"EVEN","ODD")</f>
        <v>ODD</v>
      </c>
      <c r="F14094" t="str">
        <f>IF(D14094&lt;=18,"LOW (1-18)","HIGH (19-36)")</f>
        <v>HIGH (19-36)</v>
      </c>
      <c r="G14094">
        <f>INT((D14094-1)/6)+1</f>
        <v>4</v>
      </c>
      <c r="H14094">
        <f>MOD(D14094-1,6)+1</f>
        <v>1</v>
      </c>
      <c r="I14094">
        <f>37-D14094</f>
        <v>18</v>
      </c>
      <c r="J14094">
        <f>ABS(D14094-D14095)</f>
        <v>0</v>
      </c>
    </row>
    <row r="14095">
      <c r="A14095">
        <v>13469</v>
      </c>
      <c r="B14095" t="str">
        <v>2014-11-25</v>
      </c>
      <c r="C14095" t="str">
        <v>Morning</v>
      </c>
      <c r="D14095">
        <v>19</v>
      </c>
      <c r="E14095" t="str">
        <f>IF(MOD(D14095,2)=0,"EVEN","ODD")</f>
        <v>ODD</v>
      </c>
      <c r="F14095" t="str">
        <f>IF(D14095&lt;=18,"LOW (1-18)","HIGH (19-36)")</f>
        <v>HIGH (19-36)</v>
      </c>
      <c r="G14095">
        <f>INT((D14095-1)/6)+1</f>
        <v>4</v>
      </c>
      <c r="H14095">
        <f>MOD(D14095-1,6)+1</f>
        <v>1</v>
      </c>
      <c r="I14095">
        <f>37-D14095</f>
        <v>18</v>
      </c>
      <c r="J14095">
        <f>ABS(D14095-D14096)</f>
        <v>4</v>
      </c>
    </row>
    <row r="14096">
      <c r="A14096">
        <v>13468</v>
      </c>
      <c r="B14096" t="str">
        <v>2014-11-24</v>
      </c>
      <c r="C14096" t="str">
        <v>Evening</v>
      </c>
      <c r="D14096">
        <v>15</v>
      </c>
      <c r="E14096" t="str">
        <f>IF(MOD(D14096,2)=0,"EVEN","ODD")</f>
        <v>ODD</v>
      </c>
      <c r="F14096" t="str">
        <f>IF(D14096&lt;=18,"LOW (1-18)","HIGH (19-36)")</f>
        <v>LOW (1-18)</v>
      </c>
      <c r="G14096">
        <f>INT((D14096-1)/6)+1</f>
        <v>3</v>
      </c>
      <c r="H14096">
        <f>MOD(D14096-1,6)+1</f>
        <v>3</v>
      </c>
      <c r="I14096">
        <f>37-D14096</f>
        <v>22</v>
      </c>
      <c r="J14096">
        <f>ABS(D14096-D14097)</f>
        <v>1</v>
      </c>
    </row>
    <row r="14097">
      <c r="A14097">
        <v>13467</v>
      </c>
      <c r="B14097" t="str">
        <v>2014-11-24</v>
      </c>
      <c r="C14097" t="str">
        <v>Midday</v>
      </c>
      <c r="D14097">
        <v>14</v>
      </c>
      <c r="E14097" t="str">
        <f>IF(MOD(D14097,2)=0,"EVEN","ODD")</f>
        <v>EVEN</v>
      </c>
      <c r="F14097" t="str">
        <f>IF(D14097&lt;=18,"LOW (1-18)","HIGH (19-36)")</f>
        <v>LOW (1-18)</v>
      </c>
      <c r="G14097">
        <f>INT((D14097-1)/6)+1</f>
        <v>3</v>
      </c>
      <c r="H14097">
        <f>MOD(D14097-1,6)+1</f>
        <v>2</v>
      </c>
      <c r="I14097">
        <f>37-D14097</f>
        <v>23</v>
      </c>
      <c r="J14097">
        <f>ABS(D14097-D14098)</f>
        <v>5</v>
      </c>
    </row>
    <row r="14098">
      <c r="A14098">
        <v>13466</v>
      </c>
      <c r="B14098" t="str">
        <v>2014-11-24</v>
      </c>
      <c r="C14098" t="str">
        <v>Morning</v>
      </c>
      <c r="D14098">
        <v>9</v>
      </c>
      <c r="E14098" t="str">
        <f>IF(MOD(D14098,2)=0,"EVEN","ODD")</f>
        <v>ODD</v>
      </c>
      <c r="F14098" t="str">
        <f>IF(D14098&lt;=18,"LOW (1-18)","HIGH (19-36)")</f>
        <v>LOW (1-18)</v>
      </c>
      <c r="G14098">
        <f>INT((D14098-1)/6)+1</f>
        <v>2</v>
      </c>
      <c r="H14098">
        <f>MOD(D14098-1,6)+1</f>
        <v>3</v>
      </c>
      <c r="I14098">
        <f>37-D14098</f>
        <v>28</v>
      </c>
      <c r="J14098">
        <f>ABS(D14098-D14099)</f>
        <v>4</v>
      </c>
    </row>
    <row r="14099">
      <c r="A14099">
        <v>13465</v>
      </c>
      <c r="B14099" t="str">
        <v>2014-11-22</v>
      </c>
      <c r="C14099" t="str">
        <v>Evening</v>
      </c>
      <c r="D14099">
        <v>5</v>
      </c>
      <c r="E14099" t="str">
        <f>IF(MOD(D14099,2)=0,"EVEN","ODD")</f>
        <v>ODD</v>
      </c>
      <c r="F14099" t="str">
        <f>IF(D14099&lt;=18,"LOW (1-18)","HIGH (19-36)")</f>
        <v>LOW (1-18)</v>
      </c>
      <c r="G14099">
        <f>INT((D14099-1)/6)+1</f>
        <v>1</v>
      </c>
      <c r="H14099">
        <f>MOD(D14099-1,6)+1</f>
        <v>5</v>
      </c>
      <c r="I14099">
        <f>37-D14099</f>
        <v>32</v>
      </c>
      <c r="J14099">
        <f>ABS(D14099-D14100)</f>
        <v>0</v>
      </c>
    </row>
    <row r="14100">
      <c r="A14100">
        <v>13464</v>
      </c>
      <c r="B14100" t="str">
        <v>2014-11-22</v>
      </c>
      <c r="C14100" t="str">
        <v>Midday</v>
      </c>
      <c r="D14100">
        <v>5</v>
      </c>
      <c r="E14100" t="str">
        <f>IF(MOD(D14100,2)=0,"EVEN","ODD")</f>
        <v>ODD</v>
      </c>
      <c r="F14100" t="str">
        <f>IF(D14100&lt;=18,"LOW (1-18)","HIGH (19-36)")</f>
        <v>LOW (1-18)</v>
      </c>
      <c r="G14100">
        <f>INT((D14100-1)/6)+1</f>
        <v>1</v>
      </c>
      <c r="H14100">
        <f>MOD(D14100-1,6)+1</f>
        <v>5</v>
      </c>
      <c r="I14100">
        <f>37-D14100</f>
        <v>32</v>
      </c>
      <c r="J14100">
        <f>ABS(D14100-D14101)</f>
        <v>28</v>
      </c>
    </row>
    <row r="14101">
      <c r="A14101">
        <v>13463</v>
      </c>
      <c r="B14101" t="str">
        <v>2014-11-22</v>
      </c>
      <c r="C14101" t="str">
        <v>Morning</v>
      </c>
      <c r="D14101">
        <v>33</v>
      </c>
      <c r="E14101" t="str">
        <f>IF(MOD(D14101,2)=0,"EVEN","ODD")</f>
        <v>ODD</v>
      </c>
      <c r="F14101" t="str">
        <f>IF(D14101&lt;=18,"LOW (1-18)","HIGH (19-36)")</f>
        <v>HIGH (19-36)</v>
      </c>
      <c r="G14101">
        <f>INT((D14101-1)/6)+1</f>
        <v>6</v>
      </c>
      <c r="H14101">
        <f>MOD(D14101-1,6)+1</f>
        <v>3</v>
      </c>
      <c r="I14101">
        <f>37-D14101</f>
        <v>4</v>
      </c>
      <c r="J14101">
        <f>ABS(D14101-D14102)</f>
        <v>10</v>
      </c>
    </row>
    <row r="14102">
      <c r="A14102">
        <v>13462</v>
      </c>
      <c r="B14102" t="str">
        <v>2014-11-21</v>
      </c>
      <c r="C14102" t="str">
        <v>Evening</v>
      </c>
      <c r="D14102">
        <v>23</v>
      </c>
      <c r="E14102" t="str">
        <f>IF(MOD(D14102,2)=0,"EVEN","ODD")</f>
        <v>ODD</v>
      </c>
      <c r="F14102" t="str">
        <f>IF(D14102&lt;=18,"LOW (1-18)","HIGH (19-36)")</f>
        <v>HIGH (19-36)</v>
      </c>
      <c r="G14102">
        <f>INT((D14102-1)/6)+1</f>
        <v>4</v>
      </c>
      <c r="H14102">
        <f>MOD(D14102-1,6)+1</f>
        <v>5</v>
      </c>
      <c r="I14102">
        <f>37-D14102</f>
        <v>14</v>
      </c>
      <c r="J14102">
        <f>ABS(D14102-D14103)</f>
        <v>13</v>
      </c>
    </row>
    <row r="14103">
      <c r="A14103">
        <v>13461</v>
      </c>
      <c r="B14103" t="str">
        <v>2014-11-21</v>
      </c>
      <c r="C14103" t="str">
        <v>Midday</v>
      </c>
      <c r="D14103">
        <v>10</v>
      </c>
      <c r="E14103" t="str">
        <f>IF(MOD(D14103,2)=0,"EVEN","ODD")</f>
        <v>EVEN</v>
      </c>
      <c r="F14103" t="str">
        <f>IF(D14103&lt;=18,"LOW (1-18)","HIGH (19-36)")</f>
        <v>LOW (1-18)</v>
      </c>
      <c r="G14103">
        <f>INT((D14103-1)/6)+1</f>
        <v>2</v>
      </c>
      <c r="H14103">
        <f>MOD(D14103-1,6)+1</f>
        <v>4</v>
      </c>
      <c r="I14103">
        <f>37-D14103</f>
        <v>27</v>
      </c>
      <c r="J14103">
        <f>ABS(D14103-D14104)</f>
        <v>11</v>
      </c>
    </row>
    <row r="14104">
      <c r="A14104">
        <v>13460</v>
      </c>
      <c r="B14104" t="str">
        <v>2014-11-21</v>
      </c>
      <c r="C14104" t="str">
        <v>Morning</v>
      </c>
      <c r="D14104">
        <v>21</v>
      </c>
      <c r="E14104" t="str">
        <f>IF(MOD(D14104,2)=0,"EVEN","ODD")</f>
        <v>ODD</v>
      </c>
      <c r="F14104" t="str">
        <f>IF(D14104&lt;=18,"LOW (1-18)","HIGH (19-36)")</f>
        <v>HIGH (19-36)</v>
      </c>
      <c r="G14104">
        <f>INT((D14104-1)/6)+1</f>
        <v>4</v>
      </c>
      <c r="H14104">
        <f>MOD(D14104-1,6)+1</f>
        <v>3</v>
      </c>
      <c r="I14104">
        <f>37-D14104</f>
        <v>16</v>
      </c>
      <c r="J14104">
        <f>ABS(D14104-D14105)</f>
        <v>10</v>
      </c>
    </row>
    <row r="14105">
      <c r="A14105">
        <v>13459</v>
      </c>
      <c r="B14105" t="str">
        <v>2014-11-20</v>
      </c>
      <c r="C14105" t="str">
        <v>Evening</v>
      </c>
      <c r="D14105">
        <v>31</v>
      </c>
      <c r="E14105" t="str">
        <f>IF(MOD(D14105,2)=0,"EVEN","ODD")</f>
        <v>ODD</v>
      </c>
      <c r="F14105" t="str">
        <f>IF(D14105&lt;=18,"LOW (1-18)","HIGH (19-36)")</f>
        <v>HIGH (19-36)</v>
      </c>
      <c r="G14105">
        <f>INT((D14105-1)/6)+1</f>
        <v>6</v>
      </c>
      <c r="H14105">
        <f>MOD(D14105-1,6)+1</f>
        <v>1</v>
      </c>
      <c r="I14105">
        <f>37-D14105</f>
        <v>6</v>
      </c>
      <c r="J14105">
        <f>ABS(D14105-D14106)</f>
        <v>1</v>
      </c>
    </row>
    <row r="14106">
      <c r="A14106">
        <v>13458</v>
      </c>
      <c r="B14106" t="str">
        <v>2014-11-20</v>
      </c>
      <c r="C14106" t="str">
        <v>Midday</v>
      </c>
      <c r="D14106">
        <v>30</v>
      </c>
      <c r="E14106" t="str">
        <f>IF(MOD(D14106,2)=0,"EVEN","ODD")</f>
        <v>EVEN</v>
      </c>
      <c r="F14106" t="str">
        <f>IF(D14106&lt;=18,"LOW (1-18)","HIGH (19-36)")</f>
        <v>HIGH (19-36)</v>
      </c>
      <c r="G14106">
        <f>INT((D14106-1)/6)+1</f>
        <v>5</v>
      </c>
      <c r="H14106">
        <f>MOD(D14106-1,6)+1</f>
        <v>6</v>
      </c>
      <c r="I14106">
        <f>37-D14106</f>
        <v>7</v>
      </c>
      <c r="J14106">
        <f>ABS(D14106-D14107)</f>
        <v>14</v>
      </c>
    </row>
    <row r="14107">
      <c r="A14107">
        <v>13457</v>
      </c>
      <c r="B14107" t="str">
        <v>2014-11-20</v>
      </c>
      <c r="C14107" t="str">
        <v>Morning</v>
      </c>
      <c r="D14107">
        <v>16</v>
      </c>
      <c r="E14107" t="str">
        <f>IF(MOD(D14107,2)=0,"EVEN","ODD")</f>
        <v>EVEN</v>
      </c>
      <c r="F14107" t="str">
        <f>IF(D14107&lt;=18,"LOW (1-18)","HIGH (19-36)")</f>
        <v>LOW (1-18)</v>
      </c>
      <c r="G14107">
        <f>INT((D14107-1)/6)+1</f>
        <v>3</v>
      </c>
      <c r="H14107">
        <f>MOD(D14107-1,6)+1</f>
        <v>4</v>
      </c>
      <c r="I14107">
        <f>37-D14107</f>
        <v>21</v>
      </c>
      <c r="J14107">
        <f>ABS(D14107-D14108)</f>
        <v>5</v>
      </c>
    </row>
    <row r="14108">
      <c r="A14108">
        <v>13456</v>
      </c>
      <c r="B14108" t="str">
        <v>2014-11-19</v>
      </c>
      <c r="C14108" t="str">
        <v>Evening</v>
      </c>
      <c r="D14108">
        <v>21</v>
      </c>
      <c r="E14108" t="str">
        <f>IF(MOD(D14108,2)=0,"EVEN","ODD")</f>
        <v>ODD</v>
      </c>
      <c r="F14108" t="str">
        <f>IF(D14108&lt;=18,"LOW (1-18)","HIGH (19-36)")</f>
        <v>HIGH (19-36)</v>
      </c>
      <c r="G14108">
        <f>INT((D14108-1)/6)+1</f>
        <v>4</v>
      </c>
      <c r="H14108">
        <f>MOD(D14108-1,6)+1</f>
        <v>3</v>
      </c>
      <c r="I14108">
        <f>37-D14108</f>
        <v>16</v>
      </c>
      <c r="J14108">
        <f>ABS(D14108-D14109)</f>
        <v>4</v>
      </c>
    </row>
    <row r="14109">
      <c r="A14109">
        <v>13455</v>
      </c>
      <c r="B14109" t="str">
        <v>2014-11-19</v>
      </c>
      <c r="C14109" t="str">
        <v>Midday</v>
      </c>
      <c r="D14109">
        <v>17</v>
      </c>
      <c r="E14109" t="str">
        <f>IF(MOD(D14109,2)=0,"EVEN","ODD")</f>
        <v>ODD</v>
      </c>
      <c r="F14109" t="str">
        <f>IF(D14109&lt;=18,"LOW (1-18)","HIGH (19-36)")</f>
        <v>LOW (1-18)</v>
      </c>
      <c r="G14109">
        <f>INT((D14109-1)/6)+1</f>
        <v>3</v>
      </c>
      <c r="H14109">
        <f>MOD(D14109-1,6)+1</f>
        <v>5</v>
      </c>
      <c r="I14109">
        <f>37-D14109</f>
        <v>20</v>
      </c>
      <c r="J14109">
        <f>ABS(D14109-D14110)</f>
        <v>19</v>
      </c>
    </row>
    <row r="14110">
      <c r="A14110">
        <v>13454</v>
      </c>
      <c r="B14110" t="str">
        <v>2014-11-19</v>
      </c>
      <c r="C14110" t="str">
        <v>Morning</v>
      </c>
      <c r="D14110">
        <v>36</v>
      </c>
      <c r="E14110" t="str">
        <f>IF(MOD(D14110,2)=0,"EVEN","ODD")</f>
        <v>EVEN</v>
      </c>
      <c r="F14110" t="str">
        <f>IF(D14110&lt;=18,"LOW (1-18)","HIGH (19-36)")</f>
        <v>HIGH (19-36)</v>
      </c>
      <c r="G14110">
        <f>INT((D14110-1)/6)+1</f>
        <v>6</v>
      </c>
      <c r="H14110">
        <f>MOD(D14110-1,6)+1</f>
        <v>6</v>
      </c>
      <c r="I14110">
        <f>37-D14110</f>
        <v>1</v>
      </c>
      <c r="J14110">
        <f>ABS(D14110-D14111)</f>
        <v>16</v>
      </c>
    </row>
    <row r="14111">
      <c r="A14111">
        <v>13453</v>
      </c>
      <c r="B14111" t="str">
        <v>2014-11-18</v>
      </c>
      <c r="C14111" t="str">
        <v>Evening</v>
      </c>
      <c r="D14111">
        <v>20</v>
      </c>
      <c r="E14111" t="str">
        <f>IF(MOD(D14111,2)=0,"EVEN","ODD")</f>
        <v>EVEN</v>
      </c>
      <c r="F14111" t="str">
        <f>IF(D14111&lt;=18,"LOW (1-18)","HIGH (19-36)")</f>
        <v>HIGH (19-36)</v>
      </c>
      <c r="G14111">
        <f>INT((D14111-1)/6)+1</f>
        <v>4</v>
      </c>
      <c r="H14111">
        <f>MOD(D14111-1,6)+1</f>
        <v>2</v>
      </c>
      <c r="I14111">
        <f>37-D14111</f>
        <v>17</v>
      </c>
      <c r="J14111">
        <f>ABS(D14111-D14112)</f>
        <v>14</v>
      </c>
    </row>
    <row r="14112">
      <c r="A14112">
        <v>13452</v>
      </c>
      <c r="B14112" t="str">
        <v>2014-11-18</v>
      </c>
      <c r="C14112" t="str">
        <v>Midday</v>
      </c>
      <c r="D14112">
        <v>6</v>
      </c>
      <c r="E14112" t="str">
        <f>IF(MOD(D14112,2)=0,"EVEN","ODD")</f>
        <v>EVEN</v>
      </c>
      <c r="F14112" t="str">
        <f>IF(D14112&lt;=18,"LOW (1-18)","HIGH (19-36)")</f>
        <v>LOW (1-18)</v>
      </c>
      <c r="G14112">
        <f>INT((D14112-1)/6)+1</f>
        <v>1</v>
      </c>
      <c r="H14112">
        <f>MOD(D14112-1,6)+1</f>
        <v>6</v>
      </c>
      <c r="I14112">
        <f>37-D14112</f>
        <v>31</v>
      </c>
      <c r="J14112">
        <f>ABS(D14112-D14113)</f>
        <v>4</v>
      </c>
    </row>
    <row r="14113">
      <c r="A14113">
        <v>13451</v>
      </c>
      <c r="B14113" t="str">
        <v>2014-11-18</v>
      </c>
      <c r="C14113" t="str">
        <v>Morning</v>
      </c>
      <c r="D14113">
        <v>10</v>
      </c>
      <c r="E14113" t="str">
        <f>IF(MOD(D14113,2)=0,"EVEN","ODD")</f>
        <v>EVEN</v>
      </c>
      <c r="F14113" t="str">
        <f>IF(D14113&lt;=18,"LOW (1-18)","HIGH (19-36)")</f>
        <v>LOW (1-18)</v>
      </c>
      <c r="G14113">
        <f>INT((D14113-1)/6)+1</f>
        <v>2</v>
      </c>
      <c r="H14113">
        <f>MOD(D14113-1,6)+1</f>
        <v>4</v>
      </c>
      <c r="I14113">
        <f>37-D14113</f>
        <v>27</v>
      </c>
      <c r="J14113">
        <f>ABS(D14113-D14114)</f>
        <v>20</v>
      </c>
    </row>
    <row r="14114">
      <c r="A14114">
        <v>13449</v>
      </c>
      <c r="B14114" t="str">
        <v>2014-11-17</v>
      </c>
      <c r="C14114" t="str">
        <v>Midday</v>
      </c>
      <c r="D14114">
        <v>30</v>
      </c>
      <c r="E14114" t="str">
        <f>IF(MOD(D14114,2)=0,"EVEN","ODD")</f>
        <v>EVEN</v>
      </c>
      <c r="F14114" t="str">
        <f>IF(D14114&lt;=18,"LOW (1-18)","HIGH (19-36)")</f>
        <v>HIGH (19-36)</v>
      </c>
      <c r="G14114">
        <f>INT((D14114-1)/6)+1</f>
        <v>5</v>
      </c>
      <c r="H14114">
        <f>MOD(D14114-1,6)+1</f>
        <v>6</v>
      </c>
      <c r="I14114">
        <f>37-D14114</f>
        <v>7</v>
      </c>
      <c r="J14114">
        <f>ABS(D14114-D14115)</f>
        <v>18</v>
      </c>
    </row>
    <row r="14115">
      <c r="A14115">
        <v>13448</v>
      </c>
      <c r="B14115" t="str">
        <v>2014-11-17</v>
      </c>
      <c r="C14115" t="str">
        <v>Morning</v>
      </c>
      <c r="D14115">
        <v>12</v>
      </c>
      <c r="E14115" t="str">
        <f>IF(MOD(D14115,2)=0,"EVEN","ODD")</f>
        <v>EVEN</v>
      </c>
      <c r="F14115" t="str">
        <f>IF(D14115&lt;=18,"LOW (1-18)","HIGH (19-36)")</f>
        <v>LOW (1-18)</v>
      </c>
      <c r="G14115">
        <f>INT((D14115-1)/6)+1</f>
        <v>2</v>
      </c>
      <c r="H14115">
        <f>MOD(D14115-1,6)+1</f>
        <v>6</v>
      </c>
      <c r="I14115">
        <f>37-D14115</f>
        <v>25</v>
      </c>
      <c r="J14115">
        <f>ABS(D14115-D14116)</f>
        <v>8</v>
      </c>
    </row>
    <row r="14116">
      <c r="A14116">
        <v>13447</v>
      </c>
      <c r="B14116" t="str">
        <v>2014-11-15</v>
      </c>
      <c r="C14116" t="str">
        <v>Evening</v>
      </c>
      <c r="D14116">
        <v>20</v>
      </c>
      <c r="E14116" t="str">
        <f>IF(MOD(D14116,2)=0,"EVEN","ODD")</f>
        <v>EVEN</v>
      </c>
      <c r="F14116" t="str">
        <f>IF(D14116&lt;=18,"LOW (1-18)","HIGH (19-36)")</f>
        <v>HIGH (19-36)</v>
      </c>
      <c r="G14116">
        <f>INT((D14116-1)/6)+1</f>
        <v>4</v>
      </c>
      <c r="H14116">
        <f>MOD(D14116-1,6)+1</f>
        <v>2</v>
      </c>
      <c r="I14116">
        <f>37-D14116</f>
        <v>17</v>
      </c>
      <c r="J14116">
        <f>ABS(D14116-D14117)</f>
        <v>0</v>
      </c>
    </row>
    <row r="14117">
      <c r="A14117">
        <v>13446</v>
      </c>
      <c r="B14117" t="str">
        <v>2014-11-15</v>
      </c>
      <c r="C14117" t="str">
        <v>Midday</v>
      </c>
      <c r="D14117">
        <v>20</v>
      </c>
      <c r="E14117" t="str">
        <f>IF(MOD(D14117,2)=0,"EVEN","ODD")</f>
        <v>EVEN</v>
      </c>
      <c r="F14117" t="str">
        <f>IF(D14117&lt;=18,"LOW (1-18)","HIGH (19-36)")</f>
        <v>HIGH (19-36)</v>
      </c>
      <c r="G14117">
        <f>INT((D14117-1)/6)+1</f>
        <v>4</v>
      </c>
      <c r="H14117">
        <f>MOD(D14117-1,6)+1</f>
        <v>2</v>
      </c>
      <c r="I14117">
        <f>37-D14117</f>
        <v>17</v>
      </c>
      <c r="J14117">
        <f>ABS(D14117-D14118)</f>
        <v>2</v>
      </c>
    </row>
    <row r="14118">
      <c r="A14118">
        <v>13445</v>
      </c>
      <c r="B14118" t="str">
        <v>2014-11-15</v>
      </c>
      <c r="C14118" t="str">
        <v>Morning</v>
      </c>
      <c r="D14118">
        <v>18</v>
      </c>
      <c r="E14118" t="str">
        <f>IF(MOD(D14118,2)=0,"EVEN","ODD")</f>
        <v>EVEN</v>
      </c>
      <c r="F14118" t="str">
        <f>IF(D14118&lt;=18,"LOW (1-18)","HIGH (19-36)")</f>
        <v>LOW (1-18)</v>
      </c>
      <c r="G14118">
        <f>INT((D14118-1)/6)+1</f>
        <v>3</v>
      </c>
      <c r="H14118">
        <f>MOD(D14118-1,6)+1</f>
        <v>6</v>
      </c>
      <c r="I14118">
        <f>37-D14118</f>
        <v>19</v>
      </c>
      <c r="J14118">
        <f>ABS(D14118-D14119)</f>
        <v>4</v>
      </c>
    </row>
    <row r="14119">
      <c r="A14119">
        <v>13444</v>
      </c>
      <c r="B14119" t="str">
        <v>2014-11-14</v>
      </c>
      <c r="C14119" t="str">
        <v>Evening</v>
      </c>
      <c r="D14119">
        <v>22</v>
      </c>
      <c r="E14119" t="str">
        <f>IF(MOD(D14119,2)=0,"EVEN","ODD")</f>
        <v>EVEN</v>
      </c>
      <c r="F14119" t="str">
        <f>IF(D14119&lt;=18,"LOW (1-18)","HIGH (19-36)")</f>
        <v>HIGH (19-36)</v>
      </c>
      <c r="G14119">
        <f>INT((D14119-1)/6)+1</f>
        <v>4</v>
      </c>
      <c r="H14119">
        <f>MOD(D14119-1,6)+1</f>
        <v>4</v>
      </c>
      <c r="I14119">
        <f>37-D14119</f>
        <v>15</v>
      </c>
      <c r="J14119">
        <f>ABS(D14119-D14120)</f>
        <v>6</v>
      </c>
    </row>
    <row r="14120">
      <c r="A14120">
        <v>13443</v>
      </c>
      <c r="B14120" t="str">
        <v>2014-11-14</v>
      </c>
      <c r="C14120" t="str">
        <v>Midday</v>
      </c>
      <c r="D14120">
        <v>28</v>
      </c>
      <c r="E14120" t="str">
        <f>IF(MOD(D14120,2)=0,"EVEN","ODD")</f>
        <v>EVEN</v>
      </c>
      <c r="F14120" t="str">
        <f>IF(D14120&lt;=18,"LOW (1-18)","HIGH (19-36)")</f>
        <v>HIGH (19-36)</v>
      </c>
      <c r="G14120">
        <f>INT((D14120-1)/6)+1</f>
        <v>5</v>
      </c>
      <c r="H14120">
        <f>MOD(D14120-1,6)+1</f>
        <v>4</v>
      </c>
      <c r="I14120">
        <f>37-D14120</f>
        <v>9</v>
      </c>
      <c r="J14120">
        <f>ABS(D14120-D14121)</f>
        <v>14</v>
      </c>
    </row>
    <row r="14121">
      <c r="A14121">
        <v>13442</v>
      </c>
      <c r="B14121" t="str">
        <v>2014-11-14</v>
      </c>
      <c r="C14121" t="str">
        <v>Morning</v>
      </c>
      <c r="D14121">
        <v>14</v>
      </c>
      <c r="E14121" t="str">
        <f>IF(MOD(D14121,2)=0,"EVEN","ODD")</f>
        <v>EVEN</v>
      </c>
      <c r="F14121" t="str">
        <f>IF(D14121&lt;=18,"LOW (1-18)","HIGH (19-36)")</f>
        <v>LOW (1-18)</v>
      </c>
      <c r="G14121">
        <f>INT((D14121-1)/6)+1</f>
        <v>3</v>
      </c>
      <c r="H14121">
        <f>MOD(D14121-1,6)+1</f>
        <v>2</v>
      </c>
      <c r="I14121">
        <f>37-D14121</f>
        <v>23</v>
      </c>
      <c r="J14121">
        <f>ABS(D14121-D14122)</f>
        <v>16</v>
      </c>
    </row>
    <row r="14122">
      <c r="A14122">
        <v>13441</v>
      </c>
      <c r="B14122" t="str">
        <v>2014-11-13</v>
      </c>
      <c r="C14122" t="str">
        <v>Evening</v>
      </c>
      <c r="D14122">
        <v>30</v>
      </c>
      <c r="E14122" t="str">
        <f>IF(MOD(D14122,2)=0,"EVEN","ODD")</f>
        <v>EVEN</v>
      </c>
      <c r="F14122" t="str">
        <f>IF(D14122&lt;=18,"LOW (1-18)","HIGH (19-36)")</f>
        <v>HIGH (19-36)</v>
      </c>
      <c r="G14122">
        <f>INT((D14122-1)/6)+1</f>
        <v>5</v>
      </c>
      <c r="H14122">
        <f>MOD(D14122-1,6)+1</f>
        <v>6</v>
      </c>
      <c r="I14122">
        <f>37-D14122</f>
        <v>7</v>
      </c>
      <c r="J14122">
        <f>ABS(D14122-D14123)</f>
        <v>3</v>
      </c>
    </row>
    <row r="14123">
      <c r="A14123">
        <v>13440</v>
      </c>
      <c r="B14123" t="str">
        <v>2014-11-13</v>
      </c>
      <c r="C14123" t="str">
        <v>Midday</v>
      </c>
      <c r="D14123">
        <v>33</v>
      </c>
      <c r="E14123" t="str">
        <f>IF(MOD(D14123,2)=0,"EVEN","ODD")</f>
        <v>ODD</v>
      </c>
      <c r="F14123" t="str">
        <f>IF(D14123&lt;=18,"LOW (1-18)","HIGH (19-36)")</f>
        <v>HIGH (19-36)</v>
      </c>
      <c r="G14123">
        <f>INT((D14123-1)/6)+1</f>
        <v>6</v>
      </c>
      <c r="H14123">
        <f>MOD(D14123-1,6)+1</f>
        <v>3</v>
      </c>
      <c r="I14123">
        <f>37-D14123</f>
        <v>4</v>
      </c>
      <c r="J14123">
        <f>ABS(D14123-D14124)</f>
        <v>18</v>
      </c>
    </row>
    <row r="14124">
      <c r="A14124">
        <v>13439</v>
      </c>
      <c r="B14124" t="str">
        <v>2014-11-13</v>
      </c>
      <c r="C14124" t="str">
        <v>Morning</v>
      </c>
      <c r="D14124">
        <v>15</v>
      </c>
      <c r="E14124" t="str">
        <f>IF(MOD(D14124,2)=0,"EVEN","ODD")</f>
        <v>ODD</v>
      </c>
      <c r="F14124" t="str">
        <f>IF(D14124&lt;=18,"LOW (1-18)","HIGH (19-36)")</f>
        <v>LOW (1-18)</v>
      </c>
      <c r="G14124">
        <f>INT((D14124-1)/6)+1</f>
        <v>3</v>
      </c>
      <c r="H14124">
        <f>MOD(D14124-1,6)+1</f>
        <v>3</v>
      </c>
      <c r="I14124">
        <f>37-D14124</f>
        <v>22</v>
      </c>
      <c r="J14124">
        <f>ABS(D14124-D14125)</f>
        <v>8</v>
      </c>
    </row>
    <row r="14125">
      <c r="A14125">
        <v>13438</v>
      </c>
      <c r="B14125" t="str">
        <v>2014-11-12</v>
      </c>
      <c r="C14125" t="str">
        <v>Evening</v>
      </c>
      <c r="D14125">
        <v>23</v>
      </c>
      <c r="E14125" t="str">
        <f>IF(MOD(D14125,2)=0,"EVEN","ODD")</f>
        <v>ODD</v>
      </c>
      <c r="F14125" t="str">
        <f>IF(D14125&lt;=18,"LOW (1-18)","HIGH (19-36)")</f>
        <v>HIGH (19-36)</v>
      </c>
      <c r="G14125">
        <f>INT((D14125-1)/6)+1</f>
        <v>4</v>
      </c>
      <c r="H14125">
        <f>MOD(D14125-1,6)+1</f>
        <v>5</v>
      </c>
      <c r="I14125">
        <f>37-D14125</f>
        <v>14</v>
      </c>
      <c r="J14125">
        <f>ABS(D14125-D14126)</f>
        <v>6</v>
      </c>
    </row>
    <row r="14126">
      <c r="A14126">
        <v>13437</v>
      </c>
      <c r="B14126" t="str">
        <v>2014-11-12</v>
      </c>
      <c r="C14126" t="str">
        <v>Midday</v>
      </c>
      <c r="D14126">
        <v>29</v>
      </c>
      <c r="E14126" t="str">
        <f>IF(MOD(D14126,2)=0,"EVEN","ODD")</f>
        <v>ODD</v>
      </c>
      <c r="F14126" t="str">
        <f>IF(D14126&lt;=18,"LOW (1-18)","HIGH (19-36)")</f>
        <v>HIGH (19-36)</v>
      </c>
      <c r="G14126">
        <f>INT((D14126-1)/6)+1</f>
        <v>5</v>
      </c>
      <c r="H14126">
        <f>MOD(D14126-1,6)+1</f>
        <v>5</v>
      </c>
      <c r="I14126">
        <f>37-D14126</f>
        <v>8</v>
      </c>
      <c r="J14126">
        <f>ABS(D14126-D14127)</f>
        <v>6</v>
      </c>
    </row>
    <row r="14127">
      <c r="A14127">
        <v>13436</v>
      </c>
      <c r="B14127" t="str">
        <v>2014-11-12</v>
      </c>
      <c r="C14127" t="str">
        <v>Morning</v>
      </c>
      <c r="D14127">
        <v>23</v>
      </c>
      <c r="E14127" t="str">
        <f>IF(MOD(D14127,2)=0,"EVEN","ODD")</f>
        <v>ODD</v>
      </c>
      <c r="F14127" t="str">
        <f>IF(D14127&lt;=18,"LOW (1-18)","HIGH (19-36)")</f>
        <v>HIGH (19-36)</v>
      </c>
      <c r="G14127">
        <f>INT((D14127-1)/6)+1</f>
        <v>4</v>
      </c>
      <c r="H14127">
        <f>MOD(D14127-1,6)+1</f>
        <v>5</v>
      </c>
      <c r="I14127">
        <f>37-D14127</f>
        <v>14</v>
      </c>
      <c r="J14127">
        <f>ABS(D14127-D14128)</f>
        <v>18</v>
      </c>
    </row>
    <row r="14128">
      <c r="A14128">
        <v>13435</v>
      </c>
      <c r="B14128" t="str">
        <v>2014-11-11</v>
      </c>
      <c r="C14128" t="str">
        <v>Evening</v>
      </c>
      <c r="D14128">
        <v>5</v>
      </c>
      <c r="E14128" t="str">
        <f>IF(MOD(D14128,2)=0,"EVEN","ODD")</f>
        <v>ODD</v>
      </c>
      <c r="F14128" t="str">
        <f>IF(D14128&lt;=18,"LOW (1-18)","HIGH (19-36)")</f>
        <v>LOW (1-18)</v>
      </c>
      <c r="G14128">
        <f>INT((D14128-1)/6)+1</f>
        <v>1</v>
      </c>
      <c r="H14128">
        <f>MOD(D14128-1,6)+1</f>
        <v>5</v>
      </c>
      <c r="I14128">
        <f>37-D14128</f>
        <v>32</v>
      </c>
      <c r="J14128">
        <f>ABS(D14128-D14129)</f>
        <v>18</v>
      </c>
    </row>
    <row r="14129">
      <c r="A14129">
        <v>13434</v>
      </c>
      <c r="B14129" t="str">
        <v>2014-11-11</v>
      </c>
      <c r="C14129" t="str">
        <v>Midday</v>
      </c>
      <c r="D14129">
        <v>23</v>
      </c>
      <c r="E14129" t="str">
        <f>IF(MOD(D14129,2)=0,"EVEN","ODD")</f>
        <v>ODD</v>
      </c>
      <c r="F14129" t="str">
        <f>IF(D14129&lt;=18,"LOW (1-18)","HIGH (19-36)")</f>
        <v>HIGH (19-36)</v>
      </c>
      <c r="G14129">
        <f>INT((D14129-1)/6)+1</f>
        <v>4</v>
      </c>
      <c r="H14129">
        <f>MOD(D14129-1,6)+1</f>
        <v>5</v>
      </c>
      <c r="I14129">
        <f>37-D14129</f>
        <v>14</v>
      </c>
      <c r="J14129">
        <f>ABS(D14129-D14130)</f>
        <v>10</v>
      </c>
    </row>
    <row r="14130">
      <c r="A14130">
        <v>13433</v>
      </c>
      <c r="B14130" t="str">
        <v>2014-11-11</v>
      </c>
      <c r="C14130" t="str">
        <v>Morning</v>
      </c>
      <c r="D14130">
        <v>33</v>
      </c>
      <c r="E14130" t="str">
        <f>IF(MOD(D14130,2)=0,"EVEN","ODD")</f>
        <v>ODD</v>
      </c>
      <c r="F14130" t="str">
        <f>IF(D14130&lt;=18,"LOW (1-18)","HIGH (19-36)")</f>
        <v>HIGH (19-36)</v>
      </c>
      <c r="G14130">
        <f>INT((D14130-1)/6)+1</f>
        <v>6</v>
      </c>
      <c r="H14130">
        <f>MOD(D14130-1,6)+1</f>
        <v>3</v>
      </c>
      <c r="I14130">
        <f>37-D14130</f>
        <v>4</v>
      </c>
      <c r="J14130">
        <f>ABS(D14130-D14131)</f>
        <v>28</v>
      </c>
    </row>
    <row r="14131">
      <c r="A14131">
        <v>13432</v>
      </c>
      <c r="B14131" t="str">
        <v>2014-11-10</v>
      </c>
      <c r="C14131" t="str">
        <v>Evening</v>
      </c>
      <c r="D14131">
        <v>5</v>
      </c>
      <c r="E14131" t="str">
        <f>IF(MOD(D14131,2)=0,"EVEN","ODD")</f>
        <v>ODD</v>
      </c>
      <c r="F14131" t="str">
        <f>IF(D14131&lt;=18,"LOW (1-18)","HIGH (19-36)")</f>
        <v>LOW (1-18)</v>
      </c>
      <c r="G14131">
        <f>INT((D14131-1)/6)+1</f>
        <v>1</v>
      </c>
      <c r="H14131">
        <f>MOD(D14131-1,6)+1</f>
        <v>5</v>
      </c>
      <c r="I14131">
        <f>37-D14131</f>
        <v>32</v>
      </c>
      <c r="J14131">
        <f>ABS(D14131-D14132)</f>
        <v>4</v>
      </c>
    </row>
    <row r="14132">
      <c r="A14132">
        <v>13431</v>
      </c>
      <c r="B14132" t="str">
        <v>2014-11-10</v>
      </c>
      <c r="C14132" t="str">
        <v>Midday</v>
      </c>
      <c r="D14132">
        <v>1</v>
      </c>
      <c r="E14132" t="str">
        <f>IF(MOD(D14132,2)=0,"EVEN","ODD")</f>
        <v>ODD</v>
      </c>
      <c r="F14132" t="str">
        <f>IF(D14132&lt;=18,"LOW (1-18)","HIGH (19-36)")</f>
        <v>LOW (1-18)</v>
      </c>
      <c r="G14132">
        <f>INT((D14132-1)/6)+1</f>
        <v>1</v>
      </c>
      <c r="H14132">
        <f>MOD(D14132-1,6)+1</f>
        <v>1</v>
      </c>
      <c r="I14132">
        <f>37-D14132</f>
        <v>36</v>
      </c>
      <c r="J14132">
        <f>ABS(D14132-D14133)</f>
        <v>30</v>
      </c>
    </row>
    <row r="14133">
      <c r="A14133">
        <v>13430</v>
      </c>
      <c r="B14133" t="str">
        <v>2014-11-10</v>
      </c>
      <c r="C14133" t="str">
        <v>Morning</v>
      </c>
      <c r="D14133">
        <v>31</v>
      </c>
      <c r="E14133" t="str">
        <f>IF(MOD(D14133,2)=0,"EVEN","ODD")</f>
        <v>ODD</v>
      </c>
      <c r="F14133" t="str">
        <f>IF(D14133&lt;=18,"LOW (1-18)","HIGH (19-36)")</f>
        <v>HIGH (19-36)</v>
      </c>
      <c r="G14133">
        <f>INT((D14133-1)/6)+1</f>
        <v>6</v>
      </c>
      <c r="H14133">
        <f>MOD(D14133-1,6)+1</f>
        <v>1</v>
      </c>
      <c r="I14133">
        <f>37-D14133</f>
        <v>6</v>
      </c>
      <c r="J14133">
        <f>ABS(D14133-D14134)</f>
        <v>17</v>
      </c>
    </row>
    <row r="14134">
      <c r="A14134">
        <v>13429</v>
      </c>
      <c r="B14134" t="str">
        <v>2014-11-08</v>
      </c>
      <c r="C14134" t="str">
        <v>Evening</v>
      </c>
      <c r="D14134">
        <v>14</v>
      </c>
      <c r="E14134" t="str">
        <f>IF(MOD(D14134,2)=0,"EVEN","ODD")</f>
        <v>EVEN</v>
      </c>
      <c r="F14134" t="str">
        <f>IF(D14134&lt;=18,"LOW (1-18)","HIGH (19-36)")</f>
        <v>LOW (1-18)</v>
      </c>
      <c r="G14134">
        <f>INT((D14134-1)/6)+1</f>
        <v>3</v>
      </c>
      <c r="H14134">
        <f>MOD(D14134-1,6)+1</f>
        <v>2</v>
      </c>
      <c r="I14134">
        <f>37-D14134</f>
        <v>23</v>
      </c>
      <c r="J14134">
        <f>ABS(D14134-D14135)</f>
        <v>22</v>
      </c>
    </row>
    <row r="14135">
      <c r="A14135">
        <v>13428</v>
      </c>
      <c r="B14135" t="str">
        <v>2014-11-08</v>
      </c>
      <c r="C14135" t="str">
        <v>Midday</v>
      </c>
      <c r="D14135">
        <v>36</v>
      </c>
      <c r="E14135" t="str">
        <f>IF(MOD(D14135,2)=0,"EVEN","ODD")</f>
        <v>EVEN</v>
      </c>
      <c r="F14135" t="str">
        <f>IF(D14135&lt;=18,"LOW (1-18)","HIGH (19-36)")</f>
        <v>HIGH (19-36)</v>
      </c>
      <c r="G14135">
        <f>INT((D14135-1)/6)+1</f>
        <v>6</v>
      </c>
      <c r="H14135">
        <f>MOD(D14135-1,6)+1</f>
        <v>6</v>
      </c>
      <c r="I14135">
        <f>37-D14135</f>
        <v>1</v>
      </c>
      <c r="J14135">
        <f>ABS(D14135-D14136)</f>
        <v>28</v>
      </c>
    </row>
    <row r="14136">
      <c r="A14136">
        <v>13427</v>
      </c>
      <c r="B14136" t="str">
        <v>2014-11-08</v>
      </c>
      <c r="C14136" t="str">
        <v>Morning</v>
      </c>
      <c r="D14136">
        <v>8</v>
      </c>
      <c r="E14136" t="str">
        <f>IF(MOD(D14136,2)=0,"EVEN","ODD")</f>
        <v>EVEN</v>
      </c>
      <c r="F14136" t="str">
        <f>IF(D14136&lt;=18,"LOW (1-18)","HIGH (19-36)")</f>
        <v>LOW (1-18)</v>
      </c>
      <c r="G14136">
        <f>INT((D14136-1)/6)+1</f>
        <v>2</v>
      </c>
      <c r="H14136">
        <f>MOD(D14136-1,6)+1</f>
        <v>2</v>
      </c>
      <c r="I14136">
        <f>37-D14136</f>
        <v>29</v>
      </c>
      <c r="J14136">
        <f>ABS(D14136-D14137)</f>
        <v>11</v>
      </c>
    </row>
    <row r="14137">
      <c r="A14137">
        <v>13426</v>
      </c>
      <c r="B14137" t="str">
        <v>2014-11-07</v>
      </c>
      <c r="C14137" t="str">
        <v>Evening</v>
      </c>
      <c r="D14137">
        <v>19</v>
      </c>
      <c r="E14137" t="str">
        <f>IF(MOD(D14137,2)=0,"EVEN","ODD")</f>
        <v>ODD</v>
      </c>
      <c r="F14137" t="str">
        <f>IF(D14137&lt;=18,"LOW (1-18)","HIGH (19-36)")</f>
        <v>HIGH (19-36)</v>
      </c>
      <c r="G14137">
        <f>INT((D14137-1)/6)+1</f>
        <v>4</v>
      </c>
      <c r="H14137">
        <f>MOD(D14137-1,6)+1</f>
        <v>1</v>
      </c>
      <c r="I14137">
        <f>37-D14137</f>
        <v>18</v>
      </c>
      <c r="J14137">
        <f>ABS(D14137-D14138)</f>
        <v>6</v>
      </c>
    </row>
    <row r="14138">
      <c r="A14138">
        <v>13425</v>
      </c>
      <c r="B14138" t="str">
        <v>2014-11-07</v>
      </c>
      <c r="C14138" t="str">
        <v>Midday</v>
      </c>
      <c r="D14138">
        <v>13</v>
      </c>
      <c r="E14138" t="str">
        <f>IF(MOD(D14138,2)=0,"EVEN","ODD")</f>
        <v>ODD</v>
      </c>
      <c r="F14138" t="str">
        <f>IF(D14138&lt;=18,"LOW (1-18)","HIGH (19-36)")</f>
        <v>LOW (1-18)</v>
      </c>
      <c r="G14138">
        <f>INT((D14138-1)/6)+1</f>
        <v>3</v>
      </c>
      <c r="H14138">
        <f>MOD(D14138-1,6)+1</f>
        <v>1</v>
      </c>
      <c r="I14138">
        <f>37-D14138</f>
        <v>24</v>
      </c>
      <c r="J14138">
        <f>ABS(D14138-D14139)</f>
        <v>18</v>
      </c>
    </row>
    <row r="14139">
      <c r="A14139">
        <v>13424</v>
      </c>
      <c r="B14139" t="str">
        <v>2014-11-07</v>
      </c>
      <c r="C14139" t="str">
        <v>Morning</v>
      </c>
      <c r="D14139">
        <v>31</v>
      </c>
      <c r="E14139" t="str">
        <f>IF(MOD(D14139,2)=0,"EVEN","ODD")</f>
        <v>ODD</v>
      </c>
      <c r="F14139" t="str">
        <f>IF(D14139&lt;=18,"LOW (1-18)","HIGH (19-36)")</f>
        <v>HIGH (19-36)</v>
      </c>
      <c r="G14139">
        <f>INT((D14139-1)/6)+1</f>
        <v>6</v>
      </c>
      <c r="H14139">
        <f>MOD(D14139-1,6)+1</f>
        <v>1</v>
      </c>
      <c r="I14139">
        <f>37-D14139</f>
        <v>6</v>
      </c>
      <c r="J14139">
        <f>ABS(D14139-D14140)</f>
        <v>3</v>
      </c>
    </row>
    <row r="14140">
      <c r="A14140">
        <v>13423</v>
      </c>
      <c r="B14140" t="str">
        <v>2014-11-06</v>
      </c>
      <c r="C14140" t="str">
        <v>Evening</v>
      </c>
      <c r="D14140">
        <v>28</v>
      </c>
      <c r="E14140" t="str">
        <f>IF(MOD(D14140,2)=0,"EVEN","ODD")</f>
        <v>EVEN</v>
      </c>
      <c r="F14140" t="str">
        <f>IF(D14140&lt;=18,"LOW (1-18)","HIGH (19-36)")</f>
        <v>HIGH (19-36)</v>
      </c>
      <c r="G14140">
        <f>INT((D14140-1)/6)+1</f>
        <v>5</v>
      </c>
      <c r="H14140">
        <f>MOD(D14140-1,6)+1</f>
        <v>4</v>
      </c>
      <c r="I14140">
        <f>37-D14140</f>
        <v>9</v>
      </c>
      <c r="J14140">
        <f>ABS(D14140-D14141)</f>
        <v>3</v>
      </c>
    </row>
    <row r="14141">
      <c r="A14141">
        <v>13422</v>
      </c>
      <c r="B14141" t="str">
        <v>2014-11-06</v>
      </c>
      <c r="C14141" t="str">
        <v>Midday</v>
      </c>
      <c r="D14141">
        <v>31</v>
      </c>
      <c r="E14141" t="str">
        <f>IF(MOD(D14141,2)=0,"EVEN","ODD")</f>
        <v>ODD</v>
      </c>
      <c r="F14141" t="str">
        <f>IF(D14141&lt;=18,"LOW (1-18)","HIGH (19-36)")</f>
        <v>HIGH (19-36)</v>
      </c>
      <c r="G14141">
        <f>INT((D14141-1)/6)+1</f>
        <v>6</v>
      </c>
      <c r="H14141">
        <f>MOD(D14141-1,6)+1</f>
        <v>1</v>
      </c>
      <c r="I14141">
        <f>37-D14141</f>
        <v>6</v>
      </c>
      <c r="J14141">
        <f>ABS(D14141-D14142)</f>
        <v>10</v>
      </c>
    </row>
    <row r="14142">
      <c r="A14142">
        <v>13421</v>
      </c>
      <c r="B14142" t="str">
        <v>2014-11-06</v>
      </c>
      <c r="C14142" t="str">
        <v>Morning</v>
      </c>
      <c r="D14142">
        <v>21</v>
      </c>
      <c r="E14142" t="str">
        <f>IF(MOD(D14142,2)=0,"EVEN","ODD")</f>
        <v>ODD</v>
      </c>
      <c r="F14142" t="str">
        <f>IF(D14142&lt;=18,"LOW (1-18)","HIGH (19-36)")</f>
        <v>HIGH (19-36)</v>
      </c>
      <c r="G14142">
        <f>INT((D14142-1)/6)+1</f>
        <v>4</v>
      </c>
      <c r="H14142">
        <f>MOD(D14142-1,6)+1</f>
        <v>3</v>
      </c>
      <c r="I14142">
        <f>37-D14142</f>
        <v>16</v>
      </c>
      <c r="J14142">
        <f>ABS(D14142-D14143)</f>
        <v>5</v>
      </c>
    </row>
    <row r="14143">
      <c r="A14143">
        <v>13420</v>
      </c>
      <c r="B14143" t="str">
        <v>2014-11-05</v>
      </c>
      <c r="C14143" t="str">
        <v>Evening</v>
      </c>
      <c r="D14143">
        <v>26</v>
      </c>
      <c r="E14143" t="str">
        <f>IF(MOD(D14143,2)=0,"EVEN","ODD")</f>
        <v>EVEN</v>
      </c>
      <c r="F14143" t="str">
        <f>IF(D14143&lt;=18,"LOW (1-18)","HIGH (19-36)")</f>
        <v>HIGH (19-36)</v>
      </c>
      <c r="G14143">
        <f>INT((D14143-1)/6)+1</f>
        <v>5</v>
      </c>
      <c r="H14143">
        <f>MOD(D14143-1,6)+1</f>
        <v>2</v>
      </c>
      <c r="I14143">
        <f>37-D14143</f>
        <v>11</v>
      </c>
      <c r="J14143">
        <f>ABS(D14143-D14144)</f>
        <v>13</v>
      </c>
    </row>
    <row r="14144">
      <c r="A14144">
        <v>13419</v>
      </c>
      <c r="B14144" t="str">
        <v>2014-11-05</v>
      </c>
      <c r="C14144" t="str">
        <v>Midday</v>
      </c>
      <c r="D14144">
        <v>13</v>
      </c>
      <c r="E14144" t="str">
        <f>IF(MOD(D14144,2)=0,"EVEN","ODD")</f>
        <v>ODD</v>
      </c>
      <c r="F14144" t="str">
        <f>IF(D14144&lt;=18,"LOW (1-18)","HIGH (19-36)")</f>
        <v>LOW (1-18)</v>
      </c>
      <c r="G14144">
        <f>INT((D14144-1)/6)+1</f>
        <v>3</v>
      </c>
      <c r="H14144">
        <f>MOD(D14144-1,6)+1</f>
        <v>1</v>
      </c>
      <c r="I14144">
        <f>37-D14144</f>
        <v>24</v>
      </c>
      <c r="J14144">
        <f>ABS(D14144-D14145)</f>
        <v>4</v>
      </c>
    </row>
    <row r="14145">
      <c r="A14145">
        <v>13418</v>
      </c>
      <c r="B14145" t="str">
        <v>2014-11-05</v>
      </c>
      <c r="C14145" t="str">
        <v>Morning</v>
      </c>
      <c r="D14145">
        <v>9</v>
      </c>
      <c r="E14145" t="str">
        <f>IF(MOD(D14145,2)=0,"EVEN","ODD")</f>
        <v>ODD</v>
      </c>
      <c r="F14145" t="str">
        <f>IF(D14145&lt;=18,"LOW (1-18)","HIGH (19-36)")</f>
        <v>LOW (1-18)</v>
      </c>
      <c r="G14145">
        <f>INT((D14145-1)/6)+1</f>
        <v>2</v>
      </c>
      <c r="H14145">
        <f>MOD(D14145-1,6)+1</f>
        <v>3</v>
      </c>
      <c r="I14145">
        <f>37-D14145</f>
        <v>28</v>
      </c>
      <c r="J14145">
        <f>ABS(D14145-D14146)</f>
        <v>16</v>
      </c>
    </row>
    <row r="14146">
      <c r="A14146">
        <v>13417</v>
      </c>
      <c r="B14146" t="str">
        <v>2014-11-04</v>
      </c>
      <c r="C14146" t="str">
        <v>Evening</v>
      </c>
      <c r="D14146">
        <v>25</v>
      </c>
      <c r="E14146" t="str">
        <f>IF(MOD(D14146,2)=0,"EVEN","ODD")</f>
        <v>ODD</v>
      </c>
      <c r="F14146" t="str">
        <f>IF(D14146&lt;=18,"LOW (1-18)","HIGH (19-36)")</f>
        <v>HIGH (19-36)</v>
      </c>
      <c r="G14146">
        <f>INT((D14146-1)/6)+1</f>
        <v>5</v>
      </c>
      <c r="H14146">
        <f>MOD(D14146-1,6)+1</f>
        <v>1</v>
      </c>
      <c r="I14146">
        <f>37-D14146</f>
        <v>12</v>
      </c>
      <c r="J14146">
        <f>ABS(D14146-D14147)</f>
        <v>14</v>
      </c>
    </row>
    <row r="14147">
      <c r="A14147">
        <v>13416</v>
      </c>
      <c r="B14147" t="str">
        <v>2014-11-04</v>
      </c>
      <c r="C14147" t="str">
        <v>Midday</v>
      </c>
      <c r="D14147">
        <v>11</v>
      </c>
      <c r="E14147" t="str">
        <f>IF(MOD(D14147,2)=0,"EVEN","ODD")</f>
        <v>ODD</v>
      </c>
      <c r="F14147" t="str">
        <f>IF(D14147&lt;=18,"LOW (1-18)","HIGH (19-36)")</f>
        <v>LOW (1-18)</v>
      </c>
      <c r="G14147">
        <f>INT((D14147-1)/6)+1</f>
        <v>2</v>
      </c>
      <c r="H14147">
        <f>MOD(D14147-1,6)+1</f>
        <v>5</v>
      </c>
      <c r="I14147">
        <f>37-D14147</f>
        <v>26</v>
      </c>
      <c r="J14147">
        <f>ABS(D14147-D14148)</f>
        <v>8</v>
      </c>
    </row>
    <row r="14148">
      <c r="A14148">
        <v>13415</v>
      </c>
      <c r="B14148" t="str">
        <v>2014-11-04</v>
      </c>
      <c r="C14148" t="str">
        <v>Morning</v>
      </c>
      <c r="D14148">
        <v>19</v>
      </c>
      <c r="E14148" t="str">
        <f>IF(MOD(D14148,2)=0,"EVEN","ODD")</f>
        <v>ODD</v>
      </c>
      <c r="F14148" t="str">
        <f>IF(D14148&lt;=18,"LOW (1-18)","HIGH (19-36)")</f>
        <v>HIGH (19-36)</v>
      </c>
      <c r="G14148">
        <f>INT((D14148-1)/6)+1</f>
        <v>4</v>
      </c>
      <c r="H14148">
        <f>MOD(D14148-1,6)+1</f>
        <v>1</v>
      </c>
      <c r="I14148">
        <f>37-D14148</f>
        <v>18</v>
      </c>
      <c r="J14148">
        <f>ABS(D14148-D14149)</f>
        <v>7</v>
      </c>
    </row>
    <row r="14149">
      <c r="A14149">
        <v>13414</v>
      </c>
      <c r="B14149" t="str">
        <v>2014-11-03</v>
      </c>
      <c r="C14149" t="str">
        <v>Evening</v>
      </c>
      <c r="D14149">
        <v>26</v>
      </c>
      <c r="E14149" t="str">
        <f>IF(MOD(D14149,2)=0,"EVEN","ODD")</f>
        <v>EVEN</v>
      </c>
      <c r="F14149" t="str">
        <f>IF(D14149&lt;=18,"LOW (1-18)","HIGH (19-36)")</f>
        <v>HIGH (19-36)</v>
      </c>
      <c r="G14149">
        <f>INT((D14149-1)/6)+1</f>
        <v>5</v>
      </c>
      <c r="H14149">
        <f>MOD(D14149-1,6)+1</f>
        <v>2</v>
      </c>
      <c r="I14149">
        <f>37-D14149</f>
        <v>11</v>
      </c>
      <c r="J14149">
        <f>ABS(D14149-D14150)</f>
        <v>8</v>
      </c>
    </row>
    <row r="14150">
      <c r="A14150">
        <v>13413</v>
      </c>
      <c r="B14150" t="str">
        <v>2014-11-03</v>
      </c>
      <c r="C14150" t="str">
        <v>Midday</v>
      </c>
      <c r="D14150">
        <v>18</v>
      </c>
      <c r="E14150" t="str">
        <f>IF(MOD(D14150,2)=0,"EVEN","ODD")</f>
        <v>EVEN</v>
      </c>
      <c r="F14150" t="str">
        <f>IF(D14150&lt;=18,"LOW (1-18)","HIGH (19-36)")</f>
        <v>LOW (1-18)</v>
      </c>
      <c r="G14150">
        <f>INT((D14150-1)/6)+1</f>
        <v>3</v>
      </c>
      <c r="H14150">
        <f>MOD(D14150-1,6)+1</f>
        <v>6</v>
      </c>
      <c r="I14150">
        <f>37-D14150</f>
        <v>19</v>
      </c>
      <c r="J14150">
        <f>ABS(D14150-D14151)</f>
        <v>14</v>
      </c>
    </row>
    <row r="14151">
      <c r="A14151">
        <v>13412</v>
      </c>
      <c r="B14151" t="str">
        <v>2014-11-03</v>
      </c>
      <c r="C14151" t="str">
        <v>Morning</v>
      </c>
      <c r="D14151">
        <v>32</v>
      </c>
      <c r="E14151" t="str">
        <f>IF(MOD(D14151,2)=0,"EVEN","ODD")</f>
        <v>EVEN</v>
      </c>
      <c r="F14151" t="str">
        <f>IF(D14151&lt;=18,"LOW (1-18)","HIGH (19-36)")</f>
        <v>HIGH (19-36)</v>
      </c>
      <c r="G14151">
        <f>INT((D14151-1)/6)+1</f>
        <v>6</v>
      </c>
      <c r="H14151">
        <f>MOD(D14151-1,6)+1</f>
        <v>2</v>
      </c>
      <c r="I14151">
        <f>37-D14151</f>
        <v>5</v>
      </c>
      <c r="J14151">
        <f>ABS(D14151-D14152)</f>
        <v>11</v>
      </c>
    </row>
    <row r="14152">
      <c r="A14152">
        <v>13411</v>
      </c>
      <c r="B14152" t="str">
        <v>2014-11-01</v>
      </c>
      <c r="C14152" t="str">
        <v>Evening</v>
      </c>
      <c r="D14152">
        <v>21</v>
      </c>
      <c r="E14152" t="str">
        <f>IF(MOD(D14152,2)=0,"EVEN","ODD")</f>
        <v>ODD</v>
      </c>
      <c r="F14152" t="str">
        <f>IF(D14152&lt;=18,"LOW (1-18)","HIGH (19-36)")</f>
        <v>HIGH (19-36)</v>
      </c>
      <c r="G14152">
        <f>INT((D14152-1)/6)+1</f>
        <v>4</v>
      </c>
      <c r="H14152">
        <f>MOD(D14152-1,6)+1</f>
        <v>3</v>
      </c>
      <c r="I14152">
        <f>37-D14152</f>
        <v>16</v>
      </c>
      <c r="J14152">
        <f>ABS(D14152-D14153)</f>
        <v>20</v>
      </c>
    </row>
    <row r="14153">
      <c r="A14153">
        <v>13410</v>
      </c>
      <c r="B14153" t="str">
        <v>2014-11-01</v>
      </c>
      <c r="C14153" t="str">
        <v>Midday</v>
      </c>
      <c r="D14153">
        <v>1</v>
      </c>
      <c r="E14153" t="str">
        <f>IF(MOD(D14153,2)=0,"EVEN","ODD")</f>
        <v>ODD</v>
      </c>
      <c r="F14153" t="str">
        <f>IF(D14153&lt;=18,"LOW (1-18)","HIGH (19-36)")</f>
        <v>LOW (1-18)</v>
      </c>
      <c r="G14153">
        <f>INT((D14153-1)/6)+1</f>
        <v>1</v>
      </c>
      <c r="H14153">
        <f>MOD(D14153-1,6)+1</f>
        <v>1</v>
      </c>
      <c r="I14153">
        <f>37-D14153</f>
        <v>36</v>
      </c>
      <c r="J14153">
        <f>ABS(D14153-D14154)</f>
        <v>15</v>
      </c>
    </row>
    <row r="14154">
      <c r="A14154">
        <v>13409</v>
      </c>
      <c r="B14154" t="str">
        <v>2014-11-01</v>
      </c>
      <c r="C14154" t="str">
        <v>Morning</v>
      </c>
      <c r="D14154">
        <v>16</v>
      </c>
      <c r="E14154" t="str">
        <f>IF(MOD(D14154,2)=0,"EVEN","ODD")</f>
        <v>EVEN</v>
      </c>
      <c r="F14154" t="str">
        <f>IF(D14154&lt;=18,"LOW (1-18)","HIGH (19-36)")</f>
        <v>LOW (1-18)</v>
      </c>
      <c r="G14154">
        <f>INT((D14154-1)/6)+1</f>
        <v>3</v>
      </c>
      <c r="H14154">
        <f>MOD(D14154-1,6)+1</f>
        <v>4</v>
      </c>
      <c r="I14154">
        <f>37-D14154</f>
        <v>21</v>
      </c>
      <c r="J14154">
        <f>ABS(D14154-D14155)</f>
        <v>10</v>
      </c>
    </row>
    <row r="14155">
      <c r="A14155">
        <v>13408</v>
      </c>
      <c r="B14155" t="str">
        <v>2014-10-31</v>
      </c>
      <c r="C14155" t="str">
        <v>Evening</v>
      </c>
      <c r="D14155">
        <v>6</v>
      </c>
      <c r="E14155" t="str">
        <f>IF(MOD(D14155,2)=0,"EVEN","ODD")</f>
        <v>EVEN</v>
      </c>
      <c r="F14155" t="str">
        <f>IF(D14155&lt;=18,"LOW (1-18)","HIGH (19-36)")</f>
        <v>LOW (1-18)</v>
      </c>
      <c r="G14155">
        <f>INT((D14155-1)/6)+1</f>
        <v>1</v>
      </c>
      <c r="H14155">
        <f>MOD(D14155-1,6)+1</f>
        <v>6</v>
      </c>
      <c r="I14155">
        <f>37-D14155</f>
        <v>31</v>
      </c>
      <c r="J14155">
        <f>ABS(D14155-D14156)</f>
        <v>7</v>
      </c>
    </row>
    <row r="14156">
      <c r="A14156">
        <v>13407</v>
      </c>
      <c r="B14156" t="str">
        <v>2014-10-31</v>
      </c>
      <c r="C14156" t="str">
        <v>Midday</v>
      </c>
      <c r="D14156">
        <v>13</v>
      </c>
      <c r="E14156" t="str">
        <f>IF(MOD(D14156,2)=0,"EVEN","ODD")</f>
        <v>ODD</v>
      </c>
      <c r="F14156" t="str">
        <f>IF(D14156&lt;=18,"LOW (1-18)","HIGH (19-36)")</f>
        <v>LOW (1-18)</v>
      </c>
      <c r="G14156">
        <f>INT((D14156-1)/6)+1</f>
        <v>3</v>
      </c>
      <c r="H14156">
        <f>MOD(D14156-1,6)+1</f>
        <v>1</v>
      </c>
      <c r="I14156">
        <f>37-D14156</f>
        <v>24</v>
      </c>
      <c r="J14156">
        <f>ABS(D14156-D14157)</f>
        <v>0</v>
      </c>
    </row>
    <row r="14157">
      <c r="A14157">
        <v>13406</v>
      </c>
      <c r="B14157" t="str">
        <v>2014-10-31</v>
      </c>
      <c r="C14157" t="str">
        <v>Morning</v>
      </c>
      <c r="D14157">
        <v>13</v>
      </c>
      <c r="E14157" t="str">
        <f>IF(MOD(D14157,2)=0,"EVEN","ODD")</f>
        <v>ODD</v>
      </c>
      <c r="F14157" t="str">
        <f>IF(D14157&lt;=18,"LOW (1-18)","HIGH (19-36)")</f>
        <v>LOW (1-18)</v>
      </c>
      <c r="G14157">
        <f>INT((D14157-1)/6)+1</f>
        <v>3</v>
      </c>
      <c r="H14157">
        <f>MOD(D14157-1,6)+1</f>
        <v>1</v>
      </c>
      <c r="I14157">
        <f>37-D14157</f>
        <v>24</v>
      </c>
      <c r="J14157">
        <f>ABS(D14157-D14158)</f>
        <v>5</v>
      </c>
    </row>
    <row r="14158">
      <c r="A14158">
        <v>13405</v>
      </c>
      <c r="B14158" t="str">
        <v>2014-10-30</v>
      </c>
      <c r="C14158" t="str">
        <v>Evening</v>
      </c>
      <c r="D14158">
        <v>8</v>
      </c>
      <c r="E14158" t="str">
        <f>IF(MOD(D14158,2)=0,"EVEN","ODD")</f>
        <v>EVEN</v>
      </c>
      <c r="F14158" t="str">
        <f>IF(D14158&lt;=18,"LOW (1-18)","HIGH (19-36)")</f>
        <v>LOW (1-18)</v>
      </c>
      <c r="G14158">
        <f>INT((D14158-1)/6)+1</f>
        <v>2</v>
      </c>
      <c r="H14158">
        <f>MOD(D14158-1,6)+1</f>
        <v>2</v>
      </c>
      <c r="I14158">
        <f>37-D14158</f>
        <v>29</v>
      </c>
      <c r="J14158">
        <f>ABS(D14158-D14159)</f>
        <v>2</v>
      </c>
    </row>
    <row r="14159">
      <c r="A14159">
        <v>13404</v>
      </c>
      <c r="B14159" t="str">
        <v>2014-10-30</v>
      </c>
      <c r="C14159" t="str">
        <v>Midday</v>
      </c>
      <c r="D14159">
        <v>10</v>
      </c>
      <c r="E14159" t="str">
        <f>IF(MOD(D14159,2)=0,"EVEN","ODD")</f>
        <v>EVEN</v>
      </c>
      <c r="F14159" t="str">
        <f>IF(D14159&lt;=18,"LOW (1-18)","HIGH (19-36)")</f>
        <v>LOW (1-18)</v>
      </c>
      <c r="G14159">
        <f>INT((D14159-1)/6)+1</f>
        <v>2</v>
      </c>
      <c r="H14159">
        <f>MOD(D14159-1,6)+1</f>
        <v>4</v>
      </c>
      <c r="I14159">
        <f>37-D14159</f>
        <v>27</v>
      </c>
      <c r="J14159">
        <f>ABS(D14159-D14160)</f>
        <v>15</v>
      </c>
    </row>
    <row r="14160">
      <c r="A14160">
        <v>13403</v>
      </c>
      <c r="B14160" t="str">
        <v>2014-10-30</v>
      </c>
      <c r="C14160" t="str">
        <v>Morning</v>
      </c>
      <c r="D14160">
        <v>25</v>
      </c>
      <c r="E14160" t="str">
        <f>IF(MOD(D14160,2)=0,"EVEN","ODD")</f>
        <v>ODD</v>
      </c>
      <c r="F14160" t="str">
        <f>IF(D14160&lt;=18,"LOW (1-18)","HIGH (19-36)")</f>
        <v>HIGH (19-36)</v>
      </c>
      <c r="G14160">
        <f>INT((D14160-1)/6)+1</f>
        <v>5</v>
      </c>
      <c r="H14160">
        <f>MOD(D14160-1,6)+1</f>
        <v>1</v>
      </c>
      <c r="I14160">
        <f>37-D14160</f>
        <v>12</v>
      </c>
      <c r="J14160">
        <f>ABS(D14160-D14161)</f>
        <v>6</v>
      </c>
    </row>
    <row r="14161">
      <c r="A14161">
        <v>13402</v>
      </c>
      <c r="B14161" t="str">
        <v>2014-10-29</v>
      </c>
      <c r="C14161" t="str">
        <v>Evening</v>
      </c>
      <c r="D14161">
        <v>31</v>
      </c>
      <c r="E14161" t="str">
        <f>IF(MOD(D14161,2)=0,"EVEN","ODD")</f>
        <v>ODD</v>
      </c>
      <c r="F14161" t="str">
        <f>IF(D14161&lt;=18,"LOW (1-18)","HIGH (19-36)")</f>
        <v>HIGH (19-36)</v>
      </c>
      <c r="G14161">
        <f>INT((D14161-1)/6)+1</f>
        <v>6</v>
      </c>
      <c r="H14161">
        <f>MOD(D14161-1,6)+1</f>
        <v>1</v>
      </c>
      <c r="I14161">
        <f>37-D14161</f>
        <v>6</v>
      </c>
      <c r="J14161">
        <f>ABS(D14161-D14162)</f>
        <v>13</v>
      </c>
    </row>
    <row r="14162">
      <c r="A14162">
        <v>13401</v>
      </c>
      <c r="B14162" t="str">
        <v>2014-10-29</v>
      </c>
      <c r="C14162" t="str">
        <v>Midday</v>
      </c>
      <c r="D14162">
        <v>18</v>
      </c>
      <c r="E14162" t="str">
        <f>IF(MOD(D14162,2)=0,"EVEN","ODD")</f>
        <v>EVEN</v>
      </c>
      <c r="F14162" t="str">
        <f>IF(D14162&lt;=18,"LOW (1-18)","HIGH (19-36)")</f>
        <v>LOW (1-18)</v>
      </c>
      <c r="G14162">
        <f>INT((D14162-1)/6)+1</f>
        <v>3</v>
      </c>
      <c r="H14162">
        <f>MOD(D14162-1,6)+1</f>
        <v>6</v>
      </c>
      <c r="I14162">
        <f>37-D14162</f>
        <v>19</v>
      </c>
      <c r="J14162">
        <f>ABS(D14162-D14163)</f>
        <v>8</v>
      </c>
    </row>
    <row r="14163">
      <c r="A14163">
        <v>13400</v>
      </c>
      <c r="B14163" t="str">
        <v>2014-10-29</v>
      </c>
      <c r="C14163" t="str">
        <v>Morning</v>
      </c>
      <c r="D14163">
        <v>26</v>
      </c>
      <c r="E14163" t="str">
        <f>IF(MOD(D14163,2)=0,"EVEN","ODD")</f>
        <v>EVEN</v>
      </c>
      <c r="F14163" t="str">
        <f>IF(D14163&lt;=18,"LOW (1-18)","HIGH (19-36)")</f>
        <v>HIGH (19-36)</v>
      </c>
      <c r="G14163">
        <f>INT((D14163-1)/6)+1</f>
        <v>5</v>
      </c>
      <c r="H14163">
        <f>MOD(D14163-1,6)+1</f>
        <v>2</v>
      </c>
      <c r="I14163">
        <f>37-D14163</f>
        <v>11</v>
      </c>
      <c r="J14163">
        <f>ABS(D14163-D14164)</f>
        <v>18</v>
      </c>
    </row>
    <row r="14164">
      <c r="A14164">
        <v>13399</v>
      </c>
      <c r="B14164" t="str">
        <v>2014-10-28</v>
      </c>
      <c r="C14164" t="str">
        <v>Evening</v>
      </c>
      <c r="D14164">
        <v>8</v>
      </c>
      <c r="E14164" t="str">
        <f>IF(MOD(D14164,2)=0,"EVEN","ODD")</f>
        <v>EVEN</v>
      </c>
      <c r="F14164" t="str">
        <f>IF(D14164&lt;=18,"LOW (1-18)","HIGH (19-36)")</f>
        <v>LOW (1-18)</v>
      </c>
      <c r="G14164">
        <f>INT((D14164-1)/6)+1</f>
        <v>2</v>
      </c>
      <c r="H14164">
        <f>MOD(D14164-1,6)+1</f>
        <v>2</v>
      </c>
      <c r="I14164">
        <f>37-D14164</f>
        <v>29</v>
      </c>
      <c r="J14164">
        <f>ABS(D14164-D14165)</f>
        <v>19</v>
      </c>
    </row>
    <row r="14165">
      <c r="A14165">
        <v>13398</v>
      </c>
      <c r="B14165" t="str">
        <v>2014-10-28</v>
      </c>
      <c r="C14165" t="str">
        <v>Midday</v>
      </c>
      <c r="D14165">
        <v>27</v>
      </c>
      <c r="E14165" t="str">
        <f>IF(MOD(D14165,2)=0,"EVEN","ODD")</f>
        <v>ODD</v>
      </c>
      <c r="F14165" t="str">
        <f>IF(D14165&lt;=18,"LOW (1-18)","HIGH (19-36)")</f>
        <v>HIGH (19-36)</v>
      </c>
      <c r="G14165">
        <f>INT((D14165-1)/6)+1</f>
        <v>5</v>
      </c>
      <c r="H14165">
        <f>MOD(D14165-1,6)+1</f>
        <v>3</v>
      </c>
      <c r="I14165">
        <f>37-D14165</f>
        <v>10</v>
      </c>
      <c r="J14165">
        <f>ABS(D14165-D14166)</f>
        <v>7</v>
      </c>
    </row>
    <row r="14166">
      <c r="A14166">
        <v>13397</v>
      </c>
      <c r="B14166" t="str">
        <v>2014-10-28</v>
      </c>
      <c r="C14166" t="str">
        <v>Morning</v>
      </c>
      <c r="D14166">
        <v>34</v>
      </c>
      <c r="E14166" t="str">
        <f>IF(MOD(D14166,2)=0,"EVEN","ODD")</f>
        <v>EVEN</v>
      </c>
      <c r="F14166" t="str">
        <f>IF(D14166&lt;=18,"LOW (1-18)","HIGH (19-36)")</f>
        <v>HIGH (19-36)</v>
      </c>
      <c r="G14166">
        <f>INT((D14166-1)/6)+1</f>
        <v>6</v>
      </c>
      <c r="H14166">
        <f>MOD(D14166-1,6)+1</f>
        <v>4</v>
      </c>
      <c r="I14166">
        <f>37-D14166</f>
        <v>3</v>
      </c>
      <c r="J14166">
        <f>ABS(D14166-D14167)</f>
        <v>31</v>
      </c>
    </row>
    <row r="14167">
      <c r="A14167">
        <v>13396</v>
      </c>
      <c r="B14167" t="str">
        <v>2014-10-27</v>
      </c>
      <c r="C14167" t="str">
        <v>Evening</v>
      </c>
      <c r="D14167">
        <v>3</v>
      </c>
      <c r="E14167" t="str">
        <f>IF(MOD(D14167,2)=0,"EVEN","ODD")</f>
        <v>ODD</v>
      </c>
      <c r="F14167" t="str">
        <f>IF(D14167&lt;=18,"LOW (1-18)","HIGH (19-36)")</f>
        <v>LOW (1-18)</v>
      </c>
      <c r="G14167">
        <f>INT((D14167-1)/6)+1</f>
        <v>1</v>
      </c>
      <c r="H14167">
        <f>MOD(D14167-1,6)+1</f>
        <v>3</v>
      </c>
      <c r="I14167">
        <f>37-D14167</f>
        <v>34</v>
      </c>
      <c r="J14167">
        <f>ABS(D14167-D14168)</f>
        <v>24</v>
      </c>
    </row>
    <row r="14168">
      <c r="A14168">
        <v>13395</v>
      </c>
      <c r="B14168" t="str">
        <v>2014-10-27</v>
      </c>
      <c r="C14168" t="str">
        <v>Midday</v>
      </c>
      <c r="D14168">
        <v>27</v>
      </c>
      <c r="E14168" t="str">
        <f>IF(MOD(D14168,2)=0,"EVEN","ODD")</f>
        <v>ODD</v>
      </c>
      <c r="F14168" t="str">
        <f>IF(D14168&lt;=18,"LOW (1-18)","HIGH (19-36)")</f>
        <v>HIGH (19-36)</v>
      </c>
      <c r="G14168">
        <f>INT((D14168-1)/6)+1</f>
        <v>5</v>
      </c>
      <c r="H14168">
        <f>MOD(D14168-1,6)+1</f>
        <v>3</v>
      </c>
      <c r="I14168">
        <f>37-D14168</f>
        <v>10</v>
      </c>
      <c r="J14168">
        <f>ABS(D14168-D14169)</f>
        <v>18</v>
      </c>
    </row>
    <row r="14169">
      <c r="A14169">
        <v>13394</v>
      </c>
      <c r="B14169" t="str">
        <v>2014-10-27</v>
      </c>
      <c r="C14169" t="str">
        <v>Morning</v>
      </c>
      <c r="D14169">
        <v>9</v>
      </c>
      <c r="E14169" t="str">
        <f>IF(MOD(D14169,2)=0,"EVEN","ODD")</f>
        <v>ODD</v>
      </c>
      <c r="F14169" t="str">
        <f>IF(D14169&lt;=18,"LOW (1-18)","HIGH (19-36)")</f>
        <v>LOW (1-18)</v>
      </c>
      <c r="G14169">
        <f>INT((D14169-1)/6)+1</f>
        <v>2</v>
      </c>
      <c r="H14169">
        <f>MOD(D14169-1,6)+1</f>
        <v>3</v>
      </c>
      <c r="I14169">
        <f>37-D14169</f>
        <v>28</v>
      </c>
      <c r="J14169">
        <f>ABS(D14169-D14170)</f>
        <v>16</v>
      </c>
    </row>
    <row r="14170">
      <c r="A14170">
        <v>13393</v>
      </c>
      <c r="B14170" t="str">
        <v>2014-10-25</v>
      </c>
      <c r="C14170" t="str">
        <v>Evening</v>
      </c>
      <c r="D14170">
        <v>25</v>
      </c>
      <c r="E14170" t="str">
        <f>IF(MOD(D14170,2)=0,"EVEN","ODD")</f>
        <v>ODD</v>
      </c>
      <c r="F14170" t="str">
        <f>IF(D14170&lt;=18,"LOW (1-18)","HIGH (19-36)")</f>
        <v>HIGH (19-36)</v>
      </c>
      <c r="G14170">
        <f>INT((D14170-1)/6)+1</f>
        <v>5</v>
      </c>
      <c r="H14170">
        <f>MOD(D14170-1,6)+1</f>
        <v>1</v>
      </c>
      <c r="I14170">
        <f>37-D14170</f>
        <v>12</v>
      </c>
      <c r="J14170">
        <f>ABS(D14170-D14171)</f>
        <v>5</v>
      </c>
    </row>
    <row r="14171">
      <c r="A14171">
        <v>13392</v>
      </c>
      <c r="B14171" t="str">
        <v>2014-10-25</v>
      </c>
      <c r="C14171" t="str">
        <v>Midday</v>
      </c>
      <c r="D14171">
        <v>20</v>
      </c>
      <c r="E14171" t="str">
        <f>IF(MOD(D14171,2)=0,"EVEN","ODD")</f>
        <v>EVEN</v>
      </c>
      <c r="F14171" t="str">
        <f>IF(D14171&lt;=18,"LOW (1-18)","HIGH (19-36)")</f>
        <v>HIGH (19-36)</v>
      </c>
      <c r="G14171">
        <f>INT((D14171-1)/6)+1</f>
        <v>4</v>
      </c>
      <c r="H14171">
        <f>MOD(D14171-1,6)+1</f>
        <v>2</v>
      </c>
      <c r="I14171">
        <f>37-D14171</f>
        <v>17</v>
      </c>
      <c r="J14171">
        <f>ABS(D14171-D14172)</f>
        <v>10</v>
      </c>
    </row>
    <row r="14172">
      <c r="A14172">
        <v>13391</v>
      </c>
      <c r="B14172" t="str">
        <v>2014-10-25</v>
      </c>
      <c r="C14172" t="str">
        <v>Morning</v>
      </c>
      <c r="D14172">
        <v>10</v>
      </c>
      <c r="E14172" t="str">
        <f>IF(MOD(D14172,2)=0,"EVEN","ODD")</f>
        <v>EVEN</v>
      </c>
      <c r="F14172" t="str">
        <f>IF(D14172&lt;=18,"LOW (1-18)","HIGH (19-36)")</f>
        <v>LOW (1-18)</v>
      </c>
      <c r="G14172">
        <f>INT((D14172-1)/6)+1</f>
        <v>2</v>
      </c>
      <c r="H14172">
        <f>MOD(D14172-1,6)+1</f>
        <v>4</v>
      </c>
      <c r="I14172">
        <f>37-D14172</f>
        <v>27</v>
      </c>
      <c r="J14172">
        <f>ABS(D14172-D14173)</f>
        <v>8</v>
      </c>
    </row>
    <row r="14173">
      <c r="A14173">
        <v>13390</v>
      </c>
      <c r="B14173" t="str">
        <v>2014-10-24</v>
      </c>
      <c r="C14173" t="str">
        <v>Evening</v>
      </c>
      <c r="D14173">
        <v>18</v>
      </c>
      <c r="E14173" t="str">
        <f>IF(MOD(D14173,2)=0,"EVEN","ODD")</f>
        <v>EVEN</v>
      </c>
      <c r="F14173" t="str">
        <f>IF(D14173&lt;=18,"LOW (1-18)","HIGH (19-36)")</f>
        <v>LOW (1-18)</v>
      </c>
      <c r="G14173">
        <f>INT((D14173-1)/6)+1</f>
        <v>3</v>
      </c>
      <c r="H14173">
        <f>MOD(D14173-1,6)+1</f>
        <v>6</v>
      </c>
      <c r="I14173">
        <f>37-D14173</f>
        <v>19</v>
      </c>
      <c r="J14173">
        <f>ABS(D14173-D14174)</f>
        <v>7</v>
      </c>
    </row>
    <row r="14174">
      <c r="A14174">
        <v>13389</v>
      </c>
      <c r="B14174" t="str">
        <v>2014-10-24</v>
      </c>
      <c r="C14174" t="str">
        <v>Midday</v>
      </c>
      <c r="D14174">
        <v>25</v>
      </c>
      <c r="E14174" t="str">
        <f>IF(MOD(D14174,2)=0,"EVEN","ODD")</f>
        <v>ODD</v>
      </c>
      <c r="F14174" t="str">
        <f>IF(D14174&lt;=18,"LOW (1-18)","HIGH (19-36)")</f>
        <v>HIGH (19-36)</v>
      </c>
      <c r="G14174">
        <f>INT((D14174-1)/6)+1</f>
        <v>5</v>
      </c>
      <c r="H14174">
        <f>MOD(D14174-1,6)+1</f>
        <v>1</v>
      </c>
      <c r="I14174">
        <f>37-D14174</f>
        <v>12</v>
      </c>
      <c r="J14174">
        <f>ABS(D14174-D14175)</f>
        <v>4</v>
      </c>
    </row>
    <row r="14175">
      <c r="A14175">
        <v>13388</v>
      </c>
      <c r="B14175" t="str">
        <v>2014-10-24</v>
      </c>
      <c r="C14175" t="str">
        <v>Morning</v>
      </c>
      <c r="D14175">
        <v>21</v>
      </c>
      <c r="E14175" t="str">
        <f>IF(MOD(D14175,2)=0,"EVEN","ODD")</f>
        <v>ODD</v>
      </c>
      <c r="F14175" t="str">
        <f>IF(D14175&lt;=18,"LOW (1-18)","HIGH (19-36)")</f>
        <v>HIGH (19-36)</v>
      </c>
      <c r="G14175">
        <f>INT((D14175-1)/6)+1</f>
        <v>4</v>
      </c>
      <c r="H14175">
        <f>MOD(D14175-1,6)+1</f>
        <v>3</v>
      </c>
      <c r="I14175">
        <f>37-D14175</f>
        <v>16</v>
      </c>
      <c r="J14175">
        <f>ABS(D14175-D14176)</f>
        <v>5</v>
      </c>
    </row>
    <row r="14176">
      <c r="A14176">
        <v>13387</v>
      </c>
      <c r="B14176" t="str">
        <v>2014-10-22</v>
      </c>
      <c r="C14176" t="str">
        <v>Evening</v>
      </c>
      <c r="D14176">
        <v>16</v>
      </c>
      <c r="E14176" t="str">
        <f>IF(MOD(D14176,2)=0,"EVEN","ODD")</f>
        <v>EVEN</v>
      </c>
      <c r="F14176" t="str">
        <f>IF(D14176&lt;=18,"LOW (1-18)","HIGH (19-36)")</f>
        <v>LOW (1-18)</v>
      </c>
      <c r="G14176">
        <f>INT((D14176-1)/6)+1</f>
        <v>3</v>
      </c>
      <c r="H14176">
        <f>MOD(D14176-1,6)+1</f>
        <v>4</v>
      </c>
      <c r="I14176">
        <f>37-D14176</f>
        <v>21</v>
      </c>
      <c r="J14176">
        <f>ABS(D14176-D14177)</f>
        <v>1</v>
      </c>
    </row>
    <row r="14177">
      <c r="A14177">
        <v>13386</v>
      </c>
      <c r="B14177" t="str">
        <v>2014-10-22</v>
      </c>
      <c r="C14177" t="str">
        <v>Midday</v>
      </c>
      <c r="D14177">
        <v>17</v>
      </c>
      <c r="E14177" t="str">
        <f>IF(MOD(D14177,2)=0,"EVEN","ODD")</f>
        <v>ODD</v>
      </c>
      <c r="F14177" t="str">
        <f>IF(D14177&lt;=18,"LOW (1-18)","HIGH (19-36)")</f>
        <v>LOW (1-18)</v>
      </c>
      <c r="G14177">
        <f>INT((D14177-1)/6)+1</f>
        <v>3</v>
      </c>
      <c r="H14177">
        <f>MOD(D14177-1,6)+1</f>
        <v>5</v>
      </c>
      <c r="I14177">
        <f>37-D14177</f>
        <v>20</v>
      </c>
      <c r="J14177">
        <f>ABS(D14177-D14178)</f>
        <v>5</v>
      </c>
    </row>
    <row r="14178">
      <c r="A14178">
        <v>13385</v>
      </c>
      <c r="B14178" t="str">
        <v>2014-10-22</v>
      </c>
      <c r="C14178" t="str">
        <v>Morning</v>
      </c>
      <c r="D14178">
        <v>12</v>
      </c>
      <c r="E14178" t="str">
        <f>IF(MOD(D14178,2)=0,"EVEN","ODD")</f>
        <v>EVEN</v>
      </c>
      <c r="F14178" t="str">
        <f>IF(D14178&lt;=18,"LOW (1-18)","HIGH (19-36)")</f>
        <v>LOW (1-18)</v>
      </c>
      <c r="G14178">
        <f>INT((D14178-1)/6)+1</f>
        <v>2</v>
      </c>
      <c r="H14178">
        <f>MOD(D14178-1,6)+1</f>
        <v>6</v>
      </c>
      <c r="I14178">
        <f>37-D14178</f>
        <v>25</v>
      </c>
      <c r="J14178">
        <f>ABS(D14178-D14179)</f>
        <v>8</v>
      </c>
    </row>
    <row r="14179">
      <c r="A14179">
        <v>13384</v>
      </c>
      <c r="B14179" t="str">
        <v>2014-10-21</v>
      </c>
      <c r="C14179" t="str">
        <v>Evening</v>
      </c>
      <c r="D14179">
        <v>4</v>
      </c>
      <c r="E14179" t="str">
        <f>IF(MOD(D14179,2)=0,"EVEN","ODD")</f>
        <v>EVEN</v>
      </c>
      <c r="F14179" t="str">
        <f>IF(D14179&lt;=18,"LOW (1-18)","HIGH (19-36)")</f>
        <v>LOW (1-18)</v>
      </c>
      <c r="G14179">
        <f>INT((D14179-1)/6)+1</f>
        <v>1</v>
      </c>
      <c r="H14179">
        <f>MOD(D14179-1,6)+1</f>
        <v>4</v>
      </c>
      <c r="I14179">
        <f>37-D14179</f>
        <v>33</v>
      </c>
      <c r="J14179">
        <f>ABS(D14179-D14180)</f>
        <v>6</v>
      </c>
    </row>
    <row r="14180">
      <c r="A14180">
        <v>13383</v>
      </c>
      <c r="B14180" t="str">
        <v>2014-10-21</v>
      </c>
      <c r="C14180" t="str">
        <v>Midday</v>
      </c>
      <c r="D14180">
        <v>10</v>
      </c>
      <c r="E14180" t="str">
        <f>IF(MOD(D14180,2)=0,"EVEN","ODD")</f>
        <v>EVEN</v>
      </c>
      <c r="F14180" t="str">
        <f>IF(D14180&lt;=18,"LOW (1-18)","HIGH (19-36)")</f>
        <v>LOW (1-18)</v>
      </c>
      <c r="G14180">
        <f>INT((D14180-1)/6)+1</f>
        <v>2</v>
      </c>
      <c r="H14180">
        <f>MOD(D14180-1,6)+1</f>
        <v>4</v>
      </c>
      <c r="I14180">
        <f>37-D14180</f>
        <v>27</v>
      </c>
      <c r="J14180">
        <f>ABS(D14180-D14181)</f>
        <v>17</v>
      </c>
    </row>
    <row r="14181">
      <c r="A14181">
        <v>13382</v>
      </c>
      <c r="B14181" t="str">
        <v>2014-10-21</v>
      </c>
      <c r="C14181" t="str">
        <v>Morning</v>
      </c>
      <c r="D14181">
        <v>27</v>
      </c>
      <c r="E14181" t="str">
        <f>IF(MOD(D14181,2)=0,"EVEN","ODD")</f>
        <v>ODD</v>
      </c>
      <c r="F14181" t="str">
        <f>IF(D14181&lt;=18,"LOW (1-18)","HIGH (19-36)")</f>
        <v>HIGH (19-36)</v>
      </c>
      <c r="G14181">
        <f>INT((D14181-1)/6)+1</f>
        <v>5</v>
      </c>
      <c r="H14181">
        <f>MOD(D14181-1,6)+1</f>
        <v>3</v>
      </c>
      <c r="I14181">
        <f>37-D14181</f>
        <v>10</v>
      </c>
      <c r="J14181">
        <f>ABS(D14181-D14182)</f>
        <v>9</v>
      </c>
    </row>
    <row r="14182">
      <c r="A14182">
        <v>13381</v>
      </c>
      <c r="B14182" t="str">
        <v>2014-10-20</v>
      </c>
      <c r="C14182" t="str">
        <v>Evening</v>
      </c>
      <c r="D14182">
        <v>36</v>
      </c>
      <c r="E14182" t="str">
        <f>IF(MOD(D14182,2)=0,"EVEN","ODD")</f>
        <v>EVEN</v>
      </c>
      <c r="F14182" t="str">
        <f>IF(D14182&lt;=18,"LOW (1-18)","HIGH (19-36)")</f>
        <v>HIGH (19-36)</v>
      </c>
      <c r="G14182">
        <f>INT((D14182-1)/6)+1</f>
        <v>6</v>
      </c>
      <c r="H14182">
        <f>MOD(D14182-1,6)+1</f>
        <v>6</v>
      </c>
      <c r="I14182">
        <f>37-D14182</f>
        <v>1</v>
      </c>
      <c r="J14182">
        <f>ABS(D14182-D14183)</f>
        <v>29</v>
      </c>
    </row>
    <row r="14183">
      <c r="A14183">
        <v>13380</v>
      </c>
      <c r="B14183" t="str">
        <v>2014-10-20</v>
      </c>
      <c r="C14183" t="str">
        <v>Midday</v>
      </c>
      <c r="D14183">
        <v>7</v>
      </c>
      <c r="E14183" t="str">
        <f>IF(MOD(D14183,2)=0,"EVEN","ODD")</f>
        <v>ODD</v>
      </c>
      <c r="F14183" t="str">
        <f>IF(D14183&lt;=18,"LOW (1-18)","HIGH (19-36)")</f>
        <v>LOW (1-18)</v>
      </c>
      <c r="G14183">
        <f>INT((D14183-1)/6)+1</f>
        <v>2</v>
      </c>
      <c r="H14183">
        <f>MOD(D14183-1,6)+1</f>
        <v>1</v>
      </c>
      <c r="I14183">
        <f>37-D14183</f>
        <v>30</v>
      </c>
      <c r="J14183">
        <f>ABS(D14183-D14184)</f>
        <v>27</v>
      </c>
    </row>
    <row r="14184">
      <c r="A14184">
        <v>13379</v>
      </c>
      <c r="B14184" t="str">
        <v>2014-10-20</v>
      </c>
      <c r="C14184" t="str">
        <v>Morning</v>
      </c>
      <c r="D14184">
        <v>34</v>
      </c>
      <c r="E14184" t="str">
        <f>IF(MOD(D14184,2)=0,"EVEN","ODD")</f>
        <v>EVEN</v>
      </c>
      <c r="F14184" t="str">
        <f>IF(D14184&lt;=18,"LOW (1-18)","HIGH (19-36)")</f>
        <v>HIGH (19-36)</v>
      </c>
      <c r="G14184">
        <f>INT((D14184-1)/6)+1</f>
        <v>6</v>
      </c>
      <c r="H14184">
        <f>MOD(D14184-1,6)+1</f>
        <v>4</v>
      </c>
      <c r="I14184">
        <f>37-D14184</f>
        <v>3</v>
      </c>
      <c r="J14184">
        <f>ABS(D14184-D14185)</f>
        <v>12</v>
      </c>
    </row>
    <row r="14185">
      <c r="A14185">
        <v>13378</v>
      </c>
      <c r="B14185" t="str">
        <v>2014-10-18</v>
      </c>
      <c r="C14185" t="str">
        <v>Evening</v>
      </c>
      <c r="D14185">
        <v>22</v>
      </c>
      <c r="E14185" t="str">
        <f>IF(MOD(D14185,2)=0,"EVEN","ODD")</f>
        <v>EVEN</v>
      </c>
      <c r="F14185" t="str">
        <f>IF(D14185&lt;=18,"LOW (1-18)","HIGH (19-36)")</f>
        <v>HIGH (19-36)</v>
      </c>
      <c r="G14185">
        <f>INT((D14185-1)/6)+1</f>
        <v>4</v>
      </c>
      <c r="H14185">
        <f>MOD(D14185-1,6)+1</f>
        <v>4</v>
      </c>
      <c r="I14185">
        <f>37-D14185</f>
        <v>15</v>
      </c>
      <c r="J14185">
        <f>ABS(D14185-D14186)</f>
        <v>18</v>
      </c>
    </row>
    <row r="14186">
      <c r="A14186">
        <v>13377</v>
      </c>
      <c r="B14186" t="str">
        <v>2014-10-18</v>
      </c>
      <c r="C14186" t="str">
        <v>Midday</v>
      </c>
      <c r="D14186">
        <v>4</v>
      </c>
      <c r="E14186" t="str">
        <f>IF(MOD(D14186,2)=0,"EVEN","ODD")</f>
        <v>EVEN</v>
      </c>
      <c r="F14186" t="str">
        <f>IF(D14186&lt;=18,"LOW (1-18)","HIGH (19-36)")</f>
        <v>LOW (1-18)</v>
      </c>
      <c r="G14186">
        <f>INT((D14186-1)/6)+1</f>
        <v>1</v>
      </c>
      <c r="H14186">
        <f>MOD(D14186-1,6)+1</f>
        <v>4</v>
      </c>
      <c r="I14186">
        <f>37-D14186</f>
        <v>33</v>
      </c>
      <c r="J14186">
        <f>ABS(D14186-D14187)</f>
        <v>3</v>
      </c>
    </row>
    <row r="14187">
      <c r="A14187">
        <v>13376</v>
      </c>
      <c r="B14187" t="str">
        <v>2014-10-18</v>
      </c>
      <c r="C14187" t="str">
        <v>Morning</v>
      </c>
      <c r="D14187">
        <v>7</v>
      </c>
      <c r="E14187" t="str">
        <f>IF(MOD(D14187,2)=0,"EVEN","ODD")</f>
        <v>ODD</v>
      </c>
      <c r="F14187" t="str">
        <f>IF(D14187&lt;=18,"LOW (1-18)","HIGH (19-36)")</f>
        <v>LOW (1-18)</v>
      </c>
      <c r="G14187">
        <f>INT((D14187-1)/6)+1</f>
        <v>2</v>
      </c>
      <c r="H14187">
        <f>MOD(D14187-1,6)+1</f>
        <v>1</v>
      </c>
      <c r="I14187">
        <f>37-D14187</f>
        <v>30</v>
      </c>
      <c r="J14187">
        <f>ABS(D14187-D14188)</f>
        <v>2</v>
      </c>
    </row>
    <row r="14188">
      <c r="A14188">
        <v>13375</v>
      </c>
      <c r="B14188" t="str">
        <v>2014-10-17</v>
      </c>
      <c r="C14188" t="str">
        <v>Evening</v>
      </c>
      <c r="D14188">
        <v>9</v>
      </c>
      <c r="E14188" t="str">
        <f>IF(MOD(D14188,2)=0,"EVEN","ODD")</f>
        <v>ODD</v>
      </c>
      <c r="F14188" t="str">
        <f>IF(D14188&lt;=18,"LOW (1-18)","HIGH (19-36)")</f>
        <v>LOW (1-18)</v>
      </c>
      <c r="G14188">
        <f>INT((D14188-1)/6)+1</f>
        <v>2</v>
      </c>
      <c r="H14188">
        <f>MOD(D14188-1,6)+1</f>
        <v>3</v>
      </c>
      <c r="I14188">
        <f>37-D14188</f>
        <v>28</v>
      </c>
      <c r="J14188">
        <f>ABS(D14188-D14189)</f>
        <v>8</v>
      </c>
    </row>
    <row r="14189">
      <c r="A14189">
        <v>13374</v>
      </c>
      <c r="B14189" t="str">
        <v>2014-10-17</v>
      </c>
      <c r="C14189" t="str">
        <v>Midday</v>
      </c>
      <c r="D14189">
        <v>1</v>
      </c>
      <c r="E14189" t="str">
        <f>IF(MOD(D14189,2)=0,"EVEN","ODD")</f>
        <v>ODD</v>
      </c>
      <c r="F14189" t="str">
        <f>IF(D14189&lt;=18,"LOW (1-18)","HIGH (19-36)")</f>
        <v>LOW (1-18)</v>
      </c>
      <c r="G14189">
        <f>INT((D14189-1)/6)+1</f>
        <v>1</v>
      </c>
      <c r="H14189">
        <f>MOD(D14189-1,6)+1</f>
        <v>1</v>
      </c>
      <c r="I14189">
        <f>37-D14189</f>
        <v>36</v>
      </c>
      <c r="J14189">
        <f>ABS(D14189-D14190)</f>
        <v>20</v>
      </c>
    </row>
    <row r="14190">
      <c r="A14190">
        <v>13373</v>
      </c>
      <c r="B14190" t="str">
        <v>2014-10-17</v>
      </c>
      <c r="C14190" t="str">
        <v>Morning</v>
      </c>
      <c r="D14190">
        <v>21</v>
      </c>
      <c r="E14190" t="str">
        <f>IF(MOD(D14190,2)=0,"EVEN","ODD")</f>
        <v>ODD</v>
      </c>
      <c r="F14190" t="str">
        <f>IF(D14190&lt;=18,"LOW (1-18)","HIGH (19-36)")</f>
        <v>HIGH (19-36)</v>
      </c>
      <c r="G14190">
        <f>INT((D14190-1)/6)+1</f>
        <v>4</v>
      </c>
      <c r="H14190">
        <f>MOD(D14190-1,6)+1</f>
        <v>3</v>
      </c>
      <c r="I14190">
        <f>37-D14190</f>
        <v>16</v>
      </c>
      <c r="J14190">
        <f>ABS(D14190-D14191)</f>
        <v>9</v>
      </c>
    </row>
    <row r="14191">
      <c r="A14191">
        <v>13372</v>
      </c>
      <c r="B14191" t="str">
        <v>2014-10-16</v>
      </c>
      <c r="C14191" t="str">
        <v>Evening</v>
      </c>
      <c r="D14191">
        <v>30</v>
      </c>
      <c r="E14191" t="str">
        <f>IF(MOD(D14191,2)=0,"EVEN","ODD")</f>
        <v>EVEN</v>
      </c>
      <c r="F14191" t="str">
        <f>IF(D14191&lt;=18,"LOW (1-18)","HIGH (19-36)")</f>
        <v>HIGH (19-36)</v>
      </c>
      <c r="G14191">
        <f>INT((D14191-1)/6)+1</f>
        <v>5</v>
      </c>
      <c r="H14191">
        <f>MOD(D14191-1,6)+1</f>
        <v>6</v>
      </c>
      <c r="I14191">
        <f>37-D14191</f>
        <v>7</v>
      </c>
      <c r="J14191">
        <f>ABS(D14191-D14192)</f>
        <v>24</v>
      </c>
    </row>
    <row r="14192">
      <c r="A14192">
        <v>13371</v>
      </c>
      <c r="B14192" t="str">
        <v>2014-10-16</v>
      </c>
      <c r="C14192" t="str">
        <v>Midday</v>
      </c>
      <c r="D14192">
        <v>6</v>
      </c>
      <c r="E14192" t="str">
        <f>IF(MOD(D14192,2)=0,"EVEN","ODD")</f>
        <v>EVEN</v>
      </c>
      <c r="F14192" t="str">
        <f>IF(D14192&lt;=18,"LOW (1-18)","HIGH (19-36)")</f>
        <v>LOW (1-18)</v>
      </c>
      <c r="G14192">
        <f>INT((D14192-1)/6)+1</f>
        <v>1</v>
      </c>
      <c r="H14192">
        <f>MOD(D14192-1,6)+1</f>
        <v>6</v>
      </c>
      <c r="I14192">
        <f>37-D14192</f>
        <v>31</v>
      </c>
      <c r="J14192">
        <f>ABS(D14192-D14193)</f>
        <v>10</v>
      </c>
    </row>
    <row r="14193">
      <c r="A14193">
        <v>13370</v>
      </c>
      <c r="B14193" t="str">
        <v>2014-10-16</v>
      </c>
      <c r="C14193" t="str">
        <v>Morning</v>
      </c>
      <c r="D14193">
        <v>16</v>
      </c>
      <c r="E14193" t="str">
        <f>IF(MOD(D14193,2)=0,"EVEN","ODD")</f>
        <v>EVEN</v>
      </c>
      <c r="F14193" t="str">
        <f>IF(D14193&lt;=18,"LOW (1-18)","HIGH (19-36)")</f>
        <v>LOW (1-18)</v>
      </c>
      <c r="G14193">
        <f>INT((D14193-1)/6)+1</f>
        <v>3</v>
      </c>
      <c r="H14193">
        <f>MOD(D14193-1,6)+1</f>
        <v>4</v>
      </c>
      <c r="I14193">
        <f>37-D14193</f>
        <v>21</v>
      </c>
      <c r="J14193">
        <f>ABS(D14193-D14194)</f>
        <v>18</v>
      </c>
    </row>
    <row r="14194">
      <c r="A14194">
        <v>13369</v>
      </c>
      <c r="B14194" t="str">
        <v>2014-10-15</v>
      </c>
      <c r="C14194" t="str">
        <v>Evening</v>
      </c>
      <c r="D14194">
        <v>34</v>
      </c>
      <c r="E14194" t="str">
        <f>IF(MOD(D14194,2)=0,"EVEN","ODD")</f>
        <v>EVEN</v>
      </c>
      <c r="F14194" t="str">
        <f>IF(D14194&lt;=18,"LOW (1-18)","HIGH (19-36)")</f>
        <v>HIGH (19-36)</v>
      </c>
      <c r="G14194">
        <f>INT((D14194-1)/6)+1</f>
        <v>6</v>
      </c>
      <c r="H14194">
        <f>MOD(D14194-1,6)+1</f>
        <v>4</v>
      </c>
      <c r="I14194">
        <f>37-D14194</f>
        <v>3</v>
      </c>
      <c r="J14194">
        <f>ABS(D14194-D14195)</f>
        <v>7</v>
      </c>
    </row>
    <row r="14195">
      <c r="A14195">
        <v>13368</v>
      </c>
      <c r="B14195" t="str">
        <v>2014-10-15</v>
      </c>
      <c r="C14195" t="str">
        <v>Midday</v>
      </c>
      <c r="D14195">
        <v>27</v>
      </c>
      <c r="E14195" t="str">
        <f>IF(MOD(D14195,2)=0,"EVEN","ODD")</f>
        <v>ODD</v>
      </c>
      <c r="F14195" t="str">
        <f>IF(D14195&lt;=18,"LOW (1-18)","HIGH (19-36)")</f>
        <v>HIGH (19-36)</v>
      </c>
      <c r="G14195">
        <f>INT((D14195-1)/6)+1</f>
        <v>5</v>
      </c>
      <c r="H14195">
        <f>MOD(D14195-1,6)+1</f>
        <v>3</v>
      </c>
      <c r="I14195">
        <f>37-D14195</f>
        <v>10</v>
      </c>
      <c r="J14195">
        <f>ABS(D14195-D14196)</f>
        <v>17</v>
      </c>
    </row>
    <row r="14196">
      <c r="A14196">
        <v>13367</v>
      </c>
      <c r="B14196" t="str">
        <v>2014-10-15</v>
      </c>
      <c r="C14196" t="str">
        <v>Morning</v>
      </c>
      <c r="D14196">
        <v>10</v>
      </c>
      <c r="E14196" t="str">
        <f>IF(MOD(D14196,2)=0,"EVEN","ODD")</f>
        <v>EVEN</v>
      </c>
      <c r="F14196" t="str">
        <f>IF(D14196&lt;=18,"LOW (1-18)","HIGH (19-36)")</f>
        <v>LOW (1-18)</v>
      </c>
      <c r="G14196">
        <f>INT((D14196-1)/6)+1</f>
        <v>2</v>
      </c>
      <c r="H14196">
        <f>MOD(D14196-1,6)+1</f>
        <v>4</v>
      </c>
      <c r="I14196">
        <f>37-D14196</f>
        <v>27</v>
      </c>
      <c r="J14196">
        <f>ABS(D14196-D14197)</f>
        <v>12</v>
      </c>
    </row>
    <row r="14197">
      <c r="A14197">
        <v>13366</v>
      </c>
      <c r="B14197" t="str">
        <v>2014-10-14</v>
      </c>
      <c r="C14197" t="str">
        <v>Evening</v>
      </c>
      <c r="D14197">
        <v>22</v>
      </c>
      <c r="E14197" t="str">
        <f>IF(MOD(D14197,2)=0,"EVEN","ODD")</f>
        <v>EVEN</v>
      </c>
      <c r="F14197" t="str">
        <f>IF(D14197&lt;=18,"LOW (1-18)","HIGH (19-36)")</f>
        <v>HIGH (19-36)</v>
      </c>
      <c r="G14197">
        <f>INT((D14197-1)/6)+1</f>
        <v>4</v>
      </c>
      <c r="H14197">
        <f>MOD(D14197-1,6)+1</f>
        <v>4</v>
      </c>
      <c r="I14197">
        <f>37-D14197</f>
        <v>15</v>
      </c>
      <c r="J14197">
        <f>ABS(D14197-D14198)</f>
        <v>2</v>
      </c>
    </row>
    <row r="14198">
      <c r="A14198">
        <v>13365</v>
      </c>
      <c r="B14198" t="str">
        <v>2014-10-14</v>
      </c>
      <c r="C14198" t="str">
        <v>Midday</v>
      </c>
      <c r="D14198">
        <v>24</v>
      </c>
      <c r="E14198" t="str">
        <f>IF(MOD(D14198,2)=0,"EVEN","ODD")</f>
        <v>EVEN</v>
      </c>
      <c r="F14198" t="str">
        <f>IF(D14198&lt;=18,"LOW (1-18)","HIGH (19-36)")</f>
        <v>HIGH (19-36)</v>
      </c>
      <c r="G14198">
        <f>INT((D14198-1)/6)+1</f>
        <v>4</v>
      </c>
      <c r="H14198">
        <f>MOD(D14198-1,6)+1</f>
        <v>6</v>
      </c>
      <c r="I14198">
        <f>37-D14198</f>
        <v>13</v>
      </c>
      <c r="J14198">
        <f>ABS(D14198-D14199)</f>
        <v>12</v>
      </c>
    </row>
    <row r="14199">
      <c r="A14199">
        <v>13364</v>
      </c>
      <c r="B14199" t="str">
        <v>2014-10-14</v>
      </c>
      <c r="C14199" t="str">
        <v>Morning</v>
      </c>
      <c r="D14199">
        <v>12</v>
      </c>
      <c r="E14199" t="str">
        <f>IF(MOD(D14199,2)=0,"EVEN","ODD")</f>
        <v>EVEN</v>
      </c>
      <c r="F14199" t="str">
        <f>IF(D14199&lt;=18,"LOW (1-18)","HIGH (19-36)")</f>
        <v>LOW (1-18)</v>
      </c>
      <c r="G14199">
        <f>INT((D14199-1)/6)+1</f>
        <v>2</v>
      </c>
      <c r="H14199">
        <f>MOD(D14199-1,6)+1</f>
        <v>6</v>
      </c>
      <c r="I14199">
        <f>37-D14199</f>
        <v>25</v>
      </c>
      <c r="J14199">
        <f>ABS(D14199-D14200)</f>
        <v>3</v>
      </c>
    </row>
    <row r="14200">
      <c r="A14200">
        <v>13363</v>
      </c>
      <c r="B14200" t="str">
        <v>2014-10-13</v>
      </c>
      <c r="C14200" t="str">
        <v>Evening</v>
      </c>
      <c r="D14200">
        <v>15</v>
      </c>
      <c r="E14200" t="str">
        <f>IF(MOD(D14200,2)=0,"EVEN","ODD")</f>
        <v>ODD</v>
      </c>
      <c r="F14200" t="str">
        <f>IF(D14200&lt;=18,"LOW (1-18)","HIGH (19-36)")</f>
        <v>LOW (1-18)</v>
      </c>
      <c r="G14200">
        <f>INT((D14200-1)/6)+1</f>
        <v>3</v>
      </c>
      <c r="H14200">
        <f>MOD(D14200-1,6)+1</f>
        <v>3</v>
      </c>
      <c r="I14200">
        <f>37-D14200</f>
        <v>22</v>
      </c>
      <c r="J14200">
        <f>ABS(D14200-D14201)</f>
        <v>7</v>
      </c>
    </row>
    <row r="14201">
      <c r="A14201">
        <v>13362</v>
      </c>
      <c r="B14201" t="str">
        <v>2014-10-13</v>
      </c>
      <c r="C14201" t="str">
        <v>Midday</v>
      </c>
      <c r="D14201">
        <v>8</v>
      </c>
      <c r="E14201" t="str">
        <f>IF(MOD(D14201,2)=0,"EVEN","ODD")</f>
        <v>EVEN</v>
      </c>
      <c r="F14201" t="str">
        <f>IF(D14201&lt;=18,"LOW (1-18)","HIGH (19-36)")</f>
        <v>LOW (1-18)</v>
      </c>
      <c r="G14201">
        <f>INT((D14201-1)/6)+1</f>
        <v>2</v>
      </c>
      <c r="H14201">
        <f>MOD(D14201-1,6)+1</f>
        <v>2</v>
      </c>
      <c r="I14201">
        <f>37-D14201</f>
        <v>29</v>
      </c>
      <c r="J14201">
        <f>ABS(D14201-D14202)</f>
        <v>27</v>
      </c>
    </row>
    <row r="14202">
      <c r="A14202">
        <v>13361</v>
      </c>
      <c r="B14202" t="str">
        <v>2014-10-13</v>
      </c>
      <c r="C14202" t="str">
        <v>Morning</v>
      </c>
      <c r="D14202">
        <v>35</v>
      </c>
      <c r="E14202" t="str">
        <f>IF(MOD(D14202,2)=0,"EVEN","ODD")</f>
        <v>ODD</v>
      </c>
      <c r="F14202" t="str">
        <f>IF(D14202&lt;=18,"LOW (1-18)","HIGH (19-36)")</f>
        <v>HIGH (19-36)</v>
      </c>
      <c r="G14202">
        <f>INT((D14202-1)/6)+1</f>
        <v>6</v>
      </c>
      <c r="H14202">
        <f>MOD(D14202-1,6)+1</f>
        <v>5</v>
      </c>
      <c r="I14202">
        <f>37-D14202</f>
        <v>2</v>
      </c>
      <c r="J14202">
        <f>ABS(D14202-D14203)</f>
        <v>1</v>
      </c>
    </row>
    <row r="14203">
      <c r="A14203">
        <v>13360</v>
      </c>
      <c r="B14203" t="str">
        <v>2014-10-11</v>
      </c>
      <c r="C14203" t="str">
        <v>Evening</v>
      </c>
      <c r="D14203">
        <v>36</v>
      </c>
      <c r="E14203" t="str">
        <f>IF(MOD(D14203,2)=0,"EVEN","ODD")</f>
        <v>EVEN</v>
      </c>
      <c r="F14203" t="str">
        <f>IF(D14203&lt;=18,"LOW (1-18)","HIGH (19-36)")</f>
        <v>HIGH (19-36)</v>
      </c>
      <c r="G14203">
        <f>INT((D14203-1)/6)+1</f>
        <v>6</v>
      </c>
      <c r="H14203">
        <f>MOD(D14203-1,6)+1</f>
        <v>6</v>
      </c>
      <c r="I14203">
        <f>37-D14203</f>
        <v>1</v>
      </c>
      <c r="J14203">
        <f>ABS(D14203-D14204)</f>
        <v>20</v>
      </c>
    </row>
    <row r="14204">
      <c r="A14204">
        <v>13359</v>
      </c>
      <c r="B14204" t="str">
        <v>2014-10-11</v>
      </c>
      <c r="C14204" t="str">
        <v>Midday</v>
      </c>
      <c r="D14204">
        <v>16</v>
      </c>
      <c r="E14204" t="str">
        <f>IF(MOD(D14204,2)=0,"EVEN","ODD")</f>
        <v>EVEN</v>
      </c>
      <c r="F14204" t="str">
        <f>IF(D14204&lt;=18,"LOW (1-18)","HIGH (19-36)")</f>
        <v>LOW (1-18)</v>
      </c>
      <c r="G14204">
        <f>INT((D14204-1)/6)+1</f>
        <v>3</v>
      </c>
      <c r="H14204">
        <f>MOD(D14204-1,6)+1</f>
        <v>4</v>
      </c>
      <c r="I14204">
        <f>37-D14204</f>
        <v>21</v>
      </c>
      <c r="J14204">
        <f>ABS(D14204-D14205)</f>
        <v>3</v>
      </c>
    </row>
    <row r="14205">
      <c r="A14205">
        <v>13358</v>
      </c>
      <c r="B14205" t="str">
        <v>2014-10-11</v>
      </c>
      <c r="C14205" t="str">
        <v>Morning</v>
      </c>
      <c r="D14205">
        <v>13</v>
      </c>
      <c r="E14205" t="str">
        <f>IF(MOD(D14205,2)=0,"EVEN","ODD")</f>
        <v>ODD</v>
      </c>
      <c r="F14205" t="str">
        <f>IF(D14205&lt;=18,"LOW (1-18)","HIGH (19-36)")</f>
        <v>LOW (1-18)</v>
      </c>
      <c r="G14205">
        <f>INT((D14205-1)/6)+1</f>
        <v>3</v>
      </c>
      <c r="H14205">
        <f>MOD(D14205-1,6)+1</f>
        <v>1</v>
      </c>
      <c r="I14205">
        <f>37-D14205</f>
        <v>24</v>
      </c>
      <c r="J14205">
        <f>ABS(D14205-D14206)</f>
        <v>12</v>
      </c>
    </row>
    <row r="14206">
      <c r="A14206">
        <v>13357</v>
      </c>
      <c r="B14206" t="str">
        <v>2014-10-10</v>
      </c>
      <c r="C14206" t="str">
        <v>Evening</v>
      </c>
      <c r="D14206">
        <v>25</v>
      </c>
      <c r="E14206" t="str">
        <f>IF(MOD(D14206,2)=0,"EVEN","ODD")</f>
        <v>ODD</v>
      </c>
      <c r="F14206" t="str">
        <f>IF(D14206&lt;=18,"LOW (1-18)","HIGH (19-36)")</f>
        <v>HIGH (19-36)</v>
      </c>
      <c r="G14206">
        <f>INT((D14206-1)/6)+1</f>
        <v>5</v>
      </c>
      <c r="H14206">
        <f>MOD(D14206-1,6)+1</f>
        <v>1</v>
      </c>
      <c r="I14206">
        <f>37-D14206</f>
        <v>12</v>
      </c>
      <c r="J14206">
        <f>ABS(D14206-D14207)</f>
        <v>2</v>
      </c>
    </row>
    <row r="14207">
      <c r="A14207">
        <v>13356</v>
      </c>
      <c r="B14207" t="str">
        <v>2014-10-10</v>
      </c>
      <c r="C14207" t="str">
        <v>Midday</v>
      </c>
      <c r="D14207">
        <v>27</v>
      </c>
      <c r="E14207" t="str">
        <f>IF(MOD(D14207,2)=0,"EVEN","ODD")</f>
        <v>ODD</v>
      </c>
      <c r="F14207" t="str">
        <f>IF(D14207&lt;=18,"LOW (1-18)","HIGH (19-36)")</f>
        <v>HIGH (19-36)</v>
      </c>
      <c r="G14207">
        <f>INT((D14207-1)/6)+1</f>
        <v>5</v>
      </c>
      <c r="H14207">
        <f>MOD(D14207-1,6)+1</f>
        <v>3</v>
      </c>
      <c r="I14207">
        <f>37-D14207</f>
        <v>10</v>
      </c>
      <c r="J14207">
        <f>ABS(D14207-D14208)</f>
        <v>21</v>
      </c>
    </row>
    <row r="14208">
      <c r="A14208">
        <v>13355</v>
      </c>
      <c r="B14208" t="str">
        <v>2014-10-10</v>
      </c>
      <c r="C14208" t="str">
        <v>Morning</v>
      </c>
      <c r="D14208">
        <v>6</v>
      </c>
      <c r="E14208" t="str">
        <f>IF(MOD(D14208,2)=0,"EVEN","ODD")</f>
        <v>EVEN</v>
      </c>
      <c r="F14208" t="str">
        <f>IF(D14208&lt;=18,"LOW (1-18)","HIGH (19-36)")</f>
        <v>LOW (1-18)</v>
      </c>
      <c r="G14208">
        <f>INT((D14208-1)/6)+1</f>
        <v>1</v>
      </c>
      <c r="H14208">
        <f>MOD(D14208-1,6)+1</f>
        <v>6</v>
      </c>
      <c r="I14208">
        <f>37-D14208</f>
        <v>31</v>
      </c>
      <c r="J14208">
        <f>ABS(D14208-D14209)</f>
        <v>3</v>
      </c>
    </row>
    <row r="14209">
      <c r="A14209">
        <v>13354</v>
      </c>
      <c r="B14209" t="str">
        <v>2014-10-09</v>
      </c>
      <c r="C14209" t="str">
        <v>Evening</v>
      </c>
      <c r="D14209">
        <v>3</v>
      </c>
      <c r="E14209" t="str">
        <f>IF(MOD(D14209,2)=0,"EVEN","ODD")</f>
        <v>ODD</v>
      </c>
      <c r="F14209" t="str">
        <f>IF(D14209&lt;=18,"LOW (1-18)","HIGH (19-36)")</f>
        <v>LOW (1-18)</v>
      </c>
      <c r="G14209">
        <f>INT((D14209-1)/6)+1</f>
        <v>1</v>
      </c>
      <c r="H14209">
        <f>MOD(D14209-1,6)+1</f>
        <v>3</v>
      </c>
      <c r="I14209">
        <f>37-D14209</f>
        <v>34</v>
      </c>
      <c r="J14209">
        <f>ABS(D14209-D14210)</f>
        <v>25</v>
      </c>
    </row>
    <row r="14210">
      <c r="A14210">
        <v>13353</v>
      </c>
      <c r="B14210" t="str">
        <v>2014-10-09</v>
      </c>
      <c r="C14210" t="str">
        <v>Midday</v>
      </c>
      <c r="D14210">
        <v>28</v>
      </c>
      <c r="E14210" t="str">
        <f>IF(MOD(D14210,2)=0,"EVEN","ODD")</f>
        <v>EVEN</v>
      </c>
      <c r="F14210" t="str">
        <f>IF(D14210&lt;=18,"LOW (1-18)","HIGH (19-36)")</f>
        <v>HIGH (19-36)</v>
      </c>
      <c r="G14210">
        <f>INT((D14210-1)/6)+1</f>
        <v>5</v>
      </c>
      <c r="H14210">
        <f>MOD(D14210-1,6)+1</f>
        <v>4</v>
      </c>
      <c r="I14210">
        <f>37-D14210</f>
        <v>9</v>
      </c>
      <c r="J14210">
        <f>ABS(D14210-D14211)</f>
        <v>12</v>
      </c>
    </row>
    <row r="14211">
      <c r="A14211">
        <v>13352</v>
      </c>
      <c r="B14211" t="str">
        <v>2014-10-09</v>
      </c>
      <c r="C14211" t="str">
        <v>Morning</v>
      </c>
      <c r="D14211">
        <v>16</v>
      </c>
      <c r="E14211" t="str">
        <f>IF(MOD(D14211,2)=0,"EVEN","ODD")</f>
        <v>EVEN</v>
      </c>
      <c r="F14211" t="str">
        <f>IF(D14211&lt;=18,"LOW (1-18)","HIGH (19-36)")</f>
        <v>LOW (1-18)</v>
      </c>
      <c r="G14211">
        <f>INT((D14211-1)/6)+1</f>
        <v>3</v>
      </c>
      <c r="H14211">
        <f>MOD(D14211-1,6)+1</f>
        <v>4</v>
      </c>
      <c r="I14211">
        <f>37-D14211</f>
        <v>21</v>
      </c>
      <c r="J14211">
        <f>ABS(D14211-D14212)</f>
        <v>20</v>
      </c>
    </row>
    <row r="14212">
      <c r="A14212">
        <v>13351</v>
      </c>
      <c r="B14212" t="str">
        <v>2014-10-08</v>
      </c>
      <c r="C14212" t="str">
        <v>Evening</v>
      </c>
      <c r="D14212">
        <v>36</v>
      </c>
      <c r="E14212" t="str">
        <f>IF(MOD(D14212,2)=0,"EVEN","ODD")</f>
        <v>EVEN</v>
      </c>
      <c r="F14212" t="str">
        <f>IF(D14212&lt;=18,"LOW (1-18)","HIGH (19-36)")</f>
        <v>HIGH (19-36)</v>
      </c>
      <c r="G14212">
        <f>INT((D14212-1)/6)+1</f>
        <v>6</v>
      </c>
      <c r="H14212">
        <f>MOD(D14212-1,6)+1</f>
        <v>6</v>
      </c>
      <c r="I14212">
        <f>37-D14212</f>
        <v>1</v>
      </c>
      <c r="J14212">
        <f>ABS(D14212-D14213)</f>
        <v>23</v>
      </c>
    </row>
    <row r="14213">
      <c r="A14213">
        <v>13350</v>
      </c>
      <c r="B14213" t="str">
        <v>2014-10-08</v>
      </c>
      <c r="C14213" t="str">
        <v>Midday</v>
      </c>
      <c r="D14213">
        <v>13</v>
      </c>
      <c r="E14213" t="str">
        <f>IF(MOD(D14213,2)=0,"EVEN","ODD")</f>
        <v>ODD</v>
      </c>
      <c r="F14213" t="str">
        <f>IF(D14213&lt;=18,"LOW (1-18)","HIGH (19-36)")</f>
        <v>LOW (1-18)</v>
      </c>
      <c r="G14213">
        <f>INT((D14213-1)/6)+1</f>
        <v>3</v>
      </c>
      <c r="H14213">
        <f>MOD(D14213-1,6)+1</f>
        <v>1</v>
      </c>
      <c r="I14213">
        <f>37-D14213</f>
        <v>24</v>
      </c>
      <c r="J14213">
        <f>ABS(D14213-D14214)</f>
        <v>11</v>
      </c>
    </row>
    <row r="14214">
      <c r="A14214">
        <v>13349</v>
      </c>
      <c r="B14214" t="str">
        <v>2014-10-08</v>
      </c>
      <c r="C14214" t="str">
        <v>Morning</v>
      </c>
      <c r="D14214">
        <v>2</v>
      </c>
      <c r="E14214" t="str">
        <f>IF(MOD(D14214,2)=0,"EVEN","ODD")</f>
        <v>EVEN</v>
      </c>
      <c r="F14214" t="str">
        <f>IF(D14214&lt;=18,"LOW (1-18)","HIGH (19-36)")</f>
        <v>LOW (1-18)</v>
      </c>
      <c r="G14214">
        <f>INT((D14214-1)/6)+1</f>
        <v>1</v>
      </c>
      <c r="H14214">
        <f>MOD(D14214-1,6)+1</f>
        <v>2</v>
      </c>
      <c r="I14214">
        <f>37-D14214</f>
        <v>35</v>
      </c>
      <c r="J14214">
        <f>ABS(D14214-D14215)</f>
        <v>30</v>
      </c>
    </row>
    <row r="14215">
      <c r="A14215">
        <v>13348</v>
      </c>
      <c r="B14215" t="str">
        <v>2014-10-07</v>
      </c>
      <c r="C14215" t="str">
        <v>Evening</v>
      </c>
      <c r="D14215">
        <v>32</v>
      </c>
      <c r="E14215" t="str">
        <f>IF(MOD(D14215,2)=0,"EVEN","ODD")</f>
        <v>EVEN</v>
      </c>
      <c r="F14215" t="str">
        <f>IF(D14215&lt;=18,"LOW (1-18)","HIGH (19-36)")</f>
        <v>HIGH (19-36)</v>
      </c>
      <c r="G14215">
        <f>INT((D14215-1)/6)+1</f>
        <v>6</v>
      </c>
      <c r="H14215">
        <f>MOD(D14215-1,6)+1</f>
        <v>2</v>
      </c>
      <c r="I14215">
        <f>37-D14215</f>
        <v>5</v>
      </c>
      <c r="J14215">
        <f>ABS(D14215-D14216)</f>
        <v>0</v>
      </c>
    </row>
    <row r="14216">
      <c r="A14216">
        <v>13347</v>
      </c>
      <c r="B14216" t="str">
        <v>2014-10-07</v>
      </c>
      <c r="C14216" t="str">
        <v>Midday</v>
      </c>
      <c r="D14216">
        <v>32</v>
      </c>
      <c r="E14216" t="str">
        <f>IF(MOD(D14216,2)=0,"EVEN","ODD")</f>
        <v>EVEN</v>
      </c>
      <c r="F14216" t="str">
        <f>IF(D14216&lt;=18,"LOW (1-18)","HIGH (19-36)")</f>
        <v>HIGH (19-36)</v>
      </c>
      <c r="G14216">
        <f>INT((D14216-1)/6)+1</f>
        <v>6</v>
      </c>
      <c r="H14216">
        <f>MOD(D14216-1,6)+1</f>
        <v>2</v>
      </c>
      <c r="I14216">
        <f>37-D14216</f>
        <v>5</v>
      </c>
      <c r="J14216">
        <f>ABS(D14216-D14217)</f>
        <v>4</v>
      </c>
    </row>
    <row r="14217">
      <c r="A14217">
        <v>13346</v>
      </c>
      <c r="B14217" t="str">
        <v>2014-10-07</v>
      </c>
      <c r="C14217" t="str">
        <v>Morning</v>
      </c>
      <c r="D14217">
        <v>28</v>
      </c>
      <c r="E14217" t="str">
        <f>IF(MOD(D14217,2)=0,"EVEN","ODD")</f>
        <v>EVEN</v>
      </c>
      <c r="F14217" t="str">
        <f>IF(D14217&lt;=18,"LOW (1-18)","HIGH (19-36)")</f>
        <v>HIGH (19-36)</v>
      </c>
      <c r="G14217">
        <f>INT((D14217-1)/6)+1</f>
        <v>5</v>
      </c>
      <c r="H14217">
        <f>MOD(D14217-1,6)+1</f>
        <v>4</v>
      </c>
      <c r="I14217">
        <f>37-D14217</f>
        <v>9</v>
      </c>
      <c r="J14217">
        <f>ABS(D14217-D14218)</f>
        <v>2</v>
      </c>
    </row>
    <row r="14218">
      <c r="A14218">
        <v>13345</v>
      </c>
      <c r="B14218" t="str">
        <v>2014-10-06</v>
      </c>
      <c r="C14218" t="str">
        <v>Evening</v>
      </c>
      <c r="D14218">
        <v>30</v>
      </c>
      <c r="E14218" t="str">
        <f>IF(MOD(D14218,2)=0,"EVEN","ODD")</f>
        <v>EVEN</v>
      </c>
      <c r="F14218" t="str">
        <f>IF(D14218&lt;=18,"LOW (1-18)","HIGH (19-36)")</f>
        <v>HIGH (19-36)</v>
      </c>
      <c r="G14218">
        <f>INT((D14218-1)/6)+1</f>
        <v>5</v>
      </c>
      <c r="H14218">
        <f>MOD(D14218-1,6)+1</f>
        <v>6</v>
      </c>
      <c r="I14218">
        <f>37-D14218</f>
        <v>7</v>
      </c>
      <c r="J14218">
        <f>ABS(D14218-D14219)</f>
        <v>12</v>
      </c>
    </row>
    <row r="14219">
      <c r="A14219">
        <v>13344</v>
      </c>
      <c r="B14219" t="str">
        <v>2014-10-06</v>
      </c>
      <c r="C14219" t="str">
        <v>Midday</v>
      </c>
      <c r="D14219">
        <v>18</v>
      </c>
      <c r="E14219" t="str">
        <f>IF(MOD(D14219,2)=0,"EVEN","ODD")</f>
        <v>EVEN</v>
      </c>
      <c r="F14219" t="str">
        <f>IF(D14219&lt;=18,"LOW (1-18)","HIGH (19-36)")</f>
        <v>LOW (1-18)</v>
      </c>
      <c r="G14219">
        <f>INT((D14219-1)/6)+1</f>
        <v>3</v>
      </c>
      <c r="H14219">
        <f>MOD(D14219-1,6)+1</f>
        <v>6</v>
      </c>
      <c r="I14219">
        <f>37-D14219</f>
        <v>19</v>
      </c>
      <c r="J14219">
        <f>ABS(D14219-D14220)</f>
        <v>1</v>
      </c>
    </row>
    <row r="14220">
      <c r="A14220">
        <v>13343</v>
      </c>
      <c r="B14220" t="str">
        <v>2014-10-06</v>
      </c>
      <c r="C14220" t="str">
        <v>Morning</v>
      </c>
      <c r="D14220">
        <v>17</v>
      </c>
      <c r="E14220" t="str">
        <f>IF(MOD(D14220,2)=0,"EVEN","ODD")</f>
        <v>ODD</v>
      </c>
      <c r="F14220" t="str">
        <f>IF(D14220&lt;=18,"LOW (1-18)","HIGH (19-36)")</f>
        <v>LOW (1-18)</v>
      </c>
      <c r="G14220">
        <f>INT((D14220-1)/6)+1</f>
        <v>3</v>
      </c>
      <c r="H14220">
        <f>MOD(D14220-1,6)+1</f>
        <v>5</v>
      </c>
      <c r="I14220">
        <f>37-D14220</f>
        <v>20</v>
      </c>
      <c r="J14220">
        <f>ABS(D14220-D14221)</f>
        <v>2</v>
      </c>
    </row>
    <row r="14221">
      <c r="A14221">
        <v>13342</v>
      </c>
      <c r="B14221" t="str">
        <v>2014-10-04</v>
      </c>
      <c r="C14221" t="str">
        <v>Evening</v>
      </c>
      <c r="D14221">
        <v>15</v>
      </c>
      <c r="E14221" t="str">
        <f>IF(MOD(D14221,2)=0,"EVEN","ODD")</f>
        <v>ODD</v>
      </c>
      <c r="F14221" t="str">
        <f>IF(D14221&lt;=18,"LOW (1-18)","HIGH (19-36)")</f>
        <v>LOW (1-18)</v>
      </c>
      <c r="G14221">
        <f>INT((D14221-1)/6)+1</f>
        <v>3</v>
      </c>
      <c r="H14221">
        <f>MOD(D14221-1,6)+1</f>
        <v>3</v>
      </c>
      <c r="I14221">
        <f>37-D14221</f>
        <v>22</v>
      </c>
      <c r="J14221">
        <f>ABS(D14221-D14222)</f>
        <v>14</v>
      </c>
    </row>
    <row r="14222">
      <c r="A14222">
        <v>13341</v>
      </c>
      <c r="B14222" t="str">
        <v>2014-10-04</v>
      </c>
      <c r="C14222" t="str">
        <v>Midday</v>
      </c>
      <c r="D14222">
        <v>29</v>
      </c>
      <c r="E14222" t="str">
        <f>IF(MOD(D14222,2)=0,"EVEN","ODD")</f>
        <v>ODD</v>
      </c>
      <c r="F14222" t="str">
        <f>IF(D14222&lt;=18,"LOW (1-18)","HIGH (19-36)")</f>
        <v>HIGH (19-36)</v>
      </c>
      <c r="G14222">
        <f>INT((D14222-1)/6)+1</f>
        <v>5</v>
      </c>
      <c r="H14222">
        <f>MOD(D14222-1,6)+1</f>
        <v>5</v>
      </c>
      <c r="I14222">
        <f>37-D14222</f>
        <v>8</v>
      </c>
      <c r="J14222">
        <f>ABS(D14222-D14223)</f>
        <v>13</v>
      </c>
    </row>
    <row r="14223">
      <c r="A14223">
        <v>13340</v>
      </c>
      <c r="B14223" t="str">
        <v>2014-10-04</v>
      </c>
      <c r="C14223" t="str">
        <v>Morning</v>
      </c>
      <c r="D14223">
        <v>16</v>
      </c>
      <c r="E14223" t="str">
        <f>IF(MOD(D14223,2)=0,"EVEN","ODD")</f>
        <v>EVEN</v>
      </c>
      <c r="F14223" t="str">
        <f>IF(D14223&lt;=18,"LOW (1-18)","HIGH (19-36)")</f>
        <v>LOW (1-18)</v>
      </c>
      <c r="G14223">
        <f>INT((D14223-1)/6)+1</f>
        <v>3</v>
      </c>
      <c r="H14223">
        <f>MOD(D14223-1,6)+1</f>
        <v>4</v>
      </c>
      <c r="I14223">
        <f>37-D14223</f>
        <v>21</v>
      </c>
      <c r="J14223">
        <f>ABS(D14223-D14224)</f>
        <v>16</v>
      </c>
    </row>
    <row r="14224">
      <c r="A14224">
        <v>13339</v>
      </c>
      <c r="B14224" t="str">
        <v>2014-10-03</v>
      </c>
      <c r="C14224" t="str">
        <v>Evening</v>
      </c>
      <c r="D14224">
        <v>32</v>
      </c>
      <c r="E14224" t="str">
        <f>IF(MOD(D14224,2)=0,"EVEN","ODD")</f>
        <v>EVEN</v>
      </c>
      <c r="F14224" t="str">
        <f>IF(D14224&lt;=18,"LOW (1-18)","HIGH (19-36)")</f>
        <v>HIGH (19-36)</v>
      </c>
      <c r="G14224">
        <f>INT((D14224-1)/6)+1</f>
        <v>6</v>
      </c>
      <c r="H14224">
        <f>MOD(D14224-1,6)+1</f>
        <v>2</v>
      </c>
      <c r="I14224">
        <f>37-D14224</f>
        <v>5</v>
      </c>
      <c r="J14224">
        <f>ABS(D14224-D14225)</f>
        <v>27</v>
      </c>
    </row>
    <row r="14225">
      <c r="A14225">
        <v>13338</v>
      </c>
      <c r="B14225" t="str">
        <v>2014-10-03</v>
      </c>
      <c r="C14225" t="str">
        <v>Midday</v>
      </c>
      <c r="D14225">
        <v>5</v>
      </c>
      <c r="E14225" t="str">
        <f>IF(MOD(D14225,2)=0,"EVEN","ODD")</f>
        <v>ODD</v>
      </c>
      <c r="F14225" t="str">
        <f>IF(D14225&lt;=18,"LOW (1-18)","HIGH (19-36)")</f>
        <v>LOW (1-18)</v>
      </c>
      <c r="G14225">
        <f>INT((D14225-1)/6)+1</f>
        <v>1</v>
      </c>
      <c r="H14225">
        <f>MOD(D14225-1,6)+1</f>
        <v>5</v>
      </c>
      <c r="I14225">
        <f>37-D14225</f>
        <v>32</v>
      </c>
      <c r="J14225">
        <f>ABS(D14225-D14226)</f>
        <v>6</v>
      </c>
    </row>
    <row r="14226">
      <c r="A14226">
        <v>13337</v>
      </c>
      <c r="B14226" t="str">
        <v>2014-10-03</v>
      </c>
      <c r="C14226" t="str">
        <v>Morning</v>
      </c>
      <c r="D14226">
        <v>11</v>
      </c>
      <c r="E14226" t="str">
        <f>IF(MOD(D14226,2)=0,"EVEN","ODD")</f>
        <v>ODD</v>
      </c>
      <c r="F14226" t="str">
        <f>IF(D14226&lt;=18,"LOW (1-18)","HIGH (19-36)")</f>
        <v>LOW (1-18)</v>
      </c>
      <c r="G14226">
        <f>INT((D14226-1)/6)+1</f>
        <v>2</v>
      </c>
      <c r="H14226">
        <f>MOD(D14226-1,6)+1</f>
        <v>5</v>
      </c>
      <c r="I14226">
        <f>37-D14226</f>
        <v>26</v>
      </c>
      <c r="J14226">
        <f>ABS(D14226-D14227)</f>
        <v>7</v>
      </c>
    </row>
    <row r="14227">
      <c r="A14227">
        <v>13336</v>
      </c>
      <c r="B14227" t="str">
        <v>2014-10-02</v>
      </c>
      <c r="C14227" t="str">
        <v>Evening</v>
      </c>
      <c r="D14227">
        <v>4</v>
      </c>
      <c r="E14227" t="str">
        <f>IF(MOD(D14227,2)=0,"EVEN","ODD")</f>
        <v>EVEN</v>
      </c>
      <c r="F14227" t="str">
        <f>IF(D14227&lt;=18,"LOW (1-18)","HIGH (19-36)")</f>
        <v>LOW (1-18)</v>
      </c>
      <c r="G14227">
        <f>INT((D14227-1)/6)+1</f>
        <v>1</v>
      </c>
      <c r="H14227">
        <f>MOD(D14227-1,6)+1</f>
        <v>4</v>
      </c>
      <c r="I14227">
        <f>37-D14227</f>
        <v>33</v>
      </c>
      <c r="J14227">
        <f>ABS(D14227-D14228)</f>
        <v>30</v>
      </c>
    </row>
    <row r="14228">
      <c r="A14228">
        <v>13335</v>
      </c>
      <c r="B14228" t="str">
        <v>2014-10-02</v>
      </c>
      <c r="C14228" t="str">
        <v>Midday</v>
      </c>
      <c r="D14228">
        <v>34</v>
      </c>
      <c r="E14228" t="str">
        <f>IF(MOD(D14228,2)=0,"EVEN","ODD")</f>
        <v>EVEN</v>
      </c>
      <c r="F14228" t="str">
        <f>IF(D14228&lt;=18,"LOW (1-18)","HIGH (19-36)")</f>
        <v>HIGH (19-36)</v>
      </c>
      <c r="G14228">
        <f>INT((D14228-1)/6)+1</f>
        <v>6</v>
      </c>
      <c r="H14228">
        <f>MOD(D14228-1,6)+1</f>
        <v>4</v>
      </c>
      <c r="I14228">
        <f>37-D14228</f>
        <v>3</v>
      </c>
      <c r="J14228">
        <f>ABS(D14228-D14229)</f>
        <v>29</v>
      </c>
    </row>
    <row r="14229">
      <c r="A14229">
        <v>13334</v>
      </c>
      <c r="B14229" t="str">
        <v>2014-10-02</v>
      </c>
      <c r="C14229" t="str">
        <v>Morning</v>
      </c>
      <c r="D14229">
        <v>5</v>
      </c>
      <c r="E14229" t="str">
        <f>IF(MOD(D14229,2)=0,"EVEN","ODD")</f>
        <v>ODD</v>
      </c>
      <c r="F14229" t="str">
        <f>IF(D14229&lt;=18,"LOW (1-18)","HIGH (19-36)")</f>
        <v>LOW (1-18)</v>
      </c>
      <c r="G14229">
        <f>INT((D14229-1)/6)+1</f>
        <v>1</v>
      </c>
      <c r="H14229">
        <f>MOD(D14229-1,6)+1</f>
        <v>5</v>
      </c>
      <c r="I14229">
        <f>37-D14229</f>
        <v>32</v>
      </c>
      <c r="J14229">
        <f>ABS(D14229-D14230)</f>
        <v>4</v>
      </c>
    </row>
    <row r="14230">
      <c r="A14230">
        <v>13333</v>
      </c>
      <c r="B14230" t="str">
        <v>2014-10-01</v>
      </c>
      <c r="C14230" t="str">
        <v>Evening</v>
      </c>
      <c r="D14230">
        <v>1</v>
      </c>
      <c r="E14230" t="str">
        <f>IF(MOD(D14230,2)=0,"EVEN","ODD")</f>
        <v>ODD</v>
      </c>
      <c r="F14230" t="str">
        <f>IF(D14230&lt;=18,"LOW (1-18)","HIGH (19-36)")</f>
        <v>LOW (1-18)</v>
      </c>
      <c r="G14230">
        <f>INT((D14230-1)/6)+1</f>
        <v>1</v>
      </c>
      <c r="H14230">
        <f>MOD(D14230-1,6)+1</f>
        <v>1</v>
      </c>
      <c r="I14230">
        <f>37-D14230</f>
        <v>36</v>
      </c>
      <c r="J14230">
        <f>ABS(D14230-D14231)</f>
        <v>15</v>
      </c>
    </row>
    <row r="14231">
      <c r="A14231">
        <v>13332</v>
      </c>
      <c r="B14231" t="str">
        <v>2014-10-01</v>
      </c>
      <c r="C14231" t="str">
        <v>Midday</v>
      </c>
      <c r="D14231">
        <v>16</v>
      </c>
      <c r="E14231" t="str">
        <f>IF(MOD(D14231,2)=0,"EVEN","ODD")</f>
        <v>EVEN</v>
      </c>
      <c r="F14231" t="str">
        <f>IF(D14231&lt;=18,"LOW (1-18)","HIGH (19-36)")</f>
        <v>LOW (1-18)</v>
      </c>
      <c r="G14231">
        <f>INT((D14231-1)/6)+1</f>
        <v>3</v>
      </c>
      <c r="H14231">
        <f>MOD(D14231-1,6)+1</f>
        <v>4</v>
      </c>
      <c r="I14231">
        <f>37-D14231</f>
        <v>21</v>
      </c>
      <c r="J14231">
        <f>ABS(D14231-D14232)</f>
        <v>5</v>
      </c>
    </row>
    <row r="14232">
      <c r="A14232">
        <v>13331</v>
      </c>
      <c r="B14232" t="str">
        <v>2014-10-01</v>
      </c>
      <c r="C14232" t="str">
        <v>Morning</v>
      </c>
      <c r="D14232">
        <v>21</v>
      </c>
      <c r="E14232" t="str">
        <f>IF(MOD(D14232,2)=0,"EVEN","ODD")</f>
        <v>ODD</v>
      </c>
      <c r="F14232" t="str">
        <f>IF(D14232&lt;=18,"LOW (1-18)","HIGH (19-36)")</f>
        <v>HIGH (19-36)</v>
      </c>
      <c r="G14232">
        <f>INT((D14232-1)/6)+1</f>
        <v>4</v>
      </c>
      <c r="H14232">
        <f>MOD(D14232-1,6)+1</f>
        <v>3</v>
      </c>
      <c r="I14232">
        <f>37-D14232</f>
        <v>16</v>
      </c>
      <c r="J14232">
        <f>ABS(D14232-D14233)</f>
        <v>15</v>
      </c>
    </row>
    <row r="14233">
      <c r="A14233">
        <v>13330</v>
      </c>
      <c r="B14233" t="str">
        <v>2014-09-30</v>
      </c>
      <c r="C14233" t="str">
        <v>Evening</v>
      </c>
      <c r="D14233">
        <v>6</v>
      </c>
      <c r="E14233" t="str">
        <f>IF(MOD(D14233,2)=0,"EVEN","ODD")</f>
        <v>EVEN</v>
      </c>
      <c r="F14233" t="str">
        <f>IF(D14233&lt;=18,"LOW (1-18)","HIGH (19-36)")</f>
        <v>LOW (1-18)</v>
      </c>
      <c r="G14233">
        <f>INT((D14233-1)/6)+1</f>
        <v>1</v>
      </c>
      <c r="H14233">
        <f>MOD(D14233-1,6)+1</f>
        <v>6</v>
      </c>
      <c r="I14233">
        <f>37-D14233</f>
        <v>31</v>
      </c>
      <c r="J14233">
        <f>ABS(D14233-D14234)</f>
        <v>22</v>
      </c>
    </row>
    <row r="14234">
      <c r="A14234">
        <v>13329</v>
      </c>
      <c r="B14234" t="str">
        <v>2014-09-30</v>
      </c>
      <c r="C14234" t="str">
        <v>Midday</v>
      </c>
      <c r="D14234">
        <v>28</v>
      </c>
      <c r="E14234" t="str">
        <f>IF(MOD(D14234,2)=0,"EVEN","ODD")</f>
        <v>EVEN</v>
      </c>
      <c r="F14234" t="str">
        <f>IF(D14234&lt;=18,"LOW (1-18)","HIGH (19-36)")</f>
        <v>HIGH (19-36)</v>
      </c>
      <c r="G14234">
        <f>INT((D14234-1)/6)+1</f>
        <v>5</v>
      </c>
      <c r="H14234">
        <f>MOD(D14234-1,6)+1</f>
        <v>4</v>
      </c>
      <c r="I14234">
        <f>37-D14234</f>
        <v>9</v>
      </c>
      <c r="J14234">
        <f>ABS(D14234-D14235)</f>
        <v>3</v>
      </c>
    </row>
    <row r="14235">
      <c r="A14235">
        <v>13328</v>
      </c>
      <c r="B14235" t="str">
        <v>2014-09-30</v>
      </c>
      <c r="C14235" t="str">
        <v>Morning</v>
      </c>
      <c r="D14235">
        <v>25</v>
      </c>
      <c r="E14235" t="str">
        <f>IF(MOD(D14235,2)=0,"EVEN","ODD")</f>
        <v>ODD</v>
      </c>
      <c r="F14235" t="str">
        <f>IF(D14235&lt;=18,"LOW (1-18)","HIGH (19-36)")</f>
        <v>HIGH (19-36)</v>
      </c>
      <c r="G14235">
        <f>INT((D14235-1)/6)+1</f>
        <v>5</v>
      </c>
      <c r="H14235">
        <f>MOD(D14235-1,6)+1</f>
        <v>1</v>
      </c>
      <c r="I14235">
        <f>37-D14235</f>
        <v>12</v>
      </c>
      <c r="J14235">
        <f>ABS(D14235-D14236)</f>
        <v>23</v>
      </c>
    </row>
    <row r="14236">
      <c r="A14236">
        <v>13327</v>
      </c>
      <c r="B14236" t="str">
        <v>2014-09-29</v>
      </c>
      <c r="C14236" t="str">
        <v>Evening</v>
      </c>
      <c r="D14236">
        <v>2</v>
      </c>
      <c r="E14236" t="str">
        <f>IF(MOD(D14236,2)=0,"EVEN","ODD")</f>
        <v>EVEN</v>
      </c>
      <c r="F14236" t="str">
        <f>IF(D14236&lt;=18,"LOW (1-18)","HIGH (19-36)")</f>
        <v>LOW (1-18)</v>
      </c>
      <c r="G14236">
        <f>INT((D14236-1)/6)+1</f>
        <v>1</v>
      </c>
      <c r="H14236">
        <f>MOD(D14236-1,6)+1</f>
        <v>2</v>
      </c>
      <c r="I14236">
        <f>37-D14236</f>
        <v>35</v>
      </c>
      <c r="J14236">
        <f>ABS(D14236-D14237)</f>
        <v>28</v>
      </c>
    </row>
    <row r="14237">
      <c r="A14237">
        <v>13326</v>
      </c>
      <c r="B14237" t="str">
        <v>2014-09-29</v>
      </c>
      <c r="C14237" t="str">
        <v>Midday</v>
      </c>
      <c r="D14237">
        <v>30</v>
      </c>
      <c r="E14237" t="str">
        <f>IF(MOD(D14237,2)=0,"EVEN","ODD")</f>
        <v>EVEN</v>
      </c>
      <c r="F14237" t="str">
        <f>IF(D14237&lt;=18,"LOW (1-18)","HIGH (19-36)")</f>
        <v>HIGH (19-36)</v>
      </c>
      <c r="G14237">
        <f>INT((D14237-1)/6)+1</f>
        <v>5</v>
      </c>
      <c r="H14237">
        <f>MOD(D14237-1,6)+1</f>
        <v>6</v>
      </c>
      <c r="I14237">
        <f>37-D14237</f>
        <v>7</v>
      </c>
      <c r="J14237">
        <f>ABS(D14237-D14238)</f>
        <v>4</v>
      </c>
    </row>
    <row r="14238">
      <c r="A14238">
        <v>13325</v>
      </c>
      <c r="B14238" t="str">
        <v>2014-09-29</v>
      </c>
      <c r="C14238" t="str">
        <v>Morning</v>
      </c>
      <c r="D14238">
        <v>34</v>
      </c>
      <c r="E14238" t="str">
        <f>IF(MOD(D14238,2)=0,"EVEN","ODD")</f>
        <v>EVEN</v>
      </c>
      <c r="F14238" t="str">
        <f>IF(D14238&lt;=18,"LOW (1-18)","HIGH (19-36)")</f>
        <v>HIGH (19-36)</v>
      </c>
      <c r="G14238">
        <f>INT((D14238-1)/6)+1</f>
        <v>6</v>
      </c>
      <c r="H14238">
        <f>MOD(D14238-1,6)+1</f>
        <v>4</v>
      </c>
      <c r="I14238">
        <f>37-D14238</f>
        <v>3</v>
      </c>
      <c r="J14238">
        <f>ABS(D14238-D14239)</f>
        <v>21</v>
      </c>
    </row>
    <row r="14239">
      <c r="A14239">
        <v>13324</v>
      </c>
      <c r="B14239" t="str">
        <v>2014-09-27</v>
      </c>
      <c r="C14239" t="str">
        <v>Evening</v>
      </c>
      <c r="D14239">
        <v>13</v>
      </c>
      <c r="E14239" t="str">
        <f>IF(MOD(D14239,2)=0,"EVEN","ODD")</f>
        <v>ODD</v>
      </c>
      <c r="F14239" t="str">
        <f>IF(D14239&lt;=18,"LOW (1-18)","HIGH (19-36)")</f>
        <v>LOW (1-18)</v>
      </c>
      <c r="G14239">
        <f>INT((D14239-1)/6)+1</f>
        <v>3</v>
      </c>
      <c r="H14239">
        <f>MOD(D14239-1,6)+1</f>
        <v>1</v>
      </c>
      <c r="I14239">
        <f>37-D14239</f>
        <v>24</v>
      </c>
      <c r="J14239">
        <f>ABS(D14239-D14240)</f>
        <v>13</v>
      </c>
    </row>
    <row r="14240">
      <c r="A14240">
        <v>13323</v>
      </c>
      <c r="B14240" t="str">
        <v>2014-09-27</v>
      </c>
      <c r="C14240" t="str">
        <v>Midday</v>
      </c>
      <c r="D14240">
        <v>26</v>
      </c>
      <c r="E14240" t="str">
        <f>IF(MOD(D14240,2)=0,"EVEN","ODD")</f>
        <v>EVEN</v>
      </c>
      <c r="F14240" t="str">
        <f>IF(D14240&lt;=18,"LOW (1-18)","HIGH (19-36)")</f>
        <v>HIGH (19-36)</v>
      </c>
      <c r="G14240">
        <f>INT((D14240-1)/6)+1</f>
        <v>5</v>
      </c>
      <c r="H14240">
        <f>MOD(D14240-1,6)+1</f>
        <v>2</v>
      </c>
      <c r="I14240">
        <f>37-D14240</f>
        <v>11</v>
      </c>
      <c r="J14240">
        <f>ABS(D14240-D14241)</f>
        <v>4</v>
      </c>
    </row>
    <row r="14241">
      <c r="A14241">
        <v>13322</v>
      </c>
      <c r="B14241" t="str">
        <v>2014-09-27</v>
      </c>
      <c r="C14241" t="str">
        <v>Morning</v>
      </c>
      <c r="D14241">
        <v>22</v>
      </c>
      <c r="E14241" t="str">
        <f>IF(MOD(D14241,2)=0,"EVEN","ODD")</f>
        <v>EVEN</v>
      </c>
      <c r="F14241" t="str">
        <f>IF(D14241&lt;=18,"LOW (1-18)","HIGH (19-36)")</f>
        <v>HIGH (19-36)</v>
      </c>
      <c r="G14241">
        <f>INT((D14241-1)/6)+1</f>
        <v>4</v>
      </c>
      <c r="H14241">
        <f>MOD(D14241-1,6)+1</f>
        <v>4</v>
      </c>
      <c r="I14241">
        <f>37-D14241</f>
        <v>15</v>
      </c>
      <c r="J14241">
        <f>ABS(D14241-D14242)</f>
        <v>0</v>
      </c>
    </row>
    <row r="14242">
      <c r="A14242">
        <v>13321</v>
      </c>
      <c r="B14242" t="str">
        <v>2014-09-26</v>
      </c>
      <c r="C14242" t="str">
        <v>Evening</v>
      </c>
      <c r="D14242">
        <v>22</v>
      </c>
      <c r="E14242" t="str">
        <f>IF(MOD(D14242,2)=0,"EVEN","ODD")</f>
        <v>EVEN</v>
      </c>
      <c r="F14242" t="str">
        <f>IF(D14242&lt;=18,"LOW (1-18)","HIGH (19-36)")</f>
        <v>HIGH (19-36)</v>
      </c>
      <c r="G14242">
        <f>INT((D14242-1)/6)+1</f>
        <v>4</v>
      </c>
      <c r="H14242">
        <f>MOD(D14242-1,6)+1</f>
        <v>4</v>
      </c>
      <c r="I14242">
        <f>37-D14242</f>
        <v>15</v>
      </c>
      <c r="J14242">
        <f>ABS(D14242-D14243)</f>
        <v>12</v>
      </c>
    </row>
    <row r="14243">
      <c r="A14243">
        <v>13320</v>
      </c>
      <c r="B14243" t="str">
        <v>2014-09-26</v>
      </c>
      <c r="C14243" t="str">
        <v>Midday</v>
      </c>
      <c r="D14243">
        <v>10</v>
      </c>
      <c r="E14243" t="str">
        <f>IF(MOD(D14243,2)=0,"EVEN","ODD")</f>
        <v>EVEN</v>
      </c>
      <c r="F14243" t="str">
        <f>IF(D14243&lt;=18,"LOW (1-18)","HIGH (19-36)")</f>
        <v>LOW (1-18)</v>
      </c>
      <c r="G14243">
        <f>INT((D14243-1)/6)+1</f>
        <v>2</v>
      </c>
      <c r="H14243">
        <f>MOD(D14243-1,6)+1</f>
        <v>4</v>
      </c>
      <c r="I14243">
        <f>37-D14243</f>
        <v>27</v>
      </c>
      <c r="J14243">
        <f>ABS(D14243-D14244)</f>
        <v>20</v>
      </c>
    </row>
    <row r="14244">
      <c r="A14244">
        <v>13319</v>
      </c>
      <c r="B14244" t="str">
        <v>2014-09-26</v>
      </c>
      <c r="C14244" t="str">
        <v>Morning</v>
      </c>
      <c r="D14244">
        <v>30</v>
      </c>
      <c r="E14244" t="str">
        <f>IF(MOD(D14244,2)=0,"EVEN","ODD")</f>
        <v>EVEN</v>
      </c>
      <c r="F14244" t="str">
        <f>IF(D14244&lt;=18,"LOW (1-18)","HIGH (19-36)")</f>
        <v>HIGH (19-36)</v>
      </c>
      <c r="G14244">
        <f>INT((D14244-1)/6)+1</f>
        <v>5</v>
      </c>
      <c r="H14244">
        <f>MOD(D14244-1,6)+1</f>
        <v>6</v>
      </c>
      <c r="I14244">
        <f>37-D14244</f>
        <v>7</v>
      </c>
      <c r="J14244">
        <f>ABS(D14244-D14245)</f>
        <v>26</v>
      </c>
    </row>
    <row r="14245">
      <c r="A14245">
        <v>13318</v>
      </c>
      <c r="B14245" t="str">
        <v>2014-09-25</v>
      </c>
      <c r="C14245" t="str">
        <v>Evening</v>
      </c>
      <c r="D14245">
        <v>4</v>
      </c>
      <c r="E14245" t="str">
        <f>IF(MOD(D14245,2)=0,"EVEN","ODD")</f>
        <v>EVEN</v>
      </c>
      <c r="F14245" t="str">
        <f>IF(D14245&lt;=18,"LOW (1-18)","HIGH (19-36)")</f>
        <v>LOW (1-18)</v>
      </c>
      <c r="G14245">
        <f>INT((D14245-1)/6)+1</f>
        <v>1</v>
      </c>
      <c r="H14245">
        <f>MOD(D14245-1,6)+1</f>
        <v>4</v>
      </c>
      <c r="I14245">
        <f>37-D14245</f>
        <v>33</v>
      </c>
      <c r="J14245">
        <f>ABS(D14245-D14246)</f>
        <v>28</v>
      </c>
    </row>
    <row r="14246">
      <c r="A14246">
        <v>13317</v>
      </c>
      <c r="B14246" t="str">
        <v>2014-09-25</v>
      </c>
      <c r="C14246" t="str">
        <v>Midday</v>
      </c>
      <c r="D14246">
        <v>32</v>
      </c>
      <c r="E14246" t="str">
        <f>IF(MOD(D14246,2)=0,"EVEN","ODD")</f>
        <v>EVEN</v>
      </c>
      <c r="F14246" t="str">
        <f>IF(D14246&lt;=18,"LOW (1-18)","HIGH (19-36)")</f>
        <v>HIGH (19-36)</v>
      </c>
      <c r="G14246">
        <f>INT((D14246-1)/6)+1</f>
        <v>6</v>
      </c>
      <c r="H14246">
        <f>MOD(D14246-1,6)+1</f>
        <v>2</v>
      </c>
      <c r="I14246">
        <f>37-D14246</f>
        <v>5</v>
      </c>
      <c r="J14246">
        <f>ABS(D14246-D14247)</f>
        <v>3</v>
      </c>
    </row>
    <row r="14247">
      <c r="A14247">
        <v>13316</v>
      </c>
      <c r="B14247" t="str">
        <v>2014-09-25</v>
      </c>
      <c r="C14247" t="str">
        <v>Morning</v>
      </c>
      <c r="D14247">
        <v>35</v>
      </c>
      <c r="E14247" t="str">
        <f>IF(MOD(D14247,2)=0,"EVEN","ODD")</f>
        <v>ODD</v>
      </c>
      <c r="F14247" t="str">
        <f>IF(D14247&lt;=18,"LOW (1-18)","HIGH (19-36)")</f>
        <v>HIGH (19-36)</v>
      </c>
      <c r="G14247">
        <f>INT((D14247-1)/6)+1</f>
        <v>6</v>
      </c>
      <c r="H14247">
        <f>MOD(D14247-1,6)+1</f>
        <v>5</v>
      </c>
      <c r="I14247">
        <f>37-D14247</f>
        <v>2</v>
      </c>
      <c r="J14247">
        <f>ABS(D14247-D14248)</f>
        <v>4</v>
      </c>
    </row>
    <row r="14248">
      <c r="A14248">
        <v>13315</v>
      </c>
      <c r="B14248" t="str">
        <v>2014-09-24</v>
      </c>
      <c r="C14248" t="str">
        <v>Evening</v>
      </c>
      <c r="D14248">
        <v>31</v>
      </c>
      <c r="E14248" t="str">
        <f>IF(MOD(D14248,2)=0,"EVEN","ODD")</f>
        <v>ODD</v>
      </c>
      <c r="F14248" t="str">
        <f>IF(D14248&lt;=18,"LOW (1-18)","HIGH (19-36)")</f>
        <v>HIGH (19-36)</v>
      </c>
      <c r="G14248">
        <f>INT((D14248-1)/6)+1</f>
        <v>6</v>
      </c>
      <c r="H14248">
        <f>MOD(D14248-1,6)+1</f>
        <v>1</v>
      </c>
      <c r="I14248">
        <f>37-D14248</f>
        <v>6</v>
      </c>
      <c r="J14248">
        <f>ABS(D14248-D14249)</f>
        <v>5</v>
      </c>
    </row>
    <row r="14249">
      <c r="A14249">
        <v>13314</v>
      </c>
      <c r="B14249" t="str">
        <v>2014-09-24</v>
      </c>
      <c r="C14249" t="str">
        <v>Midday</v>
      </c>
      <c r="D14249">
        <v>36</v>
      </c>
      <c r="E14249" t="str">
        <f>IF(MOD(D14249,2)=0,"EVEN","ODD")</f>
        <v>EVEN</v>
      </c>
      <c r="F14249" t="str">
        <f>IF(D14249&lt;=18,"LOW (1-18)","HIGH (19-36)")</f>
        <v>HIGH (19-36)</v>
      </c>
      <c r="G14249">
        <f>INT((D14249-1)/6)+1</f>
        <v>6</v>
      </c>
      <c r="H14249">
        <f>MOD(D14249-1,6)+1</f>
        <v>6</v>
      </c>
      <c r="I14249">
        <f>37-D14249</f>
        <v>1</v>
      </c>
      <c r="J14249">
        <f>ABS(D14249-D14250)</f>
        <v>10</v>
      </c>
    </row>
    <row r="14250">
      <c r="A14250">
        <v>13313</v>
      </c>
      <c r="B14250" t="str">
        <v>2014-09-24</v>
      </c>
      <c r="C14250" t="str">
        <v>Morning</v>
      </c>
      <c r="D14250">
        <v>26</v>
      </c>
      <c r="E14250" t="str">
        <f>IF(MOD(D14250,2)=0,"EVEN","ODD")</f>
        <v>EVEN</v>
      </c>
      <c r="F14250" t="str">
        <f>IF(D14250&lt;=18,"LOW (1-18)","HIGH (19-36)")</f>
        <v>HIGH (19-36)</v>
      </c>
      <c r="G14250">
        <f>INT((D14250-1)/6)+1</f>
        <v>5</v>
      </c>
      <c r="H14250">
        <f>MOD(D14250-1,6)+1</f>
        <v>2</v>
      </c>
      <c r="I14250">
        <f>37-D14250</f>
        <v>11</v>
      </c>
      <c r="J14250">
        <f>ABS(D14250-D14251)</f>
        <v>7</v>
      </c>
    </row>
    <row r="14251">
      <c r="A14251">
        <v>13312</v>
      </c>
      <c r="B14251" t="str">
        <v>2014-09-23</v>
      </c>
      <c r="C14251" t="str">
        <v>Evening</v>
      </c>
      <c r="D14251">
        <v>33</v>
      </c>
      <c r="E14251" t="str">
        <f>IF(MOD(D14251,2)=0,"EVEN","ODD")</f>
        <v>ODD</v>
      </c>
      <c r="F14251" t="str">
        <f>IF(D14251&lt;=18,"LOW (1-18)","HIGH (19-36)")</f>
        <v>HIGH (19-36)</v>
      </c>
      <c r="G14251">
        <f>INT((D14251-1)/6)+1</f>
        <v>6</v>
      </c>
      <c r="H14251">
        <f>MOD(D14251-1,6)+1</f>
        <v>3</v>
      </c>
      <c r="I14251">
        <f>37-D14251</f>
        <v>4</v>
      </c>
      <c r="J14251">
        <f>ABS(D14251-D14252)</f>
        <v>16</v>
      </c>
    </row>
    <row r="14252">
      <c r="A14252">
        <v>13311</v>
      </c>
      <c r="B14252" t="str">
        <v>2014-09-23</v>
      </c>
      <c r="C14252" t="str">
        <v>Midday</v>
      </c>
      <c r="D14252">
        <v>17</v>
      </c>
      <c r="E14252" t="str">
        <f>IF(MOD(D14252,2)=0,"EVEN","ODD")</f>
        <v>ODD</v>
      </c>
      <c r="F14252" t="str">
        <f>IF(D14252&lt;=18,"LOW (1-18)","HIGH (19-36)")</f>
        <v>LOW (1-18)</v>
      </c>
      <c r="G14252">
        <f>INT((D14252-1)/6)+1</f>
        <v>3</v>
      </c>
      <c r="H14252">
        <f>MOD(D14252-1,6)+1</f>
        <v>5</v>
      </c>
      <c r="I14252">
        <f>37-D14252</f>
        <v>20</v>
      </c>
      <c r="J14252">
        <f>ABS(D14252-D14253)</f>
        <v>12</v>
      </c>
    </row>
    <row r="14253">
      <c r="A14253">
        <v>13310</v>
      </c>
      <c r="B14253" t="str">
        <v>2014-09-23</v>
      </c>
      <c r="C14253" t="str">
        <v>Morning</v>
      </c>
      <c r="D14253">
        <v>29</v>
      </c>
      <c r="E14253" t="str">
        <f>IF(MOD(D14253,2)=0,"EVEN","ODD")</f>
        <v>ODD</v>
      </c>
      <c r="F14253" t="str">
        <f>IF(D14253&lt;=18,"LOW (1-18)","HIGH (19-36)")</f>
        <v>HIGH (19-36)</v>
      </c>
      <c r="G14253">
        <f>INT((D14253-1)/6)+1</f>
        <v>5</v>
      </c>
      <c r="H14253">
        <f>MOD(D14253-1,6)+1</f>
        <v>5</v>
      </c>
      <c r="I14253">
        <f>37-D14253</f>
        <v>8</v>
      </c>
      <c r="J14253">
        <f>ABS(D14253-D14254)</f>
        <v>3</v>
      </c>
    </row>
    <row r="14254">
      <c r="A14254">
        <v>13309</v>
      </c>
      <c r="B14254" t="str">
        <v>2014-09-22</v>
      </c>
      <c r="C14254" t="str">
        <v>Evening</v>
      </c>
      <c r="D14254">
        <v>26</v>
      </c>
      <c r="E14254" t="str">
        <f>IF(MOD(D14254,2)=0,"EVEN","ODD")</f>
        <v>EVEN</v>
      </c>
      <c r="F14254" t="str">
        <f>IF(D14254&lt;=18,"LOW (1-18)","HIGH (19-36)")</f>
        <v>HIGH (19-36)</v>
      </c>
      <c r="G14254">
        <f>INT((D14254-1)/6)+1</f>
        <v>5</v>
      </c>
      <c r="H14254">
        <f>MOD(D14254-1,6)+1</f>
        <v>2</v>
      </c>
      <c r="I14254">
        <f>37-D14254</f>
        <v>11</v>
      </c>
      <c r="J14254">
        <f>ABS(D14254-D14255)</f>
        <v>23</v>
      </c>
    </row>
    <row r="14255">
      <c r="A14255">
        <v>13308</v>
      </c>
      <c r="B14255" t="str">
        <v>2014-09-22</v>
      </c>
      <c r="C14255" t="str">
        <v>Midday</v>
      </c>
      <c r="D14255">
        <v>3</v>
      </c>
      <c r="E14255" t="str">
        <f>IF(MOD(D14255,2)=0,"EVEN","ODD")</f>
        <v>ODD</v>
      </c>
      <c r="F14255" t="str">
        <f>IF(D14255&lt;=18,"LOW (1-18)","HIGH (19-36)")</f>
        <v>LOW (1-18)</v>
      </c>
      <c r="G14255">
        <f>INT((D14255-1)/6)+1</f>
        <v>1</v>
      </c>
      <c r="H14255">
        <f>MOD(D14255-1,6)+1</f>
        <v>3</v>
      </c>
      <c r="I14255">
        <f>37-D14255</f>
        <v>34</v>
      </c>
      <c r="J14255">
        <f>ABS(D14255-D14256)</f>
        <v>33</v>
      </c>
    </row>
    <row r="14256">
      <c r="A14256">
        <v>13307</v>
      </c>
      <c r="B14256" t="str">
        <v>2014-09-22</v>
      </c>
      <c r="C14256" t="str">
        <v>Morning</v>
      </c>
      <c r="D14256">
        <v>36</v>
      </c>
      <c r="E14256" t="str">
        <f>IF(MOD(D14256,2)=0,"EVEN","ODD")</f>
        <v>EVEN</v>
      </c>
      <c r="F14256" t="str">
        <f>IF(D14256&lt;=18,"LOW (1-18)","HIGH (19-36)")</f>
        <v>HIGH (19-36)</v>
      </c>
      <c r="G14256">
        <f>INT((D14256-1)/6)+1</f>
        <v>6</v>
      </c>
      <c r="H14256">
        <f>MOD(D14256-1,6)+1</f>
        <v>6</v>
      </c>
      <c r="I14256">
        <f>37-D14256</f>
        <v>1</v>
      </c>
      <c r="J14256">
        <f>ABS(D14256-D14257)</f>
        <v>27</v>
      </c>
    </row>
    <row r="14257">
      <c r="A14257">
        <v>13306</v>
      </c>
      <c r="B14257" t="str">
        <v>2014-09-20</v>
      </c>
      <c r="C14257" t="str">
        <v>Evening</v>
      </c>
      <c r="D14257">
        <v>9</v>
      </c>
      <c r="E14257" t="str">
        <f>IF(MOD(D14257,2)=0,"EVEN","ODD")</f>
        <v>ODD</v>
      </c>
      <c r="F14257" t="str">
        <f>IF(D14257&lt;=18,"LOW (1-18)","HIGH (19-36)")</f>
        <v>LOW (1-18)</v>
      </c>
      <c r="G14257">
        <f>INT((D14257-1)/6)+1</f>
        <v>2</v>
      </c>
      <c r="H14257">
        <f>MOD(D14257-1,6)+1</f>
        <v>3</v>
      </c>
      <c r="I14257">
        <f>37-D14257</f>
        <v>28</v>
      </c>
      <c r="J14257">
        <f>ABS(D14257-D14258)</f>
        <v>2</v>
      </c>
    </row>
    <row r="14258">
      <c r="A14258">
        <v>13305</v>
      </c>
      <c r="B14258" t="str">
        <v>2014-09-20</v>
      </c>
      <c r="C14258" t="str">
        <v>Midday</v>
      </c>
      <c r="D14258">
        <v>11</v>
      </c>
      <c r="E14258" t="str">
        <f>IF(MOD(D14258,2)=0,"EVEN","ODD")</f>
        <v>ODD</v>
      </c>
      <c r="F14258" t="str">
        <f>IF(D14258&lt;=18,"LOW (1-18)","HIGH (19-36)")</f>
        <v>LOW (1-18)</v>
      </c>
      <c r="G14258">
        <f>INT((D14258-1)/6)+1</f>
        <v>2</v>
      </c>
      <c r="H14258">
        <f>MOD(D14258-1,6)+1</f>
        <v>5</v>
      </c>
      <c r="I14258">
        <f>37-D14258</f>
        <v>26</v>
      </c>
      <c r="J14258">
        <f>ABS(D14258-D14259)</f>
        <v>2</v>
      </c>
    </row>
    <row r="14259">
      <c r="A14259">
        <v>13304</v>
      </c>
      <c r="B14259" t="str">
        <v>2014-09-20</v>
      </c>
      <c r="C14259" t="str">
        <v>Morning</v>
      </c>
      <c r="D14259">
        <v>13</v>
      </c>
      <c r="E14259" t="str">
        <f>IF(MOD(D14259,2)=0,"EVEN","ODD")</f>
        <v>ODD</v>
      </c>
      <c r="F14259" t="str">
        <f>IF(D14259&lt;=18,"LOW (1-18)","HIGH (19-36)")</f>
        <v>LOW (1-18)</v>
      </c>
      <c r="G14259">
        <f>INT((D14259-1)/6)+1</f>
        <v>3</v>
      </c>
      <c r="H14259">
        <f>MOD(D14259-1,6)+1</f>
        <v>1</v>
      </c>
      <c r="I14259">
        <f>37-D14259</f>
        <v>24</v>
      </c>
      <c r="J14259">
        <f>ABS(D14259-D14260)</f>
        <v>9</v>
      </c>
    </row>
    <row r="14260">
      <c r="A14260">
        <v>13303</v>
      </c>
      <c r="B14260" t="str">
        <v>2014-09-19</v>
      </c>
      <c r="C14260" t="str">
        <v>Evening</v>
      </c>
      <c r="D14260">
        <v>22</v>
      </c>
      <c r="E14260" t="str">
        <f>IF(MOD(D14260,2)=0,"EVEN","ODD")</f>
        <v>EVEN</v>
      </c>
      <c r="F14260" t="str">
        <f>IF(D14260&lt;=18,"LOW (1-18)","HIGH (19-36)")</f>
        <v>HIGH (19-36)</v>
      </c>
      <c r="G14260">
        <f>INT((D14260-1)/6)+1</f>
        <v>4</v>
      </c>
      <c r="H14260">
        <f>MOD(D14260-1,6)+1</f>
        <v>4</v>
      </c>
      <c r="I14260">
        <f>37-D14260</f>
        <v>15</v>
      </c>
      <c r="J14260">
        <f>ABS(D14260-D14261)</f>
        <v>21</v>
      </c>
    </row>
    <row r="14261">
      <c r="A14261">
        <v>13302</v>
      </c>
      <c r="B14261" t="str">
        <v>2014-09-19</v>
      </c>
      <c r="C14261" t="str">
        <v>Midday</v>
      </c>
      <c r="D14261">
        <v>1</v>
      </c>
      <c r="E14261" t="str">
        <f>IF(MOD(D14261,2)=0,"EVEN","ODD")</f>
        <v>ODD</v>
      </c>
      <c r="F14261" t="str">
        <f>IF(D14261&lt;=18,"LOW (1-18)","HIGH (19-36)")</f>
        <v>LOW (1-18)</v>
      </c>
      <c r="G14261">
        <f>INT((D14261-1)/6)+1</f>
        <v>1</v>
      </c>
      <c r="H14261">
        <f>MOD(D14261-1,6)+1</f>
        <v>1</v>
      </c>
      <c r="I14261">
        <f>37-D14261</f>
        <v>36</v>
      </c>
      <c r="J14261">
        <f>ABS(D14261-D14262)</f>
        <v>29</v>
      </c>
    </row>
    <row r="14262">
      <c r="A14262">
        <v>13301</v>
      </c>
      <c r="B14262" t="str">
        <v>2014-09-19</v>
      </c>
      <c r="C14262" t="str">
        <v>Morning</v>
      </c>
      <c r="D14262">
        <v>30</v>
      </c>
      <c r="E14262" t="str">
        <f>IF(MOD(D14262,2)=0,"EVEN","ODD")</f>
        <v>EVEN</v>
      </c>
      <c r="F14262" t="str">
        <f>IF(D14262&lt;=18,"LOW (1-18)","HIGH (19-36)")</f>
        <v>HIGH (19-36)</v>
      </c>
      <c r="G14262">
        <f>INT((D14262-1)/6)+1</f>
        <v>5</v>
      </c>
      <c r="H14262">
        <f>MOD(D14262-1,6)+1</f>
        <v>6</v>
      </c>
      <c r="I14262">
        <f>37-D14262</f>
        <v>7</v>
      </c>
      <c r="J14262">
        <f>ABS(D14262-D14263)</f>
        <v>4</v>
      </c>
    </row>
    <row r="14263">
      <c r="A14263">
        <v>13300</v>
      </c>
      <c r="B14263" t="str">
        <v>2014-09-18</v>
      </c>
      <c r="C14263" t="str">
        <v>Evening</v>
      </c>
      <c r="D14263">
        <v>26</v>
      </c>
      <c r="E14263" t="str">
        <f>IF(MOD(D14263,2)=0,"EVEN","ODD")</f>
        <v>EVEN</v>
      </c>
      <c r="F14263" t="str">
        <f>IF(D14263&lt;=18,"LOW (1-18)","HIGH (19-36)")</f>
        <v>HIGH (19-36)</v>
      </c>
      <c r="G14263">
        <f>INT((D14263-1)/6)+1</f>
        <v>5</v>
      </c>
      <c r="H14263">
        <f>MOD(D14263-1,6)+1</f>
        <v>2</v>
      </c>
      <c r="I14263">
        <f>37-D14263</f>
        <v>11</v>
      </c>
      <c r="J14263">
        <f>ABS(D14263-D14264)</f>
        <v>16</v>
      </c>
    </row>
    <row r="14264">
      <c r="A14264">
        <v>13299</v>
      </c>
      <c r="B14264" t="str">
        <v>2014-09-18</v>
      </c>
      <c r="C14264" t="str">
        <v>Midday</v>
      </c>
      <c r="D14264">
        <v>10</v>
      </c>
      <c r="E14264" t="str">
        <f>IF(MOD(D14264,2)=0,"EVEN","ODD")</f>
        <v>EVEN</v>
      </c>
      <c r="F14264" t="str">
        <f>IF(D14264&lt;=18,"LOW (1-18)","HIGH (19-36)")</f>
        <v>LOW (1-18)</v>
      </c>
      <c r="G14264">
        <f>INT((D14264-1)/6)+1</f>
        <v>2</v>
      </c>
      <c r="H14264">
        <f>MOD(D14264-1,6)+1</f>
        <v>4</v>
      </c>
      <c r="I14264">
        <f>37-D14264</f>
        <v>27</v>
      </c>
      <c r="J14264">
        <f>ABS(D14264-D14265)</f>
        <v>4</v>
      </c>
    </row>
    <row r="14265">
      <c r="A14265">
        <v>13298</v>
      </c>
      <c r="B14265" t="str">
        <v>2014-09-18</v>
      </c>
      <c r="C14265" t="str">
        <v>Morning</v>
      </c>
      <c r="D14265">
        <v>6</v>
      </c>
      <c r="E14265" t="str">
        <f>IF(MOD(D14265,2)=0,"EVEN","ODD")</f>
        <v>EVEN</v>
      </c>
      <c r="F14265" t="str">
        <f>IF(D14265&lt;=18,"LOW (1-18)","HIGH (19-36)")</f>
        <v>LOW (1-18)</v>
      </c>
      <c r="G14265">
        <f>INT((D14265-1)/6)+1</f>
        <v>1</v>
      </c>
      <c r="H14265">
        <f>MOD(D14265-1,6)+1</f>
        <v>6</v>
      </c>
      <c r="I14265">
        <f>37-D14265</f>
        <v>31</v>
      </c>
      <c r="J14265">
        <f>ABS(D14265-D14266)</f>
        <v>2</v>
      </c>
    </row>
    <row r="14266">
      <c r="A14266">
        <v>13297</v>
      </c>
      <c r="B14266" t="str">
        <v>2014-09-17</v>
      </c>
      <c r="C14266" t="str">
        <v>Evening</v>
      </c>
      <c r="D14266">
        <v>8</v>
      </c>
      <c r="E14266" t="str">
        <f>IF(MOD(D14266,2)=0,"EVEN","ODD")</f>
        <v>EVEN</v>
      </c>
      <c r="F14266" t="str">
        <f>IF(D14266&lt;=18,"LOW (1-18)","HIGH (19-36)")</f>
        <v>LOW (1-18)</v>
      </c>
      <c r="G14266">
        <f>INT((D14266-1)/6)+1</f>
        <v>2</v>
      </c>
      <c r="H14266">
        <f>MOD(D14266-1,6)+1</f>
        <v>2</v>
      </c>
      <c r="I14266">
        <f>37-D14266</f>
        <v>29</v>
      </c>
      <c r="J14266">
        <f>ABS(D14266-D14267)</f>
        <v>7</v>
      </c>
    </row>
    <row r="14267">
      <c r="A14267">
        <v>13296</v>
      </c>
      <c r="B14267" t="str">
        <v>2014-09-17</v>
      </c>
      <c r="C14267" t="str">
        <v>Midday</v>
      </c>
      <c r="D14267">
        <v>15</v>
      </c>
      <c r="E14267" t="str">
        <f>IF(MOD(D14267,2)=0,"EVEN","ODD")</f>
        <v>ODD</v>
      </c>
      <c r="F14267" t="str">
        <f>IF(D14267&lt;=18,"LOW (1-18)","HIGH (19-36)")</f>
        <v>LOW (1-18)</v>
      </c>
      <c r="G14267">
        <f>INT((D14267-1)/6)+1</f>
        <v>3</v>
      </c>
      <c r="H14267">
        <f>MOD(D14267-1,6)+1</f>
        <v>3</v>
      </c>
      <c r="I14267">
        <f>37-D14267</f>
        <v>22</v>
      </c>
      <c r="J14267">
        <f>ABS(D14267-D14268)</f>
        <v>7</v>
      </c>
    </row>
    <row r="14268">
      <c r="A14268">
        <v>13295</v>
      </c>
      <c r="B14268" t="str">
        <v>2014-09-17</v>
      </c>
      <c r="C14268" t="str">
        <v>Morning</v>
      </c>
      <c r="D14268">
        <v>8</v>
      </c>
      <c r="E14268" t="str">
        <f>IF(MOD(D14268,2)=0,"EVEN","ODD")</f>
        <v>EVEN</v>
      </c>
      <c r="F14268" t="str">
        <f>IF(D14268&lt;=18,"LOW (1-18)","HIGH (19-36)")</f>
        <v>LOW (1-18)</v>
      </c>
      <c r="G14268">
        <f>INT((D14268-1)/6)+1</f>
        <v>2</v>
      </c>
      <c r="H14268">
        <f>MOD(D14268-1,6)+1</f>
        <v>2</v>
      </c>
      <c r="I14268">
        <f>37-D14268</f>
        <v>29</v>
      </c>
      <c r="J14268">
        <f>ABS(D14268-D14269)</f>
        <v>4</v>
      </c>
    </row>
    <row r="14269">
      <c r="A14269">
        <v>13294</v>
      </c>
      <c r="B14269" t="str">
        <v>2014-09-16</v>
      </c>
      <c r="C14269" t="str">
        <v>Evening</v>
      </c>
      <c r="D14269">
        <v>12</v>
      </c>
      <c r="E14269" t="str">
        <f>IF(MOD(D14269,2)=0,"EVEN","ODD")</f>
        <v>EVEN</v>
      </c>
      <c r="F14269" t="str">
        <f>IF(D14269&lt;=18,"LOW (1-18)","HIGH (19-36)")</f>
        <v>LOW (1-18)</v>
      </c>
      <c r="G14269">
        <f>INT((D14269-1)/6)+1</f>
        <v>2</v>
      </c>
      <c r="H14269">
        <f>MOD(D14269-1,6)+1</f>
        <v>6</v>
      </c>
      <c r="I14269">
        <f>37-D14269</f>
        <v>25</v>
      </c>
      <c r="J14269">
        <f>ABS(D14269-D14270)</f>
        <v>9</v>
      </c>
    </row>
    <row r="14270">
      <c r="A14270">
        <v>13293</v>
      </c>
      <c r="B14270" t="str">
        <v>2014-09-16</v>
      </c>
      <c r="C14270" t="str">
        <v>Midday</v>
      </c>
      <c r="D14270">
        <v>3</v>
      </c>
      <c r="E14270" t="str">
        <f>IF(MOD(D14270,2)=0,"EVEN","ODD")</f>
        <v>ODD</v>
      </c>
      <c r="F14270" t="str">
        <f>IF(D14270&lt;=18,"LOW (1-18)","HIGH (19-36)")</f>
        <v>LOW (1-18)</v>
      </c>
      <c r="G14270">
        <f>INT((D14270-1)/6)+1</f>
        <v>1</v>
      </c>
      <c r="H14270">
        <f>MOD(D14270-1,6)+1</f>
        <v>3</v>
      </c>
      <c r="I14270">
        <f>37-D14270</f>
        <v>34</v>
      </c>
      <c r="J14270">
        <f>ABS(D14270-D14271)</f>
        <v>7</v>
      </c>
    </row>
    <row r="14271">
      <c r="A14271">
        <v>13292</v>
      </c>
      <c r="B14271" t="str">
        <v>2014-09-16</v>
      </c>
      <c r="C14271" t="str">
        <v>Morning</v>
      </c>
      <c r="D14271">
        <v>10</v>
      </c>
      <c r="E14271" t="str">
        <f>IF(MOD(D14271,2)=0,"EVEN","ODD")</f>
        <v>EVEN</v>
      </c>
      <c r="F14271" t="str">
        <f>IF(D14271&lt;=18,"LOW (1-18)","HIGH (19-36)")</f>
        <v>LOW (1-18)</v>
      </c>
      <c r="G14271">
        <f>INT((D14271-1)/6)+1</f>
        <v>2</v>
      </c>
      <c r="H14271">
        <f>MOD(D14271-1,6)+1</f>
        <v>4</v>
      </c>
      <c r="I14271">
        <f>37-D14271</f>
        <v>27</v>
      </c>
      <c r="J14271">
        <f>ABS(D14271-D14272)</f>
        <v>15</v>
      </c>
    </row>
    <row r="14272">
      <c r="A14272">
        <v>13291</v>
      </c>
      <c r="B14272" t="str">
        <v>2014-09-15</v>
      </c>
      <c r="C14272" t="str">
        <v>Evening</v>
      </c>
      <c r="D14272">
        <v>25</v>
      </c>
      <c r="E14272" t="str">
        <f>IF(MOD(D14272,2)=0,"EVEN","ODD")</f>
        <v>ODD</v>
      </c>
      <c r="F14272" t="str">
        <f>IF(D14272&lt;=18,"LOW (1-18)","HIGH (19-36)")</f>
        <v>HIGH (19-36)</v>
      </c>
      <c r="G14272">
        <f>INT((D14272-1)/6)+1</f>
        <v>5</v>
      </c>
      <c r="H14272">
        <f>MOD(D14272-1,6)+1</f>
        <v>1</v>
      </c>
      <c r="I14272">
        <f>37-D14272</f>
        <v>12</v>
      </c>
      <c r="J14272">
        <f>ABS(D14272-D14273)</f>
        <v>6</v>
      </c>
    </row>
    <row r="14273">
      <c r="A14273">
        <v>13290</v>
      </c>
      <c r="B14273" t="str">
        <v>2014-09-15</v>
      </c>
      <c r="C14273" t="str">
        <v>Midday</v>
      </c>
      <c r="D14273">
        <v>31</v>
      </c>
      <c r="E14273" t="str">
        <f>IF(MOD(D14273,2)=0,"EVEN","ODD")</f>
        <v>ODD</v>
      </c>
      <c r="F14273" t="str">
        <f>IF(D14273&lt;=18,"LOW (1-18)","HIGH (19-36)")</f>
        <v>HIGH (19-36)</v>
      </c>
      <c r="G14273">
        <f>INT((D14273-1)/6)+1</f>
        <v>6</v>
      </c>
      <c r="H14273">
        <f>MOD(D14273-1,6)+1</f>
        <v>1</v>
      </c>
      <c r="I14273">
        <f>37-D14273</f>
        <v>6</v>
      </c>
      <c r="J14273">
        <f>ABS(D14273-D14274)</f>
        <v>19</v>
      </c>
    </row>
    <row r="14274">
      <c r="A14274">
        <v>13289</v>
      </c>
      <c r="B14274" t="str">
        <v>2014-09-15</v>
      </c>
      <c r="C14274" t="str">
        <v>Morning</v>
      </c>
      <c r="D14274">
        <v>12</v>
      </c>
      <c r="E14274" t="str">
        <f>IF(MOD(D14274,2)=0,"EVEN","ODD")</f>
        <v>EVEN</v>
      </c>
      <c r="F14274" t="str">
        <f>IF(D14274&lt;=18,"LOW (1-18)","HIGH (19-36)")</f>
        <v>LOW (1-18)</v>
      </c>
      <c r="G14274">
        <f>INT((D14274-1)/6)+1</f>
        <v>2</v>
      </c>
      <c r="H14274">
        <f>MOD(D14274-1,6)+1</f>
        <v>6</v>
      </c>
      <c r="I14274">
        <f>37-D14274</f>
        <v>25</v>
      </c>
      <c r="J14274">
        <f>ABS(D14274-D14275)</f>
        <v>14</v>
      </c>
    </row>
    <row r="14275">
      <c r="A14275">
        <v>13288</v>
      </c>
      <c r="B14275" t="str">
        <v>2014-09-13</v>
      </c>
      <c r="C14275" t="str">
        <v>Evening</v>
      </c>
      <c r="D14275">
        <v>26</v>
      </c>
      <c r="E14275" t="str">
        <f>IF(MOD(D14275,2)=0,"EVEN","ODD")</f>
        <v>EVEN</v>
      </c>
      <c r="F14275" t="str">
        <f>IF(D14275&lt;=18,"LOW (1-18)","HIGH (19-36)")</f>
        <v>HIGH (19-36)</v>
      </c>
      <c r="G14275">
        <f>INT((D14275-1)/6)+1</f>
        <v>5</v>
      </c>
      <c r="H14275">
        <f>MOD(D14275-1,6)+1</f>
        <v>2</v>
      </c>
      <c r="I14275">
        <f>37-D14275</f>
        <v>11</v>
      </c>
      <c r="J14275">
        <f>ABS(D14275-D14276)</f>
        <v>3</v>
      </c>
    </row>
    <row r="14276">
      <c r="A14276">
        <v>13287</v>
      </c>
      <c r="B14276" t="str">
        <v>2014-09-13</v>
      </c>
      <c r="C14276" t="str">
        <v>Midday</v>
      </c>
      <c r="D14276">
        <v>23</v>
      </c>
      <c r="E14276" t="str">
        <f>IF(MOD(D14276,2)=0,"EVEN","ODD")</f>
        <v>ODD</v>
      </c>
      <c r="F14276" t="str">
        <f>IF(D14276&lt;=18,"LOW (1-18)","HIGH (19-36)")</f>
        <v>HIGH (19-36)</v>
      </c>
      <c r="G14276">
        <f>INT((D14276-1)/6)+1</f>
        <v>4</v>
      </c>
      <c r="H14276">
        <f>MOD(D14276-1,6)+1</f>
        <v>5</v>
      </c>
      <c r="I14276">
        <f>37-D14276</f>
        <v>14</v>
      </c>
      <c r="J14276">
        <f>ABS(D14276-D14277)</f>
        <v>18</v>
      </c>
    </row>
    <row r="14277">
      <c r="A14277">
        <v>13286</v>
      </c>
      <c r="B14277" t="str">
        <v>2014-09-13</v>
      </c>
      <c r="C14277" t="str">
        <v>Morning</v>
      </c>
      <c r="D14277">
        <v>5</v>
      </c>
      <c r="E14277" t="str">
        <f>IF(MOD(D14277,2)=0,"EVEN","ODD")</f>
        <v>ODD</v>
      </c>
      <c r="F14277" t="str">
        <f>IF(D14277&lt;=18,"LOW (1-18)","HIGH (19-36)")</f>
        <v>LOW (1-18)</v>
      </c>
      <c r="G14277">
        <f>INT((D14277-1)/6)+1</f>
        <v>1</v>
      </c>
      <c r="H14277">
        <f>MOD(D14277-1,6)+1</f>
        <v>5</v>
      </c>
      <c r="I14277">
        <f>37-D14277</f>
        <v>32</v>
      </c>
      <c r="J14277">
        <f>ABS(D14277-D14278)</f>
        <v>3</v>
      </c>
    </row>
    <row r="14278">
      <c r="A14278">
        <v>13285</v>
      </c>
      <c r="B14278" t="str">
        <v>2014-09-12</v>
      </c>
      <c r="C14278" t="str">
        <v>Evening</v>
      </c>
      <c r="D14278">
        <v>8</v>
      </c>
      <c r="E14278" t="str">
        <f>IF(MOD(D14278,2)=0,"EVEN","ODD")</f>
        <v>EVEN</v>
      </c>
      <c r="F14278" t="str">
        <f>IF(D14278&lt;=18,"LOW (1-18)","HIGH (19-36)")</f>
        <v>LOW (1-18)</v>
      </c>
      <c r="G14278">
        <f>INT((D14278-1)/6)+1</f>
        <v>2</v>
      </c>
      <c r="H14278">
        <f>MOD(D14278-1,6)+1</f>
        <v>2</v>
      </c>
      <c r="I14278">
        <f>37-D14278</f>
        <v>29</v>
      </c>
      <c r="J14278">
        <f>ABS(D14278-D14279)</f>
        <v>4</v>
      </c>
    </row>
    <row r="14279">
      <c r="A14279">
        <v>13284</v>
      </c>
      <c r="B14279" t="str">
        <v>2014-09-12</v>
      </c>
      <c r="C14279" t="str">
        <v>Midday</v>
      </c>
      <c r="D14279">
        <v>12</v>
      </c>
      <c r="E14279" t="str">
        <f>IF(MOD(D14279,2)=0,"EVEN","ODD")</f>
        <v>EVEN</v>
      </c>
      <c r="F14279" t="str">
        <f>IF(D14279&lt;=18,"LOW (1-18)","HIGH (19-36)")</f>
        <v>LOW (1-18)</v>
      </c>
      <c r="G14279">
        <f>INT((D14279-1)/6)+1</f>
        <v>2</v>
      </c>
      <c r="H14279">
        <f>MOD(D14279-1,6)+1</f>
        <v>6</v>
      </c>
      <c r="I14279">
        <f>37-D14279</f>
        <v>25</v>
      </c>
      <c r="J14279">
        <f>ABS(D14279-D14280)</f>
        <v>14</v>
      </c>
    </row>
    <row r="14280">
      <c r="A14280">
        <v>13283</v>
      </c>
      <c r="B14280" t="str">
        <v>2014-09-12</v>
      </c>
      <c r="C14280" t="str">
        <v>Morning</v>
      </c>
      <c r="D14280">
        <v>26</v>
      </c>
      <c r="E14280" t="str">
        <f>IF(MOD(D14280,2)=0,"EVEN","ODD")</f>
        <v>EVEN</v>
      </c>
      <c r="F14280" t="str">
        <f>IF(D14280&lt;=18,"LOW (1-18)","HIGH (19-36)")</f>
        <v>HIGH (19-36)</v>
      </c>
      <c r="G14280">
        <f>INT((D14280-1)/6)+1</f>
        <v>5</v>
      </c>
      <c r="H14280">
        <f>MOD(D14280-1,6)+1</f>
        <v>2</v>
      </c>
      <c r="I14280">
        <f>37-D14280</f>
        <v>11</v>
      </c>
      <c r="J14280">
        <f>ABS(D14280-D14281)</f>
        <v>22</v>
      </c>
    </row>
    <row r="14281">
      <c r="A14281">
        <v>13282</v>
      </c>
      <c r="B14281" t="str">
        <v>2014-09-11</v>
      </c>
      <c r="C14281" t="str">
        <v>Evening</v>
      </c>
      <c r="D14281">
        <v>4</v>
      </c>
      <c r="E14281" t="str">
        <f>IF(MOD(D14281,2)=0,"EVEN","ODD")</f>
        <v>EVEN</v>
      </c>
      <c r="F14281" t="str">
        <f>IF(D14281&lt;=18,"LOW (1-18)","HIGH (19-36)")</f>
        <v>LOW (1-18)</v>
      </c>
      <c r="G14281">
        <f>INT((D14281-1)/6)+1</f>
        <v>1</v>
      </c>
      <c r="H14281">
        <f>MOD(D14281-1,6)+1</f>
        <v>4</v>
      </c>
      <c r="I14281">
        <f>37-D14281</f>
        <v>33</v>
      </c>
      <c r="J14281">
        <f>ABS(D14281-D14282)</f>
        <v>8</v>
      </c>
    </row>
    <row r="14282">
      <c r="A14282">
        <v>13281</v>
      </c>
      <c r="B14282" t="str">
        <v>2014-09-11</v>
      </c>
      <c r="C14282" t="str">
        <v>Midday</v>
      </c>
      <c r="D14282">
        <v>12</v>
      </c>
      <c r="E14282" t="str">
        <f>IF(MOD(D14282,2)=0,"EVEN","ODD")</f>
        <v>EVEN</v>
      </c>
      <c r="F14282" t="str">
        <f>IF(D14282&lt;=18,"LOW (1-18)","HIGH (19-36)")</f>
        <v>LOW (1-18)</v>
      </c>
      <c r="G14282">
        <f>INT((D14282-1)/6)+1</f>
        <v>2</v>
      </c>
      <c r="H14282">
        <f>MOD(D14282-1,6)+1</f>
        <v>6</v>
      </c>
      <c r="I14282">
        <f>37-D14282</f>
        <v>25</v>
      </c>
      <c r="J14282">
        <f>ABS(D14282-D14283)</f>
        <v>23</v>
      </c>
    </row>
    <row r="14283">
      <c r="A14283">
        <v>13280</v>
      </c>
      <c r="B14283" t="str">
        <v>2014-09-11</v>
      </c>
      <c r="C14283" t="str">
        <v>Morning</v>
      </c>
      <c r="D14283">
        <v>35</v>
      </c>
      <c r="E14283" t="str">
        <f>IF(MOD(D14283,2)=0,"EVEN","ODD")</f>
        <v>ODD</v>
      </c>
      <c r="F14283" t="str">
        <f>IF(D14283&lt;=18,"LOW (1-18)","HIGH (19-36)")</f>
        <v>HIGH (19-36)</v>
      </c>
      <c r="G14283">
        <f>INT((D14283-1)/6)+1</f>
        <v>6</v>
      </c>
      <c r="H14283">
        <f>MOD(D14283-1,6)+1</f>
        <v>5</v>
      </c>
      <c r="I14283">
        <f>37-D14283</f>
        <v>2</v>
      </c>
      <c r="J14283">
        <f>ABS(D14283-D14284)</f>
        <v>19</v>
      </c>
    </row>
    <row r="14284">
      <c r="A14284">
        <v>13279</v>
      </c>
      <c r="B14284" t="str">
        <v>2014-09-10</v>
      </c>
      <c r="C14284" t="str">
        <v>Evening</v>
      </c>
      <c r="D14284">
        <v>16</v>
      </c>
      <c r="E14284" t="str">
        <f>IF(MOD(D14284,2)=0,"EVEN","ODD")</f>
        <v>EVEN</v>
      </c>
      <c r="F14284" t="str">
        <f>IF(D14284&lt;=18,"LOW (1-18)","HIGH (19-36)")</f>
        <v>LOW (1-18)</v>
      </c>
      <c r="G14284">
        <f>INT((D14284-1)/6)+1</f>
        <v>3</v>
      </c>
      <c r="H14284">
        <f>MOD(D14284-1,6)+1</f>
        <v>4</v>
      </c>
      <c r="I14284">
        <f>37-D14284</f>
        <v>21</v>
      </c>
      <c r="J14284">
        <f>ABS(D14284-D14285)</f>
        <v>7</v>
      </c>
    </row>
    <row r="14285">
      <c r="A14285">
        <v>13278</v>
      </c>
      <c r="B14285" t="str">
        <v>2014-09-10</v>
      </c>
      <c r="C14285" t="str">
        <v>Midday</v>
      </c>
      <c r="D14285">
        <v>23</v>
      </c>
      <c r="E14285" t="str">
        <f>IF(MOD(D14285,2)=0,"EVEN","ODD")</f>
        <v>ODD</v>
      </c>
      <c r="F14285" t="str">
        <f>IF(D14285&lt;=18,"LOW (1-18)","HIGH (19-36)")</f>
        <v>HIGH (19-36)</v>
      </c>
      <c r="G14285">
        <f>INT((D14285-1)/6)+1</f>
        <v>4</v>
      </c>
      <c r="H14285">
        <f>MOD(D14285-1,6)+1</f>
        <v>5</v>
      </c>
      <c r="I14285">
        <f>37-D14285</f>
        <v>14</v>
      </c>
      <c r="J14285">
        <f>ABS(D14285-D14286)</f>
        <v>15</v>
      </c>
    </row>
    <row r="14286">
      <c r="A14286">
        <v>13277</v>
      </c>
      <c r="B14286" t="str">
        <v>2014-09-10</v>
      </c>
      <c r="C14286" t="str">
        <v>Morning</v>
      </c>
      <c r="D14286">
        <v>8</v>
      </c>
      <c r="E14286" t="str">
        <f>IF(MOD(D14286,2)=0,"EVEN","ODD")</f>
        <v>EVEN</v>
      </c>
      <c r="F14286" t="str">
        <f>IF(D14286&lt;=18,"LOW (1-18)","HIGH (19-36)")</f>
        <v>LOW (1-18)</v>
      </c>
      <c r="G14286">
        <f>INT((D14286-1)/6)+1</f>
        <v>2</v>
      </c>
      <c r="H14286">
        <f>MOD(D14286-1,6)+1</f>
        <v>2</v>
      </c>
      <c r="I14286">
        <f>37-D14286</f>
        <v>29</v>
      </c>
      <c r="J14286">
        <f>ABS(D14286-D14287)</f>
        <v>21</v>
      </c>
    </row>
    <row r="14287">
      <c r="A14287">
        <v>13276</v>
      </c>
      <c r="B14287" t="str">
        <v>2014-09-09</v>
      </c>
      <c r="C14287" t="str">
        <v>Evening</v>
      </c>
      <c r="D14287">
        <v>29</v>
      </c>
      <c r="E14287" t="str">
        <f>IF(MOD(D14287,2)=0,"EVEN","ODD")</f>
        <v>ODD</v>
      </c>
      <c r="F14287" t="str">
        <f>IF(D14287&lt;=18,"LOW (1-18)","HIGH (19-36)")</f>
        <v>HIGH (19-36)</v>
      </c>
      <c r="G14287">
        <f>INT((D14287-1)/6)+1</f>
        <v>5</v>
      </c>
      <c r="H14287">
        <f>MOD(D14287-1,6)+1</f>
        <v>5</v>
      </c>
      <c r="I14287">
        <f>37-D14287</f>
        <v>8</v>
      </c>
      <c r="J14287">
        <f>ABS(D14287-D14288)</f>
        <v>21</v>
      </c>
    </row>
    <row r="14288">
      <c r="A14288">
        <v>13275</v>
      </c>
      <c r="B14288" t="str">
        <v>2014-09-09</v>
      </c>
      <c r="C14288" t="str">
        <v>Midday</v>
      </c>
      <c r="D14288">
        <v>8</v>
      </c>
      <c r="E14288" t="str">
        <f>IF(MOD(D14288,2)=0,"EVEN","ODD")</f>
        <v>EVEN</v>
      </c>
      <c r="F14288" t="str">
        <f>IF(D14288&lt;=18,"LOW (1-18)","HIGH (19-36)")</f>
        <v>LOW (1-18)</v>
      </c>
      <c r="G14288">
        <f>INT((D14288-1)/6)+1</f>
        <v>2</v>
      </c>
      <c r="H14288">
        <f>MOD(D14288-1,6)+1</f>
        <v>2</v>
      </c>
      <c r="I14288">
        <f>37-D14288</f>
        <v>29</v>
      </c>
      <c r="J14288">
        <f>ABS(D14288-D14289)</f>
        <v>6</v>
      </c>
    </row>
    <row r="14289">
      <c r="A14289">
        <v>13274</v>
      </c>
      <c r="B14289" t="str">
        <v>2014-09-09</v>
      </c>
      <c r="C14289" t="str">
        <v>Morning</v>
      </c>
      <c r="D14289">
        <v>2</v>
      </c>
      <c r="E14289" t="str">
        <f>IF(MOD(D14289,2)=0,"EVEN","ODD")</f>
        <v>EVEN</v>
      </c>
      <c r="F14289" t="str">
        <f>IF(D14289&lt;=18,"LOW (1-18)","HIGH (19-36)")</f>
        <v>LOW (1-18)</v>
      </c>
      <c r="G14289">
        <f>INT((D14289-1)/6)+1</f>
        <v>1</v>
      </c>
      <c r="H14289">
        <f>MOD(D14289-1,6)+1</f>
        <v>2</v>
      </c>
      <c r="I14289">
        <f>37-D14289</f>
        <v>35</v>
      </c>
      <c r="J14289">
        <f>ABS(D14289-D14290)</f>
        <v>10</v>
      </c>
    </row>
    <row r="14290">
      <c r="A14290">
        <v>13273</v>
      </c>
      <c r="B14290" t="str">
        <v>2014-09-08</v>
      </c>
      <c r="C14290" t="str">
        <v>Evening</v>
      </c>
      <c r="D14290">
        <v>12</v>
      </c>
      <c r="E14290" t="str">
        <f>IF(MOD(D14290,2)=0,"EVEN","ODD")</f>
        <v>EVEN</v>
      </c>
      <c r="F14290" t="str">
        <f>IF(D14290&lt;=18,"LOW (1-18)","HIGH (19-36)")</f>
        <v>LOW (1-18)</v>
      </c>
      <c r="G14290">
        <f>INT((D14290-1)/6)+1</f>
        <v>2</v>
      </c>
      <c r="H14290">
        <f>MOD(D14290-1,6)+1</f>
        <v>6</v>
      </c>
      <c r="I14290">
        <f>37-D14290</f>
        <v>25</v>
      </c>
      <c r="J14290">
        <f>ABS(D14290-D14291)</f>
        <v>5</v>
      </c>
    </row>
    <row r="14291">
      <c r="A14291">
        <v>13272</v>
      </c>
      <c r="B14291" t="str">
        <v>2014-09-08</v>
      </c>
      <c r="C14291" t="str">
        <v>Midday</v>
      </c>
      <c r="D14291">
        <v>7</v>
      </c>
      <c r="E14291" t="str">
        <f>IF(MOD(D14291,2)=0,"EVEN","ODD")</f>
        <v>ODD</v>
      </c>
      <c r="F14291" t="str">
        <f>IF(D14291&lt;=18,"LOW (1-18)","HIGH (19-36)")</f>
        <v>LOW (1-18)</v>
      </c>
      <c r="G14291">
        <f>INT((D14291-1)/6)+1</f>
        <v>2</v>
      </c>
      <c r="H14291">
        <f>MOD(D14291-1,6)+1</f>
        <v>1</v>
      </c>
      <c r="I14291">
        <f>37-D14291</f>
        <v>30</v>
      </c>
      <c r="J14291">
        <f>ABS(D14291-D14292)</f>
        <v>2</v>
      </c>
    </row>
    <row r="14292">
      <c r="A14292">
        <v>13271</v>
      </c>
      <c r="B14292" t="str">
        <v>2014-09-08</v>
      </c>
      <c r="C14292" t="str">
        <v>Morning</v>
      </c>
      <c r="D14292">
        <v>9</v>
      </c>
      <c r="E14292" t="str">
        <f>IF(MOD(D14292,2)=0,"EVEN","ODD")</f>
        <v>ODD</v>
      </c>
      <c r="F14292" t="str">
        <f>IF(D14292&lt;=18,"LOW (1-18)","HIGH (19-36)")</f>
        <v>LOW (1-18)</v>
      </c>
      <c r="G14292">
        <f>INT((D14292-1)/6)+1</f>
        <v>2</v>
      </c>
      <c r="H14292">
        <f>MOD(D14292-1,6)+1</f>
        <v>3</v>
      </c>
      <c r="I14292">
        <f>37-D14292</f>
        <v>28</v>
      </c>
      <c r="J14292">
        <f>ABS(D14292-D14293)</f>
        <v>5</v>
      </c>
    </row>
    <row r="14293">
      <c r="A14293">
        <v>13270</v>
      </c>
      <c r="B14293" t="str">
        <v>2014-09-06</v>
      </c>
      <c r="C14293" t="str">
        <v>Evening</v>
      </c>
      <c r="D14293">
        <v>4</v>
      </c>
      <c r="E14293" t="str">
        <f>IF(MOD(D14293,2)=0,"EVEN","ODD")</f>
        <v>EVEN</v>
      </c>
      <c r="F14293" t="str">
        <f>IF(D14293&lt;=18,"LOW (1-18)","HIGH (19-36)")</f>
        <v>LOW (1-18)</v>
      </c>
      <c r="G14293">
        <f>INT((D14293-1)/6)+1</f>
        <v>1</v>
      </c>
      <c r="H14293">
        <f>MOD(D14293-1,6)+1</f>
        <v>4</v>
      </c>
      <c r="I14293">
        <f>37-D14293</f>
        <v>33</v>
      </c>
      <c r="J14293">
        <f>ABS(D14293-D14294)</f>
        <v>9</v>
      </c>
    </row>
    <row r="14294">
      <c r="A14294">
        <v>13269</v>
      </c>
      <c r="B14294" t="str">
        <v>2014-09-06</v>
      </c>
      <c r="C14294" t="str">
        <v>Midday</v>
      </c>
      <c r="D14294">
        <v>13</v>
      </c>
      <c r="E14294" t="str">
        <f>IF(MOD(D14294,2)=0,"EVEN","ODD")</f>
        <v>ODD</v>
      </c>
      <c r="F14294" t="str">
        <f>IF(D14294&lt;=18,"LOW (1-18)","HIGH (19-36)")</f>
        <v>LOW (1-18)</v>
      </c>
      <c r="G14294">
        <f>INT((D14294-1)/6)+1</f>
        <v>3</v>
      </c>
      <c r="H14294">
        <f>MOD(D14294-1,6)+1</f>
        <v>1</v>
      </c>
      <c r="I14294">
        <f>37-D14294</f>
        <v>24</v>
      </c>
      <c r="J14294">
        <f>ABS(D14294-D14295)</f>
        <v>10</v>
      </c>
    </row>
    <row r="14295">
      <c r="A14295">
        <v>13268</v>
      </c>
      <c r="B14295" t="str">
        <v>2014-09-06</v>
      </c>
      <c r="C14295" t="str">
        <v>Morning</v>
      </c>
      <c r="D14295">
        <v>3</v>
      </c>
      <c r="E14295" t="str">
        <f>IF(MOD(D14295,2)=0,"EVEN","ODD")</f>
        <v>ODD</v>
      </c>
      <c r="F14295" t="str">
        <f>IF(D14295&lt;=18,"LOW (1-18)","HIGH (19-36)")</f>
        <v>LOW (1-18)</v>
      </c>
      <c r="G14295">
        <f>INT((D14295-1)/6)+1</f>
        <v>1</v>
      </c>
      <c r="H14295">
        <f>MOD(D14295-1,6)+1</f>
        <v>3</v>
      </c>
      <c r="I14295">
        <f>37-D14295</f>
        <v>34</v>
      </c>
      <c r="J14295">
        <f>ABS(D14295-D14296)</f>
        <v>25</v>
      </c>
    </row>
    <row r="14296">
      <c r="A14296">
        <v>13267</v>
      </c>
      <c r="B14296" t="str">
        <v>2014-09-05</v>
      </c>
      <c r="C14296" t="str">
        <v>Evening</v>
      </c>
      <c r="D14296">
        <v>28</v>
      </c>
      <c r="E14296" t="str">
        <f>IF(MOD(D14296,2)=0,"EVEN","ODD")</f>
        <v>EVEN</v>
      </c>
      <c r="F14296" t="str">
        <f>IF(D14296&lt;=18,"LOW (1-18)","HIGH (19-36)")</f>
        <v>HIGH (19-36)</v>
      </c>
      <c r="G14296">
        <f>INT((D14296-1)/6)+1</f>
        <v>5</v>
      </c>
      <c r="H14296">
        <f>MOD(D14296-1,6)+1</f>
        <v>4</v>
      </c>
      <c r="I14296">
        <f>37-D14296</f>
        <v>9</v>
      </c>
      <c r="J14296">
        <f>ABS(D14296-D14297)</f>
        <v>6</v>
      </c>
    </row>
    <row r="14297">
      <c r="A14297">
        <v>13266</v>
      </c>
      <c r="B14297" t="str">
        <v>2014-09-05</v>
      </c>
      <c r="C14297" t="str">
        <v>Midday</v>
      </c>
      <c r="D14297">
        <v>34</v>
      </c>
      <c r="E14297" t="str">
        <f>IF(MOD(D14297,2)=0,"EVEN","ODD")</f>
        <v>EVEN</v>
      </c>
      <c r="F14297" t="str">
        <f>IF(D14297&lt;=18,"LOW (1-18)","HIGH (19-36)")</f>
        <v>HIGH (19-36)</v>
      </c>
      <c r="G14297">
        <f>INT((D14297-1)/6)+1</f>
        <v>6</v>
      </c>
      <c r="H14297">
        <f>MOD(D14297-1,6)+1</f>
        <v>4</v>
      </c>
      <c r="I14297">
        <f>37-D14297</f>
        <v>3</v>
      </c>
      <c r="J14297">
        <f>ABS(D14297-D14298)</f>
        <v>25</v>
      </c>
    </row>
    <row r="14298">
      <c r="A14298">
        <v>13265</v>
      </c>
      <c r="B14298" t="str">
        <v>2014-09-05</v>
      </c>
      <c r="C14298" t="str">
        <v>Morning</v>
      </c>
      <c r="D14298">
        <v>9</v>
      </c>
      <c r="E14298" t="str">
        <f>IF(MOD(D14298,2)=0,"EVEN","ODD")</f>
        <v>ODD</v>
      </c>
      <c r="F14298" t="str">
        <f>IF(D14298&lt;=18,"LOW (1-18)","HIGH (19-36)")</f>
        <v>LOW (1-18)</v>
      </c>
      <c r="G14298">
        <f>INT((D14298-1)/6)+1</f>
        <v>2</v>
      </c>
      <c r="H14298">
        <f>MOD(D14298-1,6)+1</f>
        <v>3</v>
      </c>
      <c r="I14298">
        <f>37-D14298</f>
        <v>28</v>
      </c>
      <c r="J14298">
        <f>ABS(D14298-D14299)</f>
        <v>20</v>
      </c>
    </row>
    <row r="14299">
      <c r="A14299">
        <v>13264</v>
      </c>
      <c r="B14299" t="str">
        <v>2014-09-04</v>
      </c>
      <c r="C14299" t="str">
        <v>Evening</v>
      </c>
      <c r="D14299">
        <v>29</v>
      </c>
      <c r="E14299" t="str">
        <f>IF(MOD(D14299,2)=0,"EVEN","ODD")</f>
        <v>ODD</v>
      </c>
      <c r="F14299" t="str">
        <f>IF(D14299&lt;=18,"LOW (1-18)","HIGH (19-36)")</f>
        <v>HIGH (19-36)</v>
      </c>
      <c r="G14299">
        <f>INT((D14299-1)/6)+1</f>
        <v>5</v>
      </c>
      <c r="H14299">
        <f>MOD(D14299-1,6)+1</f>
        <v>5</v>
      </c>
      <c r="I14299">
        <f>37-D14299</f>
        <v>8</v>
      </c>
      <c r="J14299">
        <f>ABS(D14299-D14300)</f>
        <v>1</v>
      </c>
    </row>
    <row r="14300">
      <c r="A14300">
        <v>13263</v>
      </c>
      <c r="B14300" t="str">
        <v>2014-09-04</v>
      </c>
      <c r="C14300" t="str">
        <v>Midday</v>
      </c>
      <c r="D14300">
        <v>30</v>
      </c>
      <c r="E14300" t="str">
        <f>IF(MOD(D14300,2)=0,"EVEN","ODD")</f>
        <v>EVEN</v>
      </c>
      <c r="F14300" t="str">
        <f>IF(D14300&lt;=18,"LOW (1-18)","HIGH (19-36)")</f>
        <v>HIGH (19-36)</v>
      </c>
      <c r="G14300">
        <f>INT((D14300-1)/6)+1</f>
        <v>5</v>
      </c>
      <c r="H14300">
        <f>MOD(D14300-1,6)+1</f>
        <v>6</v>
      </c>
      <c r="I14300">
        <f>37-D14300</f>
        <v>7</v>
      </c>
      <c r="J14300">
        <f>ABS(D14300-D14301)</f>
        <v>28</v>
      </c>
    </row>
    <row r="14301">
      <c r="A14301">
        <v>13262</v>
      </c>
      <c r="B14301" t="str">
        <v>2014-09-04</v>
      </c>
      <c r="C14301" t="str">
        <v>Morning</v>
      </c>
      <c r="D14301">
        <v>2</v>
      </c>
      <c r="E14301" t="str">
        <f>IF(MOD(D14301,2)=0,"EVEN","ODD")</f>
        <v>EVEN</v>
      </c>
      <c r="F14301" t="str">
        <f>IF(D14301&lt;=18,"LOW (1-18)","HIGH (19-36)")</f>
        <v>LOW (1-18)</v>
      </c>
      <c r="G14301">
        <f>INT((D14301-1)/6)+1</f>
        <v>1</v>
      </c>
      <c r="H14301">
        <f>MOD(D14301-1,6)+1</f>
        <v>2</v>
      </c>
      <c r="I14301">
        <f>37-D14301</f>
        <v>35</v>
      </c>
      <c r="J14301">
        <f>ABS(D14301-D14302)</f>
        <v>0</v>
      </c>
    </row>
    <row r="14302">
      <c r="A14302">
        <v>13261</v>
      </c>
      <c r="B14302" t="str">
        <v>2014-09-03</v>
      </c>
      <c r="C14302" t="str">
        <v>Evening</v>
      </c>
      <c r="D14302">
        <v>2</v>
      </c>
      <c r="E14302" t="str">
        <f>IF(MOD(D14302,2)=0,"EVEN","ODD")</f>
        <v>EVEN</v>
      </c>
      <c r="F14302" t="str">
        <f>IF(D14302&lt;=18,"LOW (1-18)","HIGH (19-36)")</f>
        <v>LOW (1-18)</v>
      </c>
      <c r="G14302">
        <f>INT((D14302-1)/6)+1</f>
        <v>1</v>
      </c>
      <c r="H14302">
        <f>MOD(D14302-1,6)+1</f>
        <v>2</v>
      </c>
      <c r="I14302">
        <f>37-D14302</f>
        <v>35</v>
      </c>
      <c r="J14302">
        <f>ABS(D14302-D14303)</f>
        <v>10</v>
      </c>
    </row>
    <row r="14303">
      <c r="A14303">
        <v>13260</v>
      </c>
      <c r="B14303" t="str">
        <v>2014-09-03</v>
      </c>
      <c r="C14303" t="str">
        <v>Midday</v>
      </c>
      <c r="D14303">
        <v>12</v>
      </c>
      <c r="E14303" t="str">
        <f>IF(MOD(D14303,2)=0,"EVEN","ODD")</f>
        <v>EVEN</v>
      </c>
      <c r="F14303" t="str">
        <f>IF(D14303&lt;=18,"LOW (1-18)","HIGH (19-36)")</f>
        <v>LOW (1-18)</v>
      </c>
      <c r="G14303">
        <f>INT((D14303-1)/6)+1</f>
        <v>2</v>
      </c>
      <c r="H14303">
        <f>MOD(D14303-1,6)+1</f>
        <v>6</v>
      </c>
      <c r="I14303">
        <f>37-D14303</f>
        <v>25</v>
      </c>
      <c r="J14303">
        <f>ABS(D14303-D14304)</f>
        <v>2</v>
      </c>
    </row>
    <row r="14304">
      <c r="A14304">
        <v>13259</v>
      </c>
      <c r="B14304" t="str">
        <v>2014-09-03</v>
      </c>
      <c r="C14304" t="str">
        <v>Morning</v>
      </c>
      <c r="D14304">
        <v>10</v>
      </c>
      <c r="E14304" t="str">
        <f>IF(MOD(D14304,2)=0,"EVEN","ODD")</f>
        <v>EVEN</v>
      </c>
      <c r="F14304" t="str">
        <f>IF(D14304&lt;=18,"LOW (1-18)","HIGH (19-36)")</f>
        <v>LOW (1-18)</v>
      </c>
      <c r="G14304">
        <f>INT((D14304-1)/6)+1</f>
        <v>2</v>
      </c>
      <c r="H14304">
        <f>MOD(D14304-1,6)+1</f>
        <v>4</v>
      </c>
      <c r="I14304">
        <f>37-D14304</f>
        <v>27</v>
      </c>
      <c r="J14304">
        <f>ABS(D14304-D14305)</f>
        <v>4</v>
      </c>
    </row>
    <row r="14305">
      <c r="A14305">
        <v>13258</v>
      </c>
      <c r="B14305" t="str">
        <v>2014-09-02</v>
      </c>
      <c r="C14305" t="str">
        <v>Evening</v>
      </c>
      <c r="D14305">
        <v>14</v>
      </c>
      <c r="E14305" t="str">
        <f>IF(MOD(D14305,2)=0,"EVEN","ODD")</f>
        <v>EVEN</v>
      </c>
      <c r="F14305" t="str">
        <f>IF(D14305&lt;=18,"LOW (1-18)","HIGH (19-36)")</f>
        <v>LOW (1-18)</v>
      </c>
      <c r="G14305">
        <f>INT((D14305-1)/6)+1</f>
        <v>3</v>
      </c>
      <c r="H14305">
        <f>MOD(D14305-1,6)+1</f>
        <v>2</v>
      </c>
      <c r="I14305">
        <f>37-D14305</f>
        <v>23</v>
      </c>
      <c r="J14305">
        <f>ABS(D14305-D14306)</f>
        <v>18</v>
      </c>
    </row>
    <row r="14306">
      <c r="A14306">
        <v>13257</v>
      </c>
      <c r="B14306" t="str">
        <v>2014-09-02</v>
      </c>
      <c r="C14306" t="str">
        <v>Midday</v>
      </c>
      <c r="D14306">
        <v>32</v>
      </c>
      <c r="E14306" t="str">
        <f>IF(MOD(D14306,2)=0,"EVEN","ODD")</f>
        <v>EVEN</v>
      </c>
      <c r="F14306" t="str">
        <f>IF(D14306&lt;=18,"LOW (1-18)","HIGH (19-36)")</f>
        <v>HIGH (19-36)</v>
      </c>
      <c r="G14306">
        <f>INT((D14306-1)/6)+1</f>
        <v>6</v>
      </c>
      <c r="H14306">
        <f>MOD(D14306-1,6)+1</f>
        <v>2</v>
      </c>
      <c r="I14306">
        <f>37-D14306</f>
        <v>5</v>
      </c>
      <c r="J14306">
        <f>ABS(D14306-D14307)</f>
        <v>7</v>
      </c>
    </row>
    <row r="14307">
      <c r="A14307">
        <v>13256</v>
      </c>
      <c r="B14307" t="str">
        <v>2014-09-02</v>
      </c>
      <c r="C14307" t="str">
        <v>Morning</v>
      </c>
      <c r="D14307">
        <v>25</v>
      </c>
      <c r="E14307" t="str">
        <f>IF(MOD(D14307,2)=0,"EVEN","ODD")</f>
        <v>ODD</v>
      </c>
      <c r="F14307" t="str">
        <f>IF(D14307&lt;=18,"LOW (1-18)","HIGH (19-36)")</f>
        <v>HIGH (19-36)</v>
      </c>
      <c r="G14307">
        <f>INT((D14307-1)/6)+1</f>
        <v>5</v>
      </c>
      <c r="H14307">
        <f>MOD(D14307-1,6)+1</f>
        <v>1</v>
      </c>
      <c r="I14307">
        <f>37-D14307</f>
        <v>12</v>
      </c>
      <c r="J14307">
        <f>ABS(D14307-D14308)</f>
        <v>8</v>
      </c>
    </row>
    <row r="14308">
      <c r="A14308">
        <v>13255</v>
      </c>
      <c r="B14308" t="str">
        <v>2014-09-01</v>
      </c>
      <c r="C14308" t="str">
        <v>Evening</v>
      </c>
      <c r="D14308">
        <v>17</v>
      </c>
      <c r="E14308" t="str">
        <f>IF(MOD(D14308,2)=0,"EVEN","ODD")</f>
        <v>ODD</v>
      </c>
      <c r="F14308" t="str">
        <f>IF(D14308&lt;=18,"LOW (1-18)","HIGH (19-36)")</f>
        <v>LOW (1-18)</v>
      </c>
      <c r="G14308">
        <f>INT((D14308-1)/6)+1</f>
        <v>3</v>
      </c>
      <c r="H14308">
        <f>MOD(D14308-1,6)+1</f>
        <v>5</v>
      </c>
      <c r="I14308">
        <f>37-D14308</f>
        <v>20</v>
      </c>
      <c r="J14308">
        <f>ABS(D14308-D14309)</f>
        <v>13</v>
      </c>
    </row>
    <row r="14309">
      <c r="A14309">
        <v>13254</v>
      </c>
      <c r="B14309" t="str">
        <v>2014-09-01</v>
      </c>
      <c r="C14309" t="str">
        <v>Midday</v>
      </c>
      <c r="D14309">
        <v>4</v>
      </c>
      <c r="E14309" t="str">
        <f>IF(MOD(D14309,2)=0,"EVEN","ODD")</f>
        <v>EVEN</v>
      </c>
      <c r="F14309" t="str">
        <f>IF(D14309&lt;=18,"LOW (1-18)","HIGH (19-36)")</f>
        <v>LOW (1-18)</v>
      </c>
      <c r="G14309">
        <f>INT((D14309-1)/6)+1</f>
        <v>1</v>
      </c>
      <c r="H14309">
        <f>MOD(D14309-1,6)+1</f>
        <v>4</v>
      </c>
      <c r="I14309">
        <f>37-D14309</f>
        <v>33</v>
      </c>
      <c r="J14309">
        <f>ABS(D14309-D14310)</f>
        <v>1</v>
      </c>
    </row>
    <row r="14310">
      <c r="A14310">
        <v>13253</v>
      </c>
      <c r="B14310" t="str">
        <v>2014-09-01</v>
      </c>
      <c r="C14310" t="str">
        <v>Morning</v>
      </c>
      <c r="D14310">
        <v>5</v>
      </c>
      <c r="E14310" t="str">
        <f>IF(MOD(D14310,2)=0,"EVEN","ODD")</f>
        <v>ODD</v>
      </c>
      <c r="F14310" t="str">
        <f>IF(D14310&lt;=18,"LOW (1-18)","HIGH (19-36)")</f>
        <v>LOW (1-18)</v>
      </c>
      <c r="G14310">
        <f>INT((D14310-1)/6)+1</f>
        <v>1</v>
      </c>
      <c r="H14310">
        <f>MOD(D14310-1,6)+1</f>
        <v>5</v>
      </c>
      <c r="I14310">
        <f>37-D14310</f>
        <v>32</v>
      </c>
      <c r="J14310">
        <f>ABS(D14310-D14311)</f>
        <v>29</v>
      </c>
    </row>
    <row r="14311">
      <c r="A14311">
        <v>13252</v>
      </c>
      <c r="B14311" t="str">
        <v>2014-08-30</v>
      </c>
      <c r="C14311" t="str">
        <v>Evening</v>
      </c>
      <c r="D14311">
        <v>34</v>
      </c>
      <c r="E14311" t="str">
        <f>IF(MOD(D14311,2)=0,"EVEN","ODD")</f>
        <v>EVEN</v>
      </c>
      <c r="F14311" t="str">
        <f>IF(D14311&lt;=18,"LOW (1-18)","HIGH (19-36)")</f>
        <v>HIGH (19-36)</v>
      </c>
      <c r="G14311">
        <f>INT((D14311-1)/6)+1</f>
        <v>6</v>
      </c>
      <c r="H14311">
        <f>MOD(D14311-1,6)+1</f>
        <v>4</v>
      </c>
      <c r="I14311">
        <f>37-D14311</f>
        <v>3</v>
      </c>
      <c r="J14311">
        <f>ABS(D14311-D14312)</f>
        <v>1</v>
      </c>
    </row>
    <row r="14312">
      <c r="A14312">
        <v>13251</v>
      </c>
      <c r="B14312" t="str">
        <v>2014-08-30</v>
      </c>
      <c r="C14312" t="str">
        <v>Midday</v>
      </c>
      <c r="D14312">
        <v>35</v>
      </c>
      <c r="E14312" t="str">
        <f>IF(MOD(D14312,2)=0,"EVEN","ODD")</f>
        <v>ODD</v>
      </c>
      <c r="F14312" t="str">
        <f>IF(D14312&lt;=18,"LOW (1-18)","HIGH (19-36)")</f>
        <v>HIGH (19-36)</v>
      </c>
      <c r="G14312">
        <f>INT((D14312-1)/6)+1</f>
        <v>6</v>
      </c>
      <c r="H14312">
        <f>MOD(D14312-1,6)+1</f>
        <v>5</v>
      </c>
      <c r="I14312">
        <f>37-D14312</f>
        <v>2</v>
      </c>
      <c r="J14312">
        <f>ABS(D14312-D14313)</f>
        <v>33</v>
      </c>
    </row>
    <row r="14313">
      <c r="A14313">
        <v>13250</v>
      </c>
      <c r="B14313" t="str">
        <v>2014-08-30</v>
      </c>
      <c r="C14313" t="str">
        <v>Morning</v>
      </c>
      <c r="D14313">
        <v>2</v>
      </c>
      <c r="E14313" t="str">
        <f>IF(MOD(D14313,2)=0,"EVEN","ODD")</f>
        <v>EVEN</v>
      </c>
      <c r="F14313" t="str">
        <f>IF(D14313&lt;=18,"LOW (1-18)","HIGH (19-36)")</f>
        <v>LOW (1-18)</v>
      </c>
      <c r="G14313">
        <f>INT((D14313-1)/6)+1</f>
        <v>1</v>
      </c>
      <c r="H14313">
        <f>MOD(D14313-1,6)+1</f>
        <v>2</v>
      </c>
      <c r="I14313">
        <f>37-D14313</f>
        <v>35</v>
      </c>
      <c r="J14313">
        <f>ABS(D14313-D14314)</f>
        <v>27</v>
      </c>
    </row>
    <row r="14314">
      <c r="A14314">
        <v>13249</v>
      </c>
      <c r="B14314" t="str">
        <v>2014-08-29</v>
      </c>
      <c r="C14314" t="str">
        <v>Evening</v>
      </c>
      <c r="D14314">
        <v>29</v>
      </c>
      <c r="E14314" t="str">
        <f>IF(MOD(D14314,2)=0,"EVEN","ODD")</f>
        <v>ODD</v>
      </c>
      <c r="F14314" t="str">
        <f>IF(D14314&lt;=18,"LOW (1-18)","HIGH (19-36)")</f>
        <v>HIGH (19-36)</v>
      </c>
      <c r="G14314">
        <f>INT((D14314-1)/6)+1</f>
        <v>5</v>
      </c>
      <c r="H14314">
        <f>MOD(D14314-1,6)+1</f>
        <v>5</v>
      </c>
      <c r="I14314">
        <f>37-D14314</f>
        <v>8</v>
      </c>
      <c r="J14314">
        <f>ABS(D14314-D14315)</f>
        <v>1</v>
      </c>
    </row>
    <row r="14315">
      <c r="A14315">
        <v>13248</v>
      </c>
      <c r="B14315" t="str">
        <v>2014-08-29</v>
      </c>
      <c r="C14315" t="str">
        <v>Midday</v>
      </c>
      <c r="D14315">
        <v>30</v>
      </c>
      <c r="E14315" t="str">
        <f>IF(MOD(D14315,2)=0,"EVEN","ODD")</f>
        <v>EVEN</v>
      </c>
      <c r="F14315" t="str">
        <f>IF(D14315&lt;=18,"LOW (1-18)","HIGH (19-36)")</f>
        <v>HIGH (19-36)</v>
      </c>
      <c r="G14315">
        <f>INT((D14315-1)/6)+1</f>
        <v>5</v>
      </c>
      <c r="H14315">
        <f>MOD(D14315-1,6)+1</f>
        <v>6</v>
      </c>
      <c r="I14315">
        <f>37-D14315</f>
        <v>7</v>
      </c>
      <c r="J14315">
        <f>ABS(D14315-D14316)</f>
        <v>17</v>
      </c>
    </row>
    <row r="14316">
      <c r="A14316">
        <v>13247</v>
      </c>
      <c r="B14316" t="str">
        <v>2014-08-29</v>
      </c>
      <c r="C14316" t="str">
        <v>Morning</v>
      </c>
      <c r="D14316">
        <v>13</v>
      </c>
      <c r="E14316" t="str">
        <f>IF(MOD(D14316,2)=0,"EVEN","ODD")</f>
        <v>ODD</v>
      </c>
      <c r="F14316" t="str">
        <f>IF(D14316&lt;=18,"LOW (1-18)","HIGH (19-36)")</f>
        <v>LOW (1-18)</v>
      </c>
      <c r="G14316">
        <f>INT((D14316-1)/6)+1</f>
        <v>3</v>
      </c>
      <c r="H14316">
        <f>MOD(D14316-1,6)+1</f>
        <v>1</v>
      </c>
      <c r="I14316">
        <f>37-D14316</f>
        <v>24</v>
      </c>
      <c r="J14316">
        <f>ABS(D14316-D14317)</f>
        <v>4</v>
      </c>
    </row>
    <row r="14317">
      <c r="A14317">
        <v>13246</v>
      </c>
      <c r="B14317" t="str">
        <v>2014-08-28</v>
      </c>
      <c r="C14317" t="str">
        <v>Evening</v>
      </c>
      <c r="D14317">
        <v>9</v>
      </c>
      <c r="E14317" t="str">
        <f>IF(MOD(D14317,2)=0,"EVEN","ODD")</f>
        <v>ODD</v>
      </c>
      <c r="F14317" t="str">
        <f>IF(D14317&lt;=18,"LOW (1-18)","HIGH (19-36)")</f>
        <v>LOW (1-18)</v>
      </c>
      <c r="G14317">
        <f>INT((D14317-1)/6)+1</f>
        <v>2</v>
      </c>
      <c r="H14317">
        <f>MOD(D14317-1,6)+1</f>
        <v>3</v>
      </c>
      <c r="I14317">
        <f>37-D14317</f>
        <v>28</v>
      </c>
      <c r="J14317">
        <f>ABS(D14317-D14318)</f>
        <v>4</v>
      </c>
    </row>
    <row r="14318">
      <c r="A14318">
        <v>13245</v>
      </c>
      <c r="B14318" t="str">
        <v>2014-08-28</v>
      </c>
      <c r="C14318" t="str">
        <v>Midday</v>
      </c>
      <c r="D14318">
        <v>5</v>
      </c>
      <c r="E14318" t="str">
        <f>IF(MOD(D14318,2)=0,"EVEN","ODD")</f>
        <v>ODD</v>
      </c>
      <c r="F14318" t="str">
        <f>IF(D14318&lt;=18,"LOW (1-18)","HIGH (19-36)")</f>
        <v>LOW (1-18)</v>
      </c>
      <c r="G14318">
        <f>INT((D14318-1)/6)+1</f>
        <v>1</v>
      </c>
      <c r="H14318">
        <f>MOD(D14318-1,6)+1</f>
        <v>5</v>
      </c>
      <c r="I14318">
        <f>37-D14318</f>
        <v>32</v>
      </c>
      <c r="J14318">
        <f>ABS(D14318-D14319)</f>
        <v>19</v>
      </c>
    </row>
    <row r="14319">
      <c r="A14319">
        <v>13244</v>
      </c>
      <c r="B14319" t="str">
        <v>2014-08-28</v>
      </c>
      <c r="C14319" t="str">
        <v>Morning</v>
      </c>
      <c r="D14319">
        <v>24</v>
      </c>
      <c r="E14319" t="str">
        <f>IF(MOD(D14319,2)=0,"EVEN","ODD")</f>
        <v>EVEN</v>
      </c>
      <c r="F14319" t="str">
        <f>IF(D14319&lt;=18,"LOW (1-18)","HIGH (19-36)")</f>
        <v>HIGH (19-36)</v>
      </c>
      <c r="G14319">
        <f>INT((D14319-1)/6)+1</f>
        <v>4</v>
      </c>
      <c r="H14319">
        <f>MOD(D14319-1,6)+1</f>
        <v>6</v>
      </c>
      <c r="I14319">
        <f>37-D14319</f>
        <v>13</v>
      </c>
      <c r="J14319">
        <f>ABS(D14319-D14320)</f>
        <v>2</v>
      </c>
    </row>
    <row r="14320">
      <c r="A14320">
        <v>13243</v>
      </c>
      <c r="B14320" t="str">
        <v>2014-08-27</v>
      </c>
      <c r="C14320" t="str">
        <v>Evening</v>
      </c>
      <c r="D14320">
        <v>26</v>
      </c>
      <c r="E14320" t="str">
        <f>IF(MOD(D14320,2)=0,"EVEN","ODD")</f>
        <v>EVEN</v>
      </c>
      <c r="F14320" t="str">
        <f>IF(D14320&lt;=18,"LOW (1-18)","HIGH (19-36)")</f>
        <v>HIGH (19-36)</v>
      </c>
      <c r="G14320">
        <f>INT((D14320-1)/6)+1</f>
        <v>5</v>
      </c>
      <c r="H14320">
        <f>MOD(D14320-1,6)+1</f>
        <v>2</v>
      </c>
      <c r="I14320">
        <f>37-D14320</f>
        <v>11</v>
      </c>
      <c r="J14320">
        <f>ABS(D14320-D14321)</f>
        <v>2</v>
      </c>
    </row>
    <row r="14321">
      <c r="A14321">
        <v>13242</v>
      </c>
      <c r="B14321" t="str">
        <v>2014-08-27</v>
      </c>
      <c r="C14321" t="str">
        <v>Midday</v>
      </c>
      <c r="D14321">
        <v>28</v>
      </c>
      <c r="E14321" t="str">
        <f>IF(MOD(D14321,2)=0,"EVEN","ODD")</f>
        <v>EVEN</v>
      </c>
      <c r="F14321" t="str">
        <f>IF(D14321&lt;=18,"LOW (1-18)","HIGH (19-36)")</f>
        <v>HIGH (19-36)</v>
      </c>
      <c r="G14321">
        <f>INT((D14321-1)/6)+1</f>
        <v>5</v>
      </c>
      <c r="H14321">
        <f>MOD(D14321-1,6)+1</f>
        <v>4</v>
      </c>
      <c r="I14321">
        <f>37-D14321</f>
        <v>9</v>
      </c>
      <c r="J14321">
        <f>ABS(D14321-D14322)</f>
        <v>23</v>
      </c>
    </row>
    <row r="14322">
      <c r="A14322">
        <v>13241</v>
      </c>
      <c r="B14322" t="str">
        <v>2014-08-27</v>
      </c>
      <c r="C14322" t="str">
        <v>Morning</v>
      </c>
      <c r="D14322">
        <v>5</v>
      </c>
      <c r="E14322" t="str">
        <f>IF(MOD(D14322,2)=0,"EVEN","ODD")</f>
        <v>ODD</v>
      </c>
      <c r="F14322" t="str">
        <f>IF(D14322&lt;=18,"LOW (1-18)","HIGH (19-36)")</f>
        <v>LOW (1-18)</v>
      </c>
      <c r="G14322">
        <f>INT((D14322-1)/6)+1</f>
        <v>1</v>
      </c>
      <c r="H14322">
        <f>MOD(D14322-1,6)+1</f>
        <v>5</v>
      </c>
      <c r="I14322">
        <f>37-D14322</f>
        <v>32</v>
      </c>
      <c r="J14322">
        <f>ABS(D14322-D14323)</f>
        <v>16</v>
      </c>
    </row>
    <row r="14323">
      <c r="A14323">
        <v>13240</v>
      </c>
      <c r="B14323" t="str">
        <v>2014-08-26</v>
      </c>
      <c r="C14323" t="str">
        <v>Evening</v>
      </c>
      <c r="D14323">
        <v>21</v>
      </c>
      <c r="E14323" t="str">
        <f>IF(MOD(D14323,2)=0,"EVEN","ODD")</f>
        <v>ODD</v>
      </c>
      <c r="F14323" t="str">
        <f>IF(D14323&lt;=18,"LOW (1-18)","HIGH (19-36)")</f>
        <v>HIGH (19-36)</v>
      </c>
      <c r="G14323">
        <f>INT((D14323-1)/6)+1</f>
        <v>4</v>
      </c>
      <c r="H14323">
        <f>MOD(D14323-1,6)+1</f>
        <v>3</v>
      </c>
      <c r="I14323">
        <f>37-D14323</f>
        <v>16</v>
      </c>
      <c r="J14323">
        <f>ABS(D14323-D14324)</f>
        <v>0</v>
      </c>
    </row>
    <row r="14324">
      <c r="A14324">
        <v>13239</v>
      </c>
      <c r="B14324" t="str">
        <v>2014-08-26</v>
      </c>
      <c r="C14324" t="str">
        <v>Midday</v>
      </c>
      <c r="D14324">
        <v>21</v>
      </c>
      <c r="E14324" t="str">
        <f>IF(MOD(D14324,2)=0,"EVEN","ODD")</f>
        <v>ODD</v>
      </c>
      <c r="F14324" t="str">
        <f>IF(D14324&lt;=18,"LOW (1-18)","HIGH (19-36)")</f>
        <v>HIGH (19-36)</v>
      </c>
      <c r="G14324">
        <f>INT((D14324-1)/6)+1</f>
        <v>4</v>
      </c>
      <c r="H14324">
        <f>MOD(D14324-1,6)+1</f>
        <v>3</v>
      </c>
      <c r="I14324">
        <f>37-D14324</f>
        <v>16</v>
      </c>
      <c r="J14324">
        <f>ABS(D14324-D14325)</f>
        <v>14</v>
      </c>
    </row>
    <row r="14325">
      <c r="A14325">
        <v>13238</v>
      </c>
      <c r="B14325" t="str">
        <v>2014-08-26</v>
      </c>
      <c r="C14325" t="str">
        <v>Morning</v>
      </c>
      <c r="D14325">
        <v>35</v>
      </c>
      <c r="E14325" t="str">
        <f>IF(MOD(D14325,2)=0,"EVEN","ODD")</f>
        <v>ODD</v>
      </c>
      <c r="F14325" t="str">
        <f>IF(D14325&lt;=18,"LOW (1-18)","HIGH (19-36)")</f>
        <v>HIGH (19-36)</v>
      </c>
      <c r="G14325">
        <f>INT((D14325-1)/6)+1</f>
        <v>6</v>
      </c>
      <c r="H14325">
        <f>MOD(D14325-1,6)+1</f>
        <v>5</v>
      </c>
      <c r="I14325">
        <f>37-D14325</f>
        <v>2</v>
      </c>
      <c r="J14325">
        <f>ABS(D14325-D14326)</f>
        <v>10</v>
      </c>
    </row>
    <row r="14326">
      <c r="A14326">
        <v>13237</v>
      </c>
      <c r="B14326" t="str">
        <v>2014-08-25</v>
      </c>
      <c r="C14326" t="str">
        <v>Evening</v>
      </c>
      <c r="D14326">
        <v>25</v>
      </c>
      <c r="E14326" t="str">
        <f>IF(MOD(D14326,2)=0,"EVEN","ODD")</f>
        <v>ODD</v>
      </c>
      <c r="F14326" t="str">
        <f>IF(D14326&lt;=18,"LOW (1-18)","HIGH (19-36)")</f>
        <v>HIGH (19-36)</v>
      </c>
      <c r="G14326">
        <f>INT((D14326-1)/6)+1</f>
        <v>5</v>
      </c>
      <c r="H14326">
        <f>MOD(D14326-1,6)+1</f>
        <v>1</v>
      </c>
      <c r="I14326">
        <f>37-D14326</f>
        <v>12</v>
      </c>
      <c r="J14326">
        <f>ABS(D14326-D14327)</f>
        <v>3</v>
      </c>
    </row>
    <row r="14327">
      <c r="A14327">
        <v>13236</v>
      </c>
      <c r="B14327" t="str">
        <v>2014-08-25</v>
      </c>
      <c r="C14327" t="str">
        <v>Midday</v>
      </c>
      <c r="D14327">
        <v>22</v>
      </c>
      <c r="E14327" t="str">
        <f>IF(MOD(D14327,2)=0,"EVEN","ODD")</f>
        <v>EVEN</v>
      </c>
      <c r="F14327" t="str">
        <f>IF(D14327&lt;=18,"LOW (1-18)","HIGH (19-36)")</f>
        <v>HIGH (19-36)</v>
      </c>
      <c r="G14327">
        <f>INT((D14327-1)/6)+1</f>
        <v>4</v>
      </c>
      <c r="H14327">
        <f>MOD(D14327-1,6)+1</f>
        <v>4</v>
      </c>
      <c r="I14327">
        <f>37-D14327</f>
        <v>15</v>
      </c>
      <c r="J14327">
        <f>ABS(D14327-D14328)</f>
        <v>5</v>
      </c>
    </row>
    <row r="14328">
      <c r="A14328">
        <v>13235</v>
      </c>
      <c r="B14328" t="str">
        <v>2014-08-25</v>
      </c>
      <c r="C14328" t="str">
        <v>Morning</v>
      </c>
      <c r="D14328">
        <v>27</v>
      </c>
      <c r="E14328" t="str">
        <f>IF(MOD(D14328,2)=0,"EVEN","ODD")</f>
        <v>ODD</v>
      </c>
      <c r="F14328" t="str">
        <f>IF(D14328&lt;=18,"LOW (1-18)","HIGH (19-36)")</f>
        <v>HIGH (19-36)</v>
      </c>
      <c r="G14328">
        <f>INT((D14328-1)/6)+1</f>
        <v>5</v>
      </c>
      <c r="H14328">
        <f>MOD(D14328-1,6)+1</f>
        <v>3</v>
      </c>
      <c r="I14328">
        <f>37-D14328</f>
        <v>10</v>
      </c>
      <c r="J14328">
        <f>ABS(D14328-D14329)</f>
        <v>24</v>
      </c>
    </row>
    <row r="14329">
      <c r="A14329">
        <v>13234</v>
      </c>
      <c r="B14329" t="str">
        <v>2014-08-23</v>
      </c>
      <c r="C14329" t="str">
        <v>Evening</v>
      </c>
      <c r="D14329">
        <v>3</v>
      </c>
      <c r="E14329" t="str">
        <f>IF(MOD(D14329,2)=0,"EVEN","ODD")</f>
        <v>ODD</v>
      </c>
      <c r="F14329" t="str">
        <f>IF(D14329&lt;=18,"LOW (1-18)","HIGH (19-36)")</f>
        <v>LOW (1-18)</v>
      </c>
      <c r="G14329">
        <f>INT((D14329-1)/6)+1</f>
        <v>1</v>
      </c>
      <c r="H14329">
        <f>MOD(D14329-1,6)+1</f>
        <v>3</v>
      </c>
      <c r="I14329">
        <f>37-D14329</f>
        <v>34</v>
      </c>
      <c r="J14329">
        <f>ABS(D14329-D14330)</f>
        <v>17</v>
      </c>
    </row>
    <row r="14330">
      <c r="A14330">
        <v>13233</v>
      </c>
      <c r="B14330" t="str">
        <v>2014-08-23</v>
      </c>
      <c r="C14330" t="str">
        <v>Midday</v>
      </c>
      <c r="D14330">
        <v>20</v>
      </c>
      <c r="E14330" t="str">
        <f>IF(MOD(D14330,2)=0,"EVEN","ODD")</f>
        <v>EVEN</v>
      </c>
      <c r="F14330" t="str">
        <f>IF(D14330&lt;=18,"LOW (1-18)","HIGH (19-36)")</f>
        <v>HIGH (19-36)</v>
      </c>
      <c r="G14330">
        <f>INT((D14330-1)/6)+1</f>
        <v>4</v>
      </c>
      <c r="H14330">
        <f>MOD(D14330-1,6)+1</f>
        <v>2</v>
      </c>
      <c r="I14330">
        <f>37-D14330</f>
        <v>17</v>
      </c>
      <c r="J14330">
        <f>ABS(D14330-D14331)</f>
        <v>14</v>
      </c>
    </row>
    <row r="14331">
      <c r="A14331">
        <v>13232</v>
      </c>
      <c r="B14331" t="str">
        <v>2014-08-23</v>
      </c>
      <c r="C14331" t="str">
        <v>Morning</v>
      </c>
      <c r="D14331">
        <v>6</v>
      </c>
      <c r="E14331" t="str">
        <f>IF(MOD(D14331,2)=0,"EVEN","ODD")</f>
        <v>EVEN</v>
      </c>
      <c r="F14331" t="str">
        <f>IF(D14331&lt;=18,"LOW (1-18)","HIGH (19-36)")</f>
        <v>LOW (1-18)</v>
      </c>
      <c r="G14331">
        <f>INT((D14331-1)/6)+1</f>
        <v>1</v>
      </c>
      <c r="H14331">
        <f>MOD(D14331-1,6)+1</f>
        <v>6</v>
      </c>
      <c r="I14331">
        <f>37-D14331</f>
        <v>31</v>
      </c>
      <c r="J14331">
        <f>ABS(D14331-D14332)</f>
        <v>3</v>
      </c>
    </row>
    <row r="14332">
      <c r="A14332">
        <v>13231</v>
      </c>
      <c r="B14332" t="str">
        <v>2014-08-22</v>
      </c>
      <c r="C14332" t="str">
        <v>Evening</v>
      </c>
      <c r="D14332">
        <v>9</v>
      </c>
      <c r="E14332" t="str">
        <f>IF(MOD(D14332,2)=0,"EVEN","ODD")</f>
        <v>ODD</v>
      </c>
      <c r="F14332" t="str">
        <f>IF(D14332&lt;=18,"LOW (1-18)","HIGH (19-36)")</f>
        <v>LOW (1-18)</v>
      </c>
      <c r="G14332">
        <f>INT((D14332-1)/6)+1</f>
        <v>2</v>
      </c>
      <c r="H14332">
        <f>MOD(D14332-1,6)+1</f>
        <v>3</v>
      </c>
      <c r="I14332">
        <f>37-D14332</f>
        <v>28</v>
      </c>
      <c r="J14332">
        <f>ABS(D14332-D14333)</f>
        <v>7</v>
      </c>
    </row>
    <row r="14333">
      <c r="A14333">
        <v>13230</v>
      </c>
      <c r="B14333" t="str">
        <v>2014-08-22</v>
      </c>
      <c r="C14333" t="str">
        <v>Midday</v>
      </c>
      <c r="D14333">
        <v>2</v>
      </c>
      <c r="E14333" t="str">
        <f>IF(MOD(D14333,2)=0,"EVEN","ODD")</f>
        <v>EVEN</v>
      </c>
      <c r="F14333" t="str">
        <f>IF(D14333&lt;=18,"LOW (1-18)","HIGH (19-36)")</f>
        <v>LOW (1-18)</v>
      </c>
      <c r="G14333">
        <f>INT((D14333-1)/6)+1</f>
        <v>1</v>
      </c>
      <c r="H14333">
        <f>MOD(D14333-1,6)+1</f>
        <v>2</v>
      </c>
      <c r="I14333">
        <f>37-D14333</f>
        <v>35</v>
      </c>
      <c r="J14333">
        <f>ABS(D14333-D14334)</f>
        <v>23</v>
      </c>
    </row>
    <row r="14334">
      <c r="A14334">
        <v>13229</v>
      </c>
      <c r="B14334" t="str">
        <v>2014-08-22</v>
      </c>
      <c r="C14334" t="str">
        <v>Morning</v>
      </c>
      <c r="D14334">
        <v>25</v>
      </c>
      <c r="E14334" t="str">
        <f>IF(MOD(D14334,2)=0,"EVEN","ODD")</f>
        <v>ODD</v>
      </c>
      <c r="F14334" t="str">
        <f>IF(D14334&lt;=18,"LOW (1-18)","HIGH (19-36)")</f>
        <v>HIGH (19-36)</v>
      </c>
      <c r="G14334">
        <f>INT((D14334-1)/6)+1</f>
        <v>5</v>
      </c>
      <c r="H14334">
        <f>MOD(D14334-1,6)+1</f>
        <v>1</v>
      </c>
      <c r="I14334">
        <f>37-D14334</f>
        <v>12</v>
      </c>
      <c r="J14334">
        <f>ABS(D14334-D14335)</f>
        <v>11</v>
      </c>
    </row>
    <row r="14335">
      <c r="A14335">
        <v>13228</v>
      </c>
      <c r="B14335" t="str">
        <v>2014-08-21</v>
      </c>
      <c r="C14335" t="str">
        <v>Evening</v>
      </c>
      <c r="D14335">
        <v>14</v>
      </c>
      <c r="E14335" t="str">
        <f>IF(MOD(D14335,2)=0,"EVEN","ODD")</f>
        <v>EVEN</v>
      </c>
      <c r="F14335" t="str">
        <f>IF(D14335&lt;=18,"LOW (1-18)","HIGH (19-36)")</f>
        <v>LOW (1-18)</v>
      </c>
      <c r="G14335">
        <f>INT((D14335-1)/6)+1</f>
        <v>3</v>
      </c>
      <c r="H14335">
        <f>MOD(D14335-1,6)+1</f>
        <v>2</v>
      </c>
      <c r="I14335">
        <f>37-D14335</f>
        <v>23</v>
      </c>
      <c r="J14335">
        <f>ABS(D14335-D14336)</f>
        <v>21</v>
      </c>
    </row>
    <row r="14336">
      <c r="A14336">
        <v>13227</v>
      </c>
      <c r="B14336" t="str">
        <v>2014-08-21</v>
      </c>
      <c r="C14336" t="str">
        <v>Midday</v>
      </c>
      <c r="D14336">
        <v>35</v>
      </c>
      <c r="E14336" t="str">
        <f>IF(MOD(D14336,2)=0,"EVEN","ODD")</f>
        <v>ODD</v>
      </c>
      <c r="F14336" t="str">
        <f>IF(D14336&lt;=18,"LOW (1-18)","HIGH (19-36)")</f>
        <v>HIGH (19-36)</v>
      </c>
      <c r="G14336">
        <f>INT((D14336-1)/6)+1</f>
        <v>6</v>
      </c>
      <c r="H14336">
        <f>MOD(D14336-1,6)+1</f>
        <v>5</v>
      </c>
      <c r="I14336">
        <f>37-D14336</f>
        <v>2</v>
      </c>
      <c r="J14336">
        <f>ABS(D14336-D14337)</f>
        <v>24</v>
      </c>
    </row>
    <row r="14337">
      <c r="A14337">
        <v>13226</v>
      </c>
      <c r="B14337" t="str">
        <v>2014-08-21</v>
      </c>
      <c r="C14337" t="str">
        <v>Morning</v>
      </c>
      <c r="D14337">
        <v>11</v>
      </c>
      <c r="E14337" t="str">
        <f>IF(MOD(D14337,2)=0,"EVEN","ODD")</f>
        <v>ODD</v>
      </c>
      <c r="F14337" t="str">
        <f>IF(D14337&lt;=18,"LOW (1-18)","HIGH (19-36)")</f>
        <v>LOW (1-18)</v>
      </c>
      <c r="G14337">
        <f>INT((D14337-1)/6)+1</f>
        <v>2</v>
      </c>
      <c r="H14337">
        <f>MOD(D14337-1,6)+1</f>
        <v>5</v>
      </c>
      <c r="I14337">
        <f>37-D14337</f>
        <v>26</v>
      </c>
      <c r="J14337">
        <f>ABS(D14337-D14338)</f>
        <v>3</v>
      </c>
    </row>
    <row r="14338">
      <c r="A14338">
        <v>13225</v>
      </c>
      <c r="B14338" t="str">
        <v>2014-08-20</v>
      </c>
      <c r="C14338" t="str">
        <v>Evening</v>
      </c>
      <c r="D14338">
        <v>8</v>
      </c>
      <c r="E14338" t="str">
        <f>IF(MOD(D14338,2)=0,"EVEN","ODD")</f>
        <v>EVEN</v>
      </c>
      <c r="F14338" t="str">
        <f>IF(D14338&lt;=18,"LOW (1-18)","HIGH (19-36)")</f>
        <v>LOW (1-18)</v>
      </c>
      <c r="G14338">
        <f>INT((D14338-1)/6)+1</f>
        <v>2</v>
      </c>
      <c r="H14338">
        <f>MOD(D14338-1,6)+1</f>
        <v>2</v>
      </c>
      <c r="I14338">
        <f>37-D14338</f>
        <v>29</v>
      </c>
      <c r="J14338">
        <f>ABS(D14338-D14339)</f>
        <v>15</v>
      </c>
    </row>
    <row r="14339">
      <c r="A14339">
        <v>13224</v>
      </c>
      <c r="B14339" t="str">
        <v>2014-08-20</v>
      </c>
      <c r="C14339" t="str">
        <v>Midday</v>
      </c>
      <c r="D14339">
        <v>23</v>
      </c>
      <c r="E14339" t="str">
        <f>IF(MOD(D14339,2)=0,"EVEN","ODD")</f>
        <v>ODD</v>
      </c>
      <c r="F14339" t="str">
        <f>IF(D14339&lt;=18,"LOW (1-18)","HIGH (19-36)")</f>
        <v>HIGH (19-36)</v>
      </c>
      <c r="G14339">
        <f>INT((D14339-1)/6)+1</f>
        <v>4</v>
      </c>
      <c r="H14339">
        <f>MOD(D14339-1,6)+1</f>
        <v>5</v>
      </c>
      <c r="I14339">
        <f>37-D14339</f>
        <v>14</v>
      </c>
      <c r="J14339">
        <f>ABS(D14339-D14340)</f>
        <v>14</v>
      </c>
    </row>
    <row r="14340">
      <c r="A14340">
        <v>13223</v>
      </c>
      <c r="B14340" t="str">
        <v>2014-08-20</v>
      </c>
      <c r="C14340" t="str">
        <v>Morning</v>
      </c>
      <c r="D14340">
        <v>9</v>
      </c>
      <c r="E14340" t="str">
        <f>IF(MOD(D14340,2)=0,"EVEN","ODD")</f>
        <v>ODD</v>
      </c>
      <c r="F14340" t="str">
        <f>IF(D14340&lt;=18,"LOW (1-18)","HIGH (19-36)")</f>
        <v>LOW (1-18)</v>
      </c>
      <c r="G14340">
        <f>INT((D14340-1)/6)+1</f>
        <v>2</v>
      </c>
      <c r="H14340">
        <f>MOD(D14340-1,6)+1</f>
        <v>3</v>
      </c>
      <c r="I14340">
        <f>37-D14340</f>
        <v>28</v>
      </c>
      <c r="J14340">
        <f>ABS(D14340-D14341)</f>
        <v>1</v>
      </c>
    </row>
    <row r="14341">
      <c r="A14341">
        <v>13222</v>
      </c>
      <c r="B14341" t="str">
        <v>2014-08-19</v>
      </c>
      <c r="C14341" t="str">
        <v>Evening</v>
      </c>
      <c r="D14341">
        <v>8</v>
      </c>
      <c r="E14341" t="str">
        <f>IF(MOD(D14341,2)=0,"EVEN","ODD")</f>
        <v>EVEN</v>
      </c>
      <c r="F14341" t="str">
        <f>IF(D14341&lt;=18,"LOW (1-18)","HIGH (19-36)")</f>
        <v>LOW (1-18)</v>
      </c>
      <c r="G14341">
        <f>INT((D14341-1)/6)+1</f>
        <v>2</v>
      </c>
      <c r="H14341">
        <f>MOD(D14341-1,6)+1</f>
        <v>2</v>
      </c>
      <c r="I14341">
        <f>37-D14341</f>
        <v>29</v>
      </c>
      <c r="J14341">
        <f>ABS(D14341-D14342)</f>
        <v>4</v>
      </c>
    </row>
    <row r="14342">
      <c r="A14342">
        <v>13221</v>
      </c>
      <c r="B14342" t="str">
        <v>2014-08-19</v>
      </c>
      <c r="C14342" t="str">
        <v>Midday</v>
      </c>
      <c r="D14342">
        <v>12</v>
      </c>
      <c r="E14342" t="str">
        <f>IF(MOD(D14342,2)=0,"EVEN","ODD")</f>
        <v>EVEN</v>
      </c>
      <c r="F14342" t="str">
        <f>IF(D14342&lt;=18,"LOW (1-18)","HIGH (19-36)")</f>
        <v>LOW (1-18)</v>
      </c>
      <c r="G14342">
        <f>INT((D14342-1)/6)+1</f>
        <v>2</v>
      </c>
      <c r="H14342">
        <f>MOD(D14342-1,6)+1</f>
        <v>6</v>
      </c>
      <c r="I14342">
        <f>37-D14342</f>
        <v>25</v>
      </c>
      <c r="J14342">
        <f>ABS(D14342-D14343)</f>
        <v>22</v>
      </c>
    </row>
    <row r="14343">
      <c r="A14343">
        <v>13220</v>
      </c>
      <c r="B14343" t="str">
        <v>2014-08-19</v>
      </c>
      <c r="C14343" t="str">
        <v>Morning</v>
      </c>
      <c r="D14343">
        <v>34</v>
      </c>
      <c r="E14343" t="str">
        <f>IF(MOD(D14343,2)=0,"EVEN","ODD")</f>
        <v>EVEN</v>
      </c>
      <c r="F14343" t="str">
        <f>IF(D14343&lt;=18,"LOW (1-18)","HIGH (19-36)")</f>
        <v>HIGH (19-36)</v>
      </c>
      <c r="G14343">
        <f>INT((D14343-1)/6)+1</f>
        <v>6</v>
      </c>
      <c r="H14343">
        <f>MOD(D14343-1,6)+1</f>
        <v>4</v>
      </c>
      <c r="I14343">
        <f>37-D14343</f>
        <v>3</v>
      </c>
      <c r="J14343">
        <f>ABS(D14343-D14344)</f>
        <v>2</v>
      </c>
    </row>
    <row r="14344">
      <c r="A14344">
        <v>13219</v>
      </c>
      <c r="B14344" t="str">
        <v>2014-08-18</v>
      </c>
      <c r="C14344" t="str">
        <v>Evening</v>
      </c>
      <c r="D14344">
        <v>36</v>
      </c>
      <c r="E14344" t="str">
        <f>IF(MOD(D14344,2)=0,"EVEN","ODD")</f>
        <v>EVEN</v>
      </c>
      <c r="F14344" t="str">
        <f>IF(D14344&lt;=18,"LOW (1-18)","HIGH (19-36)")</f>
        <v>HIGH (19-36)</v>
      </c>
      <c r="G14344">
        <f>INT((D14344-1)/6)+1</f>
        <v>6</v>
      </c>
      <c r="H14344">
        <f>MOD(D14344-1,6)+1</f>
        <v>6</v>
      </c>
      <c r="I14344">
        <f>37-D14344</f>
        <v>1</v>
      </c>
      <c r="J14344">
        <f>ABS(D14344-D14345)</f>
        <v>26</v>
      </c>
    </row>
    <row r="14345">
      <c r="A14345">
        <v>13218</v>
      </c>
      <c r="B14345" t="str">
        <v>2014-08-18</v>
      </c>
      <c r="C14345" t="str">
        <v>Midday</v>
      </c>
      <c r="D14345">
        <v>10</v>
      </c>
      <c r="E14345" t="str">
        <f>IF(MOD(D14345,2)=0,"EVEN","ODD")</f>
        <v>EVEN</v>
      </c>
      <c r="F14345" t="str">
        <f>IF(D14345&lt;=18,"LOW (1-18)","HIGH (19-36)")</f>
        <v>LOW (1-18)</v>
      </c>
      <c r="G14345">
        <f>INT((D14345-1)/6)+1</f>
        <v>2</v>
      </c>
      <c r="H14345">
        <f>MOD(D14345-1,6)+1</f>
        <v>4</v>
      </c>
      <c r="I14345">
        <f>37-D14345</f>
        <v>27</v>
      </c>
      <c r="J14345">
        <f>ABS(D14345-D14346)</f>
        <v>5</v>
      </c>
    </row>
    <row r="14346">
      <c r="A14346">
        <v>13217</v>
      </c>
      <c r="B14346" t="str">
        <v>2014-08-18</v>
      </c>
      <c r="C14346" t="str">
        <v>Morning</v>
      </c>
      <c r="D14346">
        <v>5</v>
      </c>
      <c r="E14346" t="str">
        <f>IF(MOD(D14346,2)=0,"EVEN","ODD")</f>
        <v>ODD</v>
      </c>
      <c r="F14346" t="str">
        <f>IF(D14346&lt;=18,"LOW (1-18)","HIGH (19-36)")</f>
        <v>LOW (1-18)</v>
      </c>
      <c r="G14346">
        <f>INT((D14346-1)/6)+1</f>
        <v>1</v>
      </c>
      <c r="H14346">
        <f>MOD(D14346-1,6)+1</f>
        <v>5</v>
      </c>
      <c r="I14346">
        <f>37-D14346</f>
        <v>32</v>
      </c>
      <c r="J14346">
        <f>ABS(D14346-D14347)</f>
        <v>21</v>
      </c>
    </row>
    <row r="14347">
      <c r="A14347">
        <v>13216</v>
      </c>
      <c r="B14347" t="str">
        <v>2014-08-16</v>
      </c>
      <c r="C14347" t="str">
        <v>Evening</v>
      </c>
      <c r="D14347">
        <v>26</v>
      </c>
      <c r="E14347" t="str">
        <f>IF(MOD(D14347,2)=0,"EVEN","ODD")</f>
        <v>EVEN</v>
      </c>
      <c r="F14347" t="str">
        <f>IF(D14347&lt;=18,"LOW (1-18)","HIGH (19-36)")</f>
        <v>HIGH (19-36)</v>
      </c>
      <c r="G14347">
        <f>INT((D14347-1)/6)+1</f>
        <v>5</v>
      </c>
      <c r="H14347">
        <f>MOD(D14347-1,6)+1</f>
        <v>2</v>
      </c>
      <c r="I14347">
        <f>37-D14347</f>
        <v>11</v>
      </c>
      <c r="J14347">
        <f>ABS(D14347-D14348)</f>
        <v>18</v>
      </c>
    </row>
    <row r="14348">
      <c r="A14348">
        <v>13215</v>
      </c>
      <c r="B14348" t="str">
        <v>2014-08-16</v>
      </c>
      <c r="C14348" t="str">
        <v>Midday</v>
      </c>
      <c r="D14348">
        <v>8</v>
      </c>
      <c r="E14348" t="str">
        <f>IF(MOD(D14348,2)=0,"EVEN","ODD")</f>
        <v>EVEN</v>
      </c>
      <c r="F14348" t="str">
        <f>IF(D14348&lt;=18,"LOW (1-18)","HIGH (19-36)")</f>
        <v>LOW (1-18)</v>
      </c>
      <c r="G14348">
        <f>INT((D14348-1)/6)+1</f>
        <v>2</v>
      </c>
      <c r="H14348">
        <f>MOD(D14348-1,6)+1</f>
        <v>2</v>
      </c>
      <c r="I14348">
        <f>37-D14348</f>
        <v>29</v>
      </c>
      <c r="J14348">
        <f>ABS(D14348-D14349)</f>
        <v>20</v>
      </c>
    </row>
    <row r="14349">
      <c r="A14349">
        <v>13214</v>
      </c>
      <c r="B14349" t="str">
        <v>2014-08-16</v>
      </c>
      <c r="C14349" t="str">
        <v>Morning</v>
      </c>
      <c r="D14349">
        <v>28</v>
      </c>
      <c r="E14349" t="str">
        <f>IF(MOD(D14349,2)=0,"EVEN","ODD")</f>
        <v>EVEN</v>
      </c>
      <c r="F14349" t="str">
        <f>IF(D14349&lt;=18,"LOW (1-18)","HIGH (19-36)")</f>
        <v>HIGH (19-36)</v>
      </c>
      <c r="G14349">
        <f>INT((D14349-1)/6)+1</f>
        <v>5</v>
      </c>
      <c r="H14349">
        <f>MOD(D14349-1,6)+1</f>
        <v>4</v>
      </c>
      <c r="I14349">
        <f>37-D14349</f>
        <v>9</v>
      </c>
      <c r="J14349">
        <f>ABS(D14349-D14350)</f>
        <v>3</v>
      </c>
    </row>
    <row r="14350">
      <c r="A14350">
        <v>13213</v>
      </c>
      <c r="B14350" t="str">
        <v>2014-08-15</v>
      </c>
      <c r="C14350" t="str">
        <v>Evening</v>
      </c>
      <c r="D14350">
        <v>31</v>
      </c>
      <c r="E14350" t="str">
        <f>IF(MOD(D14350,2)=0,"EVEN","ODD")</f>
        <v>ODD</v>
      </c>
      <c r="F14350" t="str">
        <f>IF(D14350&lt;=18,"LOW (1-18)","HIGH (19-36)")</f>
        <v>HIGH (19-36)</v>
      </c>
      <c r="G14350">
        <f>INT((D14350-1)/6)+1</f>
        <v>6</v>
      </c>
      <c r="H14350">
        <f>MOD(D14350-1,6)+1</f>
        <v>1</v>
      </c>
      <c r="I14350">
        <f>37-D14350</f>
        <v>6</v>
      </c>
      <c r="J14350">
        <f>ABS(D14350-D14351)</f>
        <v>8</v>
      </c>
    </row>
    <row r="14351">
      <c r="A14351">
        <v>13212</v>
      </c>
      <c r="B14351" t="str">
        <v>2014-08-15</v>
      </c>
      <c r="C14351" t="str">
        <v>Midday</v>
      </c>
      <c r="D14351">
        <v>23</v>
      </c>
      <c r="E14351" t="str">
        <f>IF(MOD(D14351,2)=0,"EVEN","ODD")</f>
        <v>ODD</v>
      </c>
      <c r="F14351" t="str">
        <f>IF(D14351&lt;=18,"LOW (1-18)","HIGH (19-36)")</f>
        <v>HIGH (19-36)</v>
      </c>
      <c r="G14351">
        <f>INT((D14351-1)/6)+1</f>
        <v>4</v>
      </c>
      <c r="H14351">
        <f>MOD(D14351-1,6)+1</f>
        <v>5</v>
      </c>
      <c r="I14351">
        <f>37-D14351</f>
        <v>14</v>
      </c>
      <c r="J14351">
        <f>ABS(D14351-D14352)</f>
        <v>6</v>
      </c>
    </row>
    <row r="14352">
      <c r="A14352">
        <v>13211</v>
      </c>
      <c r="B14352" t="str">
        <v>2014-08-15</v>
      </c>
      <c r="C14352" t="str">
        <v>Morning</v>
      </c>
      <c r="D14352">
        <v>17</v>
      </c>
      <c r="E14352" t="str">
        <f>IF(MOD(D14352,2)=0,"EVEN","ODD")</f>
        <v>ODD</v>
      </c>
      <c r="F14352" t="str">
        <f>IF(D14352&lt;=18,"LOW (1-18)","HIGH (19-36)")</f>
        <v>LOW (1-18)</v>
      </c>
      <c r="G14352">
        <f>INT((D14352-1)/6)+1</f>
        <v>3</v>
      </c>
      <c r="H14352">
        <f>MOD(D14352-1,6)+1</f>
        <v>5</v>
      </c>
      <c r="I14352">
        <f>37-D14352</f>
        <v>20</v>
      </c>
      <c r="J14352">
        <f>ABS(D14352-D14353)</f>
        <v>10</v>
      </c>
    </row>
    <row r="14353">
      <c r="A14353">
        <v>13210</v>
      </c>
      <c r="B14353" t="str">
        <v>2014-08-14</v>
      </c>
      <c r="C14353" t="str">
        <v>Evening</v>
      </c>
      <c r="D14353">
        <v>7</v>
      </c>
      <c r="E14353" t="str">
        <f>IF(MOD(D14353,2)=0,"EVEN","ODD")</f>
        <v>ODD</v>
      </c>
      <c r="F14353" t="str">
        <f>IF(D14353&lt;=18,"LOW (1-18)","HIGH (19-36)")</f>
        <v>LOW (1-18)</v>
      </c>
      <c r="G14353">
        <f>INT((D14353-1)/6)+1</f>
        <v>2</v>
      </c>
      <c r="H14353">
        <f>MOD(D14353-1,6)+1</f>
        <v>1</v>
      </c>
      <c r="I14353">
        <f>37-D14353</f>
        <v>30</v>
      </c>
      <c r="J14353">
        <f>ABS(D14353-D14354)</f>
        <v>28</v>
      </c>
    </row>
    <row r="14354">
      <c r="A14354">
        <v>13209</v>
      </c>
      <c r="B14354" t="str">
        <v>2014-08-14</v>
      </c>
      <c r="C14354" t="str">
        <v>Midday</v>
      </c>
      <c r="D14354">
        <v>35</v>
      </c>
      <c r="E14354" t="str">
        <f>IF(MOD(D14354,2)=0,"EVEN","ODD")</f>
        <v>ODD</v>
      </c>
      <c r="F14354" t="str">
        <f>IF(D14354&lt;=18,"LOW (1-18)","HIGH (19-36)")</f>
        <v>HIGH (19-36)</v>
      </c>
      <c r="G14354">
        <f>INT((D14354-1)/6)+1</f>
        <v>6</v>
      </c>
      <c r="H14354">
        <f>MOD(D14354-1,6)+1</f>
        <v>5</v>
      </c>
      <c r="I14354">
        <f>37-D14354</f>
        <v>2</v>
      </c>
      <c r="J14354">
        <f>ABS(D14354-D14355)</f>
        <v>0</v>
      </c>
    </row>
    <row r="14355">
      <c r="A14355">
        <v>13208</v>
      </c>
      <c r="B14355" t="str">
        <v>2014-08-14</v>
      </c>
      <c r="C14355" t="str">
        <v>Morning</v>
      </c>
      <c r="D14355">
        <v>35</v>
      </c>
      <c r="E14355" t="str">
        <f>IF(MOD(D14355,2)=0,"EVEN","ODD")</f>
        <v>ODD</v>
      </c>
      <c r="F14355" t="str">
        <f>IF(D14355&lt;=18,"LOW (1-18)","HIGH (19-36)")</f>
        <v>HIGH (19-36)</v>
      </c>
      <c r="G14355">
        <f>INT((D14355-1)/6)+1</f>
        <v>6</v>
      </c>
      <c r="H14355">
        <f>MOD(D14355-1,6)+1</f>
        <v>5</v>
      </c>
      <c r="I14355">
        <f>37-D14355</f>
        <v>2</v>
      </c>
      <c r="J14355">
        <f>ABS(D14355-D14356)</f>
        <v>21</v>
      </c>
    </row>
    <row r="14356">
      <c r="A14356">
        <v>13207</v>
      </c>
      <c r="B14356" t="str">
        <v>2014-08-13</v>
      </c>
      <c r="C14356" t="str">
        <v>Evening</v>
      </c>
      <c r="D14356">
        <v>14</v>
      </c>
      <c r="E14356" t="str">
        <f>IF(MOD(D14356,2)=0,"EVEN","ODD")</f>
        <v>EVEN</v>
      </c>
      <c r="F14356" t="str">
        <f>IF(D14356&lt;=18,"LOW (1-18)","HIGH (19-36)")</f>
        <v>LOW (1-18)</v>
      </c>
      <c r="G14356">
        <f>INT((D14356-1)/6)+1</f>
        <v>3</v>
      </c>
      <c r="H14356">
        <f>MOD(D14356-1,6)+1</f>
        <v>2</v>
      </c>
      <c r="I14356">
        <f>37-D14356</f>
        <v>23</v>
      </c>
      <c r="J14356">
        <f>ABS(D14356-D14357)</f>
        <v>1</v>
      </c>
    </row>
    <row r="14357">
      <c r="A14357">
        <v>13206</v>
      </c>
      <c r="B14357" t="str">
        <v>2014-08-13</v>
      </c>
      <c r="C14357" t="str">
        <v>Midday</v>
      </c>
      <c r="D14357">
        <v>15</v>
      </c>
      <c r="E14357" t="str">
        <f>IF(MOD(D14357,2)=0,"EVEN","ODD")</f>
        <v>ODD</v>
      </c>
      <c r="F14357" t="str">
        <f>IF(D14357&lt;=18,"LOW (1-18)","HIGH (19-36)")</f>
        <v>LOW (1-18)</v>
      </c>
      <c r="G14357">
        <f>INT((D14357-1)/6)+1</f>
        <v>3</v>
      </c>
      <c r="H14357">
        <f>MOD(D14357-1,6)+1</f>
        <v>3</v>
      </c>
      <c r="I14357">
        <f>37-D14357</f>
        <v>22</v>
      </c>
      <c r="J14357">
        <f>ABS(D14357-D14358)</f>
        <v>11</v>
      </c>
    </row>
    <row r="14358">
      <c r="A14358">
        <v>13205</v>
      </c>
      <c r="B14358" t="str">
        <v>2014-08-13</v>
      </c>
      <c r="C14358" t="str">
        <v>Morning</v>
      </c>
      <c r="D14358">
        <v>26</v>
      </c>
      <c r="E14358" t="str">
        <f>IF(MOD(D14358,2)=0,"EVEN","ODD")</f>
        <v>EVEN</v>
      </c>
      <c r="F14358" t="str">
        <f>IF(D14358&lt;=18,"LOW (1-18)","HIGH (19-36)")</f>
        <v>HIGH (19-36)</v>
      </c>
      <c r="G14358">
        <f>INT((D14358-1)/6)+1</f>
        <v>5</v>
      </c>
      <c r="H14358">
        <f>MOD(D14358-1,6)+1</f>
        <v>2</v>
      </c>
      <c r="I14358">
        <f>37-D14358</f>
        <v>11</v>
      </c>
      <c r="J14358">
        <f>ABS(D14358-D14359)</f>
        <v>5</v>
      </c>
    </row>
    <row r="14359">
      <c r="A14359">
        <v>13204</v>
      </c>
      <c r="B14359" t="str">
        <v>2014-08-12</v>
      </c>
      <c r="C14359" t="str">
        <v>Evening</v>
      </c>
      <c r="D14359">
        <v>21</v>
      </c>
      <c r="E14359" t="str">
        <f>IF(MOD(D14359,2)=0,"EVEN","ODD")</f>
        <v>ODD</v>
      </c>
      <c r="F14359" t="str">
        <f>IF(D14359&lt;=18,"LOW (1-18)","HIGH (19-36)")</f>
        <v>HIGH (19-36)</v>
      </c>
      <c r="G14359">
        <f>INT((D14359-1)/6)+1</f>
        <v>4</v>
      </c>
      <c r="H14359">
        <f>MOD(D14359-1,6)+1</f>
        <v>3</v>
      </c>
      <c r="I14359">
        <f>37-D14359</f>
        <v>16</v>
      </c>
      <c r="J14359">
        <f>ABS(D14359-D14360)</f>
        <v>1</v>
      </c>
    </row>
    <row r="14360">
      <c r="A14360">
        <v>13203</v>
      </c>
      <c r="B14360" t="str">
        <v>2014-08-12</v>
      </c>
      <c r="C14360" t="str">
        <v>Midday</v>
      </c>
      <c r="D14360">
        <v>22</v>
      </c>
      <c r="E14360" t="str">
        <f>IF(MOD(D14360,2)=0,"EVEN","ODD")</f>
        <v>EVEN</v>
      </c>
      <c r="F14360" t="str">
        <f>IF(D14360&lt;=18,"LOW (1-18)","HIGH (19-36)")</f>
        <v>HIGH (19-36)</v>
      </c>
      <c r="G14360">
        <f>INT((D14360-1)/6)+1</f>
        <v>4</v>
      </c>
      <c r="H14360">
        <f>MOD(D14360-1,6)+1</f>
        <v>4</v>
      </c>
      <c r="I14360">
        <f>37-D14360</f>
        <v>15</v>
      </c>
      <c r="J14360">
        <f>ABS(D14360-D14361)</f>
        <v>2</v>
      </c>
    </row>
    <row r="14361">
      <c r="A14361">
        <v>13202</v>
      </c>
      <c r="B14361" t="str">
        <v>2014-08-12</v>
      </c>
      <c r="C14361" t="str">
        <v>Morning</v>
      </c>
      <c r="D14361">
        <v>20</v>
      </c>
      <c r="E14361" t="str">
        <f>IF(MOD(D14361,2)=0,"EVEN","ODD")</f>
        <v>EVEN</v>
      </c>
      <c r="F14361" t="str">
        <f>IF(D14361&lt;=18,"LOW (1-18)","HIGH (19-36)")</f>
        <v>HIGH (19-36)</v>
      </c>
      <c r="G14361">
        <f>INT((D14361-1)/6)+1</f>
        <v>4</v>
      </c>
      <c r="H14361">
        <f>MOD(D14361-1,6)+1</f>
        <v>2</v>
      </c>
      <c r="I14361">
        <f>37-D14361</f>
        <v>17</v>
      </c>
      <c r="J14361">
        <f>ABS(D14361-D14362)</f>
        <v>15</v>
      </c>
    </row>
    <row r="14362">
      <c r="A14362">
        <v>13201</v>
      </c>
      <c r="B14362" t="str">
        <v>2014-08-11</v>
      </c>
      <c r="C14362" t="str">
        <v>Evening</v>
      </c>
      <c r="D14362">
        <v>5</v>
      </c>
      <c r="E14362" t="str">
        <f>IF(MOD(D14362,2)=0,"EVEN","ODD")</f>
        <v>ODD</v>
      </c>
      <c r="F14362" t="str">
        <f>IF(D14362&lt;=18,"LOW (1-18)","HIGH (19-36)")</f>
        <v>LOW (1-18)</v>
      </c>
      <c r="G14362">
        <f>INT((D14362-1)/6)+1</f>
        <v>1</v>
      </c>
      <c r="H14362">
        <f>MOD(D14362-1,6)+1</f>
        <v>5</v>
      </c>
      <c r="I14362">
        <f>37-D14362</f>
        <v>32</v>
      </c>
      <c r="J14362">
        <f>ABS(D14362-D14363)</f>
        <v>2</v>
      </c>
    </row>
    <row r="14363">
      <c r="A14363">
        <v>13200</v>
      </c>
      <c r="B14363" t="str">
        <v>2014-08-11</v>
      </c>
      <c r="C14363" t="str">
        <v>Midday</v>
      </c>
      <c r="D14363">
        <v>7</v>
      </c>
      <c r="E14363" t="str">
        <f>IF(MOD(D14363,2)=0,"EVEN","ODD")</f>
        <v>ODD</v>
      </c>
      <c r="F14363" t="str">
        <f>IF(D14363&lt;=18,"LOW (1-18)","HIGH (19-36)")</f>
        <v>LOW (1-18)</v>
      </c>
      <c r="G14363">
        <f>INT((D14363-1)/6)+1</f>
        <v>2</v>
      </c>
      <c r="H14363">
        <f>MOD(D14363-1,6)+1</f>
        <v>1</v>
      </c>
      <c r="I14363">
        <f>37-D14363</f>
        <v>30</v>
      </c>
      <c r="J14363">
        <f>ABS(D14363-D14364)</f>
        <v>18</v>
      </c>
    </row>
    <row r="14364">
      <c r="A14364">
        <v>13199</v>
      </c>
      <c r="B14364" t="str">
        <v>2014-08-11</v>
      </c>
      <c r="C14364" t="str">
        <v>Morning</v>
      </c>
      <c r="D14364">
        <v>25</v>
      </c>
      <c r="E14364" t="str">
        <f>IF(MOD(D14364,2)=0,"EVEN","ODD")</f>
        <v>ODD</v>
      </c>
      <c r="F14364" t="str">
        <f>IF(D14364&lt;=18,"LOW (1-18)","HIGH (19-36)")</f>
        <v>HIGH (19-36)</v>
      </c>
      <c r="G14364">
        <f>INT((D14364-1)/6)+1</f>
        <v>5</v>
      </c>
      <c r="H14364">
        <f>MOD(D14364-1,6)+1</f>
        <v>1</v>
      </c>
      <c r="I14364">
        <f>37-D14364</f>
        <v>12</v>
      </c>
      <c r="J14364">
        <f>ABS(D14364-D14365)</f>
        <v>8</v>
      </c>
    </row>
    <row r="14365">
      <c r="A14365">
        <v>13198</v>
      </c>
      <c r="B14365" t="str">
        <v>2014-08-09</v>
      </c>
      <c r="C14365" t="str">
        <v>Evening</v>
      </c>
      <c r="D14365">
        <v>17</v>
      </c>
      <c r="E14365" t="str">
        <f>IF(MOD(D14365,2)=0,"EVEN","ODD")</f>
        <v>ODD</v>
      </c>
      <c r="F14365" t="str">
        <f>IF(D14365&lt;=18,"LOW (1-18)","HIGH (19-36)")</f>
        <v>LOW (1-18)</v>
      </c>
      <c r="G14365">
        <f>INT((D14365-1)/6)+1</f>
        <v>3</v>
      </c>
      <c r="H14365">
        <f>MOD(D14365-1,6)+1</f>
        <v>5</v>
      </c>
      <c r="I14365">
        <f>37-D14365</f>
        <v>20</v>
      </c>
      <c r="J14365">
        <f>ABS(D14365-D14366)</f>
        <v>6</v>
      </c>
    </row>
    <row r="14366">
      <c r="A14366">
        <v>13197</v>
      </c>
      <c r="B14366" t="str">
        <v>2014-08-09</v>
      </c>
      <c r="C14366" t="str">
        <v>Midday</v>
      </c>
      <c r="D14366">
        <v>11</v>
      </c>
      <c r="E14366" t="str">
        <f>IF(MOD(D14366,2)=0,"EVEN","ODD")</f>
        <v>ODD</v>
      </c>
      <c r="F14366" t="str">
        <f>IF(D14366&lt;=18,"LOW (1-18)","HIGH (19-36)")</f>
        <v>LOW (1-18)</v>
      </c>
      <c r="G14366">
        <f>INT((D14366-1)/6)+1</f>
        <v>2</v>
      </c>
      <c r="H14366">
        <f>MOD(D14366-1,6)+1</f>
        <v>5</v>
      </c>
      <c r="I14366">
        <f>37-D14366</f>
        <v>26</v>
      </c>
      <c r="J14366">
        <f>ABS(D14366-D14367)</f>
        <v>25</v>
      </c>
    </row>
    <row r="14367">
      <c r="A14367">
        <v>13196</v>
      </c>
      <c r="B14367" t="str">
        <v>2014-08-09</v>
      </c>
      <c r="C14367" t="str">
        <v>Morning</v>
      </c>
      <c r="D14367">
        <v>36</v>
      </c>
      <c r="E14367" t="str">
        <f>IF(MOD(D14367,2)=0,"EVEN","ODD")</f>
        <v>EVEN</v>
      </c>
      <c r="F14367" t="str">
        <f>IF(D14367&lt;=18,"LOW (1-18)","HIGH (19-36)")</f>
        <v>HIGH (19-36)</v>
      </c>
      <c r="G14367">
        <f>INT((D14367-1)/6)+1</f>
        <v>6</v>
      </c>
      <c r="H14367">
        <f>MOD(D14367-1,6)+1</f>
        <v>6</v>
      </c>
      <c r="I14367">
        <f>37-D14367</f>
        <v>1</v>
      </c>
      <c r="J14367">
        <f>ABS(D14367-D14368)</f>
        <v>2</v>
      </c>
    </row>
    <row r="14368">
      <c r="A14368">
        <v>13195</v>
      </c>
      <c r="B14368" t="str">
        <v>2014-08-08</v>
      </c>
      <c r="C14368" t="str">
        <v>Evening</v>
      </c>
      <c r="D14368">
        <v>34</v>
      </c>
      <c r="E14368" t="str">
        <f>IF(MOD(D14368,2)=0,"EVEN","ODD")</f>
        <v>EVEN</v>
      </c>
      <c r="F14368" t="str">
        <f>IF(D14368&lt;=18,"LOW (1-18)","HIGH (19-36)")</f>
        <v>HIGH (19-36)</v>
      </c>
      <c r="G14368">
        <f>INT((D14368-1)/6)+1</f>
        <v>6</v>
      </c>
      <c r="H14368">
        <f>MOD(D14368-1,6)+1</f>
        <v>4</v>
      </c>
      <c r="I14368">
        <f>37-D14368</f>
        <v>3</v>
      </c>
      <c r="J14368">
        <f>ABS(D14368-D14369)</f>
        <v>22</v>
      </c>
    </row>
    <row r="14369">
      <c r="A14369">
        <v>13194</v>
      </c>
      <c r="B14369" t="str">
        <v>2014-08-08</v>
      </c>
      <c r="C14369" t="str">
        <v>Midday</v>
      </c>
      <c r="D14369">
        <v>12</v>
      </c>
      <c r="E14369" t="str">
        <f>IF(MOD(D14369,2)=0,"EVEN","ODD")</f>
        <v>EVEN</v>
      </c>
      <c r="F14369" t="str">
        <f>IF(D14369&lt;=18,"LOW (1-18)","HIGH (19-36)")</f>
        <v>LOW (1-18)</v>
      </c>
      <c r="G14369">
        <f>INT((D14369-1)/6)+1</f>
        <v>2</v>
      </c>
      <c r="H14369">
        <f>MOD(D14369-1,6)+1</f>
        <v>6</v>
      </c>
      <c r="I14369">
        <f>37-D14369</f>
        <v>25</v>
      </c>
      <c r="J14369">
        <f>ABS(D14369-D14370)</f>
        <v>4</v>
      </c>
    </row>
    <row r="14370">
      <c r="A14370">
        <v>13193</v>
      </c>
      <c r="B14370" t="str">
        <v>2014-08-08</v>
      </c>
      <c r="C14370" t="str">
        <v>Morning</v>
      </c>
      <c r="D14370">
        <v>16</v>
      </c>
      <c r="E14370" t="str">
        <f>IF(MOD(D14370,2)=0,"EVEN","ODD")</f>
        <v>EVEN</v>
      </c>
      <c r="F14370" t="str">
        <f>IF(D14370&lt;=18,"LOW (1-18)","HIGH (19-36)")</f>
        <v>LOW (1-18)</v>
      </c>
      <c r="G14370">
        <f>INT((D14370-1)/6)+1</f>
        <v>3</v>
      </c>
      <c r="H14370">
        <f>MOD(D14370-1,6)+1</f>
        <v>4</v>
      </c>
      <c r="I14370">
        <f>37-D14370</f>
        <v>21</v>
      </c>
      <c r="J14370">
        <f>ABS(D14370-D14371)</f>
        <v>2</v>
      </c>
    </row>
    <row r="14371">
      <c r="A14371">
        <v>13192</v>
      </c>
      <c r="B14371" t="str">
        <v>2014-08-07</v>
      </c>
      <c r="C14371" t="str">
        <v>Evening</v>
      </c>
      <c r="D14371">
        <v>14</v>
      </c>
      <c r="E14371" t="str">
        <f>IF(MOD(D14371,2)=0,"EVEN","ODD")</f>
        <v>EVEN</v>
      </c>
      <c r="F14371" t="str">
        <f>IF(D14371&lt;=18,"LOW (1-18)","HIGH (19-36)")</f>
        <v>LOW (1-18)</v>
      </c>
      <c r="G14371">
        <f>INT((D14371-1)/6)+1</f>
        <v>3</v>
      </c>
      <c r="H14371">
        <f>MOD(D14371-1,6)+1</f>
        <v>2</v>
      </c>
      <c r="I14371">
        <f>37-D14371</f>
        <v>23</v>
      </c>
      <c r="J14371">
        <f>ABS(D14371-D14372)</f>
        <v>3</v>
      </c>
    </row>
    <row r="14372">
      <c r="A14372">
        <v>13191</v>
      </c>
      <c r="B14372" t="str">
        <v>2014-08-07</v>
      </c>
      <c r="C14372" t="str">
        <v>Midday</v>
      </c>
      <c r="D14372">
        <v>11</v>
      </c>
      <c r="E14372" t="str">
        <f>IF(MOD(D14372,2)=0,"EVEN","ODD")</f>
        <v>ODD</v>
      </c>
      <c r="F14372" t="str">
        <f>IF(D14372&lt;=18,"LOW (1-18)","HIGH (19-36)")</f>
        <v>LOW (1-18)</v>
      </c>
      <c r="G14372">
        <f>INT((D14372-1)/6)+1</f>
        <v>2</v>
      </c>
      <c r="H14372">
        <f>MOD(D14372-1,6)+1</f>
        <v>5</v>
      </c>
      <c r="I14372">
        <f>37-D14372</f>
        <v>26</v>
      </c>
      <c r="J14372">
        <f>ABS(D14372-D14373)</f>
        <v>1</v>
      </c>
    </row>
    <row r="14373">
      <c r="A14373">
        <v>13190</v>
      </c>
      <c r="B14373" t="str">
        <v>2014-08-07</v>
      </c>
      <c r="C14373" t="str">
        <v>Morning</v>
      </c>
      <c r="D14373">
        <v>10</v>
      </c>
      <c r="E14373" t="str">
        <f>IF(MOD(D14373,2)=0,"EVEN","ODD")</f>
        <v>EVEN</v>
      </c>
      <c r="F14373" t="str">
        <f>IF(D14373&lt;=18,"LOW (1-18)","HIGH (19-36)")</f>
        <v>LOW (1-18)</v>
      </c>
      <c r="G14373">
        <f>INT((D14373-1)/6)+1</f>
        <v>2</v>
      </c>
      <c r="H14373">
        <f>MOD(D14373-1,6)+1</f>
        <v>4</v>
      </c>
      <c r="I14373">
        <f>37-D14373</f>
        <v>27</v>
      </c>
      <c r="J14373">
        <f>ABS(D14373-D14374)</f>
        <v>3</v>
      </c>
    </row>
    <row r="14374">
      <c r="A14374">
        <v>13189</v>
      </c>
      <c r="B14374" t="str">
        <v>2014-08-06</v>
      </c>
      <c r="C14374" t="str">
        <v>Evening</v>
      </c>
      <c r="D14374">
        <v>7</v>
      </c>
      <c r="E14374" t="str">
        <f>IF(MOD(D14374,2)=0,"EVEN","ODD")</f>
        <v>ODD</v>
      </c>
      <c r="F14374" t="str">
        <f>IF(D14374&lt;=18,"LOW (1-18)","HIGH (19-36)")</f>
        <v>LOW (1-18)</v>
      </c>
      <c r="G14374">
        <f>INT((D14374-1)/6)+1</f>
        <v>2</v>
      </c>
      <c r="H14374">
        <f>MOD(D14374-1,6)+1</f>
        <v>1</v>
      </c>
      <c r="I14374">
        <f>37-D14374</f>
        <v>30</v>
      </c>
      <c r="J14374">
        <f>ABS(D14374-D14375)</f>
        <v>23</v>
      </c>
    </row>
    <row r="14375">
      <c r="A14375">
        <v>13188</v>
      </c>
      <c r="B14375" t="str">
        <v>2014-08-06</v>
      </c>
      <c r="C14375" t="str">
        <v>Midday</v>
      </c>
      <c r="D14375">
        <v>30</v>
      </c>
      <c r="E14375" t="str">
        <f>IF(MOD(D14375,2)=0,"EVEN","ODD")</f>
        <v>EVEN</v>
      </c>
      <c r="F14375" t="str">
        <f>IF(D14375&lt;=18,"LOW (1-18)","HIGH (19-36)")</f>
        <v>HIGH (19-36)</v>
      </c>
      <c r="G14375">
        <f>INT((D14375-1)/6)+1</f>
        <v>5</v>
      </c>
      <c r="H14375">
        <f>MOD(D14375-1,6)+1</f>
        <v>6</v>
      </c>
      <c r="I14375">
        <f>37-D14375</f>
        <v>7</v>
      </c>
      <c r="J14375">
        <f>ABS(D14375-D14376)</f>
        <v>26</v>
      </c>
    </row>
    <row r="14376">
      <c r="A14376">
        <v>13187</v>
      </c>
      <c r="B14376" t="str">
        <v>2014-08-06</v>
      </c>
      <c r="C14376" t="str">
        <v>Morning</v>
      </c>
      <c r="D14376">
        <v>4</v>
      </c>
      <c r="E14376" t="str">
        <f>IF(MOD(D14376,2)=0,"EVEN","ODD")</f>
        <v>EVEN</v>
      </c>
      <c r="F14376" t="str">
        <f>IF(D14376&lt;=18,"LOW (1-18)","HIGH (19-36)")</f>
        <v>LOW (1-18)</v>
      </c>
      <c r="G14376">
        <f>INT((D14376-1)/6)+1</f>
        <v>1</v>
      </c>
      <c r="H14376">
        <f>MOD(D14376-1,6)+1</f>
        <v>4</v>
      </c>
      <c r="I14376">
        <f>37-D14376</f>
        <v>33</v>
      </c>
      <c r="J14376">
        <f>ABS(D14376-D14377)</f>
        <v>18</v>
      </c>
    </row>
    <row r="14377">
      <c r="A14377">
        <v>13186</v>
      </c>
      <c r="B14377" t="str">
        <v>2014-08-05</v>
      </c>
      <c r="C14377" t="str">
        <v>Evening</v>
      </c>
      <c r="D14377">
        <v>22</v>
      </c>
      <c r="E14377" t="str">
        <f>IF(MOD(D14377,2)=0,"EVEN","ODD")</f>
        <v>EVEN</v>
      </c>
      <c r="F14377" t="str">
        <f>IF(D14377&lt;=18,"LOW (1-18)","HIGH (19-36)")</f>
        <v>HIGH (19-36)</v>
      </c>
      <c r="G14377">
        <f>INT((D14377-1)/6)+1</f>
        <v>4</v>
      </c>
      <c r="H14377">
        <f>MOD(D14377-1,6)+1</f>
        <v>4</v>
      </c>
      <c r="I14377">
        <f>37-D14377</f>
        <v>15</v>
      </c>
      <c r="J14377">
        <f>ABS(D14377-D14378)</f>
        <v>7</v>
      </c>
    </row>
    <row r="14378">
      <c r="A14378">
        <v>13185</v>
      </c>
      <c r="B14378" t="str">
        <v>2014-08-05</v>
      </c>
      <c r="C14378" t="str">
        <v>Midday</v>
      </c>
      <c r="D14378">
        <v>15</v>
      </c>
      <c r="E14378" t="str">
        <f>IF(MOD(D14378,2)=0,"EVEN","ODD")</f>
        <v>ODD</v>
      </c>
      <c r="F14378" t="str">
        <f>IF(D14378&lt;=18,"LOW (1-18)","HIGH (19-36)")</f>
        <v>LOW (1-18)</v>
      </c>
      <c r="G14378">
        <f>INT((D14378-1)/6)+1</f>
        <v>3</v>
      </c>
      <c r="H14378">
        <f>MOD(D14378-1,6)+1</f>
        <v>3</v>
      </c>
      <c r="I14378">
        <f>37-D14378</f>
        <v>22</v>
      </c>
      <c r="J14378">
        <f>ABS(D14378-D14379)</f>
        <v>7</v>
      </c>
    </row>
    <row r="14379">
      <c r="A14379">
        <v>13184</v>
      </c>
      <c r="B14379" t="str">
        <v>2014-08-05</v>
      </c>
      <c r="C14379" t="str">
        <v>Morning</v>
      </c>
      <c r="D14379">
        <v>22</v>
      </c>
      <c r="E14379" t="str">
        <f>IF(MOD(D14379,2)=0,"EVEN","ODD")</f>
        <v>EVEN</v>
      </c>
      <c r="F14379" t="str">
        <f>IF(D14379&lt;=18,"LOW (1-18)","HIGH (19-36)")</f>
        <v>HIGH (19-36)</v>
      </c>
      <c r="G14379">
        <f>INT((D14379-1)/6)+1</f>
        <v>4</v>
      </c>
      <c r="H14379">
        <f>MOD(D14379-1,6)+1</f>
        <v>4</v>
      </c>
      <c r="I14379">
        <f>37-D14379</f>
        <v>15</v>
      </c>
      <c r="J14379">
        <f>ABS(D14379-D14380)</f>
        <v>12</v>
      </c>
    </row>
    <row r="14380">
      <c r="A14380">
        <v>13183</v>
      </c>
      <c r="B14380" t="str">
        <v>2014-08-04</v>
      </c>
      <c r="C14380" t="str">
        <v>Evening</v>
      </c>
      <c r="D14380">
        <v>34</v>
      </c>
      <c r="E14380" t="str">
        <f>IF(MOD(D14380,2)=0,"EVEN","ODD")</f>
        <v>EVEN</v>
      </c>
      <c r="F14380" t="str">
        <f>IF(D14380&lt;=18,"LOW (1-18)","HIGH (19-36)")</f>
        <v>HIGH (19-36)</v>
      </c>
      <c r="G14380">
        <f>INT((D14380-1)/6)+1</f>
        <v>6</v>
      </c>
      <c r="H14380">
        <f>MOD(D14380-1,6)+1</f>
        <v>4</v>
      </c>
      <c r="I14380">
        <f>37-D14380</f>
        <v>3</v>
      </c>
      <c r="J14380">
        <f>ABS(D14380-D14381)</f>
        <v>16</v>
      </c>
    </row>
    <row r="14381">
      <c r="A14381">
        <v>13182</v>
      </c>
      <c r="B14381" t="str">
        <v>2014-08-04</v>
      </c>
      <c r="C14381" t="str">
        <v>Midday</v>
      </c>
      <c r="D14381">
        <v>18</v>
      </c>
      <c r="E14381" t="str">
        <f>IF(MOD(D14381,2)=0,"EVEN","ODD")</f>
        <v>EVEN</v>
      </c>
      <c r="F14381" t="str">
        <f>IF(D14381&lt;=18,"LOW (1-18)","HIGH (19-36)")</f>
        <v>LOW (1-18)</v>
      </c>
      <c r="G14381">
        <f>INT((D14381-1)/6)+1</f>
        <v>3</v>
      </c>
      <c r="H14381">
        <f>MOD(D14381-1,6)+1</f>
        <v>6</v>
      </c>
      <c r="I14381">
        <f>37-D14381</f>
        <v>19</v>
      </c>
      <c r="J14381">
        <f>ABS(D14381-D14382)</f>
        <v>15</v>
      </c>
    </row>
    <row r="14382">
      <c r="A14382">
        <v>13181</v>
      </c>
      <c r="B14382" t="str">
        <v>2014-08-04</v>
      </c>
      <c r="C14382" t="str">
        <v>Morning</v>
      </c>
      <c r="D14382">
        <v>3</v>
      </c>
      <c r="E14382" t="str">
        <f>IF(MOD(D14382,2)=0,"EVEN","ODD")</f>
        <v>ODD</v>
      </c>
      <c r="F14382" t="str">
        <f>IF(D14382&lt;=18,"LOW (1-18)","HIGH (19-36)")</f>
        <v>LOW (1-18)</v>
      </c>
      <c r="G14382">
        <f>INT((D14382-1)/6)+1</f>
        <v>1</v>
      </c>
      <c r="H14382">
        <f>MOD(D14382-1,6)+1</f>
        <v>3</v>
      </c>
      <c r="I14382">
        <f>37-D14382</f>
        <v>34</v>
      </c>
      <c r="J14382">
        <f>ABS(D14382-D14383)</f>
        <v>24</v>
      </c>
    </row>
    <row r="14383">
      <c r="A14383">
        <v>13180</v>
      </c>
      <c r="B14383" t="str">
        <v>2014-08-02</v>
      </c>
      <c r="C14383" t="str">
        <v>Evening</v>
      </c>
      <c r="D14383">
        <v>27</v>
      </c>
      <c r="E14383" t="str">
        <f>IF(MOD(D14383,2)=0,"EVEN","ODD")</f>
        <v>ODD</v>
      </c>
      <c r="F14383" t="str">
        <f>IF(D14383&lt;=18,"LOW (1-18)","HIGH (19-36)")</f>
        <v>HIGH (19-36)</v>
      </c>
      <c r="G14383">
        <f>INT((D14383-1)/6)+1</f>
        <v>5</v>
      </c>
      <c r="H14383">
        <f>MOD(D14383-1,6)+1</f>
        <v>3</v>
      </c>
      <c r="I14383">
        <f>37-D14383</f>
        <v>10</v>
      </c>
      <c r="J14383">
        <f>ABS(D14383-D14384)</f>
        <v>1</v>
      </c>
    </row>
    <row r="14384">
      <c r="A14384">
        <v>13179</v>
      </c>
      <c r="B14384" t="str">
        <v>2014-08-02</v>
      </c>
      <c r="C14384" t="str">
        <v>Midday</v>
      </c>
      <c r="D14384">
        <v>28</v>
      </c>
      <c r="E14384" t="str">
        <f>IF(MOD(D14384,2)=0,"EVEN","ODD")</f>
        <v>EVEN</v>
      </c>
      <c r="F14384" t="str">
        <f>IF(D14384&lt;=18,"LOW (1-18)","HIGH (19-36)")</f>
        <v>HIGH (19-36)</v>
      </c>
      <c r="G14384">
        <f>INT((D14384-1)/6)+1</f>
        <v>5</v>
      </c>
      <c r="H14384">
        <f>MOD(D14384-1,6)+1</f>
        <v>4</v>
      </c>
      <c r="I14384">
        <f>37-D14384</f>
        <v>9</v>
      </c>
      <c r="J14384">
        <f>ABS(D14384-D14385)</f>
        <v>3</v>
      </c>
    </row>
    <row r="14385">
      <c r="A14385">
        <v>13178</v>
      </c>
      <c r="B14385" t="str">
        <v>2014-08-02</v>
      </c>
      <c r="C14385" t="str">
        <v>Morning</v>
      </c>
      <c r="D14385">
        <v>31</v>
      </c>
      <c r="E14385" t="str">
        <f>IF(MOD(D14385,2)=0,"EVEN","ODD")</f>
        <v>ODD</v>
      </c>
      <c r="F14385" t="str">
        <f>IF(D14385&lt;=18,"LOW (1-18)","HIGH (19-36)")</f>
        <v>HIGH (19-36)</v>
      </c>
      <c r="G14385">
        <f>INT((D14385-1)/6)+1</f>
        <v>6</v>
      </c>
      <c r="H14385">
        <f>MOD(D14385-1,6)+1</f>
        <v>1</v>
      </c>
      <c r="I14385">
        <f>37-D14385</f>
        <v>6</v>
      </c>
      <c r="J14385">
        <f>ABS(D14385-D14386)</f>
        <v>3</v>
      </c>
    </row>
    <row r="14386">
      <c r="A14386">
        <v>13177</v>
      </c>
      <c r="B14386" t="str">
        <v>2014-08-01</v>
      </c>
      <c r="C14386" t="str">
        <v>Evening</v>
      </c>
      <c r="D14386">
        <v>34</v>
      </c>
      <c r="E14386" t="str">
        <f>IF(MOD(D14386,2)=0,"EVEN","ODD")</f>
        <v>EVEN</v>
      </c>
      <c r="F14386" t="str">
        <f>IF(D14386&lt;=18,"LOW (1-18)","HIGH (19-36)")</f>
        <v>HIGH (19-36)</v>
      </c>
      <c r="G14386">
        <f>INT((D14386-1)/6)+1</f>
        <v>6</v>
      </c>
      <c r="H14386">
        <f>MOD(D14386-1,6)+1</f>
        <v>4</v>
      </c>
      <c r="I14386">
        <f>37-D14386</f>
        <v>3</v>
      </c>
      <c r="J14386">
        <f>ABS(D14386-D14387)</f>
        <v>6</v>
      </c>
    </row>
    <row r="14387">
      <c r="A14387">
        <v>13176</v>
      </c>
      <c r="B14387" t="str">
        <v>2014-08-01</v>
      </c>
      <c r="C14387" t="str">
        <v>Midday</v>
      </c>
      <c r="D14387">
        <v>28</v>
      </c>
      <c r="E14387" t="str">
        <f>IF(MOD(D14387,2)=0,"EVEN","ODD")</f>
        <v>EVEN</v>
      </c>
      <c r="F14387" t="str">
        <f>IF(D14387&lt;=18,"LOW (1-18)","HIGH (19-36)")</f>
        <v>HIGH (19-36)</v>
      </c>
      <c r="G14387">
        <f>INT((D14387-1)/6)+1</f>
        <v>5</v>
      </c>
      <c r="H14387">
        <f>MOD(D14387-1,6)+1</f>
        <v>4</v>
      </c>
      <c r="I14387">
        <f>37-D14387</f>
        <v>9</v>
      </c>
      <c r="J14387">
        <f>ABS(D14387-D14388)</f>
        <v>13</v>
      </c>
    </row>
    <row r="14388">
      <c r="A14388">
        <v>13175</v>
      </c>
      <c r="B14388" t="str">
        <v>2014-08-01</v>
      </c>
      <c r="C14388" t="str">
        <v>Morning</v>
      </c>
      <c r="D14388">
        <v>15</v>
      </c>
      <c r="E14388" t="str">
        <f>IF(MOD(D14388,2)=0,"EVEN","ODD")</f>
        <v>ODD</v>
      </c>
      <c r="F14388" t="str">
        <f>IF(D14388&lt;=18,"LOW (1-18)","HIGH (19-36)")</f>
        <v>LOW (1-18)</v>
      </c>
      <c r="G14388">
        <f>INT((D14388-1)/6)+1</f>
        <v>3</v>
      </c>
      <c r="H14388">
        <f>MOD(D14388-1,6)+1</f>
        <v>3</v>
      </c>
      <c r="I14388">
        <f>37-D14388</f>
        <v>22</v>
      </c>
      <c r="J14388">
        <f>ABS(D14388-D14389)</f>
        <v>3</v>
      </c>
    </row>
    <row r="14389">
      <c r="A14389">
        <v>13174</v>
      </c>
      <c r="B14389" t="str">
        <v>2014-07-31</v>
      </c>
      <c r="C14389" t="str">
        <v>Evening</v>
      </c>
      <c r="D14389">
        <v>18</v>
      </c>
      <c r="E14389" t="str">
        <f>IF(MOD(D14389,2)=0,"EVEN","ODD")</f>
        <v>EVEN</v>
      </c>
      <c r="F14389" t="str">
        <f>IF(D14389&lt;=18,"LOW (1-18)","HIGH (19-36)")</f>
        <v>LOW (1-18)</v>
      </c>
      <c r="G14389">
        <f>INT((D14389-1)/6)+1</f>
        <v>3</v>
      </c>
      <c r="H14389">
        <f>MOD(D14389-1,6)+1</f>
        <v>6</v>
      </c>
      <c r="I14389">
        <f>37-D14389</f>
        <v>19</v>
      </c>
      <c r="J14389">
        <f>ABS(D14389-D14390)</f>
        <v>0</v>
      </c>
    </row>
    <row r="14390">
      <c r="A14390">
        <v>13173</v>
      </c>
      <c r="B14390" t="str">
        <v>2014-07-31</v>
      </c>
      <c r="C14390" t="str">
        <v>Midday</v>
      </c>
      <c r="D14390">
        <v>18</v>
      </c>
      <c r="E14390" t="str">
        <f>IF(MOD(D14390,2)=0,"EVEN","ODD")</f>
        <v>EVEN</v>
      </c>
      <c r="F14390" t="str">
        <f>IF(D14390&lt;=18,"LOW (1-18)","HIGH (19-36)")</f>
        <v>LOW (1-18)</v>
      </c>
      <c r="G14390">
        <f>INT((D14390-1)/6)+1</f>
        <v>3</v>
      </c>
      <c r="H14390">
        <f>MOD(D14390-1,6)+1</f>
        <v>6</v>
      </c>
      <c r="I14390">
        <f>37-D14390</f>
        <v>19</v>
      </c>
      <c r="J14390">
        <f>ABS(D14390-D14391)</f>
        <v>4</v>
      </c>
    </row>
    <row r="14391">
      <c r="A14391">
        <v>13172</v>
      </c>
      <c r="B14391" t="str">
        <v>2014-07-31</v>
      </c>
      <c r="C14391" t="str">
        <v>Morning</v>
      </c>
      <c r="D14391">
        <v>22</v>
      </c>
      <c r="E14391" t="str">
        <f>IF(MOD(D14391,2)=0,"EVEN","ODD")</f>
        <v>EVEN</v>
      </c>
      <c r="F14391" t="str">
        <f>IF(D14391&lt;=18,"LOW (1-18)","HIGH (19-36)")</f>
        <v>HIGH (19-36)</v>
      </c>
      <c r="G14391">
        <f>INT((D14391-1)/6)+1</f>
        <v>4</v>
      </c>
      <c r="H14391">
        <f>MOD(D14391-1,6)+1</f>
        <v>4</v>
      </c>
      <c r="I14391">
        <f>37-D14391</f>
        <v>15</v>
      </c>
      <c r="J14391">
        <f>ABS(D14391-D14392)</f>
        <v>9</v>
      </c>
    </row>
    <row r="14392">
      <c r="A14392">
        <v>13171</v>
      </c>
      <c r="B14392" t="str">
        <v>2014-07-30</v>
      </c>
      <c r="C14392" t="str">
        <v>Evening</v>
      </c>
      <c r="D14392">
        <v>31</v>
      </c>
      <c r="E14392" t="str">
        <f>IF(MOD(D14392,2)=0,"EVEN","ODD")</f>
        <v>ODD</v>
      </c>
      <c r="F14392" t="str">
        <f>IF(D14392&lt;=18,"LOW (1-18)","HIGH (19-36)")</f>
        <v>HIGH (19-36)</v>
      </c>
      <c r="G14392">
        <f>INT((D14392-1)/6)+1</f>
        <v>6</v>
      </c>
      <c r="H14392">
        <f>MOD(D14392-1,6)+1</f>
        <v>1</v>
      </c>
      <c r="I14392">
        <f>37-D14392</f>
        <v>6</v>
      </c>
      <c r="J14392">
        <f>ABS(D14392-D14393)</f>
        <v>6</v>
      </c>
    </row>
    <row r="14393">
      <c r="A14393">
        <v>13170</v>
      </c>
      <c r="B14393" t="str">
        <v>2014-07-30</v>
      </c>
      <c r="C14393" t="str">
        <v>Midday</v>
      </c>
      <c r="D14393">
        <v>25</v>
      </c>
      <c r="E14393" t="str">
        <f>IF(MOD(D14393,2)=0,"EVEN","ODD")</f>
        <v>ODD</v>
      </c>
      <c r="F14393" t="str">
        <f>IF(D14393&lt;=18,"LOW (1-18)","HIGH (19-36)")</f>
        <v>HIGH (19-36)</v>
      </c>
      <c r="G14393">
        <f>INT((D14393-1)/6)+1</f>
        <v>5</v>
      </c>
      <c r="H14393">
        <f>MOD(D14393-1,6)+1</f>
        <v>1</v>
      </c>
      <c r="I14393">
        <f>37-D14393</f>
        <v>12</v>
      </c>
      <c r="J14393">
        <f>ABS(D14393-D14394)</f>
        <v>4</v>
      </c>
    </row>
    <row r="14394">
      <c r="A14394">
        <v>13169</v>
      </c>
      <c r="B14394" t="str">
        <v>2014-07-30</v>
      </c>
      <c r="C14394" t="str">
        <v>Morning</v>
      </c>
      <c r="D14394">
        <v>29</v>
      </c>
      <c r="E14394" t="str">
        <f>IF(MOD(D14394,2)=0,"EVEN","ODD")</f>
        <v>ODD</v>
      </c>
      <c r="F14394" t="str">
        <f>IF(D14394&lt;=18,"LOW (1-18)","HIGH (19-36)")</f>
        <v>HIGH (19-36)</v>
      </c>
      <c r="G14394">
        <f>INT((D14394-1)/6)+1</f>
        <v>5</v>
      </c>
      <c r="H14394">
        <f>MOD(D14394-1,6)+1</f>
        <v>5</v>
      </c>
      <c r="I14394">
        <f>37-D14394</f>
        <v>8</v>
      </c>
      <c r="J14394">
        <f>ABS(D14394-D14395)</f>
        <v>3</v>
      </c>
    </row>
    <row r="14395">
      <c r="A14395">
        <v>13168</v>
      </c>
      <c r="B14395" t="str">
        <v>2014-07-28</v>
      </c>
      <c r="C14395" t="str">
        <v>Evening</v>
      </c>
      <c r="D14395">
        <v>26</v>
      </c>
      <c r="E14395" t="str">
        <f>IF(MOD(D14395,2)=0,"EVEN","ODD")</f>
        <v>EVEN</v>
      </c>
      <c r="F14395" t="str">
        <f>IF(D14395&lt;=18,"LOW (1-18)","HIGH (19-36)")</f>
        <v>HIGH (19-36)</v>
      </c>
      <c r="G14395">
        <f>INT((D14395-1)/6)+1</f>
        <v>5</v>
      </c>
      <c r="H14395">
        <f>MOD(D14395-1,6)+1</f>
        <v>2</v>
      </c>
      <c r="I14395">
        <f>37-D14395</f>
        <v>11</v>
      </c>
      <c r="J14395">
        <f>ABS(D14395-D14396)</f>
        <v>3</v>
      </c>
    </row>
    <row r="14396">
      <c r="A14396">
        <v>13167</v>
      </c>
      <c r="B14396" t="str">
        <v>2014-07-28</v>
      </c>
      <c r="C14396" t="str">
        <v>Midday</v>
      </c>
      <c r="D14396">
        <v>23</v>
      </c>
      <c r="E14396" t="str">
        <f>IF(MOD(D14396,2)=0,"EVEN","ODD")</f>
        <v>ODD</v>
      </c>
      <c r="F14396" t="str">
        <f>IF(D14396&lt;=18,"LOW (1-18)","HIGH (19-36)")</f>
        <v>HIGH (19-36)</v>
      </c>
      <c r="G14396">
        <f>INT((D14396-1)/6)+1</f>
        <v>4</v>
      </c>
      <c r="H14396">
        <f>MOD(D14396-1,6)+1</f>
        <v>5</v>
      </c>
      <c r="I14396">
        <f>37-D14396</f>
        <v>14</v>
      </c>
      <c r="J14396">
        <f>ABS(D14396-D14397)</f>
        <v>15</v>
      </c>
    </row>
    <row r="14397">
      <c r="A14397">
        <v>13166</v>
      </c>
      <c r="B14397" t="str">
        <v>2014-07-28</v>
      </c>
      <c r="C14397" t="str">
        <v>Morning</v>
      </c>
      <c r="D14397">
        <v>8</v>
      </c>
      <c r="E14397" t="str">
        <f>IF(MOD(D14397,2)=0,"EVEN","ODD")</f>
        <v>EVEN</v>
      </c>
      <c r="F14397" t="str">
        <f>IF(D14397&lt;=18,"LOW (1-18)","HIGH (19-36)")</f>
        <v>LOW (1-18)</v>
      </c>
      <c r="G14397">
        <f>INT((D14397-1)/6)+1</f>
        <v>2</v>
      </c>
      <c r="H14397">
        <f>MOD(D14397-1,6)+1</f>
        <v>2</v>
      </c>
      <c r="I14397">
        <f>37-D14397</f>
        <v>29</v>
      </c>
      <c r="J14397">
        <f>ABS(D14397-D14398)</f>
        <v>13</v>
      </c>
    </row>
    <row r="14398">
      <c r="A14398">
        <v>13165</v>
      </c>
      <c r="B14398" t="str">
        <v>2014-07-26</v>
      </c>
      <c r="C14398" t="str">
        <v>Evening</v>
      </c>
      <c r="D14398">
        <v>21</v>
      </c>
      <c r="E14398" t="str">
        <f>IF(MOD(D14398,2)=0,"EVEN","ODD")</f>
        <v>ODD</v>
      </c>
      <c r="F14398" t="str">
        <f>IF(D14398&lt;=18,"LOW (1-18)","HIGH (19-36)")</f>
        <v>HIGH (19-36)</v>
      </c>
      <c r="G14398">
        <f>INT((D14398-1)/6)+1</f>
        <v>4</v>
      </c>
      <c r="H14398">
        <f>MOD(D14398-1,6)+1</f>
        <v>3</v>
      </c>
      <c r="I14398">
        <f>37-D14398</f>
        <v>16</v>
      </c>
      <c r="J14398">
        <f>ABS(D14398-D14399)</f>
        <v>7</v>
      </c>
    </row>
    <row r="14399">
      <c r="A14399">
        <v>13164</v>
      </c>
      <c r="B14399" t="str">
        <v>2014-07-26</v>
      </c>
      <c r="C14399" t="str">
        <v>Midday</v>
      </c>
      <c r="D14399">
        <v>14</v>
      </c>
      <c r="E14399" t="str">
        <f>IF(MOD(D14399,2)=0,"EVEN","ODD")</f>
        <v>EVEN</v>
      </c>
      <c r="F14399" t="str">
        <f>IF(D14399&lt;=18,"LOW (1-18)","HIGH (19-36)")</f>
        <v>LOW (1-18)</v>
      </c>
      <c r="G14399">
        <f>INT((D14399-1)/6)+1</f>
        <v>3</v>
      </c>
      <c r="H14399">
        <f>MOD(D14399-1,6)+1</f>
        <v>2</v>
      </c>
      <c r="I14399">
        <f>37-D14399</f>
        <v>23</v>
      </c>
      <c r="J14399">
        <f>ABS(D14399-D14400)</f>
        <v>1</v>
      </c>
    </row>
    <row r="14400">
      <c r="A14400">
        <v>13163</v>
      </c>
      <c r="B14400" t="str">
        <v>2014-07-26</v>
      </c>
      <c r="C14400" t="str">
        <v>Morning</v>
      </c>
      <c r="D14400">
        <v>13</v>
      </c>
      <c r="E14400" t="str">
        <f>IF(MOD(D14400,2)=0,"EVEN","ODD")</f>
        <v>ODD</v>
      </c>
      <c r="F14400" t="str">
        <f>IF(D14400&lt;=18,"LOW (1-18)","HIGH (19-36)")</f>
        <v>LOW (1-18)</v>
      </c>
      <c r="G14400">
        <f>INT((D14400-1)/6)+1</f>
        <v>3</v>
      </c>
      <c r="H14400">
        <f>MOD(D14400-1,6)+1</f>
        <v>1</v>
      </c>
      <c r="I14400">
        <f>37-D14400</f>
        <v>24</v>
      </c>
      <c r="J14400">
        <f>ABS(D14400-D14401)</f>
        <v>0</v>
      </c>
    </row>
    <row r="14401">
      <c r="A14401">
        <v>13162</v>
      </c>
      <c r="B14401" t="str">
        <v>2014-07-25</v>
      </c>
      <c r="C14401" t="str">
        <v>Evening</v>
      </c>
      <c r="D14401">
        <v>13</v>
      </c>
      <c r="E14401" t="str">
        <f>IF(MOD(D14401,2)=0,"EVEN","ODD")</f>
        <v>ODD</v>
      </c>
      <c r="F14401" t="str">
        <f>IF(D14401&lt;=18,"LOW (1-18)","HIGH (19-36)")</f>
        <v>LOW (1-18)</v>
      </c>
      <c r="G14401">
        <f>INT((D14401-1)/6)+1</f>
        <v>3</v>
      </c>
      <c r="H14401">
        <f>MOD(D14401-1,6)+1</f>
        <v>1</v>
      </c>
      <c r="I14401">
        <f>37-D14401</f>
        <v>24</v>
      </c>
      <c r="J14401">
        <f>ABS(D14401-D14402)</f>
        <v>15</v>
      </c>
    </row>
    <row r="14402">
      <c r="A14402">
        <v>13161</v>
      </c>
      <c r="B14402" t="str">
        <v>2014-07-25</v>
      </c>
      <c r="C14402" t="str">
        <v>Midday</v>
      </c>
      <c r="D14402">
        <v>28</v>
      </c>
      <c r="E14402" t="str">
        <f>IF(MOD(D14402,2)=0,"EVEN","ODD")</f>
        <v>EVEN</v>
      </c>
      <c r="F14402" t="str">
        <f>IF(D14402&lt;=18,"LOW (1-18)","HIGH (19-36)")</f>
        <v>HIGH (19-36)</v>
      </c>
      <c r="G14402">
        <f>INT((D14402-1)/6)+1</f>
        <v>5</v>
      </c>
      <c r="H14402">
        <f>MOD(D14402-1,6)+1</f>
        <v>4</v>
      </c>
      <c r="I14402">
        <f>37-D14402</f>
        <v>9</v>
      </c>
      <c r="J14402">
        <f>ABS(D14402-D14403)</f>
        <v>24</v>
      </c>
    </row>
    <row r="14403">
      <c r="A14403">
        <v>13160</v>
      </c>
      <c r="B14403" t="str">
        <v>2014-07-25</v>
      </c>
      <c r="C14403" t="str">
        <v>Morning</v>
      </c>
      <c r="D14403">
        <v>4</v>
      </c>
      <c r="E14403" t="str">
        <f>IF(MOD(D14403,2)=0,"EVEN","ODD")</f>
        <v>EVEN</v>
      </c>
      <c r="F14403" t="str">
        <f>IF(D14403&lt;=18,"LOW (1-18)","HIGH (19-36)")</f>
        <v>LOW (1-18)</v>
      </c>
      <c r="G14403">
        <f>INT((D14403-1)/6)+1</f>
        <v>1</v>
      </c>
      <c r="H14403">
        <f>MOD(D14403-1,6)+1</f>
        <v>4</v>
      </c>
      <c r="I14403">
        <f>37-D14403</f>
        <v>33</v>
      </c>
      <c r="J14403">
        <f>ABS(D14403-D14404)</f>
        <v>3</v>
      </c>
    </row>
    <row r="14404">
      <c r="A14404">
        <v>13159</v>
      </c>
      <c r="B14404" t="str">
        <v>2014-07-24</v>
      </c>
      <c r="C14404" t="str">
        <v>Evening</v>
      </c>
      <c r="D14404">
        <v>7</v>
      </c>
      <c r="E14404" t="str">
        <f>IF(MOD(D14404,2)=0,"EVEN","ODD")</f>
        <v>ODD</v>
      </c>
      <c r="F14404" t="str">
        <f>IF(D14404&lt;=18,"LOW (1-18)","HIGH (19-36)")</f>
        <v>LOW (1-18)</v>
      </c>
      <c r="G14404">
        <f>INT((D14404-1)/6)+1</f>
        <v>2</v>
      </c>
      <c r="H14404">
        <f>MOD(D14404-1,6)+1</f>
        <v>1</v>
      </c>
      <c r="I14404">
        <f>37-D14404</f>
        <v>30</v>
      </c>
      <c r="J14404">
        <f>ABS(D14404-D14405)</f>
        <v>20</v>
      </c>
    </row>
    <row r="14405">
      <c r="A14405">
        <v>13158</v>
      </c>
      <c r="B14405" t="str">
        <v>2014-07-24</v>
      </c>
      <c r="C14405" t="str">
        <v>Midday</v>
      </c>
      <c r="D14405">
        <v>27</v>
      </c>
      <c r="E14405" t="str">
        <f>IF(MOD(D14405,2)=0,"EVEN","ODD")</f>
        <v>ODD</v>
      </c>
      <c r="F14405" t="str">
        <f>IF(D14405&lt;=18,"LOW (1-18)","HIGH (19-36)")</f>
        <v>HIGH (19-36)</v>
      </c>
      <c r="G14405">
        <f>INT((D14405-1)/6)+1</f>
        <v>5</v>
      </c>
      <c r="H14405">
        <f>MOD(D14405-1,6)+1</f>
        <v>3</v>
      </c>
      <c r="I14405">
        <f>37-D14405</f>
        <v>10</v>
      </c>
      <c r="J14405">
        <f>ABS(D14405-D14406)</f>
        <v>4</v>
      </c>
    </row>
    <row r="14406">
      <c r="A14406">
        <v>13157</v>
      </c>
      <c r="B14406" t="str">
        <v>2014-07-24</v>
      </c>
      <c r="C14406" t="str">
        <v>Morning</v>
      </c>
      <c r="D14406">
        <v>23</v>
      </c>
      <c r="E14406" t="str">
        <f>IF(MOD(D14406,2)=0,"EVEN","ODD")</f>
        <v>ODD</v>
      </c>
      <c r="F14406" t="str">
        <f>IF(D14406&lt;=18,"LOW (1-18)","HIGH (19-36)")</f>
        <v>HIGH (19-36)</v>
      </c>
      <c r="G14406">
        <f>INT((D14406-1)/6)+1</f>
        <v>4</v>
      </c>
      <c r="H14406">
        <f>MOD(D14406-1,6)+1</f>
        <v>5</v>
      </c>
      <c r="I14406">
        <f>37-D14406</f>
        <v>14</v>
      </c>
      <c r="J14406">
        <f>ABS(D14406-D14407)</f>
        <v>3</v>
      </c>
    </row>
    <row r="14407">
      <c r="A14407">
        <v>13156</v>
      </c>
      <c r="B14407" t="str">
        <v>2014-07-23</v>
      </c>
      <c r="C14407" t="str">
        <v>Evening</v>
      </c>
      <c r="D14407">
        <v>26</v>
      </c>
      <c r="E14407" t="str">
        <f>IF(MOD(D14407,2)=0,"EVEN","ODD")</f>
        <v>EVEN</v>
      </c>
      <c r="F14407" t="str">
        <f>IF(D14407&lt;=18,"LOW (1-18)","HIGH (19-36)")</f>
        <v>HIGH (19-36)</v>
      </c>
      <c r="G14407">
        <f>INT((D14407-1)/6)+1</f>
        <v>5</v>
      </c>
      <c r="H14407">
        <f>MOD(D14407-1,6)+1</f>
        <v>2</v>
      </c>
      <c r="I14407">
        <f>37-D14407</f>
        <v>11</v>
      </c>
      <c r="J14407">
        <f>ABS(D14407-D14408)</f>
        <v>19</v>
      </c>
    </row>
    <row r="14408">
      <c r="A14408">
        <v>13155</v>
      </c>
      <c r="B14408" t="str">
        <v>2014-07-23</v>
      </c>
      <c r="C14408" t="str">
        <v>Midday</v>
      </c>
      <c r="D14408">
        <v>7</v>
      </c>
      <c r="E14408" t="str">
        <f>IF(MOD(D14408,2)=0,"EVEN","ODD")</f>
        <v>ODD</v>
      </c>
      <c r="F14408" t="str">
        <f>IF(D14408&lt;=18,"LOW (1-18)","HIGH (19-36)")</f>
        <v>LOW (1-18)</v>
      </c>
      <c r="G14408">
        <f>INT((D14408-1)/6)+1</f>
        <v>2</v>
      </c>
      <c r="H14408">
        <f>MOD(D14408-1,6)+1</f>
        <v>1</v>
      </c>
      <c r="I14408">
        <f>37-D14408</f>
        <v>30</v>
      </c>
      <c r="J14408">
        <f>ABS(D14408-D14409)</f>
        <v>6</v>
      </c>
    </row>
    <row r="14409">
      <c r="A14409">
        <v>13154</v>
      </c>
      <c r="B14409" t="str">
        <v>2014-07-23</v>
      </c>
      <c r="C14409" t="str">
        <v>Morning</v>
      </c>
      <c r="D14409">
        <v>13</v>
      </c>
      <c r="E14409" t="str">
        <f>IF(MOD(D14409,2)=0,"EVEN","ODD")</f>
        <v>ODD</v>
      </c>
      <c r="F14409" t="str">
        <f>IF(D14409&lt;=18,"LOW (1-18)","HIGH (19-36)")</f>
        <v>LOW (1-18)</v>
      </c>
      <c r="G14409">
        <f>INT((D14409-1)/6)+1</f>
        <v>3</v>
      </c>
      <c r="H14409">
        <f>MOD(D14409-1,6)+1</f>
        <v>1</v>
      </c>
      <c r="I14409">
        <f>37-D14409</f>
        <v>24</v>
      </c>
      <c r="J14409">
        <f>ABS(D14409-D14410)</f>
        <v>12</v>
      </c>
    </row>
    <row r="14410">
      <c r="A14410">
        <v>13153</v>
      </c>
      <c r="B14410" t="str">
        <v>2014-07-22</v>
      </c>
      <c r="C14410" t="str">
        <v>Evening</v>
      </c>
      <c r="D14410">
        <v>25</v>
      </c>
      <c r="E14410" t="str">
        <f>IF(MOD(D14410,2)=0,"EVEN","ODD")</f>
        <v>ODD</v>
      </c>
      <c r="F14410" t="str">
        <f>IF(D14410&lt;=18,"LOW (1-18)","HIGH (19-36)")</f>
        <v>HIGH (19-36)</v>
      </c>
      <c r="G14410">
        <f>INT((D14410-1)/6)+1</f>
        <v>5</v>
      </c>
      <c r="H14410">
        <f>MOD(D14410-1,6)+1</f>
        <v>1</v>
      </c>
      <c r="I14410">
        <f>37-D14410</f>
        <v>12</v>
      </c>
      <c r="J14410">
        <f>ABS(D14410-D14411)</f>
        <v>14</v>
      </c>
    </row>
    <row r="14411">
      <c r="A14411">
        <v>13152</v>
      </c>
      <c r="B14411" t="str">
        <v>2014-07-22</v>
      </c>
      <c r="C14411" t="str">
        <v>Midday</v>
      </c>
      <c r="D14411">
        <v>11</v>
      </c>
      <c r="E14411" t="str">
        <f>IF(MOD(D14411,2)=0,"EVEN","ODD")</f>
        <v>ODD</v>
      </c>
      <c r="F14411" t="str">
        <f>IF(D14411&lt;=18,"LOW (1-18)","HIGH (19-36)")</f>
        <v>LOW (1-18)</v>
      </c>
      <c r="G14411">
        <f>INT((D14411-1)/6)+1</f>
        <v>2</v>
      </c>
      <c r="H14411">
        <f>MOD(D14411-1,6)+1</f>
        <v>5</v>
      </c>
      <c r="I14411">
        <f>37-D14411</f>
        <v>26</v>
      </c>
      <c r="J14411">
        <f>ABS(D14411-D14412)</f>
        <v>19</v>
      </c>
    </row>
    <row r="14412">
      <c r="A14412">
        <v>13151</v>
      </c>
      <c r="B14412" t="str">
        <v>2014-07-22</v>
      </c>
      <c r="C14412" t="str">
        <v>Morning</v>
      </c>
      <c r="D14412">
        <v>30</v>
      </c>
      <c r="E14412" t="str">
        <f>IF(MOD(D14412,2)=0,"EVEN","ODD")</f>
        <v>EVEN</v>
      </c>
      <c r="F14412" t="str">
        <f>IF(D14412&lt;=18,"LOW (1-18)","HIGH (19-36)")</f>
        <v>HIGH (19-36)</v>
      </c>
      <c r="G14412">
        <f>INT((D14412-1)/6)+1</f>
        <v>5</v>
      </c>
      <c r="H14412">
        <f>MOD(D14412-1,6)+1</f>
        <v>6</v>
      </c>
      <c r="I14412">
        <f>37-D14412</f>
        <v>7</v>
      </c>
      <c r="J14412">
        <f>ABS(D14412-D14413)</f>
        <v>2</v>
      </c>
    </row>
    <row r="14413">
      <c r="A14413">
        <v>13150</v>
      </c>
      <c r="B14413" t="str">
        <v>2014-07-21</v>
      </c>
      <c r="C14413" t="str">
        <v>Evening</v>
      </c>
      <c r="D14413">
        <v>32</v>
      </c>
      <c r="E14413" t="str">
        <f>IF(MOD(D14413,2)=0,"EVEN","ODD")</f>
        <v>EVEN</v>
      </c>
      <c r="F14413" t="str">
        <f>IF(D14413&lt;=18,"LOW (1-18)","HIGH (19-36)")</f>
        <v>HIGH (19-36)</v>
      </c>
      <c r="G14413">
        <f>INT((D14413-1)/6)+1</f>
        <v>6</v>
      </c>
      <c r="H14413">
        <f>MOD(D14413-1,6)+1</f>
        <v>2</v>
      </c>
      <c r="I14413">
        <f>37-D14413</f>
        <v>5</v>
      </c>
      <c r="J14413">
        <f>ABS(D14413-D14414)</f>
        <v>31</v>
      </c>
    </row>
    <row r="14414">
      <c r="A14414">
        <v>13149</v>
      </c>
      <c r="B14414" t="str">
        <v>2014-07-21</v>
      </c>
      <c r="C14414" t="str">
        <v>Midday</v>
      </c>
      <c r="D14414">
        <v>1</v>
      </c>
      <c r="E14414" t="str">
        <f>IF(MOD(D14414,2)=0,"EVEN","ODD")</f>
        <v>ODD</v>
      </c>
      <c r="F14414" t="str">
        <f>IF(D14414&lt;=18,"LOW (1-18)","HIGH (19-36)")</f>
        <v>LOW (1-18)</v>
      </c>
      <c r="G14414">
        <f>INT((D14414-1)/6)+1</f>
        <v>1</v>
      </c>
      <c r="H14414">
        <f>MOD(D14414-1,6)+1</f>
        <v>1</v>
      </c>
      <c r="I14414">
        <f>37-D14414</f>
        <v>36</v>
      </c>
      <c r="J14414">
        <f>ABS(D14414-D14415)</f>
        <v>11</v>
      </c>
    </row>
    <row r="14415">
      <c r="A14415">
        <v>13148</v>
      </c>
      <c r="B14415" t="str">
        <v>2014-07-21</v>
      </c>
      <c r="C14415" t="str">
        <v>Morning</v>
      </c>
      <c r="D14415">
        <v>12</v>
      </c>
      <c r="E14415" t="str">
        <f>IF(MOD(D14415,2)=0,"EVEN","ODD")</f>
        <v>EVEN</v>
      </c>
      <c r="F14415" t="str">
        <f>IF(D14415&lt;=18,"LOW (1-18)","HIGH (19-36)")</f>
        <v>LOW (1-18)</v>
      </c>
      <c r="G14415">
        <f>INT((D14415-1)/6)+1</f>
        <v>2</v>
      </c>
      <c r="H14415">
        <f>MOD(D14415-1,6)+1</f>
        <v>6</v>
      </c>
      <c r="I14415">
        <f>37-D14415</f>
        <v>25</v>
      </c>
      <c r="J14415">
        <f>ABS(D14415-D14416)</f>
        <v>3</v>
      </c>
    </row>
    <row r="14416">
      <c r="A14416">
        <v>13147</v>
      </c>
      <c r="B14416" t="str">
        <v>2014-07-19</v>
      </c>
      <c r="C14416" t="str">
        <v>Evening</v>
      </c>
      <c r="D14416">
        <v>9</v>
      </c>
      <c r="E14416" t="str">
        <f>IF(MOD(D14416,2)=0,"EVEN","ODD")</f>
        <v>ODD</v>
      </c>
      <c r="F14416" t="str">
        <f>IF(D14416&lt;=18,"LOW (1-18)","HIGH (19-36)")</f>
        <v>LOW (1-18)</v>
      </c>
      <c r="G14416">
        <f>INT((D14416-1)/6)+1</f>
        <v>2</v>
      </c>
      <c r="H14416">
        <f>MOD(D14416-1,6)+1</f>
        <v>3</v>
      </c>
      <c r="I14416">
        <f>37-D14416</f>
        <v>28</v>
      </c>
      <c r="J14416">
        <f>ABS(D14416-D14417)</f>
        <v>22</v>
      </c>
    </row>
    <row r="14417">
      <c r="A14417">
        <v>13146</v>
      </c>
      <c r="B14417" t="str">
        <v>2014-07-19</v>
      </c>
      <c r="C14417" t="str">
        <v>Midday</v>
      </c>
      <c r="D14417">
        <v>31</v>
      </c>
      <c r="E14417" t="str">
        <f>IF(MOD(D14417,2)=0,"EVEN","ODD")</f>
        <v>ODD</v>
      </c>
      <c r="F14417" t="str">
        <f>IF(D14417&lt;=18,"LOW (1-18)","HIGH (19-36)")</f>
        <v>HIGH (19-36)</v>
      </c>
      <c r="G14417">
        <f>INT((D14417-1)/6)+1</f>
        <v>6</v>
      </c>
      <c r="H14417">
        <f>MOD(D14417-1,6)+1</f>
        <v>1</v>
      </c>
      <c r="I14417">
        <f>37-D14417</f>
        <v>6</v>
      </c>
      <c r="J14417">
        <f>ABS(D14417-D14418)</f>
        <v>4</v>
      </c>
    </row>
    <row r="14418">
      <c r="A14418">
        <v>13145</v>
      </c>
      <c r="B14418" t="str">
        <v>2014-07-19</v>
      </c>
      <c r="C14418" t="str">
        <v>Morning</v>
      </c>
      <c r="D14418">
        <v>27</v>
      </c>
      <c r="E14418" t="str">
        <f>IF(MOD(D14418,2)=0,"EVEN","ODD")</f>
        <v>ODD</v>
      </c>
      <c r="F14418" t="str">
        <f>IF(D14418&lt;=18,"LOW (1-18)","HIGH (19-36)")</f>
        <v>HIGH (19-36)</v>
      </c>
      <c r="G14418">
        <f>INT((D14418-1)/6)+1</f>
        <v>5</v>
      </c>
      <c r="H14418">
        <f>MOD(D14418-1,6)+1</f>
        <v>3</v>
      </c>
      <c r="I14418">
        <f>37-D14418</f>
        <v>10</v>
      </c>
      <c r="J14418">
        <f>ABS(D14418-D14419)</f>
        <v>22</v>
      </c>
    </row>
    <row r="14419">
      <c r="A14419">
        <v>13144</v>
      </c>
      <c r="B14419" t="str">
        <v>2014-07-18</v>
      </c>
      <c r="C14419" t="str">
        <v>Evening</v>
      </c>
      <c r="D14419">
        <v>5</v>
      </c>
      <c r="E14419" t="str">
        <f>IF(MOD(D14419,2)=0,"EVEN","ODD")</f>
        <v>ODD</v>
      </c>
      <c r="F14419" t="str">
        <f>IF(D14419&lt;=18,"LOW (1-18)","HIGH (19-36)")</f>
        <v>LOW (1-18)</v>
      </c>
      <c r="G14419">
        <f>INT((D14419-1)/6)+1</f>
        <v>1</v>
      </c>
      <c r="H14419">
        <f>MOD(D14419-1,6)+1</f>
        <v>5</v>
      </c>
      <c r="I14419">
        <f>37-D14419</f>
        <v>32</v>
      </c>
      <c r="J14419">
        <f>ABS(D14419-D14420)</f>
        <v>10</v>
      </c>
    </row>
    <row r="14420">
      <c r="A14420">
        <v>13143</v>
      </c>
      <c r="B14420" t="str">
        <v>2014-07-18</v>
      </c>
      <c r="C14420" t="str">
        <v>Midday</v>
      </c>
      <c r="D14420">
        <v>15</v>
      </c>
      <c r="E14420" t="str">
        <f>IF(MOD(D14420,2)=0,"EVEN","ODD")</f>
        <v>ODD</v>
      </c>
      <c r="F14420" t="str">
        <f>IF(D14420&lt;=18,"LOW (1-18)","HIGH (19-36)")</f>
        <v>LOW (1-18)</v>
      </c>
      <c r="G14420">
        <f>INT((D14420-1)/6)+1</f>
        <v>3</v>
      </c>
      <c r="H14420">
        <f>MOD(D14420-1,6)+1</f>
        <v>3</v>
      </c>
      <c r="I14420">
        <f>37-D14420</f>
        <v>22</v>
      </c>
      <c r="J14420">
        <f>ABS(D14420-D14421)</f>
        <v>11</v>
      </c>
    </row>
    <row r="14421">
      <c r="A14421">
        <v>13142</v>
      </c>
      <c r="B14421" t="str">
        <v>2014-07-18</v>
      </c>
      <c r="C14421" t="str">
        <v>Morning</v>
      </c>
      <c r="D14421">
        <v>26</v>
      </c>
      <c r="E14421" t="str">
        <f>IF(MOD(D14421,2)=0,"EVEN","ODD")</f>
        <v>EVEN</v>
      </c>
      <c r="F14421" t="str">
        <f>IF(D14421&lt;=18,"LOW (1-18)","HIGH (19-36)")</f>
        <v>HIGH (19-36)</v>
      </c>
      <c r="G14421">
        <f>INT((D14421-1)/6)+1</f>
        <v>5</v>
      </c>
      <c r="H14421">
        <f>MOD(D14421-1,6)+1</f>
        <v>2</v>
      </c>
      <c r="I14421">
        <f>37-D14421</f>
        <v>11</v>
      </c>
      <c r="J14421">
        <f>ABS(D14421-D14422)</f>
        <v>6</v>
      </c>
    </row>
    <row r="14422">
      <c r="A14422">
        <v>13141</v>
      </c>
      <c r="B14422" t="str">
        <v>2014-07-17</v>
      </c>
      <c r="C14422" t="str">
        <v>Evening</v>
      </c>
      <c r="D14422">
        <v>32</v>
      </c>
      <c r="E14422" t="str">
        <f>IF(MOD(D14422,2)=0,"EVEN","ODD")</f>
        <v>EVEN</v>
      </c>
      <c r="F14422" t="str">
        <f>IF(D14422&lt;=18,"LOW (1-18)","HIGH (19-36)")</f>
        <v>HIGH (19-36)</v>
      </c>
      <c r="G14422">
        <f>INT((D14422-1)/6)+1</f>
        <v>6</v>
      </c>
      <c r="H14422">
        <f>MOD(D14422-1,6)+1</f>
        <v>2</v>
      </c>
      <c r="I14422">
        <f>37-D14422</f>
        <v>5</v>
      </c>
      <c r="J14422">
        <f>ABS(D14422-D14423)</f>
        <v>11</v>
      </c>
    </row>
    <row r="14423">
      <c r="A14423">
        <v>13140</v>
      </c>
      <c r="B14423" t="str">
        <v>2014-07-17</v>
      </c>
      <c r="C14423" t="str">
        <v>Midday</v>
      </c>
      <c r="D14423">
        <v>21</v>
      </c>
      <c r="E14423" t="str">
        <f>IF(MOD(D14423,2)=0,"EVEN","ODD")</f>
        <v>ODD</v>
      </c>
      <c r="F14423" t="str">
        <f>IF(D14423&lt;=18,"LOW (1-18)","HIGH (19-36)")</f>
        <v>HIGH (19-36)</v>
      </c>
      <c r="G14423">
        <f>INT((D14423-1)/6)+1</f>
        <v>4</v>
      </c>
      <c r="H14423">
        <f>MOD(D14423-1,6)+1</f>
        <v>3</v>
      </c>
      <c r="I14423">
        <f>37-D14423</f>
        <v>16</v>
      </c>
      <c r="J14423">
        <f>ABS(D14423-D14424)</f>
        <v>13</v>
      </c>
    </row>
    <row r="14424">
      <c r="A14424">
        <v>13139</v>
      </c>
      <c r="B14424" t="str">
        <v>2014-07-17</v>
      </c>
      <c r="C14424" t="str">
        <v>Morning</v>
      </c>
      <c r="D14424">
        <v>34</v>
      </c>
      <c r="E14424" t="str">
        <f>IF(MOD(D14424,2)=0,"EVEN","ODD")</f>
        <v>EVEN</v>
      </c>
      <c r="F14424" t="str">
        <f>IF(D14424&lt;=18,"LOW (1-18)","HIGH (19-36)")</f>
        <v>HIGH (19-36)</v>
      </c>
      <c r="G14424">
        <f>INT((D14424-1)/6)+1</f>
        <v>6</v>
      </c>
      <c r="H14424">
        <f>MOD(D14424-1,6)+1</f>
        <v>4</v>
      </c>
      <c r="I14424">
        <f>37-D14424</f>
        <v>3</v>
      </c>
      <c r="J14424">
        <f>ABS(D14424-D14425)</f>
        <v>15</v>
      </c>
    </row>
    <row r="14425">
      <c r="A14425">
        <v>13138</v>
      </c>
      <c r="B14425" t="str">
        <v>2014-07-16</v>
      </c>
      <c r="C14425" t="str">
        <v>Evening</v>
      </c>
      <c r="D14425">
        <v>19</v>
      </c>
      <c r="E14425" t="str">
        <f>IF(MOD(D14425,2)=0,"EVEN","ODD")</f>
        <v>ODD</v>
      </c>
      <c r="F14425" t="str">
        <f>IF(D14425&lt;=18,"LOW (1-18)","HIGH (19-36)")</f>
        <v>HIGH (19-36)</v>
      </c>
      <c r="G14425">
        <f>INT((D14425-1)/6)+1</f>
        <v>4</v>
      </c>
      <c r="H14425">
        <f>MOD(D14425-1,6)+1</f>
        <v>1</v>
      </c>
      <c r="I14425">
        <f>37-D14425</f>
        <v>18</v>
      </c>
      <c r="J14425">
        <f>ABS(D14425-D14426)</f>
        <v>17</v>
      </c>
    </row>
    <row r="14426">
      <c r="A14426">
        <v>13137</v>
      </c>
      <c r="B14426" t="str">
        <v>2014-07-16</v>
      </c>
      <c r="C14426" t="str">
        <v>Midday</v>
      </c>
      <c r="D14426">
        <v>36</v>
      </c>
      <c r="E14426" t="str">
        <f>IF(MOD(D14426,2)=0,"EVEN","ODD")</f>
        <v>EVEN</v>
      </c>
      <c r="F14426" t="str">
        <f>IF(D14426&lt;=18,"LOW (1-18)","HIGH (19-36)")</f>
        <v>HIGH (19-36)</v>
      </c>
      <c r="G14426">
        <f>INT((D14426-1)/6)+1</f>
        <v>6</v>
      </c>
      <c r="H14426">
        <f>MOD(D14426-1,6)+1</f>
        <v>6</v>
      </c>
      <c r="I14426">
        <f>37-D14426</f>
        <v>1</v>
      </c>
      <c r="J14426">
        <f>ABS(D14426-D14427)</f>
        <v>16</v>
      </c>
    </row>
    <row r="14427">
      <c r="A14427">
        <v>13136</v>
      </c>
      <c r="B14427" t="str">
        <v>2014-07-16</v>
      </c>
      <c r="C14427" t="str">
        <v>Morning</v>
      </c>
      <c r="D14427">
        <v>20</v>
      </c>
      <c r="E14427" t="str">
        <f>IF(MOD(D14427,2)=0,"EVEN","ODD")</f>
        <v>EVEN</v>
      </c>
      <c r="F14427" t="str">
        <f>IF(D14427&lt;=18,"LOW (1-18)","HIGH (19-36)")</f>
        <v>HIGH (19-36)</v>
      </c>
      <c r="G14427">
        <f>INT((D14427-1)/6)+1</f>
        <v>4</v>
      </c>
      <c r="H14427">
        <f>MOD(D14427-1,6)+1</f>
        <v>2</v>
      </c>
      <c r="I14427">
        <f>37-D14427</f>
        <v>17</v>
      </c>
      <c r="J14427">
        <f>ABS(D14427-D14428)</f>
        <v>16</v>
      </c>
    </row>
    <row r="14428">
      <c r="A14428">
        <v>13135</v>
      </c>
      <c r="B14428" t="str">
        <v>2014-07-15</v>
      </c>
      <c r="C14428" t="str">
        <v>Evening</v>
      </c>
      <c r="D14428">
        <v>4</v>
      </c>
      <c r="E14428" t="str">
        <f>IF(MOD(D14428,2)=0,"EVEN","ODD")</f>
        <v>EVEN</v>
      </c>
      <c r="F14428" t="str">
        <f>IF(D14428&lt;=18,"LOW (1-18)","HIGH (19-36)")</f>
        <v>LOW (1-18)</v>
      </c>
      <c r="G14428">
        <f>INT((D14428-1)/6)+1</f>
        <v>1</v>
      </c>
      <c r="H14428">
        <f>MOD(D14428-1,6)+1</f>
        <v>4</v>
      </c>
      <c r="I14428">
        <f>37-D14428</f>
        <v>33</v>
      </c>
      <c r="J14428">
        <f>ABS(D14428-D14429)</f>
        <v>2</v>
      </c>
    </row>
    <row r="14429">
      <c r="A14429">
        <v>13134</v>
      </c>
      <c r="B14429" t="str">
        <v>2014-07-15</v>
      </c>
      <c r="C14429" t="str">
        <v>Midday</v>
      </c>
      <c r="D14429">
        <v>2</v>
      </c>
      <c r="E14429" t="str">
        <f>IF(MOD(D14429,2)=0,"EVEN","ODD")</f>
        <v>EVEN</v>
      </c>
      <c r="F14429" t="str">
        <f>IF(D14429&lt;=18,"LOW (1-18)","HIGH (19-36)")</f>
        <v>LOW (1-18)</v>
      </c>
      <c r="G14429">
        <f>INT((D14429-1)/6)+1</f>
        <v>1</v>
      </c>
      <c r="H14429">
        <f>MOD(D14429-1,6)+1</f>
        <v>2</v>
      </c>
      <c r="I14429">
        <f>37-D14429</f>
        <v>35</v>
      </c>
      <c r="J14429">
        <f>ABS(D14429-D14430)</f>
        <v>13</v>
      </c>
    </row>
    <row r="14430">
      <c r="A14430">
        <v>13133</v>
      </c>
      <c r="B14430" t="str">
        <v>2014-07-15</v>
      </c>
      <c r="C14430" t="str">
        <v>Morning</v>
      </c>
      <c r="D14430">
        <v>15</v>
      </c>
      <c r="E14430" t="str">
        <f>IF(MOD(D14430,2)=0,"EVEN","ODD")</f>
        <v>ODD</v>
      </c>
      <c r="F14430" t="str">
        <f>IF(D14430&lt;=18,"LOW (1-18)","HIGH (19-36)")</f>
        <v>LOW (1-18)</v>
      </c>
      <c r="G14430">
        <f>INT((D14430-1)/6)+1</f>
        <v>3</v>
      </c>
      <c r="H14430">
        <f>MOD(D14430-1,6)+1</f>
        <v>3</v>
      </c>
      <c r="I14430">
        <f>37-D14430</f>
        <v>22</v>
      </c>
      <c r="J14430">
        <f>ABS(D14430-D14431)</f>
        <v>14</v>
      </c>
    </row>
    <row r="14431">
      <c r="A14431">
        <v>13132</v>
      </c>
      <c r="B14431" t="str">
        <v>2014-07-14</v>
      </c>
      <c r="C14431" t="str">
        <v>Evening</v>
      </c>
      <c r="D14431">
        <v>1</v>
      </c>
      <c r="E14431" t="str">
        <f>IF(MOD(D14431,2)=0,"EVEN","ODD")</f>
        <v>ODD</v>
      </c>
      <c r="F14431" t="str">
        <f>IF(D14431&lt;=18,"LOW (1-18)","HIGH (19-36)")</f>
        <v>LOW (1-18)</v>
      </c>
      <c r="G14431">
        <f>INT((D14431-1)/6)+1</f>
        <v>1</v>
      </c>
      <c r="H14431">
        <f>MOD(D14431-1,6)+1</f>
        <v>1</v>
      </c>
      <c r="I14431">
        <f>37-D14431</f>
        <v>36</v>
      </c>
      <c r="J14431">
        <f>ABS(D14431-D14432)</f>
        <v>35</v>
      </c>
    </row>
    <row r="14432">
      <c r="A14432">
        <v>13131</v>
      </c>
      <c r="B14432" t="str">
        <v>2014-07-14</v>
      </c>
      <c r="C14432" t="str">
        <v>Midday</v>
      </c>
      <c r="D14432">
        <v>36</v>
      </c>
      <c r="E14432" t="str">
        <f>IF(MOD(D14432,2)=0,"EVEN","ODD")</f>
        <v>EVEN</v>
      </c>
      <c r="F14432" t="str">
        <f>IF(D14432&lt;=18,"LOW (1-18)","HIGH (19-36)")</f>
        <v>HIGH (19-36)</v>
      </c>
      <c r="G14432">
        <f>INT((D14432-1)/6)+1</f>
        <v>6</v>
      </c>
      <c r="H14432">
        <f>MOD(D14432-1,6)+1</f>
        <v>6</v>
      </c>
      <c r="I14432">
        <f>37-D14432</f>
        <v>1</v>
      </c>
      <c r="J14432">
        <f>ABS(D14432-D14433)</f>
        <v>32</v>
      </c>
    </row>
    <row r="14433">
      <c r="A14433">
        <v>13130</v>
      </c>
      <c r="B14433" t="str">
        <v>2014-07-14</v>
      </c>
      <c r="C14433" t="str">
        <v>Morning</v>
      </c>
      <c r="D14433">
        <v>4</v>
      </c>
      <c r="E14433" t="str">
        <f>IF(MOD(D14433,2)=0,"EVEN","ODD")</f>
        <v>EVEN</v>
      </c>
      <c r="F14433" t="str">
        <f>IF(D14433&lt;=18,"LOW (1-18)","HIGH (19-36)")</f>
        <v>LOW (1-18)</v>
      </c>
      <c r="G14433">
        <f>INT((D14433-1)/6)+1</f>
        <v>1</v>
      </c>
      <c r="H14433">
        <f>MOD(D14433-1,6)+1</f>
        <v>4</v>
      </c>
      <c r="I14433">
        <f>37-D14433</f>
        <v>33</v>
      </c>
      <c r="J14433">
        <f>ABS(D14433-D14434)</f>
        <v>3</v>
      </c>
    </row>
    <row r="14434">
      <c r="A14434">
        <v>13129</v>
      </c>
      <c r="B14434" t="str">
        <v>2014-07-12</v>
      </c>
      <c r="C14434" t="str">
        <v>Evening</v>
      </c>
      <c r="D14434">
        <v>1</v>
      </c>
      <c r="E14434" t="str">
        <f>IF(MOD(D14434,2)=0,"EVEN","ODD")</f>
        <v>ODD</v>
      </c>
      <c r="F14434" t="str">
        <f>IF(D14434&lt;=18,"LOW (1-18)","HIGH (19-36)")</f>
        <v>LOW (1-18)</v>
      </c>
      <c r="G14434">
        <f>INT((D14434-1)/6)+1</f>
        <v>1</v>
      </c>
      <c r="H14434">
        <f>MOD(D14434-1,6)+1</f>
        <v>1</v>
      </c>
      <c r="I14434">
        <f>37-D14434</f>
        <v>36</v>
      </c>
      <c r="J14434">
        <f>ABS(D14434-D14435)</f>
        <v>12</v>
      </c>
    </row>
    <row r="14435">
      <c r="A14435">
        <v>13128</v>
      </c>
      <c r="B14435" t="str">
        <v>2014-07-12</v>
      </c>
      <c r="C14435" t="str">
        <v>Midday</v>
      </c>
      <c r="D14435">
        <v>13</v>
      </c>
      <c r="E14435" t="str">
        <f>IF(MOD(D14435,2)=0,"EVEN","ODD")</f>
        <v>ODD</v>
      </c>
      <c r="F14435" t="str">
        <f>IF(D14435&lt;=18,"LOW (1-18)","HIGH (19-36)")</f>
        <v>LOW (1-18)</v>
      </c>
      <c r="G14435">
        <f>INT((D14435-1)/6)+1</f>
        <v>3</v>
      </c>
      <c r="H14435">
        <f>MOD(D14435-1,6)+1</f>
        <v>1</v>
      </c>
      <c r="I14435">
        <f>37-D14435</f>
        <v>24</v>
      </c>
      <c r="J14435">
        <f>ABS(D14435-D14436)</f>
        <v>13</v>
      </c>
    </row>
    <row r="14436">
      <c r="A14436">
        <v>13127</v>
      </c>
      <c r="B14436" t="str">
        <v>2014-07-12</v>
      </c>
      <c r="C14436" t="str">
        <v>Morning</v>
      </c>
      <c r="D14436">
        <v>26</v>
      </c>
      <c r="E14436" t="str">
        <f>IF(MOD(D14436,2)=0,"EVEN","ODD")</f>
        <v>EVEN</v>
      </c>
      <c r="F14436" t="str">
        <f>IF(D14436&lt;=18,"LOW (1-18)","HIGH (19-36)")</f>
        <v>HIGH (19-36)</v>
      </c>
      <c r="G14436">
        <f>INT((D14436-1)/6)+1</f>
        <v>5</v>
      </c>
      <c r="H14436">
        <f>MOD(D14436-1,6)+1</f>
        <v>2</v>
      </c>
      <c r="I14436">
        <f>37-D14436</f>
        <v>11</v>
      </c>
      <c r="J14436">
        <f>ABS(D14436-D14437)</f>
        <v>2</v>
      </c>
    </row>
    <row r="14437">
      <c r="A14437">
        <v>13126</v>
      </c>
      <c r="B14437" t="str">
        <v>2014-07-11</v>
      </c>
      <c r="C14437" t="str">
        <v>Evening</v>
      </c>
      <c r="D14437">
        <v>28</v>
      </c>
      <c r="E14437" t="str">
        <f>IF(MOD(D14437,2)=0,"EVEN","ODD")</f>
        <v>EVEN</v>
      </c>
      <c r="F14437" t="str">
        <f>IF(D14437&lt;=18,"LOW (1-18)","HIGH (19-36)")</f>
        <v>HIGH (19-36)</v>
      </c>
      <c r="G14437">
        <f>INT((D14437-1)/6)+1</f>
        <v>5</v>
      </c>
      <c r="H14437">
        <f>MOD(D14437-1,6)+1</f>
        <v>4</v>
      </c>
      <c r="I14437">
        <f>37-D14437</f>
        <v>9</v>
      </c>
      <c r="J14437">
        <f>ABS(D14437-D14438)</f>
        <v>8</v>
      </c>
    </row>
    <row r="14438">
      <c r="A14438">
        <v>13125</v>
      </c>
      <c r="B14438" t="str">
        <v>2014-07-11</v>
      </c>
      <c r="C14438" t="str">
        <v>Midday</v>
      </c>
      <c r="D14438">
        <v>20</v>
      </c>
      <c r="E14438" t="str">
        <f>IF(MOD(D14438,2)=0,"EVEN","ODD")</f>
        <v>EVEN</v>
      </c>
      <c r="F14438" t="str">
        <f>IF(D14438&lt;=18,"LOW (1-18)","HIGH (19-36)")</f>
        <v>HIGH (19-36)</v>
      </c>
      <c r="G14438">
        <f>INT((D14438-1)/6)+1</f>
        <v>4</v>
      </c>
      <c r="H14438">
        <f>MOD(D14438-1,6)+1</f>
        <v>2</v>
      </c>
      <c r="I14438">
        <f>37-D14438</f>
        <v>17</v>
      </c>
      <c r="J14438">
        <f>ABS(D14438-D14439)</f>
        <v>13</v>
      </c>
    </row>
    <row r="14439">
      <c r="A14439">
        <v>13124</v>
      </c>
      <c r="B14439" t="str">
        <v>2014-07-11</v>
      </c>
      <c r="C14439" t="str">
        <v>Morning</v>
      </c>
      <c r="D14439">
        <v>7</v>
      </c>
      <c r="E14439" t="str">
        <f>IF(MOD(D14439,2)=0,"EVEN","ODD")</f>
        <v>ODD</v>
      </c>
      <c r="F14439" t="str">
        <f>IF(D14439&lt;=18,"LOW (1-18)","HIGH (19-36)")</f>
        <v>LOW (1-18)</v>
      </c>
      <c r="G14439">
        <f>INT((D14439-1)/6)+1</f>
        <v>2</v>
      </c>
      <c r="H14439">
        <f>MOD(D14439-1,6)+1</f>
        <v>1</v>
      </c>
      <c r="I14439">
        <f>37-D14439</f>
        <v>30</v>
      </c>
      <c r="J14439">
        <f>ABS(D14439-D14440)</f>
        <v>10</v>
      </c>
    </row>
    <row r="14440">
      <c r="A14440">
        <v>13123</v>
      </c>
      <c r="B14440" t="str">
        <v>2014-07-10</v>
      </c>
      <c r="C14440" t="str">
        <v>Evening</v>
      </c>
      <c r="D14440">
        <v>17</v>
      </c>
      <c r="E14440" t="str">
        <f>IF(MOD(D14440,2)=0,"EVEN","ODD")</f>
        <v>ODD</v>
      </c>
      <c r="F14440" t="str">
        <f>IF(D14440&lt;=18,"LOW (1-18)","HIGH (19-36)")</f>
        <v>LOW (1-18)</v>
      </c>
      <c r="G14440">
        <f>INT((D14440-1)/6)+1</f>
        <v>3</v>
      </c>
      <c r="H14440">
        <f>MOD(D14440-1,6)+1</f>
        <v>5</v>
      </c>
      <c r="I14440">
        <f>37-D14440</f>
        <v>20</v>
      </c>
      <c r="J14440">
        <f>ABS(D14440-D14441)</f>
        <v>14</v>
      </c>
    </row>
    <row r="14441">
      <c r="A14441">
        <v>13122</v>
      </c>
      <c r="B14441" t="str">
        <v>2014-07-10</v>
      </c>
      <c r="C14441" t="str">
        <v>Midday</v>
      </c>
      <c r="D14441">
        <v>3</v>
      </c>
      <c r="E14441" t="str">
        <f>IF(MOD(D14441,2)=0,"EVEN","ODD")</f>
        <v>ODD</v>
      </c>
      <c r="F14441" t="str">
        <f>IF(D14441&lt;=18,"LOW (1-18)","HIGH (19-36)")</f>
        <v>LOW (1-18)</v>
      </c>
      <c r="G14441">
        <f>INT((D14441-1)/6)+1</f>
        <v>1</v>
      </c>
      <c r="H14441">
        <f>MOD(D14441-1,6)+1</f>
        <v>3</v>
      </c>
      <c r="I14441">
        <f>37-D14441</f>
        <v>34</v>
      </c>
      <c r="J14441">
        <f>ABS(D14441-D14442)</f>
        <v>15</v>
      </c>
    </row>
    <row r="14442">
      <c r="A14442">
        <v>13121</v>
      </c>
      <c r="B14442" t="str">
        <v>2014-07-10</v>
      </c>
      <c r="C14442" t="str">
        <v>Morning</v>
      </c>
      <c r="D14442">
        <v>18</v>
      </c>
      <c r="E14442" t="str">
        <f>IF(MOD(D14442,2)=0,"EVEN","ODD")</f>
        <v>EVEN</v>
      </c>
      <c r="F14442" t="str">
        <f>IF(D14442&lt;=18,"LOW (1-18)","HIGH (19-36)")</f>
        <v>LOW (1-18)</v>
      </c>
      <c r="G14442">
        <f>INT((D14442-1)/6)+1</f>
        <v>3</v>
      </c>
      <c r="H14442">
        <f>MOD(D14442-1,6)+1</f>
        <v>6</v>
      </c>
      <c r="I14442">
        <f>37-D14442</f>
        <v>19</v>
      </c>
      <c r="J14442">
        <f>ABS(D14442-D14443)</f>
        <v>12</v>
      </c>
    </row>
    <row r="14443">
      <c r="A14443">
        <v>13120</v>
      </c>
      <c r="B14443" t="str">
        <v>2014-07-09</v>
      </c>
      <c r="C14443" t="str">
        <v>Evening</v>
      </c>
      <c r="D14443">
        <v>6</v>
      </c>
      <c r="E14443" t="str">
        <f>IF(MOD(D14443,2)=0,"EVEN","ODD")</f>
        <v>EVEN</v>
      </c>
      <c r="F14443" t="str">
        <f>IF(D14443&lt;=18,"LOW (1-18)","HIGH (19-36)")</f>
        <v>LOW (1-18)</v>
      </c>
      <c r="G14443">
        <f>INT((D14443-1)/6)+1</f>
        <v>1</v>
      </c>
      <c r="H14443">
        <f>MOD(D14443-1,6)+1</f>
        <v>6</v>
      </c>
      <c r="I14443">
        <f>37-D14443</f>
        <v>31</v>
      </c>
      <c r="J14443">
        <f>ABS(D14443-D14444)</f>
        <v>29</v>
      </c>
    </row>
    <row r="14444">
      <c r="A14444">
        <v>13119</v>
      </c>
      <c r="B14444" t="str">
        <v>2014-07-09</v>
      </c>
      <c r="C14444" t="str">
        <v>Midday</v>
      </c>
      <c r="D14444">
        <v>35</v>
      </c>
      <c r="E14444" t="str">
        <f>IF(MOD(D14444,2)=0,"EVEN","ODD")</f>
        <v>ODD</v>
      </c>
      <c r="F14444" t="str">
        <f>IF(D14444&lt;=18,"LOW (1-18)","HIGH (19-36)")</f>
        <v>HIGH (19-36)</v>
      </c>
      <c r="G14444">
        <f>INT((D14444-1)/6)+1</f>
        <v>6</v>
      </c>
      <c r="H14444">
        <f>MOD(D14444-1,6)+1</f>
        <v>5</v>
      </c>
      <c r="I14444">
        <f>37-D14444</f>
        <v>2</v>
      </c>
      <c r="J14444">
        <f>ABS(D14444-D14445)</f>
        <v>33</v>
      </c>
    </row>
    <row r="14445">
      <c r="A14445">
        <v>13118</v>
      </c>
      <c r="B14445" t="str">
        <v>2014-07-09</v>
      </c>
      <c r="C14445" t="str">
        <v>Morning</v>
      </c>
      <c r="D14445">
        <v>2</v>
      </c>
      <c r="E14445" t="str">
        <f>IF(MOD(D14445,2)=0,"EVEN","ODD")</f>
        <v>EVEN</v>
      </c>
      <c r="F14445" t="str">
        <f>IF(D14445&lt;=18,"LOW (1-18)","HIGH (19-36)")</f>
        <v>LOW (1-18)</v>
      </c>
      <c r="G14445">
        <f>INT((D14445-1)/6)+1</f>
        <v>1</v>
      </c>
      <c r="H14445">
        <f>MOD(D14445-1,6)+1</f>
        <v>2</v>
      </c>
      <c r="I14445">
        <f>37-D14445</f>
        <v>35</v>
      </c>
      <c r="J14445">
        <f>ABS(D14445-D14446)</f>
        <v>27</v>
      </c>
    </row>
    <row r="14446">
      <c r="A14446">
        <v>13117</v>
      </c>
      <c r="B14446" t="str">
        <v>2014-07-08</v>
      </c>
      <c r="C14446" t="str">
        <v>Evening</v>
      </c>
      <c r="D14446">
        <v>29</v>
      </c>
      <c r="E14446" t="str">
        <f>IF(MOD(D14446,2)=0,"EVEN","ODD")</f>
        <v>ODD</v>
      </c>
      <c r="F14446" t="str">
        <f>IF(D14446&lt;=18,"LOW (1-18)","HIGH (19-36)")</f>
        <v>HIGH (19-36)</v>
      </c>
      <c r="G14446">
        <f>INT((D14446-1)/6)+1</f>
        <v>5</v>
      </c>
      <c r="H14446">
        <f>MOD(D14446-1,6)+1</f>
        <v>5</v>
      </c>
      <c r="I14446">
        <f>37-D14446</f>
        <v>8</v>
      </c>
      <c r="J14446">
        <f>ABS(D14446-D14447)</f>
        <v>6</v>
      </c>
    </row>
    <row r="14447">
      <c r="A14447">
        <v>13116</v>
      </c>
      <c r="B14447" t="str">
        <v>2014-07-08</v>
      </c>
      <c r="C14447" t="str">
        <v>Midday</v>
      </c>
      <c r="D14447">
        <v>23</v>
      </c>
      <c r="E14447" t="str">
        <f>IF(MOD(D14447,2)=0,"EVEN","ODD")</f>
        <v>ODD</v>
      </c>
      <c r="F14447" t="str">
        <f>IF(D14447&lt;=18,"LOW (1-18)","HIGH (19-36)")</f>
        <v>HIGH (19-36)</v>
      </c>
      <c r="G14447">
        <f>INT((D14447-1)/6)+1</f>
        <v>4</v>
      </c>
      <c r="H14447">
        <f>MOD(D14447-1,6)+1</f>
        <v>5</v>
      </c>
      <c r="I14447">
        <f>37-D14447</f>
        <v>14</v>
      </c>
      <c r="J14447">
        <f>ABS(D14447-D14448)</f>
        <v>5</v>
      </c>
    </row>
    <row r="14448">
      <c r="A14448">
        <v>13115</v>
      </c>
      <c r="B14448" t="str">
        <v>2014-07-08</v>
      </c>
      <c r="C14448" t="str">
        <v>Morning</v>
      </c>
      <c r="D14448">
        <v>18</v>
      </c>
      <c r="E14448" t="str">
        <f>IF(MOD(D14448,2)=0,"EVEN","ODD")</f>
        <v>EVEN</v>
      </c>
      <c r="F14448" t="str">
        <f>IF(D14448&lt;=18,"LOW (1-18)","HIGH (19-36)")</f>
        <v>LOW (1-18)</v>
      </c>
      <c r="G14448">
        <f>INT((D14448-1)/6)+1</f>
        <v>3</v>
      </c>
      <c r="H14448">
        <f>MOD(D14448-1,6)+1</f>
        <v>6</v>
      </c>
      <c r="I14448">
        <f>37-D14448</f>
        <v>19</v>
      </c>
      <c r="J14448">
        <f>ABS(D14448-D14449)</f>
        <v>6</v>
      </c>
    </row>
    <row r="14449">
      <c r="A14449">
        <v>13114</v>
      </c>
      <c r="B14449" t="str">
        <v>2014-07-07</v>
      </c>
      <c r="C14449" t="str">
        <v>Evening</v>
      </c>
      <c r="D14449">
        <v>24</v>
      </c>
      <c r="E14449" t="str">
        <f>IF(MOD(D14449,2)=0,"EVEN","ODD")</f>
        <v>EVEN</v>
      </c>
      <c r="F14449" t="str">
        <f>IF(D14449&lt;=18,"LOW (1-18)","HIGH (19-36)")</f>
        <v>HIGH (19-36)</v>
      </c>
      <c r="G14449">
        <f>INT((D14449-1)/6)+1</f>
        <v>4</v>
      </c>
      <c r="H14449">
        <f>MOD(D14449-1,6)+1</f>
        <v>6</v>
      </c>
      <c r="I14449">
        <f>37-D14449</f>
        <v>13</v>
      </c>
      <c r="J14449">
        <f>ABS(D14449-D14450)</f>
        <v>4</v>
      </c>
    </row>
    <row r="14450">
      <c r="A14450">
        <v>13113</v>
      </c>
      <c r="B14450" t="str">
        <v>2014-07-07</v>
      </c>
      <c r="C14450" t="str">
        <v>Midday</v>
      </c>
      <c r="D14450">
        <v>20</v>
      </c>
      <c r="E14450" t="str">
        <f>IF(MOD(D14450,2)=0,"EVEN","ODD")</f>
        <v>EVEN</v>
      </c>
      <c r="F14450" t="str">
        <f>IF(D14450&lt;=18,"LOW (1-18)","HIGH (19-36)")</f>
        <v>HIGH (19-36)</v>
      </c>
      <c r="G14450">
        <f>INT((D14450-1)/6)+1</f>
        <v>4</v>
      </c>
      <c r="H14450">
        <f>MOD(D14450-1,6)+1</f>
        <v>2</v>
      </c>
      <c r="I14450">
        <f>37-D14450</f>
        <v>17</v>
      </c>
      <c r="J14450">
        <f>ABS(D14450-D14451)</f>
        <v>19</v>
      </c>
    </row>
    <row r="14451">
      <c r="A14451">
        <v>13112</v>
      </c>
      <c r="B14451" t="str">
        <v>2014-07-07</v>
      </c>
      <c r="C14451" t="str">
        <v>Morning</v>
      </c>
      <c r="D14451">
        <v>1</v>
      </c>
      <c r="E14451" t="str">
        <f>IF(MOD(D14451,2)=0,"EVEN","ODD")</f>
        <v>ODD</v>
      </c>
      <c r="F14451" t="str">
        <f>IF(D14451&lt;=18,"LOW (1-18)","HIGH (19-36)")</f>
        <v>LOW (1-18)</v>
      </c>
      <c r="G14451">
        <f>INT((D14451-1)/6)+1</f>
        <v>1</v>
      </c>
      <c r="H14451">
        <f>MOD(D14451-1,6)+1</f>
        <v>1</v>
      </c>
      <c r="I14451">
        <f>37-D14451</f>
        <v>36</v>
      </c>
      <c r="J14451">
        <f>ABS(D14451-D14452)</f>
        <v>24</v>
      </c>
    </row>
    <row r="14452">
      <c r="A14452">
        <v>13111</v>
      </c>
      <c r="B14452" t="str">
        <v>2014-07-05</v>
      </c>
      <c r="C14452" t="str">
        <v>Evening</v>
      </c>
      <c r="D14452">
        <v>25</v>
      </c>
      <c r="E14452" t="str">
        <f>IF(MOD(D14452,2)=0,"EVEN","ODD")</f>
        <v>ODD</v>
      </c>
      <c r="F14452" t="str">
        <f>IF(D14452&lt;=18,"LOW (1-18)","HIGH (19-36)")</f>
        <v>HIGH (19-36)</v>
      </c>
      <c r="G14452">
        <f>INT((D14452-1)/6)+1</f>
        <v>5</v>
      </c>
      <c r="H14452">
        <f>MOD(D14452-1,6)+1</f>
        <v>1</v>
      </c>
      <c r="I14452">
        <f>37-D14452</f>
        <v>12</v>
      </c>
      <c r="J14452">
        <f>ABS(D14452-D14453)</f>
        <v>7</v>
      </c>
    </row>
    <row r="14453">
      <c r="A14453">
        <v>13110</v>
      </c>
      <c r="B14453" t="str">
        <v>2014-07-05</v>
      </c>
      <c r="C14453" t="str">
        <v>Midday</v>
      </c>
      <c r="D14453">
        <v>18</v>
      </c>
      <c r="E14453" t="str">
        <f>IF(MOD(D14453,2)=0,"EVEN","ODD")</f>
        <v>EVEN</v>
      </c>
      <c r="F14453" t="str">
        <f>IF(D14453&lt;=18,"LOW (1-18)","HIGH (19-36)")</f>
        <v>LOW (1-18)</v>
      </c>
      <c r="G14453">
        <f>INT((D14453-1)/6)+1</f>
        <v>3</v>
      </c>
      <c r="H14453">
        <f>MOD(D14453-1,6)+1</f>
        <v>6</v>
      </c>
      <c r="I14453">
        <f>37-D14453</f>
        <v>19</v>
      </c>
      <c r="J14453">
        <f>ABS(D14453-D14454)</f>
        <v>4</v>
      </c>
    </row>
    <row r="14454">
      <c r="A14454">
        <v>13109</v>
      </c>
      <c r="B14454" t="str">
        <v>2014-07-05</v>
      </c>
      <c r="C14454" t="str">
        <v>Morning</v>
      </c>
      <c r="D14454">
        <v>22</v>
      </c>
      <c r="E14454" t="str">
        <f>IF(MOD(D14454,2)=0,"EVEN","ODD")</f>
        <v>EVEN</v>
      </c>
      <c r="F14454" t="str">
        <f>IF(D14454&lt;=18,"LOW (1-18)","HIGH (19-36)")</f>
        <v>HIGH (19-36)</v>
      </c>
      <c r="G14454">
        <f>INT((D14454-1)/6)+1</f>
        <v>4</v>
      </c>
      <c r="H14454">
        <f>MOD(D14454-1,6)+1</f>
        <v>4</v>
      </c>
      <c r="I14454">
        <f>37-D14454</f>
        <v>15</v>
      </c>
      <c r="J14454">
        <f>ABS(D14454-D14455)</f>
        <v>16</v>
      </c>
    </row>
    <row r="14455">
      <c r="A14455">
        <v>13108</v>
      </c>
      <c r="B14455" t="str">
        <v>2014-07-04</v>
      </c>
      <c r="C14455" t="str">
        <v>Evening</v>
      </c>
      <c r="D14455">
        <v>6</v>
      </c>
      <c r="E14455" t="str">
        <f>IF(MOD(D14455,2)=0,"EVEN","ODD")</f>
        <v>EVEN</v>
      </c>
      <c r="F14455" t="str">
        <f>IF(D14455&lt;=18,"LOW (1-18)","HIGH (19-36)")</f>
        <v>LOW (1-18)</v>
      </c>
      <c r="G14455">
        <f>INT((D14455-1)/6)+1</f>
        <v>1</v>
      </c>
      <c r="H14455">
        <f>MOD(D14455-1,6)+1</f>
        <v>6</v>
      </c>
      <c r="I14455">
        <f>37-D14455</f>
        <v>31</v>
      </c>
      <c r="J14455">
        <f>ABS(D14455-D14456)</f>
        <v>9</v>
      </c>
    </row>
    <row r="14456">
      <c r="A14456">
        <v>13107</v>
      </c>
      <c r="B14456" t="str">
        <v>2014-07-04</v>
      </c>
      <c r="C14456" t="str">
        <v>Midday</v>
      </c>
      <c r="D14456">
        <v>15</v>
      </c>
      <c r="E14456" t="str">
        <f>IF(MOD(D14456,2)=0,"EVEN","ODD")</f>
        <v>ODD</v>
      </c>
      <c r="F14456" t="str">
        <f>IF(D14456&lt;=18,"LOW (1-18)","HIGH (19-36)")</f>
        <v>LOW (1-18)</v>
      </c>
      <c r="G14456">
        <f>INT((D14456-1)/6)+1</f>
        <v>3</v>
      </c>
      <c r="H14456">
        <f>MOD(D14456-1,6)+1</f>
        <v>3</v>
      </c>
      <c r="I14456">
        <f>37-D14456</f>
        <v>22</v>
      </c>
      <c r="J14456">
        <f>ABS(D14456-D14457)</f>
        <v>2</v>
      </c>
    </row>
    <row r="14457">
      <c r="A14457">
        <v>13106</v>
      </c>
      <c r="B14457" t="str">
        <v>2014-07-04</v>
      </c>
      <c r="C14457" t="str">
        <v>Morning</v>
      </c>
      <c r="D14457">
        <v>13</v>
      </c>
      <c r="E14457" t="str">
        <f>IF(MOD(D14457,2)=0,"EVEN","ODD")</f>
        <v>ODD</v>
      </c>
      <c r="F14457" t="str">
        <f>IF(D14457&lt;=18,"LOW (1-18)","HIGH (19-36)")</f>
        <v>LOW (1-18)</v>
      </c>
      <c r="G14457">
        <f>INT((D14457-1)/6)+1</f>
        <v>3</v>
      </c>
      <c r="H14457">
        <f>MOD(D14457-1,6)+1</f>
        <v>1</v>
      </c>
      <c r="I14457">
        <f>37-D14457</f>
        <v>24</v>
      </c>
      <c r="J14457">
        <f>ABS(D14457-D14458)</f>
        <v>3</v>
      </c>
    </row>
    <row r="14458">
      <c r="A14458">
        <v>13105</v>
      </c>
      <c r="B14458" t="str">
        <v>2014-07-03</v>
      </c>
      <c r="C14458" t="str">
        <v>Evening</v>
      </c>
      <c r="D14458">
        <v>10</v>
      </c>
      <c r="E14458" t="str">
        <f>IF(MOD(D14458,2)=0,"EVEN","ODD")</f>
        <v>EVEN</v>
      </c>
      <c r="F14458" t="str">
        <f>IF(D14458&lt;=18,"LOW (1-18)","HIGH (19-36)")</f>
        <v>LOW (1-18)</v>
      </c>
      <c r="G14458">
        <f>INT((D14458-1)/6)+1</f>
        <v>2</v>
      </c>
      <c r="H14458">
        <f>MOD(D14458-1,6)+1</f>
        <v>4</v>
      </c>
      <c r="I14458">
        <f>37-D14458</f>
        <v>27</v>
      </c>
      <c r="J14458">
        <f>ABS(D14458-D14459)</f>
        <v>3</v>
      </c>
    </row>
    <row r="14459">
      <c r="A14459">
        <v>13104</v>
      </c>
      <c r="B14459" t="str">
        <v>2014-07-03</v>
      </c>
      <c r="C14459" t="str">
        <v>Midday</v>
      </c>
      <c r="D14459">
        <v>7</v>
      </c>
      <c r="E14459" t="str">
        <f>IF(MOD(D14459,2)=0,"EVEN","ODD")</f>
        <v>ODD</v>
      </c>
      <c r="F14459" t="str">
        <f>IF(D14459&lt;=18,"LOW (1-18)","HIGH (19-36)")</f>
        <v>LOW (1-18)</v>
      </c>
      <c r="G14459">
        <f>INT((D14459-1)/6)+1</f>
        <v>2</v>
      </c>
      <c r="H14459">
        <f>MOD(D14459-1,6)+1</f>
        <v>1</v>
      </c>
      <c r="I14459">
        <f>37-D14459</f>
        <v>30</v>
      </c>
      <c r="J14459">
        <f>ABS(D14459-D14460)</f>
        <v>17</v>
      </c>
    </row>
    <row r="14460">
      <c r="A14460">
        <v>13103</v>
      </c>
      <c r="B14460" t="str">
        <v>2014-07-03</v>
      </c>
      <c r="C14460" t="str">
        <v>Morning</v>
      </c>
      <c r="D14460">
        <v>24</v>
      </c>
      <c r="E14460" t="str">
        <f>IF(MOD(D14460,2)=0,"EVEN","ODD")</f>
        <v>EVEN</v>
      </c>
      <c r="F14460" t="str">
        <f>IF(D14460&lt;=18,"LOW (1-18)","HIGH (19-36)")</f>
        <v>HIGH (19-36)</v>
      </c>
      <c r="G14460">
        <f>INT((D14460-1)/6)+1</f>
        <v>4</v>
      </c>
      <c r="H14460">
        <f>MOD(D14460-1,6)+1</f>
        <v>6</v>
      </c>
      <c r="I14460">
        <f>37-D14460</f>
        <v>13</v>
      </c>
      <c r="J14460">
        <f>ABS(D14460-D14461)</f>
        <v>23</v>
      </c>
    </row>
    <row r="14461">
      <c r="A14461">
        <v>13102</v>
      </c>
      <c r="B14461" t="str">
        <v>2014-07-02</v>
      </c>
      <c r="C14461" t="str">
        <v>Evening</v>
      </c>
      <c r="D14461">
        <v>1</v>
      </c>
      <c r="E14461" t="str">
        <f>IF(MOD(D14461,2)=0,"EVEN","ODD")</f>
        <v>ODD</v>
      </c>
      <c r="F14461" t="str">
        <f>IF(D14461&lt;=18,"LOW (1-18)","HIGH (19-36)")</f>
        <v>LOW (1-18)</v>
      </c>
      <c r="G14461">
        <f>INT((D14461-1)/6)+1</f>
        <v>1</v>
      </c>
      <c r="H14461">
        <f>MOD(D14461-1,6)+1</f>
        <v>1</v>
      </c>
      <c r="I14461">
        <f>37-D14461</f>
        <v>36</v>
      </c>
      <c r="J14461">
        <f>ABS(D14461-D14462)</f>
        <v>7</v>
      </c>
    </row>
    <row r="14462">
      <c r="A14462">
        <v>13101</v>
      </c>
      <c r="B14462" t="str">
        <v>2014-07-02</v>
      </c>
      <c r="C14462" t="str">
        <v>Midday</v>
      </c>
      <c r="D14462">
        <v>8</v>
      </c>
      <c r="E14462" t="str">
        <f>IF(MOD(D14462,2)=0,"EVEN","ODD")</f>
        <v>EVEN</v>
      </c>
      <c r="F14462" t="str">
        <f>IF(D14462&lt;=18,"LOW (1-18)","HIGH (19-36)")</f>
        <v>LOW (1-18)</v>
      </c>
      <c r="G14462">
        <f>INT((D14462-1)/6)+1</f>
        <v>2</v>
      </c>
      <c r="H14462">
        <f>MOD(D14462-1,6)+1</f>
        <v>2</v>
      </c>
      <c r="I14462">
        <f>37-D14462</f>
        <v>29</v>
      </c>
      <c r="J14462">
        <f>ABS(D14462-D14463)</f>
        <v>2</v>
      </c>
    </row>
    <row r="14463">
      <c r="A14463">
        <v>13100</v>
      </c>
      <c r="B14463" t="str">
        <v>2014-07-02</v>
      </c>
      <c r="C14463" t="str">
        <v>Morning</v>
      </c>
      <c r="D14463">
        <v>6</v>
      </c>
      <c r="E14463" t="str">
        <f>IF(MOD(D14463,2)=0,"EVEN","ODD")</f>
        <v>EVEN</v>
      </c>
      <c r="F14463" t="str">
        <f>IF(D14463&lt;=18,"LOW (1-18)","HIGH (19-36)")</f>
        <v>LOW (1-18)</v>
      </c>
      <c r="G14463">
        <f>INT((D14463-1)/6)+1</f>
        <v>1</v>
      </c>
      <c r="H14463">
        <f>MOD(D14463-1,6)+1</f>
        <v>6</v>
      </c>
      <c r="I14463">
        <f>37-D14463</f>
        <v>31</v>
      </c>
      <c r="J14463">
        <f>ABS(D14463-D14464)</f>
        <v>24</v>
      </c>
    </row>
    <row r="14464">
      <c r="A14464">
        <v>13099</v>
      </c>
      <c r="B14464" t="str">
        <v>2014-07-01</v>
      </c>
      <c r="C14464" t="str">
        <v>Evening</v>
      </c>
      <c r="D14464">
        <v>30</v>
      </c>
      <c r="E14464" t="str">
        <f>IF(MOD(D14464,2)=0,"EVEN","ODD")</f>
        <v>EVEN</v>
      </c>
      <c r="F14464" t="str">
        <f>IF(D14464&lt;=18,"LOW (1-18)","HIGH (19-36)")</f>
        <v>HIGH (19-36)</v>
      </c>
      <c r="G14464">
        <f>INT((D14464-1)/6)+1</f>
        <v>5</v>
      </c>
      <c r="H14464">
        <f>MOD(D14464-1,6)+1</f>
        <v>6</v>
      </c>
      <c r="I14464">
        <f>37-D14464</f>
        <v>7</v>
      </c>
      <c r="J14464">
        <f>ABS(D14464-D14465)</f>
        <v>6</v>
      </c>
    </row>
    <row r="14465">
      <c r="A14465">
        <v>13098</v>
      </c>
      <c r="B14465" t="str">
        <v>2014-07-01</v>
      </c>
      <c r="C14465" t="str">
        <v>Midday</v>
      </c>
      <c r="D14465">
        <v>24</v>
      </c>
      <c r="E14465" t="str">
        <f>IF(MOD(D14465,2)=0,"EVEN","ODD")</f>
        <v>EVEN</v>
      </c>
      <c r="F14465" t="str">
        <f>IF(D14465&lt;=18,"LOW (1-18)","HIGH (19-36)")</f>
        <v>HIGH (19-36)</v>
      </c>
      <c r="G14465">
        <f>INT((D14465-1)/6)+1</f>
        <v>4</v>
      </c>
      <c r="H14465">
        <f>MOD(D14465-1,6)+1</f>
        <v>6</v>
      </c>
      <c r="I14465">
        <f>37-D14465</f>
        <v>13</v>
      </c>
      <c r="J14465">
        <f>ABS(D14465-D14466)</f>
        <v>0</v>
      </c>
    </row>
    <row r="14466">
      <c r="A14466">
        <v>13097</v>
      </c>
      <c r="B14466" t="str">
        <v>2014-07-01</v>
      </c>
      <c r="C14466" t="str">
        <v>Morning</v>
      </c>
      <c r="D14466">
        <v>24</v>
      </c>
      <c r="E14466" t="str">
        <f>IF(MOD(D14466,2)=0,"EVEN","ODD")</f>
        <v>EVEN</v>
      </c>
      <c r="F14466" t="str">
        <f>IF(D14466&lt;=18,"LOW (1-18)","HIGH (19-36)")</f>
        <v>HIGH (19-36)</v>
      </c>
      <c r="G14466">
        <f>INT((D14466-1)/6)+1</f>
        <v>4</v>
      </c>
      <c r="H14466">
        <f>MOD(D14466-1,6)+1</f>
        <v>6</v>
      </c>
      <c r="I14466">
        <f>37-D14466</f>
        <v>13</v>
      </c>
      <c r="J14466">
        <f>ABS(D14466-D14467)</f>
        <v>0</v>
      </c>
    </row>
    <row r="14467">
      <c r="A14467">
        <v>13096</v>
      </c>
      <c r="B14467" t="str">
        <v>2014-06-30</v>
      </c>
      <c r="C14467" t="str">
        <v>Evening</v>
      </c>
      <c r="D14467">
        <v>24</v>
      </c>
      <c r="E14467" t="str">
        <f>IF(MOD(D14467,2)=0,"EVEN","ODD")</f>
        <v>EVEN</v>
      </c>
      <c r="F14467" t="str">
        <f>IF(D14467&lt;=18,"LOW (1-18)","HIGH (19-36)")</f>
        <v>HIGH (19-36)</v>
      </c>
      <c r="G14467">
        <f>INT((D14467-1)/6)+1</f>
        <v>4</v>
      </c>
      <c r="H14467">
        <f>MOD(D14467-1,6)+1</f>
        <v>6</v>
      </c>
      <c r="I14467">
        <f>37-D14467</f>
        <v>13</v>
      </c>
      <c r="J14467">
        <f>ABS(D14467-D14468)</f>
        <v>12</v>
      </c>
    </row>
    <row r="14468">
      <c r="A14468">
        <v>13095</v>
      </c>
      <c r="B14468" t="str">
        <v>2014-06-30</v>
      </c>
      <c r="C14468" t="str">
        <v>Midday</v>
      </c>
      <c r="D14468">
        <v>12</v>
      </c>
      <c r="E14468" t="str">
        <f>IF(MOD(D14468,2)=0,"EVEN","ODD")</f>
        <v>EVEN</v>
      </c>
      <c r="F14468" t="str">
        <f>IF(D14468&lt;=18,"LOW (1-18)","HIGH (19-36)")</f>
        <v>LOW (1-18)</v>
      </c>
      <c r="G14468">
        <f>INT((D14468-1)/6)+1</f>
        <v>2</v>
      </c>
      <c r="H14468">
        <f>MOD(D14468-1,6)+1</f>
        <v>6</v>
      </c>
      <c r="I14468">
        <f>37-D14468</f>
        <v>25</v>
      </c>
      <c r="J14468">
        <f>ABS(D14468-D14469)</f>
        <v>5</v>
      </c>
    </row>
    <row r="14469">
      <c r="A14469">
        <v>13094</v>
      </c>
      <c r="B14469" t="str">
        <v>2014-06-30</v>
      </c>
      <c r="C14469" t="str">
        <v>Morning</v>
      </c>
      <c r="D14469">
        <v>17</v>
      </c>
      <c r="E14469" t="str">
        <f>IF(MOD(D14469,2)=0,"EVEN","ODD")</f>
        <v>ODD</v>
      </c>
      <c r="F14469" t="str">
        <f>IF(D14469&lt;=18,"LOW (1-18)","HIGH (19-36)")</f>
        <v>LOW (1-18)</v>
      </c>
      <c r="G14469">
        <f>INT((D14469-1)/6)+1</f>
        <v>3</v>
      </c>
      <c r="H14469">
        <f>MOD(D14469-1,6)+1</f>
        <v>5</v>
      </c>
      <c r="I14469">
        <f>37-D14469</f>
        <v>20</v>
      </c>
      <c r="J14469">
        <f>ABS(D14469-D14470)</f>
        <v>16</v>
      </c>
    </row>
    <row r="14470">
      <c r="A14470">
        <v>13093</v>
      </c>
      <c r="B14470" t="str">
        <v>2014-06-28</v>
      </c>
      <c r="C14470" t="str">
        <v>Evening</v>
      </c>
      <c r="D14470">
        <v>1</v>
      </c>
      <c r="E14470" t="str">
        <f>IF(MOD(D14470,2)=0,"EVEN","ODD")</f>
        <v>ODD</v>
      </c>
      <c r="F14470" t="str">
        <f>IF(D14470&lt;=18,"LOW (1-18)","HIGH (19-36)")</f>
        <v>LOW (1-18)</v>
      </c>
      <c r="G14470">
        <f>INT((D14470-1)/6)+1</f>
        <v>1</v>
      </c>
      <c r="H14470">
        <f>MOD(D14470-1,6)+1</f>
        <v>1</v>
      </c>
      <c r="I14470">
        <f>37-D14470</f>
        <v>36</v>
      </c>
      <c r="J14470">
        <f>ABS(D14470-D14471)</f>
        <v>5</v>
      </c>
    </row>
    <row r="14471">
      <c r="A14471">
        <v>13092</v>
      </c>
      <c r="B14471" t="str">
        <v>2014-06-28</v>
      </c>
      <c r="C14471" t="str">
        <v>Midday</v>
      </c>
      <c r="D14471">
        <v>6</v>
      </c>
      <c r="E14471" t="str">
        <f>IF(MOD(D14471,2)=0,"EVEN","ODD")</f>
        <v>EVEN</v>
      </c>
      <c r="F14471" t="str">
        <f>IF(D14471&lt;=18,"LOW (1-18)","HIGH (19-36)")</f>
        <v>LOW (1-18)</v>
      </c>
      <c r="G14471">
        <f>INT((D14471-1)/6)+1</f>
        <v>1</v>
      </c>
      <c r="H14471">
        <f>MOD(D14471-1,6)+1</f>
        <v>6</v>
      </c>
      <c r="I14471">
        <f>37-D14471</f>
        <v>31</v>
      </c>
      <c r="J14471">
        <f>ABS(D14471-D14472)</f>
        <v>26</v>
      </c>
    </row>
    <row r="14472">
      <c r="A14472">
        <v>13091</v>
      </c>
      <c r="B14472" t="str">
        <v>2014-06-28</v>
      </c>
      <c r="C14472" t="str">
        <v>Morning</v>
      </c>
      <c r="D14472">
        <v>32</v>
      </c>
      <c r="E14472" t="str">
        <f>IF(MOD(D14472,2)=0,"EVEN","ODD")</f>
        <v>EVEN</v>
      </c>
      <c r="F14472" t="str">
        <f>IF(D14472&lt;=18,"LOW (1-18)","HIGH (19-36)")</f>
        <v>HIGH (19-36)</v>
      </c>
      <c r="G14472">
        <f>INT((D14472-1)/6)+1</f>
        <v>6</v>
      </c>
      <c r="H14472">
        <f>MOD(D14472-1,6)+1</f>
        <v>2</v>
      </c>
      <c r="I14472">
        <f>37-D14472</f>
        <v>5</v>
      </c>
      <c r="J14472">
        <f>ABS(D14472-D14473)</f>
        <v>5</v>
      </c>
    </row>
    <row r="14473">
      <c r="A14473">
        <v>13090</v>
      </c>
      <c r="B14473" t="str">
        <v>2014-06-27</v>
      </c>
      <c r="C14473" t="str">
        <v>Evening</v>
      </c>
      <c r="D14473">
        <v>27</v>
      </c>
      <c r="E14473" t="str">
        <f>IF(MOD(D14473,2)=0,"EVEN","ODD")</f>
        <v>ODD</v>
      </c>
      <c r="F14473" t="str">
        <f>IF(D14473&lt;=18,"LOW (1-18)","HIGH (19-36)")</f>
        <v>HIGH (19-36)</v>
      </c>
      <c r="G14473">
        <f>INT((D14473-1)/6)+1</f>
        <v>5</v>
      </c>
      <c r="H14473">
        <f>MOD(D14473-1,6)+1</f>
        <v>3</v>
      </c>
      <c r="I14473">
        <f>37-D14473</f>
        <v>10</v>
      </c>
      <c r="J14473">
        <f>ABS(D14473-D14474)</f>
        <v>9</v>
      </c>
    </row>
    <row r="14474">
      <c r="A14474">
        <v>13089</v>
      </c>
      <c r="B14474" t="str">
        <v>2014-06-27</v>
      </c>
      <c r="C14474" t="str">
        <v>Midday</v>
      </c>
      <c r="D14474">
        <v>18</v>
      </c>
      <c r="E14474" t="str">
        <f>IF(MOD(D14474,2)=0,"EVEN","ODD")</f>
        <v>EVEN</v>
      </c>
      <c r="F14474" t="str">
        <f>IF(D14474&lt;=18,"LOW (1-18)","HIGH (19-36)")</f>
        <v>LOW (1-18)</v>
      </c>
      <c r="G14474">
        <f>INT((D14474-1)/6)+1</f>
        <v>3</v>
      </c>
      <c r="H14474">
        <f>MOD(D14474-1,6)+1</f>
        <v>6</v>
      </c>
      <c r="I14474">
        <f>37-D14474</f>
        <v>19</v>
      </c>
      <c r="J14474">
        <f>ABS(D14474-D14475)</f>
        <v>8</v>
      </c>
    </row>
    <row r="14475">
      <c r="A14475">
        <v>13088</v>
      </c>
      <c r="B14475" t="str">
        <v>2014-06-27</v>
      </c>
      <c r="C14475" t="str">
        <v>Morning</v>
      </c>
      <c r="D14475">
        <v>10</v>
      </c>
      <c r="E14475" t="str">
        <f>IF(MOD(D14475,2)=0,"EVEN","ODD")</f>
        <v>EVEN</v>
      </c>
      <c r="F14475" t="str">
        <f>IF(D14475&lt;=18,"LOW (1-18)","HIGH (19-36)")</f>
        <v>LOW (1-18)</v>
      </c>
      <c r="G14475">
        <f>INT((D14475-1)/6)+1</f>
        <v>2</v>
      </c>
      <c r="H14475">
        <f>MOD(D14475-1,6)+1</f>
        <v>4</v>
      </c>
      <c r="I14475">
        <f>37-D14475</f>
        <v>27</v>
      </c>
      <c r="J14475">
        <f>ABS(D14475-D14476)</f>
        <v>1</v>
      </c>
    </row>
    <row r="14476">
      <c r="A14476">
        <v>13087</v>
      </c>
      <c r="B14476" t="str">
        <v>2014-06-26</v>
      </c>
      <c r="C14476" t="str">
        <v>Evening</v>
      </c>
      <c r="D14476">
        <v>11</v>
      </c>
      <c r="E14476" t="str">
        <f>IF(MOD(D14476,2)=0,"EVEN","ODD")</f>
        <v>ODD</v>
      </c>
      <c r="F14476" t="str">
        <f>IF(D14476&lt;=18,"LOW (1-18)","HIGH (19-36)")</f>
        <v>LOW (1-18)</v>
      </c>
      <c r="G14476">
        <f>INT((D14476-1)/6)+1</f>
        <v>2</v>
      </c>
      <c r="H14476">
        <f>MOD(D14476-1,6)+1</f>
        <v>5</v>
      </c>
      <c r="I14476">
        <f>37-D14476</f>
        <v>26</v>
      </c>
      <c r="J14476">
        <f>ABS(D14476-D14477)</f>
        <v>17</v>
      </c>
    </row>
    <row r="14477">
      <c r="A14477">
        <v>13086</v>
      </c>
      <c r="B14477" t="str">
        <v>2014-06-26</v>
      </c>
      <c r="C14477" t="str">
        <v>Midday</v>
      </c>
      <c r="D14477">
        <v>28</v>
      </c>
      <c r="E14477" t="str">
        <f>IF(MOD(D14477,2)=0,"EVEN","ODD")</f>
        <v>EVEN</v>
      </c>
      <c r="F14477" t="str">
        <f>IF(D14477&lt;=18,"LOW (1-18)","HIGH (19-36)")</f>
        <v>HIGH (19-36)</v>
      </c>
      <c r="G14477">
        <f>INT((D14477-1)/6)+1</f>
        <v>5</v>
      </c>
      <c r="H14477">
        <f>MOD(D14477-1,6)+1</f>
        <v>4</v>
      </c>
      <c r="I14477">
        <f>37-D14477</f>
        <v>9</v>
      </c>
      <c r="J14477">
        <f>ABS(D14477-D14478)</f>
        <v>15</v>
      </c>
    </row>
    <row r="14478">
      <c r="A14478">
        <v>13085</v>
      </c>
      <c r="B14478" t="str">
        <v>2014-06-26</v>
      </c>
      <c r="C14478" t="str">
        <v>Morning</v>
      </c>
      <c r="D14478">
        <v>13</v>
      </c>
      <c r="E14478" t="str">
        <f>IF(MOD(D14478,2)=0,"EVEN","ODD")</f>
        <v>ODD</v>
      </c>
      <c r="F14478" t="str">
        <f>IF(D14478&lt;=18,"LOW (1-18)","HIGH (19-36)")</f>
        <v>LOW (1-18)</v>
      </c>
      <c r="G14478">
        <f>INT((D14478-1)/6)+1</f>
        <v>3</v>
      </c>
      <c r="H14478">
        <f>MOD(D14478-1,6)+1</f>
        <v>1</v>
      </c>
      <c r="I14478">
        <f>37-D14478</f>
        <v>24</v>
      </c>
      <c r="J14478">
        <f>ABS(D14478-D14479)</f>
        <v>8</v>
      </c>
    </row>
    <row r="14479">
      <c r="A14479">
        <v>13084</v>
      </c>
      <c r="B14479" t="str">
        <v>2014-06-25</v>
      </c>
      <c r="C14479" t="str">
        <v>Evening</v>
      </c>
      <c r="D14479">
        <v>21</v>
      </c>
      <c r="E14479" t="str">
        <f>IF(MOD(D14479,2)=0,"EVEN","ODD")</f>
        <v>ODD</v>
      </c>
      <c r="F14479" t="str">
        <f>IF(D14479&lt;=18,"LOW (1-18)","HIGH (19-36)")</f>
        <v>HIGH (19-36)</v>
      </c>
      <c r="G14479">
        <f>INT((D14479-1)/6)+1</f>
        <v>4</v>
      </c>
      <c r="H14479">
        <f>MOD(D14479-1,6)+1</f>
        <v>3</v>
      </c>
      <c r="I14479">
        <f>37-D14479</f>
        <v>16</v>
      </c>
      <c r="J14479">
        <f>ABS(D14479-D14480)</f>
        <v>9</v>
      </c>
    </row>
    <row r="14480">
      <c r="A14480">
        <v>13083</v>
      </c>
      <c r="B14480" t="str">
        <v>2014-06-25</v>
      </c>
      <c r="C14480" t="str">
        <v>Midday</v>
      </c>
      <c r="D14480">
        <v>30</v>
      </c>
      <c r="E14480" t="str">
        <f>IF(MOD(D14480,2)=0,"EVEN","ODD")</f>
        <v>EVEN</v>
      </c>
      <c r="F14480" t="str">
        <f>IF(D14480&lt;=18,"LOW (1-18)","HIGH (19-36)")</f>
        <v>HIGH (19-36)</v>
      </c>
      <c r="G14480">
        <f>INT((D14480-1)/6)+1</f>
        <v>5</v>
      </c>
      <c r="H14480">
        <f>MOD(D14480-1,6)+1</f>
        <v>6</v>
      </c>
      <c r="I14480">
        <f>37-D14480</f>
        <v>7</v>
      </c>
      <c r="J14480">
        <f>ABS(D14480-D14481)</f>
        <v>11</v>
      </c>
    </row>
    <row r="14481">
      <c r="A14481">
        <v>13082</v>
      </c>
      <c r="B14481" t="str">
        <v>2014-06-25</v>
      </c>
      <c r="C14481" t="str">
        <v>Morning</v>
      </c>
      <c r="D14481">
        <v>19</v>
      </c>
      <c r="E14481" t="str">
        <f>IF(MOD(D14481,2)=0,"EVEN","ODD")</f>
        <v>ODD</v>
      </c>
      <c r="F14481" t="str">
        <f>IF(D14481&lt;=18,"LOW (1-18)","HIGH (19-36)")</f>
        <v>HIGH (19-36)</v>
      </c>
      <c r="G14481">
        <f>INT((D14481-1)/6)+1</f>
        <v>4</v>
      </c>
      <c r="H14481">
        <f>MOD(D14481-1,6)+1</f>
        <v>1</v>
      </c>
      <c r="I14481">
        <f>37-D14481</f>
        <v>18</v>
      </c>
      <c r="J14481">
        <f>ABS(D14481-D14482)</f>
        <v>10</v>
      </c>
    </row>
    <row r="14482">
      <c r="A14482">
        <v>13081</v>
      </c>
      <c r="B14482" t="str">
        <v>2014-06-24</v>
      </c>
      <c r="C14482" t="str">
        <v>Evening</v>
      </c>
      <c r="D14482">
        <v>29</v>
      </c>
      <c r="E14482" t="str">
        <f>IF(MOD(D14482,2)=0,"EVEN","ODD")</f>
        <v>ODD</v>
      </c>
      <c r="F14482" t="str">
        <f>IF(D14482&lt;=18,"LOW (1-18)","HIGH (19-36)")</f>
        <v>HIGH (19-36)</v>
      </c>
      <c r="G14482">
        <f>INT((D14482-1)/6)+1</f>
        <v>5</v>
      </c>
      <c r="H14482">
        <f>MOD(D14482-1,6)+1</f>
        <v>5</v>
      </c>
      <c r="I14482">
        <f>37-D14482</f>
        <v>8</v>
      </c>
      <c r="J14482">
        <f>ABS(D14482-D14483)</f>
        <v>2</v>
      </c>
    </row>
    <row r="14483">
      <c r="A14483">
        <v>13080</v>
      </c>
      <c r="B14483" t="str">
        <v>2014-06-24</v>
      </c>
      <c r="C14483" t="str">
        <v>Midday</v>
      </c>
      <c r="D14483">
        <v>27</v>
      </c>
      <c r="E14483" t="str">
        <f>IF(MOD(D14483,2)=0,"EVEN","ODD")</f>
        <v>ODD</v>
      </c>
      <c r="F14483" t="str">
        <f>IF(D14483&lt;=18,"LOW (1-18)","HIGH (19-36)")</f>
        <v>HIGH (19-36)</v>
      </c>
      <c r="G14483">
        <f>INT((D14483-1)/6)+1</f>
        <v>5</v>
      </c>
      <c r="H14483">
        <f>MOD(D14483-1,6)+1</f>
        <v>3</v>
      </c>
      <c r="I14483">
        <f>37-D14483</f>
        <v>10</v>
      </c>
      <c r="J14483">
        <f>ABS(D14483-D14484)</f>
        <v>24</v>
      </c>
    </row>
    <row r="14484">
      <c r="A14484">
        <v>13079</v>
      </c>
      <c r="B14484" t="str">
        <v>2014-06-24</v>
      </c>
      <c r="C14484" t="str">
        <v>Morning</v>
      </c>
      <c r="D14484">
        <v>3</v>
      </c>
      <c r="E14484" t="str">
        <f>IF(MOD(D14484,2)=0,"EVEN","ODD")</f>
        <v>ODD</v>
      </c>
      <c r="F14484" t="str">
        <f>IF(D14484&lt;=18,"LOW (1-18)","HIGH (19-36)")</f>
        <v>LOW (1-18)</v>
      </c>
      <c r="G14484">
        <f>INT((D14484-1)/6)+1</f>
        <v>1</v>
      </c>
      <c r="H14484">
        <f>MOD(D14484-1,6)+1</f>
        <v>3</v>
      </c>
      <c r="I14484">
        <f>37-D14484</f>
        <v>34</v>
      </c>
      <c r="J14484">
        <f>ABS(D14484-D14485)</f>
        <v>32</v>
      </c>
    </row>
    <row r="14485">
      <c r="A14485">
        <v>13078</v>
      </c>
      <c r="B14485" t="str">
        <v>2014-06-23</v>
      </c>
      <c r="C14485" t="str">
        <v>Evening</v>
      </c>
      <c r="D14485">
        <v>35</v>
      </c>
      <c r="E14485" t="str">
        <f>IF(MOD(D14485,2)=0,"EVEN","ODD")</f>
        <v>ODD</v>
      </c>
      <c r="F14485" t="str">
        <f>IF(D14485&lt;=18,"LOW (1-18)","HIGH (19-36)")</f>
        <v>HIGH (19-36)</v>
      </c>
      <c r="G14485">
        <f>INT((D14485-1)/6)+1</f>
        <v>6</v>
      </c>
      <c r="H14485">
        <f>MOD(D14485-1,6)+1</f>
        <v>5</v>
      </c>
      <c r="I14485">
        <f>37-D14485</f>
        <v>2</v>
      </c>
      <c r="J14485">
        <f>ABS(D14485-D14486)</f>
        <v>2</v>
      </c>
    </row>
    <row r="14486">
      <c r="A14486">
        <v>13077</v>
      </c>
      <c r="B14486" t="str">
        <v>2014-06-23</v>
      </c>
      <c r="C14486" t="str">
        <v>Midday</v>
      </c>
      <c r="D14486">
        <v>33</v>
      </c>
      <c r="E14486" t="str">
        <f>IF(MOD(D14486,2)=0,"EVEN","ODD")</f>
        <v>ODD</v>
      </c>
      <c r="F14486" t="str">
        <f>IF(D14486&lt;=18,"LOW (1-18)","HIGH (19-36)")</f>
        <v>HIGH (19-36)</v>
      </c>
      <c r="G14486">
        <f>INT((D14486-1)/6)+1</f>
        <v>6</v>
      </c>
      <c r="H14486">
        <f>MOD(D14486-1,6)+1</f>
        <v>3</v>
      </c>
      <c r="I14486">
        <f>37-D14486</f>
        <v>4</v>
      </c>
      <c r="J14486">
        <f>ABS(D14486-D14487)</f>
        <v>15</v>
      </c>
    </row>
    <row r="14487">
      <c r="A14487">
        <v>13076</v>
      </c>
      <c r="B14487" t="str">
        <v>2014-06-23</v>
      </c>
      <c r="C14487" t="str">
        <v>Morning</v>
      </c>
      <c r="D14487">
        <v>18</v>
      </c>
      <c r="E14487" t="str">
        <f>IF(MOD(D14487,2)=0,"EVEN","ODD")</f>
        <v>EVEN</v>
      </c>
      <c r="F14487" t="str">
        <f>IF(D14487&lt;=18,"LOW (1-18)","HIGH (19-36)")</f>
        <v>LOW (1-18)</v>
      </c>
      <c r="G14487">
        <f>INT((D14487-1)/6)+1</f>
        <v>3</v>
      </c>
      <c r="H14487">
        <f>MOD(D14487-1,6)+1</f>
        <v>6</v>
      </c>
      <c r="I14487">
        <f>37-D14487</f>
        <v>19</v>
      </c>
      <c r="J14487">
        <f>ABS(D14487-D14488)</f>
        <v>9</v>
      </c>
    </row>
    <row r="14488">
      <c r="A14488">
        <v>13075</v>
      </c>
      <c r="B14488" t="str">
        <v>2014-06-21</v>
      </c>
      <c r="C14488" t="str">
        <v>Evening</v>
      </c>
      <c r="D14488">
        <v>9</v>
      </c>
      <c r="E14488" t="str">
        <f>IF(MOD(D14488,2)=0,"EVEN","ODD")</f>
        <v>ODD</v>
      </c>
      <c r="F14488" t="str">
        <f>IF(D14488&lt;=18,"LOW (1-18)","HIGH (19-36)")</f>
        <v>LOW (1-18)</v>
      </c>
      <c r="G14488">
        <f>INT((D14488-1)/6)+1</f>
        <v>2</v>
      </c>
      <c r="H14488">
        <f>MOD(D14488-1,6)+1</f>
        <v>3</v>
      </c>
      <c r="I14488">
        <f>37-D14488</f>
        <v>28</v>
      </c>
      <c r="J14488">
        <f>ABS(D14488-D14489)</f>
        <v>12</v>
      </c>
    </row>
    <row r="14489">
      <c r="A14489">
        <v>13074</v>
      </c>
      <c r="B14489" t="str">
        <v>2014-06-21</v>
      </c>
      <c r="C14489" t="str">
        <v>Midday</v>
      </c>
      <c r="D14489">
        <v>21</v>
      </c>
      <c r="E14489" t="str">
        <f>IF(MOD(D14489,2)=0,"EVEN","ODD")</f>
        <v>ODD</v>
      </c>
      <c r="F14489" t="str">
        <f>IF(D14489&lt;=18,"LOW (1-18)","HIGH (19-36)")</f>
        <v>HIGH (19-36)</v>
      </c>
      <c r="G14489">
        <f>INT((D14489-1)/6)+1</f>
        <v>4</v>
      </c>
      <c r="H14489">
        <f>MOD(D14489-1,6)+1</f>
        <v>3</v>
      </c>
      <c r="I14489">
        <f>37-D14489</f>
        <v>16</v>
      </c>
      <c r="J14489">
        <f>ABS(D14489-D14490)</f>
        <v>10</v>
      </c>
    </row>
    <row r="14490">
      <c r="A14490">
        <v>13073</v>
      </c>
      <c r="B14490" t="str">
        <v>2014-06-21</v>
      </c>
      <c r="C14490" t="str">
        <v>Morning</v>
      </c>
      <c r="D14490">
        <v>31</v>
      </c>
      <c r="E14490" t="str">
        <f>IF(MOD(D14490,2)=0,"EVEN","ODD")</f>
        <v>ODD</v>
      </c>
      <c r="F14490" t="str">
        <f>IF(D14490&lt;=18,"LOW (1-18)","HIGH (19-36)")</f>
        <v>HIGH (19-36)</v>
      </c>
      <c r="G14490">
        <f>INT((D14490-1)/6)+1</f>
        <v>6</v>
      </c>
      <c r="H14490">
        <f>MOD(D14490-1,6)+1</f>
        <v>1</v>
      </c>
      <c r="I14490">
        <f>37-D14490</f>
        <v>6</v>
      </c>
      <c r="J14490">
        <f>ABS(D14490-D14491)</f>
        <v>8</v>
      </c>
    </row>
    <row r="14491">
      <c r="A14491">
        <v>13072</v>
      </c>
      <c r="B14491" t="str">
        <v>2014-06-20</v>
      </c>
      <c r="C14491" t="str">
        <v>Evening</v>
      </c>
      <c r="D14491">
        <v>23</v>
      </c>
      <c r="E14491" t="str">
        <f>IF(MOD(D14491,2)=0,"EVEN","ODD")</f>
        <v>ODD</v>
      </c>
      <c r="F14491" t="str">
        <f>IF(D14491&lt;=18,"LOW (1-18)","HIGH (19-36)")</f>
        <v>HIGH (19-36)</v>
      </c>
      <c r="G14491">
        <f>INT((D14491-1)/6)+1</f>
        <v>4</v>
      </c>
      <c r="H14491">
        <f>MOD(D14491-1,6)+1</f>
        <v>5</v>
      </c>
      <c r="I14491">
        <f>37-D14491</f>
        <v>14</v>
      </c>
      <c r="J14491">
        <f>ABS(D14491-D14492)</f>
        <v>10</v>
      </c>
    </row>
    <row r="14492">
      <c r="A14492">
        <v>13071</v>
      </c>
      <c r="B14492" t="str">
        <v>2014-06-20</v>
      </c>
      <c r="C14492" t="str">
        <v>Midday</v>
      </c>
      <c r="D14492">
        <v>13</v>
      </c>
      <c r="E14492" t="str">
        <f>IF(MOD(D14492,2)=0,"EVEN","ODD")</f>
        <v>ODD</v>
      </c>
      <c r="F14492" t="str">
        <f>IF(D14492&lt;=18,"LOW (1-18)","HIGH (19-36)")</f>
        <v>LOW (1-18)</v>
      </c>
      <c r="G14492">
        <f>INT((D14492-1)/6)+1</f>
        <v>3</v>
      </c>
      <c r="H14492">
        <f>MOD(D14492-1,6)+1</f>
        <v>1</v>
      </c>
      <c r="I14492">
        <f>37-D14492</f>
        <v>24</v>
      </c>
      <c r="J14492">
        <f>ABS(D14492-D14493)</f>
        <v>17</v>
      </c>
    </row>
    <row r="14493">
      <c r="A14493">
        <v>13070</v>
      </c>
      <c r="B14493" t="str">
        <v>2014-06-20</v>
      </c>
      <c r="C14493" t="str">
        <v>Morning</v>
      </c>
      <c r="D14493">
        <v>30</v>
      </c>
      <c r="E14493" t="str">
        <f>IF(MOD(D14493,2)=0,"EVEN","ODD")</f>
        <v>EVEN</v>
      </c>
      <c r="F14493" t="str">
        <f>IF(D14493&lt;=18,"LOW (1-18)","HIGH (19-36)")</f>
        <v>HIGH (19-36)</v>
      </c>
      <c r="G14493">
        <f>INT((D14493-1)/6)+1</f>
        <v>5</v>
      </c>
      <c r="H14493">
        <f>MOD(D14493-1,6)+1</f>
        <v>6</v>
      </c>
      <c r="I14493">
        <f>37-D14493</f>
        <v>7</v>
      </c>
      <c r="J14493">
        <f>ABS(D14493-D14494)</f>
        <v>7</v>
      </c>
    </row>
    <row r="14494">
      <c r="A14494">
        <v>13069</v>
      </c>
      <c r="B14494" t="str">
        <v>2014-06-18</v>
      </c>
      <c r="C14494" t="str">
        <v>Evening</v>
      </c>
      <c r="D14494">
        <v>23</v>
      </c>
      <c r="E14494" t="str">
        <f>IF(MOD(D14494,2)=0,"EVEN","ODD")</f>
        <v>ODD</v>
      </c>
      <c r="F14494" t="str">
        <f>IF(D14494&lt;=18,"LOW (1-18)","HIGH (19-36)")</f>
        <v>HIGH (19-36)</v>
      </c>
      <c r="G14494">
        <f>INT((D14494-1)/6)+1</f>
        <v>4</v>
      </c>
      <c r="H14494">
        <f>MOD(D14494-1,6)+1</f>
        <v>5</v>
      </c>
      <c r="I14494">
        <f>37-D14494</f>
        <v>14</v>
      </c>
      <c r="J14494">
        <f>ABS(D14494-D14495)</f>
        <v>10</v>
      </c>
    </row>
    <row r="14495">
      <c r="A14495">
        <v>13068</v>
      </c>
      <c r="B14495" t="str">
        <v>2014-06-18</v>
      </c>
      <c r="C14495" t="str">
        <v>Midday</v>
      </c>
      <c r="D14495">
        <v>33</v>
      </c>
      <c r="E14495" t="str">
        <f>IF(MOD(D14495,2)=0,"EVEN","ODD")</f>
        <v>ODD</v>
      </c>
      <c r="F14495" t="str">
        <f>IF(D14495&lt;=18,"LOW (1-18)","HIGH (19-36)")</f>
        <v>HIGH (19-36)</v>
      </c>
      <c r="G14495">
        <f>INT((D14495-1)/6)+1</f>
        <v>6</v>
      </c>
      <c r="H14495">
        <f>MOD(D14495-1,6)+1</f>
        <v>3</v>
      </c>
      <c r="I14495">
        <f>37-D14495</f>
        <v>4</v>
      </c>
      <c r="J14495">
        <f>ABS(D14495-D14496)</f>
        <v>6</v>
      </c>
    </row>
    <row r="14496">
      <c r="A14496">
        <v>13067</v>
      </c>
      <c r="B14496" t="str">
        <v>2014-06-18</v>
      </c>
      <c r="C14496" t="str">
        <v>Morning</v>
      </c>
      <c r="D14496">
        <v>27</v>
      </c>
      <c r="E14496" t="str">
        <f>IF(MOD(D14496,2)=0,"EVEN","ODD")</f>
        <v>ODD</v>
      </c>
      <c r="F14496" t="str">
        <f>IF(D14496&lt;=18,"LOW (1-18)","HIGH (19-36)")</f>
        <v>HIGH (19-36)</v>
      </c>
      <c r="G14496">
        <f>INT((D14496-1)/6)+1</f>
        <v>5</v>
      </c>
      <c r="H14496">
        <f>MOD(D14496-1,6)+1</f>
        <v>3</v>
      </c>
      <c r="I14496">
        <f>37-D14496</f>
        <v>10</v>
      </c>
      <c r="J14496">
        <f>ABS(D14496-D14497)</f>
        <v>1</v>
      </c>
    </row>
    <row r="14497">
      <c r="A14497">
        <v>13066</v>
      </c>
      <c r="B14497" t="str">
        <v>2014-06-17</v>
      </c>
      <c r="C14497" t="str">
        <v>Evening</v>
      </c>
      <c r="D14497">
        <v>26</v>
      </c>
      <c r="E14497" t="str">
        <f>IF(MOD(D14497,2)=0,"EVEN","ODD")</f>
        <v>EVEN</v>
      </c>
      <c r="F14497" t="str">
        <f>IF(D14497&lt;=18,"LOW (1-18)","HIGH (19-36)")</f>
        <v>HIGH (19-36)</v>
      </c>
      <c r="G14497">
        <f>INT((D14497-1)/6)+1</f>
        <v>5</v>
      </c>
      <c r="H14497">
        <f>MOD(D14497-1,6)+1</f>
        <v>2</v>
      </c>
      <c r="I14497">
        <f>37-D14497</f>
        <v>11</v>
      </c>
      <c r="J14497">
        <f>ABS(D14497-D14498)</f>
        <v>13</v>
      </c>
    </row>
    <row r="14498">
      <c r="A14498">
        <v>13065</v>
      </c>
      <c r="B14498" t="str">
        <v>2014-06-17</v>
      </c>
      <c r="C14498" t="str">
        <v>Midday</v>
      </c>
      <c r="D14498">
        <v>13</v>
      </c>
      <c r="E14498" t="str">
        <f>IF(MOD(D14498,2)=0,"EVEN","ODD")</f>
        <v>ODD</v>
      </c>
      <c r="F14498" t="str">
        <f>IF(D14498&lt;=18,"LOW (1-18)","HIGH (19-36)")</f>
        <v>LOW (1-18)</v>
      </c>
      <c r="G14498">
        <f>INT((D14498-1)/6)+1</f>
        <v>3</v>
      </c>
      <c r="H14498">
        <f>MOD(D14498-1,6)+1</f>
        <v>1</v>
      </c>
      <c r="I14498">
        <f>37-D14498</f>
        <v>24</v>
      </c>
      <c r="J14498">
        <f>ABS(D14498-D14499)</f>
        <v>11</v>
      </c>
    </row>
    <row r="14499">
      <c r="A14499">
        <v>13064</v>
      </c>
      <c r="B14499" t="str">
        <v>2014-06-17</v>
      </c>
      <c r="C14499" t="str">
        <v>Morning</v>
      </c>
      <c r="D14499">
        <v>24</v>
      </c>
      <c r="E14499" t="str">
        <f>IF(MOD(D14499,2)=0,"EVEN","ODD")</f>
        <v>EVEN</v>
      </c>
      <c r="F14499" t="str">
        <f>IF(D14499&lt;=18,"LOW (1-18)","HIGH (19-36)")</f>
        <v>HIGH (19-36)</v>
      </c>
      <c r="G14499">
        <f>INT((D14499-1)/6)+1</f>
        <v>4</v>
      </c>
      <c r="H14499">
        <f>MOD(D14499-1,6)+1</f>
        <v>6</v>
      </c>
      <c r="I14499">
        <f>37-D14499</f>
        <v>13</v>
      </c>
      <c r="J14499">
        <f>ABS(D14499-D14500)</f>
        <v>7</v>
      </c>
    </row>
    <row r="14500">
      <c r="A14500">
        <v>13063</v>
      </c>
      <c r="B14500" t="str">
        <v>2014-06-16</v>
      </c>
      <c r="C14500" t="str">
        <v>Evening</v>
      </c>
      <c r="D14500">
        <v>31</v>
      </c>
      <c r="E14500" t="str">
        <f>IF(MOD(D14500,2)=0,"EVEN","ODD")</f>
        <v>ODD</v>
      </c>
      <c r="F14500" t="str">
        <f>IF(D14500&lt;=18,"LOW (1-18)","HIGH (19-36)")</f>
        <v>HIGH (19-36)</v>
      </c>
      <c r="G14500">
        <f>INT((D14500-1)/6)+1</f>
        <v>6</v>
      </c>
      <c r="H14500">
        <f>MOD(D14500-1,6)+1</f>
        <v>1</v>
      </c>
      <c r="I14500">
        <f>37-D14500</f>
        <v>6</v>
      </c>
      <c r="J14500">
        <f>ABS(D14500-D14501)</f>
        <v>13</v>
      </c>
    </row>
    <row r="14501">
      <c r="A14501">
        <v>13062</v>
      </c>
      <c r="B14501" t="str">
        <v>2014-06-16</v>
      </c>
      <c r="C14501" t="str">
        <v>Midday</v>
      </c>
      <c r="D14501">
        <v>18</v>
      </c>
      <c r="E14501" t="str">
        <f>IF(MOD(D14501,2)=0,"EVEN","ODD")</f>
        <v>EVEN</v>
      </c>
      <c r="F14501" t="str">
        <f>IF(D14501&lt;=18,"LOW (1-18)","HIGH (19-36)")</f>
        <v>LOW (1-18)</v>
      </c>
      <c r="G14501">
        <f>INT((D14501-1)/6)+1</f>
        <v>3</v>
      </c>
      <c r="H14501">
        <f>MOD(D14501-1,6)+1</f>
        <v>6</v>
      </c>
      <c r="I14501">
        <f>37-D14501</f>
        <v>19</v>
      </c>
      <c r="J14501">
        <f>ABS(D14501-D14502)</f>
        <v>3</v>
      </c>
    </row>
    <row r="14502">
      <c r="A14502">
        <v>13061</v>
      </c>
      <c r="B14502" t="str">
        <v>2014-06-16</v>
      </c>
      <c r="C14502" t="str">
        <v>Morning</v>
      </c>
      <c r="D14502">
        <v>21</v>
      </c>
      <c r="E14502" t="str">
        <f>IF(MOD(D14502,2)=0,"EVEN","ODD")</f>
        <v>ODD</v>
      </c>
      <c r="F14502" t="str">
        <f>IF(D14502&lt;=18,"LOW (1-18)","HIGH (19-36)")</f>
        <v>HIGH (19-36)</v>
      </c>
      <c r="G14502">
        <f>INT((D14502-1)/6)+1</f>
        <v>4</v>
      </c>
      <c r="H14502">
        <f>MOD(D14502-1,6)+1</f>
        <v>3</v>
      </c>
      <c r="I14502">
        <f>37-D14502</f>
        <v>16</v>
      </c>
      <c r="J14502">
        <f>ABS(D14502-D14503)</f>
        <v>11</v>
      </c>
    </row>
    <row r="14503">
      <c r="A14503">
        <v>13060</v>
      </c>
      <c r="B14503" t="str">
        <v>2014-06-14</v>
      </c>
      <c r="C14503" t="str">
        <v>Evening</v>
      </c>
      <c r="D14503">
        <v>10</v>
      </c>
      <c r="E14503" t="str">
        <f>IF(MOD(D14503,2)=0,"EVEN","ODD")</f>
        <v>EVEN</v>
      </c>
      <c r="F14503" t="str">
        <f>IF(D14503&lt;=18,"LOW (1-18)","HIGH (19-36)")</f>
        <v>LOW (1-18)</v>
      </c>
      <c r="G14503">
        <f>INT((D14503-1)/6)+1</f>
        <v>2</v>
      </c>
      <c r="H14503">
        <f>MOD(D14503-1,6)+1</f>
        <v>4</v>
      </c>
      <c r="I14503">
        <f>37-D14503</f>
        <v>27</v>
      </c>
      <c r="J14503">
        <f>ABS(D14503-D14504)</f>
        <v>6</v>
      </c>
    </row>
    <row r="14504">
      <c r="A14504">
        <v>13059</v>
      </c>
      <c r="B14504" t="str">
        <v>2014-06-14</v>
      </c>
      <c r="C14504" t="str">
        <v>Midday</v>
      </c>
      <c r="D14504">
        <v>4</v>
      </c>
      <c r="E14504" t="str">
        <f>IF(MOD(D14504,2)=0,"EVEN","ODD")</f>
        <v>EVEN</v>
      </c>
      <c r="F14504" t="str">
        <f>IF(D14504&lt;=18,"LOW (1-18)","HIGH (19-36)")</f>
        <v>LOW (1-18)</v>
      </c>
      <c r="G14504">
        <f>INT((D14504-1)/6)+1</f>
        <v>1</v>
      </c>
      <c r="H14504">
        <f>MOD(D14504-1,6)+1</f>
        <v>4</v>
      </c>
      <c r="I14504">
        <f>37-D14504</f>
        <v>33</v>
      </c>
      <c r="J14504">
        <f>ABS(D14504-D14505)</f>
        <v>18</v>
      </c>
    </row>
    <row r="14505">
      <c r="A14505">
        <v>13058</v>
      </c>
      <c r="B14505" t="str">
        <v>2014-06-14</v>
      </c>
      <c r="C14505" t="str">
        <v>Morning</v>
      </c>
      <c r="D14505">
        <v>22</v>
      </c>
      <c r="E14505" t="str">
        <f>IF(MOD(D14505,2)=0,"EVEN","ODD")</f>
        <v>EVEN</v>
      </c>
      <c r="F14505" t="str">
        <f>IF(D14505&lt;=18,"LOW (1-18)","HIGH (19-36)")</f>
        <v>HIGH (19-36)</v>
      </c>
      <c r="G14505">
        <f>INT((D14505-1)/6)+1</f>
        <v>4</v>
      </c>
      <c r="H14505">
        <f>MOD(D14505-1,6)+1</f>
        <v>4</v>
      </c>
      <c r="I14505">
        <f>37-D14505</f>
        <v>15</v>
      </c>
      <c r="J14505">
        <f>ABS(D14505-D14506)</f>
        <v>5</v>
      </c>
    </row>
    <row r="14506">
      <c r="A14506">
        <v>13057</v>
      </c>
      <c r="B14506" t="str">
        <v>2014-06-13</v>
      </c>
      <c r="C14506" t="str">
        <v>Evening</v>
      </c>
      <c r="D14506">
        <v>17</v>
      </c>
      <c r="E14506" t="str">
        <f>IF(MOD(D14506,2)=0,"EVEN","ODD")</f>
        <v>ODD</v>
      </c>
      <c r="F14506" t="str">
        <f>IF(D14506&lt;=18,"LOW (1-18)","HIGH (19-36)")</f>
        <v>LOW (1-18)</v>
      </c>
      <c r="G14506">
        <f>INT((D14506-1)/6)+1</f>
        <v>3</v>
      </c>
      <c r="H14506">
        <f>MOD(D14506-1,6)+1</f>
        <v>5</v>
      </c>
      <c r="I14506">
        <f>37-D14506</f>
        <v>20</v>
      </c>
      <c r="J14506">
        <f>ABS(D14506-D14507)</f>
        <v>17</v>
      </c>
    </row>
    <row r="14507">
      <c r="A14507">
        <v>13056</v>
      </c>
      <c r="B14507" t="str">
        <v>2014-06-13</v>
      </c>
      <c r="C14507" t="str">
        <v>Midday</v>
      </c>
      <c r="D14507">
        <v>34</v>
      </c>
      <c r="E14507" t="str">
        <f>IF(MOD(D14507,2)=0,"EVEN","ODD")</f>
        <v>EVEN</v>
      </c>
      <c r="F14507" t="str">
        <f>IF(D14507&lt;=18,"LOW (1-18)","HIGH (19-36)")</f>
        <v>HIGH (19-36)</v>
      </c>
      <c r="G14507">
        <f>INT((D14507-1)/6)+1</f>
        <v>6</v>
      </c>
      <c r="H14507">
        <f>MOD(D14507-1,6)+1</f>
        <v>4</v>
      </c>
      <c r="I14507">
        <f>37-D14507</f>
        <v>3</v>
      </c>
      <c r="J14507">
        <f>ABS(D14507-D14508)</f>
        <v>5</v>
      </c>
    </row>
    <row r="14508">
      <c r="A14508">
        <v>13055</v>
      </c>
      <c r="B14508" t="str">
        <v>2014-06-13</v>
      </c>
      <c r="C14508" t="str">
        <v>Morning</v>
      </c>
      <c r="D14508">
        <v>29</v>
      </c>
      <c r="E14508" t="str">
        <f>IF(MOD(D14508,2)=0,"EVEN","ODD")</f>
        <v>ODD</v>
      </c>
      <c r="F14508" t="str">
        <f>IF(D14508&lt;=18,"LOW (1-18)","HIGH (19-36)")</f>
        <v>HIGH (19-36)</v>
      </c>
      <c r="G14508">
        <f>INT((D14508-1)/6)+1</f>
        <v>5</v>
      </c>
      <c r="H14508">
        <f>MOD(D14508-1,6)+1</f>
        <v>5</v>
      </c>
      <c r="I14508">
        <f>37-D14508</f>
        <v>8</v>
      </c>
      <c r="J14508">
        <f>ABS(D14508-D14509)</f>
        <v>8</v>
      </c>
    </row>
    <row r="14509">
      <c r="A14509">
        <v>13054</v>
      </c>
      <c r="B14509" t="str">
        <v>2014-06-12</v>
      </c>
      <c r="C14509" t="str">
        <v>Evening</v>
      </c>
      <c r="D14509">
        <v>21</v>
      </c>
      <c r="E14509" t="str">
        <f>IF(MOD(D14509,2)=0,"EVEN","ODD")</f>
        <v>ODD</v>
      </c>
      <c r="F14509" t="str">
        <f>IF(D14509&lt;=18,"LOW (1-18)","HIGH (19-36)")</f>
        <v>HIGH (19-36)</v>
      </c>
      <c r="G14509">
        <f>INT((D14509-1)/6)+1</f>
        <v>4</v>
      </c>
      <c r="H14509">
        <f>MOD(D14509-1,6)+1</f>
        <v>3</v>
      </c>
      <c r="I14509">
        <f>37-D14509</f>
        <v>16</v>
      </c>
      <c r="J14509">
        <f>ABS(D14509-D14510)</f>
        <v>6</v>
      </c>
    </row>
    <row r="14510">
      <c r="A14510">
        <v>13053</v>
      </c>
      <c r="B14510" t="str">
        <v>2014-06-12</v>
      </c>
      <c r="C14510" t="str">
        <v>Midday</v>
      </c>
      <c r="D14510">
        <v>27</v>
      </c>
      <c r="E14510" t="str">
        <f>IF(MOD(D14510,2)=0,"EVEN","ODD")</f>
        <v>ODD</v>
      </c>
      <c r="F14510" t="str">
        <f>IF(D14510&lt;=18,"LOW (1-18)","HIGH (19-36)")</f>
        <v>HIGH (19-36)</v>
      </c>
      <c r="G14510">
        <f>INT((D14510-1)/6)+1</f>
        <v>5</v>
      </c>
      <c r="H14510">
        <f>MOD(D14510-1,6)+1</f>
        <v>3</v>
      </c>
      <c r="I14510">
        <f>37-D14510</f>
        <v>10</v>
      </c>
      <c r="J14510">
        <f>ABS(D14510-D14511)</f>
        <v>1</v>
      </c>
    </row>
    <row r="14511">
      <c r="A14511">
        <v>13052</v>
      </c>
      <c r="B14511" t="str">
        <v>2014-06-12</v>
      </c>
      <c r="C14511" t="str">
        <v>Morning</v>
      </c>
      <c r="D14511">
        <v>26</v>
      </c>
      <c r="E14511" t="str">
        <f>IF(MOD(D14511,2)=0,"EVEN","ODD")</f>
        <v>EVEN</v>
      </c>
      <c r="F14511" t="str">
        <f>IF(D14511&lt;=18,"LOW (1-18)","HIGH (19-36)")</f>
        <v>HIGH (19-36)</v>
      </c>
      <c r="G14511">
        <f>INT((D14511-1)/6)+1</f>
        <v>5</v>
      </c>
      <c r="H14511">
        <f>MOD(D14511-1,6)+1</f>
        <v>2</v>
      </c>
      <c r="I14511">
        <f>37-D14511</f>
        <v>11</v>
      </c>
      <c r="J14511">
        <f>ABS(D14511-D14512)</f>
        <v>25</v>
      </c>
    </row>
    <row r="14512">
      <c r="A14512">
        <v>13051</v>
      </c>
      <c r="B14512" t="str">
        <v>2014-06-11</v>
      </c>
      <c r="C14512" t="str">
        <v>Evening</v>
      </c>
      <c r="D14512">
        <v>1</v>
      </c>
      <c r="E14512" t="str">
        <f>IF(MOD(D14512,2)=0,"EVEN","ODD")</f>
        <v>ODD</v>
      </c>
      <c r="F14512" t="str">
        <f>IF(D14512&lt;=18,"LOW (1-18)","HIGH (19-36)")</f>
        <v>LOW (1-18)</v>
      </c>
      <c r="G14512">
        <f>INT((D14512-1)/6)+1</f>
        <v>1</v>
      </c>
      <c r="H14512">
        <f>MOD(D14512-1,6)+1</f>
        <v>1</v>
      </c>
      <c r="I14512">
        <f>37-D14512</f>
        <v>36</v>
      </c>
      <c r="J14512">
        <f>ABS(D14512-D14513)</f>
        <v>21</v>
      </c>
    </row>
    <row r="14513">
      <c r="A14513">
        <v>13050</v>
      </c>
      <c r="B14513" t="str">
        <v>2014-06-11</v>
      </c>
      <c r="C14513" t="str">
        <v>Midday</v>
      </c>
      <c r="D14513">
        <v>22</v>
      </c>
      <c r="E14513" t="str">
        <f>IF(MOD(D14513,2)=0,"EVEN","ODD")</f>
        <v>EVEN</v>
      </c>
      <c r="F14513" t="str">
        <f>IF(D14513&lt;=18,"LOW (1-18)","HIGH (19-36)")</f>
        <v>HIGH (19-36)</v>
      </c>
      <c r="G14513">
        <f>INT((D14513-1)/6)+1</f>
        <v>4</v>
      </c>
      <c r="H14513">
        <f>MOD(D14513-1,6)+1</f>
        <v>4</v>
      </c>
      <c r="I14513">
        <f>37-D14513</f>
        <v>15</v>
      </c>
      <c r="J14513">
        <f>ABS(D14513-D14514)</f>
        <v>20</v>
      </c>
    </row>
    <row r="14514">
      <c r="A14514">
        <v>13049</v>
      </c>
      <c r="B14514" t="str">
        <v>2014-06-11</v>
      </c>
      <c r="C14514" t="str">
        <v>Morning</v>
      </c>
      <c r="D14514">
        <v>2</v>
      </c>
      <c r="E14514" t="str">
        <f>IF(MOD(D14514,2)=0,"EVEN","ODD")</f>
        <v>EVEN</v>
      </c>
      <c r="F14514" t="str">
        <f>IF(D14514&lt;=18,"LOW (1-18)","HIGH (19-36)")</f>
        <v>LOW (1-18)</v>
      </c>
      <c r="G14514">
        <f>INT((D14514-1)/6)+1</f>
        <v>1</v>
      </c>
      <c r="H14514">
        <f>MOD(D14514-1,6)+1</f>
        <v>2</v>
      </c>
      <c r="I14514">
        <f>37-D14514</f>
        <v>35</v>
      </c>
      <c r="J14514">
        <f>ABS(D14514-D14515)</f>
        <v>26</v>
      </c>
    </row>
    <row r="14515">
      <c r="A14515">
        <v>13048</v>
      </c>
      <c r="B14515" t="str">
        <v>2014-06-10</v>
      </c>
      <c r="C14515" t="str">
        <v>Evening</v>
      </c>
      <c r="D14515">
        <v>28</v>
      </c>
      <c r="E14515" t="str">
        <f>IF(MOD(D14515,2)=0,"EVEN","ODD")</f>
        <v>EVEN</v>
      </c>
      <c r="F14515" t="str">
        <f>IF(D14515&lt;=18,"LOW (1-18)","HIGH (19-36)")</f>
        <v>HIGH (19-36)</v>
      </c>
      <c r="G14515">
        <f>INT((D14515-1)/6)+1</f>
        <v>5</v>
      </c>
      <c r="H14515">
        <f>MOD(D14515-1,6)+1</f>
        <v>4</v>
      </c>
      <c r="I14515">
        <f>37-D14515</f>
        <v>9</v>
      </c>
      <c r="J14515">
        <f>ABS(D14515-D14516)</f>
        <v>17</v>
      </c>
    </row>
    <row r="14516">
      <c r="A14516">
        <v>13047</v>
      </c>
      <c r="B14516" t="str">
        <v>2014-06-10</v>
      </c>
      <c r="C14516" t="str">
        <v>Midday</v>
      </c>
      <c r="D14516">
        <v>11</v>
      </c>
      <c r="E14516" t="str">
        <f>IF(MOD(D14516,2)=0,"EVEN","ODD")</f>
        <v>ODD</v>
      </c>
      <c r="F14516" t="str">
        <f>IF(D14516&lt;=18,"LOW (1-18)","HIGH (19-36)")</f>
        <v>LOW (1-18)</v>
      </c>
      <c r="G14516">
        <f>INT((D14516-1)/6)+1</f>
        <v>2</v>
      </c>
      <c r="H14516">
        <f>MOD(D14516-1,6)+1</f>
        <v>5</v>
      </c>
      <c r="I14516">
        <f>37-D14516</f>
        <v>26</v>
      </c>
      <c r="J14516">
        <f>ABS(D14516-D14517)</f>
        <v>15</v>
      </c>
    </row>
    <row r="14517">
      <c r="A14517">
        <v>13046</v>
      </c>
      <c r="B14517" t="str">
        <v>2014-06-10</v>
      </c>
      <c r="C14517" t="str">
        <v>Morning</v>
      </c>
      <c r="D14517">
        <v>26</v>
      </c>
      <c r="E14517" t="str">
        <f>IF(MOD(D14517,2)=0,"EVEN","ODD")</f>
        <v>EVEN</v>
      </c>
      <c r="F14517" t="str">
        <f>IF(D14517&lt;=18,"LOW (1-18)","HIGH (19-36)")</f>
        <v>HIGH (19-36)</v>
      </c>
      <c r="G14517">
        <f>INT((D14517-1)/6)+1</f>
        <v>5</v>
      </c>
      <c r="H14517">
        <f>MOD(D14517-1,6)+1</f>
        <v>2</v>
      </c>
      <c r="I14517">
        <f>37-D14517</f>
        <v>11</v>
      </c>
      <c r="J14517">
        <f>ABS(D14517-D14518)</f>
        <v>15</v>
      </c>
    </row>
    <row r="14518">
      <c r="A14518">
        <v>13045</v>
      </c>
      <c r="B14518" t="str">
        <v>2014-06-09</v>
      </c>
      <c r="C14518" t="str">
        <v>Evening</v>
      </c>
      <c r="D14518">
        <v>11</v>
      </c>
      <c r="E14518" t="str">
        <f>IF(MOD(D14518,2)=0,"EVEN","ODD")</f>
        <v>ODD</v>
      </c>
      <c r="F14518" t="str">
        <f>IF(D14518&lt;=18,"LOW (1-18)","HIGH (19-36)")</f>
        <v>LOW (1-18)</v>
      </c>
      <c r="G14518">
        <f>INT((D14518-1)/6)+1</f>
        <v>2</v>
      </c>
      <c r="H14518">
        <f>MOD(D14518-1,6)+1</f>
        <v>5</v>
      </c>
      <c r="I14518">
        <f>37-D14518</f>
        <v>26</v>
      </c>
      <c r="J14518">
        <f>ABS(D14518-D14519)</f>
        <v>9</v>
      </c>
    </row>
    <row r="14519">
      <c r="A14519">
        <v>13044</v>
      </c>
      <c r="B14519" t="str">
        <v>2014-06-09</v>
      </c>
      <c r="C14519" t="str">
        <v>Midday</v>
      </c>
      <c r="D14519">
        <v>20</v>
      </c>
      <c r="E14519" t="str">
        <f>IF(MOD(D14519,2)=0,"EVEN","ODD")</f>
        <v>EVEN</v>
      </c>
      <c r="F14519" t="str">
        <f>IF(D14519&lt;=18,"LOW (1-18)","HIGH (19-36)")</f>
        <v>HIGH (19-36)</v>
      </c>
      <c r="G14519">
        <f>INT((D14519-1)/6)+1</f>
        <v>4</v>
      </c>
      <c r="H14519">
        <f>MOD(D14519-1,6)+1</f>
        <v>2</v>
      </c>
      <c r="I14519">
        <f>37-D14519</f>
        <v>17</v>
      </c>
      <c r="J14519">
        <f>ABS(D14519-D14520)</f>
        <v>4</v>
      </c>
    </row>
    <row r="14520">
      <c r="A14520">
        <v>13043</v>
      </c>
      <c r="B14520" t="str">
        <v>2014-06-09</v>
      </c>
      <c r="C14520" t="str">
        <v>Morning</v>
      </c>
      <c r="D14520">
        <v>16</v>
      </c>
      <c r="E14520" t="str">
        <f>IF(MOD(D14520,2)=0,"EVEN","ODD")</f>
        <v>EVEN</v>
      </c>
      <c r="F14520" t="str">
        <f>IF(D14520&lt;=18,"LOW (1-18)","HIGH (19-36)")</f>
        <v>LOW (1-18)</v>
      </c>
      <c r="G14520">
        <f>INT((D14520-1)/6)+1</f>
        <v>3</v>
      </c>
      <c r="H14520">
        <f>MOD(D14520-1,6)+1</f>
        <v>4</v>
      </c>
      <c r="I14520">
        <f>37-D14520</f>
        <v>21</v>
      </c>
      <c r="J14520">
        <f>ABS(D14520-D14521)</f>
        <v>17</v>
      </c>
    </row>
    <row r="14521">
      <c r="A14521">
        <v>13042</v>
      </c>
      <c r="B14521" t="str">
        <v>2014-06-07</v>
      </c>
      <c r="C14521" t="str">
        <v>Evening</v>
      </c>
      <c r="D14521">
        <v>33</v>
      </c>
      <c r="E14521" t="str">
        <f>IF(MOD(D14521,2)=0,"EVEN","ODD")</f>
        <v>ODD</v>
      </c>
      <c r="F14521" t="str">
        <f>IF(D14521&lt;=18,"LOW (1-18)","HIGH (19-36)")</f>
        <v>HIGH (19-36)</v>
      </c>
      <c r="G14521">
        <f>INT((D14521-1)/6)+1</f>
        <v>6</v>
      </c>
      <c r="H14521">
        <f>MOD(D14521-1,6)+1</f>
        <v>3</v>
      </c>
      <c r="I14521">
        <f>37-D14521</f>
        <v>4</v>
      </c>
      <c r="J14521">
        <f>ABS(D14521-D14522)</f>
        <v>23</v>
      </c>
    </row>
    <row r="14522">
      <c r="A14522">
        <v>13041</v>
      </c>
      <c r="B14522" t="str">
        <v>2014-06-07</v>
      </c>
      <c r="C14522" t="str">
        <v>Midday</v>
      </c>
      <c r="D14522">
        <v>10</v>
      </c>
      <c r="E14522" t="str">
        <f>IF(MOD(D14522,2)=0,"EVEN","ODD")</f>
        <v>EVEN</v>
      </c>
      <c r="F14522" t="str">
        <f>IF(D14522&lt;=18,"LOW (1-18)","HIGH (19-36)")</f>
        <v>LOW (1-18)</v>
      </c>
      <c r="G14522">
        <f>INT((D14522-1)/6)+1</f>
        <v>2</v>
      </c>
      <c r="H14522">
        <f>MOD(D14522-1,6)+1</f>
        <v>4</v>
      </c>
      <c r="I14522">
        <f>37-D14522</f>
        <v>27</v>
      </c>
      <c r="J14522">
        <f>ABS(D14522-D14523)</f>
        <v>14</v>
      </c>
    </row>
    <row r="14523">
      <c r="A14523">
        <v>13040</v>
      </c>
      <c r="B14523" t="str">
        <v>2014-06-07</v>
      </c>
      <c r="C14523" t="str">
        <v>Morning</v>
      </c>
      <c r="D14523">
        <v>24</v>
      </c>
      <c r="E14523" t="str">
        <f>IF(MOD(D14523,2)=0,"EVEN","ODD")</f>
        <v>EVEN</v>
      </c>
      <c r="F14523" t="str">
        <f>IF(D14523&lt;=18,"LOW (1-18)","HIGH (19-36)")</f>
        <v>HIGH (19-36)</v>
      </c>
      <c r="G14523">
        <f>INT((D14523-1)/6)+1</f>
        <v>4</v>
      </c>
      <c r="H14523">
        <f>MOD(D14523-1,6)+1</f>
        <v>6</v>
      </c>
      <c r="I14523">
        <f>37-D14523</f>
        <v>13</v>
      </c>
      <c r="J14523">
        <f>ABS(D14523-D14524)</f>
        <v>15</v>
      </c>
    </row>
    <row r="14524">
      <c r="A14524">
        <v>13039</v>
      </c>
      <c r="B14524" t="str">
        <v>2014-06-06</v>
      </c>
      <c r="C14524" t="str">
        <v>Evening</v>
      </c>
      <c r="D14524">
        <v>9</v>
      </c>
      <c r="E14524" t="str">
        <f>IF(MOD(D14524,2)=0,"EVEN","ODD")</f>
        <v>ODD</v>
      </c>
      <c r="F14524" t="str">
        <f>IF(D14524&lt;=18,"LOW (1-18)","HIGH (19-36)")</f>
        <v>LOW (1-18)</v>
      </c>
      <c r="G14524">
        <f>INT((D14524-1)/6)+1</f>
        <v>2</v>
      </c>
      <c r="H14524">
        <f>MOD(D14524-1,6)+1</f>
        <v>3</v>
      </c>
      <c r="I14524">
        <f>37-D14524</f>
        <v>28</v>
      </c>
      <c r="J14524">
        <f>ABS(D14524-D14525)</f>
        <v>27</v>
      </c>
    </row>
    <row r="14525">
      <c r="A14525">
        <v>13038</v>
      </c>
      <c r="B14525" t="str">
        <v>2014-06-06</v>
      </c>
      <c r="C14525" t="str">
        <v>Midday</v>
      </c>
      <c r="D14525">
        <v>36</v>
      </c>
      <c r="E14525" t="str">
        <f>IF(MOD(D14525,2)=0,"EVEN","ODD")</f>
        <v>EVEN</v>
      </c>
      <c r="F14525" t="str">
        <f>IF(D14525&lt;=18,"LOW (1-18)","HIGH (19-36)")</f>
        <v>HIGH (19-36)</v>
      </c>
      <c r="G14525">
        <f>INT((D14525-1)/6)+1</f>
        <v>6</v>
      </c>
      <c r="H14525">
        <f>MOD(D14525-1,6)+1</f>
        <v>6</v>
      </c>
      <c r="I14525">
        <f>37-D14525</f>
        <v>1</v>
      </c>
      <c r="J14525">
        <f>ABS(D14525-D14526)</f>
        <v>10</v>
      </c>
    </row>
    <row r="14526">
      <c r="A14526">
        <v>13037</v>
      </c>
      <c r="B14526" t="str">
        <v>2014-06-06</v>
      </c>
      <c r="C14526" t="str">
        <v>Morning</v>
      </c>
      <c r="D14526">
        <v>26</v>
      </c>
      <c r="E14526" t="str">
        <f>IF(MOD(D14526,2)=0,"EVEN","ODD")</f>
        <v>EVEN</v>
      </c>
      <c r="F14526" t="str">
        <f>IF(D14526&lt;=18,"LOW (1-18)","HIGH (19-36)")</f>
        <v>HIGH (19-36)</v>
      </c>
      <c r="G14526">
        <f>INT((D14526-1)/6)+1</f>
        <v>5</v>
      </c>
      <c r="H14526">
        <f>MOD(D14526-1,6)+1</f>
        <v>2</v>
      </c>
      <c r="I14526">
        <f>37-D14526</f>
        <v>11</v>
      </c>
      <c r="J14526">
        <f>ABS(D14526-D14527)</f>
        <v>10</v>
      </c>
    </row>
    <row r="14527">
      <c r="A14527">
        <v>13036</v>
      </c>
      <c r="B14527" t="str">
        <v>2014-06-05</v>
      </c>
      <c r="C14527" t="str">
        <v>Evening</v>
      </c>
      <c r="D14527">
        <v>16</v>
      </c>
      <c r="E14527" t="str">
        <f>IF(MOD(D14527,2)=0,"EVEN","ODD")</f>
        <v>EVEN</v>
      </c>
      <c r="F14527" t="str">
        <f>IF(D14527&lt;=18,"LOW (1-18)","HIGH (19-36)")</f>
        <v>LOW (1-18)</v>
      </c>
      <c r="G14527">
        <f>INT((D14527-1)/6)+1</f>
        <v>3</v>
      </c>
      <c r="H14527">
        <f>MOD(D14527-1,6)+1</f>
        <v>4</v>
      </c>
      <c r="I14527">
        <f>37-D14527</f>
        <v>21</v>
      </c>
      <c r="J14527">
        <f>ABS(D14527-D14528)</f>
        <v>19</v>
      </c>
    </row>
    <row r="14528">
      <c r="A14528">
        <v>13035</v>
      </c>
      <c r="B14528" t="str">
        <v>2014-06-05</v>
      </c>
      <c r="C14528" t="str">
        <v>Midday</v>
      </c>
      <c r="D14528">
        <v>35</v>
      </c>
      <c r="E14528" t="str">
        <f>IF(MOD(D14528,2)=0,"EVEN","ODD")</f>
        <v>ODD</v>
      </c>
      <c r="F14528" t="str">
        <f>IF(D14528&lt;=18,"LOW (1-18)","HIGH (19-36)")</f>
        <v>HIGH (19-36)</v>
      </c>
      <c r="G14528">
        <f>INT((D14528-1)/6)+1</f>
        <v>6</v>
      </c>
      <c r="H14528">
        <f>MOD(D14528-1,6)+1</f>
        <v>5</v>
      </c>
      <c r="I14528">
        <f>37-D14528</f>
        <v>2</v>
      </c>
      <c r="J14528">
        <f>ABS(D14528-D14529)</f>
        <v>24</v>
      </c>
    </row>
    <row r="14529">
      <c r="A14529">
        <v>13034</v>
      </c>
      <c r="B14529" t="str">
        <v>2014-06-05</v>
      </c>
      <c r="C14529" t="str">
        <v>Morning</v>
      </c>
      <c r="D14529">
        <v>11</v>
      </c>
      <c r="E14529" t="str">
        <f>IF(MOD(D14529,2)=0,"EVEN","ODD")</f>
        <v>ODD</v>
      </c>
      <c r="F14529" t="str">
        <f>IF(D14529&lt;=18,"LOW (1-18)","HIGH (19-36)")</f>
        <v>LOW (1-18)</v>
      </c>
      <c r="G14529">
        <f>INT((D14529-1)/6)+1</f>
        <v>2</v>
      </c>
      <c r="H14529">
        <f>MOD(D14529-1,6)+1</f>
        <v>5</v>
      </c>
      <c r="I14529">
        <f>37-D14529</f>
        <v>26</v>
      </c>
      <c r="J14529">
        <f>ABS(D14529-D14530)</f>
        <v>4</v>
      </c>
    </row>
    <row r="14530">
      <c r="A14530">
        <v>13033</v>
      </c>
      <c r="B14530" t="str">
        <v>2014-06-04</v>
      </c>
      <c r="C14530" t="str">
        <v>Evening</v>
      </c>
      <c r="D14530">
        <v>7</v>
      </c>
      <c r="E14530" t="str">
        <f>IF(MOD(D14530,2)=0,"EVEN","ODD")</f>
        <v>ODD</v>
      </c>
      <c r="F14530" t="str">
        <f>IF(D14530&lt;=18,"LOW (1-18)","HIGH (19-36)")</f>
        <v>LOW (1-18)</v>
      </c>
      <c r="G14530">
        <f>INT((D14530-1)/6)+1</f>
        <v>2</v>
      </c>
      <c r="H14530">
        <f>MOD(D14530-1,6)+1</f>
        <v>1</v>
      </c>
      <c r="I14530">
        <f>37-D14530</f>
        <v>30</v>
      </c>
      <c r="J14530">
        <f>ABS(D14530-D14531)</f>
        <v>5</v>
      </c>
    </row>
    <row r="14531">
      <c r="A14531">
        <v>13032</v>
      </c>
      <c r="B14531" t="str">
        <v>2014-06-04</v>
      </c>
      <c r="C14531" t="str">
        <v>Midday</v>
      </c>
      <c r="D14531">
        <v>2</v>
      </c>
      <c r="E14531" t="str">
        <f>IF(MOD(D14531,2)=0,"EVEN","ODD")</f>
        <v>EVEN</v>
      </c>
      <c r="F14531" t="str">
        <f>IF(D14531&lt;=18,"LOW (1-18)","HIGH (19-36)")</f>
        <v>LOW (1-18)</v>
      </c>
      <c r="G14531">
        <f>INT((D14531-1)/6)+1</f>
        <v>1</v>
      </c>
      <c r="H14531">
        <f>MOD(D14531-1,6)+1</f>
        <v>2</v>
      </c>
      <c r="I14531">
        <f>37-D14531</f>
        <v>35</v>
      </c>
      <c r="J14531">
        <f>ABS(D14531-D14532)</f>
        <v>27</v>
      </c>
    </row>
    <row r="14532">
      <c r="A14532">
        <v>13031</v>
      </c>
      <c r="B14532" t="str">
        <v>2014-06-04</v>
      </c>
      <c r="C14532" t="str">
        <v>Morning</v>
      </c>
      <c r="D14532">
        <v>29</v>
      </c>
      <c r="E14532" t="str">
        <f>IF(MOD(D14532,2)=0,"EVEN","ODD")</f>
        <v>ODD</v>
      </c>
      <c r="F14532" t="str">
        <f>IF(D14532&lt;=18,"LOW (1-18)","HIGH (19-36)")</f>
        <v>HIGH (19-36)</v>
      </c>
      <c r="G14532">
        <f>INT((D14532-1)/6)+1</f>
        <v>5</v>
      </c>
      <c r="H14532">
        <f>MOD(D14532-1,6)+1</f>
        <v>5</v>
      </c>
      <c r="I14532">
        <f>37-D14532</f>
        <v>8</v>
      </c>
      <c r="J14532">
        <f>ABS(D14532-D14533)</f>
        <v>5</v>
      </c>
    </row>
    <row r="14533">
      <c r="A14533">
        <v>13030</v>
      </c>
      <c r="B14533" t="str">
        <v>2014-06-03</v>
      </c>
      <c r="C14533" t="str">
        <v>Evening</v>
      </c>
      <c r="D14533">
        <v>24</v>
      </c>
      <c r="E14533" t="str">
        <f>IF(MOD(D14533,2)=0,"EVEN","ODD")</f>
        <v>EVEN</v>
      </c>
      <c r="F14533" t="str">
        <f>IF(D14533&lt;=18,"LOW (1-18)","HIGH (19-36)")</f>
        <v>HIGH (19-36)</v>
      </c>
      <c r="G14533">
        <f>INT((D14533-1)/6)+1</f>
        <v>4</v>
      </c>
      <c r="H14533">
        <f>MOD(D14533-1,6)+1</f>
        <v>6</v>
      </c>
      <c r="I14533">
        <f>37-D14533</f>
        <v>13</v>
      </c>
      <c r="J14533">
        <f>ABS(D14533-D14534)</f>
        <v>8</v>
      </c>
    </row>
    <row r="14534">
      <c r="A14534">
        <v>13029</v>
      </c>
      <c r="B14534" t="str">
        <v>2014-06-03</v>
      </c>
      <c r="C14534" t="str">
        <v>Midday</v>
      </c>
      <c r="D14534">
        <v>32</v>
      </c>
      <c r="E14534" t="str">
        <f>IF(MOD(D14534,2)=0,"EVEN","ODD")</f>
        <v>EVEN</v>
      </c>
      <c r="F14534" t="str">
        <f>IF(D14534&lt;=18,"LOW (1-18)","HIGH (19-36)")</f>
        <v>HIGH (19-36)</v>
      </c>
      <c r="G14534">
        <f>INT((D14534-1)/6)+1</f>
        <v>6</v>
      </c>
      <c r="H14534">
        <f>MOD(D14534-1,6)+1</f>
        <v>2</v>
      </c>
      <c r="I14534">
        <f>37-D14534</f>
        <v>5</v>
      </c>
      <c r="J14534">
        <f>ABS(D14534-D14535)</f>
        <v>30</v>
      </c>
    </row>
    <row r="14535">
      <c r="A14535">
        <v>13028</v>
      </c>
      <c r="B14535" t="str">
        <v>2014-06-03</v>
      </c>
      <c r="C14535" t="str">
        <v>Morning</v>
      </c>
      <c r="D14535">
        <v>2</v>
      </c>
      <c r="E14535" t="str">
        <f>IF(MOD(D14535,2)=0,"EVEN","ODD")</f>
        <v>EVEN</v>
      </c>
      <c r="F14535" t="str">
        <f>IF(D14535&lt;=18,"LOW (1-18)","HIGH (19-36)")</f>
        <v>LOW (1-18)</v>
      </c>
      <c r="G14535">
        <f>INT((D14535-1)/6)+1</f>
        <v>1</v>
      </c>
      <c r="H14535">
        <f>MOD(D14535-1,6)+1</f>
        <v>2</v>
      </c>
      <c r="I14535">
        <f>37-D14535</f>
        <v>35</v>
      </c>
      <c r="J14535">
        <f>ABS(D14535-D14536)</f>
        <v>2</v>
      </c>
    </row>
    <row r="14536">
      <c r="A14536">
        <v>13027</v>
      </c>
      <c r="B14536" t="str">
        <v>2014-06-02</v>
      </c>
      <c r="C14536" t="str">
        <v>Evening</v>
      </c>
      <c r="D14536">
        <v>4</v>
      </c>
      <c r="E14536" t="str">
        <f>IF(MOD(D14536,2)=0,"EVEN","ODD")</f>
        <v>EVEN</v>
      </c>
      <c r="F14536" t="str">
        <f>IF(D14536&lt;=18,"LOW (1-18)","HIGH (19-36)")</f>
        <v>LOW (1-18)</v>
      </c>
      <c r="G14536">
        <f>INT((D14536-1)/6)+1</f>
        <v>1</v>
      </c>
      <c r="H14536">
        <f>MOD(D14536-1,6)+1</f>
        <v>4</v>
      </c>
      <c r="I14536">
        <f>37-D14536</f>
        <v>33</v>
      </c>
      <c r="J14536">
        <f>ABS(D14536-D14537)</f>
        <v>30</v>
      </c>
    </row>
    <row r="14537">
      <c r="A14537">
        <v>13026</v>
      </c>
      <c r="B14537" t="str">
        <v>2014-06-02</v>
      </c>
      <c r="C14537" t="str">
        <v>Midday</v>
      </c>
      <c r="D14537">
        <v>34</v>
      </c>
      <c r="E14537" t="str">
        <f>IF(MOD(D14537,2)=0,"EVEN","ODD")</f>
        <v>EVEN</v>
      </c>
      <c r="F14537" t="str">
        <f>IF(D14537&lt;=18,"LOW (1-18)","HIGH (19-36)")</f>
        <v>HIGH (19-36)</v>
      </c>
      <c r="G14537">
        <f>INT((D14537-1)/6)+1</f>
        <v>6</v>
      </c>
      <c r="H14537">
        <f>MOD(D14537-1,6)+1</f>
        <v>4</v>
      </c>
      <c r="I14537">
        <f>37-D14537</f>
        <v>3</v>
      </c>
      <c r="J14537">
        <f>ABS(D14537-D14538)</f>
        <v>18</v>
      </c>
    </row>
    <row r="14538">
      <c r="A14538">
        <v>13025</v>
      </c>
      <c r="B14538" t="str">
        <v>2014-06-02</v>
      </c>
      <c r="C14538" t="str">
        <v>Morning</v>
      </c>
      <c r="D14538">
        <v>16</v>
      </c>
      <c r="E14538" t="str">
        <f>IF(MOD(D14538,2)=0,"EVEN","ODD")</f>
        <v>EVEN</v>
      </c>
      <c r="F14538" t="str">
        <f>IF(D14538&lt;=18,"LOW (1-18)","HIGH (19-36)")</f>
        <v>LOW (1-18)</v>
      </c>
      <c r="G14538">
        <f>INT((D14538-1)/6)+1</f>
        <v>3</v>
      </c>
      <c r="H14538">
        <f>MOD(D14538-1,6)+1</f>
        <v>4</v>
      </c>
      <c r="I14538">
        <f>37-D14538</f>
        <v>21</v>
      </c>
      <c r="J14538">
        <f>ABS(D14538-D14539)</f>
        <v>11</v>
      </c>
    </row>
    <row r="14539">
      <c r="A14539">
        <v>13024</v>
      </c>
      <c r="B14539" t="str">
        <v>2014-05-31</v>
      </c>
      <c r="C14539" t="str">
        <v>Evening</v>
      </c>
      <c r="D14539">
        <v>5</v>
      </c>
      <c r="E14539" t="str">
        <f>IF(MOD(D14539,2)=0,"EVEN","ODD")</f>
        <v>ODD</v>
      </c>
      <c r="F14539" t="str">
        <f>IF(D14539&lt;=18,"LOW (1-18)","HIGH (19-36)")</f>
        <v>LOW (1-18)</v>
      </c>
      <c r="G14539">
        <f>INT((D14539-1)/6)+1</f>
        <v>1</v>
      </c>
      <c r="H14539">
        <f>MOD(D14539-1,6)+1</f>
        <v>5</v>
      </c>
      <c r="I14539">
        <f>37-D14539</f>
        <v>32</v>
      </c>
      <c r="J14539">
        <f>ABS(D14539-D14540)</f>
        <v>19</v>
      </c>
    </row>
    <row r="14540">
      <c r="A14540">
        <v>13023</v>
      </c>
      <c r="B14540" t="str">
        <v>2014-05-31</v>
      </c>
      <c r="C14540" t="str">
        <v>Midday</v>
      </c>
      <c r="D14540">
        <v>24</v>
      </c>
      <c r="E14540" t="str">
        <f>IF(MOD(D14540,2)=0,"EVEN","ODD")</f>
        <v>EVEN</v>
      </c>
      <c r="F14540" t="str">
        <f>IF(D14540&lt;=18,"LOW (1-18)","HIGH (19-36)")</f>
        <v>HIGH (19-36)</v>
      </c>
      <c r="G14540">
        <f>INT((D14540-1)/6)+1</f>
        <v>4</v>
      </c>
      <c r="H14540">
        <f>MOD(D14540-1,6)+1</f>
        <v>6</v>
      </c>
      <c r="I14540">
        <f>37-D14540</f>
        <v>13</v>
      </c>
      <c r="J14540">
        <f>ABS(D14540-D14541)</f>
        <v>12</v>
      </c>
    </row>
    <row r="14541">
      <c r="A14541">
        <v>13022</v>
      </c>
      <c r="B14541" t="str">
        <v>2014-05-31</v>
      </c>
      <c r="C14541" t="str">
        <v>Morning</v>
      </c>
      <c r="D14541">
        <v>36</v>
      </c>
      <c r="E14541" t="str">
        <f>IF(MOD(D14541,2)=0,"EVEN","ODD")</f>
        <v>EVEN</v>
      </c>
      <c r="F14541" t="str">
        <f>IF(D14541&lt;=18,"LOW (1-18)","HIGH (19-36)")</f>
        <v>HIGH (19-36)</v>
      </c>
      <c r="G14541">
        <f>INT((D14541-1)/6)+1</f>
        <v>6</v>
      </c>
      <c r="H14541">
        <f>MOD(D14541-1,6)+1</f>
        <v>6</v>
      </c>
      <c r="I14541">
        <f>37-D14541</f>
        <v>1</v>
      </c>
      <c r="J14541">
        <f>ABS(D14541-D14542)</f>
        <v>20</v>
      </c>
    </row>
    <row r="14542">
      <c r="A14542">
        <v>13021</v>
      </c>
      <c r="B14542" t="str">
        <v>2014-05-30</v>
      </c>
      <c r="C14542" t="str">
        <v>Evening</v>
      </c>
      <c r="D14542">
        <v>16</v>
      </c>
      <c r="E14542" t="str">
        <f>IF(MOD(D14542,2)=0,"EVEN","ODD")</f>
        <v>EVEN</v>
      </c>
      <c r="F14542" t="str">
        <f>IF(D14542&lt;=18,"LOW (1-18)","HIGH (19-36)")</f>
        <v>LOW (1-18)</v>
      </c>
      <c r="G14542">
        <f>INT((D14542-1)/6)+1</f>
        <v>3</v>
      </c>
      <c r="H14542">
        <f>MOD(D14542-1,6)+1</f>
        <v>4</v>
      </c>
      <c r="I14542">
        <f>37-D14542</f>
        <v>21</v>
      </c>
      <c r="J14542">
        <f>ABS(D14542-D14543)</f>
        <v>6</v>
      </c>
    </row>
    <row r="14543">
      <c r="A14543">
        <v>13020</v>
      </c>
      <c r="B14543" t="str">
        <v>2014-05-30</v>
      </c>
      <c r="C14543" t="str">
        <v>Midday</v>
      </c>
      <c r="D14543">
        <v>22</v>
      </c>
      <c r="E14543" t="str">
        <f>IF(MOD(D14543,2)=0,"EVEN","ODD")</f>
        <v>EVEN</v>
      </c>
      <c r="F14543" t="str">
        <f>IF(D14543&lt;=18,"LOW (1-18)","HIGH (19-36)")</f>
        <v>HIGH (19-36)</v>
      </c>
      <c r="G14543">
        <f>INT((D14543-1)/6)+1</f>
        <v>4</v>
      </c>
      <c r="H14543">
        <f>MOD(D14543-1,6)+1</f>
        <v>4</v>
      </c>
      <c r="I14543">
        <f>37-D14543</f>
        <v>15</v>
      </c>
      <c r="J14543">
        <f>ABS(D14543-D14544)</f>
        <v>12</v>
      </c>
    </row>
    <row r="14544">
      <c r="A14544">
        <v>13019</v>
      </c>
      <c r="B14544" t="str">
        <v>2014-05-30</v>
      </c>
      <c r="C14544" t="str">
        <v>Morning</v>
      </c>
      <c r="D14544">
        <v>34</v>
      </c>
      <c r="E14544" t="str">
        <f>IF(MOD(D14544,2)=0,"EVEN","ODD")</f>
        <v>EVEN</v>
      </c>
      <c r="F14544" t="str">
        <f>IF(D14544&lt;=18,"LOW (1-18)","HIGH (19-36)")</f>
        <v>HIGH (19-36)</v>
      </c>
      <c r="G14544">
        <f>INT((D14544-1)/6)+1</f>
        <v>6</v>
      </c>
      <c r="H14544">
        <f>MOD(D14544-1,6)+1</f>
        <v>4</v>
      </c>
      <c r="I14544">
        <f>37-D14544</f>
        <v>3</v>
      </c>
      <c r="J14544">
        <f>ABS(D14544-D14545)</f>
        <v>30</v>
      </c>
    </row>
    <row r="14545">
      <c r="A14545">
        <v>13018</v>
      </c>
      <c r="B14545" t="str">
        <v>2014-05-29</v>
      </c>
      <c r="C14545" t="str">
        <v>Evening</v>
      </c>
      <c r="D14545">
        <v>4</v>
      </c>
      <c r="E14545" t="str">
        <f>IF(MOD(D14545,2)=0,"EVEN","ODD")</f>
        <v>EVEN</v>
      </c>
      <c r="F14545" t="str">
        <f>IF(D14545&lt;=18,"LOW (1-18)","HIGH (19-36)")</f>
        <v>LOW (1-18)</v>
      </c>
      <c r="G14545">
        <f>INT((D14545-1)/6)+1</f>
        <v>1</v>
      </c>
      <c r="H14545">
        <f>MOD(D14545-1,6)+1</f>
        <v>4</v>
      </c>
      <c r="I14545">
        <f>37-D14545</f>
        <v>33</v>
      </c>
      <c r="J14545">
        <f>ABS(D14545-D14546)</f>
        <v>23</v>
      </c>
    </row>
    <row r="14546">
      <c r="A14546">
        <v>13017</v>
      </c>
      <c r="B14546" t="str">
        <v>2014-05-29</v>
      </c>
      <c r="C14546" t="str">
        <v>Midday</v>
      </c>
      <c r="D14546">
        <v>27</v>
      </c>
      <c r="E14546" t="str">
        <f>IF(MOD(D14546,2)=0,"EVEN","ODD")</f>
        <v>ODD</v>
      </c>
      <c r="F14546" t="str">
        <f>IF(D14546&lt;=18,"LOW (1-18)","HIGH (19-36)")</f>
        <v>HIGH (19-36)</v>
      </c>
      <c r="G14546">
        <f>INT((D14546-1)/6)+1</f>
        <v>5</v>
      </c>
      <c r="H14546">
        <f>MOD(D14546-1,6)+1</f>
        <v>3</v>
      </c>
      <c r="I14546">
        <f>37-D14546</f>
        <v>10</v>
      </c>
      <c r="J14546">
        <f>ABS(D14546-D14547)</f>
        <v>1</v>
      </c>
    </row>
    <row r="14547">
      <c r="A14547">
        <v>13016</v>
      </c>
      <c r="B14547" t="str">
        <v>2014-05-29</v>
      </c>
      <c r="C14547" t="str">
        <v>Morning</v>
      </c>
      <c r="D14547">
        <v>28</v>
      </c>
      <c r="E14547" t="str">
        <f>IF(MOD(D14547,2)=0,"EVEN","ODD")</f>
        <v>EVEN</v>
      </c>
      <c r="F14547" t="str">
        <f>IF(D14547&lt;=18,"LOW (1-18)","HIGH (19-36)")</f>
        <v>HIGH (19-36)</v>
      </c>
      <c r="G14547">
        <f>INT((D14547-1)/6)+1</f>
        <v>5</v>
      </c>
      <c r="H14547">
        <f>MOD(D14547-1,6)+1</f>
        <v>4</v>
      </c>
      <c r="I14547">
        <f>37-D14547</f>
        <v>9</v>
      </c>
      <c r="J14547">
        <f>ABS(D14547-D14548)</f>
        <v>9</v>
      </c>
    </row>
    <row r="14548">
      <c r="A14548">
        <v>13015</v>
      </c>
      <c r="B14548" t="str">
        <v>2014-05-28</v>
      </c>
      <c r="C14548" t="str">
        <v>Evening</v>
      </c>
      <c r="D14548">
        <v>19</v>
      </c>
      <c r="E14548" t="str">
        <f>IF(MOD(D14548,2)=0,"EVEN","ODD")</f>
        <v>ODD</v>
      </c>
      <c r="F14548" t="str">
        <f>IF(D14548&lt;=18,"LOW (1-18)","HIGH (19-36)")</f>
        <v>HIGH (19-36)</v>
      </c>
      <c r="G14548">
        <f>INT((D14548-1)/6)+1</f>
        <v>4</v>
      </c>
      <c r="H14548">
        <f>MOD(D14548-1,6)+1</f>
        <v>1</v>
      </c>
      <c r="I14548">
        <f>37-D14548</f>
        <v>18</v>
      </c>
      <c r="J14548">
        <f>ABS(D14548-D14549)</f>
        <v>17</v>
      </c>
    </row>
    <row r="14549">
      <c r="A14549">
        <v>13014</v>
      </c>
      <c r="B14549" t="str">
        <v>2014-05-28</v>
      </c>
      <c r="C14549" t="str">
        <v>Midday</v>
      </c>
      <c r="D14549">
        <v>2</v>
      </c>
      <c r="E14549" t="str">
        <f>IF(MOD(D14549,2)=0,"EVEN","ODD")</f>
        <v>EVEN</v>
      </c>
      <c r="F14549" t="str">
        <f>IF(D14549&lt;=18,"LOW (1-18)","HIGH (19-36)")</f>
        <v>LOW (1-18)</v>
      </c>
      <c r="G14549">
        <f>INT((D14549-1)/6)+1</f>
        <v>1</v>
      </c>
      <c r="H14549">
        <f>MOD(D14549-1,6)+1</f>
        <v>2</v>
      </c>
      <c r="I14549">
        <f>37-D14549</f>
        <v>35</v>
      </c>
      <c r="J14549">
        <f>ABS(D14549-D14550)</f>
        <v>8</v>
      </c>
    </row>
    <row r="14550">
      <c r="A14550">
        <v>13013</v>
      </c>
      <c r="B14550" t="str">
        <v>2014-05-28</v>
      </c>
      <c r="C14550" t="str">
        <v>Morning</v>
      </c>
      <c r="D14550">
        <v>10</v>
      </c>
      <c r="E14550" t="str">
        <f>IF(MOD(D14550,2)=0,"EVEN","ODD")</f>
        <v>EVEN</v>
      </c>
      <c r="F14550" t="str">
        <f>IF(D14550&lt;=18,"LOW (1-18)","HIGH (19-36)")</f>
        <v>LOW (1-18)</v>
      </c>
      <c r="G14550">
        <f>INT((D14550-1)/6)+1</f>
        <v>2</v>
      </c>
      <c r="H14550">
        <f>MOD(D14550-1,6)+1</f>
        <v>4</v>
      </c>
      <c r="I14550">
        <f>37-D14550</f>
        <v>27</v>
      </c>
      <c r="J14550">
        <f>ABS(D14550-D14551)</f>
        <v>22</v>
      </c>
    </row>
    <row r="14551">
      <c r="A14551">
        <v>13012</v>
      </c>
      <c r="B14551" t="str">
        <v>2014-01-27</v>
      </c>
      <c r="C14551" t="str">
        <v>Evening</v>
      </c>
      <c r="D14551">
        <v>32</v>
      </c>
      <c r="E14551" t="str">
        <f>IF(MOD(D14551,2)=0,"EVEN","ODD")</f>
        <v>EVEN</v>
      </c>
      <c r="F14551" t="str">
        <f>IF(D14551&lt;=18,"LOW (1-18)","HIGH (19-36)")</f>
        <v>HIGH (19-36)</v>
      </c>
      <c r="G14551">
        <f>INT((D14551-1)/6)+1</f>
        <v>6</v>
      </c>
      <c r="H14551">
        <f>MOD(D14551-1,6)+1</f>
        <v>2</v>
      </c>
      <c r="I14551">
        <f>37-D14551</f>
        <v>5</v>
      </c>
      <c r="J14551">
        <f>ABS(D14551-D14552)</f>
        <v>1</v>
      </c>
    </row>
    <row r="14552">
      <c r="A14552">
        <v>13011</v>
      </c>
      <c r="B14552" t="str">
        <v>2014-05-27</v>
      </c>
      <c r="C14552" t="str">
        <v>Midday</v>
      </c>
      <c r="D14552">
        <v>33</v>
      </c>
      <c r="E14552" t="str">
        <f>IF(MOD(D14552,2)=0,"EVEN","ODD")</f>
        <v>ODD</v>
      </c>
      <c r="F14552" t="str">
        <f>IF(D14552&lt;=18,"LOW (1-18)","HIGH (19-36)")</f>
        <v>HIGH (19-36)</v>
      </c>
      <c r="G14552">
        <f>INT((D14552-1)/6)+1</f>
        <v>6</v>
      </c>
      <c r="H14552">
        <f>MOD(D14552-1,6)+1</f>
        <v>3</v>
      </c>
      <c r="I14552">
        <f>37-D14552</f>
        <v>4</v>
      </c>
      <c r="J14552">
        <f>ABS(D14552-D14553)</f>
        <v>22</v>
      </c>
    </row>
    <row r="14553">
      <c r="A14553">
        <v>13010</v>
      </c>
      <c r="B14553" t="str">
        <v>2014-05-27</v>
      </c>
      <c r="C14553" t="str">
        <v>Morning</v>
      </c>
      <c r="D14553">
        <v>11</v>
      </c>
      <c r="E14553" t="str">
        <f>IF(MOD(D14553,2)=0,"EVEN","ODD")</f>
        <v>ODD</v>
      </c>
      <c r="F14553" t="str">
        <f>IF(D14553&lt;=18,"LOW (1-18)","HIGH (19-36)")</f>
        <v>LOW (1-18)</v>
      </c>
      <c r="G14553">
        <f>INT((D14553-1)/6)+1</f>
        <v>2</v>
      </c>
      <c r="H14553">
        <f>MOD(D14553-1,6)+1</f>
        <v>5</v>
      </c>
      <c r="I14553">
        <f>37-D14553</f>
        <v>26</v>
      </c>
      <c r="J14553">
        <f>ABS(D14553-D14554)</f>
        <v>8</v>
      </c>
    </row>
    <row r="14554">
      <c r="A14554">
        <v>13009</v>
      </c>
      <c r="B14554" t="str">
        <v>2014-05-26</v>
      </c>
      <c r="C14554" t="str">
        <v>Evening</v>
      </c>
      <c r="D14554">
        <v>19</v>
      </c>
      <c r="E14554" t="str">
        <f>IF(MOD(D14554,2)=0,"EVEN","ODD")</f>
        <v>ODD</v>
      </c>
      <c r="F14554" t="str">
        <f>IF(D14554&lt;=18,"LOW (1-18)","HIGH (19-36)")</f>
        <v>HIGH (19-36)</v>
      </c>
      <c r="G14554">
        <f>INT((D14554-1)/6)+1</f>
        <v>4</v>
      </c>
      <c r="H14554">
        <f>MOD(D14554-1,6)+1</f>
        <v>1</v>
      </c>
      <c r="I14554">
        <f>37-D14554</f>
        <v>18</v>
      </c>
      <c r="J14554">
        <f>ABS(D14554-D14555)</f>
        <v>15</v>
      </c>
    </row>
    <row r="14555">
      <c r="A14555">
        <v>13008</v>
      </c>
      <c r="B14555" t="str">
        <v>2014-05-26</v>
      </c>
      <c r="C14555" t="str">
        <v>Midday</v>
      </c>
      <c r="D14555">
        <v>4</v>
      </c>
      <c r="E14555" t="str">
        <f>IF(MOD(D14555,2)=0,"EVEN","ODD")</f>
        <v>EVEN</v>
      </c>
      <c r="F14555" t="str">
        <f>IF(D14555&lt;=18,"LOW (1-18)","HIGH (19-36)")</f>
        <v>LOW (1-18)</v>
      </c>
      <c r="G14555">
        <f>INT((D14555-1)/6)+1</f>
        <v>1</v>
      </c>
      <c r="H14555">
        <f>MOD(D14555-1,6)+1</f>
        <v>4</v>
      </c>
      <c r="I14555">
        <f>37-D14555</f>
        <v>33</v>
      </c>
      <c r="J14555">
        <f>ABS(D14555-D14556)</f>
        <v>7</v>
      </c>
    </row>
    <row r="14556">
      <c r="A14556">
        <v>13007</v>
      </c>
      <c r="B14556" t="str">
        <v>2014-05-26</v>
      </c>
      <c r="C14556" t="str">
        <v>Morning</v>
      </c>
      <c r="D14556">
        <v>11</v>
      </c>
      <c r="E14556" t="str">
        <f>IF(MOD(D14556,2)=0,"EVEN","ODD")</f>
        <v>ODD</v>
      </c>
      <c r="F14556" t="str">
        <f>IF(D14556&lt;=18,"LOW (1-18)","HIGH (19-36)")</f>
        <v>LOW (1-18)</v>
      </c>
      <c r="G14556">
        <f>INT((D14556-1)/6)+1</f>
        <v>2</v>
      </c>
      <c r="H14556">
        <f>MOD(D14556-1,6)+1</f>
        <v>5</v>
      </c>
      <c r="I14556">
        <f>37-D14556</f>
        <v>26</v>
      </c>
      <c r="J14556">
        <f>ABS(D14556-D14557)</f>
        <v>20</v>
      </c>
    </row>
    <row r="14557">
      <c r="A14557">
        <v>13006</v>
      </c>
      <c r="B14557" t="str">
        <v>2014-05-24</v>
      </c>
      <c r="C14557" t="str">
        <v>Evening</v>
      </c>
      <c r="D14557">
        <v>31</v>
      </c>
      <c r="E14557" t="str">
        <f>IF(MOD(D14557,2)=0,"EVEN","ODD")</f>
        <v>ODD</v>
      </c>
      <c r="F14557" t="str">
        <f>IF(D14557&lt;=18,"LOW (1-18)","HIGH (19-36)")</f>
        <v>HIGH (19-36)</v>
      </c>
      <c r="G14557">
        <f>INT((D14557-1)/6)+1</f>
        <v>6</v>
      </c>
      <c r="H14557">
        <f>MOD(D14557-1,6)+1</f>
        <v>1</v>
      </c>
      <c r="I14557">
        <f>37-D14557</f>
        <v>6</v>
      </c>
      <c r="J14557">
        <f>ABS(D14557-D14558)</f>
        <v>1</v>
      </c>
    </row>
    <row r="14558">
      <c r="A14558">
        <v>13005</v>
      </c>
      <c r="B14558" t="str">
        <v>2014-05-24</v>
      </c>
      <c r="C14558" t="str">
        <v>Midday</v>
      </c>
      <c r="D14558">
        <v>32</v>
      </c>
      <c r="E14558" t="str">
        <f>IF(MOD(D14558,2)=0,"EVEN","ODD")</f>
        <v>EVEN</v>
      </c>
      <c r="F14558" t="str">
        <f>IF(D14558&lt;=18,"LOW (1-18)","HIGH (19-36)")</f>
        <v>HIGH (19-36)</v>
      </c>
      <c r="G14558">
        <f>INT((D14558-1)/6)+1</f>
        <v>6</v>
      </c>
      <c r="H14558">
        <f>MOD(D14558-1,6)+1</f>
        <v>2</v>
      </c>
      <c r="I14558">
        <f>37-D14558</f>
        <v>5</v>
      </c>
      <c r="J14558">
        <f>ABS(D14558-D14559)</f>
        <v>19</v>
      </c>
    </row>
    <row r="14559">
      <c r="A14559">
        <v>13004</v>
      </c>
      <c r="B14559" t="str">
        <v>2014-05-24</v>
      </c>
      <c r="C14559" t="str">
        <v>Morning</v>
      </c>
      <c r="D14559">
        <v>13</v>
      </c>
      <c r="E14559" t="str">
        <f>IF(MOD(D14559,2)=0,"EVEN","ODD")</f>
        <v>ODD</v>
      </c>
      <c r="F14559" t="str">
        <f>IF(D14559&lt;=18,"LOW (1-18)","HIGH (19-36)")</f>
        <v>LOW (1-18)</v>
      </c>
      <c r="G14559">
        <f>INT((D14559-1)/6)+1</f>
        <v>3</v>
      </c>
      <c r="H14559">
        <f>MOD(D14559-1,6)+1</f>
        <v>1</v>
      </c>
      <c r="I14559">
        <f>37-D14559</f>
        <v>24</v>
      </c>
      <c r="J14559">
        <f>ABS(D14559-D14560)</f>
        <v>12</v>
      </c>
    </row>
    <row r="14560">
      <c r="A14560">
        <v>13003</v>
      </c>
      <c r="B14560" t="str">
        <v>2014-05-23</v>
      </c>
      <c r="C14560" t="str">
        <v>Evening</v>
      </c>
      <c r="D14560">
        <v>1</v>
      </c>
      <c r="E14560" t="str">
        <f>IF(MOD(D14560,2)=0,"EVEN","ODD")</f>
        <v>ODD</v>
      </c>
      <c r="F14560" t="str">
        <f>IF(D14560&lt;=18,"LOW (1-18)","HIGH (19-36)")</f>
        <v>LOW (1-18)</v>
      </c>
      <c r="G14560">
        <f>INT((D14560-1)/6)+1</f>
        <v>1</v>
      </c>
      <c r="H14560">
        <f>MOD(D14560-1,6)+1</f>
        <v>1</v>
      </c>
      <c r="I14560">
        <f>37-D14560</f>
        <v>36</v>
      </c>
      <c r="J14560">
        <f>ABS(D14560-D14561)</f>
        <v>27</v>
      </c>
    </row>
    <row r="14561">
      <c r="A14561">
        <v>13002</v>
      </c>
      <c r="B14561" t="str">
        <v>2014-05-23</v>
      </c>
      <c r="C14561" t="str">
        <v>Midday</v>
      </c>
      <c r="D14561">
        <v>28</v>
      </c>
      <c r="E14561" t="str">
        <f>IF(MOD(D14561,2)=0,"EVEN","ODD")</f>
        <v>EVEN</v>
      </c>
      <c r="F14561" t="str">
        <f>IF(D14561&lt;=18,"LOW (1-18)","HIGH (19-36)")</f>
        <v>HIGH (19-36)</v>
      </c>
      <c r="G14561">
        <f>INT((D14561-1)/6)+1</f>
        <v>5</v>
      </c>
      <c r="H14561">
        <f>MOD(D14561-1,6)+1</f>
        <v>4</v>
      </c>
      <c r="I14561">
        <f>37-D14561</f>
        <v>9</v>
      </c>
      <c r="J14561">
        <f>ABS(D14561-D14562)</f>
        <v>6</v>
      </c>
    </row>
    <row r="14562">
      <c r="A14562">
        <v>13001</v>
      </c>
      <c r="B14562" t="str">
        <v>2014-05-23</v>
      </c>
      <c r="C14562" t="str">
        <v>Morning</v>
      </c>
      <c r="D14562">
        <v>22</v>
      </c>
      <c r="E14562" t="str">
        <f>IF(MOD(D14562,2)=0,"EVEN","ODD")</f>
        <v>EVEN</v>
      </c>
      <c r="F14562" t="str">
        <f>IF(D14562&lt;=18,"LOW (1-18)","HIGH (19-36)")</f>
        <v>HIGH (19-36)</v>
      </c>
      <c r="G14562">
        <f>INT((D14562-1)/6)+1</f>
        <v>4</v>
      </c>
      <c r="H14562">
        <f>MOD(D14562-1,6)+1</f>
        <v>4</v>
      </c>
      <c r="I14562">
        <f>37-D14562</f>
        <v>15</v>
      </c>
      <c r="J14562">
        <f>ABS(D14562-D14563)</f>
        <v>19</v>
      </c>
    </row>
    <row r="14563">
      <c r="A14563">
        <v>13000</v>
      </c>
      <c r="B14563" t="str">
        <v>2014-05-22</v>
      </c>
      <c r="C14563" t="str">
        <v>Evening</v>
      </c>
      <c r="D14563">
        <v>3</v>
      </c>
      <c r="E14563" t="str">
        <f>IF(MOD(D14563,2)=0,"EVEN","ODD")</f>
        <v>ODD</v>
      </c>
      <c r="F14563" t="str">
        <f>IF(D14563&lt;=18,"LOW (1-18)","HIGH (19-36)")</f>
        <v>LOW (1-18)</v>
      </c>
      <c r="G14563">
        <f>INT((D14563-1)/6)+1</f>
        <v>1</v>
      </c>
      <c r="H14563">
        <f>MOD(D14563-1,6)+1</f>
        <v>3</v>
      </c>
      <c r="I14563">
        <f>37-D14563</f>
        <v>34</v>
      </c>
      <c r="J14563">
        <f>ABS(D14563-D14564)</f>
        <v>27</v>
      </c>
    </row>
    <row r="14564">
      <c r="A14564">
        <v>12999</v>
      </c>
      <c r="B14564" t="str">
        <v>2014-05-22</v>
      </c>
      <c r="C14564" t="str">
        <v>Midday</v>
      </c>
      <c r="D14564">
        <v>30</v>
      </c>
      <c r="E14564" t="str">
        <f>IF(MOD(D14564,2)=0,"EVEN","ODD")</f>
        <v>EVEN</v>
      </c>
      <c r="F14564" t="str">
        <f>IF(D14564&lt;=18,"LOW (1-18)","HIGH (19-36)")</f>
        <v>HIGH (19-36)</v>
      </c>
      <c r="G14564">
        <f>INT((D14564-1)/6)+1</f>
        <v>5</v>
      </c>
      <c r="H14564">
        <f>MOD(D14564-1,6)+1</f>
        <v>6</v>
      </c>
      <c r="I14564">
        <f>37-D14564</f>
        <v>7</v>
      </c>
      <c r="J14564">
        <f>ABS(D14564-D14565)</f>
        <v>9</v>
      </c>
    </row>
    <row r="14565">
      <c r="A14565">
        <v>12998</v>
      </c>
      <c r="B14565" t="str">
        <v>2014-05-22</v>
      </c>
      <c r="C14565" t="str">
        <v>Morning</v>
      </c>
      <c r="D14565">
        <v>21</v>
      </c>
      <c r="E14565" t="str">
        <f>IF(MOD(D14565,2)=0,"EVEN","ODD")</f>
        <v>ODD</v>
      </c>
      <c r="F14565" t="str">
        <f>IF(D14565&lt;=18,"LOW (1-18)","HIGH (19-36)")</f>
        <v>HIGH (19-36)</v>
      </c>
      <c r="G14565">
        <f>INT((D14565-1)/6)+1</f>
        <v>4</v>
      </c>
      <c r="H14565">
        <f>MOD(D14565-1,6)+1</f>
        <v>3</v>
      </c>
      <c r="I14565">
        <f>37-D14565</f>
        <v>16</v>
      </c>
      <c r="J14565">
        <f>ABS(D14565-D14566)</f>
        <v>11</v>
      </c>
    </row>
    <row r="14566">
      <c r="A14566">
        <v>12997</v>
      </c>
      <c r="B14566" t="str">
        <v>2014-05-21</v>
      </c>
      <c r="C14566" t="str">
        <v>Evening</v>
      </c>
      <c r="D14566">
        <v>32</v>
      </c>
      <c r="E14566" t="str">
        <f>IF(MOD(D14566,2)=0,"EVEN","ODD")</f>
        <v>EVEN</v>
      </c>
      <c r="F14566" t="str">
        <f>IF(D14566&lt;=18,"LOW (1-18)","HIGH (19-36)")</f>
        <v>HIGH (19-36)</v>
      </c>
      <c r="G14566">
        <f>INT((D14566-1)/6)+1</f>
        <v>6</v>
      </c>
      <c r="H14566">
        <f>MOD(D14566-1,6)+1</f>
        <v>2</v>
      </c>
      <c r="I14566">
        <f>37-D14566</f>
        <v>5</v>
      </c>
      <c r="J14566">
        <f>ABS(D14566-D14567)</f>
        <v>3</v>
      </c>
    </row>
    <row r="14567">
      <c r="A14567">
        <v>12996</v>
      </c>
      <c r="B14567" t="str">
        <v>2014-05-21</v>
      </c>
      <c r="C14567" t="str">
        <v>Midday</v>
      </c>
      <c r="D14567">
        <v>29</v>
      </c>
      <c r="E14567" t="str">
        <f>IF(MOD(D14567,2)=0,"EVEN","ODD")</f>
        <v>ODD</v>
      </c>
      <c r="F14567" t="str">
        <f>IF(D14567&lt;=18,"LOW (1-18)","HIGH (19-36)")</f>
        <v>HIGH (19-36)</v>
      </c>
      <c r="G14567">
        <f>INT((D14567-1)/6)+1</f>
        <v>5</v>
      </c>
      <c r="H14567">
        <f>MOD(D14567-1,6)+1</f>
        <v>5</v>
      </c>
      <c r="I14567">
        <f>37-D14567</f>
        <v>8</v>
      </c>
      <c r="J14567">
        <f>ABS(D14567-D14568)</f>
        <v>1</v>
      </c>
    </row>
    <row r="14568">
      <c r="A14568">
        <v>12995</v>
      </c>
      <c r="B14568" t="str">
        <v>2014-05-21</v>
      </c>
      <c r="C14568" t="str">
        <v>Morning</v>
      </c>
      <c r="D14568">
        <v>28</v>
      </c>
      <c r="E14568" t="str">
        <f>IF(MOD(D14568,2)=0,"EVEN","ODD")</f>
        <v>EVEN</v>
      </c>
      <c r="F14568" t="str">
        <f>IF(D14568&lt;=18,"LOW (1-18)","HIGH (19-36)")</f>
        <v>HIGH (19-36)</v>
      </c>
      <c r="G14568">
        <f>INT((D14568-1)/6)+1</f>
        <v>5</v>
      </c>
      <c r="H14568">
        <f>MOD(D14568-1,6)+1</f>
        <v>4</v>
      </c>
      <c r="I14568">
        <f>37-D14568</f>
        <v>9</v>
      </c>
      <c r="J14568">
        <f>ABS(D14568-D14569)</f>
        <v>9</v>
      </c>
    </row>
    <row r="14569">
      <c r="A14569">
        <v>12994</v>
      </c>
      <c r="B14569" t="str">
        <v>2014-05-20</v>
      </c>
      <c r="C14569" t="str">
        <v>Evening</v>
      </c>
      <c r="D14569">
        <v>19</v>
      </c>
      <c r="E14569" t="str">
        <f>IF(MOD(D14569,2)=0,"EVEN","ODD")</f>
        <v>ODD</v>
      </c>
      <c r="F14569" t="str">
        <f>IF(D14569&lt;=18,"LOW (1-18)","HIGH (19-36)")</f>
        <v>HIGH (19-36)</v>
      </c>
      <c r="G14569">
        <f>INT((D14569-1)/6)+1</f>
        <v>4</v>
      </c>
      <c r="H14569">
        <f>MOD(D14569-1,6)+1</f>
        <v>1</v>
      </c>
      <c r="I14569">
        <f>37-D14569</f>
        <v>18</v>
      </c>
      <c r="J14569">
        <f>ABS(D14569-D14570)</f>
        <v>13</v>
      </c>
    </row>
    <row r="14570">
      <c r="A14570">
        <v>12993</v>
      </c>
      <c r="B14570" t="str">
        <v>2014-05-20</v>
      </c>
      <c r="C14570" t="str">
        <v>Midday</v>
      </c>
      <c r="D14570">
        <v>32</v>
      </c>
      <c r="E14570" t="str">
        <f>IF(MOD(D14570,2)=0,"EVEN","ODD")</f>
        <v>EVEN</v>
      </c>
      <c r="F14570" t="str">
        <f>IF(D14570&lt;=18,"LOW (1-18)","HIGH (19-36)")</f>
        <v>HIGH (19-36)</v>
      </c>
      <c r="G14570">
        <f>INT((D14570-1)/6)+1</f>
        <v>6</v>
      </c>
      <c r="H14570">
        <f>MOD(D14570-1,6)+1</f>
        <v>2</v>
      </c>
      <c r="I14570">
        <f>37-D14570</f>
        <v>5</v>
      </c>
      <c r="J14570">
        <f>ABS(D14570-D14571)</f>
        <v>6</v>
      </c>
    </row>
    <row r="14571">
      <c r="A14571">
        <v>12992</v>
      </c>
      <c r="B14571" t="str">
        <v>2014-05-20</v>
      </c>
      <c r="C14571" t="str">
        <v>Morning</v>
      </c>
      <c r="D14571">
        <v>26</v>
      </c>
      <c r="E14571" t="str">
        <f>IF(MOD(D14571,2)=0,"EVEN","ODD")</f>
        <v>EVEN</v>
      </c>
      <c r="F14571" t="str">
        <f>IF(D14571&lt;=18,"LOW (1-18)","HIGH (19-36)")</f>
        <v>HIGH (19-36)</v>
      </c>
      <c r="G14571">
        <f>INT((D14571-1)/6)+1</f>
        <v>5</v>
      </c>
      <c r="H14571">
        <f>MOD(D14571-1,6)+1</f>
        <v>2</v>
      </c>
      <c r="I14571">
        <f>37-D14571</f>
        <v>11</v>
      </c>
      <c r="J14571">
        <f>ABS(D14571-D14572)</f>
        <v>20</v>
      </c>
    </row>
    <row r="14572">
      <c r="A14572">
        <v>12991</v>
      </c>
      <c r="B14572" t="str">
        <v>2014-05-19</v>
      </c>
      <c r="C14572" t="str">
        <v>Evening</v>
      </c>
      <c r="D14572">
        <v>6</v>
      </c>
      <c r="E14572" t="str">
        <f>IF(MOD(D14572,2)=0,"EVEN","ODD")</f>
        <v>EVEN</v>
      </c>
      <c r="F14572" t="str">
        <f>IF(D14572&lt;=18,"LOW (1-18)","HIGH (19-36)")</f>
        <v>LOW (1-18)</v>
      </c>
      <c r="G14572">
        <f>INT((D14572-1)/6)+1</f>
        <v>1</v>
      </c>
      <c r="H14572">
        <f>MOD(D14572-1,6)+1</f>
        <v>6</v>
      </c>
      <c r="I14572">
        <f>37-D14572</f>
        <v>31</v>
      </c>
      <c r="J14572">
        <f>ABS(D14572-D14573)</f>
        <v>13</v>
      </c>
    </row>
    <row r="14573">
      <c r="A14573">
        <v>12990</v>
      </c>
      <c r="B14573" t="str">
        <v>2014-05-19</v>
      </c>
      <c r="C14573" t="str">
        <v>Midday</v>
      </c>
      <c r="D14573">
        <v>19</v>
      </c>
      <c r="E14573" t="str">
        <f>IF(MOD(D14573,2)=0,"EVEN","ODD")</f>
        <v>ODD</v>
      </c>
      <c r="F14573" t="str">
        <f>IF(D14573&lt;=18,"LOW (1-18)","HIGH (19-36)")</f>
        <v>HIGH (19-36)</v>
      </c>
      <c r="G14573">
        <f>INT((D14573-1)/6)+1</f>
        <v>4</v>
      </c>
      <c r="H14573">
        <f>MOD(D14573-1,6)+1</f>
        <v>1</v>
      </c>
      <c r="I14573">
        <f>37-D14573</f>
        <v>18</v>
      </c>
      <c r="J14573">
        <f>ABS(D14573-D14574)</f>
        <v>18</v>
      </c>
    </row>
    <row r="14574">
      <c r="A14574">
        <v>12989</v>
      </c>
      <c r="B14574" t="str">
        <v>2014-05-19</v>
      </c>
      <c r="C14574" t="str">
        <v>Morning</v>
      </c>
      <c r="D14574">
        <v>1</v>
      </c>
      <c r="E14574" t="str">
        <f>IF(MOD(D14574,2)=0,"EVEN","ODD")</f>
        <v>ODD</v>
      </c>
      <c r="F14574" t="str">
        <f>IF(D14574&lt;=18,"LOW (1-18)","HIGH (19-36)")</f>
        <v>LOW (1-18)</v>
      </c>
      <c r="G14574">
        <f>INT((D14574-1)/6)+1</f>
        <v>1</v>
      </c>
      <c r="H14574">
        <f>MOD(D14574-1,6)+1</f>
        <v>1</v>
      </c>
      <c r="I14574">
        <f>37-D14574</f>
        <v>36</v>
      </c>
      <c r="J14574">
        <f>ABS(D14574-D14575)</f>
        <v>31</v>
      </c>
    </row>
    <row r="14575">
      <c r="A14575">
        <v>12988</v>
      </c>
      <c r="B14575" t="str">
        <v>2014-05-17</v>
      </c>
      <c r="C14575" t="str">
        <v>Evening</v>
      </c>
      <c r="D14575">
        <v>32</v>
      </c>
      <c r="E14575" t="str">
        <f>IF(MOD(D14575,2)=0,"EVEN","ODD")</f>
        <v>EVEN</v>
      </c>
      <c r="F14575" t="str">
        <f>IF(D14575&lt;=18,"LOW (1-18)","HIGH (19-36)")</f>
        <v>HIGH (19-36)</v>
      </c>
      <c r="G14575">
        <f>INT((D14575-1)/6)+1</f>
        <v>6</v>
      </c>
      <c r="H14575">
        <f>MOD(D14575-1,6)+1</f>
        <v>2</v>
      </c>
      <c r="I14575">
        <f>37-D14575</f>
        <v>5</v>
      </c>
      <c r="J14575">
        <f>ABS(D14575-D14576)</f>
        <v>3</v>
      </c>
    </row>
    <row r="14576">
      <c r="A14576">
        <v>12987</v>
      </c>
      <c r="B14576" t="str">
        <v>2014-05-17</v>
      </c>
      <c r="C14576" t="str">
        <v>Midday</v>
      </c>
      <c r="D14576">
        <v>35</v>
      </c>
      <c r="E14576" t="str">
        <f>IF(MOD(D14576,2)=0,"EVEN","ODD")</f>
        <v>ODD</v>
      </c>
      <c r="F14576" t="str">
        <f>IF(D14576&lt;=18,"LOW (1-18)","HIGH (19-36)")</f>
        <v>HIGH (19-36)</v>
      </c>
      <c r="G14576">
        <f>INT((D14576-1)/6)+1</f>
        <v>6</v>
      </c>
      <c r="H14576">
        <f>MOD(D14576-1,6)+1</f>
        <v>5</v>
      </c>
      <c r="I14576">
        <f>37-D14576</f>
        <v>2</v>
      </c>
      <c r="J14576">
        <f>ABS(D14576-D14577)</f>
        <v>21</v>
      </c>
    </row>
    <row r="14577">
      <c r="A14577">
        <v>12986</v>
      </c>
      <c r="B14577" t="str">
        <v>2014-05-17</v>
      </c>
      <c r="C14577" t="str">
        <v>Morning</v>
      </c>
      <c r="D14577">
        <v>14</v>
      </c>
      <c r="E14577" t="str">
        <f>IF(MOD(D14577,2)=0,"EVEN","ODD")</f>
        <v>EVEN</v>
      </c>
      <c r="F14577" t="str">
        <f>IF(D14577&lt;=18,"LOW (1-18)","HIGH (19-36)")</f>
        <v>LOW (1-18)</v>
      </c>
      <c r="G14577">
        <f>INT((D14577-1)/6)+1</f>
        <v>3</v>
      </c>
      <c r="H14577">
        <f>MOD(D14577-1,6)+1</f>
        <v>2</v>
      </c>
      <c r="I14577">
        <f>37-D14577</f>
        <v>23</v>
      </c>
      <c r="J14577">
        <f>ABS(D14577-D14578)</f>
        <v>13</v>
      </c>
    </row>
    <row r="14578">
      <c r="A14578">
        <v>12985</v>
      </c>
      <c r="B14578" t="str">
        <v>2014-05-16</v>
      </c>
      <c r="C14578" t="str">
        <v>Evening</v>
      </c>
      <c r="D14578">
        <v>1</v>
      </c>
      <c r="E14578" t="str">
        <f>IF(MOD(D14578,2)=0,"EVEN","ODD")</f>
        <v>ODD</v>
      </c>
      <c r="F14578" t="str">
        <f>IF(D14578&lt;=18,"LOW (1-18)","HIGH (19-36)")</f>
        <v>LOW (1-18)</v>
      </c>
      <c r="G14578">
        <f>INT((D14578-1)/6)+1</f>
        <v>1</v>
      </c>
      <c r="H14578">
        <f>MOD(D14578-1,6)+1</f>
        <v>1</v>
      </c>
      <c r="I14578">
        <f>37-D14578</f>
        <v>36</v>
      </c>
      <c r="J14578">
        <f>ABS(D14578-D14579)</f>
        <v>4</v>
      </c>
    </row>
    <row r="14579">
      <c r="A14579">
        <v>12984</v>
      </c>
      <c r="B14579" t="str">
        <v>2014-05-16</v>
      </c>
      <c r="C14579" t="str">
        <v>Midday</v>
      </c>
      <c r="D14579">
        <v>5</v>
      </c>
      <c r="E14579" t="str">
        <f>IF(MOD(D14579,2)=0,"EVEN","ODD")</f>
        <v>ODD</v>
      </c>
      <c r="F14579" t="str">
        <f>IF(D14579&lt;=18,"LOW (1-18)","HIGH (19-36)")</f>
        <v>LOW (1-18)</v>
      </c>
      <c r="G14579">
        <f>INT((D14579-1)/6)+1</f>
        <v>1</v>
      </c>
      <c r="H14579">
        <f>MOD(D14579-1,6)+1</f>
        <v>5</v>
      </c>
      <c r="I14579">
        <f>37-D14579</f>
        <v>32</v>
      </c>
      <c r="J14579">
        <f>ABS(D14579-D14580)</f>
        <v>30</v>
      </c>
    </row>
    <row r="14580">
      <c r="A14580">
        <v>12983</v>
      </c>
      <c r="B14580" t="str">
        <v>2014-05-16</v>
      </c>
      <c r="C14580" t="str">
        <v>Morning</v>
      </c>
      <c r="D14580">
        <v>35</v>
      </c>
      <c r="E14580" t="str">
        <f>IF(MOD(D14580,2)=0,"EVEN","ODD")</f>
        <v>ODD</v>
      </c>
      <c r="F14580" t="str">
        <f>IF(D14580&lt;=18,"LOW (1-18)","HIGH (19-36)")</f>
        <v>HIGH (19-36)</v>
      </c>
      <c r="G14580">
        <f>INT((D14580-1)/6)+1</f>
        <v>6</v>
      </c>
      <c r="H14580">
        <f>MOD(D14580-1,6)+1</f>
        <v>5</v>
      </c>
      <c r="I14580">
        <f>37-D14580</f>
        <v>2</v>
      </c>
      <c r="J14580">
        <f>ABS(D14580-D14581)</f>
        <v>15</v>
      </c>
    </row>
    <row r="14581">
      <c r="A14581">
        <v>12982</v>
      </c>
      <c r="B14581" t="str">
        <v>2014-05-15</v>
      </c>
      <c r="C14581" t="str">
        <v>Evening</v>
      </c>
      <c r="D14581">
        <v>20</v>
      </c>
      <c r="E14581" t="str">
        <f>IF(MOD(D14581,2)=0,"EVEN","ODD")</f>
        <v>EVEN</v>
      </c>
      <c r="F14581" t="str">
        <f>IF(D14581&lt;=18,"LOW (1-18)","HIGH (19-36)")</f>
        <v>HIGH (19-36)</v>
      </c>
      <c r="G14581">
        <f>INT((D14581-1)/6)+1</f>
        <v>4</v>
      </c>
      <c r="H14581">
        <f>MOD(D14581-1,6)+1</f>
        <v>2</v>
      </c>
      <c r="I14581">
        <f>37-D14581</f>
        <v>17</v>
      </c>
      <c r="J14581">
        <f>ABS(D14581-D14582)</f>
        <v>11</v>
      </c>
    </row>
    <row r="14582">
      <c r="A14582">
        <v>12981</v>
      </c>
      <c r="B14582" t="str">
        <v>2014-05-15</v>
      </c>
      <c r="C14582" t="str">
        <v>Midday</v>
      </c>
      <c r="D14582">
        <v>9</v>
      </c>
      <c r="E14582" t="str">
        <f>IF(MOD(D14582,2)=0,"EVEN","ODD")</f>
        <v>ODD</v>
      </c>
      <c r="F14582" t="str">
        <f>IF(D14582&lt;=18,"LOW (1-18)","HIGH (19-36)")</f>
        <v>LOW (1-18)</v>
      </c>
      <c r="G14582">
        <f>INT((D14582-1)/6)+1</f>
        <v>2</v>
      </c>
      <c r="H14582">
        <f>MOD(D14582-1,6)+1</f>
        <v>3</v>
      </c>
      <c r="I14582">
        <f>37-D14582</f>
        <v>28</v>
      </c>
      <c r="J14582">
        <f>ABS(D14582-D14583)</f>
        <v>26</v>
      </c>
    </row>
    <row r="14583">
      <c r="A14583">
        <v>12980</v>
      </c>
      <c r="B14583" t="str">
        <v>2014-05-15</v>
      </c>
      <c r="C14583" t="str">
        <v>Morning</v>
      </c>
      <c r="D14583">
        <v>35</v>
      </c>
      <c r="E14583" t="str">
        <f>IF(MOD(D14583,2)=0,"EVEN","ODD")</f>
        <v>ODD</v>
      </c>
      <c r="F14583" t="str">
        <f>IF(D14583&lt;=18,"LOW (1-18)","HIGH (19-36)")</f>
        <v>HIGH (19-36)</v>
      </c>
      <c r="G14583">
        <f>INT((D14583-1)/6)+1</f>
        <v>6</v>
      </c>
      <c r="H14583">
        <f>MOD(D14583-1,6)+1</f>
        <v>5</v>
      </c>
      <c r="I14583">
        <f>37-D14583</f>
        <v>2</v>
      </c>
      <c r="J14583">
        <f>ABS(D14583-D14584)</f>
        <v>0</v>
      </c>
    </row>
    <row r="14584">
      <c r="A14584">
        <v>12979</v>
      </c>
      <c r="B14584" t="str">
        <v>2014-05-14</v>
      </c>
      <c r="C14584" t="str">
        <v>Evening</v>
      </c>
      <c r="D14584">
        <v>35</v>
      </c>
      <c r="E14584" t="str">
        <f>IF(MOD(D14584,2)=0,"EVEN","ODD")</f>
        <v>ODD</v>
      </c>
      <c r="F14584" t="str">
        <f>IF(D14584&lt;=18,"LOW (1-18)","HIGH (19-36)")</f>
        <v>HIGH (19-36)</v>
      </c>
      <c r="G14584">
        <f>INT((D14584-1)/6)+1</f>
        <v>6</v>
      </c>
      <c r="H14584">
        <f>MOD(D14584-1,6)+1</f>
        <v>5</v>
      </c>
      <c r="I14584">
        <f>37-D14584</f>
        <v>2</v>
      </c>
      <c r="J14584">
        <f>ABS(D14584-D14585)</f>
        <v>7</v>
      </c>
    </row>
    <row r="14585">
      <c r="A14585">
        <v>12978</v>
      </c>
      <c r="B14585" t="str">
        <v>2014-05-14</v>
      </c>
      <c r="C14585" t="str">
        <v>Midday</v>
      </c>
      <c r="D14585">
        <v>28</v>
      </c>
      <c r="E14585" t="str">
        <f>IF(MOD(D14585,2)=0,"EVEN","ODD")</f>
        <v>EVEN</v>
      </c>
      <c r="F14585" t="str">
        <f>IF(D14585&lt;=18,"LOW (1-18)","HIGH (19-36)")</f>
        <v>HIGH (19-36)</v>
      </c>
      <c r="G14585">
        <f>INT((D14585-1)/6)+1</f>
        <v>5</v>
      </c>
      <c r="H14585">
        <f>MOD(D14585-1,6)+1</f>
        <v>4</v>
      </c>
      <c r="I14585">
        <f>37-D14585</f>
        <v>9</v>
      </c>
      <c r="J14585">
        <f>ABS(D14585-D14586)</f>
        <v>5</v>
      </c>
    </row>
    <row r="14586">
      <c r="A14586">
        <v>12977</v>
      </c>
      <c r="B14586" t="str">
        <v>2014-05-14</v>
      </c>
      <c r="C14586" t="str">
        <v>Morning</v>
      </c>
      <c r="D14586">
        <v>33</v>
      </c>
      <c r="E14586" t="str">
        <f>IF(MOD(D14586,2)=0,"EVEN","ODD")</f>
        <v>ODD</v>
      </c>
      <c r="F14586" t="str">
        <f>IF(D14586&lt;=18,"LOW (1-18)","HIGH (19-36)")</f>
        <v>HIGH (19-36)</v>
      </c>
      <c r="G14586">
        <f>INT((D14586-1)/6)+1</f>
        <v>6</v>
      </c>
      <c r="H14586">
        <f>MOD(D14586-1,6)+1</f>
        <v>3</v>
      </c>
      <c r="I14586">
        <f>37-D14586</f>
        <v>4</v>
      </c>
      <c r="J14586">
        <f>ABS(D14586-D14587)</f>
        <v>25</v>
      </c>
    </row>
    <row r="14587">
      <c r="A14587">
        <v>12976</v>
      </c>
      <c r="B14587" t="str">
        <v>2014-05-13</v>
      </c>
      <c r="C14587" t="str">
        <v>Evening</v>
      </c>
      <c r="D14587">
        <v>8</v>
      </c>
      <c r="E14587" t="str">
        <f>IF(MOD(D14587,2)=0,"EVEN","ODD")</f>
        <v>EVEN</v>
      </c>
      <c r="F14587" t="str">
        <f>IF(D14587&lt;=18,"LOW (1-18)","HIGH (19-36)")</f>
        <v>LOW (1-18)</v>
      </c>
      <c r="G14587">
        <f>INT((D14587-1)/6)+1</f>
        <v>2</v>
      </c>
      <c r="H14587">
        <f>MOD(D14587-1,6)+1</f>
        <v>2</v>
      </c>
      <c r="I14587">
        <f>37-D14587</f>
        <v>29</v>
      </c>
      <c r="J14587">
        <f>ABS(D14587-D14588)</f>
        <v>28</v>
      </c>
    </row>
    <row r="14588">
      <c r="A14588">
        <v>12975</v>
      </c>
      <c r="B14588" t="str">
        <v>2014-05-13</v>
      </c>
      <c r="C14588" t="str">
        <v>Midday</v>
      </c>
      <c r="D14588">
        <v>36</v>
      </c>
      <c r="E14588" t="str">
        <f>IF(MOD(D14588,2)=0,"EVEN","ODD")</f>
        <v>EVEN</v>
      </c>
      <c r="F14588" t="str">
        <f>IF(D14588&lt;=18,"LOW (1-18)","HIGH (19-36)")</f>
        <v>HIGH (19-36)</v>
      </c>
      <c r="G14588">
        <f>INT((D14588-1)/6)+1</f>
        <v>6</v>
      </c>
      <c r="H14588">
        <f>MOD(D14588-1,6)+1</f>
        <v>6</v>
      </c>
      <c r="I14588">
        <f>37-D14588</f>
        <v>1</v>
      </c>
      <c r="J14588">
        <f>ABS(D14588-D14589)</f>
        <v>29</v>
      </c>
    </row>
    <row r="14589">
      <c r="A14589">
        <v>12974</v>
      </c>
      <c r="B14589" t="str">
        <v>2014-05-13</v>
      </c>
      <c r="C14589" t="str">
        <v>Morning</v>
      </c>
      <c r="D14589">
        <v>7</v>
      </c>
      <c r="E14589" t="str">
        <f>IF(MOD(D14589,2)=0,"EVEN","ODD")</f>
        <v>ODD</v>
      </c>
      <c r="F14589" t="str">
        <f>IF(D14589&lt;=18,"LOW (1-18)","HIGH (19-36)")</f>
        <v>LOW (1-18)</v>
      </c>
      <c r="G14589">
        <f>INT((D14589-1)/6)+1</f>
        <v>2</v>
      </c>
      <c r="H14589">
        <f>MOD(D14589-1,6)+1</f>
        <v>1</v>
      </c>
      <c r="I14589">
        <f>37-D14589</f>
        <v>30</v>
      </c>
      <c r="J14589">
        <f>ABS(D14589-D14590)</f>
        <v>1</v>
      </c>
    </row>
    <row r="14590">
      <c r="A14590">
        <v>12973</v>
      </c>
      <c r="B14590" t="str">
        <v>2014-05-12</v>
      </c>
      <c r="C14590" t="str">
        <v>Evening</v>
      </c>
      <c r="D14590">
        <v>6</v>
      </c>
      <c r="E14590" t="str">
        <f>IF(MOD(D14590,2)=0,"EVEN","ODD")</f>
        <v>EVEN</v>
      </c>
      <c r="F14590" t="str">
        <f>IF(D14590&lt;=18,"LOW (1-18)","HIGH (19-36)")</f>
        <v>LOW (1-18)</v>
      </c>
      <c r="G14590">
        <f>INT((D14590-1)/6)+1</f>
        <v>1</v>
      </c>
      <c r="H14590">
        <f>MOD(D14590-1,6)+1</f>
        <v>6</v>
      </c>
      <c r="I14590">
        <f>37-D14590</f>
        <v>31</v>
      </c>
      <c r="J14590">
        <f>ABS(D14590-D14591)</f>
        <v>26</v>
      </c>
    </row>
    <row r="14591">
      <c r="A14591">
        <v>12972</v>
      </c>
      <c r="B14591" t="str">
        <v>2014-05-12</v>
      </c>
      <c r="C14591" t="str">
        <v>Midday</v>
      </c>
      <c r="D14591">
        <v>32</v>
      </c>
      <c r="E14591" t="str">
        <f>IF(MOD(D14591,2)=0,"EVEN","ODD")</f>
        <v>EVEN</v>
      </c>
      <c r="F14591" t="str">
        <f>IF(D14591&lt;=18,"LOW (1-18)","HIGH (19-36)")</f>
        <v>HIGH (19-36)</v>
      </c>
      <c r="G14591">
        <f>INT((D14591-1)/6)+1</f>
        <v>6</v>
      </c>
      <c r="H14591">
        <f>MOD(D14591-1,6)+1</f>
        <v>2</v>
      </c>
      <c r="I14591">
        <f>37-D14591</f>
        <v>5</v>
      </c>
      <c r="J14591">
        <f>ABS(D14591-D14592)</f>
        <v>29</v>
      </c>
    </row>
    <row r="14592">
      <c r="A14592">
        <v>12971</v>
      </c>
      <c r="B14592" t="str">
        <v>2014-05-12</v>
      </c>
      <c r="C14592" t="str">
        <v>Morning</v>
      </c>
      <c r="D14592">
        <v>3</v>
      </c>
      <c r="E14592" t="str">
        <f>IF(MOD(D14592,2)=0,"EVEN","ODD")</f>
        <v>ODD</v>
      </c>
      <c r="F14592" t="str">
        <f>IF(D14592&lt;=18,"LOW (1-18)","HIGH (19-36)")</f>
        <v>LOW (1-18)</v>
      </c>
      <c r="G14592">
        <f>INT((D14592-1)/6)+1</f>
        <v>1</v>
      </c>
      <c r="H14592">
        <f>MOD(D14592-1,6)+1</f>
        <v>3</v>
      </c>
      <c r="I14592">
        <f>37-D14592</f>
        <v>34</v>
      </c>
      <c r="J14592">
        <f>ABS(D14592-D14593)</f>
        <v>14</v>
      </c>
    </row>
    <row r="14593">
      <c r="A14593">
        <v>12970</v>
      </c>
      <c r="B14593" t="str">
        <v>2014-05-10</v>
      </c>
      <c r="C14593" t="str">
        <v>Evening</v>
      </c>
      <c r="D14593">
        <v>17</v>
      </c>
      <c r="E14593" t="str">
        <f>IF(MOD(D14593,2)=0,"EVEN","ODD")</f>
        <v>ODD</v>
      </c>
      <c r="F14593" t="str">
        <f>IF(D14593&lt;=18,"LOW (1-18)","HIGH (19-36)")</f>
        <v>LOW (1-18)</v>
      </c>
      <c r="G14593">
        <f>INT((D14593-1)/6)+1</f>
        <v>3</v>
      </c>
      <c r="H14593">
        <f>MOD(D14593-1,6)+1</f>
        <v>5</v>
      </c>
      <c r="I14593">
        <f>37-D14593</f>
        <v>20</v>
      </c>
      <c r="J14593">
        <f>ABS(D14593-D14594)</f>
        <v>9</v>
      </c>
    </row>
    <row r="14594">
      <c r="A14594">
        <v>12969</v>
      </c>
      <c r="B14594" t="str">
        <v>2014-05-10</v>
      </c>
      <c r="C14594" t="str">
        <v>Midday</v>
      </c>
      <c r="D14594">
        <v>26</v>
      </c>
      <c r="E14594" t="str">
        <f>IF(MOD(D14594,2)=0,"EVEN","ODD")</f>
        <v>EVEN</v>
      </c>
      <c r="F14594" t="str">
        <f>IF(D14594&lt;=18,"LOW (1-18)","HIGH (19-36)")</f>
        <v>HIGH (19-36)</v>
      </c>
      <c r="G14594">
        <f>INT((D14594-1)/6)+1</f>
        <v>5</v>
      </c>
      <c r="H14594">
        <f>MOD(D14594-1,6)+1</f>
        <v>2</v>
      </c>
      <c r="I14594">
        <f>37-D14594</f>
        <v>11</v>
      </c>
      <c r="J14594">
        <f>ABS(D14594-D14595)</f>
        <v>25</v>
      </c>
    </row>
    <row r="14595">
      <c r="A14595">
        <v>12968</v>
      </c>
      <c r="B14595" t="str">
        <v>2014-05-10</v>
      </c>
      <c r="C14595" t="str">
        <v>Morning</v>
      </c>
      <c r="D14595">
        <v>1</v>
      </c>
      <c r="E14595" t="str">
        <f>IF(MOD(D14595,2)=0,"EVEN","ODD")</f>
        <v>ODD</v>
      </c>
      <c r="F14595" t="str">
        <f>IF(D14595&lt;=18,"LOW (1-18)","HIGH (19-36)")</f>
        <v>LOW (1-18)</v>
      </c>
      <c r="G14595">
        <f>INT((D14595-1)/6)+1</f>
        <v>1</v>
      </c>
      <c r="H14595">
        <f>MOD(D14595-1,6)+1</f>
        <v>1</v>
      </c>
      <c r="I14595">
        <f>37-D14595</f>
        <v>36</v>
      </c>
      <c r="J14595">
        <f>ABS(D14595-D14596)</f>
        <v>0</v>
      </c>
    </row>
    <row r="14596">
      <c r="A14596">
        <v>12967</v>
      </c>
      <c r="B14596" t="str">
        <v>2014-05-09</v>
      </c>
      <c r="C14596" t="str">
        <v>Evening</v>
      </c>
      <c r="D14596">
        <v>1</v>
      </c>
      <c r="E14596" t="str">
        <f>IF(MOD(D14596,2)=0,"EVEN","ODD")</f>
        <v>ODD</v>
      </c>
      <c r="F14596" t="str">
        <f>IF(D14596&lt;=18,"LOW (1-18)","HIGH (19-36)")</f>
        <v>LOW (1-18)</v>
      </c>
      <c r="G14596">
        <f>INT((D14596-1)/6)+1</f>
        <v>1</v>
      </c>
      <c r="H14596">
        <f>MOD(D14596-1,6)+1</f>
        <v>1</v>
      </c>
      <c r="I14596">
        <f>37-D14596</f>
        <v>36</v>
      </c>
      <c r="J14596">
        <f>ABS(D14596-D14597)</f>
        <v>2</v>
      </c>
    </row>
    <row r="14597">
      <c r="A14597">
        <v>12966</v>
      </c>
      <c r="B14597" t="str">
        <v>2014-05-09</v>
      </c>
      <c r="C14597" t="str">
        <v>Midday</v>
      </c>
      <c r="D14597">
        <v>3</v>
      </c>
      <c r="E14597" t="str">
        <f>IF(MOD(D14597,2)=0,"EVEN","ODD")</f>
        <v>ODD</v>
      </c>
      <c r="F14597" t="str">
        <f>IF(D14597&lt;=18,"LOW (1-18)","HIGH (19-36)")</f>
        <v>LOW (1-18)</v>
      </c>
      <c r="G14597">
        <f>INT((D14597-1)/6)+1</f>
        <v>1</v>
      </c>
      <c r="H14597">
        <f>MOD(D14597-1,6)+1</f>
        <v>3</v>
      </c>
      <c r="I14597">
        <f>37-D14597</f>
        <v>34</v>
      </c>
      <c r="J14597">
        <f>ABS(D14597-D14598)</f>
        <v>31</v>
      </c>
    </row>
    <row r="14598">
      <c r="A14598">
        <v>12965</v>
      </c>
      <c r="B14598" t="str">
        <v>2014-05-09</v>
      </c>
      <c r="C14598" t="str">
        <v>Morning</v>
      </c>
      <c r="D14598">
        <v>34</v>
      </c>
      <c r="E14598" t="str">
        <f>IF(MOD(D14598,2)=0,"EVEN","ODD")</f>
        <v>EVEN</v>
      </c>
      <c r="F14598" t="str">
        <f>IF(D14598&lt;=18,"LOW (1-18)","HIGH (19-36)")</f>
        <v>HIGH (19-36)</v>
      </c>
      <c r="G14598">
        <f>INT((D14598-1)/6)+1</f>
        <v>6</v>
      </c>
      <c r="H14598">
        <f>MOD(D14598-1,6)+1</f>
        <v>4</v>
      </c>
      <c r="I14598">
        <f>37-D14598</f>
        <v>3</v>
      </c>
      <c r="J14598">
        <f>ABS(D14598-D14599)</f>
        <v>11</v>
      </c>
    </row>
    <row r="14599">
      <c r="A14599">
        <v>12964</v>
      </c>
      <c r="B14599" t="str">
        <v>2014-05-08</v>
      </c>
      <c r="C14599" t="str">
        <v>Evening</v>
      </c>
      <c r="D14599">
        <v>23</v>
      </c>
      <c r="E14599" t="str">
        <f>IF(MOD(D14599,2)=0,"EVEN","ODD")</f>
        <v>ODD</v>
      </c>
      <c r="F14599" t="str">
        <f>IF(D14599&lt;=18,"LOW (1-18)","HIGH (19-36)")</f>
        <v>HIGH (19-36)</v>
      </c>
      <c r="G14599">
        <f>INT((D14599-1)/6)+1</f>
        <v>4</v>
      </c>
      <c r="H14599">
        <f>MOD(D14599-1,6)+1</f>
        <v>5</v>
      </c>
      <c r="I14599">
        <f>37-D14599</f>
        <v>14</v>
      </c>
      <c r="J14599">
        <f>ABS(D14599-D14600)</f>
        <v>16</v>
      </c>
    </row>
    <row r="14600">
      <c r="A14600">
        <v>12963</v>
      </c>
      <c r="B14600" t="str">
        <v>2014-05-08</v>
      </c>
      <c r="C14600" t="str">
        <v>Midday</v>
      </c>
      <c r="D14600">
        <v>7</v>
      </c>
      <c r="E14600" t="str">
        <f>IF(MOD(D14600,2)=0,"EVEN","ODD")</f>
        <v>ODD</v>
      </c>
      <c r="F14600" t="str">
        <f>IF(D14600&lt;=18,"LOW (1-18)","HIGH (19-36)")</f>
        <v>LOW (1-18)</v>
      </c>
      <c r="G14600">
        <f>INT((D14600-1)/6)+1</f>
        <v>2</v>
      </c>
      <c r="H14600">
        <f>MOD(D14600-1,6)+1</f>
        <v>1</v>
      </c>
      <c r="I14600">
        <f>37-D14600</f>
        <v>30</v>
      </c>
      <c r="J14600">
        <f>ABS(D14600-D14601)</f>
        <v>14</v>
      </c>
    </row>
    <row r="14601">
      <c r="A14601">
        <v>12962</v>
      </c>
      <c r="B14601" t="str">
        <v>2014-05-08</v>
      </c>
      <c r="C14601" t="str">
        <v>Morning</v>
      </c>
      <c r="D14601">
        <v>21</v>
      </c>
      <c r="E14601" t="str">
        <f>IF(MOD(D14601,2)=0,"EVEN","ODD")</f>
        <v>ODD</v>
      </c>
      <c r="F14601" t="str">
        <f>IF(D14601&lt;=18,"LOW (1-18)","HIGH (19-36)")</f>
        <v>HIGH (19-36)</v>
      </c>
      <c r="G14601">
        <f>INT((D14601-1)/6)+1</f>
        <v>4</v>
      </c>
      <c r="H14601">
        <f>MOD(D14601-1,6)+1</f>
        <v>3</v>
      </c>
      <c r="I14601">
        <f>37-D14601</f>
        <v>16</v>
      </c>
      <c r="J14601">
        <f>ABS(D14601-D14602)</f>
        <v>13</v>
      </c>
    </row>
    <row r="14602">
      <c r="A14602">
        <v>12961</v>
      </c>
      <c r="B14602" t="str">
        <v>2014-05-07</v>
      </c>
      <c r="C14602" t="str">
        <v>Evening</v>
      </c>
      <c r="D14602">
        <v>34</v>
      </c>
      <c r="E14602" t="str">
        <f>IF(MOD(D14602,2)=0,"EVEN","ODD")</f>
        <v>EVEN</v>
      </c>
      <c r="F14602" t="str">
        <f>IF(D14602&lt;=18,"LOW (1-18)","HIGH (19-36)")</f>
        <v>HIGH (19-36)</v>
      </c>
      <c r="G14602">
        <f>INT((D14602-1)/6)+1</f>
        <v>6</v>
      </c>
      <c r="H14602">
        <f>MOD(D14602-1,6)+1</f>
        <v>4</v>
      </c>
      <c r="I14602">
        <f>37-D14602</f>
        <v>3</v>
      </c>
      <c r="J14602">
        <f>ABS(D14602-D14603)</f>
        <v>12</v>
      </c>
    </row>
    <row r="14603">
      <c r="A14603">
        <v>12960</v>
      </c>
      <c r="B14603" t="str">
        <v>2014-05-07</v>
      </c>
      <c r="C14603" t="str">
        <v>Midday</v>
      </c>
      <c r="D14603">
        <v>22</v>
      </c>
      <c r="E14603" t="str">
        <f>IF(MOD(D14603,2)=0,"EVEN","ODD")</f>
        <v>EVEN</v>
      </c>
      <c r="F14603" t="str">
        <f>IF(D14603&lt;=18,"LOW (1-18)","HIGH (19-36)")</f>
        <v>HIGH (19-36)</v>
      </c>
      <c r="G14603">
        <f>INT((D14603-1)/6)+1</f>
        <v>4</v>
      </c>
      <c r="H14603">
        <f>MOD(D14603-1,6)+1</f>
        <v>4</v>
      </c>
      <c r="I14603">
        <f>37-D14603</f>
        <v>15</v>
      </c>
      <c r="J14603">
        <f>ABS(D14603-D14604)</f>
        <v>9</v>
      </c>
    </row>
    <row r="14604">
      <c r="A14604">
        <v>12959</v>
      </c>
      <c r="B14604" t="str">
        <v>2014-05-07</v>
      </c>
      <c r="C14604" t="str">
        <v>Morning</v>
      </c>
      <c r="D14604">
        <v>31</v>
      </c>
      <c r="E14604" t="str">
        <f>IF(MOD(D14604,2)=0,"EVEN","ODD")</f>
        <v>ODD</v>
      </c>
      <c r="F14604" t="str">
        <f>IF(D14604&lt;=18,"LOW (1-18)","HIGH (19-36)")</f>
        <v>HIGH (19-36)</v>
      </c>
      <c r="G14604">
        <f>INT((D14604-1)/6)+1</f>
        <v>6</v>
      </c>
      <c r="H14604">
        <f>MOD(D14604-1,6)+1</f>
        <v>1</v>
      </c>
      <c r="I14604">
        <f>37-D14604</f>
        <v>6</v>
      </c>
      <c r="J14604">
        <f>ABS(D14604-D14605)</f>
        <v>2</v>
      </c>
    </row>
    <row r="14605">
      <c r="A14605">
        <v>12958</v>
      </c>
      <c r="B14605" t="str">
        <v>2014-05-06</v>
      </c>
      <c r="C14605" t="str">
        <v>Evening</v>
      </c>
      <c r="D14605">
        <v>33</v>
      </c>
      <c r="E14605" t="str">
        <f>IF(MOD(D14605,2)=0,"EVEN","ODD")</f>
        <v>ODD</v>
      </c>
      <c r="F14605" t="str">
        <f>IF(D14605&lt;=18,"LOW (1-18)","HIGH (19-36)")</f>
        <v>HIGH (19-36)</v>
      </c>
      <c r="G14605">
        <f>INT((D14605-1)/6)+1</f>
        <v>6</v>
      </c>
      <c r="H14605">
        <f>MOD(D14605-1,6)+1</f>
        <v>3</v>
      </c>
      <c r="I14605">
        <f>37-D14605</f>
        <v>4</v>
      </c>
      <c r="J14605">
        <f>ABS(D14605-D14606)</f>
        <v>25</v>
      </c>
    </row>
    <row r="14606">
      <c r="A14606">
        <v>12957</v>
      </c>
      <c r="B14606" t="str">
        <v>2014-05-06</v>
      </c>
      <c r="C14606" t="str">
        <v>Midday</v>
      </c>
      <c r="D14606">
        <v>8</v>
      </c>
      <c r="E14606" t="str">
        <f>IF(MOD(D14606,2)=0,"EVEN","ODD")</f>
        <v>EVEN</v>
      </c>
      <c r="F14606" t="str">
        <f>IF(D14606&lt;=18,"LOW (1-18)","HIGH (19-36)")</f>
        <v>LOW (1-18)</v>
      </c>
      <c r="G14606">
        <f>INT((D14606-1)/6)+1</f>
        <v>2</v>
      </c>
      <c r="H14606">
        <f>MOD(D14606-1,6)+1</f>
        <v>2</v>
      </c>
      <c r="I14606">
        <f>37-D14606</f>
        <v>29</v>
      </c>
      <c r="J14606">
        <f>ABS(D14606-D14607)</f>
        <v>7</v>
      </c>
    </row>
    <row r="14607">
      <c r="A14607">
        <v>12956</v>
      </c>
      <c r="B14607" t="str">
        <v>2014-05-06</v>
      </c>
      <c r="C14607" t="str">
        <v>Morning</v>
      </c>
      <c r="D14607">
        <v>1</v>
      </c>
      <c r="E14607" t="str">
        <f>IF(MOD(D14607,2)=0,"EVEN","ODD")</f>
        <v>ODD</v>
      </c>
      <c r="F14607" t="str">
        <f>IF(D14607&lt;=18,"LOW (1-18)","HIGH (19-36)")</f>
        <v>LOW (1-18)</v>
      </c>
      <c r="G14607">
        <f>INT((D14607-1)/6)+1</f>
        <v>1</v>
      </c>
      <c r="H14607">
        <f>MOD(D14607-1,6)+1</f>
        <v>1</v>
      </c>
      <c r="I14607">
        <f>37-D14607</f>
        <v>36</v>
      </c>
      <c r="J14607">
        <f>ABS(D14607-D14608)</f>
        <v>35</v>
      </c>
    </row>
    <row r="14608">
      <c r="A14608">
        <v>12955</v>
      </c>
      <c r="B14608" t="str">
        <v>2014-05-05</v>
      </c>
      <c r="C14608" t="str">
        <v>Evening</v>
      </c>
      <c r="D14608">
        <v>36</v>
      </c>
      <c r="E14608" t="str">
        <f>IF(MOD(D14608,2)=0,"EVEN","ODD")</f>
        <v>EVEN</v>
      </c>
      <c r="F14608" t="str">
        <f>IF(D14608&lt;=18,"LOW (1-18)","HIGH (19-36)")</f>
        <v>HIGH (19-36)</v>
      </c>
      <c r="G14608">
        <f>INT((D14608-1)/6)+1</f>
        <v>6</v>
      </c>
      <c r="H14608">
        <f>MOD(D14608-1,6)+1</f>
        <v>6</v>
      </c>
      <c r="I14608">
        <f>37-D14608</f>
        <v>1</v>
      </c>
      <c r="J14608">
        <f>ABS(D14608-D14609)</f>
        <v>34</v>
      </c>
    </row>
    <row r="14609">
      <c r="A14609">
        <v>12954</v>
      </c>
      <c r="B14609" t="str">
        <v>2014-05-05</v>
      </c>
      <c r="C14609" t="str">
        <v>Midday</v>
      </c>
      <c r="D14609">
        <v>2</v>
      </c>
      <c r="E14609" t="str">
        <f>IF(MOD(D14609,2)=0,"EVEN","ODD")</f>
        <v>EVEN</v>
      </c>
      <c r="F14609" t="str">
        <f>IF(D14609&lt;=18,"LOW (1-18)","HIGH (19-36)")</f>
        <v>LOW (1-18)</v>
      </c>
      <c r="G14609">
        <f>INT((D14609-1)/6)+1</f>
        <v>1</v>
      </c>
      <c r="H14609">
        <f>MOD(D14609-1,6)+1</f>
        <v>2</v>
      </c>
      <c r="I14609">
        <f>37-D14609</f>
        <v>35</v>
      </c>
      <c r="J14609">
        <f>ABS(D14609-D14610)</f>
        <v>27</v>
      </c>
    </row>
    <row r="14610">
      <c r="A14610">
        <v>12953</v>
      </c>
      <c r="B14610" t="str">
        <v>2014-05-05</v>
      </c>
      <c r="C14610" t="str">
        <v>Morning</v>
      </c>
      <c r="D14610">
        <v>29</v>
      </c>
      <c r="E14610" t="str">
        <f>IF(MOD(D14610,2)=0,"EVEN","ODD")</f>
        <v>ODD</v>
      </c>
      <c r="F14610" t="str">
        <f>IF(D14610&lt;=18,"LOW (1-18)","HIGH (19-36)")</f>
        <v>HIGH (19-36)</v>
      </c>
      <c r="G14610">
        <f>INT((D14610-1)/6)+1</f>
        <v>5</v>
      </c>
      <c r="H14610">
        <f>MOD(D14610-1,6)+1</f>
        <v>5</v>
      </c>
      <c r="I14610">
        <f>37-D14610</f>
        <v>8</v>
      </c>
      <c r="J14610">
        <f>ABS(D14610-D14611)</f>
        <v>27</v>
      </c>
    </row>
    <row r="14611">
      <c r="A14611">
        <v>12952</v>
      </c>
      <c r="B14611" t="str">
        <v>2014-05-03</v>
      </c>
      <c r="C14611" t="str">
        <v>Evening</v>
      </c>
      <c r="D14611">
        <v>2</v>
      </c>
      <c r="E14611" t="str">
        <f>IF(MOD(D14611,2)=0,"EVEN","ODD")</f>
        <v>EVEN</v>
      </c>
      <c r="F14611" t="str">
        <f>IF(D14611&lt;=18,"LOW (1-18)","HIGH (19-36)")</f>
        <v>LOW (1-18)</v>
      </c>
      <c r="G14611">
        <f>INT((D14611-1)/6)+1</f>
        <v>1</v>
      </c>
      <c r="H14611">
        <f>MOD(D14611-1,6)+1</f>
        <v>2</v>
      </c>
      <c r="I14611">
        <f>37-D14611</f>
        <v>35</v>
      </c>
      <c r="J14611">
        <f>ABS(D14611-D14612)</f>
        <v>29</v>
      </c>
    </row>
    <row r="14612">
      <c r="A14612">
        <v>12951</v>
      </c>
      <c r="B14612" t="str">
        <v>2014-05-03</v>
      </c>
      <c r="C14612" t="str">
        <v>Midday</v>
      </c>
      <c r="D14612">
        <v>31</v>
      </c>
      <c r="E14612" t="str">
        <f>IF(MOD(D14612,2)=0,"EVEN","ODD")</f>
        <v>ODD</v>
      </c>
      <c r="F14612" t="str">
        <f>IF(D14612&lt;=18,"LOW (1-18)","HIGH (19-36)")</f>
        <v>HIGH (19-36)</v>
      </c>
      <c r="G14612">
        <f>INT((D14612-1)/6)+1</f>
        <v>6</v>
      </c>
      <c r="H14612">
        <f>MOD(D14612-1,6)+1</f>
        <v>1</v>
      </c>
      <c r="I14612">
        <f>37-D14612</f>
        <v>6</v>
      </c>
      <c r="J14612">
        <f>ABS(D14612-D14613)</f>
        <v>6</v>
      </c>
    </row>
    <row r="14613">
      <c r="A14613">
        <v>12950</v>
      </c>
      <c r="B14613" t="str">
        <v>2014-05-03</v>
      </c>
      <c r="C14613" t="str">
        <v>Morning</v>
      </c>
      <c r="D14613">
        <v>25</v>
      </c>
      <c r="E14613" t="str">
        <f>IF(MOD(D14613,2)=0,"EVEN","ODD")</f>
        <v>ODD</v>
      </c>
      <c r="F14613" t="str">
        <f>IF(D14613&lt;=18,"LOW (1-18)","HIGH (19-36)")</f>
        <v>HIGH (19-36)</v>
      </c>
      <c r="G14613">
        <f>INT((D14613-1)/6)+1</f>
        <v>5</v>
      </c>
      <c r="H14613">
        <f>MOD(D14613-1,6)+1</f>
        <v>1</v>
      </c>
      <c r="I14613">
        <f>37-D14613</f>
        <v>12</v>
      </c>
      <c r="J14613">
        <f>ABS(D14613-D14614)</f>
        <v>23</v>
      </c>
    </row>
    <row r="14614">
      <c r="A14614">
        <v>12949</v>
      </c>
      <c r="B14614" t="str">
        <v>2014-05-02</v>
      </c>
      <c r="C14614" t="str">
        <v>Evening</v>
      </c>
      <c r="D14614">
        <v>2</v>
      </c>
      <c r="E14614" t="str">
        <f>IF(MOD(D14614,2)=0,"EVEN","ODD")</f>
        <v>EVEN</v>
      </c>
      <c r="F14614" t="str">
        <f>IF(D14614&lt;=18,"LOW (1-18)","HIGH (19-36)")</f>
        <v>LOW (1-18)</v>
      </c>
      <c r="G14614">
        <f>INT((D14614-1)/6)+1</f>
        <v>1</v>
      </c>
      <c r="H14614">
        <f>MOD(D14614-1,6)+1</f>
        <v>2</v>
      </c>
      <c r="I14614">
        <f>37-D14614</f>
        <v>35</v>
      </c>
      <c r="J14614">
        <f>ABS(D14614-D14615)</f>
        <v>16</v>
      </c>
    </row>
    <row r="14615">
      <c r="A14615">
        <v>12948</v>
      </c>
      <c r="B14615" t="str">
        <v>2014-05-02</v>
      </c>
      <c r="C14615" t="str">
        <v>Midday</v>
      </c>
      <c r="D14615">
        <v>18</v>
      </c>
      <c r="E14615" t="str">
        <f>IF(MOD(D14615,2)=0,"EVEN","ODD")</f>
        <v>EVEN</v>
      </c>
      <c r="F14615" t="str">
        <f>IF(D14615&lt;=18,"LOW (1-18)","HIGH (19-36)")</f>
        <v>LOW (1-18)</v>
      </c>
      <c r="G14615">
        <f>INT((D14615-1)/6)+1</f>
        <v>3</v>
      </c>
      <c r="H14615">
        <f>MOD(D14615-1,6)+1</f>
        <v>6</v>
      </c>
      <c r="I14615">
        <f>37-D14615</f>
        <v>19</v>
      </c>
      <c r="J14615">
        <f>ABS(D14615-D14616)</f>
        <v>4</v>
      </c>
    </row>
    <row r="14616">
      <c r="A14616">
        <v>12947</v>
      </c>
      <c r="B14616" t="str">
        <v>2014-05-02</v>
      </c>
      <c r="C14616" t="str">
        <v>Morning</v>
      </c>
      <c r="D14616">
        <v>14</v>
      </c>
      <c r="E14616" t="str">
        <f>IF(MOD(D14616,2)=0,"EVEN","ODD")</f>
        <v>EVEN</v>
      </c>
      <c r="F14616" t="str">
        <f>IF(D14616&lt;=18,"LOW (1-18)","HIGH (19-36)")</f>
        <v>LOW (1-18)</v>
      </c>
      <c r="G14616">
        <f>INT((D14616-1)/6)+1</f>
        <v>3</v>
      </c>
      <c r="H14616">
        <f>MOD(D14616-1,6)+1</f>
        <v>2</v>
      </c>
      <c r="I14616">
        <f>37-D14616</f>
        <v>23</v>
      </c>
      <c r="J14616">
        <f>ABS(D14616-D14617)</f>
        <v>10</v>
      </c>
    </row>
    <row r="14617">
      <c r="A14617">
        <v>12946</v>
      </c>
      <c r="B14617" t="str">
        <v>2014-05-01</v>
      </c>
      <c r="C14617" t="str">
        <v>Evening</v>
      </c>
      <c r="D14617">
        <v>4</v>
      </c>
      <c r="E14617" t="str">
        <f>IF(MOD(D14617,2)=0,"EVEN","ODD")</f>
        <v>EVEN</v>
      </c>
      <c r="F14617" t="str">
        <f>IF(D14617&lt;=18,"LOW (1-18)","HIGH (19-36)")</f>
        <v>LOW (1-18)</v>
      </c>
      <c r="G14617">
        <f>INT((D14617-1)/6)+1</f>
        <v>1</v>
      </c>
      <c r="H14617">
        <f>MOD(D14617-1,6)+1</f>
        <v>4</v>
      </c>
      <c r="I14617">
        <f>37-D14617</f>
        <v>33</v>
      </c>
      <c r="J14617">
        <f>ABS(D14617-D14618)</f>
        <v>1</v>
      </c>
    </row>
    <row r="14618">
      <c r="A14618">
        <v>12945</v>
      </c>
      <c r="B14618" t="str">
        <v>2014-05-01</v>
      </c>
      <c r="C14618" t="str">
        <v>Midday</v>
      </c>
      <c r="D14618">
        <v>5</v>
      </c>
      <c r="E14618" t="str">
        <f>IF(MOD(D14618,2)=0,"EVEN","ODD")</f>
        <v>ODD</v>
      </c>
      <c r="F14618" t="str">
        <f>IF(D14618&lt;=18,"LOW (1-18)","HIGH (19-36)")</f>
        <v>LOW (1-18)</v>
      </c>
      <c r="G14618">
        <f>INT((D14618-1)/6)+1</f>
        <v>1</v>
      </c>
      <c r="H14618">
        <f>MOD(D14618-1,6)+1</f>
        <v>5</v>
      </c>
      <c r="I14618">
        <f>37-D14618</f>
        <v>32</v>
      </c>
      <c r="J14618">
        <f>ABS(D14618-D14619)</f>
        <v>3</v>
      </c>
    </row>
    <row r="14619">
      <c r="A14619">
        <v>12944</v>
      </c>
      <c r="B14619" t="str">
        <v>2014-05-01</v>
      </c>
      <c r="C14619" t="str">
        <v>Morning</v>
      </c>
      <c r="D14619">
        <v>2</v>
      </c>
      <c r="E14619" t="str">
        <f>IF(MOD(D14619,2)=0,"EVEN","ODD")</f>
        <v>EVEN</v>
      </c>
      <c r="F14619" t="str">
        <f>IF(D14619&lt;=18,"LOW (1-18)","HIGH (19-36)")</f>
        <v>LOW (1-18)</v>
      </c>
      <c r="G14619">
        <f>INT((D14619-1)/6)+1</f>
        <v>1</v>
      </c>
      <c r="H14619">
        <f>MOD(D14619-1,6)+1</f>
        <v>2</v>
      </c>
      <c r="I14619">
        <f>37-D14619</f>
        <v>35</v>
      </c>
      <c r="J14619">
        <f>ABS(D14619-D14620)</f>
        <v>33</v>
      </c>
    </row>
    <row r="14620">
      <c r="A14620">
        <v>12943</v>
      </c>
      <c r="B14620" t="str">
        <v>2014-04-30</v>
      </c>
      <c r="C14620" t="str">
        <v>Evening</v>
      </c>
      <c r="D14620">
        <v>35</v>
      </c>
      <c r="E14620" t="str">
        <f>IF(MOD(D14620,2)=0,"EVEN","ODD")</f>
        <v>ODD</v>
      </c>
      <c r="F14620" t="str">
        <f>IF(D14620&lt;=18,"LOW (1-18)","HIGH (19-36)")</f>
        <v>HIGH (19-36)</v>
      </c>
      <c r="G14620">
        <f>INT((D14620-1)/6)+1</f>
        <v>6</v>
      </c>
      <c r="H14620">
        <f>MOD(D14620-1,6)+1</f>
        <v>5</v>
      </c>
      <c r="I14620">
        <f>37-D14620</f>
        <v>2</v>
      </c>
      <c r="J14620">
        <f>ABS(D14620-D14621)</f>
        <v>34</v>
      </c>
    </row>
    <row r="14621">
      <c r="A14621">
        <v>12942</v>
      </c>
      <c r="B14621" t="str">
        <v>2014-04-30</v>
      </c>
      <c r="C14621" t="str">
        <v>Midday</v>
      </c>
      <c r="D14621">
        <v>1</v>
      </c>
      <c r="E14621" t="str">
        <f>IF(MOD(D14621,2)=0,"EVEN","ODD")</f>
        <v>ODD</v>
      </c>
      <c r="F14621" t="str">
        <f>IF(D14621&lt;=18,"LOW (1-18)","HIGH (19-36)")</f>
        <v>LOW (1-18)</v>
      </c>
      <c r="G14621">
        <f>INT((D14621-1)/6)+1</f>
        <v>1</v>
      </c>
      <c r="H14621">
        <f>MOD(D14621-1,6)+1</f>
        <v>1</v>
      </c>
      <c r="I14621">
        <f>37-D14621</f>
        <v>36</v>
      </c>
      <c r="J14621">
        <f>ABS(D14621-D14622)</f>
        <v>12</v>
      </c>
    </row>
    <row r="14622">
      <c r="A14622">
        <v>12941</v>
      </c>
      <c r="B14622" t="str">
        <v>2014-04-30</v>
      </c>
      <c r="C14622" t="str">
        <v>Morning</v>
      </c>
      <c r="D14622">
        <v>13</v>
      </c>
      <c r="E14622" t="str">
        <f>IF(MOD(D14622,2)=0,"EVEN","ODD")</f>
        <v>ODD</v>
      </c>
      <c r="F14622" t="str">
        <f>IF(D14622&lt;=18,"LOW (1-18)","HIGH (19-36)")</f>
        <v>LOW (1-18)</v>
      </c>
      <c r="G14622">
        <f>INT((D14622-1)/6)+1</f>
        <v>3</v>
      </c>
      <c r="H14622">
        <f>MOD(D14622-1,6)+1</f>
        <v>1</v>
      </c>
      <c r="I14622">
        <f>37-D14622</f>
        <v>24</v>
      </c>
      <c r="J14622">
        <f>ABS(D14622-D14623)</f>
        <v>12</v>
      </c>
    </row>
    <row r="14623">
      <c r="A14623">
        <v>12940</v>
      </c>
      <c r="B14623" t="str">
        <v>2014-04-29</v>
      </c>
      <c r="C14623" t="str">
        <v>Evening</v>
      </c>
      <c r="D14623">
        <v>25</v>
      </c>
      <c r="E14623" t="str">
        <f>IF(MOD(D14623,2)=0,"EVEN","ODD")</f>
        <v>ODD</v>
      </c>
      <c r="F14623" t="str">
        <f>IF(D14623&lt;=18,"LOW (1-18)","HIGH (19-36)")</f>
        <v>HIGH (19-36)</v>
      </c>
      <c r="G14623">
        <f>INT((D14623-1)/6)+1</f>
        <v>5</v>
      </c>
      <c r="H14623">
        <f>MOD(D14623-1,6)+1</f>
        <v>1</v>
      </c>
      <c r="I14623">
        <f>37-D14623</f>
        <v>12</v>
      </c>
      <c r="J14623">
        <f>ABS(D14623-D14624)</f>
        <v>24</v>
      </c>
    </row>
    <row r="14624">
      <c r="A14624">
        <v>12939</v>
      </c>
      <c r="B14624" t="str">
        <v>2014-04-29</v>
      </c>
      <c r="C14624" t="str">
        <v>Midday</v>
      </c>
      <c r="D14624">
        <v>1</v>
      </c>
      <c r="E14624" t="str">
        <f>IF(MOD(D14624,2)=0,"EVEN","ODD")</f>
        <v>ODD</v>
      </c>
      <c r="F14624" t="str">
        <f>IF(D14624&lt;=18,"LOW (1-18)","HIGH (19-36)")</f>
        <v>LOW (1-18)</v>
      </c>
      <c r="G14624">
        <f>INT((D14624-1)/6)+1</f>
        <v>1</v>
      </c>
      <c r="H14624">
        <f>MOD(D14624-1,6)+1</f>
        <v>1</v>
      </c>
      <c r="I14624">
        <f>37-D14624</f>
        <v>36</v>
      </c>
      <c r="J14624">
        <f>ABS(D14624-D14625)</f>
        <v>4</v>
      </c>
    </row>
    <row r="14625">
      <c r="A14625">
        <v>12938</v>
      </c>
      <c r="B14625" t="str">
        <v>2014-04-29</v>
      </c>
      <c r="C14625" t="str">
        <v>Morning</v>
      </c>
      <c r="D14625">
        <v>5</v>
      </c>
      <c r="E14625" t="str">
        <f>IF(MOD(D14625,2)=0,"EVEN","ODD")</f>
        <v>ODD</v>
      </c>
      <c r="F14625" t="str">
        <f>IF(D14625&lt;=18,"LOW (1-18)","HIGH (19-36)")</f>
        <v>LOW (1-18)</v>
      </c>
      <c r="G14625">
        <f>INT((D14625-1)/6)+1</f>
        <v>1</v>
      </c>
      <c r="H14625">
        <f>MOD(D14625-1,6)+1</f>
        <v>5</v>
      </c>
      <c r="I14625">
        <f>37-D14625</f>
        <v>32</v>
      </c>
      <c r="J14625">
        <f>ABS(D14625-D14626)</f>
        <v>24</v>
      </c>
    </row>
    <row r="14626">
      <c r="A14626">
        <v>12937</v>
      </c>
      <c r="B14626" t="str">
        <v>2014-04-28</v>
      </c>
      <c r="C14626" t="str">
        <v>Evening</v>
      </c>
      <c r="D14626">
        <v>29</v>
      </c>
      <c r="E14626" t="str">
        <f>IF(MOD(D14626,2)=0,"EVEN","ODD")</f>
        <v>ODD</v>
      </c>
      <c r="F14626" t="str">
        <f>IF(D14626&lt;=18,"LOW (1-18)","HIGH (19-36)")</f>
        <v>HIGH (19-36)</v>
      </c>
      <c r="G14626">
        <f>INT((D14626-1)/6)+1</f>
        <v>5</v>
      </c>
      <c r="H14626">
        <f>MOD(D14626-1,6)+1</f>
        <v>5</v>
      </c>
      <c r="I14626">
        <f>37-D14626</f>
        <v>8</v>
      </c>
      <c r="J14626">
        <f>ABS(D14626-D14627)</f>
        <v>10</v>
      </c>
    </row>
    <row r="14627">
      <c r="A14627">
        <v>12936</v>
      </c>
      <c r="B14627" t="str">
        <v>2014-04-28</v>
      </c>
      <c r="C14627" t="str">
        <v>Midday</v>
      </c>
      <c r="D14627">
        <v>19</v>
      </c>
      <c r="E14627" t="str">
        <f>IF(MOD(D14627,2)=0,"EVEN","ODD")</f>
        <v>ODD</v>
      </c>
      <c r="F14627" t="str">
        <f>IF(D14627&lt;=18,"LOW (1-18)","HIGH (19-36)")</f>
        <v>HIGH (19-36)</v>
      </c>
      <c r="G14627">
        <f>INT((D14627-1)/6)+1</f>
        <v>4</v>
      </c>
      <c r="H14627">
        <f>MOD(D14627-1,6)+1</f>
        <v>1</v>
      </c>
      <c r="I14627">
        <f>37-D14627</f>
        <v>18</v>
      </c>
      <c r="J14627">
        <f>ABS(D14627-D14628)</f>
        <v>16</v>
      </c>
    </row>
    <row r="14628">
      <c r="A14628">
        <v>12935</v>
      </c>
      <c r="B14628" t="str">
        <v>2014-04-28</v>
      </c>
      <c r="C14628" t="str">
        <v>Morning</v>
      </c>
      <c r="D14628">
        <v>3</v>
      </c>
      <c r="E14628" t="str">
        <f>IF(MOD(D14628,2)=0,"EVEN","ODD")</f>
        <v>ODD</v>
      </c>
      <c r="F14628" t="str">
        <f>IF(D14628&lt;=18,"LOW (1-18)","HIGH (19-36)")</f>
        <v>LOW (1-18)</v>
      </c>
      <c r="G14628">
        <f>INT((D14628-1)/6)+1</f>
        <v>1</v>
      </c>
      <c r="H14628">
        <f>MOD(D14628-1,6)+1</f>
        <v>3</v>
      </c>
      <c r="I14628">
        <f>37-D14628</f>
        <v>34</v>
      </c>
      <c r="J14628">
        <f>ABS(D14628-D14629)</f>
        <v>28</v>
      </c>
    </row>
    <row r="14629">
      <c r="A14629">
        <v>12934</v>
      </c>
      <c r="B14629" t="str">
        <v>2014-04-26</v>
      </c>
      <c r="C14629" t="str">
        <v>Evening</v>
      </c>
      <c r="D14629">
        <v>31</v>
      </c>
      <c r="E14629" t="str">
        <f>IF(MOD(D14629,2)=0,"EVEN","ODD")</f>
        <v>ODD</v>
      </c>
      <c r="F14629" t="str">
        <f>IF(D14629&lt;=18,"LOW (1-18)","HIGH (19-36)")</f>
        <v>HIGH (19-36)</v>
      </c>
      <c r="G14629">
        <f>INT((D14629-1)/6)+1</f>
        <v>6</v>
      </c>
      <c r="H14629">
        <f>MOD(D14629-1,6)+1</f>
        <v>1</v>
      </c>
      <c r="I14629">
        <f>37-D14629</f>
        <v>6</v>
      </c>
      <c r="J14629">
        <f>ABS(D14629-D14630)</f>
        <v>21</v>
      </c>
    </row>
    <row r="14630">
      <c r="A14630">
        <v>12933</v>
      </c>
      <c r="B14630" t="str">
        <v>2014-04-26</v>
      </c>
      <c r="C14630" t="str">
        <v>Midday</v>
      </c>
      <c r="D14630">
        <v>10</v>
      </c>
      <c r="E14630" t="str">
        <f>IF(MOD(D14630,2)=0,"EVEN","ODD")</f>
        <v>EVEN</v>
      </c>
      <c r="F14630" t="str">
        <f>IF(D14630&lt;=18,"LOW (1-18)","HIGH (19-36)")</f>
        <v>LOW (1-18)</v>
      </c>
      <c r="G14630">
        <f>INT((D14630-1)/6)+1</f>
        <v>2</v>
      </c>
      <c r="H14630">
        <f>MOD(D14630-1,6)+1</f>
        <v>4</v>
      </c>
      <c r="I14630">
        <f>37-D14630</f>
        <v>27</v>
      </c>
      <c r="J14630">
        <f>ABS(D14630-D14631)</f>
        <v>22</v>
      </c>
    </row>
    <row r="14631">
      <c r="A14631">
        <v>12932</v>
      </c>
      <c r="B14631" t="str">
        <v>2014-04-26</v>
      </c>
      <c r="C14631" t="str">
        <v>Morning</v>
      </c>
      <c r="D14631">
        <v>32</v>
      </c>
      <c r="E14631" t="str">
        <f>IF(MOD(D14631,2)=0,"EVEN","ODD")</f>
        <v>EVEN</v>
      </c>
      <c r="F14631" t="str">
        <f>IF(D14631&lt;=18,"LOW (1-18)","HIGH (19-36)")</f>
        <v>HIGH (19-36)</v>
      </c>
      <c r="G14631">
        <f>INT((D14631-1)/6)+1</f>
        <v>6</v>
      </c>
      <c r="H14631">
        <f>MOD(D14631-1,6)+1</f>
        <v>2</v>
      </c>
      <c r="I14631">
        <f>37-D14631</f>
        <v>5</v>
      </c>
      <c r="J14631">
        <f>ABS(D14631-D14632)</f>
        <v>13</v>
      </c>
    </row>
    <row r="14632">
      <c r="A14632">
        <v>12931</v>
      </c>
      <c r="B14632" t="str">
        <v>2014-04-25</v>
      </c>
      <c r="C14632" t="str">
        <v>Evening</v>
      </c>
      <c r="D14632">
        <v>19</v>
      </c>
      <c r="E14632" t="str">
        <f>IF(MOD(D14632,2)=0,"EVEN","ODD")</f>
        <v>ODD</v>
      </c>
      <c r="F14632" t="str">
        <f>IF(D14632&lt;=18,"LOW (1-18)","HIGH (19-36)")</f>
        <v>HIGH (19-36)</v>
      </c>
      <c r="G14632">
        <f>INT((D14632-1)/6)+1</f>
        <v>4</v>
      </c>
      <c r="H14632">
        <f>MOD(D14632-1,6)+1</f>
        <v>1</v>
      </c>
      <c r="I14632">
        <f>37-D14632</f>
        <v>18</v>
      </c>
      <c r="J14632">
        <f>ABS(D14632-D14633)</f>
        <v>8</v>
      </c>
    </row>
    <row r="14633">
      <c r="A14633">
        <v>12930</v>
      </c>
      <c r="B14633" t="str">
        <v>2014-04-25</v>
      </c>
      <c r="C14633" t="str">
        <v>Midday</v>
      </c>
      <c r="D14633">
        <v>11</v>
      </c>
      <c r="E14633" t="str">
        <f>IF(MOD(D14633,2)=0,"EVEN","ODD")</f>
        <v>ODD</v>
      </c>
      <c r="F14633" t="str">
        <f>IF(D14633&lt;=18,"LOW (1-18)","HIGH (19-36)")</f>
        <v>LOW (1-18)</v>
      </c>
      <c r="G14633">
        <f>INT((D14633-1)/6)+1</f>
        <v>2</v>
      </c>
      <c r="H14633">
        <f>MOD(D14633-1,6)+1</f>
        <v>5</v>
      </c>
      <c r="I14633">
        <f>37-D14633</f>
        <v>26</v>
      </c>
      <c r="J14633">
        <f>ABS(D14633-D14634)</f>
        <v>6</v>
      </c>
    </row>
    <row r="14634">
      <c r="A14634">
        <v>12929</v>
      </c>
      <c r="B14634" t="str">
        <v>2014-04-25</v>
      </c>
      <c r="C14634" t="str">
        <v>Morning</v>
      </c>
      <c r="D14634">
        <v>17</v>
      </c>
      <c r="E14634" t="str">
        <f>IF(MOD(D14634,2)=0,"EVEN","ODD")</f>
        <v>ODD</v>
      </c>
      <c r="F14634" t="str">
        <f>IF(D14634&lt;=18,"LOW (1-18)","HIGH (19-36)")</f>
        <v>LOW (1-18)</v>
      </c>
      <c r="G14634">
        <f>INT((D14634-1)/6)+1</f>
        <v>3</v>
      </c>
      <c r="H14634">
        <f>MOD(D14634-1,6)+1</f>
        <v>5</v>
      </c>
      <c r="I14634">
        <f>37-D14634</f>
        <v>20</v>
      </c>
      <c r="J14634">
        <f>ABS(D14634-D14635)</f>
        <v>10</v>
      </c>
    </row>
    <row r="14635">
      <c r="A14635">
        <v>12928</v>
      </c>
      <c r="B14635" t="str">
        <v>2014-04-24</v>
      </c>
      <c r="C14635" t="str">
        <v>Evening</v>
      </c>
      <c r="D14635">
        <v>7</v>
      </c>
      <c r="E14635" t="str">
        <f>IF(MOD(D14635,2)=0,"EVEN","ODD")</f>
        <v>ODD</v>
      </c>
      <c r="F14635" t="str">
        <f>IF(D14635&lt;=18,"LOW (1-18)","HIGH (19-36)")</f>
        <v>LOW (1-18)</v>
      </c>
      <c r="G14635">
        <f>INT((D14635-1)/6)+1</f>
        <v>2</v>
      </c>
      <c r="H14635">
        <f>MOD(D14635-1,6)+1</f>
        <v>1</v>
      </c>
      <c r="I14635">
        <f>37-D14635</f>
        <v>30</v>
      </c>
      <c r="J14635">
        <f>ABS(D14635-D14636)</f>
        <v>11</v>
      </c>
    </row>
    <row r="14636">
      <c r="A14636">
        <v>12927</v>
      </c>
      <c r="B14636" t="str">
        <v>2014-04-24</v>
      </c>
      <c r="C14636" t="str">
        <v>Midday</v>
      </c>
      <c r="D14636">
        <v>18</v>
      </c>
      <c r="E14636" t="str">
        <f>IF(MOD(D14636,2)=0,"EVEN","ODD")</f>
        <v>EVEN</v>
      </c>
      <c r="F14636" t="str">
        <f>IF(D14636&lt;=18,"LOW (1-18)","HIGH (19-36)")</f>
        <v>LOW (1-18)</v>
      </c>
      <c r="G14636">
        <f>INT((D14636-1)/6)+1</f>
        <v>3</v>
      </c>
      <c r="H14636">
        <f>MOD(D14636-1,6)+1</f>
        <v>6</v>
      </c>
      <c r="I14636">
        <f>37-D14636</f>
        <v>19</v>
      </c>
      <c r="J14636">
        <f>ABS(D14636-D14637)</f>
        <v>12</v>
      </c>
    </row>
    <row r="14637">
      <c r="A14637">
        <v>12926</v>
      </c>
      <c r="B14637" t="str">
        <v>2014-04-24</v>
      </c>
      <c r="C14637" t="str">
        <v>Morning</v>
      </c>
      <c r="D14637">
        <v>6</v>
      </c>
      <c r="E14637" t="str">
        <f>IF(MOD(D14637,2)=0,"EVEN","ODD")</f>
        <v>EVEN</v>
      </c>
      <c r="F14637" t="str">
        <f>IF(D14637&lt;=18,"LOW (1-18)","HIGH (19-36)")</f>
        <v>LOW (1-18)</v>
      </c>
      <c r="G14637">
        <f>INT((D14637-1)/6)+1</f>
        <v>1</v>
      </c>
      <c r="H14637">
        <f>MOD(D14637-1,6)+1</f>
        <v>6</v>
      </c>
      <c r="I14637">
        <f>37-D14637</f>
        <v>31</v>
      </c>
      <c r="J14637">
        <f>ABS(D14637-D14638)</f>
        <v>6</v>
      </c>
    </row>
    <row r="14638">
      <c r="A14638">
        <v>12925</v>
      </c>
      <c r="B14638" t="str">
        <v>2014-04-23</v>
      </c>
      <c r="C14638" t="str">
        <v>Evening</v>
      </c>
      <c r="D14638">
        <v>12</v>
      </c>
      <c r="E14638" t="str">
        <f>IF(MOD(D14638,2)=0,"EVEN","ODD")</f>
        <v>EVEN</v>
      </c>
      <c r="F14638" t="str">
        <f>IF(D14638&lt;=18,"LOW (1-18)","HIGH (19-36)")</f>
        <v>LOW (1-18)</v>
      </c>
      <c r="G14638">
        <f>INT((D14638-1)/6)+1</f>
        <v>2</v>
      </c>
      <c r="H14638">
        <f>MOD(D14638-1,6)+1</f>
        <v>6</v>
      </c>
      <c r="I14638">
        <f>37-D14638</f>
        <v>25</v>
      </c>
      <c r="J14638">
        <f>ABS(D14638-D14639)</f>
        <v>3</v>
      </c>
    </row>
    <row r="14639">
      <c r="A14639">
        <v>12924</v>
      </c>
      <c r="B14639" t="str">
        <v>2014-04-23</v>
      </c>
      <c r="C14639" t="str">
        <v>Midday</v>
      </c>
      <c r="D14639">
        <v>15</v>
      </c>
      <c r="E14639" t="str">
        <f>IF(MOD(D14639,2)=0,"EVEN","ODD")</f>
        <v>ODD</v>
      </c>
      <c r="F14639" t="str">
        <f>IF(D14639&lt;=18,"LOW (1-18)","HIGH (19-36)")</f>
        <v>LOW (1-18)</v>
      </c>
      <c r="G14639">
        <f>INT((D14639-1)/6)+1</f>
        <v>3</v>
      </c>
      <c r="H14639">
        <f>MOD(D14639-1,6)+1</f>
        <v>3</v>
      </c>
      <c r="I14639">
        <f>37-D14639</f>
        <v>22</v>
      </c>
      <c r="J14639">
        <f>ABS(D14639-D14640)</f>
        <v>10</v>
      </c>
    </row>
    <row r="14640">
      <c r="A14640">
        <v>12923</v>
      </c>
      <c r="B14640" t="str">
        <v>2014-04-23</v>
      </c>
      <c r="C14640" t="str">
        <v>Morning</v>
      </c>
      <c r="D14640">
        <v>5</v>
      </c>
      <c r="E14640" t="str">
        <f>IF(MOD(D14640,2)=0,"EVEN","ODD")</f>
        <v>ODD</v>
      </c>
      <c r="F14640" t="str">
        <f>IF(D14640&lt;=18,"LOW (1-18)","HIGH (19-36)")</f>
        <v>LOW (1-18)</v>
      </c>
      <c r="G14640">
        <f>INT((D14640-1)/6)+1</f>
        <v>1</v>
      </c>
      <c r="H14640">
        <f>MOD(D14640-1,6)+1</f>
        <v>5</v>
      </c>
      <c r="I14640">
        <f>37-D14640</f>
        <v>32</v>
      </c>
      <c r="J14640">
        <f>ABS(D14640-D14641)</f>
        <v>27</v>
      </c>
    </row>
    <row r="14641">
      <c r="A14641">
        <v>12922</v>
      </c>
      <c r="B14641" t="str">
        <v>2014-04-22</v>
      </c>
      <c r="C14641" t="str">
        <v>Evening</v>
      </c>
      <c r="D14641">
        <v>32</v>
      </c>
      <c r="E14641" t="str">
        <f>IF(MOD(D14641,2)=0,"EVEN","ODD")</f>
        <v>EVEN</v>
      </c>
      <c r="F14641" t="str">
        <f>IF(D14641&lt;=18,"LOW (1-18)","HIGH (19-36)")</f>
        <v>HIGH (19-36)</v>
      </c>
      <c r="G14641">
        <f>INT((D14641-1)/6)+1</f>
        <v>6</v>
      </c>
      <c r="H14641">
        <f>MOD(D14641-1,6)+1</f>
        <v>2</v>
      </c>
      <c r="I14641">
        <f>37-D14641</f>
        <v>5</v>
      </c>
      <c r="J14641">
        <f>ABS(D14641-D14642)</f>
        <v>19</v>
      </c>
    </row>
    <row r="14642">
      <c r="A14642">
        <v>12921</v>
      </c>
      <c r="B14642" t="str">
        <v>2014-04-22</v>
      </c>
      <c r="C14642" t="str">
        <v>Midday</v>
      </c>
      <c r="D14642">
        <v>13</v>
      </c>
      <c r="E14642" t="str">
        <f>IF(MOD(D14642,2)=0,"EVEN","ODD")</f>
        <v>ODD</v>
      </c>
      <c r="F14642" t="str">
        <f>IF(D14642&lt;=18,"LOW (1-18)","HIGH (19-36)")</f>
        <v>LOW (1-18)</v>
      </c>
      <c r="G14642">
        <f>INT((D14642-1)/6)+1</f>
        <v>3</v>
      </c>
      <c r="H14642">
        <f>MOD(D14642-1,6)+1</f>
        <v>1</v>
      </c>
      <c r="I14642">
        <f>37-D14642</f>
        <v>24</v>
      </c>
      <c r="J14642">
        <f>ABS(D14642-D14643)</f>
        <v>4</v>
      </c>
    </row>
    <row r="14643">
      <c r="A14643">
        <v>12920</v>
      </c>
      <c r="B14643" t="str">
        <v>2014-04-22</v>
      </c>
      <c r="C14643" t="str">
        <v>Morning</v>
      </c>
      <c r="D14643">
        <v>9</v>
      </c>
      <c r="E14643" t="str">
        <f>IF(MOD(D14643,2)=0,"EVEN","ODD")</f>
        <v>ODD</v>
      </c>
      <c r="F14643" t="str">
        <f>IF(D14643&lt;=18,"LOW (1-18)","HIGH (19-36)")</f>
        <v>LOW (1-18)</v>
      </c>
      <c r="G14643">
        <f>INT((D14643-1)/6)+1</f>
        <v>2</v>
      </c>
      <c r="H14643">
        <f>MOD(D14643-1,6)+1</f>
        <v>3</v>
      </c>
      <c r="I14643">
        <f>37-D14643</f>
        <v>28</v>
      </c>
      <c r="J14643">
        <f>ABS(D14643-D14644)</f>
        <v>21</v>
      </c>
    </row>
    <row r="14644">
      <c r="A14644">
        <v>12919</v>
      </c>
      <c r="B14644" t="str">
        <v>2014-04-21</v>
      </c>
      <c r="C14644" t="str">
        <v>Evening</v>
      </c>
      <c r="D14644">
        <v>30</v>
      </c>
      <c r="E14644" t="str">
        <f>IF(MOD(D14644,2)=0,"EVEN","ODD")</f>
        <v>EVEN</v>
      </c>
      <c r="F14644" t="str">
        <f>IF(D14644&lt;=18,"LOW (1-18)","HIGH (19-36)")</f>
        <v>HIGH (19-36)</v>
      </c>
      <c r="G14644">
        <f>INT((D14644-1)/6)+1</f>
        <v>5</v>
      </c>
      <c r="H14644">
        <f>MOD(D14644-1,6)+1</f>
        <v>6</v>
      </c>
      <c r="I14644">
        <f>37-D14644</f>
        <v>7</v>
      </c>
      <c r="J14644">
        <f>ABS(D14644-D14645)</f>
        <v>21</v>
      </c>
    </row>
    <row r="14645">
      <c r="A14645">
        <v>12918</v>
      </c>
      <c r="B14645" t="str">
        <v>2014-04-21</v>
      </c>
      <c r="C14645" t="str">
        <v>Midday</v>
      </c>
      <c r="D14645">
        <v>9</v>
      </c>
      <c r="E14645" t="str">
        <f>IF(MOD(D14645,2)=0,"EVEN","ODD")</f>
        <v>ODD</v>
      </c>
      <c r="F14645" t="str">
        <f>IF(D14645&lt;=18,"LOW (1-18)","HIGH (19-36)")</f>
        <v>LOW (1-18)</v>
      </c>
      <c r="G14645">
        <f>INT((D14645-1)/6)+1</f>
        <v>2</v>
      </c>
      <c r="H14645">
        <f>MOD(D14645-1,6)+1</f>
        <v>3</v>
      </c>
      <c r="I14645">
        <f>37-D14645</f>
        <v>28</v>
      </c>
      <c r="J14645">
        <f>ABS(D14645-D14646)</f>
        <v>7</v>
      </c>
    </row>
    <row r="14646">
      <c r="A14646">
        <v>12917</v>
      </c>
      <c r="B14646" t="str">
        <v>2014-04-21</v>
      </c>
      <c r="C14646" t="str">
        <v>Morning</v>
      </c>
      <c r="D14646">
        <v>16</v>
      </c>
      <c r="E14646" t="str">
        <f>IF(MOD(D14646,2)=0,"EVEN","ODD")</f>
        <v>EVEN</v>
      </c>
      <c r="F14646" t="str">
        <f>IF(D14646&lt;=18,"LOW (1-18)","HIGH (19-36)")</f>
        <v>LOW (1-18)</v>
      </c>
      <c r="G14646">
        <f>INT((D14646-1)/6)+1</f>
        <v>3</v>
      </c>
      <c r="H14646">
        <f>MOD(D14646-1,6)+1</f>
        <v>4</v>
      </c>
      <c r="I14646">
        <f>37-D14646</f>
        <v>21</v>
      </c>
      <c r="J14646">
        <f>ABS(D14646-D14647)</f>
        <v>15</v>
      </c>
    </row>
    <row r="14647">
      <c r="A14647">
        <v>12916</v>
      </c>
      <c r="B14647" t="str">
        <v>2014-04-19</v>
      </c>
      <c r="C14647" t="str">
        <v>Evening</v>
      </c>
      <c r="D14647">
        <v>1</v>
      </c>
      <c r="E14647" t="str">
        <f>IF(MOD(D14647,2)=0,"EVEN","ODD")</f>
        <v>ODD</v>
      </c>
      <c r="F14647" t="str">
        <f>IF(D14647&lt;=18,"LOW (1-18)","HIGH (19-36)")</f>
        <v>LOW (1-18)</v>
      </c>
      <c r="G14647">
        <f>INT((D14647-1)/6)+1</f>
        <v>1</v>
      </c>
      <c r="H14647">
        <f>MOD(D14647-1,6)+1</f>
        <v>1</v>
      </c>
      <c r="I14647">
        <f>37-D14647</f>
        <v>36</v>
      </c>
      <c r="J14647">
        <f>ABS(D14647-D14648)</f>
        <v>22</v>
      </c>
    </row>
    <row r="14648">
      <c r="A14648">
        <v>12915</v>
      </c>
      <c r="B14648" t="str">
        <v>2014-04-19</v>
      </c>
      <c r="C14648" t="str">
        <v>Midday</v>
      </c>
      <c r="D14648">
        <v>23</v>
      </c>
      <c r="E14648" t="str">
        <f>IF(MOD(D14648,2)=0,"EVEN","ODD")</f>
        <v>ODD</v>
      </c>
      <c r="F14648" t="str">
        <f>IF(D14648&lt;=18,"LOW (1-18)","HIGH (19-36)")</f>
        <v>HIGH (19-36)</v>
      </c>
      <c r="G14648">
        <f>INT((D14648-1)/6)+1</f>
        <v>4</v>
      </c>
      <c r="H14648">
        <f>MOD(D14648-1,6)+1</f>
        <v>5</v>
      </c>
      <c r="I14648">
        <f>37-D14648</f>
        <v>14</v>
      </c>
      <c r="J14648">
        <f>ABS(D14648-D14649)</f>
        <v>1</v>
      </c>
    </row>
    <row r="14649">
      <c r="A14649">
        <v>12914</v>
      </c>
      <c r="B14649" t="str">
        <v>2014-04-19</v>
      </c>
      <c r="C14649" t="str">
        <v>Morning</v>
      </c>
      <c r="D14649">
        <v>22</v>
      </c>
      <c r="E14649" t="str">
        <f>IF(MOD(D14649,2)=0,"EVEN","ODD")</f>
        <v>EVEN</v>
      </c>
      <c r="F14649" t="str">
        <f>IF(D14649&lt;=18,"LOW (1-18)","HIGH (19-36)")</f>
        <v>HIGH (19-36)</v>
      </c>
      <c r="G14649">
        <f>INT((D14649-1)/6)+1</f>
        <v>4</v>
      </c>
      <c r="H14649">
        <f>MOD(D14649-1,6)+1</f>
        <v>4</v>
      </c>
      <c r="I14649">
        <f>37-D14649</f>
        <v>15</v>
      </c>
      <c r="J14649">
        <f>ABS(D14649-D14650)</f>
        <v>21</v>
      </c>
    </row>
    <row r="14650">
      <c r="A14650">
        <v>12913</v>
      </c>
      <c r="B14650" t="str">
        <v>2014-04-17</v>
      </c>
      <c r="C14650" t="str">
        <v>Evening</v>
      </c>
      <c r="D14650">
        <v>1</v>
      </c>
      <c r="E14650" t="str">
        <f>IF(MOD(D14650,2)=0,"EVEN","ODD")</f>
        <v>ODD</v>
      </c>
      <c r="F14650" t="str">
        <f>IF(D14650&lt;=18,"LOW (1-18)","HIGH (19-36)")</f>
        <v>LOW (1-18)</v>
      </c>
      <c r="G14650">
        <f>INT((D14650-1)/6)+1</f>
        <v>1</v>
      </c>
      <c r="H14650">
        <f>MOD(D14650-1,6)+1</f>
        <v>1</v>
      </c>
      <c r="I14650">
        <f>37-D14650</f>
        <v>36</v>
      </c>
      <c r="J14650">
        <f>ABS(D14650-D14651)</f>
        <v>24</v>
      </c>
    </row>
    <row r="14651">
      <c r="A14651">
        <v>12912</v>
      </c>
      <c r="B14651" t="str">
        <v>2014-04-17</v>
      </c>
      <c r="C14651" t="str">
        <v>Midday</v>
      </c>
      <c r="D14651">
        <v>25</v>
      </c>
      <c r="E14651" t="str">
        <f>IF(MOD(D14651,2)=0,"EVEN","ODD")</f>
        <v>ODD</v>
      </c>
      <c r="F14651" t="str">
        <f>IF(D14651&lt;=18,"LOW (1-18)","HIGH (19-36)")</f>
        <v>HIGH (19-36)</v>
      </c>
      <c r="G14651">
        <f>INT((D14651-1)/6)+1</f>
        <v>5</v>
      </c>
      <c r="H14651">
        <f>MOD(D14651-1,6)+1</f>
        <v>1</v>
      </c>
      <c r="I14651">
        <f>37-D14651</f>
        <v>12</v>
      </c>
      <c r="J14651">
        <f>ABS(D14651-D14652)</f>
        <v>11</v>
      </c>
    </row>
    <row r="14652">
      <c r="A14652">
        <v>12911</v>
      </c>
      <c r="B14652" t="str">
        <v>2014-04-17</v>
      </c>
      <c r="C14652" t="str">
        <v>Morning</v>
      </c>
      <c r="D14652">
        <v>14</v>
      </c>
      <c r="E14652" t="str">
        <f>IF(MOD(D14652,2)=0,"EVEN","ODD")</f>
        <v>EVEN</v>
      </c>
      <c r="F14652" t="str">
        <f>IF(D14652&lt;=18,"LOW (1-18)","HIGH (19-36)")</f>
        <v>LOW (1-18)</v>
      </c>
      <c r="G14652">
        <f>INT((D14652-1)/6)+1</f>
        <v>3</v>
      </c>
      <c r="H14652">
        <f>MOD(D14652-1,6)+1</f>
        <v>2</v>
      </c>
      <c r="I14652">
        <f>37-D14652</f>
        <v>23</v>
      </c>
      <c r="J14652">
        <f>ABS(D14652-D14653)</f>
        <v>20</v>
      </c>
    </row>
    <row r="14653">
      <c r="A14653">
        <v>12910</v>
      </c>
      <c r="B14653" t="str">
        <v>2014-04-16</v>
      </c>
      <c r="C14653" t="str">
        <v>Evening</v>
      </c>
      <c r="D14653">
        <v>34</v>
      </c>
      <c r="E14653" t="str">
        <f>IF(MOD(D14653,2)=0,"EVEN","ODD")</f>
        <v>EVEN</v>
      </c>
      <c r="F14653" t="str">
        <f>IF(D14653&lt;=18,"LOW (1-18)","HIGH (19-36)")</f>
        <v>HIGH (19-36)</v>
      </c>
      <c r="G14653">
        <f>INT((D14653-1)/6)+1</f>
        <v>6</v>
      </c>
      <c r="H14653">
        <f>MOD(D14653-1,6)+1</f>
        <v>4</v>
      </c>
      <c r="I14653">
        <f>37-D14653</f>
        <v>3</v>
      </c>
      <c r="J14653">
        <f>ABS(D14653-D14654)</f>
        <v>15</v>
      </c>
    </row>
    <row r="14654">
      <c r="A14654">
        <v>12909</v>
      </c>
      <c r="B14654" t="str">
        <v>2014-04-16</v>
      </c>
      <c r="C14654" t="str">
        <v>Midday</v>
      </c>
      <c r="D14654">
        <v>19</v>
      </c>
      <c r="E14654" t="str">
        <f>IF(MOD(D14654,2)=0,"EVEN","ODD")</f>
        <v>ODD</v>
      </c>
      <c r="F14654" t="str">
        <f>IF(D14654&lt;=18,"LOW (1-18)","HIGH (19-36)")</f>
        <v>HIGH (19-36)</v>
      </c>
      <c r="G14654">
        <f>INT((D14654-1)/6)+1</f>
        <v>4</v>
      </c>
      <c r="H14654">
        <f>MOD(D14654-1,6)+1</f>
        <v>1</v>
      </c>
      <c r="I14654">
        <f>37-D14654</f>
        <v>18</v>
      </c>
      <c r="J14654">
        <f>ABS(D14654-D14655)</f>
        <v>16</v>
      </c>
    </row>
    <row r="14655">
      <c r="A14655">
        <v>12908</v>
      </c>
      <c r="B14655" t="str">
        <v>2014-04-16</v>
      </c>
      <c r="C14655" t="str">
        <v>Morning</v>
      </c>
      <c r="D14655">
        <v>35</v>
      </c>
      <c r="E14655" t="str">
        <f>IF(MOD(D14655,2)=0,"EVEN","ODD")</f>
        <v>ODD</v>
      </c>
      <c r="F14655" t="str">
        <f>IF(D14655&lt;=18,"LOW (1-18)","HIGH (19-36)")</f>
        <v>HIGH (19-36)</v>
      </c>
      <c r="G14655">
        <f>INT((D14655-1)/6)+1</f>
        <v>6</v>
      </c>
      <c r="H14655">
        <f>MOD(D14655-1,6)+1</f>
        <v>5</v>
      </c>
      <c r="I14655">
        <f>37-D14655</f>
        <v>2</v>
      </c>
      <c r="J14655">
        <f>ABS(D14655-D14656)</f>
        <v>33</v>
      </c>
    </row>
    <row r="14656">
      <c r="A14656">
        <v>12907</v>
      </c>
      <c r="B14656" t="str">
        <v>2014-04-15</v>
      </c>
      <c r="C14656" t="str">
        <v>Evening</v>
      </c>
      <c r="D14656">
        <v>2</v>
      </c>
      <c r="E14656" t="str">
        <f>IF(MOD(D14656,2)=0,"EVEN","ODD")</f>
        <v>EVEN</v>
      </c>
      <c r="F14656" t="str">
        <f>IF(D14656&lt;=18,"LOW (1-18)","HIGH (19-36)")</f>
        <v>LOW (1-18)</v>
      </c>
      <c r="G14656">
        <f>INT((D14656-1)/6)+1</f>
        <v>1</v>
      </c>
      <c r="H14656">
        <f>MOD(D14656-1,6)+1</f>
        <v>2</v>
      </c>
      <c r="I14656">
        <f>37-D14656</f>
        <v>35</v>
      </c>
      <c r="J14656">
        <f>ABS(D14656-D14657)</f>
        <v>29</v>
      </c>
    </row>
    <row r="14657">
      <c r="A14657">
        <v>12906</v>
      </c>
      <c r="B14657" t="str">
        <v>2014-04-15</v>
      </c>
      <c r="C14657" t="str">
        <v>Midday</v>
      </c>
      <c r="D14657">
        <v>31</v>
      </c>
      <c r="E14657" t="str">
        <f>IF(MOD(D14657,2)=0,"EVEN","ODD")</f>
        <v>ODD</v>
      </c>
      <c r="F14657" t="str">
        <f>IF(D14657&lt;=18,"LOW (1-18)","HIGH (19-36)")</f>
        <v>HIGH (19-36)</v>
      </c>
      <c r="G14657">
        <f>INT((D14657-1)/6)+1</f>
        <v>6</v>
      </c>
      <c r="H14657">
        <f>MOD(D14657-1,6)+1</f>
        <v>1</v>
      </c>
      <c r="I14657">
        <f>37-D14657</f>
        <v>6</v>
      </c>
      <c r="J14657">
        <f>ABS(D14657-D14658)</f>
        <v>25</v>
      </c>
    </row>
    <row r="14658">
      <c r="A14658">
        <v>12905</v>
      </c>
      <c r="B14658" t="str">
        <v>2014-04-15</v>
      </c>
      <c r="C14658" t="str">
        <v>Morning</v>
      </c>
      <c r="D14658">
        <v>6</v>
      </c>
      <c r="E14658" t="str">
        <f>IF(MOD(D14658,2)=0,"EVEN","ODD")</f>
        <v>EVEN</v>
      </c>
      <c r="F14658" t="str">
        <f>IF(D14658&lt;=18,"LOW (1-18)","HIGH (19-36)")</f>
        <v>LOW (1-18)</v>
      </c>
      <c r="G14658">
        <f>INT((D14658-1)/6)+1</f>
        <v>1</v>
      </c>
      <c r="H14658">
        <f>MOD(D14658-1,6)+1</f>
        <v>6</v>
      </c>
      <c r="I14658">
        <f>37-D14658</f>
        <v>31</v>
      </c>
      <c r="J14658">
        <f>ABS(D14658-D14659)</f>
        <v>23</v>
      </c>
    </row>
    <row r="14659">
      <c r="A14659">
        <v>12904</v>
      </c>
      <c r="B14659" t="str">
        <v>2014-04-14</v>
      </c>
      <c r="C14659" t="str">
        <v>Evening</v>
      </c>
      <c r="D14659">
        <v>29</v>
      </c>
      <c r="E14659" t="str">
        <f>IF(MOD(D14659,2)=0,"EVEN","ODD")</f>
        <v>ODD</v>
      </c>
      <c r="F14659" t="str">
        <f>IF(D14659&lt;=18,"LOW (1-18)","HIGH (19-36)")</f>
        <v>HIGH (19-36)</v>
      </c>
      <c r="G14659">
        <f>INT((D14659-1)/6)+1</f>
        <v>5</v>
      </c>
      <c r="H14659">
        <f>MOD(D14659-1,6)+1</f>
        <v>5</v>
      </c>
      <c r="I14659">
        <f>37-D14659</f>
        <v>8</v>
      </c>
      <c r="J14659">
        <f>ABS(D14659-D14660)</f>
        <v>8</v>
      </c>
    </row>
    <row r="14660">
      <c r="A14660">
        <v>12903</v>
      </c>
      <c r="B14660" t="str">
        <v>2014-04-14</v>
      </c>
      <c r="C14660" t="str">
        <v>Midday</v>
      </c>
      <c r="D14660">
        <v>21</v>
      </c>
      <c r="E14660" t="str">
        <f>IF(MOD(D14660,2)=0,"EVEN","ODD")</f>
        <v>ODD</v>
      </c>
      <c r="F14660" t="str">
        <f>IF(D14660&lt;=18,"LOW (1-18)","HIGH (19-36)")</f>
        <v>HIGH (19-36)</v>
      </c>
      <c r="G14660">
        <f>INT((D14660-1)/6)+1</f>
        <v>4</v>
      </c>
      <c r="H14660">
        <f>MOD(D14660-1,6)+1</f>
        <v>3</v>
      </c>
      <c r="I14660">
        <f>37-D14660</f>
        <v>16</v>
      </c>
      <c r="J14660">
        <f>ABS(D14660-D14661)</f>
        <v>8</v>
      </c>
    </row>
    <row r="14661">
      <c r="A14661">
        <v>12902</v>
      </c>
      <c r="B14661" t="str">
        <v>2014-04-14</v>
      </c>
      <c r="C14661" t="str">
        <v>Morning</v>
      </c>
      <c r="D14661">
        <v>29</v>
      </c>
      <c r="E14661" t="str">
        <f>IF(MOD(D14661,2)=0,"EVEN","ODD")</f>
        <v>ODD</v>
      </c>
      <c r="F14661" t="str">
        <f>IF(D14661&lt;=18,"LOW (1-18)","HIGH (19-36)")</f>
        <v>HIGH (19-36)</v>
      </c>
      <c r="G14661">
        <f>INT((D14661-1)/6)+1</f>
        <v>5</v>
      </c>
      <c r="H14661">
        <f>MOD(D14661-1,6)+1</f>
        <v>5</v>
      </c>
      <c r="I14661">
        <f>37-D14661</f>
        <v>8</v>
      </c>
      <c r="J14661">
        <f>ABS(D14661-D14662)</f>
        <v>25</v>
      </c>
    </row>
    <row r="14662">
      <c r="A14662">
        <v>12901</v>
      </c>
      <c r="B14662" t="str">
        <v>2014-04-12</v>
      </c>
      <c r="C14662" t="str">
        <v>Evening</v>
      </c>
      <c r="D14662">
        <v>4</v>
      </c>
      <c r="E14662" t="str">
        <f>IF(MOD(D14662,2)=0,"EVEN","ODD")</f>
        <v>EVEN</v>
      </c>
      <c r="F14662" t="str">
        <f>IF(D14662&lt;=18,"LOW (1-18)","HIGH (19-36)")</f>
        <v>LOW (1-18)</v>
      </c>
      <c r="G14662">
        <f>INT((D14662-1)/6)+1</f>
        <v>1</v>
      </c>
      <c r="H14662">
        <f>MOD(D14662-1,6)+1</f>
        <v>4</v>
      </c>
      <c r="I14662">
        <f>37-D14662</f>
        <v>33</v>
      </c>
      <c r="J14662">
        <f>ABS(D14662-D14663)</f>
        <v>24</v>
      </c>
    </row>
    <row r="14663">
      <c r="A14663">
        <v>12900</v>
      </c>
      <c r="B14663" t="str">
        <v>2014-04-12</v>
      </c>
      <c r="C14663" t="str">
        <v>Midday</v>
      </c>
      <c r="D14663">
        <v>28</v>
      </c>
      <c r="E14663" t="str">
        <f>IF(MOD(D14663,2)=0,"EVEN","ODD")</f>
        <v>EVEN</v>
      </c>
      <c r="F14663" t="str">
        <f>IF(D14663&lt;=18,"LOW (1-18)","HIGH (19-36)")</f>
        <v>HIGH (19-36)</v>
      </c>
      <c r="G14663">
        <f>INT((D14663-1)/6)+1</f>
        <v>5</v>
      </c>
      <c r="H14663">
        <f>MOD(D14663-1,6)+1</f>
        <v>4</v>
      </c>
      <c r="I14663">
        <f>37-D14663</f>
        <v>9</v>
      </c>
      <c r="J14663">
        <f>ABS(D14663-D14664)</f>
        <v>21</v>
      </c>
    </row>
    <row r="14664">
      <c r="A14664">
        <v>12899</v>
      </c>
      <c r="B14664" t="str">
        <v>2014-04-12</v>
      </c>
      <c r="C14664" t="str">
        <v>Morning</v>
      </c>
      <c r="D14664">
        <v>7</v>
      </c>
      <c r="E14664" t="str">
        <f>IF(MOD(D14664,2)=0,"EVEN","ODD")</f>
        <v>ODD</v>
      </c>
      <c r="F14664" t="str">
        <f>IF(D14664&lt;=18,"LOW (1-18)","HIGH (19-36)")</f>
        <v>LOW (1-18)</v>
      </c>
      <c r="G14664">
        <f>INT((D14664-1)/6)+1</f>
        <v>2</v>
      </c>
      <c r="H14664">
        <f>MOD(D14664-1,6)+1</f>
        <v>1</v>
      </c>
      <c r="I14664">
        <f>37-D14664</f>
        <v>30</v>
      </c>
      <c r="J14664">
        <f>ABS(D14664-D14665)</f>
        <v>26</v>
      </c>
    </row>
    <row r="14665">
      <c r="A14665">
        <v>12898</v>
      </c>
      <c r="B14665" t="str">
        <v>2014-04-11</v>
      </c>
      <c r="C14665" t="str">
        <v>Evening</v>
      </c>
      <c r="D14665">
        <v>33</v>
      </c>
      <c r="E14665" t="str">
        <f>IF(MOD(D14665,2)=0,"EVEN","ODD")</f>
        <v>ODD</v>
      </c>
      <c r="F14665" t="str">
        <f>IF(D14665&lt;=18,"LOW (1-18)","HIGH (19-36)")</f>
        <v>HIGH (19-36)</v>
      </c>
      <c r="G14665">
        <f>INT((D14665-1)/6)+1</f>
        <v>6</v>
      </c>
      <c r="H14665">
        <f>MOD(D14665-1,6)+1</f>
        <v>3</v>
      </c>
      <c r="I14665">
        <f>37-D14665</f>
        <v>4</v>
      </c>
      <c r="J14665">
        <f>ABS(D14665-D14666)</f>
        <v>30</v>
      </c>
    </row>
    <row r="14666">
      <c r="A14666">
        <v>12897</v>
      </c>
      <c r="B14666" t="str">
        <v>2014-04-11</v>
      </c>
      <c r="C14666" t="str">
        <v>Midday</v>
      </c>
      <c r="D14666">
        <v>3</v>
      </c>
      <c r="E14666" t="str">
        <f>IF(MOD(D14666,2)=0,"EVEN","ODD")</f>
        <v>ODD</v>
      </c>
      <c r="F14666" t="str">
        <f>IF(D14666&lt;=18,"LOW (1-18)","HIGH (19-36)")</f>
        <v>LOW (1-18)</v>
      </c>
      <c r="G14666">
        <f>INT((D14666-1)/6)+1</f>
        <v>1</v>
      </c>
      <c r="H14666">
        <f>MOD(D14666-1,6)+1</f>
        <v>3</v>
      </c>
      <c r="I14666">
        <f>37-D14666</f>
        <v>34</v>
      </c>
      <c r="J14666">
        <f>ABS(D14666-D14667)</f>
        <v>15</v>
      </c>
    </row>
    <row r="14667">
      <c r="A14667">
        <v>12896</v>
      </c>
      <c r="B14667" t="str">
        <v>2014-04-11</v>
      </c>
      <c r="C14667" t="str">
        <v>Morning</v>
      </c>
      <c r="D14667">
        <v>18</v>
      </c>
      <c r="E14667" t="str">
        <f>IF(MOD(D14667,2)=0,"EVEN","ODD")</f>
        <v>EVEN</v>
      </c>
      <c r="F14667" t="str">
        <f>IF(D14667&lt;=18,"LOW (1-18)","HIGH (19-36)")</f>
        <v>LOW (1-18)</v>
      </c>
      <c r="G14667">
        <f>INT((D14667-1)/6)+1</f>
        <v>3</v>
      </c>
      <c r="H14667">
        <f>MOD(D14667-1,6)+1</f>
        <v>6</v>
      </c>
      <c r="I14667">
        <f>37-D14667</f>
        <v>19</v>
      </c>
      <c r="J14667">
        <f>ABS(D14667-D14668)</f>
        <v>8</v>
      </c>
    </row>
    <row r="14668">
      <c r="A14668">
        <v>12895</v>
      </c>
      <c r="B14668" t="str">
        <v>2014-04-10</v>
      </c>
      <c r="C14668" t="str">
        <v>Evening</v>
      </c>
      <c r="D14668">
        <v>26</v>
      </c>
      <c r="E14668" t="str">
        <f>IF(MOD(D14668,2)=0,"EVEN","ODD")</f>
        <v>EVEN</v>
      </c>
      <c r="F14668" t="str">
        <f>IF(D14668&lt;=18,"LOW (1-18)","HIGH (19-36)")</f>
        <v>HIGH (19-36)</v>
      </c>
      <c r="G14668">
        <f>INT((D14668-1)/6)+1</f>
        <v>5</v>
      </c>
      <c r="H14668">
        <f>MOD(D14668-1,6)+1</f>
        <v>2</v>
      </c>
      <c r="I14668">
        <f>37-D14668</f>
        <v>11</v>
      </c>
      <c r="J14668">
        <f>ABS(D14668-D14669)</f>
        <v>10</v>
      </c>
    </row>
    <row r="14669">
      <c r="A14669">
        <v>12894</v>
      </c>
      <c r="B14669" t="str">
        <v>2014-04-10</v>
      </c>
      <c r="C14669" t="str">
        <v>Midday</v>
      </c>
      <c r="D14669">
        <v>36</v>
      </c>
      <c r="E14669" t="str">
        <f>IF(MOD(D14669,2)=0,"EVEN","ODD")</f>
        <v>EVEN</v>
      </c>
      <c r="F14669" t="str">
        <f>IF(D14669&lt;=18,"LOW (1-18)","HIGH (19-36)")</f>
        <v>HIGH (19-36)</v>
      </c>
      <c r="G14669">
        <f>INT((D14669-1)/6)+1</f>
        <v>6</v>
      </c>
      <c r="H14669">
        <f>MOD(D14669-1,6)+1</f>
        <v>6</v>
      </c>
      <c r="I14669">
        <f>37-D14669</f>
        <v>1</v>
      </c>
      <c r="J14669">
        <f>ABS(D14669-D14670)</f>
        <v>35</v>
      </c>
    </row>
    <row r="14670">
      <c r="A14670">
        <v>12893</v>
      </c>
      <c r="B14670" t="str">
        <v>2014-04-10</v>
      </c>
      <c r="C14670" t="str">
        <v>Morning</v>
      </c>
      <c r="D14670">
        <v>1</v>
      </c>
      <c r="E14670" t="str">
        <f>IF(MOD(D14670,2)=0,"EVEN","ODD")</f>
        <v>ODD</v>
      </c>
      <c r="F14670" t="str">
        <f>IF(D14670&lt;=18,"LOW (1-18)","HIGH (19-36)")</f>
        <v>LOW (1-18)</v>
      </c>
      <c r="G14670">
        <f>INT((D14670-1)/6)+1</f>
        <v>1</v>
      </c>
      <c r="H14670">
        <f>MOD(D14670-1,6)+1</f>
        <v>1</v>
      </c>
      <c r="I14670">
        <f>37-D14670</f>
        <v>36</v>
      </c>
      <c r="J14670">
        <f>ABS(D14670-D14671)</f>
        <v>2</v>
      </c>
    </row>
    <row r="14671">
      <c r="A14671">
        <v>12892</v>
      </c>
      <c r="B14671" t="str">
        <v>2014-04-09</v>
      </c>
      <c r="C14671" t="str">
        <v>Evening</v>
      </c>
      <c r="D14671">
        <v>3</v>
      </c>
      <c r="E14671" t="str">
        <f>IF(MOD(D14671,2)=0,"EVEN","ODD")</f>
        <v>ODD</v>
      </c>
      <c r="F14671" t="str">
        <f>IF(D14671&lt;=18,"LOW (1-18)","HIGH (19-36)")</f>
        <v>LOW (1-18)</v>
      </c>
      <c r="G14671">
        <f>INT((D14671-1)/6)+1</f>
        <v>1</v>
      </c>
      <c r="H14671">
        <f>MOD(D14671-1,6)+1</f>
        <v>3</v>
      </c>
      <c r="I14671">
        <f>37-D14671</f>
        <v>34</v>
      </c>
      <c r="J14671">
        <f>ABS(D14671-D14672)</f>
        <v>33</v>
      </c>
    </row>
    <row r="14672">
      <c r="A14672">
        <v>12891</v>
      </c>
      <c r="B14672" t="str">
        <v>2014-04-09</v>
      </c>
      <c r="C14672" t="str">
        <v>Midday</v>
      </c>
      <c r="D14672">
        <v>36</v>
      </c>
      <c r="E14672" t="str">
        <f>IF(MOD(D14672,2)=0,"EVEN","ODD")</f>
        <v>EVEN</v>
      </c>
      <c r="F14672" t="str">
        <f>IF(D14672&lt;=18,"LOW (1-18)","HIGH (19-36)")</f>
        <v>HIGH (19-36)</v>
      </c>
      <c r="G14672">
        <f>INT((D14672-1)/6)+1</f>
        <v>6</v>
      </c>
      <c r="H14672">
        <f>MOD(D14672-1,6)+1</f>
        <v>6</v>
      </c>
      <c r="I14672">
        <f>37-D14672</f>
        <v>1</v>
      </c>
      <c r="J14672">
        <f>ABS(D14672-D14673)</f>
        <v>14</v>
      </c>
    </row>
    <row r="14673">
      <c r="A14673">
        <v>12890</v>
      </c>
      <c r="B14673" t="str">
        <v>2014-04-09</v>
      </c>
      <c r="C14673" t="str">
        <v>Morning</v>
      </c>
      <c r="D14673">
        <v>22</v>
      </c>
      <c r="E14673" t="str">
        <f>IF(MOD(D14673,2)=0,"EVEN","ODD")</f>
        <v>EVEN</v>
      </c>
      <c r="F14673" t="str">
        <f>IF(D14673&lt;=18,"LOW (1-18)","HIGH (19-36)")</f>
        <v>HIGH (19-36)</v>
      </c>
      <c r="G14673">
        <f>INT((D14673-1)/6)+1</f>
        <v>4</v>
      </c>
      <c r="H14673">
        <f>MOD(D14673-1,6)+1</f>
        <v>4</v>
      </c>
      <c r="I14673">
        <f>37-D14673</f>
        <v>15</v>
      </c>
      <c r="J14673">
        <f>ABS(D14673-D14674)</f>
        <v>2</v>
      </c>
    </row>
    <row r="14674">
      <c r="A14674">
        <v>12889</v>
      </c>
      <c r="B14674" t="str">
        <v>2014-04-08</v>
      </c>
      <c r="C14674" t="str">
        <v>Evening</v>
      </c>
      <c r="D14674">
        <v>20</v>
      </c>
      <c r="E14674" t="str">
        <f>IF(MOD(D14674,2)=0,"EVEN","ODD")</f>
        <v>EVEN</v>
      </c>
      <c r="F14674" t="str">
        <f>IF(D14674&lt;=18,"LOW (1-18)","HIGH (19-36)")</f>
        <v>HIGH (19-36)</v>
      </c>
      <c r="G14674">
        <f>INT((D14674-1)/6)+1</f>
        <v>4</v>
      </c>
      <c r="H14674">
        <f>MOD(D14674-1,6)+1</f>
        <v>2</v>
      </c>
      <c r="I14674">
        <f>37-D14674</f>
        <v>17</v>
      </c>
      <c r="J14674">
        <f>ABS(D14674-D14675)</f>
        <v>4</v>
      </c>
    </row>
    <row r="14675">
      <c r="A14675">
        <v>12888</v>
      </c>
      <c r="B14675" t="str">
        <v>2014-04-08</v>
      </c>
      <c r="C14675" t="str">
        <v>Midday</v>
      </c>
      <c r="D14675">
        <v>16</v>
      </c>
      <c r="E14675" t="str">
        <f>IF(MOD(D14675,2)=0,"EVEN","ODD")</f>
        <v>EVEN</v>
      </c>
      <c r="F14675" t="str">
        <f>IF(D14675&lt;=18,"LOW (1-18)","HIGH (19-36)")</f>
        <v>LOW (1-18)</v>
      </c>
      <c r="G14675">
        <f>INT((D14675-1)/6)+1</f>
        <v>3</v>
      </c>
      <c r="H14675">
        <f>MOD(D14675-1,6)+1</f>
        <v>4</v>
      </c>
      <c r="I14675">
        <f>37-D14675</f>
        <v>21</v>
      </c>
      <c r="J14675">
        <f>ABS(D14675-D14676)</f>
        <v>7</v>
      </c>
    </row>
    <row r="14676">
      <c r="A14676">
        <v>12887</v>
      </c>
      <c r="B14676" t="str">
        <v>2014-04-08</v>
      </c>
      <c r="C14676" t="str">
        <v>Morning</v>
      </c>
      <c r="D14676">
        <v>23</v>
      </c>
      <c r="E14676" t="str">
        <f>IF(MOD(D14676,2)=0,"EVEN","ODD")</f>
        <v>ODD</v>
      </c>
      <c r="F14676" t="str">
        <f>IF(D14676&lt;=18,"LOW (1-18)","HIGH (19-36)")</f>
        <v>HIGH (19-36)</v>
      </c>
      <c r="G14676">
        <f>INT((D14676-1)/6)+1</f>
        <v>4</v>
      </c>
      <c r="H14676">
        <f>MOD(D14676-1,6)+1</f>
        <v>5</v>
      </c>
      <c r="I14676">
        <f>37-D14676</f>
        <v>14</v>
      </c>
      <c r="J14676">
        <f>ABS(D14676-D14677)</f>
        <v>3</v>
      </c>
    </row>
    <row r="14677">
      <c r="A14677">
        <v>12886</v>
      </c>
      <c r="B14677" t="str">
        <v>2014-04-07</v>
      </c>
      <c r="C14677" t="str">
        <v>Evening</v>
      </c>
      <c r="D14677">
        <v>26</v>
      </c>
      <c r="E14677" t="str">
        <f>IF(MOD(D14677,2)=0,"EVEN","ODD")</f>
        <v>EVEN</v>
      </c>
      <c r="F14677" t="str">
        <f>IF(D14677&lt;=18,"LOW (1-18)","HIGH (19-36)")</f>
        <v>HIGH (19-36)</v>
      </c>
      <c r="G14677">
        <f>INT((D14677-1)/6)+1</f>
        <v>5</v>
      </c>
      <c r="H14677">
        <f>MOD(D14677-1,6)+1</f>
        <v>2</v>
      </c>
      <c r="I14677">
        <f>37-D14677</f>
        <v>11</v>
      </c>
      <c r="J14677">
        <f>ABS(D14677-D14678)</f>
        <v>21</v>
      </c>
    </row>
    <row r="14678">
      <c r="A14678">
        <v>12885</v>
      </c>
      <c r="B14678" t="str">
        <v>2014-04-07</v>
      </c>
      <c r="C14678" t="str">
        <v>Midday</v>
      </c>
      <c r="D14678">
        <v>5</v>
      </c>
      <c r="E14678" t="str">
        <f>IF(MOD(D14678,2)=0,"EVEN","ODD")</f>
        <v>ODD</v>
      </c>
      <c r="F14678" t="str">
        <f>IF(D14678&lt;=18,"LOW (1-18)","HIGH (19-36)")</f>
        <v>LOW (1-18)</v>
      </c>
      <c r="G14678">
        <f>INT((D14678-1)/6)+1</f>
        <v>1</v>
      </c>
      <c r="H14678">
        <f>MOD(D14678-1,6)+1</f>
        <v>5</v>
      </c>
      <c r="I14678">
        <f>37-D14678</f>
        <v>32</v>
      </c>
      <c r="J14678">
        <f>ABS(D14678-D14679)</f>
        <v>21</v>
      </c>
    </row>
    <row r="14679">
      <c r="A14679">
        <v>12884</v>
      </c>
      <c r="B14679" t="str">
        <v>2014-04-07</v>
      </c>
      <c r="C14679" t="str">
        <v>Morning</v>
      </c>
      <c r="D14679">
        <v>26</v>
      </c>
      <c r="E14679" t="str">
        <f>IF(MOD(D14679,2)=0,"EVEN","ODD")</f>
        <v>EVEN</v>
      </c>
      <c r="F14679" t="str">
        <f>IF(D14679&lt;=18,"LOW (1-18)","HIGH (19-36)")</f>
        <v>HIGH (19-36)</v>
      </c>
      <c r="G14679">
        <f>INT((D14679-1)/6)+1</f>
        <v>5</v>
      </c>
      <c r="H14679">
        <f>MOD(D14679-1,6)+1</f>
        <v>2</v>
      </c>
      <c r="I14679">
        <f>37-D14679</f>
        <v>11</v>
      </c>
      <c r="J14679">
        <f>ABS(D14679-D14680)</f>
        <v>9</v>
      </c>
    </row>
    <row r="14680">
      <c r="A14680">
        <v>12883</v>
      </c>
      <c r="B14680" t="str">
        <v>2014-04-05</v>
      </c>
      <c r="C14680" t="str">
        <v>Evening</v>
      </c>
      <c r="D14680">
        <v>17</v>
      </c>
      <c r="E14680" t="str">
        <f>IF(MOD(D14680,2)=0,"EVEN","ODD")</f>
        <v>ODD</v>
      </c>
      <c r="F14680" t="str">
        <f>IF(D14680&lt;=18,"LOW (1-18)","HIGH (19-36)")</f>
        <v>LOW (1-18)</v>
      </c>
      <c r="G14680">
        <f>INT((D14680-1)/6)+1</f>
        <v>3</v>
      </c>
      <c r="H14680">
        <f>MOD(D14680-1,6)+1</f>
        <v>5</v>
      </c>
      <c r="I14680">
        <f>37-D14680</f>
        <v>20</v>
      </c>
      <c r="J14680">
        <f>ABS(D14680-D14681)</f>
        <v>14</v>
      </c>
    </row>
    <row r="14681">
      <c r="A14681">
        <v>12882</v>
      </c>
      <c r="B14681" t="str">
        <v>2014-04-05</v>
      </c>
      <c r="C14681" t="str">
        <v>Midday</v>
      </c>
      <c r="D14681">
        <v>31</v>
      </c>
      <c r="E14681" t="str">
        <f>IF(MOD(D14681,2)=0,"EVEN","ODD")</f>
        <v>ODD</v>
      </c>
      <c r="F14681" t="str">
        <f>IF(D14681&lt;=18,"LOW (1-18)","HIGH (19-36)")</f>
        <v>HIGH (19-36)</v>
      </c>
      <c r="G14681">
        <f>INT((D14681-1)/6)+1</f>
        <v>6</v>
      </c>
      <c r="H14681">
        <f>MOD(D14681-1,6)+1</f>
        <v>1</v>
      </c>
      <c r="I14681">
        <f>37-D14681</f>
        <v>6</v>
      </c>
      <c r="J14681">
        <f>ABS(D14681-D14682)</f>
        <v>14</v>
      </c>
    </row>
    <row r="14682">
      <c r="A14682">
        <v>12881</v>
      </c>
      <c r="B14682" t="str">
        <v>2014-04-05</v>
      </c>
      <c r="C14682" t="str">
        <v>Morning</v>
      </c>
      <c r="D14682">
        <v>17</v>
      </c>
      <c r="E14682" t="str">
        <f>IF(MOD(D14682,2)=0,"EVEN","ODD")</f>
        <v>ODD</v>
      </c>
      <c r="F14682" t="str">
        <f>IF(D14682&lt;=18,"LOW (1-18)","HIGH (19-36)")</f>
        <v>LOW (1-18)</v>
      </c>
      <c r="G14682">
        <f>INT((D14682-1)/6)+1</f>
        <v>3</v>
      </c>
      <c r="H14682">
        <f>MOD(D14682-1,6)+1</f>
        <v>5</v>
      </c>
      <c r="I14682">
        <f>37-D14682</f>
        <v>20</v>
      </c>
      <c r="J14682">
        <f>ABS(D14682-D14683)</f>
        <v>5</v>
      </c>
    </row>
    <row r="14683">
      <c r="A14683">
        <v>12880</v>
      </c>
      <c r="B14683" t="str">
        <v>2014-04-04</v>
      </c>
      <c r="C14683" t="str">
        <v>Evening</v>
      </c>
      <c r="D14683">
        <v>12</v>
      </c>
      <c r="E14683" t="str">
        <f>IF(MOD(D14683,2)=0,"EVEN","ODD")</f>
        <v>EVEN</v>
      </c>
      <c r="F14683" t="str">
        <f>IF(D14683&lt;=18,"LOW (1-18)","HIGH (19-36)")</f>
        <v>LOW (1-18)</v>
      </c>
      <c r="G14683">
        <f>INT((D14683-1)/6)+1</f>
        <v>2</v>
      </c>
      <c r="H14683">
        <f>MOD(D14683-1,6)+1</f>
        <v>6</v>
      </c>
      <c r="I14683">
        <f>37-D14683</f>
        <v>25</v>
      </c>
      <c r="J14683">
        <f>ABS(D14683-D14684)</f>
        <v>17</v>
      </c>
    </row>
    <row r="14684">
      <c r="A14684">
        <v>12879</v>
      </c>
      <c r="B14684" t="str">
        <v>2014-04-04</v>
      </c>
      <c r="C14684" t="str">
        <v>Midday</v>
      </c>
      <c r="D14684">
        <v>29</v>
      </c>
      <c r="E14684" t="str">
        <f>IF(MOD(D14684,2)=0,"EVEN","ODD")</f>
        <v>ODD</v>
      </c>
      <c r="F14684" t="str">
        <f>IF(D14684&lt;=18,"LOW (1-18)","HIGH (19-36)")</f>
        <v>HIGH (19-36)</v>
      </c>
      <c r="G14684">
        <f>INT((D14684-1)/6)+1</f>
        <v>5</v>
      </c>
      <c r="H14684">
        <f>MOD(D14684-1,6)+1</f>
        <v>5</v>
      </c>
      <c r="I14684">
        <f>37-D14684</f>
        <v>8</v>
      </c>
      <c r="J14684">
        <f>ABS(D14684-D14685)</f>
        <v>5</v>
      </c>
    </row>
    <row r="14685">
      <c r="A14685">
        <v>12878</v>
      </c>
      <c r="B14685" t="str">
        <v>2014-04-04</v>
      </c>
      <c r="C14685" t="str">
        <v>Morning</v>
      </c>
      <c r="D14685">
        <v>24</v>
      </c>
      <c r="E14685" t="str">
        <f>IF(MOD(D14685,2)=0,"EVEN","ODD")</f>
        <v>EVEN</v>
      </c>
      <c r="F14685" t="str">
        <f>IF(D14685&lt;=18,"LOW (1-18)","HIGH (19-36)")</f>
        <v>HIGH (19-36)</v>
      </c>
      <c r="G14685">
        <f>INT((D14685-1)/6)+1</f>
        <v>4</v>
      </c>
      <c r="H14685">
        <f>MOD(D14685-1,6)+1</f>
        <v>6</v>
      </c>
      <c r="I14685">
        <f>37-D14685</f>
        <v>13</v>
      </c>
      <c r="J14685">
        <f>ABS(D14685-D14686)</f>
        <v>16</v>
      </c>
    </row>
    <row r="14686">
      <c r="A14686">
        <v>12877</v>
      </c>
      <c r="B14686" t="str">
        <v>2014-04-03</v>
      </c>
      <c r="C14686" t="str">
        <v>Evening</v>
      </c>
      <c r="D14686">
        <v>8</v>
      </c>
      <c r="E14686" t="str">
        <f>IF(MOD(D14686,2)=0,"EVEN","ODD")</f>
        <v>EVEN</v>
      </c>
      <c r="F14686" t="str">
        <f>IF(D14686&lt;=18,"LOW (1-18)","HIGH (19-36)")</f>
        <v>LOW (1-18)</v>
      </c>
      <c r="G14686">
        <f>INT((D14686-1)/6)+1</f>
        <v>2</v>
      </c>
      <c r="H14686">
        <f>MOD(D14686-1,6)+1</f>
        <v>2</v>
      </c>
      <c r="I14686">
        <f>37-D14686</f>
        <v>29</v>
      </c>
      <c r="J14686">
        <f>ABS(D14686-D14687)</f>
        <v>2</v>
      </c>
    </row>
    <row r="14687">
      <c r="A14687">
        <v>12876</v>
      </c>
      <c r="B14687" t="str">
        <v>2014-04-03</v>
      </c>
      <c r="C14687" t="str">
        <v>Midday</v>
      </c>
      <c r="D14687">
        <v>6</v>
      </c>
      <c r="E14687" t="str">
        <f>IF(MOD(D14687,2)=0,"EVEN","ODD")</f>
        <v>EVEN</v>
      </c>
      <c r="F14687" t="str">
        <f>IF(D14687&lt;=18,"LOW (1-18)","HIGH (19-36)")</f>
        <v>LOW (1-18)</v>
      </c>
      <c r="G14687">
        <f>INT((D14687-1)/6)+1</f>
        <v>1</v>
      </c>
      <c r="H14687">
        <f>MOD(D14687-1,6)+1</f>
        <v>6</v>
      </c>
      <c r="I14687">
        <f>37-D14687</f>
        <v>31</v>
      </c>
      <c r="J14687">
        <f>ABS(D14687-D14688)</f>
        <v>2</v>
      </c>
    </row>
    <row r="14688">
      <c r="A14688">
        <v>12875</v>
      </c>
      <c r="B14688" t="str">
        <v>2014-04-03</v>
      </c>
      <c r="C14688" t="str">
        <v>Morning</v>
      </c>
      <c r="D14688">
        <v>4</v>
      </c>
      <c r="E14688" t="str">
        <f>IF(MOD(D14688,2)=0,"EVEN","ODD")</f>
        <v>EVEN</v>
      </c>
      <c r="F14688" t="str">
        <f>IF(D14688&lt;=18,"LOW (1-18)","HIGH (19-36)")</f>
        <v>LOW (1-18)</v>
      </c>
      <c r="G14688">
        <f>INT((D14688-1)/6)+1</f>
        <v>1</v>
      </c>
      <c r="H14688">
        <f>MOD(D14688-1,6)+1</f>
        <v>4</v>
      </c>
      <c r="I14688">
        <f>37-D14688</f>
        <v>33</v>
      </c>
      <c r="J14688">
        <f>ABS(D14688-D14689)</f>
        <v>20</v>
      </c>
    </row>
    <row r="14689">
      <c r="A14689">
        <v>12874</v>
      </c>
      <c r="B14689" t="str">
        <v>2014-04-02</v>
      </c>
      <c r="C14689" t="str">
        <v>Evening</v>
      </c>
      <c r="D14689">
        <v>24</v>
      </c>
      <c r="E14689" t="str">
        <f>IF(MOD(D14689,2)=0,"EVEN","ODD")</f>
        <v>EVEN</v>
      </c>
      <c r="F14689" t="str">
        <f>IF(D14689&lt;=18,"LOW (1-18)","HIGH (19-36)")</f>
        <v>HIGH (19-36)</v>
      </c>
      <c r="G14689">
        <f>INT((D14689-1)/6)+1</f>
        <v>4</v>
      </c>
      <c r="H14689">
        <f>MOD(D14689-1,6)+1</f>
        <v>6</v>
      </c>
      <c r="I14689">
        <f>37-D14689</f>
        <v>13</v>
      </c>
      <c r="J14689">
        <f>ABS(D14689-D14690)</f>
        <v>11</v>
      </c>
    </row>
    <row r="14690">
      <c r="A14690">
        <v>12873</v>
      </c>
      <c r="B14690" t="str">
        <v>2014-04-02</v>
      </c>
      <c r="C14690" t="str">
        <v>Midday</v>
      </c>
      <c r="D14690">
        <v>13</v>
      </c>
      <c r="E14690" t="str">
        <f>IF(MOD(D14690,2)=0,"EVEN","ODD")</f>
        <v>ODD</v>
      </c>
      <c r="F14690" t="str">
        <f>IF(D14690&lt;=18,"LOW (1-18)","HIGH (19-36)")</f>
        <v>LOW (1-18)</v>
      </c>
      <c r="G14690">
        <f>INT((D14690-1)/6)+1</f>
        <v>3</v>
      </c>
      <c r="H14690">
        <f>MOD(D14690-1,6)+1</f>
        <v>1</v>
      </c>
      <c r="I14690">
        <f>37-D14690</f>
        <v>24</v>
      </c>
      <c r="J14690">
        <f>ABS(D14690-D14691)</f>
        <v>15</v>
      </c>
    </row>
    <row r="14691">
      <c r="A14691">
        <v>12872</v>
      </c>
      <c r="B14691" t="str">
        <v>2014-04-02</v>
      </c>
      <c r="C14691" t="str">
        <v>Morning</v>
      </c>
      <c r="D14691">
        <v>28</v>
      </c>
      <c r="E14691" t="str">
        <f>IF(MOD(D14691,2)=0,"EVEN","ODD")</f>
        <v>EVEN</v>
      </c>
      <c r="F14691" t="str">
        <f>IF(D14691&lt;=18,"LOW (1-18)","HIGH (19-36)")</f>
        <v>HIGH (19-36)</v>
      </c>
      <c r="G14691">
        <f>INT((D14691-1)/6)+1</f>
        <v>5</v>
      </c>
      <c r="H14691">
        <f>MOD(D14691-1,6)+1</f>
        <v>4</v>
      </c>
      <c r="I14691">
        <f>37-D14691</f>
        <v>9</v>
      </c>
      <c r="J14691">
        <f>ABS(D14691-D14692)</f>
        <v>4</v>
      </c>
    </row>
    <row r="14692">
      <c r="A14692">
        <v>12871</v>
      </c>
      <c r="B14692" t="str">
        <v>2014-04-01</v>
      </c>
      <c r="C14692" t="str">
        <v>Evening</v>
      </c>
      <c r="D14692">
        <v>24</v>
      </c>
      <c r="E14692" t="str">
        <f>IF(MOD(D14692,2)=0,"EVEN","ODD")</f>
        <v>EVEN</v>
      </c>
      <c r="F14692" t="str">
        <f>IF(D14692&lt;=18,"LOW (1-18)","HIGH (19-36)")</f>
        <v>HIGH (19-36)</v>
      </c>
      <c r="G14692">
        <f>INT((D14692-1)/6)+1</f>
        <v>4</v>
      </c>
      <c r="H14692">
        <f>MOD(D14692-1,6)+1</f>
        <v>6</v>
      </c>
      <c r="I14692">
        <f>37-D14692</f>
        <v>13</v>
      </c>
      <c r="J14692">
        <f>ABS(D14692-D14693)</f>
        <v>7</v>
      </c>
    </row>
    <row r="14693">
      <c r="A14693">
        <v>12870</v>
      </c>
      <c r="B14693" t="str">
        <v>2014-04-01</v>
      </c>
      <c r="C14693" t="str">
        <v>Midday</v>
      </c>
      <c r="D14693">
        <v>31</v>
      </c>
      <c r="E14693" t="str">
        <f>IF(MOD(D14693,2)=0,"EVEN","ODD")</f>
        <v>ODD</v>
      </c>
      <c r="F14693" t="str">
        <f>IF(D14693&lt;=18,"LOW (1-18)","HIGH (19-36)")</f>
        <v>HIGH (19-36)</v>
      </c>
      <c r="G14693">
        <f>INT((D14693-1)/6)+1</f>
        <v>6</v>
      </c>
      <c r="H14693">
        <f>MOD(D14693-1,6)+1</f>
        <v>1</v>
      </c>
      <c r="I14693">
        <f>37-D14693</f>
        <v>6</v>
      </c>
      <c r="J14693">
        <f>ABS(D14693-D14694)</f>
        <v>5</v>
      </c>
    </row>
    <row r="14694">
      <c r="A14694">
        <v>12869</v>
      </c>
      <c r="B14694" t="str">
        <v>2014-04-01</v>
      </c>
      <c r="C14694" t="str">
        <v>Morning</v>
      </c>
      <c r="D14694">
        <v>26</v>
      </c>
      <c r="E14694" t="str">
        <f>IF(MOD(D14694,2)=0,"EVEN","ODD")</f>
        <v>EVEN</v>
      </c>
      <c r="F14694" t="str">
        <f>IF(D14694&lt;=18,"LOW (1-18)","HIGH (19-36)")</f>
        <v>HIGH (19-36)</v>
      </c>
      <c r="G14694">
        <f>INT((D14694-1)/6)+1</f>
        <v>5</v>
      </c>
      <c r="H14694">
        <f>MOD(D14694-1,6)+1</f>
        <v>2</v>
      </c>
      <c r="I14694">
        <f>37-D14694</f>
        <v>11</v>
      </c>
      <c r="J14694">
        <f>ABS(D14694-D14695)</f>
        <v>16</v>
      </c>
    </row>
    <row r="14695">
      <c r="A14695">
        <v>12868</v>
      </c>
      <c r="B14695" t="str">
        <v>2014-03-31</v>
      </c>
      <c r="C14695" t="str">
        <v>Evening</v>
      </c>
      <c r="D14695">
        <v>10</v>
      </c>
      <c r="E14695" t="str">
        <f>IF(MOD(D14695,2)=0,"EVEN","ODD")</f>
        <v>EVEN</v>
      </c>
      <c r="F14695" t="str">
        <f>IF(D14695&lt;=18,"LOW (1-18)","HIGH (19-36)")</f>
        <v>LOW (1-18)</v>
      </c>
      <c r="G14695">
        <f>INT((D14695-1)/6)+1</f>
        <v>2</v>
      </c>
      <c r="H14695">
        <f>MOD(D14695-1,6)+1</f>
        <v>4</v>
      </c>
      <c r="I14695">
        <f>37-D14695</f>
        <v>27</v>
      </c>
      <c r="J14695">
        <f>ABS(D14695-D14696)</f>
        <v>13</v>
      </c>
    </row>
    <row r="14696">
      <c r="A14696">
        <v>12867</v>
      </c>
      <c r="B14696" t="str">
        <v>2014-03-31</v>
      </c>
      <c r="C14696" t="str">
        <v>Midday</v>
      </c>
      <c r="D14696">
        <v>23</v>
      </c>
      <c r="E14696" t="str">
        <f>IF(MOD(D14696,2)=0,"EVEN","ODD")</f>
        <v>ODD</v>
      </c>
      <c r="F14696" t="str">
        <f>IF(D14696&lt;=18,"LOW (1-18)","HIGH (19-36)")</f>
        <v>HIGH (19-36)</v>
      </c>
      <c r="G14696">
        <f>INT((D14696-1)/6)+1</f>
        <v>4</v>
      </c>
      <c r="H14696">
        <f>MOD(D14696-1,6)+1</f>
        <v>5</v>
      </c>
      <c r="I14696">
        <f>37-D14696</f>
        <v>14</v>
      </c>
      <c r="J14696">
        <f>ABS(D14696-D14697)</f>
        <v>4</v>
      </c>
    </row>
    <row r="14697">
      <c r="A14697">
        <v>12866</v>
      </c>
      <c r="B14697" t="str">
        <v>2014-03-31</v>
      </c>
      <c r="C14697" t="str">
        <v>Morning</v>
      </c>
      <c r="D14697">
        <v>19</v>
      </c>
      <c r="E14697" t="str">
        <f>IF(MOD(D14697,2)=0,"EVEN","ODD")</f>
        <v>ODD</v>
      </c>
      <c r="F14697" t="str">
        <f>IF(D14697&lt;=18,"LOW (1-18)","HIGH (19-36)")</f>
        <v>HIGH (19-36)</v>
      </c>
      <c r="G14697">
        <f>INT((D14697-1)/6)+1</f>
        <v>4</v>
      </c>
      <c r="H14697">
        <f>MOD(D14697-1,6)+1</f>
        <v>1</v>
      </c>
      <c r="I14697">
        <f>37-D14697</f>
        <v>18</v>
      </c>
      <c r="J14697">
        <f>ABS(D14697-D14698)</f>
        <v>9</v>
      </c>
    </row>
    <row r="14698">
      <c r="A14698">
        <v>12865</v>
      </c>
      <c r="B14698" t="str">
        <v>2014-03-29</v>
      </c>
      <c r="C14698" t="str">
        <v>Evening</v>
      </c>
      <c r="D14698">
        <v>28</v>
      </c>
      <c r="E14698" t="str">
        <f>IF(MOD(D14698,2)=0,"EVEN","ODD")</f>
        <v>EVEN</v>
      </c>
      <c r="F14698" t="str">
        <f>IF(D14698&lt;=18,"LOW (1-18)","HIGH (19-36)")</f>
        <v>HIGH (19-36)</v>
      </c>
      <c r="G14698">
        <f>INT((D14698-1)/6)+1</f>
        <v>5</v>
      </c>
      <c r="H14698">
        <f>MOD(D14698-1,6)+1</f>
        <v>4</v>
      </c>
      <c r="I14698">
        <f>37-D14698</f>
        <v>9</v>
      </c>
      <c r="J14698">
        <f>ABS(D14698-D14699)</f>
        <v>1</v>
      </c>
    </row>
    <row r="14699">
      <c r="A14699">
        <v>12864</v>
      </c>
      <c r="B14699" t="str">
        <v>2014-03-29</v>
      </c>
      <c r="C14699" t="str">
        <v>Midday</v>
      </c>
      <c r="D14699">
        <v>29</v>
      </c>
      <c r="E14699" t="str">
        <f>IF(MOD(D14699,2)=0,"EVEN","ODD")</f>
        <v>ODD</v>
      </c>
      <c r="F14699" t="str">
        <f>IF(D14699&lt;=18,"LOW (1-18)","HIGH (19-36)")</f>
        <v>HIGH (19-36)</v>
      </c>
      <c r="G14699">
        <f>INT((D14699-1)/6)+1</f>
        <v>5</v>
      </c>
      <c r="H14699">
        <f>MOD(D14699-1,6)+1</f>
        <v>5</v>
      </c>
      <c r="I14699">
        <f>37-D14699</f>
        <v>8</v>
      </c>
      <c r="J14699">
        <f>ABS(D14699-D14700)</f>
        <v>1</v>
      </c>
    </row>
    <row r="14700">
      <c r="A14700">
        <v>12863</v>
      </c>
      <c r="B14700" t="str">
        <v>2014-03-29</v>
      </c>
      <c r="C14700" t="str">
        <v>Morning</v>
      </c>
      <c r="D14700">
        <v>28</v>
      </c>
      <c r="E14700" t="str">
        <f>IF(MOD(D14700,2)=0,"EVEN","ODD")</f>
        <v>EVEN</v>
      </c>
      <c r="F14700" t="str">
        <f>IF(D14700&lt;=18,"LOW (1-18)","HIGH (19-36)")</f>
        <v>HIGH (19-36)</v>
      </c>
      <c r="G14700">
        <f>INT((D14700-1)/6)+1</f>
        <v>5</v>
      </c>
      <c r="H14700">
        <f>MOD(D14700-1,6)+1</f>
        <v>4</v>
      </c>
      <c r="I14700">
        <f>37-D14700</f>
        <v>9</v>
      </c>
      <c r="J14700">
        <f>ABS(D14700-D14701)</f>
        <v>23</v>
      </c>
    </row>
    <row r="14701">
      <c r="A14701">
        <v>12862</v>
      </c>
      <c r="B14701" t="str">
        <v>2014-03-28</v>
      </c>
      <c r="C14701" t="str">
        <v>Evening</v>
      </c>
      <c r="D14701">
        <v>5</v>
      </c>
      <c r="E14701" t="str">
        <f>IF(MOD(D14701,2)=0,"EVEN","ODD")</f>
        <v>ODD</v>
      </c>
      <c r="F14701" t="str">
        <f>IF(D14701&lt;=18,"LOW (1-18)","HIGH (19-36)")</f>
        <v>LOW (1-18)</v>
      </c>
      <c r="G14701">
        <f>INT((D14701-1)/6)+1</f>
        <v>1</v>
      </c>
      <c r="H14701">
        <f>MOD(D14701-1,6)+1</f>
        <v>5</v>
      </c>
      <c r="I14701">
        <f>37-D14701</f>
        <v>32</v>
      </c>
      <c r="J14701">
        <f>ABS(D14701-D14702)</f>
        <v>29</v>
      </c>
    </row>
    <row r="14702">
      <c r="A14702">
        <v>12861</v>
      </c>
      <c r="B14702" t="str">
        <v>2014-03-28</v>
      </c>
      <c r="C14702" t="str">
        <v>Midday</v>
      </c>
      <c r="D14702">
        <v>34</v>
      </c>
      <c r="E14702" t="str">
        <f>IF(MOD(D14702,2)=0,"EVEN","ODD")</f>
        <v>EVEN</v>
      </c>
      <c r="F14702" t="str">
        <f>IF(D14702&lt;=18,"LOW (1-18)","HIGH (19-36)")</f>
        <v>HIGH (19-36)</v>
      </c>
      <c r="G14702">
        <f>INT((D14702-1)/6)+1</f>
        <v>6</v>
      </c>
      <c r="H14702">
        <f>MOD(D14702-1,6)+1</f>
        <v>4</v>
      </c>
      <c r="I14702">
        <f>37-D14702</f>
        <v>3</v>
      </c>
      <c r="J14702">
        <f>ABS(D14702-D14703)</f>
        <v>6</v>
      </c>
    </row>
    <row r="14703">
      <c r="A14703">
        <v>12860</v>
      </c>
      <c r="B14703" t="str">
        <v>2014-03-28</v>
      </c>
      <c r="C14703" t="str">
        <v>Morning</v>
      </c>
      <c r="D14703">
        <v>28</v>
      </c>
      <c r="E14703" t="str">
        <f>IF(MOD(D14703,2)=0,"EVEN","ODD")</f>
        <v>EVEN</v>
      </c>
      <c r="F14703" t="str">
        <f>IF(D14703&lt;=18,"LOW (1-18)","HIGH (19-36)")</f>
        <v>HIGH (19-36)</v>
      </c>
      <c r="G14703">
        <f>INT((D14703-1)/6)+1</f>
        <v>5</v>
      </c>
      <c r="H14703">
        <f>MOD(D14703-1,6)+1</f>
        <v>4</v>
      </c>
      <c r="I14703">
        <f>37-D14703</f>
        <v>9</v>
      </c>
      <c r="J14703">
        <f>ABS(D14703-D14704)</f>
        <v>17</v>
      </c>
    </row>
    <row r="14704">
      <c r="A14704">
        <v>12859</v>
      </c>
      <c r="B14704" t="str">
        <v>2014-03-27</v>
      </c>
      <c r="C14704" t="str">
        <v>Evening</v>
      </c>
      <c r="D14704">
        <v>11</v>
      </c>
      <c r="E14704" t="str">
        <f>IF(MOD(D14704,2)=0,"EVEN","ODD")</f>
        <v>ODD</v>
      </c>
      <c r="F14704" t="str">
        <f>IF(D14704&lt;=18,"LOW (1-18)","HIGH (19-36)")</f>
        <v>LOW (1-18)</v>
      </c>
      <c r="G14704">
        <f>INT((D14704-1)/6)+1</f>
        <v>2</v>
      </c>
      <c r="H14704">
        <f>MOD(D14704-1,6)+1</f>
        <v>5</v>
      </c>
      <c r="I14704">
        <f>37-D14704</f>
        <v>26</v>
      </c>
      <c r="J14704">
        <f>ABS(D14704-D14705)</f>
        <v>7</v>
      </c>
    </row>
    <row r="14705">
      <c r="A14705">
        <v>12858</v>
      </c>
      <c r="B14705" t="str">
        <v>2014-03-27</v>
      </c>
      <c r="C14705" t="str">
        <v>Midday</v>
      </c>
      <c r="D14705">
        <v>18</v>
      </c>
      <c r="E14705" t="str">
        <f>IF(MOD(D14705,2)=0,"EVEN","ODD")</f>
        <v>EVEN</v>
      </c>
      <c r="F14705" t="str">
        <f>IF(D14705&lt;=18,"LOW (1-18)","HIGH (19-36)")</f>
        <v>LOW (1-18)</v>
      </c>
      <c r="G14705">
        <f>INT((D14705-1)/6)+1</f>
        <v>3</v>
      </c>
      <c r="H14705">
        <f>MOD(D14705-1,6)+1</f>
        <v>6</v>
      </c>
      <c r="I14705">
        <f>37-D14705</f>
        <v>19</v>
      </c>
      <c r="J14705">
        <f>ABS(D14705-D14706)</f>
        <v>14</v>
      </c>
    </row>
    <row r="14706">
      <c r="A14706">
        <v>12857</v>
      </c>
      <c r="B14706" t="str">
        <v>2014-03-27</v>
      </c>
      <c r="C14706" t="str">
        <v>Morning</v>
      </c>
      <c r="D14706">
        <v>4</v>
      </c>
      <c r="E14706" t="str">
        <f>IF(MOD(D14706,2)=0,"EVEN","ODD")</f>
        <v>EVEN</v>
      </c>
      <c r="F14706" t="str">
        <f>IF(D14706&lt;=18,"LOW (1-18)","HIGH (19-36)")</f>
        <v>LOW (1-18)</v>
      </c>
      <c r="G14706">
        <f>INT((D14706-1)/6)+1</f>
        <v>1</v>
      </c>
      <c r="H14706">
        <f>MOD(D14706-1,6)+1</f>
        <v>4</v>
      </c>
      <c r="I14706">
        <f>37-D14706</f>
        <v>33</v>
      </c>
      <c r="J14706">
        <f>ABS(D14706-D14707)</f>
        <v>4</v>
      </c>
    </row>
    <row r="14707">
      <c r="A14707">
        <v>12856</v>
      </c>
      <c r="B14707" t="str">
        <v>2014-03-26</v>
      </c>
      <c r="C14707" t="str">
        <v>Evening</v>
      </c>
      <c r="D14707">
        <v>8</v>
      </c>
      <c r="E14707" t="str">
        <f>IF(MOD(D14707,2)=0,"EVEN","ODD")</f>
        <v>EVEN</v>
      </c>
      <c r="F14707" t="str">
        <f>IF(D14707&lt;=18,"LOW (1-18)","HIGH (19-36)")</f>
        <v>LOW (1-18)</v>
      </c>
      <c r="G14707">
        <f>INT((D14707-1)/6)+1</f>
        <v>2</v>
      </c>
      <c r="H14707">
        <f>MOD(D14707-1,6)+1</f>
        <v>2</v>
      </c>
      <c r="I14707">
        <f>37-D14707</f>
        <v>29</v>
      </c>
      <c r="J14707">
        <f>ABS(D14707-D14708)</f>
        <v>4</v>
      </c>
    </row>
    <row r="14708">
      <c r="A14708">
        <v>12855</v>
      </c>
      <c r="B14708" t="str">
        <v>2014-03-26</v>
      </c>
      <c r="C14708" t="str">
        <v>Midday</v>
      </c>
      <c r="D14708">
        <v>12</v>
      </c>
      <c r="E14708" t="str">
        <f>IF(MOD(D14708,2)=0,"EVEN","ODD")</f>
        <v>EVEN</v>
      </c>
      <c r="F14708" t="str">
        <f>IF(D14708&lt;=18,"LOW (1-18)","HIGH (19-36)")</f>
        <v>LOW (1-18)</v>
      </c>
      <c r="G14708">
        <f>INT((D14708-1)/6)+1</f>
        <v>2</v>
      </c>
      <c r="H14708">
        <f>MOD(D14708-1,6)+1</f>
        <v>6</v>
      </c>
      <c r="I14708">
        <f>37-D14708</f>
        <v>25</v>
      </c>
      <c r="J14708">
        <f>ABS(D14708-D14709)</f>
        <v>18</v>
      </c>
    </row>
    <row r="14709">
      <c r="A14709">
        <v>12854</v>
      </c>
      <c r="B14709" t="str">
        <v>2014-03-26</v>
      </c>
      <c r="C14709" t="str">
        <v>Morning</v>
      </c>
      <c r="D14709">
        <v>30</v>
      </c>
      <c r="E14709" t="str">
        <f>IF(MOD(D14709,2)=0,"EVEN","ODD")</f>
        <v>EVEN</v>
      </c>
      <c r="F14709" t="str">
        <f>IF(D14709&lt;=18,"LOW (1-18)","HIGH (19-36)")</f>
        <v>HIGH (19-36)</v>
      </c>
      <c r="G14709">
        <f>INT((D14709-1)/6)+1</f>
        <v>5</v>
      </c>
      <c r="H14709">
        <f>MOD(D14709-1,6)+1</f>
        <v>6</v>
      </c>
      <c r="I14709">
        <f>37-D14709</f>
        <v>7</v>
      </c>
      <c r="J14709">
        <f>ABS(D14709-D14710)</f>
        <v>4</v>
      </c>
    </row>
    <row r="14710">
      <c r="A14710">
        <v>12853</v>
      </c>
      <c r="B14710" t="str">
        <v>2014-03-25</v>
      </c>
      <c r="C14710" t="str">
        <v>Evening</v>
      </c>
      <c r="D14710">
        <v>26</v>
      </c>
      <c r="E14710" t="str">
        <f>IF(MOD(D14710,2)=0,"EVEN","ODD")</f>
        <v>EVEN</v>
      </c>
      <c r="F14710" t="str">
        <f>IF(D14710&lt;=18,"LOW (1-18)","HIGH (19-36)")</f>
        <v>HIGH (19-36)</v>
      </c>
      <c r="G14710">
        <f>INT((D14710-1)/6)+1</f>
        <v>5</v>
      </c>
      <c r="H14710">
        <f>MOD(D14710-1,6)+1</f>
        <v>2</v>
      </c>
      <c r="I14710">
        <f>37-D14710</f>
        <v>11</v>
      </c>
      <c r="J14710">
        <f>ABS(D14710-D14711)</f>
        <v>3</v>
      </c>
    </row>
    <row r="14711">
      <c r="A14711">
        <v>12852</v>
      </c>
      <c r="B14711" t="str">
        <v>2014-03-25</v>
      </c>
      <c r="C14711" t="str">
        <v>Midday</v>
      </c>
      <c r="D14711">
        <v>23</v>
      </c>
      <c r="E14711" t="str">
        <f>IF(MOD(D14711,2)=0,"EVEN","ODD")</f>
        <v>ODD</v>
      </c>
      <c r="F14711" t="str">
        <f>IF(D14711&lt;=18,"LOW (1-18)","HIGH (19-36)")</f>
        <v>HIGH (19-36)</v>
      </c>
      <c r="G14711">
        <f>INT((D14711-1)/6)+1</f>
        <v>4</v>
      </c>
      <c r="H14711">
        <f>MOD(D14711-1,6)+1</f>
        <v>5</v>
      </c>
      <c r="I14711">
        <f>37-D14711</f>
        <v>14</v>
      </c>
      <c r="J14711">
        <f>ABS(D14711-D14712)</f>
        <v>3</v>
      </c>
    </row>
    <row r="14712">
      <c r="A14712">
        <v>12851</v>
      </c>
      <c r="B14712" t="str">
        <v>2014-03-25</v>
      </c>
      <c r="C14712" t="str">
        <v>Morning</v>
      </c>
      <c r="D14712">
        <v>20</v>
      </c>
      <c r="E14712" t="str">
        <f>IF(MOD(D14712,2)=0,"EVEN","ODD")</f>
        <v>EVEN</v>
      </c>
      <c r="F14712" t="str">
        <f>IF(D14712&lt;=18,"LOW (1-18)","HIGH (19-36)")</f>
        <v>HIGH (19-36)</v>
      </c>
      <c r="G14712">
        <f>INT((D14712-1)/6)+1</f>
        <v>4</v>
      </c>
      <c r="H14712">
        <f>MOD(D14712-1,6)+1</f>
        <v>2</v>
      </c>
      <c r="I14712">
        <f>37-D14712</f>
        <v>17</v>
      </c>
      <c r="J14712">
        <f>ABS(D14712-D14713)</f>
        <v>0</v>
      </c>
    </row>
    <row r="14713">
      <c r="A14713">
        <v>12850</v>
      </c>
      <c r="B14713" t="str">
        <v>2014-03-24</v>
      </c>
      <c r="C14713" t="str">
        <v>Evening</v>
      </c>
      <c r="D14713">
        <v>20</v>
      </c>
      <c r="E14713" t="str">
        <f>IF(MOD(D14713,2)=0,"EVEN","ODD")</f>
        <v>EVEN</v>
      </c>
      <c r="F14713" t="str">
        <f>IF(D14713&lt;=18,"LOW (1-18)","HIGH (19-36)")</f>
        <v>HIGH (19-36)</v>
      </c>
      <c r="G14713">
        <f>INT((D14713-1)/6)+1</f>
        <v>4</v>
      </c>
      <c r="H14713">
        <f>MOD(D14713-1,6)+1</f>
        <v>2</v>
      </c>
      <c r="I14713">
        <f>37-D14713</f>
        <v>17</v>
      </c>
      <c r="J14713">
        <f>ABS(D14713-D14714)</f>
        <v>9</v>
      </c>
    </row>
    <row r="14714">
      <c r="A14714">
        <v>12849</v>
      </c>
      <c r="B14714" t="str">
        <v>2014-03-24</v>
      </c>
      <c r="C14714" t="str">
        <v>Midday</v>
      </c>
      <c r="D14714">
        <v>11</v>
      </c>
      <c r="E14714" t="str">
        <f>IF(MOD(D14714,2)=0,"EVEN","ODD")</f>
        <v>ODD</v>
      </c>
      <c r="F14714" t="str">
        <f>IF(D14714&lt;=18,"LOW (1-18)","HIGH (19-36)")</f>
        <v>LOW (1-18)</v>
      </c>
      <c r="G14714">
        <f>INT((D14714-1)/6)+1</f>
        <v>2</v>
      </c>
      <c r="H14714">
        <f>MOD(D14714-1,6)+1</f>
        <v>5</v>
      </c>
      <c r="I14714">
        <f>37-D14714</f>
        <v>26</v>
      </c>
      <c r="J14714">
        <f>ABS(D14714-D14715)</f>
        <v>10</v>
      </c>
    </row>
    <row r="14715">
      <c r="A14715">
        <v>12848</v>
      </c>
      <c r="B14715" t="str">
        <v>2014-03-24</v>
      </c>
      <c r="C14715" t="str">
        <v>Morning</v>
      </c>
      <c r="D14715">
        <v>21</v>
      </c>
      <c r="E14715" t="str">
        <f>IF(MOD(D14715,2)=0,"EVEN","ODD")</f>
        <v>ODD</v>
      </c>
      <c r="F14715" t="str">
        <f>IF(D14715&lt;=18,"LOW (1-18)","HIGH (19-36)")</f>
        <v>HIGH (19-36)</v>
      </c>
      <c r="G14715">
        <f>INT((D14715-1)/6)+1</f>
        <v>4</v>
      </c>
      <c r="H14715">
        <f>MOD(D14715-1,6)+1</f>
        <v>3</v>
      </c>
      <c r="I14715">
        <f>37-D14715</f>
        <v>16</v>
      </c>
      <c r="J14715">
        <f>ABS(D14715-D14716)</f>
        <v>8</v>
      </c>
    </row>
    <row r="14716">
      <c r="A14716">
        <v>12847</v>
      </c>
      <c r="B14716" t="str">
        <v>2014-03-22</v>
      </c>
      <c r="C14716" t="str">
        <v>Evening</v>
      </c>
      <c r="D14716">
        <v>29</v>
      </c>
      <c r="E14716" t="str">
        <f>IF(MOD(D14716,2)=0,"EVEN","ODD")</f>
        <v>ODD</v>
      </c>
      <c r="F14716" t="str">
        <f>IF(D14716&lt;=18,"LOW (1-18)","HIGH (19-36)")</f>
        <v>HIGH (19-36)</v>
      </c>
      <c r="G14716">
        <f>INT((D14716-1)/6)+1</f>
        <v>5</v>
      </c>
      <c r="H14716">
        <f>MOD(D14716-1,6)+1</f>
        <v>5</v>
      </c>
      <c r="I14716">
        <f>37-D14716</f>
        <v>8</v>
      </c>
      <c r="J14716">
        <f>ABS(D14716-D14717)</f>
        <v>7</v>
      </c>
    </row>
    <row r="14717">
      <c r="A14717">
        <v>12846</v>
      </c>
      <c r="B14717" t="str">
        <v>2014-03-22</v>
      </c>
      <c r="C14717" t="str">
        <v>Midday</v>
      </c>
      <c r="D14717">
        <v>22</v>
      </c>
      <c r="E14717" t="str">
        <f>IF(MOD(D14717,2)=0,"EVEN","ODD")</f>
        <v>EVEN</v>
      </c>
      <c r="F14717" t="str">
        <f>IF(D14717&lt;=18,"LOW (1-18)","HIGH (19-36)")</f>
        <v>HIGH (19-36)</v>
      </c>
      <c r="G14717">
        <f>INT((D14717-1)/6)+1</f>
        <v>4</v>
      </c>
      <c r="H14717">
        <f>MOD(D14717-1,6)+1</f>
        <v>4</v>
      </c>
      <c r="I14717">
        <f>37-D14717</f>
        <v>15</v>
      </c>
      <c r="J14717">
        <f>ABS(D14717-D14718)</f>
        <v>5</v>
      </c>
    </row>
    <row r="14718">
      <c r="A14718">
        <v>12845</v>
      </c>
      <c r="B14718" t="str">
        <v>2014-03-22</v>
      </c>
      <c r="C14718" t="str">
        <v>Morning</v>
      </c>
      <c r="D14718">
        <v>27</v>
      </c>
      <c r="E14718" t="str">
        <f>IF(MOD(D14718,2)=0,"EVEN","ODD")</f>
        <v>ODD</v>
      </c>
      <c r="F14718" t="str">
        <f>IF(D14718&lt;=18,"LOW (1-18)","HIGH (19-36)")</f>
        <v>HIGH (19-36)</v>
      </c>
      <c r="G14718">
        <f>INT((D14718-1)/6)+1</f>
        <v>5</v>
      </c>
      <c r="H14718">
        <f>MOD(D14718-1,6)+1</f>
        <v>3</v>
      </c>
      <c r="I14718">
        <f>37-D14718</f>
        <v>10</v>
      </c>
      <c r="J14718">
        <f>ABS(D14718-D14719)</f>
        <v>16</v>
      </c>
    </row>
    <row r="14719">
      <c r="A14719">
        <v>12844</v>
      </c>
      <c r="B14719" t="str">
        <v>2014-03-21</v>
      </c>
      <c r="C14719" t="str">
        <v>Evening</v>
      </c>
      <c r="D14719">
        <v>11</v>
      </c>
      <c r="E14719" t="str">
        <f>IF(MOD(D14719,2)=0,"EVEN","ODD")</f>
        <v>ODD</v>
      </c>
      <c r="F14719" t="str">
        <f>IF(D14719&lt;=18,"LOW (1-18)","HIGH (19-36)")</f>
        <v>LOW (1-18)</v>
      </c>
      <c r="G14719">
        <f>INT((D14719-1)/6)+1</f>
        <v>2</v>
      </c>
      <c r="H14719">
        <f>MOD(D14719-1,6)+1</f>
        <v>5</v>
      </c>
      <c r="I14719">
        <f>37-D14719</f>
        <v>26</v>
      </c>
      <c r="J14719">
        <f>ABS(D14719-D14720)</f>
        <v>16</v>
      </c>
    </row>
    <row r="14720">
      <c r="A14720">
        <v>12843</v>
      </c>
      <c r="B14720" t="str">
        <v>2014-03-21</v>
      </c>
      <c r="C14720" t="str">
        <v>Midday</v>
      </c>
      <c r="D14720">
        <v>27</v>
      </c>
      <c r="E14720" t="str">
        <f>IF(MOD(D14720,2)=0,"EVEN","ODD")</f>
        <v>ODD</v>
      </c>
      <c r="F14720" t="str">
        <f>IF(D14720&lt;=18,"LOW (1-18)","HIGH (19-36)")</f>
        <v>HIGH (19-36)</v>
      </c>
      <c r="G14720">
        <f>INT((D14720-1)/6)+1</f>
        <v>5</v>
      </c>
      <c r="H14720">
        <f>MOD(D14720-1,6)+1</f>
        <v>3</v>
      </c>
      <c r="I14720">
        <f>37-D14720</f>
        <v>10</v>
      </c>
      <c r="J14720">
        <f>ABS(D14720-D14721)</f>
        <v>1</v>
      </c>
    </row>
    <row r="14721">
      <c r="A14721">
        <v>12842</v>
      </c>
      <c r="B14721" t="str">
        <v>2014-03-21</v>
      </c>
      <c r="C14721" t="str">
        <v>Morning</v>
      </c>
      <c r="D14721">
        <v>28</v>
      </c>
      <c r="E14721" t="str">
        <f>IF(MOD(D14721,2)=0,"EVEN","ODD")</f>
        <v>EVEN</v>
      </c>
      <c r="F14721" t="str">
        <f>IF(D14721&lt;=18,"LOW (1-18)","HIGH (19-36)")</f>
        <v>HIGH (19-36)</v>
      </c>
      <c r="G14721">
        <f>INT((D14721-1)/6)+1</f>
        <v>5</v>
      </c>
      <c r="H14721">
        <f>MOD(D14721-1,6)+1</f>
        <v>4</v>
      </c>
      <c r="I14721">
        <f>37-D14721</f>
        <v>9</v>
      </c>
      <c r="J14721">
        <f>ABS(D14721-D14722)</f>
        <v>2</v>
      </c>
    </row>
    <row r="14722">
      <c r="A14722">
        <v>12841</v>
      </c>
      <c r="B14722" t="str">
        <v>2014-03-20</v>
      </c>
      <c r="C14722" t="str">
        <v>Evening</v>
      </c>
      <c r="D14722">
        <v>26</v>
      </c>
      <c r="E14722" t="str">
        <f>IF(MOD(D14722,2)=0,"EVEN","ODD")</f>
        <v>EVEN</v>
      </c>
      <c r="F14722" t="str">
        <f>IF(D14722&lt;=18,"LOW (1-18)","HIGH (19-36)")</f>
        <v>HIGH (19-36)</v>
      </c>
      <c r="G14722">
        <f>INT((D14722-1)/6)+1</f>
        <v>5</v>
      </c>
      <c r="H14722">
        <f>MOD(D14722-1,6)+1</f>
        <v>2</v>
      </c>
      <c r="I14722">
        <f>37-D14722</f>
        <v>11</v>
      </c>
      <c r="J14722">
        <f>ABS(D14722-D14723)</f>
        <v>17</v>
      </c>
    </row>
    <row r="14723">
      <c r="A14723">
        <v>12840</v>
      </c>
      <c r="B14723" t="str">
        <v>2014-03-20</v>
      </c>
      <c r="C14723" t="str">
        <v>Midday</v>
      </c>
      <c r="D14723">
        <v>9</v>
      </c>
      <c r="E14723" t="str">
        <f>IF(MOD(D14723,2)=0,"EVEN","ODD")</f>
        <v>ODD</v>
      </c>
      <c r="F14723" t="str">
        <f>IF(D14723&lt;=18,"LOW (1-18)","HIGH (19-36)")</f>
        <v>LOW (1-18)</v>
      </c>
      <c r="G14723">
        <f>INT((D14723-1)/6)+1</f>
        <v>2</v>
      </c>
      <c r="H14723">
        <f>MOD(D14723-1,6)+1</f>
        <v>3</v>
      </c>
      <c r="I14723">
        <f>37-D14723</f>
        <v>28</v>
      </c>
      <c r="J14723">
        <f>ABS(D14723-D14724)</f>
        <v>1</v>
      </c>
    </row>
    <row r="14724">
      <c r="A14724">
        <v>12839</v>
      </c>
      <c r="B14724" t="str">
        <v>2014-03-20</v>
      </c>
      <c r="C14724" t="str">
        <v>Morning</v>
      </c>
      <c r="D14724">
        <v>8</v>
      </c>
      <c r="E14724" t="str">
        <f>IF(MOD(D14724,2)=0,"EVEN","ODD")</f>
        <v>EVEN</v>
      </c>
      <c r="F14724" t="str">
        <f>IF(D14724&lt;=18,"LOW (1-18)","HIGH (19-36)")</f>
        <v>LOW (1-18)</v>
      </c>
      <c r="G14724">
        <f>INT((D14724-1)/6)+1</f>
        <v>2</v>
      </c>
      <c r="H14724">
        <f>MOD(D14724-1,6)+1</f>
        <v>2</v>
      </c>
      <c r="I14724">
        <f>37-D14724</f>
        <v>29</v>
      </c>
      <c r="J14724">
        <f>ABS(D14724-D14725)</f>
        <v>20</v>
      </c>
    </row>
    <row r="14725">
      <c r="A14725">
        <v>12838</v>
      </c>
      <c r="B14725" t="str">
        <v>2014-03-19</v>
      </c>
      <c r="C14725" t="str">
        <v>Evening</v>
      </c>
      <c r="D14725">
        <v>28</v>
      </c>
      <c r="E14725" t="str">
        <f>IF(MOD(D14725,2)=0,"EVEN","ODD")</f>
        <v>EVEN</v>
      </c>
      <c r="F14725" t="str">
        <f>IF(D14725&lt;=18,"LOW (1-18)","HIGH (19-36)")</f>
        <v>HIGH (19-36)</v>
      </c>
      <c r="G14725">
        <f>INT((D14725-1)/6)+1</f>
        <v>5</v>
      </c>
      <c r="H14725">
        <f>MOD(D14725-1,6)+1</f>
        <v>4</v>
      </c>
      <c r="I14725">
        <f>37-D14725</f>
        <v>9</v>
      </c>
      <c r="J14725">
        <f>ABS(D14725-D14726)</f>
        <v>20</v>
      </c>
    </row>
    <row r="14726">
      <c r="A14726">
        <v>12837</v>
      </c>
      <c r="B14726" t="str">
        <v>2014-03-19</v>
      </c>
      <c r="C14726" t="str">
        <v>Midday</v>
      </c>
      <c r="D14726">
        <v>8</v>
      </c>
      <c r="E14726" t="str">
        <f>IF(MOD(D14726,2)=0,"EVEN","ODD")</f>
        <v>EVEN</v>
      </c>
      <c r="F14726" t="str">
        <f>IF(D14726&lt;=18,"LOW (1-18)","HIGH (19-36)")</f>
        <v>LOW (1-18)</v>
      </c>
      <c r="G14726">
        <f>INT((D14726-1)/6)+1</f>
        <v>2</v>
      </c>
      <c r="H14726">
        <f>MOD(D14726-1,6)+1</f>
        <v>2</v>
      </c>
      <c r="I14726">
        <f>37-D14726</f>
        <v>29</v>
      </c>
      <c r="J14726">
        <f>ABS(D14726-D14727)</f>
        <v>3</v>
      </c>
    </row>
    <row r="14727">
      <c r="A14727">
        <v>12836</v>
      </c>
      <c r="B14727" t="str">
        <v>2014-03-19</v>
      </c>
      <c r="C14727" t="str">
        <v>Morning</v>
      </c>
      <c r="D14727">
        <v>5</v>
      </c>
      <c r="E14727" t="str">
        <f>IF(MOD(D14727,2)=0,"EVEN","ODD")</f>
        <v>ODD</v>
      </c>
      <c r="F14727" t="str">
        <f>IF(D14727&lt;=18,"LOW (1-18)","HIGH (19-36)")</f>
        <v>LOW (1-18)</v>
      </c>
      <c r="G14727">
        <f>INT((D14727-1)/6)+1</f>
        <v>1</v>
      </c>
      <c r="H14727">
        <f>MOD(D14727-1,6)+1</f>
        <v>5</v>
      </c>
      <c r="I14727">
        <f>37-D14727</f>
        <v>32</v>
      </c>
      <c r="J14727">
        <f>ABS(D14727-D14728)</f>
        <v>21</v>
      </c>
    </row>
    <row r="14728">
      <c r="A14728">
        <v>12835</v>
      </c>
      <c r="B14728" t="str">
        <v>2014-03-18</v>
      </c>
      <c r="C14728" t="str">
        <v>Evening</v>
      </c>
      <c r="D14728">
        <v>26</v>
      </c>
      <c r="E14728" t="str">
        <f>IF(MOD(D14728,2)=0,"EVEN","ODD")</f>
        <v>EVEN</v>
      </c>
      <c r="F14728" t="str">
        <f>IF(D14728&lt;=18,"LOW (1-18)","HIGH (19-36)")</f>
        <v>HIGH (19-36)</v>
      </c>
      <c r="G14728">
        <f>INT((D14728-1)/6)+1</f>
        <v>5</v>
      </c>
      <c r="H14728">
        <f>MOD(D14728-1,6)+1</f>
        <v>2</v>
      </c>
      <c r="I14728">
        <f>37-D14728</f>
        <v>11</v>
      </c>
      <c r="J14728">
        <f>ABS(D14728-D14729)</f>
        <v>2</v>
      </c>
    </row>
    <row r="14729">
      <c r="A14729">
        <v>12834</v>
      </c>
      <c r="B14729" t="str">
        <v>2014-03-18</v>
      </c>
      <c r="C14729" t="str">
        <v>Midday</v>
      </c>
      <c r="D14729">
        <v>28</v>
      </c>
      <c r="E14729" t="str">
        <f>IF(MOD(D14729,2)=0,"EVEN","ODD")</f>
        <v>EVEN</v>
      </c>
      <c r="F14729" t="str">
        <f>IF(D14729&lt;=18,"LOW (1-18)","HIGH (19-36)")</f>
        <v>HIGH (19-36)</v>
      </c>
      <c r="G14729">
        <f>INT((D14729-1)/6)+1</f>
        <v>5</v>
      </c>
      <c r="H14729">
        <f>MOD(D14729-1,6)+1</f>
        <v>4</v>
      </c>
      <c r="I14729">
        <f>37-D14729</f>
        <v>9</v>
      </c>
      <c r="J14729">
        <f>ABS(D14729-D14730)</f>
        <v>20</v>
      </c>
    </row>
    <row r="14730">
      <c r="A14730">
        <v>12833</v>
      </c>
      <c r="B14730" t="str">
        <v>2014-03-18</v>
      </c>
      <c r="C14730" t="str">
        <v>Morning</v>
      </c>
      <c r="D14730">
        <v>8</v>
      </c>
      <c r="E14730" t="str">
        <f>IF(MOD(D14730,2)=0,"EVEN","ODD")</f>
        <v>EVEN</v>
      </c>
      <c r="F14730" t="str">
        <f>IF(D14730&lt;=18,"LOW (1-18)","HIGH (19-36)")</f>
        <v>LOW (1-18)</v>
      </c>
      <c r="G14730">
        <f>INT((D14730-1)/6)+1</f>
        <v>2</v>
      </c>
      <c r="H14730">
        <f>MOD(D14730-1,6)+1</f>
        <v>2</v>
      </c>
      <c r="I14730">
        <f>37-D14730</f>
        <v>29</v>
      </c>
      <c r="J14730">
        <f>ABS(D14730-D14731)</f>
        <v>19</v>
      </c>
    </row>
    <row r="14731">
      <c r="A14731">
        <v>12832</v>
      </c>
      <c r="B14731" t="str">
        <v>2014-03-17</v>
      </c>
      <c r="C14731" t="str">
        <v>Evening</v>
      </c>
      <c r="D14731">
        <v>27</v>
      </c>
      <c r="E14731" t="str">
        <f>IF(MOD(D14731,2)=0,"EVEN","ODD")</f>
        <v>ODD</v>
      </c>
      <c r="F14731" t="str">
        <f>IF(D14731&lt;=18,"LOW (1-18)","HIGH (19-36)")</f>
        <v>HIGH (19-36)</v>
      </c>
      <c r="G14731">
        <f>INT((D14731-1)/6)+1</f>
        <v>5</v>
      </c>
      <c r="H14731">
        <f>MOD(D14731-1,6)+1</f>
        <v>3</v>
      </c>
      <c r="I14731">
        <f>37-D14731</f>
        <v>10</v>
      </c>
      <c r="J14731">
        <f>ABS(D14731-D14732)</f>
        <v>6</v>
      </c>
    </row>
    <row r="14732">
      <c r="A14732">
        <v>12831</v>
      </c>
      <c r="B14732" t="str">
        <v>2014-03-17</v>
      </c>
      <c r="C14732" t="str">
        <v>Midday</v>
      </c>
      <c r="D14732">
        <v>33</v>
      </c>
      <c r="E14732" t="str">
        <f>IF(MOD(D14732,2)=0,"EVEN","ODD")</f>
        <v>ODD</v>
      </c>
      <c r="F14732" t="str">
        <f>IF(D14732&lt;=18,"LOW (1-18)","HIGH (19-36)")</f>
        <v>HIGH (19-36)</v>
      </c>
      <c r="G14732">
        <f>INT((D14732-1)/6)+1</f>
        <v>6</v>
      </c>
      <c r="H14732">
        <f>MOD(D14732-1,6)+1</f>
        <v>3</v>
      </c>
      <c r="I14732">
        <f>37-D14732</f>
        <v>4</v>
      </c>
      <c r="J14732">
        <f>ABS(D14732-D14733)</f>
        <v>1</v>
      </c>
    </row>
    <row r="14733">
      <c r="A14733">
        <v>12830</v>
      </c>
      <c r="B14733" t="str">
        <v>2014-03-17</v>
      </c>
      <c r="C14733" t="str">
        <v>Morning</v>
      </c>
      <c r="D14733">
        <v>34</v>
      </c>
      <c r="E14733" t="str">
        <f>IF(MOD(D14733,2)=0,"EVEN","ODD")</f>
        <v>EVEN</v>
      </c>
      <c r="F14733" t="str">
        <f>IF(D14733&lt;=18,"LOW (1-18)","HIGH (19-36)")</f>
        <v>HIGH (19-36)</v>
      </c>
      <c r="G14733">
        <f>INT((D14733-1)/6)+1</f>
        <v>6</v>
      </c>
      <c r="H14733">
        <f>MOD(D14733-1,6)+1</f>
        <v>4</v>
      </c>
      <c r="I14733">
        <f>37-D14733</f>
        <v>3</v>
      </c>
      <c r="J14733">
        <f>ABS(D14733-D14734)</f>
        <v>23</v>
      </c>
    </row>
    <row r="14734">
      <c r="A14734">
        <v>12829</v>
      </c>
      <c r="B14734" t="str">
        <v>2014-03-15</v>
      </c>
      <c r="C14734" t="str">
        <v>Evening</v>
      </c>
      <c r="D14734">
        <v>11</v>
      </c>
      <c r="E14734" t="str">
        <f>IF(MOD(D14734,2)=0,"EVEN","ODD")</f>
        <v>ODD</v>
      </c>
      <c r="F14734" t="str">
        <f>IF(D14734&lt;=18,"LOW (1-18)","HIGH (19-36)")</f>
        <v>LOW (1-18)</v>
      </c>
      <c r="G14734">
        <f>INT((D14734-1)/6)+1</f>
        <v>2</v>
      </c>
      <c r="H14734">
        <f>MOD(D14734-1,6)+1</f>
        <v>5</v>
      </c>
      <c r="I14734">
        <f>37-D14734</f>
        <v>26</v>
      </c>
      <c r="J14734">
        <f>ABS(D14734-D14735)</f>
        <v>20</v>
      </c>
    </row>
    <row r="14735">
      <c r="A14735">
        <v>12828</v>
      </c>
      <c r="B14735" t="str">
        <v>2014-03-15</v>
      </c>
      <c r="C14735" t="str">
        <v>Midday</v>
      </c>
      <c r="D14735">
        <v>31</v>
      </c>
      <c r="E14735" t="str">
        <f>IF(MOD(D14735,2)=0,"EVEN","ODD")</f>
        <v>ODD</v>
      </c>
      <c r="F14735" t="str">
        <f>IF(D14735&lt;=18,"LOW (1-18)","HIGH (19-36)")</f>
        <v>HIGH (19-36)</v>
      </c>
      <c r="G14735">
        <f>INT((D14735-1)/6)+1</f>
        <v>6</v>
      </c>
      <c r="H14735">
        <f>MOD(D14735-1,6)+1</f>
        <v>1</v>
      </c>
      <c r="I14735">
        <f>37-D14735</f>
        <v>6</v>
      </c>
      <c r="J14735">
        <f>ABS(D14735-D14736)</f>
        <v>5</v>
      </c>
    </row>
    <row r="14736">
      <c r="A14736">
        <v>12827</v>
      </c>
      <c r="B14736" t="str">
        <v>2014-03-15</v>
      </c>
      <c r="C14736" t="str">
        <v>Morning</v>
      </c>
      <c r="D14736">
        <v>36</v>
      </c>
      <c r="E14736" t="str">
        <f>IF(MOD(D14736,2)=0,"EVEN","ODD")</f>
        <v>EVEN</v>
      </c>
      <c r="F14736" t="str">
        <f>IF(D14736&lt;=18,"LOW (1-18)","HIGH (19-36)")</f>
        <v>HIGH (19-36)</v>
      </c>
      <c r="G14736">
        <f>INT((D14736-1)/6)+1</f>
        <v>6</v>
      </c>
      <c r="H14736">
        <f>MOD(D14736-1,6)+1</f>
        <v>6</v>
      </c>
      <c r="I14736">
        <f>37-D14736</f>
        <v>1</v>
      </c>
      <c r="J14736">
        <f>ABS(D14736-D14737)</f>
        <v>0</v>
      </c>
    </row>
    <row r="14737">
      <c r="A14737">
        <v>12826</v>
      </c>
      <c r="B14737" t="str">
        <v>2014-03-14</v>
      </c>
      <c r="C14737" t="str">
        <v>Evening</v>
      </c>
      <c r="D14737">
        <v>36</v>
      </c>
      <c r="E14737" t="str">
        <f>IF(MOD(D14737,2)=0,"EVEN","ODD")</f>
        <v>EVEN</v>
      </c>
      <c r="F14737" t="str">
        <f>IF(D14737&lt;=18,"LOW (1-18)","HIGH (19-36)")</f>
        <v>HIGH (19-36)</v>
      </c>
      <c r="G14737">
        <f>INT((D14737-1)/6)+1</f>
        <v>6</v>
      </c>
      <c r="H14737">
        <f>MOD(D14737-1,6)+1</f>
        <v>6</v>
      </c>
      <c r="I14737">
        <f>37-D14737</f>
        <v>1</v>
      </c>
      <c r="J14737">
        <f>ABS(D14737-D14738)</f>
        <v>11</v>
      </c>
    </row>
    <row r="14738">
      <c r="A14738">
        <v>12825</v>
      </c>
      <c r="B14738" t="str">
        <v>2014-03-14</v>
      </c>
      <c r="C14738" t="str">
        <v>Midday</v>
      </c>
      <c r="D14738">
        <v>25</v>
      </c>
      <c r="E14738" t="str">
        <f>IF(MOD(D14738,2)=0,"EVEN","ODD")</f>
        <v>ODD</v>
      </c>
      <c r="F14738" t="str">
        <f>IF(D14738&lt;=18,"LOW (1-18)","HIGH (19-36)")</f>
        <v>HIGH (19-36)</v>
      </c>
      <c r="G14738">
        <f>INT((D14738-1)/6)+1</f>
        <v>5</v>
      </c>
      <c r="H14738">
        <f>MOD(D14738-1,6)+1</f>
        <v>1</v>
      </c>
      <c r="I14738">
        <f>37-D14738</f>
        <v>12</v>
      </c>
      <c r="J14738">
        <f>ABS(D14738-D14739)</f>
        <v>21</v>
      </c>
    </row>
    <row r="14739">
      <c r="A14739">
        <v>12824</v>
      </c>
      <c r="B14739" t="str">
        <v>2014-03-14</v>
      </c>
      <c r="C14739" t="str">
        <v>Morning</v>
      </c>
      <c r="D14739">
        <v>4</v>
      </c>
      <c r="E14739" t="str">
        <f>IF(MOD(D14739,2)=0,"EVEN","ODD")</f>
        <v>EVEN</v>
      </c>
      <c r="F14739" t="str">
        <f>IF(D14739&lt;=18,"LOW (1-18)","HIGH (19-36)")</f>
        <v>LOW (1-18)</v>
      </c>
      <c r="G14739">
        <f>INT((D14739-1)/6)+1</f>
        <v>1</v>
      </c>
      <c r="H14739">
        <f>MOD(D14739-1,6)+1</f>
        <v>4</v>
      </c>
      <c r="I14739">
        <f>37-D14739</f>
        <v>33</v>
      </c>
      <c r="J14739">
        <f>ABS(D14739-D14740)</f>
        <v>11</v>
      </c>
    </row>
    <row r="14740">
      <c r="A14740">
        <v>12823</v>
      </c>
      <c r="B14740" t="str">
        <v>2014-03-13</v>
      </c>
      <c r="C14740" t="str">
        <v>Evening</v>
      </c>
      <c r="D14740">
        <v>15</v>
      </c>
      <c r="E14740" t="str">
        <f>IF(MOD(D14740,2)=0,"EVEN","ODD")</f>
        <v>ODD</v>
      </c>
      <c r="F14740" t="str">
        <f>IF(D14740&lt;=18,"LOW (1-18)","HIGH (19-36)")</f>
        <v>LOW (1-18)</v>
      </c>
      <c r="G14740">
        <f>INT((D14740-1)/6)+1</f>
        <v>3</v>
      </c>
      <c r="H14740">
        <f>MOD(D14740-1,6)+1</f>
        <v>3</v>
      </c>
      <c r="I14740">
        <f>37-D14740</f>
        <v>22</v>
      </c>
      <c r="J14740">
        <f>ABS(D14740-D14741)</f>
        <v>10</v>
      </c>
    </row>
    <row r="14741">
      <c r="A14741">
        <v>12822</v>
      </c>
      <c r="B14741" t="str">
        <v>2014-03-13</v>
      </c>
      <c r="C14741" t="str">
        <v>Midday</v>
      </c>
      <c r="D14741">
        <v>25</v>
      </c>
      <c r="E14741" t="str">
        <f>IF(MOD(D14741,2)=0,"EVEN","ODD")</f>
        <v>ODD</v>
      </c>
      <c r="F14741" t="str">
        <f>IF(D14741&lt;=18,"LOW (1-18)","HIGH (19-36)")</f>
        <v>HIGH (19-36)</v>
      </c>
      <c r="G14741">
        <f>INT((D14741-1)/6)+1</f>
        <v>5</v>
      </c>
      <c r="H14741">
        <f>MOD(D14741-1,6)+1</f>
        <v>1</v>
      </c>
      <c r="I14741">
        <f>37-D14741</f>
        <v>12</v>
      </c>
      <c r="J14741">
        <f>ABS(D14741-D14742)</f>
        <v>7</v>
      </c>
    </row>
    <row r="14742">
      <c r="A14742">
        <v>12821</v>
      </c>
      <c r="B14742" t="str">
        <v>2014-03-13</v>
      </c>
      <c r="C14742" t="str">
        <v>Morning</v>
      </c>
      <c r="D14742">
        <v>18</v>
      </c>
      <c r="E14742" t="str">
        <f>IF(MOD(D14742,2)=0,"EVEN","ODD")</f>
        <v>EVEN</v>
      </c>
      <c r="F14742" t="str">
        <f>IF(D14742&lt;=18,"LOW (1-18)","HIGH (19-36)")</f>
        <v>LOW (1-18)</v>
      </c>
      <c r="G14742">
        <f>INT((D14742-1)/6)+1</f>
        <v>3</v>
      </c>
      <c r="H14742">
        <f>MOD(D14742-1,6)+1</f>
        <v>6</v>
      </c>
      <c r="I14742">
        <f>37-D14742</f>
        <v>19</v>
      </c>
      <c r="J14742">
        <f>ABS(D14742-D14743)</f>
        <v>4</v>
      </c>
    </row>
    <row r="14743">
      <c r="A14743">
        <v>12820</v>
      </c>
      <c r="B14743" t="str">
        <v>2014-03-12</v>
      </c>
      <c r="C14743" t="str">
        <v>Evening</v>
      </c>
      <c r="D14743">
        <v>14</v>
      </c>
      <c r="E14743" t="str">
        <f>IF(MOD(D14743,2)=0,"EVEN","ODD")</f>
        <v>EVEN</v>
      </c>
      <c r="F14743" t="str">
        <f>IF(D14743&lt;=18,"LOW (1-18)","HIGH (19-36)")</f>
        <v>LOW (1-18)</v>
      </c>
      <c r="G14743">
        <f>INT((D14743-1)/6)+1</f>
        <v>3</v>
      </c>
      <c r="H14743">
        <f>MOD(D14743-1,6)+1</f>
        <v>2</v>
      </c>
      <c r="I14743">
        <f>37-D14743</f>
        <v>23</v>
      </c>
      <c r="J14743">
        <f>ABS(D14743-D14744)</f>
        <v>10</v>
      </c>
    </row>
    <row r="14744">
      <c r="A14744">
        <v>12819</v>
      </c>
      <c r="B14744" t="str">
        <v>2014-03-12</v>
      </c>
      <c r="C14744" t="str">
        <v>Midday</v>
      </c>
      <c r="D14744">
        <v>24</v>
      </c>
      <c r="E14744" t="str">
        <f>IF(MOD(D14744,2)=0,"EVEN","ODD")</f>
        <v>EVEN</v>
      </c>
      <c r="F14744" t="str">
        <f>IF(D14744&lt;=18,"LOW (1-18)","HIGH (19-36)")</f>
        <v>HIGH (19-36)</v>
      </c>
      <c r="G14744">
        <f>INT((D14744-1)/6)+1</f>
        <v>4</v>
      </c>
      <c r="H14744">
        <f>MOD(D14744-1,6)+1</f>
        <v>6</v>
      </c>
      <c r="I14744">
        <f>37-D14744</f>
        <v>13</v>
      </c>
      <c r="J14744">
        <f>ABS(D14744-D14745)</f>
        <v>15</v>
      </c>
    </row>
    <row r="14745">
      <c r="A14745">
        <v>12818</v>
      </c>
      <c r="B14745" t="str">
        <v>2014-03-12</v>
      </c>
      <c r="C14745" t="str">
        <v>Morning</v>
      </c>
      <c r="D14745">
        <v>9</v>
      </c>
      <c r="E14745" t="str">
        <f>IF(MOD(D14745,2)=0,"EVEN","ODD")</f>
        <v>ODD</v>
      </c>
      <c r="F14745" t="str">
        <f>IF(D14745&lt;=18,"LOW (1-18)","HIGH (19-36)")</f>
        <v>LOW (1-18)</v>
      </c>
      <c r="G14745">
        <f>INT((D14745-1)/6)+1</f>
        <v>2</v>
      </c>
      <c r="H14745">
        <f>MOD(D14745-1,6)+1</f>
        <v>3</v>
      </c>
      <c r="I14745">
        <f>37-D14745</f>
        <v>28</v>
      </c>
      <c r="J14745">
        <f>ABS(D14745-D14746)</f>
        <v>27</v>
      </c>
    </row>
    <row r="14746">
      <c r="A14746">
        <v>12817</v>
      </c>
      <c r="B14746" t="str">
        <v>2014-03-11</v>
      </c>
      <c r="C14746" t="str">
        <v>Evening</v>
      </c>
      <c r="D14746">
        <v>36</v>
      </c>
      <c r="E14746" t="str">
        <f>IF(MOD(D14746,2)=0,"EVEN","ODD")</f>
        <v>EVEN</v>
      </c>
      <c r="F14746" t="str">
        <f>IF(D14746&lt;=18,"LOW (1-18)","HIGH (19-36)")</f>
        <v>HIGH (19-36)</v>
      </c>
      <c r="G14746">
        <f>INT((D14746-1)/6)+1</f>
        <v>6</v>
      </c>
      <c r="H14746">
        <f>MOD(D14746-1,6)+1</f>
        <v>6</v>
      </c>
      <c r="I14746">
        <f>37-D14746</f>
        <v>1</v>
      </c>
      <c r="J14746">
        <f>ABS(D14746-D14747)</f>
        <v>16</v>
      </c>
    </row>
    <row r="14747">
      <c r="A14747">
        <v>12816</v>
      </c>
      <c r="B14747" t="str">
        <v>2014-03-11</v>
      </c>
      <c r="C14747" t="str">
        <v>Midday</v>
      </c>
      <c r="D14747">
        <v>20</v>
      </c>
      <c r="E14747" t="str">
        <f>IF(MOD(D14747,2)=0,"EVEN","ODD")</f>
        <v>EVEN</v>
      </c>
      <c r="F14747" t="str">
        <f>IF(D14747&lt;=18,"LOW (1-18)","HIGH (19-36)")</f>
        <v>HIGH (19-36)</v>
      </c>
      <c r="G14747">
        <f>INT((D14747-1)/6)+1</f>
        <v>4</v>
      </c>
      <c r="H14747">
        <f>MOD(D14747-1,6)+1</f>
        <v>2</v>
      </c>
      <c r="I14747">
        <f>37-D14747</f>
        <v>17</v>
      </c>
      <c r="J14747">
        <f>ABS(D14747-D14748)</f>
        <v>2</v>
      </c>
    </row>
    <row r="14748">
      <c r="A14748">
        <v>12815</v>
      </c>
      <c r="B14748" t="str">
        <v>2014-03-11</v>
      </c>
      <c r="C14748" t="str">
        <v>Morning</v>
      </c>
      <c r="D14748">
        <v>18</v>
      </c>
      <c r="E14748" t="str">
        <f>IF(MOD(D14748,2)=0,"EVEN","ODD")</f>
        <v>EVEN</v>
      </c>
      <c r="F14748" t="str">
        <f>IF(D14748&lt;=18,"LOW (1-18)","HIGH (19-36)")</f>
        <v>LOW (1-18)</v>
      </c>
      <c r="G14748">
        <f>INT((D14748-1)/6)+1</f>
        <v>3</v>
      </c>
      <c r="H14748">
        <f>MOD(D14748-1,6)+1</f>
        <v>6</v>
      </c>
      <c r="I14748">
        <f>37-D14748</f>
        <v>19</v>
      </c>
      <c r="J14748">
        <f>ABS(D14748-D14749)</f>
        <v>4</v>
      </c>
    </row>
    <row r="14749">
      <c r="A14749">
        <v>12814</v>
      </c>
      <c r="B14749" t="str">
        <v>2014-03-10</v>
      </c>
      <c r="C14749" t="str">
        <v>Evening</v>
      </c>
      <c r="D14749">
        <v>14</v>
      </c>
      <c r="E14749" t="str">
        <f>IF(MOD(D14749,2)=0,"EVEN","ODD")</f>
        <v>EVEN</v>
      </c>
      <c r="F14749" t="str">
        <f>IF(D14749&lt;=18,"LOW (1-18)","HIGH (19-36)")</f>
        <v>LOW (1-18)</v>
      </c>
      <c r="G14749">
        <f>INT((D14749-1)/6)+1</f>
        <v>3</v>
      </c>
      <c r="H14749">
        <f>MOD(D14749-1,6)+1</f>
        <v>2</v>
      </c>
      <c r="I14749">
        <f>37-D14749</f>
        <v>23</v>
      </c>
      <c r="J14749">
        <f>ABS(D14749-D14750)</f>
        <v>6</v>
      </c>
    </row>
    <row r="14750">
      <c r="A14750">
        <v>12813</v>
      </c>
      <c r="B14750" t="str">
        <v>2014-03-10</v>
      </c>
      <c r="C14750" t="str">
        <v>Midday</v>
      </c>
      <c r="D14750">
        <v>20</v>
      </c>
      <c r="E14750" t="str">
        <f>IF(MOD(D14750,2)=0,"EVEN","ODD")</f>
        <v>EVEN</v>
      </c>
      <c r="F14750" t="str">
        <f>IF(D14750&lt;=18,"LOW (1-18)","HIGH (19-36)")</f>
        <v>HIGH (19-36)</v>
      </c>
      <c r="G14750">
        <f>INT((D14750-1)/6)+1</f>
        <v>4</v>
      </c>
      <c r="H14750">
        <f>MOD(D14750-1,6)+1</f>
        <v>2</v>
      </c>
      <c r="I14750">
        <f>37-D14750</f>
        <v>17</v>
      </c>
      <c r="J14750">
        <f>ABS(D14750-D14751)</f>
        <v>11</v>
      </c>
    </row>
    <row r="14751">
      <c r="A14751">
        <v>12812</v>
      </c>
      <c r="B14751" t="str">
        <v>2014-03-10</v>
      </c>
      <c r="C14751" t="str">
        <v>Morning</v>
      </c>
      <c r="D14751">
        <v>31</v>
      </c>
      <c r="E14751" t="str">
        <f>IF(MOD(D14751,2)=0,"EVEN","ODD")</f>
        <v>ODD</v>
      </c>
      <c r="F14751" t="str">
        <f>IF(D14751&lt;=18,"LOW (1-18)","HIGH (19-36)")</f>
        <v>HIGH (19-36)</v>
      </c>
      <c r="G14751">
        <f>INT((D14751-1)/6)+1</f>
        <v>6</v>
      </c>
      <c r="H14751">
        <f>MOD(D14751-1,6)+1</f>
        <v>1</v>
      </c>
      <c r="I14751">
        <f>37-D14751</f>
        <v>6</v>
      </c>
      <c r="J14751">
        <f>ABS(D14751-D14752)</f>
        <v>0</v>
      </c>
    </row>
    <row r="14752">
      <c r="A14752">
        <v>12811</v>
      </c>
      <c r="B14752" t="str">
        <v>2014-03-08</v>
      </c>
      <c r="C14752" t="str">
        <v>Evening</v>
      </c>
      <c r="D14752">
        <v>31</v>
      </c>
      <c r="E14752" t="str">
        <f>IF(MOD(D14752,2)=0,"EVEN","ODD")</f>
        <v>ODD</v>
      </c>
      <c r="F14752" t="str">
        <f>IF(D14752&lt;=18,"LOW (1-18)","HIGH (19-36)")</f>
        <v>HIGH (19-36)</v>
      </c>
      <c r="G14752">
        <f>INT((D14752-1)/6)+1</f>
        <v>6</v>
      </c>
      <c r="H14752">
        <f>MOD(D14752-1,6)+1</f>
        <v>1</v>
      </c>
      <c r="I14752">
        <f>37-D14752</f>
        <v>6</v>
      </c>
      <c r="J14752">
        <f>ABS(D14752-D14753)</f>
        <v>9</v>
      </c>
    </row>
    <row r="14753">
      <c r="A14753">
        <v>12810</v>
      </c>
      <c r="B14753" t="str">
        <v>2014-03-08</v>
      </c>
      <c r="C14753" t="str">
        <v>Midday</v>
      </c>
      <c r="D14753">
        <v>22</v>
      </c>
      <c r="E14753" t="str">
        <f>IF(MOD(D14753,2)=0,"EVEN","ODD")</f>
        <v>EVEN</v>
      </c>
      <c r="F14753" t="str">
        <f>IF(D14753&lt;=18,"LOW (1-18)","HIGH (19-36)")</f>
        <v>HIGH (19-36)</v>
      </c>
      <c r="G14753">
        <f>INT((D14753-1)/6)+1</f>
        <v>4</v>
      </c>
      <c r="H14753">
        <f>MOD(D14753-1,6)+1</f>
        <v>4</v>
      </c>
      <c r="I14753">
        <f>37-D14753</f>
        <v>15</v>
      </c>
      <c r="J14753">
        <f>ABS(D14753-D14754)</f>
        <v>5</v>
      </c>
    </row>
    <row r="14754">
      <c r="A14754">
        <v>12809</v>
      </c>
      <c r="B14754" t="str">
        <v>2014-03-08</v>
      </c>
      <c r="C14754" t="str">
        <v>Morning</v>
      </c>
      <c r="D14754">
        <v>17</v>
      </c>
      <c r="E14754" t="str">
        <f>IF(MOD(D14754,2)=0,"EVEN","ODD")</f>
        <v>ODD</v>
      </c>
      <c r="F14754" t="str">
        <f>IF(D14754&lt;=18,"LOW (1-18)","HIGH (19-36)")</f>
        <v>LOW (1-18)</v>
      </c>
      <c r="G14754">
        <f>INT((D14754-1)/6)+1</f>
        <v>3</v>
      </c>
      <c r="H14754">
        <f>MOD(D14754-1,6)+1</f>
        <v>5</v>
      </c>
      <c r="I14754">
        <f>37-D14754</f>
        <v>20</v>
      </c>
      <c r="J14754">
        <f>ABS(D14754-D14755)</f>
        <v>17</v>
      </c>
    </row>
    <row r="14755">
      <c r="A14755">
        <v>12808</v>
      </c>
      <c r="B14755" t="str">
        <v>2014-03-07</v>
      </c>
      <c r="C14755" t="str">
        <v>Evening</v>
      </c>
      <c r="D14755">
        <v>34</v>
      </c>
      <c r="E14755" t="str">
        <f>IF(MOD(D14755,2)=0,"EVEN","ODD")</f>
        <v>EVEN</v>
      </c>
      <c r="F14755" t="str">
        <f>IF(D14755&lt;=18,"LOW (1-18)","HIGH (19-36)")</f>
        <v>HIGH (19-36)</v>
      </c>
      <c r="G14755">
        <f>INT((D14755-1)/6)+1</f>
        <v>6</v>
      </c>
      <c r="H14755">
        <f>MOD(D14755-1,6)+1</f>
        <v>4</v>
      </c>
      <c r="I14755">
        <f>37-D14755</f>
        <v>3</v>
      </c>
      <c r="J14755">
        <f>ABS(D14755-D14756)</f>
        <v>30</v>
      </c>
    </row>
    <row r="14756">
      <c r="A14756">
        <v>12807</v>
      </c>
      <c r="B14756" t="str">
        <v>2014-03-07</v>
      </c>
      <c r="C14756" t="str">
        <v>Midday</v>
      </c>
      <c r="D14756">
        <v>4</v>
      </c>
      <c r="E14756" t="str">
        <f>IF(MOD(D14756,2)=0,"EVEN","ODD")</f>
        <v>EVEN</v>
      </c>
      <c r="F14756" t="str">
        <f>IF(D14756&lt;=18,"LOW (1-18)","HIGH (19-36)")</f>
        <v>LOW (1-18)</v>
      </c>
      <c r="G14756">
        <f>INT((D14756-1)/6)+1</f>
        <v>1</v>
      </c>
      <c r="H14756">
        <f>MOD(D14756-1,6)+1</f>
        <v>4</v>
      </c>
      <c r="I14756">
        <f>37-D14756</f>
        <v>33</v>
      </c>
      <c r="J14756">
        <f>ABS(D14756-D14757)</f>
        <v>7</v>
      </c>
    </row>
    <row r="14757">
      <c r="A14757">
        <v>12806</v>
      </c>
      <c r="B14757" t="str">
        <v>2014-03-07</v>
      </c>
      <c r="C14757" t="str">
        <v>Morning</v>
      </c>
      <c r="D14757">
        <v>11</v>
      </c>
      <c r="E14757" t="str">
        <f>IF(MOD(D14757,2)=0,"EVEN","ODD")</f>
        <v>ODD</v>
      </c>
      <c r="F14757" t="str">
        <f>IF(D14757&lt;=18,"LOW (1-18)","HIGH (19-36)")</f>
        <v>LOW (1-18)</v>
      </c>
      <c r="G14757">
        <f>INT((D14757-1)/6)+1</f>
        <v>2</v>
      </c>
      <c r="H14757">
        <f>MOD(D14757-1,6)+1</f>
        <v>5</v>
      </c>
      <c r="I14757">
        <f>37-D14757</f>
        <v>26</v>
      </c>
      <c r="J14757">
        <f>ABS(D14757-D14758)</f>
        <v>20</v>
      </c>
    </row>
    <row r="14758">
      <c r="A14758">
        <v>12805</v>
      </c>
      <c r="B14758" t="str">
        <v>2014-03-06</v>
      </c>
      <c r="C14758" t="str">
        <v>Evening</v>
      </c>
      <c r="D14758">
        <v>31</v>
      </c>
      <c r="E14758" t="str">
        <f>IF(MOD(D14758,2)=0,"EVEN","ODD")</f>
        <v>ODD</v>
      </c>
      <c r="F14758" t="str">
        <f>IF(D14758&lt;=18,"LOW (1-18)","HIGH (19-36)")</f>
        <v>HIGH (19-36)</v>
      </c>
      <c r="G14758">
        <f>INT((D14758-1)/6)+1</f>
        <v>6</v>
      </c>
      <c r="H14758">
        <f>MOD(D14758-1,6)+1</f>
        <v>1</v>
      </c>
      <c r="I14758">
        <f>37-D14758</f>
        <v>6</v>
      </c>
      <c r="J14758">
        <f>ABS(D14758-D14759)</f>
        <v>24</v>
      </c>
    </row>
    <row r="14759">
      <c r="A14759">
        <v>12804</v>
      </c>
      <c r="B14759" t="str">
        <v>2014-03-06</v>
      </c>
      <c r="C14759" t="str">
        <v>Midday</v>
      </c>
      <c r="D14759">
        <v>7</v>
      </c>
      <c r="E14759" t="str">
        <f>IF(MOD(D14759,2)=0,"EVEN","ODD")</f>
        <v>ODD</v>
      </c>
      <c r="F14759" t="str">
        <f>IF(D14759&lt;=18,"LOW (1-18)","HIGH (19-36)")</f>
        <v>LOW (1-18)</v>
      </c>
      <c r="G14759">
        <f>INT((D14759-1)/6)+1</f>
        <v>2</v>
      </c>
      <c r="H14759">
        <f>MOD(D14759-1,6)+1</f>
        <v>1</v>
      </c>
      <c r="I14759">
        <f>37-D14759</f>
        <v>30</v>
      </c>
      <c r="J14759">
        <f>ABS(D14759-D14760)</f>
        <v>3</v>
      </c>
    </row>
    <row r="14760">
      <c r="A14760">
        <v>12803</v>
      </c>
      <c r="B14760" t="str">
        <v>2014-03-06</v>
      </c>
      <c r="C14760" t="str">
        <v>Morning</v>
      </c>
      <c r="D14760">
        <v>4</v>
      </c>
      <c r="E14760" t="str">
        <f>IF(MOD(D14760,2)=0,"EVEN","ODD")</f>
        <v>EVEN</v>
      </c>
      <c r="F14760" t="str">
        <f>IF(D14760&lt;=18,"LOW (1-18)","HIGH (19-36)")</f>
        <v>LOW (1-18)</v>
      </c>
      <c r="G14760">
        <f>INT((D14760-1)/6)+1</f>
        <v>1</v>
      </c>
      <c r="H14760">
        <f>MOD(D14760-1,6)+1</f>
        <v>4</v>
      </c>
      <c r="I14760">
        <f>37-D14760</f>
        <v>33</v>
      </c>
      <c r="J14760">
        <f>ABS(D14760-D14761)</f>
        <v>1</v>
      </c>
    </row>
    <row r="14761">
      <c r="A14761">
        <v>12802</v>
      </c>
      <c r="B14761" t="str">
        <v>2014-03-05</v>
      </c>
      <c r="C14761" t="str">
        <v>Evening</v>
      </c>
      <c r="D14761">
        <v>5</v>
      </c>
      <c r="E14761" t="str">
        <f>IF(MOD(D14761,2)=0,"EVEN","ODD")</f>
        <v>ODD</v>
      </c>
      <c r="F14761" t="str">
        <f>IF(D14761&lt;=18,"LOW (1-18)","HIGH (19-36)")</f>
        <v>LOW (1-18)</v>
      </c>
      <c r="G14761">
        <f>INT((D14761-1)/6)+1</f>
        <v>1</v>
      </c>
      <c r="H14761">
        <f>MOD(D14761-1,6)+1</f>
        <v>5</v>
      </c>
      <c r="I14761">
        <f>37-D14761</f>
        <v>32</v>
      </c>
      <c r="J14761">
        <f>ABS(D14761-D14762)</f>
        <v>7</v>
      </c>
    </row>
    <row r="14762">
      <c r="A14762">
        <v>12801</v>
      </c>
      <c r="B14762" t="str">
        <v>2014-03-05</v>
      </c>
      <c r="C14762" t="str">
        <v>Midday</v>
      </c>
      <c r="D14762">
        <v>12</v>
      </c>
      <c r="E14762" t="str">
        <f>IF(MOD(D14762,2)=0,"EVEN","ODD")</f>
        <v>EVEN</v>
      </c>
      <c r="F14762" t="str">
        <f>IF(D14762&lt;=18,"LOW (1-18)","HIGH (19-36)")</f>
        <v>LOW (1-18)</v>
      </c>
      <c r="G14762">
        <f>INT((D14762-1)/6)+1</f>
        <v>2</v>
      </c>
      <c r="H14762">
        <f>MOD(D14762-1,6)+1</f>
        <v>6</v>
      </c>
      <c r="I14762">
        <f>37-D14762</f>
        <v>25</v>
      </c>
      <c r="J14762">
        <f>ABS(D14762-D14763)</f>
        <v>15</v>
      </c>
    </row>
    <row r="14763">
      <c r="A14763">
        <v>12800</v>
      </c>
      <c r="B14763" t="str">
        <v>2014-03-05</v>
      </c>
      <c r="C14763" t="str">
        <v>Morning</v>
      </c>
      <c r="D14763">
        <v>27</v>
      </c>
      <c r="E14763" t="str">
        <f>IF(MOD(D14763,2)=0,"EVEN","ODD")</f>
        <v>ODD</v>
      </c>
      <c r="F14763" t="str">
        <f>IF(D14763&lt;=18,"LOW (1-18)","HIGH (19-36)")</f>
        <v>HIGH (19-36)</v>
      </c>
      <c r="G14763">
        <f>INT((D14763-1)/6)+1</f>
        <v>5</v>
      </c>
      <c r="H14763">
        <f>MOD(D14763-1,6)+1</f>
        <v>3</v>
      </c>
      <c r="I14763">
        <f>37-D14763</f>
        <v>10</v>
      </c>
      <c r="J14763">
        <f>ABS(D14763-D14764)</f>
        <v>11</v>
      </c>
    </row>
    <row r="14764">
      <c r="A14764">
        <v>12799</v>
      </c>
      <c r="B14764" t="str">
        <v>2014-03-04</v>
      </c>
      <c r="C14764" t="str">
        <v>Evening</v>
      </c>
      <c r="D14764">
        <v>16</v>
      </c>
      <c r="E14764" t="str">
        <f>IF(MOD(D14764,2)=0,"EVEN","ODD")</f>
        <v>EVEN</v>
      </c>
      <c r="F14764" t="str">
        <f>IF(D14764&lt;=18,"LOW (1-18)","HIGH (19-36)")</f>
        <v>LOW (1-18)</v>
      </c>
      <c r="G14764">
        <f>INT((D14764-1)/6)+1</f>
        <v>3</v>
      </c>
      <c r="H14764">
        <f>MOD(D14764-1,6)+1</f>
        <v>4</v>
      </c>
      <c r="I14764">
        <f>37-D14764</f>
        <v>21</v>
      </c>
      <c r="J14764">
        <f>ABS(D14764-D14765)</f>
        <v>6</v>
      </c>
    </row>
    <row r="14765">
      <c r="A14765">
        <v>12798</v>
      </c>
      <c r="B14765" t="str">
        <v>2014-03-04</v>
      </c>
      <c r="C14765" t="str">
        <v>Midday</v>
      </c>
      <c r="D14765">
        <v>22</v>
      </c>
      <c r="E14765" t="str">
        <f>IF(MOD(D14765,2)=0,"EVEN","ODD")</f>
        <v>EVEN</v>
      </c>
      <c r="F14765" t="str">
        <f>IF(D14765&lt;=18,"LOW (1-18)","HIGH (19-36)")</f>
        <v>HIGH (19-36)</v>
      </c>
      <c r="G14765">
        <f>INT((D14765-1)/6)+1</f>
        <v>4</v>
      </c>
      <c r="H14765">
        <f>MOD(D14765-1,6)+1</f>
        <v>4</v>
      </c>
      <c r="I14765">
        <f>37-D14765</f>
        <v>15</v>
      </c>
      <c r="J14765">
        <f>ABS(D14765-D14766)</f>
        <v>10</v>
      </c>
    </row>
    <row r="14766">
      <c r="A14766">
        <v>12797</v>
      </c>
      <c r="B14766" t="str">
        <v>2014-03-04</v>
      </c>
      <c r="C14766" t="str">
        <v>Morning</v>
      </c>
      <c r="D14766">
        <v>32</v>
      </c>
      <c r="E14766" t="str">
        <f>IF(MOD(D14766,2)=0,"EVEN","ODD")</f>
        <v>EVEN</v>
      </c>
      <c r="F14766" t="str">
        <f>IF(D14766&lt;=18,"LOW (1-18)","HIGH (19-36)")</f>
        <v>HIGH (19-36)</v>
      </c>
      <c r="G14766">
        <f>INT((D14766-1)/6)+1</f>
        <v>6</v>
      </c>
      <c r="H14766">
        <f>MOD(D14766-1,6)+1</f>
        <v>2</v>
      </c>
      <c r="I14766">
        <f>37-D14766</f>
        <v>5</v>
      </c>
      <c r="J14766">
        <f>ABS(D14766-D14767)</f>
        <v>26</v>
      </c>
    </row>
    <row r="14767">
      <c r="A14767">
        <v>12796</v>
      </c>
      <c r="B14767" t="str">
        <v>2014-03-03</v>
      </c>
      <c r="C14767" t="str">
        <v>Evening</v>
      </c>
      <c r="D14767">
        <v>6</v>
      </c>
      <c r="E14767" t="str">
        <f>IF(MOD(D14767,2)=0,"EVEN","ODD")</f>
        <v>EVEN</v>
      </c>
      <c r="F14767" t="str">
        <f>IF(D14767&lt;=18,"LOW (1-18)","HIGH (19-36)")</f>
        <v>LOW (1-18)</v>
      </c>
      <c r="G14767">
        <f>INT((D14767-1)/6)+1</f>
        <v>1</v>
      </c>
      <c r="H14767">
        <f>MOD(D14767-1,6)+1</f>
        <v>6</v>
      </c>
      <c r="I14767">
        <f>37-D14767</f>
        <v>31</v>
      </c>
      <c r="J14767">
        <f>ABS(D14767-D14768)</f>
        <v>19</v>
      </c>
    </row>
    <row r="14768">
      <c r="A14768">
        <v>12795</v>
      </c>
      <c r="B14768" t="str">
        <v>2014-03-03</v>
      </c>
      <c r="C14768" t="str">
        <v>Midday</v>
      </c>
      <c r="D14768">
        <v>25</v>
      </c>
      <c r="E14768" t="str">
        <f>IF(MOD(D14768,2)=0,"EVEN","ODD")</f>
        <v>ODD</v>
      </c>
      <c r="F14768" t="str">
        <f>IF(D14768&lt;=18,"LOW (1-18)","HIGH (19-36)")</f>
        <v>HIGH (19-36)</v>
      </c>
      <c r="G14768">
        <f>INT((D14768-1)/6)+1</f>
        <v>5</v>
      </c>
      <c r="H14768">
        <f>MOD(D14768-1,6)+1</f>
        <v>1</v>
      </c>
      <c r="I14768">
        <f>37-D14768</f>
        <v>12</v>
      </c>
      <c r="J14768">
        <f>ABS(D14768-D14769)</f>
        <v>20</v>
      </c>
    </row>
    <row r="14769">
      <c r="A14769">
        <v>12794</v>
      </c>
      <c r="B14769" t="str">
        <v>2014-03-03</v>
      </c>
      <c r="C14769" t="str">
        <v>Morning</v>
      </c>
      <c r="D14769">
        <v>5</v>
      </c>
      <c r="E14769" t="str">
        <f>IF(MOD(D14769,2)=0,"EVEN","ODD")</f>
        <v>ODD</v>
      </c>
      <c r="F14769" t="str">
        <f>IF(D14769&lt;=18,"LOW (1-18)","HIGH (19-36)")</f>
        <v>LOW (1-18)</v>
      </c>
      <c r="G14769">
        <f>INT((D14769-1)/6)+1</f>
        <v>1</v>
      </c>
      <c r="H14769">
        <f>MOD(D14769-1,6)+1</f>
        <v>5</v>
      </c>
      <c r="I14769">
        <f>37-D14769</f>
        <v>32</v>
      </c>
      <c r="J14769">
        <f>ABS(D14769-D14770)</f>
        <v>0</v>
      </c>
    </row>
    <row r="14770">
      <c r="A14770">
        <v>12793</v>
      </c>
      <c r="B14770" t="str">
        <v>2014-03-01</v>
      </c>
      <c r="C14770" t="str">
        <v>Evening</v>
      </c>
      <c r="D14770">
        <v>5</v>
      </c>
      <c r="E14770" t="str">
        <f>IF(MOD(D14770,2)=0,"EVEN","ODD")</f>
        <v>ODD</v>
      </c>
      <c r="F14770" t="str">
        <f>IF(D14770&lt;=18,"LOW (1-18)","HIGH (19-36)")</f>
        <v>LOW (1-18)</v>
      </c>
      <c r="G14770">
        <f>INT((D14770-1)/6)+1</f>
        <v>1</v>
      </c>
      <c r="H14770">
        <f>MOD(D14770-1,6)+1</f>
        <v>5</v>
      </c>
      <c r="I14770">
        <f>37-D14770</f>
        <v>32</v>
      </c>
      <c r="J14770">
        <f>ABS(D14770-D14771)</f>
        <v>3</v>
      </c>
    </row>
    <row r="14771">
      <c r="A14771">
        <v>12792</v>
      </c>
      <c r="B14771" t="str">
        <v>2014-03-01</v>
      </c>
      <c r="C14771" t="str">
        <v>Midday</v>
      </c>
      <c r="D14771">
        <v>8</v>
      </c>
      <c r="E14771" t="str">
        <f>IF(MOD(D14771,2)=0,"EVEN","ODD")</f>
        <v>EVEN</v>
      </c>
      <c r="F14771" t="str">
        <f>IF(D14771&lt;=18,"LOW (1-18)","HIGH (19-36)")</f>
        <v>LOW (1-18)</v>
      </c>
      <c r="G14771">
        <f>INT((D14771-1)/6)+1</f>
        <v>2</v>
      </c>
      <c r="H14771">
        <f>MOD(D14771-1,6)+1</f>
        <v>2</v>
      </c>
      <c r="I14771">
        <f>37-D14771</f>
        <v>29</v>
      </c>
      <c r="J14771">
        <f>ABS(D14771-D14772)</f>
        <v>27</v>
      </c>
    </row>
    <row r="14772">
      <c r="A14772">
        <v>12791</v>
      </c>
      <c r="B14772" t="str">
        <v>2014-03-01</v>
      </c>
      <c r="C14772" t="str">
        <v>Morning</v>
      </c>
      <c r="D14772">
        <v>35</v>
      </c>
      <c r="E14772" t="str">
        <f>IF(MOD(D14772,2)=0,"EVEN","ODD")</f>
        <v>ODD</v>
      </c>
      <c r="F14772" t="str">
        <f>IF(D14772&lt;=18,"LOW (1-18)","HIGH (19-36)")</f>
        <v>HIGH (19-36)</v>
      </c>
      <c r="G14772">
        <f>INT((D14772-1)/6)+1</f>
        <v>6</v>
      </c>
      <c r="H14772">
        <f>MOD(D14772-1,6)+1</f>
        <v>5</v>
      </c>
      <c r="I14772">
        <f>37-D14772</f>
        <v>2</v>
      </c>
      <c r="J14772">
        <f>ABS(D14772-D14773)</f>
        <v>11</v>
      </c>
    </row>
    <row r="14773">
      <c r="A14773">
        <v>12790</v>
      </c>
      <c r="B14773" t="str">
        <v>2014-02-28</v>
      </c>
      <c r="C14773" t="str">
        <v>Evening</v>
      </c>
      <c r="D14773">
        <v>24</v>
      </c>
      <c r="E14773" t="str">
        <f>IF(MOD(D14773,2)=0,"EVEN","ODD")</f>
        <v>EVEN</v>
      </c>
      <c r="F14773" t="str">
        <f>IF(D14773&lt;=18,"LOW (1-18)","HIGH (19-36)")</f>
        <v>HIGH (19-36)</v>
      </c>
      <c r="G14773">
        <f>INT((D14773-1)/6)+1</f>
        <v>4</v>
      </c>
      <c r="H14773">
        <f>MOD(D14773-1,6)+1</f>
        <v>6</v>
      </c>
      <c r="I14773">
        <f>37-D14773</f>
        <v>13</v>
      </c>
      <c r="J14773">
        <f>ABS(D14773-D14774)</f>
        <v>0</v>
      </c>
    </row>
    <row r="14774">
      <c r="A14774">
        <v>12789</v>
      </c>
      <c r="B14774" t="str">
        <v>2014-02-28</v>
      </c>
      <c r="C14774" t="str">
        <v>Midday</v>
      </c>
      <c r="D14774">
        <v>24</v>
      </c>
      <c r="E14774" t="str">
        <f>IF(MOD(D14774,2)=0,"EVEN","ODD")</f>
        <v>EVEN</v>
      </c>
      <c r="F14774" t="str">
        <f>IF(D14774&lt;=18,"LOW (1-18)","HIGH (19-36)")</f>
        <v>HIGH (19-36)</v>
      </c>
      <c r="G14774">
        <f>INT((D14774-1)/6)+1</f>
        <v>4</v>
      </c>
      <c r="H14774">
        <f>MOD(D14774-1,6)+1</f>
        <v>6</v>
      </c>
      <c r="I14774">
        <f>37-D14774</f>
        <v>13</v>
      </c>
      <c r="J14774">
        <f>ABS(D14774-D14775)</f>
        <v>9</v>
      </c>
    </row>
    <row r="14775">
      <c r="A14775">
        <v>12788</v>
      </c>
      <c r="B14775" t="str">
        <v>2014-02-28</v>
      </c>
      <c r="C14775" t="str">
        <v>Morning</v>
      </c>
      <c r="D14775">
        <v>15</v>
      </c>
      <c r="E14775" t="str">
        <f>IF(MOD(D14775,2)=0,"EVEN","ODD")</f>
        <v>ODD</v>
      </c>
      <c r="F14775" t="str">
        <f>IF(D14775&lt;=18,"LOW (1-18)","HIGH (19-36)")</f>
        <v>LOW (1-18)</v>
      </c>
      <c r="G14775">
        <f>INT((D14775-1)/6)+1</f>
        <v>3</v>
      </c>
      <c r="H14775">
        <f>MOD(D14775-1,6)+1</f>
        <v>3</v>
      </c>
      <c r="I14775">
        <f>37-D14775</f>
        <v>22</v>
      </c>
      <c r="J14775">
        <f>ABS(D14775-D14776)</f>
        <v>11</v>
      </c>
    </row>
    <row r="14776">
      <c r="A14776">
        <v>12787</v>
      </c>
      <c r="B14776" t="str">
        <v>2014-02-27</v>
      </c>
      <c r="C14776" t="str">
        <v>Evening</v>
      </c>
      <c r="D14776">
        <v>26</v>
      </c>
      <c r="E14776" t="str">
        <f>IF(MOD(D14776,2)=0,"EVEN","ODD")</f>
        <v>EVEN</v>
      </c>
      <c r="F14776" t="str">
        <f>IF(D14776&lt;=18,"LOW (1-18)","HIGH (19-36)")</f>
        <v>HIGH (19-36)</v>
      </c>
      <c r="G14776">
        <f>INT((D14776-1)/6)+1</f>
        <v>5</v>
      </c>
      <c r="H14776">
        <f>MOD(D14776-1,6)+1</f>
        <v>2</v>
      </c>
      <c r="I14776">
        <f>37-D14776</f>
        <v>11</v>
      </c>
      <c r="J14776">
        <f>ABS(D14776-D14777)</f>
        <v>7</v>
      </c>
    </row>
    <row r="14777">
      <c r="A14777">
        <v>12786</v>
      </c>
      <c r="B14777" t="str">
        <v>2014-02-27</v>
      </c>
      <c r="C14777" t="str">
        <v>Midday</v>
      </c>
      <c r="D14777">
        <v>33</v>
      </c>
      <c r="E14777" t="str">
        <f>IF(MOD(D14777,2)=0,"EVEN","ODD")</f>
        <v>ODD</v>
      </c>
      <c r="F14777" t="str">
        <f>IF(D14777&lt;=18,"LOW (1-18)","HIGH (19-36)")</f>
        <v>HIGH (19-36)</v>
      </c>
      <c r="G14777">
        <f>INT((D14777-1)/6)+1</f>
        <v>6</v>
      </c>
      <c r="H14777">
        <f>MOD(D14777-1,6)+1</f>
        <v>3</v>
      </c>
      <c r="I14777">
        <f>37-D14777</f>
        <v>4</v>
      </c>
      <c r="J14777">
        <f>ABS(D14777-D14778)</f>
        <v>22</v>
      </c>
    </row>
    <row r="14778">
      <c r="A14778">
        <v>12785</v>
      </c>
      <c r="B14778" t="str">
        <v>2014-02-27</v>
      </c>
      <c r="C14778" t="str">
        <v>Morning</v>
      </c>
      <c r="D14778">
        <v>11</v>
      </c>
      <c r="E14778" t="str">
        <f>IF(MOD(D14778,2)=0,"EVEN","ODD")</f>
        <v>ODD</v>
      </c>
      <c r="F14778" t="str">
        <f>IF(D14778&lt;=18,"LOW (1-18)","HIGH (19-36)")</f>
        <v>LOW (1-18)</v>
      </c>
      <c r="G14778">
        <f>INT((D14778-1)/6)+1</f>
        <v>2</v>
      </c>
      <c r="H14778">
        <f>MOD(D14778-1,6)+1</f>
        <v>5</v>
      </c>
      <c r="I14778">
        <f>37-D14778</f>
        <v>26</v>
      </c>
      <c r="J14778">
        <f>ABS(D14778-D14779)</f>
        <v>25</v>
      </c>
    </row>
    <row r="14779">
      <c r="A14779">
        <v>12784</v>
      </c>
      <c r="B14779" t="str">
        <v>2014-02-26</v>
      </c>
      <c r="C14779" t="str">
        <v>Evening</v>
      </c>
      <c r="D14779">
        <v>36</v>
      </c>
      <c r="E14779" t="str">
        <f>IF(MOD(D14779,2)=0,"EVEN","ODD")</f>
        <v>EVEN</v>
      </c>
      <c r="F14779" t="str">
        <f>IF(D14779&lt;=18,"LOW (1-18)","HIGH (19-36)")</f>
        <v>HIGH (19-36)</v>
      </c>
      <c r="G14779">
        <f>INT((D14779-1)/6)+1</f>
        <v>6</v>
      </c>
      <c r="H14779">
        <f>MOD(D14779-1,6)+1</f>
        <v>6</v>
      </c>
      <c r="I14779">
        <f>37-D14779</f>
        <v>1</v>
      </c>
      <c r="J14779">
        <f>ABS(D14779-D14780)</f>
        <v>19</v>
      </c>
    </row>
    <row r="14780">
      <c r="A14780">
        <v>12783</v>
      </c>
      <c r="B14780" t="str">
        <v>2014-02-26</v>
      </c>
      <c r="C14780" t="str">
        <v>Midday</v>
      </c>
      <c r="D14780">
        <v>17</v>
      </c>
      <c r="E14780" t="str">
        <f>IF(MOD(D14780,2)=0,"EVEN","ODD")</f>
        <v>ODD</v>
      </c>
      <c r="F14780" t="str">
        <f>IF(D14780&lt;=18,"LOW (1-18)","HIGH (19-36)")</f>
        <v>LOW (1-18)</v>
      </c>
      <c r="G14780">
        <f>INT((D14780-1)/6)+1</f>
        <v>3</v>
      </c>
      <c r="H14780">
        <f>MOD(D14780-1,6)+1</f>
        <v>5</v>
      </c>
      <c r="I14780">
        <f>37-D14780</f>
        <v>20</v>
      </c>
      <c r="J14780">
        <f>ABS(D14780-D14781)</f>
        <v>15</v>
      </c>
    </row>
    <row r="14781">
      <c r="A14781">
        <v>12782</v>
      </c>
      <c r="B14781" t="str">
        <v>2014-02-26</v>
      </c>
      <c r="C14781" t="str">
        <v>Morning</v>
      </c>
      <c r="D14781">
        <v>32</v>
      </c>
      <c r="E14781" t="str">
        <f>IF(MOD(D14781,2)=0,"EVEN","ODD")</f>
        <v>EVEN</v>
      </c>
      <c r="F14781" t="str">
        <f>IF(D14781&lt;=18,"LOW (1-18)","HIGH (19-36)")</f>
        <v>HIGH (19-36)</v>
      </c>
      <c r="G14781">
        <f>INT((D14781-1)/6)+1</f>
        <v>6</v>
      </c>
      <c r="H14781">
        <f>MOD(D14781-1,6)+1</f>
        <v>2</v>
      </c>
      <c r="I14781">
        <f>37-D14781</f>
        <v>5</v>
      </c>
      <c r="J14781">
        <f>ABS(D14781-D14782)</f>
        <v>26</v>
      </c>
    </row>
    <row r="14782">
      <c r="A14782">
        <v>12781</v>
      </c>
      <c r="B14782" t="str">
        <v>2014-02-25</v>
      </c>
      <c r="C14782" t="str">
        <v>Evening</v>
      </c>
      <c r="D14782">
        <v>6</v>
      </c>
      <c r="E14782" t="str">
        <f>IF(MOD(D14782,2)=0,"EVEN","ODD")</f>
        <v>EVEN</v>
      </c>
      <c r="F14782" t="str">
        <f>IF(D14782&lt;=18,"LOW (1-18)","HIGH (19-36)")</f>
        <v>LOW (1-18)</v>
      </c>
      <c r="G14782">
        <f>INT((D14782-1)/6)+1</f>
        <v>1</v>
      </c>
      <c r="H14782">
        <f>MOD(D14782-1,6)+1</f>
        <v>6</v>
      </c>
      <c r="I14782">
        <f>37-D14782</f>
        <v>31</v>
      </c>
      <c r="J14782">
        <f>ABS(D14782-D14783)</f>
        <v>23</v>
      </c>
    </row>
    <row r="14783">
      <c r="A14783">
        <v>12780</v>
      </c>
      <c r="B14783" t="str">
        <v>2014-02-25</v>
      </c>
      <c r="C14783" t="str">
        <v>Midday</v>
      </c>
      <c r="D14783">
        <v>29</v>
      </c>
      <c r="E14783" t="str">
        <f>IF(MOD(D14783,2)=0,"EVEN","ODD")</f>
        <v>ODD</v>
      </c>
      <c r="F14783" t="str">
        <f>IF(D14783&lt;=18,"LOW (1-18)","HIGH (19-36)")</f>
        <v>HIGH (19-36)</v>
      </c>
      <c r="G14783">
        <f>INT((D14783-1)/6)+1</f>
        <v>5</v>
      </c>
      <c r="H14783">
        <f>MOD(D14783-1,6)+1</f>
        <v>5</v>
      </c>
      <c r="I14783">
        <f>37-D14783</f>
        <v>8</v>
      </c>
      <c r="J14783">
        <f>ABS(D14783-D14784)</f>
        <v>3</v>
      </c>
    </row>
    <row r="14784">
      <c r="A14784">
        <v>12779</v>
      </c>
      <c r="B14784" t="str">
        <v>2014-02-25</v>
      </c>
      <c r="C14784" t="str">
        <v>Morning</v>
      </c>
      <c r="D14784">
        <v>26</v>
      </c>
      <c r="E14784" t="str">
        <f>IF(MOD(D14784,2)=0,"EVEN","ODD")</f>
        <v>EVEN</v>
      </c>
      <c r="F14784" t="str">
        <f>IF(D14784&lt;=18,"LOW (1-18)","HIGH (19-36)")</f>
        <v>HIGH (19-36)</v>
      </c>
      <c r="G14784">
        <f>INT((D14784-1)/6)+1</f>
        <v>5</v>
      </c>
      <c r="H14784">
        <f>MOD(D14784-1,6)+1</f>
        <v>2</v>
      </c>
      <c r="I14784">
        <f>37-D14784</f>
        <v>11</v>
      </c>
      <c r="J14784">
        <f>ABS(D14784-D14785)</f>
        <v>10</v>
      </c>
    </row>
    <row r="14785">
      <c r="A14785">
        <v>12778</v>
      </c>
      <c r="B14785" t="str">
        <v>2014-02-24</v>
      </c>
      <c r="C14785" t="str">
        <v>Evening</v>
      </c>
      <c r="D14785">
        <v>36</v>
      </c>
      <c r="E14785" t="str">
        <f>IF(MOD(D14785,2)=0,"EVEN","ODD")</f>
        <v>EVEN</v>
      </c>
      <c r="F14785" t="str">
        <f>IF(D14785&lt;=18,"LOW (1-18)","HIGH (19-36)")</f>
        <v>HIGH (19-36)</v>
      </c>
      <c r="G14785">
        <f>INT((D14785-1)/6)+1</f>
        <v>6</v>
      </c>
      <c r="H14785">
        <f>MOD(D14785-1,6)+1</f>
        <v>6</v>
      </c>
      <c r="I14785">
        <f>37-D14785</f>
        <v>1</v>
      </c>
      <c r="J14785">
        <f>ABS(D14785-D14786)</f>
        <v>4</v>
      </c>
    </row>
    <row r="14786">
      <c r="A14786">
        <v>12777</v>
      </c>
      <c r="B14786" t="str">
        <v>2014-02-24</v>
      </c>
      <c r="C14786" t="str">
        <v>Midday</v>
      </c>
      <c r="D14786">
        <v>32</v>
      </c>
      <c r="E14786" t="str">
        <f>IF(MOD(D14786,2)=0,"EVEN","ODD")</f>
        <v>EVEN</v>
      </c>
      <c r="F14786" t="str">
        <f>IF(D14786&lt;=18,"LOW (1-18)","HIGH (19-36)")</f>
        <v>HIGH (19-36)</v>
      </c>
      <c r="G14786">
        <f>INT((D14786-1)/6)+1</f>
        <v>6</v>
      </c>
      <c r="H14786">
        <f>MOD(D14786-1,6)+1</f>
        <v>2</v>
      </c>
      <c r="I14786">
        <f>37-D14786</f>
        <v>5</v>
      </c>
      <c r="J14786">
        <f>ABS(D14786-D14787)</f>
        <v>12</v>
      </c>
    </row>
    <row r="14787">
      <c r="A14787">
        <v>12776</v>
      </c>
      <c r="B14787" t="str">
        <v>2014-02-24</v>
      </c>
      <c r="C14787" t="str">
        <v>Morning</v>
      </c>
      <c r="D14787">
        <v>20</v>
      </c>
      <c r="E14787" t="str">
        <f>IF(MOD(D14787,2)=0,"EVEN","ODD")</f>
        <v>EVEN</v>
      </c>
      <c r="F14787" t="str">
        <f>IF(D14787&lt;=18,"LOW (1-18)","HIGH (19-36)")</f>
        <v>HIGH (19-36)</v>
      </c>
      <c r="G14787">
        <f>INT((D14787-1)/6)+1</f>
        <v>4</v>
      </c>
      <c r="H14787">
        <f>MOD(D14787-1,6)+1</f>
        <v>2</v>
      </c>
      <c r="I14787">
        <f>37-D14787</f>
        <v>17</v>
      </c>
      <c r="J14787">
        <f>ABS(D14787-D14788)</f>
        <v>9</v>
      </c>
    </row>
    <row r="14788">
      <c r="A14788">
        <v>12775</v>
      </c>
      <c r="B14788" t="str">
        <v>2014-02-22</v>
      </c>
      <c r="C14788" t="str">
        <v>Evening</v>
      </c>
      <c r="D14788">
        <v>29</v>
      </c>
      <c r="E14788" t="str">
        <f>IF(MOD(D14788,2)=0,"EVEN","ODD")</f>
        <v>ODD</v>
      </c>
      <c r="F14788" t="str">
        <f>IF(D14788&lt;=18,"LOW (1-18)","HIGH (19-36)")</f>
        <v>HIGH (19-36)</v>
      </c>
      <c r="G14788">
        <f>INT((D14788-1)/6)+1</f>
        <v>5</v>
      </c>
      <c r="H14788">
        <f>MOD(D14788-1,6)+1</f>
        <v>5</v>
      </c>
      <c r="I14788">
        <f>37-D14788</f>
        <v>8</v>
      </c>
      <c r="J14788">
        <f>ABS(D14788-D14789)</f>
        <v>26</v>
      </c>
    </row>
    <row r="14789">
      <c r="A14789">
        <v>12774</v>
      </c>
      <c r="B14789" t="str">
        <v>2014-02-22</v>
      </c>
      <c r="C14789" t="str">
        <v>Midday</v>
      </c>
      <c r="D14789">
        <v>3</v>
      </c>
      <c r="E14789" t="str">
        <f>IF(MOD(D14789,2)=0,"EVEN","ODD")</f>
        <v>ODD</v>
      </c>
      <c r="F14789" t="str">
        <f>IF(D14789&lt;=18,"LOW (1-18)","HIGH (19-36)")</f>
        <v>LOW (1-18)</v>
      </c>
      <c r="G14789">
        <f>INT((D14789-1)/6)+1</f>
        <v>1</v>
      </c>
      <c r="H14789">
        <f>MOD(D14789-1,6)+1</f>
        <v>3</v>
      </c>
      <c r="I14789">
        <f>37-D14789</f>
        <v>34</v>
      </c>
      <c r="J14789">
        <f>ABS(D14789-D14790)</f>
        <v>21</v>
      </c>
    </row>
    <row r="14790">
      <c r="A14790">
        <v>12773</v>
      </c>
      <c r="B14790" t="str">
        <v>2014-02-22</v>
      </c>
      <c r="C14790" t="str">
        <v>Morning</v>
      </c>
      <c r="D14790">
        <v>24</v>
      </c>
      <c r="E14790" t="str">
        <f>IF(MOD(D14790,2)=0,"EVEN","ODD")</f>
        <v>EVEN</v>
      </c>
      <c r="F14790" t="str">
        <f>IF(D14790&lt;=18,"LOW (1-18)","HIGH (19-36)")</f>
        <v>HIGH (19-36)</v>
      </c>
      <c r="G14790">
        <f>INT((D14790-1)/6)+1</f>
        <v>4</v>
      </c>
      <c r="H14790">
        <f>MOD(D14790-1,6)+1</f>
        <v>6</v>
      </c>
      <c r="I14790">
        <f>37-D14790</f>
        <v>13</v>
      </c>
      <c r="J14790">
        <f>ABS(D14790-D14791)</f>
        <v>2</v>
      </c>
    </row>
    <row r="14791">
      <c r="A14791">
        <v>12772</v>
      </c>
      <c r="B14791" t="str">
        <v>2014-02-21</v>
      </c>
      <c r="C14791" t="str">
        <v>Evening</v>
      </c>
      <c r="D14791">
        <v>22</v>
      </c>
      <c r="E14791" t="str">
        <f>IF(MOD(D14791,2)=0,"EVEN","ODD")</f>
        <v>EVEN</v>
      </c>
      <c r="F14791" t="str">
        <f>IF(D14791&lt;=18,"LOW (1-18)","HIGH (19-36)")</f>
        <v>HIGH (19-36)</v>
      </c>
      <c r="G14791">
        <f>INT((D14791-1)/6)+1</f>
        <v>4</v>
      </c>
      <c r="H14791">
        <f>MOD(D14791-1,6)+1</f>
        <v>4</v>
      </c>
      <c r="I14791">
        <f>37-D14791</f>
        <v>15</v>
      </c>
      <c r="J14791">
        <f>ABS(D14791-D14792)</f>
        <v>5</v>
      </c>
    </row>
    <row r="14792">
      <c r="A14792">
        <v>12771</v>
      </c>
      <c r="B14792" t="str">
        <v>2014-02-21</v>
      </c>
      <c r="C14792" t="str">
        <v>Midday</v>
      </c>
      <c r="D14792">
        <v>27</v>
      </c>
      <c r="E14792" t="str">
        <f>IF(MOD(D14792,2)=0,"EVEN","ODD")</f>
        <v>ODD</v>
      </c>
      <c r="F14792" t="str">
        <f>IF(D14792&lt;=18,"LOW (1-18)","HIGH (19-36)")</f>
        <v>HIGH (19-36)</v>
      </c>
      <c r="G14792">
        <f>INT((D14792-1)/6)+1</f>
        <v>5</v>
      </c>
      <c r="H14792">
        <f>MOD(D14792-1,6)+1</f>
        <v>3</v>
      </c>
      <c r="I14792">
        <f>37-D14792</f>
        <v>10</v>
      </c>
      <c r="J14792">
        <f>ABS(D14792-D14793)</f>
        <v>2</v>
      </c>
    </row>
    <row r="14793">
      <c r="A14793">
        <v>12770</v>
      </c>
      <c r="B14793" t="str">
        <v>2014-02-21</v>
      </c>
      <c r="C14793" t="str">
        <v>Morning</v>
      </c>
      <c r="D14793">
        <v>29</v>
      </c>
      <c r="E14793" t="str">
        <f>IF(MOD(D14793,2)=0,"EVEN","ODD")</f>
        <v>ODD</v>
      </c>
      <c r="F14793" t="str">
        <f>IF(D14793&lt;=18,"LOW (1-18)","HIGH (19-36)")</f>
        <v>HIGH (19-36)</v>
      </c>
      <c r="G14793">
        <f>INT((D14793-1)/6)+1</f>
        <v>5</v>
      </c>
      <c r="H14793">
        <f>MOD(D14793-1,6)+1</f>
        <v>5</v>
      </c>
      <c r="I14793">
        <f>37-D14793</f>
        <v>8</v>
      </c>
      <c r="J14793">
        <f>ABS(D14793-D14794)</f>
        <v>20</v>
      </c>
    </row>
    <row r="14794">
      <c r="A14794">
        <v>12769</v>
      </c>
      <c r="B14794" t="str">
        <v>2014-02-20</v>
      </c>
      <c r="C14794" t="str">
        <v>Evening</v>
      </c>
      <c r="D14794">
        <v>9</v>
      </c>
      <c r="E14794" t="str">
        <f>IF(MOD(D14794,2)=0,"EVEN","ODD")</f>
        <v>ODD</v>
      </c>
      <c r="F14794" t="str">
        <f>IF(D14794&lt;=18,"LOW (1-18)","HIGH (19-36)")</f>
        <v>LOW (1-18)</v>
      </c>
      <c r="G14794">
        <f>INT((D14794-1)/6)+1</f>
        <v>2</v>
      </c>
      <c r="H14794">
        <f>MOD(D14794-1,6)+1</f>
        <v>3</v>
      </c>
      <c r="I14794">
        <f>37-D14794</f>
        <v>28</v>
      </c>
      <c r="J14794">
        <f>ABS(D14794-D14795)</f>
        <v>3</v>
      </c>
    </row>
    <row r="14795">
      <c r="A14795">
        <v>12768</v>
      </c>
      <c r="B14795" t="str">
        <v>2014-02-20</v>
      </c>
      <c r="C14795" t="str">
        <v>Midday</v>
      </c>
      <c r="D14795">
        <v>12</v>
      </c>
      <c r="E14795" t="str">
        <f>IF(MOD(D14795,2)=0,"EVEN","ODD")</f>
        <v>EVEN</v>
      </c>
      <c r="F14795" t="str">
        <f>IF(D14795&lt;=18,"LOW (1-18)","HIGH (19-36)")</f>
        <v>LOW (1-18)</v>
      </c>
      <c r="G14795">
        <f>INT((D14795-1)/6)+1</f>
        <v>2</v>
      </c>
      <c r="H14795">
        <f>MOD(D14795-1,6)+1</f>
        <v>6</v>
      </c>
      <c r="I14795">
        <f>37-D14795</f>
        <v>25</v>
      </c>
      <c r="J14795">
        <f>ABS(D14795-D14796)</f>
        <v>2</v>
      </c>
    </row>
    <row r="14796">
      <c r="A14796">
        <v>12767</v>
      </c>
      <c r="B14796" t="str">
        <v>2014-02-20</v>
      </c>
      <c r="C14796" t="str">
        <v>Morning</v>
      </c>
      <c r="D14796">
        <v>10</v>
      </c>
      <c r="E14796" t="str">
        <f>IF(MOD(D14796,2)=0,"EVEN","ODD")</f>
        <v>EVEN</v>
      </c>
      <c r="F14796" t="str">
        <f>IF(D14796&lt;=18,"LOW (1-18)","HIGH (19-36)")</f>
        <v>LOW (1-18)</v>
      </c>
      <c r="G14796">
        <f>INT((D14796-1)/6)+1</f>
        <v>2</v>
      </c>
      <c r="H14796">
        <f>MOD(D14796-1,6)+1</f>
        <v>4</v>
      </c>
      <c r="I14796">
        <f>37-D14796</f>
        <v>27</v>
      </c>
      <c r="J14796">
        <f>ABS(D14796-D14797)</f>
        <v>8</v>
      </c>
    </row>
    <row r="14797">
      <c r="A14797">
        <v>12766</v>
      </c>
      <c r="B14797" t="str">
        <v>2014-02-19</v>
      </c>
      <c r="C14797" t="str">
        <v>Evening</v>
      </c>
      <c r="D14797">
        <v>2</v>
      </c>
      <c r="E14797" t="str">
        <f>IF(MOD(D14797,2)=0,"EVEN","ODD")</f>
        <v>EVEN</v>
      </c>
      <c r="F14797" t="str">
        <f>IF(D14797&lt;=18,"LOW (1-18)","HIGH (19-36)")</f>
        <v>LOW (1-18)</v>
      </c>
      <c r="G14797">
        <f>INT((D14797-1)/6)+1</f>
        <v>1</v>
      </c>
      <c r="H14797">
        <f>MOD(D14797-1,6)+1</f>
        <v>2</v>
      </c>
      <c r="I14797">
        <f>37-D14797</f>
        <v>35</v>
      </c>
      <c r="J14797">
        <f>ABS(D14797-D14798)</f>
        <v>24</v>
      </c>
    </row>
    <row r="14798">
      <c r="A14798">
        <v>12765</v>
      </c>
      <c r="B14798" t="str">
        <v>2014-02-19</v>
      </c>
      <c r="C14798" t="str">
        <v>Midday</v>
      </c>
      <c r="D14798">
        <v>26</v>
      </c>
      <c r="E14798" t="str">
        <f>IF(MOD(D14798,2)=0,"EVEN","ODD")</f>
        <v>EVEN</v>
      </c>
      <c r="F14798" t="str">
        <f>IF(D14798&lt;=18,"LOW (1-18)","HIGH (19-36)")</f>
        <v>HIGH (19-36)</v>
      </c>
      <c r="G14798">
        <f>INT((D14798-1)/6)+1</f>
        <v>5</v>
      </c>
      <c r="H14798">
        <f>MOD(D14798-1,6)+1</f>
        <v>2</v>
      </c>
      <c r="I14798">
        <f>37-D14798</f>
        <v>11</v>
      </c>
      <c r="J14798">
        <f>ABS(D14798-D14799)</f>
        <v>14</v>
      </c>
    </row>
    <row r="14799">
      <c r="A14799">
        <v>12764</v>
      </c>
      <c r="B14799" t="str">
        <v>2014-02-19</v>
      </c>
      <c r="C14799" t="str">
        <v>Morning</v>
      </c>
      <c r="D14799">
        <v>12</v>
      </c>
      <c r="E14799" t="str">
        <f>IF(MOD(D14799,2)=0,"EVEN","ODD")</f>
        <v>EVEN</v>
      </c>
      <c r="F14799" t="str">
        <f>IF(D14799&lt;=18,"LOW (1-18)","HIGH (19-36)")</f>
        <v>LOW (1-18)</v>
      </c>
      <c r="G14799">
        <f>INT((D14799-1)/6)+1</f>
        <v>2</v>
      </c>
      <c r="H14799">
        <f>MOD(D14799-1,6)+1</f>
        <v>6</v>
      </c>
      <c r="I14799">
        <f>37-D14799</f>
        <v>25</v>
      </c>
      <c r="J14799">
        <f>ABS(D14799-D14800)</f>
        <v>5</v>
      </c>
    </row>
    <row r="14800">
      <c r="A14800">
        <v>12763</v>
      </c>
      <c r="B14800" t="str">
        <v>2014-02-18</v>
      </c>
      <c r="C14800" t="str">
        <v>Evening</v>
      </c>
      <c r="D14800">
        <v>7</v>
      </c>
      <c r="E14800" t="str">
        <f>IF(MOD(D14800,2)=0,"EVEN","ODD")</f>
        <v>ODD</v>
      </c>
      <c r="F14800" t="str">
        <f>IF(D14800&lt;=18,"LOW (1-18)","HIGH (19-36)")</f>
        <v>LOW (1-18)</v>
      </c>
      <c r="G14800">
        <f>INT((D14800-1)/6)+1</f>
        <v>2</v>
      </c>
      <c r="H14800">
        <f>MOD(D14800-1,6)+1</f>
        <v>1</v>
      </c>
      <c r="I14800">
        <f>37-D14800</f>
        <v>30</v>
      </c>
      <c r="J14800">
        <f>ABS(D14800-D14801)</f>
        <v>11</v>
      </c>
    </row>
    <row r="14801">
      <c r="A14801">
        <v>12762</v>
      </c>
      <c r="B14801" t="str">
        <v>2014-02-18</v>
      </c>
      <c r="C14801" t="str">
        <v>Midday</v>
      </c>
      <c r="D14801">
        <v>18</v>
      </c>
      <c r="E14801" t="str">
        <f>IF(MOD(D14801,2)=0,"EVEN","ODD")</f>
        <v>EVEN</v>
      </c>
      <c r="F14801" t="str">
        <f>IF(D14801&lt;=18,"LOW (1-18)","HIGH (19-36)")</f>
        <v>LOW (1-18)</v>
      </c>
      <c r="G14801">
        <f>INT((D14801-1)/6)+1</f>
        <v>3</v>
      </c>
      <c r="H14801">
        <f>MOD(D14801-1,6)+1</f>
        <v>6</v>
      </c>
      <c r="I14801">
        <f>37-D14801</f>
        <v>19</v>
      </c>
      <c r="J14801">
        <f>ABS(D14801-D14802)</f>
        <v>16</v>
      </c>
    </row>
    <row r="14802">
      <c r="A14802">
        <v>12761</v>
      </c>
      <c r="B14802" t="str">
        <v>2014-02-18</v>
      </c>
      <c r="C14802" t="str">
        <v>Morning</v>
      </c>
      <c r="D14802">
        <v>2</v>
      </c>
      <c r="E14802" t="str">
        <f>IF(MOD(D14802,2)=0,"EVEN","ODD")</f>
        <v>EVEN</v>
      </c>
      <c r="F14802" t="str">
        <f>IF(D14802&lt;=18,"LOW (1-18)","HIGH (19-36)")</f>
        <v>LOW (1-18)</v>
      </c>
      <c r="G14802">
        <f>INT((D14802-1)/6)+1</f>
        <v>1</v>
      </c>
      <c r="H14802">
        <f>MOD(D14802-1,6)+1</f>
        <v>2</v>
      </c>
      <c r="I14802">
        <f>37-D14802</f>
        <v>35</v>
      </c>
      <c r="J14802">
        <f>ABS(D14802-D14803)</f>
        <v>22</v>
      </c>
    </row>
    <row r="14803">
      <c r="A14803">
        <v>12760</v>
      </c>
      <c r="B14803" t="str">
        <v>2014-02-17</v>
      </c>
      <c r="C14803" t="str">
        <v>Evening</v>
      </c>
      <c r="D14803">
        <v>24</v>
      </c>
      <c r="E14803" t="str">
        <f>IF(MOD(D14803,2)=0,"EVEN","ODD")</f>
        <v>EVEN</v>
      </c>
      <c r="F14803" t="str">
        <f>IF(D14803&lt;=18,"LOW (1-18)","HIGH (19-36)")</f>
        <v>HIGH (19-36)</v>
      </c>
      <c r="G14803">
        <f>INT((D14803-1)/6)+1</f>
        <v>4</v>
      </c>
      <c r="H14803">
        <f>MOD(D14803-1,6)+1</f>
        <v>6</v>
      </c>
      <c r="I14803">
        <f>37-D14803</f>
        <v>13</v>
      </c>
      <c r="J14803">
        <f>ABS(D14803-D14804)</f>
        <v>0</v>
      </c>
    </row>
    <row r="14804">
      <c r="A14804">
        <v>12759</v>
      </c>
      <c r="B14804" t="str">
        <v>2014-02-17</v>
      </c>
      <c r="C14804" t="str">
        <v>Midday</v>
      </c>
      <c r="D14804">
        <v>24</v>
      </c>
      <c r="E14804" t="str">
        <f>IF(MOD(D14804,2)=0,"EVEN","ODD")</f>
        <v>EVEN</v>
      </c>
      <c r="F14804" t="str">
        <f>IF(D14804&lt;=18,"LOW (1-18)","HIGH (19-36)")</f>
        <v>HIGH (19-36)</v>
      </c>
      <c r="G14804">
        <f>INT((D14804-1)/6)+1</f>
        <v>4</v>
      </c>
      <c r="H14804">
        <f>MOD(D14804-1,6)+1</f>
        <v>6</v>
      </c>
      <c r="I14804">
        <f>37-D14804</f>
        <v>13</v>
      </c>
      <c r="J14804">
        <f>ABS(D14804-D14805)</f>
        <v>19</v>
      </c>
    </row>
    <row r="14805">
      <c r="A14805">
        <v>12758</v>
      </c>
      <c r="B14805" t="str">
        <v>2014-02-17</v>
      </c>
      <c r="C14805" t="str">
        <v>Morning</v>
      </c>
      <c r="D14805">
        <v>5</v>
      </c>
      <c r="E14805" t="str">
        <f>IF(MOD(D14805,2)=0,"EVEN","ODD")</f>
        <v>ODD</v>
      </c>
      <c r="F14805" t="str">
        <f>IF(D14805&lt;=18,"LOW (1-18)","HIGH (19-36)")</f>
        <v>LOW (1-18)</v>
      </c>
      <c r="G14805">
        <f>INT((D14805-1)/6)+1</f>
        <v>1</v>
      </c>
      <c r="H14805">
        <f>MOD(D14805-1,6)+1</f>
        <v>5</v>
      </c>
      <c r="I14805">
        <f>37-D14805</f>
        <v>32</v>
      </c>
      <c r="J14805">
        <f>ABS(D14805-D14806)</f>
        <v>21</v>
      </c>
    </row>
    <row r="14806">
      <c r="A14806">
        <v>12757</v>
      </c>
      <c r="B14806" t="str">
        <v>2014-02-15</v>
      </c>
      <c r="C14806" t="str">
        <v>Evening</v>
      </c>
      <c r="D14806">
        <v>26</v>
      </c>
      <c r="E14806" t="str">
        <f>IF(MOD(D14806,2)=0,"EVEN","ODD")</f>
        <v>EVEN</v>
      </c>
      <c r="F14806" t="str">
        <f>IF(D14806&lt;=18,"LOW (1-18)","HIGH (19-36)")</f>
        <v>HIGH (19-36)</v>
      </c>
      <c r="G14806">
        <f>INT((D14806-1)/6)+1</f>
        <v>5</v>
      </c>
      <c r="H14806">
        <f>MOD(D14806-1,6)+1</f>
        <v>2</v>
      </c>
      <c r="I14806">
        <f>37-D14806</f>
        <v>11</v>
      </c>
      <c r="J14806">
        <f>ABS(D14806-D14807)</f>
        <v>9</v>
      </c>
    </row>
    <row r="14807">
      <c r="A14807">
        <v>12756</v>
      </c>
      <c r="B14807" t="str">
        <v>2014-02-15</v>
      </c>
      <c r="C14807" t="str">
        <v>Midday</v>
      </c>
      <c r="D14807">
        <v>35</v>
      </c>
      <c r="E14807" t="str">
        <f>IF(MOD(D14807,2)=0,"EVEN","ODD")</f>
        <v>ODD</v>
      </c>
      <c r="F14807" t="str">
        <f>IF(D14807&lt;=18,"LOW (1-18)","HIGH (19-36)")</f>
        <v>HIGH (19-36)</v>
      </c>
      <c r="G14807">
        <f>INT((D14807-1)/6)+1</f>
        <v>6</v>
      </c>
      <c r="H14807">
        <f>MOD(D14807-1,6)+1</f>
        <v>5</v>
      </c>
      <c r="I14807">
        <f>37-D14807</f>
        <v>2</v>
      </c>
      <c r="J14807">
        <f>ABS(D14807-D14808)</f>
        <v>8</v>
      </c>
    </row>
    <row r="14808">
      <c r="A14808">
        <v>12755</v>
      </c>
      <c r="B14808" t="str">
        <v>2014-02-15</v>
      </c>
      <c r="C14808" t="str">
        <v>Morning</v>
      </c>
      <c r="D14808">
        <v>27</v>
      </c>
      <c r="E14808" t="str">
        <f>IF(MOD(D14808,2)=0,"EVEN","ODD")</f>
        <v>ODD</v>
      </c>
      <c r="F14808" t="str">
        <f>IF(D14808&lt;=18,"LOW (1-18)","HIGH (19-36)")</f>
        <v>HIGH (19-36)</v>
      </c>
      <c r="G14808">
        <f>INT((D14808-1)/6)+1</f>
        <v>5</v>
      </c>
      <c r="H14808">
        <f>MOD(D14808-1,6)+1</f>
        <v>3</v>
      </c>
      <c r="I14808">
        <f>37-D14808</f>
        <v>10</v>
      </c>
      <c r="J14808">
        <f>ABS(D14808-D14809)</f>
        <v>5</v>
      </c>
    </row>
    <row r="14809">
      <c r="A14809">
        <v>12754</v>
      </c>
      <c r="B14809" t="str">
        <v>2014-02-14</v>
      </c>
      <c r="C14809" t="str">
        <v>Evening</v>
      </c>
      <c r="D14809">
        <v>22</v>
      </c>
      <c r="E14809" t="str">
        <f>IF(MOD(D14809,2)=0,"EVEN","ODD")</f>
        <v>EVEN</v>
      </c>
      <c r="F14809" t="str">
        <f>IF(D14809&lt;=18,"LOW (1-18)","HIGH (19-36)")</f>
        <v>HIGH (19-36)</v>
      </c>
      <c r="G14809">
        <f>INT((D14809-1)/6)+1</f>
        <v>4</v>
      </c>
      <c r="H14809">
        <f>MOD(D14809-1,6)+1</f>
        <v>4</v>
      </c>
      <c r="I14809">
        <f>37-D14809</f>
        <v>15</v>
      </c>
      <c r="J14809">
        <f>ABS(D14809-D14810)</f>
        <v>15</v>
      </c>
    </row>
    <row r="14810">
      <c r="A14810">
        <v>12753</v>
      </c>
      <c r="B14810" t="str">
        <v>2014-02-14</v>
      </c>
      <c r="C14810" t="str">
        <v>Midday</v>
      </c>
      <c r="D14810">
        <v>7</v>
      </c>
      <c r="E14810" t="str">
        <f>IF(MOD(D14810,2)=0,"EVEN","ODD")</f>
        <v>ODD</v>
      </c>
      <c r="F14810" t="str">
        <f>IF(D14810&lt;=18,"LOW (1-18)","HIGH (19-36)")</f>
        <v>LOW (1-18)</v>
      </c>
      <c r="G14810">
        <f>INT((D14810-1)/6)+1</f>
        <v>2</v>
      </c>
      <c r="H14810">
        <f>MOD(D14810-1,6)+1</f>
        <v>1</v>
      </c>
      <c r="I14810">
        <f>37-D14810</f>
        <v>30</v>
      </c>
      <c r="J14810">
        <f>ABS(D14810-D14811)</f>
        <v>5</v>
      </c>
    </row>
    <row r="14811">
      <c r="A14811">
        <v>12752</v>
      </c>
      <c r="B14811" t="str">
        <v>2014-02-14</v>
      </c>
      <c r="C14811" t="str">
        <v>Morning</v>
      </c>
      <c r="D14811">
        <v>2</v>
      </c>
      <c r="E14811" t="str">
        <f>IF(MOD(D14811,2)=0,"EVEN","ODD")</f>
        <v>EVEN</v>
      </c>
      <c r="F14811" t="str">
        <f>IF(D14811&lt;=18,"LOW (1-18)","HIGH (19-36)")</f>
        <v>LOW (1-18)</v>
      </c>
      <c r="G14811">
        <f>INT((D14811-1)/6)+1</f>
        <v>1</v>
      </c>
      <c r="H14811">
        <f>MOD(D14811-1,6)+1</f>
        <v>2</v>
      </c>
      <c r="I14811">
        <f>37-D14811</f>
        <v>35</v>
      </c>
      <c r="J14811">
        <f>ABS(D14811-D14812)</f>
        <v>27</v>
      </c>
    </row>
    <row r="14812">
      <c r="A14812">
        <v>12751</v>
      </c>
      <c r="B14812" t="str">
        <v>2014-02-13</v>
      </c>
      <c r="C14812" t="str">
        <v>Evening</v>
      </c>
      <c r="D14812">
        <v>29</v>
      </c>
      <c r="E14812" t="str">
        <f>IF(MOD(D14812,2)=0,"EVEN","ODD")</f>
        <v>ODD</v>
      </c>
      <c r="F14812" t="str">
        <f>IF(D14812&lt;=18,"LOW (1-18)","HIGH (19-36)")</f>
        <v>HIGH (19-36)</v>
      </c>
      <c r="G14812">
        <f>INT((D14812-1)/6)+1</f>
        <v>5</v>
      </c>
      <c r="H14812">
        <f>MOD(D14812-1,6)+1</f>
        <v>5</v>
      </c>
      <c r="I14812">
        <f>37-D14812</f>
        <v>8</v>
      </c>
      <c r="J14812">
        <f>ABS(D14812-D14813)</f>
        <v>18</v>
      </c>
    </row>
    <row r="14813">
      <c r="A14813">
        <v>12750</v>
      </c>
      <c r="B14813" t="str">
        <v>2014-02-13</v>
      </c>
      <c r="C14813" t="str">
        <v>Midday</v>
      </c>
      <c r="D14813">
        <v>11</v>
      </c>
      <c r="E14813" t="str">
        <f>IF(MOD(D14813,2)=0,"EVEN","ODD")</f>
        <v>ODD</v>
      </c>
      <c r="F14813" t="str">
        <f>IF(D14813&lt;=18,"LOW (1-18)","HIGH (19-36)")</f>
        <v>LOW (1-18)</v>
      </c>
      <c r="G14813">
        <f>INT((D14813-1)/6)+1</f>
        <v>2</v>
      </c>
      <c r="H14813">
        <f>MOD(D14813-1,6)+1</f>
        <v>5</v>
      </c>
      <c r="I14813">
        <f>37-D14813</f>
        <v>26</v>
      </c>
      <c r="J14813">
        <f>ABS(D14813-D14814)</f>
        <v>12</v>
      </c>
    </row>
    <row r="14814">
      <c r="A14814">
        <v>12749</v>
      </c>
      <c r="B14814" t="str">
        <v>2014-02-13</v>
      </c>
      <c r="C14814" t="str">
        <v>Morning</v>
      </c>
      <c r="D14814">
        <v>23</v>
      </c>
      <c r="E14814" t="str">
        <f>IF(MOD(D14814,2)=0,"EVEN","ODD")</f>
        <v>ODD</v>
      </c>
      <c r="F14814" t="str">
        <f>IF(D14814&lt;=18,"LOW (1-18)","HIGH (19-36)")</f>
        <v>HIGH (19-36)</v>
      </c>
      <c r="G14814">
        <f>INT((D14814-1)/6)+1</f>
        <v>4</v>
      </c>
      <c r="H14814">
        <f>MOD(D14814-1,6)+1</f>
        <v>5</v>
      </c>
      <c r="I14814">
        <f>37-D14814</f>
        <v>14</v>
      </c>
      <c r="J14814">
        <f>ABS(D14814-D14815)</f>
        <v>4</v>
      </c>
    </row>
    <row r="14815">
      <c r="A14815">
        <v>12748</v>
      </c>
      <c r="B14815" t="str">
        <v>2014-02-12</v>
      </c>
      <c r="C14815" t="str">
        <v>Evening</v>
      </c>
      <c r="D14815">
        <v>19</v>
      </c>
      <c r="E14815" t="str">
        <f>IF(MOD(D14815,2)=0,"EVEN","ODD")</f>
        <v>ODD</v>
      </c>
      <c r="F14815" t="str">
        <f>IF(D14815&lt;=18,"LOW (1-18)","HIGH (19-36)")</f>
        <v>HIGH (19-36)</v>
      </c>
      <c r="G14815">
        <f>INT((D14815-1)/6)+1</f>
        <v>4</v>
      </c>
      <c r="H14815">
        <f>MOD(D14815-1,6)+1</f>
        <v>1</v>
      </c>
      <c r="I14815">
        <f>37-D14815</f>
        <v>18</v>
      </c>
      <c r="J14815">
        <f>ABS(D14815-D14816)</f>
        <v>7</v>
      </c>
    </row>
    <row r="14816">
      <c r="A14816">
        <v>12747</v>
      </c>
      <c r="B14816" t="str">
        <v>2014-02-12</v>
      </c>
      <c r="C14816" t="str">
        <v>Midday</v>
      </c>
      <c r="D14816">
        <v>26</v>
      </c>
      <c r="E14816" t="str">
        <f>IF(MOD(D14816,2)=0,"EVEN","ODD")</f>
        <v>EVEN</v>
      </c>
      <c r="F14816" t="str">
        <f>IF(D14816&lt;=18,"LOW (1-18)","HIGH (19-36)")</f>
        <v>HIGH (19-36)</v>
      </c>
      <c r="G14816">
        <f>INT((D14816-1)/6)+1</f>
        <v>5</v>
      </c>
      <c r="H14816">
        <f>MOD(D14816-1,6)+1</f>
        <v>2</v>
      </c>
      <c r="I14816">
        <f>37-D14816</f>
        <v>11</v>
      </c>
      <c r="J14816">
        <f>ABS(D14816-D14817)</f>
        <v>15</v>
      </c>
    </row>
    <row r="14817">
      <c r="A14817">
        <v>12746</v>
      </c>
      <c r="B14817" t="str">
        <v>2014-02-12</v>
      </c>
      <c r="C14817" t="str">
        <v>Morning</v>
      </c>
      <c r="D14817">
        <v>11</v>
      </c>
      <c r="E14817" t="str">
        <f>IF(MOD(D14817,2)=0,"EVEN","ODD")</f>
        <v>ODD</v>
      </c>
      <c r="F14817" t="str">
        <f>IF(D14817&lt;=18,"LOW (1-18)","HIGH (19-36)")</f>
        <v>LOW (1-18)</v>
      </c>
      <c r="G14817">
        <f>INT((D14817-1)/6)+1</f>
        <v>2</v>
      </c>
      <c r="H14817">
        <f>MOD(D14817-1,6)+1</f>
        <v>5</v>
      </c>
      <c r="I14817">
        <f>37-D14817</f>
        <v>26</v>
      </c>
      <c r="J14817">
        <f>ABS(D14817-D14818)</f>
        <v>6</v>
      </c>
    </row>
    <row r="14818">
      <c r="A14818">
        <v>12745</v>
      </c>
      <c r="B14818" t="str">
        <v>2014-02-11</v>
      </c>
      <c r="C14818" t="str">
        <v>Evening</v>
      </c>
      <c r="D14818">
        <v>5</v>
      </c>
      <c r="E14818" t="str">
        <f>IF(MOD(D14818,2)=0,"EVEN","ODD")</f>
        <v>ODD</v>
      </c>
      <c r="F14818" t="str">
        <f>IF(D14818&lt;=18,"LOW (1-18)","HIGH (19-36)")</f>
        <v>LOW (1-18)</v>
      </c>
      <c r="G14818">
        <f>INT((D14818-1)/6)+1</f>
        <v>1</v>
      </c>
      <c r="H14818">
        <f>MOD(D14818-1,6)+1</f>
        <v>5</v>
      </c>
      <c r="I14818">
        <f>37-D14818</f>
        <v>32</v>
      </c>
      <c r="J14818">
        <f>ABS(D14818-D14819)</f>
        <v>10</v>
      </c>
    </row>
    <row r="14819">
      <c r="A14819">
        <v>12744</v>
      </c>
      <c r="B14819" t="str">
        <v>2014-02-11</v>
      </c>
      <c r="C14819" t="str">
        <v>Midday</v>
      </c>
      <c r="D14819">
        <v>15</v>
      </c>
      <c r="E14819" t="str">
        <f>IF(MOD(D14819,2)=0,"EVEN","ODD")</f>
        <v>ODD</v>
      </c>
      <c r="F14819" t="str">
        <f>IF(D14819&lt;=18,"LOW (1-18)","HIGH (19-36)")</f>
        <v>LOW (1-18)</v>
      </c>
      <c r="G14819">
        <f>INT((D14819-1)/6)+1</f>
        <v>3</v>
      </c>
      <c r="H14819">
        <f>MOD(D14819-1,6)+1</f>
        <v>3</v>
      </c>
      <c r="I14819">
        <f>37-D14819</f>
        <v>22</v>
      </c>
      <c r="J14819">
        <f>ABS(D14819-D14820)</f>
        <v>12</v>
      </c>
    </row>
    <row r="14820">
      <c r="A14820">
        <v>12743</v>
      </c>
      <c r="B14820" t="str">
        <v>2014-02-11</v>
      </c>
      <c r="C14820" t="str">
        <v>Morning</v>
      </c>
      <c r="D14820">
        <v>3</v>
      </c>
      <c r="E14820" t="str">
        <f>IF(MOD(D14820,2)=0,"EVEN","ODD")</f>
        <v>ODD</v>
      </c>
      <c r="F14820" t="str">
        <f>IF(D14820&lt;=18,"LOW (1-18)","HIGH (19-36)")</f>
        <v>LOW (1-18)</v>
      </c>
      <c r="G14820">
        <f>INT((D14820-1)/6)+1</f>
        <v>1</v>
      </c>
      <c r="H14820">
        <f>MOD(D14820-1,6)+1</f>
        <v>3</v>
      </c>
      <c r="I14820">
        <f>37-D14820</f>
        <v>34</v>
      </c>
      <c r="J14820">
        <f>ABS(D14820-D14821)</f>
        <v>30</v>
      </c>
    </row>
    <row r="14821">
      <c r="A14821">
        <v>12742</v>
      </c>
      <c r="B14821" t="str">
        <v>2014-02-10</v>
      </c>
      <c r="C14821" t="str">
        <v>Evening</v>
      </c>
      <c r="D14821">
        <v>33</v>
      </c>
      <c r="E14821" t="str">
        <f>IF(MOD(D14821,2)=0,"EVEN","ODD")</f>
        <v>ODD</v>
      </c>
      <c r="F14821" t="str">
        <f>IF(D14821&lt;=18,"LOW (1-18)","HIGH (19-36)")</f>
        <v>HIGH (19-36)</v>
      </c>
      <c r="G14821">
        <f>INT((D14821-1)/6)+1</f>
        <v>6</v>
      </c>
      <c r="H14821">
        <f>MOD(D14821-1,6)+1</f>
        <v>3</v>
      </c>
      <c r="I14821">
        <f>37-D14821</f>
        <v>4</v>
      </c>
      <c r="J14821">
        <f>ABS(D14821-D14822)</f>
        <v>30</v>
      </c>
    </row>
    <row r="14822">
      <c r="A14822">
        <v>12741</v>
      </c>
      <c r="B14822" t="str">
        <v>2014-02-10</v>
      </c>
      <c r="C14822" t="str">
        <v>Midday</v>
      </c>
      <c r="D14822">
        <v>3</v>
      </c>
      <c r="E14822" t="str">
        <f>IF(MOD(D14822,2)=0,"EVEN","ODD")</f>
        <v>ODD</v>
      </c>
      <c r="F14822" t="str">
        <f>IF(D14822&lt;=18,"LOW (1-18)","HIGH (19-36)")</f>
        <v>LOW (1-18)</v>
      </c>
      <c r="G14822">
        <f>INT((D14822-1)/6)+1</f>
        <v>1</v>
      </c>
      <c r="H14822">
        <f>MOD(D14822-1,6)+1</f>
        <v>3</v>
      </c>
      <c r="I14822">
        <f>37-D14822</f>
        <v>34</v>
      </c>
      <c r="J14822">
        <f>ABS(D14822-D14823)</f>
        <v>5</v>
      </c>
    </row>
    <row r="14823">
      <c r="A14823">
        <v>12740</v>
      </c>
      <c r="B14823" t="str">
        <v>2014-02-10</v>
      </c>
      <c r="C14823" t="str">
        <v>Morning</v>
      </c>
      <c r="D14823">
        <v>8</v>
      </c>
      <c r="E14823" t="str">
        <f>IF(MOD(D14823,2)=0,"EVEN","ODD")</f>
        <v>EVEN</v>
      </c>
      <c r="F14823" t="str">
        <f>IF(D14823&lt;=18,"LOW (1-18)","HIGH (19-36)")</f>
        <v>LOW (1-18)</v>
      </c>
      <c r="G14823">
        <f>INT((D14823-1)/6)+1</f>
        <v>2</v>
      </c>
      <c r="H14823">
        <f>MOD(D14823-1,6)+1</f>
        <v>2</v>
      </c>
      <c r="I14823">
        <f>37-D14823</f>
        <v>29</v>
      </c>
      <c r="J14823">
        <f>ABS(D14823-D14824)</f>
        <v>15</v>
      </c>
    </row>
    <row r="14824">
      <c r="A14824">
        <v>12739</v>
      </c>
      <c r="B14824" t="str">
        <v>2014-02-08</v>
      </c>
      <c r="C14824" t="str">
        <v>Evening</v>
      </c>
      <c r="D14824">
        <v>23</v>
      </c>
      <c r="E14824" t="str">
        <f>IF(MOD(D14824,2)=0,"EVEN","ODD")</f>
        <v>ODD</v>
      </c>
      <c r="F14824" t="str">
        <f>IF(D14824&lt;=18,"LOW (1-18)","HIGH (19-36)")</f>
        <v>HIGH (19-36)</v>
      </c>
      <c r="G14824">
        <f>INT((D14824-1)/6)+1</f>
        <v>4</v>
      </c>
      <c r="H14824">
        <f>MOD(D14824-1,6)+1</f>
        <v>5</v>
      </c>
      <c r="I14824">
        <f>37-D14824</f>
        <v>14</v>
      </c>
      <c r="J14824">
        <f>ABS(D14824-D14825)</f>
        <v>18</v>
      </c>
    </row>
    <row r="14825">
      <c r="A14825">
        <v>12738</v>
      </c>
      <c r="B14825" t="str">
        <v>2014-02-08</v>
      </c>
      <c r="C14825" t="str">
        <v>Midday</v>
      </c>
      <c r="D14825">
        <v>5</v>
      </c>
      <c r="E14825" t="str">
        <f>IF(MOD(D14825,2)=0,"EVEN","ODD")</f>
        <v>ODD</v>
      </c>
      <c r="F14825" t="str">
        <f>IF(D14825&lt;=18,"LOW (1-18)","HIGH (19-36)")</f>
        <v>LOW (1-18)</v>
      </c>
      <c r="G14825">
        <f>INT((D14825-1)/6)+1</f>
        <v>1</v>
      </c>
      <c r="H14825">
        <f>MOD(D14825-1,6)+1</f>
        <v>5</v>
      </c>
      <c r="I14825">
        <f>37-D14825</f>
        <v>32</v>
      </c>
      <c r="J14825">
        <f>ABS(D14825-D14826)</f>
        <v>11</v>
      </c>
    </row>
    <row r="14826">
      <c r="A14826">
        <v>12737</v>
      </c>
      <c r="B14826" t="str">
        <v>2014-02-08</v>
      </c>
      <c r="C14826" t="str">
        <v>Morning</v>
      </c>
      <c r="D14826">
        <v>16</v>
      </c>
      <c r="E14826" t="str">
        <f>IF(MOD(D14826,2)=0,"EVEN","ODD")</f>
        <v>EVEN</v>
      </c>
      <c r="F14826" t="str">
        <f>IF(D14826&lt;=18,"LOW (1-18)","HIGH (19-36)")</f>
        <v>LOW (1-18)</v>
      </c>
      <c r="G14826">
        <f>INT((D14826-1)/6)+1</f>
        <v>3</v>
      </c>
      <c r="H14826">
        <f>MOD(D14826-1,6)+1</f>
        <v>4</v>
      </c>
      <c r="I14826">
        <f>37-D14826</f>
        <v>21</v>
      </c>
      <c r="J14826">
        <f>ABS(D14826-D14827)</f>
        <v>7</v>
      </c>
    </row>
    <row r="14827">
      <c r="A14827">
        <v>12736</v>
      </c>
      <c r="B14827" t="str">
        <v>2014-02-07</v>
      </c>
      <c r="C14827" t="str">
        <v>Evening</v>
      </c>
      <c r="D14827">
        <v>9</v>
      </c>
      <c r="E14827" t="str">
        <f>IF(MOD(D14827,2)=0,"EVEN","ODD")</f>
        <v>ODD</v>
      </c>
      <c r="F14827" t="str">
        <f>IF(D14827&lt;=18,"LOW (1-18)","HIGH (19-36)")</f>
        <v>LOW (1-18)</v>
      </c>
      <c r="G14827">
        <f>INT((D14827-1)/6)+1</f>
        <v>2</v>
      </c>
      <c r="H14827">
        <f>MOD(D14827-1,6)+1</f>
        <v>3</v>
      </c>
      <c r="I14827">
        <f>37-D14827</f>
        <v>28</v>
      </c>
      <c r="J14827">
        <f>ABS(D14827-D14828)</f>
        <v>24</v>
      </c>
    </row>
    <row r="14828">
      <c r="A14828">
        <v>12735</v>
      </c>
      <c r="B14828" t="str">
        <v>2014-02-07</v>
      </c>
      <c r="C14828" t="str">
        <v>Midday</v>
      </c>
      <c r="D14828">
        <v>33</v>
      </c>
      <c r="E14828" t="str">
        <f>IF(MOD(D14828,2)=0,"EVEN","ODD")</f>
        <v>ODD</v>
      </c>
      <c r="F14828" t="str">
        <f>IF(D14828&lt;=18,"LOW (1-18)","HIGH (19-36)")</f>
        <v>HIGH (19-36)</v>
      </c>
      <c r="G14828">
        <f>INT((D14828-1)/6)+1</f>
        <v>6</v>
      </c>
      <c r="H14828">
        <f>MOD(D14828-1,6)+1</f>
        <v>3</v>
      </c>
      <c r="I14828">
        <f>37-D14828</f>
        <v>4</v>
      </c>
      <c r="J14828">
        <f>ABS(D14828-D14829)</f>
        <v>13</v>
      </c>
    </row>
    <row r="14829">
      <c r="A14829">
        <v>12734</v>
      </c>
      <c r="B14829" t="str">
        <v>2014-02-07</v>
      </c>
      <c r="C14829" t="str">
        <v>Morning</v>
      </c>
      <c r="D14829">
        <v>20</v>
      </c>
      <c r="E14829" t="str">
        <f>IF(MOD(D14829,2)=0,"EVEN","ODD")</f>
        <v>EVEN</v>
      </c>
      <c r="F14829" t="str">
        <f>IF(D14829&lt;=18,"LOW (1-18)","HIGH (19-36)")</f>
        <v>HIGH (19-36)</v>
      </c>
      <c r="G14829">
        <f>INT((D14829-1)/6)+1</f>
        <v>4</v>
      </c>
      <c r="H14829">
        <f>MOD(D14829-1,6)+1</f>
        <v>2</v>
      </c>
      <c r="I14829">
        <f>37-D14829</f>
        <v>17</v>
      </c>
      <c r="J14829">
        <f>ABS(D14829-D14830)</f>
        <v>18</v>
      </c>
    </row>
    <row r="14830">
      <c r="A14830">
        <v>12733</v>
      </c>
      <c r="B14830" t="str">
        <v>2014-02-06</v>
      </c>
      <c r="C14830" t="str">
        <v>Evening</v>
      </c>
      <c r="D14830">
        <v>2</v>
      </c>
      <c r="E14830" t="str">
        <f>IF(MOD(D14830,2)=0,"EVEN","ODD")</f>
        <v>EVEN</v>
      </c>
      <c r="F14830" t="str">
        <f>IF(D14830&lt;=18,"LOW (1-18)","HIGH (19-36)")</f>
        <v>LOW (1-18)</v>
      </c>
      <c r="G14830">
        <f>INT((D14830-1)/6)+1</f>
        <v>1</v>
      </c>
      <c r="H14830">
        <f>MOD(D14830-1,6)+1</f>
        <v>2</v>
      </c>
      <c r="I14830">
        <f>37-D14830</f>
        <v>35</v>
      </c>
      <c r="J14830">
        <f>ABS(D14830-D14831)</f>
        <v>31</v>
      </c>
    </row>
    <row r="14831">
      <c r="A14831">
        <v>12732</v>
      </c>
      <c r="B14831" t="str">
        <v>2014-02-06</v>
      </c>
      <c r="C14831" t="str">
        <v>Midday</v>
      </c>
      <c r="D14831">
        <v>33</v>
      </c>
      <c r="E14831" t="str">
        <f>IF(MOD(D14831,2)=0,"EVEN","ODD")</f>
        <v>ODD</v>
      </c>
      <c r="F14831" t="str">
        <f>IF(D14831&lt;=18,"LOW (1-18)","HIGH (19-36)")</f>
        <v>HIGH (19-36)</v>
      </c>
      <c r="G14831">
        <f>INT((D14831-1)/6)+1</f>
        <v>6</v>
      </c>
      <c r="H14831">
        <f>MOD(D14831-1,6)+1</f>
        <v>3</v>
      </c>
      <c r="I14831">
        <f>37-D14831</f>
        <v>4</v>
      </c>
      <c r="J14831">
        <f>ABS(D14831-D14832)</f>
        <v>4</v>
      </c>
    </row>
    <row r="14832">
      <c r="A14832">
        <v>12731</v>
      </c>
      <c r="B14832" t="str">
        <v>2014-02-06</v>
      </c>
      <c r="C14832" t="str">
        <v>Morning</v>
      </c>
      <c r="D14832">
        <v>29</v>
      </c>
      <c r="E14832" t="str">
        <f>IF(MOD(D14832,2)=0,"EVEN","ODD")</f>
        <v>ODD</v>
      </c>
      <c r="F14832" t="str">
        <f>IF(D14832&lt;=18,"LOW (1-18)","HIGH (19-36)")</f>
        <v>HIGH (19-36)</v>
      </c>
      <c r="G14832">
        <f>INT((D14832-1)/6)+1</f>
        <v>5</v>
      </c>
      <c r="H14832">
        <f>MOD(D14832-1,6)+1</f>
        <v>5</v>
      </c>
      <c r="I14832">
        <f>37-D14832</f>
        <v>8</v>
      </c>
      <c r="J14832">
        <f>ABS(D14832-D14833)</f>
        <v>14</v>
      </c>
    </row>
    <row r="14833">
      <c r="A14833">
        <v>12730</v>
      </c>
      <c r="B14833" t="str">
        <v>2014-02-05</v>
      </c>
      <c r="C14833" t="str">
        <v>Evening</v>
      </c>
      <c r="D14833">
        <v>15</v>
      </c>
      <c r="E14833" t="str">
        <f>IF(MOD(D14833,2)=0,"EVEN","ODD")</f>
        <v>ODD</v>
      </c>
      <c r="F14833" t="str">
        <f>IF(D14833&lt;=18,"LOW (1-18)","HIGH (19-36)")</f>
        <v>LOW (1-18)</v>
      </c>
      <c r="G14833">
        <f>INT((D14833-1)/6)+1</f>
        <v>3</v>
      </c>
      <c r="H14833">
        <f>MOD(D14833-1,6)+1</f>
        <v>3</v>
      </c>
      <c r="I14833">
        <f>37-D14833</f>
        <v>22</v>
      </c>
      <c r="J14833">
        <f>ABS(D14833-D14834)</f>
        <v>20</v>
      </c>
    </row>
    <row r="14834">
      <c r="A14834">
        <v>12729</v>
      </c>
      <c r="B14834" t="str">
        <v>2014-02-05</v>
      </c>
      <c r="C14834" t="str">
        <v>Midday</v>
      </c>
      <c r="D14834">
        <v>35</v>
      </c>
      <c r="E14834" t="str">
        <f>IF(MOD(D14834,2)=0,"EVEN","ODD")</f>
        <v>ODD</v>
      </c>
      <c r="F14834" t="str">
        <f>IF(D14834&lt;=18,"LOW (1-18)","HIGH (19-36)")</f>
        <v>HIGH (19-36)</v>
      </c>
      <c r="G14834">
        <f>INT((D14834-1)/6)+1</f>
        <v>6</v>
      </c>
      <c r="H14834">
        <f>MOD(D14834-1,6)+1</f>
        <v>5</v>
      </c>
      <c r="I14834">
        <f>37-D14834</f>
        <v>2</v>
      </c>
      <c r="J14834">
        <f>ABS(D14834-D14835)</f>
        <v>28</v>
      </c>
    </row>
    <row r="14835">
      <c r="A14835">
        <v>12728</v>
      </c>
      <c r="B14835" t="str">
        <v>2014-02-05</v>
      </c>
      <c r="C14835" t="str">
        <v>Morning</v>
      </c>
      <c r="D14835">
        <v>7</v>
      </c>
      <c r="E14835" t="str">
        <f>IF(MOD(D14835,2)=0,"EVEN","ODD")</f>
        <v>ODD</v>
      </c>
      <c r="F14835" t="str">
        <f>IF(D14835&lt;=18,"LOW (1-18)","HIGH (19-36)")</f>
        <v>LOW (1-18)</v>
      </c>
      <c r="G14835">
        <f>INT((D14835-1)/6)+1</f>
        <v>2</v>
      </c>
      <c r="H14835">
        <f>MOD(D14835-1,6)+1</f>
        <v>1</v>
      </c>
      <c r="I14835">
        <f>37-D14835</f>
        <v>30</v>
      </c>
      <c r="J14835">
        <f>ABS(D14835-D14836)</f>
        <v>10</v>
      </c>
    </row>
    <row r="14836">
      <c r="A14836">
        <v>12727</v>
      </c>
      <c r="B14836" t="str">
        <v>2014-02-04</v>
      </c>
      <c r="C14836" t="str">
        <v>Evening</v>
      </c>
      <c r="D14836">
        <v>17</v>
      </c>
      <c r="E14836" t="str">
        <f>IF(MOD(D14836,2)=0,"EVEN","ODD")</f>
        <v>ODD</v>
      </c>
      <c r="F14836" t="str">
        <f>IF(D14836&lt;=18,"LOW (1-18)","HIGH (19-36)")</f>
        <v>LOW (1-18)</v>
      </c>
      <c r="G14836">
        <f>INT((D14836-1)/6)+1</f>
        <v>3</v>
      </c>
      <c r="H14836">
        <f>MOD(D14836-1,6)+1</f>
        <v>5</v>
      </c>
      <c r="I14836">
        <f>37-D14836</f>
        <v>20</v>
      </c>
      <c r="J14836">
        <f>ABS(D14836-D14837)</f>
        <v>8</v>
      </c>
    </row>
    <row r="14837">
      <c r="A14837">
        <v>12726</v>
      </c>
      <c r="B14837" t="str">
        <v>2014-02-04</v>
      </c>
      <c r="C14837" t="str">
        <v>Midday</v>
      </c>
      <c r="D14837">
        <v>9</v>
      </c>
      <c r="E14837" t="str">
        <f>IF(MOD(D14837,2)=0,"EVEN","ODD")</f>
        <v>ODD</v>
      </c>
      <c r="F14837" t="str">
        <f>IF(D14837&lt;=18,"LOW (1-18)","HIGH (19-36)")</f>
        <v>LOW (1-18)</v>
      </c>
      <c r="G14837">
        <f>INT((D14837-1)/6)+1</f>
        <v>2</v>
      </c>
      <c r="H14837">
        <f>MOD(D14837-1,6)+1</f>
        <v>3</v>
      </c>
      <c r="I14837">
        <f>37-D14837</f>
        <v>28</v>
      </c>
      <c r="J14837">
        <f>ABS(D14837-D14838)</f>
        <v>4</v>
      </c>
    </row>
    <row r="14838">
      <c r="A14838">
        <v>12725</v>
      </c>
      <c r="B14838" t="str">
        <v>2014-02-04</v>
      </c>
      <c r="C14838" t="str">
        <v>Morning</v>
      </c>
      <c r="D14838">
        <v>5</v>
      </c>
      <c r="E14838" t="str">
        <f>IF(MOD(D14838,2)=0,"EVEN","ODD")</f>
        <v>ODD</v>
      </c>
      <c r="F14838" t="str">
        <f>IF(D14838&lt;=18,"LOW (1-18)","HIGH (19-36)")</f>
        <v>LOW (1-18)</v>
      </c>
      <c r="G14838">
        <f>INT((D14838-1)/6)+1</f>
        <v>1</v>
      </c>
      <c r="H14838">
        <f>MOD(D14838-1,6)+1</f>
        <v>5</v>
      </c>
      <c r="I14838">
        <f>37-D14838</f>
        <v>32</v>
      </c>
      <c r="J14838">
        <f>ABS(D14838-D14839)</f>
        <v>12</v>
      </c>
    </row>
    <row r="14839">
      <c r="A14839">
        <v>12724</v>
      </c>
      <c r="B14839" t="str">
        <v>2014-02-03</v>
      </c>
      <c r="C14839" t="str">
        <v>Evening</v>
      </c>
      <c r="D14839">
        <v>17</v>
      </c>
      <c r="E14839" t="str">
        <f>IF(MOD(D14839,2)=0,"EVEN","ODD")</f>
        <v>ODD</v>
      </c>
      <c r="F14839" t="str">
        <f>IF(D14839&lt;=18,"LOW (1-18)","HIGH (19-36)")</f>
        <v>LOW (1-18)</v>
      </c>
      <c r="G14839">
        <f>INT((D14839-1)/6)+1</f>
        <v>3</v>
      </c>
      <c r="H14839">
        <f>MOD(D14839-1,6)+1</f>
        <v>5</v>
      </c>
      <c r="I14839">
        <f>37-D14839</f>
        <v>20</v>
      </c>
      <c r="J14839">
        <f>ABS(D14839-D14840)</f>
        <v>2</v>
      </c>
    </row>
    <row r="14840">
      <c r="A14840">
        <v>12723</v>
      </c>
      <c r="B14840" t="str">
        <v>2014-02-03</v>
      </c>
      <c r="C14840" t="str">
        <v>Midday</v>
      </c>
      <c r="D14840">
        <v>15</v>
      </c>
      <c r="E14840" t="str">
        <f>IF(MOD(D14840,2)=0,"EVEN","ODD")</f>
        <v>ODD</v>
      </c>
      <c r="F14840" t="str">
        <f>IF(D14840&lt;=18,"LOW (1-18)","HIGH (19-36)")</f>
        <v>LOW (1-18)</v>
      </c>
      <c r="G14840">
        <f>INT((D14840-1)/6)+1</f>
        <v>3</v>
      </c>
      <c r="H14840">
        <f>MOD(D14840-1,6)+1</f>
        <v>3</v>
      </c>
      <c r="I14840">
        <f>37-D14840</f>
        <v>22</v>
      </c>
      <c r="J14840">
        <f>ABS(D14840-D14841)</f>
        <v>6</v>
      </c>
    </row>
    <row r="14841">
      <c r="A14841">
        <v>12722</v>
      </c>
      <c r="B14841" t="str">
        <v>2014-02-03</v>
      </c>
      <c r="C14841" t="str">
        <v>Morning</v>
      </c>
      <c r="D14841">
        <v>9</v>
      </c>
      <c r="E14841" t="str">
        <f>IF(MOD(D14841,2)=0,"EVEN","ODD")</f>
        <v>ODD</v>
      </c>
      <c r="F14841" t="str">
        <f>IF(D14841&lt;=18,"LOW (1-18)","HIGH (19-36)")</f>
        <v>LOW (1-18)</v>
      </c>
      <c r="G14841">
        <f>INT((D14841-1)/6)+1</f>
        <v>2</v>
      </c>
      <c r="H14841">
        <f>MOD(D14841-1,6)+1</f>
        <v>3</v>
      </c>
      <c r="I14841">
        <f>37-D14841</f>
        <v>28</v>
      </c>
      <c r="J14841">
        <f>ABS(D14841-D14842)</f>
        <v>8</v>
      </c>
    </row>
    <row r="14842">
      <c r="A14842">
        <v>12721</v>
      </c>
      <c r="B14842" t="str">
        <v>2014-02-01</v>
      </c>
      <c r="C14842" t="str">
        <v>Evening</v>
      </c>
      <c r="D14842">
        <v>17</v>
      </c>
      <c r="E14842" t="str">
        <f>IF(MOD(D14842,2)=0,"EVEN","ODD")</f>
        <v>ODD</v>
      </c>
      <c r="F14842" t="str">
        <f>IF(D14842&lt;=18,"LOW (1-18)","HIGH (19-36)")</f>
        <v>LOW (1-18)</v>
      </c>
      <c r="G14842">
        <f>INT((D14842-1)/6)+1</f>
        <v>3</v>
      </c>
      <c r="H14842">
        <f>MOD(D14842-1,6)+1</f>
        <v>5</v>
      </c>
      <c r="I14842">
        <f>37-D14842</f>
        <v>20</v>
      </c>
      <c r="J14842">
        <f>ABS(D14842-D14843)</f>
        <v>8</v>
      </c>
    </row>
    <row r="14843">
      <c r="A14843">
        <v>12720</v>
      </c>
      <c r="B14843" t="str">
        <v>2014-02-01</v>
      </c>
      <c r="C14843" t="str">
        <v>Midday</v>
      </c>
      <c r="D14843">
        <v>25</v>
      </c>
      <c r="E14843" t="str">
        <f>IF(MOD(D14843,2)=0,"EVEN","ODD")</f>
        <v>ODD</v>
      </c>
      <c r="F14843" t="str">
        <f>IF(D14843&lt;=18,"LOW (1-18)","HIGH (19-36)")</f>
        <v>HIGH (19-36)</v>
      </c>
      <c r="G14843">
        <f>INT((D14843-1)/6)+1</f>
        <v>5</v>
      </c>
      <c r="H14843">
        <f>MOD(D14843-1,6)+1</f>
        <v>1</v>
      </c>
      <c r="I14843">
        <f>37-D14843</f>
        <v>12</v>
      </c>
      <c r="J14843">
        <f>ABS(D14843-D14844)</f>
        <v>13</v>
      </c>
    </row>
    <row r="14844">
      <c r="A14844">
        <v>12719</v>
      </c>
      <c r="B14844" t="str">
        <v>2014-02-01</v>
      </c>
      <c r="C14844" t="str">
        <v>Morning</v>
      </c>
      <c r="D14844">
        <v>12</v>
      </c>
      <c r="E14844" t="str">
        <f>IF(MOD(D14844,2)=0,"EVEN","ODD")</f>
        <v>EVEN</v>
      </c>
      <c r="F14844" t="str">
        <f>IF(D14844&lt;=18,"LOW (1-18)","HIGH (19-36)")</f>
        <v>LOW (1-18)</v>
      </c>
      <c r="G14844">
        <f>INT((D14844-1)/6)+1</f>
        <v>2</v>
      </c>
      <c r="H14844">
        <f>MOD(D14844-1,6)+1</f>
        <v>6</v>
      </c>
      <c r="I14844">
        <f>37-D14844</f>
        <v>25</v>
      </c>
      <c r="J14844">
        <f>ABS(D14844-D14845)</f>
        <v>6</v>
      </c>
    </row>
    <row r="14845">
      <c r="A14845">
        <v>12718</v>
      </c>
      <c r="B14845" t="str">
        <v>2014-01-31</v>
      </c>
      <c r="C14845" t="str">
        <v>Evening</v>
      </c>
      <c r="D14845">
        <v>18</v>
      </c>
      <c r="E14845" t="str">
        <f>IF(MOD(D14845,2)=0,"EVEN","ODD")</f>
        <v>EVEN</v>
      </c>
      <c r="F14845" t="str">
        <f>IF(D14845&lt;=18,"LOW (1-18)","HIGH (19-36)")</f>
        <v>LOW (1-18)</v>
      </c>
      <c r="G14845">
        <f>INT((D14845-1)/6)+1</f>
        <v>3</v>
      </c>
      <c r="H14845">
        <f>MOD(D14845-1,6)+1</f>
        <v>6</v>
      </c>
      <c r="I14845">
        <f>37-D14845</f>
        <v>19</v>
      </c>
      <c r="J14845">
        <f>ABS(D14845-D14846)</f>
        <v>2</v>
      </c>
    </row>
    <row r="14846">
      <c r="A14846">
        <v>12717</v>
      </c>
      <c r="B14846" t="str">
        <v>2014-01-31</v>
      </c>
      <c r="C14846" t="str">
        <v>Midday</v>
      </c>
      <c r="D14846">
        <v>20</v>
      </c>
      <c r="E14846" t="str">
        <f>IF(MOD(D14846,2)=0,"EVEN","ODD")</f>
        <v>EVEN</v>
      </c>
      <c r="F14846" t="str">
        <f>IF(D14846&lt;=18,"LOW (1-18)","HIGH (19-36)")</f>
        <v>HIGH (19-36)</v>
      </c>
      <c r="G14846">
        <f>INT((D14846-1)/6)+1</f>
        <v>4</v>
      </c>
      <c r="H14846">
        <f>MOD(D14846-1,6)+1</f>
        <v>2</v>
      </c>
      <c r="I14846">
        <f>37-D14846</f>
        <v>17</v>
      </c>
      <c r="J14846">
        <f>ABS(D14846-D14847)</f>
        <v>4</v>
      </c>
    </row>
    <row r="14847">
      <c r="A14847">
        <v>12716</v>
      </c>
      <c r="B14847" t="str">
        <v>2014-01-31</v>
      </c>
      <c r="C14847" t="str">
        <v>Morning</v>
      </c>
      <c r="D14847">
        <v>24</v>
      </c>
      <c r="E14847" t="str">
        <f>IF(MOD(D14847,2)=0,"EVEN","ODD")</f>
        <v>EVEN</v>
      </c>
      <c r="F14847" t="str">
        <f>IF(D14847&lt;=18,"LOW (1-18)","HIGH (19-36)")</f>
        <v>HIGH (19-36)</v>
      </c>
      <c r="G14847">
        <f>INT((D14847-1)/6)+1</f>
        <v>4</v>
      </c>
      <c r="H14847">
        <f>MOD(D14847-1,6)+1</f>
        <v>6</v>
      </c>
      <c r="I14847">
        <f>37-D14847</f>
        <v>13</v>
      </c>
      <c r="J14847">
        <f>ABS(D14847-D14848)</f>
        <v>10</v>
      </c>
    </row>
    <row r="14848">
      <c r="A14848">
        <v>12715</v>
      </c>
      <c r="B14848" t="str">
        <v>2014-01-30</v>
      </c>
      <c r="C14848" t="str">
        <v>Evening</v>
      </c>
      <c r="D14848">
        <v>14</v>
      </c>
      <c r="E14848" t="str">
        <f>IF(MOD(D14848,2)=0,"EVEN","ODD")</f>
        <v>EVEN</v>
      </c>
      <c r="F14848" t="str">
        <f>IF(D14848&lt;=18,"LOW (1-18)","HIGH (19-36)")</f>
        <v>LOW (1-18)</v>
      </c>
      <c r="G14848">
        <f>INT((D14848-1)/6)+1</f>
        <v>3</v>
      </c>
      <c r="H14848">
        <f>MOD(D14848-1,6)+1</f>
        <v>2</v>
      </c>
      <c r="I14848">
        <f>37-D14848</f>
        <v>23</v>
      </c>
      <c r="J14848">
        <f>ABS(D14848-D14849)</f>
        <v>14</v>
      </c>
    </row>
    <row r="14849">
      <c r="A14849">
        <v>12714</v>
      </c>
      <c r="B14849" t="str">
        <v>2014-01-30</v>
      </c>
      <c r="C14849" t="str">
        <v>Midday</v>
      </c>
      <c r="D14849">
        <v>28</v>
      </c>
      <c r="E14849" t="str">
        <f>IF(MOD(D14849,2)=0,"EVEN","ODD")</f>
        <v>EVEN</v>
      </c>
      <c r="F14849" t="str">
        <f>IF(D14849&lt;=18,"LOW (1-18)","HIGH (19-36)")</f>
        <v>HIGH (19-36)</v>
      </c>
      <c r="G14849">
        <f>INT((D14849-1)/6)+1</f>
        <v>5</v>
      </c>
      <c r="H14849">
        <f>MOD(D14849-1,6)+1</f>
        <v>4</v>
      </c>
      <c r="I14849">
        <f>37-D14849</f>
        <v>9</v>
      </c>
      <c r="J14849">
        <f>ABS(D14849-D14850)</f>
        <v>18</v>
      </c>
    </row>
    <row r="14850">
      <c r="A14850">
        <v>12713</v>
      </c>
      <c r="B14850" t="str">
        <v>2014-01-30</v>
      </c>
      <c r="C14850" t="str">
        <v>Morning</v>
      </c>
      <c r="D14850">
        <v>10</v>
      </c>
      <c r="E14850" t="str">
        <f>IF(MOD(D14850,2)=0,"EVEN","ODD")</f>
        <v>EVEN</v>
      </c>
      <c r="F14850" t="str">
        <f>IF(D14850&lt;=18,"LOW (1-18)","HIGH (19-36)")</f>
        <v>LOW (1-18)</v>
      </c>
      <c r="G14850">
        <f>INT((D14850-1)/6)+1</f>
        <v>2</v>
      </c>
      <c r="H14850">
        <f>MOD(D14850-1,6)+1</f>
        <v>4</v>
      </c>
      <c r="I14850">
        <f>37-D14850</f>
        <v>27</v>
      </c>
      <c r="J14850">
        <f>ABS(D14850-D14851)</f>
        <v>18</v>
      </c>
    </row>
    <row r="14851">
      <c r="A14851">
        <v>12712</v>
      </c>
      <c r="B14851" t="str">
        <v>2014-01-29</v>
      </c>
      <c r="C14851" t="str">
        <v>Evening</v>
      </c>
      <c r="D14851">
        <v>28</v>
      </c>
      <c r="E14851" t="str">
        <f>IF(MOD(D14851,2)=0,"EVEN","ODD")</f>
        <v>EVEN</v>
      </c>
      <c r="F14851" t="str">
        <f>IF(D14851&lt;=18,"LOW (1-18)","HIGH (19-36)")</f>
        <v>HIGH (19-36)</v>
      </c>
      <c r="G14851">
        <f>INT((D14851-1)/6)+1</f>
        <v>5</v>
      </c>
      <c r="H14851">
        <f>MOD(D14851-1,6)+1</f>
        <v>4</v>
      </c>
      <c r="I14851">
        <f>37-D14851</f>
        <v>9</v>
      </c>
      <c r="J14851">
        <f>ABS(D14851-D14852)</f>
        <v>5</v>
      </c>
    </row>
    <row r="14852">
      <c r="A14852">
        <v>12711</v>
      </c>
      <c r="B14852" t="str">
        <v>2014-01-29</v>
      </c>
      <c r="C14852" t="str">
        <v>Midday</v>
      </c>
      <c r="D14852">
        <v>23</v>
      </c>
      <c r="E14852" t="str">
        <f>IF(MOD(D14852,2)=0,"EVEN","ODD")</f>
        <v>ODD</v>
      </c>
      <c r="F14852" t="str">
        <f>IF(D14852&lt;=18,"LOW (1-18)","HIGH (19-36)")</f>
        <v>HIGH (19-36)</v>
      </c>
      <c r="G14852">
        <f>INT((D14852-1)/6)+1</f>
        <v>4</v>
      </c>
      <c r="H14852">
        <f>MOD(D14852-1,6)+1</f>
        <v>5</v>
      </c>
      <c r="I14852">
        <f>37-D14852</f>
        <v>14</v>
      </c>
      <c r="J14852">
        <f>ABS(D14852-D14853)</f>
        <v>19</v>
      </c>
    </row>
    <row r="14853">
      <c r="A14853">
        <v>12710</v>
      </c>
      <c r="B14853" t="str">
        <v>2014-01-29</v>
      </c>
      <c r="C14853" t="str">
        <v>Morning</v>
      </c>
      <c r="D14853">
        <v>4</v>
      </c>
      <c r="E14853" t="str">
        <f>IF(MOD(D14853,2)=0,"EVEN","ODD")</f>
        <v>EVEN</v>
      </c>
      <c r="F14853" t="str">
        <f>IF(D14853&lt;=18,"LOW (1-18)","HIGH (19-36)")</f>
        <v>LOW (1-18)</v>
      </c>
      <c r="G14853">
        <f>INT((D14853-1)/6)+1</f>
        <v>1</v>
      </c>
      <c r="H14853">
        <f>MOD(D14853-1,6)+1</f>
        <v>4</v>
      </c>
      <c r="I14853">
        <f>37-D14853</f>
        <v>33</v>
      </c>
      <c r="J14853">
        <f>ABS(D14853-D14854)</f>
        <v>0</v>
      </c>
    </row>
    <row r="14854">
      <c r="A14854">
        <v>12709</v>
      </c>
      <c r="B14854" t="str">
        <v>2014-01-28</v>
      </c>
      <c r="C14854" t="str">
        <v>Evening</v>
      </c>
      <c r="D14854">
        <v>4</v>
      </c>
      <c r="E14854" t="str">
        <f>IF(MOD(D14854,2)=0,"EVEN","ODD")</f>
        <v>EVEN</v>
      </c>
      <c r="F14854" t="str">
        <f>IF(D14854&lt;=18,"LOW (1-18)","HIGH (19-36)")</f>
        <v>LOW (1-18)</v>
      </c>
      <c r="G14854">
        <f>INT((D14854-1)/6)+1</f>
        <v>1</v>
      </c>
      <c r="H14854">
        <f>MOD(D14854-1,6)+1</f>
        <v>4</v>
      </c>
      <c r="I14854">
        <f>37-D14854</f>
        <v>33</v>
      </c>
      <c r="J14854">
        <f>ABS(D14854-D14855)</f>
        <v>4</v>
      </c>
    </row>
    <row r="14855">
      <c r="A14855">
        <v>12708</v>
      </c>
      <c r="B14855" t="str">
        <v>2014-01-28</v>
      </c>
      <c r="C14855" t="str">
        <v>Midday</v>
      </c>
      <c r="D14855">
        <v>8</v>
      </c>
      <c r="E14855" t="str">
        <f>IF(MOD(D14855,2)=0,"EVEN","ODD")</f>
        <v>EVEN</v>
      </c>
      <c r="F14855" t="str">
        <f>IF(D14855&lt;=18,"LOW (1-18)","HIGH (19-36)")</f>
        <v>LOW (1-18)</v>
      </c>
      <c r="G14855">
        <f>INT((D14855-1)/6)+1</f>
        <v>2</v>
      </c>
      <c r="H14855">
        <f>MOD(D14855-1,6)+1</f>
        <v>2</v>
      </c>
      <c r="I14855">
        <f>37-D14855</f>
        <v>29</v>
      </c>
      <c r="J14855">
        <f>ABS(D14855-D14856)</f>
        <v>19</v>
      </c>
    </row>
    <row r="14856">
      <c r="A14856">
        <v>12707</v>
      </c>
      <c r="B14856" t="str">
        <v>2014-01-28</v>
      </c>
      <c r="C14856" t="str">
        <v>Morning</v>
      </c>
      <c r="D14856">
        <v>27</v>
      </c>
      <c r="E14856" t="str">
        <f>IF(MOD(D14856,2)=0,"EVEN","ODD")</f>
        <v>ODD</v>
      </c>
      <c r="F14856" t="str">
        <f>IF(D14856&lt;=18,"LOW (1-18)","HIGH (19-36)")</f>
        <v>HIGH (19-36)</v>
      </c>
      <c r="G14856">
        <f>INT((D14856-1)/6)+1</f>
        <v>5</v>
      </c>
      <c r="H14856">
        <f>MOD(D14856-1,6)+1</f>
        <v>3</v>
      </c>
      <c r="I14856">
        <f>37-D14856</f>
        <v>10</v>
      </c>
      <c r="J14856">
        <f>ABS(D14856-D14857)</f>
        <v>9</v>
      </c>
    </row>
    <row r="14857">
      <c r="A14857">
        <v>12706</v>
      </c>
      <c r="B14857" t="str">
        <v>2014-01-27</v>
      </c>
      <c r="C14857" t="str">
        <v>Evening</v>
      </c>
      <c r="D14857">
        <v>18</v>
      </c>
      <c r="E14857" t="str">
        <f>IF(MOD(D14857,2)=0,"EVEN","ODD")</f>
        <v>EVEN</v>
      </c>
      <c r="F14857" t="str">
        <f>IF(D14857&lt;=18,"LOW (1-18)","HIGH (19-36)")</f>
        <v>LOW (1-18)</v>
      </c>
      <c r="G14857">
        <f>INT((D14857-1)/6)+1</f>
        <v>3</v>
      </c>
      <c r="H14857">
        <f>MOD(D14857-1,6)+1</f>
        <v>6</v>
      </c>
      <c r="I14857">
        <f>37-D14857</f>
        <v>19</v>
      </c>
      <c r="J14857">
        <f>ABS(D14857-D14858)</f>
        <v>12</v>
      </c>
    </row>
    <row r="14858">
      <c r="A14858">
        <v>12705</v>
      </c>
      <c r="B14858" t="str">
        <v>2014-01-27</v>
      </c>
      <c r="C14858" t="str">
        <v>Midday</v>
      </c>
      <c r="D14858">
        <v>30</v>
      </c>
      <c r="E14858" t="str">
        <f>IF(MOD(D14858,2)=0,"EVEN","ODD")</f>
        <v>EVEN</v>
      </c>
      <c r="F14858" t="str">
        <f>IF(D14858&lt;=18,"LOW (1-18)","HIGH (19-36)")</f>
        <v>HIGH (19-36)</v>
      </c>
      <c r="G14858">
        <f>INT((D14858-1)/6)+1</f>
        <v>5</v>
      </c>
      <c r="H14858">
        <f>MOD(D14858-1,6)+1</f>
        <v>6</v>
      </c>
      <c r="I14858">
        <f>37-D14858</f>
        <v>7</v>
      </c>
      <c r="J14858">
        <f>ABS(D14858-D14859)</f>
        <v>10</v>
      </c>
    </row>
    <row r="14859">
      <c r="A14859">
        <v>12704</v>
      </c>
      <c r="B14859" t="str">
        <v>2014-01-27</v>
      </c>
      <c r="C14859" t="str">
        <v>Morning</v>
      </c>
      <c r="D14859">
        <v>20</v>
      </c>
      <c r="E14859" t="str">
        <f>IF(MOD(D14859,2)=0,"EVEN","ODD")</f>
        <v>EVEN</v>
      </c>
      <c r="F14859" t="str">
        <f>IF(D14859&lt;=18,"LOW (1-18)","HIGH (19-36)")</f>
        <v>HIGH (19-36)</v>
      </c>
      <c r="G14859">
        <f>INT((D14859-1)/6)+1</f>
        <v>4</v>
      </c>
      <c r="H14859">
        <f>MOD(D14859-1,6)+1</f>
        <v>2</v>
      </c>
      <c r="I14859">
        <f>37-D14859</f>
        <v>17</v>
      </c>
      <c r="J14859">
        <f>ABS(D14859-D14860)</f>
        <v>11</v>
      </c>
    </row>
    <row r="14860">
      <c r="A14860">
        <v>12703</v>
      </c>
      <c r="B14860" t="str">
        <v>2014-01-25</v>
      </c>
      <c r="C14860" t="str">
        <v>Evening</v>
      </c>
      <c r="D14860">
        <v>31</v>
      </c>
      <c r="E14860" t="str">
        <f>IF(MOD(D14860,2)=0,"EVEN","ODD")</f>
        <v>ODD</v>
      </c>
      <c r="F14860" t="str">
        <f>IF(D14860&lt;=18,"LOW (1-18)","HIGH (19-36)")</f>
        <v>HIGH (19-36)</v>
      </c>
      <c r="G14860">
        <f>INT((D14860-1)/6)+1</f>
        <v>6</v>
      </c>
      <c r="H14860">
        <f>MOD(D14860-1,6)+1</f>
        <v>1</v>
      </c>
      <c r="I14860">
        <f>37-D14860</f>
        <v>6</v>
      </c>
      <c r="J14860">
        <f>ABS(D14860-D14861)</f>
        <v>0</v>
      </c>
    </row>
    <row r="14861">
      <c r="A14861">
        <v>12702</v>
      </c>
      <c r="B14861" t="str">
        <v>2014-01-25</v>
      </c>
      <c r="C14861" t="str">
        <v>Midday</v>
      </c>
      <c r="D14861">
        <v>31</v>
      </c>
      <c r="E14861" t="str">
        <f>IF(MOD(D14861,2)=0,"EVEN","ODD")</f>
        <v>ODD</v>
      </c>
      <c r="F14861" t="str">
        <f>IF(D14861&lt;=18,"LOW (1-18)","HIGH (19-36)")</f>
        <v>HIGH (19-36)</v>
      </c>
      <c r="G14861">
        <f>INT((D14861-1)/6)+1</f>
        <v>6</v>
      </c>
      <c r="H14861">
        <f>MOD(D14861-1,6)+1</f>
        <v>1</v>
      </c>
      <c r="I14861">
        <f>37-D14861</f>
        <v>6</v>
      </c>
      <c r="J14861">
        <f>ABS(D14861-D14862)</f>
        <v>19</v>
      </c>
    </row>
    <row r="14862">
      <c r="A14862">
        <v>12701</v>
      </c>
      <c r="B14862" t="str">
        <v>2014-01-25</v>
      </c>
      <c r="C14862" t="str">
        <v>Morning</v>
      </c>
      <c r="D14862">
        <v>12</v>
      </c>
      <c r="E14862" t="str">
        <f>IF(MOD(D14862,2)=0,"EVEN","ODD")</f>
        <v>EVEN</v>
      </c>
      <c r="F14862" t="str">
        <f>IF(D14862&lt;=18,"LOW (1-18)","HIGH (19-36)")</f>
        <v>LOW (1-18)</v>
      </c>
      <c r="G14862">
        <f>INT((D14862-1)/6)+1</f>
        <v>2</v>
      </c>
      <c r="H14862">
        <f>MOD(D14862-1,6)+1</f>
        <v>6</v>
      </c>
      <c r="I14862">
        <f>37-D14862</f>
        <v>25</v>
      </c>
      <c r="J14862">
        <f>ABS(D14862-D14863)</f>
        <v>9</v>
      </c>
    </row>
    <row r="14863">
      <c r="A14863">
        <v>12700</v>
      </c>
      <c r="B14863" t="str">
        <v>2014-01-24</v>
      </c>
      <c r="C14863" t="str">
        <v>Evening</v>
      </c>
      <c r="D14863">
        <v>3</v>
      </c>
      <c r="E14863" t="str">
        <f>IF(MOD(D14863,2)=0,"EVEN","ODD")</f>
        <v>ODD</v>
      </c>
      <c r="F14863" t="str">
        <f>IF(D14863&lt;=18,"LOW (1-18)","HIGH (19-36)")</f>
        <v>LOW (1-18)</v>
      </c>
      <c r="G14863">
        <f>INT((D14863-1)/6)+1</f>
        <v>1</v>
      </c>
      <c r="H14863">
        <f>MOD(D14863-1,6)+1</f>
        <v>3</v>
      </c>
      <c r="I14863">
        <f>37-D14863</f>
        <v>34</v>
      </c>
      <c r="J14863">
        <f>ABS(D14863-D14864)</f>
        <v>20</v>
      </c>
    </row>
    <row r="14864">
      <c r="A14864">
        <v>12699</v>
      </c>
      <c r="B14864" t="str">
        <v>2014-01-24</v>
      </c>
      <c r="C14864" t="str">
        <v>Midday</v>
      </c>
      <c r="D14864">
        <v>23</v>
      </c>
      <c r="E14864" t="str">
        <f>IF(MOD(D14864,2)=0,"EVEN","ODD")</f>
        <v>ODD</v>
      </c>
      <c r="F14864" t="str">
        <f>IF(D14864&lt;=18,"LOW (1-18)","HIGH (19-36)")</f>
        <v>HIGH (19-36)</v>
      </c>
      <c r="G14864">
        <f>INT((D14864-1)/6)+1</f>
        <v>4</v>
      </c>
      <c r="H14864">
        <f>MOD(D14864-1,6)+1</f>
        <v>5</v>
      </c>
      <c r="I14864">
        <f>37-D14864</f>
        <v>14</v>
      </c>
      <c r="J14864">
        <f>ABS(D14864-D14865)</f>
        <v>0</v>
      </c>
    </row>
    <row r="14865">
      <c r="A14865">
        <v>12698</v>
      </c>
      <c r="B14865" t="str">
        <v>2014-01-24</v>
      </c>
      <c r="C14865" t="str">
        <v>Morning</v>
      </c>
      <c r="D14865">
        <v>23</v>
      </c>
      <c r="E14865" t="str">
        <f>IF(MOD(D14865,2)=0,"EVEN","ODD")</f>
        <v>ODD</v>
      </c>
      <c r="F14865" t="str">
        <f>IF(D14865&lt;=18,"LOW (1-18)","HIGH (19-36)")</f>
        <v>HIGH (19-36)</v>
      </c>
      <c r="G14865">
        <f>INT((D14865-1)/6)+1</f>
        <v>4</v>
      </c>
      <c r="H14865">
        <f>MOD(D14865-1,6)+1</f>
        <v>5</v>
      </c>
      <c r="I14865">
        <f>37-D14865</f>
        <v>14</v>
      </c>
      <c r="J14865">
        <f>ABS(D14865-D14866)</f>
        <v>1</v>
      </c>
    </row>
    <row r="14866">
      <c r="A14866">
        <v>12697</v>
      </c>
      <c r="B14866" t="str">
        <v>2014-01-23</v>
      </c>
      <c r="C14866" t="str">
        <v>Evening</v>
      </c>
      <c r="D14866">
        <v>24</v>
      </c>
      <c r="E14866" t="str">
        <f>IF(MOD(D14866,2)=0,"EVEN","ODD")</f>
        <v>EVEN</v>
      </c>
      <c r="F14866" t="str">
        <f>IF(D14866&lt;=18,"LOW (1-18)","HIGH (19-36)")</f>
        <v>HIGH (19-36)</v>
      </c>
      <c r="G14866">
        <f>INT((D14866-1)/6)+1</f>
        <v>4</v>
      </c>
      <c r="H14866">
        <f>MOD(D14866-1,6)+1</f>
        <v>6</v>
      </c>
      <c r="I14866">
        <f>37-D14866</f>
        <v>13</v>
      </c>
      <c r="J14866">
        <f>ABS(D14866-D14867)</f>
        <v>22</v>
      </c>
    </row>
    <row r="14867">
      <c r="A14867">
        <v>12696</v>
      </c>
      <c r="B14867" t="str">
        <v>2014-01-23</v>
      </c>
      <c r="C14867" t="str">
        <v>Midday</v>
      </c>
      <c r="D14867">
        <v>2</v>
      </c>
      <c r="E14867" t="str">
        <f>IF(MOD(D14867,2)=0,"EVEN","ODD")</f>
        <v>EVEN</v>
      </c>
      <c r="F14867" t="str">
        <f>IF(D14867&lt;=18,"LOW (1-18)","HIGH (19-36)")</f>
        <v>LOW (1-18)</v>
      </c>
      <c r="G14867">
        <f>INT((D14867-1)/6)+1</f>
        <v>1</v>
      </c>
      <c r="H14867">
        <f>MOD(D14867-1,6)+1</f>
        <v>2</v>
      </c>
      <c r="I14867">
        <f>37-D14867</f>
        <v>35</v>
      </c>
      <c r="J14867">
        <f>ABS(D14867-D14868)</f>
        <v>14</v>
      </c>
    </row>
    <row r="14868">
      <c r="A14868">
        <v>12695</v>
      </c>
      <c r="B14868" t="str">
        <v>2014-01-23</v>
      </c>
      <c r="C14868" t="str">
        <v>Morning</v>
      </c>
      <c r="D14868">
        <v>16</v>
      </c>
      <c r="E14868" t="str">
        <f>IF(MOD(D14868,2)=0,"EVEN","ODD")</f>
        <v>EVEN</v>
      </c>
      <c r="F14868" t="str">
        <f>IF(D14868&lt;=18,"LOW (1-18)","HIGH (19-36)")</f>
        <v>LOW (1-18)</v>
      </c>
      <c r="G14868">
        <f>INT((D14868-1)/6)+1</f>
        <v>3</v>
      </c>
      <c r="H14868">
        <f>MOD(D14868-1,6)+1</f>
        <v>4</v>
      </c>
      <c r="I14868">
        <f>37-D14868</f>
        <v>21</v>
      </c>
      <c r="J14868">
        <f>ABS(D14868-D14869)</f>
        <v>12</v>
      </c>
    </row>
    <row r="14869">
      <c r="A14869">
        <v>12694</v>
      </c>
      <c r="B14869" t="str">
        <v>2014-01-22</v>
      </c>
      <c r="C14869" t="str">
        <v>Evening</v>
      </c>
      <c r="D14869">
        <v>4</v>
      </c>
      <c r="E14869" t="str">
        <f>IF(MOD(D14869,2)=0,"EVEN","ODD")</f>
        <v>EVEN</v>
      </c>
      <c r="F14869" t="str">
        <f>IF(D14869&lt;=18,"LOW (1-18)","HIGH (19-36)")</f>
        <v>LOW (1-18)</v>
      </c>
      <c r="G14869">
        <f>INT((D14869-1)/6)+1</f>
        <v>1</v>
      </c>
      <c r="H14869">
        <f>MOD(D14869-1,6)+1</f>
        <v>4</v>
      </c>
      <c r="I14869">
        <f>37-D14869</f>
        <v>33</v>
      </c>
      <c r="J14869">
        <f>ABS(D14869-D14870)</f>
        <v>17</v>
      </c>
    </row>
    <row r="14870">
      <c r="A14870">
        <v>12693</v>
      </c>
      <c r="B14870" t="str">
        <v>2014-01-22</v>
      </c>
      <c r="C14870" t="str">
        <v>Midday</v>
      </c>
      <c r="D14870">
        <v>21</v>
      </c>
      <c r="E14870" t="str">
        <f>IF(MOD(D14870,2)=0,"EVEN","ODD")</f>
        <v>ODD</v>
      </c>
      <c r="F14870" t="str">
        <f>IF(D14870&lt;=18,"LOW (1-18)","HIGH (19-36)")</f>
        <v>HIGH (19-36)</v>
      </c>
      <c r="G14870">
        <f>INT((D14870-1)/6)+1</f>
        <v>4</v>
      </c>
      <c r="H14870">
        <f>MOD(D14870-1,6)+1</f>
        <v>3</v>
      </c>
      <c r="I14870">
        <f>37-D14870</f>
        <v>16</v>
      </c>
      <c r="J14870">
        <f>ABS(D14870-D14871)</f>
        <v>9</v>
      </c>
    </row>
    <row r="14871">
      <c r="A14871">
        <v>12692</v>
      </c>
      <c r="B14871" t="str">
        <v>2014-01-22</v>
      </c>
      <c r="C14871" t="str">
        <v>Morning</v>
      </c>
      <c r="D14871">
        <v>30</v>
      </c>
      <c r="E14871" t="str">
        <f>IF(MOD(D14871,2)=0,"EVEN","ODD")</f>
        <v>EVEN</v>
      </c>
      <c r="F14871" t="str">
        <f>IF(D14871&lt;=18,"LOW (1-18)","HIGH (19-36)")</f>
        <v>HIGH (19-36)</v>
      </c>
      <c r="G14871">
        <f>INT((D14871-1)/6)+1</f>
        <v>5</v>
      </c>
      <c r="H14871">
        <f>MOD(D14871-1,6)+1</f>
        <v>6</v>
      </c>
      <c r="I14871">
        <f>37-D14871</f>
        <v>7</v>
      </c>
      <c r="J14871">
        <f>ABS(D14871-D14872)</f>
        <v>2</v>
      </c>
    </row>
    <row r="14872">
      <c r="A14872">
        <v>12691</v>
      </c>
      <c r="B14872" t="str">
        <v>2014-01-21</v>
      </c>
      <c r="C14872" t="str">
        <v>Evening</v>
      </c>
      <c r="D14872">
        <v>32</v>
      </c>
      <c r="E14872" t="str">
        <f>IF(MOD(D14872,2)=0,"EVEN","ODD")</f>
        <v>EVEN</v>
      </c>
      <c r="F14872" t="str">
        <f>IF(D14872&lt;=18,"LOW (1-18)","HIGH (19-36)")</f>
        <v>HIGH (19-36)</v>
      </c>
      <c r="G14872">
        <f>INT((D14872-1)/6)+1</f>
        <v>6</v>
      </c>
      <c r="H14872">
        <f>MOD(D14872-1,6)+1</f>
        <v>2</v>
      </c>
      <c r="I14872">
        <f>37-D14872</f>
        <v>5</v>
      </c>
      <c r="J14872">
        <f>ABS(D14872-D14873)</f>
        <v>12</v>
      </c>
    </row>
    <row r="14873">
      <c r="A14873">
        <v>12690</v>
      </c>
      <c r="B14873" t="str">
        <v>2014-01-21</v>
      </c>
      <c r="C14873" t="str">
        <v>Midday</v>
      </c>
      <c r="D14873">
        <v>20</v>
      </c>
      <c r="E14873" t="str">
        <f>IF(MOD(D14873,2)=0,"EVEN","ODD")</f>
        <v>EVEN</v>
      </c>
      <c r="F14873" t="str">
        <f>IF(D14873&lt;=18,"LOW (1-18)","HIGH (19-36)")</f>
        <v>HIGH (19-36)</v>
      </c>
      <c r="G14873">
        <f>INT((D14873-1)/6)+1</f>
        <v>4</v>
      </c>
      <c r="H14873">
        <f>MOD(D14873-1,6)+1</f>
        <v>2</v>
      </c>
      <c r="I14873">
        <f>37-D14873</f>
        <v>17</v>
      </c>
      <c r="J14873">
        <f>ABS(D14873-D14874)</f>
        <v>17</v>
      </c>
    </row>
    <row r="14874">
      <c r="A14874">
        <v>12689</v>
      </c>
      <c r="B14874" t="str">
        <v>2014-01-21</v>
      </c>
      <c r="C14874" t="str">
        <v>Morning</v>
      </c>
      <c r="D14874">
        <v>3</v>
      </c>
      <c r="E14874" t="str">
        <f>IF(MOD(D14874,2)=0,"EVEN","ODD")</f>
        <v>ODD</v>
      </c>
      <c r="F14874" t="str">
        <f>IF(D14874&lt;=18,"LOW (1-18)","HIGH (19-36)")</f>
        <v>LOW (1-18)</v>
      </c>
      <c r="G14874">
        <f>INT((D14874-1)/6)+1</f>
        <v>1</v>
      </c>
      <c r="H14874">
        <f>MOD(D14874-1,6)+1</f>
        <v>3</v>
      </c>
      <c r="I14874">
        <f>37-D14874</f>
        <v>34</v>
      </c>
      <c r="J14874">
        <f>ABS(D14874-D14875)</f>
        <v>29</v>
      </c>
    </row>
    <row r="14875">
      <c r="A14875">
        <v>12688</v>
      </c>
      <c r="B14875" t="str">
        <v>2014-01-20</v>
      </c>
      <c r="C14875" t="str">
        <v>Evening</v>
      </c>
      <c r="D14875">
        <v>32</v>
      </c>
      <c r="E14875" t="str">
        <f>IF(MOD(D14875,2)=0,"EVEN","ODD")</f>
        <v>EVEN</v>
      </c>
      <c r="F14875" t="str">
        <f>IF(D14875&lt;=18,"LOW (1-18)","HIGH (19-36)")</f>
        <v>HIGH (19-36)</v>
      </c>
      <c r="G14875">
        <f>INT((D14875-1)/6)+1</f>
        <v>6</v>
      </c>
      <c r="H14875">
        <f>MOD(D14875-1,6)+1</f>
        <v>2</v>
      </c>
      <c r="I14875">
        <f>37-D14875</f>
        <v>5</v>
      </c>
      <c r="J14875">
        <f>ABS(D14875-D14876)</f>
        <v>27</v>
      </c>
    </row>
    <row r="14876">
      <c r="A14876">
        <v>12687</v>
      </c>
      <c r="B14876" t="str">
        <v>2014-01-20</v>
      </c>
      <c r="C14876" t="str">
        <v>Midday</v>
      </c>
      <c r="D14876">
        <v>5</v>
      </c>
      <c r="E14876" t="str">
        <f>IF(MOD(D14876,2)=0,"EVEN","ODD")</f>
        <v>ODD</v>
      </c>
      <c r="F14876" t="str">
        <f>IF(D14876&lt;=18,"LOW (1-18)","HIGH (19-36)")</f>
        <v>LOW (1-18)</v>
      </c>
      <c r="G14876">
        <f>INT((D14876-1)/6)+1</f>
        <v>1</v>
      </c>
      <c r="H14876">
        <f>MOD(D14876-1,6)+1</f>
        <v>5</v>
      </c>
      <c r="I14876">
        <f>37-D14876</f>
        <v>32</v>
      </c>
      <c r="J14876">
        <f>ABS(D14876-D14877)</f>
        <v>4</v>
      </c>
    </row>
    <row r="14877">
      <c r="A14877">
        <v>12686</v>
      </c>
      <c r="B14877" t="str">
        <v>2014-01-20</v>
      </c>
      <c r="C14877" t="str">
        <v>Morning</v>
      </c>
      <c r="D14877">
        <v>9</v>
      </c>
      <c r="E14877" t="str">
        <f>IF(MOD(D14877,2)=0,"EVEN","ODD")</f>
        <v>ODD</v>
      </c>
      <c r="F14877" t="str">
        <f>IF(D14877&lt;=18,"LOW (1-18)","HIGH (19-36)")</f>
        <v>LOW (1-18)</v>
      </c>
      <c r="G14877">
        <f>INT((D14877-1)/6)+1</f>
        <v>2</v>
      </c>
      <c r="H14877">
        <f>MOD(D14877-1,6)+1</f>
        <v>3</v>
      </c>
      <c r="I14877">
        <f>37-D14877</f>
        <v>28</v>
      </c>
      <c r="J14877">
        <f>ABS(D14877-D14878)</f>
        <v>24</v>
      </c>
    </row>
    <row r="14878">
      <c r="A14878">
        <v>12685</v>
      </c>
      <c r="B14878" t="str">
        <v>2014-01-18</v>
      </c>
      <c r="C14878" t="str">
        <v>Evening</v>
      </c>
      <c r="D14878">
        <v>33</v>
      </c>
      <c r="E14878" t="str">
        <f>IF(MOD(D14878,2)=0,"EVEN","ODD")</f>
        <v>ODD</v>
      </c>
      <c r="F14878" t="str">
        <f>IF(D14878&lt;=18,"LOW (1-18)","HIGH (19-36)")</f>
        <v>HIGH (19-36)</v>
      </c>
      <c r="G14878">
        <f>INT((D14878-1)/6)+1</f>
        <v>6</v>
      </c>
      <c r="H14878">
        <f>MOD(D14878-1,6)+1</f>
        <v>3</v>
      </c>
      <c r="I14878">
        <f>37-D14878</f>
        <v>4</v>
      </c>
      <c r="J14878">
        <f>ABS(D14878-D14879)</f>
        <v>8</v>
      </c>
    </row>
    <row r="14879">
      <c r="A14879">
        <v>12684</v>
      </c>
      <c r="B14879" t="str">
        <v>2014-01-18</v>
      </c>
      <c r="C14879" t="str">
        <v>Midday</v>
      </c>
      <c r="D14879">
        <v>25</v>
      </c>
      <c r="E14879" t="str">
        <f>IF(MOD(D14879,2)=0,"EVEN","ODD")</f>
        <v>ODD</v>
      </c>
      <c r="F14879" t="str">
        <f>IF(D14879&lt;=18,"LOW (1-18)","HIGH (19-36)")</f>
        <v>HIGH (19-36)</v>
      </c>
      <c r="G14879">
        <f>INT((D14879-1)/6)+1</f>
        <v>5</v>
      </c>
      <c r="H14879">
        <f>MOD(D14879-1,6)+1</f>
        <v>1</v>
      </c>
      <c r="I14879">
        <f>37-D14879</f>
        <v>12</v>
      </c>
      <c r="J14879">
        <f>ABS(D14879-D14880)</f>
        <v>17</v>
      </c>
    </row>
    <row r="14880">
      <c r="A14880">
        <v>12683</v>
      </c>
      <c r="B14880" t="str">
        <v>2014-01-18</v>
      </c>
      <c r="C14880" t="str">
        <v>Morning</v>
      </c>
      <c r="D14880">
        <v>8</v>
      </c>
      <c r="E14880" t="str">
        <f>IF(MOD(D14880,2)=0,"EVEN","ODD")</f>
        <v>EVEN</v>
      </c>
      <c r="F14880" t="str">
        <f>IF(D14880&lt;=18,"LOW (1-18)","HIGH (19-36)")</f>
        <v>LOW (1-18)</v>
      </c>
      <c r="G14880">
        <f>INT((D14880-1)/6)+1</f>
        <v>2</v>
      </c>
      <c r="H14880">
        <f>MOD(D14880-1,6)+1</f>
        <v>2</v>
      </c>
      <c r="I14880">
        <f>37-D14880</f>
        <v>29</v>
      </c>
      <c r="J14880">
        <f>ABS(D14880-D14881)</f>
        <v>7</v>
      </c>
    </row>
    <row r="14881">
      <c r="A14881">
        <v>12682</v>
      </c>
      <c r="B14881" t="str">
        <v>2014-01-17</v>
      </c>
      <c r="C14881" t="str">
        <v>Evening</v>
      </c>
      <c r="D14881">
        <v>15</v>
      </c>
      <c r="E14881" t="str">
        <f>IF(MOD(D14881,2)=0,"EVEN","ODD")</f>
        <v>ODD</v>
      </c>
      <c r="F14881" t="str">
        <f>IF(D14881&lt;=18,"LOW (1-18)","HIGH (19-36)")</f>
        <v>LOW (1-18)</v>
      </c>
      <c r="G14881">
        <f>INT((D14881-1)/6)+1</f>
        <v>3</v>
      </c>
      <c r="H14881">
        <f>MOD(D14881-1,6)+1</f>
        <v>3</v>
      </c>
      <c r="I14881">
        <f>37-D14881</f>
        <v>22</v>
      </c>
      <c r="J14881">
        <f>ABS(D14881-D14882)</f>
        <v>12</v>
      </c>
    </row>
    <row r="14882">
      <c r="A14882">
        <v>12681</v>
      </c>
      <c r="B14882" t="str">
        <v>2014-01-17</v>
      </c>
      <c r="C14882" t="str">
        <v>Midday</v>
      </c>
      <c r="D14882">
        <v>3</v>
      </c>
      <c r="E14882" t="str">
        <f>IF(MOD(D14882,2)=0,"EVEN","ODD")</f>
        <v>ODD</v>
      </c>
      <c r="F14882" t="str">
        <f>IF(D14882&lt;=18,"LOW (1-18)","HIGH (19-36)")</f>
        <v>LOW (1-18)</v>
      </c>
      <c r="G14882">
        <f>INT((D14882-1)/6)+1</f>
        <v>1</v>
      </c>
      <c r="H14882">
        <f>MOD(D14882-1,6)+1</f>
        <v>3</v>
      </c>
      <c r="I14882">
        <f>37-D14882</f>
        <v>34</v>
      </c>
      <c r="J14882">
        <f>ABS(D14882-D14883)</f>
        <v>8</v>
      </c>
    </row>
    <row r="14883">
      <c r="A14883">
        <v>12680</v>
      </c>
      <c r="B14883" t="str">
        <v>2014-01-17</v>
      </c>
      <c r="C14883" t="str">
        <v>Morning</v>
      </c>
      <c r="D14883">
        <v>11</v>
      </c>
      <c r="E14883" t="str">
        <f>IF(MOD(D14883,2)=0,"EVEN","ODD")</f>
        <v>ODD</v>
      </c>
      <c r="F14883" t="str">
        <f>IF(D14883&lt;=18,"LOW (1-18)","HIGH (19-36)")</f>
        <v>LOW (1-18)</v>
      </c>
      <c r="G14883">
        <f>INT((D14883-1)/6)+1</f>
        <v>2</v>
      </c>
      <c r="H14883">
        <f>MOD(D14883-1,6)+1</f>
        <v>5</v>
      </c>
      <c r="I14883">
        <f>37-D14883</f>
        <v>26</v>
      </c>
      <c r="J14883">
        <f>ABS(D14883-D14884)</f>
        <v>12</v>
      </c>
    </row>
    <row r="14884">
      <c r="A14884">
        <v>12679</v>
      </c>
      <c r="B14884" t="str">
        <v>2014-01-16</v>
      </c>
      <c r="C14884" t="str">
        <v>Evening</v>
      </c>
      <c r="D14884">
        <v>23</v>
      </c>
      <c r="E14884" t="str">
        <f>IF(MOD(D14884,2)=0,"EVEN","ODD")</f>
        <v>ODD</v>
      </c>
      <c r="F14884" t="str">
        <f>IF(D14884&lt;=18,"LOW (1-18)","HIGH (19-36)")</f>
        <v>HIGH (19-36)</v>
      </c>
      <c r="G14884">
        <f>INT((D14884-1)/6)+1</f>
        <v>4</v>
      </c>
      <c r="H14884">
        <f>MOD(D14884-1,6)+1</f>
        <v>5</v>
      </c>
      <c r="I14884">
        <f>37-D14884</f>
        <v>14</v>
      </c>
      <c r="J14884">
        <f>ABS(D14884-D14885)</f>
        <v>3</v>
      </c>
    </row>
    <row r="14885">
      <c r="A14885">
        <v>12678</v>
      </c>
      <c r="B14885" t="str">
        <v>2014-01-16</v>
      </c>
      <c r="C14885" t="str">
        <v>Midday</v>
      </c>
      <c r="D14885">
        <v>26</v>
      </c>
      <c r="E14885" t="str">
        <f>IF(MOD(D14885,2)=0,"EVEN","ODD")</f>
        <v>EVEN</v>
      </c>
      <c r="F14885" t="str">
        <f>IF(D14885&lt;=18,"LOW (1-18)","HIGH (19-36)")</f>
        <v>HIGH (19-36)</v>
      </c>
      <c r="G14885">
        <f>INT((D14885-1)/6)+1</f>
        <v>5</v>
      </c>
      <c r="H14885">
        <f>MOD(D14885-1,6)+1</f>
        <v>2</v>
      </c>
      <c r="I14885">
        <f>37-D14885</f>
        <v>11</v>
      </c>
      <c r="J14885">
        <f>ABS(D14885-D14886)</f>
        <v>21</v>
      </c>
    </row>
    <row r="14886">
      <c r="A14886">
        <v>12677</v>
      </c>
      <c r="B14886" t="str">
        <v>2014-01-16</v>
      </c>
      <c r="C14886" t="str">
        <v>Morning</v>
      </c>
      <c r="D14886">
        <v>5</v>
      </c>
      <c r="E14886" t="str">
        <f>IF(MOD(D14886,2)=0,"EVEN","ODD")</f>
        <v>ODD</v>
      </c>
      <c r="F14886" t="str">
        <f>IF(D14886&lt;=18,"LOW (1-18)","HIGH (19-36)")</f>
        <v>LOW (1-18)</v>
      </c>
      <c r="G14886">
        <f>INT((D14886-1)/6)+1</f>
        <v>1</v>
      </c>
      <c r="H14886">
        <f>MOD(D14886-1,6)+1</f>
        <v>5</v>
      </c>
      <c r="I14886">
        <f>37-D14886</f>
        <v>32</v>
      </c>
      <c r="J14886">
        <f>ABS(D14886-D14887)</f>
        <v>8</v>
      </c>
    </row>
    <row r="14887">
      <c r="A14887">
        <v>12676</v>
      </c>
      <c r="B14887" t="str">
        <v>2014-01-15</v>
      </c>
      <c r="C14887" t="str">
        <v>Evening</v>
      </c>
      <c r="D14887">
        <v>13</v>
      </c>
      <c r="E14887" t="str">
        <f>IF(MOD(D14887,2)=0,"EVEN","ODD")</f>
        <v>ODD</v>
      </c>
      <c r="F14887" t="str">
        <f>IF(D14887&lt;=18,"LOW (1-18)","HIGH (19-36)")</f>
        <v>LOW (1-18)</v>
      </c>
      <c r="G14887">
        <f>INT((D14887-1)/6)+1</f>
        <v>3</v>
      </c>
      <c r="H14887">
        <f>MOD(D14887-1,6)+1</f>
        <v>1</v>
      </c>
      <c r="I14887">
        <f>37-D14887</f>
        <v>24</v>
      </c>
      <c r="J14887">
        <f>ABS(D14887-D14888)</f>
        <v>18</v>
      </c>
    </row>
    <row r="14888">
      <c r="A14888">
        <v>12675</v>
      </c>
      <c r="B14888" t="str">
        <v>2014-01-15</v>
      </c>
      <c r="C14888" t="str">
        <v>Midday</v>
      </c>
      <c r="D14888">
        <v>31</v>
      </c>
      <c r="E14888" t="str">
        <f>IF(MOD(D14888,2)=0,"EVEN","ODD")</f>
        <v>ODD</v>
      </c>
      <c r="F14888" t="str">
        <f>IF(D14888&lt;=18,"LOW (1-18)","HIGH (19-36)")</f>
        <v>HIGH (19-36)</v>
      </c>
      <c r="G14888">
        <f>INT((D14888-1)/6)+1</f>
        <v>6</v>
      </c>
      <c r="H14888">
        <f>MOD(D14888-1,6)+1</f>
        <v>1</v>
      </c>
      <c r="I14888">
        <f>37-D14888</f>
        <v>6</v>
      </c>
      <c r="J14888">
        <f>ABS(D14888-D14889)</f>
        <v>10</v>
      </c>
    </row>
    <row r="14889">
      <c r="A14889">
        <v>12674</v>
      </c>
      <c r="B14889" t="str">
        <v>2014-01-15</v>
      </c>
      <c r="C14889" t="str">
        <v>Morning</v>
      </c>
      <c r="D14889">
        <v>21</v>
      </c>
      <c r="E14889" t="str">
        <f>IF(MOD(D14889,2)=0,"EVEN","ODD")</f>
        <v>ODD</v>
      </c>
      <c r="F14889" t="str">
        <f>IF(D14889&lt;=18,"LOW (1-18)","HIGH (19-36)")</f>
        <v>HIGH (19-36)</v>
      </c>
      <c r="G14889">
        <f>INT((D14889-1)/6)+1</f>
        <v>4</v>
      </c>
      <c r="H14889">
        <f>MOD(D14889-1,6)+1</f>
        <v>3</v>
      </c>
      <c r="I14889">
        <f>37-D14889</f>
        <v>16</v>
      </c>
      <c r="J14889">
        <f>ABS(D14889-D14890)</f>
        <v>5</v>
      </c>
    </row>
    <row r="14890">
      <c r="A14890">
        <v>12673</v>
      </c>
      <c r="B14890" t="str">
        <v>2014-01-14</v>
      </c>
      <c r="C14890" t="str">
        <v>Evening</v>
      </c>
      <c r="D14890">
        <v>26</v>
      </c>
      <c r="E14890" t="str">
        <f>IF(MOD(D14890,2)=0,"EVEN","ODD")</f>
        <v>EVEN</v>
      </c>
      <c r="F14890" t="str">
        <f>IF(D14890&lt;=18,"LOW (1-18)","HIGH (19-36)")</f>
        <v>HIGH (19-36)</v>
      </c>
      <c r="G14890">
        <f>INT((D14890-1)/6)+1</f>
        <v>5</v>
      </c>
      <c r="H14890">
        <f>MOD(D14890-1,6)+1</f>
        <v>2</v>
      </c>
      <c r="I14890">
        <f>37-D14890</f>
        <v>11</v>
      </c>
      <c r="J14890">
        <f>ABS(D14890-D14891)</f>
        <v>16</v>
      </c>
    </row>
    <row r="14891">
      <c r="A14891">
        <v>12672</v>
      </c>
      <c r="B14891" t="str">
        <v>2014-01-14</v>
      </c>
      <c r="C14891" t="str">
        <v>Midday</v>
      </c>
      <c r="D14891">
        <v>10</v>
      </c>
      <c r="E14891" t="str">
        <f>IF(MOD(D14891,2)=0,"EVEN","ODD")</f>
        <v>EVEN</v>
      </c>
      <c r="F14891" t="str">
        <f>IF(D14891&lt;=18,"LOW (1-18)","HIGH (19-36)")</f>
        <v>LOW (1-18)</v>
      </c>
      <c r="G14891">
        <f>INT((D14891-1)/6)+1</f>
        <v>2</v>
      </c>
      <c r="H14891">
        <f>MOD(D14891-1,6)+1</f>
        <v>4</v>
      </c>
      <c r="I14891">
        <f>37-D14891</f>
        <v>27</v>
      </c>
      <c r="J14891">
        <f>ABS(D14891-D14892)</f>
        <v>20</v>
      </c>
    </row>
    <row r="14892">
      <c r="A14892">
        <v>12671</v>
      </c>
      <c r="B14892" t="str">
        <v>2014-01-14</v>
      </c>
      <c r="C14892" t="str">
        <v>Morning</v>
      </c>
      <c r="D14892">
        <v>30</v>
      </c>
      <c r="E14892" t="str">
        <f>IF(MOD(D14892,2)=0,"EVEN","ODD")</f>
        <v>EVEN</v>
      </c>
      <c r="F14892" t="str">
        <f>IF(D14892&lt;=18,"LOW (1-18)","HIGH (19-36)")</f>
        <v>HIGH (19-36)</v>
      </c>
      <c r="G14892">
        <f>INT((D14892-1)/6)+1</f>
        <v>5</v>
      </c>
      <c r="H14892">
        <f>MOD(D14892-1,6)+1</f>
        <v>6</v>
      </c>
      <c r="I14892">
        <f>37-D14892</f>
        <v>7</v>
      </c>
      <c r="J14892">
        <f>ABS(D14892-D14893)</f>
        <v>17</v>
      </c>
    </row>
    <row r="14893">
      <c r="A14893">
        <v>12670</v>
      </c>
      <c r="B14893" t="str">
        <v>2014-01-13</v>
      </c>
      <c r="C14893" t="str">
        <v>Evening</v>
      </c>
      <c r="D14893">
        <v>13</v>
      </c>
      <c r="E14893" t="str">
        <f>IF(MOD(D14893,2)=0,"EVEN","ODD")</f>
        <v>ODD</v>
      </c>
      <c r="F14893" t="str">
        <f>IF(D14893&lt;=18,"LOW (1-18)","HIGH (19-36)")</f>
        <v>LOW (1-18)</v>
      </c>
      <c r="G14893">
        <f>INT((D14893-1)/6)+1</f>
        <v>3</v>
      </c>
      <c r="H14893">
        <f>MOD(D14893-1,6)+1</f>
        <v>1</v>
      </c>
      <c r="I14893">
        <f>37-D14893</f>
        <v>24</v>
      </c>
      <c r="J14893">
        <f>ABS(D14893-D14894)</f>
        <v>8</v>
      </c>
    </row>
    <row r="14894">
      <c r="A14894">
        <v>12669</v>
      </c>
      <c r="B14894" t="str">
        <v>2014-01-13</v>
      </c>
      <c r="C14894" t="str">
        <v>Midday</v>
      </c>
      <c r="D14894">
        <v>21</v>
      </c>
      <c r="E14894" t="str">
        <f>IF(MOD(D14894,2)=0,"EVEN","ODD")</f>
        <v>ODD</v>
      </c>
      <c r="F14894" t="str">
        <f>IF(D14894&lt;=18,"LOW (1-18)","HIGH (19-36)")</f>
        <v>HIGH (19-36)</v>
      </c>
      <c r="G14894">
        <f>INT((D14894-1)/6)+1</f>
        <v>4</v>
      </c>
      <c r="H14894">
        <f>MOD(D14894-1,6)+1</f>
        <v>3</v>
      </c>
      <c r="I14894">
        <f>37-D14894</f>
        <v>16</v>
      </c>
      <c r="J14894">
        <f>ABS(D14894-D14895)</f>
        <v>12</v>
      </c>
    </row>
    <row r="14895">
      <c r="A14895">
        <v>12668</v>
      </c>
      <c r="B14895" t="str">
        <v>2014-01-13</v>
      </c>
      <c r="C14895" t="str">
        <v>Morning</v>
      </c>
      <c r="D14895">
        <v>9</v>
      </c>
      <c r="E14895" t="str">
        <f>IF(MOD(D14895,2)=0,"EVEN","ODD")</f>
        <v>ODD</v>
      </c>
      <c r="F14895" t="str">
        <f>IF(D14895&lt;=18,"LOW (1-18)","HIGH (19-36)")</f>
        <v>LOW (1-18)</v>
      </c>
      <c r="G14895">
        <f>INT((D14895-1)/6)+1</f>
        <v>2</v>
      </c>
      <c r="H14895">
        <f>MOD(D14895-1,6)+1</f>
        <v>3</v>
      </c>
      <c r="I14895">
        <f>37-D14895</f>
        <v>28</v>
      </c>
      <c r="J14895">
        <f>ABS(D14895-D14896)</f>
        <v>5</v>
      </c>
    </row>
    <row r="14896">
      <c r="A14896">
        <v>12667</v>
      </c>
      <c r="B14896" t="str">
        <v>2014-01-11</v>
      </c>
      <c r="C14896" t="str">
        <v>Evening</v>
      </c>
      <c r="D14896">
        <v>4</v>
      </c>
      <c r="E14896" t="str">
        <f>IF(MOD(D14896,2)=0,"EVEN","ODD")</f>
        <v>EVEN</v>
      </c>
      <c r="F14896" t="str">
        <f>IF(D14896&lt;=18,"LOW (1-18)","HIGH (19-36)")</f>
        <v>LOW (1-18)</v>
      </c>
      <c r="G14896">
        <f>INT((D14896-1)/6)+1</f>
        <v>1</v>
      </c>
      <c r="H14896">
        <f>MOD(D14896-1,6)+1</f>
        <v>4</v>
      </c>
      <c r="I14896">
        <f>37-D14896</f>
        <v>33</v>
      </c>
      <c r="J14896">
        <f>ABS(D14896-D14897)</f>
        <v>6</v>
      </c>
    </row>
    <row r="14897">
      <c r="A14897">
        <v>12666</v>
      </c>
      <c r="B14897" t="str">
        <v>2014-01-11</v>
      </c>
      <c r="C14897" t="str">
        <v>Midday</v>
      </c>
      <c r="D14897">
        <v>10</v>
      </c>
      <c r="E14897" t="str">
        <f>IF(MOD(D14897,2)=0,"EVEN","ODD")</f>
        <v>EVEN</v>
      </c>
      <c r="F14897" t="str">
        <f>IF(D14897&lt;=18,"LOW (1-18)","HIGH (19-36)")</f>
        <v>LOW (1-18)</v>
      </c>
      <c r="G14897">
        <f>INT((D14897-1)/6)+1</f>
        <v>2</v>
      </c>
      <c r="H14897">
        <f>MOD(D14897-1,6)+1</f>
        <v>4</v>
      </c>
      <c r="I14897">
        <f>37-D14897</f>
        <v>27</v>
      </c>
      <c r="J14897">
        <f>ABS(D14897-D14898)</f>
        <v>16</v>
      </c>
    </row>
    <row r="14898">
      <c r="A14898">
        <v>12665</v>
      </c>
      <c r="B14898" t="str">
        <v>2014-01-11</v>
      </c>
      <c r="C14898" t="str">
        <v>Morning</v>
      </c>
      <c r="D14898">
        <v>26</v>
      </c>
      <c r="E14898" t="str">
        <f>IF(MOD(D14898,2)=0,"EVEN","ODD")</f>
        <v>EVEN</v>
      </c>
      <c r="F14898" t="str">
        <f>IF(D14898&lt;=18,"LOW (1-18)","HIGH (19-36)")</f>
        <v>HIGH (19-36)</v>
      </c>
      <c r="G14898">
        <f>INT((D14898-1)/6)+1</f>
        <v>5</v>
      </c>
      <c r="H14898">
        <f>MOD(D14898-1,6)+1</f>
        <v>2</v>
      </c>
      <c r="I14898">
        <f>37-D14898</f>
        <v>11</v>
      </c>
      <c r="J14898">
        <f>ABS(D14898-D14899)</f>
        <v>4</v>
      </c>
    </row>
    <row r="14899">
      <c r="A14899">
        <v>12664</v>
      </c>
      <c r="B14899" t="str">
        <v>2014-01-10</v>
      </c>
      <c r="C14899" t="str">
        <v>Evening</v>
      </c>
      <c r="D14899">
        <v>30</v>
      </c>
      <c r="E14899" t="str">
        <f>IF(MOD(D14899,2)=0,"EVEN","ODD")</f>
        <v>EVEN</v>
      </c>
      <c r="F14899" t="str">
        <f>IF(D14899&lt;=18,"LOW (1-18)","HIGH (19-36)")</f>
        <v>HIGH (19-36)</v>
      </c>
      <c r="G14899">
        <f>INT((D14899-1)/6)+1</f>
        <v>5</v>
      </c>
      <c r="H14899">
        <f>MOD(D14899-1,6)+1</f>
        <v>6</v>
      </c>
      <c r="I14899">
        <f>37-D14899</f>
        <v>7</v>
      </c>
      <c r="J14899">
        <f>ABS(D14899-D14900)</f>
        <v>14</v>
      </c>
    </row>
    <row r="14900">
      <c r="A14900">
        <v>12663</v>
      </c>
      <c r="B14900" t="str">
        <v>2014-01-10</v>
      </c>
      <c r="C14900" t="str">
        <v>Midday</v>
      </c>
      <c r="D14900">
        <v>16</v>
      </c>
      <c r="E14900" t="str">
        <f>IF(MOD(D14900,2)=0,"EVEN","ODD")</f>
        <v>EVEN</v>
      </c>
      <c r="F14900" t="str">
        <f>IF(D14900&lt;=18,"LOW (1-18)","HIGH (19-36)")</f>
        <v>LOW (1-18)</v>
      </c>
      <c r="G14900">
        <f>INT((D14900-1)/6)+1</f>
        <v>3</v>
      </c>
      <c r="H14900">
        <f>MOD(D14900-1,6)+1</f>
        <v>4</v>
      </c>
      <c r="I14900">
        <f>37-D14900</f>
        <v>21</v>
      </c>
      <c r="J14900">
        <f>ABS(D14900-D14901)</f>
        <v>5</v>
      </c>
    </row>
    <row r="14901">
      <c r="A14901">
        <v>12662</v>
      </c>
      <c r="B14901" t="str">
        <v>2014-01-10</v>
      </c>
      <c r="C14901" t="str">
        <v>Morning</v>
      </c>
      <c r="D14901">
        <v>11</v>
      </c>
      <c r="E14901" t="str">
        <f>IF(MOD(D14901,2)=0,"EVEN","ODD")</f>
        <v>ODD</v>
      </c>
      <c r="F14901" t="str">
        <f>IF(D14901&lt;=18,"LOW (1-18)","HIGH (19-36)")</f>
        <v>LOW (1-18)</v>
      </c>
      <c r="G14901">
        <f>INT((D14901-1)/6)+1</f>
        <v>2</v>
      </c>
      <c r="H14901">
        <f>MOD(D14901-1,6)+1</f>
        <v>5</v>
      </c>
      <c r="I14901">
        <f>37-D14901</f>
        <v>26</v>
      </c>
      <c r="J14901">
        <f>ABS(D14901-D14902)</f>
        <v>1</v>
      </c>
    </row>
    <row r="14902">
      <c r="A14902">
        <v>12661</v>
      </c>
      <c r="B14902" t="str">
        <v>2014-01-09</v>
      </c>
      <c r="C14902" t="str">
        <v>Evening</v>
      </c>
      <c r="D14902">
        <v>10</v>
      </c>
      <c r="E14902" t="str">
        <f>IF(MOD(D14902,2)=0,"EVEN","ODD")</f>
        <v>EVEN</v>
      </c>
      <c r="F14902" t="str">
        <f>IF(D14902&lt;=18,"LOW (1-18)","HIGH (19-36)")</f>
        <v>LOW (1-18)</v>
      </c>
      <c r="G14902">
        <f>INT((D14902-1)/6)+1</f>
        <v>2</v>
      </c>
      <c r="H14902">
        <f>MOD(D14902-1,6)+1</f>
        <v>4</v>
      </c>
      <c r="I14902">
        <f>37-D14902</f>
        <v>27</v>
      </c>
      <c r="J14902">
        <f>ABS(D14902-D14903)</f>
        <v>12</v>
      </c>
    </row>
    <row r="14903">
      <c r="A14903">
        <v>12660</v>
      </c>
      <c r="B14903" t="str">
        <v>2014-01-09</v>
      </c>
      <c r="C14903" t="str">
        <v>Midday</v>
      </c>
      <c r="D14903">
        <v>22</v>
      </c>
      <c r="E14903" t="str">
        <f>IF(MOD(D14903,2)=0,"EVEN","ODD")</f>
        <v>EVEN</v>
      </c>
      <c r="F14903" t="str">
        <f>IF(D14903&lt;=18,"LOW (1-18)","HIGH (19-36)")</f>
        <v>HIGH (19-36)</v>
      </c>
      <c r="G14903">
        <f>INT((D14903-1)/6)+1</f>
        <v>4</v>
      </c>
      <c r="H14903">
        <f>MOD(D14903-1,6)+1</f>
        <v>4</v>
      </c>
      <c r="I14903">
        <f>37-D14903</f>
        <v>15</v>
      </c>
      <c r="J14903">
        <f>ABS(D14903-D14904)</f>
        <v>12</v>
      </c>
    </row>
    <row r="14904">
      <c r="A14904">
        <v>12659</v>
      </c>
      <c r="B14904" t="str">
        <v>2014-01-09</v>
      </c>
      <c r="C14904" t="str">
        <v>Morning</v>
      </c>
      <c r="D14904">
        <v>34</v>
      </c>
      <c r="E14904" t="str">
        <f>IF(MOD(D14904,2)=0,"EVEN","ODD")</f>
        <v>EVEN</v>
      </c>
      <c r="F14904" t="str">
        <f>IF(D14904&lt;=18,"LOW (1-18)","HIGH (19-36)")</f>
        <v>HIGH (19-36)</v>
      </c>
      <c r="G14904">
        <f>INT((D14904-1)/6)+1</f>
        <v>6</v>
      </c>
      <c r="H14904">
        <f>MOD(D14904-1,6)+1</f>
        <v>4</v>
      </c>
      <c r="I14904">
        <f>37-D14904</f>
        <v>3</v>
      </c>
      <c r="J14904">
        <f>ABS(D14904-D14905)</f>
        <v>2</v>
      </c>
    </row>
    <row r="14905">
      <c r="A14905">
        <v>12658</v>
      </c>
      <c r="B14905" t="str">
        <v>2014-01-08</v>
      </c>
      <c r="C14905" t="str">
        <v>Evening</v>
      </c>
      <c r="D14905">
        <v>36</v>
      </c>
      <c r="E14905" t="str">
        <f>IF(MOD(D14905,2)=0,"EVEN","ODD")</f>
        <v>EVEN</v>
      </c>
      <c r="F14905" t="str">
        <f>IF(D14905&lt;=18,"LOW (1-18)","HIGH (19-36)")</f>
        <v>HIGH (19-36)</v>
      </c>
      <c r="G14905">
        <f>INT((D14905-1)/6)+1</f>
        <v>6</v>
      </c>
      <c r="H14905">
        <f>MOD(D14905-1,6)+1</f>
        <v>6</v>
      </c>
      <c r="I14905">
        <f>37-D14905</f>
        <v>1</v>
      </c>
      <c r="J14905">
        <f>ABS(D14905-D14906)</f>
        <v>17</v>
      </c>
    </row>
    <row r="14906">
      <c r="A14906">
        <v>12657</v>
      </c>
      <c r="B14906" t="str">
        <v>2014-01-08</v>
      </c>
      <c r="C14906" t="str">
        <v>Midday</v>
      </c>
      <c r="D14906">
        <v>19</v>
      </c>
      <c r="E14906" t="str">
        <f>IF(MOD(D14906,2)=0,"EVEN","ODD")</f>
        <v>ODD</v>
      </c>
      <c r="F14906" t="str">
        <f>IF(D14906&lt;=18,"LOW (1-18)","HIGH (19-36)")</f>
        <v>HIGH (19-36)</v>
      </c>
      <c r="G14906">
        <f>INT((D14906-1)/6)+1</f>
        <v>4</v>
      </c>
      <c r="H14906">
        <f>MOD(D14906-1,6)+1</f>
        <v>1</v>
      </c>
      <c r="I14906">
        <f>37-D14906</f>
        <v>18</v>
      </c>
      <c r="J14906">
        <f>ABS(D14906-D14907)</f>
        <v>16</v>
      </c>
    </row>
    <row r="14907">
      <c r="A14907">
        <v>12656</v>
      </c>
      <c r="B14907" t="str">
        <v>2014-01-08</v>
      </c>
      <c r="C14907" t="str">
        <v>Morning</v>
      </c>
      <c r="D14907">
        <v>35</v>
      </c>
      <c r="E14907" t="str">
        <f>IF(MOD(D14907,2)=0,"EVEN","ODD")</f>
        <v>ODD</v>
      </c>
      <c r="F14907" t="str">
        <f>IF(D14907&lt;=18,"LOW (1-18)","HIGH (19-36)")</f>
        <v>HIGH (19-36)</v>
      </c>
      <c r="G14907">
        <f>INT((D14907-1)/6)+1</f>
        <v>6</v>
      </c>
      <c r="H14907">
        <f>MOD(D14907-1,6)+1</f>
        <v>5</v>
      </c>
      <c r="I14907">
        <f>37-D14907</f>
        <v>2</v>
      </c>
      <c r="J14907">
        <f>ABS(D14907-D14908)</f>
        <v>7</v>
      </c>
    </row>
    <row r="14908">
      <c r="A14908">
        <v>12655</v>
      </c>
      <c r="B14908" t="str">
        <v>2014-01-07</v>
      </c>
      <c r="C14908" t="str">
        <v>Evening</v>
      </c>
      <c r="D14908">
        <v>28</v>
      </c>
      <c r="E14908" t="str">
        <f>IF(MOD(D14908,2)=0,"EVEN","ODD")</f>
        <v>EVEN</v>
      </c>
      <c r="F14908" t="str">
        <f>IF(D14908&lt;=18,"LOW (1-18)","HIGH (19-36)")</f>
        <v>HIGH (19-36)</v>
      </c>
      <c r="G14908">
        <f>INT((D14908-1)/6)+1</f>
        <v>5</v>
      </c>
      <c r="H14908">
        <f>MOD(D14908-1,6)+1</f>
        <v>4</v>
      </c>
      <c r="I14908">
        <f>37-D14908</f>
        <v>9</v>
      </c>
      <c r="J14908">
        <f>ABS(D14908-D14909)</f>
        <v>13</v>
      </c>
    </row>
    <row r="14909">
      <c r="A14909">
        <v>12654</v>
      </c>
      <c r="B14909" t="str">
        <v>2014-01-07</v>
      </c>
      <c r="C14909" t="str">
        <v>Midday</v>
      </c>
      <c r="D14909">
        <v>15</v>
      </c>
      <c r="E14909" t="str">
        <f>IF(MOD(D14909,2)=0,"EVEN","ODD")</f>
        <v>ODD</v>
      </c>
      <c r="F14909" t="str">
        <f>IF(D14909&lt;=18,"LOW (1-18)","HIGH (19-36)")</f>
        <v>LOW (1-18)</v>
      </c>
      <c r="G14909">
        <f>INT((D14909-1)/6)+1</f>
        <v>3</v>
      </c>
      <c r="H14909">
        <f>MOD(D14909-1,6)+1</f>
        <v>3</v>
      </c>
      <c r="I14909">
        <f>37-D14909</f>
        <v>22</v>
      </c>
      <c r="J14909">
        <f>ABS(D14909-D14910)</f>
        <v>9</v>
      </c>
    </row>
    <row r="14910">
      <c r="A14910">
        <v>12653</v>
      </c>
      <c r="B14910" t="str">
        <v>2014-01-07</v>
      </c>
      <c r="C14910" t="str">
        <v>Morning</v>
      </c>
      <c r="D14910">
        <v>6</v>
      </c>
      <c r="E14910" t="str">
        <f>IF(MOD(D14910,2)=0,"EVEN","ODD")</f>
        <v>EVEN</v>
      </c>
      <c r="F14910" t="str">
        <f>IF(D14910&lt;=18,"LOW (1-18)","HIGH (19-36)")</f>
        <v>LOW (1-18)</v>
      </c>
      <c r="G14910">
        <f>INT((D14910-1)/6)+1</f>
        <v>1</v>
      </c>
      <c r="H14910">
        <f>MOD(D14910-1,6)+1</f>
        <v>6</v>
      </c>
      <c r="I14910">
        <f>37-D14910</f>
        <v>31</v>
      </c>
      <c r="J14910">
        <f>ABS(D14910-D14911)</f>
        <v>30</v>
      </c>
    </row>
    <row r="14911">
      <c r="A14911">
        <v>12652</v>
      </c>
      <c r="B14911" t="str">
        <v>2014-01-06</v>
      </c>
      <c r="C14911" t="str">
        <v>Evening</v>
      </c>
      <c r="D14911">
        <v>36</v>
      </c>
      <c r="E14911" t="str">
        <f>IF(MOD(D14911,2)=0,"EVEN","ODD")</f>
        <v>EVEN</v>
      </c>
      <c r="F14911" t="str">
        <f>IF(D14911&lt;=18,"LOW (1-18)","HIGH (19-36)")</f>
        <v>HIGH (19-36)</v>
      </c>
      <c r="G14911">
        <f>INT((D14911-1)/6)+1</f>
        <v>6</v>
      </c>
      <c r="H14911">
        <f>MOD(D14911-1,6)+1</f>
        <v>6</v>
      </c>
      <c r="I14911">
        <f>37-D14911</f>
        <v>1</v>
      </c>
      <c r="J14911">
        <f>ABS(D14911-D14912)</f>
        <v>16</v>
      </c>
    </row>
    <row r="14912">
      <c r="A14912">
        <v>12651</v>
      </c>
      <c r="B14912" t="str">
        <v>2014-01-06</v>
      </c>
      <c r="C14912" t="str">
        <v>Midday</v>
      </c>
      <c r="D14912">
        <v>20</v>
      </c>
      <c r="E14912" t="str">
        <f>IF(MOD(D14912,2)=0,"EVEN","ODD")</f>
        <v>EVEN</v>
      </c>
      <c r="F14912" t="str">
        <f>IF(D14912&lt;=18,"LOW (1-18)","HIGH (19-36)")</f>
        <v>HIGH (19-36)</v>
      </c>
      <c r="G14912">
        <f>INT((D14912-1)/6)+1</f>
        <v>4</v>
      </c>
      <c r="H14912">
        <f>MOD(D14912-1,6)+1</f>
        <v>2</v>
      </c>
      <c r="I14912">
        <f>37-D14912</f>
        <v>17</v>
      </c>
      <c r="J14912">
        <f>ABS(D14912-D14913)</f>
        <v>19</v>
      </c>
    </row>
    <row r="14913">
      <c r="A14913">
        <v>12650</v>
      </c>
      <c r="B14913" t="str">
        <v>2014-01-06</v>
      </c>
      <c r="C14913" t="str">
        <v>Morning</v>
      </c>
      <c r="D14913">
        <v>1</v>
      </c>
      <c r="E14913" t="str">
        <f>IF(MOD(D14913,2)=0,"EVEN","ODD")</f>
        <v>ODD</v>
      </c>
      <c r="F14913" t="str">
        <f>IF(D14913&lt;=18,"LOW (1-18)","HIGH (19-36)")</f>
        <v>LOW (1-18)</v>
      </c>
      <c r="G14913">
        <f>INT((D14913-1)/6)+1</f>
        <v>1</v>
      </c>
      <c r="H14913">
        <f>MOD(D14913-1,6)+1</f>
        <v>1</v>
      </c>
      <c r="I14913">
        <f>37-D14913</f>
        <v>36</v>
      </c>
      <c r="J14913">
        <f>ABS(D14913-D14914)</f>
        <v>28</v>
      </c>
    </row>
    <row r="14914">
      <c r="A14914">
        <v>12649</v>
      </c>
      <c r="B14914" t="str">
        <v>2014-01-04</v>
      </c>
      <c r="C14914" t="str">
        <v>Evening</v>
      </c>
      <c r="D14914">
        <v>29</v>
      </c>
      <c r="E14914" t="str">
        <f>IF(MOD(D14914,2)=0,"EVEN","ODD")</f>
        <v>ODD</v>
      </c>
      <c r="F14914" t="str">
        <f>IF(D14914&lt;=18,"LOW (1-18)","HIGH (19-36)")</f>
        <v>HIGH (19-36)</v>
      </c>
      <c r="G14914">
        <f>INT((D14914-1)/6)+1</f>
        <v>5</v>
      </c>
      <c r="H14914">
        <f>MOD(D14914-1,6)+1</f>
        <v>5</v>
      </c>
      <c r="I14914">
        <f>37-D14914</f>
        <v>8</v>
      </c>
      <c r="J14914">
        <f>ABS(D14914-D14915)</f>
        <v>5</v>
      </c>
    </row>
    <row r="14915">
      <c r="A14915">
        <v>12648</v>
      </c>
      <c r="B14915" t="str">
        <v>2014-01-04</v>
      </c>
      <c r="C14915" t="str">
        <v>Midday</v>
      </c>
      <c r="D14915">
        <v>34</v>
      </c>
      <c r="E14915" t="str">
        <f>IF(MOD(D14915,2)=0,"EVEN","ODD")</f>
        <v>EVEN</v>
      </c>
      <c r="F14915" t="str">
        <f>IF(D14915&lt;=18,"LOW (1-18)","HIGH (19-36)")</f>
        <v>HIGH (19-36)</v>
      </c>
      <c r="G14915">
        <f>INT((D14915-1)/6)+1</f>
        <v>6</v>
      </c>
      <c r="H14915">
        <f>MOD(D14915-1,6)+1</f>
        <v>4</v>
      </c>
      <c r="I14915">
        <f>37-D14915</f>
        <v>3</v>
      </c>
      <c r="J14915">
        <f>ABS(D14915-D14916)</f>
        <v>33</v>
      </c>
    </row>
    <row r="14916">
      <c r="A14916">
        <v>12647</v>
      </c>
      <c r="B14916" t="str">
        <v>2014-01-04</v>
      </c>
      <c r="C14916" t="str">
        <v>Morning</v>
      </c>
      <c r="D14916">
        <v>1</v>
      </c>
      <c r="E14916" t="str">
        <f>IF(MOD(D14916,2)=0,"EVEN","ODD")</f>
        <v>ODD</v>
      </c>
      <c r="F14916" t="str">
        <f>IF(D14916&lt;=18,"LOW (1-18)","HIGH (19-36)")</f>
        <v>LOW (1-18)</v>
      </c>
      <c r="G14916">
        <f>INT((D14916-1)/6)+1</f>
        <v>1</v>
      </c>
      <c r="H14916">
        <f>MOD(D14916-1,6)+1</f>
        <v>1</v>
      </c>
      <c r="I14916">
        <f>37-D14916</f>
        <v>36</v>
      </c>
      <c r="J14916">
        <f>ABS(D14916-D14917)</f>
        <v>25</v>
      </c>
    </row>
    <row r="14917">
      <c r="A14917">
        <v>12646</v>
      </c>
      <c r="B14917" t="str">
        <v>2014-01-03</v>
      </c>
      <c r="C14917" t="str">
        <v>Evening</v>
      </c>
      <c r="D14917">
        <v>26</v>
      </c>
      <c r="E14917" t="str">
        <f>IF(MOD(D14917,2)=0,"EVEN","ODD")</f>
        <v>EVEN</v>
      </c>
      <c r="F14917" t="str">
        <f>IF(D14917&lt;=18,"LOW (1-18)","HIGH (19-36)")</f>
        <v>HIGH (19-36)</v>
      </c>
      <c r="G14917">
        <f>INT((D14917-1)/6)+1</f>
        <v>5</v>
      </c>
      <c r="H14917">
        <f>MOD(D14917-1,6)+1</f>
        <v>2</v>
      </c>
      <c r="I14917">
        <f>37-D14917</f>
        <v>11</v>
      </c>
      <c r="J14917">
        <f>ABS(D14917-D14918)</f>
        <v>17</v>
      </c>
    </row>
    <row r="14918">
      <c r="A14918">
        <v>12645</v>
      </c>
      <c r="B14918" t="str">
        <v>2014-01-03</v>
      </c>
      <c r="C14918" t="str">
        <v>Midday</v>
      </c>
      <c r="D14918">
        <v>9</v>
      </c>
      <c r="E14918" t="str">
        <f>IF(MOD(D14918,2)=0,"EVEN","ODD")</f>
        <v>ODD</v>
      </c>
      <c r="F14918" t="str">
        <f>IF(D14918&lt;=18,"LOW (1-18)","HIGH (19-36)")</f>
        <v>LOW (1-18)</v>
      </c>
      <c r="G14918">
        <f>INT((D14918-1)/6)+1</f>
        <v>2</v>
      </c>
      <c r="H14918">
        <f>MOD(D14918-1,6)+1</f>
        <v>3</v>
      </c>
      <c r="I14918">
        <f>37-D14918</f>
        <v>28</v>
      </c>
      <c r="J14918">
        <f>ABS(D14918-D14919)</f>
        <v>21</v>
      </c>
    </row>
    <row r="14919">
      <c r="A14919">
        <v>12644</v>
      </c>
      <c r="B14919" t="str">
        <v>2014-01-03</v>
      </c>
      <c r="C14919" t="str">
        <v>Morning</v>
      </c>
      <c r="D14919">
        <v>30</v>
      </c>
      <c r="E14919" t="str">
        <f>IF(MOD(D14919,2)=0,"EVEN","ODD")</f>
        <v>EVEN</v>
      </c>
      <c r="F14919" t="str">
        <f>IF(D14919&lt;=18,"LOW (1-18)","HIGH (19-36)")</f>
        <v>HIGH (19-36)</v>
      </c>
      <c r="G14919">
        <f>INT((D14919-1)/6)+1</f>
        <v>5</v>
      </c>
      <c r="H14919">
        <f>MOD(D14919-1,6)+1</f>
        <v>6</v>
      </c>
      <c r="I14919">
        <f>37-D14919</f>
        <v>7</v>
      </c>
      <c r="J14919">
        <f>ABS(D14919-D14920)</f>
        <v>17</v>
      </c>
    </row>
    <row r="14920">
      <c r="A14920">
        <v>12643</v>
      </c>
      <c r="B14920" t="str">
        <v>2014-01-02</v>
      </c>
      <c r="C14920" t="str">
        <v>Evening</v>
      </c>
      <c r="D14920">
        <v>13</v>
      </c>
      <c r="E14920" t="str">
        <f>IF(MOD(D14920,2)=0,"EVEN","ODD")</f>
        <v>ODD</v>
      </c>
      <c r="F14920" t="str">
        <f>IF(D14920&lt;=18,"LOW (1-18)","HIGH (19-36)")</f>
        <v>LOW (1-18)</v>
      </c>
      <c r="G14920">
        <f>INT((D14920-1)/6)+1</f>
        <v>3</v>
      </c>
      <c r="H14920">
        <f>MOD(D14920-1,6)+1</f>
        <v>1</v>
      </c>
      <c r="I14920">
        <f>37-D14920</f>
        <v>24</v>
      </c>
      <c r="J14920">
        <f>ABS(D14920-D14921)</f>
        <v>23</v>
      </c>
    </row>
    <row r="14921">
      <c r="A14921">
        <v>12642</v>
      </c>
      <c r="B14921" t="str">
        <v>2014-01-02</v>
      </c>
      <c r="C14921" t="str">
        <v>Midday</v>
      </c>
      <c r="D14921">
        <v>36</v>
      </c>
      <c r="E14921" t="str">
        <f>IF(MOD(D14921,2)=0,"EVEN","ODD")</f>
        <v>EVEN</v>
      </c>
      <c r="F14921" t="str">
        <f>IF(D14921&lt;=18,"LOW (1-18)","HIGH (19-36)")</f>
        <v>HIGH (19-36)</v>
      </c>
      <c r="G14921">
        <f>INT((D14921-1)/6)+1</f>
        <v>6</v>
      </c>
      <c r="H14921">
        <f>MOD(D14921-1,6)+1</f>
        <v>6</v>
      </c>
      <c r="I14921">
        <f>37-D14921</f>
        <v>1</v>
      </c>
      <c r="J14921">
        <f>ABS(D14921-D14922)</f>
        <v>9</v>
      </c>
    </row>
    <row r="14922">
      <c r="A14922">
        <v>12641</v>
      </c>
      <c r="B14922" t="str">
        <v>2014-01-02</v>
      </c>
      <c r="C14922" t="str">
        <v>Morning</v>
      </c>
      <c r="D14922">
        <v>27</v>
      </c>
      <c r="E14922" t="str">
        <f>IF(MOD(D14922,2)=0,"EVEN","ODD")</f>
        <v>ODD</v>
      </c>
      <c r="F14922" t="str">
        <f>IF(D14922&lt;=18,"LOW (1-18)","HIGH (19-36)")</f>
        <v>HIGH (19-36)</v>
      </c>
      <c r="G14922">
        <f>INT((D14922-1)/6)+1</f>
        <v>5</v>
      </c>
      <c r="H14922">
        <f>MOD(D14922-1,6)+1</f>
        <v>3</v>
      </c>
      <c r="I14922">
        <f>37-D14922</f>
        <v>10</v>
      </c>
      <c r="J14922">
        <f>ABS(D14922-D14923)</f>
        <v>19</v>
      </c>
    </row>
    <row r="14923">
      <c r="A14923">
        <v>12640</v>
      </c>
      <c r="B14923" t="str">
        <v>2014-01-01</v>
      </c>
      <c r="C14923" t="str">
        <v>Evening</v>
      </c>
      <c r="D14923">
        <v>8</v>
      </c>
      <c r="E14923" t="str">
        <f>IF(MOD(D14923,2)=0,"EVEN","ODD")</f>
        <v>EVEN</v>
      </c>
      <c r="F14923" t="str">
        <f>IF(D14923&lt;=18,"LOW (1-18)","HIGH (19-36)")</f>
        <v>LOW (1-18)</v>
      </c>
      <c r="G14923">
        <f>INT((D14923-1)/6)+1</f>
        <v>2</v>
      </c>
      <c r="H14923">
        <f>MOD(D14923-1,6)+1</f>
        <v>2</v>
      </c>
      <c r="I14923">
        <f>37-D14923</f>
        <v>29</v>
      </c>
      <c r="J14923">
        <f>ABS(D14923-D14924)</f>
        <v>4</v>
      </c>
    </row>
    <row r="14924">
      <c r="A14924">
        <v>12639</v>
      </c>
      <c r="B14924" t="str">
        <v>2014-01-01</v>
      </c>
      <c r="C14924" t="str">
        <v>Midday</v>
      </c>
      <c r="D14924">
        <v>12</v>
      </c>
      <c r="E14924" t="str">
        <f>IF(MOD(D14924,2)=0,"EVEN","ODD")</f>
        <v>EVEN</v>
      </c>
      <c r="F14924" t="str">
        <f>IF(D14924&lt;=18,"LOW (1-18)","HIGH (19-36)")</f>
        <v>LOW (1-18)</v>
      </c>
      <c r="G14924">
        <f>INT((D14924-1)/6)+1</f>
        <v>2</v>
      </c>
      <c r="H14924">
        <f>MOD(D14924-1,6)+1</f>
        <v>6</v>
      </c>
      <c r="I14924">
        <f>37-D14924</f>
        <v>25</v>
      </c>
      <c r="J14924">
        <f>ABS(D14924-D14925)</f>
        <v>10</v>
      </c>
    </row>
    <row r="14925">
      <c r="A14925">
        <v>12638</v>
      </c>
      <c r="B14925" t="str">
        <v>2014-01-01</v>
      </c>
      <c r="C14925" t="str">
        <v>Morning</v>
      </c>
      <c r="D14925">
        <v>2</v>
      </c>
      <c r="E14925" t="str">
        <f>IF(MOD(D14925,2)=0,"EVEN","ODD")</f>
        <v>EVEN</v>
      </c>
      <c r="F14925" t="str">
        <f>IF(D14925&lt;=18,"LOW (1-18)","HIGH (19-36)")</f>
        <v>LOW (1-18)</v>
      </c>
      <c r="G14925">
        <f>INT((D14925-1)/6)+1</f>
        <v>1</v>
      </c>
      <c r="H14925">
        <f>MOD(D14925-1,6)+1</f>
        <v>2</v>
      </c>
      <c r="I14925">
        <f>37-D14925</f>
        <v>35</v>
      </c>
      <c r="J14925">
        <f>ABS(D14925-D14926)</f>
        <v>25</v>
      </c>
    </row>
    <row r="14926">
      <c r="A14926">
        <v>12637</v>
      </c>
      <c r="B14926" t="str">
        <v>2013-12-31</v>
      </c>
      <c r="C14926" t="str">
        <v>Evening</v>
      </c>
      <c r="D14926">
        <v>27</v>
      </c>
      <c r="E14926" t="str">
        <f>IF(MOD(D14926,2)=0,"EVEN","ODD")</f>
        <v>ODD</v>
      </c>
      <c r="F14926" t="str">
        <f>IF(D14926&lt;=18,"LOW (1-18)","HIGH (19-36)")</f>
        <v>HIGH (19-36)</v>
      </c>
      <c r="G14926">
        <f>INT((D14926-1)/6)+1</f>
        <v>5</v>
      </c>
      <c r="H14926">
        <f>MOD(D14926-1,6)+1</f>
        <v>3</v>
      </c>
      <c r="I14926">
        <f>37-D14926</f>
        <v>10</v>
      </c>
      <c r="J14926">
        <f>ABS(D14926-D14927)</f>
        <v>5</v>
      </c>
    </row>
    <row r="14927">
      <c r="A14927">
        <v>12636</v>
      </c>
      <c r="B14927" t="str">
        <v>2013-12-31</v>
      </c>
      <c r="C14927" t="str">
        <v>Midday</v>
      </c>
      <c r="D14927">
        <v>22</v>
      </c>
      <c r="E14927" t="str">
        <f>IF(MOD(D14927,2)=0,"EVEN","ODD")</f>
        <v>EVEN</v>
      </c>
      <c r="F14927" t="str">
        <f>IF(D14927&lt;=18,"LOW (1-18)","HIGH (19-36)")</f>
        <v>HIGH (19-36)</v>
      </c>
      <c r="G14927">
        <f>INT((D14927-1)/6)+1</f>
        <v>4</v>
      </c>
      <c r="H14927">
        <f>MOD(D14927-1,6)+1</f>
        <v>4</v>
      </c>
      <c r="I14927">
        <f>37-D14927</f>
        <v>15</v>
      </c>
      <c r="J14927">
        <f>ABS(D14927-D14928)</f>
        <v>17</v>
      </c>
    </row>
    <row r="14928">
      <c r="A14928">
        <v>12635</v>
      </c>
      <c r="B14928" t="str">
        <v>2013-12-31</v>
      </c>
      <c r="C14928" t="str">
        <v>Morning</v>
      </c>
      <c r="D14928">
        <v>5</v>
      </c>
      <c r="E14928" t="str">
        <f>IF(MOD(D14928,2)=0,"EVEN","ODD")</f>
        <v>ODD</v>
      </c>
      <c r="F14928" t="str">
        <f>IF(D14928&lt;=18,"LOW (1-18)","HIGH (19-36)")</f>
        <v>LOW (1-18)</v>
      </c>
      <c r="G14928">
        <f>INT((D14928-1)/6)+1</f>
        <v>1</v>
      </c>
      <c r="H14928">
        <f>MOD(D14928-1,6)+1</f>
        <v>5</v>
      </c>
      <c r="I14928">
        <f>37-D14928</f>
        <v>32</v>
      </c>
      <c r="J14928">
        <f>ABS(D14928-D14929)</f>
        <v>10</v>
      </c>
    </row>
    <row r="14929">
      <c r="A14929">
        <v>12634</v>
      </c>
      <c r="B14929" t="str">
        <v>2013-12-30</v>
      </c>
      <c r="C14929" t="str">
        <v>Evening</v>
      </c>
      <c r="D14929">
        <v>15</v>
      </c>
      <c r="E14929" t="str">
        <f>IF(MOD(D14929,2)=0,"EVEN","ODD")</f>
        <v>ODD</v>
      </c>
      <c r="F14929" t="str">
        <f>IF(D14929&lt;=18,"LOW (1-18)","HIGH (19-36)")</f>
        <v>LOW (1-18)</v>
      </c>
      <c r="G14929">
        <f>INT((D14929-1)/6)+1</f>
        <v>3</v>
      </c>
      <c r="H14929">
        <f>MOD(D14929-1,6)+1</f>
        <v>3</v>
      </c>
      <c r="I14929">
        <f>37-D14929</f>
        <v>22</v>
      </c>
      <c r="J14929">
        <f>ABS(D14929-D14930)</f>
        <v>13</v>
      </c>
    </row>
    <row r="14930">
      <c r="A14930">
        <v>12633</v>
      </c>
      <c r="B14930" t="str">
        <v>2013-12-30</v>
      </c>
      <c r="C14930" t="str">
        <v>Midday</v>
      </c>
      <c r="D14930">
        <v>28</v>
      </c>
      <c r="E14930" t="str">
        <f>IF(MOD(D14930,2)=0,"EVEN","ODD")</f>
        <v>EVEN</v>
      </c>
      <c r="F14930" t="str">
        <f>IF(D14930&lt;=18,"LOW (1-18)","HIGH (19-36)")</f>
        <v>HIGH (19-36)</v>
      </c>
      <c r="G14930">
        <f>INT((D14930-1)/6)+1</f>
        <v>5</v>
      </c>
      <c r="H14930">
        <f>MOD(D14930-1,6)+1</f>
        <v>4</v>
      </c>
      <c r="I14930">
        <f>37-D14930</f>
        <v>9</v>
      </c>
      <c r="J14930">
        <f>ABS(D14930-D14931)</f>
        <v>13</v>
      </c>
    </row>
    <row r="14931">
      <c r="A14931">
        <v>12632</v>
      </c>
      <c r="B14931" t="str">
        <v>2013-12-30</v>
      </c>
      <c r="C14931" t="str">
        <v>Morning</v>
      </c>
      <c r="D14931">
        <v>15</v>
      </c>
      <c r="E14931" t="str">
        <f>IF(MOD(D14931,2)=0,"EVEN","ODD")</f>
        <v>ODD</v>
      </c>
      <c r="F14931" t="str">
        <f>IF(D14931&lt;=18,"LOW (1-18)","HIGH (19-36)")</f>
        <v>LOW (1-18)</v>
      </c>
      <c r="G14931">
        <f>INT((D14931-1)/6)+1</f>
        <v>3</v>
      </c>
      <c r="H14931">
        <f>MOD(D14931-1,6)+1</f>
        <v>3</v>
      </c>
      <c r="I14931">
        <f>37-D14931</f>
        <v>22</v>
      </c>
      <c r="J14931">
        <f>ABS(D14931-D14932)</f>
        <v>5</v>
      </c>
    </row>
    <row r="14932">
      <c r="A14932">
        <v>12631</v>
      </c>
      <c r="B14932" t="str">
        <v>2013-12-28</v>
      </c>
      <c r="C14932" t="str">
        <v>Evening</v>
      </c>
      <c r="D14932">
        <v>20</v>
      </c>
      <c r="E14932" t="str">
        <f>IF(MOD(D14932,2)=0,"EVEN","ODD")</f>
        <v>EVEN</v>
      </c>
      <c r="F14932" t="str">
        <f>IF(D14932&lt;=18,"LOW (1-18)","HIGH (19-36)")</f>
        <v>HIGH (19-36)</v>
      </c>
      <c r="G14932">
        <f>INT((D14932-1)/6)+1</f>
        <v>4</v>
      </c>
      <c r="H14932">
        <f>MOD(D14932-1,6)+1</f>
        <v>2</v>
      </c>
      <c r="I14932">
        <f>37-D14932</f>
        <v>17</v>
      </c>
      <c r="J14932">
        <f>ABS(D14932-D14933)</f>
        <v>6</v>
      </c>
    </row>
    <row r="14933">
      <c r="A14933">
        <v>12630</v>
      </c>
      <c r="B14933" t="str">
        <v>2013-12-28</v>
      </c>
      <c r="C14933" t="str">
        <v>Midday</v>
      </c>
      <c r="D14933">
        <v>14</v>
      </c>
      <c r="E14933" t="str">
        <f>IF(MOD(D14933,2)=0,"EVEN","ODD")</f>
        <v>EVEN</v>
      </c>
      <c r="F14933" t="str">
        <f>IF(D14933&lt;=18,"LOW (1-18)","HIGH (19-36)")</f>
        <v>LOW (1-18)</v>
      </c>
      <c r="G14933">
        <f>INT((D14933-1)/6)+1</f>
        <v>3</v>
      </c>
      <c r="H14933">
        <f>MOD(D14933-1,6)+1</f>
        <v>2</v>
      </c>
      <c r="I14933">
        <f>37-D14933</f>
        <v>23</v>
      </c>
      <c r="J14933">
        <f>ABS(D14933-D14934)</f>
        <v>3</v>
      </c>
    </row>
    <row r="14934">
      <c r="A14934">
        <v>12629</v>
      </c>
      <c r="B14934" t="str">
        <v>2013-12-28</v>
      </c>
      <c r="C14934" t="str">
        <v>Morning</v>
      </c>
      <c r="D14934">
        <v>11</v>
      </c>
      <c r="E14934" t="str">
        <f>IF(MOD(D14934,2)=0,"EVEN","ODD")</f>
        <v>ODD</v>
      </c>
      <c r="F14934" t="str">
        <f>IF(D14934&lt;=18,"LOW (1-18)","HIGH (19-36)")</f>
        <v>LOW (1-18)</v>
      </c>
      <c r="G14934">
        <f>INT((D14934-1)/6)+1</f>
        <v>2</v>
      </c>
      <c r="H14934">
        <f>MOD(D14934-1,6)+1</f>
        <v>5</v>
      </c>
      <c r="I14934">
        <f>37-D14934</f>
        <v>26</v>
      </c>
      <c r="J14934">
        <f>ABS(D14934-D14935)</f>
        <v>3</v>
      </c>
    </row>
    <row r="14935">
      <c r="A14935">
        <v>12628</v>
      </c>
      <c r="B14935" t="str">
        <v>2013-12-27</v>
      </c>
      <c r="C14935" t="str">
        <v>Evening</v>
      </c>
      <c r="D14935">
        <v>14</v>
      </c>
      <c r="E14935" t="str">
        <f>IF(MOD(D14935,2)=0,"EVEN","ODD")</f>
        <v>EVEN</v>
      </c>
      <c r="F14935" t="str">
        <f>IF(D14935&lt;=18,"LOW (1-18)","HIGH (19-36)")</f>
        <v>LOW (1-18)</v>
      </c>
      <c r="G14935">
        <f>INT((D14935-1)/6)+1</f>
        <v>3</v>
      </c>
      <c r="H14935">
        <f>MOD(D14935-1,6)+1</f>
        <v>2</v>
      </c>
      <c r="I14935">
        <f>37-D14935</f>
        <v>23</v>
      </c>
      <c r="J14935">
        <f>ABS(D14935-D14936)</f>
        <v>7</v>
      </c>
    </row>
    <row r="14936">
      <c r="A14936">
        <v>12627</v>
      </c>
      <c r="B14936" t="str">
        <v>2013-12-27</v>
      </c>
      <c r="C14936" t="str">
        <v>Midday</v>
      </c>
      <c r="D14936">
        <v>7</v>
      </c>
      <c r="E14936" t="str">
        <f>IF(MOD(D14936,2)=0,"EVEN","ODD")</f>
        <v>ODD</v>
      </c>
      <c r="F14936" t="str">
        <f>IF(D14936&lt;=18,"LOW (1-18)","HIGH (19-36)")</f>
        <v>LOW (1-18)</v>
      </c>
      <c r="G14936">
        <f>INT((D14936-1)/6)+1</f>
        <v>2</v>
      </c>
      <c r="H14936">
        <f>MOD(D14936-1,6)+1</f>
        <v>1</v>
      </c>
      <c r="I14936">
        <f>37-D14936</f>
        <v>30</v>
      </c>
      <c r="J14936">
        <f>ABS(D14936-D14937)</f>
        <v>10</v>
      </c>
    </row>
    <row r="14937">
      <c r="A14937">
        <v>12626</v>
      </c>
      <c r="B14937" t="str">
        <v>2013-12-27</v>
      </c>
      <c r="C14937" t="str">
        <v>Morning</v>
      </c>
      <c r="D14937">
        <v>17</v>
      </c>
      <c r="E14937" t="str">
        <f>IF(MOD(D14937,2)=0,"EVEN","ODD")</f>
        <v>ODD</v>
      </c>
      <c r="F14937" t="str">
        <f>IF(D14937&lt;=18,"LOW (1-18)","HIGH (19-36)")</f>
        <v>LOW (1-18)</v>
      </c>
      <c r="G14937">
        <f>INT((D14937-1)/6)+1</f>
        <v>3</v>
      </c>
      <c r="H14937">
        <f>MOD(D14937-1,6)+1</f>
        <v>5</v>
      </c>
      <c r="I14937">
        <f>37-D14937</f>
        <v>20</v>
      </c>
      <c r="J14937">
        <f>ABS(D14937-D14938)</f>
        <v>12</v>
      </c>
    </row>
    <row r="14938">
      <c r="A14938">
        <v>12625</v>
      </c>
      <c r="B14938" t="str">
        <v>2013-12-26</v>
      </c>
      <c r="C14938" t="str">
        <v>Evening</v>
      </c>
      <c r="D14938">
        <v>5</v>
      </c>
      <c r="E14938" t="str">
        <f>IF(MOD(D14938,2)=0,"EVEN","ODD")</f>
        <v>ODD</v>
      </c>
      <c r="F14938" t="str">
        <f>IF(D14938&lt;=18,"LOW (1-18)","HIGH (19-36)")</f>
        <v>LOW (1-18)</v>
      </c>
      <c r="G14938">
        <f>INT((D14938-1)/6)+1</f>
        <v>1</v>
      </c>
      <c r="H14938">
        <f>MOD(D14938-1,6)+1</f>
        <v>5</v>
      </c>
      <c r="I14938">
        <f>37-D14938</f>
        <v>32</v>
      </c>
      <c r="J14938">
        <f>ABS(D14938-D14939)</f>
        <v>2</v>
      </c>
    </row>
    <row r="14939">
      <c r="A14939">
        <v>12624</v>
      </c>
      <c r="B14939" t="str">
        <v>2013-12-26</v>
      </c>
      <c r="C14939" t="str">
        <v>Midday</v>
      </c>
      <c r="D14939">
        <v>7</v>
      </c>
      <c r="E14939" t="str">
        <f>IF(MOD(D14939,2)=0,"EVEN","ODD")</f>
        <v>ODD</v>
      </c>
      <c r="F14939" t="str">
        <f>IF(D14939&lt;=18,"LOW (1-18)","HIGH (19-36)")</f>
        <v>LOW (1-18)</v>
      </c>
      <c r="G14939">
        <f>INT((D14939-1)/6)+1</f>
        <v>2</v>
      </c>
      <c r="H14939">
        <f>MOD(D14939-1,6)+1</f>
        <v>1</v>
      </c>
      <c r="I14939">
        <f>37-D14939</f>
        <v>30</v>
      </c>
      <c r="J14939">
        <f>ABS(D14939-D14940)</f>
        <v>29</v>
      </c>
    </row>
    <row r="14940">
      <c r="A14940">
        <v>12623</v>
      </c>
      <c r="B14940" t="str">
        <v>2013-12-26</v>
      </c>
      <c r="C14940" t="str">
        <v>Morning</v>
      </c>
      <c r="D14940">
        <v>36</v>
      </c>
      <c r="E14940" t="str">
        <f>IF(MOD(D14940,2)=0,"EVEN","ODD")</f>
        <v>EVEN</v>
      </c>
      <c r="F14940" t="str">
        <f>IF(D14940&lt;=18,"LOW (1-18)","HIGH (19-36)")</f>
        <v>HIGH (19-36)</v>
      </c>
      <c r="G14940">
        <f>INT((D14940-1)/6)+1</f>
        <v>6</v>
      </c>
      <c r="H14940">
        <f>MOD(D14940-1,6)+1</f>
        <v>6</v>
      </c>
      <c r="I14940">
        <f>37-D14940</f>
        <v>1</v>
      </c>
      <c r="J14940">
        <f>ABS(D14940-D14941)</f>
        <v>8</v>
      </c>
    </row>
    <row r="14941">
      <c r="A14941">
        <v>12622</v>
      </c>
      <c r="B14941" t="str">
        <v>2013-12-24</v>
      </c>
      <c r="C14941" t="str">
        <v>Evening</v>
      </c>
      <c r="D14941">
        <v>28</v>
      </c>
      <c r="E14941" t="str">
        <f>IF(MOD(D14941,2)=0,"EVEN","ODD")</f>
        <v>EVEN</v>
      </c>
      <c r="F14941" t="str">
        <f>IF(D14941&lt;=18,"LOW (1-18)","HIGH (19-36)")</f>
        <v>HIGH (19-36)</v>
      </c>
      <c r="G14941">
        <f>INT((D14941-1)/6)+1</f>
        <v>5</v>
      </c>
      <c r="H14941">
        <f>MOD(D14941-1,6)+1</f>
        <v>4</v>
      </c>
      <c r="I14941">
        <f>37-D14941</f>
        <v>9</v>
      </c>
      <c r="J14941">
        <f>ABS(D14941-D14942)</f>
        <v>27</v>
      </c>
    </row>
    <row r="14942">
      <c r="A14942">
        <v>12621</v>
      </c>
      <c r="B14942" t="str">
        <v>2013-12-24</v>
      </c>
      <c r="C14942" t="str">
        <v>Midday</v>
      </c>
      <c r="D14942">
        <v>1</v>
      </c>
      <c r="E14942" t="str">
        <f>IF(MOD(D14942,2)=0,"EVEN","ODD")</f>
        <v>ODD</v>
      </c>
      <c r="F14942" t="str">
        <f>IF(D14942&lt;=18,"LOW (1-18)","HIGH (19-36)")</f>
        <v>LOW (1-18)</v>
      </c>
      <c r="G14942">
        <f>INT((D14942-1)/6)+1</f>
        <v>1</v>
      </c>
      <c r="H14942">
        <f>MOD(D14942-1,6)+1</f>
        <v>1</v>
      </c>
      <c r="I14942">
        <f>37-D14942</f>
        <v>36</v>
      </c>
      <c r="J14942">
        <f>ABS(D14942-D14943)</f>
        <v>15</v>
      </c>
    </row>
    <row r="14943">
      <c r="A14943">
        <v>12620</v>
      </c>
      <c r="B14943" t="str">
        <v>2013-12-24</v>
      </c>
      <c r="C14943" t="str">
        <v>Morning</v>
      </c>
      <c r="D14943">
        <v>16</v>
      </c>
      <c r="E14943" t="str">
        <f>IF(MOD(D14943,2)=0,"EVEN","ODD")</f>
        <v>EVEN</v>
      </c>
      <c r="F14943" t="str">
        <f>IF(D14943&lt;=18,"LOW (1-18)","HIGH (19-36)")</f>
        <v>LOW (1-18)</v>
      </c>
      <c r="G14943">
        <f>INT((D14943-1)/6)+1</f>
        <v>3</v>
      </c>
      <c r="H14943">
        <f>MOD(D14943-1,6)+1</f>
        <v>4</v>
      </c>
      <c r="I14943">
        <f>37-D14943</f>
        <v>21</v>
      </c>
      <c r="J14943">
        <f>ABS(D14943-D14944)</f>
        <v>2</v>
      </c>
    </row>
    <row r="14944">
      <c r="A14944">
        <v>12619</v>
      </c>
      <c r="B14944" t="str">
        <v>2013-12-23</v>
      </c>
      <c r="C14944" t="str">
        <v>Evening</v>
      </c>
      <c r="D14944">
        <v>18</v>
      </c>
      <c r="E14944" t="str">
        <f>IF(MOD(D14944,2)=0,"EVEN","ODD")</f>
        <v>EVEN</v>
      </c>
      <c r="F14944" t="str">
        <f>IF(D14944&lt;=18,"LOW (1-18)","HIGH (19-36)")</f>
        <v>LOW (1-18)</v>
      </c>
      <c r="G14944">
        <f>INT((D14944-1)/6)+1</f>
        <v>3</v>
      </c>
      <c r="H14944">
        <f>MOD(D14944-1,6)+1</f>
        <v>6</v>
      </c>
      <c r="I14944">
        <f>37-D14944</f>
        <v>19</v>
      </c>
      <c r="J14944">
        <f>ABS(D14944-D14945)</f>
        <v>13</v>
      </c>
    </row>
    <row r="14945">
      <c r="A14945">
        <v>12618</v>
      </c>
      <c r="B14945" t="str">
        <v>2013-12-23</v>
      </c>
      <c r="C14945" t="str">
        <v>Midday</v>
      </c>
      <c r="D14945">
        <v>31</v>
      </c>
      <c r="E14945" t="str">
        <f>IF(MOD(D14945,2)=0,"EVEN","ODD")</f>
        <v>ODD</v>
      </c>
      <c r="F14945" t="str">
        <f>IF(D14945&lt;=18,"LOW (1-18)","HIGH (19-36)")</f>
        <v>HIGH (19-36)</v>
      </c>
      <c r="G14945">
        <f>INT((D14945-1)/6)+1</f>
        <v>6</v>
      </c>
      <c r="H14945">
        <f>MOD(D14945-1,6)+1</f>
        <v>1</v>
      </c>
      <c r="I14945">
        <f>37-D14945</f>
        <v>6</v>
      </c>
      <c r="J14945">
        <f>ABS(D14945-D14946)</f>
        <v>13</v>
      </c>
    </row>
    <row r="14946">
      <c r="A14946">
        <v>12617</v>
      </c>
      <c r="B14946" t="str">
        <v>2013-12-23</v>
      </c>
      <c r="C14946" t="str">
        <v>Morning</v>
      </c>
      <c r="D14946">
        <v>18</v>
      </c>
      <c r="E14946" t="str">
        <f>IF(MOD(D14946,2)=0,"EVEN","ODD")</f>
        <v>EVEN</v>
      </c>
      <c r="F14946" t="str">
        <f>IF(D14946&lt;=18,"LOW (1-18)","HIGH (19-36)")</f>
        <v>LOW (1-18)</v>
      </c>
      <c r="G14946">
        <f>INT((D14946-1)/6)+1</f>
        <v>3</v>
      </c>
      <c r="H14946">
        <f>MOD(D14946-1,6)+1</f>
        <v>6</v>
      </c>
      <c r="I14946">
        <f>37-D14946</f>
        <v>19</v>
      </c>
      <c r="J14946">
        <f>ABS(D14946-D14947)</f>
        <v>10</v>
      </c>
    </row>
    <row r="14947">
      <c r="A14947">
        <v>12616</v>
      </c>
      <c r="B14947" t="str">
        <v>2013-12-21</v>
      </c>
      <c r="C14947" t="str">
        <v>Evening</v>
      </c>
      <c r="D14947">
        <v>8</v>
      </c>
      <c r="E14947" t="str">
        <f>IF(MOD(D14947,2)=0,"EVEN","ODD")</f>
        <v>EVEN</v>
      </c>
      <c r="F14947" t="str">
        <f>IF(D14947&lt;=18,"LOW (1-18)","HIGH (19-36)")</f>
        <v>LOW (1-18)</v>
      </c>
      <c r="G14947">
        <f>INT((D14947-1)/6)+1</f>
        <v>2</v>
      </c>
      <c r="H14947">
        <f>MOD(D14947-1,6)+1</f>
        <v>2</v>
      </c>
      <c r="I14947">
        <f>37-D14947</f>
        <v>29</v>
      </c>
      <c r="J14947">
        <f>ABS(D14947-D14948)</f>
        <v>26</v>
      </c>
    </row>
    <row r="14948">
      <c r="A14948">
        <v>12615</v>
      </c>
      <c r="B14948" t="str">
        <v>2013-12-21</v>
      </c>
      <c r="C14948" t="str">
        <v>Midday</v>
      </c>
      <c r="D14948">
        <v>34</v>
      </c>
      <c r="E14948" t="str">
        <f>IF(MOD(D14948,2)=0,"EVEN","ODD")</f>
        <v>EVEN</v>
      </c>
      <c r="F14948" t="str">
        <f>IF(D14948&lt;=18,"LOW (1-18)","HIGH (19-36)")</f>
        <v>HIGH (19-36)</v>
      </c>
      <c r="G14948">
        <f>INT((D14948-1)/6)+1</f>
        <v>6</v>
      </c>
      <c r="H14948">
        <f>MOD(D14948-1,6)+1</f>
        <v>4</v>
      </c>
      <c r="I14948">
        <f>37-D14948</f>
        <v>3</v>
      </c>
      <c r="J14948">
        <f>ABS(D14948-D14949)</f>
        <v>27</v>
      </c>
    </row>
    <row r="14949">
      <c r="A14949">
        <v>12614</v>
      </c>
      <c r="B14949" t="str">
        <v>2013-12-21</v>
      </c>
      <c r="C14949" t="str">
        <v>Morning</v>
      </c>
      <c r="D14949">
        <v>7</v>
      </c>
      <c r="E14949" t="str">
        <f>IF(MOD(D14949,2)=0,"EVEN","ODD")</f>
        <v>ODD</v>
      </c>
      <c r="F14949" t="str">
        <f>IF(D14949&lt;=18,"LOW (1-18)","HIGH (19-36)")</f>
        <v>LOW (1-18)</v>
      </c>
      <c r="G14949">
        <f>INT((D14949-1)/6)+1</f>
        <v>2</v>
      </c>
      <c r="H14949">
        <f>MOD(D14949-1,6)+1</f>
        <v>1</v>
      </c>
      <c r="I14949">
        <f>37-D14949</f>
        <v>30</v>
      </c>
      <c r="J14949">
        <f>ABS(D14949-D14950)</f>
        <v>26</v>
      </c>
    </row>
    <row r="14950">
      <c r="A14950">
        <v>12613</v>
      </c>
      <c r="B14950" t="str">
        <v>2013-12-20</v>
      </c>
      <c r="C14950" t="str">
        <v>Evening</v>
      </c>
      <c r="D14950">
        <v>33</v>
      </c>
      <c r="E14950" t="str">
        <f>IF(MOD(D14950,2)=0,"EVEN","ODD")</f>
        <v>ODD</v>
      </c>
      <c r="F14950" t="str">
        <f>IF(D14950&lt;=18,"LOW (1-18)","HIGH (19-36)")</f>
        <v>HIGH (19-36)</v>
      </c>
      <c r="G14950">
        <f>INT((D14950-1)/6)+1</f>
        <v>6</v>
      </c>
      <c r="H14950">
        <f>MOD(D14950-1,6)+1</f>
        <v>3</v>
      </c>
      <c r="I14950">
        <f>37-D14950</f>
        <v>4</v>
      </c>
      <c r="J14950">
        <f>ABS(D14950-D14951)</f>
        <v>30</v>
      </c>
    </row>
    <row r="14951">
      <c r="A14951">
        <v>12612</v>
      </c>
      <c r="B14951" t="str">
        <v>2013-12-20</v>
      </c>
      <c r="C14951" t="str">
        <v>Midday</v>
      </c>
      <c r="D14951">
        <v>3</v>
      </c>
      <c r="E14951" t="str">
        <f>IF(MOD(D14951,2)=0,"EVEN","ODD")</f>
        <v>ODD</v>
      </c>
      <c r="F14951" t="str">
        <f>IF(D14951&lt;=18,"LOW (1-18)","HIGH (19-36)")</f>
        <v>LOW (1-18)</v>
      </c>
      <c r="G14951">
        <f>INT((D14951-1)/6)+1</f>
        <v>1</v>
      </c>
      <c r="H14951">
        <f>MOD(D14951-1,6)+1</f>
        <v>3</v>
      </c>
      <c r="I14951">
        <f>37-D14951</f>
        <v>34</v>
      </c>
      <c r="J14951">
        <f>ABS(D14951-D14952)</f>
        <v>2</v>
      </c>
    </row>
    <row r="14952">
      <c r="A14952">
        <v>12611</v>
      </c>
      <c r="B14952" t="str">
        <v>2013-12-20</v>
      </c>
      <c r="C14952" t="str">
        <v>Morning</v>
      </c>
      <c r="D14952">
        <v>1</v>
      </c>
      <c r="E14952" t="str">
        <f>IF(MOD(D14952,2)=0,"EVEN","ODD")</f>
        <v>ODD</v>
      </c>
      <c r="F14952" t="str">
        <f>IF(D14952&lt;=18,"LOW (1-18)","HIGH (19-36)")</f>
        <v>LOW (1-18)</v>
      </c>
      <c r="G14952">
        <f>INT((D14952-1)/6)+1</f>
        <v>1</v>
      </c>
      <c r="H14952">
        <f>MOD(D14952-1,6)+1</f>
        <v>1</v>
      </c>
      <c r="I14952">
        <f>37-D14952</f>
        <v>36</v>
      </c>
      <c r="J14952">
        <f>ABS(D14952-D14953)</f>
        <v>25</v>
      </c>
    </row>
    <row r="14953">
      <c r="A14953">
        <v>12610</v>
      </c>
      <c r="B14953" t="str">
        <v>2013-12-19</v>
      </c>
      <c r="C14953" t="str">
        <v>Evening</v>
      </c>
      <c r="D14953">
        <v>26</v>
      </c>
      <c r="E14953" t="str">
        <f>IF(MOD(D14953,2)=0,"EVEN","ODD")</f>
        <v>EVEN</v>
      </c>
      <c r="F14953" t="str">
        <f>IF(D14953&lt;=18,"LOW (1-18)","HIGH (19-36)")</f>
        <v>HIGH (19-36)</v>
      </c>
      <c r="G14953">
        <f>INT((D14953-1)/6)+1</f>
        <v>5</v>
      </c>
      <c r="H14953">
        <f>MOD(D14953-1,6)+1</f>
        <v>2</v>
      </c>
      <c r="I14953">
        <f>37-D14953</f>
        <v>11</v>
      </c>
      <c r="J14953">
        <f>ABS(D14953-D14954)</f>
        <v>12</v>
      </c>
    </row>
    <row r="14954">
      <c r="A14954">
        <v>12609</v>
      </c>
      <c r="B14954" t="str">
        <v>2013-12-19</v>
      </c>
      <c r="C14954" t="str">
        <v>Midday</v>
      </c>
      <c r="D14954">
        <v>14</v>
      </c>
      <c r="E14954" t="str">
        <f>IF(MOD(D14954,2)=0,"EVEN","ODD")</f>
        <v>EVEN</v>
      </c>
      <c r="F14954" t="str">
        <f>IF(D14954&lt;=18,"LOW (1-18)","HIGH (19-36)")</f>
        <v>LOW (1-18)</v>
      </c>
      <c r="G14954">
        <f>INT((D14954-1)/6)+1</f>
        <v>3</v>
      </c>
      <c r="H14954">
        <f>MOD(D14954-1,6)+1</f>
        <v>2</v>
      </c>
      <c r="I14954">
        <f>37-D14954</f>
        <v>23</v>
      </c>
      <c r="J14954">
        <f>ABS(D14954-D14955)</f>
        <v>4</v>
      </c>
    </row>
    <row r="14955">
      <c r="A14955">
        <v>12608</v>
      </c>
      <c r="B14955" t="str">
        <v>2013-12-19</v>
      </c>
      <c r="C14955" t="str">
        <v>Morning</v>
      </c>
      <c r="D14955">
        <v>18</v>
      </c>
      <c r="E14955" t="str">
        <f>IF(MOD(D14955,2)=0,"EVEN","ODD")</f>
        <v>EVEN</v>
      </c>
      <c r="F14955" t="str">
        <f>IF(D14955&lt;=18,"LOW (1-18)","HIGH (19-36)")</f>
        <v>LOW (1-18)</v>
      </c>
      <c r="G14955">
        <f>INT((D14955-1)/6)+1</f>
        <v>3</v>
      </c>
      <c r="H14955">
        <f>MOD(D14955-1,6)+1</f>
        <v>6</v>
      </c>
      <c r="I14955">
        <f>37-D14955</f>
        <v>19</v>
      </c>
      <c r="J14955">
        <f>ABS(D14955-D14956)</f>
        <v>1</v>
      </c>
    </row>
    <row r="14956">
      <c r="A14956">
        <v>12607</v>
      </c>
      <c r="B14956" t="str">
        <v>2013-12-18</v>
      </c>
      <c r="C14956" t="str">
        <v>Evening</v>
      </c>
      <c r="D14956">
        <v>17</v>
      </c>
      <c r="E14956" t="str">
        <f>IF(MOD(D14956,2)=0,"EVEN","ODD")</f>
        <v>ODD</v>
      </c>
      <c r="F14956" t="str">
        <f>IF(D14956&lt;=18,"LOW (1-18)","HIGH (19-36)")</f>
        <v>LOW (1-18)</v>
      </c>
      <c r="G14956">
        <f>INT((D14956-1)/6)+1</f>
        <v>3</v>
      </c>
      <c r="H14956">
        <f>MOD(D14956-1,6)+1</f>
        <v>5</v>
      </c>
      <c r="I14956">
        <f>37-D14956</f>
        <v>20</v>
      </c>
      <c r="J14956">
        <f>ABS(D14956-D14957)</f>
        <v>4</v>
      </c>
    </row>
    <row r="14957">
      <c r="A14957">
        <v>12606</v>
      </c>
      <c r="B14957" t="str">
        <v>2013-12-18</v>
      </c>
      <c r="C14957" t="str">
        <v>Midday</v>
      </c>
      <c r="D14957">
        <v>21</v>
      </c>
      <c r="E14957" t="str">
        <f>IF(MOD(D14957,2)=0,"EVEN","ODD")</f>
        <v>ODD</v>
      </c>
      <c r="F14957" t="str">
        <f>IF(D14957&lt;=18,"LOW (1-18)","HIGH (19-36)")</f>
        <v>HIGH (19-36)</v>
      </c>
      <c r="G14957">
        <f>INT((D14957-1)/6)+1</f>
        <v>4</v>
      </c>
      <c r="H14957">
        <f>MOD(D14957-1,6)+1</f>
        <v>3</v>
      </c>
      <c r="I14957">
        <f>37-D14957</f>
        <v>16</v>
      </c>
      <c r="J14957">
        <f>ABS(D14957-D14958)</f>
        <v>7</v>
      </c>
    </row>
    <row r="14958">
      <c r="A14958">
        <v>12605</v>
      </c>
      <c r="B14958" t="str">
        <v>2013-12-18</v>
      </c>
      <c r="C14958" t="str">
        <v>Morning</v>
      </c>
      <c r="D14958">
        <v>28</v>
      </c>
      <c r="E14958" t="str">
        <f>IF(MOD(D14958,2)=0,"EVEN","ODD")</f>
        <v>EVEN</v>
      </c>
      <c r="F14958" t="str">
        <f>IF(D14958&lt;=18,"LOW (1-18)","HIGH (19-36)")</f>
        <v>HIGH (19-36)</v>
      </c>
      <c r="G14958">
        <f>INT((D14958-1)/6)+1</f>
        <v>5</v>
      </c>
      <c r="H14958">
        <f>MOD(D14958-1,6)+1</f>
        <v>4</v>
      </c>
      <c r="I14958">
        <f>37-D14958</f>
        <v>9</v>
      </c>
      <c r="J14958">
        <f>ABS(D14958-D14959)</f>
        <v>1</v>
      </c>
    </row>
    <row r="14959">
      <c r="A14959">
        <v>12604</v>
      </c>
      <c r="B14959" t="str">
        <v>2013-12-17</v>
      </c>
      <c r="C14959" t="str">
        <v>Evening</v>
      </c>
      <c r="D14959">
        <v>27</v>
      </c>
      <c r="E14959" t="str">
        <f>IF(MOD(D14959,2)=0,"EVEN","ODD")</f>
        <v>ODD</v>
      </c>
      <c r="F14959" t="str">
        <f>IF(D14959&lt;=18,"LOW (1-18)","HIGH (19-36)")</f>
        <v>HIGH (19-36)</v>
      </c>
      <c r="G14959">
        <f>INT((D14959-1)/6)+1</f>
        <v>5</v>
      </c>
      <c r="H14959">
        <f>MOD(D14959-1,6)+1</f>
        <v>3</v>
      </c>
      <c r="I14959">
        <f>37-D14959</f>
        <v>10</v>
      </c>
      <c r="J14959">
        <f>ABS(D14959-D14960)</f>
        <v>23</v>
      </c>
    </row>
    <row r="14960">
      <c r="A14960">
        <v>12603</v>
      </c>
      <c r="B14960" t="str">
        <v>2013-12-17</v>
      </c>
      <c r="C14960" t="str">
        <v>Midday</v>
      </c>
      <c r="D14960">
        <v>4</v>
      </c>
      <c r="E14960" t="str">
        <f>IF(MOD(D14960,2)=0,"EVEN","ODD")</f>
        <v>EVEN</v>
      </c>
      <c r="F14960" t="str">
        <f>IF(D14960&lt;=18,"LOW (1-18)","HIGH (19-36)")</f>
        <v>LOW (1-18)</v>
      </c>
      <c r="G14960">
        <f>INT((D14960-1)/6)+1</f>
        <v>1</v>
      </c>
      <c r="H14960">
        <f>MOD(D14960-1,6)+1</f>
        <v>4</v>
      </c>
      <c r="I14960">
        <f>37-D14960</f>
        <v>33</v>
      </c>
      <c r="J14960">
        <f>ABS(D14960-D14961)</f>
        <v>12</v>
      </c>
    </row>
    <row r="14961">
      <c r="A14961">
        <v>12602</v>
      </c>
      <c r="B14961" t="str">
        <v>2013-12-17</v>
      </c>
      <c r="C14961" t="str">
        <v>Morning</v>
      </c>
      <c r="D14961">
        <v>16</v>
      </c>
      <c r="E14961" t="str">
        <f>IF(MOD(D14961,2)=0,"EVEN","ODD")</f>
        <v>EVEN</v>
      </c>
      <c r="F14961" t="str">
        <f>IF(D14961&lt;=18,"LOW (1-18)","HIGH (19-36)")</f>
        <v>LOW (1-18)</v>
      </c>
      <c r="G14961">
        <f>INT((D14961-1)/6)+1</f>
        <v>3</v>
      </c>
      <c r="H14961">
        <f>MOD(D14961-1,6)+1</f>
        <v>4</v>
      </c>
      <c r="I14961">
        <f>37-D14961</f>
        <v>21</v>
      </c>
      <c r="J14961">
        <f>ABS(D14961-D14962)</f>
        <v>8</v>
      </c>
    </row>
    <row r="14962">
      <c r="A14962">
        <v>12601</v>
      </c>
      <c r="B14962" t="str">
        <v>2013-12-16</v>
      </c>
      <c r="C14962" t="str">
        <v>Evening</v>
      </c>
      <c r="D14962">
        <v>8</v>
      </c>
      <c r="E14962" t="str">
        <f>IF(MOD(D14962,2)=0,"EVEN","ODD")</f>
        <v>EVEN</v>
      </c>
      <c r="F14962" t="str">
        <f>IF(D14962&lt;=18,"LOW (1-18)","HIGH (19-36)")</f>
        <v>LOW (1-18)</v>
      </c>
      <c r="G14962">
        <f>INT((D14962-1)/6)+1</f>
        <v>2</v>
      </c>
      <c r="H14962">
        <f>MOD(D14962-1,6)+1</f>
        <v>2</v>
      </c>
      <c r="I14962">
        <f>37-D14962</f>
        <v>29</v>
      </c>
      <c r="J14962">
        <f>ABS(D14962-D14963)</f>
        <v>22</v>
      </c>
    </row>
    <row r="14963">
      <c r="A14963">
        <v>12600</v>
      </c>
      <c r="B14963" t="str">
        <v>2013-12-16</v>
      </c>
      <c r="C14963" t="str">
        <v>Midday</v>
      </c>
      <c r="D14963">
        <v>30</v>
      </c>
      <c r="E14963" t="str">
        <f>IF(MOD(D14963,2)=0,"EVEN","ODD")</f>
        <v>EVEN</v>
      </c>
      <c r="F14963" t="str">
        <f>IF(D14963&lt;=18,"LOW (1-18)","HIGH (19-36)")</f>
        <v>HIGH (19-36)</v>
      </c>
      <c r="G14963">
        <f>INT((D14963-1)/6)+1</f>
        <v>5</v>
      </c>
      <c r="H14963">
        <f>MOD(D14963-1,6)+1</f>
        <v>6</v>
      </c>
      <c r="I14963">
        <f>37-D14963</f>
        <v>7</v>
      </c>
      <c r="J14963">
        <f>ABS(D14963-D14964)</f>
        <v>15</v>
      </c>
    </row>
    <row r="14964">
      <c r="A14964">
        <v>12599</v>
      </c>
      <c r="B14964" t="str">
        <v>2013-12-16</v>
      </c>
      <c r="C14964" t="str">
        <v>Morning</v>
      </c>
      <c r="D14964">
        <v>15</v>
      </c>
      <c r="E14964" t="str">
        <f>IF(MOD(D14964,2)=0,"EVEN","ODD")</f>
        <v>ODD</v>
      </c>
      <c r="F14964" t="str">
        <f>IF(D14964&lt;=18,"LOW (1-18)","HIGH (19-36)")</f>
        <v>LOW (1-18)</v>
      </c>
      <c r="G14964">
        <f>INT((D14964-1)/6)+1</f>
        <v>3</v>
      </c>
      <c r="H14964">
        <f>MOD(D14964-1,6)+1</f>
        <v>3</v>
      </c>
      <c r="I14964">
        <f>37-D14964</f>
        <v>22</v>
      </c>
      <c r="J14964">
        <f>ABS(D14964-D14965)</f>
        <v>8</v>
      </c>
    </row>
    <row r="14965">
      <c r="A14965">
        <v>12598</v>
      </c>
      <c r="B14965" t="str">
        <v>2013-12-14</v>
      </c>
      <c r="C14965" t="str">
        <v>Evening</v>
      </c>
      <c r="D14965">
        <v>23</v>
      </c>
      <c r="E14965" t="str">
        <f>IF(MOD(D14965,2)=0,"EVEN","ODD")</f>
        <v>ODD</v>
      </c>
      <c r="F14965" t="str">
        <f>IF(D14965&lt;=18,"LOW (1-18)","HIGH (19-36)")</f>
        <v>HIGH (19-36)</v>
      </c>
      <c r="G14965">
        <f>INT((D14965-1)/6)+1</f>
        <v>4</v>
      </c>
      <c r="H14965">
        <f>MOD(D14965-1,6)+1</f>
        <v>5</v>
      </c>
      <c r="I14965">
        <f>37-D14965</f>
        <v>14</v>
      </c>
      <c r="J14965">
        <f>ABS(D14965-D14966)</f>
        <v>18</v>
      </c>
    </row>
    <row r="14966">
      <c r="A14966">
        <v>12597</v>
      </c>
      <c r="B14966" t="str">
        <v>2013-12-14</v>
      </c>
      <c r="C14966" t="str">
        <v>Midday</v>
      </c>
      <c r="D14966">
        <v>5</v>
      </c>
      <c r="E14966" t="str">
        <f>IF(MOD(D14966,2)=0,"EVEN","ODD")</f>
        <v>ODD</v>
      </c>
      <c r="F14966" t="str">
        <f>IF(D14966&lt;=18,"LOW (1-18)","HIGH (19-36)")</f>
        <v>LOW (1-18)</v>
      </c>
      <c r="G14966">
        <f>INT((D14966-1)/6)+1</f>
        <v>1</v>
      </c>
      <c r="H14966">
        <f>MOD(D14966-1,6)+1</f>
        <v>5</v>
      </c>
      <c r="I14966">
        <f>37-D14966</f>
        <v>32</v>
      </c>
      <c r="J14966">
        <f>ABS(D14966-D14967)</f>
        <v>14</v>
      </c>
    </row>
    <row r="14967">
      <c r="A14967">
        <v>12596</v>
      </c>
      <c r="B14967" t="str">
        <v>2013-12-14</v>
      </c>
      <c r="C14967" t="str">
        <v>Morning</v>
      </c>
      <c r="D14967">
        <v>19</v>
      </c>
      <c r="E14967" t="str">
        <f>IF(MOD(D14967,2)=0,"EVEN","ODD")</f>
        <v>ODD</v>
      </c>
      <c r="F14967" t="str">
        <f>IF(D14967&lt;=18,"LOW (1-18)","HIGH (19-36)")</f>
        <v>HIGH (19-36)</v>
      </c>
      <c r="G14967">
        <f>INT((D14967-1)/6)+1</f>
        <v>4</v>
      </c>
      <c r="H14967">
        <f>MOD(D14967-1,6)+1</f>
        <v>1</v>
      </c>
      <c r="I14967">
        <f>37-D14967</f>
        <v>18</v>
      </c>
      <c r="J14967">
        <f>ABS(D14967-D14968)</f>
        <v>7</v>
      </c>
    </row>
    <row r="14968">
      <c r="A14968">
        <v>12595</v>
      </c>
      <c r="B14968" t="str">
        <v>2013-12-13</v>
      </c>
      <c r="C14968" t="str">
        <v>Evening</v>
      </c>
      <c r="D14968">
        <v>12</v>
      </c>
      <c r="E14968" t="str">
        <f>IF(MOD(D14968,2)=0,"EVEN","ODD")</f>
        <v>EVEN</v>
      </c>
      <c r="F14968" t="str">
        <f>IF(D14968&lt;=18,"LOW (1-18)","HIGH (19-36)")</f>
        <v>LOW (1-18)</v>
      </c>
      <c r="G14968">
        <f>INT((D14968-1)/6)+1</f>
        <v>2</v>
      </c>
      <c r="H14968">
        <f>MOD(D14968-1,6)+1</f>
        <v>6</v>
      </c>
      <c r="I14968">
        <f>37-D14968</f>
        <v>25</v>
      </c>
      <c r="J14968">
        <f>ABS(D14968-D14969)</f>
        <v>14</v>
      </c>
    </row>
    <row r="14969">
      <c r="A14969">
        <v>12594</v>
      </c>
      <c r="B14969" t="str">
        <v>2013-12-13</v>
      </c>
      <c r="C14969" t="str">
        <v>Midday</v>
      </c>
      <c r="D14969">
        <v>26</v>
      </c>
      <c r="E14969" t="str">
        <f>IF(MOD(D14969,2)=0,"EVEN","ODD")</f>
        <v>EVEN</v>
      </c>
      <c r="F14969" t="str">
        <f>IF(D14969&lt;=18,"LOW (1-18)","HIGH (19-36)")</f>
        <v>HIGH (19-36)</v>
      </c>
      <c r="G14969">
        <f>INT((D14969-1)/6)+1</f>
        <v>5</v>
      </c>
      <c r="H14969">
        <f>MOD(D14969-1,6)+1</f>
        <v>2</v>
      </c>
      <c r="I14969">
        <f>37-D14969</f>
        <v>11</v>
      </c>
      <c r="J14969">
        <f>ABS(D14969-D14970)</f>
        <v>23</v>
      </c>
    </row>
    <row r="14970">
      <c r="A14970">
        <v>12593</v>
      </c>
      <c r="B14970" t="str">
        <v>2013-12-13</v>
      </c>
      <c r="C14970" t="str">
        <v>Morning</v>
      </c>
      <c r="D14970">
        <v>3</v>
      </c>
      <c r="E14970" t="str">
        <f>IF(MOD(D14970,2)=0,"EVEN","ODD")</f>
        <v>ODD</v>
      </c>
      <c r="F14970" t="str">
        <f>IF(D14970&lt;=18,"LOW (1-18)","HIGH (19-36)")</f>
        <v>LOW (1-18)</v>
      </c>
      <c r="G14970">
        <f>INT((D14970-1)/6)+1</f>
        <v>1</v>
      </c>
      <c r="H14970">
        <f>MOD(D14970-1,6)+1</f>
        <v>3</v>
      </c>
      <c r="I14970">
        <f>37-D14970</f>
        <v>34</v>
      </c>
      <c r="J14970">
        <f>ABS(D14970-D14971)</f>
        <v>20</v>
      </c>
    </row>
    <row r="14971">
      <c r="A14971">
        <v>12592</v>
      </c>
      <c r="B14971" t="str">
        <v>2013-12-12</v>
      </c>
      <c r="C14971" t="str">
        <v>Evening</v>
      </c>
      <c r="D14971">
        <v>23</v>
      </c>
      <c r="E14971" t="str">
        <f>IF(MOD(D14971,2)=0,"EVEN","ODD")</f>
        <v>ODD</v>
      </c>
      <c r="F14971" t="str">
        <f>IF(D14971&lt;=18,"LOW (1-18)","HIGH (19-36)")</f>
        <v>HIGH (19-36)</v>
      </c>
      <c r="G14971">
        <f>INT((D14971-1)/6)+1</f>
        <v>4</v>
      </c>
      <c r="H14971">
        <f>MOD(D14971-1,6)+1</f>
        <v>5</v>
      </c>
      <c r="I14971">
        <f>37-D14971</f>
        <v>14</v>
      </c>
      <c r="J14971">
        <f>ABS(D14971-D14972)</f>
        <v>17</v>
      </c>
    </row>
    <row r="14972">
      <c r="A14972">
        <v>12591</v>
      </c>
      <c r="B14972" t="str">
        <v>2013-12-12</v>
      </c>
      <c r="C14972" t="str">
        <v>Midday</v>
      </c>
      <c r="D14972">
        <v>6</v>
      </c>
      <c r="E14972" t="str">
        <f>IF(MOD(D14972,2)=0,"EVEN","ODD")</f>
        <v>EVEN</v>
      </c>
      <c r="F14972" t="str">
        <f>IF(D14972&lt;=18,"LOW (1-18)","HIGH (19-36)")</f>
        <v>LOW (1-18)</v>
      </c>
      <c r="G14972">
        <f>INT((D14972-1)/6)+1</f>
        <v>1</v>
      </c>
      <c r="H14972">
        <f>MOD(D14972-1,6)+1</f>
        <v>6</v>
      </c>
      <c r="I14972">
        <f>37-D14972</f>
        <v>31</v>
      </c>
      <c r="J14972">
        <f>ABS(D14972-D14973)</f>
        <v>13</v>
      </c>
    </row>
    <row r="14973">
      <c r="A14973">
        <v>12590</v>
      </c>
      <c r="B14973" t="str">
        <v>2013-12-12</v>
      </c>
      <c r="C14973" t="str">
        <v>Morning</v>
      </c>
      <c r="D14973">
        <v>19</v>
      </c>
      <c r="E14973" t="str">
        <f>IF(MOD(D14973,2)=0,"EVEN","ODD")</f>
        <v>ODD</v>
      </c>
      <c r="F14973" t="str">
        <f>IF(D14973&lt;=18,"LOW (1-18)","HIGH (19-36)")</f>
        <v>HIGH (19-36)</v>
      </c>
      <c r="G14973">
        <f>INT((D14973-1)/6)+1</f>
        <v>4</v>
      </c>
      <c r="H14973">
        <f>MOD(D14973-1,6)+1</f>
        <v>1</v>
      </c>
      <c r="I14973">
        <f>37-D14973</f>
        <v>18</v>
      </c>
      <c r="J14973">
        <f>ABS(D14973-D14974)</f>
        <v>1</v>
      </c>
    </row>
    <row r="14974">
      <c r="A14974">
        <v>12589</v>
      </c>
      <c r="B14974" t="str">
        <v>2013-12-11</v>
      </c>
      <c r="C14974" t="str">
        <v>Evening</v>
      </c>
      <c r="D14974">
        <v>20</v>
      </c>
      <c r="E14974" t="str">
        <f>IF(MOD(D14974,2)=0,"EVEN","ODD")</f>
        <v>EVEN</v>
      </c>
      <c r="F14974" t="str">
        <f>IF(D14974&lt;=18,"LOW (1-18)","HIGH (19-36)")</f>
        <v>HIGH (19-36)</v>
      </c>
      <c r="G14974">
        <f>INT((D14974-1)/6)+1</f>
        <v>4</v>
      </c>
      <c r="H14974">
        <f>MOD(D14974-1,6)+1</f>
        <v>2</v>
      </c>
      <c r="I14974">
        <f>37-D14974</f>
        <v>17</v>
      </c>
      <c r="J14974">
        <f>ABS(D14974-D14975)</f>
        <v>5</v>
      </c>
    </row>
    <row r="14975">
      <c r="A14975">
        <v>12588</v>
      </c>
      <c r="B14975" t="str">
        <v>2013-12-11</v>
      </c>
      <c r="C14975" t="str">
        <v>Midday</v>
      </c>
      <c r="D14975">
        <v>15</v>
      </c>
      <c r="E14975" t="str">
        <f>IF(MOD(D14975,2)=0,"EVEN","ODD")</f>
        <v>ODD</v>
      </c>
      <c r="F14975" t="str">
        <f>IF(D14975&lt;=18,"LOW (1-18)","HIGH (19-36)")</f>
        <v>LOW (1-18)</v>
      </c>
      <c r="G14975">
        <f>INT((D14975-1)/6)+1</f>
        <v>3</v>
      </c>
      <c r="H14975">
        <f>MOD(D14975-1,6)+1</f>
        <v>3</v>
      </c>
      <c r="I14975">
        <f>37-D14975</f>
        <v>22</v>
      </c>
      <c r="J14975">
        <f>ABS(D14975-D14976)</f>
        <v>3</v>
      </c>
    </row>
    <row r="14976">
      <c r="A14976">
        <v>12587</v>
      </c>
      <c r="B14976" t="str">
        <v>2013-12-11</v>
      </c>
      <c r="C14976" t="str">
        <v>Morning</v>
      </c>
      <c r="D14976">
        <v>18</v>
      </c>
      <c r="E14976" t="str">
        <f>IF(MOD(D14976,2)=0,"EVEN","ODD")</f>
        <v>EVEN</v>
      </c>
      <c r="F14976" t="str">
        <f>IF(D14976&lt;=18,"LOW (1-18)","HIGH (19-36)")</f>
        <v>LOW (1-18)</v>
      </c>
      <c r="G14976">
        <f>INT((D14976-1)/6)+1</f>
        <v>3</v>
      </c>
      <c r="H14976">
        <f>MOD(D14976-1,6)+1</f>
        <v>6</v>
      </c>
      <c r="I14976">
        <f>37-D14976</f>
        <v>19</v>
      </c>
      <c r="J14976">
        <f>ABS(D14976-D14977)</f>
        <v>10</v>
      </c>
    </row>
    <row r="14977">
      <c r="A14977">
        <v>12586</v>
      </c>
      <c r="B14977" t="str">
        <v>2013-12-10</v>
      </c>
      <c r="C14977" t="str">
        <v>Evening</v>
      </c>
      <c r="D14977">
        <v>8</v>
      </c>
      <c r="E14977" t="str">
        <f>IF(MOD(D14977,2)=0,"EVEN","ODD")</f>
        <v>EVEN</v>
      </c>
      <c r="F14977" t="str">
        <f>IF(D14977&lt;=18,"LOW (1-18)","HIGH (19-36)")</f>
        <v>LOW (1-18)</v>
      </c>
      <c r="G14977">
        <f>INT((D14977-1)/6)+1</f>
        <v>2</v>
      </c>
      <c r="H14977">
        <f>MOD(D14977-1,6)+1</f>
        <v>2</v>
      </c>
      <c r="I14977">
        <f>37-D14977</f>
        <v>29</v>
      </c>
      <c r="J14977">
        <f>ABS(D14977-D14978)</f>
        <v>2</v>
      </c>
    </row>
    <row r="14978">
      <c r="A14978">
        <v>12585</v>
      </c>
      <c r="B14978" t="str">
        <v>2013-12-10</v>
      </c>
      <c r="C14978" t="str">
        <v>Midday</v>
      </c>
      <c r="D14978">
        <v>10</v>
      </c>
      <c r="E14978" t="str">
        <f>IF(MOD(D14978,2)=0,"EVEN","ODD")</f>
        <v>EVEN</v>
      </c>
      <c r="F14978" t="str">
        <f>IF(D14978&lt;=18,"LOW (1-18)","HIGH (19-36)")</f>
        <v>LOW (1-18)</v>
      </c>
      <c r="G14978">
        <f>INT((D14978-1)/6)+1</f>
        <v>2</v>
      </c>
      <c r="H14978">
        <f>MOD(D14978-1,6)+1</f>
        <v>4</v>
      </c>
      <c r="I14978">
        <f>37-D14978</f>
        <v>27</v>
      </c>
      <c r="J14978">
        <f>ABS(D14978-D14979)</f>
        <v>11</v>
      </c>
    </row>
    <row r="14979">
      <c r="A14979">
        <v>12584</v>
      </c>
      <c r="B14979" t="str">
        <v>2013-12-10</v>
      </c>
      <c r="C14979" t="str">
        <v>Morning</v>
      </c>
      <c r="D14979">
        <v>21</v>
      </c>
      <c r="E14979" t="str">
        <f>IF(MOD(D14979,2)=0,"EVEN","ODD")</f>
        <v>ODD</v>
      </c>
      <c r="F14979" t="str">
        <f>IF(D14979&lt;=18,"LOW (1-18)","HIGH (19-36)")</f>
        <v>HIGH (19-36)</v>
      </c>
      <c r="G14979">
        <f>INT((D14979-1)/6)+1</f>
        <v>4</v>
      </c>
      <c r="H14979">
        <f>MOD(D14979-1,6)+1</f>
        <v>3</v>
      </c>
      <c r="I14979">
        <f>37-D14979</f>
        <v>16</v>
      </c>
      <c r="J14979">
        <f>ABS(D14979-D14980)</f>
        <v>9</v>
      </c>
    </row>
    <row r="14980">
      <c r="A14980">
        <v>12583</v>
      </c>
      <c r="B14980" t="str">
        <v>2013-12-09</v>
      </c>
      <c r="C14980" t="str">
        <v>Evening</v>
      </c>
      <c r="D14980">
        <v>30</v>
      </c>
      <c r="E14980" t="str">
        <f>IF(MOD(D14980,2)=0,"EVEN","ODD")</f>
        <v>EVEN</v>
      </c>
      <c r="F14980" t="str">
        <f>IF(D14980&lt;=18,"LOW (1-18)","HIGH (19-36)")</f>
        <v>HIGH (19-36)</v>
      </c>
      <c r="G14980">
        <f>INT((D14980-1)/6)+1</f>
        <v>5</v>
      </c>
      <c r="H14980">
        <f>MOD(D14980-1,6)+1</f>
        <v>6</v>
      </c>
      <c r="I14980">
        <f>37-D14980</f>
        <v>7</v>
      </c>
      <c r="J14980">
        <f>ABS(D14980-D14981)</f>
        <v>27</v>
      </c>
    </row>
    <row r="14981">
      <c r="A14981">
        <v>12582</v>
      </c>
      <c r="B14981" t="str">
        <v>2013-12-09</v>
      </c>
      <c r="C14981" t="str">
        <v>Midday</v>
      </c>
      <c r="D14981">
        <v>3</v>
      </c>
      <c r="E14981" t="str">
        <f>IF(MOD(D14981,2)=0,"EVEN","ODD")</f>
        <v>ODD</v>
      </c>
      <c r="F14981" t="str">
        <f>IF(D14981&lt;=18,"LOW (1-18)","HIGH (19-36)")</f>
        <v>LOW (1-18)</v>
      </c>
      <c r="G14981">
        <f>INT((D14981-1)/6)+1</f>
        <v>1</v>
      </c>
      <c r="H14981">
        <f>MOD(D14981-1,6)+1</f>
        <v>3</v>
      </c>
      <c r="I14981">
        <f>37-D14981</f>
        <v>34</v>
      </c>
      <c r="J14981">
        <f>ABS(D14981-D14982)</f>
        <v>26</v>
      </c>
    </row>
    <row r="14982">
      <c r="A14982">
        <v>12581</v>
      </c>
      <c r="B14982" t="str">
        <v>2013-12-09</v>
      </c>
      <c r="C14982" t="str">
        <v>Morning</v>
      </c>
      <c r="D14982">
        <v>29</v>
      </c>
      <c r="E14982" t="str">
        <f>IF(MOD(D14982,2)=0,"EVEN","ODD")</f>
        <v>ODD</v>
      </c>
      <c r="F14982" t="str">
        <f>IF(D14982&lt;=18,"LOW (1-18)","HIGH (19-36)")</f>
        <v>HIGH (19-36)</v>
      </c>
      <c r="G14982">
        <f>INT((D14982-1)/6)+1</f>
        <v>5</v>
      </c>
      <c r="H14982">
        <f>MOD(D14982-1,6)+1</f>
        <v>5</v>
      </c>
      <c r="I14982">
        <f>37-D14982</f>
        <v>8</v>
      </c>
      <c r="J14982">
        <f>ABS(D14982-D14983)</f>
        <v>23</v>
      </c>
    </row>
    <row r="14983">
      <c r="A14983">
        <v>12580</v>
      </c>
      <c r="B14983" t="str">
        <v>2013-12-07</v>
      </c>
      <c r="C14983" t="str">
        <v>Evening</v>
      </c>
      <c r="D14983">
        <v>6</v>
      </c>
      <c r="E14983" t="str">
        <f>IF(MOD(D14983,2)=0,"EVEN","ODD")</f>
        <v>EVEN</v>
      </c>
      <c r="F14983" t="str">
        <f>IF(D14983&lt;=18,"LOW (1-18)","HIGH (19-36)")</f>
        <v>LOW (1-18)</v>
      </c>
      <c r="G14983">
        <f>INT((D14983-1)/6)+1</f>
        <v>1</v>
      </c>
      <c r="H14983">
        <f>MOD(D14983-1,6)+1</f>
        <v>6</v>
      </c>
      <c r="I14983">
        <f>37-D14983</f>
        <v>31</v>
      </c>
      <c r="J14983">
        <f>ABS(D14983-D14984)</f>
        <v>12</v>
      </c>
    </row>
    <row r="14984">
      <c r="A14984">
        <v>12579</v>
      </c>
      <c r="B14984" t="str">
        <v>2013-12-07</v>
      </c>
      <c r="C14984" t="str">
        <v>Midday</v>
      </c>
      <c r="D14984">
        <v>18</v>
      </c>
      <c r="E14984" t="str">
        <f>IF(MOD(D14984,2)=0,"EVEN","ODD")</f>
        <v>EVEN</v>
      </c>
      <c r="F14984" t="str">
        <f>IF(D14984&lt;=18,"LOW (1-18)","HIGH (19-36)")</f>
        <v>LOW (1-18)</v>
      </c>
      <c r="G14984">
        <f>INT((D14984-1)/6)+1</f>
        <v>3</v>
      </c>
      <c r="H14984">
        <f>MOD(D14984-1,6)+1</f>
        <v>6</v>
      </c>
      <c r="I14984">
        <f>37-D14984</f>
        <v>19</v>
      </c>
      <c r="J14984">
        <f>ABS(D14984-D14985)</f>
        <v>2</v>
      </c>
    </row>
    <row r="14985">
      <c r="A14985">
        <v>12578</v>
      </c>
      <c r="B14985" t="str">
        <v>2013-12-07</v>
      </c>
      <c r="C14985" t="str">
        <v>Morning</v>
      </c>
      <c r="D14985">
        <v>16</v>
      </c>
      <c r="E14985" t="str">
        <f>IF(MOD(D14985,2)=0,"EVEN","ODD")</f>
        <v>EVEN</v>
      </c>
      <c r="F14985" t="str">
        <f>IF(D14985&lt;=18,"LOW (1-18)","HIGH (19-36)")</f>
        <v>LOW (1-18)</v>
      </c>
      <c r="G14985">
        <f>INT((D14985-1)/6)+1</f>
        <v>3</v>
      </c>
      <c r="H14985">
        <f>MOD(D14985-1,6)+1</f>
        <v>4</v>
      </c>
      <c r="I14985">
        <f>37-D14985</f>
        <v>21</v>
      </c>
      <c r="J14985">
        <f>ABS(D14985-D14986)</f>
        <v>12</v>
      </c>
    </row>
    <row r="14986">
      <c r="A14986">
        <v>12577</v>
      </c>
      <c r="B14986" t="str">
        <v>2013-12-06</v>
      </c>
      <c r="C14986" t="str">
        <v>Evening</v>
      </c>
      <c r="D14986">
        <v>4</v>
      </c>
      <c r="E14986" t="str">
        <f>IF(MOD(D14986,2)=0,"EVEN","ODD")</f>
        <v>EVEN</v>
      </c>
      <c r="F14986" t="str">
        <f>IF(D14986&lt;=18,"LOW (1-18)","HIGH (19-36)")</f>
        <v>LOW (1-18)</v>
      </c>
      <c r="G14986">
        <f>INT((D14986-1)/6)+1</f>
        <v>1</v>
      </c>
      <c r="H14986">
        <f>MOD(D14986-1,6)+1</f>
        <v>4</v>
      </c>
      <c r="I14986">
        <f>37-D14986</f>
        <v>33</v>
      </c>
      <c r="J14986">
        <f>ABS(D14986-D14987)</f>
        <v>23</v>
      </c>
    </row>
    <row r="14987">
      <c r="A14987">
        <v>12576</v>
      </c>
      <c r="B14987" t="str">
        <v>2013-12-06</v>
      </c>
      <c r="C14987" t="str">
        <v>Midday</v>
      </c>
      <c r="D14987">
        <v>27</v>
      </c>
      <c r="E14987" t="str">
        <f>IF(MOD(D14987,2)=0,"EVEN","ODD")</f>
        <v>ODD</v>
      </c>
      <c r="F14987" t="str">
        <f>IF(D14987&lt;=18,"LOW (1-18)","HIGH (19-36)")</f>
        <v>HIGH (19-36)</v>
      </c>
      <c r="G14987">
        <f>INT((D14987-1)/6)+1</f>
        <v>5</v>
      </c>
      <c r="H14987">
        <f>MOD(D14987-1,6)+1</f>
        <v>3</v>
      </c>
      <c r="I14987">
        <f>37-D14987</f>
        <v>10</v>
      </c>
      <c r="J14987">
        <f>ABS(D14987-D14988)</f>
        <v>6</v>
      </c>
    </row>
    <row r="14988">
      <c r="A14988">
        <v>12575</v>
      </c>
      <c r="B14988" t="str">
        <v>2013-12-06</v>
      </c>
      <c r="C14988" t="str">
        <v>Morning</v>
      </c>
      <c r="D14988">
        <v>21</v>
      </c>
      <c r="E14988" t="str">
        <f>IF(MOD(D14988,2)=0,"EVEN","ODD")</f>
        <v>ODD</v>
      </c>
      <c r="F14988" t="str">
        <f>IF(D14988&lt;=18,"LOW (1-18)","HIGH (19-36)")</f>
        <v>HIGH (19-36)</v>
      </c>
      <c r="G14988">
        <f>INT((D14988-1)/6)+1</f>
        <v>4</v>
      </c>
      <c r="H14988">
        <f>MOD(D14988-1,6)+1</f>
        <v>3</v>
      </c>
      <c r="I14988">
        <f>37-D14988</f>
        <v>16</v>
      </c>
      <c r="J14988">
        <f>ABS(D14988-D14989)</f>
        <v>14</v>
      </c>
    </row>
    <row r="14989">
      <c r="A14989">
        <v>12574</v>
      </c>
      <c r="B14989" t="str">
        <v>2013-12-05</v>
      </c>
      <c r="C14989" t="str">
        <v>Evening</v>
      </c>
      <c r="D14989">
        <v>35</v>
      </c>
      <c r="E14989" t="str">
        <f>IF(MOD(D14989,2)=0,"EVEN","ODD")</f>
        <v>ODD</v>
      </c>
      <c r="F14989" t="str">
        <f>IF(D14989&lt;=18,"LOW (1-18)","HIGH (19-36)")</f>
        <v>HIGH (19-36)</v>
      </c>
      <c r="G14989">
        <f>INT((D14989-1)/6)+1</f>
        <v>6</v>
      </c>
      <c r="H14989">
        <f>MOD(D14989-1,6)+1</f>
        <v>5</v>
      </c>
      <c r="I14989">
        <f>37-D14989</f>
        <v>2</v>
      </c>
      <c r="J14989">
        <f>ABS(D14989-D14990)</f>
        <v>10</v>
      </c>
    </row>
    <row r="14990">
      <c r="A14990">
        <v>12573</v>
      </c>
      <c r="B14990" t="str">
        <v>2013-12-05</v>
      </c>
      <c r="C14990" t="str">
        <v>Midday</v>
      </c>
      <c r="D14990">
        <v>25</v>
      </c>
      <c r="E14990" t="str">
        <f>IF(MOD(D14990,2)=0,"EVEN","ODD")</f>
        <v>ODD</v>
      </c>
      <c r="F14990" t="str">
        <f>IF(D14990&lt;=18,"LOW (1-18)","HIGH (19-36)")</f>
        <v>HIGH (19-36)</v>
      </c>
      <c r="G14990">
        <f>INT((D14990-1)/6)+1</f>
        <v>5</v>
      </c>
      <c r="H14990">
        <f>MOD(D14990-1,6)+1</f>
        <v>1</v>
      </c>
      <c r="I14990">
        <f>37-D14990</f>
        <v>12</v>
      </c>
      <c r="J14990">
        <f>ABS(D14990-D14991)</f>
        <v>2</v>
      </c>
    </row>
    <row r="14991">
      <c r="A14991">
        <v>12572</v>
      </c>
      <c r="B14991" t="str">
        <v>2013-12-05</v>
      </c>
      <c r="C14991" t="str">
        <v>Morning</v>
      </c>
      <c r="D14991">
        <v>23</v>
      </c>
      <c r="E14991" t="str">
        <f>IF(MOD(D14991,2)=0,"EVEN","ODD")</f>
        <v>ODD</v>
      </c>
      <c r="F14991" t="str">
        <f>IF(D14991&lt;=18,"LOW (1-18)","HIGH (19-36)")</f>
        <v>HIGH (19-36)</v>
      </c>
      <c r="G14991">
        <f>INT((D14991-1)/6)+1</f>
        <v>4</v>
      </c>
      <c r="H14991">
        <f>MOD(D14991-1,6)+1</f>
        <v>5</v>
      </c>
      <c r="I14991">
        <f>37-D14991</f>
        <v>14</v>
      </c>
      <c r="J14991">
        <f>ABS(D14991-D14992)</f>
        <v>6</v>
      </c>
    </row>
    <row r="14992">
      <c r="A14992">
        <v>12571</v>
      </c>
      <c r="B14992" t="str">
        <v>2013-12-04</v>
      </c>
      <c r="C14992" t="str">
        <v>Evening</v>
      </c>
      <c r="D14992">
        <v>29</v>
      </c>
      <c r="E14992" t="str">
        <f>IF(MOD(D14992,2)=0,"EVEN","ODD")</f>
        <v>ODD</v>
      </c>
      <c r="F14992" t="str">
        <f>IF(D14992&lt;=18,"LOW (1-18)","HIGH (19-36)")</f>
        <v>HIGH (19-36)</v>
      </c>
      <c r="G14992">
        <f>INT((D14992-1)/6)+1</f>
        <v>5</v>
      </c>
      <c r="H14992">
        <f>MOD(D14992-1,6)+1</f>
        <v>5</v>
      </c>
      <c r="I14992">
        <f>37-D14992</f>
        <v>8</v>
      </c>
      <c r="J14992">
        <f>ABS(D14992-D14993)</f>
        <v>15</v>
      </c>
    </row>
    <row r="14993">
      <c r="A14993">
        <v>12570</v>
      </c>
      <c r="B14993" t="str">
        <v>2013-12-04</v>
      </c>
      <c r="C14993" t="str">
        <v>Midday</v>
      </c>
      <c r="D14993">
        <v>14</v>
      </c>
      <c r="E14993" t="str">
        <f>IF(MOD(D14993,2)=0,"EVEN","ODD")</f>
        <v>EVEN</v>
      </c>
      <c r="F14993" t="str">
        <f>IF(D14993&lt;=18,"LOW (1-18)","HIGH (19-36)")</f>
        <v>LOW (1-18)</v>
      </c>
      <c r="G14993">
        <f>INT((D14993-1)/6)+1</f>
        <v>3</v>
      </c>
      <c r="H14993">
        <f>MOD(D14993-1,6)+1</f>
        <v>2</v>
      </c>
      <c r="I14993">
        <f>37-D14993</f>
        <v>23</v>
      </c>
      <c r="J14993">
        <f>ABS(D14993-D14994)</f>
        <v>7</v>
      </c>
    </row>
    <row r="14994">
      <c r="A14994">
        <v>12569</v>
      </c>
      <c r="B14994" t="str">
        <v>2013-12-04</v>
      </c>
      <c r="C14994" t="str">
        <v>Morning</v>
      </c>
      <c r="D14994">
        <v>7</v>
      </c>
      <c r="E14994" t="str">
        <f>IF(MOD(D14994,2)=0,"EVEN","ODD")</f>
        <v>ODD</v>
      </c>
      <c r="F14994" t="str">
        <f>IF(D14994&lt;=18,"LOW (1-18)","HIGH (19-36)")</f>
        <v>LOW (1-18)</v>
      </c>
      <c r="G14994">
        <f>INT((D14994-1)/6)+1</f>
        <v>2</v>
      </c>
      <c r="H14994">
        <f>MOD(D14994-1,6)+1</f>
        <v>1</v>
      </c>
      <c r="I14994">
        <f>37-D14994</f>
        <v>30</v>
      </c>
      <c r="J14994">
        <f>ABS(D14994-D14995)</f>
        <v>29</v>
      </c>
    </row>
    <row r="14995">
      <c r="A14995">
        <v>12568</v>
      </c>
      <c r="B14995" t="str">
        <v>2013-12-03</v>
      </c>
      <c r="C14995" t="str">
        <v>Evening</v>
      </c>
      <c r="D14995">
        <v>36</v>
      </c>
      <c r="E14995" t="str">
        <f>IF(MOD(D14995,2)=0,"EVEN","ODD")</f>
        <v>EVEN</v>
      </c>
      <c r="F14995" t="str">
        <f>IF(D14995&lt;=18,"LOW (1-18)","HIGH (19-36)")</f>
        <v>HIGH (19-36)</v>
      </c>
      <c r="G14995">
        <f>INT((D14995-1)/6)+1</f>
        <v>6</v>
      </c>
      <c r="H14995">
        <f>MOD(D14995-1,6)+1</f>
        <v>6</v>
      </c>
      <c r="I14995">
        <f>37-D14995</f>
        <v>1</v>
      </c>
      <c r="J14995">
        <f>ABS(D14995-D14996)</f>
        <v>0</v>
      </c>
    </row>
    <row r="14996">
      <c r="A14996">
        <v>12567</v>
      </c>
      <c r="B14996" t="str">
        <v>2013-12-03</v>
      </c>
      <c r="C14996" t="str">
        <v>Midday</v>
      </c>
      <c r="D14996">
        <v>36</v>
      </c>
      <c r="E14996" t="str">
        <f>IF(MOD(D14996,2)=0,"EVEN","ODD")</f>
        <v>EVEN</v>
      </c>
      <c r="F14996" t="str">
        <f>IF(D14996&lt;=18,"LOW (1-18)","HIGH (19-36)")</f>
        <v>HIGH (19-36)</v>
      </c>
      <c r="G14996">
        <f>INT((D14996-1)/6)+1</f>
        <v>6</v>
      </c>
      <c r="H14996">
        <f>MOD(D14996-1,6)+1</f>
        <v>6</v>
      </c>
      <c r="I14996">
        <f>37-D14996</f>
        <v>1</v>
      </c>
      <c r="J14996">
        <f>ABS(D14996-D14997)</f>
        <v>31</v>
      </c>
    </row>
    <row r="14997">
      <c r="A14997">
        <v>12566</v>
      </c>
      <c r="B14997" t="str">
        <v>2013-12-03</v>
      </c>
      <c r="C14997" t="str">
        <v>Morning</v>
      </c>
      <c r="D14997">
        <v>5</v>
      </c>
      <c r="E14997" t="str">
        <f>IF(MOD(D14997,2)=0,"EVEN","ODD")</f>
        <v>ODD</v>
      </c>
      <c r="F14997" t="str">
        <f>IF(D14997&lt;=18,"LOW (1-18)","HIGH (19-36)")</f>
        <v>LOW (1-18)</v>
      </c>
      <c r="G14997">
        <f>INT((D14997-1)/6)+1</f>
        <v>1</v>
      </c>
      <c r="H14997">
        <f>MOD(D14997-1,6)+1</f>
        <v>5</v>
      </c>
      <c r="I14997">
        <f>37-D14997</f>
        <v>32</v>
      </c>
      <c r="J14997">
        <f>ABS(D14997-D14998)</f>
        <v>26</v>
      </c>
    </row>
    <row r="14998">
      <c r="A14998">
        <v>12565</v>
      </c>
      <c r="B14998" t="str">
        <v>2013-12-02</v>
      </c>
      <c r="C14998" t="str">
        <v>Evening</v>
      </c>
      <c r="D14998">
        <v>31</v>
      </c>
      <c r="E14998" t="str">
        <f>IF(MOD(D14998,2)=0,"EVEN","ODD")</f>
        <v>ODD</v>
      </c>
      <c r="F14998" t="str">
        <f>IF(D14998&lt;=18,"LOW (1-18)","HIGH (19-36)")</f>
        <v>HIGH (19-36)</v>
      </c>
      <c r="G14998">
        <f>INT((D14998-1)/6)+1</f>
        <v>6</v>
      </c>
      <c r="H14998">
        <f>MOD(D14998-1,6)+1</f>
        <v>1</v>
      </c>
      <c r="I14998">
        <f>37-D14998</f>
        <v>6</v>
      </c>
      <c r="J14998">
        <f>ABS(D14998-D14999)</f>
        <v>5</v>
      </c>
    </row>
    <row r="14999">
      <c r="A14999">
        <v>12564</v>
      </c>
      <c r="B14999" t="str">
        <v>2013-12-02</v>
      </c>
      <c r="C14999" t="str">
        <v>Midday</v>
      </c>
      <c r="D14999">
        <v>36</v>
      </c>
      <c r="E14999" t="str">
        <f>IF(MOD(D14999,2)=0,"EVEN","ODD")</f>
        <v>EVEN</v>
      </c>
      <c r="F14999" t="str">
        <f>IF(D14999&lt;=18,"LOW (1-18)","HIGH (19-36)")</f>
        <v>HIGH (19-36)</v>
      </c>
      <c r="G14999">
        <f>INT((D14999-1)/6)+1</f>
        <v>6</v>
      </c>
      <c r="H14999">
        <f>MOD(D14999-1,6)+1</f>
        <v>6</v>
      </c>
      <c r="I14999">
        <f>37-D14999</f>
        <v>1</v>
      </c>
      <c r="J14999">
        <f>ABS(D14999-D15000)</f>
        <v>28</v>
      </c>
    </row>
    <row r="15000">
      <c r="A15000">
        <v>12563</v>
      </c>
      <c r="B15000" t="str">
        <v>2013-12-02</v>
      </c>
      <c r="C15000" t="str">
        <v>Morning</v>
      </c>
      <c r="D15000">
        <v>8</v>
      </c>
      <c r="E15000" t="str">
        <f>IF(MOD(D15000,2)=0,"EVEN","ODD")</f>
        <v>EVEN</v>
      </c>
      <c r="F15000" t="str">
        <f>IF(D15000&lt;=18,"LOW (1-18)","HIGH (19-36)")</f>
        <v>LOW (1-18)</v>
      </c>
      <c r="G15000">
        <f>INT((D15000-1)/6)+1</f>
        <v>2</v>
      </c>
      <c r="H15000">
        <f>MOD(D15000-1,6)+1</f>
        <v>2</v>
      </c>
      <c r="I15000">
        <f>37-D15000</f>
        <v>29</v>
      </c>
      <c r="J15000">
        <f>ABS(D15000-D15001)</f>
        <v>28</v>
      </c>
    </row>
    <row r="15001">
      <c r="A15001">
        <v>12562</v>
      </c>
      <c r="B15001" t="str">
        <v>2013-11-30</v>
      </c>
      <c r="C15001" t="str">
        <v>Evening</v>
      </c>
      <c r="D15001">
        <v>36</v>
      </c>
      <c r="E15001" t="str">
        <f>IF(MOD(D15001,2)=0,"EVEN","ODD")</f>
        <v>EVEN</v>
      </c>
      <c r="F15001" t="str">
        <f>IF(D15001&lt;=18,"LOW (1-18)","HIGH (19-36)")</f>
        <v>HIGH (19-36)</v>
      </c>
      <c r="G15001">
        <f>INT((D15001-1)/6)+1</f>
        <v>6</v>
      </c>
      <c r="H15001">
        <f>MOD(D15001-1,6)+1</f>
        <v>6</v>
      </c>
      <c r="I15001">
        <f>37-D15001</f>
        <v>1</v>
      </c>
      <c r="J15001">
        <f>ABS(D15001-D15002)</f>
        <v>6</v>
      </c>
    </row>
    <row r="15002">
      <c r="A15002">
        <v>12561</v>
      </c>
      <c r="B15002" t="str">
        <v>2013-11-30</v>
      </c>
      <c r="C15002" t="str">
        <v>Midday</v>
      </c>
      <c r="D15002">
        <v>30</v>
      </c>
      <c r="E15002" t="str">
        <f>IF(MOD(D15002,2)=0,"EVEN","ODD")</f>
        <v>EVEN</v>
      </c>
      <c r="F15002" t="str">
        <f>IF(D15002&lt;=18,"LOW (1-18)","HIGH (19-36)")</f>
        <v>HIGH (19-36)</v>
      </c>
      <c r="G15002">
        <f>INT((D15002-1)/6)+1</f>
        <v>5</v>
      </c>
      <c r="H15002">
        <f>MOD(D15002-1,6)+1</f>
        <v>6</v>
      </c>
      <c r="I15002">
        <f>37-D15002</f>
        <v>7</v>
      </c>
      <c r="J15002">
        <f>ABS(D15002-D15003)</f>
        <v>4</v>
      </c>
    </row>
    <row r="15003">
      <c r="A15003">
        <v>12560</v>
      </c>
      <c r="B15003" t="str">
        <v>2013-11-30</v>
      </c>
      <c r="C15003" t="str">
        <v>Morning</v>
      </c>
      <c r="D15003">
        <v>26</v>
      </c>
      <c r="E15003" t="str">
        <f>IF(MOD(D15003,2)=0,"EVEN","ODD")</f>
        <v>EVEN</v>
      </c>
      <c r="F15003" t="str">
        <f>IF(D15003&lt;=18,"LOW (1-18)","HIGH (19-36)")</f>
        <v>HIGH (19-36)</v>
      </c>
      <c r="G15003">
        <f>INT((D15003-1)/6)+1</f>
        <v>5</v>
      </c>
      <c r="H15003">
        <f>MOD(D15003-1,6)+1</f>
        <v>2</v>
      </c>
      <c r="I15003">
        <f>37-D15003</f>
        <v>11</v>
      </c>
      <c r="J15003">
        <f>ABS(D15003-D15004)</f>
        <v>8</v>
      </c>
    </row>
    <row r="15004">
      <c r="A15004">
        <v>12559</v>
      </c>
      <c r="B15004" t="str">
        <v>2013-11-29</v>
      </c>
      <c r="C15004" t="str">
        <v>Evening</v>
      </c>
      <c r="D15004">
        <v>34</v>
      </c>
      <c r="E15004" t="str">
        <f>IF(MOD(D15004,2)=0,"EVEN","ODD")</f>
        <v>EVEN</v>
      </c>
      <c r="F15004" t="str">
        <f>IF(D15004&lt;=18,"LOW (1-18)","HIGH (19-36)")</f>
        <v>HIGH (19-36)</v>
      </c>
      <c r="G15004">
        <f>INT((D15004-1)/6)+1</f>
        <v>6</v>
      </c>
      <c r="H15004">
        <f>MOD(D15004-1,6)+1</f>
        <v>4</v>
      </c>
      <c r="I15004">
        <f>37-D15004</f>
        <v>3</v>
      </c>
      <c r="J15004">
        <f>ABS(D15004-D15005)</f>
        <v>29</v>
      </c>
    </row>
    <row r="15005">
      <c r="A15005">
        <v>12558</v>
      </c>
      <c r="B15005" t="str">
        <v>2013-11-29</v>
      </c>
      <c r="C15005" t="str">
        <v>Midday</v>
      </c>
      <c r="D15005">
        <v>5</v>
      </c>
      <c r="E15005" t="str">
        <f>IF(MOD(D15005,2)=0,"EVEN","ODD")</f>
        <v>ODD</v>
      </c>
      <c r="F15005" t="str">
        <f>IF(D15005&lt;=18,"LOW (1-18)","HIGH (19-36)")</f>
        <v>LOW (1-18)</v>
      </c>
      <c r="G15005">
        <f>INT((D15005-1)/6)+1</f>
        <v>1</v>
      </c>
      <c r="H15005">
        <f>MOD(D15005-1,6)+1</f>
        <v>5</v>
      </c>
      <c r="I15005">
        <f>37-D15005</f>
        <v>32</v>
      </c>
      <c r="J15005">
        <f>ABS(D15005-D15006)</f>
        <v>15</v>
      </c>
    </row>
    <row r="15006">
      <c r="A15006">
        <v>12557</v>
      </c>
      <c r="B15006" t="str">
        <v>2013-11-29</v>
      </c>
      <c r="C15006" t="str">
        <v>Morning</v>
      </c>
      <c r="D15006">
        <v>20</v>
      </c>
      <c r="E15006" t="str">
        <f>IF(MOD(D15006,2)=0,"EVEN","ODD")</f>
        <v>EVEN</v>
      </c>
      <c r="F15006" t="str">
        <f>IF(D15006&lt;=18,"LOW (1-18)","HIGH (19-36)")</f>
        <v>HIGH (19-36)</v>
      </c>
      <c r="G15006">
        <f>INT((D15006-1)/6)+1</f>
        <v>4</v>
      </c>
      <c r="H15006">
        <f>MOD(D15006-1,6)+1</f>
        <v>2</v>
      </c>
      <c r="I15006">
        <f>37-D15006</f>
        <v>17</v>
      </c>
      <c r="J15006">
        <f>ABS(D15006-D15007)</f>
        <v>8</v>
      </c>
    </row>
    <row r="15007">
      <c r="A15007">
        <v>12556</v>
      </c>
      <c r="B15007" t="str">
        <v>2013-11-28</v>
      </c>
      <c r="C15007" t="str">
        <v>Evening</v>
      </c>
      <c r="D15007">
        <v>28</v>
      </c>
      <c r="E15007" t="str">
        <f>IF(MOD(D15007,2)=0,"EVEN","ODD")</f>
        <v>EVEN</v>
      </c>
      <c r="F15007" t="str">
        <f>IF(D15007&lt;=18,"LOW (1-18)","HIGH (19-36)")</f>
        <v>HIGH (19-36)</v>
      </c>
      <c r="G15007">
        <f>INT((D15007-1)/6)+1</f>
        <v>5</v>
      </c>
      <c r="H15007">
        <f>MOD(D15007-1,6)+1</f>
        <v>4</v>
      </c>
      <c r="I15007">
        <f>37-D15007</f>
        <v>9</v>
      </c>
      <c r="J15007">
        <f>ABS(D15007-D15008)</f>
        <v>0</v>
      </c>
    </row>
    <row r="15008">
      <c r="A15008">
        <v>12555</v>
      </c>
      <c r="B15008" t="str">
        <v>2013-11-28</v>
      </c>
      <c r="C15008" t="str">
        <v>Midday</v>
      </c>
      <c r="D15008">
        <v>28</v>
      </c>
      <c r="E15008" t="str">
        <f>IF(MOD(D15008,2)=0,"EVEN","ODD")</f>
        <v>EVEN</v>
      </c>
      <c r="F15008" t="str">
        <f>IF(D15008&lt;=18,"LOW (1-18)","HIGH (19-36)")</f>
        <v>HIGH (19-36)</v>
      </c>
      <c r="G15008">
        <f>INT((D15008-1)/6)+1</f>
        <v>5</v>
      </c>
      <c r="H15008">
        <f>MOD(D15008-1,6)+1</f>
        <v>4</v>
      </c>
      <c r="I15008">
        <f>37-D15008</f>
        <v>9</v>
      </c>
      <c r="J15008">
        <f>ABS(D15008-D15009)</f>
        <v>9</v>
      </c>
    </row>
    <row r="15009">
      <c r="A15009">
        <v>12554</v>
      </c>
      <c r="B15009" t="str">
        <v>2013-11-28</v>
      </c>
      <c r="C15009" t="str">
        <v>Morning</v>
      </c>
      <c r="D15009">
        <v>19</v>
      </c>
      <c r="E15009" t="str">
        <f>IF(MOD(D15009,2)=0,"EVEN","ODD")</f>
        <v>ODD</v>
      </c>
      <c r="F15009" t="str">
        <f>IF(D15009&lt;=18,"LOW (1-18)","HIGH (19-36)")</f>
        <v>HIGH (19-36)</v>
      </c>
      <c r="G15009">
        <f>INT((D15009-1)/6)+1</f>
        <v>4</v>
      </c>
      <c r="H15009">
        <f>MOD(D15009-1,6)+1</f>
        <v>1</v>
      </c>
      <c r="I15009">
        <f>37-D15009</f>
        <v>18</v>
      </c>
      <c r="J15009">
        <f>ABS(D15009-D15010)</f>
        <v>16</v>
      </c>
    </row>
    <row r="15010">
      <c r="A15010">
        <v>12553</v>
      </c>
      <c r="B15010" t="str">
        <v>2013-11-27</v>
      </c>
      <c r="C15010" t="str">
        <v>Evening</v>
      </c>
      <c r="D15010">
        <v>35</v>
      </c>
      <c r="E15010" t="str">
        <f>IF(MOD(D15010,2)=0,"EVEN","ODD")</f>
        <v>ODD</v>
      </c>
      <c r="F15010" t="str">
        <f>IF(D15010&lt;=18,"LOW (1-18)","HIGH (19-36)")</f>
        <v>HIGH (19-36)</v>
      </c>
      <c r="G15010">
        <f>INT((D15010-1)/6)+1</f>
        <v>6</v>
      </c>
      <c r="H15010">
        <f>MOD(D15010-1,6)+1</f>
        <v>5</v>
      </c>
      <c r="I15010">
        <f>37-D15010</f>
        <v>2</v>
      </c>
      <c r="J15010">
        <f>ABS(D15010-D15011)</f>
        <v>15</v>
      </c>
    </row>
    <row r="15011">
      <c r="A15011">
        <v>12552</v>
      </c>
      <c r="B15011" t="str">
        <v>2013-11-27</v>
      </c>
      <c r="C15011" t="str">
        <v>Midday</v>
      </c>
      <c r="D15011">
        <v>20</v>
      </c>
      <c r="E15011" t="str">
        <f>IF(MOD(D15011,2)=0,"EVEN","ODD")</f>
        <v>EVEN</v>
      </c>
      <c r="F15011" t="str">
        <f>IF(D15011&lt;=18,"LOW (1-18)","HIGH (19-36)")</f>
        <v>HIGH (19-36)</v>
      </c>
      <c r="G15011">
        <f>INT((D15011-1)/6)+1</f>
        <v>4</v>
      </c>
      <c r="H15011">
        <f>MOD(D15011-1,6)+1</f>
        <v>2</v>
      </c>
      <c r="I15011">
        <f>37-D15011</f>
        <v>17</v>
      </c>
      <c r="J15011">
        <f>ABS(D15011-D15012)</f>
        <v>17</v>
      </c>
    </row>
    <row r="15012">
      <c r="A15012">
        <v>12551</v>
      </c>
      <c r="B15012" t="str">
        <v>2013-11-27</v>
      </c>
      <c r="C15012" t="str">
        <v>Morning</v>
      </c>
      <c r="D15012">
        <v>3</v>
      </c>
      <c r="E15012" t="str">
        <f>IF(MOD(D15012,2)=0,"EVEN","ODD")</f>
        <v>ODD</v>
      </c>
      <c r="F15012" t="str">
        <f>IF(D15012&lt;=18,"LOW (1-18)","HIGH (19-36)")</f>
        <v>LOW (1-18)</v>
      </c>
      <c r="G15012">
        <f>INT((D15012-1)/6)+1</f>
        <v>1</v>
      </c>
      <c r="H15012">
        <f>MOD(D15012-1,6)+1</f>
        <v>3</v>
      </c>
      <c r="I15012">
        <f>37-D15012</f>
        <v>34</v>
      </c>
      <c r="J15012">
        <f>ABS(D15012-D15013)</f>
        <v>11</v>
      </c>
    </row>
    <row r="15013">
      <c r="A15013">
        <v>12550</v>
      </c>
      <c r="B15013" t="str">
        <v>2013-11-26</v>
      </c>
      <c r="C15013" t="str">
        <v>Evening</v>
      </c>
      <c r="D15013">
        <v>14</v>
      </c>
      <c r="E15013" t="str">
        <f>IF(MOD(D15013,2)=0,"EVEN","ODD")</f>
        <v>EVEN</v>
      </c>
      <c r="F15013" t="str">
        <f>IF(D15013&lt;=18,"LOW (1-18)","HIGH (19-36)")</f>
        <v>LOW (1-18)</v>
      </c>
      <c r="G15013">
        <f>INT((D15013-1)/6)+1</f>
        <v>3</v>
      </c>
      <c r="H15013">
        <f>MOD(D15013-1,6)+1</f>
        <v>2</v>
      </c>
      <c r="I15013">
        <f>37-D15013</f>
        <v>23</v>
      </c>
      <c r="J15013">
        <f>ABS(D15013-D15014)</f>
        <v>12</v>
      </c>
    </row>
    <row r="15014">
      <c r="A15014">
        <v>12549</v>
      </c>
      <c r="B15014" t="str">
        <v>2013-11-26</v>
      </c>
      <c r="C15014" t="str">
        <v>Midday</v>
      </c>
      <c r="D15014">
        <v>26</v>
      </c>
      <c r="E15014" t="str">
        <f>IF(MOD(D15014,2)=0,"EVEN","ODD")</f>
        <v>EVEN</v>
      </c>
      <c r="F15014" t="str">
        <f>IF(D15014&lt;=18,"LOW (1-18)","HIGH (19-36)")</f>
        <v>HIGH (19-36)</v>
      </c>
      <c r="G15014">
        <f>INT((D15014-1)/6)+1</f>
        <v>5</v>
      </c>
      <c r="H15014">
        <f>MOD(D15014-1,6)+1</f>
        <v>2</v>
      </c>
      <c r="I15014">
        <f>37-D15014</f>
        <v>11</v>
      </c>
      <c r="J15014">
        <f>ABS(D15014-D15015)</f>
        <v>3</v>
      </c>
    </row>
    <row r="15015">
      <c r="A15015">
        <v>12548</v>
      </c>
      <c r="B15015" t="str">
        <v>2013-11-26</v>
      </c>
      <c r="C15015" t="str">
        <v>Morning</v>
      </c>
      <c r="D15015">
        <v>23</v>
      </c>
      <c r="E15015" t="str">
        <f>IF(MOD(D15015,2)=0,"EVEN","ODD")</f>
        <v>ODD</v>
      </c>
      <c r="F15015" t="str">
        <f>IF(D15015&lt;=18,"LOW (1-18)","HIGH (19-36)")</f>
        <v>HIGH (19-36)</v>
      </c>
      <c r="G15015">
        <f>INT((D15015-1)/6)+1</f>
        <v>4</v>
      </c>
      <c r="H15015">
        <f>MOD(D15015-1,6)+1</f>
        <v>5</v>
      </c>
      <c r="I15015">
        <f>37-D15015</f>
        <v>14</v>
      </c>
      <c r="J15015">
        <f>ABS(D15015-D15016)</f>
        <v>20</v>
      </c>
    </row>
    <row r="15016">
      <c r="A15016">
        <v>12547</v>
      </c>
      <c r="B15016" t="str">
        <v>2013-11-25</v>
      </c>
      <c r="C15016" t="str">
        <v>Evening</v>
      </c>
      <c r="D15016">
        <v>3</v>
      </c>
      <c r="E15016" t="str">
        <f>IF(MOD(D15016,2)=0,"EVEN","ODD")</f>
        <v>ODD</v>
      </c>
      <c r="F15016" t="str">
        <f>IF(D15016&lt;=18,"LOW (1-18)","HIGH (19-36)")</f>
        <v>LOW (1-18)</v>
      </c>
      <c r="G15016">
        <f>INT((D15016-1)/6)+1</f>
        <v>1</v>
      </c>
      <c r="H15016">
        <f>MOD(D15016-1,6)+1</f>
        <v>3</v>
      </c>
      <c r="I15016">
        <f>37-D15016</f>
        <v>34</v>
      </c>
      <c r="J15016">
        <f>ABS(D15016-D15017)</f>
        <v>9</v>
      </c>
    </row>
    <row r="15017">
      <c r="A15017">
        <v>12546</v>
      </c>
      <c r="B15017" t="str">
        <v>2013-11-25</v>
      </c>
      <c r="C15017" t="str">
        <v>Midday</v>
      </c>
      <c r="D15017">
        <v>12</v>
      </c>
      <c r="E15017" t="str">
        <f>IF(MOD(D15017,2)=0,"EVEN","ODD")</f>
        <v>EVEN</v>
      </c>
      <c r="F15017" t="str">
        <f>IF(D15017&lt;=18,"LOW (1-18)","HIGH (19-36)")</f>
        <v>LOW (1-18)</v>
      </c>
      <c r="G15017">
        <f>INT((D15017-1)/6)+1</f>
        <v>2</v>
      </c>
      <c r="H15017">
        <f>MOD(D15017-1,6)+1</f>
        <v>6</v>
      </c>
      <c r="I15017">
        <f>37-D15017</f>
        <v>25</v>
      </c>
      <c r="J15017">
        <f>ABS(D15017-D15018)</f>
        <v>22</v>
      </c>
    </row>
    <row r="15018">
      <c r="A15018">
        <v>12545</v>
      </c>
      <c r="B15018" t="str">
        <v>2013-11-25</v>
      </c>
      <c r="C15018" t="str">
        <v>Morning</v>
      </c>
      <c r="D15018">
        <v>34</v>
      </c>
      <c r="E15018" t="str">
        <f>IF(MOD(D15018,2)=0,"EVEN","ODD")</f>
        <v>EVEN</v>
      </c>
      <c r="F15018" t="str">
        <f>IF(D15018&lt;=18,"LOW (1-18)","HIGH (19-36)")</f>
        <v>HIGH (19-36)</v>
      </c>
      <c r="G15018">
        <f>INT((D15018-1)/6)+1</f>
        <v>6</v>
      </c>
      <c r="H15018">
        <f>MOD(D15018-1,6)+1</f>
        <v>4</v>
      </c>
      <c r="I15018">
        <f>37-D15018</f>
        <v>3</v>
      </c>
      <c r="J15018">
        <f>ABS(D15018-D15019)</f>
        <v>7</v>
      </c>
    </row>
    <row r="15019">
      <c r="A15019">
        <v>12544</v>
      </c>
      <c r="B15019" t="str">
        <v>2013-11-23</v>
      </c>
      <c r="C15019" t="str">
        <v>Evening</v>
      </c>
      <c r="D15019">
        <v>27</v>
      </c>
      <c r="E15019" t="str">
        <f>IF(MOD(D15019,2)=0,"EVEN","ODD")</f>
        <v>ODD</v>
      </c>
      <c r="F15019" t="str">
        <f>IF(D15019&lt;=18,"LOW (1-18)","HIGH (19-36)")</f>
        <v>HIGH (19-36)</v>
      </c>
      <c r="G15019">
        <f>INT((D15019-1)/6)+1</f>
        <v>5</v>
      </c>
      <c r="H15019">
        <f>MOD(D15019-1,6)+1</f>
        <v>3</v>
      </c>
      <c r="I15019">
        <f>37-D15019</f>
        <v>10</v>
      </c>
      <c r="J15019">
        <f>ABS(D15019-D15020)</f>
        <v>5</v>
      </c>
    </row>
    <row r="15020">
      <c r="A15020">
        <v>12543</v>
      </c>
      <c r="B15020" t="str">
        <v>2013-11-23</v>
      </c>
      <c r="C15020" t="str">
        <v>Midday</v>
      </c>
      <c r="D15020">
        <v>32</v>
      </c>
      <c r="E15020" t="str">
        <f>IF(MOD(D15020,2)=0,"EVEN","ODD")</f>
        <v>EVEN</v>
      </c>
      <c r="F15020" t="str">
        <f>IF(D15020&lt;=18,"LOW (1-18)","HIGH (19-36)")</f>
        <v>HIGH (19-36)</v>
      </c>
      <c r="G15020">
        <f>INT((D15020-1)/6)+1</f>
        <v>6</v>
      </c>
      <c r="H15020">
        <f>MOD(D15020-1,6)+1</f>
        <v>2</v>
      </c>
      <c r="I15020">
        <f>37-D15020</f>
        <v>5</v>
      </c>
      <c r="J15020">
        <f>ABS(D15020-D15021)</f>
        <v>4</v>
      </c>
    </row>
    <row r="15021">
      <c r="A15021">
        <v>12542</v>
      </c>
      <c r="B15021" t="str">
        <v>2013-11-23</v>
      </c>
      <c r="C15021" t="str">
        <v>Morning</v>
      </c>
      <c r="D15021">
        <v>36</v>
      </c>
      <c r="E15021" t="str">
        <f>IF(MOD(D15021,2)=0,"EVEN","ODD")</f>
        <v>EVEN</v>
      </c>
      <c r="F15021" t="str">
        <f>IF(D15021&lt;=18,"LOW (1-18)","HIGH (19-36)")</f>
        <v>HIGH (19-36)</v>
      </c>
      <c r="G15021">
        <f>INT((D15021-1)/6)+1</f>
        <v>6</v>
      </c>
      <c r="H15021">
        <f>MOD(D15021-1,6)+1</f>
        <v>6</v>
      </c>
      <c r="I15021">
        <f>37-D15021</f>
        <v>1</v>
      </c>
      <c r="J15021">
        <f>ABS(D15021-D15022)</f>
        <v>11</v>
      </c>
    </row>
    <row r="15022">
      <c r="A15022">
        <v>12541</v>
      </c>
      <c r="B15022" t="str">
        <v>2013-11-22</v>
      </c>
      <c r="C15022" t="str">
        <v>Evening</v>
      </c>
      <c r="D15022">
        <v>25</v>
      </c>
      <c r="E15022" t="str">
        <f>IF(MOD(D15022,2)=0,"EVEN","ODD")</f>
        <v>ODD</v>
      </c>
      <c r="F15022" t="str">
        <f>IF(D15022&lt;=18,"LOW (1-18)","HIGH (19-36)")</f>
        <v>HIGH (19-36)</v>
      </c>
      <c r="G15022">
        <f>INT((D15022-1)/6)+1</f>
        <v>5</v>
      </c>
      <c r="H15022">
        <f>MOD(D15022-1,6)+1</f>
        <v>1</v>
      </c>
      <c r="I15022">
        <f>37-D15022</f>
        <v>12</v>
      </c>
      <c r="J15022">
        <f>ABS(D15022-D15023)</f>
        <v>22</v>
      </c>
    </row>
    <row r="15023">
      <c r="A15023">
        <v>12540</v>
      </c>
      <c r="B15023" t="str">
        <v>2013-11-22</v>
      </c>
      <c r="C15023" t="str">
        <v>Midday</v>
      </c>
      <c r="D15023">
        <v>3</v>
      </c>
      <c r="E15023" t="str">
        <f>IF(MOD(D15023,2)=0,"EVEN","ODD")</f>
        <v>ODD</v>
      </c>
      <c r="F15023" t="str">
        <f>IF(D15023&lt;=18,"LOW (1-18)","HIGH (19-36)")</f>
        <v>LOW (1-18)</v>
      </c>
      <c r="G15023">
        <f>INT((D15023-1)/6)+1</f>
        <v>1</v>
      </c>
      <c r="H15023">
        <f>MOD(D15023-1,6)+1</f>
        <v>3</v>
      </c>
      <c r="I15023">
        <f>37-D15023</f>
        <v>34</v>
      </c>
      <c r="J15023">
        <f>ABS(D15023-D15024)</f>
        <v>30</v>
      </c>
    </row>
    <row r="15024">
      <c r="A15024">
        <v>12539</v>
      </c>
      <c r="B15024" t="str">
        <v>2013-11-22</v>
      </c>
      <c r="C15024" t="str">
        <v>Morning</v>
      </c>
      <c r="D15024">
        <v>33</v>
      </c>
      <c r="E15024" t="str">
        <f>IF(MOD(D15024,2)=0,"EVEN","ODD")</f>
        <v>ODD</v>
      </c>
      <c r="F15024" t="str">
        <f>IF(D15024&lt;=18,"LOW (1-18)","HIGH (19-36)")</f>
        <v>HIGH (19-36)</v>
      </c>
      <c r="G15024">
        <f>INT((D15024-1)/6)+1</f>
        <v>6</v>
      </c>
      <c r="H15024">
        <f>MOD(D15024-1,6)+1</f>
        <v>3</v>
      </c>
      <c r="I15024">
        <f>37-D15024</f>
        <v>4</v>
      </c>
      <c r="J15024">
        <f>ABS(D15024-D15025)</f>
        <v>1</v>
      </c>
    </row>
    <row r="15025">
      <c r="A15025">
        <v>12538</v>
      </c>
      <c r="B15025" t="str">
        <v>2013-11-21</v>
      </c>
      <c r="C15025" t="str">
        <v>Evening</v>
      </c>
      <c r="D15025">
        <v>32</v>
      </c>
      <c r="E15025" t="str">
        <f>IF(MOD(D15025,2)=0,"EVEN","ODD")</f>
        <v>EVEN</v>
      </c>
      <c r="F15025" t="str">
        <f>IF(D15025&lt;=18,"LOW (1-18)","HIGH (19-36)")</f>
        <v>HIGH (19-36)</v>
      </c>
      <c r="G15025">
        <f>INT((D15025-1)/6)+1</f>
        <v>6</v>
      </c>
      <c r="H15025">
        <f>MOD(D15025-1,6)+1</f>
        <v>2</v>
      </c>
      <c r="I15025">
        <f>37-D15025</f>
        <v>5</v>
      </c>
      <c r="J15025">
        <f>ABS(D15025-D15026)</f>
        <v>13</v>
      </c>
    </row>
    <row r="15026">
      <c r="A15026">
        <v>12537</v>
      </c>
      <c r="B15026" t="str">
        <v>2013-11-21</v>
      </c>
      <c r="C15026" t="str">
        <v>Midday</v>
      </c>
      <c r="D15026">
        <v>19</v>
      </c>
      <c r="E15026" t="str">
        <f>IF(MOD(D15026,2)=0,"EVEN","ODD")</f>
        <v>ODD</v>
      </c>
      <c r="F15026" t="str">
        <f>IF(D15026&lt;=18,"LOW (1-18)","HIGH (19-36)")</f>
        <v>HIGH (19-36)</v>
      </c>
      <c r="G15026">
        <f>INT((D15026-1)/6)+1</f>
        <v>4</v>
      </c>
      <c r="H15026">
        <f>MOD(D15026-1,6)+1</f>
        <v>1</v>
      </c>
      <c r="I15026">
        <f>37-D15026</f>
        <v>18</v>
      </c>
      <c r="J15026">
        <f>ABS(D15026-D15027)</f>
        <v>9</v>
      </c>
    </row>
    <row r="15027">
      <c r="A15027">
        <v>12536</v>
      </c>
      <c r="B15027" t="str">
        <v>2013-11-21</v>
      </c>
      <c r="C15027" t="str">
        <v>Morning</v>
      </c>
      <c r="D15027">
        <v>10</v>
      </c>
      <c r="E15027" t="str">
        <f>IF(MOD(D15027,2)=0,"EVEN","ODD")</f>
        <v>EVEN</v>
      </c>
      <c r="F15027" t="str">
        <f>IF(D15027&lt;=18,"LOW (1-18)","HIGH (19-36)")</f>
        <v>LOW (1-18)</v>
      </c>
      <c r="G15027">
        <f>INT((D15027-1)/6)+1</f>
        <v>2</v>
      </c>
      <c r="H15027">
        <f>MOD(D15027-1,6)+1</f>
        <v>4</v>
      </c>
      <c r="I15027">
        <f>37-D15027</f>
        <v>27</v>
      </c>
      <c r="J15027">
        <f>ABS(D15027-D15028)</f>
        <v>9</v>
      </c>
    </row>
    <row r="15028">
      <c r="A15028">
        <v>12535</v>
      </c>
      <c r="B15028" t="str">
        <v>2013-11-20</v>
      </c>
      <c r="C15028" t="str">
        <v>Evening</v>
      </c>
      <c r="D15028">
        <v>1</v>
      </c>
      <c r="E15028" t="str">
        <f>IF(MOD(D15028,2)=0,"EVEN","ODD")</f>
        <v>ODD</v>
      </c>
      <c r="F15028" t="str">
        <f>IF(D15028&lt;=18,"LOW (1-18)","HIGH (19-36)")</f>
        <v>LOW (1-18)</v>
      </c>
      <c r="G15028">
        <f>INT((D15028-1)/6)+1</f>
        <v>1</v>
      </c>
      <c r="H15028">
        <f>MOD(D15028-1,6)+1</f>
        <v>1</v>
      </c>
      <c r="I15028">
        <f>37-D15028</f>
        <v>36</v>
      </c>
      <c r="J15028">
        <f>ABS(D15028-D15029)</f>
        <v>7</v>
      </c>
    </row>
    <row r="15029">
      <c r="A15029">
        <v>12534</v>
      </c>
      <c r="B15029" t="str">
        <v>2013-11-20</v>
      </c>
      <c r="C15029" t="str">
        <v>Midday</v>
      </c>
      <c r="D15029">
        <v>8</v>
      </c>
      <c r="E15029" t="str">
        <f>IF(MOD(D15029,2)=0,"EVEN","ODD")</f>
        <v>EVEN</v>
      </c>
      <c r="F15029" t="str">
        <f>IF(D15029&lt;=18,"LOW (1-18)","HIGH (19-36)")</f>
        <v>LOW (1-18)</v>
      </c>
      <c r="G15029">
        <f>INT((D15029-1)/6)+1</f>
        <v>2</v>
      </c>
      <c r="H15029">
        <f>MOD(D15029-1,6)+1</f>
        <v>2</v>
      </c>
      <c r="I15029">
        <f>37-D15029</f>
        <v>29</v>
      </c>
      <c r="J15029">
        <f>ABS(D15029-D15030)</f>
        <v>8</v>
      </c>
    </row>
    <row r="15030">
      <c r="A15030">
        <v>12533</v>
      </c>
      <c r="B15030" t="str">
        <v>2013-11-20</v>
      </c>
      <c r="C15030" t="str">
        <v>Morning</v>
      </c>
      <c r="D15030">
        <v>16</v>
      </c>
      <c r="E15030" t="str">
        <f>IF(MOD(D15030,2)=0,"EVEN","ODD")</f>
        <v>EVEN</v>
      </c>
      <c r="F15030" t="str">
        <f>IF(D15030&lt;=18,"LOW (1-18)","HIGH (19-36)")</f>
        <v>LOW (1-18)</v>
      </c>
      <c r="G15030">
        <f>INT((D15030-1)/6)+1</f>
        <v>3</v>
      </c>
      <c r="H15030">
        <f>MOD(D15030-1,6)+1</f>
        <v>4</v>
      </c>
      <c r="I15030">
        <f>37-D15030</f>
        <v>21</v>
      </c>
      <c r="J15030">
        <f>ABS(D15030-D15031)</f>
        <v>11</v>
      </c>
    </row>
    <row r="15031">
      <c r="A15031">
        <v>12532</v>
      </c>
      <c r="B15031" t="str">
        <v>2013-11-19</v>
      </c>
      <c r="C15031" t="str">
        <v>Evening</v>
      </c>
      <c r="D15031">
        <v>5</v>
      </c>
      <c r="E15031" t="str">
        <f>IF(MOD(D15031,2)=0,"EVEN","ODD")</f>
        <v>ODD</v>
      </c>
      <c r="F15031" t="str">
        <f>IF(D15031&lt;=18,"LOW (1-18)","HIGH (19-36)")</f>
        <v>LOW (1-18)</v>
      </c>
      <c r="G15031">
        <f>INT((D15031-1)/6)+1</f>
        <v>1</v>
      </c>
      <c r="H15031">
        <f>MOD(D15031-1,6)+1</f>
        <v>5</v>
      </c>
      <c r="I15031">
        <f>37-D15031</f>
        <v>32</v>
      </c>
      <c r="J15031">
        <f>ABS(D15031-D15032)</f>
        <v>4</v>
      </c>
    </row>
    <row r="15032">
      <c r="A15032">
        <v>12531</v>
      </c>
      <c r="B15032" t="str">
        <v>2013-11-19</v>
      </c>
      <c r="C15032" t="str">
        <v>Midday</v>
      </c>
      <c r="D15032">
        <v>1</v>
      </c>
      <c r="E15032" t="str">
        <f>IF(MOD(D15032,2)=0,"EVEN","ODD")</f>
        <v>ODD</v>
      </c>
      <c r="F15032" t="str">
        <f>IF(D15032&lt;=18,"LOW (1-18)","HIGH (19-36)")</f>
        <v>LOW (1-18)</v>
      </c>
      <c r="G15032">
        <f>INT((D15032-1)/6)+1</f>
        <v>1</v>
      </c>
      <c r="H15032">
        <f>MOD(D15032-1,6)+1</f>
        <v>1</v>
      </c>
      <c r="I15032">
        <f>37-D15032</f>
        <v>36</v>
      </c>
      <c r="J15032">
        <f>ABS(D15032-D15033)</f>
        <v>5</v>
      </c>
    </row>
    <row r="15033">
      <c r="A15033">
        <v>12530</v>
      </c>
      <c r="B15033" t="str">
        <v>2013-11-19</v>
      </c>
      <c r="C15033" t="str">
        <v>Morning</v>
      </c>
      <c r="D15033">
        <v>6</v>
      </c>
      <c r="E15033" t="str">
        <f>IF(MOD(D15033,2)=0,"EVEN","ODD")</f>
        <v>EVEN</v>
      </c>
      <c r="F15033" t="str">
        <f>IF(D15033&lt;=18,"LOW (1-18)","HIGH (19-36)")</f>
        <v>LOW (1-18)</v>
      </c>
      <c r="G15033">
        <f>INT((D15033-1)/6)+1</f>
        <v>1</v>
      </c>
      <c r="H15033">
        <f>MOD(D15033-1,6)+1</f>
        <v>6</v>
      </c>
      <c r="I15033">
        <f>37-D15033</f>
        <v>31</v>
      </c>
      <c r="J15033">
        <f>ABS(D15033-D15034)</f>
        <v>20</v>
      </c>
    </row>
    <row r="15034">
      <c r="A15034">
        <v>12529</v>
      </c>
      <c r="B15034" t="str">
        <v>2013-11-18</v>
      </c>
      <c r="C15034" t="str">
        <v>Evening</v>
      </c>
      <c r="D15034">
        <v>26</v>
      </c>
      <c r="E15034" t="str">
        <f>IF(MOD(D15034,2)=0,"EVEN","ODD")</f>
        <v>EVEN</v>
      </c>
      <c r="F15034" t="str">
        <f>IF(D15034&lt;=18,"LOW (1-18)","HIGH (19-36)")</f>
        <v>HIGH (19-36)</v>
      </c>
      <c r="G15034">
        <f>INT((D15034-1)/6)+1</f>
        <v>5</v>
      </c>
      <c r="H15034">
        <f>MOD(D15034-1,6)+1</f>
        <v>2</v>
      </c>
      <c r="I15034">
        <f>37-D15034</f>
        <v>11</v>
      </c>
      <c r="J15034">
        <f>ABS(D15034-D15035)</f>
        <v>22</v>
      </c>
    </row>
    <row r="15035">
      <c r="A15035">
        <v>12528</v>
      </c>
      <c r="B15035" t="str">
        <v>2013-11-18</v>
      </c>
      <c r="C15035" t="str">
        <v>Midday</v>
      </c>
      <c r="D15035">
        <v>4</v>
      </c>
      <c r="E15035" t="str">
        <f>IF(MOD(D15035,2)=0,"EVEN","ODD")</f>
        <v>EVEN</v>
      </c>
      <c r="F15035" t="str">
        <f>IF(D15035&lt;=18,"LOW (1-18)","HIGH (19-36)")</f>
        <v>LOW (1-18)</v>
      </c>
      <c r="G15035">
        <f>INT((D15035-1)/6)+1</f>
        <v>1</v>
      </c>
      <c r="H15035">
        <f>MOD(D15035-1,6)+1</f>
        <v>4</v>
      </c>
      <c r="I15035">
        <f>37-D15035</f>
        <v>33</v>
      </c>
      <c r="J15035">
        <f>ABS(D15035-D15036)</f>
        <v>1</v>
      </c>
    </row>
    <row r="15036">
      <c r="A15036">
        <v>12527</v>
      </c>
      <c r="B15036" t="str">
        <v>2013-11-18</v>
      </c>
      <c r="C15036" t="str">
        <v>Morning</v>
      </c>
      <c r="D15036">
        <v>5</v>
      </c>
      <c r="E15036" t="str">
        <f>IF(MOD(D15036,2)=0,"EVEN","ODD")</f>
        <v>ODD</v>
      </c>
      <c r="F15036" t="str">
        <f>IF(D15036&lt;=18,"LOW (1-18)","HIGH (19-36)")</f>
        <v>LOW (1-18)</v>
      </c>
      <c r="G15036">
        <f>INT((D15036-1)/6)+1</f>
        <v>1</v>
      </c>
      <c r="H15036">
        <f>MOD(D15036-1,6)+1</f>
        <v>5</v>
      </c>
      <c r="I15036">
        <f>37-D15036</f>
        <v>32</v>
      </c>
      <c r="J15036">
        <f>ABS(D15036-D15037)</f>
        <v>18</v>
      </c>
    </row>
    <row r="15037">
      <c r="A15037">
        <v>12526</v>
      </c>
      <c r="B15037" t="str">
        <v>2013-11-16</v>
      </c>
      <c r="C15037" t="str">
        <v>Evening</v>
      </c>
      <c r="D15037">
        <v>23</v>
      </c>
      <c r="E15037" t="str">
        <f>IF(MOD(D15037,2)=0,"EVEN","ODD")</f>
        <v>ODD</v>
      </c>
      <c r="F15037" t="str">
        <f>IF(D15037&lt;=18,"LOW (1-18)","HIGH (19-36)")</f>
        <v>HIGH (19-36)</v>
      </c>
      <c r="G15037">
        <f>INT((D15037-1)/6)+1</f>
        <v>4</v>
      </c>
      <c r="H15037">
        <f>MOD(D15037-1,6)+1</f>
        <v>5</v>
      </c>
      <c r="I15037">
        <f>37-D15037</f>
        <v>14</v>
      </c>
      <c r="J15037">
        <f>ABS(D15037-D15038)</f>
        <v>4</v>
      </c>
    </row>
    <row r="15038">
      <c r="A15038">
        <v>12525</v>
      </c>
      <c r="B15038" t="str">
        <v>2013-11-16</v>
      </c>
      <c r="C15038" t="str">
        <v>Midday</v>
      </c>
      <c r="D15038">
        <v>27</v>
      </c>
      <c r="E15038" t="str">
        <f>IF(MOD(D15038,2)=0,"EVEN","ODD")</f>
        <v>ODD</v>
      </c>
      <c r="F15038" t="str">
        <f>IF(D15038&lt;=18,"LOW (1-18)","HIGH (19-36)")</f>
        <v>HIGH (19-36)</v>
      </c>
      <c r="G15038">
        <f>INT((D15038-1)/6)+1</f>
        <v>5</v>
      </c>
      <c r="H15038">
        <f>MOD(D15038-1,6)+1</f>
        <v>3</v>
      </c>
      <c r="I15038">
        <f>37-D15038</f>
        <v>10</v>
      </c>
      <c r="J15038">
        <f>ABS(D15038-D15039)</f>
        <v>4</v>
      </c>
    </row>
    <row r="15039">
      <c r="A15039">
        <v>12524</v>
      </c>
      <c r="B15039" t="str">
        <v>2013-11-16</v>
      </c>
      <c r="C15039" t="str">
        <v>Morning</v>
      </c>
      <c r="D15039">
        <v>31</v>
      </c>
      <c r="E15039" t="str">
        <f>IF(MOD(D15039,2)=0,"EVEN","ODD")</f>
        <v>ODD</v>
      </c>
      <c r="F15039" t="str">
        <f>IF(D15039&lt;=18,"LOW (1-18)","HIGH (19-36)")</f>
        <v>HIGH (19-36)</v>
      </c>
      <c r="G15039">
        <f>INT((D15039-1)/6)+1</f>
        <v>6</v>
      </c>
      <c r="H15039">
        <f>MOD(D15039-1,6)+1</f>
        <v>1</v>
      </c>
      <c r="I15039">
        <f>37-D15039</f>
        <v>6</v>
      </c>
      <c r="J15039">
        <f>ABS(D15039-D15040)</f>
        <v>3</v>
      </c>
    </row>
    <row r="15040">
      <c r="A15040">
        <v>12523</v>
      </c>
      <c r="B15040" t="str">
        <v>2013-11-15</v>
      </c>
      <c r="C15040" t="str">
        <v>Evening</v>
      </c>
      <c r="D15040">
        <v>34</v>
      </c>
      <c r="E15040" t="str">
        <f>IF(MOD(D15040,2)=0,"EVEN","ODD")</f>
        <v>EVEN</v>
      </c>
      <c r="F15040" t="str">
        <f>IF(D15040&lt;=18,"LOW (1-18)","HIGH (19-36)")</f>
        <v>HIGH (19-36)</v>
      </c>
      <c r="G15040">
        <f>INT((D15040-1)/6)+1</f>
        <v>6</v>
      </c>
      <c r="H15040">
        <f>MOD(D15040-1,6)+1</f>
        <v>4</v>
      </c>
      <c r="I15040">
        <f>37-D15040</f>
        <v>3</v>
      </c>
      <c r="J15040">
        <f>ABS(D15040-D15041)</f>
        <v>28</v>
      </c>
    </row>
    <row r="15041">
      <c r="A15041">
        <v>12522</v>
      </c>
      <c r="B15041" t="str">
        <v>2013-11-15</v>
      </c>
      <c r="C15041" t="str">
        <v>Midday</v>
      </c>
      <c r="D15041">
        <v>6</v>
      </c>
      <c r="E15041" t="str">
        <f>IF(MOD(D15041,2)=0,"EVEN","ODD")</f>
        <v>EVEN</v>
      </c>
      <c r="F15041" t="str">
        <f>IF(D15041&lt;=18,"LOW (1-18)","HIGH (19-36)")</f>
        <v>LOW (1-18)</v>
      </c>
      <c r="G15041">
        <f>INT((D15041-1)/6)+1</f>
        <v>1</v>
      </c>
      <c r="H15041">
        <f>MOD(D15041-1,6)+1</f>
        <v>6</v>
      </c>
      <c r="I15041">
        <f>37-D15041</f>
        <v>31</v>
      </c>
      <c r="J15041">
        <f>ABS(D15041-D15042)</f>
        <v>17</v>
      </c>
    </row>
    <row r="15042">
      <c r="A15042">
        <v>12521</v>
      </c>
      <c r="B15042" t="str">
        <v>2013-11-15</v>
      </c>
      <c r="C15042" t="str">
        <v>Morning</v>
      </c>
      <c r="D15042">
        <v>23</v>
      </c>
      <c r="E15042" t="str">
        <f>IF(MOD(D15042,2)=0,"EVEN","ODD")</f>
        <v>ODD</v>
      </c>
      <c r="F15042" t="str">
        <f>IF(D15042&lt;=18,"LOW (1-18)","HIGH (19-36)")</f>
        <v>HIGH (19-36)</v>
      </c>
      <c r="G15042">
        <f>INT((D15042-1)/6)+1</f>
        <v>4</v>
      </c>
      <c r="H15042">
        <f>MOD(D15042-1,6)+1</f>
        <v>5</v>
      </c>
      <c r="I15042">
        <f>37-D15042</f>
        <v>14</v>
      </c>
      <c r="J15042">
        <f>ABS(D15042-D15043)</f>
        <v>19</v>
      </c>
    </row>
    <row r="15043">
      <c r="A15043">
        <v>12520</v>
      </c>
      <c r="B15043" t="str">
        <v>2013-11-14</v>
      </c>
      <c r="C15043" t="str">
        <v>Evening</v>
      </c>
      <c r="D15043">
        <v>4</v>
      </c>
      <c r="E15043" t="str">
        <f>IF(MOD(D15043,2)=0,"EVEN","ODD")</f>
        <v>EVEN</v>
      </c>
      <c r="F15043" t="str">
        <f>IF(D15043&lt;=18,"LOW (1-18)","HIGH (19-36)")</f>
        <v>LOW (1-18)</v>
      </c>
      <c r="G15043">
        <f>INT((D15043-1)/6)+1</f>
        <v>1</v>
      </c>
      <c r="H15043">
        <f>MOD(D15043-1,6)+1</f>
        <v>4</v>
      </c>
      <c r="I15043">
        <f>37-D15043</f>
        <v>33</v>
      </c>
      <c r="J15043">
        <f>ABS(D15043-D15044)</f>
        <v>20</v>
      </c>
    </row>
    <row r="15044">
      <c r="A15044">
        <v>12519</v>
      </c>
      <c r="B15044" t="str">
        <v>2013-11-14</v>
      </c>
      <c r="C15044" t="str">
        <v>Midday</v>
      </c>
      <c r="D15044">
        <v>24</v>
      </c>
      <c r="E15044" t="str">
        <f>IF(MOD(D15044,2)=0,"EVEN","ODD")</f>
        <v>EVEN</v>
      </c>
      <c r="F15044" t="str">
        <f>IF(D15044&lt;=18,"LOW (1-18)","HIGH (19-36)")</f>
        <v>HIGH (19-36)</v>
      </c>
      <c r="G15044">
        <f>INT((D15044-1)/6)+1</f>
        <v>4</v>
      </c>
      <c r="H15044">
        <f>MOD(D15044-1,6)+1</f>
        <v>6</v>
      </c>
      <c r="I15044">
        <f>37-D15044</f>
        <v>13</v>
      </c>
      <c r="J15044">
        <f>ABS(D15044-D15045)</f>
        <v>0</v>
      </c>
    </row>
    <row r="15045">
      <c r="A15045">
        <v>12518</v>
      </c>
      <c r="B15045" t="str">
        <v>2013-11-14</v>
      </c>
      <c r="C15045" t="str">
        <v>Morning</v>
      </c>
      <c r="D15045">
        <v>24</v>
      </c>
      <c r="E15045" t="str">
        <f>IF(MOD(D15045,2)=0,"EVEN","ODD")</f>
        <v>EVEN</v>
      </c>
      <c r="F15045" t="str">
        <f>IF(D15045&lt;=18,"LOW (1-18)","HIGH (19-36)")</f>
        <v>HIGH (19-36)</v>
      </c>
      <c r="G15045">
        <f>INT((D15045-1)/6)+1</f>
        <v>4</v>
      </c>
      <c r="H15045">
        <f>MOD(D15045-1,6)+1</f>
        <v>6</v>
      </c>
      <c r="I15045">
        <f>37-D15045</f>
        <v>13</v>
      </c>
      <c r="J15045">
        <f>ABS(D15045-D15046)</f>
        <v>22</v>
      </c>
    </row>
    <row r="15046">
      <c r="A15046">
        <v>12517</v>
      </c>
      <c r="B15046" t="str">
        <v>2013-11-13</v>
      </c>
      <c r="C15046" t="str">
        <v>Evening</v>
      </c>
      <c r="D15046">
        <v>2</v>
      </c>
      <c r="E15046" t="str">
        <f>IF(MOD(D15046,2)=0,"EVEN","ODD")</f>
        <v>EVEN</v>
      </c>
      <c r="F15046" t="str">
        <f>IF(D15046&lt;=18,"LOW (1-18)","HIGH (19-36)")</f>
        <v>LOW (1-18)</v>
      </c>
      <c r="G15046">
        <f>INT((D15046-1)/6)+1</f>
        <v>1</v>
      </c>
      <c r="H15046">
        <f>MOD(D15046-1,6)+1</f>
        <v>2</v>
      </c>
      <c r="I15046">
        <f>37-D15046</f>
        <v>35</v>
      </c>
      <c r="J15046">
        <f>ABS(D15046-D15047)</f>
        <v>29</v>
      </c>
    </row>
    <row r="15047">
      <c r="A15047">
        <v>12516</v>
      </c>
      <c r="B15047" t="str">
        <v>2013-11-13</v>
      </c>
      <c r="C15047" t="str">
        <v>Midday</v>
      </c>
      <c r="D15047">
        <v>31</v>
      </c>
      <c r="E15047" t="str">
        <f>IF(MOD(D15047,2)=0,"EVEN","ODD")</f>
        <v>ODD</v>
      </c>
      <c r="F15047" t="str">
        <f>IF(D15047&lt;=18,"LOW (1-18)","HIGH (19-36)")</f>
        <v>HIGH (19-36)</v>
      </c>
      <c r="G15047">
        <f>INT((D15047-1)/6)+1</f>
        <v>6</v>
      </c>
      <c r="H15047">
        <f>MOD(D15047-1,6)+1</f>
        <v>1</v>
      </c>
      <c r="I15047">
        <f>37-D15047</f>
        <v>6</v>
      </c>
      <c r="J15047">
        <f>ABS(D15047-D15048)</f>
        <v>9</v>
      </c>
    </row>
    <row r="15048">
      <c r="A15048">
        <v>12515</v>
      </c>
      <c r="B15048" t="str">
        <v>2013-11-13</v>
      </c>
      <c r="C15048" t="str">
        <v>Morning</v>
      </c>
      <c r="D15048">
        <v>22</v>
      </c>
      <c r="E15048" t="str">
        <f>IF(MOD(D15048,2)=0,"EVEN","ODD")</f>
        <v>EVEN</v>
      </c>
      <c r="F15048" t="str">
        <f>IF(D15048&lt;=18,"LOW (1-18)","HIGH (19-36)")</f>
        <v>HIGH (19-36)</v>
      </c>
      <c r="G15048">
        <f>INT((D15048-1)/6)+1</f>
        <v>4</v>
      </c>
      <c r="H15048">
        <f>MOD(D15048-1,6)+1</f>
        <v>4</v>
      </c>
      <c r="I15048">
        <f>37-D15048</f>
        <v>15</v>
      </c>
      <c r="J15048">
        <f>ABS(D15048-D15049)</f>
        <v>0</v>
      </c>
    </row>
    <row r="15049">
      <c r="A15049">
        <v>12514</v>
      </c>
      <c r="B15049" t="str">
        <v>2013-11-12</v>
      </c>
      <c r="C15049" t="str">
        <v>Evening</v>
      </c>
      <c r="D15049">
        <v>22</v>
      </c>
      <c r="E15049" t="str">
        <f>IF(MOD(D15049,2)=0,"EVEN","ODD")</f>
        <v>EVEN</v>
      </c>
      <c r="F15049" t="str">
        <f>IF(D15049&lt;=18,"LOW (1-18)","HIGH (19-36)")</f>
        <v>HIGH (19-36)</v>
      </c>
      <c r="G15049">
        <f>INT((D15049-1)/6)+1</f>
        <v>4</v>
      </c>
      <c r="H15049">
        <f>MOD(D15049-1,6)+1</f>
        <v>4</v>
      </c>
      <c r="I15049">
        <f>37-D15049</f>
        <v>15</v>
      </c>
      <c r="J15049">
        <f>ABS(D15049-D15050)</f>
        <v>8</v>
      </c>
    </row>
    <row r="15050">
      <c r="A15050">
        <v>12513</v>
      </c>
      <c r="B15050" t="str">
        <v>2013-11-12</v>
      </c>
      <c r="C15050" t="str">
        <v>Midday</v>
      </c>
      <c r="D15050">
        <v>14</v>
      </c>
      <c r="E15050" t="str">
        <f>IF(MOD(D15050,2)=0,"EVEN","ODD")</f>
        <v>EVEN</v>
      </c>
      <c r="F15050" t="str">
        <f>IF(D15050&lt;=18,"LOW (1-18)","HIGH (19-36)")</f>
        <v>LOW (1-18)</v>
      </c>
      <c r="G15050">
        <f>INT((D15050-1)/6)+1</f>
        <v>3</v>
      </c>
      <c r="H15050">
        <f>MOD(D15050-1,6)+1</f>
        <v>2</v>
      </c>
      <c r="I15050">
        <f>37-D15050</f>
        <v>23</v>
      </c>
      <c r="J15050">
        <f>ABS(D15050-D15051)</f>
        <v>1</v>
      </c>
    </row>
    <row r="15051">
      <c r="A15051">
        <v>12512</v>
      </c>
      <c r="B15051" t="str">
        <v>2013-11-12</v>
      </c>
      <c r="C15051" t="str">
        <v>Morning</v>
      </c>
      <c r="D15051">
        <v>13</v>
      </c>
      <c r="E15051" t="str">
        <f>IF(MOD(D15051,2)=0,"EVEN","ODD")</f>
        <v>ODD</v>
      </c>
      <c r="F15051" t="str">
        <f>IF(D15051&lt;=18,"LOW (1-18)","HIGH (19-36)")</f>
        <v>LOW (1-18)</v>
      </c>
      <c r="G15051">
        <f>INT((D15051-1)/6)+1</f>
        <v>3</v>
      </c>
      <c r="H15051">
        <f>MOD(D15051-1,6)+1</f>
        <v>1</v>
      </c>
      <c r="I15051">
        <f>37-D15051</f>
        <v>24</v>
      </c>
      <c r="J15051">
        <f>ABS(D15051-D15052)</f>
        <v>20</v>
      </c>
    </row>
    <row r="15052">
      <c r="A15052">
        <v>12511</v>
      </c>
      <c r="B15052" t="str">
        <v>2013-11-11</v>
      </c>
      <c r="C15052" t="str">
        <v>Evening</v>
      </c>
      <c r="D15052">
        <v>33</v>
      </c>
      <c r="E15052" t="str">
        <f>IF(MOD(D15052,2)=0,"EVEN","ODD")</f>
        <v>ODD</v>
      </c>
      <c r="F15052" t="str">
        <f>IF(D15052&lt;=18,"LOW (1-18)","HIGH (19-36)")</f>
        <v>HIGH (19-36)</v>
      </c>
      <c r="G15052">
        <f>INT((D15052-1)/6)+1</f>
        <v>6</v>
      </c>
      <c r="H15052">
        <f>MOD(D15052-1,6)+1</f>
        <v>3</v>
      </c>
      <c r="I15052">
        <f>37-D15052</f>
        <v>4</v>
      </c>
      <c r="J15052">
        <f>ABS(D15052-D15053)</f>
        <v>25</v>
      </c>
    </row>
    <row r="15053">
      <c r="A15053">
        <v>12510</v>
      </c>
      <c r="B15053" t="str">
        <v>2013-11-11</v>
      </c>
      <c r="C15053" t="str">
        <v>Midday</v>
      </c>
      <c r="D15053">
        <v>8</v>
      </c>
      <c r="E15053" t="str">
        <f>IF(MOD(D15053,2)=0,"EVEN","ODD")</f>
        <v>EVEN</v>
      </c>
      <c r="F15053" t="str">
        <f>IF(D15053&lt;=18,"LOW (1-18)","HIGH (19-36)")</f>
        <v>LOW (1-18)</v>
      </c>
      <c r="G15053">
        <f>INT((D15053-1)/6)+1</f>
        <v>2</v>
      </c>
      <c r="H15053">
        <f>MOD(D15053-1,6)+1</f>
        <v>2</v>
      </c>
      <c r="I15053">
        <f>37-D15053</f>
        <v>29</v>
      </c>
      <c r="J15053">
        <f>ABS(D15053-D15054)</f>
        <v>1</v>
      </c>
    </row>
    <row r="15054">
      <c r="A15054">
        <v>12509</v>
      </c>
      <c r="B15054" t="str">
        <v>2013-11-11</v>
      </c>
      <c r="C15054" t="str">
        <v>Morning</v>
      </c>
      <c r="D15054">
        <v>7</v>
      </c>
      <c r="E15054" t="str">
        <f>IF(MOD(D15054,2)=0,"EVEN","ODD")</f>
        <v>ODD</v>
      </c>
      <c r="F15054" t="str">
        <f>IF(D15054&lt;=18,"LOW (1-18)","HIGH (19-36)")</f>
        <v>LOW (1-18)</v>
      </c>
      <c r="G15054">
        <f>INT((D15054-1)/6)+1</f>
        <v>2</v>
      </c>
      <c r="H15054">
        <f>MOD(D15054-1,6)+1</f>
        <v>1</v>
      </c>
      <c r="I15054">
        <f>37-D15054</f>
        <v>30</v>
      </c>
      <c r="J15054">
        <f>ABS(D15054-D15055)</f>
        <v>11</v>
      </c>
    </row>
    <row r="15055">
      <c r="A15055">
        <v>12508</v>
      </c>
      <c r="B15055" t="str">
        <v>2013-11-09</v>
      </c>
      <c r="C15055" t="str">
        <v>Evening</v>
      </c>
      <c r="D15055">
        <v>18</v>
      </c>
      <c r="E15055" t="str">
        <f>IF(MOD(D15055,2)=0,"EVEN","ODD")</f>
        <v>EVEN</v>
      </c>
      <c r="F15055" t="str">
        <f>IF(D15055&lt;=18,"LOW (1-18)","HIGH (19-36)")</f>
        <v>LOW (1-18)</v>
      </c>
      <c r="G15055">
        <f>INT((D15055-1)/6)+1</f>
        <v>3</v>
      </c>
      <c r="H15055">
        <f>MOD(D15055-1,6)+1</f>
        <v>6</v>
      </c>
      <c r="I15055">
        <f>37-D15055</f>
        <v>19</v>
      </c>
      <c r="J15055">
        <f>ABS(D15055-D15056)</f>
        <v>13</v>
      </c>
    </row>
    <row r="15056">
      <c r="A15056">
        <v>12507</v>
      </c>
      <c r="B15056" t="str">
        <v>2013-11-09</v>
      </c>
      <c r="C15056" t="str">
        <v>Midday</v>
      </c>
      <c r="D15056">
        <v>5</v>
      </c>
      <c r="E15056" t="str">
        <f>IF(MOD(D15056,2)=0,"EVEN","ODD")</f>
        <v>ODD</v>
      </c>
      <c r="F15056" t="str">
        <f>IF(D15056&lt;=18,"LOW (1-18)","HIGH (19-36)")</f>
        <v>LOW (1-18)</v>
      </c>
      <c r="G15056">
        <f>INT((D15056-1)/6)+1</f>
        <v>1</v>
      </c>
      <c r="H15056">
        <f>MOD(D15056-1,6)+1</f>
        <v>5</v>
      </c>
      <c r="I15056">
        <f>37-D15056</f>
        <v>32</v>
      </c>
      <c r="J15056">
        <f>ABS(D15056-D15057)</f>
        <v>2</v>
      </c>
    </row>
    <row r="15057">
      <c r="A15057">
        <v>12506</v>
      </c>
      <c r="B15057" t="str">
        <v>2013-11-09</v>
      </c>
      <c r="C15057" t="str">
        <v>Morning</v>
      </c>
      <c r="D15057">
        <v>7</v>
      </c>
      <c r="E15057" t="str">
        <f>IF(MOD(D15057,2)=0,"EVEN","ODD")</f>
        <v>ODD</v>
      </c>
      <c r="F15057" t="str">
        <f>IF(D15057&lt;=18,"LOW (1-18)","HIGH (19-36)")</f>
        <v>LOW (1-18)</v>
      </c>
      <c r="G15057">
        <f>INT((D15057-1)/6)+1</f>
        <v>2</v>
      </c>
      <c r="H15057">
        <f>MOD(D15057-1,6)+1</f>
        <v>1</v>
      </c>
      <c r="I15057">
        <f>37-D15057</f>
        <v>30</v>
      </c>
      <c r="J15057">
        <f>ABS(D15057-D15058)</f>
        <v>1</v>
      </c>
    </row>
    <row r="15058">
      <c r="A15058">
        <v>12505</v>
      </c>
      <c r="B15058" t="str">
        <v>2013-11-08</v>
      </c>
      <c r="C15058" t="str">
        <v>Evening</v>
      </c>
      <c r="D15058">
        <v>8</v>
      </c>
      <c r="E15058" t="str">
        <f>IF(MOD(D15058,2)=0,"EVEN","ODD")</f>
        <v>EVEN</v>
      </c>
      <c r="F15058" t="str">
        <f>IF(D15058&lt;=18,"LOW (1-18)","HIGH (19-36)")</f>
        <v>LOW (1-18)</v>
      </c>
      <c r="G15058">
        <f>INT((D15058-1)/6)+1</f>
        <v>2</v>
      </c>
      <c r="H15058">
        <f>MOD(D15058-1,6)+1</f>
        <v>2</v>
      </c>
      <c r="I15058">
        <f>37-D15058</f>
        <v>29</v>
      </c>
      <c r="J15058">
        <f>ABS(D15058-D15059)</f>
        <v>3</v>
      </c>
    </row>
    <row r="15059">
      <c r="A15059">
        <v>12504</v>
      </c>
      <c r="B15059" t="str">
        <v>2013-11-08</v>
      </c>
      <c r="C15059" t="str">
        <v>Midday</v>
      </c>
      <c r="D15059">
        <v>5</v>
      </c>
      <c r="E15059" t="str">
        <f>IF(MOD(D15059,2)=0,"EVEN","ODD")</f>
        <v>ODD</v>
      </c>
      <c r="F15059" t="str">
        <f>IF(D15059&lt;=18,"LOW (1-18)","HIGH (19-36)")</f>
        <v>LOW (1-18)</v>
      </c>
      <c r="G15059">
        <f>INT((D15059-1)/6)+1</f>
        <v>1</v>
      </c>
      <c r="H15059">
        <f>MOD(D15059-1,6)+1</f>
        <v>5</v>
      </c>
      <c r="I15059">
        <f>37-D15059</f>
        <v>32</v>
      </c>
      <c r="J15059">
        <f>ABS(D15059-D15060)</f>
        <v>5</v>
      </c>
    </row>
    <row r="15060">
      <c r="A15060">
        <v>12503</v>
      </c>
      <c r="B15060" t="str">
        <v>2013-11-08</v>
      </c>
      <c r="C15060" t="str">
        <v>Morning</v>
      </c>
      <c r="D15060">
        <v>10</v>
      </c>
      <c r="E15060" t="str">
        <f>IF(MOD(D15060,2)=0,"EVEN","ODD")</f>
        <v>EVEN</v>
      </c>
      <c r="F15060" t="str">
        <f>IF(D15060&lt;=18,"LOW (1-18)","HIGH (19-36)")</f>
        <v>LOW (1-18)</v>
      </c>
      <c r="G15060">
        <f>INT((D15060-1)/6)+1</f>
        <v>2</v>
      </c>
      <c r="H15060">
        <f>MOD(D15060-1,6)+1</f>
        <v>4</v>
      </c>
      <c r="I15060">
        <f>37-D15060</f>
        <v>27</v>
      </c>
      <c r="J15060">
        <f>ABS(D15060-D15061)</f>
        <v>20</v>
      </c>
    </row>
    <row r="15061">
      <c r="A15061">
        <v>12502</v>
      </c>
      <c r="B15061" t="str">
        <v>2013-11-07</v>
      </c>
      <c r="C15061" t="str">
        <v>Evening</v>
      </c>
      <c r="D15061">
        <v>30</v>
      </c>
      <c r="E15061" t="str">
        <f>IF(MOD(D15061,2)=0,"EVEN","ODD")</f>
        <v>EVEN</v>
      </c>
      <c r="F15061" t="str">
        <f>IF(D15061&lt;=18,"LOW (1-18)","HIGH (19-36)")</f>
        <v>HIGH (19-36)</v>
      </c>
      <c r="G15061">
        <f>INT((D15061-1)/6)+1</f>
        <v>5</v>
      </c>
      <c r="H15061">
        <f>MOD(D15061-1,6)+1</f>
        <v>6</v>
      </c>
      <c r="I15061">
        <f>37-D15061</f>
        <v>7</v>
      </c>
      <c r="J15061">
        <f>ABS(D15061-D15062)</f>
        <v>1</v>
      </c>
    </row>
    <row r="15062">
      <c r="A15062">
        <v>12501</v>
      </c>
      <c r="B15062" t="str">
        <v>2013-11-07</v>
      </c>
      <c r="C15062" t="str">
        <v>Midday</v>
      </c>
      <c r="D15062">
        <v>31</v>
      </c>
      <c r="E15062" t="str">
        <f>IF(MOD(D15062,2)=0,"EVEN","ODD")</f>
        <v>ODD</v>
      </c>
      <c r="F15062" t="str">
        <f>IF(D15062&lt;=18,"LOW (1-18)","HIGH (19-36)")</f>
        <v>HIGH (19-36)</v>
      </c>
      <c r="G15062">
        <f>INT((D15062-1)/6)+1</f>
        <v>6</v>
      </c>
      <c r="H15062">
        <f>MOD(D15062-1,6)+1</f>
        <v>1</v>
      </c>
      <c r="I15062">
        <f>37-D15062</f>
        <v>6</v>
      </c>
      <c r="J15062">
        <f>ABS(D15062-D15063)</f>
        <v>13</v>
      </c>
    </row>
    <row r="15063">
      <c r="A15063">
        <v>12500</v>
      </c>
      <c r="B15063" t="str">
        <v>2013-11-07</v>
      </c>
      <c r="C15063" t="str">
        <v>Morning</v>
      </c>
      <c r="D15063">
        <v>18</v>
      </c>
      <c r="E15063" t="str">
        <f>IF(MOD(D15063,2)=0,"EVEN","ODD")</f>
        <v>EVEN</v>
      </c>
      <c r="F15063" t="str">
        <f>IF(D15063&lt;=18,"LOW (1-18)","HIGH (19-36)")</f>
        <v>LOW (1-18)</v>
      </c>
      <c r="G15063">
        <f>INT((D15063-1)/6)+1</f>
        <v>3</v>
      </c>
      <c r="H15063">
        <f>MOD(D15063-1,6)+1</f>
        <v>6</v>
      </c>
      <c r="I15063">
        <f>37-D15063</f>
        <v>19</v>
      </c>
      <c r="J15063">
        <f>ABS(D15063-D15064)</f>
        <v>16</v>
      </c>
    </row>
    <row r="15064">
      <c r="A15064">
        <v>12499</v>
      </c>
      <c r="B15064" t="str">
        <v>2013-11-06</v>
      </c>
      <c r="C15064" t="str">
        <v>Evening</v>
      </c>
      <c r="D15064">
        <v>2</v>
      </c>
      <c r="E15064" t="str">
        <f>IF(MOD(D15064,2)=0,"EVEN","ODD")</f>
        <v>EVEN</v>
      </c>
      <c r="F15064" t="str">
        <f>IF(D15064&lt;=18,"LOW (1-18)","HIGH (19-36)")</f>
        <v>LOW (1-18)</v>
      </c>
      <c r="G15064">
        <f>INT((D15064-1)/6)+1</f>
        <v>1</v>
      </c>
      <c r="H15064">
        <f>MOD(D15064-1,6)+1</f>
        <v>2</v>
      </c>
      <c r="I15064">
        <f>37-D15064</f>
        <v>35</v>
      </c>
      <c r="J15064">
        <f>ABS(D15064-D15065)</f>
        <v>31</v>
      </c>
    </row>
    <row r="15065">
      <c r="A15065">
        <v>12498</v>
      </c>
      <c r="B15065" t="str">
        <v>2013-11-06</v>
      </c>
      <c r="C15065" t="str">
        <v>Midday</v>
      </c>
      <c r="D15065">
        <v>33</v>
      </c>
      <c r="E15065" t="str">
        <f>IF(MOD(D15065,2)=0,"EVEN","ODD")</f>
        <v>ODD</v>
      </c>
      <c r="F15065" t="str">
        <f>IF(D15065&lt;=18,"LOW (1-18)","HIGH (19-36)")</f>
        <v>HIGH (19-36)</v>
      </c>
      <c r="G15065">
        <f>INT((D15065-1)/6)+1</f>
        <v>6</v>
      </c>
      <c r="H15065">
        <f>MOD(D15065-1,6)+1</f>
        <v>3</v>
      </c>
      <c r="I15065">
        <f>37-D15065</f>
        <v>4</v>
      </c>
      <c r="J15065">
        <f>ABS(D15065-D15066)</f>
        <v>24</v>
      </c>
    </row>
    <row r="15066">
      <c r="A15066">
        <v>12497</v>
      </c>
      <c r="B15066" t="str">
        <v>2013-11-06</v>
      </c>
      <c r="C15066" t="str">
        <v>Morning</v>
      </c>
      <c r="D15066">
        <v>9</v>
      </c>
      <c r="E15066" t="str">
        <f>IF(MOD(D15066,2)=0,"EVEN","ODD")</f>
        <v>ODD</v>
      </c>
      <c r="F15066" t="str">
        <f>IF(D15066&lt;=18,"LOW (1-18)","HIGH (19-36)")</f>
        <v>LOW (1-18)</v>
      </c>
      <c r="G15066">
        <f>INT((D15066-1)/6)+1</f>
        <v>2</v>
      </c>
      <c r="H15066">
        <f>MOD(D15066-1,6)+1</f>
        <v>3</v>
      </c>
      <c r="I15066">
        <f>37-D15066</f>
        <v>28</v>
      </c>
      <c r="J15066">
        <f>ABS(D15066-D15067)</f>
        <v>23</v>
      </c>
    </row>
    <row r="15067">
      <c r="A15067">
        <v>12496</v>
      </c>
      <c r="B15067" t="str">
        <v>2013-11-05</v>
      </c>
      <c r="C15067" t="str">
        <v>Evening</v>
      </c>
      <c r="D15067">
        <v>32</v>
      </c>
      <c r="E15067" t="str">
        <f>IF(MOD(D15067,2)=0,"EVEN","ODD")</f>
        <v>EVEN</v>
      </c>
      <c r="F15067" t="str">
        <f>IF(D15067&lt;=18,"LOW (1-18)","HIGH (19-36)")</f>
        <v>HIGH (19-36)</v>
      </c>
      <c r="G15067">
        <f>INT((D15067-1)/6)+1</f>
        <v>6</v>
      </c>
      <c r="H15067">
        <f>MOD(D15067-1,6)+1</f>
        <v>2</v>
      </c>
      <c r="I15067">
        <f>37-D15067</f>
        <v>5</v>
      </c>
      <c r="J15067">
        <f>ABS(D15067-D15068)</f>
        <v>16</v>
      </c>
    </row>
    <row r="15068">
      <c r="A15068">
        <v>12495</v>
      </c>
      <c r="B15068" t="str">
        <v>2013-11-05</v>
      </c>
      <c r="C15068" t="str">
        <v>Midday</v>
      </c>
      <c r="D15068">
        <v>16</v>
      </c>
      <c r="E15068" t="str">
        <f>IF(MOD(D15068,2)=0,"EVEN","ODD")</f>
        <v>EVEN</v>
      </c>
      <c r="F15068" t="str">
        <f>IF(D15068&lt;=18,"LOW (1-18)","HIGH (19-36)")</f>
        <v>LOW (1-18)</v>
      </c>
      <c r="G15068">
        <f>INT((D15068-1)/6)+1</f>
        <v>3</v>
      </c>
      <c r="H15068">
        <f>MOD(D15068-1,6)+1</f>
        <v>4</v>
      </c>
      <c r="I15068">
        <f>37-D15068</f>
        <v>21</v>
      </c>
      <c r="J15068">
        <f>ABS(D15068-D15069)</f>
        <v>6</v>
      </c>
    </row>
    <row r="15069">
      <c r="A15069">
        <v>12494</v>
      </c>
      <c r="B15069" t="str">
        <v>2013-11-05</v>
      </c>
      <c r="C15069" t="str">
        <v>Morning</v>
      </c>
      <c r="D15069">
        <v>10</v>
      </c>
      <c r="E15069" t="str">
        <f>IF(MOD(D15069,2)=0,"EVEN","ODD")</f>
        <v>EVEN</v>
      </c>
      <c r="F15069" t="str">
        <f>IF(D15069&lt;=18,"LOW (1-18)","HIGH (19-36)")</f>
        <v>LOW (1-18)</v>
      </c>
      <c r="G15069">
        <f>INT((D15069-1)/6)+1</f>
        <v>2</v>
      </c>
      <c r="H15069">
        <f>MOD(D15069-1,6)+1</f>
        <v>4</v>
      </c>
      <c r="I15069">
        <f>37-D15069</f>
        <v>27</v>
      </c>
      <c r="J15069">
        <f>ABS(D15069-D15070)</f>
        <v>7</v>
      </c>
    </row>
    <row r="15070">
      <c r="A15070">
        <v>12493</v>
      </c>
      <c r="B15070" t="str">
        <v>2013-11-04</v>
      </c>
      <c r="C15070" t="str">
        <v>Evening</v>
      </c>
      <c r="D15070">
        <v>17</v>
      </c>
      <c r="E15070" t="str">
        <f>IF(MOD(D15070,2)=0,"EVEN","ODD")</f>
        <v>ODD</v>
      </c>
      <c r="F15070" t="str">
        <f>IF(D15070&lt;=18,"LOW (1-18)","HIGH (19-36)")</f>
        <v>LOW (1-18)</v>
      </c>
      <c r="G15070">
        <f>INT((D15070-1)/6)+1</f>
        <v>3</v>
      </c>
      <c r="H15070">
        <f>MOD(D15070-1,6)+1</f>
        <v>5</v>
      </c>
      <c r="I15070">
        <f>37-D15070</f>
        <v>20</v>
      </c>
      <c r="J15070">
        <f>ABS(D15070-D15071)</f>
        <v>1</v>
      </c>
    </row>
    <row r="15071">
      <c r="A15071">
        <v>12492</v>
      </c>
      <c r="B15071" t="str">
        <v>2013-11-04</v>
      </c>
      <c r="C15071" t="str">
        <v>Midday</v>
      </c>
      <c r="D15071">
        <v>16</v>
      </c>
      <c r="E15071" t="str">
        <f>IF(MOD(D15071,2)=0,"EVEN","ODD")</f>
        <v>EVEN</v>
      </c>
      <c r="F15071" t="str">
        <f>IF(D15071&lt;=18,"LOW (1-18)","HIGH (19-36)")</f>
        <v>LOW (1-18)</v>
      </c>
      <c r="G15071">
        <f>INT((D15071-1)/6)+1</f>
        <v>3</v>
      </c>
      <c r="H15071">
        <f>MOD(D15071-1,6)+1</f>
        <v>4</v>
      </c>
      <c r="I15071">
        <f>37-D15071</f>
        <v>21</v>
      </c>
      <c r="J15071">
        <f>ABS(D15071-D15072)</f>
        <v>11</v>
      </c>
    </row>
    <row r="15072">
      <c r="A15072">
        <v>12491</v>
      </c>
      <c r="B15072" t="str">
        <v>2013-11-04</v>
      </c>
      <c r="C15072" t="str">
        <v>Morning</v>
      </c>
      <c r="D15072">
        <v>5</v>
      </c>
      <c r="E15072" t="str">
        <f>IF(MOD(D15072,2)=0,"EVEN","ODD")</f>
        <v>ODD</v>
      </c>
      <c r="F15072" t="str">
        <f>IF(D15072&lt;=18,"LOW (1-18)","HIGH (19-36)")</f>
        <v>LOW (1-18)</v>
      </c>
      <c r="G15072">
        <f>INT((D15072-1)/6)+1</f>
        <v>1</v>
      </c>
      <c r="H15072">
        <f>MOD(D15072-1,6)+1</f>
        <v>5</v>
      </c>
      <c r="I15072">
        <f>37-D15072</f>
        <v>32</v>
      </c>
      <c r="J15072">
        <f>ABS(D15072-D15073)</f>
        <v>4</v>
      </c>
    </row>
    <row r="15073">
      <c r="A15073">
        <v>12490</v>
      </c>
      <c r="B15073" t="str">
        <v>2013-11-01</v>
      </c>
      <c r="C15073" t="str">
        <v>Evening</v>
      </c>
      <c r="D15073">
        <v>1</v>
      </c>
      <c r="E15073" t="str">
        <f>IF(MOD(D15073,2)=0,"EVEN","ODD")</f>
        <v>ODD</v>
      </c>
      <c r="F15073" t="str">
        <f>IF(D15073&lt;=18,"LOW (1-18)","HIGH (19-36)")</f>
        <v>LOW (1-18)</v>
      </c>
      <c r="G15073">
        <f>INT((D15073-1)/6)+1</f>
        <v>1</v>
      </c>
      <c r="H15073">
        <f>MOD(D15073-1,6)+1</f>
        <v>1</v>
      </c>
      <c r="I15073">
        <f>37-D15073</f>
        <v>36</v>
      </c>
      <c r="J15073">
        <f>ABS(D15073-D15074)</f>
        <v>15</v>
      </c>
    </row>
    <row r="15074">
      <c r="A15074">
        <v>12489</v>
      </c>
      <c r="B15074" t="str">
        <v>2013-11-01</v>
      </c>
      <c r="C15074" t="str">
        <v>Midday</v>
      </c>
      <c r="D15074">
        <v>16</v>
      </c>
      <c r="E15074" t="str">
        <f>IF(MOD(D15074,2)=0,"EVEN","ODD")</f>
        <v>EVEN</v>
      </c>
      <c r="F15074" t="str">
        <f>IF(D15074&lt;=18,"LOW (1-18)","HIGH (19-36)")</f>
        <v>LOW (1-18)</v>
      </c>
      <c r="G15074">
        <f>INT((D15074-1)/6)+1</f>
        <v>3</v>
      </c>
      <c r="H15074">
        <f>MOD(D15074-1,6)+1</f>
        <v>4</v>
      </c>
      <c r="I15074">
        <f>37-D15074</f>
        <v>21</v>
      </c>
      <c r="J15074">
        <f>ABS(D15074-D15075)</f>
        <v>6</v>
      </c>
    </row>
    <row r="15075">
      <c r="A15075">
        <v>12488</v>
      </c>
      <c r="B15075" t="str">
        <v>2013-11-01</v>
      </c>
      <c r="C15075" t="str">
        <v>Morning</v>
      </c>
      <c r="D15075">
        <v>22</v>
      </c>
      <c r="E15075" t="str">
        <f>IF(MOD(D15075,2)=0,"EVEN","ODD")</f>
        <v>EVEN</v>
      </c>
      <c r="F15075" t="str">
        <f>IF(D15075&lt;=18,"LOW (1-18)","HIGH (19-36)")</f>
        <v>HIGH (19-36)</v>
      </c>
      <c r="G15075">
        <f>INT((D15075-1)/6)+1</f>
        <v>4</v>
      </c>
      <c r="H15075">
        <f>MOD(D15075-1,6)+1</f>
        <v>4</v>
      </c>
      <c r="I15075">
        <f>37-D15075</f>
        <v>15</v>
      </c>
      <c r="J15075">
        <f>ABS(D15075-D15076)</f>
        <v>11</v>
      </c>
    </row>
    <row r="15076">
      <c r="A15076">
        <v>12487</v>
      </c>
      <c r="B15076" t="str">
        <v>2013-10-31</v>
      </c>
      <c r="C15076" t="str">
        <v>Evening</v>
      </c>
      <c r="D15076">
        <v>33</v>
      </c>
      <c r="E15076" t="str">
        <f>IF(MOD(D15076,2)=0,"EVEN","ODD")</f>
        <v>ODD</v>
      </c>
      <c r="F15076" t="str">
        <f>IF(D15076&lt;=18,"LOW (1-18)","HIGH (19-36)")</f>
        <v>HIGH (19-36)</v>
      </c>
      <c r="G15076">
        <f>INT((D15076-1)/6)+1</f>
        <v>6</v>
      </c>
      <c r="H15076">
        <f>MOD(D15076-1,6)+1</f>
        <v>3</v>
      </c>
      <c r="I15076">
        <f>37-D15076</f>
        <v>4</v>
      </c>
      <c r="J15076">
        <f>ABS(D15076-D15077)</f>
        <v>15</v>
      </c>
    </row>
    <row r="15077">
      <c r="A15077">
        <v>12486</v>
      </c>
      <c r="B15077" t="str">
        <v>2013-10-31</v>
      </c>
      <c r="C15077" t="str">
        <v>Midday</v>
      </c>
      <c r="D15077">
        <v>18</v>
      </c>
      <c r="E15077" t="str">
        <f>IF(MOD(D15077,2)=0,"EVEN","ODD")</f>
        <v>EVEN</v>
      </c>
      <c r="F15077" t="str">
        <f>IF(D15077&lt;=18,"LOW (1-18)","HIGH (19-36)")</f>
        <v>LOW (1-18)</v>
      </c>
      <c r="G15077">
        <f>INT((D15077-1)/6)+1</f>
        <v>3</v>
      </c>
      <c r="H15077">
        <f>MOD(D15077-1,6)+1</f>
        <v>6</v>
      </c>
      <c r="I15077">
        <f>37-D15077</f>
        <v>19</v>
      </c>
      <c r="J15077">
        <f>ABS(D15077-D15078)</f>
        <v>7</v>
      </c>
    </row>
    <row r="15078">
      <c r="A15078">
        <v>12485</v>
      </c>
      <c r="B15078" t="str">
        <v>2013-10-31</v>
      </c>
      <c r="C15078" t="str">
        <v>Morning</v>
      </c>
      <c r="D15078">
        <v>25</v>
      </c>
      <c r="E15078" t="str">
        <f>IF(MOD(D15078,2)=0,"EVEN","ODD")</f>
        <v>ODD</v>
      </c>
      <c r="F15078" t="str">
        <f>IF(D15078&lt;=18,"LOW (1-18)","HIGH (19-36)")</f>
        <v>HIGH (19-36)</v>
      </c>
      <c r="G15078">
        <f>INT((D15078-1)/6)+1</f>
        <v>5</v>
      </c>
      <c r="H15078">
        <f>MOD(D15078-1,6)+1</f>
        <v>1</v>
      </c>
      <c r="I15078">
        <f>37-D15078</f>
        <v>12</v>
      </c>
      <c r="J15078">
        <f>ABS(D15078-D15079)</f>
        <v>11</v>
      </c>
    </row>
    <row r="15079">
      <c r="A15079">
        <v>12484</v>
      </c>
      <c r="B15079" t="str">
        <v>2013-10-30</v>
      </c>
      <c r="C15079" t="str">
        <v>Evening</v>
      </c>
      <c r="D15079">
        <v>14</v>
      </c>
      <c r="E15079" t="str">
        <f>IF(MOD(D15079,2)=0,"EVEN","ODD")</f>
        <v>EVEN</v>
      </c>
      <c r="F15079" t="str">
        <f>IF(D15079&lt;=18,"LOW (1-18)","HIGH (19-36)")</f>
        <v>LOW (1-18)</v>
      </c>
      <c r="G15079">
        <f>INT((D15079-1)/6)+1</f>
        <v>3</v>
      </c>
      <c r="H15079">
        <f>MOD(D15079-1,6)+1</f>
        <v>2</v>
      </c>
      <c r="I15079">
        <f>37-D15079</f>
        <v>23</v>
      </c>
      <c r="J15079">
        <f>ABS(D15079-D15080)</f>
        <v>1</v>
      </c>
    </row>
    <row r="15080">
      <c r="A15080">
        <v>12483</v>
      </c>
      <c r="B15080" t="str">
        <v>2013-10-30</v>
      </c>
      <c r="C15080" t="str">
        <v>Midday</v>
      </c>
      <c r="D15080">
        <v>13</v>
      </c>
      <c r="E15080" t="str">
        <f>IF(MOD(D15080,2)=0,"EVEN","ODD")</f>
        <v>ODD</v>
      </c>
      <c r="F15080" t="str">
        <f>IF(D15080&lt;=18,"LOW (1-18)","HIGH (19-36)")</f>
        <v>LOW (1-18)</v>
      </c>
      <c r="G15080">
        <f>INT((D15080-1)/6)+1</f>
        <v>3</v>
      </c>
      <c r="H15080">
        <f>MOD(D15080-1,6)+1</f>
        <v>1</v>
      </c>
      <c r="I15080">
        <f>37-D15080</f>
        <v>24</v>
      </c>
      <c r="J15080">
        <f>ABS(D15080-D15081)</f>
        <v>17</v>
      </c>
    </row>
    <row r="15081">
      <c r="A15081">
        <v>12482</v>
      </c>
      <c r="B15081" t="str">
        <v>2013-10-30</v>
      </c>
      <c r="C15081" t="str">
        <v>Morning</v>
      </c>
      <c r="D15081">
        <v>30</v>
      </c>
      <c r="E15081" t="str">
        <f>IF(MOD(D15081,2)=0,"EVEN","ODD")</f>
        <v>EVEN</v>
      </c>
      <c r="F15081" t="str">
        <f>IF(D15081&lt;=18,"LOW (1-18)","HIGH (19-36)")</f>
        <v>HIGH (19-36)</v>
      </c>
      <c r="G15081">
        <f>INT((D15081-1)/6)+1</f>
        <v>5</v>
      </c>
      <c r="H15081">
        <f>MOD(D15081-1,6)+1</f>
        <v>6</v>
      </c>
      <c r="I15081">
        <f>37-D15081</f>
        <v>7</v>
      </c>
      <c r="J15081">
        <f>ABS(D15081-D15082)</f>
        <v>11</v>
      </c>
    </row>
    <row r="15082">
      <c r="A15082">
        <v>12481</v>
      </c>
      <c r="B15082" t="str">
        <v>2013-10-29</v>
      </c>
      <c r="C15082" t="str">
        <v>Evening</v>
      </c>
      <c r="D15082">
        <v>19</v>
      </c>
      <c r="E15082" t="str">
        <f>IF(MOD(D15082,2)=0,"EVEN","ODD")</f>
        <v>ODD</v>
      </c>
      <c r="F15082" t="str">
        <f>IF(D15082&lt;=18,"LOW (1-18)","HIGH (19-36)")</f>
        <v>HIGH (19-36)</v>
      </c>
      <c r="G15082">
        <f>INT((D15082-1)/6)+1</f>
        <v>4</v>
      </c>
      <c r="H15082">
        <f>MOD(D15082-1,6)+1</f>
        <v>1</v>
      </c>
      <c r="I15082">
        <f>37-D15082</f>
        <v>18</v>
      </c>
      <c r="J15082">
        <f>ABS(D15082-D15083)</f>
        <v>2</v>
      </c>
    </row>
    <row r="15083">
      <c r="A15083">
        <v>12480</v>
      </c>
      <c r="B15083" t="str">
        <v>2013-10-29</v>
      </c>
      <c r="C15083" t="str">
        <v>Midday</v>
      </c>
      <c r="D15083">
        <v>21</v>
      </c>
      <c r="E15083" t="str">
        <f>IF(MOD(D15083,2)=0,"EVEN","ODD")</f>
        <v>ODD</v>
      </c>
      <c r="F15083" t="str">
        <f>IF(D15083&lt;=18,"LOW (1-18)","HIGH (19-36)")</f>
        <v>HIGH (19-36)</v>
      </c>
      <c r="G15083">
        <f>INT((D15083-1)/6)+1</f>
        <v>4</v>
      </c>
      <c r="H15083">
        <f>MOD(D15083-1,6)+1</f>
        <v>3</v>
      </c>
      <c r="I15083">
        <f>37-D15083</f>
        <v>16</v>
      </c>
      <c r="J15083">
        <f>ABS(D15083-D15084)</f>
        <v>1</v>
      </c>
    </row>
    <row r="15084">
      <c r="A15084">
        <v>12479</v>
      </c>
      <c r="B15084" t="str">
        <v>2013-10-29</v>
      </c>
      <c r="C15084" t="str">
        <v>Morning</v>
      </c>
      <c r="D15084">
        <v>20</v>
      </c>
      <c r="E15084" t="str">
        <f>IF(MOD(D15084,2)=0,"EVEN","ODD")</f>
        <v>EVEN</v>
      </c>
      <c r="F15084" t="str">
        <f>IF(D15084&lt;=18,"LOW (1-18)","HIGH (19-36)")</f>
        <v>HIGH (19-36)</v>
      </c>
      <c r="G15084">
        <f>INT((D15084-1)/6)+1</f>
        <v>4</v>
      </c>
      <c r="H15084">
        <f>MOD(D15084-1,6)+1</f>
        <v>2</v>
      </c>
      <c r="I15084">
        <f>37-D15084</f>
        <v>17</v>
      </c>
      <c r="J15084">
        <f>ABS(D15084-D15085)</f>
        <v>6</v>
      </c>
    </row>
    <row r="15085">
      <c r="A15085">
        <v>12478</v>
      </c>
      <c r="B15085" t="str">
        <v>2013-10-28</v>
      </c>
      <c r="C15085" t="str">
        <v>Evening</v>
      </c>
      <c r="D15085">
        <v>14</v>
      </c>
      <c r="E15085" t="str">
        <f>IF(MOD(D15085,2)=0,"EVEN","ODD")</f>
        <v>EVEN</v>
      </c>
      <c r="F15085" t="str">
        <f>IF(D15085&lt;=18,"LOW (1-18)","HIGH (19-36)")</f>
        <v>LOW (1-18)</v>
      </c>
      <c r="G15085">
        <f>INT((D15085-1)/6)+1</f>
        <v>3</v>
      </c>
      <c r="H15085">
        <f>MOD(D15085-1,6)+1</f>
        <v>2</v>
      </c>
      <c r="I15085">
        <f>37-D15085</f>
        <v>23</v>
      </c>
      <c r="J15085">
        <f>ABS(D15085-D15086)</f>
        <v>5</v>
      </c>
    </row>
    <row r="15086">
      <c r="A15086">
        <v>12477</v>
      </c>
      <c r="B15086" t="str">
        <v>2013-10-28</v>
      </c>
      <c r="C15086" t="str">
        <v>Midday</v>
      </c>
      <c r="D15086">
        <v>19</v>
      </c>
      <c r="E15086" t="str">
        <f>IF(MOD(D15086,2)=0,"EVEN","ODD")</f>
        <v>ODD</v>
      </c>
      <c r="F15086" t="str">
        <f>IF(D15086&lt;=18,"LOW (1-18)","HIGH (19-36)")</f>
        <v>HIGH (19-36)</v>
      </c>
      <c r="G15086">
        <f>INT((D15086-1)/6)+1</f>
        <v>4</v>
      </c>
      <c r="H15086">
        <f>MOD(D15086-1,6)+1</f>
        <v>1</v>
      </c>
      <c r="I15086">
        <f>37-D15086</f>
        <v>18</v>
      </c>
      <c r="J15086">
        <f>ABS(D15086-D15087)</f>
        <v>3</v>
      </c>
    </row>
    <row r="15087">
      <c r="A15087">
        <v>12476</v>
      </c>
      <c r="B15087" t="str">
        <v>2013-10-28</v>
      </c>
      <c r="C15087" t="str">
        <v>Morning</v>
      </c>
      <c r="D15087">
        <v>22</v>
      </c>
      <c r="E15087" t="str">
        <f>IF(MOD(D15087,2)=0,"EVEN","ODD")</f>
        <v>EVEN</v>
      </c>
      <c r="F15087" t="str">
        <f>IF(D15087&lt;=18,"LOW (1-18)","HIGH (19-36)")</f>
        <v>HIGH (19-36)</v>
      </c>
      <c r="G15087">
        <f>INT((D15087-1)/6)+1</f>
        <v>4</v>
      </c>
      <c r="H15087">
        <f>MOD(D15087-1,6)+1</f>
        <v>4</v>
      </c>
      <c r="I15087">
        <f>37-D15087</f>
        <v>15</v>
      </c>
      <c r="J15087">
        <f>ABS(D15087-D15088)</f>
        <v>2</v>
      </c>
    </row>
    <row r="15088">
      <c r="A15088">
        <v>12475</v>
      </c>
      <c r="B15088" t="str">
        <v>2013-10-26</v>
      </c>
      <c r="C15088" t="str">
        <v>Evening</v>
      </c>
      <c r="D15088">
        <v>24</v>
      </c>
      <c r="E15088" t="str">
        <f>IF(MOD(D15088,2)=0,"EVEN","ODD")</f>
        <v>EVEN</v>
      </c>
      <c r="F15088" t="str">
        <f>IF(D15088&lt;=18,"LOW (1-18)","HIGH (19-36)")</f>
        <v>HIGH (19-36)</v>
      </c>
      <c r="G15088">
        <f>INT((D15088-1)/6)+1</f>
        <v>4</v>
      </c>
      <c r="H15088">
        <f>MOD(D15088-1,6)+1</f>
        <v>6</v>
      </c>
      <c r="I15088">
        <f>37-D15088</f>
        <v>13</v>
      </c>
      <c r="J15088">
        <f>ABS(D15088-D15089)</f>
        <v>22</v>
      </c>
    </row>
    <row r="15089">
      <c r="A15089">
        <v>12474</v>
      </c>
      <c r="B15089" t="str">
        <v>2013-10-26</v>
      </c>
      <c r="C15089" t="str">
        <v>Midday</v>
      </c>
      <c r="D15089">
        <v>2</v>
      </c>
      <c r="E15089" t="str">
        <f>IF(MOD(D15089,2)=0,"EVEN","ODD")</f>
        <v>EVEN</v>
      </c>
      <c r="F15089" t="str">
        <f>IF(D15089&lt;=18,"LOW (1-18)","HIGH (19-36)")</f>
        <v>LOW (1-18)</v>
      </c>
      <c r="G15089">
        <f>INT((D15089-1)/6)+1</f>
        <v>1</v>
      </c>
      <c r="H15089">
        <f>MOD(D15089-1,6)+1</f>
        <v>2</v>
      </c>
      <c r="I15089">
        <f>37-D15089</f>
        <v>35</v>
      </c>
      <c r="J15089">
        <f>ABS(D15089-D15090)</f>
        <v>25</v>
      </c>
    </row>
    <row r="15090">
      <c r="A15090">
        <v>12473</v>
      </c>
      <c r="B15090" t="str">
        <v>2013-10-26</v>
      </c>
      <c r="C15090" t="str">
        <v>Morning</v>
      </c>
      <c r="D15090">
        <v>27</v>
      </c>
      <c r="E15090" t="str">
        <f>IF(MOD(D15090,2)=0,"EVEN","ODD")</f>
        <v>ODD</v>
      </c>
      <c r="F15090" t="str">
        <f>IF(D15090&lt;=18,"LOW (1-18)","HIGH (19-36)")</f>
        <v>HIGH (19-36)</v>
      </c>
      <c r="G15090">
        <f>INT((D15090-1)/6)+1</f>
        <v>5</v>
      </c>
      <c r="H15090">
        <f>MOD(D15090-1,6)+1</f>
        <v>3</v>
      </c>
      <c r="I15090">
        <f>37-D15090</f>
        <v>10</v>
      </c>
      <c r="J15090">
        <f>ABS(D15090-D15091)</f>
        <v>16</v>
      </c>
    </row>
    <row r="15091">
      <c r="A15091">
        <v>12472</v>
      </c>
      <c r="B15091" t="str">
        <v>2013-10-25</v>
      </c>
      <c r="C15091" t="str">
        <v>Evening</v>
      </c>
      <c r="D15091">
        <v>11</v>
      </c>
      <c r="E15091" t="str">
        <f>IF(MOD(D15091,2)=0,"EVEN","ODD")</f>
        <v>ODD</v>
      </c>
      <c r="F15091" t="str">
        <f>IF(D15091&lt;=18,"LOW (1-18)","HIGH (19-36)")</f>
        <v>LOW (1-18)</v>
      </c>
      <c r="G15091">
        <f>INT((D15091-1)/6)+1</f>
        <v>2</v>
      </c>
      <c r="H15091">
        <f>MOD(D15091-1,6)+1</f>
        <v>5</v>
      </c>
      <c r="I15091">
        <f>37-D15091</f>
        <v>26</v>
      </c>
      <c r="J15091">
        <f>ABS(D15091-D15092)</f>
        <v>14</v>
      </c>
    </row>
    <row r="15092">
      <c r="A15092">
        <v>12471</v>
      </c>
      <c r="B15092" t="str">
        <v>2013-10-25</v>
      </c>
      <c r="C15092" t="str">
        <v>Midday</v>
      </c>
      <c r="D15092">
        <v>25</v>
      </c>
      <c r="E15092" t="str">
        <f>IF(MOD(D15092,2)=0,"EVEN","ODD")</f>
        <v>ODD</v>
      </c>
      <c r="F15092" t="str">
        <f>IF(D15092&lt;=18,"LOW (1-18)","HIGH (19-36)")</f>
        <v>HIGH (19-36)</v>
      </c>
      <c r="G15092">
        <f>INT((D15092-1)/6)+1</f>
        <v>5</v>
      </c>
      <c r="H15092">
        <f>MOD(D15092-1,6)+1</f>
        <v>1</v>
      </c>
      <c r="I15092">
        <f>37-D15092</f>
        <v>12</v>
      </c>
      <c r="J15092">
        <f>ABS(D15092-D15093)</f>
        <v>23</v>
      </c>
    </row>
    <row r="15093">
      <c r="A15093">
        <v>12470</v>
      </c>
      <c r="B15093" t="str">
        <v>2013-10-25</v>
      </c>
      <c r="C15093" t="str">
        <v>Morning</v>
      </c>
      <c r="D15093">
        <v>2</v>
      </c>
      <c r="E15093" t="str">
        <f>IF(MOD(D15093,2)=0,"EVEN","ODD")</f>
        <v>EVEN</v>
      </c>
      <c r="F15093" t="str">
        <f>IF(D15093&lt;=18,"LOW (1-18)","HIGH (19-36)")</f>
        <v>LOW (1-18)</v>
      </c>
      <c r="G15093">
        <f>INT((D15093-1)/6)+1</f>
        <v>1</v>
      </c>
      <c r="H15093">
        <f>MOD(D15093-1,6)+1</f>
        <v>2</v>
      </c>
      <c r="I15093">
        <f>37-D15093</f>
        <v>35</v>
      </c>
      <c r="J15093">
        <f>ABS(D15093-D15094)</f>
        <v>3</v>
      </c>
    </row>
    <row r="15094">
      <c r="A15094">
        <v>12469</v>
      </c>
      <c r="B15094" t="str">
        <v>2013-10-24</v>
      </c>
      <c r="C15094" t="str">
        <v>Evening</v>
      </c>
      <c r="D15094">
        <v>5</v>
      </c>
      <c r="E15094" t="str">
        <f>IF(MOD(D15094,2)=0,"EVEN","ODD")</f>
        <v>ODD</v>
      </c>
      <c r="F15094" t="str">
        <f>IF(D15094&lt;=18,"LOW (1-18)","HIGH (19-36)")</f>
        <v>LOW (1-18)</v>
      </c>
      <c r="G15094">
        <f>INT((D15094-1)/6)+1</f>
        <v>1</v>
      </c>
      <c r="H15094">
        <f>MOD(D15094-1,6)+1</f>
        <v>5</v>
      </c>
      <c r="I15094">
        <f>37-D15094</f>
        <v>32</v>
      </c>
      <c r="J15094">
        <f>ABS(D15094-D15095)</f>
        <v>4</v>
      </c>
    </row>
    <row r="15095">
      <c r="A15095">
        <v>12468</v>
      </c>
      <c r="B15095" t="str">
        <v>2013-10-24</v>
      </c>
      <c r="C15095" t="str">
        <v>Midday</v>
      </c>
      <c r="D15095">
        <v>9</v>
      </c>
      <c r="E15095" t="str">
        <f>IF(MOD(D15095,2)=0,"EVEN","ODD")</f>
        <v>ODD</v>
      </c>
      <c r="F15095" t="str">
        <f>IF(D15095&lt;=18,"LOW (1-18)","HIGH (19-36)")</f>
        <v>LOW (1-18)</v>
      </c>
      <c r="G15095">
        <f>INT((D15095-1)/6)+1</f>
        <v>2</v>
      </c>
      <c r="H15095">
        <f>MOD(D15095-1,6)+1</f>
        <v>3</v>
      </c>
      <c r="I15095">
        <f>37-D15095</f>
        <v>28</v>
      </c>
      <c r="J15095">
        <f>ABS(D15095-D15096)</f>
        <v>3</v>
      </c>
    </row>
    <row r="15096">
      <c r="A15096">
        <v>12467</v>
      </c>
      <c r="B15096" t="str">
        <v>2013-10-24</v>
      </c>
      <c r="C15096" t="str">
        <v>Morning</v>
      </c>
      <c r="D15096">
        <v>6</v>
      </c>
      <c r="E15096" t="str">
        <f>IF(MOD(D15096,2)=0,"EVEN","ODD")</f>
        <v>EVEN</v>
      </c>
      <c r="F15096" t="str">
        <f>IF(D15096&lt;=18,"LOW (1-18)","HIGH (19-36)")</f>
        <v>LOW (1-18)</v>
      </c>
      <c r="G15096">
        <f>INT((D15096-1)/6)+1</f>
        <v>1</v>
      </c>
      <c r="H15096">
        <f>MOD(D15096-1,6)+1</f>
        <v>6</v>
      </c>
      <c r="I15096">
        <f>37-D15096</f>
        <v>31</v>
      </c>
      <c r="J15096">
        <f>ABS(D15096-D15097)</f>
        <v>9</v>
      </c>
    </row>
    <row r="15097">
      <c r="A15097">
        <v>12466</v>
      </c>
      <c r="B15097" t="str">
        <v>2013-10-23</v>
      </c>
      <c r="C15097" t="str">
        <v>Evening</v>
      </c>
      <c r="D15097">
        <v>15</v>
      </c>
      <c r="E15097" t="str">
        <f>IF(MOD(D15097,2)=0,"EVEN","ODD")</f>
        <v>ODD</v>
      </c>
      <c r="F15097" t="str">
        <f>IF(D15097&lt;=18,"LOW (1-18)","HIGH (19-36)")</f>
        <v>LOW (1-18)</v>
      </c>
      <c r="G15097">
        <f>INT((D15097-1)/6)+1</f>
        <v>3</v>
      </c>
      <c r="H15097">
        <f>MOD(D15097-1,6)+1</f>
        <v>3</v>
      </c>
      <c r="I15097">
        <f>37-D15097</f>
        <v>22</v>
      </c>
      <c r="J15097">
        <f>ABS(D15097-D15098)</f>
        <v>8</v>
      </c>
    </row>
    <row r="15098">
      <c r="A15098">
        <v>12465</v>
      </c>
      <c r="B15098" t="str">
        <v>2013-10-23</v>
      </c>
      <c r="C15098" t="str">
        <v>Midday</v>
      </c>
      <c r="D15098">
        <v>23</v>
      </c>
      <c r="E15098" t="str">
        <f>IF(MOD(D15098,2)=0,"EVEN","ODD")</f>
        <v>ODD</v>
      </c>
      <c r="F15098" t="str">
        <f>IF(D15098&lt;=18,"LOW (1-18)","HIGH (19-36)")</f>
        <v>HIGH (19-36)</v>
      </c>
      <c r="G15098">
        <f>INT((D15098-1)/6)+1</f>
        <v>4</v>
      </c>
      <c r="H15098">
        <f>MOD(D15098-1,6)+1</f>
        <v>5</v>
      </c>
      <c r="I15098">
        <f>37-D15098</f>
        <v>14</v>
      </c>
      <c r="J15098">
        <f>ABS(D15098-D15099)</f>
        <v>2</v>
      </c>
    </row>
    <row r="15099">
      <c r="A15099">
        <v>12464</v>
      </c>
      <c r="B15099" t="str">
        <v>2013-10-23</v>
      </c>
      <c r="C15099" t="str">
        <v>Morning</v>
      </c>
      <c r="D15099">
        <v>21</v>
      </c>
      <c r="E15099" t="str">
        <f>IF(MOD(D15099,2)=0,"EVEN","ODD")</f>
        <v>ODD</v>
      </c>
      <c r="F15099" t="str">
        <f>IF(D15099&lt;=18,"LOW (1-18)","HIGH (19-36)")</f>
        <v>HIGH (19-36)</v>
      </c>
      <c r="G15099">
        <f>INT((D15099-1)/6)+1</f>
        <v>4</v>
      </c>
      <c r="H15099">
        <f>MOD(D15099-1,6)+1</f>
        <v>3</v>
      </c>
      <c r="I15099">
        <f>37-D15099</f>
        <v>16</v>
      </c>
      <c r="J15099">
        <f>ABS(D15099-D15100)</f>
        <v>12</v>
      </c>
    </row>
    <row r="15100">
      <c r="A15100">
        <v>12463</v>
      </c>
      <c r="B15100" t="str">
        <v>2013-10-22</v>
      </c>
      <c r="C15100" t="str">
        <v>Evening</v>
      </c>
      <c r="D15100">
        <v>9</v>
      </c>
      <c r="E15100" t="str">
        <f>IF(MOD(D15100,2)=0,"EVEN","ODD")</f>
        <v>ODD</v>
      </c>
      <c r="F15100" t="str">
        <f>IF(D15100&lt;=18,"LOW (1-18)","HIGH (19-36)")</f>
        <v>LOW (1-18)</v>
      </c>
      <c r="G15100">
        <f>INT((D15100-1)/6)+1</f>
        <v>2</v>
      </c>
      <c r="H15100">
        <f>MOD(D15100-1,6)+1</f>
        <v>3</v>
      </c>
      <c r="I15100">
        <f>37-D15100</f>
        <v>28</v>
      </c>
      <c r="J15100">
        <f>ABS(D15100-D15101)</f>
        <v>6</v>
      </c>
    </row>
    <row r="15101">
      <c r="A15101">
        <v>12462</v>
      </c>
      <c r="B15101" t="str">
        <v>2013-10-22</v>
      </c>
      <c r="C15101" t="str">
        <v>Midday</v>
      </c>
      <c r="D15101">
        <v>3</v>
      </c>
      <c r="E15101" t="str">
        <f>IF(MOD(D15101,2)=0,"EVEN","ODD")</f>
        <v>ODD</v>
      </c>
      <c r="F15101" t="str">
        <f>IF(D15101&lt;=18,"LOW (1-18)","HIGH (19-36)")</f>
        <v>LOW (1-18)</v>
      </c>
      <c r="G15101">
        <f>INT((D15101-1)/6)+1</f>
        <v>1</v>
      </c>
      <c r="H15101">
        <f>MOD(D15101-1,6)+1</f>
        <v>3</v>
      </c>
      <c r="I15101">
        <f>37-D15101</f>
        <v>34</v>
      </c>
      <c r="J15101">
        <f>ABS(D15101-D15102)</f>
        <v>18</v>
      </c>
    </row>
    <row r="15102">
      <c r="A15102">
        <v>12461</v>
      </c>
      <c r="B15102" t="str">
        <v>2013-10-22</v>
      </c>
      <c r="C15102" t="str">
        <v>Morning</v>
      </c>
      <c r="D15102">
        <v>21</v>
      </c>
      <c r="E15102" t="str">
        <f>IF(MOD(D15102,2)=0,"EVEN","ODD")</f>
        <v>ODD</v>
      </c>
      <c r="F15102" t="str">
        <f>IF(D15102&lt;=18,"LOW (1-18)","HIGH (19-36)")</f>
        <v>HIGH (19-36)</v>
      </c>
      <c r="G15102">
        <f>INT((D15102-1)/6)+1</f>
        <v>4</v>
      </c>
      <c r="H15102">
        <f>MOD(D15102-1,6)+1</f>
        <v>3</v>
      </c>
      <c r="I15102">
        <f>37-D15102</f>
        <v>16</v>
      </c>
      <c r="J15102">
        <f>ABS(D15102-D15103)</f>
        <v>4</v>
      </c>
    </row>
    <row r="15103">
      <c r="A15103">
        <v>12460</v>
      </c>
      <c r="B15103" t="str">
        <v>2013-10-21</v>
      </c>
      <c r="C15103" t="str">
        <v>Evening</v>
      </c>
      <c r="D15103">
        <v>17</v>
      </c>
      <c r="E15103" t="str">
        <f>IF(MOD(D15103,2)=0,"EVEN","ODD")</f>
        <v>ODD</v>
      </c>
      <c r="F15103" t="str">
        <f>IF(D15103&lt;=18,"LOW (1-18)","HIGH (19-36)")</f>
        <v>LOW (1-18)</v>
      </c>
      <c r="G15103">
        <f>INT((D15103-1)/6)+1</f>
        <v>3</v>
      </c>
      <c r="H15103">
        <f>MOD(D15103-1,6)+1</f>
        <v>5</v>
      </c>
      <c r="I15103">
        <f>37-D15103</f>
        <v>20</v>
      </c>
      <c r="J15103">
        <f>ABS(D15103-D15104)</f>
        <v>7</v>
      </c>
    </row>
    <row r="15104">
      <c r="A15104">
        <v>12459</v>
      </c>
      <c r="B15104" t="str">
        <v>2013-10-21</v>
      </c>
      <c r="C15104" t="str">
        <v>Midday</v>
      </c>
      <c r="D15104">
        <v>10</v>
      </c>
      <c r="E15104" t="str">
        <f>IF(MOD(D15104,2)=0,"EVEN","ODD")</f>
        <v>EVEN</v>
      </c>
      <c r="F15104" t="str">
        <f>IF(D15104&lt;=18,"LOW (1-18)","HIGH (19-36)")</f>
        <v>LOW (1-18)</v>
      </c>
      <c r="G15104">
        <f>INT((D15104-1)/6)+1</f>
        <v>2</v>
      </c>
      <c r="H15104">
        <f>MOD(D15104-1,6)+1</f>
        <v>4</v>
      </c>
      <c r="I15104">
        <f>37-D15104</f>
        <v>27</v>
      </c>
      <c r="J15104">
        <f>ABS(D15104-D15105)</f>
        <v>0</v>
      </c>
    </row>
    <row r="15105">
      <c r="A15105">
        <v>12458</v>
      </c>
      <c r="B15105" t="str">
        <v>2013-10-21</v>
      </c>
      <c r="C15105" t="str">
        <v>Morning</v>
      </c>
      <c r="D15105">
        <v>10</v>
      </c>
      <c r="E15105" t="str">
        <f>IF(MOD(D15105,2)=0,"EVEN","ODD")</f>
        <v>EVEN</v>
      </c>
      <c r="F15105" t="str">
        <f>IF(D15105&lt;=18,"LOW (1-18)","HIGH (19-36)")</f>
        <v>LOW (1-18)</v>
      </c>
      <c r="G15105">
        <f>INT((D15105-1)/6)+1</f>
        <v>2</v>
      </c>
      <c r="H15105">
        <f>MOD(D15105-1,6)+1</f>
        <v>4</v>
      </c>
      <c r="I15105">
        <f>37-D15105</f>
        <v>27</v>
      </c>
      <c r="J15105">
        <f>ABS(D15105-D15106)</f>
        <v>5</v>
      </c>
    </row>
    <row r="15106">
      <c r="A15106">
        <v>12457</v>
      </c>
      <c r="B15106" t="str">
        <v>2013-10-19</v>
      </c>
      <c r="C15106" t="str">
        <v>Evening</v>
      </c>
      <c r="D15106">
        <v>15</v>
      </c>
      <c r="E15106" t="str">
        <f>IF(MOD(D15106,2)=0,"EVEN","ODD")</f>
        <v>ODD</v>
      </c>
      <c r="F15106" t="str">
        <f>IF(D15106&lt;=18,"LOW (1-18)","HIGH (19-36)")</f>
        <v>LOW (1-18)</v>
      </c>
      <c r="G15106">
        <f>INT((D15106-1)/6)+1</f>
        <v>3</v>
      </c>
      <c r="H15106">
        <f>MOD(D15106-1,6)+1</f>
        <v>3</v>
      </c>
      <c r="I15106">
        <f>37-D15106</f>
        <v>22</v>
      </c>
      <c r="J15106">
        <f>ABS(D15106-D15107)</f>
        <v>3</v>
      </c>
    </row>
    <row r="15107">
      <c r="A15107">
        <v>12456</v>
      </c>
      <c r="B15107" t="str">
        <v>2013-10-19</v>
      </c>
      <c r="C15107" t="str">
        <v>Midday</v>
      </c>
      <c r="D15107">
        <v>18</v>
      </c>
      <c r="E15107" t="str">
        <f>IF(MOD(D15107,2)=0,"EVEN","ODD")</f>
        <v>EVEN</v>
      </c>
      <c r="F15107" t="str">
        <f>IF(D15107&lt;=18,"LOW (1-18)","HIGH (19-36)")</f>
        <v>LOW (1-18)</v>
      </c>
      <c r="G15107">
        <f>INT((D15107-1)/6)+1</f>
        <v>3</v>
      </c>
      <c r="H15107">
        <f>MOD(D15107-1,6)+1</f>
        <v>6</v>
      </c>
      <c r="I15107">
        <f>37-D15107</f>
        <v>19</v>
      </c>
      <c r="J15107">
        <f>ABS(D15107-D15108)</f>
        <v>6</v>
      </c>
    </row>
    <row r="15108">
      <c r="A15108">
        <v>12455</v>
      </c>
      <c r="B15108" t="str">
        <v>2013-10-19</v>
      </c>
      <c r="C15108" t="str">
        <v>Morning</v>
      </c>
      <c r="D15108">
        <v>24</v>
      </c>
      <c r="E15108" t="str">
        <f>IF(MOD(D15108,2)=0,"EVEN","ODD")</f>
        <v>EVEN</v>
      </c>
      <c r="F15108" t="str">
        <f>IF(D15108&lt;=18,"LOW (1-18)","HIGH (19-36)")</f>
        <v>HIGH (19-36)</v>
      </c>
      <c r="G15108">
        <f>INT((D15108-1)/6)+1</f>
        <v>4</v>
      </c>
      <c r="H15108">
        <f>MOD(D15108-1,6)+1</f>
        <v>6</v>
      </c>
      <c r="I15108">
        <f>37-D15108</f>
        <v>13</v>
      </c>
      <c r="J15108">
        <f>ABS(D15108-D15109)</f>
        <v>9</v>
      </c>
    </row>
    <row r="15109">
      <c r="A15109">
        <v>12454</v>
      </c>
      <c r="B15109" t="str">
        <v>2013-10-18</v>
      </c>
      <c r="C15109" t="str">
        <v>Evening</v>
      </c>
      <c r="D15109">
        <v>15</v>
      </c>
      <c r="E15109" t="str">
        <f>IF(MOD(D15109,2)=0,"EVEN","ODD")</f>
        <v>ODD</v>
      </c>
      <c r="F15109" t="str">
        <f>IF(D15109&lt;=18,"LOW (1-18)","HIGH (19-36)")</f>
        <v>LOW (1-18)</v>
      </c>
      <c r="G15109">
        <f>INT((D15109-1)/6)+1</f>
        <v>3</v>
      </c>
      <c r="H15109">
        <f>MOD(D15109-1,6)+1</f>
        <v>3</v>
      </c>
      <c r="I15109">
        <f>37-D15109</f>
        <v>22</v>
      </c>
      <c r="J15109">
        <f>ABS(D15109-D15110)</f>
        <v>11</v>
      </c>
    </row>
    <row r="15110">
      <c r="A15110">
        <v>12453</v>
      </c>
      <c r="B15110" t="str">
        <v>2013-10-18</v>
      </c>
      <c r="C15110" t="str">
        <v>Midday</v>
      </c>
      <c r="D15110">
        <v>26</v>
      </c>
      <c r="E15110" t="str">
        <f>IF(MOD(D15110,2)=0,"EVEN","ODD")</f>
        <v>EVEN</v>
      </c>
      <c r="F15110" t="str">
        <f>IF(D15110&lt;=18,"LOW (1-18)","HIGH (19-36)")</f>
        <v>HIGH (19-36)</v>
      </c>
      <c r="G15110">
        <f>INT((D15110-1)/6)+1</f>
        <v>5</v>
      </c>
      <c r="H15110">
        <f>MOD(D15110-1,6)+1</f>
        <v>2</v>
      </c>
      <c r="I15110">
        <f>37-D15110</f>
        <v>11</v>
      </c>
      <c r="J15110">
        <f>ABS(D15110-D15111)</f>
        <v>20</v>
      </c>
    </row>
    <row r="15111">
      <c r="A15111">
        <v>12452</v>
      </c>
      <c r="B15111" t="str">
        <v>2013-10-18</v>
      </c>
      <c r="C15111" t="str">
        <v>Morning</v>
      </c>
      <c r="D15111">
        <v>6</v>
      </c>
      <c r="E15111" t="str">
        <f>IF(MOD(D15111,2)=0,"EVEN","ODD")</f>
        <v>EVEN</v>
      </c>
      <c r="F15111" t="str">
        <f>IF(D15111&lt;=18,"LOW (1-18)","HIGH (19-36)")</f>
        <v>LOW (1-18)</v>
      </c>
      <c r="G15111">
        <f>INT((D15111-1)/6)+1</f>
        <v>1</v>
      </c>
      <c r="H15111">
        <f>MOD(D15111-1,6)+1</f>
        <v>6</v>
      </c>
      <c r="I15111">
        <f>37-D15111</f>
        <v>31</v>
      </c>
      <c r="J15111">
        <f>ABS(D15111-D15112)</f>
        <v>14</v>
      </c>
    </row>
    <row r="15112">
      <c r="A15112">
        <v>12451</v>
      </c>
      <c r="B15112" t="str">
        <v>2013-10-17</v>
      </c>
      <c r="C15112" t="str">
        <v>Evening</v>
      </c>
      <c r="D15112">
        <v>20</v>
      </c>
      <c r="E15112" t="str">
        <f>IF(MOD(D15112,2)=0,"EVEN","ODD")</f>
        <v>EVEN</v>
      </c>
      <c r="F15112" t="str">
        <f>IF(D15112&lt;=18,"LOW (1-18)","HIGH (19-36)")</f>
        <v>HIGH (19-36)</v>
      </c>
      <c r="G15112">
        <f>INT((D15112-1)/6)+1</f>
        <v>4</v>
      </c>
      <c r="H15112">
        <f>MOD(D15112-1,6)+1</f>
        <v>2</v>
      </c>
      <c r="I15112">
        <f>37-D15112</f>
        <v>17</v>
      </c>
      <c r="J15112">
        <f>ABS(D15112-D15113)</f>
        <v>6</v>
      </c>
    </row>
    <row r="15113">
      <c r="A15113">
        <v>12450</v>
      </c>
      <c r="B15113" t="str">
        <v>2013-10-17</v>
      </c>
      <c r="C15113" t="str">
        <v>Midday</v>
      </c>
      <c r="D15113">
        <v>14</v>
      </c>
      <c r="E15113" t="str">
        <f>IF(MOD(D15113,2)=0,"EVEN","ODD")</f>
        <v>EVEN</v>
      </c>
      <c r="F15113" t="str">
        <f>IF(D15113&lt;=18,"LOW (1-18)","HIGH (19-36)")</f>
        <v>LOW (1-18)</v>
      </c>
      <c r="G15113">
        <f>INT((D15113-1)/6)+1</f>
        <v>3</v>
      </c>
      <c r="H15113">
        <f>MOD(D15113-1,6)+1</f>
        <v>2</v>
      </c>
      <c r="I15113">
        <f>37-D15113</f>
        <v>23</v>
      </c>
      <c r="J15113">
        <f>ABS(D15113-D15114)</f>
        <v>11</v>
      </c>
    </row>
    <row r="15114">
      <c r="A15114">
        <v>12449</v>
      </c>
      <c r="B15114" t="str">
        <v>2013-10-17</v>
      </c>
      <c r="C15114" t="str">
        <v>Morning</v>
      </c>
      <c r="D15114">
        <v>3</v>
      </c>
      <c r="E15114" t="str">
        <f>IF(MOD(D15114,2)=0,"EVEN","ODD")</f>
        <v>ODD</v>
      </c>
      <c r="F15114" t="str">
        <f>IF(D15114&lt;=18,"LOW (1-18)","HIGH (19-36)")</f>
        <v>LOW (1-18)</v>
      </c>
      <c r="G15114">
        <f>INT((D15114-1)/6)+1</f>
        <v>1</v>
      </c>
      <c r="H15114">
        <f>MOD(D15114-1,6)+1</f>
        <v>3</v>
      </c>
      <c r="I15114">
        <f>37-D15114</f>
        <v>34</v>
      </c>
      <c r="J15114">
        <f>ABS(D15114-D15115)</f>
        <v>14</v>
      </c>
    </row>
    <row r="15115">
      <c r="A15115">
        <v>12448</v>
      </c>
      <c r="B15115" t="str">
        <v>2013-10-16</v>
      </c>
      <c r="C15115" t="str">
        <v>Evening</v>
      </c>
      <c r="D15115">
        <v>17</v>
      </c>
      <c r="E15115" t="str">
        <f>IF(MOD(D15115,2)=0,"EVEN","ODD")</f>
        <v>ODD</v>
      </c>
      <c r="F15115" t="str">
        <f>IF(D15115&lt;=18,"LOW (1-18)","HIGH (19-36)")</f>
        <v>LOW (1-18)</v>
      </c>
      <c r="G15115">
        <f>INT((D15115-1)/6)+1</f>
        <v>3</v>
      </c>
      <c r="H15115">
        <f>MOD(D15115-1,6)+1</f>
        <v>5</v>
      </c>
      <c r="I15115">
        <f>37-D15115</f>
        <v>20</v>
      </c>
      <c r="J15115">
        <f>ABS(D15115-D15116)</f>
        <v>0</v>
      </c>
    </row>
    <row r="15116">
      <c r="A15116">
        <v>12447</v>
      </c>
      <c r="B15116" t="str">
        <v>2013-10-16</v>
      </c>
      <c r="C15116" t="str">
        <v>Midday</v>
      </c>
      <c r="D15116">
        <v>17</v>
      </c>
      <c r="E15116" t="str">
        <f>IF(MOD(D15116,2)=0,"EVEN","ODD")</f>
        <v>ODD</v>
      </c>
      <c r="F15116" t="str">
        <f>IF(D15116&lt;=18,"LOW (1-18)","HIGH (19-36)")</f>
        <v>LOW (1-18)</v>
      </c>
      <c r="G15116">
        <f>INT((D15116-1)/6)+1</f>
        <v>3</v>
      </c>
      <c r="H15116">
        <f>MOD(D15116-1,6)+1</f>
        <v>5</v>
      </c>
      <c r="I15116">
        <f>37-D15116</f>
        <v>20</v>
      </c>
      <c r="J15116">
        <f>ABS(D15116-D15117)</f>
        <v>0</v>
      </c>
    </row>
    <row r="15117">
      <c r="A15117">
        <v>12446</v>
      </c>
      <c r="B15117" t="str">
        <v>2013-10-16</v>
      </c>
      <c r="C15117" t="str">
        <v>Morning</v>
      </c>
      <c r="D15117">
        <v>17</v>
      </c>
      <c r="E15117" t="str">
        <f>IF(MOD(D15117,2)=0,"EVEN","ODD")</f>
        <v>ODD</v>
      </c>
      <c r="F15117" t="str">
        <f>IF(D15117&lt;=18,"LOW (1-18)","HIGH (19-36)")</f>
        <v>LOW (1-18)</v>
      </c>
      <c r="G15117">
        <f>INT((D15117-1)/6)+1</f>
        <v>3</v>
      </c>
      <c r="H15117">
        <f>MOD(D15117-1,6)+1</f>
        <v>5</v>
      </c>
      <c r="I15117">
        <f>37-D15117</f>
        <v>20</v>
      </c>
      <c r="J15117">
        <f>ABS(D15117-D15118)</f>
        <v>17</v>
      </c>
    </row>
    <row r="15118">
      <c r="A15118">
        <v>12445</v>
      </c>
      <c r="B15118" t="str">
        <v>2013-10-15</v>
      </c>
      <c r="C15118" t="str">
        <v>Evening</v>
      </c>
      <c r="D15118">
        <v>34</v>
      </c>
      <c r="E15118" t="str">
        <f>IF(MOD(D15118,2)=0,"EVEN","ODD")</f>
        <v>EVEN</v>
      </c>
      <c r="F15118" t="str">
        <f>IF(D15118&lt;=18,"LOW (1-18)","HIGH (19-36)")</f>
        <v>HIGH (19-36)</v>
      </c>
      <c r="G15118">
        <f>INT((D15118-1)/6)+1</f>
        <v>6</v>
      </c>
      <c r="H15118">
        <f>MOD(D15118-1,6)+1</f>
        <v>4</v>
      </c>
      <c r="I15118">
        <f>37-D15118</f>
        <v>3</v>
      </c>
      <c r="J15118">
        <f>ABS(D15118-D15119)</f>
        <v>8</v>
      </c>
    </row>
    <row r="15119">
      <c r="A15119">
        <v>12444</v>
      </c>
      <c r="B15119" t="str">
        <v>2013-10-15</v>
      </c>
      <c r="C15119" t="str">
        <v>Midday</v>
      </c>
      <c r="D15119">
        <v>26</v>
      </c>
      <c r="E15119" t="str">
        <f>IF(MOD(D15119,2)=0,"EVEN","ODD")</f>
        <v>EVEN</v>
      </c>
      <c r="F15119" t="str">
        <f>IF(D15119&lt;=18,"LOW (1-18)","HIGH (19-36)")</f>
        <v>HIGH (19-36)</v>
      </c>
      <c r="G15119">
        <f>INT((D15119-1)/6)+1</f>
        <v>5</v>
      </c>
      <c r="H15119">
        <f>MOD(D15119-1,6)+1</f>
        <v>2</v>
      </c>
      <c r="I15119">
        <f>37-D15119</f>
        <v>11</v>
      </c>
      <c r="J15119">
        <f>ABS(D15119-D15120)</f>
        <v>20</v>
      </c>
    </row>
    <row r="15120">
      <c r="A15120">
        <v>12443</v>
      </c>
      <c r="B15120" t="str">
        <v>2013-10-15</v>
      </c>
      <c r="C15120" t="str">
        <v>Morning</v>
      </c>
      <c r="D15120">
        <v>6</v>
      </c>
      <c r="E15120" t="str">
        <f>IF(MOD(D15120,2)=0,"EVEN","ODD")</f>
        <v>EVEN</v>
      </c>
      <c r="F15120" t="str">
        <f>IF(D15120&lt;=18,"LOW (1-18)","HIGH (19-36)")</f>
        <v>LOW (1-18)</v>
      </c>
      <c r="G15120">
        <f>INT((D15120-1)/6)+1</f>
        <v>1</v>
      </c>
      <c r="H15120">
        <f>MOD(D15120-1,6)+1</f>
        <v>6</v>
      </c>
      <c r="I15120">
        <f>37-D15120</f>
        <v>31</v>
      </c>
      <c r="J15120">
        <f>ABS(D15120-D15121)</f>
        <v>5</v>
      </c>
    </row>
    <row r="15121">
      <c r="A15121">
        <v>12442</v>
      </c>
      <c r="B15121" t="str">
        <v>2013-10-14</v>
      </c>
      <c r="C15121" t="str">
        <v>Evening</v>
      </c>
      <c r="D15121">
        <v>11</v>
      </c>
      <c r="E15121" t="str">
        <f>IF(MOD(D15121,2)=0,"EVEN","ODD")</f>
        <v>ODD</v>
      </c>
      <c r="F15121" t="str">
        <f>IF(D15121&lt;=18,"LOW (1-18)","HIGH (19-36)")</f>
        <v>LOW (1-18)</v>
      </c>
      <c r="G15121">
        <f>INT((D15121-1)/6)+1</f>
        <v>2</v>
      </c>
      <c r="H15121">
        <f>MOD(D15121-1,6)+1</f>
        <v>5</v>
      </c>
      <c r="I15121">
        <f>37-D15121</f>
        <v>26</v>
      </c>
      <c r="J15121">
        <f>ABS(D15121-D15122)</f>
        <v>10</v>
      </c>
    </row>
    <row r="15122">
      <c r="A15122">
        <v>12441</v>
      </c>
      <c r="B15122" t="str">
        <v>2013-10-14</v>
      </c>
      <c r="C15122" t="str">
        <v>Midday</v>
      </c>
      <c r="D15122">
        <v>1</v>
      </c>
      <c r="E15122" t="str">
        <f>IF(MOD(D15122,2)=0,"EVEN","ODD")</f>
        <v>ODD</v>
      </c>
      <c r="F15122" t="str">
        <f>IF(D15122&lt;=18,"LOW (1-18)","HIGH (19-36)")</f>
        <v>LOW (1-18)</v>
      </c>
      <c r="G15122">
        <f>INT((D15122-1)/6)+1</f>
        <v>1</v>
      </c>
      <c r="H15122">
        <f>MOD(D15122-1,6)+1</f>
        <v>1</v>
      </c>
      <c r="I15122">
        <f>37-D15122</f>
        <v>36</v>
      </c>
      <c r="J15122">
        <f>ABS(D15122-D15123)</f>
        <v>23</v>
      </c>
    </row>
    <row r="15123">
      <c r="A15123">
        <v>12440</v>
      </c>
      <c r="B15123" t="str">
        <v>2013-10-14</v>
      </c>
      <c r="C15123" t="str">
        <v>Morning</v>
      </c>
      <c r="D15123">
        <v>24</v>
      </c>
      <c r="E15123" t="str">
        <f>IF(MOD(D15123,2)=0,"EVEN","ODD")</f>
        <v>EVEN</v>
      </c>
      <c r="F15123" t="str">
        <f>IF(D15123&lt;=18,"LOW (1-18)","HIGH (19-36)")</f>
        <v>HIGH (19-36)</v>
      </c>
      <c r="G15123">
        <f>INT((D15123-1)/6)+1</f>
        <v>4</v>
      </c>
      <c r="H15123">
        <f>MOD(D15123-1,6)+1</f>
        <v>6</v>
      </c>
      <c r="I15123">
        <f>37-D15123</f>
        <v>13</v>
      </c>
      <c r="J15123">
        <f>ABS(D15123-D15124)</f>
        <v>11</v>
      </c>
    </row>
    <row r="15124">
      <c r="A15124">
        <v>12439</v>
      </c>
      <c r="B15124" t="str">
        <v>2013-10-12</v>
      </c>
      <c r="C15124" t="str">
        <v>Evening</v>
      </c>
      <c r="D15124">
        <v>35</v>
      </c>
      <c r="E15124" t="str">
        <f>IF(MOD(D15124,2)=0,"EVEN","ODD")</f>
        <v>ODD</v>
      </c>
      <c r="F15124" t="str">
        <f>IF(D15124&lt;=18,"LOW (1-18)","HIGH (19-36)")</f>
        <v>HIGH (19-36)</v>
      </c>
      <c r="G15124">
        <f>INT((D15124-1)/6)+1</f>
        <v>6</v>
      </c>
      <c r="H15124">
        <f>MOD(D15124-1,6)+1</f>
        <v>5</v>
      </c>
      <c r="I15124">
        <f>37-D15124</f>
        <v>2</v>
      </c>
      <c r="J15124">
        <f>ABS(D15124-D15125)</f>
        <v>31</v>
      </c>
    </row>
    <row r="15125">
      <c r="A15125">
        <v>12438</v>
      </c>
      <c r="B15125" t="str">
        <v>2013-10-12</v>
      </c>
      <c r="C15125" t="str">
        <v>Midday</v>
      </c>
      <c r="D15125">
        <v>4</v>
      </c>
      <c r="E15125" t="str">
        <f>IF(MOD(D15125,2)=0,"EVEN","ODD")</f>
        <v>EVEN</v>
      </c>
      <c r="F15125" t="str">
        <f>IF(D15125&lt;=18,"LOW (1-18)","HIGH (19-36)")</f>
        <v>LOW (1-18)</v>
      </c>
      <c r="G15125">
        <f>INT((D15125-1)/6)+1</f>
        <v>1</v>
      </c>
      <c r="H15125">
        <f>MOD(D15125-1,6)+1</f>
        <v>4</v>
      </c>
      <c r="I15125">
        <f>37-D15125</f>
        <v>33</v>
      </c>
      <c r="J15125">
        <f>ABS(D15125-D15126)</f>
        <v>25</v>
      </c>
    </row>
    <row r="15126">
      <c r="A15126">
        <v>12437</v>
      </c>
      <c r="B15126" t="str">
        <v>2013-10-12</v>
      </c>
      <c r="C15126" t="str">
        <v>Morning</v>
      </c>
      <c r="D15126">
        <v>29</v>
      </c>
      <c r="E15126" t="str">
        <f>IF(MOD(D15126,2)=0,"EVEN","ODD")</f>
        <v>ODD</v>
      </c>
      <c r="F15126" t="str">
        <f>IF(D15126&lt;=18,"LOW (1-18)","HIGH (19-36)")</f>
        <v>HIGH (19-36)</v>
      </c>
      <c r="G15126">
        <f>INT((D15126-1)/6)+1</f>
        <v>5</v>
      </c>
      <c r="H15126">
        <f>MOD(D15126-1,6)+1</f>
        <v>5</v>
      </c>
      <c r="I15126">
        <f>37-D15126</f>
        <v>8</v>
      </c>
      <c r="J15126">
        <f>ABS(D15126-D15127)</f>
        <v>4</v>
      </c>
    </row>
    <row r="15127">
      <c r="A15127">
        <v>12436</v>
      </c>
      <c r="B15127" t="str">
        <v>2013-10-11</v>
      </c>
      <c r="C15127" t="str">
        <v>Evening</v>
      </c>
      <c r="D15127">
        <v>25</v>
      </c>
      <c r="E15127" t="str">
        <f>IF(MOD(D15127,2)=0,"EVEN","ODD")</f>
        <v>ODD</v>
      </c>
      <c r="F15127" t="str">
        <f>IF(D15127&lt;=18,"LOW (1-18)","HIGH (19-36)")</f>
        <v>HIGH (19-36)</v>
      </c>
      <c r="G15127">
        <f>INT((D15127-1)/6)+1</f>
        <v>5</v>
      </c>
      <c r="H15127">
        <f>MOD(D15127-1,6)+1</f>
        <v>1</v>
      </c>
      <c r="I15127">
        <f>37-D15127</f>
        <v>12</v>
      </c>
      <c r="J15127">
        <f>ABS(D15127-D15128)</f>
        <v>2</v>
      </c>
    </row>
    <row r="15128">
      <c r="A15128">
        <v>12435</v>
      </c>
      <c r="B15128" t="str">
        <v>2013-10-11</v>
      </c>
      <c r="C15128" t="str">
        <v>Midday</v>
      </c>
      <c r="D15128">
        <v>27</v>
      </c>
      <c r="E15128" t="str">
        <f>IF(MOD(D15128,2)=0,"EVEN","ODD")</f>
        <v>ODD</v>
      </c>
      <c r="F15128" t="str">
        <f>IF(D15128&lt;=18,"LOW (1-18)","HIGH (19-36)")</f>
        <v>HIGH (19-36)</v>
      </c>
      <c r="G15128">
        <f>INT((D15128-1)/6)+1</f>
        <v>5</v>
      </c>
      <c r="H15128">
        <f>MOD(D15128-1,6)+1</f>
        <v>3</v>
      </c>
      <c r="I15128">
        <f>37-D15128</f>
        <v>10</v>
      </c>
      <c r="J15128">
        <f>ABS(D15128-D15129)</f>
        <v>3</v>
      </c>
    </row>
    <row r="15129">
      <c r="A15129">
        <v>12434</v>
      </c>
      <c r="B15129" t="str">
        <v>2013-10-11</v>
      </c>
      <c r="C15129" t="str">
        <v>Morning</v>
      </c>
      <c r="D15129">
        <v>24</v>
      </c>
      <c r="E15129" t="str">
        <f>IF(MOD(D15129,2)=0,"EVEN","ODD")</f>
        <v>EVEN</v>
      </c>
      <c r="F15129" t="str">
        <f>IF(D15129&lt;=18,"LOW (1-18)","HIGH (19-36)")</f>
        <v>HIGH (19-36)</v>
      </c>
      <c r="G15129">
        <f>INT((D15129-1)/6)+1</f>
        <v>4</v>
      </c>
      <c r="H15129">
        <f>MOD(D15129-1,6)+1</f>
        <v>6</v>
      </c>
      <c r="I15129">
        <f>37-D15129</f>
        <v>13</v>
      </c>
      <c r="J15129">
        <f>ABS(D15129-D15130)</f>
        <v>20</v>
      </c>
    </row>
    <row r="15130">
      <c r="A15130">
        <v>12433</v>
      </c>
      <c r="B15130" t="str">
        <v>2013-10-10</v>
      </c>
      <c r="C15130" t="str">
        <v>Evening</v>
      </c>
      <c r="D15130">
        <v>4</v>
      </c>
      <c r="E15130" t="str">
        <f>IF(MOD(D15130,2)=0,"EVEN","ODD")</f>
        <v>EVEN</v>
      </c>
      <c r="F15130" t="str">
        <f>IF(D15130&lt;=18,"LOW (1-18)","HIGH (19-36)")</f>
        <v>LOW (1-18)</v>
      </c>
      <c r="G15130">
        <f>INT((D15130-1)/6)+1</f>
        <v>1</v>
      </c>
      <c r="H15130">
        <f>MOD(D15130-1,6)+1</f>
        <v>4</v>
      </c>
      <c r="I15130">
        <f>37-D15130</f>
        <v>33</v>
      </c>
      <c r="J15130">
        <f>ABS(D15130-D15131)</f>
        <v>23</v>
      </c>
    </row>
    <row r="15131">
      <c r="A15131">
        <v>12432</v>
      </c>
      <c r="B15131" t="str">
        <v>2013-10-10</v>
      </c>
      <c r="C15131" t="str">
        <v>Midday</v>
      </c>
      <c r="D15131">
        <v>27</v>
      </c>
      <c r="E15131" t="str">
        <f>IF(MOD(D15131,2)=0,"EVEN","ODD")</f>
        <v>ODD</v>
      </c>
      <c r="F15131" t="str">
        <f>IF(D15131&lt;=18,"LOW (1-18)","HIGH (19-36)")</f>
        <v>HIGH (19-36)</v>
      </c>
      <c r="G15131">
        <f>INT((D15131-1)/6)+1</f>
        <v>5</v>
      </c>
      <c r="H15131">
        <f>MOD(D15131-1,6)+1</f>
        <v>3</v>
      </c>
      <c r="I15131">
        <f>37-D15131</f>
        <v>10</v>
      </c>
      <c r="J15131">
        <f>ABS(D15131-D15132)</f>
        <v>3</v>
      </c>
    </row>
    <row r="15132">
      <c r="A15132">
        <v>12431</v>
      </c>
      <c r="B15132" t="str">
        <v>2013-10-10</v>
      </c>
      <c r="C15132" t="str">
        <v>Morning</v>
      </c>
      <c r="D15132">
        <v>30</v>
      </c>
      <c r="E15132" t="str">
        <f>IF(MOD(D15132,2)=0,"EVEN","ODD")</f>
        <v>EVEN</v>
      </c>
      <c r="F15132" t="str">
        <f>IF(D15132&lt;=18,"LOW (1-18)","HIGH (19-36)")</f>
        <v>HIGH (19-36)</v>
      </c>
      <c r="G15132">
        <f>INT((D15132-1)/6)+1</f>
        <v>5</v>
      </c>
      <c r="H15132">
        <f>MOD(D15132-1,6)+1</f>
        <v>6</v>
      </c>
      <c r="I15132">
        <f>37-D15132</f>
        <v>7</v>
      </c>
      <c r="J15132">
        <f>ABS(D15132-D15133)</f>
        <v>2</v>
      </c>
    </row>
    <row r="15133">
      <c r="A15133">
        <v>12430</v>
      </c>
      <c r="B15133" t="str">
        <v>2013-10-09</v>
      </c>
      <c r="C15133" t="str">
        <v>Evening</v>
      </c>
      <c r="D15133">
        <v>28</v>
      </c>
      <c r="E15133" t="str">
        <f>IF(MOD(D15133,2)=0,"EVEN","ODD")</f>
        <v>EVEN</v>
      </c>
      <c r="F15133" t="str">
        <f>IF(D15133&lt;=18,"LOW (1-18)","HIGH (19-36)")</f>
        <v>HIGH (19-36)</v>
      </c>
      <c r="G15133">
        <f>INT((D15133-1)/6)+1</f>
        <v>5</v>
      </c>
      <c r="H15133">
        <f>MOD(D15133-1,6)+1</f>
        <v>4</v>
      </c>
      <c r="I15133">
        <f>37-D15133</f>
        <v>9</v>
      </c>
      <c r="J15133">
        <f>ABS(D15133-D15134)</f>
        <v>5</v>
      </c>
    </row>
    <row r="15134">
      <c r="A15134">
        <v>12429</v>
      </c>
      <c r="B15134" t="str">
        <v>2013-10-09</v>
      </c>
      <c r="C15134" t="str">
        <v>Midday</v>
      </c>
      <c r="D15134">
        <v>33</v>
      </c>
      <c r="E15134" t="str">
        <f>IF(MOD(D15134,2)=0,"EVEN","ODD")</f>
        <v>ODD</v>
      </c>
      <c r="F15134" t="str">
        <f>IF(D15134&lt;=18,"LOW (1-18)","HIGH (19-36)")</f>
        <v>HIGH (19-36)</v>
      </c>
      <c r="G15134">
        <f>INT((D15134-1)/6)+1</f>
        <v>6</v>
      </c>
      <c r="H15134">
        <f>MOD(D15134-1,6)+1</f>
        <v>3</v>
      </c>
      <c r="I15134">
        <f>37-D15134</f>
        <v>4</v>
      </c>
      <c r="J15134">
        <f>ABS(D15134-D15135)</f>
        <v>8</v>
      </c>
    </row>
    <row r="15135">
      <c r="A15135">
        <v>12428</v>
      </c>
      <c r="B15135" t="str">
        <v>2013-10-09</v>
      </c>
      <c r="C15135" t="str">
        <v>Morning</v>
      </c>
      <c r="D15135">
        <v>25</v>
      </c>
      <c r="E15135" t="str">
        <f>IF(MOD(D15135,2)=0,"EVEN","ODD")</f>
        <v>ODD</v>
      </c>
      <c r="F15135" t="str">
        <f>IF(D15135&lt;=18,"LOW (1-18)","HIGH (19-36)")</f>
        <v>HIGH (19-36)</v>
      </c>
      <c r="G15135">
        <f>INT((D15135-1)/6)+1</f>
        <v>5</v>
      </c>
      <c r="H15135">
        <f>MOD(D15135-1,6)+1</f>
        <v>1</v>
      </c>
      <c r="I15135">
        <f>37-D15135</f>
        <v>12</v>
      </c>
      <c r="J15135">
        <f>ABS(D15135-D15136)</f>
        <v>1</v>
      </c>
    </row>
    <row r="15136">
      <c r="A15136">
        <v>12427</v>
      </c>
      <c r="B15136" t="str">
        <v>2013-10-08</v>
      </c>
      <c r="C15136" t="str">
        <v>Evening</v>
      </c>
      <c r="D15136">
        <v>24</v>
      </c>
      <c r="E15136" t="str">
        <f>IF(MOD(D15136,2)=0,"EVEN","ODD")</f>
        <v>EVEN</v>
      </c>
      <c r="F15136" t="str">
        <f>IF(D15136&lt;=18,"LOW (1-18)","HIGH (19-36)")</f>
        <v>HIGH (19-36)</v>
      </c>
      <c r="G15136">
        <f>INT((D15136-1)/6)+1</f>
        <v>4</v>
      </c>
      <c r="H15136">
        <f>MOD(D15136-1,6)+1</f>
        <v>6</v>
      </c>
      <c r="I15136">
        <f>37-D15136</f>
        <v>13</v>
      </c>
      <c r="J15136">
        <f>ABS(D15136-D15137)</f>
        <v>12</v>
      </c>
    </row>
    <row r="15137">
      <c r="A15137">
        <v>12426</v>
      </c>
      <c r="B15137" t="str">
        <v>2013-10-08</v>
      </c>
      <c r="C15137" t="str">
        <v>Midday</v>
      </c>
      <c r="D15137">
        <v>36</v>
      </c>
      <c r="E15137" t="str">
        <f>IF(MOD(D15137,2)=0,"EVEN","ODD")</f>
        <v>EVEN</v>
      </c>
      <c r="F15137" t="str">
        <f>IF(D15137&lt;=18,"LOW (1-18)","HIGH (19-36)")</f>
        <v>HIGH (19-36)</v>
      </c>
      <c r="G15137">
        <f>INT((D15137-1)/6)+1</f>
        <v>6</v>
      </c>
      <c r="H15137">
        <f>MOD(D15137-1,6)+1</f>
        <v>6</v>
      </c>
      <c r="I15137">
        <f>37-D15137</f>
        <v>1</v>
      </c>
      <c r="J15137">
        <f>ABS(D15137-D15138)</f>
        <v>27</v>
      </c>
    </row>
    <row r="15138">
      <c r="A15138">
        <v>12425</v>
      </c>
      <c r="B15138" t="str">
        <v>2013-10-08</v>
      </c>
      <c r="C15138" t="str">
        <v>Morning</v>
      </c>
      <c r="D15138">
        <v>9</v>
      </c>
      <c r="E15138" t="str">
        <f>IF(MOD(D15138,2)=0,"EVEN","ODD")</f>
        <v>ODD</v>
      </c>
      <c r="F15138" t="str">
        <f>IF(D15138&lt;=18,"LOW (1-18)","HIGH (19-36)")</f>
        <v>LOW (1-18)</v>
      </c>
      <c r="G15138">
        <f>INT((D15138-1)/6)+1</f>
        <v>2</v>
      </c>
      <c r="H15138">
        <f>MOD(D15138-1,6)+1</f>
        <v>3</v>
      </c>
      <c r="I15138">
        <f>37-D15138</f>
        <v>28</v>
      </c>
      <c r="J15138">
        <f>ABS(D15138-D15139)</f>
        <v>15</v>
      </c>
    </row>
    <row r="15139">
      <c r="A15139">
        <v>12424</v>
      </c>
      <c r="B15139" t="str">
        <v>2013-10-07</v>
      </c>
      <c r="C15139" t="str">
        <v>Evening</v>
      </c>
      <c r="D15139">
        <v>24</v>
      </c>
      <c r="E15139" t="str">
        <f>IF(MOD(D15139,2)=0,"EVEN","ODD")</f>
        <v>EVEN</v>
      </c>
      <c r="F15139" t="str">
        <f>IF(D15139&lt;=18,"LOW (1-18)","HIGH (19-36)")</f>
        <v>HIGH (19-36)</v>
      </c>
      <c r="G15139">
        <f>INT((D15139-1)/6)+1</f>
        <v>4</v>
      </c>
      <c r="H15139">
        <f>MOD(D15139-1,6)+1</f>
        <v>6</v>
      </c>
      <c r="I15139">
        <f>37-D15139</f>
        <v>13</v>
      </c>
      <c r="J15139">
        <f>ABS(D15139-D15140)</f>
        <v>5</v>
      </c>
    </row>
    <row r="15140">
      <c r="A15140">
        <v>12423</v>
      </c>
      <c r="B15140" t="str">
        <v>2013-10-07</v>
      </c>
      <c r="C15140" t="str">
        <v>Midday</v>
      </c>
      <c r="D15140">
        <v>29</v>
      </c>
      <c r="E15140" t="str">
        <f>IF(MOD(D15140,2)=0,"EVEN","ODD")</f>
        <v>ODD</v>
      </c>
      <c r="F15140" t="str">
        <f>IF(D15140&lt;=18,"LOW (1-18)","HIGH (19-36)")</f>
        <v>HIGH (19-36)</v>
      </c>
      <c r="G15140">
        <f>INT((D15140-1)/6)+1</f>
        <v>5</v>
      </c>
      <c r="H15140">
        <f>MOD(D15140-1,6)+1</f>
        <v>5</v>
      </c>
      <c r="I15140">
        <f>37-D15140</f>
        <v>8</v>
      </c>
      <c r="J15140">
        <f>ABS(D15140-D15141)</f>
        <v>2</v>
      </c>
    </row>
    <row r="15141">
      <c r="A15141">
        <v>12422</v>
      </c>
      <c r="B15141" t="str">
        <v>2013-10-07</v>
      </c>
      <c r="C15141" t="str">
        <v>Morning</v>
      </c>
      <c r="D15141">
        <v>31</v>
      </c>
      <c r="E15141" t="str">
        <f>IF(MOD(D15141,2)=0,"EVEN","ODD")</f>
        <v>ODD</v>
      </c>
      <c r="F15141" t="str">
        <f>IF(D15141&lt;=18,"LOW (1-18)","HIGH (19-36)")</f>
        <v>HIGH (19-36)</v>
      </c>
      <c r="G15141">
        <f>INT((D15141-1)/6)+1</f>
        <v>6</v>
      </c>
      <c r="H15141">
        <f>MOD(D15141-1,6)+1</f>
        <v>1</v>
      </c>
      <c r="I15141">
        <f>37-D15141</f>
        <v>6</v>
      </c>
      <c r="J15141">
        <f>ABS(D15141-D15142)</f>
        <v>15</v>
      </c>
    </row>
    <row r="15142">
      <c r="A15142">
        <v>12421</v>
      </c>
      <c r="B15142" t="str">
        <v>2013-10-05</v>
      </c>
      <c r="C15142" t="str">
        <v>Evening</v>
      </c>
      <c r="D15142">
        <v>16</v>
      </c>
      <c r="E15142" t="str">
        <f>IF(MOD(D15142,2)=0,"EVEN","ODD")</f>
        <v>EVEN</v>
      </c>
      <c r="F15142" t="str">
        <f>IF(D15142&lt;=18,"LOW (1-18)","HIGH (19-36)")</f>
        <v>LOW (1-18)</v>
      </c>
      <c r="G15142">
        <f>INT((D15142-1)/6)+1</f>
        <v>3</v>
      </c>
      <c r="H15142">
        <f>MOD(D15142-1,6)+1</f>
        <v>4</v>
      </c>
      <c r="I15142">
        <f>37-D15142</f>
        <v>21</v>
      </c>
      <c r="J15142">
        <f>ABS(D15142-D15143)</f>
        <v>14</v>
      </c>
    </row>
    <row r="15143">
      <c r="A15143">
        <v>12420</v>
      </c>
      <c r="B15143" t="str">
        <v>2013-10-05</v>
      </c>
      <c r="C15143" t="str">
        <v>Midday</v>
      </c>
      <c r="D15143">
        <v>2</v>
      </c>
      <c r="E15143" t="str">
        <f>IF(MOD(D15143,2)=0,"EVEN","ODD")</f>
        <v>EVEN</v>
      </c>
      <c r="F15143" t="str">
        <f>IF(D15143&lt;=18,"LOW (1-18)","HIGH (19-36)")</f>
        <v>LOW (1-18)</v>
      </c>
      <c r="G15143">
        <f>INT((D15143-1)/6)+1</f>
        <v>1</v>
      </c>
      <c r="H15143">
        <f>MOD(D15143-1,6)+1</f>
        <v>2</v>
      </c>
      <c r="I15143">
        <f>37-D15143</f>
        <v>35</v>
      </c>
      <c r="J15143">
        <f>ABS(D15143-D15144)</f>
        <v>34</v>
      </c>
    </row>
    <row r="15144">
      <c r="A15144">
        <v>12419</v>
      </c>
      <c r="B15144" t="str">
        <v>2013-10-05</v>
      </c>
      <c r="C15144" t="str">
        <v>Morning</v>
      </c>
      <c r="D15144">
        <v>36</v>
      </c>
      <c r="E15144" t="str">
        <f>IF(MOD(D15144,2)=0,"EVEN","ODD")</f>
        <v>EVEN</v>
      </c>
      <c r="F15144" t="str">
        <f>IF(D15144&lt;=18,"LOW (1-18)","HIGH (19-36)")</f>
        <v>HIGH (19-36)</v>
      </c>
      <c r="G15144">
        <f>INT((D15144-1)/6)+1</f>
        <v>6</v>
      </c>
      <c r="H15144">
        <f>MOD(D15144-1,6)+1</f>
        <v>6</v>
      </c>
      <c r="I15144">
        <f>37-D15144</f>
        <v>1</v>
      </c>
      <c r="J15144">
        <f>ABS(D15144-D15145)</f>
        <v>9</v>
      </c>
    </row>
    <row r="15145">
      <c r="A15145">
        <v>12418</v>
      </c>
      <c r="B15145" t="str">
        <v>2013-10-04</v>
      </c>
      <c r="C15145" t="str">
        <v>Evening</v>
      </c>
      <c r="D15145">
        <v>27</v>
      </c>
      <c r="E15145" t="str">
        <f>IF(MOD(D15145,2)=0,"EVEN","ODD")</f>
        <v>ODD</v>
      </c>
      <c r="F15145" t="str">
        <f>IF(D15145&lt;=18,"LOW (1-18)","HIGH (19-36)")</f>
        <v>HIGH (19-36)</v>
      </c>
      <c r="G15145">
        <f>INT((D15145-1)/6)+1</f>
        <v>5</v>
      </c>
      <c r="H15145">
        <f>MOD(D15145-1,6)+1</f>
        <v>3</v>
      </c>
      <c r="I15145">
        <f>37-D15145</f>
        <v>10</v>
      </c>
      <c r="J15145">
        <f>ABS(D15145-D15146)</f>
        <v>0</v>
      </c>
    </row>
    <row r="15146">
      <c r="A15146">
        <v>12417</v>
      </c>
      <c r="B15146" t="str">
        <v>2013-10-04</v>
      </c>
      <c r="C15146" t="str">
        <v>Midday</v>
      </c>
      <c r="D15146">
        <v>27</v>
      </c>
      <c r="E15146" t="str">
        <f>IF(MOD(D15146,2)=0,"EVEN","ODD")</f>
        <v>ODD</v>
      </c>
      <c r="F15146" t="str">
        <f>IF(D15146&lt;=18,"LOW (1-18)","HIGH (19-36)")</f>
        <v>HIGH (19-36)</v>
      </c>
      <c r="G15146">
        <f>INT((D15146-1)/6)+1</f>
        <v>5</v>
      </c>
      <c r="H15146">
        <f>MOD(D15146-1,6)+1</f>
        <v>3</v>
      </c>
      <c r="I15146">
        <f>37-D15146</f>
        <v>10</v>
      </c>
      <c r="J15146">
        <f>ABS(D15146-D15147)</f>
        <v>1</v>
      </c>
    </row>
    <row r="15147">
      <c r="A15147">
        <v>12416</v>
      </c>
      <c r="B15147" t="str">
        <v>2013-10-04</v>
      </c>
      <c r="C15147" t="str">
        <v>Morning</v>
      </c>
      <c r="D15147">
        <v>26</v>
      </c>
      <c r="E15147" t="str">
        <f>IF(MOD(D15147,2)=0,"EVEN","ODD")</f>
        <v>EVEN</v>
      </c>
      <c r="F15147" t="str">
        <f>IF(D15147&lt;=18,"LOW (1-18)","HIGH (19-36)")</f>
        <v>HIGH (19-36)</v>
      </c>
      <c r="G15147">
        <f>INT((D15147-1)/6)+1</f>
        <v>5</v>
      </c>
      <c r="H15147">
        <f>MOD(D15147-1,6)+1</f>
        <v>2</v>
      </c>
      <c r="I15147">
        <f>37-D15147</f>
        <v>11</v>
      </c>
      <c r="J15147">
        <f>ABS(D15147-D15148)</f>
        <v>7</v>
      </c>
    </row>
    <row r="15148">
      <c r="A15148">
        <v>12415</v>
      </c>
      <c r="B15148" t="str">
        <v>2013-10-03</v>
      </c>
      <c r="C15148" t="str">
        <v>Evening</v>
      </c>
      <c r="D15148">
        <v>19</v>
      </c>
      <c r="E15148" t="str">
        <f>IF(MOD(D15148,2)=0,"EVEN","ODD")</f>
        <v>ODD</v>
      </c>
      <c r="F15148" t="str">
        <f>IF(D15148&lt;=18,"LOW (1-18)","HIGH (19-36)")</f>
        <v>HIGH (19-36)</v>
      </c>
      <c r="G15148">
        <f>INT((D15148-1)/6)+1</f>
        <v>4</v>
      </c>
      <c r="H15148">
        <f>MOD(D15148-1,6)+1</f>
        <v>1</v>
      </c>
      <c r="I15148">
        <f>37-D15148</f>
        <v>18</v>
      </c>
      <c r="J15148">
        <f>ABS(D15148-D15149)</f>
        <v>11</v>
      </c>
    </row>
    <row r="15149">
      <c r="A15149">
        <v>12414</v>
      </c>
      <c r="B15149" t="str">
        <v>2013-10-03</v>
      </c>
      <c r="C15149" t="str">
        <v>Midday</v>
      </c>
      <c r="D15149">
        <v>30</v>
      </c>
      <c r="E15149" t="str">
        <f>IF(MOD(D15149,2)=0,"EVEN","ODD")</f>
        <v>EVEN</v>
      </c>
      <c r="F15149" t="str">
        <f>IF(D15149&lt;=18,"LOW (1-18)","HIGH (19-36)")</f>
        <v>HIGH (19-36)</v>
      </c>
      <c r="G15149">
        <f>INT((D15149-1)/6)+1</f>
        <v>5</v>
      </c>
      <c r="H15149">
        <f>MOD(D15149-1,6)+1</f>
        <v>6</v>
      </c>
      <c r="I15149">
        <f>37-D15149</f>
        <v>7</v>
      </c>
      <c r="J15149">
        <f>ABS(D15149-D15150)</f>
        <v>6</v>
      </c>
    </row>
    <row r="15150">
      <c r="A15150">
        <v>12413</v>
      </c>
      <c r="B15150" t="str">
        <v>2013-10-03</v>
      </c>
      <c r="C15150" t="str">
        <v>Morning</v>
      </c>
      <c r="D15150">
        <v>24</v>
      </c>
      <c r="E15150" t="str">
        <f>IF(MOD(D15150,2)=0,"EVEN","ODD")</f>
        <v>EVEN</v>
      </c>
      <c r="F15150" t="str">
        <f>IF(D15150&lt;=18,"LOW (1-18)","HIGH (19-36)")</f>
        <v>HIGH (19-36)</v>
      </c>
      <c r="G15150">
        <f>INT((D15150-1)/6)+1</f>
        <v>4</v>
      </c>
      <c r="H15150">
        <f>MOD(D15150-1,6)+1</f>
        <v>6</v>
      </c>
      <c r="I15150">
        <f>37-D15150</f>
        <v>13</v>
      </c>
      <c r="J15150">
        <f>ABS(D15150-D15151)</f>
        <v>8</v>
      </c>
    </row>
    <row r="15151">
      <c r="A15151">
        <v>12412</v>
      </c>
      <c r="B15151" t="str">
        <v>2013-10-02</v>
      </c>
      <c r="C15151" t="str">
        <v>Evening</v>
      </c>
      <c r="D15151">
        <v>32</v>
      </c>
      <c r="E15151" t="str">
        <f>IF(MOD(D15151,2)=0,"EVEN","ODD")</f>
        <v>EVEN</v>
      </c>
      <c r="F15151" t="str">
        <f>IF(D15151&lt;=18,"LOW (1-18)","HIGH (19-36)")</f>
        <v>HIGH (19-36)</v>
      </c>
      <c r="G15151">
        <f>INT((D15151-1)/6)+1</f>
        <v>6</v>
      </c>
      <c r="H15151">
        <f>MOD(D15151-1,6)+1</f>
        <v>2</v>
      </c>
      <c r="I15151">
        <f>37-D15151</f>
        <v>5</v>
      </c>
      <c r="J15151">
        <f>ABS(D15151-D15152)</f>
        <v>22</v>
      </c>
    </row>
    <row r="15152">
      <c r="A15152">
        <v>12411</v>
      </c>
      <c r="B15152" t="str">
        <v>2013-10-02</v>
      </c>
      <c r="C15152" t="str">
        <v>Midday</v>
      </c>
      <c r="D15152">
        <v>10</v>
      </c>
      <c r="E15152" t="str">
        <f>IF(MOD(D15152,2)=0,"EVEN","ODD")</f>
        <v>EVEN</v>
      </c>
      <c r="F15152" t="str">
        <f>IF(D15152&lt;=18,"LOW (1-18)","HIGH (19-36)")</f>
        <v>LOW (1-18)</v>
      </c>
      <c r="G15152">
        <f>INT((D15152-1)/6)+1</f>
        <v>2</v>
      </c>
      <c r="H15152">
        <f>MOD(D15152-1,6)+1</f>
        <v>4</v>
      </c>
      <c r="I15152">
        <f>37-D15152</f>
        <v>27</v>
      </c>
      <c r="J15152">
        <f>ABS(D15152-D15153)</f>
        <v>4</v>
      </c>
    </row>
    <row r="15153">
      <c r="A15153">
        <v>12410</v>
      </c>
      <c r="B15153" t="str">
        <v>2013-10-02</v>
      </c>
      <c r="C15153" t="str">
        <v>Morning</v>
      </c>
      <c r="D15153">
        <v>14</v>
      </c>
      <c r="E15153" t="str">
        <f>IF(MOD(D15153,2)=0,"EVEN","ODD")</f>
        <v>EVEN</v>
      </c>
      <c r="F15153" t="str">
        <f>IF(D15153&lt;=18,"LOW (1-18)","HIGH (19-36)")</f>
        <v>LOW (1-18)</v>
      </c>
      <c r="G15153">
        <f>INT((D15153-1)/6)+1</f>
        <v>3</v>
      </c>
      <c r="H15153">
        <f>MOD(D15153-1,6)+1</f>
        <v>2</v>
      </c>
      <c r="I15153">
        <f>37-D15153</f>
        <v>23</v>
      </c>
      <c r="J15153">
        <f>ABS(D15153-D15154)</f>
        <v>22</v>
      </c>
    </row>
    <row r="15154">
      <c r="A15154">
        <v>12409</v>
      </c>
      <c r="B15154" t="str">
        <v>2013-10-01</v>
      </c>
      <c r="C15154" t="str">
        <v>Evening</v>
      </c>
      <c r="D15154">
        <v>36</v>
      </c>
      <c r="E15154" t="str">
        <f>IF(MOD(D15154,2)=0,"EVEN","ODD")</f>
        <v>EVEN</v>
      </c>
      <c r="F15154" t="str">
        <f>IF(D15154&lt;=18,"LOW (1-18)","HIGH (19-36)")</f>
        <v>HIGH (19-36)</v>
      </c>
      <c r="G15154">
        <f>INT((D15154-1)/6)+1</f>
        <v>6</v>
      </c>
      <c r="H15154">
        <f>MOD(D15154-1,6)+1</f>
        <v>6</v>
      </c>
      <c r="I15154">
        <f>37-D15154</f>
        <v>1</v>
      </c>
      <c r="J15154">
        <f>ABS(D15154-D15155)</f>
        <v>3</v>
      </c>
    </row>
    <row r="15155">
      <c r="A15155">
        <v>12408</v>
      </c>
      <c r="B15155" t="str">
        <v>2013-10-01</v>
      </c>
      <c r="C15155" t="str">
        <v>Midday</v>
      </c>
      <c r="D15155">
        <v>33</v>
      </c>
      <c r="E15155" t="str">
        <f>IF(MOD(D15155,2)=0,"EVEN","ODD")</f>
        <v>ODD</v>
      </c>
      <c r="F15155" t="str">
        <f>IF(D15155&lt;=18,"LOW (1-18)","HIGH (19-36)")</f>
        <v>HIGH (19-36)</v>
      </c>
      <c r="G15155">
        <f>INT((D15155-1)/6)+1</f>
        <v>6</v>
      </c>
      <c r="H15155">
        <f>MOD(D15155-1,6)+1</f>
        <v>3</v>
      </c>
      <c r="I15155">
        <f>37-D15155</f>
        <v>4</v>
      </c>
      <c r="J15155">
        <f>ABS(D15155-D15156)</f>
        <v>26</v>
      </c>
    </row>
    <row r="15156">
      <c r="A15156">
        <v>12407</v>
      </c>
      <c r="B15156" t="str">
        <v>2013-10-01</v>
      </c>
      <c r="C15156" t="str">
        <v>Morning</v>
      </c>
      <c r="D15156">
        <v>7</v>
      </c>
      <c r="E15156" t="str">
        <f>IF(MOD(D15156,2)=0,"EVEN","ODD")</f>
        <v>ODD</v>
      </c>
      <c r="F15156" t="str">
        <f>IF(D15156&lt;=18,"LOW (1-18)","HIGH (19-36)")</f>
        <v>LOW (1-18)</v>
      </c>
      <c r="G15156">
        <f>INT((D15156-1)/6)+1</f>
        <v>2</v>
      </c>
      <c r="H15156">
        <f>MOD(D15156-1,6)+1</f>
        <v>1</v>
      </c>
      <c r="I15156">
        <f>37-D15156</f>
        <v>30</v>
      </c>
      <c r="J15156">
        <f>ABS(D15156-D15157)</f>
        <v>2</v>
      </c>
    </row>
    <row r="15157">
      <c r="A15157">
        <v>12406</v>
      </c>
      <c r="B15157" t="str">
        <v>2013-09-30</v>
      </c>
      <c r="C15157" t="str">
        <v>Evening</v>
      </c>
      <c r="D15157">
        <v>9</v>
      </c>
      <c r="E15157" t="str">
        <f>IF(MOD(D15157,2)=0,"EVEN","ODD")</f>
        <v>ODD</v>
      </c>
      <c r="F15157" t="str">
        <f>IF(D15157&lt;=18,"LOW (1-18)","HIGH (19-36)")</f>
        <v>LOW (1-18)</v>
      </c>
      <c r="G15157">
        <f>INT((D15157-1)/6)+1</f>
        <v>2</v>
      </c>
      <c r="H15157">
        <f>MOD(D15157-1,6)+1</f>
        <v>3</v>
      </c>
      <c r="I15157">
        <f>37-D15157</f>
        <v>28</v>
      </c>
      <c r="J15157">
        <f>ABS(D15157-D15158)</f>
        <v>14</v>
      </c>
    </row>
    <row r="15158">
      <c r="A15158">
        <v>12405</v>
      </c>
      <c r="B15158" t="str">
        <v>2013-09-30</v>
      </c>
      <c r="C15158" t="str">
        <v>Midday</v>
      </c>
      <c r="D15158">
        <v>23</v>
      </c>
      <c r="E15158" t="str">
        <f>IF(MOD(D15158,2)=0,"EVEN","ODD")</f>
        <v>ODD</v>
      </c>
      <c r="F15158" t="str">
        <f>IF(D15158&lt;=18,"LOW (1-18)","HIGH (19-36)")</f>
        <v>HIGH (19-36)</v>
      </c>
      <c r="G15158">
        <f>INT((D15158-1)/6)+1</f>
        <v>4</v>
      </c>
      <c r="H15158">
        <f>MOD(D15158-1,6)+1</f>
        <v>5</v>
      </c>
      <c r="I15158">
        <f>37-D15158</f>
        <v>14</v>
      </c>
      <c r="J15158">
        <f>ABS(D15158-D15159)</f>
        <v>21</v>
      </c>
    </row>
    <row r="15159">
      <c r="A15159">
        <v>12404</v>
      </c>
      <c r="B15159" t="str">
        <v>2013-09-30</v>
      </c>
      <c r="C15159" t="str">
        <v>Morning</v>
      </c>
      <c r="D15159">
        <v>2</v>
      </c>
      <c r="E15159" t="str">
        <f>IF(MOD(D15159,2)=0,"EVEN","ODD")</f>
        <v>EVEN</v>
      </c>
      <c r="F15159" t="str">
        <f>IF(D15159&lt;=18,"LOW (1-18)","HIGH (19-36)")</f>
        <v>LOW (1-18)</v>
      </c>
      <c r="G15159">
        <f>INT((D15159-1)/6)+1</f>
        <v>1</v>
      </c>
      <c r="H15159">
        <f>MOD(D15159-1,6)+1</f>
        <v>2</v>
      </c>
      <c r="I15159">
        <f>37-D15159</f>
        <v>35</v>
      </c>
      <c r="J15159">
        <f>ABS(D15159-D15160)</f>
        <v>24</v>
      </c>
    </row>
    <row r="15160">
      <c r="A15160">
        <v>12403</v>
      </c>
      <c r="B15160" t="str">
        <v>2013-09-28</v>
      </c>
      <c r="C15160" t="str">
        <v>Evening</v>
      </c>
      <c r="D15160">
        <v>26</v>
      </c>
      <c r="E15160" t="str">
        <f>IF(MOD(D15160,2)=0,"EVEN","ODD")</f>
        <v>EVEN</v>
      </c>
      <c r="F15160" t="str">
        <f>IF(D15160&lt;=18,"LOW (1-18)","HIGH (19-36)")</f>
        <v>HIGH (19-36)</v>
      </c>
      <c r="G15160">
        <f>INT((D15160-1)/6)+1</f>
        <v>5</v>
      </c>
      <c r="H15160">
        <f>MOD(D15160-1,6)+1</f>
        <v>2</v>
      </c>
      <c r="I15160">
        <f>37-D15160</f>
        <v>11</v>
      </c>
      <c r="J15160">
        <f>ABS(D15160-D15161)</f>
        <v>6</v>
      </c>
    </row>
    <row r="15161">
      <c r="A15161">
        <v>12402</v>
      </c>
      <c r="B15161" t="str">
        <v>2013-09-28</v>
      </c>
      <c r="C15161" t="str">
        <v>Midday</v>
      </c>
      <c r="D15161">
        <v>32</v>
      </c>
      <c r="E15161" t="str">
        <f>IF(MOD(D15161,2)=0,"EVEN","ODD")</f>
        <v>EVEN</v>
      </c>
      <c r="F15161" t="str">
        <f>IF(D15161&lt;=18,"LOW (1-18)","HIGH (19-36)")</f>
        <v>HIGH (19-36)</v>
      </c>
      <c r="G15161">
        <f>INT((D15161-1)/6)+1</f>
        <v>6</v>
      </c>
      <c r="H15161">
        <f>MOD(D15161-1,6)+1</f>
        <v>2</v>
      </c>
      <c r="I15161">
        <f>37-D15161</f>
        <v>5</v>
      </c>
      <c r="J15161">
        <f>ABS(D15161-D15162)</f>
        <v>7</v>
      </c>
    </row>
    <row r="15162">
      <c r="A15162">
        <v>12401</v>
      </c>
      <c r="B15162" t="str">
        <v>2013-09-28</v>
      </c>
      <c r="C15162" t="str">
        <v>Morning</v>
      </c>
      <c r="D15162">
        <v>25</v>
      </c>
      <c r="E15162" t="str">
        <f>IF(MOD(D15162,2)=0,"EVEN","ODD")</f>
        <v>ODD</v>
      </c>
      <c r="F15162" t="str">
        <f>IF(D15162&lt;=18,"LOW (1-18)","HIGH (19-36)")</f>
        <v>HIGH (19-36)</v>
      </c>
      <c r="G15162">
        <f>INT((D15162-1)/6)+1</f>
        <v>5</v>
      </c>
      <c r="H15162">
        <f>MOD(D15162-1,6)+1</f>
        <v>1</v>
      </c>
      <c r="I15162">
        <f>37-D15162</f>
        <v>12</v>
      </c>
      <c r="J15162">
        <f>ABS(D15162-D15163)</f>
        <v>20</v>
      </c>
    </row>
    <row r="15163">
      <c r="A15163">
        <v>12400</v>
      </c>
      <c r="B15163" t="str">
        <v>2013-09-27</v>
      </c>
      <c r="C15163" t="str">
        <v>Evening</v>
      </c>
      <c r="D15163">
        <v>5</v>
      </c>
      <c r="E15163" t="str">
        <f>IF(MOD(D15163,2)=0,"EVEN","ODD")</f>
        <v>ODD</v>
      </c>
      <c r="F15163" t="str">
        <f>IF(D15163&lt;=18,"LOW (1-18)","HIGH (19-36)")</f>
        <v>LOW (1-18)</v>
      </c>
      <c r="G15163">
        <f>INT((D15163-1)/6)+1</f>
        <v>1</v>
      </c>
      <c r="H15163">
        <f>MOD(D15163-1,6)+1</f>
        <v>5</v>
      </c>
      <c r="I15163">
        <f>37-D15163</f>
        <v>32</v>
      </c>
      <c r="J15163">
        <f>ABS(D15163-D15164)</f>
        <v>9</v>
      </c>
    </row>
    <row r="15164">
      <c r="A15164">
        <v>12399</v>
      </c>
      <c r="B15164" t="str">
        <v>2013-09-27</v>
      </c>
      <c r="C15164" t="str">
        <v>Midday</v>
      </c>
      <c r="D15164">
        <v>14</v>
      </c>
      <c r="E15164" t="str">
        <f>IF(MOD(D15164,2)=0,"EVEN","ODD")</f>
        <v>EVEN</v>
      </c>
      <c r="F15164" t="str">
        <f>IF(D15164&lt;=18,"LOW (1-18)","HIGH (19-36)")</f>
        <v>LOW (1-18)</v>
      </c>
      <c r="G15164">
        <f>INT((D15164-1)/6)+1</f>
        <v>3</v>
      </c>
      <c r="H15164">
        <f>MOD(D15164-1,6)+1</f>
        <v>2</v>
      </c>
      <c r="I15164">
        <f>37-D15164</f>
        <v>23</v>
      </c>
      <c r="J15164">
        <f>ABS(D15164-D15165)</f>
        <v>0</v>
      </c>
    </row>
    <row r="15165">
      <c r="A15165">
        <v>12398</v>
      </c>
      <c r="B15165" t="str">
        <v>2013-09-27</v>
      </c>
      <c r="C15165" t="str">
        <v>Morning</v>
      </c>
      <c r="D15165">
        <v>14</v>
      </c>
      <c r="E15165" t="str">
        <f>IF(MOD(D15165,2)=0,"EVEN","ODD")</f>
        <v>EVEN</v>
      </c>
      <c r="F15165" t="str">
        <f>IF(D15165&lt;=18,"LOW (1-18)","HIGH (19-36)")</f>
        <v>LOW (1-18)</v>
      </c>
      <c r="G15165">
        <f>INT((D15165-1)/6)+1</f>
        <v>3</v>
      </c>
      <c r="H15165">
        <f>MOD(D15165-1,6)+1</f>
        <v>2</v>
      </c>
      <c r="I15165">
        <f>37-D15165</f>
        <v>23</v>
      </c>
      <c r="J15165">
        <f>ABS(D15165-D15166)</f>
        <v>4</v>
      </c>
    </row>
    <row r="15166">
      <c r="A15166">
        <v>12397</v>
      </c>
      <c r="B15166" t="str">
        <v>2013-09-26</v>
      </c>
      <c r="C15166" t="str">
        <v>Evening</v>
      </c>
      <c r="D15166">
        <v>18</v>
      </c>
      <c r="E15166" t="str">
        <f>IF(MOD(D15166,2)=0,"EVEN","ODD")</f>
        <v>EVEN</v>
      </c>
      <c r="F15166" t="str">
        <f>IF(D15166&lt;=18,"LOW (1-18)","HIGH (19-36)")</f>
        <v>LOW (1-18)</v>
      </c>
      <c r="G15166">
        <f>INT((D15166-1)/6)+1</f>
        <v>3</v>
      </c>
      <c r="H15166">
        <f>MOD(D15166-1,6)+1</f>
        <v>6</v>
      </c>
      <c r="I15166">
        <f>37-D15166</f>
        <v>19</v>
      </c>
      <c r="J15166">
        <f>ABS(D15166-D15167)</f>
        <v>2</v>
      </c>
    </row>
    <row r="15167">
      <c r="A15167">
        <v>12396</v>
      </c>
      <c r="B15167" t="str">
        <v>2013-09-26</v>
      </c>
      <c r="C15167" t="str">
        <v>Midday</v>
      </c>
      <c r="D15167">
        <v>16</v>
      </c>
      <c r="E15167" t="str">
        <f>IF(MOD(D15167,2)=0,"EVEN","ODD")</f>
        <v>EVEN</v>
      </c>
      <c r="F15167" t="str">
        <f>IF(D15167&lt;=18,"LOW (1-18)","HIGH (19-36)")</f>
        <v>LOW (1-18)</v>
      </c>
      <c r="G15167">
        <f>INT((D15167-1)/6)+1</f>
        <v>3</v>
      </c>
      <c r="H15167">
        <f>MOD(D15167-1,6)+1</f>
        <v>4</v>
      </c>
      <c r="I15167">
        <f>37-D15167</f>
        <v>21</v>
      </c>
      <c r="J15167">
        <f>ABS(D15167-D15168)</f>
        <v>14</v>
      </c>
    </row>
    <row r="15168">
      <c r="A15168">
        <v>12395</v>
      </c>
      <c r="B15168" t="str">
        <v>2013-09-26</v>
      </c>
      <c r="C15168" t="str">
        <v>Morning</v>
      </c>
      <c r="D15168">
        <v>2</v>
      </c>
      <c r="E15168" t="str">
        <f>IF(MOD(D15168,2)=0,"EVEN","ODD")</f>
        <v>EVEN</v>
      </c>
      <c r="F15168" t="str">
        <f>IF(D15168&lt;=18,"LOW (1-18)","HIGH (19-36)")</f>
        <v>LOW (1-18)</v>
      </c>
      <c r="G15168">
        <f>INT((D15168-1)/6)+1</f>
        <v>1</v>
      </c>
      <c r="H15168">
        <f>MOD(D15168-1,6)+1</f>
        <v>2</v>
      </c>
      <c r="I15168">
        <f>37-D15168</f>
        <v>35</v>
      </c>
      <c r="J15168">
        <f>ABS(D15168-D15169)</f>
        <v>23</v>
      </c>
    </row>
    <row r="15169">
      <c r="A15169">
        <v>12394</v>
      </c>
      <c r="B15169" t="str">
        <v>2013-09-25</v>
      </c>
      <c r="C15169" t="str">
        <v>Evening</v>
      </c>
      <c r="D15169">
        <v>25</v>
      </c>
      <c r="E15169" t="str">
        <f>IF(MOD(D15169,2)=0,"EVEN","ODD")</f>
        <v>ODD</v>
      </c>
      <c r="F15169" t="str">
        <f>IF(D15169&lt;=18,"LOW (1-18)","HIGH (19-36)")</f>
        <v>HIGH (19-36)</v>
      </c>
      <c r="G15169">
        <f>INT((D15169-1)/6)+1</f>
        <v>5</v>
      </c>
      <c r="H15169">
        <f>MOD(D15169-1,6)+1</f>
        <v>1</v>
      </c>
      <c r="I15169">
        <f>37-D15169</f>
        <v>12</v>
      </c>
      <c r="J15169">
        <f>ABS(D15169-D15170)</f>
        <v>10</v>
      </c>
    </row>
    <row r="15170">
      <c r="A15170">
        <v>12393</v>
      </c>
      <c r="B15170" t="str">
        <v>2013-09-25</v>
      </c>
      <c r="C15170" t="str">
        <v>Midday</v>
      </c>
      <c r="D15170">
        <v>15</v>
      </c>
      <c r="E15170" t="str">
        <f>IF(MOD(D15170,2)=0,"EVEN","ODD")</f>
        <v>ODD</v>
      </c>
      <c r="F15170" t="str">
        <f>IF(D15170&lt;=18,"LOW (1-18)","HIGH (19-36)")</f>
        <v>LOW (1-18)</v>
      </c>
      <c r="G15170">
        <f>INT((D15170-1)/6)+1</f>
        <v>3</v>
      </c>
      <c r="H15170">
        <f>MOD(D15170-1,6)+1</f>
        <v>3</v>
      </c>
      <c r="I15170">
        <f>37-D15170</f>
        <v>22</v>
      </c>
      <c r="J15170">
        <f>ABS(D15170-D15171)</f>
        <v>8</v>
      </c>
    </row>
    <row r="15171">
      <c r="A15171">
        <v>12392</v>
      </c>
      <c r="B15171" t="str">
        <v>2013-09-25</v>
      </c>
      <c r="C15171" t="str">
        <v>Morning</v>
      </c>
      <c r="D15171">
        <v>7</v>
      </c>
      <c r="E15171" t="str">
        <f>IF(MOD(D15171,2)=0,"EVEN","ODD")</f>
        <v>ODD</v>
      </c>
      <c r="F15171" t="str">
        <f>IF(D15171&lt;=18,"LOW (1-18)","HIGH (19-36)")</f>
        <v>LOW (1-18)</v>
      </c>
      <c r="G15171">
        <f>INT((D15171-1)/6)+1</f>
        <v>2</v>
      </c>
      <c r="H15171">
        <f>MOD(D15171-1,6)+1</f>
        <v>1</v>
      </c>
      <c r="I15171">
        <f>37-D15171</f>
        <v>30</v>
      </c>
      <c r="J15171">
        <f>ABS(D15171-D15172)</f>
        <v>3</v>
      </c>
    </row>
    <row r="15172">
      <c r="A15172">
        <v>12391</v>
      </c>
      <c r="B15172" t="str">
        <v>2013-09-24</v>
      </c>
      <c r="C15172" t="str">
        <v>Evening</v>
      </c>
      <c r="D15172">
        <v>10</v>
      </c>
      <c r="E15172" t="str">
        <f>IF(MOD(D15172,2)=0,"EVEN","ODD")</f>
        <v>EVEN</v>
      </c>
      <c r="F15172" t="str">
        <f>IF(D15172&lt;=18,"LOW (1-18)","HIGH (19-36)")</f>
        <v>LOW (1-18)</v>
      </c>
      <c r="G15172">
        <f>INT((D15172-1)/6)+1</f>
        <v>2</v>
      </c>
      <c r="H15172">
        <f>MOD(D15172-1,6)+1</f>
        <v>4</v>
      </c>
      <c r="I15172">
        <f>37-D15172</f>
        <v>27</v>
      </c>
      <c r="J15172">
        <f>ABS(D15172-D15173)</f>
        <v>26</v>
      </c>
    </row>
    <row r="15173">
      <c r="A15173">
        <v>12390</v>
      </c>
      <c r="B15173" t="str">
        <v>2013-09-24</v>
      </c>
      <c r="C15173" t="str">
        <v>Midday</v>
      </c>
      <c r="D15173">
        <v>36</v>
      </c>
      <c r="E15173" t="str">
        <f>IF(MOD(D15173,2)=0,"EVEN","ODD")</f>
        <v>EVEN</v>
      </c>
      <c r="F15173" t="str">
        <f>IF(D15173&lt;=18,"LOW (1-18)","HIGH (19-36)")</f>
        <v>HIGH (19-36)</v>
      </c>
      <c r="G15173">
        <f>INT((D15173-1)/6)+1</f>
        <v>6</v>
      </c>
      <c r="H15173">
        <f>MOD(D15173-1,6)+1</f>
        <v>6</v>
      </c>
      <c r="I15173">
        <f>37-D15173</f>
        <v>1</v>
      </c>
      <c r="J15173">
        <f>ABS(D15173-D15174)</f>
        <v>27</v>
      </c>
    </row>
    <row r="15174">
      <c r="A15174">
        <v>12389</v>
      </c>
      <c r="B15174" t="str">
        <v>2013-09-24</v>
      </c>
      <c r="C15174" t="str">
        <v>Morning</v>
      </c>
      <c r="D15174">
        <v>9</v>
      </c>
      <c r="E15174" t="str">
        <f>IF(MOD(D15174,2)=0,"EVEN","ODD")</f>
        <v>ODD</v>
      </c>
      <c r="F15174" t="str">
        <f>IF(D15174&lt;=18,"LOW (1-18)","HIGH (19-36)")</f>
        <v>LOW (1-18)</v>
      </c>
      <c r="G15174">
        <f>INT((D15174-1)/6)+1</f>
        <v>2</v>
      </c>
      <c r="H15174">
        <f>MOD(D15174-1,6)+1</f>
        <v>3</v>
      </c>
      <c r="I15174">
        <f>37-D15174</f>
        <v>28</v>
      </c>
      <c r="J15174">
        <f>ABS(D15174-D15175)</f>
        <v>6</v>
      </c>
    </row>
    <row r="15175">
      <c r="A15175">
        <v>12388</v>
      </c>
      <c r="B15175" t="str">
        <v>2013-09-23</v>
      </c>
      <c r="C15175" t="str">
        <v>Evening</v>
      </c>
      <c r="D15175">
        <v>15</v>
      </c>
      <c r="E15175" t="str">
        <f>IF(MOD(D15175,2)=0,"EVEN","ODD")</f>
        <v>ODD</v>
      </c>
      <c r="F15175" t="str">
        <f>IF(D15175&lt;=18,"LOW (1-18)","HIGH (19-36)")</f>
        <v>LOW (1-18)</v>
      </c>
      <c r="G15175">
        <f>INT((D15175-1)/6)+1</f>
        <v>3</v>
      </c>
      <c r="H15175">
        <f>MOD(D15175-1,6)+1</f>
        <v>3</v>
      </c>
      <c r="I15175">
        <f>37-D15175</f>
        <v>22</v>
      </c>
      <c r="J15175">
        <f>ABS(D15175-D15176)</f>
        <v>4</v>
      </c>
    </row>
    <row r="15176">
      <c r="A15176">
        <v>12387</v>
      </c>
      <c r="B15176" t="str">
        <v>2013-09-23</v>
      </c>
      <c r="C15176" t="str">
        <v>Midday</v>
      </c>
      <c r="D15176">
        <v>19</v>
      </c>
      <c r="E15176" t="str">
        <f>IF(MOD(D15176,2)=0,"EVEN","ODD")</f>
        <v>ODD</v>
      </c>
      <c r="F15176" t="str">
        <f>IF(D15176&lt;=18,"LOW (1-18)","HIGH (19-36)")</f>
        <v>HIGH (19-36)</v>
      </c>
      <c r="G15176">
        <f>INT((D15176-1)/6)+1</f>
        <v>4</v>
      </c>
      <c r="H15176">
        <f>MOD(D15176-1,6)+1</f>
        <v>1</v>
      </c>
      <c r="I15176">
        <f>37-D15176</f>
        <v>18</v>
      </c>
      <c r="J15176">
        <f>ABS(D15176-D15177)</f>
        <v>2</v>
      </c>
    </row>
    <row r="15177">
      <c r="A15177">
        <v>12386</v>
      </c>
      <c r="B15177" t="str">
        <v>2013-09-23</v>
      </c>
      <c r="C15177" t="str">
        <v>Morning</v>
      </c>
      <c r="D15177">
        <v>17</v>
      </c>
      <c r="E15177" t="str">
        <f>IF(MOD(D15177,2)=0,"EVEN","ODD")</f>
        <v>ODD</v>
      </c>
      <c r="F15177" t="str">
        <f>IF(D15177&lt;=18,"LOW (1-18)","HIGH (19-36)")</f>
        <v>LOW (1-18)</v>
      </c>
      <c r="G15177">
        <f>INT((D15177-1)/6)+1</f>
        <v>3</v>
      </c>
      <c r="H15177">
        <f>MOD(D15177-1,6)+1</f>
        <v>5</v>
      </c>
      <c r="I15177">
        <f>37-D15177</f>
        <v>20</v>
      </c>
      <c r="J15177">
        <f>ABS(D15177-D15178)</f>
        <v>12</v>
      </c>
    </row>
    <row r="15178">
      <c r="A15178">
        <v>12385</v>
      </c>
      <c r="B15178" t="str">
        <v>2013-09-21</v>
      </c>
      <c r="C15178" t="str">
        <v>Evening</v>
      </c>
      <c r="D15178">
        <v>29</v>
      </c>
      <c r="E15178" t="str">
        <f>IF(MOD(D15178,2)=0,"EVEN","ODD")</f>
        <v>ODD</v>
      </c>
      <c r="F15178" t="str">
        <f>IF(D15178&lt;=18,"LOW (1-18)","HIGH (19-36)")</f>
        <v>HIGH (19-36)</v>
      </c>
      <c r="G15178">
        <f>INT((D15178-1)/6)+1</f>
        <v>5</v>
      </c>
      <c r="H15178">
        <f>MOD(D15178-1,6)+1</f>
        <v>5</v>
      </c>
      <c r="I15178">
        <f>37-D15178</f>
        <v>8</v>
      </c>
      <c r="J15178">
        <f>ABS(D15178-D15179)</f>
        <v>25</v>
      </c>
    </row>
    <row r="15179">
      <c r="A15179">
        <v>12384</v>
      </c>
      <c r="B15179" t="str">
        <v>2013-09-21</v>
      </c>
      <c r="C15179" t="str">
        <v>Midday</v>
      </c>
      <c r="D15179">
        <v>4</v>
      </c>
      <c r="E15179" t="str">
        <f>IF(MOD(D15179,2)=0,"EVEN","ODD")</f>
        <v>EVEN</v>
      </c>
      <c r="F15179" t="str">
        <f>IF(D15179&lt;=18,"LOW (1-18)","HIGH (19-36)")</f>
        <v>LOW (1-18)</v>
      </c>
      <c r="G15179">
        <f>INT((D15179-1)/6)+1</f>
        <v>1</v>
      </c>
      <c r="H15179">
        <f>MOD(D15179-1,6)+1</f>
        <v>4</v>
      </c>
      <c r="I15179">
        <f>37-D15179</f>
        <v>33</v>
      </c>
      <c r="J15179">
        <f>ABS(D15179-D15180)</f>
        <v>3</v>
      </c>
    </row>
    <row r="15180">
      <c r="A15180">
        <v>12383</v>
      </c>
      <c r="B15180" t="str">
        <v>2013-09-21</v>
      </c>
      <c r="C15180" t="str">
        <v>Morning</v>
      </c>
      <c r="D15180">
        <v>7</v>
      </c>
      <c r="E15180" t="str">
        <f>IF(MOD(D15180,2)=0,"EVEN","ODD")</f>
        <v>ODD</v>
      </c>
      <c r="F15180" t="str">
        <f>IF(D15180&lt;=18,"LOW (1-18)","HIGH (19-36)")</f>
        <v>LOW (1-18)</v>
      </c>
      <c r="G15180">
        <f>INT((D15180-1)/6)+1</f>
        <v>2</v>
      </c>
      <c r="H15180">
        <f>MOD(D15180-1,6)+1</f>
        <v>1</v>
      </c>
      <c r="I15180">
        <f>37-D15180</f>
        <v>30</v>
      </c>
      <c r="J15180">
        <f>ABS(D15180-D15181)</f>
        <v>5</v>
      </c>
    </row>
    <row r="15181">
      <c r="A15181">
        <v>12382</v>
      </c>
      <c r="B15181" t="str">
        <v>2013-09-20</v>
      </c>
      <c r="C15181" t="str">
        <v>Evening</v>
      </c>
      <c r="D15181">
        <v>2</v>
      </c>
      <c r="E15181" t="str">
        <f>IF(MOD(D15181,2)=0,"EVEN","ODD")</f>
        <v>EVEN</v>
      </c>
      <c r="F15181" t="str">
        <f>IF(D15181&lt;=18,"LOW (1-18)","HIGH (19-36)")</f>
        <v>LOW (1-18)</v>
      </c>
      <c r="G15181">
        <f>INT((D15181-1)/6)+1</f>
        <v>1</v>
      </c>
      <c r="H15181">
        <f>MOD(D15181-1,6)+1</f>
        <v>2</v>
      </c>
      <c r="I15181">
        <f>37-D15181</f>
        <v>35</v>
      </c>
      <c r="J15181">
        <f>ABS(D15181-D15182)</f>
        <v>19</v>
      </c>
    </row>
    <row r="15182">
      <c r="A15182">
        <v>12381</v>
      </c>
      <c r="B15182" t="str">
        <v>2013-09-20</v>
      </c>
      <c r="C15182" t="str">
        <v>Midday</v>
      </c>
      <c r="D15182">
        <v>21</v>
      </c>
      <c r="E15182" t="str">
        <f>IF(MOD(D15182,2)=0,"EVEN","ODD")</f>
        <v>ODD</v>
      </c>
      <c r="F15182" t="str">
        <f>IF(D15182&lt;=18,"LOW (1-18)","HIGH (19-36)")</f>
        <v>HIGH (19-36)</v>
      </c>
      <c r="G15182">
        <f>INT((D15182-1)/6)+1</f>
        <v>4</v>
      </c>
      <c r="H15182">
        <f>MOD(D15182-1,6)+1</f>
        <v>3</v>
      </c>
      <c r="I15182">
        <f>37-D15182</f>
        <v>16</v>
      </c>
      <c r="J15182">
        <f>ABS(D15182-D15183)</f>
        <v>16</v>
      </c>
    </row>
    <row r="15183">
      <c r="A15183">
        <v>12380</v>
      </c>
      <c r="B15183" t="str">
        <v>2013-09-20</v>
      </c>
      <c r="C15183" t="str">
        <v>Morning</v>
      </c>
      <c r="D15183">
        <v>5</v>
      </c>
      <c r="E15183" t="str">
        <f>IF(MOD(D15183,2)=0,"EVEN","ODD")</f>
        <v>ODD</v>
      </c>
      <c r="F15183" t="str">
        <f>IF(D15183&lt;=18,"LOW (1-18)","HIGH (19-36)")</f>
        <v>LOW (1-18)</v>
      </c>
      <c r="G15183">
        <f>INT((D15183-1)/6)+1</f>
        <v>1</v>
      </c>
      <c r="H15183">
        <f>MOD(D15183-1,6)+1</f>
        <v>5</v>
      </c>
      <c r="I15183">
        <f>37-D15183</f>
        <v>32</v>
      </c>
      <c r="J15183">
        <f>ABS(D15183-D15184)</f>
        <v>31</v>
      </c>
    </row>
    <row r="15184">
      <c r="A15184">
        <v>12379</v>
      </c>
      <c r="B15184" t="str">
        <v>2013-09-19</v>
      </c>
      <c r="C15184" t="str">
        <v>Evening</v>
      </c>
      <c r="D15184">
        <v>36</v>
      </c>
      <c r="E15184" t="str">
        <f>IF(MOD(D15184,2)=0,"EVEN","ODD")</f>
        <v>EVEN</v>
      </c>
      <c r="F15184" t="str">
        <f>IF(D15184&lt;=18,"LOW (1-18)","HIGH (19-36)")</f>
        <v>HIGH (19-36)</v>
      </c>
      <c r="G15184">
        <f>INT((D15184-1)/6)+1</f>
        <v>6</v>
      </c>
      <c r="H15184">
        <f>MOD(D15184-1,6)+1</f>
        <v>6</v>
      </c>
      <c r="I15184">
        <f>37-D15184</f>
        <v>1</v>
      </c>
      <c r="J15184">
        <f>ABS(D15184-D15185)</f>
        <v>9</v>
      </c>
    </row>
    <row r="15185">
      <c r="A15185">
        <v>12378</v>
      </c>
      <c r="B15185" t="str">
        <v>2013-09-19</v>
      </c>
      <c r="C15185" t="str">
        <v>Midday</v>
      </c>
      <c r="D15185">
        <v>27</v>
      </c>
      <c r="E15185" t="str">
        <f>IF(MOD(D15185,2)=0,"EVEN","ODD")</f>
        <v>ODD</v>
      </c>
      <c r="F15185" t="str">
        <f>IF(D15185&lt;=18,"LOW (1-18)","HIGH (19-36)")</f>
        <v>HIGH (19-36)</v>
      </c>
      <c r="G15185">
        <f>INT((D15185-1)/6)+1</f>
        <v>5</v>
      </c>
      <c r="H15185">
        <f>MOD(D15185-1,6)+1</f>
        <v>3</v>
      </c>
      <c r="I15185">
        <f>37-D15185</f>
        <v>10</v>
      </c>
      <c r="J15185">
        <f>ABS(D15185-D15186)</f>
        <v>16</v>
      </c>
    </row>
    <row r="15186">
      <c r="A15186">
        <v>12377</v>
      </c>
      <c r="B15186" t="str">
        <v>2013-09-19</v>
      </c>
      <c r="C15186" t="str">
        <v>Morning</v>
      </c>
      <c r="D15186">
        <v>11</v>
      </c>
      <c r="E15186" t="str">
        <f>IF(MOD(D15186,2)=0,"EVEN","ODD")</f>
        <v>ODD</v>
      </c>
      <c r="F15186" t="str">
        <f>IF(D15186&lt;=18,"LOW (1-18)","HIGH (19-36)")</f>
        <v>LOW (1-18)</v>
      </c>
      <c r="G15186">
        <f>INT((D15186-1)/6)+1</f>
        <v>2</v>
      </c>
      <c r="H15186">
        <f>MOD(D15186-1,6)+1</f>
        <v>5</v>
      </c>
      <c r="I15186">
        <f>37-D15186</f>
        <v>26</v>
      </c>
      <c r="J15186">
        <f>ABS(D15186-D15187)</f>
        <v>8</v>
      </c>
    </row>
    <row r="15187">
      <c r="A15187">
        <v>12376</v>
      </c>
      <c r="B15187" t="str">
        <v>2013-09-18</v>
      </c>
      <c r="C15187" t="str">
        <v>Evening</v>
      </c>
      <c r="D15187">
        <v>3</v>
      </c>
      <c r="E15187" t="str">
        <f>IF(MOD(D15187,2)=0,"EVEN","ODD")</f>
        <v>ODD</v>
      </c>
      <c r="F15187" t="str">
        <f>IF(D15187&lt;=18,"LOW (1-18)","HIGH (19-36)")</f>
        <v>LOW (1-18)</v>
      </c>
      <c r="G15187">
        <f>INT((D15187-1)/6)+1</f>
        <v>1</v>
      </c>
      <c r="H15187">
        <f>MOD(D15187-1,6)+1</f>
        <v>3</v>
      </c>
      <c r="I15187">
        <f>37-D15187</f>
        <v>34</v>
      </c>
      <c r="J15187">
        <f>ABS(D15187-D15188)</f>
        <v>8</v>
      </c>
    </row>
    <row r="15188">
      <c r="A15188">
        <v>12375</v>
      </c>
      <c r="B15188" t="str">
        <v>2013-09-18</v>
      </c>
      <c r="C15188" t="str">
        <v>Midday</v>
      </c>
      <c r="D15188">
        <v>11</v>
      </c>
      <c r="E15188" t="str">
        <f>IF(MOD(D15188,2)=0,"EVEN","ODD")</f>
        <v>ODD</v>
      </c>
      <c r="F15188" t="str">
        <f>IF(D15188&lt;=18,"LOW (1-18)","HIGH (19-36)")</f>
        <v>LOW (1-18)</v>
      </c>
      <c r="G15188">
        <f>INT((D15188-1)/6)+1</f>
        <v>2</v>
      </c>
      <c r="H15188">
        <f>MOD(D15188-1,6)+1</f>
        <v>5</v>
      </c>
      <c r="I15188">
        <f>37-D15188</f>
        <v>26</v>
      </c>
      <c r="J15188">
        <f>ABS(D15188-D15189)</f>
        <v>6</v>
      </c>
    </row>
    <row r="15189">
      <c r="A15189">
        <v>12374</v>
      </c>
      <c r="B15189" t="str">
        <v>2013-09-18</v>
      </c>
      <c r="C15189" t="str">
        <v>Morning</v>
      </c>
      <c r="D15189">
        <v>5</v>
      </c>
      <c r="E15189" t="str">
        <f>IF(MOD(D15189,2)=0,"EVEN","ODD")</f>
        <v>ODD</v>
      </c>
      <c r="F15189" t="str">
        <f>IF(D15189&lt;=18,"LOW (1-18)","HIGH (19-36)")</f>
        <v>LOW (1-18)</v>
      </c>
      <c r="G15189">
        <f>INT((D15189-1)/6)+1</f>
        <v>1</v>
      </c>
      <c r="H15189">
        <f>MOD(D15189-1,6)+1</f>
        <v>5</v>
      </c>
      <c r="I15189">
        <f>37-D15189</f>
        <v>32</v>
      </c>
      <c r="J15189">
        <f>ABS(D15189-D15190)</f>
        <v>22</v>
      </c>
    </row>
    <row r="15190">
      <c r="A15190">
        <v>12373</v>
      </c>
      <c r="B15190" t="str">
        <v>2013-09-17</v>
      </c>
      <c r="C15190" t="str">
        <v>Evening</v>
      </c>
      <c r="D15190">
        <v>27</v>
      </c>
      <c r="E15190" t="str">
        <f>IF(MOD(D15190,2)=0,"EVEN","ODD")</f>
        <v>ODD</v>
      </c>
      <c r="F15190" t="str">
        <f>IF(D15190&lt;=18,"LOW (1-18)","HIGH (19-36)")</f>
        <v>HIGH (19-36)</v>
      </c>
      <c r="G15190">
        <f>INT((D15190-1)/6)+1</f>
        <v>5</v>
      </c>
      <c r="H15190">
        <f>MOD(D15190-1,6)+1</f>
        <v>3</v>
      </c>
      <c r="I15190">
        <f>37-D15190</f>
        <v>10</v>
      </c>
      <c r="J15190">
        <f>ABS(D15190-D15191)</f>
        <v>22</v>
      </c>
    </row>
    <row r="15191">
      <c r="A15191">
        <v>12372</v>
      </c>
      <c r="B15191" t="str">
        <v>2013-09-17</v>
      </c>
      <c r="C15191" t="str">
        <v>Midday</v>
      </c>
      <c r="D15191">
        <v>5</v>
      </c>
      <c r="E15191" t="str">
        <f>IF(MOD(D15191,2)=0,"EVEN","ODD")</f>
        <v>ODD</v>
      </c>
      <c r="F15191" t="str">
        <f>IF(D15191&lt;=18,"LOW (1-18)","HIGH (19-36)")</f>
        <v>LOW (1-18)</v>
      </c>
      <c r="G15191">
        <f>INT((D15191-1)/6)+1</f>
        <v>1</v>
      </c>
      <c r="H15191">
        <f>MOD(D15191-1,6)+1</f>
        <v>5</v>
      </c>
      <c r="I15191">
        <f>37-D15191</f>
        <v>32</v>
      </c>
      <c r="J15191">
        <f>ABS(D15191-D15192)</f>
        <v>19</v>
      </c>
    </row>
    <row r="15192">
      <c r="A15192">
        <v>12371</v>
      </c>
      <c r="B15192" t="str">
        <v>2013-09-17</v>
      </c>
      <c r="C15192" t="str">
        <v>Morning</v>
      </c>
      <c r="D15192">
        <v>24</v>
      </c>
      <c r="E15192" t="str">
        <f>IF(MOD(D15192,2)=0,"EVEN","ODD")</f>
        <v>EVEN</v>
      </c>
      <c r="F15192" t="str">
        <f>IF(D15192&lt;=18,"LOW (1-18)","HIGH (19-36)")</f>
        <v>HIGH (19-36)</v>
      </c>
      <c r="G15192">
        <f>INT((D15192-1)/6)+1</f>
        <v>4</v>
      </c>
      <c r="H15192">
        <f>MOD(D15192-1,6)+1</f>
        <v>6</v>
      </c>
      <c r="I15192">
        <f>37-D15192</f>
        <v>13</v>
      </c>
      <c r="J15192">
        <f>ABS(D15192-D15193)</f>
        <v>2</v>
      </c>
    </row>
    <row r="15193">
      <c r="A15193">
        <v>12370</v>
      </c>
      <c r="B15193" t="str">
        <v>2013-09-16</v>
      </c>
      <c r="C15193" t="str">
        <v>Evening</v>
      </c>
      <c r="D15193">
        <v>22</v>
      </c>
      <c r="E15193" t="str">
        <f>IF(MOD(D15193,2)=0,"EVEN","ODD")</f>
        <v>EVEN</v>
      </c>
      <c r="F15193" t="str">
        <f>IF(D15193&lt;=18,"LOW (1-18)","HIGH (19-36)")</f>
        <v>HIGH (19-36)</v>
      </c>
      <c r="G15193">
        <f>INT((D15193-1)/6)+1</f>
        <v>4</v>
      </c>
      <c r="H15193">
        <f>MOD(D15193-1,6)+1</f>
        <v>4</v>
      </c>
      <c r="I15193">
        <f>37-D15193</f>
        <v>15</v>
      </c>
      <c r="J15193">
        <f>ABS(D15193-D15194)</f>
        <v>14</v>
      </c>
    </row>
    <row r="15194">
      <c r="A15194">
        <v>12369</v>
      </c>
      <c r="B15194" t="str">
        <v>2013-09-16</v>
      </c>
      <c r="C15194" t="str">
        <v>Midday</v>
      </c>
      <c r="D15194">
        <v>36</v>
      </c>
      <c r="E15194" t="str">
        <f>IF(MOD(D15194,2)=0,"EVEN","ODD")</f>
        <v>EVEN</v>
      </c>
      <c r="F15194" t="str">
        <f>IF(D15194&lt;=18,"LOW (1-18)","HIGH (19-36)")</f>
        <v>HIGH (19-36)</v>
      </c>
      <c r="G15194">
        <f>INT((D15194-1)/6)+1</f>
        <v>6</v>
      </c>
      <c r="H15194">
        <f>MOD(D15194-1,6)+1</f>
        <v>6</v>
      </c>
      <c r="I15194">
        <f>37-D15194</f>
        <v>1</v>
      </c>
      <c r="J15194">
        <f>ABS(D15194-D15195)</f>
        <v>4</v>
      </c>
    </row>
    <row r="15195">
      <c r="A15195">
        <v>12368</v>
      </c>
      <c r="B15195" t="str">
        <v>2013-09-16</v>
      </c>
      <c r="C15195" t="str">
        <v>Morning</v>
      </c>
      <c r="D15195">
        <v>32</v>
      </c>
      <c r="E15195" t="str">
        <f>IF(MOD(D15195,2)=0,"EVEN","ODD")</f>
        <v>EVEN</v>
      </c>
      <c r="F15195" t="str">
        <f>IF(D15195&lt;=18,"LOW (1-18)","HIGH (19-36)")</f>
        <v>HIGH (19-36)</v>
      </c>
      <c r="G15195">
        <f>INT((D15195-1)/6)+1</f>
        <v>6</v>
      </c>
      <c r="H15195">
        <f>MOD(D15195-1,6)+1</f>
        <v>2</v>
      </c>
      <c r="I15195">
        <f>37-D15195</f>
        <v>5</v>
      </c>
      <c r="J15195">
        <f>ABS(D15195-D15196)</f>
        <v>4</v>
      </c>
    </row>
    <row r="15196">
      <c r="A15196">
        <v>12367</v>
      </c>
      <c r="B15196" t="str">
        <v>2013-09-14</v>
      </c>
      <c r="C15196" t="str">
        <v>Evening</v>
      </c>
      <c r="D15196">
        <v>36</v>
      </c>
      <c r="E15196" t="str">
        <f>IF(MOD(D15196,2)=0,"EVEN","ODD")</f>
        <v>EVEN</v>
      </c>
      <c r="F15196" t="str">
        <f>IF(D15196&lt;=18,"LOW (1-18)","HIGH (19-36)")</f>
        <v>HIGH (19-36)</v>
      </c>
      <c r="G15196">
        <f>INT((D15196-1)/6)+1</f>
        <v>6</v>
      </c>
      <c r="H15196">
        <f>MOD(D15196-1,6)+1</f>
        <v>6</v>
      </c>
      <c r="I15196">
        <f>37-D15196</f>
        <v>1</v>
      </c>
      <c r="J15196">
        <f>ABS(D15196-D15197)</f>
        <v>1</v>
      </c>
    </row>
    <row r="15197">
      <c r="A15197">
        <v>12366</v>
      </c>
      <c r="B15197" t="str">
        <v>2013-09-14</v>
      </c>
      <c r="C15197" t="str">
        <v>Midday</v>
      </c>
      <c r="D15197">
        <v>35</v>
      </c>
      <c r="E15197" t="str">
        <f>IF(MOD(D15197,2)=0,"EVEN","ODD")</f>
        <v>ODD</v>
      </c>
      <c r="F15197" t="str">
        <f>IF(D15197&lt;=18,"LOW (1-18)","HIGH (19-36)")</f>
        <v>HIGH (19-36)</v>
      </c>
      <c r="G15197">
        <f>INT((D15197-1)/6)+1</f>
        <v>6</v>
      </c>
      <c r="H15197">
        <f>MOD(D15197-1,6)+1</f>
        <v>5</v>
      </c>
      <c r="I15197">
        <f>37-D15197</f>
        <v>2</v>
      </c>
      <c r="J15197">
        <f>ABS(D15197-D15198)</f>
        <v>23</v>
      </c>
    </row>
    <row r="15198">
      <c r="A15198">
        <v>12365</v>
      </c>
      <c r="B15198" t="str">
        <v>2013-09-14</v>
      </c>
      <c r="C15198" t="str">
        <v>Morning</v>
      </c>
      <c r="D15198">
        <v>12</v>
      </c>
      <c r="E15198" t="str">
        <f>IF(MOD(D15198,2)=0,"EVEN","ODD")</f>
        <v>EVEN</v>
      </c>
      <c r="F15198" t="str">
        <f>IF(D15198&lt;=18,"LOW (1-18)","HIGH (19-36)")</f>
        <v>LOW (1-18)</v>
      </c>
      <c r="G15198">
        <f>INT((D15198-1)/6)+1</f>
        <v>2</v>
      </c>
      <c r="H15198">
        <f>MOD(D15198-1,6)+1</f>
        <v>6</v>
      </c>
      <c r="I15198">
        <f>37-D15198</f>
        <v>25</v>
      </c>
      <c r="J15198">
        <f>ABS(D15198-D15199)</f>
        <v>22</v>
      </c>
    </row>
    <row r="15199">
      <c r="A15199">
        <v>12364</v>
      </c>
      <c r="B15199" t="str">
        <v>2013-09-13</v>
      </c>
      <c r="C15199" t="str">
        <v>Evening</v>
      </c>
      <c r="D15199">
        <v>34</v>
      </c>
      <c r="E15199" t="str">
        <f>IF(MOD(D15199,2)=0,"EVEN","ODD")</f>
        <v>EVEN</v>
      </c>
      <c r="F15199" t="str">
        <f>IF(D15199&lt;=18,"LOW (1-18)","HIGH (19-36)")</f>
        <v>HIGH (19-36)</v>
      </c>
      <c r="G15199">
        <f>INT((D15199-1)/6)+1</f>
        <v>6</v>
      </c>
      <c r="H15199">
        <f>MOD(D15199-1,6)+1</f>
        <v>4</v>
      </c>
      <c r="I15199">
        <f>37-D15199</f>
        <v>3</v>
      </c>
      <c r="J15199">
        <f>ABS(D15199-D15200)</f>
        <v>0</v>
      </c>
    </row>
    <row r="15200">
      <c r="A15200">
        <v>12363</v>
      </c>
      <c r="B15200" t="str">
        <v>2013-09-13</v>
      </c>
      <c r="C15200" t="str">
        <v>Midday</v>
      </c>
      <c r="D15200">
        <v>34</v>
      </c>
      <c r="E15200" t="str">
        <f>IF(MOD(D15200,2)=0,"EVEN","ODD")</f>
        <v>EVEN</v>
      </c>
      <c r="F15200" t="str">
        <f>IF(D15200&lt;=18,"LOW (1-18)","HIGH (19-36)")</f>
        <v>HIGH (19-36)</v>
      </c>
      <c r="G15200">
        <f>INT((D15200-1)/6)+1</f>
        <v>6</v>
      </c>
      <c r="H15200">
        <f>MOD(D15200-1,6)+1</f>
        <v>4</v>
      </c>
      <c r="I15200">
        <f>37-D15200</f>
        <v>3</v>
      </c>
      <c r="J15200">
        <f>ABS(D15200-D15201)</f>
        <v>21</v>
      </c>
    </row>
    <row r="15201">
      <c r="A15201">
        <v>12362</v>
      </c>
      <c r="B15201" t="str">
        <v>2013-09-13</v>
      </c>
      <c r="C15201" t="str">
        <v>Morning</v>
      </c>
      <c r="D15201">
        <v>13</v>
      </c>
      <c r="E15201" t="str">
        <f>IF(MOD(D15201,2)=0,"EVEN","ODD")</f>
        <v>ODD</v>
      </c>
      <c r="F15201" t="str">
        <f>IF(D15201&lt;=18,"LOW (1-18)","HIGH (19-36)")</f>
        <v>LOW (1-18)</v>
      </c>
      <c r="G15201">
        <f>INT((D15201-1)/6)+1</f>
        <v>3</v>
      </c>
      <c r="H15201">
        <f>MOD(D15201-1,6)+1</f>
        <v>1</v>
      </c>
      <c r="I15201">
        <f>37-D15201</f>
        <v>24</v>
      </c>
      <c r="J15201">
        <f>ABS(D15201-D15202)</f>
        <v>9</v>
      </c>
    </row>
    <row r="15202">
      <c r="A15202">
        <v>12361</v>
      </c>
      <c r="B15202" t="str">
        <v>2013-09-12</v>
      </c>
      <c r="C15202" t="str">
        <v>Evening</v>
      </c>
      <c r="D15202">
        <v>22</v>
      </c>
      <c r="E15202" t="str">
        <f>IF(MOD(D15202,2)=0,"EVEN","ODD")</f>
        <v>EVEN</v>
      </c>
      <c r="F15202" t="str">
        <f>IF(D15202&lt;=18,"LOW (1-18)","HIGH (19-36)")</f>
        <v>HIGH (19-36)</v>
      </c>
      <c r="G15202">
        <f>INT((D15202-1)/6)+1</f>
        <v>4</v>
      </c>
      <c r="H15202">
        <f>MOD(D15202-1,6)+1</f>
        <v>4</v>
      </c>
      <c r="I15202">
        <f>37-D15202</f>
        <v>15</v>
      </c>
      <c r="J15202">
        <f>ABS(D15202-D15203)</f>
        <v>3</v>
      </c>
    </row>
    <row r="15203">
      <c r="A15203">
        <v>12360</v>
      </c>
      <c r="B15203" t="str">
        <v>2013-09-12</v>
      </c>
      <c r="C15203" t="str">
        <v>Midday</v>
      </c>
      <c r="D15203">
        <v>25</v>
      </c>
      <c r="E15203" t="str">
        <f>IF(MOD(D15203,2)=0,"EVEN","ODD")</f>
        <v>ODD</v>
      </c>
      <c r="F15203" t="str">
        <f>IF(D15203&lt;=18,"LOW (1-18)","HIGH (19-36)")</f>
        <v>HIGH (19-36)</v>
      </c>
      <c r="G15203">
        <f>INT((D15203-1)/6)+1</f>
        <v>5</v>
      </c>
      <c r="H15203">
        <f>MOD(D15203-1,6)+1</f>
        <v>1</v>
      </c>
      <c r="I15203">
        <f>37-D15203</f>
        <v>12</v>
      </c>
      <c r="J15203">
        <f>ABS(D15203-D15204)</f>
        <v>10</v>
      </c>
    </row>
    <row r="15204">
      <c r="A15204">
        <v>12359</v>
      </c>
      <c r="B15204" t="str">
        <v>2013-09-12</v>
      </c>
      <c r="C15204" t="str">
        <v>Morning</v>
      </c>
      <c r="D15204">
        <v>15</v>
      </c>
      <c r="E15204" t="str">
        <f>IF(MOD(D15204,2)=0,"EVEN","ODD")</f>
        <v>ODD</v>
      </c>
      <c r="F15204" t="str">
        <f>IF(D15204&lt;=18,"LOW (1-18)","HIGH (19-36)")</f>
        <v>LOW (1-18)</v>
      </c>
      <c r="G15204">
        <f>INT((D15204-1)/6)+1</f>
        <v>3</v>
      </c>
      <c r="H15204">
        <f>MOD(D15204-1,6)+1</f>
        <v>3</v>
      </c>
      <c r="I15204">
        <f>37-D15204</f>
        <v>22</v>
      </c>
      <c r="J15204">
        <f>ABS(D15204-D15205)</f>
        <v>4</v>
      </c>
    </row>
    <row r="15205">
      <c r="A15205">
        <v>12358</v>
      </c>
      <c r="B15205" t="str">
        <v>2013-09-11</v>
      </c>
      <c r="C15205" t="str">
        <v>Evening</v>
      </c>
      <c r="D15205">
        <v>11</v>
      </c>
      <c r="E15205" t="str">
        <f>IF(MOD(D15205,2)=0,"EVEN","ODD")</f>
        <v>ODD</v>
      </c>
      <c r="F15205" t="str">
        <f>IF(D15205&lt;=18,"LOW (1-18)","HIGH (19-36)")</f>
        <v>LOW (1-18)</v>
      </c>
      <c r="G15205">
        <f>INT((D15205-1)/6)+1</f>
        <v>2</v>
      </c>
      <c r="H15205">
        <f>MOD(D15205-1,6)+1</f>
        <v>5</v>
      </c>
      <c r="I15205">
        <f>37-D15205</f>
        <v>26</v>
      </c>
      <c r="J15205">
        <f>ABS(D15205-D15206)</f>
        <v>2</v>
      </c>
    </row>
    <row r="15206">
      <c r="A15206">
        <v>12357</v>
      </c>
      <c r="B15206" t="str">
        <v>2013-09-11</v>
      </c>
      <c r="C15206" t="str">
        <v>Midday</v>
      </c>
      <c r="D15206">
        <v>13</v>
      </c>
      <c r="E15206" t="str">
        <f>IF(MOD(D15206,2)=0,"EVEN","ODD")</f>
        <v>ODD</v>
      </c>
      <c r="F15206" t="str">
        <f>IF(D15206&lt;=18,"LOW (1-18)","HIGH (19-36)")</f>
        <v>LOW (1-18)</v>
      </c>
      <c r="G15206">
        <f>INT((D15206-1)/6)+1</f>
        <v>3</v>
      </c>
      <c r="H15206">
        <f>MOD(D15206-1,6)+1</f>
        <v>1</v>
      </c>
      <c r="I15206">
        <f>37-D15206</f>
        <v>24</v>
      </c>
      <c r="J15206">
        <f>ABS(D15206-D15207)</f>
        <v>14</v>
      </c>
    </row>
    <row r="15207">
      <c r="A15207">
        <v>12356</v>
      </c>
      <c r="B15207" t="str">
        <v>2013-09-11</v>
      </c>
      <c r="C15207" t="str">
        <v>Morning</v>
      </c>
      <c r="D15207">
        <v>27</v>
      </c>
      <c r="E15207" t="str">
        <f>IF(MOD(D15207,2)=0,"EVEN","ODD")</f>
        <v>ODD</v>
      </c>
      <c r="F15207" t="str">
        <f>IF(D15207&lt;=18,"LOW (1-18)","HIGH (19-36)")</f>
        <v>HIGH (19-36)</v>
      </c>
      <c r="G15207">
        <f>INT((D15207-1)/6)+1</f>
        <v>5</v>
      </c>
      <c r="H15207">
        <f>MOD(D15207-1,6)+1</f>
        <v>3</v>
      </c>
      <c r="I15207">
        <f>37-D15207</f>
        <v>10</v>
      </c>
      <c r="J15207">
        <f>ABS(D15207-D15208)</f>
        <v>2</v>
      </c>
    </row>
    <row r="15208">
      <c r="A15208">
        <v>12355</v>
      </c>
      <c r="B15208" t="str">
        <v>2013-09-10</v>
      </c>
      <c r="C15208" t="str">
        <v>Evening</v>
      </c>
      <c r="D15208">
        <v>29</v>
      </c>
      <c r="E15208" t="str">
        <f>IF(MOD(D15208,2)=0,"EVEN","ODD")</f>
        <v>ODD</v>
      </c>
      <c r="F15208" t="str">
        <f>IF(D15208&lt;=18,"LOW (1-18)","HIGH (19-36)")</f>
        <v>HIGH (19-36)</v>
      </c>
      <c r="G15208">
        <f>INT((D15208-1)/6)+1</f>
        <v>5</v>
      </c>
      <c r="H15208">
        <f>MOD(D15208-1,6)+1</f>
        <v>5</v>
      </c>
      <c r="I15208">
        <f>37-D15208</f>
        <v>8</v>
      </c>
      <c r="J15208">
        <f>ABS(D15208-D15209)</f>
        <v>4</v>
      </c>
    </row>
    <row r="15209">
      <c r="A15209">
        <v>12354</v>
      </c>
      <c r="B15209" t="str">
        <v>2013-09-10</v>
      </c>
      <c r="C15209" t="str">
        <v>Midday</v>
      </c>
      <c r="D15209">
        <v>25</v>
      </c>
      <c r="E15209" t="str">
        <f>IF(MOD(D15209,2)=0,"EVEN","ODD")</f>
        <v>ODD</v>
      </c>
      <c r="F15209" t="str">
        <f>IF(D15209&lt;=18,"LOW (1-18)","HIGH (19-36)")</f>
        <v>HIGH (19-36)</v>
      </c>
      <c r="G15209">
        <f>INT((D15209-1)/6)+1</f>
        <v>5</v>
      </c>
      <c r="H15209">
        <f>MOD(D15209-1,6)+1</f>
        <v>1</v>
      </c>
      <c r="I15209">
        <f>37-D15209</f>
        <v>12</v>
      </c>
      <c r="J15209">
        <f>ABS(D15209-D15210)</f>
        <v>8</v>
      </c>
    </row>
    <row r="15210">
      <c r="A15210">
        <v>12353</v>
      </c>
      <c r="B15210" t="str">
        <v>2013-09-10</v>
      </c>
      <c r="C15210" t="str">
        <v>Morning</v>
      </c>
      <c r="D15210">
        <v>33</v>
      </c>
      <c r="E15210" t="str">
        <f>IF(MOD(D15210,2)=0,"EVEN","ODD")</f>
        <v>ODD</v>
      </c>
      <c r="F15210" t="str">
        <f>IF(D15210&lt;=18,"LOW (1-18)","HIGH (19-36)")</f>
        <v>HIGH (19-36)</v>
      </c>
      <c r="G15210">
        <f>INT((D15210-1)/6)+1</f>
        <v>6</v>
      </c>
      <c r="H15210">
        <f>MOD(D15210-1,6)+1</f>
        <v>3</v>
      </c>
      <c r="I15210">
        <f>37-D15210</f>
        <v>4</v>
      </c>
      <c r="J15210">
        <f>ABS(D15210-D15211)</f>
        <v>31</v>
      </c>
    </row>
    <row r="15211">
      <c r="A15211">
        <v>12352</v>
      </c>
      <c r="B15211" t="str">
        <v>2013-09-09</v>
      </c>
      <c r="C15211" t="str">
        <v>Evening</v>
      </c>
      <c r="D15211">
        <v>2</v>
      </c>
      <c r="E15211" t="str">
        <f>IF(MOD(D15211,2)=0,"EVEN","ODD")</f>
        <v>EVEN</v>
      </c>
      <c r="F15211" t="str">
        <f>IF(D15211&lt;=18,"LOW (1-18)","HIGH (19-36)")</f>
        <v>LOW (1-18)</v>
      </c>
      <c r="G15211">
        <f>INT((D15211-1)/6)+1</f>
        <v>1</v>
      </c>
      <c r="H15211">
        <f>MOD(D15211-1,6)+1</f>
        <v>2</v>
      </c>
      <c r="I15211">
        <f>37-D15211</f>
        <v>35</v>
      </c>
      <c r="J15211">
        <f>ABS(D15211-D15212)</f>
        <v>22</v>
      </c>
    </row>
    <row r="15212">
      <c r="A15212">
        <v>12351</v>
      </c>
      <c r="B15212" t="str">
        <v>2013-09-09</v>
      </c>
      <c r="C15212" t="str">
        <v>Midday</v>
      </c>
      <c r="D15212">
        <v>24</v>
      </c>
      <c r="E15212" t="str">
        <f>IF(MOD(D15212,2)=0,"EVEN","ODD")</f>
        <v>EVEN</v>
      </c>
      <c r="F15212" t="str">
        <f>IF(D15212&lt;=18,"LOW (1-18)","HIGH (19-36)")</f>
        <v>HIGH (19-36)</v>
      </c>
      <c r="G15212">
        <f>INT((D15212-1)/6)+1</f>
        <v>4</v>
      </c>
      <c r="H15212">
        <f>MOD(D15212-1,6)+1</f>
        <v>6</v>
      </c>
      <c r="I15212">
        <f>37-D15212</f>
        <v>13</v>
      </c>
      <c r="J15212">
        <f>ABS(D15212-D15213)</f>
        <v>15</v>
      </c>
    </row>
    <row r="15213">
      <c r="A15213">
        <v>12350</v>
      </c>
      <c r="B15213" t="str">
        <v>2013-09-09</v>
      </c>
      <c r="C15213" t="str">
        <v>Morning</v>
      </c>
      <c r="D15213">
        <v>9</v>
      </c>
      <c r="E15213" t="str">
        <f>IF(MOD(D15213,2)=0,"EVEN","ODD")</f>
        <v>ODD</v>
      </c>
      <c r="F15213" t="str">
        <f>IF(D15213&lt;=18,"LOW (1-18)","HIGH (19-36)")</f>
        <v>LOW (1-18)</v>
      </c>
      <c r="G15213">
        <f>INT((D15213-1)/6)+1</f>
        <v>2</v>
      </c>
      <c r="H15213">
        <f>MOD(D15213-1,6)+1</f>
        <v>3</v>
      </c>
      <c r="I15213">
        <f>37-D15213</f>
        <v>28</v>
      </c>
      <c r="J15213">
        <f>ABS(D15213-D15214)</f>
        <v>5</v>
      </c>
    </row>
    <row r="15214">
      <c r="A15214">
        <v>12349</v>
      </c>
      <c r="B15214" t="str">
        <v>2013-09-07</v>
      </c>
      <c r="C15214" t="str">
        <v>Evening</v>
      </c>
      <c r="D15214">
        <v>4</v>
      </c>
      <c r="E15214" t="str">
        <f>IF(MOD(D15214,2)=0,"EVEN","ODD")</f>
        <v>EVEN</v>
      </c>
      <c r="F15214" t="str">
        <f>IF(D15214&lt;=18,"LOW (1-18)","HIGH (19-36)")</f>
        <v>LOW (1-18)</v>
      </c>
      <c r="G15214">
        <f>INT((D15214-1)/6)+1</f>
        <v>1</v>
      </c>
      <c r="H15214">
        <f>MOD(D15214-1,6)+1</f>
        <v>4</v>
      </c>
      <c r="I15214">
        <f>37-D15214</f>
        <v>33</v>
      </c>
      <c r="J15214">
        <f>ABS(D15214-D15215)</f>
        <v>5</v>
      </c>
    </row>
    <row r="15215">
      <c r="A15215">
        <v>12348</v>
      </c>
      <c r="B15215" t="str">
        <v>2013-09-07</v>
      </c>
      <c r="C15215" t="str">
        <v>Midday</v>
      </c>
      <c r="D15215">
        <v>9</v>
      </c>
      <c r="E15215" t="str">
        <f>IF(MOD(D15215,2)=0,"EVEN","ODD")</f>
        <v>ODD</v>
      </c>
      <c r="F15215" t="str">
        <f>IF(D15215&lt;=18,"LOW (1-18)","HIGH (19-36)")</f>
        <v>LOW (1-18)</v>
      </c>
      <c r="G15215">
        <f>INT((D15215-1)/6)+1</f>
        <v>2</v>
      </c>
      <c r="H15215">
        <f>MOD(D15215-1,6)+1</f>
        <v>3</v>
      </c>
      <c r="I15215">
        <f>37-D15215</f>
        <v>28</v>
      </c>
      <c r="J15215">
        <f>ABS(D15215-D15216)</f>
        <v>6</v>
      </c>
    </row>
    <row r="15216">
      <c r="A15216">
        <v>12347</v>
      </c>
      <c r="B15216" t="str">
        <v>2013-09-07</v>
      </c>
      <c r="C15216" t="str">
        <v>Morning</v>
      </c>
      <c r="D15216">
        <v>3</v>
      </c>
      <c r="E15216" t="str">
        <f>IF(MOD(D15216,2)=0,"EVEN","ODD")</f>
        <v>ODD</v>
      </c>
      <c r="F15216" t="str">
        <f>IF(D15216&lt;=18,"LOW (1-18)","HIGH (19-36)")</f>
        <v>LOW (1-18)</v>
      </c>
      <c r="G15216">
        <f>INT((D15216-1)/6)+1</f>
        <v>1</v>
      </c>
      <c r="H15216">
        <f>MOD(D15216-1,6)+1</f>
        <v>3</v>
      </c>
      <c r="I15216">
        <f>37-D15216</f>
        <v>34</v>
      </c>
      <c r="J15216">
        <f>ABS(D15216-D15217)</f>
        <v>25</v>
      </c>
    </row>
    <row r="15217">
      <c r="A15217">
        <v>12346</v>
      </c>
      <c r="B15217" t="str">
        <v>2013-09-06</v>
      </c>
      <c r="C15217" t="str">
        <v>Evening</v>
      </c>
      <c r="D15217">
        <v>28</v>
      </c>
      <c r="E15217" t="str">
        <f>IF(MOD(D15217,2)=0,"EVEN","ODD")</f>
        <v>EVEN</v>
      </c>
      <c r="F15217" t="str">
        <f>IF(D15217&lt;=18,"LOW (1-18)","HIGH (19-36)")</f>
        <v>HIGH (19-36)</v>
      </c>
      <c r="G15217">
        <f>INT((D15217-1)/6)+1</f>
        <v>5</v>
      </c>
      <c r="H15217">
        <f>MOD(D15217-1,6)+1</f>
        <v>4</v>
      </c>
      <c r="I15217">
        <f>37-D15217</f>
        <v>9</v>
      </c>
      <c r="J15217">
        <f>ABS(D15217-D15218)</f>
        <v>6</v>
      </c>
    </row>
    <row r="15218">
      <c r="A15218">
        <v>12345</v>
      </c>
      <c r="B15218" t="str">
        <v>2013-09-06</v>
      </c>
      <c r="C15218" t="str">
        <v>Midday</v>
      </c>
      <c r="D15218">
        <v>34</v>
      </c>
      <c r="E15218" t="str">
        <f>IF(MOD(D15218,2)=0,"EVEN","ODD")</f>
        <v>EVEN</v>
      </c>
      <c r="F15218" t="str">
        <f>IF(D15218&lt;=18,"LOW (1-18)","HIGH (19-36)")</f>
        <v>HIGH (19-36)</v>
      </c>
      <c r="G15218">
        <f>INT((D15218-1)/6)+1</f>
        <v>6</v>
      </c>
      <c r="H15218">
        <f>MOD(D15218-1,6)+1</f>
        <v>4</v>
      </c>
      <c r="I15218">
        <f>37-D15218</f>
        <v>3</v>
      </c>
      <c r="J15218">
        <f>ABS(D15218-D15219)</f>
        <v>1</v>
      </c>
    </row>
    <row r="15219">
      <c r="A15219">
        <v>12344</v>
      </c>
      <c r="B15219" t="str">
        <v>2013-09-06</v>
      </c>
      <c r="C15219" t="str">
        <v>Morning</v>
      </c>
      <c r="D15219">
        <v>33</v>
      </c>
      <c r="E15219" t="str">
        <f>IF(MOD(D15219,2)=0,"EVEN","ODD")</f>
        <v>ODD</v>
      </c>
      <c r="F15219" t="str">
        <f>IF(D15219&lt;=18,"LOW (1-18)","HIGH (19-36)")</f>
        <v>HIGH (19-36)</v>
      </c>
      <c r="G15219">
        <f>INT((D15219-1)/6)+1</f>
        <v>6</v>
      </c>
      <c r="H15219">
        <f>MOD(D15219-1,6)+1</f>
        <v>3</v>
      </c>
      <c r="I15219">
        <f>37-D15219</f>
        <v>4</v>
      </c>
      <c r="J15219">
        <f>ABS(D15219-D15220)</f>
        <v>4</v>
      </c>
    </row>
    <row r="15220">
      <c r="A15220">
        <v>12343</v>
      </c>
      <c r="B15220" t="str">
        <v>2013-09-05</v>
      </c>
      <c r="C15220" t="str">
        <v>Evening</v>
      </c>
      <c r="D15220">
        <v>29</v>
      </c>
      <c r="E15220" t="str">
        <f>IF(MOD(D15220,2)=0,"EVEN","ODD")</f>
        <v>ODD</v>
      </c>
      <c r="F15220" t="str">
        <f>IF(D15220&lt;=18,"LOW (1-18)","HIGH (19-36)")</f>
        <v>HIGH (19-36)</v>
      </c>
      <c r="G15220">
        <f>INT((D15220-1)/6)+1</f>
        <v>5</v>
      </c>
      <c r="H15220">
        <f>MOD(D15220-1,6)+1</f>
        <v>5</v>
      </c>
      <c r="I15220">
        <f>37-D15220</f>
        <v>8</v>
      </c>
      <c r="J15220">
        <f>ABS(D15220-D15221)</f>
        <v>3</v>
      </c>
    </row>
    <row r="15221">
      <c r="A15221">
        <v>12342</v>
      </c>
      <c r="B15221" t="str">
        <v>2013-09-05</v>
      </c>
      <c r="C15221" t="str">
        <v>Midday</v>
      </c>
      <c r="D15221">
        <v>32</v>
      </c>
      <c r="E15221" t="str">
        <f>IF(MOD(D15221,2)=0,"EVEN","ODD")</f>
        <v>EVEN</v>
      </c>
      <c r="F15221" t="str">
        <f>IF(D15221&lt;=18,"LOW (1-18)","HIGH (19-36)")</f>
        <v>HIGH (19-36)</v>
      </c>
      <c r="G15221">
        <f>INT((D15221-1)/6)+1</f>
        <v>6</v>
      </c>
      <c r="H15221">
        <f>MOD(D15221-1,6)+1</f>
        <v>2</v>
      </c>
      <c r="I15221">
        <f>37-D15221</f>
        <v>5</v>
      </c>
      <c r="J15221">
        <f>ABS(D15221-D15222)</f>
        <v>15</v>
      </c>
    </row>
    <row r="15222">
      <c r="A15222">
        <v>12341</v>
      </c>
      <c r="B15222" t="str">
        <v>2013-09-05</v>
      </c>
      <c r="C15222" t="str">
        <v>Morning</v>
      </c>
      <c r="D15222">
        <v>17</v>
      </c>
      <c r="E15222" t="str">
        <f>IF(MOD(D15222,2)=0,"EVEN","ODD")</f>
        <v>ODD</v>
      </c>
      <c r="F15222" t="str">
        <f>IF(D15222&lt;=18,"LOW (1-18)","HIGH (19-36)")</f>
        <v>LOW (1-18)</v>
      </c>
      <c r="G15222">
        <f>INT((D15222-1)/6)+1</f>
        <v>3</v>
      </c>
      <c r="H15222">
        <f>MOD(D15222-1,6)+1</f>
        <v>5</v>
      </c>
      <c r="I15222">
        <f>37-D15222</f>
        <v>20</v>
      </c>
      <c r="J15222">
        <f>ABS(D15222-D15223)</f>
        <v>9</v>
      </c>
    </row>
    <row r="15223">
      <c r="A15223">
        <v>12340</v>
      </c>
      <c r="B15223" t="str">
        <v>2013-09-04</v>
      </c>
      <c r="C15223" t="str">
        <v>Evening</v>
      </c>
      <c r="D15223">
        <v>8</v>
      </c>
      <c r="E15223" t="str">
        <f>IF(MOD(D15223,2)=0,"EVEN","ODD")</f>
        <v>EVEN</v>
      </c>
      <c r="F15223" t="str">
        <f>IF(D15223&lt;=18,"LOW (1-18)","HIGH (19-36)")</f>
        <v>LOW (1-18)</v>
      </c>
      <c r="G15223">
        <f>INT((D15223-1)/6)+1</f>
        <v>2</v>
      </c>
      <c r="H15223">
        <f>MOD(D15223-1,6)+1</f>
        <v>2</v>
      </c>
      <c r="I15223">
        <f>37-D15223</f>
        <v>29</v>
      </c>
      <c r="J15223">
        <f>ABS(D15223-D15224)</f>
        <v>27</v>
      </c>
    </row>
    <row r="15224">
      <c r="A15224">
        <v>12339</v>
      </c>
      <c r="B15224" t="str">
        <v>2013-09-04</v>
      </c>
      <c r="C15224" t="str">
        <v>Midday</v>
      </c>
      <c r="D15224">
        <v>35</v>
      </c>
      <c r="E15224" t="str">
        <f>IF(MOD(D15224,2)=0,"EVEN","ODD")</f>
        <v>ODD</v>
      </c>
      <c r="F15224" t="str">
        <f>IF(D15224&lt;=18,"LOW (1-18)","HIGH (19-36)")</f>
        <v>HIGH (19-36)</v>
      </c>
      <c r="G15224">
        <f>INT((D15224-1)/6)+1</f>
        <v>6</v>
      </c>
      <c r="H15224">
        <f>MOD(D15224-1,6)+1</f>
        <v>5</v>
      </c>
      <c r="I15224">
        <f>37-D15224</f>
        <v>2</v>
      </c>
      <c r="J15224">
        <f>ABS(D15224-D15225)</f>
        <v>9</v>
      </c>
    </row>
    <row r="15225">
      <c r="A15225">
        <v>12338</v>
      </c>
      <c r="B15225" t="str">
        <v>2013-09-04</v>
      </c>
      <c r="C15225" t="str">
        <v>Morning</v>
      </c>
      <c r="D15225">
        <v>26</v>
      </c>
      <c r="E15225" t="str">
        <f>IF(MOD(D15225,2)=0,"EVEN","ODD")</f>
        <v>EVEN</v>
      </c>
      <c r="F15225" t="str">
        <f>IF(D15225&lt;=18,"LOW (1-18)","HIGH (19-36)")</f>
        <v>HIGH (19-36)</v>
      </c>
      <c r="G15225">
        <f>INT((D15225-1)/6)+1</f>
        <v>5</v>
      </c>
      <c r="H15225">
        <f>MOD(D15225-1,6)+1</f>
        <v>2</v>
      </c>
      <c r="I15225">
        <f>37-D15225</f>
        <v>11</v>
      </c>
      <c r="J15225">
        <f>ABS(D15225-D15226)</f>
        <v>14</v>
      </c>
    </row>
    <row r="15226">
      <c r="A15226">
        <v>12337</v>
      </c>
      <c r="B15226" t="str">
        <v>2013-09-03</v>
      </c>
      <c r="C15226" t="str">
        <v>Evening</v>
      </c>
      <c r="D15226">
        <v>12</v>
      </c>
      <c r="E15226" t="str">
        <f>IF(MOD(D15226,2)=0,"EVEN","ODD")</f>
        <v>EVEN</v>
      </c>
      <c r="F15226" t="str">
        <f>IF(D15226&lt;=18,"LOW (1-18)","HIGH (19-36)")</f>
        <v>LOW (1-18)</v>
      </c>
      <c r="G15226">
        <f>INT((D15226-1)/6)+1</f>
        <v>2</v>
      </c>
      <c r="H15226">
        <f>MOD(D15226-1,6)+1</f>
        <v>6</v>
      </c>
      <c r="I15226">
        <f>37-D15226</f>
        <v>25</v>
      </c>
      <c r="J15226">
        <f>ABS(D15226-D15227)</f>
        <v>6</v>
      </c>
    </row>
    <row r="15227">
      <c r="A15227">
        <v>12336</v>
      </c>
      <c r="B15227" t="str">
        <v>2013-09-03</v>
      </c>
      <c r="C15227" t="str">
        <v>Midday</v>
      </c>
      <c r="D15227">
        <v>18</v>
      </c>
      <c r="E15227" t="str">
        <f>IF(MOD(D15227,2)=0,"EVEN","ODD")</f>
        <v>EVEN</v>
      </c>
      <c r="F15227" t="str">
        <f>IF(D15227&lt;=18,"LOW (1-18)","HIGH (19-36)")</f>
        <v>LOW (1-18)</v>
      </c>
      <c r="G15227">
        <f>INT((D15227-1)/6)+1</f>
        <v>3</v>
      </c>
      <c r="H15227">
        <f>MOD(D15227-1,6)+1</f>
        <v>6</v>
      </c>
      <c r="I15227">
        <f>37-D15227</f>
        <v>19</v>
      </c>
      <c r="J15227">
        <f>ABS(D15227-D15228)</f>
        <v>0</v>
      </c>
    </row>
    <row r="15228">
      <c r="A15228">
        <v>12335</v>
      </c>
      <c r="B15228" t="str">
        <v>2013-09-03</v>
      </c>
      <c r="C15228" t="str">
        <v>Morning</v>
      </c>
      <c r="D15228">
        <v>18</v>
      </c>
      <c r="E15228" t="str">
        <f>IF(MOD(D15228,2)=0,"EVEN","ODD")</f>
        <v>EVEN</v>
      </c>
      <c r="F15228" t="str">
        <f>IF(D15228&lt;=18,"LOW (1-18)","HIGH (19-36)")</f>
        <v>LOW (1-18)</v>
      </c>
      <c r="G15228">
        <f>INT((D15228-1)/6)+1</f>
        <v>3</v>
      </c>
      <c r="H15228">
        <f>MOD(D15228-1,6)+1</f>
        <v>6</v>
      </c>
      <c r="I15228">
        <f>37-D15228</f>
        <v>19</v>
      </c>
      <c r="J15228">
        <f>ABS(D15228-D15229)</f>
        <v>2</v>
      </c>
    </row>
    <row r="15229">
      <c r="A15229">
        <v>12334</v>
      </c>
      <c r="B15229" t="str">
        <v>2013-09-02</v>
      </c>
      <c r="C15229" t="str">
        <v>Evening</v>
      </c>
      <c r="D15229">
        <v>16</v>
      </c>
      <c r="E15229" t="str">
        <f>IF(MOD(D15229,2)=0,"EVEN","ODD")</f>
        <v>EVEN</v>
      </c>
      <c r="F15229" t="str">
        <f>IF(D15229&lt;=18,"LOW (1-18)","HIGH (19-36)")</f>
        <v>LOW (1-18)</v>
      </c>
      <c r="G15229">
        <f>INT((D15229-1)/6)+1</f>
        <v>3</v>
      </c>
      <c r="H15229">
        <f>MOD(D15229-1,6)+1</f>
        <v>4</v>
      </c>
      <c r="I15229">
        <f>37-D15229</f>
        <v>21</v>
      </c>
      <c r="J15229">
        <f>ABS(D15229-D15230)</f>
        <v>7</v>
      </c>
    </row>
    <row r="15230">
      <c r="A15230">
        <v>12333</v>
      </c>
      <c r="B15230" t="str">
        <v>2013-09-02</v>
      </c>
      <c r="C15230" t="str">
        <v>Midday</v>
      </c>
      <c r="D15230">
        <v>9</v>
      </c>
      <c r="E15230" t="str">
        <f>IF(MOD(D15230,2)=0,"EVEN","ODD")</f>
        <v>ODD</v>
      </c>
      <c r="F15230" t="str">
        <f>IF(D15230&lt;=18,"LOW (1-18)","HIGH (19-36)")</f>
        <v>LOW (1-18)</v>
      </c>
      <c r="G15230">
        <f>INT((D15230-1)/6)+1</f>
        <v>2</v>
      </c>
      <c r="H15230">
        <f>MOD(D15230-1,6)+1</f>
        <v>3</v>
      </c>
      <c r="I15230">
        <f>37-D15230</f>
        <v>28</v>
      </c>
      <c r="J15230">
        <f>ABS(D15230-D15231)</f>
        <v>6</v>
      </c>
    </row>
    <row r="15231">
      <c r="A15231">
        <v>12332</v>
      </c>
      <c r="B15231" t="str">
        <v>2013-09-02</v>
      </c>
      <c r="C15231" t="str">
        <v>Morning</v>
      </c>
      <c r="D15231">
        <v>3</v>
      </c>
      <c r="E15231" t="str">
        <f>IF(MOD(D15231,2)=0,"EVEN","ODD")</f>
        <v>ODD</v>
      </c>
      <c r="F15231" t="str">
        <f>IF(D15231&lt;=18,"LOW (1-18)","HIGH (19-36)")</f>
        <v>LOW (1-18)</v>
      </c>
      <c r="G15231">
        <f>INT((D15231-1)/6)+1</f>
        <v>1</v>
      </c>
      <c r="H15231">
        <f>MOD(D15231-1,6)+1</f>
        <v>3</v>
      </c>
      <c r="I15231">
        <f>37-D15231</f>
        <v>34</v>
      </c>
      <c r="J15231">
        <f>ABS(D15231-D15232)</f>
        <v>21</v>
      </c>
    </row>
    <row r="15232">
      <c r="A15232">
        <v>12331</v>
      </c>
      <c r="B15232" t="str">
        <v>2013-08-31</v>
      </c>
      <c r="C15232" t="str">
        <v>Evening</v>
      </c>
      <c r="D15232">
        <v>24</v>
      </c>
      <c r="E15232" t="str">
        <f>IF(MOD(D15232,2)=0,"EVEN","ODD")</f>
        <v>EVEN</v>
      </c>
      <c r="F15232" t="str">
        <f>IF(D15232&lt;=18,"LOW (1-18)","HIGH (19-36)")</f>
        <v>HIGH (19-36)</v>
      </c>
      <c r="G15232">
        <f>INT((D15232-1)/6)+1</f>
        <v>4</v>
      </c>
      <c r="H15232">
        <f>MOD(D15232-1,6)+1</f>
        <v>6</v>
      </c>
      <c r="I15232">
        <f>37-D15232</f>
        <v>13</v>
      </c>
      <c r="J15232">
        <f>ABS(D15232-D15233)</f>
        <v>19</v>
      </c>
    </row>
    <row r="15233">
      <c r="A15233">
        <v>12330</v>
      </c>
      <c r="B15233" t="str">
        <v>2013-08-31</v>
      </c>
      <c r="C15233" t="str">
        <v>Midday</v>
      </c>
      <c r="D15233">
        <v>5</v>
      </c>
      <c r="E15233" t="str">
        <f>IF(MOD(D15233,2)=0,"EVEN","ODD")</f>
        <v>ODD</v>
      </c>
      <c r="F15233" t="str">
        <f>IF(D15233&lt;=18,"LOW (1-18)","HIGH (19-36)")</f>
        <v>LOW (1-18)</v>
      </c>
      <c r="G15233">
        <f>INT((D15233-1)/6)+1</f>
        <v>1</v>
      </c>
      <c r="H15233">
        <f>MOD(D15233-1,6)+1</f>
        <v>5</v>
      </c>
      <c r="I15233">
        <f>37-D15233</f>
        <v>32</v>
      </c>
      <c r="J15233">
        <f>ABS(D15233-D15234)</f>
        <v>25</v>
      </c>
    </row>
    <row r="15234">
      <c r="A15234">
        <v>12329</v>
      </c>
      <c r="B15234" t="str">
        <v>2013-08-31</v>
      </c>
      <c r="C15234" t="str">
        <v>Morning</v>
      </c>
      <c r="D15234">
        <v>30</v>
      </c>
      <c r="E15234" t="str">
        <f>IF(MOD(D15234,2)=0,"EVEN","ODD")</f>
        <v>EVEN</v>
      </c>
      <c r="F15234" t="str">
        <f>IF(D15234&lt;=18,"LOW (1-18)","HIGH (19-36)")</f>
        <v>HIGH (19-36)</v>
      </c>
      <c r="G15234">
        <f>INT((D15234-1)/6)+1</f>
        <v>5</v>
      </c>
      <c r="H15234">
        <f>MOD(D15234-1,6)+1</f>
        <v>6</v>
      </c>
      <c r="I15234">
        <f>37-D15234</f>
        <v>7</v>
      </c>
      <c r="J15234">
        <f>ABS(D15234-D15235)</f>
        <v>11</v>
      </c>
    </row>
    <row r="15235">
      <c r="A15235">
        <v>12328</v>
      </c>
      <c r="B15235" t="str">
        <v>2013-08-30</v>
      </c>
      <c r="C15235" t="str">
        <v>Evening</v>
      </c>
      <c r="D15235">
        <v>19</v>
      </c>
      <c r="E15235" t="str">
        <f>IF(MOD(D15235,2)=0,"EVEN","ODD")</f>
        <v>ODD</v>
      </c>
      <c r="F15235" t="str">
        <f>IF(D15235&lt;=18,"LOW (1-18)","HIGH (19-36)")</f>
        <v>HIGH (19-36)</v>
      </c>
      <c r="G15235">
        <f>INT((D15235-1)/6)+1</f>
        <v>4</v>
      </c>
      <c r="H15235">
        <f>MOD(D15235-1,6)+1</f>
        <v>1</v>
      </c>
      <c r="I15235">
        <f>37-D15235</f>
        <v>18</v>
      </c>
      <c r="J15235">
        <f>ABS(D15235-D15236)</f>
        <v>10</v>
      </c>
    </row>
    <row r="15236">
      <c r="A15236">
        <v>12327</v>
      </c>
      <c r="B15236" t="str">
        <v>2013-08-30</v>
      </c>
      <c r="C15236" t="str">
        <v>Midday</v>
      </c>
      <c r="D15236">
        <v>9</v>
      </c>
      <c r="E15236" t="str">
        <f>IF(MOD(D15236,2)=0,"EVEN","ODD")</f>
        <v>ODD</v>
      </c>
      <c r="F15236" t="str">
        <f>IF(D15236&lt;=18,"LOW (1-18)","HIGH (19-36)")</f>
        <v>LOW (1-18)</v>
      </c>
      <c r="G15236">
        <f>INT((D15236-1)/6)+1</f>
        <v>2</v>
      </c>
      <c r="H15236">
        <f>MOD(D15236-1,6)+1</f>
        <v>3</v>
      </c>
      <c r="I15236">
        <f>37-D15236</f>
        <v>28</v>
      </c>
      <c r="J15236">
        <f>ABS(D15236-D15237)</f>
        <v>5</v>
      </c>
    </row>
    <row r="15237">
      <c r="A15237">
        <v>12326</v>
      </c>
      <c r="B15237" t="str">
        <v>2013-08-30</v>
      </c>
      <c r="C15237" t="str">
        <v>Morning</v>
      </c>
      <c r="D15237">
        <v>4</v>
      </c>
      <c r="E15237" t="str">
        <f>IF(MOD(D15237,2)=0,"EVEN","ODD")</f>
        <v>EVEN</v>
      </c>
      <c r="F15237" t="str">
        <f>IF(D15237&lt;=18,"LOW (1-18)","HIGH (19-36)")</f>
        <v>LOW (1-18)</v>
      </c>
      <c r="G15237">
        <f>INT((D15237-1)/6)+1</f>
        <v>1</v>
      </c>
      <c r="H15237">
        <f>MOD(D15237-1,6)+1</f>
        <v>4</v>
      </c>
      <c r="I15237">
        <f>37-D15237</f>
        <v>33</v>
      </c>
      <c r="J15237">
        <f>ABS(D15237-D15238)</f>
        <v>23</v>
      </c>
    </row>
    <row r="15238">
      <c r="A15238">
        <v>12325</v>
      </c>
      <c r="B15238" t="str">
        <v>2013-08-29</v>
      </c>
      <c r="C15238" t="str">
        <v>Evening</v>
      </c>
      <c r="D15238">
        <v>27</v>
      </c>
      <c r="E15238" t="str">
        <f>IF(MOD(D15238,2)=0,"EVEN","ODD")</f>
        <v>ODD</v>
      </c>
      <c r="F15238" t="str">
        <f>IF(D15238&lt;=18,"LOW (1-18)","HIGH (19-36)")</f>
        <v>HIGH (19-36)</v>
      </c>
      <c r="G15238">
        <f>INT((D15238-1)/6)+1</f>
        <v>5</v>
      </c>
      <c r="H15238">
        <f>MOD(D15238-1,6)+1</f>
        <v>3</v>
      </c>
      <c r="I15238">
        <f>37-D15238</f>
        <v>10</v>
      </c>
      <c r="J15238">
        <f>ABS(D15238-D15239)</f>
        <v>2</v>
      </c>
    </row>
    <row r="15239">
      <c r="A15239">
        <v>12324</v>
      </c>
      <c r="B15239" t="str">
        <v>2013-08-29</v>
      </c>
      <c r="C15239" t="str">
        <v>Midday</v>
      </c>
      <c r="D15239">
        <v>29</v>
      </c>
      <c r="E15239" t="str">
        <f>IF(MOD(D15239,2)=0,"EVEN","ODD")</f>
        <v>ODD</v>
      </c>
      <c r="F15239" t="str">
        <f>IF(D15239&lt;=18,"LOW (1-18)","HIGH (19-36)")</f>
        <v>HIGH (19-36)</v>
      </c>
      <c r="G15239">
        <f>INT((D15239-1)/6)+1</f>
        <v>5</v>
      </c>
      <c r="H15239">
        <f>MOD(D15239-1,6)+1</f>
        <v>5</v>
      </c>
      <c r="I15239">
        <f>37-D15239</f>
        <v>8</v>
      </c>
      <c r="J15239">
        <f>ABS(D15239-D15240)</f>
        <v>6</v>
      </c>
    </row>
    <row r="15240">
      <c r="A15240">
        <v>12323</v>
      </c>
      <c r="B15240" t="str">
        <v>2013-08-29</v>
      </c>
      <c r="C15240" t="str">
        <v>Morning</v>
      </c>
      <c r="D15240">
        <v>23</v>
      </c>
      <c r="E15240" t="str">
        <f>IF(MOD(D15240,2)=0,"EVEN","ODD")</f>
        <v>ODD</v>
      </c>
      <c r="F15240" t="str">
        <f>IF(D15240&lt;=18,"LOW (1-18)","HIGH (19-36)")</f>
        <v>HIGH (19-36)</v>
      </c>
      <c r="G15240">
        <f>INT((D15240-1)/6)+1</f>
        <v>4</v>
      </c>
      <c r="H15240">
        <f>MOD(D15240-1,6)+1</f>
        <v>5</v>
      </c>
      <c r="I15240">
        <f>37-D15240</f>
        <v>14</v>
      </c>
      <c r="J15240">
        <f>ABS(D15240-D15241)</f>
        <v>2</v>
      </c>
    </row>
    <row r="15241">
      <c r="A15241">
        <v>12322</v>
      </c>
      <c r="B15241" t="str">
        <v>2013-08-28</v>
      </c>
      <c r="C15241" t="str">
        <v>Evening</v>
      </c>
      <c r="D15241">
        <v>21</v>
      </c>
      <c r="E15241" t="str">
        <f>IF(MOD(D15241,2)=0,"EVEN","ODD")</f>
        <v>ODD</v>
      </c>
      <c r="F15241" t="str">
        <f>IF(D15241&lt;=18,"LOW (1-18)","HIGH (19-36)")</f>
        <v>HIGH (19-36)</v>
      </c>
      <c r="G15241">
        <f>INT((D15241-1)/6)+1</f>
        <v>4</v>
      </c>
      <c r="H15241">
        <f>MOD(D15241-1,6)+1</f>
        <v>3</v>
      </c>
      <c r="I15241">
        <f>37-D15241</f>
        <v>16</v>
      </c>
      <c r="J15241">
        <f>ABS(D15241-D15242)</f>
        <v>11</v>
      </c>
    </row>
    <row r="15242">
      <c r="A15242">
        <v>12321</v>
      </c>
      <c r="B15242" t="str">
        <v>2013-08-28</v>
      </c>
      <c r="C15242" t="str">
        <v>Midday</v>
      </c>
      <c r="D15242">
        <v>32</v>
      </c>
      <c r="E15242" t="str">
        <f>IF(MOD(D15242,2)=0,"EVEN","ODD")</f>
        <v>EVEN</v>
      </c>
      <c r="F15242" t="str">
        <f>IF(D15242&lt;=18,"LOW (1-18)","HIGH (19-36)")</f>
        <v>HIGH (19-36)</v>
      </c>
      <c r="G15242">
        <f>INT((D15242-1)/6)+1</f>
        <v>6</v>
      </c>
      <c r="H15242">
        <f>MOD(D15242-1,6)+1</f>
        <v>2</v>
      </c>
      <c r="I15242">
        <f>37-D15242</f>
        <v>5</v>
      </c>
      <c r="J15242">
        <f>ABS(D15242-D15243)</f>
        <v>5</v>
      </c>
    </row>
    <row r="15243">
      <c r="A15243">
        <v>12320</v>
      </c>
      <c r="B15243" t="str">
        <v>2013-08-28</v>
      </c>
      <c r="C15243" t="str">
        <v>Morning</v>
      </c>
      <c r="D15243">
        <v>27</v>
      </c>
      <c r="E15243" t="str">
        <f>IF(MOD(D15243,2)=0,"EVEN","ODD")</f>
        <v>ODD</v>
      </c>
      <c r="F15243" t="str">
        <f>IF(D15243&lt;=18,"LOW (1-18)","HIGH (19-36)")</f>
        <v>HIGH (19-36)</v>
      </c>
      <c r="G15243">
        <f>INT((D15243-1)/6)+1</f>
        <v>5</v>
      </c>
      <c r="H15243">
        <f>MOD(D15243-1,6)+1</f>
        <v>3</v>
      </c>
      <c r="I15243">
        <f>37-D15243</f>
        <v>10</v>
      </c>
      <c r="J15243">
        <f>ABS(D15243-D15244)</f>
        <v>8</v>
      </c>
    </row>
    <row r="15244">
      <c r="A15244">
        <v>12319</v>
      </c>
      <c r="B15244" t="str">
        <v>2013-08-27</v>
      </c>
      <c r="C15244" t="str">
        <v>Evening</v>
      </c>
      <c r="D15244">
        <v>35</v>
      </c>
      <c r="E15244" t="str">
        <f>IF(MOD(D15244,2)=0,"EVEN","ODD")</f>
        <v>ODD</v>
      </c>
      <c r="F15244" t="str">
        <f>IF(D15244&lt;=18,"LOW (1-18)","HIGH (19-36)")</f>
        <v>HIGH (19-36)</v>
      </c>
      <c r="G15244">
        <f>INT((D15244-1)/6)+1</f>
        <v>6</v>
      </c>
      <c r="H15244">
        <f>MOD(D15244-1,6)+1</f>
        <v>5</v>
      </c>
      <c r="I15244">
        <f>37-D15244</f>
        <v>2</v>
      </c>
      <c r="J15244">
        <f>ABS(D15244-D15245)</f>
        <v>18</v>
      </c>
    </row>
    <row r="15245">
      <c r="A15245">
        <v>12318</v>
      </c>
      <c r="B15245" t="str">
        <v>2013-08-27</v>
      </c>
      <c r="C15245" t="str">
        <v>Midday</v>
      </c>
      <c r="D15245">
        <v>17</v>
      </c>
      <c r="E15245" t="str">
        <f>IF(MOD(D15245,2)=0,"EVEN","ODD")</f>
        <v>ODD</v>
      </c>
      <c r="F15245" t="str">
        <f>IF(D15245&lt;=18,"LOW (1-18)","HIGH (19-36)")</f>
        <v>LOW (1-18)</v>
      </c>
      <c r="G15245">
        <f>INT((D15245-1)/6)+1</f>
        <v>3</v>
      </c>
      <c r="H15245">
        <f>MOD(D15245-1,6)+1</f>
        <v>5</v>
      </c>
      <c r="I15245">
        <f>37-D15245</f>
        <v>20</v>
      </c>
      <c r="J15245">
        <f>ABS(D15245-D15246)</f>
        <v>12</v>
      </c>
    </row>
    <row r="15246">
      <c r="A15246">
        <v>12317</v>
      </c>
      <c r="B15246" t="str">
        <v>2013-08-27</v>
      </c>
      <c r="C15246" t="str">
        <v>Morning</v>
      </c>
      <c r="D15246">
        <v>5</v>
      </c>
      <c r="E15246" t="str">
        <f>IF(MOD(D15246,2)=0,"EVEN","ODD")</f>
        <v>ODD</v>
      </c>
      <c r="F15246" t="str">
        <f>IF(D15246&lt;=18,"LOW (1-18)","HIGH (19-36)")</f>
        <v>LOW (1-18)</v>
      </c>
      <c r="G15246">
        <f>INT((D15246-1)/6)+1</f>
        <v>1</v>
      </c>
      <c r="H15246">
        <f>MOD(D15246-1,6)+1</f>
        <v>5</v>
      </c>
      <c r="I15246">
        <f>37-D15246</f>
        <v>32</v>
      </c>
      <c r="J15246">
        <f>ABS(D15246-D15247)</f>
        <v>20</v>
      </c>
    </row>
    <row r="15247">
      <c r="A15247">
        <v>12316</v>
      </c>
      <c r="B15247" t="str">
        <v>2013-08-26</v>
      </c>
      <c r="C15247" t="str">
        <v>Evening</v>
      </c>
      <c r="D15247">
        <v>25</v>
      </c>
      <c r="E15247" t="str">
        <f>IF(MOD(D15247,2)=0,"EVEN","ODD")</f>
        <v>ODD</v>
      </c>
      <c r="F15247" t="str">
        <f>IF(D15247&lt;=18,"LOW (1-18)","HIGH (19-36)")</f>
        <v>HIGH (19-36)</v>
      </c>
      <c r="G15247">
        <f>INT((D15247-1)/6)+1</f>
        <v>5</v>
      </c>
      <c r="H15247">
        <f>MOD(D15247-1,6)+1</f>
        <v>1</v>
      </c>
      <c r="I15247">
        <f>37-D15247</f>
        <v>12</v>
      </c>
      <c r="J15247">
        <f>ABS(D15247-D15248)</f>
        <v>2</v>
      </c>
    </row>
    <row r="15248">
      <c r="A15248">
        <v>12315</v>
      </c>
      <c r="B15248" t="str">
        <v>2013-08-26</v>
      </c>
      <c r="C15248" t="str">
        <v>Midday</v>
      </c>
      <c r="D15248">
        <v>27</v>
      </c>
      <c r="E15248" t="str">
        <f>IF(MOD(D15248,2)=0,"EVEN","ODD")</f>
        <v>ODD</v>
      </c>
      <c r="F15248" t="str">
        <f>IF(D15248&lt;=18,"LOW (1-18)","HIGH (19-36)")</f>
        <v>HIGH (19-36)</v>
      </c>
      <c r="G15248">
        <f>INT((D15248-1)/6)+1</f>
        <v>5</v>
      </c>
      <c r="H15248">
        <f>MOD(D15248-1,6)+1</f>
        <v>3</v>
      </c>
      <c r="I15248">
        <f>37-D15248</f>
        <v>10</v>
      </c>
      <c r="J15248">
        <f>ABS(D15248-D15249)</f>
        <v>15</v>
      </c>
    </row>
    <row r="15249">
      <c r="A15249">
        <v>12314</v>
      </c>
      <c r="B15249" t="str">
        <v>2013-08-26</v>
      </c>
      <c r="C15249" t="str">
        <v>Morning</v>
      </c>
      <c r="D15249">
        <v>12</v>
      </c>
      <c r="E15249" t="str">
        <f>IF(MOD(D15249,2)=0,"EVEN","ODD")</f>
        <v>EVEN</v>
      </c>
      <c r="F15249" t="str">
        <f>IF(D15249&lt;=18,"LOW (1-18)","HIGH (19-36)")</f>
        <v>LOW (1-18)</v>
      </c>
      <c r="G15249">
        <f>INT((D15249-1)/6)+1</f>
        <v>2</v>
      </c>
      <c r="H15249">
        <f>MOD(D15249-1,6)+1</f>
        <v>6</v>
      </c>
      <c r="I15249">
        <f>37-D15249</f>
        <v>25</v>
      </c>
      <c r="J15249">
        <f>ABS(D15249-D15250)</f>
        <v>9</v>
      </c>
    </row>
    <row r="15250">
      <c r="A15250">
        <v>12313</v>
      </c>
      <c r="B15250" t="str">
        <v>2013-08-24</v>
      </c>
      <c r="C15250" t="str">
        <v>Evening</v>
      </c>
      <c r="D15250">
        <v>21</v>
      </c>
      <c r="E15250" t="str">
        <f>IF(MOD(D15250,2)=0,"EVEN","ODD")</f>
        <v>ODD</v>
      </c>
      <c r="F15250" t="str">
        <f>IF(D15250&lt;=18,"LOW (1-18)","HIGH (19-36)")</f>
        <v>HIGH (19-36)</v>
      </c>
      <c r="G15250">
        <f>INT((D15250-1)/6)+1</f>
        <v>4</v>
      </c>
      <c r="H15250">
        <f>MOD(D15250-1,6)+1</f>
        <v>3</v>
      </c>
      <c r="I15250">
        <f>37-D15250</f>
        <v>16</v>
      </c>
      <c r="J15250">
        <f>ABS(D15250-D15251)</f>
        <v>15</v>
      </c>
    </row>
    <row r="15251">
      <c r="A15251">
        <v>12312</v>
      </c>
      <c r="B15251" t="str">
        <v>2013-08-24</v>
      </c>
      <c r="C15251" t="str">
        <v>Midday</v>
      </c>
      <c r="D15251">
        <v>36</v>
      </c>
      <c r="E15251" t="str">
        <f>IF(MOD(D15251,2)=0,"EVEN","ODD")</f>
        <v>EVEN</v>
      </c>
      <c r="F15251" t="str">
        <f>IF(D15251&lt;=18,"LOW (1-18)","HIGH (19-36)")</f>
        <v>HIGH (19-36)</v>
      </c>
      <c r="G15251">
        <f>INT((D15251-1)/6)+1</f>
        <v>6</v>
      </c>
      <c r="H15251">
        <f>MOD(D15251-1,6)+1</f>
        <v>6</v>
      </c>
      <c r="I15251">
        <f>37-D15251</f>
        <v>1</v>
      </c>
      <c r="J15251">
        <f>ABS(D15251-D15252)</f>
        <v>15</v>
      </c>
    </row>
    <row r="15252">
      <c r="A15252">
        <v>12311</v>
      </c>
      <c r="B15252" t="str">
        <v>2013-08-24</v>
      </c>
      <c r="C15252" t="str">
        <v>Morning</v>
      </c>
      <c r="D15252">
        <v>21</v>
      </c>
      <c r="E15252" t="str">
        <f>IF(MOD(D15252,2)=0,"EVEN","ODD")</f>
        <v>ODD</v>
      </c>
      <c r="F15252" t="str">
        <f>IF(D15252&lt;=18,"LOW (1-18)","HIGH (19-36)")</f>
        <v>HIGH (19-36)</v>
      </c>
      <c r="G15252">
        <f>INT((D15252-1)/6)+1</f>
        <v>4</v>
      </c>
      <c r="H15252">
        <f>MOD(D15252-1,6)+1</f>
        <v>3</v>
      </c>
      <c r="I15252">
        <f>37-D15252</f>
        <v>16</v>
      </c>
      <c r="J15252">
        <f>ABS(D15252-D15253)</f>
        <v>11</v>
      </c>
    </row>
    <row r="15253">
      <c r="A15253">
        <v>12310</v>
      </c>
      <c r="B15253" t="str">
        <v>2013-08-23</v>
      </c>
      <c r="C15253" t="str">
        <v>Evening</v>
      </c>
      <c r="D15253">
        <v>10</v>
      </c>
      <c r="E15253" t="str">
        <f>IF(MOD(D15253,2)=0,"EVEN","ODD")</f>
        <v>EVEN</v>
      </c>
      <c r="F15253" t="str">
        <f>IF(D15253&lt;=18,"LOW (1-18)","HIGH (19-36)")</f>
        <v>LOW (1-18)</v>
      </c>
      <c r="G15253">
        <f>INT((D15253-1)/6)+1</f>
        <v>2</v>
      </c>
      <c r="H15253">
        <f>MOD(D15253-1,6)+1</f>
        <v>4</v>
      </c>
      <c r="I15253">
        <f>37-D15253</f>
        <v>27</v>
      </c>
      <c r="J15253">
        <f>ABS(D15253-D15254)</f>
        <v>2</v>
      </c>
    </row>
    <row r="15254">
      <c r="A15254">
        <v>12309</v>
      </c>
      <c r="B15254" t="str">
        <v>2013-08-23</v>
      </c>
      <c r="C15254" t="str">
        <v>Midday</v>
      </c>
      <c r="D15254">
        <v>8</v>
      </c>
      <c r="E15254" t="str">
        <f>IF(MOD(D15254,2)=0,"EVEN","ODD")</f>
        <v>EVEN</v>
      </c>
      <c r="F15254" t="str">
        <f>IF(D15254&lt;=18,"LOW (1-18)","HIGH (19-36)")</f>
        <v>LOW (1-18)</v>
      </c>
      <c r="G15254">
        <f>INT((D15254-1)/6)+1</f>
        <v>2</v>
      </c>
      <c r="H15254">
        <f>MOD(D15254-1,6)+1</f>
        <v>2</v>
      </c>
      <c r="I15254">
        <f>37-D15254</f>
        <v>29</v>
      </c>
      <c r="J15254">
        <f>ABS(D15254-D15255)</f>
        <v>3</v>
      </c>
    </row>
    <row r="15255">
      <c r="A15255">
        <v>12308</v>
      </c>
      <c r="B15255" t="str">
        <v>2013-08-23</v>
      </c>
      <c r="C15255" t="str">
        <v>Morning</v>
      </c>
      <c r="D15255">
        <v>5</v>
      </c>
      <c r="E15255" t="str">
        <f>IF(MOD(D15255,2)=0,"EVEN","ODD")</f>
        <v>ODD</v>
      </c>
      <c r="F15255" t="str">
        <f>IF(D15255&lt;=18,"LOW (1-18)","HIGH (19-36)")</f>
        <v>LOW (1-18)</v>
      </c>
      <c r="G15255">
        <f>INT((D15255-1)/6)+1</f>
        <v>1</v>
      </c>
      <c r="H15255">
        <f>MOD(D15255-1,6)+1</f>
        <v>5</v>
      </c>
      <c r="I15255">
        <f>37-D15255</f>
        <v>32</v>
      </c>
      <c r="J15255">
        <f>ABS(D15255-D15256)</f>
        <v>30</v>
      </c>
    </row>
    <row r="15256">
      <c r="A15256">
        <v>12307</v>
      </c>
      <c r="B15256" t="str">
        <v>2013-08-22</v>
      </c>
      <c r="C15256" t="str">
        <v>Evening</v>
      </c>
      <c r="D15256">
        <v>35</v>
      </c>
      <c r="E15256" t="str">
        <f>IF(MOD(D15256,2)=0,"EVEN","ODD")</f>
        <v>ODD</v>
      </c>
      <c r="F15256" t="str">
        <f>IF(D15256&lt;=18,"LOW (1-18)","HIGH (19-36)")</f>
        <v>HIGH (19-36)</v>
      </c>
      <c r="G15256">
        <f>INT((D15256-1)/6)+1</f>
        <v>6</v>
      </c>
      <c r="H15256">
        <f>MOD(D15256-1,6)+1</f>
        <v>5</v>
      </c>
      <c r="I15256">
        <f>37-D15256</f>
        <v>2</v>
      </c>
      <c r="J15256">
        <f>ABS(D15256-D15257)</f>
        <v>2</v>
      </c>
    </row>
    <row r="15257">
      <c r="A15257">
        <v>12306</v>
      </c>
      <c r="B15257" t="str">
        <v>2013-08-22</v>
      </c>
      <c r="C15257" t="str">
        <v>Midday</v>
      </c>
      <c r="D15257">
        <v>33</v>
      </c>
      <c r="E15257" t="str">
        <f>IF(MOD(D15257,2)=0,"EVEN","ODD")</f>
        <v>ODD</v>
      </c>
      <c r="F15257" t="str">
        <f>IF(D15257&lt;=18,"LOW (1-18)","HIGH (19-36)")</f>
        <v>HIGH (19-36)</v>
      </c>
      <c r="G15257">
        <f>INT((D15257-1)/6)+1</f>
        <v>6</v>
      </c>
      <c r="H15257">
        <f>MOD(D15257-1,6)+1</f>
        <v>3</v>
      </c>
      <c r="I15257">
        <f>37-D15257</f>
        <v>4</v>
      </c>
      <c r="J15257">
        <f>ABS(D15257-D15258)</f>
        <v>3</v>
      </c>
    </row>
    <row r="15258">
      <c r="A15258">
        <v>12305</v>
      </c>
      <c r="B15258" t="str">
        <v>2013-08-22</v>
      </c>
      <c r="C15258" t="str">
        <v>Morning</v>
      </c>
      <c r="D15258">
        <v>30</v>
      </c>
      <c r="E15258" t="str">
        <f>IF(MOD(D15258,2)=0,"EVEN","ODD")</f>
        <v>EVEN</v>
      </c>
      <c r="F15258" t="str">
        <f>IF(D15258&lt;=18,"LOW (1-18)","HIGH (19-36)")</f>
        <v>HIGH (19-36)</v>
      </c>
      <c r="G15258">
        <f>INT((D15258-1)/6)+1</f>
        <v>5</v>
      </c>
      <c r="H15258">
        <f>MOD(D15258-1,6)+1</f>
        <v>6</v>
      </c>
      <c r="I15258">
        <f>37-D15258</f>
        <v>7</v>
      </c>
      <c r="J15258">
        <f>ABS(D15258-D15259)</f>
        <v>25</v>
      </c>
    </row>
    <row r="15259">
      <c r="A15259">
        <v>12304</v>
      </c>
      <c r="B15259" t="str">
        <v>2013-08-21</v>
      </c>
      <c r="C15259" t="str">
        <v>Evening</v>
      </c>
      <c r="D15259">
        <v>5</v>
      </c>
      <c r="E15259" t="str">
        <f>IF(MOD(D15259,2)=0,"EVEN","ODD")</f>
        <v>ODD</v>
      </c>
      <c r="F15259" t="str">
        <f>IF(D15259&lt;=18,"LOW (1-18)","HIGH (19-36)")</f>
        <v>LOW (1-18)</v>
      </c>
      <c r="G15259">
        <f>INT((D15259-1)/6)+1</f>
        <v>1</v>
      </c>
      <c r="H15259">
        <f>MOD(D15259-1,6)+1</f>
        <v>5</v>
      </c>
      <c r="I15259">
        <f>37-D15259</f>
        <v>32</v>
      </c>
      <c r="J15259">
        <f>ABS(D15259-D15260)</f>
        <v>10</v>
      </c>
    </row>
    <row r="15260">
      <c r="A15260">
        <v>12303</v>
      </c>
      <c r="B15260" t="str">
        <v>2013-08-21</v>
      </c>
      <c r="C15260" t="str">
        <v>Midday</v>
      </c>
      <c r="D15260">
        <v>15</v>
      </c>
      <c r="E15260" t="str">
        <f>IF(MOD(D15260,2)=0,"EVEN","ODD")</f>
        <v>ODD</v>
      </c>
      <c r="F15260" t="str">
        <f>IF(D15260&lt;=18,"LOW (1-18)","HIGH (19-36)")</f>
        <v>LOW (1-18)</v>
      </c>
      <c r="G15260">
        <f>INT((D15260-1)/6)+1</f>
        <v>3</v>
      </c>
      <c r="H15260">
        <f>MOD(D15260-1,6)+1</f>
        <v>3</v>
      </c>
      <c r="I15260">
        <f>37-D15260</f>
        <v>22</v>
      </c>
      <c r="J15260">
        <f>ABS(D15260-D15261)</f>
        <v>6</v>
      </c>
    </row>
    <row r="15261">
      <c r="A15261">
        <v>12302</v>
      </c>
      <c r="B15261" t="str">
        <v>2013-08-21</v>
      </c>
      <c r="C15261" t="str">
        <v>Morning</v>
      </c>
      <c r="D15261">
        <v>9</v>
      </c>
      <c r="E15261" t="str">
        <f>IF(MOD(D15261,2)=0,"EVEN","ODD")</f>
        <v>ODD</v>
      </c>
      <c r="F15261" t="str">
        <f>IF(D15261&lt;=18,"LOW (1-18)","HIGH (19-36)")</f>
        <v>LOW (1-18)</v>
      </c>
      <c r="G15261">
        <f>INT((D15261-1)/6)+1</f>
        <v>2</v>
      </c>
      <c r="H15261">
        <f>MOD(D15261-1,6)+1</f>
        <v>3</v>
      </c>
      <c r="I15261">
        <f>37-D15261</f>
        <v>28</v>
      </c>
      <c r="J15261">
        <f>ABS(D15261-D15262)</f>
        <v>22</v>
      </c>
    </row>
    <row r="15262">
      <c r="A15262">
        <v>12301</v>
      </c>
      <c r="B15262" t="str">
        <v>2013-08-20</v>
      </c>
      <c r="C15262" t="str">
        <v>Evening</v>
      </c>
      <c r="D15262">
        <v>31</v>
      </c>
      <c r="E15262" t="str">
        <f>IF(MOD(D15262,2)=0,"EVEN","ODD")</f>
        <v>ODD</v>
      </c>
      <c r="F15262" t="str">
        <f>IF(D15262&lt;=18,"LOW (1-18)","HIGH (19-36)")</f>
        <v>HIGH (19-36)</v>
      </c>
      <c r="G15262">
        <f>INT((D15262-1)/6)+1</f>
        <v>6</v>
      </c>
      <c r="H15262">
        <f>MOD(D15262-1,6)+1</f>
        <v>1</v>
      </c>
      <c r="I15262">
        <f>37-D15262</f>
        <v>6</v>
      </c>
      <c r="J15262">
        <f>ABS(D15262-D15263)</f>
        <v>5</v>
      </c>
    </row>
    <row r="15263">
      <c r="A15263">
        <v>12300</v>
      </c>
      <c r="B15263" t="str">
        <v>2013-08-20</v>
      </c>
      <c r="C15263" t="str">
        <v>Midday</v>
      </c>
      <c r="D15263">
        <v>36</v>
      </c>
      <c r="E15263" t="str">
        <f>IF(MOD(D15263,2)=0,"EVEN","ODD")</f>
        <v>EVEN</v>
      </c>
      <c r="F15263" t="str">
        <f>IF(D15263&lt;=18,"LOW (1-18)","HIGH (19-36)")</f>
        <v>HIGH (19-36)</v>
      </c>
      <c r="G15263">
        <f>INT((D15263-1)/6)+1</f>
        <v>6</v>
      </c>
      <c r="H15263">
        <f>MOD(D15263-1,6)+1</f>
        <v>6</v>
      </c>
      <c r="I15263">
        <f>37-D15263</f>
        <v>1</v>
      </c>
      <c r="J15263">
        <f>ABS(D15263-D15264)</f>
        <v>28</v>
      </c>
    </row>
    <row r="15264">
      <c r="A15264">
        <v>12299</v>
      </c>
      <c r="B15264" t="str">
        <v>2013-08-20</v>
      </c>
      <c r="C15264" t="str">
        <v>Morning</v>
      </c>
      <c r="D15264">
        <v>8</v>
      </c>
      <c r="E15264" t="str">
        <f>IF(MOD(D15264,2)=0,"EVEN","ODD")</f>
        <v>EVEN</v>
      </c>
      <c r="F15264" t="str">
        <f>IF(D15264&lt;=18,"LOW (1-18)","HIGH (19-36)")</f>
        <v>LOW (1-18)</v>
      </c>
      <c r="G15264">
        <f>INT((D15264-1)/6)+1</f>
        <v>2</v>
      </c>
      <c r="H15264">
        <f>MOD(D15264-1,6)+1</f>
        <v>2</v>
      </c>
      <c r="I15264">
        <f>37-D15264</f>
        <v>29</v>
      </c>
      <c r="J15264">
        <f>ABS(D15264-D15265)</f>
        <v>22</v>
      </c>
    </row>
    <row r="15265">
      <c r="A15265">
        <v>12298</v>
      </c>
      <c r="B15265" t="str">
        <v>2013-08-19</v>
      </c>
      <c r="C15265" t="str">
        <v>Evening</v>
      </c>
      <c r="D15265">
        <v>30</v>
      </c>
      <c r="E15265" t="str">
        <f>IF(MOD(D15265,2)=0,"EVEN","ODD")</f>
        <v>EVEN</v>
      </c>
      <c r="F15265" t="str">
        <f>IF(D15265&lt;=18,"LOW (1-18)","HIGH (19-36)")</f>
        <v>HIGH (19-36)</v>
      </c>
      <c r="G15265">
        <f>INT((D15265-1)/6)+1</f>
        <v>5</v>
      </c>
      <c r="H15265">
        <f>MOD(D15265-1,6)+1</f>
        <v>6</v>
      </c>
      <c r="I15265">
        <f>37-D15265</f>
        <v>7</v>
      </c>
      <c r="J15265">
        <f>ABS(D15265-D15266)</f>
        <v>21</v>
      </c>
    </row>
    <row r="15266">
      <c r="A15266">
        <v>12297</v>
      </c>
      <c r="B15266" t="str">
        <v>2013-08-19</v>
      </c>
      <c r="C15266" t="str">
        <v>Midday</v>
      </c>
      <c r="D15266">
        <v>9</v>
      </c>
      <c r="E15266" t="str">
        <f>IF(MOD(D15266,2)=0,"EVEN","ODD")</f>
        <v>ODD</v>
      </c>
      <c r="F15266" t="str">
        <f>IF(D15266&lt;=18,"LOW (1-18)","HIGH (19-36)")</f>
        <v>LOW (1-18)</v>
      </c>
      <c r="G15266">
        <f>INT((D15266-1)/6)+1</f>
        <v>2</v>
      </c>
      <c r="H15266">
        <f>MOD(D15266-1,6)+1</f>
        <v>3</v>
      </c>
      <c r="I15266">
        <f>37-D15266</f>
        <v>28</v>
      </c>
      <c r="J15266">
        <f>ABS(D15266-D15267)</f>
        <v>23</v>
      </c>
    </row>
    <row r="15267">
      <c r="A15267">
        <v>12296</v>
      </c>
      <c r="B15267" t="str">
        <v>2013-08-19</v>
      </c>
      <c r="C15267" t="str">
        <v>Morning</v>
      </c>
      <c r="D15267">
        <v>32</v>
      </c>
      <c r="E15267" t="str">
        <f>IF(MOD(D15267,2)=0,"EVEN","ODD")</f>
        <v>EVEN</v>
      </c>
      <c r="F15267" t="str">
        <f>IF(D15267&lt;=18,"LOW (1-18)","HIGH (19-36)")</f>
        <v>HIGH (19-36)</v>
      </c>
      <c r="G15267">
        <f>INT((D15267-1)/6)+1</f>
        <v>6</v>
      </c>
      <c r="H15267">
        <f>MOD(D15267-1,6)+1</f>
        <v>2</v>
      </c>
      <c r="I15267">
        <f>37-D15267</f>
        <v>5</v>
      </c>
      <c r="J15267">
        <f>ABS(D15267-D15268)</f>
        <v>0</v>
      </c>
    </row>
    <row r="15268">
      <c r="A15268">
        <v>12295</v>
      </c>
      <c r="B15268" t="str">
        <v>2013-08-17</v>
      </c>
      <c r="C15268" t="str">
        <v>Evening</v>
      </c>
      <c r="D15268">
        <v>32</v>
      </c>
      <c r="E15268" t="str">
        <f>IF(MOD(D15268,2)=0,"EVEN","ODD")</f>
        <v>EVEN</v>
      </c>
      <c r="F15268" t="str">
        <f>IF(D15268&lt;=18,"LOW (1-18)","HIGH (19-36)")</f>
        <v>HIGH (19-36)</v>
      </c>
      <c r="G15268">
        <f>INT((D15268-1)/6)+1</f>
        <v>6</v>
      </c>
      <c r="H15268">
        <f>MOD(D15268-1,6)+1</f>
        <v>2</v>
      </c>
      <c r="I15268">
        <f>37-D15268</f>
        <v>5</v>
      </c>
      <c r="J15268">
        <f>ABS(D15268-D15269)</f>
        <v>23</v>
      </c>
    </row>
    <row r="15269">
      <c r="A15269">
        <v>12294</v>
      </c>
      <c r="B15269" t="str">
        <v>2013-08-17</v>
      </c>
      <c r="C15269" t="str">
        <v>Midday</v>
      </c>
      <c r="D15269">
        <v>9</v>
      </c>
      <c r="E15269" t="str">
        <f>IF(MOD(D15269,2)=0,"EVEN","ODD")</f>
        <v>ODD</v>
      </c>
      <c r="F15269" t="str">
        <f>IF(D15269&lt;=18,"LOW (1-18)","HIGH (19-36)")</f>
        <v>LOW (1-18)</v>
      </c>
      <c r="G15269">
        <f>INT((D15269-1)/6)+1</f>
        <v>2</v>
      </c>
      <c r="H15269">
        <f>MOD(D15269-1,6)+1</f>
        <v>3</v>
      </c>
      <c r="I15269">
        <f>37-D15269</f>
        <v>28</v>
      </c>
      <c r="J15269">
        <f>ABS(D15269-D15270)</f>
        <v>2</v>
      </c>
    </row>
    <row r="15270">
      <c r="A15270">
        <v>12293</v>
      </c>
      <c r="B15270" t="str">
        <v>2013-08-17</v>
      </c>
      <c r="C15270" t="str">
        <v>Morning</v>
      </c>
      <c r="D15270">
        <v>7</v>
      </c>
      <c r="E15270" t="str">
        <f>IF(MOD(D15270,2)=0,"EVEN","ODD")</f>
        <v>ODD</v>
      </c>
      <c r="F15270" t="str">
        <f>IF(D15270&lt;=18,"LOW (1-18)","HIGH (19-36)")</f>
        <v>LOW (1-18)</v>
      </c>
      <c r="G15270">
        <f>INT((D15270-1)/6)+1</f>
        <v>2</v>
      </c>
      <c r="H15270">
        <f>MOD(D15270-1,6)+1</f>
        <v>1</v>
      </c>
      <c r="I15270">
        <f>37-D15270</f>
        <v>30</v>
      </c>
      <c r="J15270">
        <f>ABS(D15270-D15271)</f>
        <v>11</v>
      </c>
    </row>
    <row r="15271">
      <c r="A15271">
        <v>12292</v>
      </c>
      <c r="B15271" t="str">
        <v>2013-08-16</v>
      </c>
      <c r="C15271" t="str">
        <v>Evening</v>
      </c>
      <c r="D15271">
        <v>18</v>
      </c>
      <c r="E15271" t="str">
        <f>IF(MOD(D15271,2)=0,"EVEN","ODD")</f>
        <v>EVEN</v>
      </c>
      <c r="F15271" t="str">
        <f>IF(D15271&lt;=18,"LOW (1-18)","HIGH (19-36)")</f>
        <v>LOW (1-18)</v>
      </c>
      <c r="G15271">
        <f>INT((D15271-1)/6)+1</f>
        <v>3</v>
      </c>
      <c r="H15271">
        <f>MOD(D15271-1,6)+1</f>
        <v>6</v>
      </c>
      <c r="I15271">
        <f>37-D15271</f>
        <v>19</v>
      </c>
      <c r="J15271">
        <f>ABS(D15271-D15272)</f>
        <v>4</v>
      </c>
    </row>
    <row r="15272">
      <c r="A15272">
        <v>12291</v>
      </c>
      <c r="B15272" t="str">
        <v>2013-08-16</v>
      </c>
      <c r="C15272" t="str">
        <v>Midday</v>
      </c>
      <c r="D15272">
        <v>14</v>
      </c>
      <c r="E15272" t="str">
        <f>IF(MOD(D15272,2)=0,"EVEN","ODD")</f>
        <v>EVEN</v>
      </c>
      <c r="F15272" t="str">
        <f>IF(D15272&lt;=18,"LOW (1-18)","HIGH (19-36)")</f>
        <v>LOW (1-18)</v>
      </c>
      <c r="G15272">
        <f>INT((D15272-1)/6)+1</f>
        <v>3</v>
      </c>
      <c r="H15272">
        <f>MOD(D15272-1,6)+1</f>
        <v>2</v>
      </c>
      <c r="I15272">
        <f>37-D15272</f>
        <v>23</v>
      </c>
      <c r="J15272">
        <f>ABS(D15272-D15273)</f>
        <v>2</v>
      </c>
    </row>
    <row r="15273">
      <c r="A15273">
        <v>12290</v>
      </c>
      <c r="B15273" t="str">
        <v>2013-08-16</v>
      </c>
      <c r="C15273" t="str">
        <v>Morning</v>
      </c>
      <c r="D15273">
        <v>16</v>
      </c>
      <c r="E15273" t="str">
        <f>IF(MOD(D15273,2)=0,"EVEN","ODD")</f>
        <v>EVEN</v>
      </c>
      <c r="F15273" t="str">
        <f>IF(D15273&lt;=18,"LOW (1-18)","HIGH (19-36)")</f>
        <v>LOW (1-18)</v>
      </c>
      <c r="G15273">
        <f>INT((D15273-1)/6)+1</f>
        <v>3</v>
      </c>
      <c r="H15273">
        <f>MOD(D15273-1,6)+1</f>
        <v>4</v>
      </c>
      <c r="I15273">
        <f>37-D15273</f>
        <v>21</v>
      </c>
      <c r="J15273">
        <f>ABS(D15273-D15274)</f>
        <v>14</v>
      </c>
    </row>
    <row r="15274">
      <c r="A15274">
        <v>12289</v>
      </c>
      <c r="B15274" t="str">
        <v>2013-08-15</v>
      </c>
      <c r="C15274" t="str">
        <v>Evening</v>
      </c>
      <c r="D15274">
        <v>2</v>
      </c>
      <c r="E15274" t="str">
        <f>IF(MOD(D15274,2)=0,"EVEN","ODD")</f>
        <v>EVEN</v>
      </c>
      <c r="F15274" t="str">
        <f>IF(D15274&lt;=18,"LOW (1-18)","HIGH (19-36)")</f>
        <v>LOW (1-18)</v>
      </c>
      <c r="G15274">
        <f>INT((D15274-1)/6)+1</f>
        <v>1</v>
      </c>
      <c r="H15274">
        <f>MOD(D15274-1,6)+1</f>
        <v>2</v>
      </c>
      <c r="I15274">
        <f>37-D15274</f>
        <v>35</v>
      </c>
      <c r="J15274">
        <f>ABS(D15274-D15275)</f>
        <v>12</v>
      </c>
    </row>
    <row r="15275">
      <c r="A15275">
        <v>12288</v>
      </c>
      <c r="B15275" t="str">
        <v>2013-08-15</v>
      </c>
      <c r="C15275" t="str">
        <v>Midday</v>
      </c>
      <c r="D15275">
        <v>14</v>
      </c>
      <c r="E15275" t="str">
        <f>IF(MOD(D15275,2)=0,"EVEN","ODD")</f>
        <v>EVEN</v>
      </c>
      <c r="F15275" t="str">
        <f>IF(D15275&lt;=18,"LOW (1-18)","HIGH (19-36)")</f>
        <v>LOW (1-18)</v>
      </c>
      <c r="G15275">
        <f>INT((D15275-1)/6)+1</f>
        <v>3</v>
      </c>
      <c r="H15275">
        <f>MOD(D15275-1,6)+1</f>
        <v>2</v>
      </c>
      <c r="I15275">
        <f>37-D15275</f>
        <v>23</v>
      </c>
      <c r="J15275">
        <f>ABS(D15275-D15276)</f>
        <v>16</v>
      </c>
    </row>
    <row r="15276">
      <c r="A15276">
        <v>12287</v>
      </c>
      <c r="B15276" t="str">
        <v>2013-08-15</v>
      </c>
      <c r="C15276" t="str">
        <v>Morning</v>
      </c>
      <c r="D15276">
        <v>30</v>
      </c>
      <c r="E15276" t="str">
        <f>IF(MOD(D15276,2)=0,"EVEN","ODD")</f>
        <v>EVEN</v>
      </c>
      <c r="F15276" t="str">
        <f>IF(D15276&lt;=18,"LOW (1-18)","HIGH (19-36)")</f>
        <v>HIGH (19-36)</v>
      </c>
      <c r="G15276">
        <f>INT((D15276-1)/6)+1</f>
        <v>5</v>
      </c>
      <c r="H15276">
        <f>MOD(D15276-1,6)+1</f>
        <v>6</v>
      </c>
      <c r="I15276">
        <f>37-D15276</f>
        <v>7</v>
      </c>
      <c r="J15276">
        <f>ABS(D15276-D15277)</f>
        <v>8</v>
      </c>
    </row>
    <row r="15277">
      <c r="A15277">
        <v>12286</v>
      </c>
      <c r="B15277" t="str">
        <v>2013-08-14</v>
      </c>
      <c r="C15277" t="str">
        <v>Evening</v>
      </c>
      <c r="D15277">
        <v>22</v>
      </c>
      <c r="E15277" t="str">
        <f>IF(MOD(D15277,2)=0,"EVEN","ODD")</f>
        <v>EVEN</v>
      </c>
      <c r="F15277" t="str">
        <f>IF(D15277&lt;=18,"LOW (1-18)","HIGH (19-36)")</f>
        <v>HIGH (19-36)</v>
      </c>
      <c r="G15277">
        <f>INT((D15277-1)/6)+1</f>
        <v>4</v>
      </c>
      <c r="H15277">
        <f>MOD(D15277-1,6)+1</f>
        <v>4</v>
      </c>
      <c r="I15277">
        <f>37-D15277</f>
        <v>15</v>
      </c>
      <c r="J15277">
        <f>ABS(D15277-D15278)</f>
        <v>12</v>
      </c>
    </row>
    <row r="15278">
      <c r="A15278">
        <v>12285</v>
      </c>
      <c r="B15278" t="str">
        <v>2013-08-14</v>
      </c>
      <c r="C15278" t="str">
        <v>Midday</v>
      </c>
      <c r="D15278">
        <v>34</v>
      </c>
      <c r="E15278" t="str">
        <f>IF(MOD(D15278,2)=0,"EVEN","ODD")</f>
        <v>EVEN</v>
      </c>
      <c r="F15278" t="str">
        <f>IF(D15278&lt;=18,"LOW (1-18)","HIGH (19-36)")</f>
        <v>HIGH (19-36)</v>
      </c>
      <c r="G15278">
        <f>INT((D15278-1)/6)+1</f>
        <v>6</v>
      </c>
      <c r="H15278">
        <f>MOD(D15278-1,6)+1</f>
        <v>4</v>
      </c>
      <c r="I15278">
        <f>37-D15278</f>
        <v>3</v>
      </c>
      <c r="J15278">
        <f>ABS(D15278-D15279)</f>
        <v>5</v>
      </c>
    </row>
    <row r="15279">
      <c r="A15279">
        <v>12284</v>
      </c>
      <c r="B15279" t="str">
        <v>2013-08-14</v>
      </c>
      <c r="C15279" t="str">
        <v>Morning</v>
      </c>
      <c r="D15279">
        <v>29</v>
      </c>
      <c r="E15279" t="str">
        <f>IF(MOD(D15279,2)=0,"EVEN","ODD")</f>
        <v>ODD</v>
      </c>
      <c r="F15279" t="str">
        <f>IF(D15279&lt;=18,"LOW (1-18)","HIGH (19-36)")</f>
        <v>HIGH (19-36)</v>
      </c>
      <c r="G15279">
        <f>INT((D15279-1)/6)+1</f>
        <v>5</v>
      </c>
      <c r="H15279">
        <f>MOD(D15279-1,6)+1</f>
        <v>5</v>
      </c>
      <c r="I15279">
        <f>37-D15279</f>
        <v>8</v>
      </c>
      <c r="J15279">
        <f>ABS(D15279-D15280)</f>
        <v>22</v>
      </c>
    </row>
    <row r="15280">
      <c r="A15280">
        <v>12283</v>
      </c>
      <c r="B15280" t="str">
        <v>2013-08-13</v>
      </c>
      <c r="C15280" t="str">
        <v>Evening</v>
      </c>
      <c r="D15280">
        <v>7</v>
      </c>
      <c r="E15280" t="str">
        <f>IF(MOD(D15280,2)=0,"EVEN","ODD")</f>
        <v>ODD</v>
      </c>
      <c r="F15280" t="str">
        <f>IF(D15280&lt;=18,"LOW (1-18)","HIGH (19-36)")</f>
        <v>LOW (1-18)</v>
      </c>
      <c r="G15280">
        <f>INT((D15280-1)/6)+1</f>
        <v>2</v>
      </c>
      <c r="H15280">
        <f>MOD(D15280-1,6)+1</f>
        <v>1</v>
      </c>
      <c r="I15280">
        <f>37-D15280</f>
        <v>30</v>
      </c>
      <c r="J15280">
        <f>ABS(D15280-D15281)</f>
        <v>19</v>
      </c>
    </row>
    <row r="15281">
      <c r="A15281">
        <v>12282</v>
      </c>
      <c r="B15281" t="str">
        <v>2013-08-13</v>
      </c>
      <c r="C15281" t="str">
        <v>Midday</v>
      </c>
      <c r="D15281">
        <v>26</v>
      </c>
      <c r="E15281" t="str">
        <f>IF(MOD(D15281,2)=0,"EVEN","ODD")</f>
        <v>EVEN</v>
      </c>
      <c r="F15281" t="str">
        <f>IF(D15281&lt;=18,"LOW (1-18)","HIGH (19-36)")</f>
        <v>HIGH (19-36)</v>
      </c>
      <c r="G15281">
        <f>INT((D15281-1)/6)+1</f>
        <v>5</v>
      </c>
      <c r="H15281">
        <f>MOD(D15281-1,6)+1</f>
        <v>2</v>
      </c>
      <c r="I15281">
        <f>37-D15281</f>
        <v>11</v>
      </c>
      <c r="J15281">
        <f>ABS(D15281-D15282)</f>
        <v>16</v>
      </c>
    </row>
    <row r="15282">
      <c r="A15282">
        <v>12281</v>
      </c>
      <c r="B15282" t="str">
        <v>2013-08-13</v>
      </c>
      <c r="C15282" t="str">
        <v>Morning</v>
      </c>
      <c r="D15282">
        <v>10</v>
      </c>
      <c r="E15282" t="str">
        <f>IF(MOD(D15282,2)=0,"EVEN","ODD")</f>
        <v>EVEN</v>
      </c>
      <c r="F15282" t="str">
        <f>IF(D15282&lt;=18,"LOW (1-18)","HIGH (19-36)")</f>
        <v>LOW (1-18)</v>
      </c>
      <c r="G15282">
        <f>INT((D15282-1)/6)+1</f>
        <v>2</v>
      </c>
      <c r="H15282">
        <f>MOD(D15282-1,6)+1</f>
        <v>4</v>
      </c>
      <c r="I15282">
        <f>37-D15282</f>
        <v>27</v>
      </c>
      <c r="J15282">
        <f>ABS(D15282-D15283)</f>
        <v>17</v>
      </c>
    </row>
    <row r="15283">
      <c r="A15283">
        <v>12280</v>
      </c>
      <c r="B15283" t="str">
        <v>2013-08-12</v>
      </c>
      <c r="C15283" t="str">
        <v>Evening</v>
      </c>
      <c r="D15283">
        <v>27</v>
      </c>
      <c r="E15283" t="str">
        <f>IF(MOD(D15283,2)=0,"EVEN","ODD")</f>
        <v>ODD</v>
      </c>
      <c r="F15283" t="str">
        <f>IF(D15283&lt;=18,"LOW (1-18)","HIGH (19-36)")</f>
        <v>HIGH (19-36)</v>
      </c>
      <c r="G15283">
        <f>INT((D15283-1)/6)+1</f>
        <v>5</v>
      </c>
      <c r="H15283">
        <f>MOD(D15283-1,6)+1</f>
        <v>3</v>
      </c>
      <c r="I15283">
        <f>37-D15283</f>
        <v>10</v>
      </c>
      <c r="J15283">
        <f>ABS(D15283-D15284)</f>
        <v>8</v>
      </c>
    </row>
    <row r="15284">
      <c r="A15284">
        <v>12279</v>
      </c>
      <c r="B15284" t="str">
        <v>2013-08-12</v>
      </c>
      <c r="C15284" t="str">
        <v>Midday</v>
      </c>
      <c r="D15284">
        <v>19</v>
      </c>
      <c r="E15284" t="str">
        <f>IF(MOD(D15284,2)=0,"EVEN","ODD")</f>
        <v>ODD</v>
      </c>
      <c r="F15284" t="str">
        <f>IF(D15284&lt;=18,"LOW (1-18)","HIGH (19-36)")</f>
        <v>HIGH (19-36)</v>
      </c>
      <c r="G15284">
        <f>INT((D15284-1)/6)+1</f>
        <v>4</v>
      </c>
      <c r="H15284">
        <f>MOD(D15284-1,6)+1</f>
        <v>1</v>
      </c>
      <c r="I15284">
        <f>37-D15284</f>
        <v>18</v>
      </c>
      <c r="J15284">
        <f>ABS(D15284-D15285)</f>
        <v>11</v>
      </c>
    </row>
    <row r="15285">
      <c r="A15285">
        <v>12278</v>
      </c>
      <c r="B15285" t="str">
        <v>2013-08-12</v>
      </c>
      <c r="C15285" t="str">
        <v>Morning</v>
      </c>
      <c r="D15285">
        <v>30</v>
      </c>
      <c r="E15285" t="str">
        <f>IF(MOD(D15285,2)=0,"EVEN","ODD")</f>
        <v>EVEN</v>
      </c>
      <c r="F15285" t="str">
        <f>IF(D15285&lt;=18,"LOW (1-18)","HIGH (19-36)")</f>
        <v>HIGH (19-36)</v>
      </c>
      <c r="G15285">
        <f>INT((D15285-1)/6)+1</f>
        <v>5</v>
      </c>
      <c r="H15285">
        <f>MOD(D15285-1,6)+1</f>
        <v>6</v>
      </c>
      <c r="I15285">
        <f>37-D15285</f>
        <v>7</v>
      </c>
      <c r="J15285">
        <f>ABS(D15285-D15286)</f>
        <v>23</v>
      </c>
    </row>
    <row r="15286">
      <c r="A15286">
        <v>12277</v>
      </c>
      <c r="B15286" t="str">
        <v>2013-08-10</v>
      </c>
      <c r="C15286" t="str">
        <v>Evening</v>
      </c>
      <c r="D15286">
        <v>7</v>
      </c>
      <c r="E15286" t="str">
        <f>IF(MOD(D15286,2)=0,"EVEN","ODD")</f>
        <v>ODD</v>
      </c>
      <c r="F15286" t="str">
        <f>IF(D15286&lt;=18,"LOW (1-18)","HIGH (19-36)")</f>
        <v>LOW (1-18)</v>
      </c>
      <c r="G15286">
        <f>INT((D15286-1)/6)+1</f>
        <v>2</v>
      </c>
      <c r="H15286">
        <f>MOD(D15286-1,6)+1</f>
        <v>1</v>
      </c>
      <c r="I15286">
        <f>37-D15286</f>
        <v>30</v>
      </c>
      <c r="J15286">
        <f>ABS(D15286-D15287)</f>
        <v>8</v>
      </c>
    </row>
    <row r="15287">
      <c r="A15287">
        <v>12276</v>
      </c>
      <c r="B15287" t="str">
        <v>2013-08-10</v>
      </c>
      <c r="C15287" t="str">
        <v>Midday</v>
      </c>
      <c r="D15287">
        <v>15</v>
      </c>
      <c r="E15287" t="str">
        <f>IF(MOD(D15287,2)=0,"EVEN","ODD")</f>
        <v>ODD</v>
      </c>
      <c r="F15287" t="str">
        <f>IF(D15287&lt;=18,"LOW (1-18)","HIGH (19-36)")</f>
        <v>LOW (1-18)</v>
      </c>
      <c r="G15287">
        <f>INT((D15287-1)/6)+1</f>
        <v>3</v>
      </c>
      <c r="H15287">
        <f>MOD(D15287-1,6)+1</f>
        <v>3</v>
      </c>
      <c r="I15287">
        <f>37-D15287</f>
        <v>22</v>
      </c>
      <c r="J15287">
        <f>ABS(D15287-D15288)</f>
        <v>11</v>
      </c>
    </row>
    <row r="15288">
      <c r="A15288">
        <v>12275</v>
      </c>
      <c r="B15288" t="str">
        <v>2013-08-10</v>
      </c>
      <c r="C15288" t="str">
        <v>Morning</v>
      </c>
      <c r="D15288">
        <v>26</v>
      </c>
      <c r="E15288" t="str">
        <f>IF(MOD(D15288,2)=0,"EVEN","ODD")</f>
        <v>EVEN</v>
      </c>
      <c r="F15288" t="str">
        <f>IF(D15288&lt;=18,"LOW (1-18)","HIGH (19-36)")</f>
        <v>HIGH (19-36)</v>
      </c>
      <c r="G15288">
        <f>INT((D15288-1)/6)+1</f>
        <v>5</v>
      </c>
      <c r="H15288">
        <f>MOD(D15288-1,6)+1</f>
        <v>2</v>
      </c>
      <c r="I15288">
        <f>37-D15288</f>
        <v>11</v>
      </c>
      <c r="J15288">
        <f>ABS(D15288-D15289)</f>
        <v>25</v>
      </c>
    </row>
    <row r="15289">
      <c r="A15289">
        <v>12274</v>
      </c>
      <c r="B15289" t="str">
        <v>2013-08-08</v>
      </c>
      <c r="C15289" t="str">
        <v>Evening</v>
      </c>
      <c r="D15289">
        <v>1</v>
      </c>
      <c r="E15289" t="str">
        <f>IF(MOD(D15289,2)=0,"EVEN","ODD")</f>
        <v>ODD</v>
      </c>
      <c r="F15289" t="str">
        <f>IF(D15289&lt;=18,"LOW (1-18)","HIGH (19-36)")</f>
        <v>LOW (1-18)</v>
      </c>
      <c r="G15289">
        <f>INT((D15289-1)/6)+1</f>
        <v>1</v>
      </c>
      <c r="H15289">
        <f>MOD(D15289-1,6)+1</f>
        <v>1</v>
      </c>
      <c r="I15289">
        <f>37-D15289</f>
        <v>36</v>
      </c>
      <c r="J15289">
        <f>ABS(D15289-D15290)</f>
        <v>14</v>
      </c>
    </row>
    <row r="15290">
      <c r="A15290">
        <v>12273</v>
      </c>
      <c r="B15290" t="str">
        <v>2013-08-08</v>
      </c>
      <c r="C15290" t="str">
        <v>Midday</v>
      </c>
      <c r="D15290">
        <v>15</v>
      </c>
      <c r="E15290" t="str">
        <f>IF(MOD(D15290,2)=0,"EVEN","ODD")</f>
        <v>ODD</v>
      </c>
      <c r="F15290" t="str">
        <f>IF(D15290&lt;=18,"LOW (1-18)","HIGH (19-36)")</f>
        <v>LOW (1-18)</v>
      </c>
      <c r="G15290">
        <f>INT((D15290-1)/6)+1</f>
        <v>3</v>
      </c>
      <c r="H15290">
        <f>MOD(D15290-1,6)+1</f>
        <v>3</v>
      </c>
      <c r="I15290">
        <f>37-D15290</f>
        <v>22</v>
      </c>
      <c r="J15290">
        <f>ABS(D15290-D15291)</f>
        <v>0</v>
      </c>
    </row>
    <row r="15291">
      <c r="A15291">
        <v>12272</v>
      </c>
      <c r="B15291" t="str">
        <v>2013-08-08</v>
      </c>
      <c r="C15291" t="str">
        <v>Morning</v>
      </c>
      <c r="D15291">
        <v>15</v>
      </c>
      <c r="E15291" t="str">
        <f>IF(MOD(D15291,2)=0,"EVEN","ODD")</f>
        <v>ODD</v>
      </c>
      <c r="F15291" t="str">
        <f>IF(D15291&lt;=18,"LOW (1-18)","HIGH (19-36)")</f>
        <v>LOW (1-18)</v>
      </c>
      <c r="G15291">
        <f>INT((D15291-1)/6)+1</f>
        <v>3</v>
      </c>
      <c r="H15291">
        <f>MOD(D15291-1,6)+1</f>
        <v>3</v>
      </c>
      <c r="I15291">
        <f>37-D15291</f>
        <v>22</v>
      </c>
      <c r="J15291">
        <f>ABS(D15291-D15292)</f>
        <v>10</v>
      </c>
    </row>
    <row r="15292">
      <c r="A15292">
        <v>12271</v>
      </c>
      <c r="B15292" t="str">
        <v>2013-08-07</v>
      </c>
      <c r="C15292" t="str">
        <v>Evening</v>
      </c>
      <c r="D15292">
        <v>5</v>
      </c>
      <c r="E15292" t="str">
        <f>IF(MOD(D15292,2)=0,"EVEN","ODD")</f>
        <v>ODD</v>
      </c>
      <c r="F15292" t="str">
        <f>IF(D15292&lt;=18,"LOW (1-18)","HIGH (19-36)")</f>
        <v>LOW (1-18)</v>
      </c>
      <c r="G15292">
        <f>INT((D15292-1)/6)+1</f>
        <v>1</v>
      </c>
      <c r="H15292">
        <f>MOD(D15292-1,6)+1</f>
        <v>5</v>
      </c>
      <c r="I15292">
        <f>37-D15292</f>
        <v>32</v>
      </c>
      <c r="J15292">
        <f>ABS(D15292-D15293)</f>
        <v>2</v>
      </c>
    </row>
    <row r="15293">
      <c r="A15293">
        <v>12270</v>
      </c>
      <c r="B15293" t="str">
        <v>2013-08-07</v>
      </c>
      <c r="C15293" t="str">
        <v>Midday</v>
      </c>
      <c r="D15293">
        <v>7</v>
      </c>
      <c r="E15293" t="str">
        <f>IF(MOD(D15293,2)=0,"EVEN","ODD")</f>
        <v>ODD</v>
      </c>
      <c r="F15293" t="str">
        <f>IF(D15293&lt;=18,"LOW (1-18)","HIGH (19-36)")</f>
        <v>LOW (1-18)</v>
      </c>
      <c r="G15293">
        <f>INT((D15293-1)/6)+1</f>
        <v>2</v>
      </c>
      <c r="H15293">
        <f>MOD(D15293-1,6)+1</f>
        <v>1</v>
      </c>
      <c r="I15293">
        <f>37-D15293</f>
        <v>30</v>
      </c>
      <c r="J15293">
        <f>ABS(D15293-D15294)</f>
        <v>13</v>
      </c>
    </row>
    <row r="15294">
      <c r="A15294">
        <v>12269</v>
      </c>
      <c r="B15294" t="str">
        <v>2013-08-07</v>
      </c>
      <c r="C15294" t="str">
        <v>Morning</v>
      </c>
      <c r="D15294">
        <v>20</v>
      </c>
      <c r="E15294" t="str">
        <f>IF(MOD(D15294,2)=0,"EVEN","ODD")</f>
        <v>EVEN</v>
      </c>
      <c r="F15294" t="str">
        <f>IF(D15294&lt;=18,"LOW (1-18)","HIGH (19-36)")</f>
        <v>HIGH (19-36)</v>
      </c>
      <c r="G15294">
        <f>INT((D15294-1)/6)+1</f>
        <v>4</v>
      </c>
      <c r="H15294">
        <f>MOD(D15294-1,6)+1</f>
        <v>2</v>
      </c>
      <c r="I15294">
        <f>37-D15294</f>
        <v>17</v>
      </c>
      <c r="J15294">
        <f>ABS(D15294-D15295)</f>
        <v>1</v>
      </c>
    </row>
    <row r="15295">
      <c r="A15295">
        <v>12268</v>
      </c>
      <c r="B15295" t="str">
        <v>2013-08-06</v>
      </c>
      <c r="C15295" t="str">
        <v>Evening</v>
      </c>
      <c r="D15295">
        <v>19</v>
      </c>
      <c r="E15295" t="str">
        <f>IF(MOD(D15295,2)=0,"EVEN","ODD")</f>
        <v>ODD</v>
      </c>
      <c r="F15295" t="str">
        <f>IF(D15295&lt;=18,"LOW (1-18)","HIGH (19-36)")</f>
        <v>HIGH (19-36)</v>
      </c>
      <c r="G15295">
        <f>INT((D15295-1)/6)+1</f>
        <v>4</v>
      </c>
      <c r="H15295">
        <f>MOD(D15295-1,6)+1</f>
        <v>1</v>
      </c>
      <c r="I15295">
        <f>37-D15295</f>
        <v>18</v>
      </c>
      <c r="J15295">
        <f>ABS(D15295-D15296)</f>
        <v>7</v>
      </c>
    </row>
    <row r="15296">
      <c r="A15296">
        <v>12267</v>
      </c>
      <c r="B15296" t="str">
        <v>2013-08-06</v>
      </c>
      <c r="C15296" t="str">
        <v>Midday</v>
      </c>
      <c r="D15296">
        <v>12</v>
      </c>
      <c r="E15296" t="str">
        <f>IF(MOD(D15296,2)=0,"EVEN","ODD")</f>
        <v>EVEN</v>
      </c>
      <c r="F15296" t="str">
        <f>IF(D15296&lt;=18,"LOW (1-18)","HIGH (19-36)")</f>
        <v>LOW (1-18)</v>
      </c>
      <c r="G15296">
        <f>INT((D15296-1)/6)+1</f>
        <v>2</v>
      </c>
      <c r="H15296">
        <f>MOD(D15296-1,6)+1</f>
        <v>6</v>
      </c>
      <c r="I15296">
        <f>37-D15296</f>
        <v>25</v>
      </c>
      <c r="J15296">
        <f>ABS(D15296-D15297)</f>
        <v>20</v>
      </c>
    </row>
    <row r="15297">
      <c r="A15297">
        <v>12266</v>
      </c>
      <c r="B15297" t="str">
        <v>2013-08-06</v>
      </c>
      <c r="C15297" t="str">
        <v>Morning</v>
      </c>
      <c r="D15297">
        <v>32</v>
      </c>
      <c r="E15297" t="str">
        <f>IF(MOD(D15297,2)=0,"EVEN","ODD")</f>
        <v>EVEN</v>
      </c>
      <c r="F15297" t="str">
        <f>IF(D15297&lt;=18,"LOW (1-18)","HIGH (19-36)")</f>
        <v>HIGH (19-36)</v>
      </c>
      <c r="G15297">
        <f>INT((D15297-1)/6)+1</f>
        <v>6</v>
      </c>
      <c r="H15297">
        <f>MOD(D15297-1,6)+1</f>
        <v>2</v>
      </c>
      <c r="I15297">
        <f>37-D15297</f>
        <v>5</v>
      </c>
      <c r="J15297">
        <f>ABS(D15297-D15298)</f>
        <v>4</v>
      </c>
    </row>
    <row r="15298">
      <c r="A15298">
        <v>12265</v>
      </c>
      <c r="B15298" t="str">
        <v>2013-08-05</v>
      </c>
      <c r="C15298" t="str">
        <v>Evening</v>
      </c>
      <c r="D15298">
        <v>28</v>
      </c>
      <c r="E15298" t="str">
        <f>IF(MOD(D15298,2)=0,"EVEN","ODD")</f>
        <v>EVEN</v>
      </c>
      <c r="F15298" t="str">
        <f>IF(D15298&lt;=18,"LOW (1-18)","HIGH (19-36)")</f>
        <v>HIGH (19-36)</v>
      </c>
      <c r="G15298">
        <f>INT((D15298-1)/6)+1</f>
        <v>5</v>
      </c>
      <c r="H15298">
        <f>MOD(D15298-1,6)+1</f>
        <v>4</v>
      </c>
      <c r="I15298">
        <f>37-D15298</f>
        <v>9</v>
      </c>
      <c r="J15298">
        <f>ABS(D15298-D15299)</f>
        <v>7</v>
      </c>
    </row>
    <row r="15299">
      <c r="A15299">
        <v>12264</v>
      </c>
      <c r="B15299" t="str">
        <v>2013-08-05</v>
      </c>
      <c r="C15299" t="str">
        <v>Midday</v>
      </c>
      <c r="D15299">
        <v>35</v>
      </c>
      <c r="E15299" t="str">
        <f>IF(MOD(D15299,2)=0,"EVEN","ODD")</f>
        <v>ODD</v>
      </c>
      <c r="F15299" t="str">
        <f>IF(D15299&lt;=18,"LOW (1-18)","HIGH (19-36)")</f>
        <v>HIGH (19-36)</v>
      </c>
      <c r="G15299">
        <f>INT((D15299-1)/6)+1</f>
        <v>6</v>
      </c>
      <c r="H15299">
        <f>MOD(D15299-1,6)+1</f>
        <v>5</v>
      </c>
      <c r="I15299">
        <f>37-D15299</f>
        <v>2</v>
      </c>
      <c r="J15299">
        <f>ABS(D15299-D15300)</f>
        <v>17</v>
      </c>
    </row>
    <row r="15300">
      <c r="A15300">
        <v>12263</v>
      </c>
      <c r="B15300" t="str">
        <v>2013-08-05</v>
      </c>
      <c r="C15300" t="str">
        <v>Morning</v>
      </c>
      <c r="D15300">
        <v>18</v>
      </c>
      <c r="E15300" t="str">
        <f>IF(MOD(D15300,2)=0,"EVEN","ODD")</f>
        <v>EVEN</v>
      </c>
      <c r="F15300" t="str">
        <f>IF(D15300&lt;=18,"LOW (1-18)","HIGH (19-36)")</f>
        <v>LOW (1-18)</v>
      </c>
      <c r="G15300">
        <f>INT((D15300-1)/6)+1</f>
        <v>3</v>
      </c>
      <c r="H15300">
        <f>MOD(D15300-1,6)+1</f>
        <v>6</v>
      </c>
      <c r="I15300">
        <f>37-D15300</f>
        <v>19</v>
      </c>
      <c r="J15300">
        <f>ABS(D15300-D15301)</f>
        <v>17</v>
      </c>
    </row>
    <row r="15301">
      <c r="A15301">
        <v>12262</v>
      </c>
      <c r="B15301" t="str">
        <v>2013-08-03</v>
      </c>
      <c r="C15301" t="str">
        <v>Evening</v>
      </c>
      <c r="D15301">
        <v>1</v>
      </c>
      <c r="E15301" t="str">
        <f>IF(MOD(D15301,2)=0,"EVEN","ODD")</f>
        <v>ODD</v>
      </c>
      <c r="F15301" t="str">
        <f>IF(D15301&lt;=18,"LOW (1-18)","HIGH (19-36)")</f>
        <v>LOW (1-18)</v>
      </c>
      <c r="G15301">
        <f>INT((D15301-1)/6)+1</f>
        <v>1</v>
      </c>
      <c r="H15301">
        <f>MOD(D15301-1,6)+1</f>
        <v>1</v>
      </c>
      <c r="I15301">
        <f>37-D15301</f>
        <v>36</v>
      </c>
      <c r="J15301">
        <f>ABS(D15301-D15302)</f>
        <v>26</v>
      </c>
    </row>
    <row r="15302">
      <c r="A15302">
        <v>12261</v>
      </c>
      <c r="B15302" t="str">
        <v>2013-08-03</v>
      </c>
      <c r="C15302" t="str">
        <v>Midday</v>
      </c>
      <c r="D15302">
        <v>27</v>
      </c>
      <c r="E15302" t="str">
        <f>IF(MOD(D15302,2)=0,"EVEN","ODD")</f>
        <v>ODD</v>
      </c>
      <c r="F15302" t="str">
        <f>IF(D15302&lt;=18,"LOW (1-18)","HIGH (19-36)")</f>
        <v>HIGH (19-36)</v>
      </c>
      <c r="G15302">
        <f>INT((D15302-1)/6)+1</f>
        <v>5</v>
      </c>
      <c r="H15302">
        <f>MOD(D15302-1,6)+1</f>
        <v>3</v>
      </c>
      <c r="I15302">
        <f>37-D15302</f>
        <v>10</v>
      </c>
      <c r="J15302">
        <f>ABS(D15302-D15303)</f>
        <v>3</v>
      </c>
    </row>
    <row r="15303">
      <c r="A15303">
        <v>12260</v>
      </c>
      <c r="B15303" t="str">
        <v>2013-08-03</v>
      </c>
      <c r="C15303" t="str">
        <v>Morning</v>
      </c>
      <c r="D15303">
        <v>24</v>
      </c>
      <c r="E15303" t="str">
        <f>IF(MOD(D15303,2)=0,"EVEN","ODD")</f>
        <v>EVEN</v>
      </c>
      <c r="F15303" t="str">
        <f>IF(D15303&lt;=18,"LOW (1-18)","HIGH (19-36)")</f>
        <v>HIGH (19-36)</v>
      </c>
      <c r="G15303">
        <f>INT((D15303-1)/6)+1</f>
        <v>4</v>
      </c>
      <c r="H15303">
        <f>MOD(D15303-1,6)+1</f>
        <v>6</v>
      </c>
      <c r="I15303">
        <f>37-D15303</f>
        <v>13</v>
      </c>
      <c r="J15303">
        <f>ABS(D15303-D15304)</f>
        <v>0</v>
      </c>
    </row>
    <row r="15304">
      <c r="A15304">
        <v>12259</v>
      </c>
      <c r="B15304" t="str">
        <v>2013-08-02</v>
      </c>
      <c r="C15304" t="str">
        <v>Evening</v>
      </c>
      <c r="D15304">
        <v>24</v>
      </c>
      <c r="E15304" t="str">
        <f>IF(MOD(D15304,2)=0,"EVEN","ODD")</f>
        <v>EVEN</v>
      </c>
      <c r="F15304" t="str">
        <f>IF(D15304&lt;=18,"LOW (1-18)","HIGH (19-36)")</f>
        <v>HIGH (19-36)</v>
      </c>
      <c r="G15304">
        <f>INT((D15304-1)/6)+1</f>
        <v>4</v>
      </c>
      <c r="H15304">
        <f>MOD(D15304-1,6)+1</f>
        <v>6</v>
      </c>
      <c r="I15304">
        <f>37-D15304</f>
        <v>13</v>
      </c>
      <c r="J15304">
        <f>ABS(D15304-D15305)</f>
        <v>1</v>
      </c>
    </row>
    <row r="15305">
      <c r="A15305">
        <v>12258</v>
      </c>
      <c r="B15305" t="str">
        <v>2013-08-02</v>
      </c>
      <c r="C15305" t="str">
        <v>Midday</v>
      </c>
      <c r="D15305">
        <v>23</v>
      </c>
      <c r="E15305" t="str">
        <f>IF(MOD(D15305,2)=0,"EVEN","ODD")</f>
        <v>ODD</v>
      </c>
      <c r="F15305" t="str">
        <f>IF(D15305&lt;=18,"LOW (1-18)","HIGH (19-36)")</f>
        <v>HIGH (19-36)</v>
      </c>
      <c r="G15305">
        <f>INT((D15305-1)/6)+1</f>
        <v>4</v>
      </c>
      <c r="H15305">
        <f>MOD(D15305-1,6)+1</f>
        <v>5</v>
      </c>
      <c r="I15305">
        <f>37-D15305</f>
        <v>14</v>
      </c>
      <c r="J15305">
        <f>ABS(D15305-D15306)</f>
        <v>7</v>
      </c>
    </row>
    <row r="15306">
      <c r="A15306">
        <v>12257</v>
      </c>
      <c r="B15306" t="str">
        <v>2013-08-02</v>
      </c>
      <c r="C15306" t="str">
        <v>Morning</v>
      </c>
      <c r="D15306">
        <v>16</v>
      </c>
      <c r="E15306" t="str">
        <f>IF(MOD(D15306,2)=0,"EVEN","ODD")</f>
        <v>EVEN</v>
      </c>
      <c r="F15306" t="str">
        <f>IF(D15306&lt;=18,"LOW (1-18)","HIGH (19-36)")</f>
        <v>LOW (1-18)</v>
      </c>
      <c r="G15306">
        <f>INT((D15306-1)/6)+1</f>
        <v>3</v>
      </c>
      <c r="H15306">
        <f>MOD(D15306-1,6)+1</f>
        <v>4</v>
      </c>
      <c r="I15306">
        <f>37-D15306</f>
        <v>21</v>
      </c>
      <c r="J15306">
        <f>ABS(D15306-D15307)</f>
        <v>10</v>
      </c>
    </row>
    <row r="15307">
      <c r="A15307">
        <v>12256</v>
      </c>
      <c r="B15307" t="str">
        <v>2013-08-01</v>
      </c>
      <c r="C15307" t="str">
        <v>Evening</v>
      </c>
      <c r="D15307">
        <v>6</v>
      </c>
      <c r="E15307" t="str">
        <f>IF(MOD(D15307,2)=0,"EVEN","ODD")</f>
        <v>EVEN</v>
      </c>
      <c r="F15307" t="str">
        <f>IF(D15307&lt;=18,"LOW (1-18)","HIGH (19-36)")</f>
        <v>LOW (1-18)</v>
      </c>
      <c r="G15307">
        <f>INT((D15307-1)/6)+1</f>
        <v>1</v>
      </c>
      <c r="H15307">
        <f>MOD(D15307-1,6)+1</f>
        <v>6</v>
      </c>
      <c r="I15307">
        <f>37-D15307</f>
        <v>31</v>
      </c>
      <c r="J15307">
        <f>ABS(D15307-D15308)</f>
        <v>5</v>
      </c>
    </row>
    <row r="15308">
      <c r="A15308">
        <v>12255</v>
      </c>
      <c r="B15308" t="str">
        <v>2013-08-01</v>
      </c>
      <c r="C15308" t="str">
        <v>Midday</v>
      </c>
      <c r="D15308">
        <v>1</v>
      </c>
      <c r="E15308" t="str">
        <f>IF(MOD(D15308,2)=0,"EVEN","ODD")</f>
        <v>ODD</v>
      </c>
      <c r="F15308" t="str">
        <f>IF(D15308&lt;=18,"LOW (1-18)","HIGH (19-36)")</f>
        <v>LOW (1-18)</v>
      </c>
      <c r="G15308">
        <f>INT((D15308-1)/6)+1</f>
        <v>1</v>
      </c>
      <c r="H15308">
        <f>MOD(D15308-1,6)+1</f>
        <v>1</v>
      </c>
      <c r="I15308">
        <f>37-D15308</f>
        <v>36</v>
      </c>
      <c r="J15308">
        <f>ABS(D15308-D15309)</f>
        <v>6</v>
      </c>
    </row>
    <row r="15309">
      <c r="A15309">
        <v>12254</v>
      </c>
      <c r="B15309" t="str">
        <v>2013-08-01</v>
      </c>
      <c r="C15309" t="str">
        <v>Morning</v>
      </c>
      <c r="D15309">
        <v>7</v>
      </c>
      <c r="E15309" t="str">
        <f>IF(MOD(D15309,2)=0,"EVEN","ODD")</f>
        <v>ODD</v>
      </c>
      <c r="F15309" t="str">
        <f>IF(D15309&lt;=18,"LOW (1-18)","HIGH (19-36)")</f>
        <v>LOW (1-18)</v>
      </c>
      <c r="G15309">
        <f>INT((D15309-1)/6)+1</f>
        <v>2</v>
      </c>
      <c r="H15309">
        <f>MOD(D15309-1,6)+1</f>
        <v>1</v>
      </c>
      <c r="I15309">
        <f>37-D15309</f>
        <v>30</v>
      </c>
      <c r="J15309">
        <f>ABS(D15309-D15310)</f>
        <v>10</v>
      </c>
    </row>
    <row r="15310">
      <c r="A15310">
        <v>12253</v>
      </c>
      <c r="B15310" t="str">
        <v>2013-07-31</v>
      </c>
      <c r="C15310" t="str">
        <v>Evening</v>
      </c>
      <c r="D15310">
        <v>17</v>
      </c>
      <c r="E15310" t="str">
        <f>IF(MOD(D15310,2)=0,"EVEN","ODD")</f>
        <v>ODD</v>
      </c>
      <c r="F15310" t="str">
        <f>IF(D15310&lt;=18,"LOW (1-18)","HIGH (19-36)")</f>
        <v>LOW (1-18)</v>
      </c>
      <c r="G15310">
        <f>INT((D15310-1)/6)+1</f>
        <v>3</v>
      </c>
      <c r="H15310">
        <f>MOD(D15310-1,6)+1</f>
        <v>5</v>
      </c>
      <c r="I15310">
        <f>37-D15310</f>
        <v>20</v>
      </c>
      <c r="J15310">
        <f>ABS(D15310-D15311)</f>
        <v>7</v>
      </c>
    </row>
    <row r="15311">
      <c r="A15311">
        <v>12252</v>
      </c>
      <c r="B15311" t="str">
        <v>2013-07-31</v>
      </c>
      <c r="C15311" t="str">
        <v>Midday</v>
      </c>
      <c r="D15311">
        <v>10</v>
      </c>
      <c r="E15311" t="str">
        <f>IF(MOD(D15311,2)=0,"EVEN","ODD")</f>
        <v>EVEN</v>
      </c>
      <c r="F15311" t="str">
        <f>IF(D15311&lt;=18,"LOW (1-18)","HIGH (19-36)")</f>
        <v>LOW (1-18)</v>
      </c>
      <c r="G15311">
        <f>INT((D15311-1)/6)+1</f>
        <v>2</v>
      </c>
      <c r="H15311">
        <f>MOD(D15311-1,6)+1</f>
        <v>4</v>
      </c>
      <c r="I15311">
        <f>37-D15311</f>
        <v>27</v>
      </c>
      <c r="J15311">
        <f>ABS(D15311-D15312)</f>
        <v>4</v>
      </c>
    </row>
    <row r="15312">
      <c r="A15312">
        <v>12251</v>
      </c>
      <c r="B15312" t="str">
        <v>2013-07-31</v>
      </c>
      <c r="C15312" t="str">
        <v>Morning</v>
      </c>
      <c r="D15312">
        <v>14</v>
      </c>
      <c r="E15312" t="str">
        <f>IF(MOD(D15312,2)=0,"EVEN","ODD")</f>
        <v>EVEN</v>
      </c>
      <c r="F15312" t="str">
        <f>IF(D15312&lt;=18,"LOW (1-18)","HIGH (19-36)")</f>
        <v>LOW (1-18)</v>
      </c>
      <c r="G15312">
        <f>INT((D15312-1)/6)+1</f>
        <v>3</v>
      </c>
      <c r="H15312">
        <f>MOD(D15312-1,6)+1</f>
        <v>2</v>
      </c>
      <c r="I15312">
        <f>37-D15312</f>
        <v>23</v>
      </c>
      <c r="J15312">
        <f>ABS(D15312-D15313)</f>
        <v>5</v>
      </c>
    </row>
    <row r="15313">
      <c r="A15313">
        <v>12250</v>
      </c>
      <c r="B15313" t="str">
        <v>2013-07-30</v>
      </c>
      <c r="C15313" t="str">
        <v>Evening</v>
      </c>
      <c r="D15313">
        <v>9</v>
      </c>
      <c r="E15313" t="str">
        <f>IF(MOD(D15313,2)=0,"EVEN","ODD")</f>
        <v>ODD</v>
      </c>
      <c r="F15313" t="str">
        <f>IF(D15313&lt;=18,"LOW (1-18)","HIGH (19-36)")</f>
        <v>LOW (1-18)</v>
      </c>
      <c r="G15313">
        <f>INT((D15313-1)/6)+1</f>
        <v>2</v>
      </c>
      <c r="H15313">
        <f>MOD(D15313-1,6)+1</f>
        <v>3</v>
      </c>
      <c r="I15313">
        <f>37-D15313</f>
        <v>28</v>
      </c>
      <c r="J15313">
        <f>ABS(D15313-D15314)</f>
        <v>1</v>
      </c>
    </row>
    <row r="15314">
      <c r="A15314">
        <v>12249</v>
      </c>
      <c r="B15314" t="str">
        <v>2013-07-30</v>
      </c>
      <c r="C15314" t="str">
        <v>Midday</v>
      </c>
      <c r="D15314">
        <v>10</v>
      </c>
      <c r="E15314" t="str">
        <f>IF(MOD(D15314,2)=0,"EVEN","ODD")</f>
        <v>EVEN</v>
      </c>
      <c r="F15314" t="str">
        <f>IF(D15314&lt;=18,"LOW (1-18)","HIGH (19-36)")</f>
        <v>LOW (1-18)</v>
      </c>
      <c r="G15314">
        <f>INT((D15314-1)/6)+1</f>
        <v>2</v>
      </c>
      <c r="H15314">
        <f>MOD(D15314-1,6)+1</f>
        <v>4</v>
      </c>
      <c r="I15314">
        <f>37-D15314</f>
        <v>27</v>
      </c>
      <c r="J15314">
        <f>ABS(D15314-D15315)</f>
        <v>4</v>
      </c>
    </row>
    <row r="15315">
      <c r="A15315">
        <v>12248</v>
      </c>
      <c r="B15315" t="str">
        <v>2013-07-30</v>
      </c>
      <c r="C15315" t="str">
        <v>Morning</v>
      </c>
      <c r="D15315">
        <v>14</v>
      </c>
      <c r="E15315" t="str">
        <f>IF(MOD(D15315,2)=0,"EVEN","ODD")</f>
        <v>EVEN</v>
      </c>
      <c r="F15315" t="str">
        <f>IF(D15315&lt;=18,"LOW (1-18)","HIGH (19-36)")</f>
        <v>LOW (1-18)</v>
      </c>
      <c r="G15315">
        <f>INT((D15315-1)/6)+1</f>
        <v>3</v>
      </c>
      <c r="H15315">
        <f>MOD(D15315-1,6)+1</f>
        <v>2</v>
      </c>
      <c r="I15315">
        <f>37-D15315</f>
        <v>23</v>
      </c>
      <c r="J15315">
        <f>ABS(D15315-D15316)</f>
        <v>6</v>
      </c>
    </row>
    <row r="15316">
      <c r="A15316">
        <v>12247</v>
      </c>
      <c r="B15316" t="str">
        <v>2013-07-29</v>
      </c>
      <c r="C15316" t="str">
        <v>Evening</v>
      </c>
      <c r="D15316">
        <v>20</v>
      </c>
      <c r="E15316" t="str">
        <f>IF(MOD(D15316,2)=0,"EVEN","ODD")</f>
        <v>EVEN</v>
      </c>
      <c r="F15316" t="str">
        <f>IF(D15316&lt;=18,"LOW (1-18)","HIGH (19-36)")</f>
        <v>HIGH (19-36)</v>
      </c>
      <c r="G15316">
        <f>INT((D15316-1)/6)+1</f>
        <v>4</v>
      </c>
      <c r="H15316">
        <f>MOD(D15316-1,6)+1</f>
        <v>2</v>
      </c>
      <c r="I15316">
        <f>37-D15316</f>
        <v>17</v>
      </c>
      <c r="J15316">
        <f>ABS(D15316-D15317)</f>
        <v>18</v>
      </c>
    </row>
    <row r="15317">
      <c r="A15317">
        <v>12246</v>
      </c>
      <c r="B15317" t="str">
        <v>2013-07-29</v>
      </c>
      <c r="C15317" t="str">
        <v>Midday</v>
      </c>
      <c r="D15317">
        <v>2</v>
      </c>
      <c r="E15317" t="str">
        <f>IF(MOD(D15317,2)=0,"EVEN","ODD")</f>
        <v>EVEN</v>
      </c>
      <c r="F15317" t="str">
        <f>IF(D15317&lt;=18,"LOW (1-18)","HIGH (19-36)")</f>
        <v>LOW (1-18)</v>
      </c>
      <c r="G15317">
        <f>INT((D15317-1)/6)+1</f>
        <v>1</v>
      </c>
      <c r="H15317">
        <f>MOD(D15317-1,6)+1</f>
        <v>2</v>
      </c>
      <c r="I15317">
        <f>37-D15317</f>
        <v>35</v>
      </c>
      <c r="J15317">
        <f>ABS(D15317-D15318)</f>
        <v>4</v>
      </c>
    </row>
    <row r="15318">
      <c r="A15318">
        <v>12245</v>
      </c>
      <c r="B15318" t="str">
        <v>2013-07-29</v>
      </c>
      <c r="C15318" t="str">
        <v>Morning</v>
      </c>
      <c r="D15318">
        <v>6</v>
      </c>
      <c r="E15318" t="str">
        <f>IF(MOD(D15318,2)=0,"EVEN","ODD")</f>
        <v>EVEN</v>
      </c>
      <c r="F15318" t="str">
        <f>IF(D15318&lt;=18,"LOW (1-18)","HIGH (19-36)")</f>
        <v>LOW (1-18)</v>
      </c>
      <c r="G15318">
        <f>INT((D15318-1)/6)+1</f>
        <v>1</v>
      </c>
      <c r="H15318">
        <f>MOD(D15318-1,6)+1</f>
        <v>6</v>
      </c>
      <c r="I15318">
        <f>37-D15318</f>
        <v>31</v>
      </c>
      <c r="J15318">
        <f>ABS(D15318-D15319)</f>
        <v>23</v>
      </c>
    </row>
    <row r="15319">
      <c r="A15319">
        <v>12244</v>
      </c>
      <c r="B15319" t="str">
        <v>2013-07-27</v>
      </c>
      <c r="C15319" t="str">
        <v>Evening</v>
      </c>
      <c r="D15319">
        <v>29</v>
      </c>
      <c r="E15319" t="str">
        <f>IF(MOD(D15319,2)=0,"EVEN","ODD")</f>
        <v>ODD</v>
      </c>
      <c r="F15319" t="str">
        <f>IF(D15319&lt;=18,"LOW (1-18)","HIGH (19-36)")</f>
        <v>HIGH (19-36)</v>
      </c>
      <c r="G15319">
        <f>INT((D15319-1)/6)+1</f>
        <v>5</v>
      </c>
      <c r="H15319">
        <f>MOD(D15319-1,6)+1</f>
        <v>5</v>
      </c>
      <c r="I15319">
        <f>37-D15319</f>
        <v>8</v>
      </c>
      <c r="J15319">
        <f>ABS(D15319-D15320)</f>
        <v>27</v>
      </c>
    </row>
    <row r="15320">
      <c r="A15320">
        <v>12243</v>
      </c>
      <c r="B15320" t="str">
        <v>2013-07-27</v>
      </c>
      <c r="C15320" t="str">
        <v>Midday</v>
      </c>
      <c r="D15320">
        <v>2</v>
      </c>
      <c r="E15320" t="str">
        <f>IF(MOD(D15320,2)=0,"EVEN","ODD")</f>
        <v>EVEN</v>
      </c>
      <c r="F15320" t="str">
        <f>IF(D15320&lt;=18,"LOW (1-18)","HIGH (19-36)")</f>
        <v>LOW (1-18)</v>
      </c>
      <c r="G15320">
        <f>INT((D15320-1)/6)+1</f>
        <v>1</v>
      </c>
      <c r="H15320">
        <f>MOD(D15320-1,6)+1</f>
        <v>2</v>
      </c>
      <c r="I15320">
        <f>37-D15320</f>
        <v>35</v>
      </c>
      <c r="J15320">
        <f>ABS(D15320-D15321)</f>
        <v>20</v>
      </c>
    </row>
    <row r="15321">
      <c r="A15321">
        <v>12242</v>
      </c>
      <c r="B15321" t="str">
        <v>2013-07-27</v>
      </c>
      <c r="C15321" t="str">
        <v>Morning</v>
      </c>
      <c r="D15321">
        <v>22</v>
      </c>
      <c r="E15321" t="str">
        <f>IF(MOD(D15321,2)=0,"EVEN","ODD")</f>
        <v>EVEN</v>
      </c>
      <c r="F15321" t="str">
        <f>IF(D15321&lt;=18,"LOW (1-18)","HIGH (19-36)")</f>
        <v>HIGH (19-36)</v>
      </c>
      <c r="G15321">
        <f>INT((D15321-1)/6)+1</f>
        <v>4</v>
      </c>
      <c r="H15321">
        <f>MOD(D15321-1,6)+1</f>
        <v>4</v>
      </c>
      <c r="I15321">
        <f>37-D15321</f>
        <v>15</v>
      </c>
      <c r="J15321">
        <f>ABS(D15321-D15322)</f>
        <v>12</v>
      </c>
    </row>
    <row r="15322">
      <c r="A15322">
        <v>12241</v>
      </c>
      <c r="B15322" t="str">
        <v>2013-07-26</v>
      </c>
      <c r="C15322" t="str">
        <v>Evening</v>
      </c>
      <c r="D15322">
        <v>10</v>
      </c>
      <c r="E15322" t="str">
        <f>IF(MOD(D15322,2)=0,"EVEN","ODD")</f>
        <v>EVEN</v>
      </c>
      <c r="F15322" t="str">
        <f>IF(D15322&lt;=18,"LOW (1-18)","HIGH (19-36)")</f>
        <v>LOW (1-18)</v>
      </c>
      <c r="G15322">
        <f>INT((D15322-1)/6)+1</f>
        <v>2</v>
      </c>
      <c r="H15322">
        <f>MOD(D15322-1,6)+1</f>
        <v>4</v>
      </c>
      <c r="I15322">
        <f>37-D15322</f>
        <v>27</v>
      </c>
      <c r="J15322">
        <f>ABS(D15322-D15323)</f>
        <v>2</v>
      </c>
    </row>
    <row r="15323">
      <c r="A15323">
        <v>12240</v>
      </c>
      <c r="B15323" t="str">
        <v>2013-07-26</v>
      </c>
      <c r="C15323" t="str">
        <v>Midday</v>
      </c>
      <c r="D15323">
        <v>12</v>
      </c>
      <c r="E15323" t="str">
        <f>IF(MOD(D15323,2)=0,"EVEN","ODD")</f>
        <v>EVEN</v>
      </c>
      <c r="F15323" t="str">
        <f>IF(D15323&lt;=18,"LOW (1-18)","HIGH (19-36)")</f>
        <v>LOW (1-18)</v>
      </c>
      <c r="G15323">
        <f>INT((D15323-1)/6)+1</f>
        <v>2</v>
      </c>
      <c r="H15323">
        <f>MOD(D15323-1,6)+1</f>
        <v>6</v>
      </c>
      <c r="I15323">
        <f>37-D15323</f>
        <v>25</v>
      </c>
      <c r="J15323">
        <f>ABS(D15323-D15324)</f>
        <v>11</v>
      </c>
    </row>
    <row r="15324">
      <c r="A15324">
        <v>12239</v>
      </c>
      <c r="B15324" t="str">
        <v>2013-07-26</v>
      </c>
      <c r="C15324" t="str">
        <v>Morning</v>
      </c>
      <c r="D15324">
        <v>1</v>
      </c>
      <c r="E15324" t="str">
        <f>IF(MOD(D15324,2)=0,"EVEN","ODD")</f>
        <v>ODD</v>
      </c>
      <c r="F15324" t="str">
        <f>IF(D15324&lt;=18,"LOW (1-18)","HIGH (19-36)")</f>
        <v>LOW (1-18)</v>
      </c>
      <c r="G15324">
        <f>INT((D15324-1)/6)+1</f>
        <v>1</v>
      </c>
      <c r="H15324">
        <f>MOD(D15324-1,6)+1</f>
        <v>1</v>
      </c>
      <c r="I15324">
        <f>37-D15324</f>
        <v>36</v>
      </c>
      <c r="J15324">
        <f>ABS(D15324-D15325)</f>
        <v>2</v>
      </c>
    </row>
    <row r="15325">
      <c r="A15325">
        <v>12238</v>
      </c>
      <c r="B15325" t="str">
        <v>2013-07-25</v>
      </c>
      <c r="C15325" t="str">
        <v>Evening</v>
      </c>
      <c r="D15325">
        <v>3</v>
      </c>
      <c r="E15325" t="str">
        <f>IF(MOD(D15325,2)=0,"EVEN","ODD")</f>
        <v>ODD</v>
      </c>
      <c r="F15325" t="str">
        <f>IF(D15325&lt;=18,"LOW (1-18)","HIGH (19-36)")</f>
        <v>LOW (1-18)</v>
      </c>
      <c r="G15325">
        <f>INT((D15325-1)/6)+1</f>
        <v>1</v>
      </c>
      <c r="H15325">
        <f>MOD(D15325-1,6)+1</f>
        <v>3</v>
      </c>
      <c r="I15325">
        <f>37-D15325</f>
        <v>34</v>
      </c>
      <c r="J15325">
        <f>ABS(D15325-D15326)</f>
        <v>31</v>
      </c>
    </row>
    <row r="15326">
      <c r="A15326">
        <v>12237</v>
      </c>
      <c r="B15326" t="str">
        <v>2013-07-25</v>
      </c>
      <c r="C15326" t="str">
        <v>Midday</v>
      </c>
      <c r="D15326">
        <v>34</v>
      </c>
      <c r="E15326" t="str">
        <f>IF(MOD(D15326,2)=0,"EVEN","ODD")</f>
        <v>EVEN</v>
      </c>
      <c r="F15326" t="str">
        <f>IF(D15326&lt;=18,"LOW (1-18)","HIGH (19-36)")</f>
        <v>HIGH (19-36)</v>
      </c>
      <c r="G15326">
        <f>INT((D15326-1)/6)+1</f>
        <v>6</v>
      </c>
      <c r="H15326">
        <f>MOD(D15326-1,6)+1</f>
        <v>4</v>
      </c>
      <c r="I15326">
        <f>37-D15326</f>
        <v>3</v>
      </c>
      <c r="J15326">
        <f>ABS(D15326-D15327)</f>
        <v>10</v>
      </c>
    </row>
    <row r="15327">
      <c r="A15327">
        <v>12236</v>
      </c>
      <c r="B15327" t="str">
        <v>2013-07-25</v>
      </c>
      <c r="C15327" t="str">
        <v>Morning</v>
      </c>
      <c r="D15327">
        <v>24</v>
      </c>
      <c r="E15327" t="str">
        <f>IF(MOD(D15327,2)=0,"EVEN","ODD")</f>
        <v>EVEN</v>
      </c>
      <c r="F15327" t="str">
        <f>IF(D15327&lt;=18,"LOW (1-18)","HIGH (19-36)")</f>
        <v>HIGH (19-36)</v>
      </c>
      <c r="G15327">
        <f>INT((D15327-1)/6)+1</f>
        <v>4</v>
      </c>
      <c r="H15327">
        <f>MOD(D15327-1,6)+1</f>
        <v>6</v>
      </c>
      <c r="I15327">
        <f>37-D15327</f>
        <v>13</v>
      </c>
      <c r="J15327">
        <f>ABS(D15327-D15328)</f>
        <v>5</v>
      </c>
    </row>
    <row r="15328">
      <c r="A15328">
        <v>12235</v>
      </c>
      <c r="B15328" t="str">
        <v>2013-07-24</v>
      </c>
      <c r="C15328" t="str">
        <v>Evening</v>
      </c>
      <c r="D15328">
        <v>29</v>
      </c>
      <c r="E15328" t="str">
        <f>IF(MOD(D15328,2)=0,"EVEN","ODD")</f>
        <v>ODD</v>
      </c>
      <c r="F15328" t="str">
        <f>IF(D15328&lt;=18,"LOW (1-18)","HIGH (19-36)")</f>
        <v>HIGH (19-36)</v>
      </c>
      <c r="G15328">
        <f>INT((D15328-1)/6)+1</f>
        <v>5</v>
      </c>
      <c r="H15328">
        <f>MOD(D15328-1,6)+1</f>
        <v>5</v>
      </c>
      <c r="I15328">
        <f>37-D15328</f>
        <v>8</v>
      </c>
      <c r="J15328">
        <f>ABS(D15328-D15329)</f>
        <v>11</v>
      </c>
    </row>
    <row r="15329">
      <c r="A15329">
        <v>12234</v>
      </c>
      <c r="B15329" t="str">
        <v>2013-07-24</v>
      </c>
      <c r="C15329" t="str">
        <v>Midday</v>
      </c>
      <c r="D15329">
        <v>18</v>
      </c>
      <c r="E15329" t="str">
        <f>IF(MOD(D15329,2)=0,"EVEN","ODD")</f>
        <v>EVEN</v>
      </c>
      <c r="F15329" t="str">
        <f>IF(D15329&lt;=18,"LOW (1-18)","HIGH (19-36)")</f>
        <v>LOW (1-18)</v>
      </c>
      <c r="G15329">
        <f>INT((D15329-1)/6)+1</f>
        <v>3</v>
      </c>
      <c r="H15329">
        <f>MOD(D15329-1,6)+1</f>
        <v>6</v>
      </c>
      <c r="I15329">
        <f>37-D15329</f>
        <v>19</v>
      </c>
      <c r="J15329">
        <f>ABS(D15329-D15330)</f>
        <v>1</v>
      </c>
    </row>
    <row r="15330">
      <c r="A15330">
        <v>12233</v>
      </c>
      <c r="B15330" t="str">
        <v>2013-07-24</v>
      </c>
      <c r="C15330" t="str">
        <v>Morning</v>
      </c>
      <c r="D15330">
        <v>19</v>
      </c>
      <c r="E15330" t="str">
        <f>IF(MOD(D15330,2)=0,"EVEN","ODD")</f>
        <v>ODD</v>
      </c>
      <c r="F15330" t="str">
        <f>IF(D15330&lt;=18,"LOW (1-18)","HIGH (19-36)")</f>
        <v>HIGH (19-36)</v>
      </c>
      <c r="G15330">
        <f>INT((D15330-1)/6)+1</f>
        <v>4</v>
      </c>
      <c r="H15330">
        <f>MOD(D15330-1,6)+1</f>
        <v>1</v>
      </c>
      <c r="I15330">
        <f>37-D15330</f>
        <v>18</v>
      </c>
      <c r="J15330">
        <f>ABS(D15330-D15331)</f>
        <v>9</v>
      </c>
    </row>
    <row r="15331">
      <c r="A15331">
        <v>12232</v>
      </c>
      <c r="B15331" t="str">
        <v>2013-07-23</v>
      </c>
      <c r="C15331" t="str">
        <v>Evening</v>
      </c>
      <c r="D15331">
        <v>10</v>
      </c>
      <c r="E15331" t="str">
        <f>IF(MOD(D15331,2)=0,"EVEN","ODD")</f>
        <v>EVEN</v>
      </c>
      <c r="F15331" t="str">
        <f>IF(D15331&lt;=18,"LOW (1-18)","HIGH (19-36)")</f>
        <v>LOW (1-18)</v>
      </c>
      <c r="G15331">
        <f>INT((D15331-1)/6)+1</f>
        <v>2</v>
      </c>
      <c r="H15331">
        <f>MOD(D15331-1,6)+1</f>
        <v>4</v>
      </c>
      <c r="I15331">
        <f>37-D15331</f>
        <v>27</v>
      </c>
      <c r="J15331">
        <f>ABS(D15331-D15332)</f>
        <v>17</v>
      </c>
    </row>
    <row r="15332">
      <c r="A15332">
        <v>12231</v>
      </c>
      <c r="B15332" t="str">
        <v>2013-07-23</v>
      </c>
      <c r="C15332" t="str">
        <v>Midday</v>
      </c>
      <c r="D15332">
        <v>27</v>
      </c>
      <c r="E15332" t="str">
        <f>IF(MOD(D15332,2)=0,"EVEN","ODD")</f>
        <v>ODD</v>
      </c>
      <c r="F15332" t="str">
        <f>IF(D15332&lt;=18,"LOW (1-18)","HIGH (19-36)")</f>
        <v>HIGH (19-36)</v>
      </c>
      <c r="G15332">
        <f>INT((D15332-1)/6)+1</f>
        <v>5</v>
      </c>
      <c r="H15332">
        <f>MOD(D15332-1,6)+1</f>
        <v>3</v>
      </c>
      <c r="I15332">
        <f>37-D15332</f>
        <v>10</v>
      </c>
      <c r="J15332">
        <f>ABS(D15332-D15333)</f>
        <v>3</v>
      </c>
    </row>
    <row r="15333">
      <c r="A15333">
        <v>12230</v>
      </c>
      <c r="B15333" t="str">
        <v>2013-07-23</v>
      </c>
      <c r="C15333" t="str">
        <v>Morning</v>
      </c>
      <c r="D15333">
        <v>30</v>
      </c>
      <c r="E15333" t="str">
        <f>IF(MOD(D15333,2)=0,"EVEN","ODD")</f>
        <v>EVEN</v>
      </c>
      <c r="F15333" t="str">
        <f>IF(D15333&lt;=18,"LOW (1-18)","HIGH (19-36)")</f>
        <v>HIGH (19-36)</v>
      </c>
      <c r="G15333">
        <f>INT((D15333-1)/6)+1</f>
        <v>5</v>
      </c>
      <c r="H15333">
        <f>MOD(D15333-1,6)+1</f>
        <v>6</v>
      </c>
      <c r="I15333">
        <f>37-D15333</f>
        <v>7</v>
      </c>
      <c r="J15333">
        <f>ABS(D15333-D15334)</f>
        <v>7</v>
      </c>
    </row>
    <row r="15334">
      <c r="A15334">
        <v>12228</v>
      </c>
      <c r="B15334" t="str">
        <v>2013-07-22</v>
      </c>
      <c r="C15334" t="str">
        <v>Midday</v>
      </c>
      <c r="D15334">
        <v>23</v>
      </c>
      <c r="E15334" t="str">
        <f>IF(MOD(D15334,2)=0,"EVEN","ODD")</f>
        <v>ODD</v>
      </c>
      <c r="F15334" t="str">
        <f>IF(D15334&lt;=18,"LOW (1-18)","HIGH (19-36)")</f>
        <v>HIGH (19-36)</v>
      </c>
      <c r="G15334">
        <f>INT((D15334-1)/6)+1</f>
        <v>4</v>
      </c>
      <c r="H15334">
        <f>MOD(D15334-1,6)+1</f>
        <v>5</v>
      </c>
      <c r="I15334">
        <f>37-D15334</f>
        <v>14</v>
      </c>
      <c r="J15334">
        <f>ABS(D15334-D15335)</f>
        <v>8</v>
      </c>
    </row>
    <row r="15335">
      <c r="A15335">
        <v>12227</v>
      </c>
      <c r="B15335" t="str">
        <v>2013-07-22</v>
      </c>
      <c r="C15335" t="str">
        <v>Morning</v>
      </c>
      <c r="D15335">
        <v>31</v>
      </c>
      <c r="E15335" t="str">
        <f>IF(MOD(D15335,2)=0,"EVEN","ODD")</f>
        <v>ODD</v>
      </c>
      <c r="F15335" t="str">
        <f>IF(D15335&lt;=18,"LOW (1-18)","HIGH (19-36)")</f>
        <v>HIGH (19-36)</v>
      </c>
      <c r="G15335">
        <f>INT((D15335-1)/6)+1</f>
        <v>6</v>
      </c>
      <c r="H15335">
        <f>MOD(D15335-1,6)+1</f>
        <v>1</v>
      </c>
      <c r="I15335">
        <f>37-D15335</f>
        <v>6</v>
      </c>
      <c r="J15335">
        <f>ABS(D15335-D15336)</f>
        <v>0</v>
      </c>
    </row>
    <row r="15336">
      <c r="A15336">
        <v>12226</v>
      </c>
      <c r="B15336" t="str">
        <v>2013-07-20</v>
      </c>
      <c r="C15336" t="str">
        <v>Evening</v>
      </c>
      <c r="D15336">
        <v>31</v>
      </c>
      <c r="E15336" t="str">
        <f>IF(MOD(D15336,2)=0,"EVEN","ODD")</f>
        <v>ODD</v>
      </c>
      <c r="F15336" t="str">
        <f>IF(D15336&lt;=18,"LOW (1-18)","HIGH (19-36)")</f>
        <v>HIGH (19-36)</v>
      </c>
      <c r="G15336">
        <f>INT((D15336-1)/6)+1</f>
        <v>6</v>
      </c>
      <c r="H15336">
        <f>MOD(D15336-1,6)+1</f>
        <v>1</v>
      </c>
      <c r="I15336">
        <f>37-D15336</f>
        <v>6</v>
      </c>
      <c r="J15336">
        <f>ABS(D15336-D15337)</f>
        <v>5</v>
      </c>
    </row>
    <row r="15337">
      <c r="A15337">
        <v>12225</v>
      </c>
      <c r="B15337" t="str">
        <v>2013-07-20</v>
      </c>
      <c r="C15337" t="str">
        <v>Midday</v>
      </c>
      <c r="D15337">
        <v>26</v>
      </c>
      <c r="E15337" t="str">
        <f>IF(MOD(D15337,2)=0,"EVEN","ODD")</f>
        <v>EVEN</v>
      </c>
      <c r="F15337" t="str">
        <f>IF(D15337&lt;=18,"LOW (1-18)","HIGH (19-36)")</f>
        <v>HIGH (19-36)</v>
      </c>
      <c r="G15337">
        <f>INT((D15337-1)/6)+1</f>
        <v>5</v>
      </c>
      <c r="H15337">
        <f>MOD(D15337-1,6)+1</f>
        <v>2</v>
      </c>
      <c r="I15337">
        <f>37-D15337</f>
        <v>11</v>
      </c>
      <c r="J15337">
        <f>ABS(D15337-D15338)</f>
        <v>14</v>
      </c>
    </row>
    <row r="15338">
      <c r="A15338">
        <v>12224</v>
      </c>
      <c r="B15338" t="str">
        <v>2013-07-20</v>
      </c>
      <c r="C15338" t="str">
        <v>Morning</v>
      </c>
      <c r="D15338">
        <v>12</v>
      </c>
      <c r="E15338" t="str">
        <f>IF(MOD(D15338,2)=0,"EVEN","ODD")</f>
        <v>EVEN</v>
      </c>
      <c r="F15338" t="str">
        <f>IF(D15338&lt;=18,"LOW (1-18)","HIGH (19-36)")</f>
        <v>LOW (1-18)</v>
      </c>
      <c r="G15338">
        <f>INT((D15338-1)/6)+1</f>
        <v>2</v>
      </c>
      <c r="H15338">
        <f>MOD(D15338-1,6)+1</f>
        <v>6</v>
      </c>
      <c r="I15338">
        <f>37-D15338</f>
        <v>25</v>
      </c>
      <c r="J15338">
        <f>ABS(D15338-D15339)</f>
        <v>5</v>
      </c>
    </row>
    <row r="15339">
      <c r="A15339">
        <v>12223</v>
      </c>
      <c r="B15339" t="str">
        <v>2013-07-19</v>
      </c>
      <c r="C15339" t="str">
        <v>Evening</v>
      </c>
      <c r="D15339">
        <v>17</v>
      </c>
      <c r="E15339" t="str">
        <f>IF(MOD(D15339,2)=0,"EVEN","ODD")</f>
        <v>ODD</v>
      </c>
      <c r="F15339" t="str">
        <f>IF(D15339&lt;=18,"LOW (1-18)","HIGH (19-36)")</f>
        <v>LOW (1-18)</v>
      </c>
      <c r="G15339">
        <f>INT((D15339-1)/6)+1</f>
        <v>3</v>
      </c>
      <c r="H15339">
        <f>MOD(D15339-1,6)+1</f>
        <v>5</v>
      </c>
      <c r="I15339">
        <f>37-D15339</f>
        <v>20</v>
      </c>
      <c r="J15339">
        <f>ABS(D15339-D15340)</f>
        <v>13</v>
      </c>
    </row>
    <row r="15340">
      <c r="A15340">
        <v>12222</v>
      </c>
      <c r="B15340" t="str">
        <v>2013-07-19</v>
      </c>
      <c r="C15340" t="str">
        <v>Midday</v>
      </c>
      <c r="D15340">
        <v>4</v>
      </c>
      <c r="E15340" t="str">
        <f>IF(MOD(D15340,2)=0,"EVEN","ODD")</f>
        <v>EVEN</v>
      </c>
      <c r="F15340" t="str">
        <f>IF(D15340&lt;=18,"LOW (1-18)","HIGH (19-36)")</f>
        <v>LOW (1-18)</v>
      </c>
      <c r="G15340">
        <f>INT((D15340-1)/6)+1</f>
        <v>1</v>
      </c>
      <c r="H15340">
        <f>MOD(D15340-1,6)+1</f>
        <v>4</v>
      </c>
      <c r="I15340">
        <f>37-D15340</f>
        <v>33</v>
      </c>
      <c r="J15340">
        <f>ABS(D15340-D15341)</f>
        <v>32</v>
      </c>
    </row>
    <row r="15341">
      <c r="A15341">
        <v>12221</v>
      </c>
      <c r="B15341" t="str">
        <v>2013-07-19</v>
      </c>
      <c r="C15341" t="str">
        <v>Morning</v>
      </c>
      <c r="D15341">
        <v>36</v>
      </c>
      <c r="E15341" t="str">
        <f>IF(MOD(D15341,2)=0,"EVEN","ODD")</f>
        <v>EVEN</v>
      </c>
      <c r="F15341" t="str">
        <f>IF(D15341&lt;=18,"LOW (1-18)","HIGH (19-36)")</f>
        <v>HIGH (19-36)</v>
      </c>
      <c r="G15341">
        <f>INT((D15341-1)/6)+1</f>
        <v>6</v>
      </c>
      <c r="H15341">
        <f>MOD(D15341-1,6)+1</f>
        <v>6</v>
      </c>
      <c r="I15341">
        <f>37-D15341</f>
        <v>1</v>
      </c>
      <c r="J15341">
        <f>ABS(D15341-D15342)</f>
        <v>14</v>
      </c>
    </row>
    <row r="15342">
      <c r="A15342">
        <v>12220</v>
      </c>
      <c r="B15342" t="str">
        <v>2013-07-18</v>
      </c>
      <c r="C15342" t="str">
        <v>Evening</v>
      </c>
      <c r="D15342">
        <v>22</v>
      </c>
      <c r="E15342" t="str">
        <f>IF(MOD(D15342,2)=0,"EVEN","ODD")</f>
        <v>EVEN</v>
      </c>
      <c r="F15342" t="str">
        <f>IF(D15342&lt;=18,"LOW (1-18)","HIGH (19-36)")</f>
        <v>HIGH (19-36)</v>
      </c>
      <c r="G15342">
        <f>INT((D15342-1)/6)+1</f>
        <v>4</v>
      </c>
      <c r="H15342">
        <f>MOD(D15342-1,6)+1</f>
        <v>4</v>
      </c>
      <c r="I15342">
        <f>37-D15342</f>
        <v>15</v>
      </c>
      <c r="J15342">
        <f>ABS(D15342-D15343)</f>
        <v>11</v>
      </c>
    </row>
    <row r="15343">
      <c r="A15343">
        <v>12219</v>
      </c>
      <c r="B15343" t="str">
        <v>2013-07-18</v>
      </c>
      <c r="C15343" t="str">
        <v>Midday</v>
      </c>
      <c r="D15343">
        <v>11</v>
      </c>
      <c r="E15343" t="str">
        <f>IF(MOD(D15343,2)=0,"EVEN","ODD")</f>
        <v>ODD</v>
      </c>
      <c r="F15343" t="str">
        <f>IF(D15343&lt;=18,"LOW (1-18)","HIGH (19-36)")</f>
        <v>LOW (1-18)</v>
      </c>
      <c r="G15343">
        <f>INT((D15343-1)/6)+1</f>
        <v>2</v>
      </c>
      <c r="H15343">
        <f>MOD(D15343-1,6)+1</f>
        <v>5</v>
      </c>
      <c r="I15343">
        <f>37-D15343</f>
        <v>26</v>
      </c>
      <c r="J15343">
        <f>ABS(D15343-D15344)</f>
        <v>9</v>
      </c>
    </row>
    <row r="15344">
      <c r="A15344">
        <v>12218</v>
      </c>
      <c r="B15344" t="str">
        <v>2013-07-18</v>
      </c>
      <c r="C15344" t="str">
        <v>Morning</v>
      </c>
      <c r="D15344">
        <v>20</v>
      </c>
      <c r="E15344" t="str">
        <f>IF(MOD(D15344,2)=0,"EVEN","ODD")</f>
        <v>EVEN</v>
      </c>
      <c r="F15344" t="str">
        <f>IF(D15344&lt;=18,"LOW (1-18)","HIGH (19-36)")</f>
        <v>HIGH (19-36)</v>
      </c>
      <c r="G15344">
        <f>INT((D15344-1)/6)+1</f>
        <v>4</v>
      </c>
      <c r="H15344">
        <f>MOD(D15344-1,6)+1</f>
        <v>2</v>
      </c>
      <c r="I15344">
        <f>37-D15344</f>
        <v>17</v>
      </c>
      <c r="J15344">
        <f>ABS(D15344-D15345)</f>
        <v>0</v>
      </c>
    </row>
    <row r="15345">
      <c r="A15345">
        <v>12217</v>
      </c>
      <c r="B15345" t="str">
        <v>2013-07-17</v>
      </c>
      <c r="C15345" t="str">
        <v>Evening</v>
      </c>
      <c r="D15345">
        <v>20</v>
      </c>
      <c r="E15345" t="str">
        <f>IF(MOD(D15345,2)=0,"EVEN","ODD")</f>
        <v>EVEN</v>
      </c>
      <c r="F15345" t="str">
        <f>IF(D15345&lt;=18,"LOW (1-18)","HIGH (19-36)")</f>
        <v>HIGH (19-36)</v>
      </c>
      <c r="G15345">
        <f>INT((D15345-1)/6)+1</f>
        <v>4</v>
      </c>
      <c r="H15345">
        <f>MOD(D15345-1,6)+1</f>
        <v>2</v>
      </c>
      <c r="I15345">
        <f>37-D15345</f>
        <v>17</v>
      </c>
      <c r="J15345">
        <f>ABS(D15345-D15346)</f>
        <v>10</v>
      </c>
    </row>
    <row r="15346">
      <c r="A15346">
        <v>12216</v>
      </c>
      <c r="B15346" t="str">
        <v>2013-07-17</v>
      </c>
      <c r="C15346" t="str">
        <v>Midday</v>
      </c>
      <c r="D15346">
        <v>30</v>
      </c>
      <c r="E15346" t="str">
        <f>IF(MOD(D15346,2)=0,"EVEN","ODD")</f>
        <v>EVEN</v>
      </c>
      <c r="F15346" t="str">
        <f>IF(D15346&lt;=18,"LOW (1-18)","HIGH (19-36)")</f>
        <v>HIGH (19-36)</v>
      </c>
      <c r="G15346">
        <f>INT((D15346-1)/6)+1</f>
        <v>5</v>
      </c>
      <c r="H15346">
        <f>MOD(D15346-1,6)+1</f>
        <v>6</v>
      </c>
      <c r="I15346">
        <f>37-D15346</f>
        <v>7</v>
      </c>
      <c r="J15346">
        <f>ABS(D15346-D15347)</f>
        <v>27</v>
      </c>
    </row>
    <row r="15347">
      <c r="A15347">
        <v>12214</v>
      </c>
      <c r="B15347" t="str">
        <v>2013-07-16</v>
      </c>
      <c r="C15347" t="str">
        <v>Evening</v>
      </c>
      <c r="D15347">
        <v>3</v>
      </c>
      <c r="E15347" t="str">
        <f>IF(MOD(D15347,2)=0,"EVEN","ODD")</f>
        <v>ODD</v>
      </c>
      <c r="F15347" t="str">
        <f>IF(D15347&lt;=18,"LOW (1-18)","HIGH (19-36)")</f>
        <v>LOW (1-18)</v>
      </c>
      <c r="G15347">
        <f>INT((D15347-1)/6)+1</f>
        <v>1</v>
      </c>
      <c r="H15347">
        <f>MOD(D15347-1,6)+1</f>
        <v>3</v>
      </c>
      <c r="I15347">
        <f>37-D15347</f>
        <v>34</v>
      </c>
      <c r="J15347">
        <f>ABS(D15347-D15348)</f>
        <v>32</v>
      </c>
    </row>
    <row r="15348">
      <c r="A15348">
        <v>12213</v>
      </c>
      <c r="B15348" t="str">
        <v>2013-07-16</v>
      </c>
      <c r="C15348" t="str">
        <v>Midday</v>
      </c>
      <c r="D15348">
        <v>35</v>
      </c>
      <c r="E15348" t="str">
        <f>IF(MOD(D15348,2)=0,"EVEN","ODD")</f>
        <v>ODD</v>
      </c>
      <c r="F15348" t="str">
        <f>IF(D15348&lt;=18,"LOW (1-18)","HIGH (19-36)")</f>
        <v>HIGH (19-36)</v>
      </c>
      <c r="G15348">
        <f>INT((D15348-1)/6)+1</f>
        <v>6</v>
      </c>
      <c r="H15348">
        <f>MOD(D15348-1,6)+1</f>
        <v>5</v>
      </c>
      <c r="I15348">
        <f>37-D15348</f>
        <v>2</v>
      </c>
      <c r="J15348">
        <f>ABS(D15348-D15349)</f>
        <v>2</v>
      </c>
    </row>
    <row r="15349">
      <c r="A15349">
        <v>12212</v>
      </c>
      <c r="B15349" t="str">
        <v>2013-07-16</v>
      </c>
      <c r="C15349" t="str">
        <v>Morning</v>
      </c>
      <c r="D15349">
        <v>33</v>
      </c>
      <c r="E15349" t="str">
        <f>IF(MOD(D15349,2)=0,"EVEN","ODD")</f>
        <v>ODD</v>
      </c>
      <c r="F15349" t="str">
        <f>IF(D15349&lt;=18,"LOW (1-18)","HIGH (19-36)")</f>
        <v>HIGH (19-36)</v>
      </c>
      <c r="G15349">
        <f>INT((D15349-1)/6)+1</f>
        <v>6</v>
      </c>
      <c r="H15349">
        <f>MOD(D15349-1,6)+1</f>
        <v>3</v>
      </c>
      <c r="I15349">
        <f>37-D15349</f>
        <v>4</v>
      </c>
      <c r="J15349">
        <f>ABS(D15349-D15350)</f>
        <v>1</v>
      </c>
    </row>
    <row r="15350">
      <c r="A15350">
        <v>12211</v>
      </c>
      <c r="B15350" t="str">
        <v>2013-07-15</v>
      </c>
      <c r="C15350" t="str">
        <v>Evening</v>
      </c>
      <c r="D15350">
        <v>34</v>
      </c>
      <c r="E15350" t="str">
        <f>IF(MOD(D15350,2)=0,"EVEN","ODD")</f>
        <v>EVEN</v>
      </c>
      <c r="F15350" t="str">
        <f>IF(D15350&lt;=18,"LOW (1-18)","HIGH (19-36)")</f>
        <v>HIGH (19-36)</v>
      </c>
      <c r="G15350">
        <f>INT((D15350-1)/6)+1</f>
        <v>6</v>
      </c>
      <c r="H15350">
        <f>MOD(D15350-1,6)+1</f>
        <v>4</v>
      </c>
      <c r="I15350">
        <f>37-D15350</f>
        <v>3</v>
      </c>
      <c r="J15350">
        <f>ABS(D15350-D15351)</f>
        <v>20</v>
      </c>
    </row>
    <row r="15351">
      <c r="A15351">
        <v>12210</v>
      </c>
      <c r="B15351" t="str">
        <v>2013-07-15</v>
      </c>
      <c r="C15351" t="str">
        <v>Midday</v>
      </c>
      <c r="D15351">
        <v>14</v>
      </c>
      <c r="E15351" t="str">
        <f>IF(MOD(D15351,2)=0,"EVEN","ODD")</f>
        <v>EVEN</v>
      </c>
      <c r="F15351" t="str">
        <f>IF(D15351&lt;=18,"LOW (1-18)","HIGH (19-36)")</f>
        <v>LOW (1-18)</v>
      </c>
      <c r="G15351">
        <f>INT((D15351-1)/6)+1</f>
        <v>3</v>
      </c>
      <c r="H15351">
        <f>MOD(D15351-1,6)+1</f>
        <v>2</v>
      </c>
      <c r="I15351">
        <f>37-D15351</f>
        <v>23</v>
      </c>
      <c r="J15351">
        <f>ABS(D15351-D15352)</f>
        <v>21</v>
      </c>
    </row>
    <row r="15352">
      <c r="A15352">
        <v>12209</v>
      </c>
      <c r="B15352" t="str">
        <v>2013-07-15</v>
      </c>
      <c r="C15352" t="str">
        <v>Morning</v>
      </c>
      <c r="D15352">
        <v>35</v>
      </c>
      <c r="E15352" t="str">
        <f>IF(MOD(D15352,2)=0,"EVEN","ODD")</f>
        <v>ODD</v>
      </c>
      <c r="F15352" t="str">
        <f>IF(D15352&lt;=18,"LOW (1-18)","HIGH (19-36)")</f>
        <v>HIGH (19-36)</v>
      </c>
      <c r="G15352">
        <f>INT((D15352-1)/6)+1</f>
        <v>6</v>
      </c>
      <c r="H15352">
        <f>MOD(D15352-1,6)+1</f>
        <v>5</v>
      </c>
      <c r="I15352">
        <f>37-D15352</f>
        <v>2</v>
      </c>
      <c r="J15352">
        <f>ABS(D15352-D15353)</f>
        <v>25</v>
      </c>
    </row>
    <row r="15353">
      <c r="A15353">
        <v>12208</v>
      </c>
      <c r="B15353" t="str">
        <v>2013-07-13</v>
      </c>
      <c r="C15353" t="str">
        <v>Evening</v>
      </c>
      <c r="D15353">
        <v>10</v>
      </c>
      <c r="E15353" t="str">
        <f>IF(MOD(D15353,2)=0,"EVEN","ODD")</f>
        <v>EVEN</v>
      </c>
      <c r="F15353" t="str">
        <f>IF(D15353&lt;=18,"LOW (1-18)","HIGH (19-36)")</f>
        <v>LOW (1-18)</v>
      </c>
      <c r="G15353">
        <f>INT((D15353-1)/6)+1</f>
        <v>2</v>
      </c>
      <c r="H15353">
        <f>MOD(D15353-1,6)+1</f>
        <v>4</v>
      </c>
      <c r="I15353">
        <f>37-D15353</f>
        <v>27</v>
      </c>
      <c r="J15353">
        <f>ABS(D15353-D15354)</f>
        <v>5</v>
      </c>
    </row>
    <row r="15354">
      <c r="A15354">
        <v>12207</v>
      </c>
      <c r="B15354" t="str">
        <v>2013-07-13</v>
      </c>
      <c r="C15354" t="str">
        <v>Midday</v>
      </c>
      <c r="D15354">
        <v>5</v>
      </c>
      <c r="E15354" t="str">
        <f>IF(MOD(D15354,2)=0,"EVEN","ODD")</f>
        <v>ODD</v>
      </c>
      <c r="F15354" t="str">
        <f>IF(D15354&lt;=18,"LOW (1-18)","HIGH (19-36)")</f>
        <v>LOW (1-18)</v>
      </c>
      <c r="G15354">
        <f>INT((D15354-1)/6)+1</f>
        <v>1</v>
      </c>
      <c r="H15354">
        <f>MOD(D15354-1,6)+1</f>
        <v>5</v>
      </c>
      <c r="I15354">
        <f>37-D15354</f>
        <v>32</v>
      </c>
      <c r="J15354">
        <f>ABS(D15354-D15355)</f>
        <v>26</v>
      </c>
    </row>
    <row r="15355">
      <c r="A15355">
        <v>12206</v>
      </c>
      <c r="B15355" t="str">
        <v>2013-07-13</v>
      </c>
      <c r="C15355" t="str">
        <v>Morning</v>
      </c>
      <c r="D15355">
        <v>31</v>
      </c>
      <c r="E15355" t="str">
        <f>IF(MOD(D15355,2)=0,"EVEN","ODD")</f>
        <v>ODD</v>
      </c>
      <c r="F15355" t="str">
        <f>IF(D15355&lt;=18,"LOW (1-18)","HIGH (19-36)")</f>
        <v>HIGH (19-36)</v>
      </c>
      <c r="G15355">
        <f>INT((D15355-1)/6)+1</f>
        <v>6</v>
      </c>
      <c r="H15355">
        <f>MOD(D15355-1,6)+1</f>
        <v>1</v>
      </c>
      <c r="I15355">
        <f>37-D15355</f>
        <v>6</v>
      </c>
      <c r="J15355">
        <f>ABS(D15355-D15356)</f>
        <v>20</v>
      </c>
    </row>
    <row r="15356">
      <c r="A15356">
        <v>12205</v>
      </c>
      <c r="B15356" t="str">
        <v>2013-07-12</v>
      </c>
      <c r="C15356" t="str">
        <v>Evening</v>
      </c>
      <c r="D15356">
        <v>11</v>
      </c>
      <c r="E15356" t="str">
        <f>IF(MOD(D15356,2)=0,"EVEN","ODD")</f>
        <v>ODD</v>
      </c>
      <c r="F15356" t="str">
        <f>IF(D15356&lt;=18,"LOW (1-18)","HIGH (19-36)")</f>
        <v>LOW (1-18)</v>
      </c>
      <c r="G15356">
        <f>INT((D15356-1)/6)+1</f>
        <v>2</v>
      </c>
      <c r="H15356">
        <f>MOD(D15356-1,6)+1</f>
        <v>5</v>
      </c>
      <c r="I15356">
        <f>37-D15356</f>
        <v>26</v>
      </c>
      <c r="J15356">
        <f>ABS(D15356-D15357)</f>
        <v>1</v>
      </c>
    </row>
    <row r="15357">
      <c r="A15357">
        <v>12204</v>
      </c>
      <c r="B15357" t="str">
        <v>2013-07-12</v>
      </c>
      <c r="C15357" t="str">
        <v>Midday</v>
      </c>
      <c r="D15357">
        <v>12</v>
      </c>
      <c r="E15357" t="str">
        <f>IF(MOD(D15357,2)=0,"EVEN","ODD")</f>
        <v>EVEN</v>
      </c>
      <c r="F15357" t="str">
        <f>IF(D15357&lt;=18,"LOW (1-18)","HIGH (19-36)")</f>
        <v>LOW (1-18)</v>
      </c>
      <c r="G15357">
        <f>INT((D15357-1)/6)+1</f>
        <v>2</v>
      </c>
      <c r="H15357">
        <f>MOD(D15357-1,6)+1</f>
        <v>6</v>
      </c>
      <c r="I15357">
        <f>37-D15357</f>
        <v>25</v>
      </c>
      <c r="J15357">
        <f>ABS(D15357-D15358)</f>
        <v>13</v>
      </c>
    </row>
    <row r="15358">
      <c r="A15358">
        <v>12203</v>
      </c>
      <c r="B15358" t="str">
        <v>2013-07-12</v>
      </c>
      <c r="C15358" t="str">
        <v>Morning</v>
      </c>
      <c r="D15358">
        <v>25</v>
      </c>
      <c r="E15358" t="str">
        <f>IF(MOD(D15358,2)=0,"EVEN","ODD")</f>
        <v>ODD</v>
      </c>
      <c r="F15358" t="str">
        <f>IF(D15358&lt;=18,"LOW (1-18)","HIGH (19-36)")</f>
        <v>HIGH (19-36)</v>
      </c>
      <c r="G15358">
        <f>INT((D15358-1)/6)+1</f>
        <v>5</v>
      </c>
      <c r="H15358">
        <f>MOD(D15358-1,6)+1</f>
        <v>1</v>
      </c>
      <c r="I15358">
        <f>37-D15358</f>
        <v>12</v>
      </c>
      <c r="J15358">
        <f>ABS(D15358-D15359)</f>
        <v>15</v>
      </c>
    </row>
    <row r="15359">
      <c r="A15359">
        <v>12202</v>
      </c>
      <c r="B15359" t="str">
        <v>2013-07-11</v>
      </c>
      <c r="C15359" t="str">
        <v>Evening</v>
      </c>
      <c r="D15359">
        <v>10</v>
      </c>
      <c r="E15359" t="str">
        <f>IF(MOD(D15359,2)=0,"EVEN","ODD")</f>
        <v>EVEN</v>
      </c>
      <c r="F15359" t="str">
        <f>IF(D15359&lt;=18,"LOW (1-18)","HIGH (19-36)")</f>
        <v>LOW (1-18)</v>
      </c>
      <c r="G15359">
        <f>INT((D15359-1)/6)+1</f>
        <v>2</v>
      </c>
      <c r="H15359">
        <f>MOD(D15359-1,6)+1</f>
        <v>4</v>
      </c>
      <c r="I15359">
        <f>37-D15359</f>
        <v>27</v>
      </c>
      <c r="J15359">
        <f>ABS(D15359-D15360)</f>
        <v>20</v>
      </c>
    </row>
    <row r="15360">
      <c r="A15360">
        <v>12201</v>
      </c>
      <c r="B15360" t="str">
        <v>2013-07-11</v>
      </c>
      <c r="C15360" t="str">
        <v>Midday</v>
      </c>
      <c r="D15360">
        <v>30</v>
      </c>
      <c r="E15360" t="str">
        <f>IF(MOD(D15360,2)=0,"EVEN","ODD")</f>
        <v>EVEN</v>
      </c>
      <c r="F15360" t="str">
        <f>IF(D15360&lt;=18,"LOW (1-18)","HIGH (19-36)")</f>
        <v>HIGH (19-36)</v>
      </c>
      <c r="G15360">
        <f>INT((D15360-1)/6)+1</f>
        <v>5</v>
      </c>
      <c r="H15360">
        <f>MOD(D15360-1,6)+1</f>
        <v>6</v>
      </c>
      <c r="I15360">
        <f>37-D15360</f>
        <v>7</v>
      </c>
      <c r="J15360">
        <f>ABS(D15360-D15361)</f>
        <v>6</v>
      </c>
    </row>
    <row r="15361">
      <c r="A15361">
        <v>12200</v>
      </c>
      <c r="B15361" t="str">
        <v>2013-07-11</v>
      </c>
      <c r="C15361" t="str">
        <v>Morning</v>
      </c>
      <c r="D15361">
        <v>24</v>
      </c>
      <c r="E15361" t="str">
        <f>IF(MOD(D15361,2)=0,"EVEN","ODD")</f>
        <v>EVEN</v>
      </c>
      <c r="F15361" t="str">
        <f>IF(D15361&lt;=18,"LOW (1-18)","HIGH (19-36)")</f>
        <v>HIGH (19-36)</v>
      </c>
      <c r="G15361">
        <f>INT((D15361-1)/6)+1</f>
        <v>4</v>
      </c>
      <c r="H15361">
        <f>MOD(D15361-1,6)+1</f>
        <v>6</v>
      </c>
      <c r="I15361">
        <f>37-D15361</f>
        <v>13</v>
      </c>
      <c r="J15361">
        <f>ABS(D15361-D15362)</f>
        <v>2</v>
      </c>
    </row>
    <row r="15362">
      <c r="A15362">
        <v>12199</v>
      </c>
      <c r="B15362" t="str">
        <v>2013-07-10</v>
      </c>
      <c r="C15362" t="str">
        <v>Evening</v>
      </c>
      <c r="D15362">
        <v>26</v>
      </c>
      <c r="E15362" t="str">
        <f>IF(MOD(D15362,2)=0,"EVEN","ODD")</f>
        <v>EVEN</v>
      </c>
      <c r="F15362" t="str">
        <f>IF(D15362&lt;=18,"LOW (1-18)","HIGH (19-36)")</f>
        <v>HIGH (19-36)</v>
      </c>
      <c r="G15362">
        <f>INT((D15362-1)/6)+1</f>
        <v>5</v>
      </c>
      <c r="H15362">
        <f>MOD(D15362-1,6)+1</f>
        <v>2</v>
      </c>
      <c r="I15362">
        <f>37-D15362</f>
        <v>11</v>
      </c>
      <c r="J15362">
        <f>ABS(D15362-D15363)</f>
        <v>8</v>
      </c>
    </row>
    <row r="15363">
      <c r="A15363">
        <v>12198</v>
      </c>
      <c r="B15363" t="str">
        <v>2013-07-10</v>
      </c>
      <c r="C15363" t="str">
        <v>Midday</v>
      </c>
      <c r="D15363">
        <v>18</v>
      </c>
      <c r="E15363" t="str">
        <f>IF(MOD(D15363,2)=0,"EVEN","ODD")</f>
        <v>EVEN</v>
      </c>
      <c r="F15363" t="str">
        <f>IF(D15363&lt;=18,"LOW (1-18)","HIGH (19-36)")</f>
        <v>LOW (1-18)</v>
      </c>
      <c r="G15363">
        <f>INT((D15363-1)/6)+1</f>
        <v>3</v>
      </c>
      <c r="H15363">
        <f>MOD(D15363-1,6)+1</f>
        <v>6</v>
      </c>
      <c r="I15363">
        <f>37-D15363</f>
        <v>19</v>
      </c>
      <c r="J15363">
        <f>ABS(D15363-D15364)</f>
        <v>2</v>
      </c>
    </row>
    <row r="15364">
      <c r="A15364">
        <v>12197</v>
      </c>
      <c r="B15364" t="str">
        <v>2013-07-10</v>
      </c>
      <c r="C15364" t="str">
        <v>Morning</v>
      </c>
      <c r="D15364">
        <v>20</v>
      </c>
      <c r="E15364" t="str">
        <f>IF(MOD(D15364,2)=0,"EVEN","ODD")</f>
        <v>EVEN</v>
      </c>
      <c r="F15364" t="str">
        <f>IF(D15364&lt;=18,"LOW (1-18)","HIGH (19-36)")</f>
        <v>HIGH (19-36)</v>
      </c>
      <c r="G15364">
        <f>INT((D15364-1)/6)+1</f>
        <v>4</v>
      </c>
      <c r="H15364">
        <f>MOD(D15364-1,6)+1</f>
        <v>2</v>
      </c>
      <c r="I15364">
        <f>37-D15364</f>
        <v>17</v>
      </c>
      <c r="J15364">
        <f>ABS(D15364-D15365)</f>
        <v>1</v>
      </c>
    </row>
    <row r="15365">
      <c r="A15365">
        <v>12196</v>
      </c>
      <c r="B15365" t="str">
        <v>2013-07-09</v>
      </c>
      <c r="C15365" t="str">
        <v>Evening</v>
      </c>
      <c r="D15365">
        <v>19</v>
      </c>
      <c r="E15365" t="str">
        <f>IF(MOD(D15365,2)=0,"EVEN","ODD")</f>
        <v>ODD</v>
      </c>
      <c r="F15365" t="str">
        <f>IF(D15365&lt;=18,"LOW (1-18)","HIGH (19-36)")</f>
        <v>HIGH (19-36)</v>
      </c>
      <c r="G15365">
        <f>INT((D15365-1)/6)+1</f>
        <v>4</v>
      </c>
      <c r="H15365">
        <f>MOD(D15365-1,6)+1</f>
        <v>1</v>
      </c>
      <c r="I15365">
        <f>37-D15365</f>
        <v>18</v>
      </c>
      <c r="J15365">
        <f>ABS(D15365-D15366)</f>
        <v>3</v>
      </c>
    </row>
    <row r="15366">
      <c r="A15366">
        <v>12195</v>
      </c>
      <c r="B15366" t="str">
        <v>2013-07-09</v>
      </c>
      <c r="C15366" t="str">
        <v>Midday</v>
      </c>
      <c r="D15366">
        <v>22</v>
      </c>
      <c r="E15366" t="str">
        <f>IF(MOD(D15366,2)=0,"EVEN","ODD")</f>
        <v>EVEN</v>
      </c>
      <c r="F15366" t="str">
        <f>IF(D15366&lt;=18,"LOW (1-18)","HIGH (19-36)")</f>
        <v>HIGH (19-36)</v>
      </c>
      <c r="G15366">
        <f>INT((D15366-1)/6)+1</f>
        <v>4</v>
      </c>
      <c r="H15366">
        <f>MOD(D15366-1,6)+1</f>
        <v>4</v>
      </c>
      <c r="I15366">
        <f>37-D15366</f>
        <v>15</v>
      </c>
      <c r="J15366">
        <f>ABS(D15366-D15367)</f>
        <v>19</v>
      </c>
    </row>
    <row r="15367">
      <c r="A15367">
        <v>12194</v>
      </c>
      <c r="B15367" t="str">
        <v>2013-07-09</v>
      </c>
      <c r="C15367" t="str">
        <v>Morning</v>
      </c>
      <c r="D15367">
        <v>3</v>
      </c>
      <c r="E15367" t="str">
        <f>IF(MOD(D15367,2)=0,"EVEN","ODD")</f>
        <v>ODD</v>
      </c>
      <c r="F15367" t="str">
        <f>IF(D15367&lt;=18,"LOW (1-18)","HIGH (19-36)")</f>
        <v>LOW (1-18)</v>
      </c>
      <c r="G15367">
        <f>INT((D15367-1)/6)+1</f>
        <v>1</v>
      </c>
      <c r="H15367">
        <f>MOD(D15367-1,6)+1</f>
        <v>3</v>
      </c>
      <c r="I15367">
        <f>37-D15367</f>
        <v>34</v>
      </c>
      <c r="J15367">
        <f>ABS(D15367-D15368)</f>
        <v>25</v>
      </c>
    </row>
    <row r="15368">
      <c r="A15368">
        <v>12193</v>
      </c>
      <c r="B15368" t="str">
        <v>2013-07-08</v>
      </c>
      <c r="C15368" t="str">
        <v>Evening</v>
      </c>
      <c r="D15368">
        <v>28</v>
      </c>
      <c r="E15368" t="str">
        <f>IF(MOD(D15368,2)=0,"EVEN","ODD")</f>
        <v>EVEN</v>
      </c>
      <c r="F15368" t="str">
        <f>IF(D15368&lt;=18,"LOW (1-18)","HIGH (19-36)")</f>
        <v>HIGH (19-36)</v>
      </c>
      <c r="G15368">
        <f>INT((D15368-1)/6)+1</f>
        <v>5</v>
      </c>
      <c r="H15368">
        <f>MOD(D15368-1,6)+1</f>
        <v>4</v>
      </c>
      <c r="I15368">
        <f>37-D15368</f>
        <v>9</v>
      </c>
      <c r="J15368">
        <f>ABS(D15368-D15369)</f>
        <v>9</v>
      </c>
    </row>
    <row r="15369">
      <c r="A15369">
        <v>12192</v>
      </c>
      <c r="B15369" t="str">
        <v>2013-07-08</v>
      </c>
      <c r="C15369" t="str">
        <v>Midday</v>
      </c>
      <c r="D15369">
        <v>19</v>
      </c>
      <c r="E15369" t="str">
        <f>IF(MOD(D15369,2)=0,"EVEN","ODD")</f>
        <v>ODD</v>
      </c>
      <c r="F15369" t="str">
        <f>IF(D15369&lt;=18,"LOW (1-18)","HIGH (19-36)")</f>
        <v>HIGH (19-36)</v>
      </c>
      <c r="G15369">
        <f>INT((D15369-1)/6)+1</f>
        <v>4</v>
      </c>
      <c r="H15369">
        <f>MOD(D15369-1,6)+1</f>
        <v>1</v>
      </c>
      <c r="I15369">
        <f>37-D15369</f>
        <v>18</v>
      </c>
      <c r="J15369">
        <f>ABS(D15369-D15370)</f>
        <v>11</v>
      </c>
    </row>
    <row r="15370">
      <c r="A15370">
        <v>12191</v>
      </c>
      <c r="B15370" t="str">
        <v>2013-07-08</v>
      </c>
      <c r="C15370" t="str">
        <v>Morning</v>
      </c>
      <c r="D15370">
        <v>8</v>
      </c>
      <c r="E15370" t="str">
        <f>IF(MOD(D15370,2)=0,"EVEN","ODD")</f>
        <v>EVEN</v>
      </c>
      <c r="F15370" t="str">
        <f>IF(D15370&lt;=18,"LOW (1-18)","HIGH (19-36)")</f>
        <v>LOW (1-18)</v>
      </c>
      <c r="G15370">
        <f>INT((D15370-1)/6)+1</f>
        <v>2</v>
      </c>
      <c r="H15370">
        <f>MOD(D15370-1,6)+1</f>
        <v>2</v>
      </c>
      <c r="I15370">
        <f>37-D15370</f>
        <v>29</v>
      </c>
      <c r="J15370">
        <f>ABS(D15370-D15371)</f>
        <v>15</v>
      </c>
    </row>
    <row r="15371">
      <c r="A15371">
        <v>12190</v>
      </c>
      <c r="B15371" t="str">
        <v>2013-07-06</v>
      </c>
      <c r="C15371" t="str">
        <v>Evening</v>
      </c>
      <c r="D15371">
        <v>23</v>
      </c>
      <c r="E15371" t="str">
        <f>IF(MOD(D15371,2)=0,"EVEN","ODD")</f>
        <v>ODD</v>
      </c>
      <c r="F15371" t="str">
        <f>IF(D15371&lt;=18,"LOW (1-18)","HIGH (19-36)")</f>
        <v>HIGH (19-36)</v>
      </c>
      <c r="G15371">
        <f>INT((D15371-1)/6)+1</f>
        <v>4</v>
      </c>
      <c r="H15371">
        <f>MOD(D15371-1,6)+1</f>
        <v>5</v>
      </c>
      <c r="I15371">
        <f>37-D15371</f>
        <v>14</v>
      </c>
      <c r="J15371">
        <f>ABS(D15371-D15372)</f>
        <v>15</v>
      </c>
    </row>
    <row r="15372">
      <c r="A15372">
        <v>12189</v>
      </c>
      <c r="B15372" t="str">
        <v>2013-07-06</v>
      </c>
      <c r="C15372" t="str">
        <v>Midday</v>
      </c>
      <c r="D15372">
        <v>8</v>
      </c>
      <c r="E15372" t="str">
        <f>IF(MOD(D15372,2)=0,"EVEN","ODD")</f>
        <v>EVEN</v>
      </c>
      <c r="F15372" t="str">
        <f>IF(D15372&lt;=18,"LOW (1-18)","HIGH (19-36)")</f>
        <v>LOW (1-18)</v>
      </c>
      <c r="G15372">
        <f>INT((D15372-1)/6)+1</f>
        <v>2</v>
      </c>
      <c r="H15372">
        <f>MOD(D15372-1,6)+1</f>
        <v>2</v>
      </c>
      <c r="I15372">
        <f>37-D15372</f>
        <v>29</v>
      </c>
      <c r="J15372">
        <f>ABS(D15372-D15373)</f>
        <v>6</v>
      </c>
    </row>
    <row r="15373">
      <c r="A15373">
        <v>12188</v>
      </c>
      <c r="B15373" t="str">
        <v>2013-07-06</v>
      </c>
      <c r="C15373" t="str">
        <v>Morning</v>
      </c>
      <c r="D15373">
        <v>2</v>
      </c>
      <c r="E15373" t="str">
        <f>IF(MOD(D15373,2)=0,"EVEN","ODD")</f>
        <v>EVEN</v>
      </c>
      <c r="F15373" t="str">
        <f>IF(D15373&lt;=18,"LOW (1-18)","HIGH (19-36)")</f>
        <v>LOW (1-18)</v>
      </c>
      <c r="G15373">
        <f>INT((D15373-1)/6)+1</f>
        <v>1</v>
      </c>
      <c r="H15373">
        <f>MOD(D15373-1,6)+1</f>
        <v>2</v>
      </c>
      <c r="I15373">
        <f>37-D15373</f>
        <v>35</v>
      </c>
      <c r="J15373">
        <f>ABS(D15373-D15374)</f>
        <v>7</v>
      </c>
    </row>
    <row r="15374">
      <c r="A15374">
        <v>12187</v>
      </c>
      <c r="B15374" t="str">
        <v>2013-07-05</v>
      </c>
      <c r="C15374" t="str">
        <v>Evening</v>
      </c>
      <c r="D15374">
        <v>9</v>
      </c>
      <c r="E15374" t="str">
        <f>IF(MOD(D15374,2)=0,"EVEN","ODD")</f>
        <v>ODD</v>
      </c>
      <c r="F15374" t="str">
        <f>IF(D15374&lt;=18,"LOW (1-18)","HIGH (19-36)")</f>
        <v>LOW (1-18)</v>
      </c>
      <c r="G15374">
        <f>INT((D15374-1)/6)+1</f>
        <v>2</v>
      </c>
      <c r="H15374">
        <f>MOD(D15374-1,6)+1</f>
        <v>3</v>
      </c>
      <c r="I15374">
        <f>37-D15374</f>
        <v>28</v>
      </c>
      <c r="J15374">
        <f>ABS(D15374-D15375)</f>
        <v>1</v>
      </c>
    </row>
    <row r="15375">
      <c r="A15375">
        <v>12186</v>
      </c>
      <c r="B15375" t="str">
        <v>2013-07-05</v>
      </c>
      <c r="C15375" t="str">
        <v>Midday</v>
      </c>
      <c r="D15375">
        <v>10</v>
      </c>
      <c r="E15375" t="str">
        <f>IF(MOD(D15375,2)=0,"EVEN","ODD")</f>
        <v>EVEN</v>
      </c>
      <c r="F15375" t="str">
        <f>IF(D15375&lt;=18,"LOW (1-18)","HIGH (19-36)")</f>
        <v>LOW (1-18)</v>
      </c>
      <c r="G15375">
        <f>INT((D15375-1)/6)+1</f>
        <v>2</v>
      </c>
      <c r="H15375">
        <f>MOD(D15375-1,6)+1</f>
        <v>4</v>
      </c>
      <c r="I15375">
        <f>37-D15375</f>
        <v>27</v>
      </c>
      <c r="J15375">
        <f>ABS(D15375-D15376)</f>
        <v>6</v>
      </c>
    </row>
    <row r="15376">
      <c r="A15376">
        <v>12185</v>
      </c>
      <c r="B15376" t="str">
        <v>2013-07-05</v>
      </c>
      <c r="C15376" t="str">
        <v>Morning</v>
      </c>
      <c r="D15376">
        <v>16</v>
      </c>
      <c r="E15376" t="str">
        <f>IF(MOD(D15376,2)=0,"EVEN","ODD")</f>
        <v>EVEN</v>
      </c>
      <c r="F15376" t="str">
        <f>IF(D15376&lt;=18,"LOW (1-18)","HIGH (19-36)")</f>
        <v>LOW (1-18)</v>
      </c>
      <c r="G15376">
        <f>INT((D15376-1)/6)+1</f>
        <v>3</v>
      </c>
      <c r="H15376">
        <f>MOD(D15376-1,6)+1</f>
        <v>4</v>
      </c>
      <c r="I15376">
        <f>37-D15376</f>
        <v>21</v>
      </c>
      <c r="J15376">
        <f>ABS(D15376-D15377)</f>
        <v>10</v>
      </c>
    </row>
    <row r="15377">
      <c r="A15377">
        <v>12184</v>
      </c>
      <c r="B15377" t="str">
        <v>2013-07-04</v>
      </c>
      <c r="C15377" t="str">
        <v>Evening</v>
      </c>
      <c r="D15377">
        <v>26</v>
      </c>
      <c r="E15377" t="str">
        <f>IF(MOD(D15377,2)=0,"EVEN","ODD")</f>
        <v>EVEN</v>
      </c>
      <c r="F15377" t="str">
        <f>IF(D15377&lt;=18,"LOW (1-18)","HIGH (19-36)")</f>
        <v>HIGH (19-36)</v>
      </c>
      <c r="G15377">
        <f>INT((D15377-1)/6)+1</f>
        <v>5</v>
      </c>
      <c r="H15377">
        <f>MOD(D15377-1,6)+1</f>
        <v>2</v>
      </c>
      <c r="I15377">
        <f>37-D15377</f>
        <v>11</v>
      </c>
      <c r="J15377">
        <f>ABS(D15377-D15378)</f>
        <v>15</v>
      </c>
    </row>
    <row r="15378">
      <c r="A15378">
        <v>12183</v>
      </c>
      <c r="B15378" t="str">
        <v>2013-07-04</v>
      </c>
      <c r="C15378" t="str">
        <v>Midday</v>
      </c>
      <c r="D15378">
        <v>11</v>
      </c>
      <c r="E15378" t="str">
        <f>IF(MOD(D15378,2)=0,"EVEN","ODD")</f>
        <v>ODD</v>
      </c>
      <c r="F15378" t="str">
        <f>IF(D15378&lt;=18,"LOW (1-18)","HIGH (19-36)")</f>
        <v>LOW (1-18)</v>
      </c>
      <c r="G15378">
        <f>INT((D15378-1)/6)+1</f>
        <v>2</v>
      </c>
      <c r="H15378">
        <f>MOD(D15378-1,6)+1</f>
        <v>5</v>
      </c>
      <c r="I15378">
        <f>37-D15378</f>
        <v>26</v>
      </c>
      <c r="J15378">
        <f>ABS(D15378-D15379)</f>
        <v>9</v>
      </c>
    </row>
    <row r="15379">
      <c r="A15379">
        <v>12182</v>
      </c>
      <c r="B15379" t="str">
        <v>2013-07-04</v>
      </c>
      <c r="C15379" t="str">
        <v>Morning</v>
      </c>
      <c r="D15379">
        <v>20</v>
      </c>
      <c r="E15379" t="str">
        <f>IF(MOD(D15379,2)=0,"EVEN","ODD")</f>
        <v>EVEN</v>
      </c>
      <c r="F15379" t="str">
        <f>IF(D15379&lt;=18,"LOW (1-18)","HIGH (19-36)")</f>
        <v>HIGH (19-36)</v>
      </c>
      <c r="G15379">
        <f>INT((D15379-1)/6)+1</f>
        <v>4</v>
      </c>
      <c r="H15379">
        <f>MOD(D15379-1,6)+1</f>
        <v>2</v>
      </c>
      <c r="I15379">
        <f>37-D15379</f>
        <v>17</v>
      </c>
      <c r="J15379">
        <f>ABS(D15379-D15380)</f>
        <v>4</v>
      </c>
    </row>
    <row r="15380">
      <c r="A15380">
        <v>12181</v>
      </c>
      <c r="B15380" t="str">
        <v>2013-07-03</v>
      </c>
      <c r="C15380" t="str">
        <v>Evening</v>
      </c>
      <c r="D15380">
        <v>16</v>
      </c>
      <c r="E15380" t="str">
        <f>IF(MOD(D15380,2)=0,"EVEN","ODD")</f>
        <v>EVEN</v>
      </c>
      <c r="F15380" t="str">
        <f>IF(D15380&lt;=18,"LOW (1-18)","HIGH (19-36)")</f>
        <v>LOW (1-18)</v>
      </c>
      <c r="G15380">
        <f>INT((D15380-1)/6)+1</f>
        <v>3</v>
      </c>
      <c r="H15380">
        <f>MOD(D15380-1,6)+1</f>
        <v>4</v>
      </c>
      <c r="I15380">
        <f>37-D15380</f>
        <v>21</v>
      </c>
      <c r="J15380">
        <f>ABS(D15380-D15381)</f>
        <v>5</v>
      </c>
    </row>
    <row r="15381">
      <c r="A15381">
        <v>12180</v>
      </c>
      <c r="B15381" t="str">
        <v>2013-07-03</v>
      </c>
      <c r="C15381" t="str">
        <v>Midday</v>
      </c>
      <c r="D15381">
        <v>11</v>
      </c>
      <c r="E15381" t="str">
        <f>IF(MOD(D15381,2)=0,"EVEN","ODD")</f>
        <v>ODD</v>
      </c>
      <c r="F15381" t="str">
        <f>IF(D15381&lt;=18,"LOW (1-18)","HIGH (19-36)")</f>
        <v>LOW (1-18)</v>
      </c>
      <c r="G15381">
        <f>INT((D15381-1)/6)+1</f>
        <v>2</v>
      </c>
      <c r="H15381">
        <f>MOD(D15381-1,6)+1</f>
        <v>5</v>
      </c>
      <c r="I15381">
        <f>37-D15381</f>
        <v>26</v>
      </c>
      <c r="J15381">
        <f>ABS(D15381-D15382)</f>
        <v>10</v>
      </c>
    </row>
    <row r="15382">
      <c r="A15382">
        <v>12179</v>
      </c>
      <c r="B15382" t="str">
        <v>2013-07-03</v>
      </c>
      <c r="C15382" t="str">
        <v>Morning</v>
      </c>
      <c r="D15382">
        <v>1</v>
      </c>
      <c r="E15382" t="str">
        <f>IF(MOD(D15382,2)=0,"EVEN","ODD")</f>
        <v>ODD</v>
      </c>
      <c r="F15382" t="str">
        <f>IF(D15382&lt;=18,"LOW (1-18)","HIGH (19-36)")</f>
        <v>LOW (1-18)</v>
      </c>
      <c r="G15382">
        <f>INT((D15382-1)/6)+1</f>
        <v>1</v>
      </c>
      <c r="H15382">
        <f>MOD(D15382-1,6)+1</f>
        <v>1</v>
      </c>
      <c r="I15382">
        <f>37-D15382</f>
        <v>36</v>
      </c>
      <c r="J15382">
        <f>ABS(D15382-D15383)</f>
        <v>25</v>
      </c>
    </row>
    <row r="15383">
      <c r="A15383">
        <v>12178</v>
      </c>
      <c r="B15383" t="str">
        <v>2013-07-02</v>
      </c>
      <c r="C15383" t="str">
        <v>Evening</v>
      </c>
      <c r="D15383">
        <v>26</v>
      </c>
      <c r="E15383" t="str">
        <f>IF(MOD(D15383,2)=0,"EVEN","ODD")</f>
        <v>EVEN</v>
      </c>
      <c r="F15383" t="str">
        <f>IF(D15383&lt;=18,"LOW (1-18)","HIGH (19-36)")</f>
        <v>HIGH (19-36)</v>
      </c>
      <c r="G15383">
        <f>INT((D15383-1)/6)+1</f>
        <v>5</v>
      </c>
      <c r="H15383">
        <f>MOD(D15383-1,6)+1</f>
        <v>2</v>
      </c>
      <c r="I15383">
        <f>37-D15383</f>
        <v>11</v>
      </c>
      <c r="J15383">
        <f>ABS(D15383-D15384)</f>
        <v>1</v>
      </c>
    </row>
    <row r="15384">
      <c r="A15384">
        <v>12177</v>
      </c>
      <c r="B15384" t="str">
        <v>2013-07-02</v>
      </c>
      <c r="C15384" t="str">
        <v>Midday</v>
      </c>
      <c r="D15384">
        <v>27</v>
      </c>
      <c r="E15384" t="str">
        <f>IF(MOD(D15384,2)=0,"EVEN","ODD")</f>
        <v>ODD</v>
      </c>
      <c r="F15384" t="str">
        <f>IF(D15384&lt;=18,"LOW (1-18)","HIGH (19-36)")</f>
        <v>HIGH (19-36)</v>
      </c>
      <c r="G15384">
        <f>INT((D15384-1)/6)+1</f>
        <v>5</v>
      </c>
      <c r="H15384">
        <f>MOD(D15384-1,6)+1</f>
        <v>3</v>
      </c>
      <c r="I15384">
        <f>37-D15384</f>
        <v>10</v>
      </c>
      <c r="J15384">
        <f>ABS(D15384-D15385)</f>
        <v>25</v>
      </c>
    </row>
    <row r="15385">
      <c r="A15385">
        <v>12176</v>
      </c>
      <c r="B15385" t="str">
        <v>2013-07-02</v>
      </c>
      <c r="C15385" t="str">
        <v>Morning</v>
      </c>
      <c r="D15385">
        <v>2</v>
      </c>
      <c r="E15385" t="str">
        <f>IF(MOD(D15385,2)=0,"EVEN","ODD")</f>
        <v>EVEN</v>
      </c>
      <c r="F15385" t="str">
        <f>IF(D15385&lt;=18,"LOW (1-18)","HIGH (19-36)")</f>
        <v>LOW (1-18)</v>
      </c>
      <c r="G15385">
        <f>INT((D15385-1)/6)+1</f>
        <v>1</v>
      </c>
      <c r="H15385">
        <f>MOD(D15385-1,6)+1</f>
        <v>2</v>
      </c>
      <c r="I15385">
        <f>37-D15385</f>
        <v>35</v>
      </c>
      <c r="J15385">
        <f>ABS(D15385-D15386)</f>
        <v>17</v>
      </c>
    </row>
    <row r="15386">
      <c r="A15386">
        <v>12175</v>
      </c>
      <c r="B15386" t="str">
        <v>2013-07-01</v>
      </c>
      <c r="C15386" t="str">
        <v>Evening</v>
      </c>
      <c r="D15386">
        <v>19</v>
      </c>
      <c r="E15386" t="str">
        <f>IF(MOD(D15386,2)=0,"EVEN","ODD")</f>
        <v>ODD</v>
      </c>
      <c r="F15386" t="str">
        <f>IF(D15386&lt;=18,"LOW (1-18)","HIGH (19-36)")</f>
        <v>HIGH (19-36)</v>
      </c>
      <c r="G15386">
        <f>INT((D15386-1)/6)+1</f>
        <v>4</v>
      </c>
      <c r="H15386">
        <f>MOD(D15386-1,6)+1</f>
        <v>1</v>
      </c>
      <c r="I15386">
        <f>37-D15386</f>
        <v>18</v>
      </c>
      <c r="J15386">
        <f>ABS(D15386-D15387)</f>
        <v>8</v>
      </c>
    </row>
    <row r="15387">
      <c r="A15387">
        <v>12174</v>
      </c>
      <c r="B15387" t="str">
        <v>2013-07-01</v>
      </c>
      <c r="C15387" t="str">
        <v>Midday</v>
      </c>
      <c r="D15387">
        <v>11</v>
      </c>
      <c r="E15387" t="str">
        <f>IF(MOD(D15387,2)=0,"EVEN","ODD")</f>
        <v>ODD</v>
      </c>
      <c r="F15387" t="str">
        <f>IF(D15387&lt;=18,"LOW (1-18)","HIGH (19-36)")</f>
        <v>LOW (1-18)</v>
      </c>
      <c r="G15387">
        <f>INT((D15387-1)/6)+1</f>
        <v>2</v>
      </c>
      <c r="H15387">
        <f>MOD(D15387-1,6)+1</f>
        <v>5</v>
      </c>
      <c r="I15387">
        <f>37-D15387</f>
        <v>26</v>
      </c>
      <c r="J15387">
        <f>ABS(D15387-D15388)</f>
        <v>5</v>
      </c>
    </row>
    <row r="15388">
      <c r="A15388">
        <v>12173</v>
      </c>
      <c r="B15388" t="str">
        <v>2013-07-01</v>
      </c>
      <c r="C15388" t="str">
        <v>Morning</v>
      </c>
      <c r="D15388">
        <v>6</v>
      </c>
      <c r="E15388" t="str">
        <f>IF(MOD(D15388,2)=0,"EVEN","ODD")</f>
        <v>EVEN</v>
      </c>
      <c r="F15388" t="str">
        <f>IF(D15388&lt;=18,"LOW (1-18)","HIGH (19-36)")</f>
        <v>LOW (1-18)</v>
      </c>
      <c r="G15388">
        <f>INT((D15388-1)/6)+1</f>
        <v>1</v>
      </c>
      <c r="H15388">
        <f>MOD(D15388-1,6)+1</f>
        <v>6</v>
      </c>
      <c r="I15388">
        <f>37-D15388</f>
        <v>31</v>
      </c>
      <c r="J15388">
        <f>ABS(D15388-D15389)</f>
        <v>6</v>
      </c>
    </row>
    <row r="15389">
      <c r="A15389">
        <v>12172</v>
      </c>
      <c r="B15389" t="str">
        <v>2013-06-29</v>
      </c>
      <c r="C15389" t="str">
        <v>Evening</v>
      </c>
      <c r="D15389">
        <v>12</v>
      </c>
      <c r="E15389" t="str">
        <f>IF(MOD(D15389,2)=0,"EVEN","ODD")</f>
        <v>EVEN</v>
      </c>
      <c r="F15389" t="str">
        <f>IF(D15389&lt;=18,"LOW (1-18)","HIGH (19-36)")</f>
        <v>LOW (1-18)</v>
      </c>
      <c r="G15389">
        <f>INT((D15389-1)/6)+1</f>
        <v>2</v>
      </c>
      <c r="H15389">
        <f>MOD(D15389-1,6)+1</f>
        <v>6</v>
      </c>
      <c r="I15389">
        <f>37-D15389</f>
        <v>25</v>
      </c>
      <c r="J15389">
        <f>ABS(D15389-D15390)</f>
        <v>3</v>
      </c>
    </row>
    <row r="15390">
      <c r="A15390">
        <v>12171</v>
      </c>
      <c r="B15390" t="str">
        <v>2013-06-29</v>
      </c>
      <c r="C15390" t="str">
        <v>Midday</v>
      </c>
      <c r="D15390">
        <v>9</v>
      </c>
      <c r="E15390" t="str">
        <f>IF(MOD(D15390,2)=0,"EVEN","ODD")</f>
        <v>ODD</v>
      </c>
      <c r="F15390" t="str">
        <f>IF(D15390&lt;=18,"LOW (1-18)","HIGH (19-36)")</f>
        <v>LOW (1-18)</v>
      </c>
      <c r="G15390">
        <f>INT((D15390-1)/6)+1</f>
        <v>2</v>
      </c>
      <c r="H15390">
        <f>MOD(D15390-1,6)+1</f>
        <v>3</v>
      </c>
      <c r="I15390">
        <f>37-D15390</f>
        <v>28</v>
      </c>
      <c r="J15390">
        <f>ABS(D15390-D15391)</f>
        <v>1</v>
      </c>
    </row>
    <row r="15391">
      <c r="A15391">
        <v>12170</v>
      </c>
      <c r="B15391" t="str">
        <v>2013-06-29</v>
      </c>
      <c r="C15391" t="str">
        <v>Morning</v>
      </c>
      <c r="D15391">
        <v>8</v>
      </c>
      <c r="E15391" t="str">
        <f>IF(MOD(D15391,2)=0,"EVEN","ODD")</f>
        <v>EVEN</v>
      </c>
      <c r="F15391" t="str">
        <f>IF(D15391&lt;=18,"LOW (1-18)","HIGH (19-36)")</f>
        <v>LOW (1-18)</v>
      </c>
      <c r="G15391">
        <f>INT((D15391-1)/6)+1</f>
        <v>2</v>
      </c>
      <c r="H15391">
        <f>MOD(D15391-1,6)+1</f>
        <v>2</v>
      </c>
      <c r="I15391">
        <f>37-D15391</f>
        <v>29</v>
      </c>
      <c r="J15391">
        <f>ABS(D15391-D15392)</f>
        <v>17</v>
      </c>
    </row>
    <row r="15392">
      <c r="A15392">
        <v>12169</v>
      </c>
      <c r="B15392" t="str">
        <v>2013-06-28</v>
      </c>
      <c r="C15392" t="str">
        <v>Evening</v>
      </c>
      <c r="D15392">
        <v>25</v>
      </c>
      <c r="E15392" t="str">
        <f>IF(MOD(D15392,2)=0,"EVEN","ODD")</f>
        <v>ODD</v>
      </c>
      <c r="F15392" t="str">
        <f>IF(D15392&lt;=18,"LOW (1-18)","HIGH (19-36)")</f>
        <v>HIGH (19-36)</v>
      </c>
      <c r="G15392">
        <f>INT((D15392-1)/6)+1</f>
        <v>5</v>
      </c>
      <c r="H15392">
        <f>MOD(D15392-1,6)+1</f>
        <v>1</v>
      </c>
      <c r="I15392">
        <f>37-D15392</f>
        <v>12</v>
      </c>
      <c r="J15392">
        <f>ABS(D15392-D15393)</f>
        <v>11</v>
      </c>
    </row>
    <row r="15393">
      <c r="A15393">
        <v>12167</v>
      </c>
      <c r="B15393" t="str">
        <v>2013-06-28</v>
      </c>
      <c r="C15393" t="str">
        <v>Morning</v>
      </c>
      <c r="D15393">
        <v>36</v>
      </c>
      <c r="E15393" t="str">
        <f>IF(MOD(D15393,2)=0,"EVEN","ODD")</f>
        <v>EVEN</v>
      </c>
      <c r="F15393" t="str">
        <f>IF(D15393&lt;=18,"LOW (1-18)","HIGH (19-36)")</f>
        <v>HIGH (19-36)</v>
      </c>
      <c r="G15393">
        <f>INT((D15393-1)/6)+1</f>
        <v>6</v>
      </c>
      <c r="H15393">
        <f>MOD(D15393-1,6)+1</f>
        <v>6</v>
      </c>
      <c r="I15393">
        <f>37-D15393</f>
        <v>1</v>
      </c>
      <c r="J15393">
        <f>ABS(D15393-D15394)</f>
        <v>23</v>
      </c>
    </row>
    <row r="15394">
      <c r="A15394">
        <v>12166</v>
      </c>
      <c r="B15394" t="str">
        <v>2013-06-27</v>
      </c>
      <c r="C15394" t="str">
        <v>Evening</v>
      </c>
      <c r="D15394">
        <v>13</v>
      </c>
      <c r="E15394" t="str">
        <f>IF(MOD(D15394,2)=0,"EVEN","ODD")</f>
        <v>ODD</v>
      </c>
      <c r="F15394" t="str">
        <f>IF(D15394&lt;=18,"LOW (1-18)","HIGH (19-36)")</f>
        <v>LOW (1-18)</v>
      </c>
      <c r="G15394">
        <f>INT((D15394-1)/6)+1</f>
        <v>3</v>
      </c>
      <c r="H15394">
        <f>MOD(D15394-1,6)+1</f>
        <v>1</v>
      </c>
      <c r="I15394">
        <f>37-D15394</f>
        <v>24</v>
      </c>
      <c r="J15394">
        <f>ABS(D15394-D15395)</f>
        <v>9</v>
      </c>
    </row>
    <row r="15395">
      <c r="A15395">
        <v>12165</v>
      </c>
      <c r="B15395" t="str">
        <v>2013-06-27</v>
      </c>
      <c r="C15395" t="str">
        <v>Midday</v>
      </c>
      <c r="D15395">
        <v>4</v>
      </c>
      <c r="E15395" t="str">
        <f>IF(MOD(D15395,2)=0,"EVEN","ODD")</f>
        <v>EVEN</v>
      </c>
      <c r="F15395" t="str">
        <f>IF(D15395&lt;=18,"LOW (1-18)","HIGH (19-36)")</f>
        <v>LOW (1-18)</v>
      </c>
      <c r="G15395">
        <f>INT((D15395-1)/6)+1</f>
        <v>1</v>
      </c>
      <c r="H15395">
        <f>MOD(D15395-1,6)+1</f>
        <v>4</v>
      </c>
      <c r="I15395">
        <f>37-D15395</f>
        <v>33</v>
      </c>
      <c r="J15395">
        <f>ABS(D15395-D15396)</f>
        <v>29</v>
      </c>
    </row>
    <row r="15396">
      <c r="A15396">
        <v>12164</v>
      </c>
      <c r="B15396" t="str">
        <v>2013-06-27</v>
      </c>
      <c r="C15396" t="str">
        <v>Morning</v>
      </c>
      <c r="D15396">
        <v>33</v>
      </c>
      <c r="E15396" t="str">
        <f>IF(MOD(D15396,2)=0,"EVEN","ODD")</f>
        <v>ODD</v>
      </c>
      <c r="F15396" t="str">
        <f>IF(D15396&lt;=18,"LOW (1-18)","HIGH (19-36)")</f>
        <v>HIGH (19-36)</v>
      </c>
      <c r="G15396">
        <f>INT((D15396-1)/6)+1</f>
        <v>6</v>
      </c>
      <c r="H15396">
        <f>MOD(D15396-1,6)+1</f>
        <v>3</v>
      </c>
      <c r="I15396">
        <f>37-D15396</f>
        <v>4</v>
      </c>
      <c r="J15396">
        <f>ABS(D15396-D15397)</f>
        <v>4</v>
      </c>
    </row>
    <row r="15397">
      <c r="A15397">
        <v>12163</v>
      </c>
      <c r="B15397" t="str">
        <v>2013-06-26</v>
      </c>
      <c r="C15397" t="str">
        <v>Evening</v>
      </c>
      <c r="D15397">
        <v>29</v>
      </c>
      <c r="E15397" t="str">
        <f>IF(MOD(D15397,2)=0,"EVEN","ODD")</f>
        <v>ODD</v>
      </c>
      <c r="F15397" t="str">
        <f>IF(D15397&lt;=18,"LOW (1-18)","HIGH (19-36)")</f>
        <v>HIGH (19-36)</v>
      </c>
      <c r="G15397">
        <f>INT((D15397-1)/6)+1</f>
        <v>5</v>
      </c>
      <c r="H15397">
        <f>MOD(D15397-1,6)+1</f>
        <v>5</v>
      </c>
      <c r="I15397">
        <f>37-D15397</f>
        <v>8</v>
      </c>
      <c r="J15397">
        <f>ABS(D15397-D15398)</f>
        <v>1</v>
      </c>
    </row>
    <row r="15398">
      <c r="A15398">
        <v>12162</v>
      </c>
      <c r="B15398" t="str">
        <v>2013-06-26</v>
      </c>
      <c r="C15398" t="str">
        <v>Midday</v>
      </c>
      <c r="D15398">
        <v>28</v>
      </c>
      <c r="E15398" t="str">
        <f>IF(MOD(D15398,2)=0,"EVEN","ODD")</f>
        <v>EVEN</v>
      </c>
      <c r="F15398" t="str">
        <f>IF(D15398&lt;=18,"LOW (1-18)","HIGH (19-36)")</f>
        <v>HIGH (19-36)</v>
      </c>
      <c r="G15398">
        <f>INT((D15398-1)/6)+1</f>
        <v>5</v>
      </c>
      <c r="H15398">
        <f>MOD(D15398-1,6)+1</f>
        <v>4</v>
      </c>
      <c r="I15398">
        <f>37-D15398</f>
        <v>9</v>
      </c>
      <c r="J15398">
        <f>ABS(D15398-D15399)</f>
        <v>14</v>
      </c>
    </row>
    <row r="15399">
      <c r="A15399">
        <v>12161</v>
      </c>
      <c r="B15399" t="str">
        <v>2013-06-26</v>
      </c>
      <c r="C15399" t="str">
        <v>Morning</v>
      </c>
      <c r="D15399">
        <v>14</v>
      </c>
      <c r="E15399" t="str">
        <f>IF(MOD(D15399,2)=0,"EVEN","ODD")</f>
        <v>EVEN</v>
      </c>
      <c r="F15399" t="str">
        <f>IF(D15399&lt;=18,"LOW (1-18)","HIGH (19-36)")</f>
        <v>LOW (1-18)</v>
      </c>
      <c r="G15399">
        <f>INT((D15399-1)/6)+1</f>
        <v>3</v>
      </c>
      <c r="H15399">
        <f>MOD(D15399-1,6)+1</f>
        <v>2</v>
      </c>
      <c r="I15399">
        <f>37-D15399</f>
        <v>23</v>
      </c>
      <c r="J15399">
        <f>ABS(D15399-D15400)</f>
        <v>9</v>
      </c>
    </row>
    <row r="15400">
      <c r="A15400">
        <v>12160</v>
      </c>
      <c r="B15400" t="str">
        <v>2013-06-25</v>
      </c>
      <c r="C15400" t="str">
        <v>Evening</v>
      </c>
      <c r="D15400">
        <v>23</v>
      </c>
      <c r="E15400" t="str">
        <f>IF(MOD(D15400,2)=0,"EVEN","ODD")</f>
        <v>ODD</v>
      </c>
      <c r="F15400" t="str">
        <f>IF(D15400&lt;=18,"LOW (1-18)","HIGH (19-36)")</f>
        <v>HIGH (19-36)</v>
      </c>
      <c r="G15400">
        <f>INT((D15400-1)/6)+1</f>
        <v>4</v>
      </c>
      <c r="H15400">
        <f>MOD(D15400-1,6)+1</f>
        <v>5</v>
      </c>
      <c r="I15400">
        <f>37-D15400</f>
        <v>14</v>
      </c>
      <c r="J15400">
        <f>ABS(D15400-D15401)</f>
        <v>11</v>
      </c>
    </row>
    <row r="15401">
      <c r="A15401">
        <v>12159</v>
      </c>
      <c r="B15401" t="str">
        <v>2013-06-25</v>
      </c>
      <c r="C15401" t="str">
        <v>Midday</v>
      </c>
      <c r="D15401">
        <v>12</v>
      </c>
      <c r="E15401" t="str">
        <f>IF(MOD(D15401,2)=0,"EVEN","ODD")</f>
        <v>EVEN</v>
      </c>
      <c r="F15401" t="str">
        <f>IF(D15401&lt;=18,"LOW (1-18)","HIGH (19-36)")</f>
        <v>LOW (1-18)</v>
      </c>
      <c r="G15401">
        <f>INT((D15401-1)/6)+1</f>
        <v>2</v>
      </c>
      <c r="H15401">
        <f>MOD(D15401-1,6)+1</f>
        <v>6</v>
      </c>
      <c r="I15401">
        <f>37-D15401</f>
        <v>25</v>
      </c>
      <c r="J15401">
        <f>ABS(D15401-D15402)</f>
        <v>1</v>
      </c>
    </row>
    <row r="15402">
      <c r="A15402">
        <v>12158</v>
      </c>
      <c r="B15402" t="str">
        <v>2013-06-25</v>
      </c>
      <c r="C15402" t="str">
        <v>Morning</v>
      </c>
      <c r="D15402">
        <v>13</v>
      </c>
      <c r="E15402" t="str">
        <f>IF(MOD(D15402,2)=0,"EVEN","ODD")</f>
        <v>ODD</v>
      </c>
      <c r="F15402" t="str">
        <f>IF(D15402&lt;=18,"LOW (1-18)","HIGH (19-36)")</f>
        <v>LOW (1-18)</v>
      </c>
      <c r="G15402">
        <f>INT((D15402-1)/6)+1</f>
        <v>3</v>
      </c>
      <c r="H15402">
        <f>MOD(D15402-1,6)+1</f>
        <v>1</v>
      </c>
      <c r="I15402">
        <f>37-D15402</f>
        <v>24</v>
      </c>
      <c r="J15402">
        <f>ABS(D15402-D15403)</f>
        <v>13</v>
      </c>
    </row>
    <row r="15403">
      <c r="A15403">
        <v>12157</v>
      </c>
      <c r="B15403" t="str">
        <v>2013-06-24</v>
      </c>
      <c r="C15403" t="str">
        <v>Evening</v>
      </c>
      <c r="D15403">
        <v>26</v>
      </c>
      <c r="E15403" t="str">
        <f>IF(MOD(D15403,2)=0,"EVEN","ODD")</f>
        <v>EVEN</v>
      </c>
      <c r="F15403" t="str">
        <f>IF(D15403&lt;=18,"LOW (1-18)","HIGH (19-36)")</f>
        <v>HIGH (19-36)</v>
      </c>
      <c r="G15403">
        <f>INT((D15403-1)/6)+1</f>
        <v>5</v>
      </c>
      <c r="H15403">
        <f>MOD(D15403-1,6)+1</f>
        <v>2</v>
      </c>
      <c r="I15403">
        <f>37-D15403</f>
        <v>11</v>
      </c>
      <c r="J15403">
        <f>ABS(D15403-D15404)</f>
        <v>2</v>
      </c>
    </row>
    <row r="15404">
      <c r="A15404">
        <v>12156</v>
      </c>
      <c r="B15404" t="str">
        <v>2013-06-24</v>
      </c>
      <c r="C15404" t="str">
        <v>Midday</v>
      </c>
      <c r="D15404">
        <v>28</v>
      </c>
      <c r="E15404" t="str">
        <f>IF(MOD(D15404,2)=0,"EVEN","ODD")</f>
        <v>EVEN</v>
      </c>
      <c r="F15404" t="str">
        <f>IF(D15404&lt;=18,"LOW (1-18)","HIGH (19-36)")</f>
        <v>HIGH (19-36)</v>
      </c>
      <c r="G15404">
        <f>INT((D15404-1)/6)+1</f>
        <v>5</v>
      </c>
      <c r="H15404">
        <f>MOD(D15404-1,6)+1</f>
        <v>4</v>
      </c>
      <c r="I15404">
        <f>37-D15404</f>
        <v>9</v>
      </c>
      <c r="J15404">
        <f>ABS(D15404-D15405)</f>
        <v>4</v>
      </c>
    </row>
    <row r="15405">
      <c r="A15405">
        <v>12155</v>
      </c>
      <c r="B15405" t="str">
        <v>2013-06-24</v>
      </c>
      <c r="C15405" t="str">
        <v>Morning</v>
      </c>
      <c r="D15405">
        <v>32</v>
      </c>
      <c r="E15405" t="str">
        <f>IF(MOD(D15405,2)=0,"EVEN","ODD")</f>
        <v>EVEN</v>
      </c>
      <c r="F15405" t="str">
        <f>IF(D15405&lt;=18,"LOW (1-18)","HIGH (19-36)")</f>
        <v>HIGH (19-36)</v>
      </c>
      <c r="G15405">
        <f>INT((D15405-1)/6)+1</f>
        <v>6</v>
      </c>
      <c r="H15405">
        <f>MOD(D15405-1,6)+1</f>
        <v>2</v>
      </c>
      <c r="I15405">
        <f>37-D15405</f>
        <v>5</v>
      </c>
      <c r="J15405">
        <f>ABS(D15405-D15406)</f>
        <v>13</v>
      </c>
    </row>
    <row r="15406">
      <c r="A15406">
        <v>12154</v>
      </c>
      <c r="B15406" t="str">
        <v>2013-06-22</v>
      </c>
      <c r="C15406" t="str">
        <v>Evening</v>
      </c>
      <c r="D15406">
        <v>19</v>
      </c>
      <c r="E15406" t="str">
        <f>IF(MOD(D15406,2)=0,"EVEN","ODD")</f>
        <v>ODD</v>
      </c>
      <c r="F15406" t="str">
        <f>IF(D15406&lt;=18,"LOW (1-18)","HIGH (19-36)")</f>
        <v>HIGH (19-36)</v>
      </c>
      <c r="G15406">
        <f>INT((D15406-1)/6)+1</f>
        <v>4</v>
      </c>
      <c r="H15406">
        <f>MOD(D15406-1,6)+1</f>
        <v>1</v>
      </c>
      <c r="I15406">
        <f>37-D15406</f>
        <v>18</v>
      </c>
      <c r="J15406">
        <f>ABS(D15406-D15407)</f>
        <v>11</v>
      </c>
    </row>
    <row r="15407">
      <c r="A15407">
        <v>12153</v>
      </c>
      <c r="B15407" t="str">
        <v>2013-06-22</v>
      </c>
      <c r="C15407" t="str">
        <v>Midday</v>
      </c>
      <c r="D15407">
        <v>8</v>
      </c>
      <c r="E15407" t="str">
        <f>IF(MOD(D15407,2)=0,"EVEN","ODD")</f>
        <v>EVEN</v>
      </c>
      <c r="F15407" t="str">
        <f>IF(D15407&lt;=18,"LOW (1-18)","HIGH (19-36)")</f>
        <v>LOW (1-18)</v>
      </c>
      <c r="G15407">
        <f>INT((D15407-1)/6)+1</f>
        <v>2</v>
      </c>
      <c r="H15407">
        <f>MOD(D15407-1,6)+1</f>
        <v>2</v>
      </c>
      <c r="I15407">
        <f>37-D15407</f>
        <v>29</v>
      </c>
      <c r="J15407">
        <f>ABS(D15407-D15408)</f>
        <v>0</v>
      </c>
    </row>
    <row r="15408">
      <c r="A15408">
        <v>12152</v>
      </c>
      <c r="B15408" t="str">
        <v>2013-06-22</v>
      </c>
      <c r="C15408" t="str">
        <v>Morning</v>
      </c>
      <c r="D15408">
        <v>8</v>
      </c>
      <c r="E15408" t="str">
        <f>IF(MOD(D15408,2)=0,"EVEN","ODD")</f>
        <v>EVEN</v>
      </c>
      <c r="F15408" t="str">
        <f>IF(D15408&lt;=18,"LOW (1-18)","HIGH (19-36)")</f>
        <v>LOW (1-18)</v>
      </c>
      <c r="G15408">
        <f>INT((D15408-1)/6)+1</f>
        <v>2</v>
      </c>
      <c r="H15408">
        <f>MOD(D15408-1,6)+1</f>
        <v>2</v>
      </c>
      <c r="I15408">
        <f>37-D15408</f>
        <v>29</v>
      </c>
      <c r="J15408">
        <f>ABS(D15408-D15409)</f>
        <v>17</v>
      </c>
    </row>
    <row r="15409">
      <c r="A15409">
        <v>12151</v>
      </c>
      <c r="B15409" t="str">
        <v>2013-06-21</v>
      </c>
      <c r="C15409" t="str">
        <v>Evening</v>
      </c>
      <c r="D15409">
        <v>25</v>
      </c>
      <c r="E15409" t="str">
        <f>IF(MOD(D15409,2)=0,"EVEN","ODD")</f>
        <v>ODD</v>
      </c>
      <c r="F15409" t="str">
        <f>IF(D15409&lt;=18,"LOW (1-18)","HIGH (19-36)")</f>
        <v>HIGH (19-36)</v>
      </c>
      <c r="G15409">
        <f>INT((D15409-1)/6)+1</f>
        <v>5</v>
      </c>
      <c r="H15409">
        <f>MOD(D15409-1,6)+1</f>
        <v>1</v>
      </c>
      <c r="I15409">
        <f>37-D15409</f>
        <v>12</v>
      </c>
      <c r="J15409">
        <f>ABS(D15409-D15410)</f>
        <v>23</v>
      </c>
    </row>
    <row r="15410">
      <c r="A15410">
        <v>12150</v>
      </c>
      <c r="B15410" t="str">
        <v>2013-06-21</v>
      </c>
      <c r="C15410" t="str">
        <v>Midday</v>
      </c>
      <c r="D15410">
        <v>2</v>
      </c>
      <c r="E15410" t="str">
        <f>IF(MOD(D15410,2)=0,"EVEN","ODD")</f>
        <v>EVEN</v>
      </c>
      <c r="F15410" t="str">
        <f>IF(D15410&lt;=18,"LOW (1-18)","HIGH (19-36)")</f>
        <v>LOW (1-18)</v>
      </c>
      <c r="G15410">
        <f>INT((D15410-1)/6)+1</f>
        <v>1</v>
      </c>
      <c r="H15410">
        <f>MOD(D15410-1,6)+1</f>
        <v>2</v>
      </c>
      <c r="I15410">
        <f>37-D15410</f>
        <v>35</v>
      </c>
      <c r="J15410">
        <f>ABS(D15410-D15411)</f>
        <v>21</v>
      </c>
    </row>
    <row r="15411">
      <c r="A15411">
        <v>12149</v>
      </c>
      <c r="B15411" t="str">
        <v>2013-06-21</v>
      </c>
      <c r="C15411" t="str">
        <v>Morning</v>
      </c>
      <c r="D15411">
        <v>23</v>
      </c>
      <c r="E15411" t="str">
        <f>IF(MOD(D15411,2)=0,"EVEN","ODD")</f>
        <v>ODD</v>
      </c>
      <c r="F15411" t="str">
        <f>IF(D15411&lt;=18,"LOW (1-18)","HIGH (19-36)")</f>
        <v>HIGH (19-36)</v>
      </c>
      <c r="G15411">
        <f>INT((D15411-1)/6)+1</f>
        <v>4</v>
      </c>
      <c r="H15411">
        <f>MOD(D15411-1,6)+1</f>
        <v>5</v>
      </c>
      <c r="I15411">
        <f>37-D15411</f>
        <v>14</v>
      </c>
      <c r="J15411">
        <f>ABS(D15411-D15412)</f>
        <v>11</v>
      </c>
    </row>
    <row r="15412">
      <c r="A15412">
        <v>12148</v>
      </c>
      <c r="B15412" t="str">
        <v>2013-06-20</v>
      </c>
      <c r="C15412" t="str">
        <v>Evening</v>
      </c>
      <c r="D15412">
        <v>12</v>
      </c>
      <c r="E15412" t="str">
        <f>IF(MOD(D15412,2)=0,"EVEN","ODD")</f>
        <v>EVEN</v>
      </c>
      <c r="F15412" t="str">
        <f>IF(D15412&lt;=18,"LOW (1-18)","HIGH (19-36)")</f>
        <v>LOW (1-18)</v>
      </c>
      <c r="G15412">
        <f>INT((D15412-1)/6)+1</f>
        <v>2</v>
      </c>
      <c r="H15412">
        <f>MOD(D15412-1,6)+1</f>
        <v>6</v>
      </c>
      <c r="I15412">
        <f>37-D15412</f>
        <v>25</v>
      </c>
      <c r="J15412">
        <f>ABS(D15412-D15413)</f>
        <v>11</v>
      </c>
    </row>
    <row r="15413">
      <c r="A15413">
        <v>12147</v>
      </c>
      <c r="B15413" t="str">
        <v>2013-06-20</v>
      </c>
      <c r="C15413" t="str">
        <v>Midday</v>
      </c>
      <c r="D15413">
        <v>1</v>
      </c>
      <c r="E15413" t="str">
        <f>IF(MOD(D15413,2)=0,"EVEN","ODD")</f>
        <v>ODD</v>
      </c>
      <c r="F15413" t="str">
        <f>IF(D15413&lt;=18,"LOW (1-18)","HIGH (19-36)")</f>
        <v>LOW (1-18)</v>
      </c>
      <c r="G15413">
        <f>INT((D15413-1)/6)+1</f>
        <v>1</v>
      </c>
      <c r="H15413">
        <f>MOD(D15413-1,6)+1</f>
        <v>1</v>
      </c>
      <c r="I15413">
        <f>37-D15413</f>
        <v>36</v>
      </c>
      <c r="J15413">
        <f>ABS(D15413-D15414)</f>
        <v>28</v>
      </c>
    </row>
    <row r="15414">
      <c r="A15414">
        <v>12146</v>
      </c>
      <c r="B15414" t="str">
        <v>2013-06-20</v>
      </c>
      <c r="C15414" t="str">
        <v>Morning</v>
      </c>
      <c r="D15414">
        <v>29</v>
      </c>
      <c r="E15414" t="str">
        <f>IF(MOD(D15414,2)=0,"EVEN","ODD")</f>
        <v>ODD</v>
      </c>
      <c r="F15414" t="str">
        <f>IF(D15414&lt;=18,"LOW (1-18)","HIGH (19-36)")</f>
        <v>HIGH (19-36)</v>
      </c>
      <c r="G15414">
        <f>INT((D15414-1)/6)+1</f>
        <v>5</v>
      </c>
      <c r="H15414">
        <f>MOD(D15414-1,6)+1</f>
        <v>5</v>
      </c>
      <c r="I15414">
        <f>37-D15414</f>
        <v>8</v>
      </c>
      <c r="J15414">
        <f>ABS(D15414-D15415)</f>
        <v>17</v>
      </c>
    </row>
    <row r="15415">
      <c r="A15415">
        <v>12145</v>
      </c>
      <c r="B15415" t="str">
        <v>2013-06-19</v>
      </c>
      <c r="C15415" t="str">
        <v>Evening</v>
      </c>
      <c r="D15415">
        <v>12</v>
      </c>
      <c r="E15415" t="str">
        <f>IF(MOD(D15415,2)=0,"EVEN","ODD")</f>
        <v>EVEN</v>
      </c>
      <c r="F15415" t="str">
        <f>IF(D15415&lt;=18,"LOW (1-18)","HIGH (19-36)")</f>
        <v>LOW (1-18)</v>
      </c>
      <c r="G15415">
        <f>INT((D15415-1)/6)+1</f>
        <v>2</v>
      </c>
      <c r="H15415">
        <f>MOD(D15415-1,6)+1</f>
        <v>6</v>
      </c>
      <c r="I15415">
        <f>37-D15415</f>
        <v>25</v>
      </c>
      <c r="J15415">
        <f>ABS(D15415-D15416)</f>
        <v>19</v>
      </c>
    </row>
    <row r="15416">
      <c r="A15416">
        <v>12144</v>
      </c>
      <c r="B15416" t="str">
        <v>2013-06-19</v>
      </c>
      <c r="C15416" t="str">
        <v>Midday</v>
      </c>
      <c r="D15416">
        <v>31</v>
      </c>
      <c r="E15416" t="str">
        <f>IF(MOD(D15416,2)=0,"EVEN","ODD")</f>
        <v>ODD</v>
      </c>
      <c r="F15416" t="str">
        <f>IF(D15416&lt;=18,"LOW (1-18)","HIGH (19-36)")</f>
        <v>HIGH (19-36)</v>
      </c>
      <c r="G15416">
        <f>INT((D15416-1)/6)+1</f>
        <v>6</v>
      </c>
      <c r="H15416">
        <f>MOD(D15416-1,6)+1</f>
        <v>1</v>
      </c>
      <c r="I15416">
        <f>37-D15416</f>
        <v>6</v>
      </c>
      <c r="J15416">
        <f>ABS(D15416-D15417)</f>
        <v>24</v>
      </c>
    </row>
    <row r="15417">
      <c r="A15417">
        <v>12143</v>
      </c>
      <c r="B15417" t="str">
        <v>2013-06-19</v>
      </c>
      <c r="C15417" t="str">
        <v>Morning</v>
      </c>
      <c r="D15417">
        <v>7</v>
      </c>
      <c r="E15417" t="str">
        <f>IF(MOD(D15417,2)=0,"EVEN","ODD")</f>
        <v>ODD</v>
      </c>
      <c r="F15417" t="str">
        <f>IF(D15417&lt;=18,"LOW (1-18)","HIGH (19-36)")</f>
        <v>LOW (1-18)</v>
      </c>
      <c r="G15417">
        <f>INT((D15417-1)/6)+1</f>
        <v>2</v>
      </c>
      <c r="H15417">
        <f>MOD(D15417-1,6)+1</f>
        <v>1</v>
      </c>
      <c r="I15417">
        <f>37-D15417</f>
        <v>30</v>
      </c>
      <c r="J15417">
        <f>ABS(D15417-D15418)</f>
        <v>19</v>
      </c>
    </row>
    <row r="15418">
      <c r="A15418">
        <v>12142</v>
      </c>
      <c r="B15418" t="str">
        <v>2013-06-18</v>
      </c>
      <c r="C15418" t="str">
        <v>Evening</v>
      </c>
      <c r="D15418">
        <v>26</v>
      </c>
      <c r="E15418" t="str">
        <f>IF(MOD(D15418,2)=0,"EVEN","ODD")</f>
        <v>EVEN</v>
      </c>
      <c r="F15418" t="str">
        <f>IF(D15418&lt;=18,"LOW (1-18)","HIGH (19-36)")</f>
        <v>HIGH (19-36)</v>
      </c>
      <c r="G15418">
        <f>INT((D15418-1)/6)+1</f>
        <v>5</v>
      </c>
      <c r="H15418">
        <f>MOD(D15418-1,6)+1</f>
        <v>2</v>
      </c>
      <c r="I15418">
        <f>37-D15418</f>
        <v>11</v>
      </c>
      <c r="J15418">
        <f>ABS(D15418-D15419)</f>
        <v>1</v>
      </c>
    </row>
    <row r="15419">
      <c r="A15419">
        <v>12141</v>
      </c>
      <c r="B15419" t="str">
        <v>2013-06-18</v>
      </c>
      <c r="C15419" t="str">
        <v>Midday</v>
      </c>
      <c r="D15419">
        <v>27</v>
      </c>
      <c r="E15419" t="str">
        <f>IF(MOD(D15419,2)=0,"EVEN","ODD")</f>
        <v>ODD</v>
      </c>
      <c r="F15419" t="str">
        <f>IF(D15419&lt;=18,"LOW (1-18)","HIGH (19-36)")</f>
        <v>HIGH (19-36)</v>
      </c>
      <c r="G15419">
        <f>INT((D15419-1)/6)+1</f>
        <v>5</v>
      </c>
      <c r="H15419">
        <f>MOD(D15419-1,6)+1</f>
        <v>3</v>
      </c>
      <c r="I15419">
        <f>37-D15419</f>
        <v>10</v>
      </c>
      <c r="J15419">
        <f>ABS(D15419-D15420)</f>
        <v>4</v>
      </c>
    </row>
    <row r="15420">
      <c r="A15420">
        <v>12140</v>
      </c>
      <c r="B15420" t="str">
        <v>2013-06-18</v>
      </c>
      <c r="C15420" t="str">
        <v>Morning</v>
      </c>
      <c r="D15420">
        <v>23</v>
      </c>
      <c r="E15420" t="str">
        <f>IF(MOD(D15420,2)=0,"EVEN","ODD")</f>
        <v>ODD</v>
      </c>
      <c r="F15420" t="str">
        <f>IF(D15420&lt;=18,"LOW (1-18)","HIGH (19-36)")</f>
        <v>HIGH (19-36)</v>
      </c>
      <c r="G15420">
        <f>INT((D15420-1)/6)+1</f>
        <v>4</v>
      </c>
      <c r="H15420">
        <f>MOD(D15420-1,6)+1</f>
        <v>5</v>
      </c>
      <c r="I15420">
        <f>37-D15420</f>
        <v>14</v>
      </c>
      <c r="J15420">
        <f>ABS(D15420-D15421)</f>
        <v>19</v>
      </c>
    </row>
    <row r="15421">
      <c r="A15421">
        <v>12139</v>
      </c>
      <c r="B15421" t="str">
        <v>2013-06-17</v>
      </c>
      <c r="C15421" t="str">
        <v>Evening</v>
      </c>
      <c r="D15421">
        <v>4</v>
      </c>
      <c r="E15421" t="str">
        <f>IF(MOD(D15421,2)=0,"EVEN","ODD")</f>
        <v>EVEN</v>
      </c>
      <c r="F15421" t="str">
        <f>IF(D15421&lt;=18,"LOW (1-18)","HIGH (19-36)")</f>
        <v>LOW (1-18)</v>
      </c>
      <c r="G15421">
        <f>INT((D15421-1)/6)+1</f>
        <v>1</v>
      </c>
      <c r="H15421">
        <f>MOD(D15421-1,6)+1</f>
        <v>4</v>
      </c>
      <c r="I15421">
        <f>37-D15421</f>
        <v>33</v>
      </c>
      <c r="J15421">
        <f>ABS(D15421-D15422)</f>
        <v>31</v>
      </c>
    </row>
    <row r="15422">
      <c r="A15422">
        <v>12138</v>
      </c>
      <c r="B15422" t="str">
        <v>2013-06-17</v>
      </c>
      <c r="C15422" t="str">
        <v>Midday</v>
      </c>
      <c r="D15422">
        <v>35</v>
      </c>
      <c r="E15422" t="str">
        <f>IF(MOD(D15422,2)=0,"EVEN","ODD")</f>
        <v>ODD</v>
      </c>
      <c r="F15422" t="str">
        <f>IF(D15422&lt;=18,"LOW (1-18)","HIGH (19-36)")</f>
        <v>HIGH (19-36)</v>
      </c>
      <c r="G15422">
        <f>INT((D15422-1)/6)+1</f>
        <v>6</v>
      </c>
      <c r="H15422">
        <f>MOD(D15422-1,6)+1</f>
        <v>5</v>
      </c>
      <c r="I15422">
        <f>37-D15422</f>
        <v>2</v>
      </c>
      <c r="J15422">
        <f>ABS(D15422-D15423)</f>
        <v>33</v>
      </c>
    </row>
    <row r="15423">
      <c r="A15423">
        <v>12137</v>
      </c>
      <c r="B15423" t="str">
        <v>2013-06-17</v>
      </c>
      <c r="C15423" t="str">
        <v>Morning</v>
      </c>
      <c r="D15423">
        <v>2</v>
      </c>
      <c r="E15423" t="str">
        <f>IF(MOD(D15423,2)=0,"EVEN","ODD")</f>
        <v>EVEN</v>
      </c>
      <c r="F15423" t="str">
        <f>IF(D15423&lt;=18,"LOW (1-18)","HIGH (19-36)")</f>
        <v>LOW (1-18)</v>
      </c>
      <c r="G15423">
        <f>INT((D15423-1)/6)+1</f>
        <v>1</v>
      </c>
      <c r="H15423">
        <f>MOD(D15423-1,6)+1</f>
        <v>2</v>
      </c>
      <c r="I15423">
        <f>37-D15423</f>
        <v>35</v>
      </c>
      <c r="J15423">
        <f>ABS(D15423-D15424)</f>
        <v>22</v>
      </c>
    </row>
    <row r="15424">
      <c r="A15424">
        <v>12136</v>
      </c>
      <c r="B15424" t="str">
        <v>2013-06-15</v>
      </c>
      <c r="C15424" t="str">
        <v>Evening</v>
      </c>
      <c r="D15424">
        <v>24</v>
      </c>
      <c r="E15424" t="str">
        <f>IF(MOD(D15424,2)=0,"EVEN","ODD")</f>
        <v>EVEN</v>
      </c>
      <c r="F15424" t="str">
        <f>IF(D15424&lt;=18,"LOW (1-18)","HIGH (19-36)")</f>
        <v>HIGH (19-36)</v>
      </c>
      <c r="G15424">
        <f>INT((D15424-1)/6)+1</f>
        <v>4</v>
      </c>
      <c r="H15424">
        <f>MOD(D15424-1,6)+1</f>
        <v>6</v>
      </c>
      <c r="I15424">
        <f>37-D15424</f>
        <v>13</v>
      </c>
      <c r="J15424">
        <f>ABS(D15424-D15425)</f>
        <v>13</v>
      </c>
    </row>
    <row r="15425">
      <c r="A15425">
        <v>12135</v>
      </c>
      <c r="B15425" t="str">
        <v>2013-06-15</v>
      </c>
      <c r="C15425" t="str">
        <v>Midday</v>
      </c>
      <c r="D15425">
        <v>11</v>
      </c>
      <c r="E15425" t="str">
        <f>IF(MOD(D15425,2)=0,"EVEN","ODD")</f>
        <v>ODD</v>
      </c>
      <c r="F15425" t="str">
        <f>IF(D15425&lt;=18,"LOW (1-18)","HIGH (19-36)")</f>
        <v>LOW (1-18)</v>
      </c>
      <c r="G15425">
        <f>INT((D15425-1)/6)+1</f>
        <v>2</v>
      </c>
      <c r="H15425">
        <f>MOD(D15425-1,6)+1</f>
        <v>5</v>
      </c>
      <c r="I15425">
        <f>37-D15425</f>
        <v>26</v>
      </c>
      <c r="J15425">
        <f>ABS(D15425-D15426)</f>
        <v>17</v>
      </c>
    </row>
    <row r="15426">
      <c r="A15426">
        <v>12134</v>
      </c>
      <c r="B15426" t="str">
        <v>2013-06-15</v>
      </c>
      <c r="C15426" t="str">
        <v>Morning</v>
      </c>
      <c r="D15426">
        <v>28</v>
      </c>
      <c r="E15426" t="str">
        <f>IF(MOD(D15426,2)=0,"EVEN","ODD")</f>
        <v>EVEN</v>
      </c>
      <c r="F15426" t="str">
        <f>IF(D15426&lt;=18,"LOW (1-18)","HIGH (19-36)")</f>
        <v>HIGH (19-36)</v>
      </c>
      <c r="G15426">
        <f>INT((D15426-1)/6)+1</f>
        <v>5</v>
      </c>
      <c r="H15426">
        <f>MOD(D15426-1,6)+1</f>
        <v>4</v>
      </c>
      <c r="I15426">
        <f>37-D15426</f>
        <v>9</v>
      </c>
      <c r="J15426">
        <f>ABS(D15426-D15427)</f>
        <v>5</v>
      </c>
    </row>
    <row r="15427">
      <c r="A15427">
        <v>12133</v>
      </c>
      <c r="B15427" t="str">
        <v>2013-06-14</v>
      </c>
      <c r="C15427" t="str">
        <v>Evening</v>
      </c>
      <c r="D15427">
        <v>33</v>
      </c>
      <c r="E15427" t="str">
        <f>IF(MOD(D15427,2)=0,"EVEN","ODD")</f>
        <v>ODD</v>
      </c>
      <c r="F15427" t="str">
        <f>IF(D15427&lt;=18,"LOW (1-18)","HIGH (19-36)")</f>
        <v>HIGH (19-36)</v>
      </c>
      <c r="G15427">
        <f>INT((D15427-1)/6)+1</f>
        <v>6</v>
      </c>
      <c r="H15427">
        <f>MOD(D15427-1,6)+1</f>
        <v>3</v>
      </c>
      <c r="I15427">
        <f>37-D15427</f>
        <v>4</v>
      </c>
      <c r="J15427">
        <f>ABS(D15427-D15428)</f>
        <v>25</v>
      </c>
    </row>
    <row r="15428">
      <c r="A15428">
        <v>12132</v>
      </c>
      <c r="B15428" t="str">
        <v>2013-06-14</v>
      </c>
      <c r="C15428" t="str">
        <v>Midday</v>
      </c>
      <c r="D15428">
        <v>8</v>
      </c>
      <c r="E15428" t="str">
        <f>IF(MOD(D15428,2)=0,"EVEN","ODD")</f>
        <v>EVEN</v>
      </c>
      <c r="F15428" t="str">
        <f>IF(D15428&lt;=18,"LOW (1-18)","HIGH (19-36)")</f>
        <v>LOW (1-18)</v>
      </c>
      <c r="G15428">
        <f>INT((D15428-1)/6)+1</f>
        <v>2</v>
      </c>
      <c r="H15428">
        <f>MOD(D15428-1,6)+1</f>
        <v>2</v>
      </c>
      <c r="I15428">
        <f>37-D15428</f>
        <v>29</v>
      </c>
      <c r="J15428">
        <f>ABS(D15428-D15429)</f>
        <v>23</v>
      </c>
    </row>
    <row r="15429">
      <c r="A15429">
        <v>12131</v>
      </c>
      <c r="B15429" t="str">
        <v>2013-06-14</v>
      </c>
      <c r="C15429" t="str">
        <v>Morning</v>
      </c>
      <c r="D15429">
        <v>31</v>
      </c>
      <c r="E15429" t="str">
        <f>IF(MOD(D15429,2)=0,"EVEN","ODD")</f>
        <v>ODD</v>
      </c>
      <c r="F15429" t="str">
        <f>IF(D15429&lt;=18,"LOW (1-18)","HIGH (19-36)")</f>
        <v>HIGH (19-36)</v>
      </c>
      <c r="G15429">
        <f>INT((D15429-1)/6)+1</f>
        <v>6</v>
      </c>
      <c r="H15429">
        <f>MOD(D15429-1,6)+1</f>
        <v>1</v>
      </c>
      <c r="I15429">
        <f>37-D15429</f>
        <v>6</v>
      </c>
      <c r="J15429">
        <f>ABS(D15429-D15430)</f>
        <v>20</v>
      </c>
    </row>
    <row r="15430">
      <c r="A15430">
        <v>12130</v>
      </c>
      <c r="B15430" t="str">
        <v>2013-06-13</v>
      </c>
      <c r="C15430" t="str">
        <v>Evening</v>
      </c>
      <c r="D15430">
        <v>11</v>
      </c>
      <c r="E15430" t="str">
        <f>IF(MOD(D15430,2)=0,"EVEN","ODD")</f>
        <v>ODD</v>
      </c>
      <c r="F15430" t="str">
        <f>IF(D15430&lt;=18,"LOW (1-18)","HIGH (19-36)")</f>
        <v>LOW (1-18)</v>
      </c>
      <c r="G15430">
        <f>INT((D15430-1)/6)+1</f>
        <v>2</v>
      </c>
      <c r="H15430">
        <f>MOD(D15430-1,6)+1</f>
        <v>5</v>
      </c>
      <c r="I15430">
        <f>37-D15430</f>
        <v>26</v>
      </c>
      <c r="J15430">
        <f>ABS(D15430-D15431)</f>
        <v>7</v>
      </c>
    </row>
    <row r="15431">
      <c r="A15431">
        <v>12129</v>
      </c>
      <c r="B15431" t="str">
        <v>2013-06-13</v>
      </c>
      <c r="C15431" t="str">
        <v>Midday</v>
      </c>
      <c r="D15431">
        <v>18</v>
      </c>
      <c r="E15431" t="str">
        <f>IF(MOD(D15431,2)=0,"EVEN","ODD")</f>
        <v>EVEN</v>
      </c>
      <c r="F15431" t="str">
        <f>IF(D15431&lt;=18,"LOW (1-18)","HIGH (19-36)")</f>
        <v>LOW (1-18)</v>
      </c>
      <c r="G15431">
        <f>INT((D15431-1)/6)+1</f>
        <v>3</v>
      </c>
      <c r="H15431">
        <f>MOD(D15431-1,6)+1</f>
        <v>6</v>
      </c>
      <c r="I15431">
        <f>37-D15431</f>
        <v>19</v>
      </c>
      <c r="J15431">
        <f>ABS(D15431-D15432)</f>
        <v>17</v>
      </c>
    </row>
    <row r="15432">
      <c r="A15432">
        <v>12128</v>
      </c>
      <c r="B15432" t="str">
        <v>2013-06-13</v>
      </c>
      <c r="C15432" t="str">
        <v>Morning</v>
      </c>
      <c r="D15432">
        <v>1</v>
      </c>
      <c r="E15432" t="str">
        <f>IF(MOD(D15432,2)=0,"EVEN","ODD")</f>
        <v>ODD</v>
      </c>
      <c r="F15432" t="str">
        <f>IF(D15432&lt;=18,"LOW (1-18)","HIGH (19-36)")</f>
        <v>LOW (1-18)</v>
      </c>
      <c r="G15432">
        <f>INT((D15432-1)/6)+1</f>
        <v>1</v>
      </c>
      <c r="H15432">
        <f>MOD(D15432-1,6)+1</f>
        <v>1</v>
      </c>
      <c r="I15432">
        <f>37-D15432</f>
        <v>36</v>
      </c>
      <c r="J15432">
        <f>ABS(D15432-D15433)</f>
        <v>35</v>
      </c>
    </row>
    <row r="15433">
      <c r="A15433">
        <v>12127</v>
      </c>
      <c r="B15433" t="str">
        <v>2013-06-12</v>
      </c>
      <c r="C15433" t="str">
        <v>Evening</v>
      </c>
      <c r="D15433">
        <v>36</v>
      </c>
      <c r="E15433" t="str">
        <f>IF(MOD(D15433,2)=0,"EVEN","ODD")</f>
        <v>EVEN</v>
      </c>
      <c r="F15433" t="str">
        <f>IF(D15433&lt;=18,"LOW (1-18)","HIGH (19-36)")</f>
        <v>HIGH (19-36)</v>
      </c>
      <c r="G15433">
        <f>INT((D15433-1)/6)+1</f>
        <v>6</v>
      </c>
      <c r="H15433">
        <f>MOD(D15433-1,6)+1</f>
        <v>6</v>
      </c>
      <c r="I15433">
        <f>37-D15433</f>
        <v>1</v>
      </c>
      <c r="J15433">
        <f>ABS(D15433-D15434)</f>
        <v>4</v>
      </c>
    </row>
    <row r="15434">
      <c r="A15434">
        <v>12126</v>
      </c>
      <c r="B15434" t="str">
        <v>2013-06-12</v>
      </c>
      <c r="C15434" t="str">
        <v>Midday</v>
      </c>
      <c r="D15434">
        <v>32</v>
      </c>
      <c r="E15434" t="str">
        <f>IF(MOD(D15434,2)=0,"EVEN","ODD")</f>
        <v>EVEN</v>
      </c>
      <c r="F15434" t="str">
        <f>IF(D15434&lt;=18,"LOW (1-18)","HIGH (19-36)")</f>
        <v>HIGH (19-36)</v>
      </c>
      <c r="G15434">
        <f>INT((D15434-1)/6)+1</f>
        <v>6</v>
      </c>
      <c r="H15434">
        <f>MOD(D15434-1,6)+1</f>
        <v>2</v>
      </c>
      <c r="I15434">
        <f>37-D15434</f>
        <v>5</v>
      </c>
      <c r="J15434">
        <f>ABS(D15434-D15435)</f>
        <v>29</v>
      </c>
    </row>
    <row r="15435">
      <c r="A15435">
        <v>12125</v>
      </c>
      <c r="B15435" t="str">
        <v>2013-06-12</v>
      </c>
      <c r="C15435" t="str">
        <v>Morning</v>
      </c>
      <c r="D15435">
        <v>3</v>
      </c>
      <c r="E15435" t="str">
        <f>IF(MOD(D15435,2)=0,"EVEN","ODD")</f>
        <v>ODD</v>
      </c>
      <c r="F15435" t="str">
        <f>IF(D15435&lt;=18,"LOW (1-18)","HIGH (19-36)")</f>
        <v>LOW (1-18)</v>
      </c>
      <c r="G15435">
        <f>INT((D15435-1)/6)+1</f>
        <v>1</v>
      </c>
      <c r="H15435">
        <f>MOD(D15435-1,6)+1</f>
        <v>3</v>
      </c>
      <c r="I15435">
        <f>37-D15435</f>
        <v>34</v>
      </c>
      <c r="J15435">
        <f>ABS(D15435-D15436)</f>
        <v>25</v>
      </c>
    </row>
    <row r="15436">
      <c r="A15436">
        <v>12124</v>
      </c>
      <c r="B15436" t="str">
        <v>2013-06-11</v>
      </c>
      <c r="C15436" t="str">
        <v>Evening</v>
      </c>
      <c r="D15436">
        <v>28</v>
      </c>
      <c r="E15436" t="str">
        <f>IF(MOD(D15436,2)=0,"EVEN","ODD")</f>
        <v>EVEN</v>
      </c>
      <c r="F15436" t="str">
        <f>IF(D15436&lt;=18,"LOW (1-18)","HIGH (19-36)")</f>
        <v>HIGH (19-36)</v>
      </c>
      <c r="G15436">
        <f>INT((D15436-1)/6)+1</f>
        <v>5</v>
      </c>
      <c r="H15436">
        <f>MOD(D15436-1,6)+1</f>
        <v>4</v>
      </c>
      <c r="I15436">
        <f>37-D15436</f>
        <v>9</v>
      </c>
      <c r="J15436">
        <f>ABS(D15436-D15437)</f>
        <v>19</v>
      </c>
    </row>
    <row r="15437">
      <c r="A15437">
        <v>12123</v>
      </c>
      <c r="B15437" t="str">
        <v>2013-06-11</v>
      </c>
      <c r="C15437" t="str">
        <v>Midday</v>
      </c>
      <c r="D15437">
        <v>9</v>
      </c>
      <c r="E15437" t="str">
        <f>IF(MOD(D15437,2)=0,"EVEN","ODD")</f>
        <v>ODD</v>
      </c>
      <c r="F15437" t="str">
        <f>IF(D15437&lt;=18,"LOW (1-18)","HIGH (19-36)")</f>
        <v>LOW (1-18)</v>
      </c>
      <c r="G15437">
        <f>INT((D15437-1)/6)+1</f>
        <v>2</v>
      </c>
      <c r="H15437">
        <f>MOD(D15437-1,6)+1</f>
        <v>3</v>
      </c>
      <c r="I15437">
        <f>37-D15437</f>
        <v>28</v>
      </c>
      <c r="J15437">
        <f>ABS(D15437-D15438)</f>
        <v>9</v>
      </c>
    </row>
    <row r="15438">
      <c r="A15438">
        <v>12122</v>
      </c>
      <c r="B15438" t="str">
        <v>2013-06-11</v>
      </c>
      <c r="C15438" t="str">
        <v>Morning</v>
      </c>
      <c r="D15438">
        <v>18</v>
      </c>
      <c r="E15438" t="str">
        <f>IF(MOD(D15438,2)=0,"EVEN","ODD")</f>
        <v>EVEN</v>
      </c>
      <c r="F15438" t="str">
        <f>IF(D15438&lt;=18,"LOW (1-18)","HIGH (19-36)")</f>
        <v>LOW (1-18)</v>
      </c>
      <c r="G15438">
        <f>INT((D15438-1)/6)+1</f>
        <v>3</v>
      </c>
      <c r="H15438">
        <f>MOD(D15438-1,6)+1</f>
        <v>6</v>
      </c>
      <c r="I15438">
        <f>37-D15438</f>
        <v>19</v>
      </c>
      <c r="J15438">
        <f>ABS(D15438-D15439)</f>
        <v>13</v>
      </c>
    </row>
    <row r="15439">
      <c r="A15439">
        <v>12121</v>
      </c>
      <c r="B15439" t="str">
        <v>2013-06-10</v>
      </c>
      <c r="C15439" t="str">
        <v>Evening</v>
      </c>
      <c r="D15439">
        <v>5</v>
      </c>
      <c r="E15439" t="str">
        <f>IF(MOD(D15439,2)=0,"EVEN","ODD")</f>
        <v>ODD</v>
      </c>
      <c r="F15439" t="str">
        <f>IF(D15439&lt;=18,"LOW (1-18)","HIGH (19-36)")</f>
        <v>LOW (1-18)</v>
      </c>
      <c r="G15439">
        <f>INT((D15439-1)/6)+1</f>
        <v>1</v>
      </c>
      <c r="H15439">
        <f>MOD(D15439-1,6)+1</f>
        <v>5</v>
      </c>
      <c r="I15439">
        <f>37-D15439</f>
        <v>32</v>
      </c>
      <c r="J15439">
        <f>ABS(D15439-D15440)</f>
        <v>25</v>
      </c>
    </row>
    <row r="15440">
      <c r="A15440">
        <v>12120</v>
      </c>
      <c r="B15440" t="str">
        <v>2013-06-10</v>
      </c>
      <c r="C15440" t="str">
        <v>Midday</v>
      </c>
      <c r="D15440">
        <v>30</v>
      </c>
      <c r="E15440" t="str">
        <f>IF(MOD(D15440,2)=0,"EVEN","ODD")</f>
        <v>EVEN</v>
      </c>
      <c r="F15440" t="str">
        <f>IF(D15440&lt;=18,"LOW (1-18)","HIGH (19-36)")</f>
        <v>HIGH (19-36)</v>
      </c>
      <c r="G15440">
        <f>INT((D15440-1)/6)+1</f>
        <v>5</v>
      </c>
      <c r="H15440">
        <f>MOD(D15440-1,6)+1</f>
        <v>6</v>
      </c>
      <c r="I15440">
        <f>37-D15440</f>
        <v>7</v>
      </c>
      <c r="J15440">
        <f>ABS(D15440-D15441)</f>
        <v>1</v>
      </c>
    </row>
    <row r="15441">
      <c r="A15441">
        <v>12119</v>
      </c>
      <c r="B15441" t="str">
        <v>2013-06-10</v>
      </c>
      <c r="C15441" t="str">
        <v>Morning</v>
      </c>
      <c r="D15441">
        <v>31</v>
      </c>
      <c r="E15441" t="str">
        <f>IF(MOD(D15441,2)=0,"EVEN","ODD")</f>
        <v>ODD</v>
      </c>
      <c r="F15441" t="str">
        <f>IF(D15441&lt;=18,"LOW (1-18)","HIGH (19-36)")</f>
        <v>HIGH (19-36)</v>
      </c>
      <c r="G15441">
        <f>INT((D15441-1)/6)+1</f>
        <v>6</v>
      </c>
      <c r="H15441">
        <f>MOD(D15441-1,6)+1</f>
        <v>1</v>
      </c>
      <c r="I15441">
        <f>37-D15441</f>
        <v>6</v>
      </c>
      <c r="J15441">
        <f>ABS(D15441-D15442)</f>
        <v>18</v>
      </c>
    </row>
    <row r="15442">
      <c r="A15442">
        <v>12118</v>
      </c>
      <c r="B15442" t="str">
        <v>2013-06-08</v>
      </c>
      <c r="C15442" t="str">
        <v>Evening</v>
      </c>
      <c r="D15442">
        <v>13</v>
      </c>
      <c r="E15442" t="str">
        <f>IF(MOD(D15442,2)=0,"EVEN","ODD")</f>
        <v>ODD</v>
      </c>
      <c r="F15442" t="str">
        <f>IF(D15442&lt;=18,"LOW (1-18)","HIGH (19-36)")</f>
        <v>LOW (1-18)</v>
      </c>
      <c r="G15442">
        <f>INT((D15442-1)/6)+1</f>
        <v>3</v>
      </c>
      <c r="H15442">
        <f>MOD(D15442-1,6)+1</f>
        <v>1</v>
      </c>
      <c r="I15442">
        <f>37-D15442</f>
        <v>24</v>
      </c>
      <c r="J15442">
        <f>ABS(D15442-D15443)</f>
        <v>1</v>
      </c>
    </row>
    <row r="15443">
      <c r="A15443">
        <v>12117</v>
      </c>
      <c r="B15443" t="str">
        <v>2013-06-08</v>
      </c>
      <c r="C15443" t="str">
        <v>Midday</v>
      </c>
      <c r="D15443">
        <v>12</v>
      </c>
      <c r="E15443" t="str">
        <f>IF(MOD(D15443,2)=0,"EVEN","ODD")</f>
        <v>EVEN</v>
      </c>
      <c r="F15443" t="str">
        <f>IF(D15443&lt;=18,"LOW (1-18)","HIGH (19-36)")</f>
        <v>LOW (1-18)</v>
      </c>
      <c r="G15443">
        <f>INT((D15443-1)/6)+1</f>
        <v>2</v>
      </c>
      <c r="H15443">
        <f>MOD(D15443-1,6)+1</f>
        <v>6</v>
      </c>
      <c r="I15443">
        <f>37-D15443</f>
        <v>25</v>
      </c>
      <c r="J15443">
        <f>ABS(D15443-D15444)</f>
        <v>4</v>
      </c>
    </row>
    <row r="15444">
      <c r="A15444">
        <v>12116</v>
      </c>
      <c r="B15444" t="str">
        <v>2013-06-08</v>
      </c>
      <c r="C15444" t="str">
        <v>Morning</v>
      </c>
      <c r="D15444">
        <v>16</v>
      </c>
      <c r="E15444" t="str">
        <f>IF(MOD(D15444,2)=0,"EVEN","ODD")</f>
        <v>EVEN</v>
      </c>
      <c r="F15444" t="str">
        <f>IF(D15444&lt;=18,"LOW (1-18)","HIGH (19-36)")</f>
        <v>LOW (1-18)</v>
      </c>
      <c r="G15444">
        <f>INT((D15444-1)/6)+1</f>
        <v>3</v>
      </c>
      <c r="H15444">
        <f>MOD(D15444-1,6)+1</f>
        <v>4</v>
      </c>
      <c r="I15444">
        <f>37-D15444</f>
        <v>21</v>
      </c>
      <c r="J15444">
        <f>ABS(D15444-D15445)</f>
        <v>20</v>
      </c>
    </row>
    <row r="15445">
      <c r="A15445">
        <v>12115</v>
      </c>
      <c r="B15445" t="str">
        <v>2013-06-07</v>
      </c>
      <c r="C15445" t="str">
        <v>Evening</v>
      </c>
      <c r="D15445">
        <v>36</v>
      </c>
      <c r="E15445" t="str">
        <f>IF(MOD(D15445,2)=0,"EVEN","ODD")</f>
        <v>EVEN</v>
      </c>
      <c r="F15445" t="str">
        <f>IF(D15445&lt;=18,"LOW (1-18)","HIGH (19-36)")</f>
        <v>HIGH (19-36)</v>
      </c>
      <c r="G15445">
        <f>INT((D15445-1)/6)+1</f>
        <v>6</v>
      </c>
      <c r="H15445">
        <f>MOD(D15445-1,6)+1</f>
        <v>6</v>
      </c>
      <c r="I15445">
        <f>37-D15445</f>
        <v>1</v>
      </c>
      <c r="J15445">
        <f>ABS(D15445-D15446)</f>
        <v>15</v>
      </c>
    </row>
    <row r="15446">
      <c r="A15446">
        <v>12114</v>
      </c>
      <c r="B15446" t="str">
        <v>2013-06-07</v>
      </c>
      <c r="C15446" t="str">
        <v>Midday</v>
      </c>
      <c r="D15446">
        <v>21</v>
      </c>
      <c r="E15446" t="str">
        <f>IF(MOD(D15446,2)=0,"EVEN","ODD")</f>
        <v>ODD</v>
      </c>
      <c r="F15446" t="str">
        <f>IF(D15446&lt;=18,"LOW (1-18)","HIGH (19-36)")</f>
        <v>HIGH (19-36)</v>
      </c>
      <c r="G15446">
        <f>INT((D15446-1)/6)+1</f>
        <v>4</v>
      </c>
      <c r="H15446">
        <f>MOD(D15446-1,6)+1</f>
        <v>3</v>
      </c>
      <c r="I15446">
        <f>37-D15446</f>
        <v>16</v>
      </c>
      <c r="J15446">
        <f>ABS(D15446-D15447)</f>
        <v>6</v>
      </c>
    </row>
    <row r="15447">
      <c r="A15447">
        <v>12113</v>
      </c>
      <c r="B15447" t="str">
        <v>2013-06-07</v>
      </c>
      <c r="C15447" t="str">
        <v>Morning</v>
      </c>
      <c r="D15447">
        <v>27</v>
      </c>
      <c r="E15447" t="str">
        <f>IF(MOD(D15447,2)=0,"EVEN","ODD")</f>
        <v>ODD</v>
      </c>
      <c r="F15447" t="str">
        <f>IF(D15447&lt;=18,"LOW (1-18)","HIGH (19-36)")</f>
        <v>HIGH (19-36)</v>
      </c>
      <c r="G15447">
        <f>INT((D15447-1)/6)+1</f>
        <v>5</v>
      </c>
      <c r="H15447">
        <f>MOD(D15447-1,6)+1</f>
        <v>3</v>
      </c>
      <c r="I15447">
        <f>37-D15447</f>
        <v>10</v>
      </c>
      <c r="J15447">
        <f>ABS(D15447-D15448)</f>
        <v>3</v>
      </c>
    </row>
    <row r="15448">
      <c r="A15448">
        <v>12112</v>
      </c>
      <c r="B15448" t="str">
        <v>2013-06-06</v>
      </c>
      <c r="C15448" t="str">
        <v>Evening</v>
      </c>
      <c r="D15448">
        <v>30</v>
      </c>
      <c r="E15448" t="str">
        <f>IF(MOD(D15448,2)=0,"EVEN","ODD")</f>
        <v>EVEN</v>
      </c>
      <c r="F15448" t="str">
        <f>IF(D15448&lt;=18,"LOW (1-18)","HIGH (19-36)")</f>
        <v>HIGH (19-36)</v>
      </c>
      <c r="G15448">
        <f>INT((D15448-1)/6)+1</f>
        <v>5</v>
      </c>
      <c r="H15448">
        <f>MOD(D15448-1,6)+1</f>
        <v>6</v>
      </c>
      <c r="I15448">
        <f>37-D15448</f>
        <v>7</v>
      </c>
      <c r="J15448">
        <f>ABS(D15448-D15449)</f>
        <v>0</v>
      </c>
    </row>
    <row r="15449">
      <c r="A15449">
        <v>12111</v>
      </c>
      <c r="B15449" t="str">
        <v>2013-06-06</v>
      </c>
      <c r="C15449" t="str">
        <v>Midday</v>
      </c>
      <c r="D15449">
        <v>30</v>
      </c>
      <c r="E15449" t="str">
        <f>IF(MOD(D15449,2)=0,"EVEN","ODD")</f>
        <v>EVEN</v>
      </c>
      <c r="F15449" t="str">
        <f>IF(D15449&lt;=18,"LOW (1-18)","HIGH (19-36)")</f>
        <v>HIGH (19-36)</v>
      </c>
      <c r="G15449">
        <f>INT((D15449-1)/6)+1</f>
        <v>5</v>
      </c>
      <c r="H15449">
        <f>MOD(D15449-1,6)+1</f>
        <v>6</v>
      </c>
      <c r="I15449">
        <f>37-D15449</f>
        <v>7</v>
      </c>
      <c r="J15449">
        <f>ABS(D15449-D15450)</f>
        <v>4</v>
      </c>
    </row>
    <row r="15450">
      <c r="A15450">
        <v>12110</v>
      </c>
      <c r="B15450" t="str">
        <v>2013-06-06</v>
      </c>
      <c r="C15450" t="str">
        <v>Morning</v>
      </c>
      <c r="D15450">
        <v>34</v>
      </c>
      <c r="E15450" t="str">
        <f>IF(MOD(D15450,2)=0,"EVEN","ODD")</f>
        <v>EVEN</v>
      </c>
      <c r="F15450" t="str">
        <f>IF(D15450&lt;=18,"LOW (1-18)","HIGH (19-36)")</f>
        <v>HIGH (19-36)</v>
      </c>
      <c r="G15450">
        <f>INT((D15450-1)/6)+1</f>
        <v>6</v>
      </c>
      <c r="H15450">
        <f>MOD(D15450-1,6)+1</f>
        <v>4</v>
      </c>
      <c r="I15450">
        <f>37-D15450</f>
        <v>3</v>
      </c>
      <c r="J15450">
        <f>ABS(D15450-D15451)</f>
        <v>17</v>
      </c>
    </row>
    <row r="15451">
      <c r="A15451">
        <v>12109</v>
      </c>
      <c r="B15451" t="str">
        <v>2013-06-05</v>
      </c>
      <c r="C15451" t="str">
        <v>Evening</v>
      </c>
      <c r="D15451">
        <v>17</v>
      </c>
      <c r="E15451" t="str">
        <f>IF(MOD(D15451,2)=0,"EVEN","ODD")</f>
        <v>ODD</v>
      </c>
      <c r="F15451" t="str">
        <f>IF(D15451&lt;=18,"LOW (1-18)","HIGH (19-36)")</f>
        <v>LOW (1-18)</v>
      </c>
      <c r="G15451">
        <f>INT((D15451-1)/6)+1</f>
        <v>3</v>
      </c>
      <c r="H15451">
        <f>MOD(D15451-1,6)+1</f>
        <v>5</v>
      </c>
      <c r="I15451">
        <f>37-D15451</f>
        <v>20</v>
      </c>
      <c r="J15451">
        <f>ABS(D15451-D15452)</f>
        <v>14</v>
      </c>
    </row>
    <row r="15452">
      <c r="A15452">
        <v>12108</v>
      </c>
      <c r="B15452" t="str">
        <v>2013-06-05</v>
      </c>
      <c r="C15452" t="str">
        <v>Midday</v>
      </c>
      <c r="D15452">
        <v>31</v>
      </c>
      <c r="E15452" t="str">
        <f>IF(MOD(D15452,2)=0,"EVEN","ODD")</f>
        <v>ODD</v>
      </c>
      <c r="F15452" t="str">
        <f>IF(D15452&lt;=18,"LOW (1-18)","HIGH (19-36)")</f>
        <v>HIGH (19-36)</v>
      </c>
      <c r="G15452">
        <f>INT((D15452-1)/6)+1</f>
        <v>6</v>
      </c>
      <c r="H15452">
        <f>MOD(D15452-1,6)+1</f>
        <v>1</v>
      </c>
      <c r="I15452">
        <f>37-D15452</f>
        <v>6</v>
      </c>
      <c r="J15452">
        <f>ABS(D15452-D15453)</f>
        <v>27</v>
      </c>
    </row>
    <row r="15453">
      <c r="A15453">
        <v>12107</v>
      </c>
      <c r="B15453" t="str">
        <v>2013-06-05</v>
      </c>
      <c r="C15453" t="str">
        <v>Morning</v>
      </c>
      <c r="D15453">
        <v>4</v>
      </c>
      <c r="E15453" t="str">
        <f>IF(MOD(D15453,2)=0,"EVEN","ODD")</f>
        <v>EVEN</v>
      </c>
      <c r="F15453" t="str">
        <f>IF(D15453&lt;=18,"LOW (1-18)","HIGH (19-36)")</f>
        <v>LOW (1-18)</v>
      </c>
      <c r="G15453">
        <f>INT((D15453-1)/6)+1</f>
        <v>1</v>
      </c>
      <c r="H15453">
        <f>MOD(D15453-1,6)+1</f>
        <v>4</v>
      </c>
      <c r="I15453">
        <f>37-D15453</f>
        <v>33</v>
      </c>
      <c r="J15453">
        <f>ABS(D15453-D15454)</f>
        <v>28</v>
      </c>
    </row>
    <row r="15454">
      <c r="A15454">
        <v>12106</v>
      </c>
      <c r="B15454" t="str">
        <v>2013-06-04</v>
      </c>
      <c r="C15454" t="str">
        <v>Evening</v>
      </c>
      <c r="D15454">
        <v>32</v>
      </c>
      <c r="E15454" t="str">
        <f>IF(MOD(D15454,2)=0,"EVEN","ODD")</f>
        <v>EVEN</v>
      </c>
      <c r="F15454" t="str">
        <f>IF(D15454&lt;=18,"LOW (1-18)","HIGH (19-36)")</f>
        <v>HIGH (19-36)</v>
      </c>
      <c r="G15454">
        <f>INT((D15454-1)/6)+1</f>
        <v>6</v>
      </c>
      <c r="H15454">
        <f>MOD(D15454-1,6)+1</f>
        <v>2</v>
      </c>
      <c r="I15454">
        <f>37-D15454</f>
        <v>5</v>
      </c>
      <c r="J15454">
        <f>ABS(D15454-D15455)</f>
        <v>19</v>
      </c>
    </row>
    <row r="15455">
      <c r="A15455">
        <v>12105</v>
      </c>
      <c r="B15455" t="str">
        <v>04Jun-13</v>
      </c>
      <c r="C15455" t="str">
        <v>Midday</v>
      </c>
      <c r="D15455">
        <v>13</v>
      </c>
      <c r="E15455" t="str">
        <f>IF(MOD(D15455,2)=0,"EVEN","ODD")</f>
        <v>ODD</v>
      </c>
      <c r="F15455" t="str">
        <f>IF(D15455&lt;=18,"LOW (1-18)","HIGH (19-36)")</f>
        <v>LOW (1-18)</v>
      </c>
      <c r="G15455">
        <f>INT((D15455-1)/6)+1</f>
        <v>3</v>
      </c>
      <c r="H15455">
        <f>MOD(D15455-1,6)+1</f>
        <v>1</v>
      </c>
      <c r="I15455">
        <f>37-D15455</f>
        <v>24</v>
      </c>
      <c r="J15455">
        <f>ABS(D15455-D15456)</f>
        <v>9</v>
      </c>
    </row>
    <row r="15456">
      <c r="A15456">
        <v>12104</v>
      </c>
      <c r="B15456" t="str">
        <v>2013-06-04</v>
      </c>
      <c r="C15456" t="str">
        <v>Morning</v>
      </c>
      <c r="D15456">
        <v>22</v>
      </c>
      <c r="E15456" t="str">
        <f>IF(MOD(D15456,2)=0,"EVEN","ODD")</f>
        <v>EVEN</v>
      </c>
      <c r="F15456" t="str">
        <f>IF(D15456&lt;=18,"LOW (1-18)","HIGH (19-36)")</f>
        <v>HIGH (19-36)</v>
      </c>
      <c r="G15456">
        <f>INT((D15456-1)/6)+1</f>
        <v>4</v>
      </c>
      <c r="H15456">
        <f>MOD(D15456-1,6)+1</f>
        <v>4</v>
      </c>
      <c r="I15456">
        <f>37-D15456</f>
        <v>15</v>
      </c>
      <c r="J15456">
        <f>ABS(D15456-D15457)</f>
        <v>7</v>
      </c>
    </row>
    <row r="15457">
      <c r="A15457">
        <v>12103</v>
      </c>
      <c r="B15457" t="str">
        <v>2013-06-03</v>
      </c>
      <c r="C15457" t="str">
        <v>Evening</v>
      </c>
      <c r="D15457">
        <v>29</v>
      </c>
      <c r="E15457" t="str">
        <f>IF(MOD(D15457,2)=0,"EVEN","ODD")</f>
        <v>ODD</v>
      </c>
      <c r="F15457" t="str">
        <f>IF(D15457&lt;=18,"LOW (1-18)","HIGH (19-36)")</f>
        <v>HIGH (19-36)</v>
      </c>
      <c r="G15457">
        <f>INT((D15457-1)/6)+1</f>
        <v>5</v>
      </c>
      <c r="H15457">
        <f>MOD(D15457-1,6)+1</f>
        <v>5</v>
      </c>
      <c r="I15457">
        <f>37-D15457</f>
        <v>8</v>
      </c>
      <c r="J15457">
        <f>ABS(D15457-D15458)</f>
        <v>3</v>
      </c>
    </row>
    <row r="15458">
      <c r="A15458">
        <v>12102</v>
      </c>
      <c r="B15458" t="str">
        <v>2013-06-03</v>
      </c>
      <c r="C15458" t="str">
        <v>Midday</v>
      </c>
      <c r="D15458">
        <v>26</v>
      </c>
      <c r="E15458" t="str">
        <f>IF(MOD(D15458,2)=0,"EVEN","ODD")</f>
        <v>EVEN</v>
      </c>
      <c r="F15458" t="str">
        <f>IF(D15458&lt;=18,"LOW (1-18)","HIGH (19-36)")</f>
        <v>HIGH (19-36)</v>
      </c>
      <c r="G15458">
        <f>INT((D15458-1)/6)+1</f>
        <v>5</v>
      </c>
      <c r="H15458">
        <f>MOD(D15458-1,6)+1</f>
        <v>2</v>
      </c>
      <c r="I15458">
        <f>37-D15458</f>
        <v>11</v>
      </c>
      <c r="J15458">
        <f>ABS(D15458-D15459)</f>
        <v>13</v>
      </c>
    </row>
    <row r="15459">
      <c r="A15459">
        <v>12101</v>
      </c>
      <c r="B15459" t="str">
        <v>2013-06-03</v>
      </c>
      <c r="C15459" t="str">
        <v>Morning</v>
      </c>
      <c r="D15459">
        <v>13</v>
      </c>
      <c r="E15459" t="str">
        <f>IF(MOD(D15459,2)=0,"EVEN","ODD")</f>
        <v>ODD</v>
      </c>
      <c r="F15459" t="str">
        <f>IF(D15459&lt;=18,"LOW (1-18)","HIGH (19-36)")</f>
        <v>LOW (1-18)</v>
      </c>
      <c r="G15459">
        <f>INT((D15459-1)/6)+1</f>
        <v>3</v>
      </c>
      <c r="H15459">
        <f>MOD(D15459-1,6)+1</f>
        <v>1</v>
      </c>
      <c r="I15459">
        <f>37-D15459</f>
        <v>24</v>
      </c>
      <c r="J15459">
        <f>ABS(D15459-D15460)</f>
        <v>17</v>
      </c>
    </row>
    <row r="15460">
      <c r="A15460">
        <v>12100</v>
      </c>
      <c r="B15460" t="str">
        <v>2013-06-01</v>
      </c>
      <c r="C15460" t="str">
        <v>Evening</v>
      </c>
      <c r="D15460">
        <v>30</v>
      </c>
      <c r="E15460" t="str">
        <f>IF(MOD(D15460,2)=0,"EVEN","ODD")</f>
        <v>EVEN</v>
      </c>
      <c r="F15460" t="str">
        <f>IF(D15460&lt;=18,"LOW (1-18)","HIGH (19-36)")</f>
        <v>HIGH (19-36)</v>
      </c>
      <c r="G15460">
        <f>INT((D15460-1)/6)+1</f>
        <v>5</v>
      </c>
      <c r="H15460">
        <f>MOD(D15460-1,6)+1</f>
        <v>6</v>
      </c>
      <c r="I15460">
        <f>37-D15460</f>
        <v>7</v>
      </c>
      <c r="J15460">
        <f>ABS(D15460-D15461)</f>
        <v>26</v>
      </c>
    </row>
    <row r="15461">
      <c r="A15461">
        <v>12099</v>
      </c>
      <c r="B15461" t="str">
        <v>2013-06-01</v>
      </c>
      <c r="C15461" t="str">
        <v>Midday</v>
      </c>
      <c r="D15461">
        <v>4</v>
      </c>
      <c r="E15461" t="str">
        <f>IF(MOD(D15461,2)=0,"EVEN","ODD")</f>
        <v>EVEN</v>
      </c>
      <c r="F15461" t="str">
        <f>IF(D15461&lt;=18,"LOW (1-18)","HIGH (19-36)")</f>
        <v>LOW (1-18)</v>
      </c>
      <c r="G15461">
        <f>INT((D15461-1)/6)+1</f>
        <v>1</v>
      </c>
      <c r="H15461">
        <f>MOD(D15461-1,6)+1</f>
        <v>4</v>
      </c>
      <c r="I15461">
        <f>37-D15461</f>
        <v>33</v>
      </c>
      <c r="J15461">
        <f>ABS(D15461-D15462)</f>
        <v>21</v>
      </c>
    </row>
    <row r="15462">
      <c r="A15462">
        <v>12098</v>
      </c>
      <c r="B15462" t="str">
        <v>2013-06-01</v>
      </c>
      <c r="C15462" t="str">
        <v>Morning</v>
      </c>
      <c r="D15462">
        <v>25</v>
      </c>
      <c r="E15462" t="str">
        <f>IF(MOD(D15462,2)=0,"EVEN","ODD")</f>
        <v>ODD</v>
      </c>
      <c r="F15462" t="str">
        <f>IF(D15462&lt;=18,"LOW (1-18)","HIGH (19-36)")</f>
        <v>HIGH (19-36)</v>
      </c>
      <c r="G15462">
        <f>INT((D15462-1)/6)+1</f>
        <v>5</v>
      </c>
      <c r="H15462">
        <f>MOD(D15462-1,6)+1</f>
        <v>1</v>
      </c>
      <c r="I15462">
        <f>37-D15462</f>
        <v>12</v>
      </c>
      <c r="J15462">
        <f>ABS(D15462-D15463)</f>
        <v>24</v>
      </c>
    </row>
    <row r="15463">
      <c r="A15463">
        <v>12097</v>
      </c>
      <c r="B15463" t="str">
        <v>2013-05-31</v>
      </c>
      <c r="C15463" t="str">
        <v>Evening</v>
      </c>
      <c r="D15463">
        <v>1</v>
      </c>
      <c r="E15463" t="str">
        <f>IF(MOD(D15463,2)=0,"EVEN","ODD")</f>
        <v>ODD</v>
      </c>
      <c r="F15463" t="str">
        <f>IF(D15463&lt;=18,"LOW (1-18)","HIGH (19-36)")</f>
        <v>LOW (1-18)</v>
      </c>
      <c r="G15463">
        <f>INT((D15463-1)/6)+1</f>
        <v>1</v>
      </c>
      <c r="H15463">
        <f>MOD(D15463-1,6)+1</f>
        <v>1</v>
      </c>
      <c r="I15463">
        <f>37-D15463</f>
        <v>36</v>
      </c>
      <c r="J15463">
        <f>ABS(D15463-D15464)</f>
        <v>19</v>
      </c>
    </row>
    <row r="15464">
      <c r="A15464">
        <v>12096</v>
      </c>
      <c r="B15464" t="str">
        <v>2013-05-31</v>
      </c>
      <c r="C15464" t="str">
        <v>Midday</v>
      </c>
      <c r="D15464">
        <v>20</v>
      </c>
      <c r="E15464" t="str">
        <f>IF(MOD(D15464,2)=0,"EVEN","ODD")</f>
        <v>EVEN</v>
      </c>
      <c r="F15464" t="str">
        <f>IF(D15464&lt;=18,"LOW (1-18)","HIGH (19-36)")</f>
        <v>HIGH (19-36)</v>
      </c>
      <c r="G15464">
        <f>INT((D15464-1)/6)+1</f>
        <v>4</v>
      </c>
      <c r="H15464">
        <f>MOD(D15464-1,6)+1</f>
        <v>2</v>
      </c>
      <c r="I15464">
        <f>37-D15464</f>
        <v>17</v>
      </c>
      <c r="J15464">
        <f>ABS(D15464-D15465)</f>
        <v>11</v>
      </c>
    </row>
    <row r="15465">
      <c r="A15465">
        <v>12095</v>
      </c>
      <c r="B15465" t="str">
        <v>2013-05-31</v>
      </c>
      <c r="C15465" t="str">
        <v>Morning</v>
      </c>
      <c r="D15465">
        <v>31</v>
      </c>
      <c r="E15465" t="str">
        <f>IF(MOD(D15465,2)=0,"EVEN","ODD")</f>
        <v>ODD</v>
      </c>
      <c r="F15465" t="str">
        <f>IF(D15465&lt;=18,"LOW (1-18)","HIGH (19-36)")</f>
        <v>HIGH (19-36)</v>
      </c>
      <c r="G15465">
        <f>INT((D15465-1)/6)+1</f>
        <v>6</v>
      </c>
      <c r="H15465">
        <f>MOD(D15465-1,6)+1</f>
        <v>1</v>
      </c>
      <c r="I15465">
        <f>37-D15465</f>
        <v>6</v>
      </c>
      <c r="J15465">
        <f>ABS(D15465-D15466)</f>
        <v>15</v>
      </c>
    </row>
    <row r="15466">
      <c r="A15466">
        <v>12094</v>
      </c>
      <c r="B15466" t="str">
        <v>2013-05-29</v>
      </c>
      <c r="C15466" t="str">
        <v>Evening</v>
      </c>
      <c r="D15466">
        <v>16</v>
      </c>
      <c r="E15466" t="str">
        <f>IF(MOD(D15466,2)=0,"EVEN","ODD")</f>
        <v>EVEN</v>
      </c>
      <c r="F15466" t="str">
        <f>IF(D15466&lt;=18,"LOW (1-18)","HIGH (19-36)")</f>
        <v>LOW (1-18)</v>
      </c>
      <c r="G15466">
        <f>INT((D15466-1)/6)+1</f>
        <v>3</v>
      </c>
      <c r="H15466">
        <f>MOD(D15466-1,6)+1</f>
        <v>4</v>
      </c>
      <c r="I15466">
        <f>37-D15466</f>
        <v>21</v>
      </c>
      <c r="J15466">
        <f>ABS(D15466-D15467)</f>
        <v>4</v>
      </c>
    </row>
    <row r="15467">
      <c r="A15467">
        <v>12093</v>
      </c>
      <c r="B15467" t="str">
        <v>2013-05-29</v>
      </c>
      <c r="C15467" t="str">
        <v>Midday</v>
      </c>
      <c r="D15467">
        <v>20</v>
      </c>
      <c r="E15467" t="str">
        <f>IF(MOD(D15467,2)=0,"EVEN","ODD")</f>
        <v>EVEN</v>
      </c>
      <c r="F15467" t="str">
        <f>IF(D15467&lt;=18,"LOW (1-18)","HIGH (19-36)")</f>
        <v>HIGH (19-36)</v>
      </c>
      <c r="G15467">
        <f>INT((D15467-1)/6)+1</f>
        <v>4</v>
      </c>
      <c r="H15467">
        <f>MOD(D15467-1,6)+1</f>
        <v>2</v>
      </c>
      <c r="I15467">
        <f>37-D15467</f>
        <v>17</v>
      </c>
      <c r="J15467">
        <f>ABS(D15467-D15468)</f>
        <v>15</v>
      </c>
    </row>
    <row r="15468">
      <c r="A15468">
        <v>12092</v>
      </c>
      <c r="B15468" t="str">
        <v>2013-05-29</v>
      </c>
      <c r="C15468" t="str">
        <v>Morning</v>
      </c>
      <c r="D15468">
        <v>5</v>
      </c>
      <c r="E15468" t="str">
        <f>IF(MOD(D15468,2)=0,"EVEN","ODD")</f>
        <v>ODD</v>
      </c>
      <c r="F15468" t="str">
        <f>IF(D15468&lt;=18,"LOW (1-18)","HIGH (19-36)")</f>
        <v>LOW (1-18)</v>
      </c>
      <c r="G15468">
        <f>INT((D15468-1)/6)+1</f>
        <v>1</v>
      </c>
      <c r="H15468">
        <f>MOD(D15468-1,6)+1</f>
        <v>5</v>
      </c>
      <c r="I15468">
        <f>37-D15468</f>
        <v>32</v>
      </c>
      <c r="J15468">
        <f>ABS(D15468-D15469)</f>
        <v>19</v>
      </c>
    </row>
    <row r="15469">
      <c r="A15469">
        <v>12091</v>
      </c>
      <c r="B15469" t="str">
        <v>2013-05-28</v>
      </c>
      <c r="C15469" t="str">
        <v>Evening</v>
      </c>
      <c r="D15469">
        <v>24</v>
      </c>
      <c r="E15469" t="str">
        <f>IF(MOD(D15469,2)=0,"EVEN","ODD")</f>
        <v>EVEN</v>
      </c>
      <c r="F15469" t="str">
        <f>IF(D15469&lt;=18,"LOW (1-18)","HIGH (19-36)")</f>
        <v>HIGH (19-36)</v>
      </c>
      <c r="G15469">
        <f>INT((D15469-1)/6)+1</f>
        <v>4</v>
      </c>
      <c r="H15469">
        <f>MOD(D15469-1,6)+1</f>
        <v>6</v>
      </c>
      <c r="I15469">
        <f>37-D15469</f>
        <v>13</v>
      </c>
      <c r="J15469">
        <f>ABS(D15469-D15470)</f>
        <v>1</v>
      </c>
    </row>
    <row r="15470">
      <c r="A15470">
        <v>12090</v>
      </c>
      <c r="B15470" t="str">
        <v>2013-05-28</v>
      </c>
      <c r="C15470" t="str">
        <v>Midday</v>
      </c>
      <c r="D15470">
        <v>25</v>
      </c>
      <c r="E15470" t="str">
        <f>IF(MOD(D15470,2)=0,"EVEN","ODD")</f>
        <v>ODD</v>
      </c>
      <c r="F15470" t="str">
        <f>IF(D15470&lt;=18,"LOW (1-18)","HIGH (19-36)")</f>
        <v>HIGH (19-36)</v>
      </c>
      <c r="G15470">
        <f>INT((D15470-1)/6)+1</f>
        <v>5</v>
      </c>
      <c r="H15470">
        <f>MOD(D15470-1,6)+1</f>
        <v>1</v>
      </c>
      <c r="I15470">
        <f>37-D15470</f>
        <v>12</v>
      </c>
      <c r="J15470">
        <f>ABS(D15470-D15471)</f>
        <v>11</v>
      </c>
    </row>
    <row r="15471">
      <c r="A15471">
        <v>12089</v>
      </c>
      <c r="B15471" t="str">
        <v>2013-05-28</v>
      </c>
      <c r="C15471" t="str">
        <v>Morning</v>
      </c>
      <c r="D15471">
        <v>14</v>
      </c>
      <c r="E15471" t="str">
        <f>IF(MOD(D15471,2)=0,"EVEN","ODD")</f>
        <v>EVEN</v>
      </c>
      <c r="F15471" t="str">
        <f>IF(D15471&lt;=18,"LOW (1-18)","HIGH (19-36)")</f>
        <v>LOW (1-18)</v>
      </c>
      <c r="G15471">
        <f>INT((D15471-1)/6)+1</f>
        <v>3</v>
      </c>
      <c r="H15471">
        <f>MOD(D15471-1,6)+1</f>
        <v>2</v>
      </c>
      <c r="I15471">
        <f>37-D15471</f>
        <v>23</v>
      </c>
      <c r="J15471">
        <f>ABS(D15471-D15472)</f>
        <v>4</v>
      </c>
    </row>
    <row r="15472">
      <c r="A15472">
        <v>12088</v>
      </c>
      <c r="B15472" t="str">
        <v>2013-05-27</v>
      </c>
      <c r="C15472" t="str">
        <v>Evening</v>
      </c>
      <c r="D15472">
        <v>18</v>
      </c>
      <c r="E15472" t="str">
        <f>IF(MOD(D15472,2)=0,"EVEN","ODD")</f>
        <v>EVEN</v>
      </c>
      <c r="F15472" t="str">
        <f>IF(D15472&lt;=18,"LOW (1-18)","HIGH (19-36)")</f>
        <v>LOW (1-18)</v>
      </c>
      <c r="G15472">
        <f>INT((D15472-1)/6)+1</f>
        <v>3</v>
      </c>
      <c r="H15472">
        <f>MOD(D15472-1,6)+1</f>
        <v>6</v>
      </c>
      <c r="I15472">
        <f>37-D15472</f>
        <v>19</v>
      </c>
      <c r="J15472">
        <f>ABS(D15472-D15473)</f>
        <v>5</v>
      </c>
    </row>
    <row r="15473">
      <c r="A15473">
        <v>12087</v>
      </c>
      <c r="B15473" t="str">
        <v>2013-05-27</v>
      </c>
      <c r="C15473" t="str">
        <v>Midday</v>
      </c>
      <c r="D15473">
        <v>13</v>
      </c>
      <c r="E15473" t="str">
        <f>IF(MOD(D15473,2)=0,"EVEN","ODD")</f>
        <v>ODD</v>
      </c>
      <c r="F15473" t="str">
        <f>IF(D15473&lt;=18,"LOW (1-18)","HIGH (19-36)")</f>
        <v>LOW (1-18)</v>
      </c>
      <c r="G15473">
        <f>INT((D15473-1)/6)+1</f>
        <v>3</v>
      </c>
      <c r="H15473">
        <f>MOD(D15473-1,6)+1</f>
        <v>1</v>
      </c>
      <c r="I15473">
        <f>37-D15473</f>
        <v>24</v>
      </c>
      <c r="J15473">
        <f>ABS(D15473-D15474)</f>
        <v>22</v>
      </c>
    </row>
    <row r="15474">
      <c r="A15474">
        <v>12086</v>
      </c>
      <c r="B15474" t="str">
        <v>2013-05-27</v>
      </c>
      <c r="C15474" t="str">
        <v>Morning</v>
      </c>
      <c r="D15474">
        <v>35</v>
      </c>
      <c r="E15474" t="str">
        <f>IF(MOD(D15474,2)=0,"EVEN","ODD")</f>
        <v>ODD</v>
      </c>
      <c r="F15474" t="str">
        <f>IF(D15474&lt;=18,"LOW (1-18)","HIGH (19-36)")</f>
        <v>HIGH (19-36)</v>
      </c>
      <c r="G15474">
        <f>INT((D15474-1)/6)+1</f>
        <v>6</v>
      </c>
      <c r="H15474">
        <f>MOD(D15474-1,6)+1</f>
        <v>5</v>
      </c>
      <c r="I15474">
        <f>37-D15474</f>
        <v>2</v>
      </c>
      <c r="J15474">
        <f>ABS(D15474-D15475)</f>
        <v>24</v>
      </c>
    </row>
    <row r="15475">
      <c r="A15475">
        <v>12085</v>
      </c>
      <c r="B15475" t="str">
        <v>2013-05-25</v>
      </c>
      <c r="C15475" t="str">
        <v>Evening</v>
      </c>
      <c r="D15475">
        <v>11</v>
      </c>
      <c r="E15475" t="str">
        <f>IF(MOD(D15475,2)=0,"EVEN","ODD")</f>
        <v>ODD</v>
      </c>
      <c r="F15475" t="str">
        <f>IF(D15475&lt;=18,"LOW (1-18)","HIGH (19-36)")</f>
        <v>LOW (1-18)</v>
      </c>
      <c r="G15475">
        <f>INT((D15475-1)/6)+1</f>
        <v>2</v>
      </c>
      <c r="H15475">
        <f>MOD(D15475-1,6)+1</f>
        <v>5</v>
      </c>
      <c r="I15475">
        <f>37-D15475</f>
        <v>26</v>
      </c>
      <c r="J15475">
        <f>ABS(D15475-D15476)</f>
        <v>12</v>
      </c>
    </row>
    <row r="15476">
      <c r="A15476">
        <v>12084</v>
      </c>
      <c r="B15476" t="str">
        <v>2013-05-25</v>
      </c>
      <c r="C15476" t="str">
        <v>Midday</v>
      </c>
      <c r="D15476">
        <v>23</v>
      </c>
      <c r="E15476" t="str">
        <f>IF(MOD(D15476,2)=0,"EVEN","ODD")</f>
        <v>ODD</v>
      </c>
      <c r="F15476" t="str">
        <f>IF(D15476&lt;=18,"LOW (1-18)","HIGH (19-36)")</f>
        <v>HIGH (19-36)</v>
      </c>
      <c r="G15476">
        <f>INT((D15476-1)/6)+1</f>
        <v>4</v>
      </c>
      <c r="H15476">
        <f>MOD(D15476-1,6)+1</f>
        <v>5</v>
      </c>
      <c r="I15476">
        <f>37-D15476</f>
        <v>14</v>
      </c>
      <c r="J15476">
        <f>ABS(D15476-D15477)</f>
        <v>7</v>
      </c>
    </row>
    <row r="15477">
      <c r="A15477">
        <v>12083</v>
      </c>
      <c r="B15477" t="str">
        <v>2013-05-25</v>
      </c>
      <c r="C15477" t="str">
        <v>Morning</v>
      </c>
      <c r="D15477">
        <v>16</v>
      </c>
      <c r="E15477" t="str">
        <f>IF(MOD(D15477,2)=0,"EVEN","ODD")</f>
        <v>EVEN</v>
      </c>
      <c r="F15477" t="str">
        <f>IF(D15477&lt;=18,"LOW (1-18)","HIGH (19-36)")</f>
        <v>LOW (1-18)</v>
      </c>
      <c r="G15477">
        <f>INT((D15477-1)/6)+1</f>
        <v>3</v>
      </c>
      <c r="H15477">
        <f>MOD(D15477-1,6)+1</f>
        <v>4</v>
      </c>
      <c r="I15477">
        <f>37-D15477</f>
        <v>21</v>
      </c>
      <c r="J15477">
        <f>ABS(D15477-D15478)</f>
        <v>2</v>
      </c>
    </row>
    <row r="15478">
      <c r="A15478">
        <v>12082</v>
      </c>
      <c r="B15478" t="str">
        <v>2013-05-24</v>
      </c>
      <c r="C15478" t="str">
        <v>Evening</v>
      </c>
      <c r="D15478">
        <v>18</v>
      </c>
      <c r="E15478" t="str">
        <f>IF(MOD(D15478,2)=0,"EVEN","ODD")</f>
        <v>EVEN</v>
      </c>
      <c r="F15478" t="str">
        <f>IF(D15478&lt;=18,"LOW (1-18)","HIGH (19-36)")</f>
        <v>LOW (1-18)</v>
      </c>
      <c r="G15478">
        <f>INT((D15478-1)/6)+1</f>
        <v>3</v>
      </c>
      <c r="H15478">
        <f>MOD(D15478-1,6)+1</f>
        <v>6</v>
      </c>
      <c r="I15478">
        <f>37-D15478</f>
        <v>19</v>
      </c>
      <c r="J15478">
        <f>ABS(D15478-D15479)</f>
        <v>12</v>
      </c>
    </row>
    <row r="15479">
      <c r="A15479">
        <v>12081</v>
      </c>
      <c r="B15479" t="str">
        <v>2013-05-24</v>
      </c>
      <c r="C15479" t="str">
        <v>Midday</v>
      </c>
      <c r="D15479">
        <v>6</v>
      </c>
      <c r="E15479" t="str">
        <f>IF(MOD(D15479,2)=0,"EVEN","ODD")</f>
        <v>EVEN</v>
      </c>
      <c r="F15479" t="str">
        <f>IF(D15479&lt;=18,"LOW (1-18)","HIGH (19-36)")</f>
        <v>LOW (1-18)</v>
      </c>
      <c r="G15479">
        <f>INT((D15479-1)/6)+1</f>
        <v>1</v>
      </c>
      <c r="H15479">
        <f>MOD(D15479-1,6)+1</f>
        <v>6</v>
      </c>
      <c r="I15479">
        <f>37-D15479</f>
        <v>31</v>
      </c>
      <c r="J15479">
        <f>ABS(D15479-D15480)</f>
        <v>1</v>
      </c>
    </row>
    <row r="15480">
      <c r="A15480">
        <v>12080</v>
      </c>
      <c r="B15480" t="str">
        <v>2013-05-24</v>
      </c>
      <c r="C15480" t="str">
        <v>Morning</v>
      </c>
      <c r="D15480">
        <v>7</v>
      </c>
      <c r="E15480" t="str">
        <f>IF(MOD(D15480,2)=0,"EVEN","ODD")</f>
        <v>ODD</v>
      </c>
      <c r="F15480" t="str">
        <f>IF(D15480&lt;=18,"LOW (1-18)","HIGH (19-36)")</f>
        <v>LOW (1-18)</v>
      </c>
      <c r="G15480">
        <f>INT((D15480-1)/6)+1</f>
        <v>2</v>
      </c>
      <c r="H15480">
        <f>MOD(D15480-1,6)+1</f>
        <v>1</v>
      </c>
      <c r="I15480">
        <f>37-D15480</f>
        <v>30</v>
      </c>
      <c r="J15480">
        <f>ABS(D15480-D15481)</f>
        <v>18</v>
      </c>
    </row>
    <row r="15481">
      <c r="A15481">
        <v>12079</v>
      </c>
      <c r="B15481" t="str">
        <v>2013-05-23</v>
      </c>
      <c r="C15481" t="str">
        <v>Evening</v>
      </c>
      <c r="D15481">
        <v>25</v>
      </c>
      <c r="E15481" t="str">
        <f>IF(MOD(D15481,2)=0,"EVEN","ODD")</f>
        <v>ODD</v>
      </c>
      <c r="F15481" t="str">
        <f>IF(D15481&lt;=18,"LOW (1-18)","HIGH (19-36)")</f>
        <v>HIGH (19-36)</v>
      </c>
      <c r="G15481">
        <f>INT((D15481-1)/6)+1</f>
        <v>5</v>
      </c>
      <c r="H15481">
        <f>MOD(D15481-1,6)+1</f>
        <v>1</v>
      </c>
      <c r="I15481">
        <f>37-D15481</f>
        <v>12</v>
      </c>
      <c r="J15481">
        <f>ABS(D15481-D15482)</f>
        <v>5</v>
      </c>
    </row>
    <row r="15482">
      <c r="A15482">
        <v>12078</v>
      </c>
      <c r="B15482" t="str">
        <v>2013-05-23</v>
      </c>
      <c r="C15482" t="str">
        <v>Midday</v>
      </c>
      <c r="D15482">
        <v>30</v>
      </c>
      <c r="E15482" t="str">
        <f>IF(MOD(D15482,2)=0,"EVEN","ODD")</f>
        <v>EVEN</v>
      </c>
      <c r="F15482" t="str">
        <f>IF(D15482&lt;=18,"LOW (1-18)","HIGH (19-36)")</f>
        <v>HIGH (19-36)</v>
      </c>
      <c r="G15482">
        <f>INT((D15482-1)/6)+1</f>
        <v>5</v>
      </c>
      <c r="H15482">
        <f>MOD(D15482-1,6)+1</f>
        <v>6</v>
      </c>
      <c r="I15482">
        <f>37-D15482</f>
        <v>7</v>
      </c>
      <c r="J15482">
        <f>ABS(D15482-D15483)</f>
        <v>15</v>
      </c>
    </row>
    <row r="15483">
      <c r="A15483">
        <v>12077</v>
      </c>
      <c r="B15483" t="str">
        <v>2013-05-23</v>
      </c>
      <c r="C15483" t="str">
        <v>Morning</v>
      </c>
      <c r="D15483">
        <v>15</v>
      </c>
      <c r="E15483" t="str">
        <f>IF(MOD(D15483,2)=0,"EVEN","ODD")</f>
        <v>ODD</v>
      </c>
      <c r="F15483" t="str">
        <f>IF(D15483&lt;=18,"LOW (1-18)","HIGH (19-36)")</f>
        <v>LOW (1-18)</v>
      </c>
      <c r="G15483">
        <f>INT((D15483-1)/6)+1</f>
        <v>3</v>
      </c>
      <c r="H15483">
        <f>MOD(D15483-1,6)+1</f>
        <v>3</v>
      </c>
      <c r="I15483">
        <f>37-D15483</f>
        <v>22</v>
      </c>
      <c r="J15483">
        <f>ABS(D15483-D15484)</f>
        <v>8</v>
      </c>
    </row>
    <row r="15484">
      <c r="A15484">
        <v>12076</v>
      </c>
      <c r="B15484" t="str">
        <v>2013-05-22</v>
      </c>
      <c r="C15484" t="str">
        <v>Evening</v>
      </c>
      <c r="D15484">
        <v>7</v>
      </c>
      <c r="E15484" t="str">
        <f>IF(MOD(D15484,2)=0,"EVEN","ODD")</f>
        <v>ODD</v>
      </c>
      <c r="F15484" t="str">
        <f>IF(D15484&lt;=18,"LOW (1-18)","HIGH (19-36)")</f>
        <v>LOW (1-18)</v>
      </c>
      <c r="G15484">
        <f>INT((D15484-1)/6)+1</f>
        <v>2</v>
      </c>
      <c r="H15484">
        <f>MOD(D15484-1,6)+1</f>
        <v>1</v>
      </c>
      <c r="I15484">
        <f>37-D15484</f>
        <v>30</v>
      </c>
      <c r="J15484">
        <f>ABS(D15484-D15485)</f>
        <v>6</v>
      </c>
    </row>
    <row r="15485">
      <c r="A15485">
        <v>12075</v>
      </c>
      <c r="B15485" t="str">
        <v>2013-05-22</v>
      </c>
      <c r="C15485" t="str">
        <v>Midday</v>
      </c>
      <c r="D15485">
        <v>1</v>
      </c>
      <c r="E15485" t="str">
        <f>IF(MOD(D15485,2)=0,"EVEN","ODD")</f>
        <v>ODD</v>
      </c>
      <c r="F15485" t="str">
        <f>IF(D15485&lt;=18,"LOW (1-18)","HIGH (19-36)")</f>
        <v>LOW (1-18)</v>
      </c>
      <c r="G15485">
        <f>INT((D15485-1)/6)+1</f>
        <v>1</v>
      </c>
      <c r="H15485">
        <f>MOD(D15485-1,6)+1</f>
        <v>1</v>
      </c>
      <c r="I15485">
        <f>37-D15485</f>
        <v>36</v>
      </c>
      <c r="J15485">
        <f>ABS(D15485-D15486)</f>
        <v>34</v>
      </c>
    </row>
    <row r="15486">
      <c r="A15486">
        <v>12074</v>
      </c>
      <c r="B15486" t="str">
        <v>2013-05-22</v>
      </c>
      <c r="C15486" t="str">
        <v>Morning</v>
      </c>
      <c r="D15486">
        <v>35</v>
      </c>
      <c r="E15486" t="str">
        <f>IF(MOD(D15486,2)=0,"EVEN","ODD")</f>
        <v>ODD</v>
      </c>
      <c r="F15486" t="str">
        <f>IF(D15486&lt;=18,"LOW (1-18)","HIGH (19-36)")</f>
        <v>HIGH (19-36)</v>
      </c>
      <c r="G15486">
        <f>INT((D15486-1)/6)+1</f>
        <v>6</v>
      </c>
      <c r="H15486">
        <f>MOD(D15486-1,6)+1</f>
        <v>5</v>
      </c>
      <c r="I15486">
        <f>37-D15486</f>
        <v>2</v>
      </c>
      <c r="J15486">
        <f>ABS(D15486-D15487)</f>
        <v>30</v>
      </c>
    </row>
    <row r="15487">
      <c r="A15487">
        <v>12073</v>
      </c>
      <c r="B15487" t="str">
        <v>2013-05-21</v>
      </c>
      <c r="C15487" t="str">
        <v>Evening</v>
      </c>
      <c r="D15487">
        <v>5</v>
      </c>
      <c r="E15487" t="str">
        <f>IF(MOD(D15487,2)=0,"EVEN","ODD")</f>
        <v>ODD</v>
      </c>
      <c r="F15487" t="str">
        <f>IF(D15487&lt;=18,"LOW (1-18)","HIGH (19-36)")</f>
        <v>LOW (1-18)</v>
      </c>
      <c r="G15487">
        <f>INT((D15487-1)/6)+1</f>
        <v>1</v>
      </c>
      <c r="H15487">
        <f>MOD(D15487-1,6)+1</f>
        <v>5</v>
      </c>
      <c r="I15487">
        <f>37-D15487</f>
        <v>32</v>
      </c>
      <c r="J15487">
        <f>ABS(D15487-D15488)</f>
        <v>9</v>
      </c>
    </row>
    <row r="15488">
      <c r="A15488">
        <v>12072</v>
      </c>
      <c r="B15488" t="str">
        <v>2013-05-21</v>
      </c>
      <c r="C15488" t="str">
        <v>Midday</v>
      </c>
      <c r="D15488">
        <v>14</v>
      </c>
      <c r="E15488" t="str">
        <f>IF(MOD(D15488,2)=0,"EVEN","ODD")</f>
        <v>EVEN</v>
      </c>
      <c r="F15488" t="str">
        <f>IF(D15488&lt;=18,"LOW (1-18)","HIGH (19-36)")</f>
        <v>LOW (1-18)</v>
      </c>
      <c r="G15488">
        <f>INT((D15488-1)/6)+1</f>
        <v>3</v>
      </c>
      <c r="H15488">
        <f>MOD(D15488-1,6)+1</f>
        <v>2</v>
      </c>
      <c r="I15488">
        <f>37-D15488</f>
        <v>23</v>
      </c>
      <c r="J15488">
        <f>ABS(D15488-D15489)</f>
        <v>9</v>
      </c>
    </row>
    <row r="15489">
      <c r="A15489">
        <v>12071</v>
      </c>
      <c r="B15489" t="str">
        <v>2013-05-21</v>
      </c>
      <c r="C15489" t="str">
        <v>Morning</v>
      </c>
      <c r="D15489">
        <v>5</v>
      </c>
      <c r="E15489" t="str">
        <f>IF(MOD(D15489,2)=0,"EVEN","ODD")</f>
        <v>ODD</v>
      </c>
      <c r="F15489" t="str">
        <f>IF(D15489&lt;=18,"LOW (1-18)","HIGH (19-36)")</f>
        <v>LOW (1-18)</v>
      </c>
      <c r="G15489">
        <f>INT((D15489-1)/6)+1</f>
        <v>1</v>
      </c>
      <c r="H15489">
        <f>MOD(D15489-1,6)+1</f>
        <v>5</v>
      </c>
      <c r="I15489">
        <f>37-D15489</f>
        <v>32</v>
      </c>
      <c r="J15489">
        <f>ABS(D15489-D15490)</f>
        <v>31</v>
      </c>
    </row>
    <row r="15490">
      <c r="A15490">
        <v>12070</v>
      </c>
      <c r="B15490" t="str">
        <v>2013-05-20</v>
      </c>
      <c r="C15490" t="str">
        <v>Evening</v>
      </c>
      <c r="D15490">
        <v>36</v>
      </c>
      <c r="E15490" t="str">
        <f>IF(MOD(D15490,2)=0,"EVEN","ODD")</f>
        <v>EVEN</v>
      </c>
      <c r="F15490" t="str">
        <f>IF(D15490&lt;=18,"LOW (1-18)","HIGH (19-36)")</f>
        <v>HIGH (19-36)</v>
      </c>
      <c r="G15490">
        <f>INT((D15490-1)/6)+1</f>
        <v>6</v>
      </c>
      <c r="H15490">
        <f>MOD(D15490-1,6)+1</f>
        <v>6</v>
      </c>
      <c r="I15490">
        <f>37-D15490</f>
        <v>1</v>
      </c>
      <c r="J15490">
        <f>ABS(D15490-D15491)</f>
        <v>34</v>
      </c>
    </row>
    <row r="15491">
      <c r="A15491">
        <v>12069</v>
      </c>
      <c r="B15491" t="str">
        <v>2013-05-20</v>
      </c>
      <c r="C15491" t="str">
        <v>Midday</v>
      </c>
      <c r="D15491">
        <v>2</v>
      </c>
      <c r="E15491" t="str">
        <f>IF(MOD(D15491,2)=0,"EVEN","ODD")</f>
        <v>EVEN</v>
      </c>
      <c r="F15491" t="str">
        <f>IF(D15491&lt;=18,"LOW (1-18)","HIGH (19-36)")</f>
        <v>LOW (1-18)</v>
      </c>
      <c r="G15491">
        <f>INT((D15491-1)/6)+1</f>
        <v>1</v>
      </c>
      <c r="H15491">
        <f>MOD(D15491-1,6)+1</f>
        <v>2</v>
      </c>
      <c r="I15491">
        <f>37-D15491</f>
        <v>35</v>
      </c>
      <c r="J15491">
        <f>ABS(D15491-D15492)</f>
        <v>3</v>
      </c>
    </row>
    <row r="15492">
      <c r="A15492">
        <v>12068</v>
      </c>
      <c r="B15492" t="str">
        <v>2013-05-20</v>
      </c>
      <c r="C15492" t="str">
        <v>Morning</v>
      </c>
      <c r="D15492">
        <v>5</v>
      </c>
      <c r="E15492" t="str">
        <f>IF(MOD(D15492,2)=0,"EVEN","ODD")</f>
        <v>ODD</v>
      </c>
      <c r="F15492" t="str">
        <f>IF(D15492&lt;=18,"LOW (1-18)","HIGH (19-36)")</f>
        <v>LOW (1-18)</v>
      </c>
      <c r="G15492">
        <f>INT((D15492-1)/6)+1</f>
        <v>1</v>
      </c>
      <c r="H15492">
        <f>MOD(D15492-1,6)+1</f>
        <v>5</v>
      </c>
      <c r="I15492">
        <f>37-D15492</f>
        <v>32</v>
      </c>
      <c r="J15492">
        <f>ABS(D15492-D15493)</f>
        <v>31</v>
      </c>
    </row>
    <row r="15493">
      <c r="A15493">
        <v>12067</v>
      </c>
      <c r="B15493" t="str">
        <v>2013-05-18</v>
      </c>
      <c r="C15493" t="str">
        <v>Evening</v>
      </c>
      <c r="D15493">
        <v>36</v>
      </c>
      <c r="E15493" t="str">
        <f>IF(MOD(D15493,2)=0,"EVEN","ODD")</f>
        <v>EVEN</v>
      </c>
      <c r="F15493" t="str">
        <f>IF(D15493&lt;=18,"LOW (1-18)","HIGH (19-36)")</f>
        <v>HIGH (19-36)</v>
      </c>
      <c r="G15493">
        <f>INT((D15493-1)/6)+1</f>
        <v>6</v>
      </c>
      <c r="H15493">
        <f>MOD(D15493-1,6)+1</f>
        <v>6</v>
      </c>
      <c r="I15493">
        <f>37-D15493</f>
        <v>1</v>
      </c>
      <c r="J15493">
        <f>ABS(D15493-D15494)</f>
        <v>12</v>
      </c>
    </row>
    <row r="15494">
      <c r="A15494">
        <v>12066</v>
      </c>
      <c r="B15494" t="str">
        <v>2013-05-18</v>
      </c>
      <c r="C15494" t="str">
        <v>Midday</v>
      </c>
      <c r="D15494">
        <v>24</v>
      </c>
      <c r="E15494" t="str">
        <f>IF(MOD(D15494,2)=0,"EVEN","ODD")</f>
        <v>EVEN</v>
      </c>
      <c r="F15494" t="str">
        <f>IF(D15494&lt;=18,"LOW (1-18)","HIGH (19-36)")</f>
        <v>HIGH (19-36)</v>
      </c>
      <c r="G15494">
        <f>INT((D15494-1)/6)+1</f>
        <v>4</v>
      </c>
      <c r="H15494">
        <f>MOD(D15494-1,6)+1</f>
        <v>6</v>
      </c>
      <c r="I15494">
        <f>37-D15494</f>
        <v>13</v>
      </c>
      <c r="J15494">
        <f>ABS(D15494-D15495)</f>
        <v>2</v>
      </c>
    </row>
    <row r="15495">
      <c r="A15495">
        <v>12065</v>
      </c>
      <c r="B15495" t="str">
        <v>2013-05-18</v>
      </c>
      <c r="C15495" t="str">
        <v>Morning</v>
      </c>
      <c r="D15495">
        <v>22</v>
      </c>
      <c r="E15495" t="str">
        <f>IF(MOD(D15495,2)=0,"EVEN","ODD")</f>
        <v>EVEN</v>
      </c>
      <c r="F15495" t="str">
        <f>IF(D15495&lt;=18,"LOW (1-18)","HIGH (19-36)")</f>
        <v>HIGH (19-36)</v>
      </c>
      <c r="G15495">
        <f>INT((D15495-1)/6)+1</f>
        <v>4</v>
      </c>
      <c r="H15495">
        <f>MOD(D15495-1,6)+1</f>
        <v>4</v>
      </c>
      <c r="I15495">
        <f>37-D15495</f>
        <v>15</v>
      </c>
      <c r="J15495">
        <f>ABS(D15495-D15496)</f>
        <v>7</v>
      </c>
    </row>
    <row r="15496">
      <c r="A15496">
        <v>12064</v>
      </c>
      <c r="B15496" t="str">
        <v>2013-05-17</v>
      </c>
      <c r="C15496" t="str">
        <v>Evening</v>
      </c>
      <c r="D15496">
        <v>29</v>
      </c>
      <c r="E15496" t="str">
        <f>IF(MOD(D15496,2)=0,"EVEN","ODD")</f>
        <v>ODD</v>
      </c>
      <c r="F15496" t="str">
        <f>IF(D15496&lt;=18,"LOW (1-18)","HIGH (19-36)")</f>
        <v>HIGH (19-36)</v>
      </c>
      <c r="G15496">
        <f>INT((D15496-1)/6)+1</f>
        <v>5</v>
      </c>
      <c r="H15496">
        <f>MOD(D15496-1,6)+1</f>
        <v>5</v>
      </c>
      <c r="I15496">
        <f>37-D15496</f>
        <v>8</v>
      </c>
      <c r="J15496">
        <f>ABS(D15496-D15497)</f>
        <v>6</v>
      </c>
    </row>
    <row r="15497">
      <c r="A15497">
        <v>12063</v>
      </c>
      <c r="B15497" t="str">
        <v>2013-05-17</v>
      </c>
      <c r="C15497" t="str">
        <v>Midday</v>
      </c>
      <c r="D15497">
        <v>35</v>
      </c>
      <c r="E15497" t="str">
        <f>IF(MOD(D15497,2)=0,"EVEN","ODD")</f>
        <v>ODD</v>
      </c>
      <c r="F15497" t="str">
        <f>IF(D15497&lt;=18,"LOW (1-18)","HIGH (19-36)")</f>
        <v>HIGH (19-36)</v>
      </c>
      <c r="G15497">
        <f>INT((D15497-1)/6)+1</f>
        <v>6</v>
      </c>
      <c r="H15497">
        <f>MOD(D15497-1,6)+1</f>
        <v>5</v>
      </c>
      <c r="I15497">
        <f>37-D15497</f>
        <v>2</v>
      </c>
      <c r="J15497">
        <f>ABS(D15497-D15498)</f>
        <v>4</v>
      </c>
    </row>
    <row r="15498">
      <c r="A15498">
        <v>12062</v>
      </c>
      <c r="B15498" t="str">
        <v>2013-05-17</v>
      </c>
      <c r="C15498" t="str">
        <v>Morning</v>
      </c>
      <c r="D15498">
        <v>31</v>
      </c>
      <c r="E15498" t="str">
        <f>IF(MOD(D15498,2)=0,"EVEN","ODD")</f>
        <v>ODD</v>
      </c>
      <c r="F15498" t="str">
        <f>IF(D15498&lt;=18,"LOW (1-18)","HIGH (19-36)")</f>
        <v>HIGH (19-36)</v>
      </c>
      <c r="G15498">
        <f>INT((D15498-1)/6)+1</f>
        <v>6</v>
      </c>
      <c r="H15498">
        <f>MOD(D15498-1,6)+1</f>
        <v>1</v>
      </c>
      <c r="I15498">
        <f>37-D15498</f>
        <v>6</v>
      </c>
      <c r="J15498">
        <f>ABS(D15498-D15499)</f>
        <v>2</v>
      </c>
    </row>
    <row r="15499">
      <c r="A15499">
        <v>12061</v>
      </c>
      <c r="B15499" t="str">
        <v>2013-05-16</v>
      </c>
      <c r="C15499" t="str">
        <v>Evening</v>
      </c>
      <c r="D15499">
        <v>29</v>
      </c>
      <c r="E15499" t="str">
        <f>IF(MOD(D15499,2)=0,"EVEN","ODD")</f>
        <v>ODD</v>
      </c>
      <c r="F15499" t="str">
        <f>IF(D15499&lt;=18,"LOW (1-18)","HIGH (19-36)")</f>
        <v>HIGH (19-36)</v>
      </c>
      <c r="G15499">
        <f>INT((D15499-1)/6)+1</f>
        <v>5</v>
      </c>
      <c r="H15499">
        <f>MOD(D15499-1,6)+1</f>
        <v>5</v>
      </c>
      <c r="I15499">
        <f>37-D15499</f>
        <v>8</v>
      </c>
      <c r="J15499">
        <f>ABS(D15499-D15500)</f>
        <v>2</v>
      </c>
    </row>
    <row r="15500">
      <c r="A15500">
        <v>12060</v>
      </c>
      <c r="B15500" t="str">
        <v>2013-05-16</v>
      </c>
      <c r="C15500" t="str">
        <v>Midday</v>
      </c>
      <c r="D15500">
        <v>31</v>
      </c>
      <c r="E15500" t="str">
        <f>IF(MOD(D15500,2)=0,"EVEN","ODD")</f>
        <v>ODD</v>
      </c>
      <c r="F15500" t="str">
        <f>IF(D15500&lt;=18,"LOW (1-18)","HIGH (19-36)")</f>
        <v>HIGH (19-36)</v>
      </c>
      <c r="G15500">
        <f>INT((D15500-1)/6)+1</f>
        <v>6</v>
      </c>
      <c r="H15500">
        <f>MOD(D15500-1,6)+1</f>
        <v>1</v>
      </c>
      <c r="I15500">
        <f>37-D15500</f>
        <v>6</v>
      </c>
      <c r="J15500">
        <f>ABS(D15500-D15501)</f>
        <v>2</v>
      </c>
    </row>
    <row r="15501">
      <c r="A15501">
        <v>12059</v>
      </c>
      <c r="B15501" t="str">
        <v>2013-05-16</v>
      </c>
      <c r="C15501" t="str">
        <v>Morning</v>
      </c>
      <c r="D15501">
        <v>29</v>
      </c>
      <c r="E15501" t="str">
        <f>IF(MOD(D15501,2)=0,"EVEN","ODD")</f>
        <v>ODD</v>
      </c>
      <c r="F15501" t="str">
        <f>IF(D15501&lt;=18,"LOW (1-18)","HIGH (19-36)")</f>
        <v>HIGH (19-36)</v>
      </c>
      <c r="G15501">
        <f>INT((D15501-1)/6)+1</f>
        <v>5</v>
      </c>
      <c r="H15501">
        <f>MOD(D15501-1,6)+1</f>
        <v>5</v>
      </c>
      <c r="I15501">
        <f>37-D15501</f>
        <v>8</v>
      </c>
      <c r="J15501">
        <f>ABS(D15501-D15502)</f>
        <v>0</v>
      </c>
    </row>
    <row r="15502">
      <c r="A15502">
        <v>12058</v>
      </c>
      <c r="B15502" t="str">
        <v>2013-05-15</v>
      </c>
      <c r="C15502" t="str">
        <v>Evening</v>
      </c>
      <c r="D15502">
        <v>29</v>
      </c>
      <c r="E15502" t="str">
        <f>IF(MOD(D15502,2)=0,"EVEN","ODD")</f>
        <v>ODD</v>
      </c>
      <c r="F15502" t="str">
        <f>IF(D15502&lt;=18,"LOW (1-18)","HIGH (19-36)")</f>
        <v>HIGH (19-36)</v>
      </c>
      <c r="G15502">
        <f>INT((D15502-1)/6)+1</f>
        <v>5</v>
      </c>
      <c r="H15502">
        <f>MOD(D15502-1,6)+1</f>
        <v>5</v>
      </c>
      <c r="I15502">
        <f>37-D15502</f>
        <v>8</v>
      </c>
      <c r="J15502">
        <f>ABS(D15502-D15503)</f>
        <v>5</v>
      </c>
    </row>
    <row r="15503">
      <c r="A15503">
        <v>12057</v>
      </c>
      <c r="B15503" t="str">
        <v>2013-05-15</v>
      </c>
      <c r="C15503" t="str">
        <v>Midday</v>
      </c>
      <c r="D15503">
        <v>34</v>
      </c>
      <c r="E15503" t="str">
        <f>IF(MOD(D15503,2)=0,"EVEN","ODD")</f>
        <v>EVEN</v>
      </c>
      <c r="F15503" t="str">
        <f>IF(D15503&lt;=18,"LOW (1-18)","HIGH (19-36)")</f>
        <v>HIGH (19-36)</v>
      </c>
      <c r="G15503">
        <f>INT((D15503-1)/6)+1</f>
        <v>6</v>
      </c>
      <c r="H15503">
        <f>MOD(D15503-1,6)+1</f>
        <v>4</v>
      </c>
      <c r="I15503">
        <f>37-D15503</f>
        <v>3</v>
      </c>
      <c r="J15503">
        <f>ABS(D15503-D15504)</f>
        <v>20</v>
      </c>
    </row>
    <row r="15504">
      <c r="A15504">
        <v>12056</v>
      </c>
      <c r="B15504" t="str">
        <v>2013-05-15</v>
      </c>
      <c r="C15504" t="str">
        <v>Morning</v>
      </c>
      <c r="D15504">
        <v>14</v>
      </c>
      <c r="E15504" t="str">
        <f>IF(MOD(D15504,2)=0,"EVEN","ODD")</f>
        <v>EVEN</v>
      </c>
      <c r="F15504" t="str">
        <f>IF(D15504&lt;=18,"LOW (1-18)","HIGH (19-36)")</f>
        <v>LOW (1-18)</v>
      </c>
      <c r="G15504">
        <f>INT((D15504-1)/6)+1</f>
        <v>3</v>
      </c>
      <c r="H15504">
        <f>MOD(D15504-1,6)+1</f>
        <v>2</v>
      </c>
      <c r="I15504">
        <f>37-D15504</f>
        <v>23</v>
      </c>
      <c r="J15504">
        <f>ABS(D15504-D15505)</f>
        <v>6</v>
      </c>
    </row>
    <row r="15505">
      <c r="A15505">
        <v>12055</v>
      </c>
      <c r="B15505" t="str">
        <v>2013-05-14</v>
      </c>
      <c r="C15505" t="str">
        <v>Evening</v>
      </c>
      <c r="D15505">
        <v>8</v>
      </c>
      <c r="E15505" t="str">
        <f>IF(MOD(D15505,2)=0,"EVEN","ODD")</f>
        <v>EVEN</v>
      </c>
      <c r="F15505" t="str">
        <f>IF(D15505&lt;=18,"LOW (1-18)","HIGH (19-36)")</f>
        <v>LOW (1-18)</v>
      </c>
      <c r="G15505">
        <f>INT((D15505-1)/6)+1</f>
        <v>2</v>
      </c>
      <c r="H15505">
        <f>MOD(D15505-1,6)+1</f>
        <v>2</v>
      </c>
      <c r="I15505">
        <f>37-D15505</f>
        <v>29</v>
      </c>
      <c r="J15505">
        <f>ABS(D15505-D15506)</f>
        <v>26</v>
      </c>
    </row>
    <row r="15506">
      <c r="A15506">
        <v>12054</v>
      </c>
      <c r="B15506" t="str">
        <v>2013-05-14</v>
      </c>
      <c r="C15506" t="str">
        <v>Midday</v>
      </c>
      <c r="D15506">
        <v>34</v>
      </c>
      <c r="E15506" t="str">
        <f>IF(MOD(D15506,2)=0,"EVEN","ODD")</f>
        <v>EVEN</v>
      </c>
      <c r="F15506" t="str">
        <f>IF(D15506&lt;=18,"LOW (1-18)","HIGH (19-36)")</f>
        <v>HIGH (19-36)</v>
      </c>
      <c r="G15506">
        <f>INT((D15506-1)/6)+1</f>
        <v>6</v>
      </c>
      <c r="H15506">
        <f>MOD(D15506-1,6)+1</f>
        <v>4</v>
      </c>
      <c r="I15506">
        <f>37-D15506</f>
        <v>3</v>
      </c>
      <c r="J15506">
        <f>ABS(D15506-D15507)</f>
        <v>9</v>
      </c>
    </row>
    <row r="15507">
      <c r="A15507">
        <v>12053</v>
      </c>
      <c r="B15507" t="str">
        <v>2013-05-14</v>
      </c>
      <c r="C15507" t="str">
        <v>Morning</v>
      </c>
      <c r="D15507">
        <v>25</v>
      </c>
      <c r="E15507" t="str">
        <f>IF(MOD(D15507,2)=0,"EVEN","ODD")</f>
        <v>ODD</v>
      </c>
      <c r="F15507" t="str">
        <f>IF(D15507&lt;=18,"LOW (1-18)","HIGH (19-36)")</f>
        <v>HIGH (19-36)</v>
      </c>
      <c r="G15507">
        <f>INT((D15507-1)/6)+1</f>
        <v>5</v>
      </c>
      <c r="H15507">
        <f>MOD(D15507-1,6)+1</f>
        <v>1</v>
      </c>
      <c r="I15507">
        <f>37-D15507</f>
        <v>12</v>
      </c>
      <c r="J15507">
        <f>ABS(D15507-D15508)</f>
        <v>11</v>
      </c>
    </row>
    <row r="15508">
      <c r="A15508">
        <v>12052</v>
      </c>
      <c r="B15508" t="str">
        <v>2013-05-13</v>
      </c>
      <c r="C15508" t="str">
        <v>Evening</v>
      </c>
      <c r="D15508">
        <v>36</v>
      </c>
      <c r="E15508" t="str">
        <f>IF(MOD(D15508,2)=0,"EVEN","ODD")</f>
        <v>EVEN</v>
      </c>
      <c r="F15508" t="str">
        <f>IF(D15508&lt;=18,"LOW (1-18)","HIGH (19-36)")</f>
        <v>HIGH (19-36)</v>
      </c>
      <c r="G15508">
        <f>INT((D15508-1)/6)+1</f>
        <v>6</v>
      </c>
      <c r="H15508">
        <f>MOD(D15508-1,6)+1</f>
        <v>6</v>
      </c>
      <c r="I15508">
        <f>37-D15508</f>
        <v>1</v>
      </c>
      <c r="J15508">
        <f>ABS(D15508-D15509)</f>
        <v>14</v>
      </c>
    </row>
    <row r="15509">
      <c r="A15509">
        <v>12051</v>
      </c>
      <c r="B15509" t="str">
        <v>2013-05-13</v>
      </c>
      <c r="C15509" t="str">
        <v>Midday</v>
      </c>
      <c r="D15509">
        <v>22</v>
      </c>
      <c r="E15509" t="str">
        <f>IF(MOD(D15509,2)=0,"EVEN","ODD")</f>
        <v>EVEN</v>
      </c>
      <c r="F15509" t="str">
        <f>IF(D15509&lt;=18,"LOW (1-18)","HIGH (19-36)")</f>
        <v>HIGH (19-36)</v>
      </c>
      <c r="G15509">
        <f>INT((D15509-1)/6)+1</f>
        <v>4</v>
      </c>
      <c r="H15509">
        <f>MOD(D15509-1,6)+1</f>
        <v>4</v>
      </c>
      <c r="I15509">
        <f>37-D15509</f>
        <v>15</v>
      </c>
      <c r="J15509">
        <f>ABS(D15509-D15510)</f>
        <v>12</v>
      </c>
    </row>
    <row r="15510">
      <c r="A15510">
        <v>12050</v>
      </c>
      <c r="B15510" t="str">
        <v>2013-05-13</v>
      </c>
      <c r="C15510" t="str">
        <v>Morning</v>
      </c>
      <c r="D15510">
        <v>10</v>
      </c>
      <c r="E15510" t="str">
        <f>IF(MOD(D15510,2)=0,"EVEN","ODD")</f>
        <v>EVEN</v>
      </c>
      <c r="F15510" t="str">
        <f>IF(D15510&lt;=18,"LOW (1-18)","HIGH (19-36)")</f>
        <v>LOW (1-18)</v>
      </c>
      <c r="G15510">
        <f>INT((D15510-1)/6)+1</f>
        <v>2</v>
      </c>
      <c r="H15510">
        <f>MOD(D15510-1,6)+1</f>
        <v>4</v>
      </c>
      <c r="I15510">
        <f>37-D15510</f>
        <v>27</v>
      </c>
      <c r="J15510">
        <f>ABS(D15510-D15511)</f>
        <v>4</v>
      </c>
    </row>
    <row r="15511">
      <c r="A15511">
        <v>12049</v>
      </c>
      <c r="B15511" t="str">
        <v>2013-05-11</v>
      </c>
      <c r="C15511" t="str">
        <v>Evening</v>
      </c>
      <c r="D15511">
        <v>14</v>
      </c>
      <c r="E15511" t="str">
        <f>IF(MOD(D15511,2)=0,"EVEN","ODD")</f>
        <v>EVEN</v>
      </c>
      <c r="F15511" t="str">
        <f>IF(D15511&lt;=18,"LOW (1-18)","HIGH (19-36)")</f>
        <v>LOW (1-18)</v>
      </c>
      <c r="G15511">
        <f>INT((D15511-1)/6)+1</f>
        <v>3</v>
      </c>
      <c r="H15511">
        <f>MOD(D15511-1,6)+1</f>
        <v>2</v>
      </c>
      <c r="I15511">
        <f>37-D15511</f>
        <v>23</v>
      </c>
      <c r="J15511">
        <f>ABS(D15511-D15512)</f>
        <v>2</v>
      </c>
    </row>
    <row r="15512">
      <c r="A15512">
        <v>12048</v>
      </c>
      <c r="B15512" t="str">
        <v>2013-05-11</v>
      </c>
      <c r="C15512" t="str">
        <v>Midday</v>
      </c>
      <c r="D15512">
        <v>16</v>
      </c>
      <c r="E15512" t="str">
        <f>IF(MOD(D15512,2)=0,"EVEN","ODD")</f>
        <v>EVEN</v>
      </c>
      <c r="F15512" t="str">
        <f>IF(D15512&lt;=18,"LOW (1-18)","HIGH (19-36)")</f>
        <v>LOW (1-18)</v>
      </c>
      <c r="G15512">
        <f>INT((D15512-1)/6)+1</f>
        <v>3</v>
      </c>
      <c r="H15512">
        <f>MOD(D15512-1,6)+1</f>
        <v>4</v>
      </c>
      <c r="I15512">
        <f>37-D15512</f>
        <v>21</v>
      </c>
      <c r="J15512">
        <f>ABS(D15512-D15513)</f>
        <v>8</v>
      </c>
    </row>
    <row r="15513">
      <c r="A15513">
        <v>12047</v>
      </c>
      <c r="B15513" t="str">
        <v>2013-05-11</v>
      </c>
      <c r="C15513" t="str">
        <v>Morning</v>
      </c>
      <c r="D15513">
        <v>24</v>
      </c>
      <c r="E15513" t="str">
        <f>IF(MOD(D15513,2)=0,"EVEN","ODD")</f>
        <v>EVEN</v>
      </c>
      <c r="F15513" t="str">
        <f>IF(D15513&lt;=18,"LOW (1-18)","HIGH (19-36)")</f>
        <v>HIGH (19-36)</v>
      </c>
      <c r="G15513">
        <f>INT((D15513-1)/6)+1</f>
        <v>4</v>
      </c>
      <c r="H15513">
        <f>MOD(D15513-1,6)+1</f>
        <v>6</v>
      </c>
      <c r="I15513">
        <f>37-D15513</f>
        <v>13</v>
      </c>
      <c r="J15513">
        <f>ABS(D15513-D15514)</f>
        <v>1</v>
      </c>
    </row>
    <row r="15514">
      <c r="A15514">
        <v>12046</v>
      </c>
      <c r="B15514" t="str">
        <v>2013-05-10</v>
      </c>
      <c r="C15514" t="str">
        <v>Evening</v>
      </c>
      <c r="D15514">
        <v>25</v>
      </c>
      <c r="E15514" t="str">
        <f>IF(MOD(D15514,2)=0,"EVEN","ODD")</f>
        <v>ODD</v>
      </c>
      <c r="F15514" t="str">
        <f>IF(D15514&lt;=18,"LOW (1-18)","HIGH (19-36)")</f>
        <v>HIGH (19-36)</v>
      </c>
      <c r="G15514">
        <f>INT((D15514-1)/6)+1</f>
        <v>5</v>
      </c>
      <c r="H15514">
        <f>MOD(D15514-1,6)+1</f>
        <v>1</v>
      </c>
      <c r="I15514">
        <f>37-D15514</f>
        <v>12</v>
      </c>
      <c r="J15514">
        <f>ABS(D15514-D15515)</f>
        <v>9</v>
      </c>
    </row>
    <row r="15515">
      <c r="A15515">
        <v>12045</v>
      </c>
      <c r="B15515" t="str">
        <v>2013-05-10</v>
      </c>
      <c r="C15515" t="str">
        <v>Midday</v>
      </c>
      <c r="D15515">
        <v>16</v>
      </c>
      <c r="E15515" t="str">
        <f>IF(MOD(D15515,2)=0,"EVEN","ODD")</f>
        <v>EVEN</v>
      </c>
      <c r="F15515" t="str">
        <f>IF(D15515&lt;=18,"LOW (1-18)","HIGH (19-36)")</f>
        <v>LOW (1-18)</v>
      </c>
      <c r="G15515">
        <f>INT((D15515-1)/6)+1</f>
        <v>3</v>
      </c>
      <c r="H15515">
        <f>MOD(D15515-1,6)+1</f>
        <v>4</v>
      </c>
      <c r="I15515">
        <f>37-D15515</f>
        <v>21</v>
      </c>
      <c r="J15515">
        <f>ABS(D15515-D15516)</f>
        <v>6</v>
      </c>
    </row>
    <row r="15516">
      <c r="A15516">
        <v>12044</v>
      </c>
      <c r="B15516" t="str">
        <v>2013-05-10</v>
      </c>
      <c r="C15516" t="str">
        <v>Morning</v>
      </c>
      <c r="D15516">
        <v>10</v>
      </c>
      <c r="E15516" t="str">
        <f>IF(MOD(D15516,2)=0,"EVEN","ODD")</f>
        <v>EVEN</v>
      </c>
      <c r="F15516" t="str">
        <f>IF(D15516&lt;=18,"LOW (1-18)","HIGH (19-36)")</f>
        <v>LOW (1-18)</v>
      </c>
      <c r="G15516">
        <f>INT((D15516-1)/6)+1</f>
        <v>2</v>
      </c>
      <c r="H15516">
        <f>MOD(D15516-1,6)+1</f>
        <v>4</v>
      </c>
      <c r="I15516">
        <f>37-D15516</f>
        <v>27</v>
      </c>
      <c r="J15516">
        <f>ABS(D15516-D15517)</f>
        <v>10</v>
      </c>
    </row>
    <row r="15517">
      <c r="A15517">
        <v>12043</v>
      </c>
      <c r="B15517" t="str">
        <v>2013-05-09</v>
      </c>
      <c r="C15517" t="str">
        <v>Evening</v>
      </c>
      <c r="D15517">
        <v>20</v>
      </c>
      <c r="E15517" t="str">
        <f>IF(MOD(D15517,2)=0,"EVEN","ODD")</f>
        <v>EVEN</v>
      </c>
      <c r="F15517" t="str">
        <f>IF(D15517&lt;=18,"LOW (1-18)","HIGH (19-36)")</f>
        <v>HIGH (19-36)</v>
      </c>
      <c r="G15517">
        <f>INT((D15517-1)/6)+1</f>
        <v>4</v>
      </c>
      <c r="H15517">
        <f>MOD(D15517-1,6)+1</f>
        <v>2</v>
      </c>
      <c r="I15517">
        <f>37-D15517</f>
        <v>17</v>
      </c>
      <c r="J15517">
        <f>ABS(D15517-D15518)</f>
        <v>15</v>
      </c>
    </row>
    <row r="15518">
      <c r="A15518">
        <v>12042</v>
      </c>
      <c r="B15518" t="str">
        <v>2013-05-09</v>
      </c>
      <c r="C15518" t="str">
        <v>Midday</v>
      </c>
      <c r="D15518">
        <v>35</v>
      </c>
      <c r="E15518" t="str">
        <f>IF(MOD(D15518,2)=0,"EVEN","ODD")</f>
        <v>ODD</v>
      </c>
      <c r="F15518" t="str">
        <f>IF(D15518&lt;=18,"LOW (1-18)","HIGH (19-36)")</f>
        <v>HIGH (19-36)</v>
      </c>
      <c r="G15518">
        <f>INT((D15518-1)/6)+1</f>
        <v>6</v>
      </c>
      <c r="H15518">
        <f>MOD(D15518-1,6)+1</f>
        <v>5</v>
      </c>
      <c r="I15518">
        <f>37-D15518</f>
        <v>2</v>
      </c>
      <c r="J15518">
        <f>ABS(D15518-D15519)</f>
        <v>27</v>
      </c>
    </row>
    <row r="15519">
      <c r="A15519">
        <v>12041</v>
      </c>
      <c r="B15519" t="str">
        <v>2013-05-09</v>
      </c>
      <c r="C15519" t="str">
        <v>Morning</v>
      </c>
      <c r="D15519">
        <v>8</v>
      </c>
      <c r="E15519" t="str">
        <f>IF(MOD(D15519,2)=0,"EVEN","ODD")</f>
        <v>EVEN</v>
      </c>
      <c r="F15519" t="str">
        <f>IF(D15519&lt;=18,"LOW (1-18)","HIGH (19-36)")</f>
        <v>LOW (1-18)</v>
      </c>
      <c r="G15519">
        <f>INT((D15519-1)/6)+1</f>
        <v>2</v>
      </c>
      <c r="H15519">
        <f>MOD(D15519-1,6)+1</f>
        <v>2</v>
      </c>
      <c r="I15519">
        <f>37-D15519</f>
        <v>29</v>
      </c>
      <c r="J15519">
        <f>ABS(D15519-D15520)</f>
        <v>24</v>
      </c>
    </row>
    <row r="15520">
      <c r="A15520">
        <v>12040</v>
      </c>
      <c r="B15520" t="str">
        <v>2013-05-08</v>
      </c>
      <c r="C15520" t="str">
        <v>Evening</v>
      </c>
      <c r="D15520">
        <v>32</v>
      </c>
      <c r="E15520" t="str">
        <f>IF(MOD(D15520,2)=0,"EVEN","ODD")</f>
        <v>EVEN</v>
      </c>
      <c r="F15520" t="str">
        <f>IF(D15520&lt;=18,"LOW (1-18)","HIGH (19-36)")</f>
        <v>HIGH (19-36)</v>
      </c>
      <c r="G15520">
        <f>INT((D15520-1)/6)+1</f>
        <v>6</v>
      </c>
      <c r="H15520">
        <f>MOD(D15520-1,6)+1</f>
        <v>2</v>
      </c>
      <c r="I15520">
        <f>37-D15520</f>
        <v>5</v>
      </c>
      <c r="J15520">
        <f>ABS(D15520-D15521)</f>
        <v>6</v>
      </c>
    </row>
    <row r="15521">
      <c r="A15521">
        <v>12039</v>
      </c>
      <c r="B15521" t="str">
        <v>2013-05-08</v>
      </c>
      <c r="C15521" t="str">
        <v>Midday</v>
      </c>
      <c r="D15521">
        <v>26</v>
      </c>
      <c r="E15521" t="str">
        <f>IF(MOD(D15521,2)=0,"EVEN","ODD")</f>
        <v>EVEN</v>
      </c>
      <c r="F15521" t="str">
        <f>IF(D15521&lt;=18,"LOW (1-18)","HIGH (19-36)")</f>
        <v>HIGH (19-36)</v>
      </c>
      <c r="G15521">
        <f>INT((D15521-1)/6)+1</f>
        <v>5</v>
      </c>
      <c r="H15521">
        <f>MOD(D15521-1,6)+1</f>
        <v>2</v>
      </c>
      <c r="I15521">
        <f>37-D15521</f>
        <v>11</v>
      </c>
      <c r="J15521">
        <f>ABS(D15521-D15522)</f>
        <v>9</v>
      </c>
    </row>
    <row r="15522">
      <c r="A15522">
        <v>12038</v>
      </c>
      <c r="B15522" t="str">
        <v>2013-05-08</v>
      </c>
      <c r="C15522" t="str">
        <v>Morning</v>
      </c>
      <c r="D15522">
        <v>35</v>
      </c>
      <c r="E15522" t="str">
        <f>IF(MOD(D15522,2)=0,"EVEN","ODD")</f>
        <v>ODD</v>
      </c>
      <c r="F15522" t="str">
        <f>IF(D15522&lt;=18,"LOW (1-18)","HIGH (19-36)")</f>
        <v>HIGH (19-36)</v>
      </c>
      <c r="G15522">
        <f>INT((D15522-1)/6)+1</f>
        <v>6</v>
      </c>
      <c r="H15522">
        <f>MOD(D15522-1,6)+1</f>
        <v>5</v>
      </c>
      <c r="I15522">
        <f>37-D15522</f>
        <v>2</v>
      </c>
      <c r="J15522">
        <f>ABS(D15522-D15523)</f>
        <v>21</v>
      </c>
    </row>
    <row r="15523">
      <c r="A15523">
        <v>12037</v>
      </c>
      <c r="B15523" t="str">
        <v>2013-05-07</v>
      </c>
      <c r="C15523" t="str">
        <v>Evening</v>
      </c>
      <c r="D15523">
        <v>14</v>
      </c>
      <c r="E15523" t="str">
        <f>IF(MOD(D15523,2)=0,"EVEN","ODD")</f>
        <v>EVEN</v>
      </c>
      <c r="F15523" t="str">
        <f>IF(D15523&lt;=18,"LOW (1-18)","HIGH (19-36)")</f>
        <v>LOW (1-18)</v>
      </c>
      <c r="G15523">
        <f>INT((D15523-1)/6)+1</f>
        <v>3</v>
      </c>
      <c r="H15523">
        <f>MOD(D15523-1,6)+1</f>
        <v>2</v>
      </c>
      <c r="I15523">
        <f>37-D15523</f>
        <v>23</v>
      </c>
      <c r="J15523">
        <f>ABS(D15523-D15524)</f>
        <v>5</v>
      </c>
    </row>
    <row r="15524">
      <c r="A15524">
        <v>12036</v>
      </c>
      <c r="B15524" t="str">
        <v>2013-05-07</v>
      </c>
      <c r="C15524" t="str">
        <v>Midday</v>
      </c>
      <c r="D15524">
        <v>19</v>
      </c>
      <c r="E15524" t="str">
        <f>IF(MOD(D15524,2)=0,"EVEN","ODD")</f>
        <v>ODD</v>
      </c>
      <c r="F15524" t="str">
        <f>IF(D15524&lt;=18,"LOW (1-18)","HIGH (19-36)")</f>
        <v>HIGH (19-36)</v>
      </c>
      <c r="G15524">
        <f>INT((D15524-1)/6)+1</f>
        <v>4</v>
      </c>
      <c r="H15524">
        <f>MOD(D15524-1,6)+1</f>
        <v>1</v>
      </c>
      <c r="I15524">
        <f>37-D15524</f>
        <v>18</v>
      </c>
      <c r="J15524">
        <f>ABS(D15524-D15525)</f>
        <v>9</v>
      </c>
    </row>
    <row r="15525">
      <c r="A15525">
        <v>12035</v>
      </c>
      <c r="B15525" t="str">
        <v>2013-05-07</v>
      </c>
      <c r="C15525" t="str">
        <v>Morning</v>
      </c>
      <c r="D15525">
        <v>10</v>
      </c>
      <c r="E15525" t="str">
        <f>IF(MOD(D15525,2)=0,"EVEN","ODD")</f>
        <v>EVEN</v>
      </c>
      <c r="F15525" t="str">
        <f>IF(D15525&lt;=18,"LOW (1-18)","HIGH (19-36)")</f>
        <v>LOW (1-18)</v>
      </c>
      <c r="G15525">
        <f>INT((D15525-1)/6)+1</f>
        <v>2</v>
      </c>
      <c r="H15525">
        <f>MOD(D15525-1,6)+1</f>
        <v>4</v>
      </c>
      <c r="I15525">
        <f>37-D15525</f>
        <v>27</v>
      </c>
      <c r="J15525">
        <f>ABS(D15525-D15526)</f>
        <v>22</v>
      </c>
    </row>
    <row r="15526">
      <c r="A15526">
        <v>12034</v>
      </c>
      <c r="B15526" t="str">
        <v>2013-05-06</v>
      </c>
      <c r="C15526" t="str">
        <v>Evening</v>
      </c>
      <c r="D15526">
        <v>32</v>
      </c>
      <c r="E15526" t="str">
        <f>IF(MOD(D15526,2)=0,"EVEN","ODD")</f>
        <v>EVEN</v>
      </c>
      <c r="F15526" t="str">
        <f>IF(D15526&lt;=18,"LOW (1-18)","HIGH (19-36)")</f>
        <v>HIGH (19-36)</v>
      </c>
      <c r="G15526">
        <f>INT((D15526-1)/6)+1</f>
        <v>6</v>
      </c>
      <c r="H15526">
        <f>MOD(D15526-1,6)+1</f>
        <v>2</v>
      </c>
      <c r="I15526">
        <f>37-D15526</f>
        <v>5</v>
      </c>
      <c r="J15526">
        <f>ABS(D15526-D15527)</f>
        <v>4</v>
      </c>
    </row>
    <row r="15527">
      <c r="A15527">
        <v>12033</v>
      </c>
      <c r="B15527" t="str">
        <v>2013-05-06</v>
      </c>
      <c r="C15527" t="str">
        <v>Midday</v>
      </c>
      <c r="D15527">
        <v>36</v>
      </c>
      <c r="E15527" t="str">
        <f>IF(MOD(D15527,2)=0,"EVEN","ODD")</f>
        <v>EVEN</v>
      </c>
      <c r="F15527" t="str">
        <f>IF(D15527&lt;=18,"LOW (1-18)","HIGH (19-36)")</f>
        <v>HIGH (19-36)</v>
      </c>
      <c r="G15527">
        <f>INT((D15527-1)/6)+1</f>
        <v>6</v>
      </c>
      <c r="H15527">
        <f>MOD(D15527-1,6)+1</f>
        <v>6</v>
      </c>
      <c r="I15527">
        <f>37-D15527</f>
        <v>1</v>
      </c>
      <c r="J15527">
        <f>ABS(D15527-D15528)</f>
        <v>26</v>
      </c>
    </row>
    <row r="15528">
      <c r="A15528">
        <v>12032</v>
      </c>
      <c r="B15528" t="str">
        <v>2013-05-06</v>
      </c>
      <c r="C15528" t="str">
        <v>Morning</v>
      </c>
      <c r="D15528">
        <v>10</v>
      </c>
      <c r="E15528" t="str">
        <f>IF(MOD(D15528,2)=0,"EVEN","ODD")</f>
        <v>EVEN</v>
      </c>
      <c r="F15528" t="str">
        <f>IF(D15528&lt;=18,"LOW (1-18)","HIGH (19-36)")</f>
        <v>LOW (1-18)</v>
      </c>
      <c r="G15528">
        <f>INT((D15528-1)/6)+1</f>
        <v>2</v>
      </c>
      <c r="H15528">
        <f>MOD(D15528-1,6)+1</f>
        <v>4</v>
      </c>
      <c r="I15528">
        <f>37-D15528</f>
        <v>27</v>
      </c>
      <c r="J15528">
        <f>ABS(D15528-D15529)</f>
        <v>6</v>
      </c>
    </row>
    <row r="15529">
      <c r="A15529">
        <v>12031</v>
      </c>
      <c r="B15529" t="str">
        <v>2013-05-04</v>
      </c>
      <c r="C15529" t="str">
        <v>Evening</v>
      </c>
      <c r="D15529">
        <v>4</v>
      </c>
      <c r="E15529" t="str">
        <f>IF(MOD(D15529,2)=0,"EVEN","ODD")</f>
        <v>EVEN</v>
      </c>
      <c r="F15529" t="str">
        <f>IF(D15529&lt;=18,"LOW (1-18)","HIGH (19-36)")</f>
        <v>LOW (1-18)</v>
      </c>
      <c r="G15529">
        <f>INT((D15529-1)/6)+1</f>
        <v>1</v>
      </c>
      <c r="H15529">
        <f>MOD(D15529-1,6)+1</f>
        <v>4</v>
      </c>
      <c r="I15529">
        <f>37-D15529</f>
        <v>33</v>
      </c>
      <c r="J15529">
        <f>ABS(D15529-D15530)</f>
        <v>30</v>
      </c>
    </row>
    <row r="15530">
      <c r="A15530">
        <v>12030</v>
      </c>
      <c r="B15530" t="str">
        <v>2013-05-04</v>
      </c>
      <c r="C15530" t="str">
        <v>Midday</v>
      </c>
      <c r="D15530">
        <v>34</v>
      </c>
      <c r="E15530" t="str">
        <f>IF(MOD(D15530,2)=0,"EVEN","ODD")</f>
        <v>EVEN</v>
      </c>
      <c r="F15530" t="str">
        <f>IF(D15530&lt;=18,"LOW (1-18)","HIGH (19-36)")</f>
        <v>HIGH (19-36)</v>
      </c>
      <c r="G15530">
        <f>INT((D15530-1)/6)+1</f>
        <v>6</v>
      </c>
      <c r="H15530">
        <f>MOD(D15530-1,6)+1</f>
        <v>4</v>
      </c>
      <c r="I15530">
        <f>37-D15530</f>
        <v>3</v>
      </c>
      <c r="J15530">
        <f>ABS(D15530-D15531)</f>
        <v>18</v>
      </c>
    </row>
    <row r="15531">
      <c r="A15531">
        <v>12029</v>
      </c>
      <c r="B15531" t="str">
        <v>2013-05-04</v>
      </c>
      <c r="C15531" t="str">
        <v>Morning</v>
      </c>
      <c r="D15531">
        <v>16</v>
      </c>
      <c r="E15531" t="str">
        <f>IF(MOD(D15531,2)=0,"EVEN","ODD")</f>
        <v>EVEN</v>
      </c>
      <c r="F15531" t="str">
        <f>IF(D15531&lt;=18,"LOW (1-18)","HIGH (19-36)")</f>
        <v>LOW (1-18)</v>
      </c>
      <c r="G15531">
        <f>INT((D15531-1)/6)+1</f>
        <v>3</v>
      </c>
      <c r="H15531">
        <f>MOD(D15531-1,6)+1</f>
        <v>4</v>
      </c>
      <c r="I15531">
        <f>37-D15531</f>
        <v>21</v>
      </c>
      <c r="J15531">
        <f>ABS(D15531-D15532)</f>
        <v>17</v>
      </c>
    </row>
    <row r="15532">
      <c r="A15532">
        <v>12028</v>
      </c>
      <c r="B15532" t="str">
        <v>2013-05-03</v>
      </c>
      <c r="C15532" t="str">
        <v>Evening</v>
      </c>
      <c r="D15532">
        <v>33</v>
      </c>
      <c r="E15532" t="str">
        <f>IF(MOD(D15532,2)=0,"EVEN","ODD")</f>
        <v>ODD</v>
      </c>
      <c r="F15532" t="str">
        <f>IF(D15532&lt;=18,"LOW (1-18)","HIGH (19-36)")</f>
        <v>HIGH (19-36)</v>
      </c>
      <c r="G15532">
        <f>INT((D15532-1)/6)+1</f>
        <v>6</v>
      </c>
      <c r="H15532">
        <f>MOD(D15532-1,6)+1</f>
        <v>3</v>
      </c>
      <c r="I15532">
        <f>37-D15532</f>
        <v>4</v>
      </c>
      <c r="J15532">
        <f>ABS(D15532-D15533)</f>
        <v>27</v>
      </c>
    </row>
    <row r="15533">
      <c r="A15533">
        <v>12027</v>
      </c>
      <c r="B15533" t="str">
        <v>2013-05-03</v>
      </c>
      <c r="C15533" t="str">
        <v>Midday</v>
      </c>
      <c r="D15533">
        <v>6</v>
      </c>
      <c r="E15533" t="str">
        <f>IF(MOD(D15533,2)=0,"EVEN","ODD")</f>
        <v>EVEN</v>
      </c>
      <c r="F15533" t="str">
        <f>IF(D15533&lt;=18,"LOW (1-18)","HIGH (19-36)")</f>
        <v>LOW (1-18)</v>
      </c>
      <c r="G15533">
        <f>INT((D15533-1)/6)+1</f>
        <v>1</v>
      </c>
      <c r="H15533">
        <f>MOD(D15533-1,6)+1</f>
        <v>6</v>
      </c>
      <c r="I15533">
        <f>37-D15533</f>
        <v>31</v>
      </c>
      <c r="J15533">
        <f>ABS(D15533-D15534)</f>
        <v>4</v>
      </c>
    </row>
    <row r="15534">
      <c r="A15534">
        <v>12026</v>
      </c>
      <c r="B15534" t="str">
        <v>2013-05-03</v>
      </c>
      <c r="C15534" t="str">
        <v>Morning</v>
      </c>
      <c r="D15534">
        <v>2</v>
      </c>
      <c r="E15534" t="str">
        <f>IF(MOD(D15534,2)=0,"EVEN","ODD")</f>
        <v>EVEN</v>
      </c>
      <c r="F15534" t="str">
        <f>IF(D15534&lt;=18,"LOW (1-18)","HIGH (19-36)")</f>
        <v>LOW (1-18)</v>
      </c>
      <c r="G15534">
        <f>INT((D15534-1)/6)+1</f>
        <v>1</v>
      </c>
      <c r="H15534">
        <f>MOD(D15534-1,6)+1</f>
        <v>2</v>
      </c>
      <c r="I15534">
        <f>37-D15534</f>
        <v>35</v>
      </c>
      <c r="J15534">
        <f>ABS(D15534-D15535)</f>
        <v>14</v>
      </c>
    </row>
    <row r="15535">
      <c r="A15535">
        <v>12025</v>
      </c>
      <c r="B15535" t="str">
        <v>2013-05-02</v>
      </c>
      <c r="C15535" t="str">
        <v>Evening</v>
      </c>
      <c r="D15535">
        <v>16</v>
      </c>
      <c r="E15535" t="str">
        <f>IF(MOD(D15535,2)=0,"EVEN","ODD")</f>
        <v>EVEN</v>
      </c>
      <c r="F15535" t="str">
        <f>IF(D15535&lt;=18,"LOW (1-18)","HIGH (19-36)")</f>
        <v>LOW (1-18)</v>
      </c>
      <c r="G15535">
        <f>INT((D15535-1)/6)+1</f>
        <v>3</v>
      </c>
      <c r="H15535">
        <f>MOD(D15535-1,6)+1</f>
        <v>4</v>
      </c>
      <c r="I15535">
        <f>37-D15535</f>
        <v>21</v>
      </c>
      <c r="J15535">
        <f>ABS(D15535-D15536)</f>
        <v>2</v>
      </c>
    </row>
    <row r="15536">
      <c r="A15536">
        <v>12024</v>
      </c>
      <c r="B15536" t="str">
        <v>2013-05-02</v>
      </c>
      <c r="C15536" t="str">
        <v>Midday</v>
      </c>
      <c r="D15536">
        <v>14</v>
      </c>
      <c r="E15536" t="str">
        <f>IF(MOD(D15536,2)=0,"EVEN","ODD")</f>
        <v>EVEN</v>
      </c>
      <c r="F15536" t="str">
        <f>IF(D15536&lt;=18,"LOW (1-18)","HIGH (19-36)")</f>
        <v>LOW (1-18)</v>
      </c>
      <c r="G15536">
        <f>INT((D15536-1)/6)+1</f>
        <v>3</v>
      </c>
      <c r="H15536">
        <f>MOD(D15536-1,6)+1</f>
        <v>2</v>
      </c>
      <c r="I15536">
        <f>37-D15536</f>
        <v>23</v>
      </c>
      <c r="J15536">
        <f>ABS(D15536-D15537)</f>
        <v>7</v>
      </c>
    </row>
    <row r="15537">
      <c r="A15537">
        <v>12023</v>
      </c>
      <c r="B15537" t="str">
        <v>2013-05-02</v>
      </c>
      <c r="C15537" t="str">
        <v>Morning</v>
      </c>
      <c r="D15537">
        <v>21</v>
      </c>
      <c r="E15537" t="str">
        <f>IF(MOD(D15537,2)=0,"EVEN","ODD")</f>
        <v>ODD</v>
      </c>
      <c r="F15537" t="str">
        <f>IF(D15537&lt;=18,"LOW (1-18)","HIGH (19-36)")</f>
        <v>HIGH (19-36)</v>
      </c>
      <c r="G15537">
        <f>INT((D15537-1)/6)+1</f>
        <v>4</v>
      </c>
      <c r="H15537">
        <f>MOD(D15537-1,6)+1</f>
        <v>3</v>
      </c>
      <c r="I15537">
        <f>37-D15537</f>
        <v>16</v>
      </c>
      <c r="J15537">
        <f>ABS(D15537-D15538)</f>
        <v>4</v>
      </c>
    </row>
    <row r="15538">
      <c r="A15538">
        <v>12022</v>
      </c>
      <c r="B15538" t="str">
        <v>2013-05-01</v>
      </c>
      <c r="C15538" t="str">
        <v>Evening</v>
      </c>
      <c r="D15538">
        <v>25</v>
      </c>
      <c r="E15538" t="str">
        <f>IF(MOD(D15538,2)=0,"EVEN","ODD")</f>
        <v>ODD</v>
      </c>
      <c r="F15538" t="str">
        <f>IF(D15538&lt;=18,"LOW (1-18)","HIGH (19-36)")</f>
        <v>HIGH (19-36)</v>
      </c>
      <c r="G15538">
        <f>INT((D15538-1)/6)+1</f>
        <v>5</v>
      </c>
      <c r="H15538">
        <f>MOD(D15538-1,6)+1</f>
        <v>1</v>
      </c>
      <c r="I15538">
        <f>37-D15538</f>
        <v>12</v>
      </c>
      <c r="J15538">
        <f>ABS(D15538-D15539)</f>
        <v>17</v>
      </c>
    </row>
    <row r="15539">
      <c r="A15539">
        <v>12021</v>
      </c>
      <c r="B15539" t="str">
        <v>2013-05-01</v>
      </c>
      <c r="C15539" t="str">
        <v>Midday</v>
      </c>
      <c r="D15539">
        <v>8</v>
      </c>
      <c r="E15539" t="str">
        <f>IF(MOD(D15539,2)=0,"EVEN","ODD")</f>
        <v>EVEN</v>
      </c>
      <c r="F15539" t="str">
        <f>IF(D15539&lt;=18,"LOW (1-18)","HIGH (19-36)")</f>
        <v>LOW (1-18)</v>
      </c>
      <c r="G15539">
        <f>INT((D15539-1)/6)+1</f>
        <v>2</v>
      </c>
      <c r="H15539">
        <f>MOD(D15539-1,6)+1</f>
        <v>2</v>
      </c>
      <c r="I15539">
        <f>37-D15539</f>
        <v>29</v>
      </c>
      <c r="J15539">
        <f>ABS(D15539-D15540)</f>
        <v>28</v>
      </c>
    </row>
    <row r="15540">
      <c r="A15540">
        <v>12020</v>
      </c>
      <c r="B15540" t="str">
        <v>2013-05-01</v>
      </c>
      <c r="C15540" t="str">
        <v>Morning</v>
      </c>
      <c r="D15540">
        <v>36</v>
      </c>
      <c r="E15540" t="str">
        <f>IF(MOD(D15540,2)=0,"EVEN","ODD")</f>
        <v>EVEN</v>
      </c>
      <c r="F15540" t="str">
        <f>IF(D15540&lt;=18,"LOW (1-18)","HIGH (19-36)")</f>
        <v>HIGH (19-36)</v>
      </c>
      <c r="G15540">
        <f>INT((D15540-1)/6)+1</f>
        <v>6</v>
      </c>
      <c r="H15540">
        <f>MOD(D15540-1,6)+1</f>
        <v>6</v>
      </c>
      <c r="I15540">
        <f>37-D15540</f>
        <v>1</v>
      </c>
      <c r="J15540">
        <f>ABS(D15540-D15541)</f>
        <v>7</v>
      </c>
    </row>
    <row r="15541">
      <c r="A15541">
        <v>12019</v>
      </c>
      <c r="B15541" t="str">
        <v>2013-04-30</v>
      </c>
      <c r="C15541" t="str">
        <v>Evening</v>
      </c>
      <c r="D15541">
        <v>29</v>
      </c>
      <c r="E15541" t="str">
        <f>IF(MOD(D15541,2)=0,"EVEN","ODD")</f>
        <v>ODD</v>
      </c>
      <c r="F15541" t="str">
        <f>IF(D15541&lt;=18,"LOW (1-18)","HIGH (19-36)")</f>
        <v>HIGH (19-36)</v>
      </c>
      <c r="G15541">
        <f>INT((D15541-1)/6)+1</f>
        <v>5</v>
      </c>
      <c r="H15541">
        <f>MOD(D15541-1,6)+1</f>
        <v>5</v>
      </c>
      <c r="I15541">
        <f>37-D15541</f>
        <v>8</v>
      </c>
      <c r="J15541">
        <f>ABS(D15541-D15542)</f>
        <v>2</v>
      </c>
    </row>
    <row r="15542">
      <c r="A15542">
        <v>12018</v>
      </c>
      <c r="B15542" t="str">
        <v>2013-04-30</v>
      </c>
      <c r="C15542" t="str">
        <v>Midday</v>
      </c>
      <c r="D15542">
        <v>27</v>
      </c>
      <c r="E15542" t="str">
        <f>IF(MOD(D15542,2)=0,"EVEN","ODD")</f>
        <v>ODD</v>
      </c>
      <c r="F15542" t="str">
        <f>IF(D15542&lt;=18,"LOW (1-18)","HIGH (19-36)")</f>
        <v>HIGH (19-36)</v>
      </c>
      <c r="G15542">
        <f>INT((D15542-1)/6)+1</f>
        <v>5</v>
      </c>
      <c r="H15542">
        <f>MOD(D15542-1,6)+1</f>
        <v>3</v>
      </c>
      <c r="I15542">
        <f>37-D15542</f>
        <v>10</v>
      </c>
      <c r="J15542">
        <f>ABS(D15542-D15543)</f>
        <v>2</v>
      </c>
    </row>
    <row r="15543">
      <c r="A15543">
        <v>12017</v>
      </c>
      <c r="B15543" t="str">
        <v>2013-04-30</v>
      </c>
      <c r="C15543" t="str">
        <v>Morning</v>
      </c>
      <c r="D15543">
        <v>29</v>
      </c>
      <c r="E15543" t="str">
        <f>IF(MOD(D15543,2)=0,"EVEN","ODD")</f>
        <v>ODD</v>
      </c>
      <c r="F15543" t="str">
        <f>IF(D15543&lt;=18,"LOW (1-18)","HIGH (19-36)")</f>
        <v>HIGH (19-36)</v>
      </c>
      <c r="G15543">
        <f>INT((D15543-1)/6)+1</f>
        <v>5</v>
      </c>
      <c r="H15543">
        <f>MOD(D15543-1,6)+1</f>
        <v>5</v>
      </c>
      <c r="I15543">
        <f>37-D15543</f>
        <v>8</v>
      </c>
      <c r="J15543">
        <f>ABS(D15543-D15544)</f>
        <v>7</v>
      </c>
    </row>
    <row r="15544">
      <c r="A15544">
        <v>12016</v>
      </c>
      <c r="B15544" t="str">
        <v>2013-04-29</v>
      </c>
      <c r="C15544" t="str">
        <v>Evening</v>
      </c>
      <c r="D15544">
        <v>36</v>
      </c>
      <c r="E15544" t="str">
        <f>IF(MOD(D15544,2)=0,"EVEN","ODD")</f>
        <v>EVEN</v>
      </c>
      <c r="F15544" t="str">
        <f>IF(D15544&lt;=18,"LOW (1-18)","HIGH (19-36)")</f>
        <v>HIGH (19-36)</v>
      </c>
      <c r="G15544">
        <f>INT((D15544-1)/6)+1</f>
        <v>6</v>
      </c>
      <c r="H15544">
        <f>MOD(D15544-1,6)+1</f>
        <v>6</v>
      </c>
      <c r="I15544">
        <f>37-D15544</f>
        <v>1</v>
      </c>
      <c r="J15544">
        <f>ABS(D15544-D15545)</f>
        <v>35</v>
      </c>
    </row>
    <row r="15545">
      <c r="A15545">
        <v>12015</v>
      </c>
      <c r="B15545" t="str">
        <v>2013-04-29</v>
      </c>
      <c r="C15545" t="str">
        <v>Midday</v>
      </c>
      <c r="D15545">
        <v>1</v>
      </c>
      <c r="E15545" t="str">
        <f>IF(MOD(D15545,2)=0,"EVEN","ODD")</f>
        <v>ODD</v>
      </c>
      <c r="F15545" t="str">
        <f>IF(D15545&lt;=18,"LOW (1-18)","HIGH (19-36)")</f>
        <v>LOW (1-18)</v>
      </c>
      <c r="G15545">
        <f>INT((D15545-1)/6)+1</f>
        <v>1</v>
      </c>
      <c r="H15545">
        <f>MOD(D15545-1,6)+1</f>
        <v>1</v>
      </c>
      <c r="I15545">
        <f>37-D15545</f>
        <v>36</v>
      </c>
      <c r="J15545">
        <f>ABS(D15545-D15546)</f>
        <v>18</v>
      </c>
    </row>
    <row r="15546">
      <c r="A15546">
        <v>12014</v>
      </c>
      <c r="B15546" t="str">
        <v>2013-04-29</v>
      </c>
      <c r="C15546" t="str">
        <v>Morning</v>
      </c>
      <c r="D15546">
        <v>19</v>
      </c>
      <c r="E15546" t="str">
        <f>IF(MOD(D15546,2)=0,"EVEN","ODD")</f>
        <v>ODD</v>
      </c>
      <c r="F15546" t="str">
        <f>IF(D15546&lt;=18,"LOW (1-18)","HIGH (19-36)")</f>
        <v>HIGH (19-36)</v>
      </c>
      <c r="G15546">
        <f>INT((D15546-1)/6)+1</f>
        <v>4</v>
      </c>
      <c r="H15546">
        <f>MOD(D15546-1,6)+1</f>
        <v>1</v>
      </c>
      <c r="I15546">
        <f>37-D15546</f>
        <v>18</v>
      </c>
      <c r="J15546">
        <f>ABS(D15546-D15547)</f>
        <v>8</v>
      </c>
    </row>
    <row r="15547">
      <c r="A15547">
        <v>12013</v>
      </c>
      <c r="B15547" t="str">
        <v>2013-04-27</v>
      </c>
      <c r="C15547" t="str">
        <v>Evening</v>
      </c>
      <c r="D15547">
        <v>27</v>
      </c>
      <c r="E15547" t="str">
        <f>IF(MOD(D15547,2)=0,"EVEN","ODD")</f>
        <v>ODD</v>
      </c>
      <c r="F15547" t="str">
        <f>IF(D15547&lt;=18,"LOW (1-18)","HIGH (19-36)")</f>
        <v>HIGH (19-36)</v>
      </c>
      <c r="G15547">
        <f>INT((D15547-1)/6)+1</f>
        <v>5</v>
      </c>
      <c r="H15547">
        <f>MOD(D15547-1,6)+1</f>
        <v>3</v>
      </c>
      <c r="I15547">
        <f>37-D15547</f>
        <v>10</v>
      </c>
      <c r="J15547">
        <f>ABS(D15547-D15548)</f>
        <v>14</v>
      </c>
    </row>
    <row r="15548">
      <c r="A15548">
        <v>12012</v>
      </c>
      <c r="B15548" t="str">
        <v>2013-04-27</v>
      </c>
      <c r="C15548" t="str">
        <v>Midday</v>
      </c>
      <c r="D15548">
        <v>13</v>
      </c>
      <c r="E15548" t="str">
        <f>IF(MOD(D15548,2)=0,"EVEN","ODD")</f>
        <v>ODD</v>
      </c>
      <c r="F15548" t="str">
        <f>IF(D15548&lt;=18,"LOW (1-18)","HIGH (19-36)")</f>
        <v>LOW (1-18)</v>
      </c>
      <c r="G15548">
        <f>INT((D15548-1)/6)+1</f>
        <v>3</v>
      </c>
      <c r="H15548">
        <f>MOD(D15548-1,6)+1</f>
        <v>1</v>
      </c>
      <c r="I15548">
        <f>37-D15548</f>
        <v>24</v>
      </c>
      <c r="J15548">
        <f>ABS(D15548-D15549)</f>
        <v>15</v>
      </c>
    </row>
    <row r="15549">
      <c r="A15549">
        <v>12011</v>
      </c>
      <c r="B15549" t="str">
        <v>2013-04-27</v>
      </c>
      <c r="C15549" t="str">
        <v>Morning</v>
      </c>
      <c r="D15549">
        <v>28</v>
      </c>
      <c r="E15549" t="str">
        <f>IF(MOD(D15549,2)=0,"EVEN","ODD")</f>
        <v>EVEN</v>
      </c>
      <c r="F15549" t="str">
        <f>IF(D15549&lt;=18,"LOW (1-18)","HIGH (19-36)")</f>
        <v>HIGH (19-36)</v>
      </c>
      <c r="G15549">
        <f>INT((D15549-1)/6)+1</f>
        <v>5</v>
      </c>
      <c r="H15549">
        <f>MOD(D15549-1,6)+1</f>
        <v>4</v>
      </c>
      <c r="I15549">
        <f>37-D15549</f>
        <v>9</v>
      </c>
      <c r="J15549">
        <f>ABS(D15549-D15550)</f>
        <v>22</v>
      </c>
    </row>
    <row r="15550">
      <c r="A15550">
        <v>12010</v>
      </c>
      <c r="B15550" t="str">
        <v>2013-04-26</v>
      </c>
      <c r="C15550" t="str">
        <v>Evening</v>
      </c>
      <c r="D15550">
        <v>6</v>
      </c>
      <c r="E15550" t="str">
        <f>IF(MOD(D15550,2)=0,"EVEN","ODD")</f>
        <v>EVEN</v>
      </c>
      <c r="F15550" t="str">
        <f>IF(D15550&lt;=18,"LOW (1-18)","HIGH (19-36)")</f>
        <v>LOW (1-18)</v>
      </c>
      <c r="G15550">
        <f>INT((D15550-1)/6)+1</f>
        <v>1</v>
      </c>
      <c r="H15550">
        <f>MOD(D15550-1,6)+1</f>
        <v>6</v>
      </c>
      <c r="I15550">
        <f>37-D15550</f>
        <v>31</v>
      </c>
      <c r="J15550">
        <f>ABS(D15550-D15551)</f>
        <v>2</v>
      </c>
    </row>
    <row r="15551">
      <c r="A15551">
        <v>12009</v>
      </c>
      <c r="B15551" t="str">
        <v>2013-04-26</v>
      </c>
      <c r="C15551" t="str">
        <v>Midday</v>
      </c>
      <c r="D15551">
        <v>8</v>
      </c>
      <c r="E15551" t="str">
        <f>IF(MOD(D15551,2)=0,"EVEN","ODD")</f>
        <v>EVEN</v>
      </c>
      <c r="F15551" t="str">
        <f>IF(D15551&lt;=18,"LOW (1-18)","HIGH (19-36)")</f>
        <v>LOW (1-18)</v>
      </c>
      <c r="G15551">
        <f>INT((D15551-1)/6)+1</f>
        <v>2</v>
      </c>
      <c r="H15551">
        <f>MOD(D15551-1,6)+1</f>
        <v>2</v>
      </c>
      <c r="I15551">
        <f>37-D15551</f>
        <v>29</v>
      </c>
      <c r="J15551">
        <f>ABS(D15551-D15552)</f>
        <v>4</v>
      </c>
    </row>
    <row r="15552">
      <c r="A15552">
        <v>12008</v>
      </c>
      <c r="B15552" t="str">
        <v>2013-04-26</v>
      </c>
      <c r="C15552" t="str">
        <v>Morning</v>
      </c>
      <c r="D15552">
        <v>4</v>
      </c>
      <c r="E15552" t="str">
        <f>IF(MOD(D15552,2)=0,"EVEN","ODD")</f>
        <v>EVEN</v>
      </c>
      <c r="F15552" t="str">
        <f>IF(D15552&lt;=18,"LOW (1-18)","HIGH (19-36)")</f>
        <v>LOW (1-18)</v>
      </c>
      <c r="G15552">
        <f>INT((D15552-1)/6)+1</f>
        <v>1</v>
      </c>
      <c r="H15552">
        <f>MOD(D15552-1,6)+1</f>
        <v>4</v>
      </c>
      <c r="I15552">
        <f>37-D15552</f>
        <v>33</v>
      </c>
      <c r="J15552">
        <f>ABS(D15552-D15553)</f>
        <v>11</v>
      </c>
    </row>
    <row r="15553">
      <c r="A15553">
        <v>12007</v>
      </c>
      <c r="B15553" t="str">
        <v>2013-04-25</v>
      </c>
      <c r="C15553" t="str">
        <v>Evening</v>
      </c>
      <c r="D15553">
        <v>15</v>
      </c>
      <c r="E15553" t="str">
        <f>IF(MOD(D15553,2)=0,"EVEN","ODD")</f>
        <v>ODD</v>
      </c>
      <c r="F15553" t="str">
        <f>IF(D15553&lt;=18,"LOW (1-18)","HIGH (19-36)")</f>
        <v>LOW (1-18)</v>
      </c>
      <c r="G15553">
        <f>INT((D15553-1)/6)+1</f>
        <v>3</v>
      </c>
      <c r="H15553">
        <f>MOD(D15553-1,6)+1</f>
        <v>3</v>
      </c>
      <c r="I15553">
        <f>37-D15553</f>
        <v>22</v>
      </c>
      <c r="J15553">
        <f>ABS(D15553-D15554)</f>
        <v>21</v>
      </c>
    </row>
    <row r="15554">
      <c r="A15554">
        <v>12006</v>
      </c>
      <c r="B15554" t="str">
        <v>2013-04-25</v>
      </c>
      <c r="C15554" t="str">
        <v>Midday</v>
      </c>
      <c r="D15554">
        <v>36</v>
      </c>
      <c r="E15554" t="str">
        <f>IF(MOD(D15554,2)=0,"EVEN","ODD")</f>
        <v>EVEN</v>
      </c>
      <c r="F15554" t="str">
        <f>IF(D15554&lt;=18,"LOW (1-18)","HIGH (19-36)")</f>
        <v>HIGH (19-36)</v>
      </c>
      <c r="G15554">
        <f>INT((D15554-1)/6)+1</f>
        <v>6</v>
      </c>
      <c r="H15554">
        <f>MOD(D15554-1,6)+1</f>
        <v>6</v>
      </c>
      <c r="I15554">
        <f>37-D15554</f>
        <v>1</v>
      </c>
      <c r="J15554">
        <f>ABS(D15554-D15555)</f>
        <v>13</v>
      </c>
    </row>
    <row r="15555">
      <c r="A15555">
        <v>12005</v>
      </c>
      <c r="B15555" t="str">
        <v>2013-04-25</v>
      </c>
      <c r="C15555" t="str">
        <v>Morning</v>
      </c>
      <c r="D15555">
        <v>23</v>
      </c>
      <c r="E15555" t="str">
        <f>IF(MOD(D15555,2)=0,"EVEN","ODD")</f>
        <v>ODD</v>
      </c>
      <c r="F15555" t="str">
        <f>IF(D15555&lt;=18,"LOW (1-18)","HIGH (19-36)")</f>
        <v>HIGH (19-36)</v>
      </c>
      <c r="G15555">
        <f>INT((D15555-1)/6)+1</f>
        <v>4</v>
      </c>
      <c r="H15555">
        <f>MOD(D15555-1,6)+1</f>
        <v>5</v>
      </c>
      <c r="I15555">
        <f>37-D15555</f>
        <v>14</v>
      </c>
      <c r="J15555">
        <f>ABS(D15555-D15556)</f>
        <v>20</v>
      </c>
    </row>
    <row r="15556">
      <c r="A15556">
        <v>12004</v>
      </c>
      <c r="B15556" t="str">
        <v>2013-04-24</v>
      </c>
      <c r="C15556" t="str">
        <v>Evening</v>
      </c>
      <c r="D15556">
        <v>3</v>
      </c>
      <c r="E15556" t="str">
        <f>IF(MOD(D15556,2)=0,"EVEN","ODD")</f>
        <v>ODD</v>
      </c>
      <c r="F15556" t="str">
        <f>IF(D15556&lt;=18,"LOW (1-18)","HIGH (19-36)")</f>
        <v>LOW (1-18)</v>
      </c>
      <c r="G15556">
        <f>INT((D15556-1)/6)+1</f>
        <v>1</v>
      </c>
      <c r="H15556">
        <f>MOD(D15556-1,6)+1</f>
        <v>3</v>
      </c>
      <c r="I15556">
        <f>37-D15556</f>
        <v>34</v>
      </c>
      <c r="J15556">
        <f>ABS(D15556-D15557)</f>
        <v>33</v>
      </c>
    </row>
    <row r="15557">
      <c r="A15557">
        <v>12003</v>
      </c>
      <c r="B15557" t="str">
        <v>2013-04-24</v>
      </c>
      <c r="C15557" t="str">
        <v>Midday</v>
      </c>
      <c r="D15557">
        <v>36</v>
      </c>
      <c r="E15557" t="str">
        <f>IF(MOD(D15557,2)=0,"EVEN","ODD")</f>
        <v>EVEN</v>
      </c>
      <c r="F15557" t="str">
        <f>IF(D15557&lt;=18,"LOW (1-18)","HIGH (19-36)")</f>
        <v>HIGH (19-36)</v>
      </c>
      <c r="G15557">
        <f>INT((D15557-1)/6)+1</f>
        <v>6</v>
      </c>
      <c r="H15557">
        <f>MOD(D15557-1,6)+1</f>
        <v>6</v>
      </c>
      <c r="I15557">
        <f>37-D15557</f>
        <v>1</v>
      </c>
      <c r="J15557">
        <f>ABS(D15557-D15558)</f>
        <v>35</v>
      </c>
    </row>
    <row r="15558">
      <c r="A15558">
        <v>12002</v>
      </c>
      <c r="B15558" t="str">
        <v>2013-04-24</v>
      </c>
      <c r="C15558" t="str">
        <v>Morning</v>
      </c>
      <c r="D15558">
        <v>1</v>
      </c>
      <c r="E15558" t="str">
        <f>IF(MOD(D15558,2)=0,"EVEN","ODD")</f>
        <v>ODD</v>
      </c>
      <c r="F15558" t="str">
        <f>IF(D15558&lt;=18,"LOW (1-18)","HIGH (19-36)")</f>
        <v>LOW (1-18)</v>
      </c>
      <c r="G15558">
        <f>INT((D15558-1)/6)+1</f>
        <v>1</v>
      </c>
      <c r="H15558">
        <f>MOD(D15558-1,6)+1</f>
        <v>1</v>
      </c>
      <c r="I15558">
        <f>37-D15558</f>
        <v>36</v>
      </c>
      <c r="J15558">
        <f>ABS(D15558-D15559)</f>
        <v>28</v>
      </c>
    </row>
    <row r="15559">
      <c r="A15559">
        <v>12001</v>
      </c>
      <c r="B15559" t="str">
        <v>2013-04-23</v>
      </c>
      <c r="C15559" t="str">
        <v>Evening</v>
      </c>
      <c r="D15559">
        <v>29</v>
      </c>
      <c r="E15559" t="str">
        <f>IF(MOD(D15559,2)=0,"EVEN","ODD")</f>
        <v>ODD</v>
      </c>
      <c r="F15559" t="str">
        <f>IF(D15559&lt;=18,"LOW (1-18)","HIGH (19-36)")</f>
        <v>HIGH (19-36)</v>
      </c>
      <c r="G15559">
        <f>INT((D15559-1)/6)+1</f>
        <v>5</v>
      </c>
      <c r="H15559">
        <f>MOD(D15559-1,6)+1</f>
        <v>5</v>
      </c>
      <c r="I15559">
        <f>37-D15559</f>
        <v>8</v>
      </c>
      <c r="J15559">
        <f>ABS(D15559-D15560)</f>
        <v>22</v>
      </c>
    </row>
    <row r="15560">
      <c r="A15560">
        <v>12000</v>
      </c>
      <c r="B15560" t="str">
        <v>2013-04-23</v>
      </c>
      <c r="C15560" t="str">
        <v>Midday</v>
      </c>
      <c r="D15560">
        <v>7</v>
      </c>
      <c r="E15560" t="str">
        <f>IF(MOD(D15560,2)=0,"EVEN","ODD")</f>
        <v>ODD</v>
      </c>
      <c r="F15560" t="str">
        <f>IF(D15560&lt;=18,"LOW (1-18)","HIGH (19-36)")</f>
        <v>LOW (1-18)</v>
      </c>
      <c r="G15560">
        <f>INT((D15560-1)/6)+1</f>
        <v>2</v>
      </c>
      <c r="H15560">
        <f>MOD(D15560-1,6)+1</f>
        <v>1</v>
      </c>
      <c r="I15560">
        <f>37-D15560</f>
        <v>30</v>
      </c>
      <c r="J15560">
        <f>ABS(D15560-D15561)</f>
        <v>5</v>
      </c>
    </row>
    <row r="15561">
      <c r="A15561">
        <v>11999</v>
      </c>
      <c r="B15561" t="str">
        <v>2013-04-23</v>
      </c>
      <c r="C15561" t="str">
        <v>Morning</v>
      </c>
      <c r="D15561">
        <v>2</v>
      </c>
      <c r="E15561" t="str">
        <f>IF(MOD(D15561,2)=0,"EVEN","ODD")</f>
        <v>EVEN</v>
      </c>
      <c r="F15561" t="str">
        <f>IF(D15561&lt;=18,"LOW (1-18)","HIGH (19-36)")</f>
        <v>LOW (1-18)</v>
      </c>
      <c r="G15561">
        <f>INT((D15561-1)/6)+1</f>
        <v>1</v>
      </c>
      <c r="H15561">
        <f>MOD(D15561-1,6)+1</f>
        <v>2</v>
      </c>
      <c r="I15561">
        <f>37-D15561</f>
        <v>35</v>
      </c>
      <c r="J15561">
        <f>ABS(D15561-D15562)</f>
        <v>11</v>
      </c>
    </row>
    <row r="15562">
      <c r="A15562">
        <v>11998</v>
      </c>
      <c r="B15562" t="str">
        <v>2013-04-22</v>
      </c>
      <c r="C15562" t="str">
        <v>Evening</v>
      </c>
      <c r="D15562">
        <v>13</v>
      </c>
      <c r="E15562" t="str">
        <f>IF(MOD(D15562,2)=0,"EVEN","ODD")</f>
        <v>ODD</v>
      </c>
      <c r="F15562" t="str">
        <f>IF(D15562&lt;=18,"LOW (1-18)","HIGH (19-36)")</f>
        <v>LOW (1-18)</v>
      </c>
      <c r="G15562">
        <f>INT((D15562-1)/6)+1</f>
        <v>3</v>
      </c>
      <c r="H15562">
        <f>MOD(D15562-1,6)+1</f>
        <v>1</v>
      </c>
      <c r="I15562">
        <f>37-D15562</f>
        <v>24</v>
      </c>
      <c r="J15562">
        <f>ABS(D15562-D15563)</f>
        <v>7</v>
      </c>
    </row>
    <row r="15563">
      <c r="A15563">
        <v>11997</v>
      </c>
      <c r="B15563" t="str">
        <v>2013-04-22</v>
      </c>
      <c r="C15563" t="str">
        <v>Midday</v>
      </c>
      <c r="D15563">
        <v>6</v>
      </c>
      <c r="E15563" t="str">
        <f>IF(MOD(D15563,2)=0,"EVEN","ODD")</f>
        <v>EVEN</v>
      </c>
      <c r="F15563" t="str">
        <f>IF(D15563&lt;=18,"LOW (1-18)","HIGH (19-36)")</f>
        <v>LOW (1-18)</v>
      </c>
      <c r="G15563">
        <f>INT((D15563-1)/6)+1</f>
        <v>1</v>
      </c>
      <c r="H15563">
        <f>MOD(D15563-1,6)+1</f>
        <v>6</v>
      </c>
      <c r="I15563">
        <f>37-D15563</f>
        <v>31</v>
      </c>
      <c r="J15563">
        <f>ABS(D15563-D15564)</f>
        <v>30</v>
      </c>
    </row>
    <row r="15564">
      <c r="A15564">
        <v>11996</v>
      </c>
      <c r="B15564" t="str">
        <v>2013-04-22</v>
      </c>
      <c r="C15564" t="str">
        <v>Morning</v>
      </c>
      <c r="D15564">
        <v>36</v>
      </c>
      <c r="E15564" t="str">
        <f>IF(MOD(D15564,2)=0,"EVEN","ODD")</f>
        <v>EVEN</v>
      </c>
      <c r="F15564" t="str">
        <f>IF(D15564&lt;=18,"LOW (1-18)","HIGH (19-36)")</f>
        <v>HIGH (19-36)</v>
      </c>
      <c r="G15564">
        <f>INT((D15564-1)/6)+1</f>
        <v>6</v>
      </c>
      <c r="H15564">
        <f>MOD(D15564-1,6)+1</f>
        <v>6</v>
      </c>
      <c r="I15564">
        <f>37-D15564</f>
        <v>1</v>
      </c>
      <c r="J15564">
        <f>ABS(D15564-D15565)</f>
        <v>28</v>
      </c>
    </row>
    <row r="15565">
      <c r="A15565">
        <v>11995</v>
      </c>
      <c r="B15565" t="str">
        <v>2013-04-20</v>
      </c>
      <c r="C15565" t="str">
        <v>Evening</v>
      </c>
      <c r="D15565">
        <v>8</v>
      </c>
      <c r="E15565" t="str">
        <f>IF(MOD(D15565,2)=0,"EVEN","ODD")</f>
        <v>EVEN</v>
      </c>
      <c r="F15565" t="str">
        <f>IF(D15565&lt;=18,"LOW (1-18)","HIGH (19-36)")</f>
        <v>LOW (1-18)</v>
      </c>
      <c r="G15565">
        <f>INT((D15565-1)/6)+1</f>
        <v>2</v>
      </c>
      <c r="H15565">
        <f>MOD(D15565-1,6)+1</f>
        <v>2</v>
      </c>
      <c r="I15565">
        <f>37-D15565</f>
        <v>29</v>
      </c>
      <c r="J15565">
        <f>ABS(D15565-D15566)</f>
        <v>7</v>
      </c>
    </row>
    <row r="15566">
      <c r="A15566">
        <v>11994</v>
      </c>
      <c r="B15566" t="str">
        <v>2013-04-20</v>
      </c>
      <c r="C15566" t="str">
        <v>Midday</v>
      </c>
      <c r="D15566">
        <v>15</v>
      </c>
      <c r="E15566" t="str">
        <f>IF(MOD(D15566,2)=0,"EVEN","ODD")</f>
        <v>ODD</v>
      </c>
      <c r="F15566" t="str">
        <f>IF(D15566&lt;=18,"LOW (1-18)","HIGH (19-36)")</f>
        <v>LOW (1-18)</v>
      </c>
      <c r="G15566">
        <f>INT((D15566-1)/6)+1</f>
        <v>3</v>
      </c>
      <c r="H15566">
        <f>MOD(D15566-1,6)+1</f>
        <v>3</v>
      </c>
      <c r="I15566">
        <f>37-D15566</f>
        <v>22</v>
      </c>
      <c r="J15566">
        <f>ABS(D15566-D15567)</f>
        <v>16</v>
      </c>
    </row>
    <row r="15567">
      <c r="A15567">
        <v>11993</v>
      </c>
      <c r="B15567" t="str">
        <v>2013-04-20</v>
      </c>
      <c r="C15567" t="str">
        <v>Morning</v>
      </c>
      <c r="D15567">
        <v>31</v>
      </c>
      <c r="E15567" t="str">
        <f>IF(MOD(D15567,2)=0,"EVEN","ODD")</f>
        <v>ODD</v>
      </c>
      <c r="F15567" t="str">
        <f>IF(D15567&lt;=18,"LOW (1-18)","HIGH (19-36)")</f>
        <v>HIGH (19-36)</v>
      </c>
      <c r="G15567">
        <f>INT((D15567-1)/6)+1</f>
        <v>6</v>
      </c>
      <c r="H15567">
        <f>MOD(D15567-1,6)+1</f>
        <v>1</v>
      </c>
      <c r="I15567">
        <f>37-D15567</f>
        <v>6</v>
      </c>
      <c r="J15567">
        <f>ABS(D15567-D15568)</f>
        <v>28</v>
      </c>
    </row>
    <row r="15568">
      <c r="A15568">
        <v>11992</v>
      </c>
      <c r="B15568" t="str">
        <v>2013-04-19</v>
      </c>
      <c r="C15568" t="str">
        <v>Evening</v>
      </c>
      <c r="D15568">
        <v>3</v>
      </c>
      <c r="E15568" t="str">
        <f>IF(MOD(D15568,2)=0,"EVEN","ODD")</f>
        <v>ODD</v>
      </c>
      <c r="F15568" t="str">
        <f>IF(D15568&lt;=18,"LOW (1-18)","HIGH (19-36)")</f>
        <v>LOW (1-18)</v>
      </c>
      <c r="G15568">
        <f>INT((D15568-1)/6)+1</f>
        <v>1</v>
      </c>
      <c r="H15568">
        <f>MOD(D15568-1,6)+1</f>
        <v>3</v>
      </c>
      <c r="I15568">
        <f>37-D15568</f>
        <v>34</v>
      </c>
      <c r="J15568">
        <f>ABS(D15568-D15569)</f>
        <v>1</v>
      </c>
    </row>
    <row r="15569">
      <c r="A15569">
        <v>11991</v>
      </c>
      <c r="B15569" t="str">
        <v>2013-04-19</v>
      </c>
      <c r="C15569" t="str">
        <v>Midday</v>
      </c>
      <c r="D15569">
        <v>4</v>
      </c>
      <c r="E15569" t="str">
        <f>IF(MOD(D15569,2)=0,"EVEN","ODD")</f>
        <v>EVEN</v>
      </c>
      <c r="F15569" t="str">
        <f>IF(D15569&lt;=18,"LOW (1-18)","HIGH (19-36)")</f>
        <v>LOW (1-18)</v>
      </c>
      <c r="G15569">
        <f>INT((D15569-1)/6)+1</f>
        <v>1</v>
      </c>
      <c r="H15569">
        <f>MOD(D15569-1,6)+1</f>
        <v>4</v>
      </c>
      <c r="I15569">
        <f>37-D15569</f>
        <v>33</v>
      </c>
      <c r="J15569">
        <f>ABS(D15569-D15570)</f>
        <v>29</v>
      </c>
    </row>
    <row r="15570">
      <c r="A15570">
        <v>11990</v>
      </c>
      <c r="B15570" t="str">
        <v>2013-04-19</v>
      </c>
      <c r="C15570" t="str">
        <v>Morning</v>
      </c>
      <c r="D15570">
        <v>33</v>
      </c>
      <c r="E15570" t="str">
        <f>IF(MOD(D15570,2)=0,"EVEN","ODD")</f>
        <v>ODD</v>
      </c>
      <c r="F15570" t="str">
        <f>IF(D15570&lt;=18,"LOW (1-18)","HIGH (19-36)")</f>
        <v>HIGH (19-36)</v>
      </c>
      <c r="G15570">
        <f>INT((D15570-1)/6)+1</f>
        <v>6</v>
      </c>
      <c r="H15570">
        <f>MOD(D15570-1,6)+1</f>
        <v>3</v>
      </c>
      <c r="I15570">
        <f>37-D15570</f>
        <v>4</v>
      </c>
      <c r="J15570">
        <f>ABS(D15570-D15571)</f>
        <v>22</v>
      </c>
    </row>
    <row r="15571">
      <c r="A15571">
        <v>11989</v>
      </c>
      <c r="B15571" t="str">
        <v>2013-04-18</v>
      </c>
      <c r="C15571" t="str">
        <v>Evening</v>
      </c>
      <c r="D15571">
        <v>11</v>
      </c>
      <c r="E15571" t="str">
        <f>IF(MOD(D15571,2)=0,"EVEN","ODD")</f>
        <v>ODD</v>
      </c>
      <c r="F15571" t="str">
        <f>IF(D15571&lt;=18,"LOW (1-18)","HIGH (19-36)")</f>
        <v>LOW (1-18)</v>
      </c>
      <c r="G15571">
        <f>INT((D15571-1)/6)+1</f>
        <v>2</v>
      </c>
      <c r="H15571">
        <f>MOD(D15571-1,6)+1</f>
        <v>5</v>
      </c>
      <c r="I15571">
        <f>37-D15571</f>
        <v>26</v>
      </c>
      <c r="J15571">
        <f>ABS(D15571-D15572)</f>
        <v>3</v>
      </c>
    </row>
    <row r="15572">
      <c r="A15572">
        <v>11988</v>
      </c>
      <c r="B15572" t="str">
        <v>2013-04-18</v>
      </c>
      <c r="C15572" t="str">
        <v>Midday</v>
      </c>
      <c r="D15572">
        <v>14</v>
      </c>
      <c r="E15572" t="str">
        <f>IF(MOD(D15572,2)=0,"EVEN","ODD")</f>
        <v>EVEN</v>
      </c>
      <c r="F15572" t="str">
        <f>IF(D15572&lt;=18,"LOW (1-18)","HIGH (19-36)")</f>
        <v>LOW (1-18)</v>
      </c>
      <c r="G15572">
        <f>INT((D15572-1)/6)+1</f>
        <v>3</v>
      </c>
      <c r="H15572">
        <f>MOD(D15572-1,6)+1</f>
        <v>2</v>
      </c>
      <c r="I15572">
        <f>37-D15572</f>
        <v>23</v>
      </c>
      <c r="J15572">
        <f>ABS(D15572-D15573)</f>
        <v>15</v>
      </c>
    </row>
    <row r="15573">
      <c r="A15573">
        <v>11987</v>
      </c>
      <c r="B15573" t="str">
        <v>2013-04-18</v>
      </c>
      <c r="C15573" t="str">
        <v>Morning</v>
      </c>
      <c r="D15573">
        <v>29</v>
      </c>
      <c r="E15573" t="str">
        <f>IF(MOD(D15573,2)=0,"EVEN","ODD")</f>
        <v>ODD</v>
      </c>
      <c r="F15573" t="str">
        <f>IF(D15573&lt;=18,"LOW (1-18)","HIGH (19-36)")</f>
        <v>HIGH (19-36)</v>
      </c>
      <c r="G15573">
        <f>INT((D15573-1)/6)+1</f>
        <v>5</v>
      </c>
      <c r="H15573">
        <f>MOD(D15573-1,6)+1</f>
        <v>5</v>
      </c>
      <c r="I15573">
        <f>37-D15573</f>
        <v>8</v>
      </c>
      <c r="J15573">
        <f>ABS(D15573-D15574)</f>
        <v>11</v>
      </c>
    </row>
    <row r="15574">
      <c r="A15574">
        <v>11986</v>
      </c>
      <c r="B15574" t="str">
        <v>2013-04-17</v>
      </c>
      <c r="C15574" t="str">
        <v>Evening</v>
      </c>
      <c r="D15574">
        <v>18</v>
      </c>
      <c r="E15574" t="str">
        <f>IF(MOD(D15574,2)=0,"EVEN","ODD")</f>
        <v>EVEN</v>
      </c>
      <c r="F15574" t="str">
        <f>IF(D15574&lt;=18,"LOW (1-18)","HIGH (19-36)")</f>
        <v>LOW (1-18)</v>
      </c>
      <c r="G15574">
        <f>INT((D15574-1)/6)+1</f>
        <v>3</v>
      </c>
      <c r="H15574">
        <f>MOD(D15574-1,6)+1</f>
        <v>6</v>
      </c>
      <c r="I15574">
        <f>37-D15574</f>
        <v>19</v>
      </c>
      <c r="J15574">
        <f>ABS(D15574-D15575)</f>
        <v>10</v>
      </c>
    </row>
    <row r="15575">
      <c r="A15575">
        <v>11985</v>
      </c>
      <c r="B15575" t="str">
        <v>2013-04-17</v>
      </c>
      <c r="C15575" t="str">
        <v>Midday</v>
      </c>
      <c r="D15575">
        <v>28</v>
      </c>
      <c r="E15575" t="str">
        <f>IF(MOD(D15575,2)=0,"EVEN","ODD")</f>
        <v>EVEN</v>
      </c>
      <c r="F15575" t="str">
        <f>IF(D15575&lt;=18,"LOW (1-18)","HIGH (19-36)")</f>
        <v>HIGH (19-36)</v>
      </c>
      <c r="G15575">
        <f>INT((D15575-1)/6)+1</f>
        <v>5</v>
      </c>
      <c r="H15575">
        <f>MOD(D15575-1,6)+1</f>
        <v>4</v>
      </c>
      <c r="I15575">
        <f>37-D15575</f>
        <v>9</v>
      </c>
      <c r="J15575">
        <f>ABS(D15575-D15576)</f>
        <v>14</v>
      </c>
    </row>
    <row r="15576">
      <c r="A15576">
        <v>11984</v>
      </c>
      <c r="B15576" t="str">
        <v>2013-04-17</v>
      </c>
      <c r="C15576" t="str">
        <v>Morning</v>
      </c>
      <c r="D15576">
        <v>14</v>
      </c>
      <c r="E15576" t="str">
        <f>IF(MOD(D15576,2)=0,"EVEN","ODD")</f>
        <v>EVEN</v>
      </c>
      <c r="F15576" t="str">
        <f>IF(D15576&lt;=18,"LOW (1-18)","HIGH (19-36)")</f>
        <v>LOW (1-18)</v>
      </c>
      <c r="G15576">
        <f>INT((D15576-1)/6)+1</f>
        <v>3</v>
      </c>
      <c r="H15576">
        <f>MOD(D15576-1,6)+1</f>
        <v>2</v>
      </c>
      <c r="I15576">
        <f>37-D15576</f>
        <v>23</v>
      </c>
      <c r="J15576">
        <f>ABS(D15576-D15577)</f>
        <v>3</v>
      </c>
    </row>
    <row r="15577">
      <c r="A15577">
        <v>11983</v>
      </c>
      <c r="B15577" t="str">
        <v>2013-04-16</v>
      </c>
      <c r="C15577" t="str">
        <v>Evening</v>
      </c>
      <c r="D15577">
        <v>17</v>
      </c>
      <c r="E15577" t="str">
        <f>IF(MOD(D15577,2)=0,"EVEN","ODD")</f>
        <v>ODD</v>
      </c>
      <c r="F15577" t="str">
        <f>IF(D15577&lt;=18,"LOW (1-18)","HIGH (19-36)")</f>
        <v>LOW (1-18)</v>
      </c>
      <c r="G15577">
        <f>INT((D15577-1)/6)+1</f>
        <v>3</v>
      </c>
      <c r="H15577">
        <f>MOD(D15577-1,6)+1</f>
        <v>5</v>
      </c>
      <c r="I15577">
        <f>37-D15577</f>
        <v>20</v>
      </c>
      <c r="J15577">
        <f>ABS(D15577-D15578)</f>
        <v>2</v>
      </c>
    </row>
    <row r="15578">
      <c r="A15578">
        <v>11982</v>
      </c>
      <c r="B15578" t="str">
        <v>2013-04-16</v>
      </c>
      <c r="C15578" t="str">
        <v>Midday</v>
      </c>
      <c r="D15578">
        <v>15</v>
      </c>
      <c r="E15578" t="str">
        <f>IF(MOD(D15578,2)=0,"EVEN","ODD")</f>
        <v>ODD</v>
      </c>
      <c r="F15578" t="str">
        <f>IF(D15578&lt;=18,"LOW (1-18)","HIGH (19-36)")</f>
        <v>LOW (1-18)</v>
      </c>
      <c r="G15578">
        <f>INT((D15578-1)/6)+1</f>
        <v>3</v>
      </c>
      <c r="H15578">
        <f>MOD(D15578-1,6)+1</f>
        <v>3</v>
      </c>
      <c r="I15578">
        <f>37-D15578</f>
        <v>22</v>
      </c>
      <c r="J15578">
        <f>ABS(D15578-D15579)</f>
        <v>5</v>
      </c>
    </row>
    <row r="15579">
      <c r="A15579">
        <v>11981</v>
      </c>
      <c r="B15579" t="str">
        <v>2013-04-16</v>
      </c>
      <c r="C15579" t="str">
        <v>Morning</v>
      </c>
      <c r="D15579">
        <v>20</v>
      </c>
      <c r="E15579" t="str">
        <f>IF(MOD(D15579,2)=0,"EVEN","ODD")</f>
        <v>EVEN</v>
      </c>
      <c r="F15579" t="str">
        <f>IF(D15579&lt;=18,"LOW (1-18)","HIGH (19-36)")</f>
        <v>HIGH (19-36)</v>
      </c>
      <c r="G15579">
        <f>INT((D15579-1)/6)+1</f>
        <v>4</v>
      </c>
      <c r="H15579">
        <f>MOD(D15579-1,6)+1</f>
        <v>2</v>
      </c>
      <c r="I15579">
        <f>37-D15579</f>
        <v>17</v>
      </c>
      <c r="J15579">
        <f>ABS(D15579-D15580)</f>
        <v>6</v>
      </c>
    </row>
    <row r="15580">
      <c r="A15580">
        <v>11980</v>
      </c>
      <c r="B15580" t="str">
        <v>2013-04-15</v>
      </c>
      <c r="C15580" t="str">
        <v>Evening</v>
      </c>
      <c r="D15580">
        <v>14</v>
      </c>
      <c r="E15580" t="str">
        <f>IF(MOD(D15580,2)=0,"EVEN","ODD")</f>
        <v>EVEN</v>
      </c>
      <c r="F15580" t="str">
        <f>IF(D15580&lt;=18,"LOW (1-18)","HIGH (19-36)")</f>
        <v>LOW (1-18)</v>
      </c>
      <c r="G15580">
        <f>INT((D15580-1)/6)+1</f>
        <v>3</v>
      </c>
      <c r="H15580">
        <f>MOD(D15580-1,6)+1</f>
        <v>2</v>
      </c>
      <c r="I15580">
        <f>37-D15580</f>
        <v>23</v>
      </c>
      <c r="J15580">
        <f>ABS(D15580-D15581)</f>
        <v>2</v>
      </c>
    </row>
    <row r="15581">
      <c r="A15581">
        <v>11979</v>
      </c>
      <c r="B15581" t="str">
        <v>2013-04-15</v>
      </c>
      <c r="C15581" t="str">
        <v>Midday</v>
      </c>
      <c r="D15581">
        <v>12</v>
      </c>
      <c r="E15581" t="str">
        <f>IF(MOD(D15581,2)=0,"EVEN","ODD")</f>
        <v>EVEN</v>
      </c>
      <c r="F15581" t="str">
        <f>IF(D15581&lt;=18,"LOW (1-18)","HIGH (19-36)")</f>
        <v>LOW (1-18)</v>
      </c>
      <c r="G15581">
        <f>INT((D15581-1)/6)+1</f>
        <v>2</v>
      </c>
      <c r="H15581">
        <f>MOD(D15581-1,6)+1</f>
        <v>6</v>
      </c>
      <c r="I15581">
        <f>37-D15581</f>
        <v>25</v>
      </c>
      <c r="J15581">
        <f>ABS(D15581-D15582)</f>
        <v>6</v>
      </c>
    </row>
    <row r="15582">
      <c r="A15582">
        <v>11978</v>
      </c>
      <c r="B15582" t="str">
        <v>2013-04-15</v>
      </c>
      <c r="C15582" t="str">
        <v>Morning</v>
      </c>
      <c r="D15582">
        <v>6</v>
      </c>
      <c r="E15582" t="str">
        <f>IF(MOD(D15582,2)=0,"EVEN","ODD")</f>
        <v>EVEN</v>
      </c>
      <c r="F15582" t="str">
        <f>IF(D15582&lt;=18,"LOW (1-18)","HIGH (19-36)")</f>
        <v>LOW (1-18)</v>
      </c>
      <c r="G15582">
        <f>INT((D15582-1)/6)+1</f>
        <v>1</v>
      </c>
      <c r="H15582">
        <f>MOD(D15582-1,6)+1</f>
        <v>6</v>
      </c>
      <c r="I15582">
        <f>37-D15582</f>
        <v>31</v>
      </c>
      <c r="J15582">
        <f>ABS(D15582-D15583)</f>
        <v>20</v>
      </c>
    </row>
    <row r="15583">
      <c r="A15583">
        <v>11977</v>
      </c>
      <c r="B15583" t="str">
        <v>2013-04-13</v>
      </c>
      <c r="C15583" t="str">
        <v>Evening</v>
      </c>
      <c r="D15583">
        <v>26</v>
      </c>
      <c r="E15583" t="str">
        <f>IF(MOD(D15583,2)=0,"EVEN","ODD")</f>
        <v>EVEN</v>
      </c>
      <c r="F15583" t="str">
        <f>IF(D15583&lt;=18,"LOW (1-18)","HIGH (19-36)")</f>
        <v>HIGH (19-36)</v>
      </c>
      <c r="G15583">
        <f>INT((D15583-1)/6)+1</f>
        <v>5</v>
      </c>
      <c r="H15583">
        <f>MOD(D15583-1,6)+1</f>
        <v>2</v>
      </c>
      <c r="I15583">
        <f>37-D15583</f>
        <v>11</v>
      </c>
      <c r="J15583">
        <f>ABS(D15583-D15584)</f>
        <v>17</v>
      </c>
    </row>
    <row r="15584">
      <c r="A15584">
        <v>11976</v>
      </c>
      <c r="B15584" t="str">
        <v>2013-04-13</v>
      </c>
      <c r="C15584" t="str">
        <v>Midday</v>
      </c>
      <c r="D15584">
        <v>9</v>
      </c>
      <c r="E15584" t="str">
        <f>IF(MOD(D15584,2)=0,"EVEN","ODD")</f>
        <v>ODD</v>
      </c>
      <c r="F15584" t="str">
        <f>IF(D15584&lt;=18,"LOW (1-18)","HIGH (19-36)")</f>
        <v>LOW (1-18)</v>
      </c>
      <c r="G15584">
        <f>INT((D15584-1)/6)+1</f>
        <v>2</v>
      </c>
      <c r="H15584">
        <f>MOD(D15584-1,6)+1</f>
        <v>3</v>
      </c>
      <c r="I15584">
        <f>37-D15584</f>
        <v>28</v>
      </c>
      <c r="J15584">
        <f>ABS(D15584-D15585)</f>
        <v>19</v>
      </c>
    </row>
    <row r="15585">
      <c r="A15585">
        <v>11975</v>
      </c>
      <c r="B15585" t="str">
        <v>2013-04-13</v>
      </c>
      <c r="C15585" t="str">
        <v>Morning</v>
      </c>
      <c r="D15585">
        <v>28</v>
      </c>
      <c r="E15585" t="str">
        <f>IF(MOD(D15585,2)=0,"EVEN","ODD")</f>
        <v>EVEN</v>
      </c>
      <c r="F15585" t="str">
        <f>IF(D15585&lt;=18,"LOW (1-18)","HIGH (19-36)")</f>
        <v>HIGH (19-36)</v>
      </c>
      <c r="G15585">
        <f>INT((D15585-1)/6)+1</f>
        <v>5</v>
      </c>
      <c r="H15585">
        <f>MOD(D15585-1,6)+1</f>
        <v>4</v>
      </c>
      <c r="I15585">
        <f>37-D15585</f>
        <v>9</v>
      </c>
      <c r="J15585">
        <f>ABS(D15585-D15586)</f>
        <v>3</v>
      </c>
    </row>
    <row r="15586">
      <c r="A15586">
        <v>11974</v>
      </c>
      <c r="B15586" t="str">
        <v>2013-04-12</v>
      </c>
      <c r="C15586" t="str">
        <v>Evening</v>
      </c>
      <c r="D15586">
        <v>31</v>
      </c>
      <c r="E15586" t="str">
        <f>IF(MOD(D15586,2)=0,"EVEN","ODD")</f>
        <v>ODD</v>
      </c>
      <c r="F15586" t="str">
        <f>IF(D15586&lt;=18,"LOW (1-18)","HIGH (19-36)")</f>
        <v>HIGH (19-36)</v>
      </c>
      <c r="G15586">
        <f>INT((D15586-1)/6)+1</f>
        <v>6</v>
      </c>
      <c r="H15586">
        <f>MOD(D15586-1,6)+1</f>
        <v>1</v>
      </c>
      <c r="I15586">
        <f>37-D15586</f>
        <v>6</v>
      </c>
      <c r="J15586">
        <f>ABS(D15586-D15587)</f>
        <v>4</v>
      </c>
    </row>
    <row r="15587">
      <c r="A15587">
        <v>11973</v>
      </c>
      <c r="B15587" t="str">
        <v>2013-04-12</v>
      </c>
      <c r="C15587" t="str">
        <v>Midday</v>
      </c>
      <c r="D15587">
        <v>27</v>
      </c>
      <c r="E15587" t="str">
        <f>IF(MOD(D15587,2)=0,"EVEN","ODD")</f>
        <v>ODD</v>
      </c>
      <c r="F15587" t="str">
        <f>IF(D15587&lt;=18,"LOW (1-18)","HIGH (19-36)")</f>
        <v>HIGH (19-36)</v>
      </c>
      <c r="G15587">
        <f>INT((D15587-1)/6)+1</f>
        <v>5</v>
      </c>
      <c r="H15587">
        <f>MOD(D15587-1,6)+1</f>
        <v>3</v>
      </c>
      <c r="I15587">
        <f>37-D15587</f>
        <v>10</v>
      </c>
      <c r="J15587">
        <f>ABS(D15587-D15588)</f>
        <v>21</v>
      </c>
    </row>
    <row r="15588">
      <c r="A15588">
        <v>11972</v>
      </c>
      <c r="B15588" t="str">
        <v>2013-04-12</v>
      </c>
      <c r="C15588" t="str">
        <v>Morning</v>
      </c>
      <c r="D15588">
        <v>6</v>
      </c>
      <c r="E15588" t="str">
        <f>IF(MOD(D15588,2)=0,"EVEN","ODD")</f>
        <v>EVEN</v>
      </c>
      <c r="F15588" t="str">
        <f>IF(D15588&lt;=18,"LOW (1-18)","HIGH (19-36)")</f>
        <v>LOW (1-18)</v>
      </c>
      <c r="G15588">
        <f>INT((D15588-1)/6)+1</f>
        <v>1</v>
      </c>
      <c r="H15588">
        <f>MOD(D15588-1,6)+1</f>
        <v>6</v>
      </c>
      <c r="I15588">
        <f>37-D15588</f>
        <v>31</v>
      </c>
      <c r="J15588">
        <f>ABS(D15588-D15589)</f>
        <v>9</v>
      </c>
    </row>
    <row r="15589">
      <c r="A15589">
        <v>11971</v>
      </c>
      <c r="B15589" t="str">
        <v>2013-04-11</v>
      </c>
      <c r="C15589" t="str">
        <v>Evening</v>
      </c>
      <c r="D15589">
        <v>15</v>
      </c>
      <c r="E15589" t="str">
        <f>IF(MOD(D15589,2)=0,"EVEN","ODD")</f>
        <v>ODD</v>
      </c>
      <c r="F15589" t="str">
        <f>IF(D15589&lt;=18,"LOW (1-18)","HIGH (19-36)")</f>
        <v>LOW (1-18)</v>
      </c>
      <c r="G15589">
        <f>INT((D15589-1)/6)+1</f>
        <v>3</v>
      </c>
      <c r="H15589">
        <f>MOD(D15589-1,6)+1</f>
        <v>3</v>
      </c>
      <c r="I15589">
        <f>37-D15589</f>
        <v>22</v>
      </c>
      <c r="J15589">
        <f>ABS(D15589-D15590)</f>
        <v>8</v>
      </c>
    </row>
    <row r="15590">
      <c r="A15590">
        <v>11970</v>
      </c>
      <c r="B15590" t="str">
        <v>2013-04-11</v>
      </c>
      <c r="C15590" t="str">
        <v>Midday</v>
      </c>
      <c r="D15590">
        <v>23</v>
      </c>
      <c r="E15590" t="str">
        <f>IF(MOD(D15590,2)=0,"EVEN","ODD")</f>
        <v>ODD</v>
      </c>
      <c r="F15590" t="str">
        <f>IF(D15590&lt;=18,"LOW (1-18)","HIGH (19-36)")</f>
        <v>HIGH (19-36)</v>
      </c>
      <c r="G15590">
        <f>INT((D15590-1)/6)+1</f>
        <v>4</v>
      </c>
      <c r="H15590">
        <f>MOD(D15590-1,6)+1</f>
        <v>5</v>
      </c>
      <c r="I15590">
        <f>37-D15590</f>
        <v>14</v>
      </c>
      <c r="J15590">
        <f>ABS(D15590-D15591)</f>
        <v>1</v>
      </c>
    </row>
    <row r="15591">
      <c r="A15591">
        <v>11969</v>
      </c>
      <c r="B15591" t="str">
        <v>2013-04-11</v>
      </c>
      <c r="C15591" t="str">
        <v>Morning</v>
      </c>
      <c r="D15591">
        <v>24</v>
      </c>
      <c r="E15591" t="str">
        <f>IF(MOD(D15591,2)=0,"EVEN","ODD")</f>
        <v>EVEN</v>
      </c>
      <c r="F15591" t="str">
        <f>IF(D15591&lt;=18,"LOW (1-18)","HIGH (19-36)")</f>
        <v>HIGH (19-36)</v>
      </c>
      <c r="G15591">
        <f>INT((D15591-1)/6)+1</f>
        <v>4</v>
      </c>
      <c r="H15591">
        <f>MOD(D15591-1,6)+1</f>
        <v>6</v>
      </c>
      <c r="I15591">
        <f>37-D15591</f>
        <v>13</v>
      </c>
      <c r="J15591">
        <f>ABS(D15591-D15592)</f>
        <v>19</v>
      </c>
    </row>
    <row r="15592">
      <c r="A15592">
        <v>11968</v>
      </c>
      <c r="B15592" t="str">
        <v>2013-04-10</v>
      </c>
      <c r="C15592" t="str">
        <v>Evening</v>
      </c>
      <c r="D15592">
        <v>5</v>
      </c>
      <c r="E15592" t="str">
        <f>IF(MOD(D15592,2)=0,"EVEN","ODD")</f>
        <v>ODD</v>
      </c>
      <c r="F15592" t="str">
        <f>IF(D15592&lt;=18,"LOW (1-18)","HIGH (19-36)")</f>
        <v>LOW (1-18)</v>
      </c>
      <c r="G15592">
        <f>INT((D15592-1)/6)+1</f>
        <v>1</v>
      </c>
      <c r="H15592">
        <f>MOD(D15592-1,6)+1</f>
        <v>5</v>
      </c>
      <c r="I15592">
        <f>37-D15592</f>
        <v>32</v>
      </c>
      <c r="J15592">
        <f>ABS(D15592-D15593)</f>
        <v>9</v>
      </c>
    </row>
    <row r="15593">
      <c r="A15593">
        <v>11967</v>
      </c>
      <c r="B15593" t="str">
        <v>2013-04-10</v>
      </c>
      <c r="C15593" t="str">
        <v>Midday</v>
      </c>
      <c r="D15593">
        <v>14</v>
      </c>
      <c r="E15593" t="str">
        <f>IF(MOD(D15593,2)=0,"EVEN","ODD")</f>
        <v>EVEN</v>
      </c>
      <c r="F15593" t="str">
        <f>IF(D15593&lt;=18,"LOW (1-18)","HIGH (19-36)")</f>
        <v>LOW (1-18)</v>
      </c>
      <c r="G15593">
        <f>INT((D15593-1)/6)+1</f>
        <v>3</v>
      </c>
      <c r="H15593">
        <f>MOD(D15593-1,6)+1</f>
        <v>2</v>
      </c>
      <c r="I15593">
        <f>37-D15593</f>
        <v>23</v>
      </c>
      <c r="J15593">
        <f>ABS(D15593-D15594)</f>
        <v>6</v>
      </c>
    </row>
    <row r="15594">
      <c r="A15594">
        <v>11966</v>
      </c>
      <c r="B15594" t="str">
        <v>2013-04-10</v>
      </c>
      <c r="C15594" t="str">
        <v>Morning</v>
      </c>
      <c r="D15594">
        <v>20</v>
      </c>
      <c r="E15594" t="str">
        <f>IF(MOD(D15594,2)=0,"EVEN","ODD")</f>
        <v>EVEN</v>
      </c>
      <c r="F15594" t="str">
        <f>IF(D15594&lt;=18,"LOW (1-18)","HIGH (19-36)")</f>
        <v>HIGH (19-36)</v>
      </c>
      <c r="G15594">
        <f>INT((D15594-1)/6)+1</f>
        <v>4</v>
      </c>
      <c r="H15594">
        <f>MOD(D15594-1,6)+1</f>
        <v>2</v>
      </c>
      <c r="I15594">
        <f>37-D15594</f>
        <v>17</v>
      </c>
      <c r="J15594">
        <f>ABS(D15594-D15595)</f>
        <v>6</v>
      </c>
    </row>
    <row r="15595">
      <c r="A15595">
        <v>11965</v>
      </c>
      <c r="B15595" t="str">
        <v>2013-04-09</v>
      </c>
      <c r="C15595" t="str">
        <v>Evening</v>
      </c>
      <c r="D15595">
        <v>14</v>
      </c>
      <c r="E15595" t="str">
        <f>IF(MOD(D15595,2)=0,"EVEN","ODD")</f>
        <v>EVEN</v>
      </c>
      <c r="F15595" t="str">
        <f>IF(D15595&lt;=18,"LOW (1-18)","HIGH (19-36)")</f>
        <v>LOW (1-18)</v>
      </c>
      <c r="G15595">
        <f>INT((D15595-1)/6)+1</f>
        <v>3</v>
      </c>
      <c r="H15595">
        <f>MOD(D15595-1,6)+1</f>
        <v>2</v>
      </c>
      <c r="I15595">
        <f>37-D15595</f>
        <v>23</v>
      </c>
      <c r="J15595">
        <f>ABS(D15595-D15596)</f>
        <v>9</v>
      </c>
    </row>
    <row r="15596">
      <c r="A15596">
        <v>11964</v>
      </c>
      <c r="B15596" t="str">
        <v>2013-04-09</v>
      </c>
      <c r="C15596" t="str">
        <v>Midday</v>
      </c>
      <c r="D15596">
        <v>5</v>
      </c>
      <c r="E15596" t="str">
        <f>IF(MOD(D15596,2)=0,"EVEN","ODD")</f>
        <v>ODD</v>
      </c>
      <c r="F15596" t="str">
        <f>IF(D15596&lt;=18,"LOW (1-18)","HIGH (19-36)")</f>
        <v>LOW (1-18)</v>
      </c>
      <c r="G15596">
        <f>INT((D15596-1)/6)+1</f>
        <v>1</v>
      </c>
      <c r="H15596">
        <f>MOD(D15596-1,6)+1</f>
        <v>5</v>
      </c>
      <c r="I15596">
        <f>37-D15596</f>
        <v>32</v>
      </c>
      <c r="J15596">
        <f>ABS(D15596-D15597)</f>
        <v>19</v>
      </c>
    </row>
    <row r="15597">
      <c r="A15597">
        <v>11963</v>
      </c>
      <c r="B15597" t="str">
        <v>2013-04-09</v>
      </c>
      <c r="C15597" t="str">
        <v>Morning</v>
      </c>
      <c r="D15597">
        <v>24</v>
      </c>
      <c r="E15597" t="str">
        <f>IF(MOD(D15597,2)=0,"EVEN","ODD")</f>
        <v>EVEN</v>
      </c>
      <c r="F15597" t="str">
        <f>IF(D15597&lt;=18,"LOW (1-18)","HIGH (19-36)")</f>
        <v>HIGH (19-36)</v>
      </c>
      <c r="G15597">
        <f>INT((D15597-1)/6)+1</f>
        <v>4</v>
      </c>
      <c r="H15597">
        <f>MOD(D15597-1,6)+1</f>
        <v>6</v>
      </c>
      <c r="I15597">
        <f>37-D15597</f>
        <v>13</v>
      </c>
      <c r="J15597">
        <f>ABS(D15597-D15598)</f>
        <v>4</v>
      </c>
    </row>
    <row r="15598">
      <c r="A15598">
        <v>11962</v>
      </c>
      <c r="B15598" t="str">
        <v>2013-04-08</v>
      </c>
      <c r="C15598" t="str">
        <v>Evening</v>
      </c>
      <c r="D15598">
        <v>20</v>
      </c>
      <c r="E15598" t="str">
        <f>IF(MOD(D15598,2)=0,"EVEN","ODD")</f>
        <v>EVEN</v>
      </c>
      <c r="F15598" t="str">
        <f>IF(D15598&lt;=18,"LOW (1-18)","HIGH (19-36)")</f>
        <v>HIGH (19-36)</v>
      </c>
      <c r="G15598">
        <f>INT((D15598-1)/6)+1</f>
        <v>4</v>
      </c>
      <c r="H15598">
        <f>MOD(D15598-1,6)+1</f>
        <v>2</v>
      </c>
      <c r="I15598">
        <f>37-D15598</f>
        <v>17</v>
      </c>
      <c r="J15598">
        <f>ABS(D15598-D15599)</f>
        <v>2</v>
      </c>
    </row>
    <row r="15599">
      <c r="A15599">
        <v>11961</v>
      </c>
      <c r="B15599" t="str">
        <v>2013-04-08</v>
      </c>
      <c r="C15599" t="str">
        <v>Midday</v>
      </c>
      <c r="D15599">
        <v>18</v>
      </c>
      <c r="E15599" t="str">
        <f>IF(MOD(D15599,2)=0,"EVEN","ODD")</f>
        <v>EVEN</v>
      </c>
      <c r="F15599" t="str">
        <f>IF(D15599&lt;=18,"LOW (1-18)","HIGH (19-36)")</f>
        <v>LOW (1-18)</v>
      </c>
      <c r="G15599">
        <f>INT((D15599-1)/6)+1</f>
        <v>3</v>
      </c>
      <c r="H15599">
        <f>MOD(D15599-1,6)+1</f>
        <v>6</v>
      </c>
      <c r="I15599">
        <f>37-D15599</f>
        <v>19</v>
      </c>
      <c r="J15599">
        <f>ABS(D15599-D15600)</f>
        <v>0</v>
      </c>
    </row>
    <row r="15600">
      <c r="A15600">
        <v>11960</v>
      </c>
      <c r="B15600" t="str">
        <v>2013-04-08</v>
      </c>
      <c r="C15600" t="str">
        <v>Morning</v>
      </c>
      <c r="D15600">
        <v>18</v>
      </c>
      <c r="E15600" t="str">
        <f>IF(MOD(D15600,2)=0,"EVEN","ODD")</f>
        <v>EVEN</v>
      </c>
      <c r="F15600" t="str">
        <f>IF(D15600&lt;=18,"LOW (1-18)","HIGH (19-36)")</f>
        <v>LOW (1-18)</v>
      </c>
      <c r="G15600">
        <f>INT((D15600-1)/6)+1</f>
        <v>3</v>
      </c>
      <c r="H15600">
        <f>MOD(D15600-1,6)+1</f>
        <v>6</v>
      </c>
      <c r="I15600">
        <f>37-D15600</f>
        <v>19</v>
      </c>
      <c r="J15600">
        <f>ABS(D15600-D15601)</f>
        <v>17</v>
      </c>
    </row>
    <row r="15601">
      <c r="A15601">
        <v>11959</v>
      </c>
      <c r="B15601" t="str">
        <v>2013-04-06</v>
      </c>
      <c r="C15601" t="str">
        <v>Evening</v>
      </c>
      <c r="D15601">
        <v>35</v>
      </c>
      <c r="E15601" t="str">
        <f>IF(MOD(D15601,2)=0,"EVEN","ODD")</f>
        <v>ODD</v>
      </c>
      <c r="F15601" t="str">
        <f>IF(D15601&lt;=18,"LOW (1-18)","HIGH (19-36)")</f>
        <v>HIGH (19-36)</v>
      </c>
      <c r="G15601">
        <f>INT((D15601-1)/6)+1</f>
        <v>6</v>
      </c>
      <c r="H15601">
        <f>MOD(D15601-1,6)+1</f>
        <v>5</v>
      </c>
      <c r="I15601">
        <f>37-D15601</f>
        <v>2</v>
      </c>
      <c r="J15601">
        <f>ABS(D15601-D15602)</f>
        <v>1</v>
      </c>
    </row>
    <row r="15602">
      <c r="A15602">
        <v>11958</v>
      </c>
      <c r="B15602" t="str">
        <v>2013-04-06</v>
      </c>
      <c r="C15602" t="str">
        <v>Midday</v>
      </c>
      <c r="D15602">
        <v>34</v>
      </c>
      <c r="E15602" t="str">
        <f>IF(MOD(D15602,2)=0,"EVEN","ODD")</f>
        <v>EVEN</v>
      </c>
      <c r="F15602" t="str">
        <f>IF(D15602&lt;=18,"LOW (1-18)","HIGH (19-36)")</f>
        <v>HIGH (19-36)</v>
      </c>
      <c r="G15602">
        <f>INT((D15602-1)/6)+1</f>
        <v>6</v>
      </c>
      <c r="H15602">
        <f>MOD(D15602-1,6)+1</f>
        <v>4</v>
      </c>
      <c r="I15602">
        <f>37-D15602</f>
        <v>3</v>
      </c>
      <c r="J15602">
        <f>ABS(D15602-D15603)</f>
        <v>6</v>
      </c>
    </row>
    <row r="15603">
      <c r="A15603">
        <v>11957</v>
      </c>
      <c r="B15603" t="str">
        <v>2013-04-06</v>
      </c>
      <c r="C15603" t="str">
        <v>Morning</v>
      </c>
      <c r="D15603">
        <v>28</v>
      </c>
      <c r="E15603" t="str">
        <f>IF(MOD(D15603,2)=0,"EVEN","ODD")</f>
        <v>EVEN</v>
      </c>
      <c r="F15603" t="str">
        <f>IF(D15603&lt;=18,"LOW (1-18)","HIGH (19-36)")</f>
        <v>HIGH (19-36)</v>
      </c>
      <c r="G15603">
        <f>INT((D15603-1)/6)+1</f>
        <v>5</v>
      </c>
      <c r="H15603">
        <f>MOD(D15603-1,6)+1</f>
        <v>4</v>
      </c>
      <c r="I15603">
        <f>37-D15603</f>
        <v>9</v>
      </c>
      <c r="J15603">
        <f>ABS(D15603-D15604)</f>
        <v>17</v>
      </c>
    </row>
    <row r="15604">
      <c r="A15604">
        <v>11956</v>
      </c>
      <c r="B15604" t="str">
        <v>2013-04-05</v>
      </c>
      <c r="C15604" t="str">
        <v>Evening</v>
      </c>
      <c r="D15604">
        <v>11</v>
      </c>
      <c r="E15604" t="str">
        <f>IF(MOD(D15604,2)=0,"EVEN","ODD")</f>
        <v>ODD</v>
      </c>
      <c r="F15604" t="str">
        <f>IF(D15604&lt;=18,"LOW (1-18)","HIGH (19-36)")</f>
        <v>LOW (1-18)</v>
      </c>
      <c r="G15604">
        <f>INT((D15604-1)/6)+1</f>
        <v>2</v>
      </c>
      <c r="H15604">
        <f>MOD(D15604-1,6)+1</f>
        <v>5</v>
      </c>
      <c r="I15604">
        <f>37-D15604</f>
        <v>26</v>
      </c>
      <c r="J15604">
        <f>ABS(D15604-D15605)</f>
        <v>7</v>
      </c>
    </row>
    <row r="15605">
      <c r="A15605">
        <v>11955</v>
      </c>
      <c r="B15605" t="str">
        <v>2013-04-05</v>
      </c>
      <c r="C15605" t="str">
        <v>Midday</v>
      </c>
      <c r="D15605">
        <v>4</v>
      </c>
      <c r="E15605" t="str">
        <f>IF(MOD(D15605,2)=0,"EVEN","ODD")</f>
        <v>EVEN</v>
      </c>
      <c r="F15605" t="str">
        <f>IF(D15605&lt;=18,"LOW (1-18)","HIGH (19-36)")</f>
        <v>LOW (1-18)</v>
      </c>
      <c r="G15605">
        <f>INT((D15605-1)/6)+1</f>
        <v>1</v>
      </c>
      <c r="H15605">
        <f>MOD(D15605-1,6)+1</f>
        <v>4</v>
      </c>
      <c r="I15605">
        <f>37-D15605</f>
        <v>33</v>
      </c>
      <c r="J15605">
        <f>ABS(D15605-D15606)</f>
        <v>3</v>
      </c>
    </row>
    <row r="15606">
      <c r="A15606">
        <v>11954</v>
      </c>
      <c r="B15606" t="str">
        <v>2013-04-05</v>
      </c>
      <c r="C15606" t="str">
        <v>Morning</v>
      </c>
      <c r="D15606">
        <v>7</v>
      </c>
      <c r="E15606" t="str">
        <f>IF(MOD(D15606,2)=0,"EVEN","ODD")</f>
        <v>ODD</v>
      </c>
      <c r="F15606" t="str">
        <f>IF(D15606&lt;=18,"LOW (1-18)","HIGH (19-36)")</f>
        <v>LOW (1-18)</v>
      </c>
      <c r="G15606">
        <f>INT((D15606-1)/6)+1</f>
        <v>2</v>
      </c>
      <c r="H15606">
        <f>MOD(D15606-1,6)+1</f>
        <v>1</v>
      </c>
      <c r="I15606">
        <f>37-D15606</f>
        <v>30</v>
      </c>
      <c r="J15606">
        <f>ABS(D15606-D15607)</f>
        <v>22</v>
      </c>
    </row>
    <row r="15607">
      <c r="A15607">
        <v>11953</v>
      </c>
      <c r="B15607" t="str">
        <v>2013-04-04</v>
      </c>
      <c r="C15607" t="str">
        <v>Evening</v>
      </c>
      <c r="D15607">
        <v>29</v>
      </c>
      <c r="E15607" t="str">
        <f>IF(MOD(D15607,2)=0,"EVEN","ODD")</f>
        <v>ODD</v>
      </c>
      <c r="F15607" t="str">
        <f>IF(D15607&lt;=18,"LOW (1-18)","HIGH (19-36)")</f>
        <v>HIGH (19-36)</v>
      </c>
      <c r="G15607">
        <f>INT((D15607-1)/6)+1</f>
        <v>5</v>
      </c>
      <c r="H15607">
        <f>MOD(D15607-1,6)+1</f>
        <v>5</v>
      </c>
      <c r="I15607">
        <f>37-D15607</f>
        <v>8</v>
      </c>
      <c r="J15607">
        <f>ABS(D15607-D15608)</f>
        <v>12</v>
      </c>
    </row>
    <row r="15608">
      <c r="A15608">
        <v>11952</v>
      </c>
      <c r="B15608" t="str">
        <v>2013-04-04</v>
      </c>
      <c r="C15608" t="str">
        <v>Midday</v>
      </c>
      <c r="D15608">
        <v>17</v>
      </c>
      <c r="E15608" t="str">
        <f>IF(MOD(D15608,2)=0,"EVEN","ODD")</f>
        <v>ODD</v>
      </c>
      <c r="F15608" t="str">
        <f>IF(D15608&lt;=18,"LOW (1-18)","HIGH (19-36)")</f>
        <v>LOW (1-18)</v>
      </c>
      <c r="G15608">
        <f>INT((D15608-1)/6)+1</f>
        <v>3</v>
      </c>
      <c r="H15608">
        <f>MOD(D15608-1,6)+1</f>
        <v>5</v>
      </c>
      <c r="I15608">
        <f>37-D15608</f>
        <v>20</v>
      </c>
      <c r="J15608">
        <f>ABS(D15608-D15609)</f>
        <v>2</v>
      </c>
    </row>
    <row r="15609">
      <c r="A15609">
        <v>11951</v>
      </c>
      <c r="B15609" t="str">
        <v>2013-04-04</v>
      </c>
      <c r="C15609" t="str">
        <v>Morning</v>
      </c>
      <c r="D15609">
        <v>15</v>
      </c>
      <c r="E15609" t="str">
        <f>IF(MOD(D15609,2)=0,"EVEN","ODD")</f>
        <v>ODD</v>
      </c>
      <c r="F15609" t="str">
        <f>IF(D15609&lt;=18,"LOW (1-18)","HIGH (19-36)")</f>
        <v>LOW (1-18)</v>
      </c>
      <c r="G15609">
        <f>INT((D15609-1)/6)+1</f>
        <v>3</v>
      </c>
      <c r="H15609">
        <f>MOD(D15609-1,6)+1</f>
        <v>3</v>
      </c>
      <c r="I15609">
        <f>37-D15609</f>
        <v>22</v>
      </c>
      <c r="J15609">
        <f>ABS(D15609-D15610)</f>
        <v>14</v>
      </c>
    </row>
    <row r="15610">
      <c r="A15610">
        <v>11950</v>
      </c>
      <c r="B15610" t="str">
        <v>2013-04-03</v>
      </c>
      <c r="C15610" t="str">
        <v>Evening</v>
      </c>
      <c r="D15610">
        <v>1</v>
      </c>
      <c r="E15610" t="str">
        <f>IF(MOD(D15610,2)=0,"EVEN","ODD")</f>
        <v>ODD</v>
      </c>
      <c r="F15610" t="str">
        <f>IF(D15610&lt;=18,"LOW (1-18)","HIGH (19-36)")</f>
        <v>LOW (1-18)</v>
      </c>
      <c r="G15610">
        <f>INT((D15610-1)/6)+1</f>
        <v>1</v>
      </c>
      <c r="H15610">
        <f>MOD(D15610-1,6)+1</f>
        <v>1</v>
      </c>
      <c r="I15610">
        <f>37-D15610</f>
        <v>36</v>
      </c>
      <c r="J15610">
        <f>ABS(D15610-D15611)</f>
        <v>31</v>
      </c>
    </row>
    <row r="15611">
      <c r="A15611">
        <v>11949</v>
      </c>
      <c r="B15611" t="str">
        <v>2013-04-03</v>
      </c>
      <c r="C15611" t="str">
        <v>Midday</v>
      </c>
      <c r="D15611">
        <v>32</v>
      </c>
      <c r="E15611" t="str">
        <f>IF(MOD(D15611,2)=0,"EVEN","ODD")</f>
        <v>EVEN</v>
      </c>
      <c r="F15611" t="str">
        <f>IF(D15611&lt;=18,"LOW (1-18)","HIGH (19-36)")</f>
        <v>HIGH (19-36)</v>
      </c>
      <c r="G15611">
        <f>INT((D15611-1)/6)+1</f>
        <v>6</v>
      </c>
      <c r="H15611">
        <f>MOD(D15611-1,6)+1</f>
        <v>2</v>
      </c>
      <c r="I15611">
        <f>37-D15611</f>
        <v>5</v>
      </c>
      <c r="J15611">
        <f>ABS(D15611-D15612)</f>
        <v>13</v>
      </c>
    </row>
    <row r="15612">
      <c r="A15612">
        <v>11948</v>
      </c>
      <c r="B15612" t="str">
        <v>2013-04-03</v>
      </c>
      <c r="C15612" t="str">
        <v>Morning</v>
      </c>
      <c r="D15612">
        <v>19</v>
      </c>
      <c r="E15612" t="str">
        <f>IF(MOD(D15612,2)=0,"EVEN","ODD")</f>
        <v>ODD</v>
      </c>
      <c r="F15612" t="str">
        <f>IF(D15612&lt;=18,"LOW (1-18)","HIGH (19-36)")</f>
        <v>HIGH (19-36)</v>
      </c>
      <c r="G15612">
        <f>INT((D15612-1)/6)+1</f>
        <v>4</v>
      </c>
      <c r="H15612">
        <f>MOD(D15612-1,6)+1</f>
        <v>1</v>
      </c>
      <c r="I15612">
        <f>37-D15612</f>
        <v>18</v>
      </c>
      <c r="J15612">
        <f>ABS(D15612-D15613)</f>
        <v>18</v>
      </c>
    </row>
    <row r="15613">
      <c r="A15613">
        <v>11947</v>
      </c>
      <c r="B15613" t="str">
        <v>2013-04-02</v>
      </c>
      <c r="C15613" t="str">
        <v>Evening</v>
      </c>
      <c r="D15613">
        <v>1</v>
      </c>
      <c r="E15613" t="str">
        <f>IF(MOD(D15613,2)=0,"EVEN","ODD")</f>
        <v>ODD</v>
      </c>
      <c r="F15613" t="str">
        <f>IF(D15613&lt;=18,"LOW (1-18)","HIGH (19-36)")</f>
        <v>LOW (1-18)</v>
      </c>
      <c r="G15613">
        <f>INT((D15613-1)/6)+1</f>
        <v>1</v>
      </c>
      <c r="H15613">
        <f>MOD(D15613-1,6)+1</f>
        <v>1</v>
      </c>
      <c r="I15613">
        <f>37-D15613</f>
        <v>36</v>
      </c>
      <c r="J15613">
        <f>ABS(D15613-D15614)</f>
        <v>7</v>
      </c>
    </row>
    <row r="15614">
      <c r="A15614">
        <v>11946</v>
      </c>
      <c r="B15614" t="str">
        <v>2013-04-02</v>
      </c>
      <c r="C15614" t="str">
        <v>Midday</v>
      </c>
      <c r="D15614">
        <v>8</v>
      </c>
      <c r="E15614" t="str">
        <f>IF(MOD(D15614,2)=0,"EVEN","ODD")</f>
        <v>EVEN</v>
      </c>
      <c r="F15614" t="str">
        <f>IF(D15614&lt;=18,"LOW (1-18)","HIGH (19-36)")</f>
        <v>LOW (1-18)</v>
      </c>
      <c r="G15614">
        <f>INT((D15614-1)/6)+1</f>
        <v>2</v>
      </c>
      <c r="H15614">
        <f>MOD(D15614-1,6)+1</f>
        <v>2</v>
      </c>
      <c r="I15614">
        <f>37-D15614</f>
        <v>29</v>
      </c>
      <c r="J15614">
        <f>ABS(D15614-D15615)</f>
        <v>11</v>
      </c>
    </row>
    <row r="15615">
      <c r="A15615">
        <v>11945</v>
      </c>
      <c r="B15615" t="str">
        <v>2013-04-02</v>
      </c>
      <c r="C15615" t="str">
        <v>Morning</v>
      </c>
      <c r="D15615">
        <v>19</v>
      </c>
      <c r="E15615" t="str">
        <f>IF(MOD(D15615,2)=0,"EVEN","ODD")</f>
        <v>ODD</v>
      </c>
      <c r="F15615" t="str">
        <f>IF(D15615&lt;=18,"LOW (1-18)","HIGH (19-36)")</f>
        <v>HIGH (19-36)</v>
      </c>
      <c r="G15615">
        <f>INT((D15615-1)/6)+1</f>
        <v>4</v>
      </c>
      <c r="H15615">
        <f>MOD(D15615-1,6)+1</f>
        <v>1</v>
      </c>
      <c r="I15615">
        <f>37-D15615</f>
        <v>18</v>
      </c>
      <c r="J15615">
        <f>ABS(D15615-D15616)</f>
        <v>13</v>
      </c>
    </row>
    <row r="15616">
      <c r="A15616">
        <v>11944</v>
      </c>
      <c r="B15616" t="str">
        <v>2013-04-01</v>
      </c>
      <c r="C15616" t="str">
        <v>Evening</v>
      </c>
      <c r="D15616">
        <v>6</v>
      </c>
      <c r="E15616" t="str">
        <f>IF(MOD(D15616,2)=0,"EVEN","ODD")</f>
        <v>EVEN</v>
      </c>
      <c r="F15616" t="str">
        <f>IF(D15616&lt;=18,"LOW (1-18)","HIGH (19-36)")</f>
        <v>LOW (1-18)</v>
      </c>
      <c r="G15616">
        <f>INT((D15616-1)/6)+1</f>
        <v>1</v>
      </c>
      <c r="H15616">
        <f>MOD(D15616-1,6)+1</f>
        <v>6</v>
      </c>
      <c r="I15616">
        <f>37-D15616</f>
        <v>31</v>
      </c>
      <c r="J15616">
        <f>ABS(D15616-D15617)</f>
        <v>0</v>
      </c>
    </row>
    <row r="15617">
      <c r="A15617">
        <v>11943</v>
      </c>
      <c r="B15617" t="str">
        <v>2013-04-01</v>
      </c>
      <c r="C15617" t="str">
        <v>Midday</v>
      </c>
      <c r="D15617">
        <v>6</v>
      </c>
      <c r="E15617" t="str">
        <f>IF(MOD(D15617,2)=0,"EVEN","ODD")</f>
        <v>EVEN</v>
      </c>
      <c r="F15617" t="str">
        <f>IF(D15617&lt;=18,"LOW (1-18)","HIGH (19-36)")</f>
        <v>LOW (1-18)</v>
      </c>
      <c r="G15617">
        <f>INT((D15617-1)/6)+1</f>
        <v>1</v>
      </c>
      <c r="H15617">
        <f>MOD(D15617-1,6)+1</f>
        <v>6</v>
      </c>
      <c r="I15617">
        <f>37-D15617</f>
        <v>31</v>
      </c>
      <c r="J15617">
        <f>ABS(D15617-D15618)</f>
        <v>4</v>
      </c>
    </row>
    <row r="15618">
      <c r="A15618">
        <v>11942</v>
      </c>
      <c r="B15618" t="str">
        <v>2013-04-01</v>
      </c>
      <c r="C15618" t="str">
        <v>Morning</v>
      </c>
      <c r="D15618">
        <v>2</v>
      </c>
      <c r="E15618" t="str">
        <f>IF(MOD(D15618,2)=0,"EVEN","ODD")</f>
        <v>EVEN</v>
      </c>
      <c r="F15618" t="str">
        <f>IF(D15618&lt;=18,"LOW (1-18)","HIGH (19-36)")</f>
        <v>LOW (1-18)</v>
      </c>
      <c r="G15618">
        <f>INT((D15618-1)/6)+1</f>
        <v>1</v>
      </c>
      <c r="H15618">
        <f>MOD(D15618-1,6)+1</f>
        <v>2</v>
      </c>
      <c r="I15618">
        <f>37-D15618</f>
        <v>35</v>
      </c>
      <c r="J15618">
        <f>ABS(D15618-D15619)</f>
        <v>22</v>
      </c>
    </row>
    <row r="15619">
      <c r="A15619">
        <v>11941</v>
      </c>
      <c r="B15619" t="str">
        <v>2013-03-28</v>
      </c>
      <c r="C15619" t="str">
        <v>Evening</v>
      </c>
      <c r="D15619">
        <v>24</v>
      </c>
      <c r="E15619" t="str">
        <f>IF(MOD(D15619,2)=0,"EVEN","ODD")</f>
        <v>EVEN</v>
      </c>
      <c r="F15619" t="str">
        <f>IF(D15619&lt;=18,"LOW (1-18)","HIGH (19-36)")</f>
        <v>HIGH (19-36)</v>
      </c>
      <c r="G15619">
        <f>INT((D15619-1)/6)+1</f>
        <v>4</v>
      </c>
      <c r="H15619">
        <f>MOD(D15619-1,6)+1</f>
        <v>6</v>
      </c>
      <c r="I15619">
        <f>37-D15619</f>
        <v>13</v>
      </c>
      <c r="J15619">
        <f>ABS(D15619-D15620)</f>
        <v>5</v>
      </c>
    </row>
    <row r="15620">
      <c r="A15620">
        <v>11940</v>
      </c>
      <c r="B15620" t="str">
        <v>2013-03-28</v>
      </c>
      <c r="C15620" t="str">
        <v>Midday</v>
      </c>
      <c r="D15620">
        <v>19</v>
      </c>
      <c r="E15620" t="str">
        <f>IF(MOD(D15620,2)=0,"EVEN","ODD")</f>
        <v>ODD</v>
      </c>
      <c r="F15620" t="str">
        <f>IF(D15620&lt;=18,"LOW (1-18)","HIGH (19-36)")</f>
        <v>HIGH (19-36)</v>
      </c>
      <c r="G15620">
        <f>INT((D15620-1)/6)+1</f>
        <v>4</v>
      </c>
      <c r="H15620">
        <f>MOD(D15620-1,6)+1</f>
        <v>1</v>
      </c>
      <c r="I15620">
        <f>37-D15620</f>
        <v>18</v>
      </c>
      <c r="J15620">
        <f>ABS(D15620-D15621)</f>
        <v>6</v>
      </c>
    </row>
    <row r="15621">
      <c r="A15621">
        <v>11939</v>
      </c>
      <c r="B15621" t="str">
        <v>2013-03-28</v>
      </c>
      <c r="C15621" t="str">
        <v>Morning</v>
      </c>
      <c r="D15621">
        <v>25</v>
      </c>
      <c r="E15621" t="str">
        <f>IF(MOD(D15621,2)=0,"EVEN","ODD")</f>
        <v>ODD</v>
      </c>
      <c r="F15621" t="str">
        <f>IF(D15621&lt;=18,"LOW (1-18)","HIGH (19-36)")</f>
        <v>HIGH (19-36)</v>
      </c>
      <c r="G15621">
        <f>INT((D15621-1)/6)+1</f>
        <v>5</v>
      </c>
      <c r="H15621">
        <f>MOD(D15621-1,6)+1</f>
        <v>1</v>
      </c>
      <c r="I15621">
        <f>37-D15621</f>
        <v>12</v>
      </c>
      <c r="J15621">
        <f>ABS(D15621-D15622)</f>
        <v>15</v>
      </c>
    </row>
    <row r="15622">
      <c r="A15622">
        <v>11938</v>
      </c>
      <c r="B15622" t="str">
        <v>2013-03-27</v>
      </c>
      <c r="C15622" t="str">
        <v>Evening</v>
      </c>
      <c r="D15622">
        <v>10</v>
      </c>
      <c r="E15622" t="str">
        <f>IF(MOD(D15622,2)=0,"EVEN","ODD")</f>
        <v>EVEN</v>
      </c>
      <c r="F15622" t="str">
        <f>IF(D15622&lt;=18,"LOW (1-18)","HIGH (19-36)")</f>
        <v>LOW (1-18)</v>
      </c>
      <c r="G15622">
        <f>INT((D15622-1)/6)+1</f>
        <v>2</v>
      </c>
      <c r="H15622">
        <f>MOD(D15622-1,6)+1</f>
        <v>4</v>
      </c>
      <c r="I15622">
        <f>37-D15622</f>
        <v>27</v>
      </c>
      <c r="J15622">
        <f>ABS(D15622-D15623)</f>
        <v>7</v>
      </c>
    </row>
    <row r="15623">
      <c r="A15623">
        <v>11937</v>
      </c>
      <c r="B15623" t="str">
        <v>2013-03-27</v>
      </c>
      <c r="C15623" t="str">
        <v>Midday</v>
      </c>
      <c r="D15623">
        <v>3</v>
      </c>
      <c r="E15623" t="str">
        <f>IF(MOD(D15623,2)=0,"EVEN","ODD")</f>
        <v>ODD</v>
      </c>
      <c r="F15623" t="str">
        <f>IF(D15623&lt;=18,"LOW (1-18)","HIGH (19-36)")</f>
        <v>LOW (1-18)</v>
      </c>
      <c r="G15623">
        <f>INT((D15623-1)/6)+1</f>
        <v>1</v>
      </c>
      <c r="H15623">
        <f>MOD(D15623-1,6)+1</f>
        <v>3</v>
      </c>
      <c r="I15623">
        <f>37-D15623</f>
        <v>34</v>
      </c>
      <c r="J15623">
        <f>ABS(D15623-D15624)</f>
        <v>29</v>
      </c>
    </row>
    <row r="15624">
      <c r="A15624">
        <v>11936</v>
      </c>
      <c r="B15624" t="str">
        <v>2013-03-27</v>
      </c>
      <c r="C15624" t="str">
        <v>Morning</v>
      </c>
      <c r="D15624">
        <v>32</v>
      </c>
      <c r="E15624" t="str">
        <f>IF(MOD(D15624,2)=0,"EVEN","ODD")</f>
        <v>EVEN</v>
      </c>
      <c r="F15624" t="str">
        <f>IF(D15624&lt;=18,"LOW (1-18)","HIGH (19-36)")</f>
        <v>HIGH (19-36)</v>
      </c>
      <c r="G15624">
        <f>INT((D15624-1)/6)+1</f>
        <v>6</v>
      </c>
      <c r="H15624">
        <f>MOD(D15624-1,6)+1</f>
        <v>2</v>
      </c>
      <c r="I15624">
        <f>37-D15624</f>
        <v>5</v>
      </c>
      <c r="J15624">
        <f>ABS(D15624-D15625)</f>
        <v>4</v>
      </c>
    </row>
    <row r="15625">
      <c r="A15625">
        <v>11935</v>
      </c>
      <c r="B15625" t="str">
        <v>2013-03-26</v>
      </c>
      <c r="C15625" t="str">
        <v>Evening</v>
      </c>
      <c r="D15625">
        <v>28</v>
      </c>
      <c r="E15625" t="str">
        <f>IF(MOD(D15625,2)=0,"EVEN","ODD")</f>
        <v>EVEN</v>
      </c>
      <c r="F15625" t="str">
        <f>IF(D15625&lt;=18,"LOW (1-18)","HIGH (19-36)")</f>
        <v>HIGH (19-36)</v>
      </c>
      <c r="G15625">
        <f>INT((D15625-1)/6)+1</f>
        <v>5</v>
      </c>
      <c r="H15625">
        <f>MOD(D15625-1,6)+1</f>
        <v>4</v>
      </c>
      <c r="I15625">
        <f>37-D15625</f>
        <v>9</v>
      </c>
      <c r="J15625">
        <f>ABS(D15625-D15626)</f>
        <v>16</v>
      </c>
    </row>
    <row r="15626">
      <c r="A15626">
        <v>11934</v>
      </c>
      <c r="B15626" t="str">
        <v>2013-03-26</v>
      </c>
      <c r="C15626" t="str">
        <v>Midday</v>
      </c>
      <c r="D15626">
        <v>12</v>
      </c>
      <c r="E15626" t="str">
        <f>IF(MOD(D15626,2)=0,"EVEN","ODD")</f>
        <v>EVEN</v>
      </c>
      <c r="F15626" t="str">
        <f>IF(D15626&lt;=18,"LOW (1-18)","HIGH (19-36)")</f>
        <v>LOW (1-18)</v>
      </c>
      <c r="G15626">
        <f>INT((D15626-1)/6)+1</f>
        <v>2</v>
      </c>
      <c r="H15626">
        <f>MOD(D15626-1,6)+1</f>
        <v>6</v>
      </c>
      <c r="I15626">
        <f>37-D15626</f>
        <v>25</v>
      </c>
      <c r="J15626">
        <f>ABS(D15626-D15627)</f>
        <v>1</v>
      </c>
    </row>
    <row r="15627">
      <c r="A15627">
        <v>11933</v>
      </c>
      <c r="B15627" t="str">
        <v>2013-03-26</v>
      </c>
      <c r="C15627" t="str">
        <v>Morning</v>
      </c>
      <c r="D15627">
        <v>13</v>
      </c>
      <c r="E15627" t="str">
        <f>IF(MOD(D15627,2)=0,"EVEN","ODD")</f>
        <v>ODD</v>
      </c>
      <c r="F15627" t="str">
        <f>IF(D15627&lt;=18,"LOW (1-18)","HIGH (19-36)")</f>
        <v>LOW (1-18)</v>
      </c>
      <c r="G15627">
        <f>INT((D15627-1)/6)+1</f>
        <v>3</v>
      </c>
      <c r="H15627">
        <f>MOD(D15627-1,6)+1</f>
        <v>1</v>
      </c>
      <c r="I15627">
        <f>37-D15627</f>
        <v>24</v>
      </c>
      <c r="J15627">
        <f>ABS(D15627-D15628)</f>
        <v>5</v>
      </c>
    </row>
    <row r="15628">
      <c r="A15628">
        <v>11932</v>
      </c>
      <c r="B15628" t="str">
        <v>2013-03-25</v>
      </c>
      <c r="C15628" t="str">
        <v>Evening</v>
      </c>
      <c r="D15628">
        <v>18</v>
      </c>
      <c r="E15628" t="str">
        <f>IF(MOD(D15628,2)=0,"EVEN","ODD")</f>
        <v>EVEN</v>
      </c>
      <c r="F15628" t="str">
        <f>IF(D15628&lt;=18,"LOW (1-18)","HIGH (19-36)")</f>
        <v>LOW (1-18)</v>
      </c>
      <c r="G15628">
        <f>INT((D15628-1)/6)+1</f>
        <v>3</v>
      </c>
      <c r="H15628">
        <f>MOD(D15628-1,6)+1</f>
        <v>6</v>
      </c>
      <c r="I15628">
        <f>37-D15628</f>
        <v>19</v>
      </c>
      <c r="J15628">
        <f>ABS(D15628-D15629)</f>
        <v>10</v>
      </c>
    </row>
    <row r="15629">
      <c r="A15629">
        <v>11931</v>
      </c>
      <c r="B15629" t="str">
        <v>2013-03-25</v>
      </c>
      <c r="C15629" t="str">
        <v>Midday</v>
      </c>
      <c r="D15629">
        <v>28</v>
      </c>
      <c r="E15629" t="str">
        <f>IF(MOD(D15629,2)=0,"EVEN","ODD")</f>
        <v>EVEN</v>
      </c>
      <c r="F15629" t="str">
        <f>IF(D15629&lt;=18,"LOW (1-18)","HIGH (19-36)")</f>
        <v>HIGH (19-36)</v>
      </c>
      <c r="G15629">
        <f>INT((D15629-1)/6)+1</f>
        <v>5</v>
      </c>
      <c r="H15629">
        <f>MOD(D15629-1,6)+1</f>
        <v>4</v>
      </c>
      <c r="I15629">
        <f>37-D15629</f>
        <v>9</v>
      </c>
      <c r="J15629">
        <f>ABS(D15629-D15630)</f>
        <v>25</v>
      </c>
    </row>
    <row r="15630">
      <c r="A15630">
        <v>11930</v>
      </c>
      <c r="B15630" t="str">
        <v>2013-03-25</v>
      </c>
      <c r="C15630" t="str">
        <v>Morning</v>
      </c>
      <c r="D15630">
        <v>3</v>
      </c>
      <c r="E15630" t="str">
        <f>IF(MOD(D15630,2)=0,"EVEN","ODD")</f>
        <v>ODD</v>
      </c>
      <c r="F15630" t="str">
        <f>IF(D15630&lt;=18,"LOW (1-18)","HIGH (19-36)")</f>
        <v>LOW (1-18)</v>
      </c>
      <c r="G15630">
        <f>INT((D15630-1)/6)+1</f>
        <v>1</v>
      </c>
      <c r="H15630">
        <f>MOD(D15630-1,6)+1</f>
        <v>3</v>
      </c>
      <c r="I15630">
        <f>37-D15630</f>
        <v>34</v>
      </c>
      <c r="J15630">
        <f>ABS(D15630-D15631)</f>
        <v>12</v>
      </c>
    </row>
    <row r="15631">
      <c r="A15631">
        <v>11929</v>
      </c>
      <c r="B15631" t="str">
        <v>2013-03-23</v>
      </c>
      <c r="C15631" t="str">
        <v>Evening</v>
      </c>
      <c r="D15631">
        <v>15</v>
      </c>
      <c r="E15631" t="str">
        <f>IF(MOD(D15631,2)=0,"EVEN","ODD")</f>
        <v>ODD</v>
      </c>
      <c r="F15631" t="str">
        <f>IF(D15631&lt;=18,"LOW (1-18)","HIGH (19-36)")</f>
        <v>LOW (1-18)</v>
      </c>
      <c r="G15631">
        <f>INT((D15631-1)/6)+1</f>
        <v>3</v>
      </c>
      <c r="H15631">
        <f>MOD(D15631-1,6)+1</f>
        <v>3</v>
      </c>
      <c r="I15631">
        <f>37-D15631</f>
        <v>22</v>
      </c>
      <c r="J15631">
        <f>ABS(D15631-D15632)</f>
        <v>0</v>
      </c>
    </row>
    <row r="15632">
      <c r="A15632">
        <v>11928</v>
      </c>
      <c r="B15632" t="str">
        <v>2013-03-23</v>
      </c>
      <c r="C15632" t="str">
        <v>Midday</v>
      </c>
      <c r="D15632">
        <v>15</v>
      </c>
      <c r="E15632" t="str">
        <f>IF(MOD(D15632,2)=0,"EVEN","ODD")</f>
        <v>ODD</v>
      </c>
      <c r="F15632" t="str">
        <f>IF(D15632&lt;=18,"LOW (1-18)","HIGH (19-36)")</f>
        <v>LOW (1-18)</v>
      </c>
      <c r="G15632">
        <f>INT((D15632-1)/6)+1</f>
        <v>3</v>
      </c>
      <c r="H15632">
        <f>MOD(D15632-1,6)+1</f>
        <v>3</v>
      </c>
      <c r="I15632">
        <f>37-D15632</f>
        <v>22</v>
      </c>
      <c r="J15632">
        <f>ABS(D15632-D15633)</f>
        <v>20</v>
      </c>
    </row>
    <row r="15633">
      <c r="A15633">
        <v>11927</v>
      </c>
      <c r="B15633" t="str">
        <v>2013-03-23</v>
      </c>
      <c r="C15633" t="str">
        <v>Morning</v>
      </c>
      <c r="D15633">
        <v>35</v>
      </c>
      <c r="E15633" t="str">
        <f>IF(MOD(D15633,2)=0,"EVEN","ODD")</f>
        <v>ODD</v>
      </c>
      <c r="F15633" t="str">
        <f>IF(D15633&lt;=18,"LOW (1-18)","HIGH (19-36)")</f>
        <v>HIGH (19-36)</v>
      </c>
      <c r="G15633">
        <f>INT((D15633-1)/6)+1</f>
        <v>6</v>
      </c>
      <c r="H15633">
        <f>MOD(D15633-1,6)+1</f>
        <v>5</v>
      </c>
      <c r="I15633">
        <f>37-D15633</f>
        <v>2</v>
      </c>
      <c r="J15633">
        <f>ABS(D15633-D15634)</f>
        <v>24</v>
      </c>
    </row>
    <row r="15634">
      <c r="A15634">
        <v>11926</v>
      </c>
      <c r="B15634" t="str">
        <v>2013-03-22</v>
      </c>
      <c r="C15634" t="str">
        <v>Evening</v>
      </c>
      <c r="D15634">
        <v>11</v>
      </c>
      <c r="E15634" t="str">
        <f>IF(MOD(D15634,2)=0,"EVEN","ODD")</f>
        <v>ODD</v>
      </c>
      <c r="F15634" t="str">
        <f>IF(D15634&lt;=18,"LOW (1-18)","HIGH (19-36)")</f>
        <v>LOW (1-18)</v>
      </c>
      <c r="G15634">
        <f>INT((D15634-1)/6)+1</f>
        <v>2</v>
      </c>
      <c r="H15634">
        <f>MOD(D15634-1,6)+1</f>
        <v>5</v>
      </c>
      <c r="I15634">
        <f>37-D15634</f>
        <v>26</v>
      </c>
      <c r="J15634">
        <f>ABS(D15634-D15635)</f>
        <v>10</v>
      </c>
    </row>
    <row r="15635">
      <c r="A15635">
        <v>11925</v>
      </c>
      <c r="B15635" t="str">
        <v>2013-03-22</v>
      </c>
      <c r="C15635" t="str">
        <v>Midday</v>
      </c>
      <c r="D15635">
        <v>21</v>
      </c>
      <c r="E15635" t="str">
        <f>IF(MOD(D15635,2)=0,"EVEN","ODD")</f>
        <v>ODD</v>
      </c>
      <c r="F15635" t="str">
        <f>IF(D15635&lt;=18,"LOW (1-18)","HIGH (19-36)")</f>
        <v>HIGH (19-36)</v>
      </c>
      <c r="G15635">
        <f>INT((D15635-1)/6)+1</f>
        <v>4</v>
      </c>
      <c r="H15635">
        <f>MOD(D15635-1,6)+1</f>
        <v>3</v>
      </c>
      <c r="I15635">
        <f>37-D15635</f>
        <v>16</v>
      </c>
      <c r="J15635">
        <f>ABS(D15635-D15636)</f>
        <v>2</v>
      </c>
    </row>
    <row r="15636">
      <c r="A15636">
        <v>11924</v>
      </c>
      <c r="B15636" t="str">
        <v>2013-03-22</v>
      </c>
      <c r="C15636" t="str">
        <v>Morning</v>
      </c>
      <c r="D15636">
        <v>19</v>
      </c>
      <c r="E15636" t="str">
        <f>IF(MOD(D15636,2)=0,"EVEN","ODD")</f>
        <v>ODD</v>
      </c>
      <c r="F15636" t="str">
        <f>IF(D15636&lt;=18,"LOW (1-18)","HIGH (19-36)")</f>
        <v>HIGH (19-36)</v>
      </c>
      <c r="G15636">
        <f>INT((D15636-1)/6)+1</f>
        <v>4</v>
      </c>
      <c r="H15636">
        <f>MOD(D15636-1,6)+1</f>
        <v>1</v>
      </c>
      <c r="I15636">
        <f>37-D15636</f>
        <v>18</v>
      </c>
      <c r="J15636">
        <f>ABS(D15636-D15637)</f>
        <v>5</v>
      </c>
    </row>
    <row r="15637">
      <c r="A15637">
        <v>11923</v>
      </c>
      <c r="B15637" t="str">
        <v>2013-03-21</v>
      </c>
      <c r="C15637" t="str">
        <v>Evening</v>
      </c>
      <c r="D15637">
        <v>24</v>
      </c>
      <c r="E15637" t="str">
        <f>IF(MOD(D15637,2)=0,"EVEN","ODD")</f>
        <v>EVEN</v>
      </c>
      <c r="F15637" t="str">
        <f>IF(D15637&lt;=18,"LOW (1-18)","HIGH (19-36)")</f>
        <v>HIGH (19-36)</v>
      </c>
      <c r="G15637">
        <f>INT((D15637-1)/6)+1</f>
        <v>4</v>
      </c>
      <c r="H15637">
        <f>MOD(D15637-1,6)+1</f>
        <v>6</v>
      </c>
      <c r="I15637">
        <f>37-D15637</f>
        <v>13</v>
      </c>
      <c r="J15637">
        <f>ABS(D15637-D15638)</f>
        <v>13</v>
      </c>
    </row>
    <row r="15638">
      <c r="A15638">
        <v>11922</v>
      </c>
      <c r="B15638" t="str">
        <v>2013-03-21</v>
      </c>
      <c r="C15638" t="str">
        <v>Midday</v>
      </c>
      <c r="D15638">
        <v>11</v>
      </c>
      <c r="E15638" t="str">
        <f>IF(MOD(D15638,2)=0,"EVEN","ODD")</f>
        <v>ODD</v>
      </c>
      <c r="F15638" t="str">
        <f>IF(D15638&lt;=18,"LOW (1-18)","HIGH (19-36)")</f>
        <v>LOW (1-18)</v>
      </c>
      <c r="G15638">
        <f>INT((D15638-1)/6)+1</f>
        <v>2</v>
      </c>
      <c r="H15638">
        <f>MOD(D15638-1,6)+1</f>
        <v>5</v>
      </c>
      <c r="I15638">
        <f>37-D15638</f>
        <v>26</v>
      </c>
      <c r="J15638">
        <f>ABS(D15638-D15639)</f>
        <v>8</v>
      </c>
    </row>
    <row r="15639">
      <c r="A15639">
        <v>11921</v>
      </c>
      <c r="B15639" t="str">
        <v>2013-03-21</v>
      </c>
      <c r="C15639" t="str">
        <v>Morning</v>
      </c>
      <c r="D15639">
        <v>3</v>
      </c>
      <c r="E15639" t="str">
        <f>IF(MOD(D15639,2)=0,"EVEN","ODD")</f>
        <v>ODD</v>
      </c>
      <c r="F15639" t="str">
        <f>IF(D15639&lt;=18,"LOW (1-18)","HIGH (19-36)")</f>
        <v>LOW (1-18)</v>
      </c>
      <c r="G15639">
        <f>INT((D15639-1)/6)+1</f>
        <v>1</v>
      </c>
      <c r="H15639">
        <f>MOD(D15639-1,6)+1</f>
        <v>3</v>
      </c>
      <c r="I15639">
        <f>37-D15639</f>
        <v>34</v>
      </c>
      <c r="J15639">
        <f>ABS(D15639-D15640)</f>
        <v>14</v>
      </c>
    </row>
    <row r="15640">
      <c r="A15640">
        <v>11920</v>
      </c>
      <c r="B15640" t="str">
        <v>2013-03-20</v>
      </c>
      <c r="C15640" t="str">
        <v>Evening</v>
      </c>
      <c r="D15640">
        <v>17</v>
      </c>
      <c r="E15640" t="str">
        <f>IF(MOD(D15640,2)=0,"EVEN","ODD")</f>
        <v>ODD</v>
      </c>
      <c r="F15640" t="str">
        <f>IF(D15640&lt;=18,"LOW (1-18)","HIGH (19-36)")</f>
        <v>LOW (1-18)</v>
      </c>
      <c r="G15640">
        <f>INT((D15640-1)/6)+1</f>
        <v>3</v>
      </c>
      <c r="H15640">
        <f>MOD(D15640-1,6)+1</f>
        <v>5</v>
      </c>
      <c r="I15640">
        <f>37-D15640</f>
        <v>20</v>
      </c>
      <c r="J15640">
        <f>ABS(D15640-D15641)</f>
        <v>2</v>
      </c>
    </row>
    <row r="15641">
      <c r="A15641">
        <v>11919</v>
      </c>
      <c r="B15641" t="str">
        <v>2013-03-20</v>
      </c>
      <c r="C15641" t="str">
        <v>Midday</v>
      </c>
      <c r="D15641">
        <v>19</v>
      </c>
      <c r="E15641" t="str">
        <f>IF(MOD(D15641,2)=0,"EVEN","ODD")</f>
        <v>ODD</v>
      </c>
      <c r="F15641" t="str">
        <f>IF(D15641&lt;=18,"LOW (1-18)","HIGH (19-36)")</f>
        <v>HIGH (19-36)</v>
      </c>
      <c r="G15641">
        <f>INT((D15641-1)/6)+1</f>
        <v>4</v>
      </c>
      <c r="H15641">
        <f>MOD(D15641-1,6)+1</f>
        <v>1</v>
      </c>
      <c r="I15641">
        <f>37-D15641</f>
        <v>18</v>
      </c>
      <c r="J15641">
        <f>ABS(D15641-D15642)</f>
        <v>2</v>
      </c>
    </row>
    <row r="15642">
      <c r="A15642">
        <v>11918</v>
      </c>
      <c r="B15642" t="str">
        <v>2013-03-20</v>
      </c>
      <c r="C15642" t="str">
        <v>Morning</v>
      </c>
      <c r="D15642">
        <v>17</v>
      </c>
      <c r="E15642" t="str">
        <f>IF(MOD(D15642,2)=0,"EVEN","ODD")</f>
        <v>ODD</v>
      </c>
      <c r="F15642" t="str">
        <f>IF(D15642&lt;=18,"LOW (1-18)","HIGH (19-36)")</f>
        <v>LOW (1-18)</v>
      </c>
      <c r="G15642">
        <f>INT((D15642-1)/6)+1</f>
        <v>3</v>
      </c>
      <c r="H15642">
        <f>MOD(D15642-1,6)+1</f>
        <v>5</v>
      </c>
      <c r="I15642">
        <f>37-D15642</f>
        <v>20</v>
      </c>
      <c r="J15642">
        <f>ABS(D15642-D15643)</f>
        <v>13</v>
      </c>
    </row>
    <row r="15643">
      <c r="A15643">
        <v>11917</v>
      </c>
      <c r="B15643" t="str">
        <v>2013-03-19</v>
      </c>
      <c r="C15643" t="str">
        <v>Evening</v>
      </c>
      <c r="D15643">
        <v>30</v>
      </c>
      <c r="E15643" t="str">
        <f>IF(MOD(D15643,2)=0,"EVEN","ODD")</f>
        <v>EVEN</v>
      </c>
      <c r="F15643" t="str">
        <f>IF(D15643&lt;=18,"LOW (1-18)","HIGH (19-36)")</f>
        <v>HIGH (19-36)</v>
      </c>
      <c r="G15643">
        <f>INT((D15643-1)/6)+1</f>
        <v>5</v>
      </c>
      <c r="H15643">
        <f>MOD(D15643-1,6)+1</f>
        <v>6</v>
      </c>
      <c r="I15643">
        <f>37-D15643</f>
        <v>7</v>
      </c>
      <c r="J15643">
        <f>ABS(D15643-D15644)</f>
        <v>13</v>
      </c>
    </row>
    <row r="15644">
      <c r="A15644">
        <v>11916</v>
      </c>
      <c r="B15644" t="str">
        <v>2013-03-19</v>
      </c>
      <c r="C15644" t="str">
        <v>Midday</v>
      </c>
      <c r="D15644">
        <v>17</v>
      </c>
      <c r="E15644" t="str">
        <f>IF(MOD(D15644,2)=0,"EVEN","ODD")</f>
        <v>ODD</v>
      </c>
      <c r="F15644" t="str">
        <f>IF(D15644&lt;=18,"LOW (1-18)","HIGH (19-36)")</f>
        <v>LOW (1-18)</v>
      </c>
      <c r="G15644">
        <f>INT((D15644-1)/6)+1</f>
        <v>3</v>
      </c>
      <c r="H15644">
        <f>MOD(D15644-1,6)+1</f>
        <v>5</v>
      </c>
      <c r="I15644">
        <f>37-D15644</f>
        <v>20</v>
      </c>
      <c r="J15644">
        <f>ABS(D15644-D15645)</f>
        <v>10</v>
      </c>
    </row>
    <row r="15645">
      <c r="A15645">
        <v>11915</v>
      </c>
      <c r="B15645" t="str">
        <v>2013-03-19</v>
      </c>
      <c r="C15645" t="str">
        <v>Morning</v>
      </c>
      <c r="D15645">
        <v>27</v>
      </c>
      <c r="E15645" t="str">
        <f>IF(MOD(D15645,2)=0,"EVEN","ODD")</f>
        <v>ODD</v>
      </c>
      <c r="F15645" t="str">
        <f>IF(D15645&lt;=18,"LOW (1-18)","HIGH (19-36)")</f>
        <v>HIGH (19-36)</v>
      </c>
      <c r="G15645">
        <f>INT((D15645-1)/6)+1</f>
        <v>5</v>
      </c>
      <c r="H15645">
        <f>MOD(D15645-1,6)+1</f>
        <v>3</v>
      </c>
      <c r="I15645">
        <f>37-D15645</f>
        <v>10</v>
      </c>
      <c r="J15645">
        <f>ABS(D15645-D15646)</f>
        <v>5</v>
      </c>
    </row>
    <row r="15646">
      <c r="A15646">
        <v>11914</v>
      </c>
      <c r="B15646" t="str">
        <v>2013-03-18</v>
      </c>
      <c r="C15646" t="str">
        <v>Evening</v>
      </c>
      <c r="D15646">
        <v>22</v>
      </c>
      <c r="E15646" t="str">
        <f>IF(MOD(D15646,2)=0,"EVEN","ODD")</f>
        <v>EVEN</v>
      </c>
      <c r="F15646" t="str">
        <f>IF(D15646&lt;=18,"LOW (1-18)","HIGH (19-36)")</f>
        <v>HIGH (19-36)</v>
      </c>
      <c r="G15646">
        <f>INT((D15646-1)/6)+1</f>
        <v>4</v>
      </c>
      <c r="H15646">
        <f>MOD(D15646-1,6)+1</f>
        <v>4</v>
      </c>
      <c r="I15646">
        <f>37-D15646</f>
        <v>15</v>
      </c>
      <c r="J15646">
        <f>ABS(D15646-D15647)</f>
        <v>8</v>
      </c>
    </row>
    <row r="15647">
      <c r="A15647">
        <v>11913</v>
      </c>
      <c r="B15647" t="str">
        <v>2013-03-18</v>
      </c>
      <c r="C15647" t="str">
        <v>Midday</v>
      </c>
      <c r="D15647">
        <v>30</v>
      </c>
      <c r="E15647" t="str">
        <f>IF(MOD(D15647,2)=0,"EVEN","ODD")</f>
        <v>EVEN</v>
      </c>
      <c r="F15647" t="str">
        <f>IF(D15647&lt;=18,"LOW (1-18)","HIGH (19-36)")</f>
        <v>HIGH (19-36)</v>
      </c>
      <c r="G15647">
        <f>INT((D15647-1)/6)+1</f>
        <v>5</v>
      </c>
      <c r="H15647">
        <f>MOD(D15647-1,6)+1</f>
        <v>6</v>
      </c>
      <c r="I15647">
        <f>37-D15647</f>
        <v>7</v>
      </c>
      <c r="J15647">
        <f>ABS(D15647-D15648)</f>
        <v>5</v>
      </c>
    </row>
    <row r="15648">
      <c r="A15648">
        <v>11912</v>
      </c>
      <c r="B15648" t="str">
        <v>2013-03-18</v>
      </c>
      <c r="C15648" t="str">
        <v>Morning</v>
      </c>
      <c r="D15648">
        <v>25</v>
      </c>
      <c r="E15648" t="str">
        <f>IF(MOD(D15648,2)=0,"EVEN","ODD")</f>
        <v>ODD</v>
      </c>
      <c r="F15648" t="str">
        <f>IF(D15648&lt;=18,"LOW (1-18)","HIGH (19-36)")</f>
        <v>HIGH (19-36)</v>
      </c>
      <c r="G15648">
        <f>INT((D15648-1)/6)+1</f>
        <v>5</v>
      </c>
      <c r="H15648">
        <f>MOD(D15648-1,6)+1</f>
        <v>1</v>
      </c>
      <c r="I15648">
        <f>37-D15648</f>
        <v>12</v>
      </c>
      <c r="J15648">
        <f>ABS(D15648-D15649)</f>
        <v>11</v>
      </c>
    </row>
    <row r="15649">
      <c r="A15649">
        <v>11911</v>
      </c>
      <c r="B15649" t="str">
        <v>2013-03-16</v>
      </c>
      <c r="C15649" t="str">
        <v>Evening</v>
      </c>
      <c r="D15649">
        <v>36</v>
      </c>
      <c r="E15649" t="str">
        <f>IF(MOD(D15649,2)=0,"EVEN","ODD")</f>
        <v>EVEN</v>
      </c>
      <c r="F15649" t="str">
        <f>IF(D15649&lt;=18,"LOW (1-18)","HIGH (19-36)")</f>
        <v>HIGH (19-36)</v>
      </c>
      <c r="G15649">
        <f>INT((D15649-1)/6)+1</f>
        <v>6</v>
      </c>
      <c r="H15649">
        <f>MOD(D15649-1,6)+1</f>
        <v>6</v>
      </c>
      <c r="I15649">
        <f>37-D15649</f>
        <v>1</v>
      </c>
      <c r="J15649">
        <f>ABS(D15649-D15650)</f>
        <v>24</v>
      </c>
    </row>
    <row r="15650">
      <c r="A15650">
        <v>11910</v>
      </c>
      <c r="B15650" t="str">
        <v>2013-03-16</v>
      </c>
      <c r="C15650" t="str">
        <v>Midday</v>
      </c>
      <c r="D15650">
        <v>12</v>
      </c>
      <c r="E15650" t="str">
        <f>IF(MOD(D15650,2)=0,"EVEN","ODD")</f>
        <v>EVEN</v>
      </c>
      <c r="F15650" t="str">
        <f>IF(D15650&lt;=18,"LOW (1-18)","HIGH (19-36)")</f>
        <v>LOW (1-18)</v>
      </c>
      <c r="G15650">
        <f>INT((D15650-1)/6)+1</f>
        <v>2</v>
      </c>
      <c r="H15650">
        <f>MOD(D15650-1,6)+1</f>
        <v>6</v>
      </c>
      <c r="I15650">
        <f>37-D15650</f>
        <v>25</v>
      </c>
      <c r="J15650">
        <f>ABS(D15650-D15651)</f>
        <v>14</v>
      </c>
    </row>
    <row r="15651">
      <c r="A15651">
        <v>11909</v>
      </c>
      <c r="B15651" t="str">
        <v>2013-03-16</v>
      </c>
      <c r="C15651" t="str">
        <v>Morning</v>
      </c>
      <c r="D15651">
        <v>26</v>
      </c>
      <c r="E15651" t="str">
        <f>IF(MOD(D15651,2)=0,"EVEN","ODD")</f>
        <v>EVEN</v>
      </c>
      <c r="F15651" t="str">
        <f>IF(D15651&lt;=18,"LOW (1-18)","HIGH (19-36)")</f>
        <v>HIGH (19-36)</v>
      </c>
      <c r="G15651">
        <f>INT((D15651-1)/6)+1</f>
        <v>5</v>
      </c>
      <c r="H15651">
        <f>MOD(D15651-1,6)+1</f>
        <v>2</v>
      </c>
      <c r="I15651">
        <f>37-D15651</f>
        <v>11</v>
      </c>
      <c r="J15651">
        <f>ABS(D15651-D15652)</f>
        <v>5</v>
      </c>
    </row>
    <row r="15652">
      <c r="A15652">
        <v>11908</v>
      </c>
      <c r="B15652" t="str">
        <v>2013-03-15</v>
      </c>
      <c r="C15652" t="str">
        <v>Evening</v>
      </c>
      <c r="D15652">
        <v>31</v>
      </c>
      <c r="E15652" t="str">
        <f>IF(MOD(D15652,2)=0,"EVEN","ODD")</f>
        <v>ODD</v>
      </c>
      <c r="F15652" t="str">
        <f>IF(D15652&lt;=18,"LOW (1-18)","HIGH (19-36)")</f>
        <v>HIGH (19-36)</v>
      </c>
      <c r="G15652">
        <f>INT((D15652-1)/6)+1</f>
        <v>6</v>
      </c>
      <c r="H15652">
        <f>MOD(D15652-1,6)+1</f>
        <v>1</v>
      </c>
      <c r="I15652">
        <f>37-D15652</f>
        <v>6</v>
      </c>
      <c r="J15652">
        <f>ABS(D15652-D15653)</f>
        <v>3</v>
      </c>
    </row>
    <row r="15653">
      <c r="A15653">
        <v>11907</v>
      </c>
      <c r="B15653" t="str">
        <v>2013-03-15</v>
      </c>
      <c r="C15653" t="str">
        <v>Midday</v>
      </c>
      <c r="D15653">
        <v>28</v>
      </c>
      <c r="E15653" t="str">
        <f>IF(MOD(D15653,2)=0,"EVEN","ODD")</f>
        <v>EVEN</v>
      </c>
      <c r="F15653" t="str">
        <f>IF(D15653&lt;=18,"LOW (1-18)","HIGH (19-36)")</f>
        <v>HIGH (19-36)</v>
      </c>
      <c r="G15653">
        <f>INT((D15653-1)/6)+1</f>
        <v>5</v>
      </c>
      <c r="H15653">
        <f>MOD(D15653-1,6)+1</f>
        <v>4</v>
      </c>
      <c r="I15653">
        <f>37-D15653</f>
        <v>9</v>
      </c>
      <c r="J15653">
        <f>ABS(D15653-D15654)</f>
        <v>18</v>
      </c>
    </row>
    <row r="15654">
      <c r="A15654">
        <v>11906</v>
      </c>
      <c r="B15654" t="str">
        <v>2013-03-15</v>
      </c>
      <c r="C15654" t="str">
        <v>Morning</v>
      </c>
      <c r="D15654">
        <v>10</v>
      </c>
      <c r="E15654" t="str">
        <f>IF(MOD(D15654,2)=0,"EVEN","ODD")</f>
        <v>EVEN</v>
      </c>
      <c r="F15654" t="str">
        <f>IF(D15654&lt;=18,"LOW (1-18)","HIGH (19-36)")</f>
        <v>LOW (1-18)</v>
      </c>
      <c r="G15654">
        <f>INT((D15654-1)/6)+1</f>
        <v>2</v>
      </c>
      <c r="H15654">
        <f>MOD(D15654-1,6)+1</f>
        <v>4</v>
      </c>
      <c r="I15654">
        <f>37-D15654</f>
        <v>27</v>
      </c>
      <c r="J15654">
        <f>ABS(D15654-D15655)</f>
        <v>5</v>
      </c>
    </row>
    <row r="15655">
      <c r="A15655">
        <v>11905</v>
      </c>
      <c r="B15655" t="str">
        <v>2013-03-14</v>
      </c>
      <c r="C15655" t="str">
        <v>Evening</v>
      </c>
      <c r="D15655">
        <v>15</v>
      </c>
      <c r="E15655" t="str">
        <f>IF(MOD(D15655,2)=0,"EVEN","ODD")</f>
        <v>ODD</v>
      </c>
      <c r="F15655" t="str">
        <f>IF(D15655&lt;=18,"LOW (1-18)","HIGH (19-36)")</f>
        <v>LOW (1-18)</v>
      </c>
      <c r="G15655">
        <f>INT((D15655-1)/6)+1</f>
        <v>3</v>
      </c>
      <c r="H15655">
        <f>MOD(D15655-1,6)+1</f>
        <v>3</v>
      </c>
      <c r="I15655">
        <f>37-D15655</f>
        <v>22</v>
      </c>
      <c r="J15655">
        <f>ABS(D15655-D15656)</f>
        <v>14</v>
      </c>
    </row>
    <row r="15656">
      <c r="A15656">
        <v>11904</v>
      </c>
      <c r="B15656" t="str">
        <v>2013-03-14</v>
      </c>
      <c r="C15656" t="str">
        <v>Midday</v>
      </c>
      <c r="D15656">
        <v>1</v>
      </c>
      <c r="E15656" t="str">
        <f>IF(MOD(D15656,2)=0,"EVEN","ODD")</f>
        <v>ODD</v>
      </c>
      <c r="F15656" t="str">
        <f>IF(D15656&lt;=18,"LOW (1-18)","HIGH (19-36)")</f>
        <v>LOW (1-18)</v>
      </c>
      <c r="G15656">
        <f>INT((D15656-1)/6)+1</f>
        <v>1</v>
      </c>
      <c r="H15656">
        <f>MOD(D15656-1,6)+1</f>
        <v>1</v>
      </c>
      <c r="I15656">
        <f>37-D15656</f>
        <v>36</v>
      </c>
      <c r="J15656">
        <f>ABS(D15656-D15657)</f>
        <v>21</v>
      </c>
    </row>
    <row r="15657">
      <c r="A15657">
        <v>11903</v>
      </c>
      <c r="B15657" t="str">
        <v>2013-03-14</v>
      </c>
      <c r="C15657" t="str">
        <v>Morning</v>
      </c>
      <c r="D15657">
        <v>22</v>
      </c>
      <c r="E15657" t="str">
        <f>IF(MOD(D15657,2)=0,"EVEN","ODD")</f>
        <v>EVEN</v>
      </c>
      <c r="F15657" t="str">
        <f>IF(D15657&lt;=18,"LOW (1-18)","HIGH (19-36)")</f>
        <v>HIGH (19-36)</v>
      </c>
      <c r="G15657">
        <f>INT((D15657-1)/6)+1</f>
        <v>4</v>
      </c>
      <c r="H15657">
        <f>MOD(D15657-1,6)+1</f>
        <v>4</v>
      </c>
      <c r="I15657">
        <f>37-D15657</f>
        <v>15</v>
      </c>
      <c r="J15657">
        <f>ABS(D15657-D15658)</f>
        <v>16</v>
      </c>
    </row>
    <row r="15658">
      <c r="A15658">
        <v>11902</v>
      </c>
      <c r="B15658" t="str">
        <v>2013-03-13</v>
      </c>
      <c r="C15658" t="str">
        <v>Evening</v>
      </c>
      <c r="D15658">
        <v>6</v>
      </c>
      <c r="E15658" t="str">
        <f>IF(MOD(D15658,2)=0,"EVEN","ODD")</f>
        <v>EVEN</v>
      </c>
      <c r="F15658" t="str">
        <f>IF(D15658&lt;=18,"LOW (1-18)","HIGH (19-36)")</f>
        <v>LOW (1-18)</v>
      </c>
      <c r="G15658">
        <f>INT((D15658-1)/6)+1</f>
        <v>1</v>
      </c>
      <c r="H15658">
        <f>MOD(D15658-1,6)+1</f>
        <v>6</v>
      </c>
      <c r="I15658">
        <f>37-D15658</f>
        <v>31</v>
      </c>
      <c r="J15658">
        <f>ABS(D15658-D15659)</f>
        <v>10</v>
      </c>
    </row>
    <row r="15659">
      <c r="A15659">
        <v>11901</v>
      </c>
      <c r="B15659" t="str">
        <v>2013-03-13</v>
      </c>
      <c r="C15659" t="str">
        <v>Midday</v>
      </c>
      <c r="D15659">
        <v>16</v>
      </c>
      <c r="E15659" t="str">
        <f>IF(MOD(D15659,2)=0,"EVEN","ODD")</f>
        <v>EVEN</v>
      </c>
      <c r="F15659" t="str">
        <f>IF(D15659&lt;=18,"LOW (1-18)","HIGH (19-36)")</f>
        <v>LOW (1-18)</v>
      </c>
      <c r="G15659">
        <f>INT((D15659-1)/6)+1</f>
        <v>3</v>
      </c>
      <c r="H15659">
        <f>MOD(D15659-1,6)+1</f>
        <v>4</v>
      </c>
      <c r="I15659">
        <f>37-D15659</f>
        <v>21</v>
      </c>
      <c r="J15659">
        <f>ABS(D15659-D15660)</f>
        <v>13</v>
      </c>
    </row>
    <row r="15660">
      <c r="A15660">
        <v>11900</v>
      </c>
      <c r="B15660" t="str">
        <v>2013-03-13</v>
      </c>
      <c r="C15660" t="str">
        <v>Morning</v>
      </c>
      <c r="D15660">
        <v>3</v>
      </c>
      <c r="E15660" t="str">
        <f>IF(MOD(D15660,2)=0,"EVEN","ODD")</f>
        <v>ODD</v>
      </c>
      <c r="F15660" t="str">
        <f>IF(D15660&lt;=18,"LOW (1-18)","HIGH (19-36)")</f>
        <v>LOW (1-18)</v>
      </c>
      <c r="G15660">
        <f>INT((D15660-1)/6)+1</f>
        <v>1</v>
      </c>
      <c r="H15660">
        <f>MOD(D15660-1,6)+1</f>
        <v>3</v>
      </c>
      <c r="I15660">
        <f>37-D15660</f>
        <v>34</v>
      </c>
      <c r="J15660">
        <f>ABS(D15660-D15661)</f>
        <v>13</v>
      </c>
    </row>
    <row r="15661">
      <c r="A15661">
        <v>11899</v>
      </c>
      <c r="B15661" t="str">
        <v>2013-03-12</v>
      </c>
      <c r="C15661" t="str">
        <v>Evening</v>
      </c>
      <c r="D15661">
        <v>16</v>
      </c>
      <c r="E15661" t="str">
        <f>IF(MOD(D15661,2)=0,"EVEN","ODD")</f>
        <v>EVEN</v>
      </c>
      <c r="F15661" t="str">
        <f>IF(D15661&lt;=18,"LOW (1-18)","HIGH (19-36)")</f>
        <v>LOW (1-18)</v>
      </c>
      <c r="G15661">
        <f>INT((D15661-1)/6)+1</f>
        <v>3</v>
      </c>
      <c r="H15661">
        <f>MOD(D15661-1,6)+1</f>
        <v>4</v>
      </c>
      <c r="I15661">
        <f>37-D15661</f>
        <v>21</v>
      </c>
      <c r="J15661">
        <f>ABS(D15661-D15662)</f>
        <v>7</v>
      </c>
    </row>
    <row r="15662">
      <c r="A15662">
        <v>11898</v>
      </c>
      <c r="B15662" t="str">
        <v>2013-03-12</v>
      </c>
      <c r="C15662" t="str">
        <v>Midday</v>
      </c>
      <c r="D15662">
        <v>9</v>
      </c>
      <c r="E15662" t="str">
        <f>IF(MOD(D15662,2)=0,"EVEN","ODD")</f>
        <v>ODD</v>
      </c>
      <c r="F15662" t="str">
        <f>IF(D15662&lt;=18,"LOW (1-18)","HIGH (19-36)")</f>
        <v>LOW (1-18)</v>
      </c>
      <c r="G15662">
        <f>INT((D15662-1)/6)+1</f>
        <v>2</v>
      </c>
      <c r="H15662">
        <f>MOD(D15662-1,6)+1</f>
        <v>3</v>
      </c>
      <c r="I15662">
        <f>37-D15662</f>
        <v>28</v>
      </c>
      <c r="J15662">
        <f>ABS(D15662-D15663)</f>
        <v>16</v>
      </c>
    </row>
    <row r="15663">
      <c r="A15663">
        <v>11897</v>
      </c>
      <c r="B15663" t="str">
        <v>2013-03-12</v>
      </c>
      <c r="C15663" t="str">
        <v>Morning</v>
      </c>
      <c r="D15663">
        <v>25</v>
      </c>
      <c r="E15663" t="str">
        <f>IF(MOD(D15663,2)=0,"EVEN","ODD")</f>
        <v>ODD</v>
      </c>
      <c r="F15663" t="str">
        <f>IF(D15663&lt;=18,"LOW (1-18)","HIGH (19-36)")</f>
        <v>HIGH (19-36)</v>
      </c>
      <c r="G15663">
        <f>INT((D15663-1)/6)+1</f>
        <v>5</v>
      </c>
      <c r="H15663">
        <f>MOD(D15663-1,6)+1</f>
        <v>1</v>
      </c>
      <c r="I15663">
        <f>37-D15663</f>
        <v>12</v>
      </c>
      <c r="J15663">
        <f>ABS(D15663-D15664)</f>
        <v>9</v>
      </c>
    </row>
    <row r="15664">
      <c r="A15664">
        <v>11896</v>
      </c>
      <c r="B15664" t="str">
        <v>2013-03-11</v>
      </c>
      <c r="C15664" t="str">
        <v>Evening</v>
      </c>
      <c r="D15664">
        <v>16</v>
      </c>
      <c r="E15664" t="str">
        <f>IF(MOD(D15664,2)=0,"EVEN","ODD")</f>
        <v>EVEN</v>
      </c>
      <c r="F15664" t="str">
        <f>IF(D15664&lt;=18,"LOW (1-18)","HIGH (19-36)")</f>
        <v>LOW (1-18)</v>
      </c>
      <c r="G15664">
        <f>INT((D15664-1)/6)+1</f>
        <v>3</v>
      </c>
      <c r="H15664">
        <f>MOD(D15664-1,6)+1</f>
        <v>4</v>
      </c>
      <c r="I15664">
        <f>37-D15664</f>
        <v>21</v>
      </c>
      <c r="J15664">
        <f>ABS(D15664-D15665)</f>
        <v>1</v>
      </c>
    </row>
    <row r="15665">
      <c r="A15665">
        <v>11895</v>
      </c>
      <c r="B15665" t="str">
        <v>2013-03-11</v>
      </c>
      <c r="C15665" t="str">
        <v>Midday</v>
      </c>
      <c r="D15665">
        <v>15</v>
      </c>
      <c r="E15665" t="str">
        <f>IF(MOD(D15665,2)=0,"EVEN","ODD")</f>
        <v>ODD</v>
      </c>
      <c r="F15665" t="str">
        <f>IF(D15665&lt;=18,"LOW (1-18)","HIGH (19-36)")</f>
        <v>LOW (1-18)</v>
      </c>
      <c r="G15665">
        <f>INT((D15665-1)/6)+1</f>
        <v>3</v>
      </c>
      <c r="H15665">
        <f>MOD(D15665-1,6)+1</f>
        <v>3</v>
      </c>
      <c r="I15665">
        <f>37-D15665</f>
        <v>22</v>
      </c>
      <c r="J15665">
        <f>ABS(D15665-D15666)</f>
        <v>12</v>
      </c>
    </row>
    <row r="15666">
      <c r="A15666">
        <v>11894</v>
      </c>
      <c r="B15666" t="str">
        <v>2013-03-11</v>
      </c>
      <c r="C15666" t="str">
        <v>Morning</v>
      </c>
      <c r="D15666">
        <v>27</v>
      </c>
      <c r="E15666" t="str">
        <f>IF(MOD(D15666,2)=0,"EVEN","ODD")</f>
        <v>ODD</v>
      </c>
      <c r="F15666" t="str">
        <f>IF(D15666&lt;=18,"LOW (1-18)","HIGH (19-36)")</f>
        <v>HIGH (19-36)</v>
      </c>
      <c r="G15666">
        <f>INT((D15666-1)/6)+1</f>
        <v>5</v>
      </c>
      <c r="H15666">
        <f>MOD(D15666-1,6)+1</f>
        <v>3</v>
      </c>
      <c r="I15666">
        <f>37-D15666</f>
        <v>10</v>
      </c>
      <c r="J15666">
        <f>ABS(D15666-D15667)</f>
        <v>4</v>
      </c>
    </row>
    <row r="15667">
      <c r="A15667">
        <v>11893</v>
      </c>
      <c r="B15667" t="str">
        <v>2013-03-09</v>
      </c>
      <c r="C15667" t="str">
        <v>Evening</v>
      </c>
      <c r="D15667">
        <v>23</v>
      </c>
      <c r="E15667" t="str">
        <f>IF(MOD(D15667,2)=0,"EVEN","ODD")</f>
        <v>ODD</v>
      </c>
      <c r="F15667" t="str">
        <f>IF(D15667&lt;=18,"LOW (1-18)","HIGH (19-36)")</f>
        <v>HIGH (19-36)</v>
      </c>
      <c r="G15667">
        <f>INT((D15667-1)/6)+1</f>
        <v>4</v>
      </c>
      <c r="H15667">
        <f>MOD(D15667-1,6)+1</f>
        <v>5</v>
      </c>
      <c r="I15667">
        <f>37-D15667</f>
        <v>14</v>
      </c>
      <c r="J15667">
        <f>ABS(D15667-D15668)</f>
        <v>11</v>
      </c>
    </row>
    <row r="15668">
      <c r="A15668">
        <v>11892</v>
      </c>
      <c r="B15668" t="str">
        <v>2013-03-09</v>
      </c>
      <c r="C15668" t="str">
        <v>Midday</v>
      </c>
      <c r="D15668">
        <v>34</v>
      </c>
      <c r="E15668" t="str">
        <f>IF(MOD(D15668,2)=0,"EVEN","ODD")</f>
        <v>EVEN</v>
      </c>
      <c r="F15668" t="str">
        <f>IF(D15668&lt;=18,"LOW (1-18)","HIGH (19-36)")</f>
        <v>HIGH (19-36)</v>
      </c>
      <c r="G15668">
        <f>INT((D15668-1)/6)+1</f>
        <v>6</v>
      </c>
      <c r="H15668">
        <f>MOD(D15668-1,6)+1</f>
        <v>4</v>
      </c>
      <c r="I15668">
        <f>37-D15668</f>
        <v>3</v>
      </c>
      <c r="J15668">
        <f>ABS(D15668-D15669)</f>
        <v>32</v>
      </c>
    </row>
    <row r="15669">
      <c r="A15669">
        <v>11891</v>
      </c>
      <c r="B15669" t="str">
        <v>2013-03-09</v>
      </c>
      <c r="C15669" t="str">
        <v>Morning</v>
      </c>
      <c r="D15669">
        <v>2</v>
      </c>
      <c r="E15669" t="str">
        <f>IF(MOD(D15669,2)=0,"EVEN","ODD")</f>
        <v>EVEN</v>
      </c>
      <c r="F15669" t="str">
        <f>IF(D15669&lt;=18,"LOW (1-18)","HIGH (19-36)")</f>
        <v>LOW (1-18)</v>
      </c>
      <c r="G15669">
        <f>INT((D15669-1)/6)+1</f>
        <v>1</v>
      </c>
      <c r="H15669">
        <f>MOD(D15669-1,6)+1</f>
        <v>2</v>
      </c>
      <c r="I15669">
        <f>37-D15669</f>
        <v>35</v>
      </c>
      <c r="J15669">
        <f>ABS(D15669-D15670)</f>
        <v>32</v>
      </c>
    </row>
    <row r="15670">
      <c r="A15670">
        <v>11890</v>
      </c>
      <c r="B15670" t="str">
        <v>2013-03-08</v>
      </c>
      <c r="C15670" t="str">
        <v>Evening</v>
      </c>
      <c r="D15670">
        <v>34</v>
      </c>
      <c r="E15670" t="str">
        <f>IF(MOD(D15670,2)=0,"EVEN","ODD")</f>
        <v>EVEN</v>
      </c>
      <c r="F15670" t="str">
        <f>IF(D15670&lt;=18,"LOW (1-18)","HIGH (19-36)")</f>
        <v>HIGH (19-36)</v>
      </c>
      <c r="G15670">
        <f>INT((D15670-1)/6)+1</f>
        <v>6</v>
      </c>
      <c r="H15670">
        <f>MOD(D15670-1,6)+1</f>
        <v>4</v>
      </c>
      <c r="I15670">
        <f>37-D15670</f>
        <v>3</v>
      </c>
      <c r="J15670">
        <f>ABS(D15670-D15671)</f>
        <v>26</v>
      </c>
    </row>
    <row r="15671">
      <c r="A15671">
        <v>11889</v>
      </c>
      <c r="B15671" t="str">
        <v>2013-03-08</v>
      </c>
      <c r="C15671" t="str">
        <v>Midday</v>
      </c>
      <c r="D15671">
        <v>8</v>
      </c>
      <c r="E15671" t="str">
        <f>IF(MOD(D15671,2)=0,"EVEN","ODD")</f>
        <v>EVEN</v>
      </c>
      <c r="F15671" t="str">
        <f>IF(D15671&lt;=18,"LOW (1-18)","HIGH (19-36)")</f>
        <v>LOW (1-18)</v>
      </c>
      <c r="G15671">
        <f>INT((D15671-1)/6)+1</f>
        <v>2</v>
      </c>
      <c r="H15671">
        <f>MOD(D15671-1,6)+1</f>
        <v>2</v>
      </c>
      <c r="I15671">
        <f>37-D15671</f>
        <v>29</v>
      </c>
      <c r="J15671">
        <f>ABS(D15671-D15672)</f>
        <v>3</v>
      </c>
    </row>
    <row r="15672">
      <c r="A15672">
        <v>11888</v>
      </c>
      <c r="B15672" t="str">
        <v>2013-03-08</v>
      </c>
      <c r="C15672" t="str">
        <v>Morning</v>
      </c>
      <c r="D15672">
        <v>11</v>
      </c>
      <c r="E15672" t="str">
        <f>IF(MOD(D15672,2)=0,"EVEN","ODD")</f>
        <v>ODD</v>
      </c>
      <c r="F15672" t="str">
        <f>IF(D15672&lt;=18,"LOW (1-18)","HIGH (19-36)")</f>
        <v>LOW (1-18)</v>
      </c>
      <c r="G15672">
        <f>INT((D15672-1)/6)+1</f>
        <v>2</v>
      </c>
      <c r="H15672">
        <f>MOD(D15672-1,6)+1</f>
        <v>5</v>
      </c>
      <c r="I15672">
        <f>37-D15672</f>
        <v>26</v>
      </c>
      <c r="J15672">
        <f>ABS(D15672-D15673)</f>
        <v>5</v>
      </c>
    </row>
    <row r="15673">
      <c r="A15673">
        <v>11887</v>
      </c>
      <c r="B15673" t="str">
        <v>2013-03-07</v>
      </c>
      <c r="C15673" t="str">
        <v>Evening</v>
      </c>
      <c r="D15673">
        <v>16</v>
      </c>
      <c r="E15673" t="str">
        <f>IF(MOD(D15673,2)=0,"EVEN","ODD")</f>
        <v>EVEN</v>
      </c>
      <c r="F15673" t="str">
        <f>IF(D15673&lt;=18,"LOW (1-18)","HIGH (19-36)")</f>
        <v>LOW (1-18)</v>
      </c>
      <c r="G15673">
        <f>INT((D15673-1)/6)+1</f>
        <v>3</v>
      </c>
      <c r="H15673">
        <f>MOD(D15673-1,6)+1</f>
        <v>4</v>
      </c>
      <c r="I15673">
        <f>37-D15673</f>
        <v>21</v>
      </c>
      <c r="J15673">
        <f>ABS(D15673-D15674)</f>
        <v>10</v>
      </c>
    </row>
    <row r="15674">
      <c r="A15674">
        <v>11886</v>
      </c>
      <c r="B15674" t="str">
        <v>2013-03-07</v>
      </c>
      <c r="C15674" t="str">
        <v>Midday</v>
      </c>
      <c r="D15674">
        <v>26</v>
      </c>
      <c r="E15674" t="str">
        <f>IF(MOD(D15674,2)=0,"EVEN","ODD")</f>
        <v>EVEN</v>
      </c>
      <c r="F15674" t="str">
        <f>IF(D15674&lt;=18,"LOW (1-18)","HIGH (19-36)")</f>
        <v>HIGH (19-36)</v>
      </c>
      <c r="G15674">
        <f>INT((D15674-1)/6)+1</f>
        <v>5</v>
      </c>
      <c r="H15674">
        <f>MOD(D15674-1,6)+1</f>
        <v>2</v>
      </c>
      <c r="I15674">
        <f>37-D15674</f>
        <v>11</v>
      </c>
      <c r="J15674">
        <f>ABS(D15674-D15675)</f>
        <v>6</v>
      </c>
    </row>
    <row r="15675">
      <c r="A15675">
        <v>11885</v>
      </c>
      <c r="B15675" t="str">
        <v>2013-03-07</v>
      </c>
      <c r="C15675" t="str">
        <v>Morning</v>
      </c>
      <c r="D15675">
        <v>32</v>
      </c>
      <c r="E15675" t="str">
        <f>IF(MOD(D15675,2)=0,"EVEN","ODD")</f>
        <v>EVEN</v>
      </c>
      <c r="F15675" t="str">
        <f>IF(D15675&lt;=18,"LOW (1-18)","HIGH (19-36)")</f>
        <v>HIGH (19-36)</v>
      </c>
      <c r="G15675">
        <f>INT((D15675-1)/6)+1</f>
        <v>6</v>
      </c>
      <c r="H15675">
        <f>MOD(D15675-1,6)+1</f>
        <v>2</v>
      </c>
      <c r="I15675">
        <f>37-D15675</f>
        <v>5</v>
      </c>
      <c r="J15675">
        <f>ABS(D15675-D15676)</f>
        <v>5</v>
      </c>
    </row>
    <row r="15676">
      <c r="A15676">
        <v>11884</v>
      </c>
      <c r="B15676" t="str">
        <v>2013-03-06</v>
      </c>
      <c r="C15676" t="str">
        <v>Evening</v>
      </c>
      <c r="D15676">
        <v>27</v>
      </c>
      <c r="E15676" t="str">
        <f>IF(MOD(D15676,2)=0,"EVEN","ODD")</f>
        <v>ODD</v>
      </c>
      <c r="F15676" t="str">
        <f>IF(D15676&lt;=18,"LOW (1-18)","HIGH (19-36)")</f>
        <v>HIGH (19-36)</v>
      </c>
      <c r="G15676">
        <f>INT((D15676-1)/6)+1</f>
        <v>5</v>
      </c>
      <c r="H15676">
        <f>MOD(D15676-1,6)+1</f>
        <v>3</v>
      </c>
      <c r="I15676">
        <f>37-D15676</f>
        <v>10</v>
      </c>
      <c r="J15676">
        <f>ABS(D15676-D15677)</f>
        <v>4</v>
      </c>
    </row>
    <row r="15677">
      <c r="A15677">
        <v>11883</v>
      </c>
      <c r="B15677" t="str">
        <v>2013-03-06</v>
      </c>
      <c r="C15677" t="str">
        <v>Midday</v>
      </c>
      <c r="D15677">
        <v>31</v>
      </c>
      <c r="E15677" t="str">
        <f>IF(MOD(D15677,2)=0,"EVEN","ODD")</f>
        <v>ODD</v>
      </c>
      <c r="F15677" t="str">
        <f>IF(D15677&lt;=18,"LOW (1-18)","HIGH (19-36)")</f>
        <v>HIGH (19-36)</v>
      </c>
      <c r="G15677">
        <f>INT((D15677-1)/6)+1</f>
        <v>6</v>
      </c>
      <c r="H15677">
        <f>MOD(D15677-1,6)+1</f>
        <v>1</v>
      </c>
      <c r="I15677">
        <f>37-D15677</f>
        <v>6</v>
      </c>
      <c r="J15677">
        <f>ABS(D15677-D15678)</f>
        <v>8</v>
      </c>
    </row>
    <row r="15678">
      <c r="A15678">
        <v>11882</v>
      </c>
      <c r="B15678" t="str">
        <v>2013-03-06</v>
      </c>
      <c r="C15678" t="str">
        <v>Morning</v>
      </c>
      <c r="D15678">
        <v>23</v>
      </c>
      <c r="E15678" t="str">
        <f>IF(MOD(D15678,2)=0,"EVEN","ODD")</f>
        <v>ODD</v>
      </c>
      <c r="F15678" t="str">
        <f>IF(D15678&lt;=18,"LOW (1-18)","HIGH (19-36)")</f>
        <v>HIGH (19-36)</v>
      </c>
      <c r="G15678">
        <f>INT((D15678-1)/6)+1</f>
        <v>4</v>
      </c>
      <c r="H15678">
        <f>MOD(D15678-1,6)+1</f>
        <v>5</v>
      </c>
      <c r="I15678">
        <f>37-D15678</f>
        <v>14</v>
      </c>
      <c r="J15678">
        <f>ABS(D15678-D15679)</f>
        <v>7</v>
      </c>
    </row>
    <row r="15679">
      <c r="A15679">
        <v>11881</v>
      </c>
      <c r="B15679" t="str">
        <v>2013-03-05</v>
      </c>
      <c r="C15679" t="str">
        <v>Evening</v>
      </c>
      <c r="D15679">
        <v>16</v>
      </c>
      <c r="E15679" t="str">
        <f>IF(MOD(D15679,2)=0,"EVEN","ODD")</f>
        <v>EVEN</v>
      </c>
      <c r="F15679" t="str">
        <f>IF(D15679&lt;=18,"LOW (1-18)","HIGH (19-36)")</f>
        <v>LOW (1-18)</v>
      </c>
      <c r="G15679">
        <f>INT((D15679-1)/6)+1</f>
        <v>3</v>
      </c>
      <c r="H15679">
        <f>MOD(D15679-1,6)+1</f>
        <v>4</v>
      </c>
      <c r="I15679">
        <f>37-D15679</f>
        <v>21</v>
      </c>
      <c r="J15679">
        <f>ABS(D15679-D15680)</f>
        <v>2</v>
      </c>
    </row>
    <row r="15680">
      <c r="A15680">
        <v>11880</v>
      </c>
      <c r="B15680" t="str">
        <v>2013-03-05</v>
      </c>
      <c r="C15680" t="str">
        <v>Midday</v>
      </c>
      <c r="D15680">
        <v>18</v>
      </c>
      <c r="E15680" t="str">
        <f>IF(MOD(D15680,2)=0,"EVEN","ODD")</f>
        <v>EVEN</v>
      </c>
      <c r="F15680" t="str">
        <f>IF(D15680&lt;=18,"LOW (1-18)","HIGH (19-36)")</f>
        <v>LOW (1-18)</v>
      </c>
      <c r="G15680">
        <f>INT((D15680-1)/6)+1</f>
        <v>3</v>
      </c>
      <c r="H15680">
        <f>MOD(D15680-1,6)+1</f>
        <v>6</v>
      </c>
      <c r="I15680">
        <f>37-D15680</f>
        <v>19</v>
      </c>
      <c r="J15680">
        <f>ABS(D15680-D15681)</f>
        <v>9</v>
      </c>
    </row>
    <row r="15681">
      <c r="A15681">
        <v>11879</v>
      </c>
      <c r="B15681" t="str">
        <v>2013-03-05</v>
      </c>
      <c r="C15681" t="str">
        <v>Morning</v>
      </c>
      <c r="D15681">
        <v>27</v>
      </c>
      <c r="E15681" t="str">
        <f>IF(MOD(D15681,2)=0,"EVEN","ODD")</f>
        <v>ODD</v>
      </c>
      <c r="F15681" t="str">
        <f>IF(D15681&lt;=18,"LOW (1-18)","HIGH (19-36)")</f>
        <v>HIGH (19-36)</v>
      </c>
      <c r="G15681">
        <f>INT((D15681-1)/6)+1</f>
        <v>5</v>
      </c>
      <c r="H15681">
        <f>MOD(D15681-1,6)+1</f>
        <v>3</v>
      </c>
      <c r="I15681">
        <f>37-D15681</f>
        <v>10</v>
      </c>
      <c r="J15681">
        <f>ABS(D15681-D15682)</f>
        <v>20</v>
      </c>
    </row>
    <row r="15682">
      <c r="A15682">
        <v>11878</v>
      </c>
      <c r="B15682" t="str">
        <v>2013-03-04</v>
      </c>
      <c r="C15682" t="str">
        <v>Evening</v>
      </c>
      <c r="D15682">
        <v>7</v>
      </c>
      <c r="E15682" t="str">
        <f>IF(MOD(D15682,2)=0,"EVEN","ODD")</f>
        <v>ODD</v>
      </c>
      <c r="F15682" t="str">
        <f>IF(D15682&lt;=18,"LOW (1-18)","HIGH (19-36)")</f>
        <v>LOW (1-18)</v>
      </c>
      <c r="G15682">
        <f>INT((D15682-1)/6)+1</f>
        <v>2</v>
      </c>
      <c r="H15682">
        <f>MOD(D15682-1,6)+1</f>
        <v>1</v>
      </c>
      <c r="I15682">
        <f>37-D15682</f>
        <v>30</v>
      </c>
      <c r="J15682">
        <f>ABS(D15682-D15683)</f>
        <v>6</v>
      </c>
    </row>
    <row r="15683">
      <c r="A15683">
        <v>11877</v>
      </c>
      <c r="B15683" t="str">
        <v>2013-03-04</v>
      </c>
      <c r="C15683" t="str">
        <v>Midday</v>
      </c>
      <c r="D15683">
        <v>1</v>
      </c>
      <c r="E15683" t="str">
        <f>IF(MOD(D15683,2)=0,"EVEN","ODD")</f>
        <v>ODD</v>
      </c>
      <c r="F15683" t="str">
        <f>IF(D15683&lt;=18,"LOW (1-18)","HIGH (19-36)")</f>
        <v>LOW (1-18)</v>
      </c>
      <c r="G15683">
        <f>INT((D15683-1)/6)+1</f>
        <v>1</v>
      </c>
      <c r="H15683">
        <f>MOD(D15683-1,6)+1</f>
        <v>1</v>
      </c>
      <c r="I15683">
        <f>37-D15683</f>
        <v>36</v>
      </c>
      <c r="J15683">
        <f>ABS(D15683-D15684)</f>
        <v>25</v>
      </c>
    </row>
    <row r="15684">
      <c r="A15684">
        <v>11876</v>
      </c>
      <c r="B15684" t="str">
        <v>2013-03-04</v>
      </c>
      <c r="C15684" t="str">
        <v>Morning</v>
      </c>
      <c r="D15684">
        <v>26</v>
      </c>
      <c r="E15684" t="str">
        <f>IF(MOD(D15684,2)=0,"EVEN","ODD")</f>
        <v>EVEN</v>
      </c>
      <c r="F15684" t="str">
        <f>IF(D15684&lt;=18,"LOW (1-18)","HIGH (19-36)")</f>
        <v>HIGH (19-36)</v>
      </c>
      <c r="G15684">
        <f>INT((D15684-1)/6)+1</f>
        <v>5</v>
      </c>
      <c r="H15684">
        <f>MOD(D15684-1,6)+1</f>
        <v>2</v>
      </c>
      <c r="I15684">
        <f>37-D15684</f>
        <v>11</v>
      </c>
      <c r="J15684">
        <f>ABS(D15684-D15685)</f>
        <v>15</v>
      </c>
    </row>
    <row r="15685">
      <c r="A15685">
        <v>11875</v>
      </c>
      <c r="B15685" t="str">
        <v>2013-03-02</v>
      </c>
      <c r="C15685" t="str">
        <v>Evening</v>
      </c>
      <c r="D15685">
        <v>11</v>
      </c>
      <c r="E15685" t="str">
        <f>IF(MOD(D15685,2)=0,"EVEN","ODD")</f>
        <v>ODD</v>
      </c>
      <c r="F15685" t="str">
        <f>IF(D15685&lt;=18,"LOW (1-18)","HIGH (19-36)")</f>
        <v>LOW (1-18)</v>
      </c>
      <c r="G15685">
        <f>INT((D15685-1)/6)+1</f>
        <v>2</v>
      </c>
      <c r="H15685">
        <f>MOD(D15685-1,6)+1</f>
        <v>5</v>
      </c>
      <c r="I15685">
        <f>37-D15685</f>
        <v>26</v>
      </c>
      <c r="J15685">
        <f>ABS(D15685-D15686)</f>
        <v>18</v>
      </c>
    </row>
    <row r="15686">
      <c r="A15686">
        <v>11874</v>
      </c>
      <c r="B15686" t="str">
        <v>2013-03-02</v>
      </c>
      <c r="C15686" t="str">
        <v>Midday</v>
      </c>
      <c r="D15686">
        <v>29</v>
      </c>
      <c r="E15686" t="str">
        <f>IF(MOD(D15686,2)=0,"EVEN","ODD")</f>
        <v>ODD</v>
      </c>
      <c r="F15686" t="str">
        <f>IF(D15686&lt;=18,"LOW (1-18)","HIGH (19-36)")</f>
        <v>HIGH (19-36)</v>
      </c>
      <c r="G15686">
        <f>INT((D15686-1)/6)+1</f>
        <v>5</v>
      </c>
      <c r="H15686">
        <f>MOD(D15686-1,6)+1</f>
        <v>5</v>
      </c>
      <c r="I15686">
        <f>37-D15686</f>
        <v>8</v>
      </c>
      <c r="J15686">
        <f>ABS(D15686-D15687)</f>
        <v>0</v>
      </c>
    </row>
    <row r="15687">
      <c r="A15687">
        <v>11873</v>
      </c>
      <c r="B15687" t="str">
        <v>2013-03-02</v>
      </c>
      <c r="C15687" t="str">
        <v>Morning</v>
      </c>
      <c r="D15687">
        <v>29</v>
      </c>
      <c r="E15687" t="str">
        <f>IF(MOD(D15687,2)=0,"EVEN","ODD")</f>
        <v>ODD</v>
      </c>
      <c r="F15687" t="str">
        <f>IF(D15687&lt;=18,"LOW (1-18)","HIGH (19-36)")</f>
        <v>HIGH (19-36)</v>
      </c>
      <c r="G15687">
        <f>INT((D15687-1)/6)+1</f>
        <v>5</v>
      </c>
      <c r="H15687">
        <f>MOD(D15687-1,6)+1</f>
        <v>5</v>
      </c>
      <c r="I15687">
        <f>37-D15687</f>
        <v>8</v>
      </c>
      <c r="J15687">
        <f>ABS(D15687-D15688)</f>
        <v>18</v>
      </c>
    </row>
    <row r="15688">
      <c r="A15688">
        <v>11872</v>
      </c>
      <c r="B15688" t="str">
        <v>2013-03-01</v>
      </c>
      <c r="C15688" t="str">
        <v>Evening</v>
      </c>
      <c r="D15688">
        <v>11</v>
      </c>
      <c r="E15688" t="str">
        <f>IF(MOD(D15688,2)=0,"EVEN","ODD")</f>
        <v>ODD</v>
      </c>
      <c r="F15688" t="str">
        <f>IF(D15688&lt;=18,"LOW (1-18)","HIGH (19-36)")</f>
        <v>LOW (1-18)</v>
      </c>
      <c r="G15688">
        <f>INT((D15688-1)/6)+1</f>
        <v>2</v>
      </c>
      <c r="H15688">
        <f>MOD(D15688-1,6)+1</f>
        <v>5</v>
      </c>
      <c r="I15688">
        <f>37-D15688</f>
        <v>26</v>
      </c>
      <c r="J15688">
        <f>ABS(D15688-D15689)</f>
        <v>17</v>
      </c>
    </row>
    <row r="15689">
      <c r="A15689">
        <v>11871</v>
      </c>
      <c r="B15689" t="str">
        <v>2013-03-01</v>
      </c>
      <c r="C15689" t="str">
        <v>Midday</v>
      </c>
      <c r="D15689">
        <v>28</v>
      </c>
      <c r="E15689" t="str">
        <f>IF(MOD(D15689,2)=0,"EVEN","ODD")</f>
        <v>EVEN</v>
      </c>
      <c r="F15689" t="str">
        <f>IF(D15689&lt;=18,"LOW (1-18)","HIGH (19-36)")</f>
        <v>HIGH (19-36)</v>
      </c>
      <c r="G15689">
        <f>INT((D15689-1)/6)+1</f>
        <v>5</v>
      </c>
      <c r="H15689">
        <f>MOD(D15689-1,6)+1</f>
        <v>4</v>
      </c>
      <c r="I15689">
        <f>37-D15689</f>
        <v>9</v>
      </c>
      <c r="J15689">
        <f>ABS(D15689-D15690)</f>
        <v>18</v>
      </c>
    </row>
    <row r="15690">
      <c r="A15690">
        <v>11870</v>
      </c>
      <c r="B15690" t="str">
        <v>2013-03-01</v>
      </c>
      <c r="C15690" t="str">
        <v>Morning</v>
      </c>
      <c r="D15690">
        <v>10</v>
      </c>
      <c r="E15690" t="str">
        <f>IF(MOD(D15690,2)=0,"EVEN","ODD")</f>
        <v>EVEN</v>
      </c>
      <c r="F15690" t="str">
        <f>IF(D15690&lt;=18,"LOW (1-18)","HIGH (19-36)")</f>
        <v>LOW (1-18)</v>
      </c>
      <c r="G15690">
        <f>INT((D15690-1)/6)+1</f>
        <v>2</v>
      </c>
      <c r="H15690">
        <f>MOD(D15690-1,6)+1</f>
        <v>4</v>
      </c>
      <c r="I15690">
        <f>37-D15690</f>
        <v>27</v>
      </c>
      <c r="J15690">
        <f>ABS(D15690-D15691)</f>
        <v>21</v>
      </c>
    </row>
    <row r="15691">
      <c r="A15691">
        <v>11869</v>
      </c>
      <c r="B15691" t="str">
        <v>2013-02-28</v>
      </c>
      <c r="C15691" t="str">
        <v>Evening</v>
      </c>
      <c r="D15691">
        <v>31</v>
      </c>
      <c r="E15691" t="str">
        <f>IF(MOD(D15691,2)=0,"EVEN","ODD")</f>
        <v>ODD</v>
      </c>
      <c r="F15691" t="str">
        <f>IF(D15691&lt;=18,"LOW (1-18)","HIGH (19-36)")</f>
        <v>HIGH (19-36)</v>
      </c>
      <c r="G15691">
        <f>INT((D15691-1)/6)+1</f>
        <v>6</v>
      </c>
      <c r="H15691">
        <f>MOD(D15691-1,6)+1</f>
        <v>1</v>
      </c>
      <c r="I15691">
        <f>37-D15691</f>
        <v>6</v>
      </c>
      <c r="J15691">
        <f>ABS(D15691-D15692)</f>
        <v>2</v>
      </c>
    </row>
    <row r="15692">
      <c r="A15692">
        <v>11868</v>
      </c>
      <c r="B15692" t="str">
        <v>2013-02-28</v>
      </c>
      <c r="C15692" t="str">
        <v>Midday</v>
      </c>
      <c r="D15692">
        <v>29</v>
      </c>
      <c r="E15692" t="str">
        <f>IF(MOD(D15692,2)=0,"EVEN","ODD")</f>
        <v>ODD</v>
      </c>
      <c r="F15692" t="str">
        <f>IF(D15692&lt;=18,"LOW (1-18)","HIGH (19-36)")</f>
        <v>HIGH (19-36)</v>
      </c>
      <c r="G15692">
        <f>INT((D15692-1)/6)+1</f>
        <v>5</v>
      </c>
      <c r="H15692">
        <f>MOD(D15692-1,6)+1</f>
        <v>5</v>
      </c>
      <c r="I15692">
        <f>37-D15692</f>
        <v>8</v>
      </c>
      <c r="J15692">
        <f>ABS(D15692-D15693)</f>
        <v>28</v>
      </c>
    </row>
    <row r="15693">
      <c r="A15693">
        <v>11867</v>
      </c>
      <c r="B15693" t="str">
        <v>2013-02-28</v>
      </c>
      <c r="C15693" t="str">
        <v>Morning</v>
      </c>
      <c r="D15693">
        <v>1</v>
      </c>
      <c r="E15693" t="str">
        <f>IF(MOD(D15693,2)=0,"EVEN","ODD")</f>
        <v>ODD</v>
      </c>
      <c r="F15693" t="str">
        <f>IF(D15693&lt;=18,"LOW (1-18)","HIGH (19-36)")</f>
        <v>LOW (1-18)</v>
      </c>
      <c r="G15693">
        <f>INT((D15693-1)/6)+1</f>
        <v>1</v>
      </c>
      <c r="H15693">
        <f>MOD(D15693-1,6)+1</f>
        <v>1</v>
      </c>
      <c r="I15693">
        <f>37-D15693</f>
        <v>36</v>
      </c>
      <c r="J15693">
        <f>ABS(D15693-D15694)</f>
        <v>9</v>
      </c>
    </row>
    <row r="15694">
      <c r="A15694">
        <v>11866</v>
      </c>
      <c r="B15694" t="str">
        <v>2013-02-27</v>
      </c>
      <c r="C15694" t="str">
        <v>Evening</v>
      </c>
      <c r="D15694">
        <v>10</v>
      </c>
      <c r="E15694" t="str">
        <f>IF(MOD(D15694,2)=0,"EVEN","ODD")</f>
        <v>EVEN</v>
      </c>
      <c r="F15694" t="str">
        <f>IF(D15694&lt;=18,"LOW (1-18)","HIGH (19-36)")</f>
        <v>LOW (1-18)</v>
      </c>
      <c r="G15694">
        <f>INT((D15694-1)/6)+1</f>
        <v>2</v>
      </c>
      <c r="H15694">
        <f>MOD(D15694-1,6)+1</f>
        <v>4</v>
      </c>
      <c r="I15694">
        <f>37-D15694</f>
        <v>27</v>
      </c>
      <c r="J15694">
        <f>ABS(D15694-D15695)</f>
        <v>6</v>
      </c>
    </row>
    <row r="15695">
      <c r="A15695">
        <v>11865</v>
      </c>
      <c r="B15695" t="str">
        <v>2013-02-27</v>
      </c>
      <c r="C15695" t="str">
        <v>Midday</v>
      </c>
      <c r="D15695">
        <v>16</v>
      </c>
      <c r="E15695" t="str">
        <f>IF(MOD(D15695,2)=0,"EVEN","ODD")</f>
        <v>EVEN</v>
      </c>
      <c r="F15695" t="str">
        <f>IF(D15695&lt;=18,"LOW (1-18)","HIGH (19-36)")</f>
        <v>LOW (1-18)</v>
      </c>
      <c r="G15695">
        <f>INT((D15695-1)/6)+1</f>
        <v>3</v>
      </c>
      <c r="H15695">
        <f>MOD(D15695-1,6)+1</f>
        <v>4</v>
      </c>
      <c r="I15695">
        <f>37-D15695</f>
        <v>21</v>
      </c>
      <c r="J15695">
        <f>ABS(D15695-D15696)</f>
        <v>5</v>
      </c>
    </row>
    <row r="15696">
      <c r="A15696">
        <v>11864</v>
      </c>
      <c r="B15696" t="str">
        <v>2013-02-27</v>
      </c>
      <c r="C15696" t="str">
        <v>Morning</v>
      </c>
      <c r="D15696">
        <v>11</v>
      </c>
      <c r="E15696" t="str">
        <f>IF(MOD(D15696,2)=0,"EVEN","ODD")</f>
        <v>ODD</v>
      </c>
      <c r="F15696" t="str">
        <f>IF(D15696&lt;=18,"LOW (1-18)","HIGH (19-36)")</f>
        <v>LOW (1-18)</v>
      </c>
      <c r="G15696">
        <f>INT((D15696-1)/6)+1</f>
        <v>2</v>
      </c>
      <c r="H15696">
        <f>MOD(D15696-1,6)+1</f>
        <v>5</v>
      </c>
      <c r="I15696">
        <f>37-D15696</f>
        <v>26</v>
      </c>
      <c r="J15696">
        <f>ABS(D15696-D15697)</f>
        <v>10</v>
      </c>
    </row>
    <row r="15697">
      <c r="A15697">
        <v>11863</v>
      </c>
      <c r="B15697" t="str">
        <v>2013-02-26</v>
      </c>
      <c r="C15697" t="str">
        <v>Evening</v>
      </c>
      <c r="D15697">
        <v>21</v>
      </c>
      <c r="E15697" t="str">
        <f>IF(MOD(D15697,2)=0,"EVEN","ODD")</f>
        <v>ODD</v>
      </c>
      <c r="F15697" t="str">
        <f>IF(D15697&lt;=18,"LOW (1-18)","HIGH (19-36)")</f>
        <v>HIGH (19-36)</v>
      </c>
      <c r="G15697">
        <f>INT((D15697-1)/6)+1</f>
        <v>4</v>
      </c>
      <c r="H15697">
        <f>MOD(D15697-1,6)+1</f>
        <v>3</v>
      </c>
      <c r="I15697">
        <f>37-D15697</f>
        <v>16</v>
      </c>
      <c r="J15697">
        <f>ABS(D15697-D15698)</f>
        <v>4</v>
      </c>
    </row>
    <row r="15698">
      <c r="A15698">
        <v>11862</v>
      </c>
      <c r="B15698" t="str">
        <v>2013-02-26</v>
      </c>
      <c r="C15698" t="str">
        <v>Midday</v>
      </c>
      <c r="D15698">
        <v>17</v>
      </c>
      <c r="E15698" t="str">
        <f>IF(MOD(D15698,2)=0,"EVEN","ODD")</f>
        <v>ODD</v>
      </c>
      <c r="F15698" t="str">
        <f>IF(D15698&lt;=18,"LOW (1-18)","HIGH (19-36)")</f>
        <v>LOW (1-18)</v>
      </c>
      <c r="G15698">
        <f>INT((D15698-1)/6)+1</f>
        <v>3</v>
      </c>
      <c r="H15698">
        <f>MOD(D15698-1,6)+1</f>
        <v>5</v>
      </c>
      <c r="I15698">
        <f>37-D15698</f>
        <v>20</v>
      </c>
      <c r="J15698">
        <f>ABS(D15698-D15699)</f>
        <v>8</v>
      </c>
    </row>
    <row r="15699">
      <c r="A15699">
        <v>11861</v>
      </c>
      <c r="B15699" t="str">
        <v>2013-02-26</v>
      </c>
      <c r="C15699" t="str">
        <v>Morning</v>
      </c>
      <c r="D15699">
        <v>9</v>
      </c>
      <c r="E15699" t="str">
        <f>IF(MOD(D15699,2)=0,"EVEN","ODD")</f>
        <v>ODD</v>
      </c>
      <c r="F15699" t="str">
        <f>IF(D15699&lt;=18,"LOW (1-18)","HIGH (19-36)")</f>
        <v>LOW (1-18)</v>
      </c>
      <c r="G15699">
        <f>INT((D15699-1)/6)+1</f>
        <v>2</v>
      </c>
      <c r="H15699">
        <f>MOD(D15699-1,6)+1</f>
        <v>3</v>
      </c>
      <c r="I15699">
        <f>37-D15699</f>
        <v>28</v>
      </c>
      <c r="J15699">
        <f>ABS(D15699-D15700)</f>
        <v>27</v>
      </c>
    </row>
    <row r="15700">
      <c r="A15700">
        <v>11860</v>
      </c>
      <c r="B15700" t="str">
        <v>2013-02-25</v>
      </c>
      <c r="C15700" t="str">
        <v>Evening</v>
      </c>
      <c r="D15700">
        <v>36</v>
      </c>
      <c r="E15700" t="str">
        <f>IF(MOD(D15700,2)=0,"EVEN","ODD")</f>
        <v>EVEN</v>
      </c>
      <c r="F15700" t="str">
        <f>IF(D15700&lt;=18,"LOW (1-18)","HIGH (19-36)")</f>
        <v>HIGH (19-36)</v>
      </c>
      <c r="G15700">
        <f>INT((D15700-1)/6)+1</f>
        <v>6</v>
      </c>
      <c r="H15700">
        <f>MOD(D15700-1,6)+1</f>
        <v>6</v>
      </c>
      <c r="I15700">
        <f>37-D15700</f>
        <v>1</v>
      </c>
      <c r="J15700">
        <f>ABS(D15700-D15701)</f>
        <v>12</v>
      </c>
    </row>
    <row r="15701">
      <c r="A15701">
        <v>11859</v>
      </c>
      <c r="B15701" t="str">
        <v>2013-02-25</v>
      </c>
      <c r="C15701" t="str">
        <v>Midday</v>
      </c>
      <c r="D15701">
        <v>24</v>
      </c>
      <c r="E15701" t="str">
        <f>IF(MOD(D15701,2)=0,"EVEN","ODD")</f>
        <v>EVEN</v>
      </c>
      <c r="F15701" t="str">
        <f>IF(D15701&lt;=18,"LOW (1-18)","HIGH (19-36)")</f>
        <v>HIGH (19-36)</v>
      </c>
      <c r="G15701">
        <f>INT((D15701-1)/6)+1</f>
        <v>4</v>
      </c>
      <c r="H15701">
        <f>MOD(D15701-1,6)+1</f>
        <v>6</v>
      </c>
      <c r="I15701">
        <f>37-D15701</f>
        <v>13</v>
      </c>
      <c r="J15701">
        <f>ABS(D15701-D15702)</f>
        <v>12</v>
      </c>
    </row>
    <row r="15702">
      <c r="A15702">
        <v>11858</v>
      </c>
      <c r="B15702" t="str">
        <v>2013-02-25</v>
      </c>
      <c r="C15702" t="str">
        <v>Morning</v>
      </c>
      <c r="D15702">
        <v>12</v>
      </c>
      <c r="E15702" t="str">
        <f>IF(MOD(D15702,2)=0,"EVEN","ODD")</f>
        <v>EVEN</v>
      </c>
      <c r="F15702" t="str">
        <f>IF(D15702&lt;=18,"LOW (1-18)","HIGH (19-36)")</f>
        <v>LOW (1-18)</v>
      </c>
      <c r="G15702">
        <f>INT((D15702-1)/6)+1</f>
        <v>2</v>
      </c>
      <c r="H15702">
        <f>MOD(D15702-1,6)+1</f>
        <v>6</v>
      </c>
      <c r="I15702">
        <f>37-D15702</f>
        <v>25</v>
      </c>
      <c r="J15702">
        <f>ABS(D15702-D15703)</f>
        <v>16</v>
      </c>
    </row>
    <row r="15703">
      <c r="A15703">
        <v>11857</v>
      </c>
      <c r="B15703" t="str">
        <v>2013-02-23</v>
      </c>
      <c r="C15703" t="str">
        <v>Evening</v>
      </c>
      <c r="D15703">
        <v>28</v>
      </c>
      <c r="E15703" t="str">
        <f>IF(MOD(D15703,2)=0,"EVEN","ODD")</f>
        <v>EVEN</v>
      </c>
      <c r="F15703" t="str">
        <f>IF(D15703&lt;=18,"LOW (1-18)","HIGH (19-36)")</f>
        <v>HIGH (19-36)</v>
      </c>
      <c r="G15703">
        <f>INT((D15703-1)/6)+1</f>
        <v>5</v>
      </c>
      <c r="H15703">
        <f>MOD(D15703-1,6)+1</f>
        <v>4</v>
      </c>
      <c r="I15703">
        <f>37-D15703</f>
        <v>9</v>
      </c>
      <c r="J15703">
        <f>ABS(D15703-D15704)</f>
        <v>10</v>
      </c>
    </row>
    <row r="15704">
      <c r="A15704">
        <v>11856</v>
      </c>
      <c r="B15704" t="str">
        <v>2013-02-23</v>
      </c>
      <c r="C15704" t="str">
        <v>Midday</v>
      </c>
      <c r="D15704">
        <v>18</v>
      </c>
      <c r="E15704" t="str">
        <f>IF(MOD(D15704,2)=0,"EVEN","ODD")</f>
        <v>EVEN</v>
      </c>
      <c r="F15704" t="str">
        <f>IF(D15704&lt;=18,"LOW (1-18)","HIGH (19-36)")</f>
        <v>LOW (1-18)</v>
      </c>
      <c r="G15704">
        <f>INT((D15704-1)/6)+1</f>
        <v>3</v>
      </c>
      <c r="H15704">
        <f>MOD(D15704-1,6)+1</f>
        <v>6</v>
      </c>
      <c r="I15704">
        <f>37-D15704</f>
        <v>19</v>
      </c>
      <c r="J15704">
        <f>ABS(D15704-D15705)</f>
        <v>8</v>
      </c>
    </row>
    <row r="15705">
      <c r="A15705">
        <v>11855</v>
      </c>
      <c r="B15705" t="str">
        <v>2013-02-23</v>
      </c>
      <c r="C15705" t="str">
        <v>Morning</v>
      </c>
      <c r="D15705">
        <v>26</v>
      </c>
      <c r="E15705" t="str">
        <f>IF(MOD(D15705,2)=0,"EVEN","ODD")</f>
        <v>EVEN</v>
      </c>
      <c r="F15705" t="str">
        <f>IF(D15705&lt;=18,"LOW (1-18)","HIGH (19-36)")</f>
        <v>HIGH (19-36)</v>
      </c>
      <c r="G15705">
        <f>INT((D15705-1)/6)+1</f>
        <v>5</v>
      </c>
      <c r="H15705">
        <f>MOD(D15705-1,6)+1</f>
        <v>2</v>
      </c>
      <c r="I15705">
        <f>37-D15705</f>
        <v>11</v>
      </c>
      <c r="J15705">
        <f>ABS(D15705-D15706)</f>
        <v>12</v>
      </c>
    </row>
    <row r="15706">
      <c r="A15706">
        <v>11854</v>
      </c>
      <c r="B15706" t="str">
        <v>2013-02-22</v>
      </c>
      <c r="C15706" t="str">
        <v>Evening</v>
      </c>
      <c r="D15706">
        <v>14</v>
      </c>
      <c r="E15706" t="str">
        <f>IF(MOD(D15706,2)=0,"EVEN","ODD")</f>
        <v>EVEN</v>
      </c>
      <c r="F15706" t="str">
        <f>IF(D15706&lt;=18,"LOW (1-18)","HIGH (19-36)")</f>
        <v>LOW (1-18)</v>
      </c>
      <c r="G15706">
        <f>INT((D15706-1)/6)+1</f>
        <v>3</v>
      </c>
      <c r="H15706">
        <f>MOD(D15706-1,6)+1</f>
        <v>2</v>
      </c>
      <c r="I15706">
        <f>37-D15706</f>
        <v>23</v>
      </c>
      <c r="J15706">
        <f>ABS(D15706-D15707)</f>
        <v>16</v>
      </c>
    </row>
    <row r="15707">
      <c r="A15707">
        <v>11853</v>
      </c>
      <c r="B15707" t="str">
        <v>2013-02-22</v>
      </c>
      <c r="C15707" t="str">
        <v>Midday</v>
      </c>
      <c r="D15707">
        <v>30</v>
      </c>
      <c r="E15707" t="str">
        <f>IF(MOD(D15707,2)=0,"EVEN","ODD")</f>
        <v>EVEN</v>
      </c>
      <c r="F15707" t="str">
        <f>IF(D15707&lt;=18,"LOW (1-18)","HIGH (19-36)")</f>
        <v>HIGH (19-36)</v>
      </c>
      <c r="G15707">
        <f>INT((D15707-1)/6)+1</f>
        <v>5</v>
      </c>
      <c r="H15707">
        <f>MOD(D15707-1,6)+1</f>
        <v>6</v>
      </c>
      <c r="I15707">
        <f>37-D15707</f>
        <v>7</v>
      </c>
      <c r="J15707">
        <f>ABS(D15707-D15708)</f>
        <v>5</v>
      </c>
    </row>
    <row r="15708">
      <c r="A15708">
        <v>11852</v>
      </c>
      <c r="B15708" t="str">
        <v>2013-02-22</v>
      </c>
      <c r="C15708" t="str">
        <v>Morning</v>
      </c>
      <c r="D15708">
        <v>35</v>
      </c>
      <c r="E15708" t="str">
        <f>IF(MOD(D15708,2)=0,"EVEN","ODD")</f>
        <v>ODD</v>
      </c>
      <c r="F15708" t="str">
        <f>IF(D15708&lt;=18,"LOW (1-18)","HIGH (19-36)")</f>
        <v>HIGH (19-36)</v>
      </c>
      <c r="G15708">
        <f>INT((D15708-1)/6)+1</f>
        <v>6</v>
      </c>
      <c r="H15708">
        <f>MOD(D15708-1,6)+1</f>
        <v>5</v>
      </c>
      <c r="I15708">
        <f>37-D15708</f>
        <v>2</v>
      </c>
      <c r="J15708">
        <f>ABS(D15708-D15709)</f>
        <v>27</v>
      </c>
    </row>
    <row r="15709">
      <c r="A15709">
        <v>11851</v>
      </c>
      <c r="B15709" t="str">
        <v>2013-02-21</v>
      </c>
      <c r="C15709" t="str">
        <v>Evening</v>
      </c>
      <c r="D15709">
        <v>8</v>
      </c>
      <c r="E15709" t="str">
        <f>IF(MOD(D15709,2)=0,"EVEN","ODD")</f>
        <v>EVEN</v>
      </c>
      <c r="F15709" t="str">
        <f>IF(D15709&lt;=18,"LOW (1-18)","HIGH (19-36)")</f>
        <v>LOW (1-18)</v>
      </c>
      <c r="G15709">
        <f>INT((D15709-1)/6)+1</f>
        <v>2</v>
      </c>
      <c r="H15709">
        <f>MOD(D15709-1,6)+1</f>
        <v>2</v>
      </c>
      <c r="I15709">
        <f>37-D15709</f>
        <v>29</v>
      </c>
      <c r="J15709">
        <f>ABS(D15709-D15710)</f>
        <v>10</v>
      </c>
    </row>
    <row r="15710">
      <c r="A15710">
        <v>11850</v>
      </c>
      <c r="B15710" t="str">
        <v>2013-02-21</v>
      </c>
      <c r="C15710" t="str">
        <v>Midday</v>
      </c>
      <c r="D15710">
        <v>18</v>
      </c>
      <c r="E15710" t="str">
        <f>IF(MOD(D15710,2)=0,"EVEN","ODD")</f>
        <v>EVEN</v>
      </c>
      <c r="F15710" t="str">
        <f>IF(D15710&lt;=18,"LOW (1-18)","HIGH (19-36)")</f>
        <v>LOW (1-18)</v>
      </c>
      <c r="G15710">
        <f>INT((D15710-1)/6)+1</f>
        <v>3</v>
      </c>
      <c r="H15710">
        <f>MOD(D15710-1,6)+1</f>
        <v>6</v>
      </c>
      <c r="I15710">
        <f>37-D15710</f>
        <v>19</v>
      </c>
      <c r="J15710">
        <f>ABS(D15710-D15711)</f>
        <v>6</v>
      </c>
    </row>
    <row r="15711">
      <c r="A15711">
        <v>11849</v>
      </c>
      <c r="B15711" t="str">
        <v>2013-02-21</v>
      </c>
      <c r="C15711" t="str">
        <v>Morning</v>
      </c>
      <c r="D15711">
        <v>24</v>
      </c>
      <c r="E15711" t="str">
        <f>IF(MOD(D15711,2)=0,"EVEN","ODD")</f>
        <v>EVEN</v>
      </c>
      <c r="F15711" t="str">
        <f>IF(D15711&lt;=18,"LOW (1-18)","HIGH (19-36)")</f>
        <v>HIGH (19-36)</v>
      </c>
      <c r="G15711">
        <f>INT((D15711-1)/6)+1</f>
        <v>4</v>
      </c>
      <c r="H15711">
        <f>MOD(D15711-1,6)+1</f>
        <v>6</v>
      </c>
      <c r="I15711">
        <f>37-D15711</f>
        <v>13</v>
      </c>
      <c r="J15711">
        <f>ABS(D15711-D15712)</f>
        <v>15</v>
      </c>
    </row>
    <row r="15712">
      <c r="A15712">
        <v>11848</v>
      </c>
      <c r="B15712" t="str">
        <v>2013-02-20</v>
      </c>
      <c r="C15712" t="str">
        <v>Evening</v>
      </c>
      <c r="D15712">
        <v>9</v>
      </c>
      <c r="E15712" t="str">
        <f>IF(MOD(D15712,2)=0,"EVEN","ODD")</f>
        <v>ODD</v>
      </c>
      <c r="F15712" t="str">
        <f>IF(D15712&lt;=18,"LOW (1-18)","HIGH (19-36)")</f>
        <v>LOW (1-18)</v>
      </c>
      <c r="G15712">
        <f>INT((D15712-1)/6)+1</f>
        <v>2</v>
      </c>
      <c r="H15712">
        <f>MOD(D15712-1,6)+1</f>
        <v>3</v>
      </c>
      <c r="I15712">
        <f>37-D15712</f>
        <v>28</v>
      </c>
      <c r="J15712">
        <f>ABS(D15712-D15713)</f>
        <v>22</v>
      </c>
    </row>
    <row r="15713">
      <c r="A15713">
        <v>11847</v>
      </c>
      <c r="B15713" t="str">
        <v>2013-02-20</v>
      </c>
      <c r="C15713" t="str">
        <v>Midday</v>
      </c>
      <c r="D15713">
        <v>31</v>
      </c>
      <c r="E15713" t="str">
        <f>IF(MOD(D15713,2)=0,"EVEN","ODD")</f>
        <v>ODD</v>
      </c>
      <c r="F15713" t="str">
        <f>IF(D15713&lt;=18,"LOW (1-18)","HIGH (19-36)")</f>
        <v>HIGH (19-36)</v>
      </c>
      <c r="G15713">
        <f>INT((D15713-1)/6)+1</f>
        <v>6</v>
      </c>
      <c r="H15713">
        <f>MOD(D15713-1,6)+1</f>
        <v>1</v>
      </c>
      <c r="I15713">
        <f>37-D15713</f>
        <v>6</v>
      </c>
      <c r="J15713">
        <f>ABS(D15713-D15714)</f>
        <v>19</v>
      </c>
    </row>
    <row r="15714">
      <c r="A15714">
        <v>11846</v>
      </c>
      <c r="B15714" t="str">
        <v>2013-02-20</v>
      </c>
      <c r="C15714" t="str">
        <v>Morning</v>
      </c>
      <c r="D15714">
        <v>12</v>
      </c>
      <c r="E15714" t="str">
        <f>IF(MOD(D15714,2)=0,"EVEN","ODD")</f>
        <v>EVEN</v>
      </c>
      <c r="F15714" t="str">
        <f>IF(D15714&lt;=18,"LOW (1-18)","HIGH (19-36)")</f>
        <v>LOW (1-18)</v>
      </c>
      <c r="G15714">
        <f>INT((D15714-1)/6)+1</f>
        <v>2</v>
      </c>
      <c r="H15714">
        <f>MOD(D15714-1,6)+1</f>
        <v>6</v>
      </c>
      <c r="I15714">
        <f>37-D15714</f>
        <v>25</v>
      </c>
      <c r="J15714">
        <f>ABS(D15714-D15715)</f>
        <v>18</v>
      </c>
    </row>
    <row r="15715">
      <c r="A15715">
        <v>11845</v>
      </c>
      <c r="B15715" t="str">
        <v>2013-02-19</v>
      </c>
      <c r="C15715" t="str">
        <v>Evening</v>
      </c>
      <c r="D15715">
        <v>30</v>
      </c>
      <c r="E15715" t="str">
        <f>IF(MOD(D15715,2)=0,"EVEN","ODD")</f>
        <v>EVEN</v>
      </c>
      <c r="F15715" t="str">
        <f>IF(D15715&lt;=18,"LOW (1-18)","HIGH (19-36)")</f>
        <v>HIGH (19-36)</v>
      </c>
      <c r="G15715">
        <f>INT((D15715-1)/6)+1</f>
        <v>5</v>
      </c>
      <c r="H15715">
        <f>MOD(D15715-1,6)+1</f>
        <v>6</v>
      </c>
      <c r="I15715">
        <f>37-D15715</f>
        <v>7</v>
      </c>
      <c r="J15715">
        <f>ABS(D15715-D15716)</f>
        <v>22</v>
      </c>
    </row>
    <row r="15716">
      <c r="A15716">
        <v>11844</v>
      </c>
      <c r="B15716" t="str">
        <v>2013-02-19</v>
      </c>
      <c r="C15716" t="str">
        <v>Midday</v>
      </c>
      <c r="D15716">
        <v>8</v>
      </c>
      <c r="E15716" t="str">
        <f>IF(MOD(D15716,2)=0,"EVEN","ODD")</f>
        <v>EVEN</v>
      </c>
      <c r="F15716" t="str">
        <f>IF(D15716&lt;=18,"LOW (1-18)","HIGH (19-36)")</f>
        <v>LOW (1-18)</v>
      </c>
      <c r="G15716">
        <f>INT((D15716-1)/6)+1</f>
        <v>2</v>
      </c>
      <c r="H15716">
        <f>MOD(D15716-1,6)+1</f>
        <v>2</v>
      </c>
      <c r="I15716">
        <f>37-D15716</f>
        <v>29</v>
      </c>
      <c r="J15716">
        <f>ABS(D15716-D15717)</f>
        <v>16</v>
      </c>
    </row>
    <row r="15717">
      <c r="A15717">
        <v>11843</v>
      </c>
      <c r="B15717" t="str">
        <v>2013-02-19</v>
      </c>
      <c r="C15717" t="str">
        <v>Morning</v>
      </c>
      <c r="D15717">
        <v>24</v>
      </c>
      <c r="E15717" t="str">
        <f>IF(MOD(D15717,2)=0,"EVEN","ODD")</f>
        <v>EVEN</v>
      </c>
      <c r="F15717" t="str">
        <f>IF(D15717&lt;=18,"LOW (1-18)","HIGH (19-36)")</f>
        <v>HIGH (19-36)</v>
      </c>
      <c r="G15717">
        <f>INT((D15717-1)/6)+1</f>
        <v>4</v>
      </c>
      <c r="H15717">
        <f>MOD(D15717-1,6)+1</f>
        <v>6</v>
      </c>
      <c r="I15717">
        <f>37-D15717</f>
        <v>13</v>
      </c>
      <c r="J15717">
        <f>ABS(D15717-D15718)</f>
        <v>21</v>
      </c>
    </row>
    <row r="15718">
      <c r="A15718">
        <v>11842</v>
      </c>
      <c r="B15718" t="str">
        <v>2013-02-18</v>
      </c>
      <c r="C15718" t="str">
        <v>Evening</v>
      </c>
      <c r="D15718">
        <v>3</v>
      </c>
      <c r="E15718" t="str">
        <f>IF(MOD(D15718,2)=0,"EVEN","ODD")</f>
        <v>ODD</v>
      </c>
      <c r="F15718" t="str">
        <f>IF(D15718&lt;=18,"LOW (1-18)","HIGH (19-36)")</f>
        <v>LOW (1-18)</v>
      </c>
      <c r="G15718">
        <f>INT((D15718-1)/6)+1</f>
        <v>1</v>
      </c>
      <c r="H15718">
        <f>MOD(D15718-1,6)+1</f>
        <v>3</v>
      </c>
      <c r="I15718">
        <f>37-D15718</f>
        <v>34</v>
      </c>
      <c r="J15718">
        <f>ABS(D15718-D15719)</f>
        <v>6</v>
      </c>
    </row>
    <row r="15719">
      <c r="A15719">
        <v>11841</v>
      </c>
      <c r="B15719" t="str">
        <v>2013-02-18</v>
      </c>
      <c r="C15719" t="str">
        <v>Midday</v>
      </c>
      <c r="D15719">
        <v>9</v>
      </c>
      <c r="E15719" t="str">
        <f>IF(MOD(D15719,2)=0,"EVEN","ODD")</f>
        <v>ODD</v>
      </c>
      <c r="F15719" t="str">
        <f>IF(D15719&lt;=18,"LOW (1-18)","HIGH (19-36)")</f>
        <v>LOW (1-18)</v>
      </c>
      <c r="G15719">
        <f>INT((D15719-1)/6)+1</f>
        <v>2</v>
      </c>
      <c r="H15719">
        <f>MOD(D15719-1,6)+1</f>
        <v>3</v>
      </c>
      <c r="I15719">
        <f>37-D15719</f>
        <v>28</v>
      </c>
      <c r="J15719">
        <f>ABS(D15719-D15720)</f>
        <v>4</v>
      </c>
    </row>
    <row r="15720">
      <c r="A15720">
        <v>11840</v>
      </c>
      <c r="B15720" t="str">
        <v>2013-02-18</v>
      </c>
      <c r="C15720" t="str">
        <v>Morning</v>
      </c>
      <c r="D15720">
        <v>5</v>
      </c>
      <c r="E15720" t="str">
        <f>IF(MOD(D15720,2)=0,"EVEN","ODD")</f>
        <v>ODD</v>
      </c>
      <c r="F15720" t="str">
        <f>IF(D15720&lt;=18,"LOW (1-18)","HIGH (19-36)")</f>
        <v>LOW (1-18)</v>
      </c>
      <c r="G15720">
        <f>INT((D15720-1)/6)+1</f>
        <v>1</v>
      </c>
      <c r="H15720">
        <f>MOD(D15720-1,6)+1</f>
        <v>5</v>
      </c>
      <c r="I15720">
        <f>37-D15720</f>
        <v>32</v>
      </c>
      <c r="J15720">
        <f>ABS(D15720-D15721)</f>
        <v>4</v>
      </c>
    </row>
    <row r="15721">
      <c r="A15721">
        <v>11839</v>
      </c>
      <c r="B15721" t="str">
        <v>2013-02-16</v>
      </c>
      <c r="C15721" t="str">
        <v>Evening</v>
      </c>
      <c r="D15721">
        <v>9</v>
      </c>
      <c r="E15721" t="str">
        <f>IF(MOD(D15721,2)=0,"EVEN","ODD")</f>
        <v>ODD</v>
      </c>
      <c r="F15721" t="str">
        <f>IF(D15721&lt;=18,"LOW (1-18)","HIGH (19-36)")</f>
        <v>LOW (1-18)</v>
      </c>
      <c r="G15721">
        <f>INT((D15721-1)/6)+1</f>
        <v>2</v>
      </c>
      <c r="H15721">
        <f>MOD(D15721-1,6)+1</f>
        <v>3</v>
      </c>
      <c r="I15721">
        <f>37-D15721</f>
        <v>28</v>
      </c>
      <c r="J15721">
        <f>ABS(D15721-D15722)</f>
        <v>16</v>
      </c>
    </row>
    <row r="15722">
      <c r="A15722">
        <v>11838</v>
      </c>
      <c r="B15722" t="str">
        <v>2013-02-16</v>
      </c>
      <c r="C15722" t="str">
        <v>Midday</v>
      </c>
      <c r="D15722">
        <v>25</v>
      </c>
      <c r="E15722" t="str">
        <f>IF(MOD(D15722,2)=0,"EVEN","ODD")</f>
        <v>ODD</v>
      </c>
      <c r="F15722" t="str">
        <f>IF(D15722&lt;=18,"LOW (1-18)","HIGH (19-36)")</f>
        <v>HIGH (19-36)</v>
      </c>
      <c r="G15722">
        <f>INT((D15722-1)/6)+1</f>
        <v>5</v>
      </c>
      <c r="H15722">
        <f>MOD(D15722-1,6)+1</f>
        <v>1</v>
      </c>
      <c r="I15722">
        <f>37-D15722</f>
        <v>12</v>
      </c>
      <c r="J15722">
        <f>ABS(D15722-D15723)</f>
        <v>4</v>
      </c>
    </row>
    <row r="15723">
      <c r="A15723">
        <v>11837</v>
      </c>
      <c r="B15723" t="str">
        <v>2013-02-16</v>
      </c>
      <c r="C15723" t="str">
        <v>Morning</v>
      </c>
      <c r="D15723">
        <v>29</v>
      </c>
      <c r="E15723" t="str">
        <f>IF(MOD(D15723,2)=0,"EVEN","ODD")</f>
        <v>ODD</v>
      </c>
      <c r="F15723" t="str">
        <f>IF(D15723&lt;=18,"LOW (1-18)","HIGH (19-36)")</f>
        <v>HIGH (19-36)</v>
      </c>
      <c r="G15723">
        <f>INT((D15723-1)/6)+1</f>
        <v>5</v>
      </c>
      <c r="H15723">
        <f>MOD(D15723-1,6)+1</f>
        <v>5</v>
      </c>
      <c r="I15723">
        <f>37-D15723</f>
        <v>8</v>
      </c>
      <c r="J15723">
        <f>ABS(D15723-D15724)</f>
        <v>15</v>
      </c>
    </row>
    <row r="15724">
      <c r="A15724">
        <v>11836</v>
      </c>
      <c r="B15724" t="str">
        <v>2013-02-15</v>
      </c>
      <c r="C15724" t="str">
        <v>Evening</v>
      </c>
      <c r="D15724">
        <v>14</v>
      </c>
      <c r="E15724" t="str">
        <f>IF(MOD(D15724,2)=0,"EVEN","ODD")</f>
        <v>EVEN</v>
      </c>
      <c r="F15724" t="str">
        <f>IF(D15724&lt;=18,"LOW (1-18)","HIGH (19-36)")</f>
        <v>LOW (1-18)</v>
      </c>
      <c r="G15724">
        <f>INT((D15724-1)/6)+1</f>
        <v>3</v>
      </c>
      <c r="H15724">
        <f>MOD(D15724-1,6)+1</f>
        <v>2</v>
      </c>
      <c r="I15724">
        <f>37-D15724</f>
        <v>23</v>
      </c>
      <c r="J15724">
        <f>ABS(D15724-D15725)</f>
        <v>3</v>
      </c>
    </row>
    <row r="15725">
      <c r="A15725">
        <v>11835</v>
      </c>
      <c r="B15725" t="str">
        <v>2013-02-15</v>
      </c>
      <c r="C15725" t="str">
        <v>Midday</v>
      </c>
      <c r="D15725">
        <v>17</v>
      </c>
      <c r="E15725" t="str">
        <f>IF(MOD(D15725,2)=0,"EVEN","ODD")</f>
        <v>ODD</v>
      </c>
      <c r="F15725" t="str">
        <f>IF(D15725&lt;=18,"LOW (1-18)","HIGH (19-36)")</f>
        <v>LOW (1-18)</v>
      </c>
      <c r="G15725">
        <f>INT((D15725-1)/6)+1</f>
        <v>3</v>
      </c>
      <c r="H15725">
        <f>MOD(D15725-1,6)+1</f>
        <v>5</v>
      </c>
      <c r="I15725">
        <f>37-D15725</f>
        <v>20</v>
      </c>
      <c r="J15725">
        <f>ABS(D15725-D15726)</f>
        <v>17</v>
      </c>
    </row>
    <row r="15726">
      <c r="A15726">
        <v>11834</v>
      </c>
      <c r="B15726" t="str">
        <v>2013-02-15</v>
      </c>
      <c r="C15726" t="str">
        <v>Morning</v>
      </c>
      <c r="D15726">
        <v>34</v>
      </c>
      <c r="E15726" t="str">
        <f>IF(MOD(D15726,2)=0,"EVEN","ODD")</f>
        <v>EVEN</v>
      </c>
      <c r="F15726" t="str">
        <f>IF(D15726&lt;=18,"LOW (1-18)","HIGH (19-36)")</f>
        <v>HIGH (19-36)</v>
      </c>
      <c r="G15726">
        <f>INT((D15726-1)/6)+1</f>
        <v>6</v>
      </c>
      <c r="H15726">
        <f>MOD(D15726-1,6)+1</f>
        <v>4</v>
      </c>
      <c r="I15726">
        <f>37-D15726</f>
        <v>3</v>
      </c>
      <c r="J15726">
        <f>ABS(D15726-D15727)</f>
        <v>20</v>
      </c>
    </row>
    <row r="15727">
      <c r="A15727">
        <v>11833</v>
      </c>
      <c r="B15727" t="str">
        <v>2013-02-14</v>
      </c>
      <c r="C15727" t="str">
        <v>Evening</v>
      </c>
      <c r="D15727">
        <v>14</v>
      </c>
      <c r="E15727" t="str">
        <f>IF(MOD(D15727,2)=0,"EVEN","ODD")</f>
        <v>EVEN</v>
      </c>
      <c r="F15727" t="str">
        <f>IF(D15727&lt;=18,"LOW (1-18)","HIGH (19-36)")</f>
        <v>LOW (1-18)</v>
      </c>
      <c r="G15727">
        <f>INT((D15727-1)/6)+1</f>
        <v>3</v>
      </c>
      <c r="H15727">
        <f>MOD(D15727-1,6)+1</f>
        <v>2</v>
      </c>
      <c r="I15727">
        <f>37-D15727</f>
        <v>23</v>
      </c>
      <c r="J15727">
        <f>ABS(D15727-D15728)</f>
        <v>14</v>
      </c>
    </row>
    <row r="15728">
      <c r="A15728">
        <v>11832</v>
      </c>
      <c r="B15728" t="str">
        <v>2013-02-14</v>
      </c>
      <c r="C15728" t="str">
        <v>Midday</v>
      </c>
      <c r="D15728">
        <v>28</v>
      </c>
      <c r="E15728" t="str">
        <f>IF(MOD(D15728,2)=0,"EVEN","ODD")</f>
        <v>EVEN</v>
      </c>
      <c r="F15728" t="str">
        <f>IF(D15728&lt;=18,"LOW (1-18)","HIGH (19-36)")</f>
        <v>HIGH (19-36)</v>
      </c>
      <c r="G15728">
        <f>INT((D15728-1)/6)+1</f>
        <v>5</v>
      </c>
      <c r="H15728">
        <f>MOD(D15728-1,6)+1</f>
        <v>4</v>
      </c>
      <c r="I15728">
        <f>37-D15728</f>
        <v>9</v>
      </c>
      <c r="J15728">
        <f>ABS(D15728-D15729)</f>
        <v>12</v>
      </c>
    </row>
    <row r="15729">
      <c r="A15729">
        <v>11831</v>
      </c>
      <c r="B15729" t="str">
        <v>2013-02-14</v>
      </c>
      <c r="C15729" t="str">
        <v>Morning</v>
      </c>
      <c r="D15729">
        <v>16</v>
      </c>
      <c r="E15729" t="str">
        <f>IF(MOD(D15729,2)=0,"EVEN","ODD")</f>
        <v>EVEN</v>
      </c>
      <c r="F15729" t="str">
        <f>IF(D15729&lt;=18,"LOW (1-18)","HIGH (19-36)")</f>
        <v>LOW (1-18)</v>
      </c>
      <c r="G15729">
        <f>INT((D15729-1)/6)+1</f>
        <v>3</v>
      </c>
      <c r="H15729">
        <f>MOD(D15729-1,6)+1</f>
        <v>4</v>
      </c>
      <c r="I15729">
        <f>37-D15729</f>
        <v>21</v>
      </c>
      <c r="J15729">
        <f>ABS(D15729-D15730)</f>
        <v>17</v>
      </c>
    </row>
    <row r="15730">
      <c r="A15730">
        <v>11830</v>
      </c>
      <c r="B15730" t="str">
        <v>2013-02-13</v>
      </c>
      <c r="C15730" t="str">
        <v>Evening</v>
      </c>
      <c r="D15730">
        <v>33</v>
      </c>
      <c r="E15730" t="str">
        <f>IF(MOD(D15730,2)=0,"EVEN","ODD")</f>
        <v>ODD</v>
      </c>
      <c r="F15730" t="str">
        <f>IF(D15730&lt;=18,"LOW (1-18)","HIGH (19-36)")</f>
        <v>HIGH (19-36)</v>
      </c>
      <c r="G15730">
        <f>INT((D15730-1)/6)+1</f>
        <v>6</v>
      </c>
      <c r="H15730">
        <f>MOD(D15730-1,6)+1</f>
        <v>3</v>
      </c>
      <c r="I15730">
        <f>37-D15730</f>
        <v>4</v>
      </c>
      <c r="J15730">
        <f>ABS(D15730-D15731)</f>
        <v>6</v>
      </c>
    </row>
    <row r="15731">
      <c r="A15731">
        <v>11829</v>
      </c>
      <c r="B15731" t="str">
        <v>2013-02-13</v>
      </c>
      <c r="C15731" t="str">
        <v>Midday</v>
      </c>
      <c r="D15731">
        <v>27</v>
      </c>
      <c r="E15731" t="str">
        <f>IF(MOD(D15731,2)=0,"EVEN","ODD")</f>
        <v>ODD</v>
      </c>
      <c r="F15731" t="str">
        <f>IF(D15731&lt;=18,"LOW (1-18)","HIGH (19-36)")</f>
        <v>HIGH (19-36)</v>
      </c>
      <c r="G15731">
        <f>INT((D15731-1)/6)+1</f>
        <v>5</v>
      </c>
      <c r="H15731">
        <f>MOD(D15731-1,6)+1</f>
        <v>3</v>
      </c>
      <c r="I15731">
        <f>37-D15731</f>
        <v>10</v>
      </c>
      <c r="J15731">
        <f>ABS(D15731-D15732)</f>
        <v>1</v>
      </c>
    </row>
    <row r="15732">
      <c r="A15732">
        <v>11828</v>
      </c>
      <c r="B15732" t="str">
        <v>2013-02-13</v>
      </c>
      <c r="C15732" t="str">
        <v>Morning</v>
      </c>
      <c r="D15732">
        <v>26</v>
      </c>
      <c r="E15732" t="str">
        <f>IF(MOD(D15732,2)=0,"EVEN","ODD")</f>
        <v>EVEN</v>
      </c>
      <c r="F15732" t="str">
        <f>IF(D15732&lt;=18,"LOW (1-18)","HIGH (19-36)")</f>
        <v>HIGH (19-36)</v>
      </c>
      <c r="G15732">
        <f>INT((D15732-1)/6)+1</f>
        <v>5</v>
      </c>
      <c r="H15732">
        <f>MOD(D15732-1,6)+1</f>
        <v>2</v>
      </c>
      <c r="I15732">
        <f>37-D15732</f>
        <v>11</v>
      </c>
      <c r="J15732">
        <f>ABS(D15732-D15733)</f>
        <v>16</v>
      </c>
    </row>
    <row r="15733">
      <c r="A15733">
        <v>11827</v>
      </c>
      <c r="B15733" t="str">
        <v>2013-02-12</v>
      </c>
      <c r="C15733" t="str">
        <v>Evening</v>
      </c>
      <c r="D15733">
        <v>10</v>
      </c>
      <c r="E15733" t="str">
        <f>IF(MOD(D15733,2)=0,"EVEN","ODD")</f>
        <v>EVEN</v>
      </c>
      <c r="F15733" t="str">
        <f>IF(D15733&lt;=18,"LOW (1-18)","HIGH (19-36)")</f>
        <v>LOW (1-18)</v>
      </c>
      <c r="G15733">
        <f>INT((D15733-1)/6)+1</f>
        <v>2</v>
      </c>
      <c r="H15733">
        <f>MOD(D15733-1,6)+1</f>
        <v>4</v>
      </c>
      <c r="I15733">
        <f>37-D15733</f>
        <v>27</v>
      </c>
      <c r="J15733">
        <f>ABS(D15733-D15734)</f>
        <v>5</v>
      </c>
    </row>
    <row r="15734">
      <c r="A15734">
        <v>11826</v>
      </c>
      <c r="B15734" t="str">
        <v>2013-02-12</v>
      </c>
      <c r="C15734" t="str">
        <v>Midday</v>
      </c>
      <c r="D15734">
        <v>15</v>
      </c>
      <c r="E15734" t="str">
        <f>IF(MOD(D15734,2)=0,"EVEN","ODD")</f>
        <v>ODD</v>
      </c>
      <c r="F15734" t="str">
        <f>IF(D15734&lt;=18,"LOW (1-18)","HIGH (19-36)")</f>
        <v>LOW (1-18)</v>
      </c>
      <c r="G15734">
        <f>INT((D15734-1)/6)+1</f>
        <v>3</v>
      </c>
      <c r="H15734">
        <f>MOD(D15734-1,6)+1</f>
        <v>3</v>
      </c>
      <c r="I15734">
        <f>37-D15734</f>
        <v>22</v>
      </c>
      <c r="J15734">
        <f>ABS(D15734-D15735)</f>
        <v>4</v>
      </c>
    </row>
    <row r="15735">
      <c r="A15735">
        <v>11825</v>
      </c>
      <c r="B15735" t="str">
        <v>2013-02-12</v>
      </c>
      <c r="C15735" t="str">
        <v>Morning</v>
      </c>
      <c r="D15735">
        <v>19</v>
      </c>
      <c r="E15735" t="str">
        <f>IF(MOD(D15735,2)=0,"EVEN","ODD")</f>
        <v>ODD</v>
      </c>
      <c r="F15735" t="str">
        <f>IF(D15735&lt;=18,"LOW (1-18)","HIGH (19-36)")</f>
        <v>HIGH (19-36)</v>
      </c>
      <c r="G15735">
        <f>INT((D15735-1)/6)+1</f>
        <v>4</v>
      </c>
      <c r="H15735">
        <f>MOD(D15735-1,6)+1</f>
        <v>1</v>
      </c>
      <c r="I15735">
        <f>37-D15735</f>
        <v>18</v>
      </c>
      <c r="J15735">
        <f>ABS(D15735-D15736)</f>
        <v>15</v>
      </c>
    </row>
    <row r="15736">
      <c r="A15736">
        <v>11824</v>
      </c>
      <c r="B15736" t="str">
        <v>2013-02-11</v>
      </c>
      <c r="C15736" t="str">
        <v>Evening</v>
      </c>
      <c r="D15736">
        <v>4</v>
      </c>
      <c r="E15736" t="str">
        <f>IF(MOD(D15736,2)=0,"EVEN","ODD")</f>
        <v>EVEN</v>
      </c>
      <c r="F15736" t="str">
        <f>IF(D15736&lt;=18,"LOW (1-18)","HIGH (19-36)")</f>
        <v>LOW (1-18)</v>
      </c>
      <c r="G15736">
        <f>INT((D15736-1)/6)+1</f>
        <v>1</v>
      </c>
      <c r="H15736">
        <f>MOD(D15736-1,6)+1</f>
        <v>4</v>
      </c>
      <c r="I15736">
        <f>37-D15736</f>
        <v>33</v>
      </c>
      <c r="J15736">
        <f>ABS(D15736-D15737)</f>
        <v>30</v>
      </c>
    </row>
    <row r="15737">
      <c r="A15737">
        <v>11823</v>
      </c>
      <c r="B15737" t="str">
        <v>2013-02-11</v>
      </c>
      <c r="C15737" t="str">
        <v>Midday</v>
      </c>
      <c r="D15737">
        <v>34</v>
      </c>
      <c r="E15737" t="str">
        <f>IF(MOD(D15737,2)=0,"EVEN","ODD")</f>
        <v>EVEN</v>
      </c>
      <c r="F15737" t="str">
        <f>IF(D15737&lt;=18,"LOW (1-18)","HIGH (19-36)")</f>
        <v>HIGH (19-36)</v>
      </c>
      <c r="G15737">
        <f>INT((D15737-1)/6)+1</f>
        <v>6</v>
      </c>
      <c r="H15737">
        <f>MOD(D15737-1,6)+1</f>
        <v>4</v>
      </c>
      <c r="I15737">
        <f>37-D15737</f>
        <v>3</v>
      </c>
      <c r="J15737">
        <f>ABS(D15737-D15738)</f>
        <v>26</v>
      </c>
    </row>
    <row r="15738">
      <c r="A15738">
        <v>11822</v>
      </c>
      <c r="B15738" t="str">
        <v>2013-02-11</v>
      </c>
      <c r="C15738" t="str">
        <v>Morning</v>
      </c>
      <c r="D15738">
        <v>8</v>
      </c>
      <c r="E15738" t="str">
        <f>IF(MOD(D15738,2)=0,"EVEN","ODD")</f>
        <v>EVEN</v>
      </c>
      <c r="F15738" t="str">
        <f>IF(D15738&lt;=18,"LOW (1-18)","HIGH (19-36)")</f>
        <v>LOW (1-18)</v>
      </c>
      <c r="G15738">
        <f>INT((D15738-1)/6)+1</f>
        <v>2</v>
      </c>
      <c r="H15738">
        <f>MOD(D15738-1,6)+1</f>
        <v>2</v>
      </c>
      <c r="I15738">
        <f>37-D15738</f>
        <v>29</v>
      </c>
      <c r="J15738">
        <f>ABS(D15738-D15739)</f>
        <v>26</v>
      </c>
    </row>
    <row r="15739">
      <c r="A15739">
        <v>11821</v>
      </c>
      <c r="B15739" t="str">
        <v>2013-02-09</v>
      </c>
      <c r="C15739" t="str">
        <v>Evening</v>
      </c>
      <c r="D15739">
        <v>34</v>
      </c>
      <c r="E15739" t="str">
        <f>IF(MOD(D15739,2)=0,"EVEN","ODD")</f>
        <v>EVEN</v>
      </c>
      <c r="F15739" t="str">
        <f>IF(D15739&lt;=18,"LOW (1-18)","HIGH (19-36)")</f>
        <v>HIGH (19-36)</v>
      </c>
      <c r="G15739">
        <f>INT((D15739-1)/6)+1</f>
        <v>6</v>
      </c>
      <c r="H15739">
        <f>MOD(D15739-1,6)+1</f>
        <v>4</v>
      </c>
      <c r="I15739">
        <f>37-D15739</f>
        <v>3</v>
      </c>
      <c r="J15739">
        <f>ABS(D15739-D15740)</f>
        <v>26</v>
      </c>
    </row>
    <row r="15740">
      <c r="A15740">
        <v>11820</v>
      </c>
      <c r="B15740" t="str">
        <v>2013-02-09</v>
      </c>
      <c r="C15740" t="str">
        <v>Midday</v>
      </c>
      <c r="D15740">
        <v>8</v>
      </c>
      <c r="E15740" t="str">
        <f>IF(MOD(D15740,2)=0,"EVEN","ODD")</f>
        <v>EVEN</v>
      </c>
      <c r="F15740" t="str">
        <f>IF(D15740&lt;=18,"LOW (1-18)","HIGH (19-36)")</f>
        <v>LOW (1-18)</v>
      </c>
      <c r="G15740">
        <f>INT((D15740-1)/6)+1</f>
        <v>2</v>
      </c>
      <c r="H15740">
        <f>MOD(D15740-1,6)+1</f>
        <v>2</v>
      </c>
      <c r="I15740">
        <f>37-D15740</f>
        <v>29</v>
      </c>
      <c r="J15740">
        <f>ABS(D15740-D15741)</f>
        <v>20</v>
      </c>
    </row>
    <row r="15741">
      <c r="A15741">
        <v>11819</v>
      </c>
      <c r="B15741" t="str">
        <v>2013-02-09</v>
      </c>
      <c r="C15741" t="str">
        <v>Morning</v>
      </c>
      <c r="D15741">
        <v>28</v>
      </c>
      <c r="E15741" t="str">
        <f>IF(MOD(D15741,2)=0,"EVEN","ODD")</f>
        <v>EVEN</v>
      </c>
      <c r="F15741" t="str">
        <f>IF(D15741&lt;=18,"LOW (1-18)","HIGH (19-36)")</f>
        <v>HIGH (19-36)</v>
      </c>
      <c r="G15741">
        <f>INT((D15741-1)/6)+1</f>
        <v>5</v>
      </c>
      <c r="H15741">
        <f>MOD(D15741-1,6)+1</f>
        <v>4</v>
      </c>
      <c r="I15741">
        <f>37-D15741</f>
        <v>9</v>
      </c>
      <c r="J15741">
        <f>ABS(D15741-D15742)</f>
        <v>20</v>
      </c>
    </row>
    <row r="15742">
      <c r="A15742">
        <v>11818</v>
      </c>
      <c r="B15742" t="str">
        <v>2013-02-08</v>
      </c>
      <c r="C15742" t="str">
        <v>Evening</v>
      </c>
      <c r="D15742">
        <v>8</v>
      </c>
      <c r="E15742" t="str">
        <f>IF(MOD(D15742,2)=0,"EVEN","ODD")</f>
        <v>EVEN</v>
      </c>
      <c r="F15742" t="str">
        <f>IF(D15742&lt;=18,"LOW (1-18)","HIGH (19-36)")</f>
        <v>LOW (1-18)</v>
      </c>
      <c r="G15742">
        <f>INT((D15742-1)/6)+1</f>
        <v>2</v>
      </c>
      <c r="H15742">
        <f>MOD(D15742-1,6)+1</f>
        <v>2</v>
      </c>
      <c r="I15742">
        <f>37-D15742</f>
        <v>29</v>
      </c>
      <c r="J15742">
        <f>ABS(D15742-D15743)</f>
        <v>22</v>
      </c>
    </row>
    <row r="15743">
      <c r="A15743">
        <v>11817</v>
      </c>
      <c r="B15743" t="str">
        <v>2013-02-08</v>
      </c>
      <c r="C15743" t="str">
        <v>Midday</v>
      </c>
      <c r="D15743">
        <v>30</v>
      </c>
      <c r="E15743" t="str">
        <f>IF(MOD(D15743,2)=0,"EVEN","ODD")</f>
        <v>EVEN</v>
      </c>
      <c r="F15743" t="str">
        <f>IF(D15743&lt;=18,"LOW (1-18)","HIGH (19-36)")</f>
        <v>HIGH (19-36)</v>
      </c>
      <c r="G15743">
        <f>INT((D15743-1)/6)+1</f>
        <v>5</v>
      </c>
      <c r="H15743">
        <f>MOD(D15743-1,6)+1</f>
        <v>6</v>
      </c>
      <c r="I15743">
        <f>37-D15743</f>
        <v>7</v>
      </c>
      <c r="J15743">
        <f>ABS(D15743-D15744)</f>
        <v>16</v>
      </c>
    </row>
    <row r="15744">
      <c r="A15744">
        <v>11816</v>
      </c>
      <c r="B15744" t="str">
        <v>2013-02-08</v>
      </c>
      <c r="C15744" t="str">
        <v>Morning</v>
      </c>
      <c r="D15744">
        <v>14</v>
      </c>
      <c r="E15744" t="str">
        <f>IF(MOD(D15744,2)=0,"EVEN","ODD")</f>
        <v>EVEN</v>
      </c>
      <c r="F15744" t="str">
        <f>IF(D15744&lt;=18,"LOW (1-18)","HIGH (19-36)")</f>
        <v>LOW (1-18)</v>
      </c>
      <c r="G15744">
        <f>INT((D15744-1)/6)+1</f>
        <v>3</v>
      </c>
      <c r="H15744">
        <f>MOD(D15744-1,6)+1</f>
        <v>2</v>
      </c>
      <c r="I15744">
        <f>37-D15744</f>
        <v>23</v>
      </c>
      <c r="J15744">
        <f>ABS(D15744-D15745)</f>
        <v>21</v>
      </c>
    </row>
    <row r="15745">
      <c r="A15745">
        <v>11815</v>
      </c>
      <c r="B15745" t="str">
        <v>2013-02-07</v>
      </c>
      <c r="C15745" t="str">
        <v>Evening</v>
      </c>
      <c r="D15745">
        <v>35</v>
      </c>
      <c r="E15745" t="str">
        <f>IF(MOD(D15745,2)=0,"EVEN","ODD")</f>
        <v>ODD</v>
      </c>
      <c r="F15745" t="str">
        <f>IF(D15745&lt;=18,"LOW (1-18)","HIGH (19-36)")</f>
        <v>HIGH (19-36)</v>
      </c>
      <c r="G15745">
        <f>INT((D15745-1)/6)+1</f>
        <v>6</v>
      </c>
      <c r="H15745">
        <f>MOD(D15745-1,6)+1</f>
        <v>5</v>
      </c>
      <c r="I15745">
        <f>37-D15745</f>
        <v>2</v>
      </c>
      <c r="J15745">
        <f>ABS(D15745-D15746)</f>
        <v>1</v>
      </c>
    </row>
    <row r="15746">
      <c r="A15746">
        <v>11814</v>
      </c>
      <c r="B15746" t="str">
        <v>2013-02-07</v>
      </c>
      <c r="C15746" t="str">
        <v>Midday</v>
      </c>
      <c r="D15746">
        <v>36</v>
      </c>
      <c r="E15746" t="str">
        <f>IF(MOD(D15746,2)=0,"EVEN","ODD")</f>
        <v>EVEN</v>
      </c>
      <c r="F15746" t="str">
        <f>IF(D15746&lt;=18,"LOW (1-18)","HIGH (19-36)")</f>
        <v>HIGH (19-36)</v>
      </c>
      <c r="G15746">
        <f>INT((D15746-1)/6)+1</f>
        <v>6</v>
      </c>
      <c r="H15746">
        <f>MOD(D15746-1,6)+1</f>
        <v>6</v>
      </c>
      <c r="I15746">
        <f>37-D15746</f>
        <v>1</v>
      </c>
      <c r="J15746">
        <f>ABS(D15746-D15747)</f>
        <v>26</v>
      </c>
    </row>
    <row r="15747">
      <c r="A15747">
        <v>11813</v>
      </c>
      <c r="B15747" t="str">
        <v>2013-02-07</v>
      </c>
      <c r="C15747" t="str">
        <v>Morning</v>
      </c>
      <c r="D15747">
        <v>10</v>
      </c>
      <c r="E15747" t="str">
        <f>IF(MOD(D15747,2)=0,"EVEN","ODD")</f>
        <v>EVEN</v>
      </c>
      <c r="F15747" t="str">
        <f>IF(D15747&lt;=18,"LOW (1-18)","HIGH (19-36)")</f>
        <v>LOW (1-18)</v>
      </c>
      <c r="G15747">
        <f>INT((D15747-1)/6)+1</f>
        <v>2</v>
      </c>
      <c r="H15747">
        <f>MOD(D15747-1,6)+1</f>
        <v>4</v>
      </c>
      <c r="I15747">
        <f>37-D15747</f>
        <v>27</v>
      </c>
      <c r="J15747">
        <f>ABS(D15747-D15748)</f>
        <v>10</v>
      </c>
    </row>
    <row r="15748">
      <c r="A15748">
        <v>11812</v>
      </c>
      <c r="B15748" t="str">
        <v>2013-02-06</v>
      </c>
      <c r="C15748" t="str">
        <v>Evening</v>
      </c>
      <c r="D15748">
        <v>20</v>
      </c>
      <c r="E15748" t="str">
        <f>IF(MOD(D15748,2)=0,"EVEN","ODD")</f>
        <v>EVEN</v>
      </c>
      <c r="F15748" t="str">
        <f>IF(D15748&lt;=18,"LOW (1-18)","HIGH (19-36)")</f>
        <v>HIGH (19-36)</v>
      </c>
      <c r="G15748">
        <f>INT((D15748-1)/6)+1</f>
        <v>4</v>
      </c>
      <c r="H15748">
        <f>MOD(D15748-1,6)+1</f>
        <v>2</v>
      </c>
      <c r="I15748">
        <f>37-D15748</f>
        <v>17</v>
      </c>
      <c r="J15748">
        <f>ABS(D15748-D15749)</f>
        <v>10</v>
      </c>
    </row>
    <row r="15749">
      <c r="A15749">
        <v>11811</v>
      </c>
      <c r="B15749" t="str">
        <v>2013-02-06</v>
      </c>
      <c r="C15749" t="str">
        <v>Midday</v>
      </c>
      <c r="D15749">
        <v>30</v>
      </c>
      <c r="E15749" t="str">
        <f>IF(MOD(D15749,2)=0,"EVEN","ODD")</f>
        <v>EVEN</v>
      </c>
      <c r="F15749" t="str">
        <f>IF(D15749&lt;=18,"LOW (1-18)","HIGH (19-36)")</f>
        <v>HIGH (19-36)</v>
      </c>
      <c r="G15749">
        <f>INT((D15749-1)/6)+1</f>
        <v>5</v>
      </c>
      <c r="H15749">
        <f>MOD(D15749-1,6)+1</f>
        <v>6</v>
      </c>
      <c r="I15749">
        <f>37-D15749</f>
        <v>7</v>
      </c>
      <c r="J15749">
        <f>ABS(D15749-D15750)</f>
        <v>21</v>
      </c>
    </row>
    <row r="15750">
      <c r="A15750">
        <v>11810</v>
      </c>
      <c r="B15750" t="str">
        <v>2013-02-06</v>
      </c>
      <c r="C15750" t="str">
        <v>Morning</v>
      </c>
      <c r="D15750">
        <v>9</v>
      </c>
      <c r="E15750" t="str">
        <f>IF(MOD(D15750,2)=0,"EVEN","ODD")</f>
        <v>ODD</v>
      </c>
      <c r="F15750" t="str">
        <f>IF(D15750&lt;=18,"LOW (1-18)","HIGH (19-36)")</f>
        <v>LOW (1-18)</v>
      </c>
      <c r="G15750">
        <f>INT((D15750-1)/6)+1</f>
        <v>2</v>
      </c>
      <c r="H15750">
        <f>MOD(D15750-1,6)+1</f>
        <v>3</v>
      </c>
      <c r="I15750">
        <f>37-D15750</f>
        <v>28</v>
      </c>
      <c r="J15750">
        <f>ABS(D15750-D15751)</f>
        <v>20</v>
      </c>
    </row>
    <row r="15751">
      <c r="A15751">
        <v>11809</v>
      </c>
      <c r="B15751" t="str">
        <v>2013-02-05</v>
      </c>
      <c r="C15751" t="str">
        <v>Evening</v>
      </c>
      <c r="D15751">
        <v>29</v>
      </c>
      <c r="E15751" t="str">
        <f>IF(MOD(D15751,2)=0,"EVEN","ODD")</f>
        <v>ODD</v>
      </c>
      <c r="F15751" t="str">
        <f>IF(D15751&lt;=18,"LOW (1-18)","HIGH (19-36)")</f>
        <v>HIGH (19-36)</v>
      </c>
      <c r="G15751">
        <f>INT((D15751-1)/6)+1</f>
        <v>5</v>
      </c>
      <c r="H15751">
        <f>MOD(D15751-1,6)+1</f>
        <v>5</v>
      </c>
      <c r="I15751">
        <f>37-D15751</f>
        <v>8</v>
      </c>
      <c r="J15751">
        <f>ABS(D15751-D15752)</f>
        <v>1</v>
      </c>
    </row>
    <row r="15752">
      <c r="A15752">
        <v>11808</v>
      </c>
      <c r="B15752" t="str">
        <v>2013-02-05</v>
      </c>
      <c r="C15752" t="str">
        <v>Midday</v>
      </c>
      <c r="D15752">
        <v>30</v>
      </c>
      <c r="E15752" t="str">
        <f>IF(MOD(D15752,2)=0,"EVEN","ODD")</f>
        <v>EVEN</v>
      </c>
      <c r="F15752" t="str">
        <f>IF(D15752&lt;=18,"LOW (1-18)","HIGH (19-36)")</f>
        <v>HIGH (19-36)</v>
      </c>
      <c r="G15752">
        <f>INT((D15752-1)/6)+1</f>
        <v>5</v>
      </c>
      <c r="H15752">
        <f>MOD(D15752-1,6)+1</f>
        <v>6</v>
      </c>
      <c r="I15752">
        <f>37-D15752</f>
        <v>7</v>
      </c>
      <c r="J15752">
        <f>ABS(D15752-D15753)</f>
        <v>12</v>
      </c>
    </row>
    <row r="15753">
      <c r="A15753">
        <v>11807</v>
      </c>
      <c r="B15753" t="str">
        <v>2013-02-05</v>
      </c>
      <c r="C15753" t="str">
        <v>Morning</v>
      </c>
      <c r="D15753">
        <v>18</v>
      </c>
      <c r="E15753" t="str">
        <f>IF(MOD(D15753,2)=0,"EVEN","ODD")</f>
        <v>EVEN</v>
      </c>
      <c r="F15753" t="str">
        <f>IF(D15753&lt;=18,"LOW (1-18)","HIGH (19-36)")</f>
        <v>LOW (1-18)</v>
      </c>
      <c r="G15753">
        <f>INT((D15753-1)/6)+1</f>
        <v>3</v>
      </c>
      <c r="H15753">
        <f>MOD(D15753-1,6)+1</f>
        <v>6</v>
      </c>
      <c r="I15753">
        <f>37-D15753</f>
        <v>19</v>
      </c>
      <c r="J15753">
        <f>ABS(D15753-D15754)</f>
        <v>4</v>
      </c>
    </row>
    <row r="15754">
      <c r="A15754">
        <v>11806</v>
      </c>
      <c r="B15754" t="str">
        <v>2013-02-04</v>
      </c>
      <c r="C15754" t="str">
        <v>Evening</v>
      </c>
      <c r="D15754">
        <v>22</v>
      </c>
      <c r="E15754" t="str">
        <f>IF(MOD(D15754,2)=0,"EVEN","ODD")</f>
        <v>EVEN</v>
      </c>
      <c r="F15754" t="str">
        <f>IF(D15754&lt;=18,"LOW (1-18)","HIGH (19-36)")</f>
        <v>HIGH (19-36)</v>
      </c>
      <c r="G15754">
        <f>INT((D15754-1)/6)+1</f>
        <v>4</v>
      </c>
      <c r="H15754">
        <f>MOD(D15754-1,6)+1</f>
        <v>4</v>
      </c>
      <c r="I15754">
        <f>37-D15754</f>
        <v>15</v>
      </c>
      <c r="J15754">
        <f>ABS(D15754-D15755)</f>
        <v>14</v>
      </c>
    </row>
    <row r="15755">
      <c r="A15755">
        <v>11805</v>
      </c>
      <c r="B15755" t="str">
        <v>2013-02-04</v>
      </c>
      <c r="C15755" t="str">
        <v>Midday</v>
      </c>
      <c r="D15755">
        <v>8</v>
      </c>
      <c r="E15755" t="str">
        <f>IF(MOD(D15755,2)=0,"EVEN","ODD")</f>
        <v>EVEN</v>
      </c>
      <c r="F15755" t="str">
        <f>IF(D15755&lt;=18,"LOW (1-18)","HIGH (19-36)")</f>
        <v>LOW (1-18)</v>
      </c>
      <c r="G15755">
        <f>INT((D15755-1)/6)+1</f>
        <v>2</v>
      </c>
      <c r="H15755">
        <f>MOD(D15755-1,6)+1</f>
        <v>2</v>
      </c>
      <c r="I15755">
        <f>37-D15755</f>
        <v>29</v>
      </c>
      <c r="J15755">
        <f>ABS(D15755-D15756)</f>
        <v>12</v>
      </c>
    </row>
    <row r="15756">
      <c r="A15756">
        <v>11804</v>
      </c>
      <c r="B15756" t="str">
        <v>2013-02-04</v>
      </c>
      <c r="C15756" t="str">
        <v>Morning</v>
      </c>
      <c r="D15756">
        <v>20</v>
      </c>
      <c r="E15756" t="str">
        <f>IF(MOD(D15756,2)=0,"EVEN","ODD")</f>
        <v>EVEN</v>
      </c>
      <c r="F15756" t="str">
        <f>IF(D15756&lt;=18,"LOW (1-18)","HIGH (19-36)")</f>
        <v>HIGH (19-36)</v>
      </c>
      <c r="G15756">
        <f>INT((D15756-1)/6)+1</f>
        <v>4</v>
      </c>
      <c r="H15756">
        <f>MOD(D15756-1,6)+1</f>
        <v>2</v>
      </c>
      <c r="I15756">
        <f>37-D15756</f>
        <v>17</v>
      </c>
      <c r="J15756">
        <f>ABS(D15756-D15757)</f>
        <v>4</v>
      </c>
    </row>
    <row r="15757">
      <c r="A15757">
        <v>11803</v>
      </c>
      <c r="B15757" t="str">
        <v>2013-02-02</v>
      </c>
      <c r="C15757" t="str">
        <v>Evening</v>
      </c>
      <c r="D15757">
        <v>24</v>
      </c>
      <c r="E15757" t="str">
        <f>IF(MOD(D15757,2)=0,"EVEN","ODD")</f>
        <v>EVEN</v>
      </c>
      <c r="F15757" t="str">
        <f>IF(D15757&lt;=18,"LOW (1-18)","HIGH (19-36)")</f>
        <v>HIGH (19-36)</v>
      </c>
      <c r="G15757">
        <f>INT((D15757-1)/6)+1</f>
        <v>4</v>
      </c>
      <c r="H15757">
        <f>MOD(D15757-1,6)+1</f>
        <v>6</v>
      </c>
      <c r="I15757">
        <f>37-D15757</f>
        <v>13</v>
      </c>
      <c r="J15757">
        <f>ABS(D15757-D15758)</f>
        <v>3</v>
      </c>
    </row>
    <row r="15758">
      <c r="A15758">
        <v>11802</v>
      </c>
      <c r="B15758" t="str">
        <v>2013-02-02</v>
      </c>
      <c r="C15758" t="str">
        <v>Midday</v>
      </c>
      <c r="D15758">
        <v>27</v>
      </c>
      <c r="E15758" t="str">
        <f>IF(MOD(D15758,2)=0,"EVEN","ODD")</f>
        <v>ODD</v>
      </c>
      <c r="F15758" t="str">
        <f>IF(D15758&lt;=18,"LOW (1-18)","HIGH (19-36)")</f>
        <v>HIGH (19-36)</v>
      </c>
      <c r="G15758">
        <f>INT((D15758-1)/6)+1</f>
        <v>5</v>
      </c>
      <c r="H15758">
        <f>MOD(D15758-1,6)+1</f>
        <v>3</v>
      </c>
      <c r="I15758">
        <f>37-D15758</f>
        <v>10</v>
      </c>
      <c r="J15758">
        <f>ABS(D15758-D15759)</f>
        <v>4</v>
      </c>
    </row>
    <row r="15759">
      <c r="A15759">
        <v>11801</v>
      </c>
      <c r="B15759" t="str">
        <v>2013-02-02</v>
      </c>
      <c r="C15759" t="str">
        <v>Morning</v>
      </c>
      <c r="D15759">
        <v>23</v>
      </c>
      <c r="E15759" t="str">
        <f>IF(MOD(D15759,2)=0,"EVEN","ODD")</f>
        <v>ODD</v>
      </c>
      <c r="F15759" t="str">
        <f>IF(D15759&lt;=18,"LOW (1-18)","HIGH (19-36)")</f>
        <v>HIGH (19-36)</v>
      </c>
      <c r="G15759">
        <f>INT((D15759-1)/6)+1</f>
        <v>4</v>
      </c>
      <c r="H15759">
        <f>MOD(D15759-1,6)+1</f>
        <v>5</v>
      </c>
      <c r="I15759">
        <f>37-D15759</f>
        <v>14</v>
      </c>
      <c r="J15759">
        <f>ABS(D15759-D15760)</f>
        <v>3</v>
      </c>
    </row>
    <row r="15760">
      <c r="A15760">
        <v>11800</v>
      </c>
      <c r="B15760" t="str">
        <v>2013-02-01</v>
      </c>
      <c r="C15760" t="str">
        <v>Evening</v>
      </c>
      <c r="D15760">
        <v>26</v>
      </c>
      <c r="E15760" t="str">
        <f>IF(MOD(D15760,2)=0,"EVEN","ODD")</f>
        <v>EVEN</v>
      </c>
      <c r="F15760" t="str">
        <f>IF(D15760&lt;=18,"LOW (1-18)","HIGH (19-36)")</f>
        <v>HIGH (19-36)</v>
      </c>
      <c r="G15760">
        <f>INT((D15760-1)/6)+1</f>
        <v>5</v>
      </c>
      <c r="H15760">
        <f>MOD(D15760-1,6)+1</f>
        <v>2</v>
      </c>
      <c r="I15760">
        <f>37-D15760</f>
        <v>11</v>
      </c>
      <c r="J15760">
        <f>ABS(D15760-D15761)</f>
        <v>24</v>
      </c>
    </row>
    <row r="15761">
      <c r="A15761">
        <v>11799</v>
      </c>
      <c r="B15761" t="str">
        <v>2013-02-01</v>
      </c>
      <c r="C15761" t="str">
        <v>Midday</v>
      </c>
      <c r="D15761">
        <v>2</v>
      </c>
      <c r="E15761" t="str">
        <f>IF(MOD(D15761,2)=0,"EVEN","ODD")</f>
        <v>EVEN</v>
      </c>
      <c r="F15761" t="str">
        <f>IF(D15761&lt;=18,"LOW (1-18)","HIGH (19-36)")</f>
        <v>LOW (1-18)</v>
      </c>
      <c r="G15761">
        <f>INT((D15761-1)/6)+1</f>
        <v>1</v>
      </c>
      <c r="H15761">
        <f>MOD(D15761-1,6)+1</f>
        <v>2</v>
      </c>
      <c r="I15761">
        <f>37-D15761</f>
        <v>35</v>
      </c>
      <c r="J15761">
        <f>ABS(D15761-D15762)</f>
        <v>20</v>
      </c>
    </row>
    <row r="15762">
      <c r="A15762">
        <v>11798</v>
      </c>
      <c r="B15762" t="str">
        <v>2013-02-01</v>
      </c>
      <c r="C15762" t="str">
        <v>Morning</v>
      </c>
      <c r="D15762">
        <v>22</v>
      </c>
      <c r="E15762" t="str">
        <f>IF(MOD(D15762,2)=0,"EVEN","ODD")</f>
        <v>EVEN</v>
      </c>
      <c r="F15762" t="str">
        <f>IF(D15762&lt;=18,"LOW (1-18)","HIGH (19-36)")</f>
        <v>HIGH (19-36)</v>
      </c>
      <c r="G15762">
        <f>INT((D15762-1)/6)+1</f>
        <v>4</v>
      </c>
      <c r="H15762">
        <f>MOD(D15762-1,6)+1</f>
        <v>4</v>
      </c>
      <c r="I15762">
        <f>37-D15762</f>
        <v>15</v>
      </c>
      <c r="J15762">
        <f>ABS(D15762-D15763)</f>
        <v>3</v>
      </c>
    </row>
    <row r="15763">
      <c r="A15763">
        <v>11797</v>
      </c>
      <c r="B15763" t="str">
        <v>2013-01-31</v>
      </c>
      <c r="C15763" t="str">
        <v>Evening</v>
      </c>
      <c r="D15763">
        <v>19</v>
      </c>
      <c r="E15763" t="str">
        <f>IF(MOD(D15763,2)=0,"EVEN","ODD")</f>
        <v>ODD</v>
      </c>
      <c r="F15763" t="str">
        <f>IF(D15763&lt;=18,"LOW (1-18)","HIGH (19-36)")</f>
        <v>HIGH (19-36)</v>
      </c>
      <c r="G15763">
        <f>INT((D15763-1)/6)+1</f>
        <v>4</v>
      </c>
      <c r="H15763">
        <f>MOD(D15763-1,6)+1</f>
        <v>1</v>
      </c>
      <c r="I15763">
        <f>37-D15763</f>
        <v>18</v>
      </c>
      <c r="J15763">
        <f>ABS(D15763-D15764)</f>
        <v>2</v>
      </c>
    </row>
    <row r="15764">
      <c r="A15764">
        <v>11796</v>
      </c>
      <c r="B15764" t="str">
        <v>2013-01-31</v>
      </c>
      <c r="C15764" t="str">
        <v>Midday</v>
      </c>
      <c r="D15764">
        <v>21</v>
      </c>
      <c r="E15764" t="str">
        <f>IF(MOD(D15764,2)=0,"EVEN","ODD")</f>
        <v>ODD</v>
      </c>
      <c r="F15764" t="str">
        <f>IF(D15764&lt;=18,"LOW (1-18)","HIGH (19-36)")</f>
        <v>HIGH (19-36)</v>
      </c>
      <c r="G15764">
        <f>INT((D15764-1)/6)+1</f>
        <v>4</v>
      </c>
      <c r="H15764">
        <f>MOD(D15764-1,6)+1</f>
        <v>3</v>
      </c>
      <c r="I15764">
        <f>37-D15764</f>
        <v>16</v>
      </c>
      <c r="J15764">
        <f>ABS(D15764-D15765)</f>
        <v>1</v>
      </c>
    </row>
    <row r="15765">
      <c r="A15765">
        <v>11795</v>
      </c>
      <c r="B15765" t="str">
        <v>2013-01-31</v>
      </c>
      <c r="C15765" t="str">
        <v>Morning</v>
      </c>
      <c r="D15765">
        <v>20</v>
      </c>
      <c r="E15765" t="str">
        <f>IF(MOD(D15765,2)=0,"EVEN","ODD")</f>
        <v>EVEN</v>
      </c>
      <c r="F15765" t="str">
        <f>IF(D15765&lt;=18,"LOW (1-18)","HIGH (19-36)")</f>
        <v>HIGH (19-36)</v>
      </c>
      <c r="G15765">
        <f>INT((D15765-1)/6)+1</f>
        <v>4</v>
      </c>
      <c r="H15765">
        <f>MOD(D15765-1,6)+1</f>
        <v>2</v>
      </c>
      <c r="I15765">
        <f>37-D15765</f>
        <v>17</v>
      </c>
      <c r="J15765">
        <f>ABS(D15765-D15766)</f>
        <v>17</v>
      </c>
    </row>
    <row r="15766">
      <c r="A15766">
        <v>11794</v>
      </c>
      <c r="B15766" t="str">
        <v>2013-01-30</v>
      </c>
      <c r="C15766" t="str">
        <v>Evening</v>
      </c>
      <c r="D15766">
        <v>3</v>
      </c>
      <c r="E15766" t="str">
        <f>IF(MOD(D15766,2)=0,"EVEN","ODD")</f>
        <v>ODD</v>
      </c>
      <c r="F15766" t="str">
        <f>IF(D15766&lt;=18,"LOW (1-18)","HIGH (19-36)")</f>
        <v>LOW (1-18)</v>
      </c>
      <c r="G15766">
        <f>INT((D15766-1)/6)+1</f>
        <v>1</v>
      </c>
      <c r="H15766">
        <f>MOD(D15766-1,6)+1</f>
        <v>3</v>
      </c>
      <c r="I15766">
        <f>37-D15766</f>
        <v>34</v>
      </c>
      <c r="J15766">
        <f>ABS(D15766-D15767)</f>
        <v>6</v>
      </c>
    </row>
    <row r="15767">
      <c r="A15767">
        <v>11793</v>
      </c>
      <c r="B15767" t="str">
        <v>2013-01-30</v>
      </c>
      <c r="C15767" t="str">
        <v>Midday</v>
      </c>
      <c r="D15767">
        <v>9</v>
      </c>
      <c r="E15767" t="str">
        <f>IF(MOD(D15767,2)=0,"EVEN","ODD")</f>
        <v>ODD</v>
      </c>
      <c r="F15767" t="str">
        <f>IF(D15767&lt;=18,"LOW (1-18)","HIGH (19-36)")</f>
        <v>LOW (1-18)</v>
      </c>
      <c r="G15767">
        <f>INT((D15767-1)/6)+1</f>
        <v>2</v>
      </c>
      <c r="H15767">
        <f>MOD(D15767-1,6)+1</f>
        <v>3</v>
      </c>
      <c r="I15767">
        <f>37-D15767</f>
        <v>28</v>
      </c>
      <c r="J15767">
        <f>ABS(D15767-D15768)</f>
        <v>4</v>
      </c>
    </row>
    <row r="15768">
      <c r="A15768">
        <v>11792</v>
      </c>
      <c r="B15768" t="str">
        <v>2013-01-30</v>
      </c>
      <c r="C15768" t="str">
        <v>Morning</v>
      </c>
      <c r="D15768">
        <v>13</v>
      </c>
      <c r="E15768" t="str">
        <f>IF(MOD(D15768,2)=0,"EVEN","ODD")</f>
        <v>ODD</v>
      </c>
      <c r="F15768" t="str">
        <f>IF(D15768&lt;=18,"LOW (1-18)","HIGH (19-36)")</f>
        <v>LOW (1-18)</v>
      </c>
      <c r="G15768">
        <f>INT((D15768-1)/6)+1</f>
        <v>3</v>
      </c>
      <c r="H15768">
        <f>MOD(D15768-1,6)+1</f>
        <v>1</v>
      </c>
      <c r="I15768">
        <f>37-D15768</f>
        <v>24</v>
      </c>
      <c r="J15768">
        <f>ABS(D15768-D15769)</f>
        <v>9</v>
      </c>
    </row>
    <row r="15769">
      <c r="A15769">
        <v>11791</v>
      </c>
      <c r="B15769" t="str">
        <v>2013-01-29</v>
      </c>
      <c r="C15769" t="str">
        <v>Evening</v>
      </c>
      <c r="D15769">
        <v>22</v>
      </c>
      <c r="E15769" t="str">
        <f>IF(MOD(D15769,2)=0,"EVEN","ODD")</f>
        <v>EVEN</v>
      </c>
      <c r="F15769" t="str">
        <f>IF(D15769&lt;=18,"LOW (1-18)","HIGH (19-36)")</f>
        <v>HIGH (19-36)</v>
      </c>
      <c r="G15769">
        <f>INT((D15769-1)/6)+1</f>
        <v>4</v>
      </c>
      <c r="H15769">
        <f>MOD(D15769-1,6)+1</f>
        <v>4</v>
      </c>
      <c r="I15769">
        <f>37-D15769</f>
        <v>15</v>
      </c>
      <c r="J15769">
        <f>ABS(D15769-D15770)</f>
        <v>11</v>
      </c>
    </row>
    <row r="15770">
      <c r="A15770">
        <v>11790</v>
      </c>
      <c r="B15770" t="str">
        <v>2013-01-29</v>
      </c>
      <c r="C15770" t="str">
        <v>Midday</v>
      </c>
      <c r="D15770">
        <v>33</v>
      </c>
      <c r="E15770" t="str">
        <f>IF(MOD(D15770,2)=0,"EVEN","ODD")</f>
        <v>ODD</v>
      </c>
      <c r="F15770" t="str">
        <f>IF(D15770&lt;=18,"LOW (1-18)","HIGH (19-36)")</f>
        <v>HIGH (19-36)</v>
      </c>
      <c r="G15770">
        <f>INT((D15770-1)/6)+1</f>
        <v>6</v>
      </c>
      <c r="H15770">
        <f>MOD(D15770-1,6)+1</f>
        <v>3</v>
      </c>
      <c r="I15770">
        <f>37-D15770</f>
        <v>4</v>
      </c>
      <c r="J15770">
        <f>ABS(D15770-D15771)</f>
        <v>3</v>
      </c>
    </row>
    <row r="15771">
      <c r="A15771">
        <v>11789</v>
      </c>
      <c r="B15771" t="str">
        <v>2013-01-29</v>
      </c>
      <c r="C15771" t="str">
        <v>Morning</v>
      </c>
      <c r="D15771">
        <v>30</v>
      </c>
      <c r="E15771" t="str">
        <f>IF(MOD(D15771,2)=0,"EVEN","ODD")</f>
        <v>EVEN</v>
      </c>
      <c r="F15771" t="str">
        <f>IF(D15771&lt;=18,"LOW (1-18)","HIGH (19-36)")</f>
        <v>HIGH (19-36)</v>
      </c>
      <c r="G15771">
        <f>INT((D15771-1)/6)+1</f>
        <v>5</v>
      </c>
      <c r="H15771">
        <f>MOD(D15771-1,6)+1</f>
        <v>6</v>
      </c>
      <c r="I15771">
        <f>37-D15771</f>
        <v>7</v>
      </c>
      <c r="J15771">
        <f>ABS(D15771-D15772)</f>
        <v>18</v>
      </c>
    </row>
    <row r="15772">
      <c r="A15772">
        <v>11788</v>
      </c>
      <c r="B15772" t="str">
        <v>2013-01-28</v>
      </c>
      <c r="C15772" t="str">
        <v>Evening</v>
      </c>
      <c r="D15772">
        <v>12</v>
      </c>
      <c r="E15772" t="str">
        <f>IF(MOD(D15772,2)=0,"EVEN","ODD")</f>
        <v>EVEN</v>
      </c>
      <c r="F15772" t="str">
        <f>IF(D15772&lt;=18,"LOW (1-18)","HIGH (19-36)")</f>
        <v>LOW (1-18)</v>
      </c>
      <c r="G15772">
        <f>INT((D15772-1)/6)+1</f>
        <v>2</v>
      </c>
      <c r="H15772">
        <f>MOD(D15772-1,6)+1</f>
        <v>6</v>
      </c>
      <c r="I15772">
        <f>37-D15772</f>
        <v>25</v>
      </c>
      <c r="J15772">
        <f>ABS(D15772-D15773)</f>
        <v>4</v>
      </c>
    </row>
    <row r="15773">
      <c r="A15773">
        <v>11787</v>
      </c>
      <c r="B15773" t="str">
        <v>2013-01-28</v>
      </c>
      <c r="C15773" t="str">
        <v>Midday</v>
      </c>
      <c r="D15773">
        <v>16</v>
      </c>
      <c r="E15773" t="str">
        <f>IF(MOD(D15773,2)=0,"EVEN","ODD")</f>
        <v>EVEN</v>
      </c>
      <c r="F15773" t="str">
        <f>IF(D15773&lt;=18,"LOW (1-18)","HIGH (19-36)")</f>
        <v>LOW (1-18)</v>
      </c>
      <c r="G15773">
        <f>INT((D15773-1)/6)+1</f>
        <v>3</v>
      </c>
      <c r="H15773">
        <f>MOD(D15773-1,6)+1</f>
        <v>4</v>
      </c>
      <c r="I15773">
        <f>37-D15773</f>
        <v>21</v>
      </c>
      <c r="J15773">
        <f>ABS(D15773-D15774)</f>
        <v>0</v>
      </c>
    </row>
    <row r="15774">
      <c r="A15774">
        <v>11786</v>
      </c>
      <c r="B15774" t="str">
        <v>2013-01-28</v>
      </c>
      <c r="C15774" t="str">
        <v>Morning</v>
      </c>
      <c r="D15774">
        <v>16</v>
      </c>
      <c r="E15774" t="str">
        <f>IF(MOD(D15774,2)=0,"EVEN","ODD")</f>
        <v>EVEN</v>
      </c>
      <c r="F15774" t="str">
        <f>IF(D15774&lt;=18,"LOW (1-18)","HIGH (19-36)")</f>
        <v>LOW (1-18)</v>
      </c>
      <c r="G15774">
        <f>INT((D15774-1)/6)+1</f>
        <v>3</v>
      </c>
      <c r="H15774">
        <f>MOD(D15774-1,6)+1</f>
        <v>4</v>
      </c>
      <c r="I15774">
        <f>37-D15774</f>
        <v>21</v>
      </c>
      <c r="J15774">
        <f>ABS(D15774-D15775)</f>
        <v>10</v>
      </c>
    </row>
    <row r="15775">
      <c r="A15775">
        <v>11785</v>
      </c>
      <c r="B15775" t="str">
        <v>2013-01-26</v>
      </c>
      <c r="C15775" t="str">
        <v>Evening</v>
      </c>
      <c r="D15775">
        <v>26</v>
      </c>
      <c r="E15775" t="str">
        <f>IF(MOD(D15775,2)=0,"EVEN","ODD")</f>
        <v>EVEN</v>
      </c>
      <c r="F15775" t="str">
        <f>IF(D15775&lt;=18,"LOW (1-18)","HIGH (19-36)")</f>
        <v>HIGH (19-36)</v>
      </c>
      <c r="G15775">
        <f>INT((D15775-1)/6)+1</f>
        <v>5</v>
      </c>
      <c r="H15775">
        <f>MOD(D15775-1,6)+1</f>
        <v>2</v>
      </c>
      <c r="I15775">
        <f>37-D15775</f>
        <v>11</v>
      </c>
      <c r="J15775">
        <f>ABS(D15775-D15776)</f>
        <v>15</v>
      </c>
    </row>
    <row r="15776">
      <c r="A15776">
        <v>11784</v>
      </c>
      <c r="B15776" t="str">
        <v>2013-01-26</v>
      </c>
      <c r="C15776" t="str">
        <v>Midday</v>
      </c>
      <c r="D15776">
        <v>11</v>
      </c>
      <c r="E15776" t="str">
        <f>IF(MOD(D15776,2)=0,"EVEN","ODD")</f>
        <v>ODD</v>
      </c>
      <c r="F15776" t="str">
        <f>IF(D15776&lt;=18,"LOW (1-18)","HIGH (19-36)")</f>
        <v>LOW (1-18)</v>
      </c>
      <c r="G15776">
        <f>INT((D15776-1)/6)+1</f>
        <v>2</v>
      </c>
      <c r="H15776">
        <f>MOD(D15776-1,6)+1</f>
        <v>5</v>
      </c>
      <c r="I15776">
        <f>37-D15776</f>
        <v>26</v>
      </c>
      <c r="J15776">
        <f>ABS(D15776-D15777)</f>
        <v>22</v>
      </c>
    </row>
    <row r="15777">
      <c r="A15777">
        <v>11783</v>
      </c>
      <c r="B15777" t="str">
        <v>2013-01-26</v>
      </c>
      <c r="C15777" t="str">
        <v>Morning</v>
      </c>
      <c r="D15777">
        <v>33</v>
      </c>
      <c r="E15777" t="str">
        <f>IF(MOD(D15777,2)=0,"EVEN","ODD")</f>
        <v>ODD</v>
      </c>
      <c r="F15777" t="str">
        <f>IF(D15777&lt;=18,"LOW (1-18)","HIGH (19-36)")</f>
        <v>HIGH (19-36)</v>
      </c>
      <c r="G15777">
        <f>INT((D15777-1)/6)+1</f>
        <v>6</v>
      </c>
      <c r="H15777">
        <f>MOD(D15777-1,6)+1</f>
        <v>3</v>
      </c>
      <c r="I15777">
        <f>37-D15777</f>
        <v>4</v>
      </c>
      <c r="J15777">
        <f>ABS(D15777-D15778)</f>
        <v>29</v>
      </c>
    </row>
    <row r="15778">
      <c r="A15778">
        <v>11782</v>
      </c>
      <c r="B15778" t="str">
        <v>2013-01-25</v>
      </c>
      <c r="C15778" t="str">
        <v>Evening</v>
      </c>
      <c r="D15778">
        <v>4</v>
      </c>
      <c r="E15778" t="str">
        <f>IF(MOD(D15778,2)=0,"EVEN","ODD")</f>
        <v>EVEN</v>
      </c>
      <c r="F15778" t="str">
        <f>IF(D15778&lt;=18,"LOW (1-18)","HIGH (19-36)")</f>
        <v>LOW (1-18)</v>
      </c>
      <c r="G15778">
        <f>INT((D15778-1)/6)+1</f>
        <v>1</v>
      </c>
      <c r="H15778">
        <f>MOD(D15778-1,6)+1</f>
        <v>4</v>
      </c>
      <c r="I15778">
        <f>37-D15778</f>
        <v>33</v>
      </c>
      <c r="J15778">
        <f>ABS(D15778-D15779)</f>
        <v>27</v>
      </c>
    </row>
    <row r="15779">
      <c r="A15779">
        <v>11781</v>
      </c>
      <c r="B15779" t="str">
        <v>2013-01-25</v>
      </c>
      <c r="C15779" t="str">
        <v>Midday</v>
      </c>
      <c r="D15779">
        <v>31</v>
      </c>
      <c r="E15779" t="str">
        <f>IF(MOD(D15779,2)=0,"EVEN","ODD")</f>
        <v>ODD</v>
      </c>
      <c r="F15779" t="str">
        <f>IF(D15779&lt;=18,"LOW (1-18)","HIGH (19-36)")</f>
        <v>HIGH (19-36)</v>
      </c>
      <c r="G15779">
        <f>INT((D15779-1)/6)+1</f>
        <v>6</v>
      </c>
      <c r="H15779">
        <f>MOD(D15779-1,6)+1</f>
        <v>1</v>
      </c>
      <c r="I15779">
        <f>37-D15779</f>
        <v>6</v>
      </c>
      <c r="J15779">
        <f>ABS(D15779-D15780)</f>
        <v>5</v>
      </c>
    </row>
    <row r="15780">
      <c r="A15780">
        <v>11780</v>
      </c>
      <c r="B15780" t="str">
        <v>2013-01-25</v>
      </c>
      <c r="C15780" t="str">
        <v>Morning</v>
      </c>
      <c r="D15780">
        <v>26</v>
      </c>
      <c r="E15780" t="str">
        <f>IF(MOD(D15780,2)=0,"EVEN","ODD")</f>
        <v>EVEN</v>
      </c>
      <c r="F15780" t="str">
        <f>IF(D15780&lt;=18,"LOW (1-18)","HIGH (19-36)")</f>
        <v>HIGH (19-36)</v>
      </c>
      <c r="G15780">
        <f>INT((D15780-1)/6)+1</f>
        <v>5</v>
      </c>
      <c r="H15780">
        <f>MOD(D15780-1,6)+1</f>
        <v>2</v>
      </c>
      <c r="I15780">
        <f>37-D15780</f>
        <v>11</v>
      </c>
      <c r="J15780">
        <f>ABS(D15780-D15781)</f>
        <v>4</v>
      </c>
    </row>
    <row r="15781">
      <c r="A15781">
        <v>11779</v>
      </c>
      <c r="B15781" t="str">
        <v>2013-01-24</v>
      </c>
      <c r="C15781" t="str">
        <v>Evening</v>
      </c>
      <c r="D15781">
        <v>22</v>
      </c>
      <c r="E15781" t="str">
        <f>IF(MOD(D15781,2)=0,"EVEN","ODD")</f>
        <v>EVEN</v>
      </c>
      <c r="F15781" t="str">
        <f>IF(D15781&lt;=18,"LOW (1-18)","HIGH (19-36)")</f>
        <v>HIGH (19-36)</v>
      </c>
      <c r="G15781">
        <f>INT((D15781-1)/6)+1</f>
        <v>4</v>
      </c>
      <c r="H15781">
        <f>MOD(D15781-1,6)+1</f>
        <v>4</v>
      </c>
      <c r="I15781">
        <f>37-D15781</f>
        <v>15</v>
      </c>
      <c r="J15781">
        <f>ABS(D15781-D15782)</f>
        <v>1</v>
      </c>
    </row>
    <row r="15782">
      <c r="A15782">
        <v>11778</v>
      </c>
      <c r="B15782" t="str">
        <v>2013-01-24</v>
      </c>
      <c r="C15782" t="str">
        <v>Midday</v>
      </c>
      <c r="D15782">
        <v>21</v>
      </c>
      <c r="E15782" t="str">
        <f>IF(MOD(D15782,2)=0,"EVEN","ODD")</f>
        <v>ODD</v>
      </c>
      <c r="F15782" t="str">
        <f>IF(D15782&lt;=18,"LOW (1-18)","HIGH (19-36)")</f>
        <v>HIGH (19-36)</v>
      </c>
      <c r="G15782">
        <f>INT((D15782-1)/6)+1</f>
        <v>4</v>
      </c>
      <c r="H15782">
        <f>MOD(D15782-1,6)+1</f>
        <v>3</v>
      </c>
      <c r="I15782">
        <f>37-D15782</f>
        <v>16</v>
      </c>
      <c r="J15782">
        <f>ABS(D15782-D15783)</f>
        <v>1</v>
      </c>
    </row>
    <row r="15783">
      <c r="A15783">
        <v>11777</v>
      </c>
      <c r="B15783" t="str">
        <v>2013-01-24</v>
      </c>
      <c r="C15783" t="str">
        <v>Morning</v>
      </c>
      <c r="D15783">
        <v>22</v>
      </c>
      <c r="E15783" t="str">
        <f>IF(MOD(D15783,2)=0,"EVEN","ODD")</f>
        <v>EVEN</v>
      </c>
      <c r="F15783" t="str">
        <f>IF(D15783&lt;=18,"LOW (1-18)","HIGH (19-36)")</f>
        <v>HIGH (19-36)</v>
      </c>
      <c r="G15783">
        <f>INT((D15783-1)/6)+1</f>
        <v>4</v>
      </c>
      <c r="H15783">
        <f>MOD(D15783-1,6)+1</f>
        <v>4</v>
      </c>
      <c r="I15783">
        <f>37-D15783</f>
        <v>15</v>
      </c>
      <c r="J15783">
        <f>ABS(D15783-D15784)</f>
        <v>8</v>
      </c>
    </row>
    <row r="15784">
      <c r="A15784">
        <v>11776</v>
      </c>
      <c r="B15784" t="str">
        <v>2013-01-23</v>
      </c>
      <c r="C15784" t="str">
        <v>Evening</v>
      </c>
      <c r="D15784">
        <v>14</v>
      </c>
      <c r="E15784" t="str">
        <f>IF(MOD(D15784,2)=0,"EVEN","ODD")</f>
        <v>EVEN</v>
      </c>
      <c r="F15784" t="str">
        <f>IF(D15784&lt;=18,"LOW (1-18)","HIGH (19-36)")</f>
        <v>LOW (1-18)</v>
      </c>
      <c r="G15784">
        <f>INT((D15784-1)/6)+1</f>
        <v>3</v>
      </c>
      <c r="H15784">
        <f>MOD(D15784-1,6)+1</f>
        <v>2</v>
      </c>
      <c r="I15784">
        <f>37-D15784</f>
        <v>23</v>
      </c>
      <c r="J15784">
        <f>ABS(D15784-D15785)</f>
        <v>22</v>
      </c>
    </row>
    <row r="15785">
      <c r="A15785">
        <v>11775</v>
      </c>
      <c r="B15785" t="str">
        <v>2013-01-23</v>
      </c>
      <c r="C15785" t="str">
        <v>Midday</v>
      </c>
      <c r="D15785">
        <v>36</v>
      </c>
      <c r="E15785" t="str">
        <f>IF(MOD(D15785,2)=0,"EVEN","ODD")</f>
        <v>EVEN</v>
      </c>
      <c r="F15785" t="str">
        <f>IF(D15785&lt;=18,"LOW (1-18)","HIGH (19-36)")</f>
        <v>HIGH (19-36)</v>
      </c>
      <c r="G15785">
        <f>INT((D15785-1)/6)+1</f>
        <v>6</v>
      </c>
      <c r="H15785">
        <f>MOD(D15785-1,6)+1</f>
        <v>6</v>
      </c>
      <c r="I15785">
        <f>37-D15785</f>
        <v>1</v>
      </c>
      <c r="J15785">
        <f>ABS(D15785-D15786)</f>
        <v>19</v>
      </c>
    </row>
    <row r="15786">
      <c r="A15786">
        <v>11774</v>
      </c>
      <c r="B15786" t="str">
        <v>2013-01-23</v>
      </c>
      <c r="C15786" t="str">
        <v>Morning</v>
      </c>
      <c r="D15786">
        <v>17</v>
      </c>
      <c r="E15786" t="str">
        <f>IF(MOD(D15786,2)=0,"EVEN","ODD")</f>
        <v>ODD</v>
      </c>
      <c r="F15786" t="str">
        <f>IF(D15786&lt;=18,"LOW (1-18)","HIGH (19-36)")</f>
        <v>LOW (1-18)</v>
      </c>
      <c r="G15786">
        <f>INT((D15786-1)/6)+1</f>
        <v>3</v>
      </c>
      <c r="H15786">
        <f>MOD(D15786-1,6)+1</f>
        <v>5</v>
      </c>
      <c r="I15786">
        <f>37-D15786</f>
        <v>20</v>
      </c>
      <c r="J15786">
        <f>ABS(D15786-D15787)</f>
        <v>5</v>
      </c>
    </row>
    <row r="15787">
      <c r="A15787">
        <v>11773</v>
      </c>
      <c r="B15787" t="str">
        <v>2013-01-22</v>
      </c>
      <c r="C15787" t="str">
        <v>Evening</v>
      </c>
      <c r="D15787">
        <v>22</v>
      </c>
      <c r="E15787" t="str">
        <f>IF(MOD(D15787,2)=0,"EVEN","ODD")</f>
        <v>EVEN</v>
      </c>
      <c r="F15787" t="str">
        <f>IF(D15787&lt;=18,"LOW (1-18)","HIGH (19-36)")</f>
        <v>HIGH (19-36)</v>
      </c>
      <c r="G15787">
        <f>INT((D15787-1)/6)+1</f>
        <v>4</v>
      </c>
      <c r="H15787">
        <f>MOD(D15787-1,6)+1</f>
        <v>4</v>
      </c>
      <c r="I15787">
        <f>37-D15787</f>
        <v>15</v>
      </c>
      <c r="J15787">
        <f>ABS(D15787-D15788)</f>
        <v>1</v>
      </c>
    </row>
    <row r="15788">
      <c r="A15788">
        <v>11772</v>
      </c>
      <c r="B15788" t="str">
        <v>2013-01-22</v>
      </c>
      <c r="C15788" t="str">
        <v>Midday</v>
      </c>
      <c r="D15788">
        <v>21</v>
      </c>
      <c r="E15788" t="str">
        <f>IF(MOD(D15788,2)=0,"EVEN","ODD")</f>
        <v>ODD</v>
      </c>
      <c r="F15788" t="str">
        <f>IF(D15788&lt;=18,"LOW (1-18)","HIGH (19-36)")</f>
        <v>HIGH (19-36)</v>
      </c>
      <c r="G15788">
        <f>INT((D15788-1)/6)+1</f>
        <v>4</v>
      </c>
      <c r="H15788">
        <f>MOD(D15788-1,6)+1</f>
        <v>3</v>
      </c>
      <c r="I15788">
        <f>37-D15788</f>
        <v>16</v>
      </c>
      <c r="J15788">
        <f>ABS(D15788-D15789)</f>
        <v>5</v>
      </c>
    </row>
    <row r="15789">
      <c r="A15789">
        <v>11771</v>
      </c>
      <c r="B15789" t="str">
        <v>2013-01-22</v>
      </c>
      <c r="C15789" t="str">
        <v>Morning</v>
      </c>
      <c r="D15789">
        <v>26</v>
      </c>
      <c r="E15789" t="str">
        <f>IF(MOD(D15789,2)=0,"EVEN","ODD")</f>
        <v>EVEN</v>
      </c>
      <c r="F15789" t="str">
        <f>IF(D15789&lt;=18,"LOW (1-18)","HIGH (19-36)")</f>
        <v>HIGH (19-36)</v>
      </c>
      <c r="G15789">
        <f>INT((D15789-1)/6)+1</f>
        <v>5</v>
      </c>
      <c r="H15789">
        <f>MOD(D15789-1,6)+1</f>
        <v>2</v>
      </c>
      <c r="I15789">
        <f>37-D15789</f>
        <v>11</v>
      </c>
      <c r="J15789">
        <f>ABS(D15789-D15790)</f>
        <v>1</v>
      </c>
    </row>
    <row r="15790">
      <c r="A15790">
        <v>11770</v>
      </c>
      <c r="B15790" t="str">
        <v>2013-01-21</v>
      </c>
      <c r="C15790" t="str">
        <v>Evening</v>
      </c>
      <c r="D15790">
        <v>27</v>
      </c>
      <c r="E15790" t="str">
        <f>IF(MOD(D15790,2)=0,"EVEN","ODD")</f>
        <v>ODD</v>
      </c>
      <c r="F15790" t="str">
        <f>IF(D15790&lt;=18,"LOW (1-18)","HIGH (19-36)")</f>
        <v>HIGH (19-36)</v>
      </c>
      <c r="G15790">
        <f>INT((D15790-1)/6)+1</f>
        <v>5</v>
      </c>
      <c r="H15790">
        <f>MOD(D15790-1,6)+1</f>
        <v>3</v>
      </c>
      <c r="I15790">
        <f>37-D15790</f>
        <v>10</v>
      </c>
      <c r="J15790">
        <f>ABS(D15790-D15791)</f>
        <v>1</v>
      </c>
    </row>
    <row r="15791">
      <c r="A15791">
        <v>11769</v>
      </c>
      <c r="B15791" t="str">
        <v>2013-01-21</v>
      </c>
      <c r="C15791" t="str">
        <v>Midday</v>
      </c>
      <c r="D15791">
        <v>26</v>
      </c>
      <c r="E15791" t="str">
        <f>IF(MOD(D15791,2)=0,"EVEN","ODD")</f>
        <v>EVEN</v>
      </c>
      <c r="F15791" t="str">
        <f>IF(D15791&lt;=18,"LOW (1-18)","HIGH (19-36)")</f>
        <v>HIGH (19-36)</v>
      </c>
      <c r="G15791">
        <f>INT((D15791-1)/6)+1</f>
        <v>5</v>
      </c>
      <c r="H15791">
        <f>MOD(D15791-1,6)+1</f>
        <v>2</v>
      </c>
      <c r="I15791">
        <f>37-D15791</f>
        <v>11</v>
      </c>
      <c r="J15791">
        <f>ABS(D15791-D15792)</f>
        <v>2</v>
      </c>
    </row>
    <row r="15792">
      <c r="A15792">
        <v>11768</v>
      </c>
      <c r="B15792" t="str">
        <v>2013-01-21</v>
      </c>
      <c r="C15792" t="str">
        <v>Morning</v>
      </c>
      <c r="D15792">
        <v>24</v>
      </c>
      <c r="E15792" t="str">
        <f>IF(MOD(D15792,2)=0,"EVEN","ODD")</f>
        <v>EVEN</v>
      </c>
      <c r="F15792" t="str">
        <f>IF(D15792&lt;=18,"LOW (1-18)","HIGH (19-36)")</f>
        <v>HIGH (19-36)</v>
      </c>
      <c r="G15792">
        <f>INT((D15792-1)/6)+1</f>
        <v>4</v>
      </c>
      <c r="H15792">
        <f>MOD(D15792-1,6)+1</f>
        <v>6</v>
      </c>
      <c r="I15792">
        <f>37-D15792</f>
        <v>13</v>
      </c>
      <c r="J15792">
        <f>ABS(D15792-D15793)</f>
        <v>22</v>
      </c>
    </row>
    <row r="15793">
      <c r="A15793">
        <v>11767</v>
      </c>
      <c r="B15793" t="str">
        <v>2013-01-19</v>
      </c>
      <c r="C15793" t="str">
        <v>Evening</v>
      </c>
      <c r="D15793">
        <v>2</v>
      </c>
      <c r="E15793" t="str">
        <f>IF(MOD(D15793,2)=0,"EVEN","ODD")</f>
        <v>EVEN</v>
      </c>
      <c r="F15793" t="str">
        <f>IF(D15793&lt;=18,"LOW (1-18)","HIGH (19-36)")</f>
        <v>LOW (1-18)</v>
      </c>
      <c r="G15793">
        <f>INT((D15793-1)/6)+1</f>
        <v>1</v>
      </c>
      <c r="H15793">
        <f>MOD(D15793-1,6)+1</f>
        <v>2</v>
      </c>
      <c r="I15793">
        <f>37-D15793</f>
        <v>35</v>
      </c>
      <c r="J15793">
        <f>ABS(D15793-D15794)</f>
        <v>2</v>
      </c>
    </row>
    <row r="15794">
      <c r="A15794">
        <v>11766</v>
      </c>
      <c r="B15794" t="str">
        <v>2013-01-19</v>
      </c>
      <c r="C15794" t="str">
        <v>Midday</v>
      </c>
      <c r="D15794">
        <v>4</v>
      </c>
      <c r="E15794" t="str">
        <f>IF(MOD(D15794,2)=0,"EVEN","ODD")</f>
        <v>EVEN</v>
      </c>
      <c r="F15794" t="str">
        <f>IF(D15794&lt;=18,"LOW (1-18)","HIGH (19-36)")</f>
        <v>LOW (1-18)</v>
      </c>
      <c r="G15794">
        <f>INT((D15794-1)/6)+1</f>
        <v>1</v>
      </c>
      <c r="H15794">
        <f>MOD(D15794-1,6)+1</f>
        <v>4</v>
      </c>
      <c r="I15794">
        <f>37-D15794</f>
        <v>33</v>
      </c>
      <c r="J15794">
        <f>ABS(D15794-D15795)</f>
        <v>9</v>
      </c>
    </row>
    <row r="15795">
      <c r="A15795">
        <v>11765</v>
      </c>
      <c r="B15795" t="str">
        <v>2013-01-19</v>
      </c>
      <c r="C15795" t="str">
        <v>Morning</v>
      </c>
      <c r="D15795">
        <v>13</v>
      </c>
      <c r="E15795" t="str">
        <f>IF(MOD(D15795,2)=0,"EVEN","ODD")</f>
        <v>ODD</v>
      </c>
      <c r="F15795" t="str">
        <f>IF(D15795&lt;=18,"LOW (1-18)","HIGH (19-36)")</f>
        <v>LOW (1-18)</v>
      </c>
      <c r="G15795">
        <f>INT((D15795-1)/6)+1</f>
        <v>3</v>
      </c>
      <c r="H15795">
        <f>MOD(D15795-1,6)+1</f>
        <v>1</v>
      </c>
      <c r="I15795">
        <f>37-D15795</f>
        <v>24</v>
      </c>
      <c r="J15795">
        <f>ABS(D15795-D15796)</f>
        <v>4</v>
      </c>
    </row>
    <row r="15796">
      <c r="A15796">
        <v>11764</v>
      </c>
      <c r="B15796" t="str">
        <v>2013-01-18</v>
      </c>
      <c r="C15796" t="str">
        <v>Evening</v>
      </c>
      <c r="D15796">
        <v>17</v>
      </c>
      <c r="E15796" t="str">
        <f>IF(MOD(D15796,2)=0,"EVEN","ODD")</f>
        <v>ODD</v>
      </c>
      <c r="F15796" t="str">
        <f>IF(D15796&lt;=18,"LOW (1-18)","HIGH (19-36)")</f>
        <v>LOW (1-18)</v>
      </c>
      <c r="G15796">
        <f>INT((D15796-1)/6)+1</f>
        <v>3</v>
      </c>
      <c r="H15796">
        <f>MOD(D15796-1,6)+1</f>
        <v>5</v>
      </c>
      <c r="I15796">
        <f>37-D15796</f>
        <v>20</v>
      </c>
      <c r="J15796">
        <f>ABS(D15796-D15797)</f>
        <v>4</v>
      </c>
    </row>
    <row r="15797">
      <c r="A15797">
        <v>11763</v>
      </c>
      <c r="B15797" t="str">
        <v>2013-01-18</v>
      </c>
      <c r="C15797" t="str">
        <v>Midday</v>
      </c>
      <c r="D15797">
        <v>13</v>
      </c>
      <c r="E15797" t="str">
        <f>IF(MOD(D15797,2)=0,"EVEN","ODD")</f>
        <v>ODD</v>
      </c>
      <c r="F15797" t="str">
        <f>IF(D15797&lt;=18,"LOW (1-18)","HIGH (19-36)")</f>
        <v>LOW (1-18)</v>
      </c>
      <c r="G15797">
        <f>INT((D15797-1)/6)+1</f>
        <v>3</v>
      </c>
      <c r="H15797">
        <f>MOD(D15797-1,6)+1</f>
        <v>1</v>
      </c>
      <c r="I15797">
        <f>37-D15797</f>
        <v>24</v>
      </c>
      <c r="J15797">
        <f>ABS(D15797-D15798)</f>
        <v>19</v>
      </c>
    </row>
    <row r="15798">
      <c r="A15798">
        <v>11762</v>
      </c>
      <c r="B15798" t="str">
        <v>2013-01-18</v>
      </c>
      <c r="C15798" t="str">
        <v>Morning</v>
      </c>
      <c r="D15798">
        <v>32</v>
      </c>
      <c r="E15798" t="str">
        <f>IF(MOD(D15798,2)=0,"EVEN","ODD")</f>
        <v>EVEN</v>
      </c>
      <c r="F15798" t="str">
        <f>IF(D15798&lt;=18,"LOW (1-18)","HIGH (19-36)")</f>
        <v>HIGH (19-36)</v>
      </c>
      <c r="G15798">
        <f>INT((D15798-1)/6)+1</f>
        <v>6</v>
      </c>
      <c r="H15798">
        <f>MOD(D15798-1,6)+1</f>
        <v>2</v>
      </c>
      <c r="I15798">
        <f>37-D15798</f>
        <v>5</v>
      </c>
      <c r="J15798">
        <f>ABS(D15798-D15799)</f>
        <v>4</v>
      </c>
    </row>
    <row r="15799">
      <c r="A15799">
        <v>11761</v>
      </c>
      <c r="B15799" t="str">
        <v>2013-01-17</v>
      </c>
      <c r="C15799" t="str">
        <v>Evening</v>
      </c>
      <c r="D15799">
        <v>28</v>
      </c>
      <c r="E15799" t="str">
        <f>IF(MOD(D15799,2)=0,"EVEN","ODD")</f>
        <v>EVEN</v>
      </c>
      <c r="F15799" t="str">
        <f>IF(D15799&lt;=18,"LOW (1-18)","HIGH (19-36)")</f>
        <v>HIGH (19-36)</v>
      </c>
      <c r="G15799">
        <f>INT((D15799-1)/6)+1</f>
        <v>5</v>
      </c>
      <c r="H15799">
        <f>MOD(D15799-1,6)+1</f>
        <v>4</v>
      </c>
      <c r="I15799">
        <f>37-D15799</f>
        <v>9</v>
      </c>
      <c r="J15799">
        <f>ABS(D15799-D15800)</f>
        <v>0</v>
      </c>
    </row>
    <row r="15800">
      <c r="A15800">
        <v>11760</v>
      </c>
      <c r="B15800" t="str">
        <v>2013-01-17</v>
      </c>
      <c r="C15800" t="str">
        <v>Midday</v>
      </c>
      <c r="D15800">
        <v>28</v>
      </c>
      <c r="E15800" t="str">
        <f>IF(MOD(D15800,2)=0,"EVEN","ODD")</f>
        <v>EVEN</v>
      </c>
      <c r="F15800" t="str">
        <f>IF(D15800&lt;=18,"LOW (1-18)","HIGH (19-36)")</f>
        <v>HIGH (19-36)</v>
      </c>
      <c r="G15800">
        <f>INT((D15800-1)/6)+1</f>
        <v>5</v>
      </c>
      <c r="H15800">
        <f>MOD(D15800-1,6)+1</f>
        <v>4</v>
      </c>
      <c r="I15800">
        <f>37-D15800</f>
        <v>9</v>
      </c>
      <c r="J15800">
        <f>ABS(D15800-D15801)</f>
        <v>11</v>
      </c>
    </row>
    <row r="15801">
      <c r="A15801">
        <v>11759</v>
      </c>
      <c r="B15801" t="str">
        <v>2013-01-17</v>
      </c>
      <c r="C15801" t="str">
        <v>Morning</v>
      </c>
      <c r="D15801">
        <v>17</v>
      </c>
      <c r="E15801" t="str">
        <f>IF(MOD(D15801,2)=0,"EVEN","ODD")</f>
        <v>ODD</v>
      </c>
      <c r="F15801" t="str">
        <f>IF(D15801&lt;=18,"LOW (1-18)","HIGH (19-36)")</f>
        <v>LOW (1-18)</v>
      </c>
      <c r="G15801">
        <f>INT((D15801-1)/6)+1</f>
        <v>3</v>
      </c>
      <c r="H15801">
        <f>MOD(D15801-1,6)+1</f>
        <v>5</v>
      </c>
      <c r="I15801">
        <f>37-D15801</f>
        <v>20</v>
      </c>
      <c r="J15801">
        <f>ABS(D15801-D15802)</f>
        <v>3</v>
      </c>
    </row>
    <row r="15802">
      <c r="A15802">
        <v>11758</v>
      </c>
      <c r="B15802" t="str">
        <v>2013-01-16</v>
      </c>
      <c r="C15802" t="str">
        <v>Evening</v>
      </c>
      <c r="D15802">
        <v>14</v>
      </c>
      <c r="E15802" t="str">
        <f>IF(MOD(D15802,2)=0,"EVEN","ODD")</f>
        <v>EVEN</v>
      </c>
      <c r="F15802" t="str">
        <f>IF(D15802&lt;=18,"LOW (1-18)","HIGH (19-36)")</f>
        <v>LOW (1-18)</v>
      </c>
      <c r="G15802">
        <f>INT((D15802-1)/6)+1</f>
        <v>3</v>
      </c>
      <c r="H15802">
        <f>MOD(D15802-1,6)+1</f>
        <v>2</v>
      </c>
      <c r="I15802">
        <f>37-D15802</f>
        <v>23</v>
      </c>
      <c r="J15802">
        <f>ABS(D15802-D15803)</f>
        <v>11</v>
      </c>
    </row>
    <row r="15803">
      <c r="A15803">
        <v>11757</v>
      </c>
      <c r="B15803" t="str">
        <v>2013-01-16</v>
      </c>
      <c r="C15803" t="str">
        <v>Midday</v>
      </c>
      <c r="D15803">
        <v>25</v>
      </c>
      <c r="E15803" t="str">
        <f>IF(MOD(D15803,2)=0,"EVEN","ODD")</f>
        <v>ODD</v>
      </c>
      <c r="F15803" t="str">
        <f>IF(D15803&lt;=18,"LOW (1-18)","HIGH (19-36)")</f>
        <v>HIGH (19-36)</v>
      </c>
      <c r="G15803">
        <f>INT((D15803-1)/6)+1</f>
        <v>5</v>
      </c>
      <c r="H15803">
        <f>MOD(D15803-1,6)+1</f>
        <v>1</v>
      </c>
      <c r="I15803">
        <f>37-D15803</f>
        <v>12</v>
      </c>
      <c r="J15803">
        <f>ABS(D15803-D15804)</f>
        <v>4</v>
      </c>
    </row>
    <row r="15804">
      <c r="A15804">
        <v>11756</v>
      </c>
      <c r="B15804" t="str">
        <v>2013-01-16</v>
      </c>
      <c r="C15804" t="str">
        <v>Morning</v>
      </c>
      <c r="D15804">
        <v>29</v>
      </c>
      <c r="E15804" t="str">
        <f>IF(MOD(D15804,2)=0,"EVEN","ODD")</f>
        <v>ODD</v>
      </c>
      <c r="F15804" t="str">
        <f>IF(D15804&lt;=18,"LOW (1-18)","HIGH (19-36)")</f>
        <v>HIGH (19-36)</v>
      </c>
      <c r="G15804">
        <f>INT((D15804-1)/6)+1</f>
        <v>5</v>
      </c>
      <c r="H15804">
        <f>MOD(D15804-1,6)+1</f>
        <v>5</v>
      </c>
      <c r="I15804">
        <f>37-D15804</f>
        <v>8</v>
      </c>
      <c r="J15804">
        <f>ABS(D15804-D15805)</f>
        <v>2</v>
      </c>
    </row>
    <row r="15805">
      <c r="A15805">
        <v>11755</v>
      </c>
      <c r="B15805" t="str">
        <v>2013-01-15</v>
      </c>
      <c r="C15805" t="str">
        <v>Evening</v>
      </c>
      <c r="D15805">
        <v>27</v>
      </c>
      <c r="E15805" t="str">
        <f>IF(MOD(D15805,2)=0,"EVEN","ODD")</f>
        <v>ODD</v>
      </c>
      <c r="F15805" t="str">
        <f>IF(D15805&lt;=18,"LOW (1-18)","HIGH (19-36)")</f>
        <v>HIGH (19-36)</v>
      </c>
      <c r="G15805">
        <f>INT((D15805-1)/6)+1</f>
        <v>5</v>
      </c>
      <c r="H15805">
        <f>MOD(D15805-1,6)+1</f>
        <v>3</v>
      </c>
      <c r="I15805">
        <f>37-D15805</f>
        <v>10</v>
      </c>
      <c r="J15805">
        <f>ABS(D15805-D15806)</f>
        <v>9</v>
      </c>
    </row>
    <row r="15806">
      <c r="A15806">
        <v>11754</v>
      </c>
      <c r="B15806" t="str">
        <v>2013-01-15</v>
      </c>
      <c r="C15806" t="str">
        <v>Midday</v>
      </c>
      <c r="D15806">
        <v>18</v>
      </c>
      <c r="E15806" t="str">
        <f>IF(MOD(D15806,2)=0,"EVEN","ODD")</f>
        <v>EVEN</v>
      </c>
      <c r="F15806" t="str">
        <f>IF(D15806&lt;=18,"LOW (1-18)","HIGH (19-36)")</f>
        <v>LOW (1-18)</v>
      </c>
      <c r="G15806">
        <f>INT((D15806-1)/6)+1</f>
        <v>3</v>
      </c>
      <c r="H15806">
        <f>MOD(D15806-1,6)+1</f>
        <v>6</v>
      </c>
      <c r="I15806">
        <f>37-D15806</f>
        <v>19</v>
      </c>
      <c r="J15806">
        <f>ABS(D15806-D15807)</f>
        <v>8</v>
      </c>
    </row>
    <row r="15807">
      <c r="A15807">
        <v>11753</v>
      </c>
      <c r="B15807" t="str">
        <v>2013-01-15</v>
      </c>
      <c r="C15807" t="str">
        <v>Morning</v>
      </c>
      <c r="D15807">
        <v>26</v>
      </c>
      <c r="E15807" t="str">
        <f>IF(MOD(D15807,2)=0,"EVEN","ODD")</f>
        <v>EVEN</v>
      </c>
      <c r="F15807" t="str">
        <f>IF(D15807&lt;=18,"LOW (1-18)","HIGH (19-36)")</f>
        <v>HIGH (19-36)</v>
      </c>
      <c r="G15807">
        <f>INT((D15807-1)/6)+1</f>
        <v>5</v>
      </c>
      <c r="H15807">
        <f>MOD(D15807-1,6)+1</f>
        <v>2</v>
      </c>
      <c r="I15807">
        <f>37-D15807</f>
        <v>11</v>
      </c>
      <c r="J15807">
        <f>ABS(D15807-D15808)</f>
        <v>19</v>
      </c>
    </row>
    <row r="15808">
      <c r="A15808">
        <v>11752</v>
      </c>
      <c r="B15808" t="str">
        <v>2013-01-14</v>
      </c>
      <c r="C15808" t="str">
        <v>Evening</v>
      </c>
      <c r="D15808">
        <v>7</v>
      </c>
      <c r="E15808" t="str">
        <f>IF(MOD(D15808,2)=0,"EVEN","ODD")</f>
        <v>ODD</v>
      </c>
      <c r="F15808" t="str">
        <f>IF(D15808&lt;=18,"LOW (1-18)","HIGH (19-36)")</f>
        <v>LOW (1-18)</v>
      </c>
      <c r="G15808">
        <f>INT((D15808-1)/6)+1</f>
        <v>2</v>
      </c>
      <c r="H15808">
        <f>MOD(D15808-1,6)+1</f>
        <v>1</v>
      </c>
      <c r="I15808">
        <f>37-D15808</f>
        <v>30</v>
      </c>
      <c r="J15808">
        <f>ABS(D15808-D15809)</f>
        <v>3</v>
      </c>
    </row>
    <row r="15809">
      <c r="A15809">
        <v>11751</v>
      </c>
      <c r="B15809" t="str">
        <v>2013-01-14</v>
      </c>
      <c r="C15809" t="str">
        <v>Midday</v>
      </c>
      <c r="D15809">
        <v>4</v>
      </c>
      <c r="E15809" t="str">
        <f>IF(MOD(D15809,2)=0,"EVEN","ODD")</f>
        <v>EVEN</v>
      </c>
      <c r="F15809" t="str">
        <f>IF(D15809&lt;=18,"LOW (1-18)","HIGH (19-36)")</f>
        <v>LOW (1-18)</v>
      </c>
      <c r="G15809">
        <f>INT((D15809-1)/6)+1</f>
        <v>1</v>
      </c>
      <c r="H15809">
        <f>MOD(D15809-1,6)+1</f>
        <v>4</v>
      </c>
      <c r="I15809">
        <f>37-D15809</f>
        <v>33</v>
      </c>
      <c r="J15809">
        <f>ABS(D15809-D15810)</f>
        <v>9</v>
      </c>
    </row>
    <row r="15810">
      <c r="A15810">
        <v>11750</v>
      </c>
      <c r="B15810" t="str">
        <v>2013-01-14</v>
      </c>
      <c r="C15810" t="str">
        <v>Morning</v>
      </c>
      <c r="D15810">
        <v>13</v>
      </c>
      <c r="E15810" t="str">
        <f>IF(MOD(D15810,2)=0,"EVEN","ODD")</f>
        <v>ODD</v>
      </c>
      <c r="F15810" t="str">
        <f>IF(D15810&lt;=18,"LOW (1-18)","HIGH (19-36)")</f>
        <v>LOW (1-18)</v>
      </c>
      <c r="G15810">
        <f>INT((D15810-1)/6)+1</f>
        <v>3</v>
      </c>
      <c r="H15810">
        <f>MOD(D15810-1,6)+1</f>
        <v>1</v>
      </c>
      <c r="I15810">
        <f>37-D15810</f>
        <v>24</v>
      </c>
      <c r="J15810">
        <f>ABS(D15810-D15811)</f>
        <v>12</v>
      </c>
    </row>
    <row r="15811">
      <c r="A15811">
        <v>11749</v>
      </c>
      <c r="B15811" t="str">
        <v>2013-01-12</v>
      </c>
      <c r="C15811" t="str">
        <v>Evening</v>
      </c>
      <c r="D15811">
        <v>1</v>
      </c>
      <c r="E15811" t="str">
        <f>IF(MOD(D15811,2)=0,"EVEN","ODD")</f>
        <v>ODD</v>
      </c>
      <c r="F15811" t="str">
        <f>IF(D15811&lt;=18,"LOW (1-18)","HIGH (19-36)")</f>
        <v>LOW (1-18)</v>
      </c>
      <c r="G15811">
        <f>INT((D15811-1)/6)+1</f>
        <v>1</v>
      </c>
      <c r="H15811">
        <f>MOD(D15811-1,6)+1</f>
        <v>1</v>
      </c>
      <c r="I15811">
        <f>37-D15811</f>
        <v>36</v>
      </c>
      <c r="J15811">
        <f>ABS(D15811-D15812)</f>
        <v>24</v>
      </c>
    </row>
    <row r="15812">
      <c r="A15812">
        <v>11748</v>
      </c>
      <c r="B15812" t="str">
        <v>2013-01-12</v>
      </c>
      <c r="C15812" t="str">
        <v>Midday</v>
      </c>
      <c r="D15812">
        <v>25</v>
      </c>
      <c r="E15812" t="str">
        <f>IF(MOD(D15812,2)=0,"EVEN","ODD")</f>
        <v>ODD</v>
      </c>
      <c r="F15812" t="str">
        <f>IF(D15812&lt;=18,"LOW (1-18)","HIGH (19-36)")</f>
        <v>HIGH (19-36)</v>
      </c>
      <c r="G15812">
        <f>INT((D15812-1)/6)+1</f>
        <v>5</v>
      </c>
      <c r="H15812">
        <f>MOD(D15812-1,6)+1</f>
        <v>1</v>
      </c>
      <c r="I15812">
        <f>37-D15812</f>
        <v>12</v>
      </c>
      <c r="J15812">
        <f>ABS(D15812-D15813)</f>
        <v>6</v>
      </c>
    </row>
    <row r="15813">
      <c r="A15813">
        <v>11747</v>
      </c>
      <c r="B15813" t="str">
        <v>2013-01-12</v>
      </c>
      <c r="C15813" t="str">
        <v>Morning</v>
      </c>
      <c r="D15813">
        <v>19</v>
      </c>
      <c r="E15813" t="str">
        <f>IF(MOD(D15813,2)=0,"EVEN","ODD")</f>
        <v>ODD</v>
      </c>
      <c r="F15813" t="str">
        <f>IF(D15813&lt;=18,"LOW (1-18)","HIGH (19-36)")</f>
        <v>HIGH (19-36)</v>
      </c>
      <c r="G15813">
        <f>INT((D15813-1)/6)+1</f>
        <v>4</v>
      </c>
      <c r="H15813">
        <f>MOD(D15813-1,6)+1</f>
        <v>1</v>
      </c>
      <c r="I15813">
        <f>37-D15813</f>
        <v>18</v>
      </c>
      <c r="J15813">
        <f>ABS(D15813-D15814)</f>
        <v>15</v>
      </c>
    </row>
    <row r="15814">
      <c r="A15814">
        <v>11746</v>
      </c>
      <c r="B15814" t="str">
        <v>2013-01-11</v>
      </c>
      <c r="C15814" t="str">
        <v>Evening</v>
      </c>
      <c r="D15814">
        <v>34</v>
      </c>
      <c r="E15814" t="str">
        <f>IF(MOD(D15814,2)=0,"EVEN","ODD")</f>
        <v>EVEN</v>
      </c>
      <c r="F15814" t="str">
        <f>IF(D15814&lt;=18,"LOW (1-18)","HIGH (19-36)")</f>
        <v>HIGH (19-36)</v>
      </c>
      <c r="G15814">
        <f>INT((D15814-1)/6)+1</f>
        <v>6</v>
      </c>
      <c r="H15814">
        <f>MOD(D15814-1,6)+1</f>
        <v>4</v>
      </c>
      <c r="I15814">
        <f>37-D15814</f>
        <v>3</v>
      </c>
      <c r="J15814">
        <f>ABS(D15814-D15815)</f>
        <v>12</v>
      </c>
    </row>
    <row r="15815">
      <c r="A15815">
        <v>11745</v>
      </c>
      <c r="B15815" t="str">
        <v>2013-01-11</v>
      </c>
      <c r="C15815" t="str">
        <v>Midday</v>
      </c>
      <c r="D15815">
        <v>22</v>
      </c>
      <c r="E15815" t="str">
        <f>IF(MOD(D15815,2)=0,"EVEN","ODD")</f>
        <v>EVEN</v>
      </c>
      <c r="F15815" t="str">
        <f>IF(D15815&lt;=18,"LOW (1-18)","HIGH (19-36)")</f>
        <v>HIGH (19-36)</v>
      </c>
      <c r="G15815">
        <f>INT((D15815-1)/6)+1</f>
        <v>4</v>
      </c>
      <c r="H15815">
        <f>MOD(D15815-1,6)+1</f>
        <v>4</v>
      </c>
      <c r="I15815">
        <f>37-D15815</f>
        <v>15</v>
      </c>
      <c r="J15815">
        <f>ABS(D15815-D15816)</f>
        <v>13</v>
      </c>
    </row>
    <row r="15816">
      <c r="A15816">
        <v>11744</v>
      </c>
      <c r="B15816" t="str">
        <v>2013-01-11</v>
      </c>
      <c r="C15816" t="str">
        <v>Morning</v>
      </c>
      <c r="D15816">
        <v>9</v>
      </c>
      <c r="E15816" t="str">
        <f>IF(MOD(D15816,2)=0,"EVEN","ODD")</f>
        <v>ODD</v>
      </c>
      <c r="F15816" t="str">
        <f>IF(D15816&lt;=18,"LOW (1-18)","HIGH (19-36)")</f>
        <v>LOW (1-18)</v>
      </c>
      <c r="G15816">
        <f>INT((D15816-1)/6)+1</f>
        <v>2</v>
      </c>
      <c r="H15816">
        <f>MOD(D15816-1,6)+1</f>
        <v>3</v>
      </c>
      <c r="I15816">
        <f>37-D15816</f>
        <v>28</v>
      </c>
      <c r="J15816">
        <f>ABS(D15816-D15817)</f>
        <v>12</v>
      </c>
    </row>
    <row r="15817">
      <c r="A15817">
        <v>11743</v>
      </c>
      <c r="B15817" t="str">
        <v>2013-01-10</v>
      </c>
      <c r="C15817" t="str">
        <v>Evening</v>
      </c>
      <c r="D15817">
        <v>21</v>
      </c>
      <c r="E15817" t="str">
        <f>IF(MOD(D15817,2)=0,"EVEN","ODD")</f>
        <v>ODD</v>
      </c>
      <c r="F15817" t="str">
        <f>IF(D15817&lt;=18,"LOW (1-18)","HIGH (19-36)")</f>
        <v>HIGH (19-36)</v>
      </c>
      <c r="G15817">
        <f>INT((D15817-1)/6)+1</f>
        <v>4</v>
      </c>
      <c r="H15817">
        <f>MOD(D15817-1,6)+1</f>
        <v>3</v>
      </c>
      <c r="I15817">
        <f>37-D15817</f>
        <v>16</v>
      </c>
      <c r="J15817">
        <f>ABS(D15817-D15818)</f>
        <v>8</v>
      </c>
    </row>
    <row r="15818">
      <c r="A15818">
        <v>11742</v>
      </c>
      <c r="B15818" t="str">
        <v>2013-01-10</v>
      </c>
      <c r="C15818" t="str">
        <v>Midday</v>
      </c>
      <c r="D15818">
        <v>29</v>
      </c>
      <c r="E15818" t="str">
        <f>IF(MOD(D15818,2)=0,"EVEN","ODD")</f>
        <v>ODD</v>
      </c>
      <c r="F15818" t="str">
        <f>IF(D15818&lt;=18,"LOW (1-18)","HIGH (19-36)")</f>
        <v>HIGH (19-36)</v>
      </c>
      <c r="G15818">
        <f>INT((D15818-1)/6)+1</f>
        <v>5</v>
      </c>
      <c r="H15818">
        <f>MOD(D15818-1,6)+1</f>
        <v>5</v>
      </c>
      <c r="I15818">
        <f>37-D15818</f>
        <v>8</v>
      </c>
      <c r="J15818">
        <f>ABS(D15818-D15819)</f>
        <v>1</v>
      </c>
    </row>
    <row r="15819">
      <c r="A15819">
        <v>11741</v>
      </c>
      <c r="B15819" t="str">
        <v>2013-01-10</v>
      </c>
      <c r="C15819" t="str">
        <v>Morning</v>
      </c>
      <c r="D15819">
        <v>28</v>
      </c>
      <c r="E15819" t="str">
        <f>IF(MOD(D15819,2)=0,"EVEN","ODD")</f>
        <v>EVEN</v>
      </c>
      <c r="F15819" t="str">
        <f>IF(D15819&lt;=18,"LOW (1-18)","HIGH (19-36)")</f>
        <v>HIGH (19-36)</v>
      </c>
      <c r="G15819">
        <f>INT((D15819-1)/6)+1</f>
        <v>5</v>
      </c>
      <c r="H15819">
        <f>MOD(D15819-1,6)+1</f>
        <v>4</v>
      </c>
      <c r="I15819">
        <f>37-D15819</f>
        <v>9</v>
      </c>
      <c r="J15819">
        <f>ABS(D15819-D15820)</f>
        <v>24</v>
      </c>
    </row>
    <row r="15820">
      <c r="A15820">
        <v>11740</v>
      </c>
      <c r="B15820" t="str">
        <v>2013-01-09</v>
      </c>
      <c r="C15820" t="str">
        <v>Evening</v>
      </c>
      <c r="D15820">
        <v>4</v>
      </c>
      <c r="E15820" t="str">
        <f>IF(MOD(D15820,2)=0,"EVEN","ODD")</f>
        <v>EVEN</v>
      </c>
      <c r="F15820" t="str">
        <f>IF(D15820&lt;=18,"LOW (1-18)","HIGH (19-36)")</f>
        <v>LOW (1-18)</v>
      </c>
      <c r="G15820">
        <f>INT((D15820-1)/6)+1</f>
        <v>1</v>
      </c>
      <c r="H15820">
        <f>MOD(D15820-1,6)+1</f>
        <v>4</v>
      </c>
      <c r="I15820">
        <f>37-D15820</f>
        <v>33</v>
      </c>
      <c r="J15820">
        <f>ABS(D15820-D15821)</f>
        <v>11</v>
      </c>
    </row>
    <row r="15821">
      <c r="A15821">
        <v>11739</v>
      </c>
      <c r="B15821" t="str">
        <v>2013-01-09</v>
      </c>
      <c r="C15821" t="str">
        <v>Midday</v>
      </c>
      <c r="D15821">
        <v>15</v>
      </c>
      <c r="E15821" t="str">
        <f>IF(MOD(D15821,2)=0,"EVEN","ODD")</f>
        <v>ODD</v>
      </c>
      <c r="F15821" t="str">
        <f>IF(D15821&lt;=18,"LOW (1-18)","HIGH (19-36)")</f>
        <v>LOW (1-18)</v>
      </c>
      <c r="G15821">
        <f>INT((D15821-1)/6)+1</f>
        <v>3</v>
      </c>
      <c r="H15821">
        <f>MOD(D15821-1,6)+1</f>
        <v>3</v>
      </c>
      <c r="I15821">
        <f>37-D15821</f>
        <v>22</v>
      </c>
      <c r="J15821">
        <f>ABS(D15821-D15822)</f>
        <v>16</v>
      </c>
    </row>
    <row r="15822">
      <c r="A15822">
        <v>11738</v>
      </c>
      <c r="B15822" t="str">
        <v>2013-01-09</v>
      </c>
      <c r="C15822" t="str">
        <v>Morning</v>
      </c>
      <c r="D15822">
        <v>31</v>
      </c>
      <c r="E15822" t="str">
        <f>IF(MOD(D15822,2)=0,"EVEN","ODD")</f>
        <v>ODD</v>
      </c>
      <c r="F15822" t="str">
        <f>IF(D15822&lt;=18,"LOW (1-18)","HIGH (19-36)")</f>
        <v>HIGH (19-36)</v>
      </c>
      <c r="G15822">
        <f>INT((D15822-1)/6)+1</f>
        <v>6</v>
      </c>
      <c r="H15822">
        <f>MOD(D15822-1,6)+1</f>
        <v>1</v>
      </c>
      <c r="I15822">
        <f>37-D15822</f>
        <v>6</v>
      </c>
      <c r="J15822">
        <f>ABS(D15822-D15823)</f>
        <v>30</v>
      </c>
    </row>
    <row r="15823">
      <c r="A15823">
        <v>11737</v>
      </c>
      <c r="B15823" t="str">
        <v>2013-01-08</v>
      </c>
      <c r="C15823" t="str">
        <v>Evening</v>
      </c>
      <c r="D15823">
        <v>1</v>
      </c>
      <c r="E15823" t="str">
        <f>IF(MOD(D15823,2)=0,"EVEN","ODD")</f>
        <v>ODD</v>
      </c>
      <c r="F15823" t="str">
        <f>IF(D15823&lt;=18,"LOW (1-18)","HIGH (19-36)")</f>
        <v>LOW (1-18)</v>
      </c>
      <c r="G15823">
        <f>INT((D15823-1)/6)+1</f>
        <v>1</v>
      </c>
      <c r="H15823">
        <f>MOD(D15823-1,6)+1</f>
        <v>1</v>
      </c>
      <c r="I15823">
        <f>37-D15823</f>
        <v>36</v>
      </c>
      <c r="J15823">
        <f>ABS(D15823-D15824)</f>
        <v>30</v>
      </c>
    </row>
    <row r="15824">
      <c r="A15824">
        <v>11736</v>
      </c>
      <c r="B15824" t="str">
        <v>2013-01-08</v>
      </c>
      <c r="C15824" t="str">
        <v>Midday</v>
      </c>
      <c r="D15824">
        <v>31</v>
      </c>
      <c r="E15824" t="str">
        <f>IF(MOD(D15824,2)=0,"EVEN","ODD")</f>
        <v>ODD</v>
      </c>
      <c r="F15824" t="str">
        <f>IF(D15824&lt;=18,"LOW (1-18)","HIGH (19-36)")</f>
        <v>HIGH (19-36)</v>
      </c>
      <c r="G15824">
        <f>INT((D15824-1)/6)+1</f>
        <v>6</v>
      </c>
      <c r="H15824">
        <f>MOD(D15824-1,6)+1</f>
        <v>1</v>
      </c>
      <c r="I15824">
        <f>37-D15824</f>
        <v>6</v>
      </c>
      <c r="J15824">
        <f>ABS(D15824-D15825)</f>
        <v>1</v>
      </c>
    </row>
    <row r="15825">
      <c r="A15825">
        <v>11735</v>
      </c>
      <c r="B15825" t="str">
        <v>2013-01-08</v>
      </c>
      <c r="C15825" t="str">
        <v>Morning</v>
      </c>
      <c r="D15825">
        <v>30</v>
      </c>
      <c r="E15825" t="str">
        <f>IF(MOD(D15825,2)=0,"EVEN","ODD")</f>
        <v>EVEN</v>
      </c>
      <c r="F15825" t="str">
        <f>IF(D15825&lt;=18,"LOW (1-18)","HIGH (19-36)")</f>
        <v>HIGH (19-36)</v>
      </c>
      <c r="G15825">
        <f>INT((D15825-1)/6)+1</f>
        <v>5</v>
      </c>
      <c r="H15825">
        <f>MOD(D15825-1,6)+1</f>
        <v>6</v>
      </c>
      <c r="I15825">
        <f>37-D15825</f>
        <v>7</v>
      </c>
      <c r="J15825">
        <f>ABS(D15825-D15826)</f>
        <v>13</v>
      </c>
    </row>
    <row r="15826">
      <c r="A15826">
        <v>11734</v>
      </c>
      <c r="B15826" t="str">
        <v>2013-01-07</v>
      </c>
      <c r="C15826" t="str">
        <v>Evening</v>
      </c>
      <c r="D15826">
        <v>17</v>
      </c>
      <c r="E15826" t="str">
        <f>IF(MOD(D15826,2)=0,"EVEN","ODD")</f>
        <v>ODD</v>
      </c>
      <c r="F15826" t="str">
        <f>IF(D15826&lt;=18,"LOW (1-18)","HIGH (19-36)")</f>
        <v>LOW (1-18)</v>
      </c>
      <c r="G15826">
        <f>INT((D15826-1)/6)+1</f>
        <v>3</v>
      </c>
      <c r="H15826">
        <f>MOD(D15826-1,6)+1</f>
        <v>5</v>
      </c>
      <c r="I15826">
        <f>37-D15826</f>
        <v>20</v>
      </c>
      <c r="J15826">
        <f>ABS(D15826-D15827)</f>
        <v>9</v>
      </c>
    </row>
    <row r="15827">
      <c r="A15827">
        <v>11733</v>
      </c>
      <c r="B15827" t="str">
        <v>2013-01-07</v>
      </c>
      <c r="C15827" t="str">
        <v>Midday</v>
      </c>
      <c r="D15827">
        <v>26</v>
      </c>
      <c r="E15827" t="str">
        <f>IF(MOD(D15827,2)=0,"EVEN","ODD")</f>
        <v>EVEN</v>
      </c>
      <c r="F15827" t="str">
        <f>IF(D15827&lt;=18,"LOW (1-18)","HIGH (19-36)")</f>
        <v>HIGH (19-36)</v>
      </c>
      <c r="G15827">
        <f>INT((D15827-1)/6)+1</f>
        <v>5</v>
      </c>
      <c r="H15827">
        <f>MOD(D15827-1,6)+1</f>
        <v>2</v>
      </c>
      <c r="I15827">
        <f>37-D15827</f>
        <v>11</v>
      </c>
      <c r="J15827">
        <f>ABS(D15827-D15828)</f>
        <v>25</v>
      </c>
    </row>
    <row r="15828">
      <c r="A15828">
        <v>11732</v>
      </c>
      <c r="B15828" t="str">
        <v>2013-01-07</v>
      </c>
      <c r="C15828" t="str">
        <v>Morning</v>
      </c>
      <c r="D15828">
        <v>1</v>
      </c>
      <c r="E15828" t="str">
        <f>IF(MOD(D15828,2)=0,"EVEN","ODD")</f>
        <v>ODD</v>
      </c>
      <c r="F15828" t="str">
        <f>IF(D15828&lt;=18,"LOW (1-18)","HIGH (19-36)")</f>
        <v>LOW (1-18)</v>
      </c>
      <c r="G15828">
        <f>INT((D15828-1)/6)+1</f>
        <v>1</v>
      </c>
      <c r="H15828">
        <f>MOD(D15828-1,6)+1</f>
        <v>1</v>
      </c>
      <c r="I15828">
        <f>37-D15828</f>
        <v>36</v>
      </c>
      <c r="J15828">
        <f>ABS(D15828-D15829)</f>
        <v>11</v>
      </c>
    </row>
    <row r="15829">
      <c r="A15829">
        <v>11731</v>
      </c>
      <c r="B15829" t="str">
        <v>2013-01-05</v>
      </c>
      <c r="C15829" t="str">
        <v>Evening</v>
      </c>
      <c r="D15829">
        <v>12</v>
      </c>
      <c r="E15829" t="str">
        <f>IF(MOD(D15829,2)=0,"EVEN","ODD")</f>
        <v>EVEN</v>
      </c>
      <c r="F15829" t="str">
        <f>IF(D15829&lt;=18,"LOW (1-18)","HIGH (19-36)")</f>
        <v>LOW (1-18)</v>
      </c>
      <c r="G15829">
        <f>INT((D15829-1)/6)+1</f>
        <v>2</v>
      </c>
      <c r="H15829">
        <f>MOD(D15829-1,6)+1</f>
        <v>6</v>
      </c>
      <c r="I15829">
        <f>37-D15829</f>
        <v>25</v>
      </c>
      <c r="J15829">
        <f>ABS(D15829-D15830)</f>
        <v>20</v>
      </c>
    </row>
    <row r="15830">
      <c r="A15830">
        <v>11730</v>
      </c>
      <c r="B15830" t="str">
        <v>2013-01-05</v>
      </c>
      <c r="C15830" t="str">
        <v>Midday</v>
      </c>
      <c r="D15830">
        <v>32</v>
      </c>
      <c r="E15830" t="str">
        <f>IF(MOD(D15830,2)=0,"EVEN","ODD")</f>
        <v>EVEN</v>
      </c>
      <c r="F15830" t="str">
        <f>IF(D15830&lt;=18,"LOW (1-18)","HIGH (19-36)")</f>
        <v>HIGH (19-36)</v>
      </c>
      <c r="G15830">
        <f>INT((D15830-1)/6)+1</f>
        <v>6</v>
      </c>
      <c r="H15830">
        <f>MOD(D15830-1,6)+1</f>
        <v>2</v>
      </c>
      <c r="I15830">
        <f>37-D15830</f>
        <v>5</v>
      </c>
      <c r="J15830">
        <f>ABS(D15830-D15831)</f>
        <v>2</v>
      </c>
    </row>
    <row r="15831">
      <c r="A15831">
        <v>11729</v>
      </c>
      <c r="B15831" t="str">
        <v>2013-01-05</v>
      </c>
      <c r="C15831" t="str">
        <v>Morning</v>
      </c>
      <c r="D15831">
        <v>34</v>
      </c>
      <c r="E15831" t="str">
        <f>IF(MOD(D15831,2)=0,"EVEN","ODD")</f>
        <v>EVEN</v>
      </c>
      <c r="F15831" t="str">
        <f>IF(D15831&lt;=18,"LOW (1-18)","HIGH (19-36)")</f>
        <v>HIGH (19-36)</v>
      </c>
      <c r="G15831">
        <f>INT((D15831-1)/6)+1</f>
        <v>6</v>
      </c>
      <c r="H15831">
        <f>MOD(D15831-1,6)+1</f>
        <v>4</v>
      </c>
      <c r="I15831">
        <f>37-D15831</f>
        <v>3</v>
      </c>
      <c r="J15831">
        <f>ABS(D15831-D15832)</f>
        <v>6</v>
      </c>
    </row>
    <row r="15832">
      <c r="A15832">
        <v>11728</v>
      </c>
      <c r="B15832" t="str">
        <v>2013-01-04</v>
      </c>
      <c r="C15832" t="str">
        <v>Evening</v>
      </c>
      <c r="D15832">
        <v>28</v>
      </c>
      <c r="E15832" t="str">
        <f>IF(MOD(D15832,2)=0,"EVEN","ODD")</f>
        <v>EVEN</v>
      </c>
      <c r="F15832" t="str">
        <f>IF(D15832&lt;=18,"LOW (1-18)","HIGH (19-36)")</f>
        <v>HIGH (19-36)</v>
      </c>
      <c r="G15832">
        <f>INT((D15832-1)/6)+1</f>
        <v>5</v>
      </c>
      <c r="H15832">
        <f>MOD(D15832-1,6)+1</f>
        <v>4</v>
      </c>
      <c r="I15832">
        <f>37-D15832</f>
        <v>9</v>
      </c>
      <c r="J15832">
        <f>ABS(D15832-D15833)</f>
        <v>19</v>
      </c>
    </row>
    <row r="15833">
      <c r="A15833">
        <v>11727</v>
      </c>
      <c r="B15833" t="str">
        <v>2013-01-04</v>
      </c>
      <c r="C15833" t="str">
        <v>Midday</v>
      </c>
      <c r="D15833">
        <v>9</v>
      </c>
      <c r="E15833" t="str">
        <f>IF(MOD(D15833,2)=0,"EVEN","ODD")</f>
        <v>ODD</v>
      </c>
      <c r="F15833" t="str">
        <f>IF(D15833&lt;=18,"LOW (1-18)","HIGH (19-36)")</f>
        <v>LOW (1-18)</v>
      </c>
      <c r="G15833">
        <f>INT((D15833-1)/6)+1</f>
        <v>2</v>
      </c>
      <c r="H15833">
        <f>MOD(D15833-1,6)+1</f>
        <v>3</v>
      </c>
      <c r="I15833">
        <f>37-D15833</f>
        <v>28</v>
      </c>
      <c r="J15833">
        <f>ABS(D15833-D15834)</f>
        <v>14</v>
      </c>
    </row>
    <row r="15834">
      <c r="A15834">
        <v>11726</v>
      </c>
      <c r="B15834" t="str">
        <v>2013-01-04</v>
      </c>
      <c r="C15834" t="str">
        <v>Morning</v>
      </c>
      <c r="D15834">
        <v>23</v>
      </c>
      <c r="E15834" t="str">
        <f>IF(MOD(D15834,2)=0,"EVEN","ODD")</f>
        <v>ODD</v>
      </c>
      <c r="F15834" t="str">
        <f>IF(D15834&lt;=18,"LOW (1-18)","HIGH (19-36)")</f>
        <v>HIGH (19-36)</v>
      </c>
      <c r="G15834">
        <f>INT((D15834-1)/6)+1</f>
        <v>4</v>
      </c>
      <c r="H15834">
        <f>MOD(D15834-1,6)+1</f>
        <v>5</v>
      </c>
      <c r="I15834">
        <f>37-D15834</f>
        <v>14</v>
      </c>
      <c r="J15834">
        <f>ABS(D15834-D15835)</f>
        <v>12</v>
      </c>
    </row>
    <row r="15835">
      <c r="A15835">
        <v>11725</v>
      </c>
      <c r="B15835" t="str">
        <v>2013-01-03</v>
      </c>
      <c r="C15835" t="str">
        <v>Evening</v>
      </c>
      <c r="D15835">
        <v>11</v>
      </c>
      <c r="E15835" t="str">
        <f>IF(MOD(D15835,2)=0,"EVEN","ODD")</f>
        <v>ODD</v>
      </c>
      <c r="F15835" t="str">
        <f>IF(D15835&lt;=18,"LOW (1-18)","HIGH (19-36)")</f>
        <v>LOW (1-18)</v>
      </c>
      <c r="G15835">
        <f>INT((D15835-1)/6)+1</f>
        <v>2</v>
      </c>
      <c r="H15835">
        <f>MOD(D15835-1,6)+1</f>
        <v>5</v>
      </c>
      <c r="I15835">
        <f>37-D15835</f>
        <v>26</v>
      </c>
      <c r="J15835">
        <f>ABS(D15835-D15836)</f>
        <v>18</v>
      </c>
    </row>
    <row r="15836">
      <c r="A15836">
        <v>11724</v>
      </c>
      <c r="B15836" t="str">
        <v>2013-01-03</v>
      </c>
      <c r="C15836" t="str">
        <v>Midday</v>
      </c>
      <c r="D15836">
        <v>29</v>
      </c>
      <c r="E15836" t="str">
        <f>IF(MOD(D15836,2)=0,"EVEN","ODD")</f>
        <v>ODD</v>
      </c>
      <c r="F15836" t="str">
        <f>IF(D15836&lt;=18,"LOW (1-18)","HIGH (19-36)")</f>
        <v>HIGH (19-36)</v>
      </c>
      <c r="G15836">
        <f>INT((D15836-1)/6)+1</f>
        <v>5</v>
      </c>
      <c r="H15836">
        <f>MOD(D15836-1,6)+1</f>
        <v>5</v>
      </c>
      <c r="I15836">
        <f>37-D15836</f>
        <v>8</v>
      </c>
      <c r="J15836">
        <f>ABS(D15836-D15837)</f>
        <v>27</v>
      </c>
    </row>
    <row r="15837">
      <c r="A15837">
        <v>11723</v>
      </c>
      <c r="B15837" t="str">
        <v>2013-01-03</v>
      </c>
      <c r="C15837" t="str">
        <v>Morning</v>
      </c>
      <c r="D15837">
        <v>2</v>
      </c>
      <c r="E15837" t="str">
        <f>IF(MOD(D15837,2)=0,"EVEN","ODD")</f>
        <v>EVEN</v>
      </c>
      <c r="F15837" t="str">
        <f>IF(D15837&lt;=18,"LOW (1-18)","HIGH (19-36)")</f>
        <v>LOW (1-18)</v>
      </c>
      <c r="G15837">
        <f>INT((D15837-1)/6)+1</f>
        <v>1</v>
      </c>
      <c r="H15837">
        <f>MOD(D15837-1,6)+1</f>
        <v>2</v>
      </c>
      <c r="I15837">
        <f>37-D15837</f>
        <v>35</v>
      </c>
      <c r="J15837">
        <f>ABS(D15837-D15838)</f>
        <v>29</v>
      </c>
    </row>
    <row r="15838">
      <c r="A15838">
        <v>11722</v>
      </c>
      <c r="B15838" t="str">
        <v>2013-01-02</v>
      </c>
      <c r="C15838" t="str">
        <v>Evening</v>
      </c>
      <c r="D15838">
        <v>31</v>
      </c>
      <c r="E15838" t="str">
        <f>IF(MOD(D15838,2)=0,"EVEN","ODD")</f>
        <v>ODD</v>
      </c>
      <c r="F15838" t="str">
        <f>IF(D15838&lt;=18,"LOW (1-18)","HIGH (19-36)")</f>
        <v>HIGH (19-36)</v>
      </c>
      <c r="G15838">
        <f>INT((D15838-1)/6)+1</f>
        <v>6</v>
      </c>
      <c r="H15838">
        <f>MOD(D15838-1,6)+1</f>
        <v>1</v>
      </c>
      <c r="I15838">
        <f>37-D15838</f>
        <v>6</v>
      </c>
      <c r="J15838">
        <f>ABS(D15838-D15839)</f>
        <v>12</v>
      </c>
    </row>
    <row r="15839">
      <c r="A15839">
        <v>11721</v>
      </c>
      <c r="B15839" t="str">
        <v>2013-01-02</v>
      </c>
      <c r="C15839" t="str">
        <v>Midday</v>
      </c>
      <c r="D15839">
        <v>19</v>
      </c>
      <c r="E15839" t="str">
        <f>IF(MOD(D15839,2)=0,"EVEN","ODD")</f>
        <v>ODD</v>
      </c>
      <c r="F15839" t="str">
        <f>IF(D15839&lt;=18,"LOW (1-18)","HIGH (19-36)")</f>
        <v>HIGH (19-36)</v>
      </c>
      <c r="G15839">
        <f>INT((D15839-1)/6)+1</f>
        <v>4</v>
      </c>
      <c r="H15839">
        <f>MOD(D15839-1,6)+1</f>
        <v>1</v>
      </c>
      <c r="I15839">
        <f>37-D15839</f>
        <v>18</v>
      </c>
      <c r="J15839">
        <f>ABS(D15839-D15840)</f>
        <v>17</v>
      </c>
    </row>
    <row r="15840">
      <c r="A15840">
        <v>11720</v>
      </c>
      <c r="B15840" t="str">
        <v>2013-01-02</v>
      </c>
      <c r="C15840" t="str">
        <v>Morning</v>
      </c>
      <c r="D15840">
        <v>2</v>
      </c>
      <c r="E15840" t="str">
        <f>IF(MOD(D15840,2)=0,"EVEN","ODD")</f>
        <v>EVEN</v>
      </c>
      <c r="F15840" t="str">
        <f>IF(D15840&lt;=18,"LOW (1-18)","HIGH (19-36)")</f>
        <v>LOW (1-18)</v>
      </c>
      <c r="G15840">
        <f>INT((D15840-1)/6)+1</f>
        <v>1</v>
      </c>
      <c r="H15840">
        <f>MOD(D15840-1,6)+1</f>
        <v>2</v>
      </c>
      <c r="I15840">
        <f>37-D15840</f>
        <v>35</v>
      </c>
      <c r="J15840">
        <f>ABS(D15840-D15841)</f>
        <v>19</v>
      </c>
    </row>
    <row r="15841">
      <c r="A15841">
        <v>11719</v>
      </c>
      <c r="B15841" t="str">
        <v>2013-01-01</v>
      </c>
      <c r="C15841" t="str">
        <v>Evening</v>
      </c>
      <c r="D15841">
        <v>21</v>
      </c>
      <c r="E15841" t="str">
        <f>IF(MOD(D15841,2)=0,"EVEN","ODD")</f>
        <v>ODD</v>
      </c>
      <c r="F15841" t="str">
        <f>IF(D15841&lt;=18,"LOW (1-18)","HIGH (19-36)")</f>
        <v>HIGH (19-36)</v>
      </c>
      <c r="G15841">
        <f>INT((D15841-1)/6)+1</f>
        <v>4</v>
      </c>
      <c r="H15841">
        <f>MOD(D15841-1,6)+1</f>
        <v>3</v>
      </c>
      <c r="I15841">
        <f>37-D15841</f>
        <v>16</v>
      </c>
      <c r="J15841">
        <f>ABS(D15841-D15842)</f>
        <v>6</v>
      </c>
    </row>
    <row r="15842">
      <c r="A15842">
        <v>11718</v>
      </c>
      <c r="B15842" t="str">
        <v>2013-01-01</v>
      </c>
      <c r="C15842" t="str">
        <v>Midday</v>
      </c>
      <c r="D15842">
        <v>15</v>
      </c>
      <c r="E15842" t="str">
        <f>IF(MOD(D15842,2)=0,"EVEN","ODD")</f>
        <v>ODD</v>
      </c>
      <c r="F15842" t="str">
        <f>IF(D15842&lt;=18,"LOW (1-18)","HIGH (19-36)")</f>
        <v>LOW (1-18)</v>
      </c>
      <c r="G15842">
        <f>INT((D15842-1)/6)+1</f>
        <v>3</v>
      </c>
      <c r="H15842">
        <f>MOD(D15842-1,6)+1</f>
        <v>3</v>
      </c>
      <c r="I15842">
        <f>37-D15842</f>
        <v>22</v>
      </c>
      <c r="J15842">
        <f>ABS(D15842-D15843)</f>
        <v>6</v>
      </c>
    </row>
    <row r="15843">
      <c r="A15843">
        <v>11717</v>
      </c>
      <c r="B15843" t="str">
        <v>2013-01-01</v>
      </c>
      <c r="C15843" t="str">
        <v>Morning</v>
      </c>
      <c r="D15843">
        <v>21</v>
      </c>
      <c r="E15843" t="str">
        <f>IF(MOD(D15843,2)=0,"EVEN","ODD")</f>
        <v>ODD</v>
      </c>
      <c r="F15843" t="str">
        <f>IF(D15843&lt;=18,"LOW (1-18)","HIGH (19-36)")</f>
        <v>HIGH (19-36)</v>
      </c>
      <c r="G15843">
        <f>INT((D15843-1)/6)+1</f>
        <v>4</v>
      </c>
      <c r="H15843">
        <f>MOD(D15843-1,6)+1</f>
        <v>3</v>
      </c>
      <c r="I15843">
        <f>37-D15843</f>
        <v>16</v>
      </c>
      <c r="J15843">
        <f>ABS(D15843-D15844)</f>
        <v>12</v>
      </c>
    </row>
    <row r="15844">
      <c r="A15844">
        <v>11716</v>
      </c>
      <c r="B15844" t="str">
        <v>2012-12-31</v>
      </c>
      <c r="C15844" t="str">
        <v>Evening</v>
      </c>
      <c r="D15844">
        <v>9</v>
      </c>
      <c r="E15844" t="str">
        <f>IF(MOD(D15844,2)=0,"EVEN","ODD")</f>
        <v>ODD</v>
      </c>
      <c r="F15844" t="str">
        <f>IF(D15844&lt;=18,"LOW (1-18)","HIGH (19-36)")</f>
        <v>LOW (1-18)</v>
      </c>
      <c r="G15844">
        <f>INT((D15844-1)/6)+1</f>
        <v>2</v>
      </c>
      <c r="H15844">
        <f>MOD(D15844-1,6)+1</f>
        <v>3</v>
      </c>
      <c r="I15844">
        <f>37-D15844</f>
        <v>28</v>
      </c>
      <c r="J15844">
        <f>ABS(D15844-D15845)</f>
        <v>22</v>
      </c>
    </row>
    <row r="15845">
      <c r="A15845">
        <v>11715</v>
      </c>
      <c r="B15845" t="str">
        <v>2012-12-31</v>
      </c>
      <c r="C15845" t="str">
        <v>Midday</v>
      </c>
      <c r="D15845">
        <v>31</v>
      </c>
      <c r="E15845" t="str">
        <f>IF(MOD(D15845,2)=0,"EVEN","ODD")</f>
        <v>ODD</v>
      </c>
      <c r="F15845" t="str">
        <f>IF(D15845&lt;=18,"LOW (1-18)","HIGH (19-36)")</f>
        <v>HIGH (19-36)</v>
      </c>
      <c r="G15845">
        <f>INT((D15845-1)/6)+1</f>
        <v>6</v>
      </c>
      <c r="H15845">
        <f>MOD(D15845-1,6)+1</f>
        <v>1</v>
      </c>
      <c r="I15845">
        <f>37-D15845</f>
        <v>6</v>
      </c>
      <c r="J15845">
        <f>ABS(D15845-D15846)</f>
        <v>5</v>
      </c>
    </row>
    <row r="15846">
      <c r="A15846">
        <v>11714</v>
      </c>
      <c r="B15846" t="str">
        <v>2012-12-31</v>
      </c>
      <c r="C15846" t="str">
        <v>Morning</v>
      </c>
      <c r="D15846">
        <v>36</v>
      </c>
      <c r="E15846" t="str">
        <f>IF(MOD(D15846,2)=0,"EVEN","ODD")</f>
        <v>EVEN</v>
      </c>
      <c r="F15846" t="str">
        <f>IF(D15846&lt;=18,"LOW (1-18)","HIGH (19-36)")</f>
        <v>HIGH (19-36)</v>
      </c>
      <c r="G15846">
        <f>INT((D15846-1)/6)+1</f>
        <v>6</v>
      </c>
      <c r="H15846">
        <f>MOD(D15846-1,6)+1</f>
        <v>6</v>
      </c>
      <c r="I15846">
        <f>37-D15846</f>
        <v>1</v>
      </c>
      <c r="J15846">
        <f>ABS(D15846-D15847)</f>
        <v>12</v>
      </c>
    </row>
    <row r="15847">
      <c r="A15847">
        <v>11713</v>
      </c>
      <c r="B15847" t="str">
        <v>2012-12-29</v>
      </c>
      <c r="C15847" t="str">
        <v>Evening</v>
      </c>
      <c r="D15847">
        <v>24</v>
      </c>
      <c r="E15847" t="str">
        <f>IF(MOD(D15847,2)=0,"EVEN","ODD")</f>
        <v>EVEN</v>
      </c>
      <c r="F15847" t="str">
        <f>IF(D15847&lt;=18,"LOW (1-18)","HIGH (19-36)")</f>
        <v>HIGH (19-36)</v>
      </c>
      <c r="G15847">
        <f>INT((D15847-1)/6)+1</f>
        <v>4</v>
      </c>
      <c r="H15847">
        <f>MOD(D15847-1,6)+1</f>
        <v>6</v>
      </c>
      <c r="I15847">
        <f>37-D15847</f>
        <v>13</v>
      </c>
      <c r="J15847">
        <f>ABS(D15847-D15848)</f>
        <v>10</v>
      </c>
    </row>
    <row r="15848">
      <c r="A15848">
        <v>11712</v>
      </c>
      <c r="B15848" t="str">
        <v>2012-12-29</v>
      </c>
      <c r="C15848" t="str">
        <v>Midday</v>
      </c>
      <c r="D15848">
        <v>34</v>
      </c>
      <c r="E15848" t="str">
        <f>IF(MOD(D15848,2)=0,"EVEN","ODD")</f>
        <v>EVEN</v>
      </c>
      <c r="F15848" t="str">
        <f>IF(D15848&lt;=18,"LOW (1-18)","HIGH (19-36)")</f>
        <v>HIGH (19-36)</v>
      </c>
      <c r="G15848">
        <f>INT((D15848-1)/6)+1</f>
        <v>6</v>
      </c>
      <c r="H15848">
        <f>MOD(D15848-1,6)+1</f>
        <v>4</v>
      </c>
      <c r="I15848">
        <f>37-D15848</f>
        <v>3</v>
      </c>
      <c r="J15848">
        <f>ABS(D15848-D15849)</f>
        <v>5</v>
      </c>
    </row>
    <row r="15849">
      <c r="A15849">
        <v>11711</v>
      </c>
      <c r="B15849" t="str">
        <v>2012-12-29</v>
      </c>
      <c r="C15849" t="str">
        <v>Morning</v>
      </c>
      <c r="D15849">
        <v>29</v>
      </c>
      <c r="E15849" t="str">
        <f>IF(MOD(D15849,2)=0,"EVEN","ODD")</f>
        <v>ODD</v>
      </c>
      <c r="F15849" t="str">
        <f>IF(D15849&lt;=18,"LOW (1-18)","HIGH (19-36)")</f>
        <v>HIGH (19-36)</v>
      </c>
      <c r="G15849">
        <f>INT((D15849-1)/6)+1</f>
        <v>5</v>
      </c>
      <c r="H15849">
        <f>MOD(D15849-1,6)+1</f>
        <v>5</v>
      </c>
      <c r="I15849">
        <f>37-D15849</f>
        <v>8</v>
      </c>
      <c r="J15849">
        <f>ABS(D15849-D15850)</f>
        <v>19</v>
      </c>
    </row>
    <row r="15850">
      <c r="A15850">
        <v>11710</v>
      </c>
      <c r="B15850" t="str">
        <v>2012-12-28</v>
      </c>
      <c r="C15850" t="str">
        <v>Evening</v>
      </c>
      <c r="D15850">
        <v>10</v>
      </c>
      <c r="E15850" t="str">
        <f>IF(MOD(D15850,2)=0,"EVEN","ODD")</f>
        <v>EVEN</v>
      </c>
      <c r="F15850" t="str">
        <f>IF(D15850&lt;=18,"LOW (1-18)","HIGH (19-36)")</f>
        <v>LOW (1-18)</v>
      </c>
      <c r="G15850">
        <f>INT((D15850-1)/6)+1</f>
        <v>2</v>
      </c>
      <c r="H15850">
        <f>MOD(D15850-1,6)+1</f>
        <v>4</v>
      </c>
      <c r="I15850">
        <f>37-D15850</f>
        <v>27</v>
      </c>
      <c r="J15850">
        <f>ABS(D15850-D15851)</f>
        <v>9</v>
      </c>
    </row>
    <row r="15851">
      <c r="A15851">
        <v>11709</v>
      </c>
      <c r="B15851" t="str">
        <v>2012-12-28</v>
      </c>
      <c r="C15851" t="str">
        <v>Midday</v>
      </c>
      <c r="D15851">
        <v>1</v>
      </c>
      <c r="E15851" t="str">
        <f>IF(MOD(D15851,2)=0,"EVEN","ODD")</f>
        <v>ODD</v>
      </c>
      <c r="F15851" t="str">
        <f>IF(D15851&lt;=18,"LOW (1-18)","HIGH (19-36)")</f>
        <v>LOW (1-18)</v>
      </c>
      <c r="G15851">
        <f>INT((D15851-1)/6)+1</f>
        <v>1</v>
      </c>
      <c r="H15851">
        <f>MOD(D15851-1,6)+1</f>
        <v>1</v>
      </c>
      <c r="I15851">
        <f>37-D15851</f>
        <v>36</v>
      </c>
      <c r="J15851">
        <f>ABS(D15851-D15852)</f>
        <v>7</v>
      </c>
    </row>
    <row r="15852">
      <c r="A15852">
        <v>11708</v>
      </c>
      <c r="B15852" t="str">
        <v>2012-12-28</v>
      </c>
      <c r="C15852" t="str">
        <v>Morning</v>
      </c>
      <c r="D15852">
        <v>8</v>
      </c>
      <c r="E15852" t="str">
        <f>IF(MOD(D15852,2)=0,"EVEN","ODD")</f>
        <v>EVEN</v>
      </c>
      <c r="F15852" t="str">
        <f>IF(D15852&lt;=18,"LOW (1-18)","HIGH (19-36)")</f>
        <v>LOW (1-18)</v>
      </c>
      <c r="G15852">
        <f>INT((D15852-1)/6)+1</f>
        <v>2</v>
      </c>
      <c r="H15852">
        <f>MOD(D15852-1,6)+1</f>
        <v>2</v>
      </c>
      <c r="I15852">
        <f>37-D15852</f>
        <v>29</v>
      </c>
      <c r="J15852">
        <f>ABS(D15852-D15853)</f>
        <v>2</v>
      </c>
    </row>
    <row r="15853">
      <c r="A15853">
        <v>11707</v>
      </c>
      <c r="B15853" t="str">
        <v>2012-12-27</v>
      </c>
      <c r="C15853" t="str">
        <v>Evening</v>
      </c>
      <c r="D15853">
        <v>6</v>
      </c>
      <c r="E15853" t="str">
        <f>IF(MOD(D15853,2)=0,"EVEN","ODD")</f>
        <v>EVEN</v>
      </c>
      <c r="F15853" t="str">
        <f>IF(D15853&lt;=18,"LOW (1-18)","HIGH (19-36)")</f>
        <v>LOW (1-18)</v>
      </c>
      <c r="G15853">
        <f>INT((D15853-1)/6)+1</f>
        <v>1</v>
      </c>
      <c r="H15853">
        <f>MOD(D15853-1,6)+1</f>
        <v>6</v>
      </c>
      <c r="I15853">
        <f>37-D15853</f>
        <v>31</v>
      </c>
      <c r="J15853">
        <f>ABS(D15853-D15854)</f>
        <v>1</v>
      </c>
    </row>
    <row r="15854">
      <c r="A15854">
        <v>11706</v>
      </c>
      <c r="B15854" t="str">
        <v>2012-12-27</v>
      </c>
      <c r="C15854" t="str">
        <v>Midday</v>
      </c>
      <c r="D15854">
        <v>7</v>
      </c>
      <c r="E15854" t="str">
        <f>IF(MOD(D15854,2)=0,"EVEN","ODD")</f>
        <v>ODD</v>
      </c>
      <c r="F15854" t="str">
        <f>IF(D15854&lt;=18,"LOW (1-18)","HIGH (19-36)")</f>
        <v>LOW (1-18)</v>
      </c>
      <c r="G15854">
        <f>INT((D15854-1)/6)+1</f>
        <v>2</v>
      </c>
      <c r="H15854">
        <f>MOD(D15854-1,6)+1</f>
        <v>1</v>
      </c>
      <c r="I15854">
        <f>37-D15854</f>
        <v>30</v>
      </c>
      <c r="J15854">
        <f>ABS(D15854-D15855)</f>
        <v>13</v>
      </c>
    </row>
    <row r="15855">
      <c r="A15855">
        <v>11705</v>
      </c>
      <c r="B15855" t="str">
        <v>2012-12-27</v>
      </c>
      <c r="C15855" t="str">
        <v>Morning</v>
      </c>
      <c r="D15855">
        <v>20</v>
      </c>
      <c r="E15855" t="str">
        <f>IF(MOD(D15855,2)=0,"EVEN","ODD")</f>
        <v>EVEN</v>
      </c>
      <c r="F15855" t="str">
        <f>IF(D15855&lt;=18,"LOW (1-18)","HIGH (19-36)")</f>
        <v>HIGH (19-36)</v>
      </c>
      <c r="G15855">
        <f>INT((D15855-1)/6)+1</f>
        <v>4</v>
      </c>
      <c r="H15855">
        <f>MOD(D15855-1,6)+1</f>
        <v>2</v>
      </c>
      <c r="I15855">
        <f>37-D15855</f>
        <v>17</v>
      </c>
      <c r="J15855">
        <f>ABS(D15855-D15856)</f>
        <v>0</v>
      </c>
    </row>
    <row r="15856">
      <c r="A15856">
        <v>11704</v>
      </c>
      <c r="B15856" t="str">
        <v>2012-12-26</v>
      </c>
      <c r="C15856" t="str">
        <v>Evening</v>
      </c>
      <c r="D15856">
        <v>20</v>
      </c>
      <c r="E15856" t="str">
        <f>IF(MOD(D15856,2)=0,"EVEN","ODD")</f>
        <v>EVEN</v>
      </c>
      <c r="F15856" t="str">
        <f>IF(D15856&lt;=18,"LOW (1-18)","HIGH (19-36)")</f>
        <v>HIGH (19-36)</v>
      </c>
      <c r="G15856">
        <f>INT((D15856-1)/6)+1</f>
        <v>4</v>
      </c>
      <c r="H15856">
        <f>MOD(D15856-1,6)+1</f>
        <v>2</v>
      </c>
      <c r="I15856">
        <f>37-D15856</f>
        <v>17</v>
      </c>
      <c r="J15856">
        <f>ABS(D15856-D15857)</f>
        <v>6</v>
      </c>
    </row>
    <row r="15857">
      <c r="A15857">
        <v>11703</v>
      </c>
      <c r="B15857" t="str">
        <v>2012-12-26</v>
      </c>
      <c r="C15857" t="str">
        <v>Midday</v>
      </c>
      <c r="D15857">
        <v>26</v>
      </c>
      <c r="E15857" t="str">
        <f>IF(MOD(D15857,2)=0,"EVEN","ODD")</f>
        <v>EVEN</v>
      </c>
      <c r="F15857" t="str">
        <f>IF(D15857&lt;=18,"LOW (1-18)","HIGH (19-36)")</f>
        <v>HIGH (19-36)</v>
      </c>
      <c r="G15857">
        <f>INT((D15857-1)/6)+1</f>
        <v>5</v>
      </c>
      <c r="H15857">
        <f>MOD(D15857-1,6)+1</f>
        <v>2</v>
      </c>
      <c r="I15857">
        <f>37-D15857</f>
        <v>11</v>
      </c>
      <c r="J15857">
        <f>ABS(D15857-D15858)</f>
        <v>4</v>
      </c>
    </row>
    <row r="15858">
      <c r="A15858">
        <v>11702</v>
      </c>
      <c r="B15858" t="str">
        <v>2012-12-26</v>
      </c>
      <c r="C15858" t="str">
        <v>Morning</v>
      </c>
      <c r="D15858">
        <v>22</v>
      </c>
      <c r="E15858" t="str">
        <f>IF(MOD(D15858,2)=0,"EVEN","ODD")</f>
        <v>EVEN</v>
      </c>
      <c r="F15858" t="str">
        <f>IF(D15858&lt;=18,"LOW (1-18)","HIGH (19-36)")</f>
        <v>HIGH (19-36)</v>
      </c>
      <c r="G15858">
        <f>INT((D15858-1)/6)+1</f>
        <v>4</v>
      </c>
      <c r="H15858">
        <f>MOD(D15858-1,6)+1</f>
        <v>4</v>
      </c>
      <c r="I15858">
        <f>37-D15858</f>
        <v>15</v>
      </c>
      <c r="J15858">
        <f>ABS(D15858-D15859)</f>
        <v>11</v>
      </c>
    </row>
    <row r="15859">
      <c r="A15859">
        <v>11701</v>
      </c>
      <c r="B15859" t="str">
        <v>2012-12-24</v>
      </c>
      <c r="C15859" t="str">
        <v>Evening</v>
      </c>
      <c r="D15859">
        <v>11</v>
      </c>
      <c r="E15859" t="str">
        <f>IF(MOD(D15859,2)=0,"EVEN","ODD")</f>
        <v>ODD</v>
      </c>
      <c r="F15859" t="str">
        <f>IF(D15859&lt;=18,"LOW (1-18)","HIGH (19-36)")</f>
        <v>LOW (1-18)</v>
      </c>
      <c r="G15859">
        <f>INT((D15859-1)/6)+1</f>
        <v>2</v>
      </c>
      <c r="H15859">
        <f>MOD(D15859-1,6)+1</f>
        <v>5</v>
      </c>
      <c r="I15859">
        <f>37-D15859</f>
        <v>26</v>
      </c>
      <c r="J15859">
        <f>ABS(D15859-D15860)</f>
        <v>9</v>
      </c>
    </row>
    <row r="15860">
      <c r="A15860">
        <v>11700</v>
      </c>
      <c r="B15860" t="str">
        <v>2012-12-24</v>
      </c>
      <c r="C15860" t="str">
        <v>Midday</v>
      </c>
      <c r="D15860">
        <v>20</v>
      </c>
      <c r="E15860" t="str">
        <f>IF(MOD(D15860,2)=0,"EVEN","ODD")</f>
        <v>EVEN</v>
      </c>
      <c r="F15860" t="str">
        <f>IF(D15860&lt;=18,"LOW (1-18)","HIGH (19-36)")</f>
        <v>HIGH (19-36)</v>
      </c>
      <c r="G15860">
        <f>INT((D15860-1)/6)+1</f>
        <v>4</v>
      </c>
      <c r="H15860">
        <f>MOD(D15860-1,6)+1</f>
        <v>2</v>
      </c>
      <c r="I15860">
        <f>37-D15860</f>
        <v>17</v>
      </c>
      <c r="J15860">
        <f>ABS(D15860-D15861)</f>
        <v>1</v>
      </c>
    </row>
    <row r="15861">
      <c r="A15861">
        <v>11699</v>
      </c>
      <c r="B15861" t="str">
        <v>2012-12-24</v>
      </c>
      <c r="C15861" t="str">
        <v>Morning</v>
      </c>
      <c r="D15861">
        <v>21</v>
      </c>
      <c r="E15861" t="str">
        <f>IF(MOD(D15861,2)=0,"EVEN","ODD")</f>
        <v>ODD</v>
      </c>
      <c r="F15861" t="str">
        <f>IF(D15861&lt;=18,"LOW (1-18)","HIGH (19-36)")</f>
        <v>HIGH (19-36)</v>
      </c>
      <c r="G15861">
        <f>INT((D15861-1)/6)+1</f>
        <v>4</v>
      </c>
      <c r="H15861">
        <f>MOD(D15861-1,6)+1</f>
        <v>3</v>
      </c>
      <c r="I15861">
        <f>37-D15861</f>
        <v>16</v>
      </c>
      <c r="J15861">
        <f>ABS(D15861-D15862)</f>
        <v>3</v>
      </c>
    </row>
    <row r="15862">
      <c r="A15862">
        <v>11698</v>
      </c>
      <c r="B15862" t="str">
        <v>2012-12-22</v>
      </c>
      <c r="C15862" t="str">
        <v>Evening</v>
      </c>
      <c r="D15862">
        <v>24</v>
      </c>
      <c r="E15862" t="str">
        <f>IF(MOD(D15862,2)=0,"EVEN","ODD")</f>
        <v>EVEN</v>
      </c>
      <c r="F15862" t="str">
        <f>IF(D15862&lt;=18,"LOW (1-18)","HIGH (19-36)")</f>
        <v>HIGH (19-36)</v>
      </c>
      <c r="G15862">
        <f>INT((D15862-1)/6)+1</f>
        <v>4</v>
      </c>
      <c r="H15862">
        <f>MOD(D15862-1,6)+1</f>
        <v>6</v>
      </c>
      <c r="I15862">
        <f>37-D15862</f>
        <v>13</v>
      </c>
      <c r="J15862">
        <f>ABS(D15862-D15863)</f>
        <v>15</v>
      </c>
    </row>
    <row r="15863">
      <c r="A15863">
        <v>11697</v>
      </c>
      <c r="B15863" t="str">
        <v>2012-12-22</v>
      </c>
      <c r="C15863" t="str">
        <v>Midday</v>
      </c>
      <c r="D15863">
        <v>9</v>
      </c>
      <c r="E15863" t="str">
        <f>IF(MOD(D15863,2)=0,"EVEN","ODD")</f>
        <v>ODD</v>
      </c>
      <c r="F15863" t="str">
        <f>IF(D15863&lt;=18,"LOW (1-18)","HIGH (19-36)")</f>
        <v>LOW (1-18)</v>
      </c>
      <c r="G15863">
        <f>INT((D15863-1)/6)+1</f>
        <v>2</v>
      </c>
      <c r="H15863">
        <f>MOD(D15863-1,6)+1</f>
        <v>3</v>
      </c>
      <c r="I15863">
        <f>37-D15863</f>
        <v>28</v>
      </c>
      <c r="J15863">
        <f>ABS(D15863-D15864)</f>
        <v>2</v>
      </c>
    </row>
    <row r="15864">
      <c r="A15864">
        <v>11696</v>
      </c>
      <c r="B15864" t="str">
        <v>2012-12-22</v>
      </c>
      <c r="C15864" t="str">
        <v>Morning</v>
      </c>
      <c r="D15864">
        <v>7</v>
      </c>
      <c r="E15864" t="str">
        <f>IF(MOD(D15864,2)=0,"EVEN","ODD")</f>
        <v>ODD</v>
      </c>
      <c r="F15864" t="str">
        <f>IF(D15864&lt;=18,"LOW (1-18)","HIGH (19-36)")</f>
        <v>LOW (1-18)</v>
      </c>
      <c r="G15864">
        <f>INT((D15864-1)/6)+1</f>
        <v>2</v>
      </c>
      <c r="H15864">
        <f>MOD(D15864-1,6)+1</f>
        <v>1</v>
      </c>
      <c r="I15864">
        <f>37-D15864</f>
        <v>30</v>
      </c>
      <c r="J15864">
        <f>ABS(D15864-D15865)</f>
        <v>0</v>
      </c>
    </row>
    <row r="15865">
      <c r="A15865">
        <v>11695</v>
      </c>
      <c r="B15865" t="str">
        <v>2012-12-21</v>
      </c>
      <c r="C15865" t="str">
        <v>Evening</v>
      </c>
      <c r="D15865">
        <v>7</v>
      </c>
      <c r="E15865" t="str">
        <f>IF(MOD(D15865,2)=0,"EVEN","ODD")</f>
        <v>ODD</v>
      </c>
      <c r="F15865" t="str">
        <f>IF(D15865&lt;=18,"LOW (1-18)","HIGH (19-36)")</f>
        <v>LOW (1-18)</v>
      </c>
      <c r="G15865">
        <f>INT((D15865-1)/6)+1</f>
        <v>2</v>
      </c>
      <c r="H15865">
        <f>MOD(D15865-1,6)+1</f>
        <v>1</v>
      </c>
      <c r="I15865">
        <f>37-D15865</f>
        <v>30</v>
      </c>
      <c r="J15865">
        <f>ABS(D15865-D15866)</f>
        <v>18</v>
      </c>
    </row>
    <row r="15866">
      <c r="A15866">
        <v>11694</v>
      </c>
      <c r="B15866" t="str">
        <v>2012-12-21</v>
      </c>
      <c r="C15866" t="str">
        <v>Midday</v>
      </c>
      <c r="D15866">
        <v>25</v>
      </c>
      <c r="E15866" t="str">
        <f>IF(MOD(D15866,2)=0,"EVEN","ODD")</f>
        <v>ODD</v>
      </c>
      <c r="F15866" t="str">
        <f>IF(D15866&lt;=18,"LOW (1-18)","HIGH (19-36)")</f>
        <v>HIGH (19-36)</v>
      </c>
      <c r="G15866">
        <f>INT((D15866-1)/6)+1</f>
        <v>5</v>
      </c>
      <c r="H15866">
        <f>MOD(D15866-1,6)+1</f>
        <v>1</v>
      </c>
      <c r="I15866">
        <f>37-D15866</f>
        <v>12</v>
      </c>
      <c r="J15866">
        <f>ABS(D15866-D15867)</f>
        <v>3</v>
      </c>
    </row>
    <row r="15867">
      <c r="A15867">
        <v>11693</v>
      </c>
      <c r="B15867" t="str">
        <v>2012-12-21</v>
      </c>
      <c r="C15867" t="str">
        <v>Morning</v>
      </c>
      <c r="D15867">
        <v>22</v>
      </c>
      <c r="E15867" t="str">
        <f>IF(MOD(D15867,2)=0,"EVEN","ODD")</f>
        <v>EVEN</v>
      </c>
      <c r="F15867" t="str">
        <f>IF(D15867&lt;=18,"LOW (1-18)","HIGH (19-36)")</f>
        <v>HIGH (19-36)</v>
      </c>
      <c r="G15867">
        <f>INT((D15867-1)/6)+1</f>
        <v>4</v>
      </c>
      <c r="H15867">
        <f>MOD(D15867-1,6)+1</f>
        <v>4</v>
      </c>
      <c r="I15867">
        <f>37-D15867</f>
        <v>15</v>
      </c>
      <c r="J15867">
        <f>ABS(D15867-D15868)</f>
        <v>5</v>
      </c>
    </row>
    <row r="15868">
      <c r="A15868">
        <v>11692</v>
      </c>
      <c r="B15868" t="str">
        <v>2012-12-20</v>
      </c>
      <c r="C15868" t="str">
        <v>Evening</v>
      </c>
      <c r="D15868">
        <v>27</v>
      </c>
      <c r="E15868" t="str">
        <f>IF(MOD(D15868,2)=0,"EVEN","ODD")</f>
        <v>ODD</v>
      </c>
      <c r="F15868" t="str">
        <f>IF(D15868&lt;=18,"LOW (1-18)","HIGH (19-36)")</f>
        <v>HIGH (19-36)</v>
      </c>
      <c r="G15868">
        <f>INT((D15868-1)/6)+1</f>
        <v>5</v>
      </c>
      <c r="H15868">
        <f>MOD(D15868-1,6)+1</f>
        <v>3</v>
      </c>
      <c r="I15868">
        <f>37-D15868</f>
        <v>10</v>
      </c>
      <c r="J15868">
        <f>ABS(D15868-D15869)</f>
        <v>2</v>
      </c>
    </row>
    <row r="15869">
      <c r="A15869">
        <v>11691</v>
      </c>
      <c r="B15869" t="str">
        <v>2012-12-20</v>
      </c>
      <c r="C15869" t="str">
        <v>Midday</v>
      </c>
      <c r="D15869">
        <v>29</v>
      </c>
      <c r="E15869" t="str">
        <f>IF(MOD(D15869,2)=0,"EVEN","ODD")</f>
        <v>ODD</v>
      </c>
      <c r="F15869" t="str">
        <f>IF(D15869&lt;=18,"LOW (1-18)","HIGH (19-36)")</f>
        <v>HIGH (19-36)</v>
      </c>
      <c r="G15869">
        <f>INT((D15869-1)/6)+1</f>
        <v>5</v>
      </c>
      <c r="H15869">
        <f>MOD(D15869-1,6)+1</f>
        <v>5</v>
      </c>
      <c r="I15869">
        <f>37-D15869</f>
        <v>8</v>
      </c>
      <c r="J15869">
        <f>ABS(D15869-D15870)</f>
        <v>18</v>
      </c>
    </row>
    <row r="15870">
      <c r="A15870">
        <v>11690</v>
      </c>
      <c r="B15870" t="str">
        <v>2012-12-20</v>
      </c>
      <c r="C15870" t="str">
        <v>Morning</v>
      </c>
      <c r="D15870">
        <v>11</v>
      </c>
      <c r="E15870" t="str">
        <f>IF(MOD(D15870,2)=0,"EVEN","ODD")</f>
        <v>ODD</v>
      </c>
      <c r="F15870" t="str">
        <f>IF(D15870&lt;=18,"LOW (1-18)","HIGH (19-36)")</f>
        <v>LOW (1-18)</v>
      </c>
      <c r="G15870">
        <f>INT((D15870-1)/6)+1</f>
        <v>2</v>
      </c>
      <c r="H15870">
        <f>MOD(D15870-1,6)+1</f>
        <v>5</v>
      </c>
      <c r="I15870">
        <f>37-D15870</f>
        <v>26</v>
      </c>
      <c r="J15870">
        <f>ABS(D15870-D15871)</f>
        <v>2</v>
      </c>
    </row>
    <row r="15871">
      <c r="A15871">
        <v>11689</v>
      </c>
      <c r="B15871" t="str">
        <v>2012-12-19</v>
      </c>
      <c r="C15871" t="str">
        <v>Evening</v>
      </c>
      <c r="D15871">
        <v>13</v>
      </c>
      <c r="E15871" t="str">
        <f>IF(MOD(D15871,2)=0,"EVEN","ODD")</f>
        <v>ODD</v>
      </c>
      <c r="F15871" t="str">
        <f>IF(D15871&lt;=18,"LOW (1-18)","HIGH (19-36)")</f>
        <v>LOW (1-18)</v>
      </c>
      <c r="G15871">
        <f>INT((D15871-1)/6)+1</f>
        <v>3</v>
      </c>
      <c r="H15871">
        <f>MOD(D15871-1,6)+1</f>
        <v>1</v>
      </c>
      <c r="I15871">
        <f>37-D15871</f>
        <v>24</v>
      </c>
      <c r="J15871">
        <f>ABS(D15871-D15872)</f>
        <v>3</v>
      </c>
    </row>
    <row r="15872">
      <c r="A15872">
        <v>11688</v>
      </c>
      <c r="B15872" t="str">
        <v>2012-12-19</v>
      </c>
      <c r="C15872" t="str">
        <v>Midday</v>
      </c>
      <c r="D15872">
        <v>16</v>
      </c>
      <c r="E15872" t="str">
        <f>IF(MOD(D15872,2)=0,"EVEN","ODD")</f>
        <v>EVEN</v>
      </c>
      <c r="F15872" t="str">
        <f>IF(D15872&lt;=18,"LOW (1-18)","HIGH (19-36)")</f>
        <v>LOW (1-18)</v>
      </c>
      <c r="G15872">
        <f>INT((D15872-1)/6)+1</f>
        <v>3</v>
      </c>
      <c r="H15872">
        <f>MOD(D15872-1,6)+1</f>
        <v>4</v>
      </c>
      <c r="I15872">
        <f>37-D15872</f>
        <v>21</v>
      </c>
      <c r="J15872">
        <f>ABS(D15872-D15873)</f>
        <v>20</v>
      </c>
    </row>
    <row r="15873">
      <c r="A15873">
        <v>11687</v>
      </c>
      <c r="B15873" t="str">
        <v>2012-12-19</v>
      </c>
      <c r="C15873" t="str">
        <v>Morning</v>
      </c>
      <c r="D15873">
        <v>36</v>
      </c>
      <c r="E15873" t="str">
        <f>IF(MOD(D15873,2)=0,"EVEN","ODD")</f>
        <v>EVEN</v>
      </c>
      <c r="F15873" t="str">
        <f>IF(D15873&lt;=18,"LOW (1-18)","HIGH (19-36)")</f>
        <v>HIGH (19-36)</v>
      </c>
      <c r="G15873">
        <f>INT((D15873-1)/6)+1</f>
        <v>6</v>
      </c>
      <c r="H15873">
        <f>MOD(D15873-1,6)+1</f>
        <v>6</v>
      </c>
      <c r="I15873">
        <f>37-D15873</f>
        <v>1</v>
      </c>
      <c r="J15873">
        <f>ABS(D15873-D15874)</f>
        <v>11</v>
      </c>
    </row>
    <row r="15874">
      <c r="A15874">
        <v>11686</v>
      </c>
      <c r="B15874" t="str">
        <v>2012-12-18</v>
      </c>
      <c r="C15874" t="str">
        <v>Evening</v>
      </c>
      <c r="D15874">
        <v>25</v>
      </c>
      <c r="E15874" t="str">
        <f>IF(MOD(D15874,2)=0,"EVEN","ODD")</f>
        <v>ODD</v>
      </c>
      <c r="F15874" t="str">
        <f>IF(D15874&lt;=18,"LOW (1-18)","HIGH (19-36)")</f>
        <v>HIGH (19-36)</v>
      </c>
      <c r="G15874">
        <f>INT((D15874-1)/6)+1</f>
        <v>5</v>
      </c>
      <c r="H15874">
        <f>MOD(D15874-1,6)+1</f>
        <v>1</v>
      </c>
      <c r="I15874">
        <f>37-D15874</f>
        <v>12</v>
      </c>
      <c r="J15874">
        <f>ABS(D15874-D15875)</f>
        <v>24</v>
      </c>
    </row>
    <row r="15875">
      <c r="A15875">
        <v>11685</v>
      </c>
      <c r="B15875" t="str">
        <v>2012-12-18</v>
      </c>
      <c r="C15875" t="str">
        <v>Midday</v>
      </c>
      <c r="D15875">
        <v>1</v>
      </c>
      <c r="E15875" t="str">
        <f>IF(MOD(D15875,2)=0,"EVEN","ODD")</f>
        <v>ODD</v>
      </c>
      <c r="F15875" t="str">
        <f>IF(D15875&lt;=18,"LOW (1-18)","HIGH (19-36)")</f>
        <v>LOW (1-18)</v>
      </c>
      <c r="G15875">
        <f>INT((D15875-1)/6)+1</f>
        <v>1</v>
      </c>
      <c r="H15875">
        <f>MOD(D15875-1,6)+1</f>
        <v>1</v>
      </c>
      <c r="I15875">
        <f>37-D15875</f>
        <v>36</v>
      </c>
      <c r="J15875">
        <f>ABS(D15875-D15876)</f>
        <v>34</v>
      </c>
    </row>
    <row r="15876">
      <c r="A15876">
        <v>11684</v>
      </c>
      <c r="B15876" t="str">
        <v>2012-12-18</v>
      </c>
      <c r="C15876" t="str">
        <v>Morning</v>
      </c>
      <c r="D15876">
        <v>35</v>
      </c>
      <c r="E15876" t="str">
        <f>IF(MOD(D15876,2)=0,"EVEN","ODD")</f>
        <v>ODD</v>
      </c>
      <c r="F15876" t="str">
        <f>IF(D15876&lt;=18,"LOW (1-18)","HIGH (19-36)")</f>
        <v>HIGH (19-36)</v>
      </c>
      <c r="G15876">
        <f>INT((D15876-1)/6)+1</f>
        <v>6</v>
      </c>
      <c r="H15876">
        <f>MOD(D15876-1,6)+1</f>
        <v>5</v>
      </c>
      <c r="I15876">
        <f>37-D15876</f>
        <v>2</v>
      </c>
      <c r="J15876">
        <f>ABS(D15876-D15877)</f>
        <v>20</v>
      </c>
    </row>
    <row r="15877">
      <c r="A15877">
        <v>11683</v>
      </c>
      <c r="B15877" t="str">
        <v>2012-12-17</v>
      </c>
      <c r="C15877" t="str">
        <v>Evening</v>
      </c>
      <c r="D15877">
        <v>15</v>
      </c>
      <c r="E15877" t="str">
        <f>IF(MOD(D15877,2)=0,"EVEN","ODD")</f>
        <v>ODD</v>
      </c>
      <c r="F15877" t="str">
        <f>IF(D15877&lt;=18,"LOW (1-18)","HIGH (19-36)")</f>
        <v>LOW (1-18)</v>
      </c>
      <c r="G15877">
        <f>INT((D15877-1)/6)+1</f>
        <v>3</v>
      </c>
      <c r="H15877">
        <f>MOD(D15877-1,6)+1</f>
        <v>3</v>
      </c>
      <c r="I15877">
        <f>37-D15877</f>
        <v>22</v>
      </c>
      <c r="J15877">
        <f>ABS(D15877-D15878)</f>
        <v>11</v>
      </c>
    </row>
    <row r="15878">
      <c r="A15878">
        <v>11682</v>
      </c>
      <c r="B15878" t="str">
        <v>2012-12-17</v>
      </c>
      <c r="C15878" t="str">
        <v>Midday</v>
      </c>
      <c r="D15878">
        <v>26</v>
      </c>
      <c r="E15878" t="str">
        <f>IF(MOD(D15878,2)=0,"EVEN","ODD")</f>
        <v>EVEN</v>
      </c>
      <c r="F15878" t="str">
        <f>IF(D15878&lt;=18,"LOW (1-18)","HIGH (19-36)")</f>
        <v>HIGH (19-36)</v>
      </c>
      <c r="G15878">
        <f>INT((D15878-1)/6)+1</f>
        <v>5</v>
      </c>
      <c r="H15878">
        <f>MOD(D15878-1,6)+1</f>
        <v>2</v>
      </c>
      <c r="I15878">
        <f>37-D15878</f>
        <v>11</v>
      </c>
      <c r="J15878">
        <f>ABS(D15878-D15879)</f>
        <v>24</v>
      </c>
    </row>
    <row r="15879">
      <c r="A15879">
        <v>11681</v>
      </c>
      <c r="B15879" t="str">
        <v>2012-12-17</v>
      </c>
      <c r="C15879" t="str">
        <v>Morning</v>
      </c>
      <c r="D15879">
        <v>2</v>
      </c>
      <c r="E15879" t="str">
        <f>IF(MOD(D15879,2)=0,"EVEN","ODD")</f>
        <v>EVEN</v>
      </c>
      <c r="F15879" t="str">
        <f>IF(D15879&lt;=18,"LOW (1-18)","HIGH (19-36)")</f>
        <v>LOW (1-18)</v>
      </c>
      <c r="G15879">
        <f>INT((D15879-1)/6)+1</f>
        <v>1</v>
      </c>
      <c r="H15879">
        <f>MOD(D15879-1,6)+1</f>
        <v>2</v>
      </c>
      <c r="I15879">
        <f>37-D15879</f>
        <v>35</v>
      </c>
      <c r="J15879">
        <f>ABS(D15879-D15880)</f>
        <v>7</v>
      </c>
    </row>
    <row r="15880">
      <c r="A15880">
        <v>11680</v>
      </c>
      <c r="B15880" t="str">
        <v>2012-12-15</v>
      </c>
      <c r="C15880" t="str">
        <v>Evening</v>
      </c>
      <c r="D15880">
        <v>9</v>
      </c>
      <c r="E15880" t="str">
        <f>IF(MOD(D15880,2)=0,"EVEN","ODD")</f>
        <v>ODD</v>
      </c>
      <c r="F15880" t="str">
        <f>IF(D15880&lt;=18,"LOW (1-18)","HIGH (19-36)")</f>
        <v>LOW (1-18)</v>
      </c>
      <c r="G15880">
        <f>INT((D15880-1)/6)+1</f>
        <v>2</v>
      </c>
      <c r="H15880">
        <f>MOD(D15880-1,6)+1</f>
        <v>3</v>
      </c>
      <c r="I15880">
        <f>37-D15880</f>
        <v>28</v>
      </c>
      <c r="J15880">
        <f>ABS(D15880-D15881)</f>
        <v>13</v>
      </c>
    </row>
    <row r="15881">
      <c r="A15881">
        <v>11679</v>
      </c>
      <c r="B15881" t="str">
        <v>2012-12-15</v>
      </c>
      <c r="C15881" t="str">
        <v>Midday</v>
      </c>
      <c r="D15881">
        <v>22</v>
      </c>
      <c r="E15881" t="str">
        <f>IF(MOD(D15881,2)=0,"EVEN","ODD")</f>
        <v>EVEN</v>
      </c>
      <c r="F15881" t="str">
        <f>IF(D15881&lt;=18,"LOW (1-18)","HIGH (19-36)")</f>
        <v>HIGH (19-36)</v>
      </c>
      <c r="G15881">
        <f>INT((D15881-1)/6)+1</f>
        <v>4</v>
      </c>
      <c r="H15881">
        <f>MOD(D15881-1,6)+1</f>
        <v>4</v>
      </c>
      <c r="I15881">
        <f>37-D15881</f>
        <v>15</v>
      </c>
      <c r="J15881">
        <f>ABS(D15881-D15882)</f>
        <v>4</v>
      </c>
    </row>
    <row r="15882">
      <c r="A15882">
        <v>11678</v>
      </c>
      <c r="B15882" t="str">
        <v>2012-12-15</v>
      </c>
      <c r="C15882" t="str">
        <v>Morning</v>
      </c>
      <c r="D15882">
        <v>26</v>
      </c>
      <c r="E15882" t="str">
        <f>IF(MOD(D15882,2)=0,"EVEN","ODD")</f>
        <v>EVEN</v>
      </c>
      <c r="F15882" t="str">
        <f>IF(D15882&lt;=18,"LOW (1-18)","HIGH (19-36)")</f>
        <v>HIGH (19-36)</v>
      </c>
      <c r="G15882">
        <f>INT((D15882-1)/6)+1</f>
        <v>5</v>
      </c>
      <c r="H15882">
        <f>MOD(D15882-1,6)+1</f>
        <v>2</v>
      </c>
      <c r="I15882">
        <f>37-D15882</f>
        <v>11</v>
      </c>
      <c r="J15882">
        <f>ABS(D15882-D15883)</f>
        <v>3</v>
      </c>
    </row>
    <row r="15883">
      <c r="A15883">
        <v>11677</v>
      </c>
      <c r="B15883" t="str">
        <v>2012-12-14</v>
      </c>
      <c r="C15883" t="str">
        <v>Evening</v>
      </c>
      <c r="D15883">
        <v>23</v>
      </c>
      <c r="E15883" t="str">
        <f>IF(MOD(D15883,2)=0,"EVEN","ODD")</f>
        <v>ODD</v>
      </c>
      <c r="F15883" t="str">
        <f>IF(D15883&lt;=18,"LOW (1-18)","HIGH (19-36)")</f>
        <v>HIGH (19-36)</v>
      </c>
      <c r="G15883">
        <f>INT((D15883-1)/6)+1</f>
        <v>4</v>
      </c>
      <c r="H15883">
        <f>MOD(D15883-1,6)+1</f>
        <v>5</v>
      </c>
      <c r="I15883">
        <f>37-D15883</f>
        <v>14</v>
      </c>
      <c r="J15883">
        <f>ABS(D15883-D15884)</f>
        <v>16</v>
      </c>
    </row>
    <row r="15884">
      <c r="A15884">
        <v>11676</v>
      </c>
      <c r="B15884" t="str">
        <v>2012-12-14</v>
      </c>
      <c r="C15884" t="str">
        <v>Midday</v>
      </c>
      <c r="D15884">
        <v>7</v>
      </c>
      <c r="E15884" t="str">
        <f>IF(MOD(D15884,2)=0,"EVEN","ODD")</f>
        <v>ODD</v>
      </c>
      <c r="F15884" t="str">
        <f>IF(D15884&lt;=18,"LOW (1-18)","HIGH (19-36)")</f>
        <v>LOW (1-18)</v>
      </c>
      <c r="G15884">
        <f>INT((D15884-1)/6)+1</f>
        <v>2</v>
      </c>
      <c r="H15884">
        <f>MOD(D15884-1,6)+1</f>
        <v>1</v>
      </c>
      <c r="I15884">
        <f>37-D15884</f>
        <v>30</v>
      </c>
      <c r="J15884">
        <f>ABS(D15884-D15885)</f>
        <v>17</v>
      </c>
    </row>
    <row r="15885">
      <c r="A15885">
        <v>11675</v>
      </c>
      <c r="B15885" t="str">
        <v>2012-12-14</v>
      </c>
      <c r="C15885" t="str">
        <v>Morning</v>
      </c>
      <c r="D15885">
        <v>24</v>
      </c>
      <c r="E15885" t="str">
        <f>IF(MOD(D15885,2)=0,"EVEN","ODD")</f>
        <v>EVEN</v>
      </c>
      <c r="F15885" t="str">
        <f>IF(D15885&lt;=18,"LOW (1-18)","HIGH (19-36)")</f>
        <v>HIGH (19-36)</v>
      </c>
      <c r="G15885">
        <f>INT((D15885-1)/6)+1</f>
        <v>4</v>
      </c>
      <c r="H15885">
        <f>MOD(D15885-1,6)+1</f>
        <v>6</v>
      </c>
      <c r="I15885">
        <f>37-D15885</f>
        <v>13</v>
      </c>
      <c r="J15885">
        <f>ABS(D15885-D15886)</f>
        <v>11</v>
      </c>
    </row>
    <row r="15886">
      <c r="A15886">
        <v>11674</v>
      </c>
      <c r="B15886" t="str">
        <v>2012-12-13</v>
      </c>
      <c r="C15886" t="str">
        <v>Evening</v>
      </c>
      <c r="D15886">
        <v>13</v>
      </c>
      <c r="E15886" t="str">
        <f>IF(MOD(D15886,2)=0,"EVEN","ODD")</f>
        <v>ODD</v>
      </c>
      <c r="F15886" t="str">
        <f>IF(D15886&lt;=18,"LOW (1-18)","HIGH (19-36)")</f>
        <v>LOW (1-18)</v>
      </c>
      <c r="G15886">
        <f>INT((D15886-1)/6)+1</f>
        <v>3</v>
      </c>
      <c r="H15886">
        <f>MOD(D15886-1,6)+1</f>
        <v>1</v>
      </c>
      <c r="I15886">
        <f>37-D15886</f>
        <v>24</v>
      </c>
      <c r="J15886">
        <f>ABS(D15886-D15887)</f>
        <v>18</v>
      </c>
    </row>
    <row r="15887">
      <c r="A15887">
        <v>11673</v>
      </c>
      <c r="B15887" t="str">
        <v>2012-12-13</v>
      </c>
      <c r="C15887" t="str">
        <v>Midday</v>
      </c>
      <c r="D15887">
        <v>31</v>
      </c>
      <c r="E15887" t="str">
        <f>IF(MOD(D15887,2)=0,"EVEN","ODD")</f>
        <v>ODD</v>
      </c>
      <c r="F15887" t="str">
        <f>IF(D15887&lt;=18,"LOW (1-18)","HIGH (19-36)")</f>
        <v>HIGH (19-36)</v>
      </c>
      <c r="G15887">
        <f>INT((D15887-1)/6)+1</f>
        <v>6</v>
      </c>
      <c r="H15887">
        <f>MOD(D15887-1,6)+1</f>
        <v>1</v>
      </c>
      <c r="I15887">
        <f>37-D15887</f>
        <v>6</v>
      </c>
      <c r="J15887">
        <f>ABS(D15887-D15888)</f>
        <v>3</v>
      </c>
    </row>
    <row r="15888">
      <c r="A15888">
        <v>11672</v>
      </c>
      <c r="B15888" t="str">
        <v>2012-12-13</v>
      </c>
      <c r="C15888" t="str">
        <v>Morning</v>
      </c>
      <c r="D15888">
        <v>34</v>
      </c>
      <c r="E15888" t="str">
        <f>IF(MOD(D15888,2)=0,"EVEN","ODD")</f>
        <v>EVEN</v>
      </c>
      <c r="F15888" t="str">
        <f>IF(D15888&lt;=18,"LOW (1-18)","HIGH (19-36)")</f>
        <v>HIGH (19-36)</v>
      </c>
      <c r="G15888">
        <f>INT((D15888-1)/6)+1</f>
        <v>6</v>
      </c>
      <c r="H15888">
        <f>MOD(D15888-1,6)+1</f>
        <v>4</v>
      </c>
      <c r="I15888">
        <f>37-D15888</f>
        <v>3</v>
      </c>
      <c r="J15888">
        <f>ABS(D15888-D15889)</f>
        <v>19</v>
      </c>
    </row>
    <row r="15889">
      <c r="A15889">
        <v>11671</v>
      </c>
      <c r="B15889" t="str">
        <v>2012-12-12</v>
      </c>
      <c r="C15889" t="str">
        <v>Evening</v>
      </c>
      <c r="D15889">
        <v>15</v>
      </c>
      <c r="E15889" t="str">
        <f>IF(MOD(D15889,2)=0,"EVEN","ODD")</f>
        <v>ODD</v>
      </c>
      <c r="F15889" t="str">
        <f>IF(D15889&lt;=18,"LOW (1-18)","HIGH (19-36)")</f>
        <v>LOW (1-18)</v>
      </c>
      <c r="G15889">
        <f>INT((D15889-1)/6)+1</f>
        <v>3</v>
      </c>
      <c r="H15889">
        <f>MOD(D15889-1,6)+1</f>
        <v>3</v>
      </c>
      <c r="I15889">
        <f>37-D15889</f>
        <v>22</v>
      </c>
      <c r="J15889">
        <f>ABS(D15889-D15890)</f>
        <v>5</v>
      </c>
    </row>
    <row r="15890">
      <c r="A15890">
        <v>11670</v>
      </c>
      <c r="B15890" t="str">
        <v>2012-12-12</v>
      </c>
      <c r="C15890" t="str">
        <v>Midday</v>
      </c>
      <c r="D15890">
        <v>10</v>
      </c>
      <c r="E15890" t="str">
        <f>IF(MOD(D15890,2)=0,"EVEN","ODD")</f>
        <v>EVEN</v>
      </c>
      <c r="F15890" t="str">
        <f>IF(D15890&lt;=18,"LOW (1-18)","HIGH (19-36)")</f>
        <v>LOW (1-18)</v>
      </c>
      <c r="G15890">
        <f>INT((D15890-1)/6)+1</f>
        <v>2</v>
      </c>
      <c r="H15890">
        <f>MOD(D15890-1,6)+1</f>
        <v>4</v>
      </c>
      <c r="I15890">
        <f>37-D15890</f>
        <v>27</v>
      </c>
      <c r="J15890">
        <f>ABS(D15890-D15891)</f>
        <v>19</v>
      </c>
    </row>
    <row r="15891">
      <c r="A15891">
        <v>11669</v>
      </c>
      <c r="B15891" t="str">
        <v>2012-12-12</v>
      </c>
      <c r="C15891" t="str">
        <v>Morning</v>
      </c>
      <c r="D15891">
        <v>29</v>
      </c>
      <c r="E15891" t="str">
        <f>IF(MOD(D15891,2)=0,"EVEN","ODD")</f>
        <v>ODD</v>
      </c>
      <c r="F15891" t="str">
        <f>IF(D15891&lt;=18,"LOW (1-18)","HIGH (19-36)")</f>
        <v>HIGH (19-36)</v>
      </c>
      <c r="G15891">
        <f>INT((D15891-1)/6)+1</f>
        <v>5</v>
      </c>
      <c r="H15891">
        <f>MOD(D15891-1,6)+1</f>
        <v>5</v>
      </c>
      <c r="I15891">
        <f>37-D15891</f>
        <v>8</v>
      </c>
      <c r="J15891">
        <f>ABS(D15891-D15892)</f>
        <v>24</v>
      </c>
    </row>
    <row r="15892">
      <c r="A15892">
        <v>11668</v>
      </c>
      <c r="B15892" t="str">
        <v>2012-12-11</v>
      </c>
      <c r="C15892" t="str">
        <v>Evening</v>
      </c>
      <c r="D15892">
        <v>5</v>
      </c>
      <c r="E15892" t="str">
        <f>IF(MOD(D15892,2)=0,"EVEN","ODD")</f>
        <v>ODD</v>
      </c>
      <c r="F15892" t="str">
        <f>IF(D15892&lt;=18,"LOW (1-18)","HIGH (19-36)")</f>
        <v>LOW (1-18)</v>
      </c>
      <c r="G15892">
        <f>INT((D15892-1)/6)+1</f>
        <v>1</v>
      </c>
      <c r="H15892">
        <f>MOD(D15892-1,6)+1</f>
        <v>5</v>
      </c>
      <c r="I15892">
        <f>37-D15892</f>
        <v>32</v>
      </c>
      <c r="J15892">
        <f>ABS(D15892-D15893)</f>
        <v>8</v>
      </c>
    </row>
    <row r="15893">
      <c r="A15893">
        <v>11667</v>
      </c>
      <c r="B15893" t="str">
        <v>2012-12-11</v>
      </c>
      <c r="C15893" t="str">
        <v>Midday</v>
      </c>
      <c r="D15893">
        <v>13</v>
      </c>
      <c r="E15893" t="str">
        <f>IF(MOD(D15893,2)=0,"EVEN","ODD")</f>
        <v>ODD</v>
      </c>
      <c r="F15893" t="str">
        <f>IF(D15893&lt;=18,"LOW (1-18)","HIGH (19-36)")</f>
        <v>LOW (1-18)</v>
      </c>
      <c r="G15893">
        <f>INT((D15893-1)/6)+1</f>
        <v>3</v>
      </c>
      <c r="H15893">
        <f>MOD(D15893-1,6)+1</f>
        <v>1</v>
      </c>
      <c r="I15893">
        <f>37-D15893</f>
        <v>24</v>
      </c>
      <c r="J15893">
        <f>ABS(D15893-D15894)</f>
        <v>12</v>
      </c>
    </row>
    <row r="15894">
      <c r="A15894">
        <v>11666</v>
      </c>
      <c r="B15894" t="str">
        <v>2012-12-11</v>
      </c>
      <c r="C15894" t="str">
        <v>Morning</v>
      </c>
      <c r="D15894">
        <v>1</v>
      </c>
      <c r="E15894" t="str">
        <f>IF(MOD(D15894,2)=0,"EVEN","ODD")</f>
        <v>ODD</v>
      </c>
      <c r="F15894" t="str">
        <f>IF(D15894&lt;=18,"LOW (1-18)","HIGH (19-36)")</f>
        <v>LOW (1-18)</v>
      </c>
      <c r="G15894">
        <f>INT((D15894-1)/6)+1</f>
        <v>1</v>
      </c>
      <c r="H15894">
        <f>MOD(D15894-1,6)+1</f>
        <v>1</v>
      </c>
      <c r="I15894">
        <f>37-D15894</f>
        <v>36</v>
      </c>
      <c r="J15894">
        <f>ABS(D15894-D15895)</f>
        <v>1</v>
      </c>
    </row>
    <row r="15895">
      <c r="A15895">
        <v>11665</v>
      </c>
      <c r="B15895" t="str">
        <v>2012-12-10</v>
      </c>
      <c r="C15895" t="str">
        <v>Evening</v>
      </c>
      <c r="D15895">
        <v>2</v>
      </c>
      <c r="E15895" t="str">
        <f>IF(MOD(D15895,2)=0,"EVEN","ODD")</f>
        <v>EVEN</v>
      </c>
      <c r="F15895" t="str">
        <f>IF(D15895&lt;=18,"LOW (1-18)","HIGH (19-36)")</f>
        <v>LOW (1-18)</v>
      </c>
      <c r="G15895">
        <f>INT((D15895-1)/6)+1</f>
        <v>1</v>
      </c>
      <c r="H15895">
        <f>MOD(D15895-1,6)+1</f>
        <v>2</v>
      </c>
      <c r="I15895">
        <f>37-D15895</f>
        <v>35</v>
      </c>
      <c r="J15895">
        <f>ABS(D15895-D15896)</f>
        <v>23</v>
      </c>
    </row>
    <row r="15896">
      <c r="A15896">
        <v>11664</v>
      </c>
      <c r="B15896" t="str">
        <v>2012-12-10</v>
      </c>
      <c r="C15896" t="str">
        <v>Midday</v>
      </c>
      <c r="D15896">
        <v>25</v>
      </c>
      <c r="E15896" t="str">
        <f>IF(MOD(D15896,2)=0,"EVEN","ODD")</f>
        <v>ODD</v>
      </c>
      <c r="F15896" t="str">
        <f>IF(D15896&lt;=18,"LOW (1-18)","HIGH (19-36)")</f>
        <v>HIGH (19-36)</v>
      </c>
      <c r="G15896">
        <f>INT((D15896-1)/6)+1</f>
        <v>5</v>
      </c>
      <c r="H15896">
        <f>MOD(D15896-1,6)+1</f>
        <v>1</v>
      </c>
      <c r="I15896">
        <f>37-D15896</f>
        <v>12</v>
      </c>
      <c r="J15896">
        <f>ABS(D15896-D15897)</f>
        <v>19</v>
      </c>
    </row>
    <row r="15897">
      <c r="A15897">
        <v>11663</v>
      </c>
      <c r="B15897" t="str">
        <v>2012-12-10</v>
      </c>
      <c r="C15897" t="str">
        <v>Morning</v>
      </c>
      <c r="D15897">
        <v>6</v>
      </c>
      <c r="E15897" t="str">
        <f>IF(MOD(D15897,2)=0,"EVEN","ODD")</f>
        <v>EVEN</v>
      </c>
      <c r="F15897" t="str">
        <f>IF(D15897&lt;=18,"LOW (1-18)","HIGH (19-36)")</f>
        <v>LOW (1-18)</v>
      </c>
      <c r="G15897">
        <f>INT((D15897-1)/6)+1</f>
        <v>1</v>
      </c>
      <c r="H15897">
        <f>MOD(D15897-1,6)+1</f>
        <v>6</v>
      </c>
      <c r="I15897">
        <f>37-D15897</f>
        <v>31</v>
      </c>
      <c r="J15897">
        <f>ABS(D15897-D15898)</f>
        <v>16</v>
      </c>
    </row>
    <row r="15898">
      <c r="A15898">
        <v>11662</v>
      </c>
      <c r="B15898" t="str">
        <v>2012-12-08</v>
      </c>
      <c r="C15898" t="str">
        <v>Evening</v>
      </c>
      <c r="D15898">
        <v>22</v>
      </c>
      <c r="E15898" t="str">
        <f>IF(MOD(D15898,2)=0,"EVEN","ODD")</f>
        <v>EVEN</v>
      </c>
      <c r="F15898" t="str">
        <f>IF(D15898&lt;=18,"LOW (1-18)","HIGH (19-36)")</f>
        <v>HIGH (19-36)</v>
      </c>
      <c r="G15898">
        <f>INT((D15898-1)/6)+1</f>
        <v>4</v>
      </c>
      <c r="H15898">
        <f>MOD(D15898-1,6)+1</f>
        <v>4</v>
      </c>
      <c r="I15898">
        <f>37-D15898</f>
        <v>15</v>
      </c>
      <c r="J15898">
        <f>ABS(D15898-D15899)</f>
        <v>1</v>
      </c>
    </row>
    <row r="15899">
      <c r="A15899">
        <v>11661</v>
      </c>
      <c r="B15899" t="str">
        <v>2012-12-08</v>
      </c>
      <c r="C15899" t="str">
        <v>Midday</v>
      </c>
      <c r="D15899">
        <v>23</v>
      </c>
      <c r="E15899" t="str">
        <f>IF(MOD(D15899,2)=0,"EVEN","ODD")</f>
        <v>ODD</v>
      </c>
      <c r="F15899" t="str">
        <f>IF(D15899&lt;=18,"LOW (1-18)","HIGH (19-36)")</f>
        <v>HIGH (19-36)</v>
      </c>
      <c r="G15899">
        <f>INT((D15899-1)/6)+1</f>
        <v>4</v>
      </c>
      <c r="H15899">
        <f>MOD(D15899-1,6)+1</f>
        <v>5</v>
      </c>
      <c r="I15899">
        <f>37-D15899</f>
        <v>14</v>
      </c>
      <c r="J15899">
        <f>ABS(D15899-D15900)</f>
        <v>12</v>
      </c>
    </row>
    <row r="15900">
      <c r="A15900">
        <v>11660</v>
      </c>
      <c r="B15900" t="str">
        <v>2012-12-08</v>
      </c>
      <c r="C15900" t="str">
        <v>Morning</v>
      </c>
      <c r="D15900">
        <v>35</v>
      </c>
      <c r="E15900" t="str">
        <f>IF(MOD(D15900,2)=0,"EVEN","ODD")</f>
        <v>ODD</v>
      </c>
      <c r="F15900" t="str">
        <f>IF(D15900&lt;=18,"LOW (1-18)","HIGH (19-36)")</f>
        <v>HIGH (19-36)</v>
      </c>
      <c r="G15900">
        <f>INT((D15900-1)/6)+1</f>
        <v>6</v>
      </c>
      <c r="H15900">
        <f>MOD(D15900-1,6)+1</f>
        <v>5</v>
      </c>
      <c r="I15900">
        <f>37-D15900</f>
        <v>2</v>
      </c>
      <c r="J15900">
        <f>ABS(D15900-D15901)</f>
        <v>1</v>
      </c>
    </row>
    <row r="15901">
      <c r="A15901">
        <v>11659</v>
      </c>
      <c r="B15901" t="str">
        <v>2012-12-07</v>
      </c>
      <c r="C15901" t="str">
        <v>Evening</v>
      </c>
      <c r="D15901">
        <v>34</v>
      </c>
      <c r="E15901" t="str">
        <f>IF(MOD(D15901,2)=0,"EVEN","ODD")</f>
        <v>EVEN</v>
      </c>
      <c r="F15901" t="str">
        <f>IF(D15901&lt;=18,"LOW (1-18)","HIGH (19-36)")</f>
        <v>HIGH (19-36)</v>
      </c>
      <c r="G15901">
        <f>INT((D15901-1)/6)+1</f>
        <v>6</v>
      </c>
      <c r="H15901">
        <f>MOD(D15901-1,6)+1</f>
        <v>4</v>
      </c>
      <c r="I15901">
        <f>37-D15901</f>
        <v>3</v>
      </c>
      <c r="J15901">
        <f>ABS(D15901-D15902)</f>
        <v>22</v>
      </c>
    </row>
    <row r="15902">
      <c r="A15902">
        <v>11658</v>
      </c>
      <c r="B15902" t="str">
        <v>2012-12-07</v>
      </c>
      <c r="C15902" t="str">
        <v>Midday</v>
      </c>
      <c r="D15902">
        <v>12</v>
      </c>
      <c r="E15902" t="str">
        <f>IF(MOD(D15902,2)=0,"EVEN","ODD")</f>
        <v>EVEN</v>
      </c>
      <c r="F15902" t="str">
        <f>IF(D15902&lt;=18,"LOW (1-18)","HIGH (19-36)")</f>
        <v>LOW (1-18)</v>
      </c>
      <c r="G15902">
        <f>INT((D15902-1)/6)+1</f>
        <v>2</v>
      </c>
      <c r="H15902">
        <f>MOD(D15902-1,6)+1</f>
        <v>6</v>
      </c>
      <c r="I15902">
        <f>37-D15902</f>
        <v>25</v>
      </c>
      <c r="J15902">
        <f>ABS(D15902-D15903)</f>
        <v>1</v>
      </c>
    </row>
    <row r="15903">
      <c r="A15903">
        <v>11657</v>
      </c>
      <c r="B15903" t="str">
        <v>2012-12-07</v>
      </c>
      <c r="C15903" t="str">
        <v>Morning</v>
      </c>
      <c r="D15903">
        <v>13</v>
      </c>
      <c r="E15903" t="str">
        <f>IF(MOD(D15903,2)=0,"EVEN","ODD")</f>
        <v>ODD</v>
      </c>
      <c r="F15903" t="str">
        <f>IF(D15903&lt;=18,"LOW (1-18)","HIGH (19-36)")</f>
        <v>LOW (1-18)</v>
      </c>
      <c r="G15903">
        <f>INT((D15903-1)/6)+1</f>
        <v>3</v>
      </c>
      <c r="H15903">
        <f>MOD(D15903-1,6)+1</f>
        <v>1</v>
      </c>
      <c r="I15903">
        <f>37-D15903</f>
        <v>24</v>
      </c>
      <c r="J15903">
        <f>ABS(D15903-D15904)</f>
        <v>3</v>
      </c>
    </row>
    <row r="15904">
      <c r="A15904">
        <v>11656</v>
      </c>
      <c r="B15904" t="str">
        <v>2012-12-06</v>
      </c>
      <c r="C15904" t="str">
        <v>Evening</v>
      </c>
      <c r="D15904">
        <v>16</v>
      </c>
      <c r="E15904" t="str">
        <f>IF(MOD(D15904,2)=0,"EVEN","ODD")</f>
        <v>EVEN</v>
      </c>
      <c r="F15904" t="str">
        <f>IF(D15904&lt;=18,"LOW (1-18)","HIGH (19-36)")</f>
        <v>LOW (1-18)</v>
      </c>
      <c r="G15904">
        <f>INT((D15904-1)/6)+1</f>
        <v>3</v>
      </c>
      <c r="H15904">
        <f>MOD(D15904-1,6)+1</f>
        <v>4</v>
      </c>
      <c r="I15904">
        <f>37-D15904</f>
        <v>21</v>
      </c>
      <c r="J15904">
        <f>ABS(D15904-D15905)</f>
        <v>9</v>
      </c>
    </row>
    <row r="15905">
      <c r="A15905">
        <v>11655</v>
      </c>
      <c r="B15905" t="str">
        <v>2012-12-06</v>
      </c>
      <c r="C15905" t="str">
        <v>Midday</v>
      </c>
      <c r="D15905">
        <v>7</v>
      </c>
      <c r="E15905" t="str">
        <f>IF(MOD(D15905,2)=0,"EVEN","ODD")</f>
        <v>ODD</v>
      </c>
      <c r="F15905" t="str">
        <f>IF(D15905&lt;=18,"LOW (1-18)","HIGH (19-36)")</f>
        <v>LOW (1-18)</v>
      </c>
      <c r="G15905">
        <f>INT((D15905-1)/6)+1</f>
        <v>2</v>
      </c>
      <c r="H15905">
        <f>MOD(D15905-1,6)+1</f>
        <v>1</v>
      </c>
      <c r="I15905">
        <f>37-D15905</f>
        <v>30</v>
      </c>
      <c r="J15905">
        <f>ABS(D15905-D15906)</f>
        <v>4</v>
      </c>
    </row>
    <row r="15906">
      <c r="A15906">
        <v>11654</v>
      </c>
      <c r="B15906" t="str">
        <v>2012-12-06</v>
      </c>
      <c r="C15906" t="str">
        <v>Morning</v>
      </c>
      <c r="D15906">
        <v>11</v>
      </c>
      <c r="E15906" t="str">
        <f>IF(MOD(D15906,2)=0,"EVEN","ODD")</f>
        <v>ODD</v>
      </c>
      <c r="F15906" t="str">
        <f>IF(D15906&lt;=18,"LOW (1-18)","HIGH (19-36)")</f>
        <v>LOW (1-18)</v>
      </c>
      <c r="G15906">
        <f>INT((D15906-1)/6)+1</f>
        <v>2</v>
      </c>
      <c r="H15906">
        <f>MOD(D15906-1,6)+1</f>
        <v>5</v>
      </c>
      <c r="I15906">
        <f>37-D15906</f>
        <v>26</v>
      </c>
      <c r="J15906">
        <f>ABS(D15906-D15907)</f>
        <v>6</v>
      </c>
    </row>
    <row r="15907">
      <c r="A15907">
        <v>11653</v>
      </c>
      <c r="B15907" t="str">
        <v>2012-12-05</v>
      </c>
      <c r="C15907" t="str">
        <v>Evening</v>
      </c>
      <c r="D15907">
        <v>17</v>
      </c>
      <c r="E15907" t="str">
        <f>IF(MOD(D15907,2)=0,"EVEN","ODD")</f>
        <v>ODD</v>
      </c>
      <c r="F15907" t="str">
        <f>IF(D15907&lt;=18,"LOW (1-18)","HIGH (19-36)")</f>
        <v>LOW (1-18)</v>
      </c>
      <c r="G15907">
        <f>INT((D15907-1)/6)+1</f>
        <v>3</v>
      </c>
      <c r="H15907">
        <f>MOD(D15907-1,6)+1</f>
        <v>5</v>
      </c>
      <c r="I15907">
        <f>37-D15907</f>
        <v>20</v>
      </c>
      <c r="J15907">
        <f>ABS(D15907-D15908)</f>
        <v>6</v>
      </c>
    </row>
    <row r="15908">
      <c r="A15908">
        <v>11652</v>
      </c>
      <c r="B15908" t="str">
        <v>2012-12-05</v>
      </c>
      <c r="C15908" t="str">
        <v>Midday</v>
      </c>
      <c r="D15908">
        <v>11</v>
      </c>
      <c r="E15908" t="str">
        <f>IF(MOD(D15908,2)=0,"EVEN","ODD")</f>
        <v>ODD</v>
      </c>
      <c r="F15908" t="str">
        <f>IF(D15908&lt;=18,"LOW (1-18)","HIGH (19-36)")</f>
        <v>LOW (1-18)</v>
      </c>
      <c r="G15908">
        <f>INT((D15908-1)/6)+1</f>
        <v>2</v>
      </c>
      <c r="H15908">
        <f>MOD(D15908-1,6)+1</f>
        <v>5</v>
      </c>
      <c r="I15908">
        <f>37-D15908</f>
        <v>26</v>
      </c>
      <c r="J15908">
        <f>ABS(D15908-D15909)</f>
        <v>6</v>
      </c>
    </row>
    <row r="15909">
      <c r="A15909">
        <v>11651</v>
      </c>
      <c r="B15909" t="str">
        <v>2012-12-05</v>
      </c>
      <c r="C15909" t="str">
        <v>Morning</v>
      </c>
      <c r="D15909">
        <v>5</v>
      </c>
      <c r="E15909" t="str">
        <f>IF(MOD(D15909,2)=0,"EVEN","ODD")</f>
        <v>ODD</v>
      </c>
      <c r="F15909" t="str">
        <f>IF(D15909&lt;=18,"LOW (1-18)","HIGH (19-36)")</f>
        <v>LOW (1-18)</v>
      </c>
      <c r="G15909">
        <f>INT((D15909-1)/6)+1</f>
        <v>1</v>
      </c>
      <c r="H15909">
        <f>MOD(D15909-1,6)+1</f>
        <v>5</v>
      </c>
      <c r="I15909">
        <f>37-D15909</f>
        <v>32</v>
      </c>
      <c r="J15909">
        <f>ABS(D15909-D15910)</f>
        <v>1</v>
      </c>
    </row>
    <row r="15910">
      <c r="A15910">
        <v>11650</v>
      </c>
      <c r="B15910" t="str">
        <v>2012-12-04</v>
      </c>
      <c r="C15910" t="str">
        <v>Evening</v>
      </c>
      <c r="D15910">
        <v>6</v>
      </c>
      <c r="E15910" t="str">
        <f>IF(MOD(D15910,2)=0,"EVEN","ODD")</f>
        <v>EVEN</v>
      </c>
      <c r="F15910" t="str">
        <f>IF(D15910&lt;=18,"LOW (1-18)","HIGH (19-36)")</f>
        <v>LOW (1-18)</v>
      </c>
      <c r="G15910">
        <f>INT((D15910-1)/6)+1</f>
        <v>1</v>
      </c>
      <c r="H15910">
        <f>MOD(D15910-1,6)+1</f>
        <v>6</v>
      </c>
      <c r="I15910">
        <f>37-D15910</f>
        <v>31</v>
      </c>
      <c r="J15910">
        <f>ABS(D15910-D15911)</f>
        <v>20</v>
      </c>
    </row>
    <row r="15911">
      <c r="A15911">
        <v>11649</v>
      </c>
      <c r="B15911" t="str">
        <v>2012-12-04</v>
      </c>
      <c r="C15911" t="str">
        <v>Midday</v>
      </c>
      <c r="D15911">
        <v>26</v>
      </c>
      <c r="E15911" t="str">
        <f>IF(MOD(D15911,2)=0,"EVEN","ODD")</f>
        <v>EVEN</v>
      </c>
      <c r="F15911" t="str">
        <f>IF(D15911&lt;=18,"LOW (1-18)","HIGH (19-36)")</f>
        <v>HIGH (19-36)</v>
      </c>
      <c r="G15911">
        <f>INT((D15911-1)/6)+1</f>
        <v>5</v>
      </c>
      <c r="H15911">
        <f>MOD(D15911-1,6)+1</f>
        <v>2</v>
      </c>
      <c r="I15911">
        <f>37-D15911</f>
        <v>11</v>
      </c>
      <c r="J15911">
        <f>ABS(D15911-D15912)</f>
        <v>5</v>
      </c>
    </row>
    <row r="15912">
      <c r="A15912">
        <v>11648</v>
      </c>
      <c r="B15912" t="str">
        <v>2012-12-04</v>
      </c>
      <c r="C15912" t="str">
        <v>Morning</v>
      </c>
      <c r="D15912">
        <v>31</v>
      </c>
      <c r="E15912" t="str">
        <f>IF(MOD(D15912,2)=0,"EVEN","ODD")</f>
        <v>ODD</v>
      </c>
      <c r="F15912" t="str">
        <f>IF(D15912&lt;=18,"LOW (1-18)","HIGH (19-36)")</f>
        <v>HIGH (19-36)</v>
      </c>
      <c r="G15912">
        <f>INT((D15912-1)/6)+1</f>
        <v>6</v>
      </c>
      <c r="H15912">
        <f>MOD(D15912-1,6)+1</f>
        <v>1</v>
      </c>
      <c r="I15912">
        <f>37-D15912</f>
        <v>6</v>
      </c>
      <c r="J15912">
        <f>ABS(D15912-D15913)</f>
        <v>18</v>
      </c>
    </row>
    <row r="15913">
      <c r="A15913">
        <v>11647</v>
      </c>
      <c r="B15913" t="str">
        <v>2012-12-03</v>
      </c>
      <c r="C15913" t="str">
        <v>Evening</v>
      </c>
      <c r="D15913">
        <v>13</v>
      </c>
      <c r="E15913" t="str">
        <f>IF(MOD(D15913,2)=0,"EVEN","ODD")</f>
        <v>ODD</v>
      </c>
      <c r="F15913" t="str">
        <f>IF(D15913&lt;=18,"LOW (1-18)","HIGH (19-36)")</f>
        <v>LOW (1-18)</v>
      </c>
      <c r="G15913">
        <f>INT((D15913-1)/6)+1</f>
        <v>3</v>
      </c>
      <c r="H15913">
        <f>MOD(D15913-1,6)+1</f>
        <v>1</v>
      </c>
      <c r="I15913">
        <f>37-D15913</f>
        <v>24</v>
      </c>
      <c r="J15913">
        <f>ABS(D15913-D15914)</f>
        <v>23</v>
      </c>
    </row>
    <row r="15914">
      <c r="A15914">
        <v>11646</v>
      </c>
      <c r="B15914" t="str">
        <v>2012-12-03</v>
      </c>
      <c r="C15914" t="str">
        <v>Midday</v>
      </c>
      <c r="D15914">
        <v>36</v>
      </c>
      <c r="E15914" t="str">
        <f>IF(MOD(D15914,2)=0,"EVEN","ODD")</f>
        <v>EVEN</v>
      </c>
      <c r="F15914" t="str">
        <f>IF(D15914&lt;=18,"LOW (1-18)","HIGH (19-36)")</f>
        <v>HIGH (19-36)</v>
      </c>
      <c r="G15914">
        <f>INT((D15914-1)/6)+1</f>
        <v>6</v>
      </c>
      <c r="H15914">
        <f>MOD(D15914-1,6)+1</f>
        <v>6</v>
      </c>
      <c r="I15914">
        <f>37-D15914</f>
        <v>1</v>
      </c>
      <c r="J15914">
        <f>ABS(D15914-D15915)</f>
        <v>23</v>
      </c>
    </row>
    <row r="15915">
      <c r="A15915">
        <v>11645</v>
      </c>
      <c r="B15915" t="str">
        <v>2012-12-03</v>
      </c>
      <c r="C15915" t="str">
        <v>Morning</v>
      </c>
      <c r="D15915">
        <v>13</v>
      </c>
      <c r="E15915" t="str">
        <f>IF(MOD(D15915,2)=0,"EVEN","ODD")</f>
        <v>ODD</v>
      </c>
      <c r="F15915" t="str">
        <f>IF(D15915&lt;=18,"LOW (1-18)","HIGH (19-36)")</f>
        <v>LOW (1-18)</v>
      </c>
      <c r="G15915">
        <f>INT((D15915-1)/6)+1</f>
        <v>3</v>
      </c>
      <c r="H15915">
        <f>MOD(D15915-1,6)+1</f>
        <v>1</v>
      </c>
      <c r="I15915">
        <f>37-D15915</f>
        <v>24</v>
      </c>
      <c r="J15915">
        <f>ABS(D15915-D15916)</f>
        <v>18</v>
      </c>
    </row>
    <row r="15916">
      <c r="A15916">
        <v>11644</v>
      </c>
      <c r="B15916" t="str">
        <v>2012-12-01</v>
      </c>
      <c r="C15916" t="str">
        <v>Evening</v>
      </c>
      <c r="D15916">
        <v>31</v>
      </c>
      <c r="E15916" t="str">
        <f>IF(MOD(D15916,2)=0,"EVEN","ODD")</f>
        <v>ODD</v>
      </c>
      <c r="F15916" t="str">
        <f>IF(D15916&lt;=18,"LOW (1-18)","HIGH (19-36)")</f>
        <v>HIGH (19-36)</v>
      </c>
      <c r="G15916">
        <f>INT((D15916-1)/6)+1</f>
        <v>6</v>
      </c>
      <c r="H15916">
        <f>MOD(D15916-1,6)+1</f>
        <v>1</v>
      </c>
      <c r="I15916">
        <f>37-D15916</f>
        <v>6</v>
      </c>
      <c r="J15916">
        <f>ABS(D15916-D15917)</f>
        <v>28</v>
      </c>
    </row>
    <row r="15917">
      <c r="A15917">
        <v>11643</v>
      </c>
      <c r="B15917" t="str">
        <v>2012-12-01</v>
      </c>
      <c r="C15917" t="str">
        <v>Midday</v>
      </c>
      <c r="D15917">
        <v>3</v>
      </c>
      <c r="E15917" t="str">
        <f>IF(MOD(D15917,2)=0,"EVEN","ODD")</f>
        <v>ODD</v>
      </c>
      <c r="F15917" t="str">
        <f>IF(D15917&lt;=18,"LOW (1-18)","HIGH (19-36)")</f>
        <v>LOW (1-18)</v>
      </c>
      <c r="G15917">
        <f>INT((D15917-1)/6)+1</f>
        <v>1</v>
      </c>
      <c r="H15917">
        <f>MOD(D15917-1,6)+1</f>
        <v>3</v>
      </c>
      <c r="I15917">
        <f>37-D15917</f>
        <v>34</v>
      </c>
      <c r="J15917">
        <f>ABS(D15917-D15918)</f>
        <v>12</v>
      </c>
    </row>
    <row r="15918">
      <c r="A15918">
        <v>11642</v>
      </c>
      <c r="B15918" t="str">
        <v>2012-12-01</v>
      </c>
      <c r="C15918" t="str">
        <v>Morning</v>
      </c>
      <c r="D15918">
        <v>15</v>
      </c>
      <c r="E15918" t="str">
        <f>IF(MOD(D15918,2)=0,"EVEN","ODD")</f>
        <v>ODD</v>
      </c>
      <c r="F15918" t="str">
        <f>IF(D15918&lt;=18,"LOW (1-18)","HIGH (19-36)")</f>
        <v>LOW (1-18)</v>
      </c>
      <c r="G15918">
        <f>INT((D15918-1)/6)+1</f>
        <v>3</v>
      </c>
      <c r="H15918">
        <f>MOD(D15918-1,6)+1</f>
        <v>3</v>
      </c>
      <c r="I15918">
        <f>37-D15918</f>
        <v>22</v>
      </c>
      <c r="J15918">
        <f>ABS(D15918-D15919)</f>
        <v>5</v>
      </c>
    </row>
    <row r="15919">
      <c r="A15919">
        <v>11641</v>
      </c>
      <c r="B15919" t="str">
        <v>2012-11-30</v>
      </c>
      <c r="C15919" t="str">
        <v>Evening</v>
      </c>
      <c r="D15919">
        <v>10</v>
      </c>
      <c r="E15919" t="str">
        <f>IF(MOD(D15919,2)=0,"EVEN","ODD")</f>
        <v>EVEN</v>
      </c>
      <c r="F15919" t="str">
        <f>IF(D15919&lt;=18,"LOW (1-18)","HIGH (19-36)")</f>
        <v>LOW (1-18)</v>
      </c>
      <c r="G15919">
        <f>INT((D15919-1)/6)+1</f>
        <v>2</v>
      </c>
      <c r="H15919">
        <f>MOD(D15919-1,6)+1</f>
        <v>4</v>
      </c>
      <c r="I15919">
        <f>37-D15919</f>
        <v>27</v>
      </c>
      <c r="J15919">
        <f>ABS(D15919-D15920)</f>
        <v>4</v>
      </c>
    </row>
    <row r="15920">
      <c r="A15920">
        <v>11640</v>
      </c>
      <c r="B15920" t="str">
        <v>2012-11-30</v>
      </c>
      <c r="C15920" t="str">
        <v>Midday</v>
      </c>
      <c r="D15920">
        <v>6</v>
      </c>
      <c r="E15920" t="str">
        <f>IF(MOD(D15920,2)=0,"EVEN","ODD")</f>
        <v>EVEN</v>
      </c>
      <c r="F15920" t="str">
        <f>IF(D15920&lt;=18,"LOW (1-18)","HIGH (19-36)")</f>
        <v>LOW (1-18)</v>
      </c>
      <c r="G15920">
        <f>INT((D15920-1)/6)+1</f>
        <v>1</v>
      </c>
      <c r="H15920">
        <f>MOD(D15920-1,6)+1</f>
        <v>6</v>
      </c>
      <c r="I15920">
        <f>37-D15920</f>
        <v>31</v>
      </c>
      <c r="J15920">
        <f>ABS(D15920-D15921)</f>
        <v>10</v>
      </c>
    </row>
    <row r="15921">
      <c r="A15921">
        <v>11639</v>
      </c>
      <c r="B15921" t="str">
        <v>2012-11-30</v>
      </c>
      <c r="C15921" t="str">
        <v>Morning</v>
      </c>
      <c r="D15921">
        <v>16</v>
      </c>
      <c r="E15921" t="str">
        <f>IF(MOD(D15921,2)=0,"EVEN","ODD")</f>
        <v>EVEN</v>
      </c>
      <c r="F15921" t="str">
        <f>IF(D15921&lt;=18,"LOW (1-18)","HIGH (19-36)")</f>
        <v>LOW (1-18)</v>
      </c>
      <c r="G15921">
        <f>INT((D15921-1)/6)+1</f>
        <v>3</v>
      </c>
      <c r="H15921">
        <f>MOD(D15921-1,6)+1</f>
        <v>4</v>
      </c>
      <c r="I15921">
        <f>37-D15921</f>
        <v>21</v>
      </c>
      <c r="J15921">
        <f>ABS(D15921-D15922)</f>
        <v>8</v>
      </c>
    </row>
    <row r="15922">
      <c r="A15922">
        <v>11638</v>
      </c>
      <c r="B15922" t="str">
        <v>2012-11-29</v>
      </c>
      <c r="C15922" t="str">
        <v>Evening</v>
      </c>
      <c r="D15922">
        <v>24</v>
      </c>
      <c r="E15922" t="str">
        <f>IF(MOD(D15922,2)=0,"EVEN","ODD")</f>
        <v>EVEN</v>
      </c>
      <c r="F15922" t="str">
        <f>IF(D15922&lt;=18,"LOW (1-18)","HIGH (19-36)")</f>
        <v>HIGH (19-36)</v>
      </c>
      <c r="G15922">
        <f>INT((D15922-1)/6)+1</f>
        <v>4</v>
      </c>
      <c r="H15922">
        <f>MOD(D15922-1,6)+1</f>
        <v>6</v>
      </c>
      <c r="I15922">
        <f>37-D15922</f>
        <v>13</v>
      </c>
      <c r="J15922">
        <f>ABS(D15922-D15923)</f>
        <v>22</v>
      </c>
    </row>
    <row r="15923">
      <c r="A15923">
        <v>11637</v>
      </c>
      <c r="B15923" t="str">
        <v>2012-11-29</v>
      </c>
      <c r="C15923" t="str">
        <v>Midday</v>
      </c>
      <c r="D15923">
        <v>2</v>
      </c>
      <c r="E15923" t="str">
        <f>IF(MOD(D15923,2)=0,"EVEN","ODD")</f>
        <v>EVEN</v>
      </c>
      <c r="F15923" t="str">
        <f>IF(D15923&lt;=18,"LOW (1-18)","HIGH (19-36)")</f>
        <v>LOW (1-18)</v>
      </c>
      <c r="G15923">
        <f>INT((D15923-1)/6)+1</f>
        <v>1</v>
      </c>
      <c r="H15923">
        <f>MOD(D15923-1,6)+1</f>
        <v>2</v>
      </c>
      <c r="I15923">
        <f>37-D15923</f>
        <v>35</v>
      </c>
      <c r="J15923">
        <f>ABS(D15923-D15924)</f>
        <v>33</v>
      </c>
    </row>
    <row r="15924">
      <c r="A15924">
        <v>11636</v>
      </c>
      <c r="B15924" t="str">
        <v>2012-11-29</v>
      </c>
      <c r="C15924" t="str">
        <v>Morning</v>
      </c>
      <c r="D15924">
        <v>35</v>
      </c>
      <c r="E15924" t="str">
        <f>IF(MOD(D15924,2)=0,"EVEN","ODD")</f>
        <v>ODD</v>
      </c>
      <c r="F15924" t="str">
        <f>IF(D15924&lt;=18,"LOW (1-18)","HIGH (19-36)")</f>
        <v>HIGH (19-36)</v>
      </c>
      <c r="G15924">
        <f>INT((D15924-1)/6)+1</f>
        <v>6</v>
      </c>
      <c r="H15924">
        <f>MOD(D15924-1,6)+1</f>
        <v>5</v>
      </c>
      <c r="I15924">
        <f>37-D15924</f>
        <v>2</v>
      </c>
      <c r="J15924">
        <f>ABS(D15924-D15925)</f>
        <v>22</v>
      </c>
    </row>
    <row r="15925">
      <c r="A15925">
        <v>11635</v>
      </c>
      <c r="B15925" t="str">
        <v>2012-11-28</v>
      </c>
      <c r="C15925" t="str">
        <v>Evening</v>
      </c>
      <c r="D15925">
        <v>13</v>
      </c>
      <c r="E15925" t="str">
        <f>IF(MOD(D15925,2)=0,"EVEN","ODD")</f>
        <v>ODD</v>
      </c>
      <c r="F15925" t="str">
        <f>IF(D15925&lt;=18,"LOW (1-18)","HIGH (19-36)")</f>
        <v>LOW (1-18)</v>
      </c>
      <c r="G15925">
        <f>INT((D15925-1)/6)+1</f>
        <v>3</v>
      </c>
      <c r="H15925">
        <f>MOD(D15925-1,6)+1</f>
        <v>1</v>
      </c>
      <c r="I15925">
        <f>37-D15925</f>
        <v>24</v>
      </c>
      <c r="J15925">
        <f>ABS(D15925-D15926)</f>
        <v>21</v>
      </c>
    </row>
    <row r="15926">
      <c r="A15926">
        <v>11634</v>
      </c>
      <c r="B15926" t="str">
        <v>2012-11-28</v>
      </c>
      <c r="C15926" t="str">
        <v>Midday</v>
      </c>
      <c r="D15926">
        <v>34</v>
      </c>
      <c r="E15926" t="str">
        <f>IF(MOD(D15926,2)=0,"EVEN","ODD")</f>
        <v>EVEN</v>
      </c>
      <c r="F15926" t="str">
        <f>IF(D15926&lt;=18,"LOW (1-18)","HIGH (19-36)")</f>
        <v>HIGH (19-36)</v>
      </c>
      <c r="G15926">
        <f>INT((D15926-1)/6)+1</f>
        <v>6</v>
      </c>
      <c r="H15926">
        <f>MOD(D15926-1,6)+1</f>
        <v>4</v>
      </c>
      <c r="I15926">
        <f>37-D15926</f>
        <v>3</v>
      </c>
      <c r="J15926">
        <f>ABS(D15926-D15927)</f>
        <v>29</v>
      </c>
    </row>
    <row r="15927">
      <c r="A15927">
        <v>11633</v>
      </c>
      <c r="B15927" t="str">
        <v>2012-11-28</v>
      </c>
      <c r="C15927" t="str">
        <v>Morning</v>
      </c>
      <c r="D15927">
        <v>5</v>
      </c>
      <c r="E15927" t="str">
        <f>IF(MOD(D15927,2)=0,"EVEN","ODD")</f>
        <v>ODD</v>
      </c>
      <c r="F15927" t="str">
        <f>IF(D15927&lt;=18,"LOW (1-18)","HIGH (19-36)")</f>
        <v>LOW (1-18)</v>
      </c>
      <c r="G15927">
        <f>INT((D15927-1)/6)+1</f>
        <v>1</v>
      </c>
      <c r="H15927">
        <f>MOD(D15927-1,6)+1</f>
        <v>5</v>
      </c>
      <c r="I15927">
        <f>37-D15927</f>
        <v>32</v>
      </c>
      <c r="J15927">
        <f>ABS(D15927-D15928)</f>
        <v>12</v>
      </c>
    </row>
    <row r="15928">
      <c r="A15928">
        <v>11632</v>
      </c>
      <c r="B15928" t="str">
        <v>2012-11-27</v>
      </c>
      <c r="C15928" t="str">
        <v>Evening</v>
      </c>
      <c r="D15928">
        <v>17</v>
      </c>
      <c r="E15928" t="str">
        <f>IF(MOD(D15928,2)=0,"EVEN","ODD")</f>
        <v>ODD</v>
      </c>
      <c r="F15928" t="str">
        <f>IF(D15928&lt;=18,"LOW (1-18)","HIGH (19-36)")</f>
        <v>LOW (1-18)</v>
      </c>
      <c r="G15928">
        <f>INT((D15928-1)/6)+1</f>
        <v>3</v>
      </c>
      <c r="H15928">
        <f>MOD(D15928-1,6)+1</f>
        <v>5</v>
      </c>
      <c r="I15928">
        <f>37-D15928</f>
        <v>20</v>
      </c>
      <c r="J15928">
        <f>ABS(D15928-D15929)</f>
        <v>16</v>
      </c>
    </row>
    <row r="15929">
      <c r="A15929">
        <v>11631</v>
      </c>
      <c r="B15929" t="str">
        <v>2012-11-27</v>
      </c>
      <c r="C15929" t="str">
        <v>Midday</v>
      </c>
      <c r="D15929">
        <v>33</v>
      </c>
      <c r="E15929" t="str">
        <f>IF(MOD(D15929,2)=0,"EVEN","ODD")</f>
        <v>ODD</v>
      </c>
      <c r="F15929" t="str">
        <f>IF(D15929&lt;=18,"LOW (1-18)","HIGH (19-36)")</f>
        <v>HIGH (19-36)</v>
      </c>
      <c r="G15929">
        <f>INT((D15929-1)/6)+1</f>
        <v>6</v>
      </c>
      <c r="H15929">
        <f>MOD(D15929-1,6)+1</f>
        <v>3</v>
      </c>
      <c r="I15929">
        <f>37-D15929</f>
        <v>4</v>
      </c>
      <c r="J15929">
        <f>ABS(D15929-D15930)</f>
        <v>5</v>
      </c>
    </row>
    <row r="15930">
      <c r="A15930">
        <v>11630</v>
      </c>
      <c r="B15930" t="str">
        <v>2012-11-27</v>
      </c>
      <c r="C15930" t="str">
        <v>Morning</v>
      </c>
      <c r="D15930">
        <v>28</v>
      </c>
      <c r="E15930" t="str">
        <f>IF(MOD(D15930,2)=0,"EVEN","ODD")</f>
        <v>EVEN</v>
      </c>
      <c r="F15930" t="str">
        <f>IF(D15930&lt;=18,"LOW (1-18)","HIGH (19-36)")</f>
        <v>HIGH (19-36)</v>
      </c>
      <c r="G15930">
        <f>INT((D15930-1)/6)+1</f>
        <v>5</v>
      </c>
      <c r="H15930">
        <f>MOD(D15930-1,6)+1</f>
        <v>4</v>
      </c>
      <c r="I15930">
        <f>37-D15930</f>
        <v>9</v>
      </c>
      <c r="J15930">
        <f>ABS(D15930-D15931)</f>
        <v>16</v>
      </c>
    </row>
    <row r="15931">
      <c r="A15931">
        <v>11629</v>
      </c>
      <c r="B15931" t="str">
        <v>2012-11-26</v>
      </c>
      <c r="C15931" t="str">
        <v>Evening</v>
      </c>
      <c r="D15931">
        <v>12</v>
      </c>
      <c r="E15931" t="str">
        <f>IF(MOD(D15931,2)=0,"EVEN","ODD")</f>
        <v>EVEN</v>
      </c>
      <c r="F15931" t="str">
        <f>IF(D15931&lt;=18,"LOW (1-18)","HIGH (19-36)")</f>
        <v>LOW (1-18)</v>
      </c>
      <c r="G15931">
        <f>INT((D15931-1)/6)+1</f>
        <v>2</v>
      </c>
      <c r="H15931">
        <f>MOD(D15931-1,6)+1</f>
        <v>6</v>
      </c>
      <c r="I15931">
        <f>37-D15931</f>
        <v>25</v>
      </c>
      <c r="J15931">
        <f>ABS(D15931-D15932)</f>
        <v>15</v>
      </c>
    </row>
    <row r="15932">
      <c r="A15932">
        <v>11628</v>
      </c>
      <c r="B15932" t="str">
        <v>2012-11-26</v>
      </c>
      <c r="C15932" t="str">
        <v>Midday</v>
      </c>
      <c r="D15932">
        <v>27</v>
      </c>
      <c r="E15932" t="str">
        <f>IF(MOD(D15932,2)=0,"EVEN","ODD")</f>
        <v>ODD</v>
      </c>
      <c r="F15932" t="str">
        <f>IF(D15932&lt;=18,"LOW (1-18)","HIGH (19-36)")</f>
        <v>HIGH (19-36)</v>
      </c>
      <c r="G15932">
        <f>INT((D15932-1)/6)+1</f>
        <v>5</v>
      </c>
      <c r="H15932">
        <f>MOD(D15932-1,6)+1</f>
        <v>3</v>
      </c>
      <c r="I15932">
        <f>37-D15932</f>
        <v>10</v>
      </c>
      <c r="J15932">
        <f>ABS(D15932-D15933)</f>
        <v>0</v>
      </c>
    </row>
    <row r="15933">
      <c r="A15933">
        <v>11627</v>
      </c>
      <c r="B15933" t="str">
        <v>2012-11-26</v>
      </c>
      <c r="C15933" t="str">
        <v>Morning</v>
      </c>
      <c r="D15933">
        <v>27</v>
      </c>
      <c r="E15933" t="str">
        <f>IF(MOD(D15933,2)=0,"EVEN","ODD")</f>
        <v>ODD</v>
      </c>
      <c r="F15933" t="str">
        <f>IF(D15933&lt;=18,"LOW (1-18)","HIGH (19-36)")</f>
        <v>HIGH (19-36)</v>
      </c>
      <c r="G15933">
        <f>INT((D15933-1)/6)+1</f>
        <v>5</v>
      </c>
      <c r="H15933">
        <f>MOD(D15933-1,6)+1</f>
        <v>3</v>
      </c>
      <c r="I15933">
        <f>37-D15933</f>
        <v>10</v>
      </c>
      <c r="J15933">
        <f>ABS(D15933-D15934)</f>
        <v>13</v>
      </c>
    </row>
    <row r="15934">
      <c r="A15934">
        <v>11626</v>
      </c>
      <c r="B15934" t="str">
        <v>2012-11-24</v>
      </c>
      <c r="C15934" t="str">
        <v>Evening</v>
      </c>
      <c r="D15934">
        <v>14</v>
      </c>
      <c r="E15934" t="str">
        <f>IF(MOD(D15934,2)=0,"EVEN","ODD")</f>
        <v>EVEN</v>
      </c>
      <c r="F15934" t="str">
        <f>IF(D15934&lt;=18,"LOW (1-18)","HIGH (19-36)")</f>
        <v>LOW (1-18)</v>
      </c>
      <c r="G15934">
        <f>INT((D15934-1)/6)+1</f>
        <v>3</v>
      </c>
      <c r="H15934">
        <f>MOD(D15934-1,6)+1</f>
        <v>2</v>
      </c>
      <c r="I15934">
        <f>37-D15934</f>
        <v>23</v>
      </c>
      <c r="J15934">
        <f>ABS(D15934-D15935)</f>
        <v>19</v>
      </c>
    </row>
    <row r="15935">
      <c r="A15935">
        <v>11625</v>
      </c>
      <c r="B15935" t="str">
        <v>2012-11-24</v>
      </c>
      <c r="C15935" t="str">
        <v>Midday</v>
      </c>
      <c r="D15935">
        <v>33</v>
      </c>
      <c r="E15935" t="str">
        <f>IF(MOD(D15935,2)=0,"EVEN","ODD")</f>
        <v>ODD</v>
      </c>
      <c r="F15935" t="str">
        <f>IF(D15935&lt;=18,"LOW (1-18)","HIGH (19-36)")</f>
        <v>HIGH (19-36)</v>
      </c>
      <c r="G15935">
        <f>INT((D15935-1)/6)+1</f>
        <v>6</v>
      </c>
      <c r="H15935">
        <f>MOD(D15935-1,6)+1</f>
        <v>3</v>
      </c>
      <c r="I15935">
        <f>37-D15935</f>
        <v>4</v>
      </c>
      <c r="J15935">
        <f>ABS(D15935-D15936)</f>
        <v>17</v>
      </c>
    </row>
    <row r="15936">
      <c r="A15936">
        <v>11624</v>
      </c>
      <c r="B15936" t="str">
        <v>2012-11-24</v>
      </c>
      <c r="C15936" t="str">
        <v>Morning</v>
      </c>
      <c r="D15936">
        <v>16</v>
      </c>
      <c r="E15936" t="str">
        <f>IF(MOD(D15936,2)=0,"EVEN","ODD")</f>
        <v>EVEN</v>
      </c>
      <c r="F15936" t="str">
        <f>IF(D15936&lt;=18,"LOW (1-18)","HIGH (19-36)")</f>
        <v>LOW (1-18)</v>
      </c>
      <c r="G15936">
        <f>INT((D15936-1)/6)+1</f>
        <v>3</v>
      </c>
      <c r="H15936">
        <f>MOD(D15936-1,6)+1</f>
        <v>4</v>
      </c>
      <c r="I15936">
        <f>37-D15936</f>
        <v>21</v>
      </c>
      <c r="J15936">
        <f>ABS(D15936-D15937)</f>
        <v>8</v>
      </c>
    </row>
    <row r="15937">
      <c r="A15937">
        <v>11623</v>
      </c>
      <c r="B15937" t="str">
        <v>2012-11-23</v>
      </c>
      <c r="C15937" t="str">
        <v>Evening</v>
      </c>
      <c r="D15937">
        <v>24</v>
      </c>
      <c r="E15937" t="str">
        <f>IF(MOD(D15937,2)=0,"EVEN","ODD")</f>
        <v>EVEN</v>
      </c>
      <c r="F15937" t="str">
        <f>IF(D15937&lt;=18,"LOW (1-18)","HIGH (19-36)")</f>
        <v>HIGH (19-36)</v>
      </c>
      <c r="G15937">
        <f>INT((D15937-1)/6)+1</f>
        <v>4</v>
      </c>
      <c r="H15937">
        <f>MOD(D15937-1,6)+1</f>
        <v>6</v>
      </c>
      <c r="I15937">
        <f>37-D15937</f>
        <v>13</v>
      </c>
      <c r="J15937">
        <f>ABS(D15937-D15938)</f>
        <v>4</v>
      </c>
    </row>
    <row r="15938">
      <c r="A15938">
        <v>11622</v>
      </c>
      <c r="B15938" t="str">
        <v>2012-11-23</v>
      </c>
      <c r="C15938" t="str">
        <v>Midday</v>
      </c>
      <c r="D15938">
        <v>28</v>
      </c>
      <c r="E15938" t="str">
        <f>IF(MOD(D15938,2)=0,"EVEN","ODD")</f>
        <v>EVEN</v>
      </c>
      <c r="F15938" t="str">
        <f>IF(D15938&lt;=18,"LOW (1-18)","HIGH (19-36)")</f>
        <v>HIGH (19-36)</v>
      </c>
      <c r="G15938">
        <f>INT((D15938-1)/6)+1</f>
        <v>5</v>
      </c>
      <c r="H15938">
        <f>MOD(D15938-1,6)+1</f>
        <v>4</v>
      </c>
      <c r="I15938">
        <f>37-D15938</f>
        <v>9</v>
      </c>
      <c r="J15938">
        <f>ABS(D15938-D15939)</f>
        <v>5</v>
      </c>
    </row>
    <row r="15939">
      <c r="A15939">
        <v>11621</v>
      </c>
      <c r="B15939" t="str">
        <v>2012-11-23</v>
      </c>
      <c r="C15939" t="str">
        <v>Morning</v>
      </c>
      <c r="D15939">
        <v>23</v>
      </c>
      <c r="E15939" t="str">
        <f>IF(MOD(D15939,2)=0,"EVEN","ODD")</f>
        <v>ODD</v>
      </c>
      <c r="F15939" t="str">
        <f>IF(D15939&lt;=18,"LOW (1-18)","HIGH (19-36)")</f>
        <v>HIGH (19-36)</v>
      </c>
      <c r="G15939">
        <f>INT((D15939-1)/6)+1</f>
        <v>4</v>
      </c>
      <c r="H15939">
        <f>MOD(D15939-1,6)+1</f>
        <v>5</v>
      </c>
      <c r="I15939">
        <f>37-D15939</f>
        <v>14</v>
      </c>
      <c r="J15939">
        <f>ABS(D15939-D15940)</f>
        <v>3</v>
      </c>
    </row>
    <row r="15940">
      <c r="A15940">
        <v>11620</v>
      </c>
      <c r="B15940" t="str">
        <v>2012-11-22</v>
      </c>
      <c r="C15940" t="str">
        <v>Evening</v>
      </c>
      <c r="D15940">
        <v>20</v>
      </c>
      <c r="E15940" t="str">
        <f>IF(MOD(D15940,2)=0,"EVEN","ODD")</f>
        <v>EVEN</v>
      </c>
      <c r="F15940" t="str">
        <f>IF(D15940&lt;=18,"LOW (1-18)","HIGH (19-36)")</f>
        <v>HIGH (19-36)</v>
      </c>
      <c r="G15940">
        <f>INT((D15940-1)/6)+1</f>
        <v>4</v>
      </c>
      <c r="H15940">
        <f>MOD(D15940-1,6)+1</f>
        <v>2</v>
      </c>
      <c r="I15940">
        <f>37-D15940</f>
        <v>17</v>
      </c>
      <c r="J15940">
        <f>ABS(D15940-D15941)</f>
        <v>14</v>
      </c>
    </row>
    <row r="15941">
      <c r="A15941">
        <v>11619</v>
      </c>
      <c r="B15941" t="str">
        <v>2012-11-22</v>
      </c>
      <c r="C15941" t="str">
        <v>Midday</v>
      </c>
      <c r="D15941">
        <v>34</v>
      </c>
      <c r="E15941" t="str">
        <f>IF(MOD(D15941,2)=0,"EVEN","ODD")</f>
        <v>EVEN</v>
      </c>
      <c r="F15941" t="str">
        <f>IF(D15941&lt;=18,"LOW (1-18)","HIGH (19-36)")</f>
        <v>HIGH (19-36)</v>
      </c>
      <c r="G15941">
        <f>INT((D15941-1)/6)+1</f>
        <v>6</v>
      </c>
      <c r="H15941">
        <f>MOD(D15941-1,6)+1</f>
        <v>4</v>
      </c>
      <c r="I15941">
        <f>37-D15941</f>
        <v>3</v>
      </c>
      <c r="J15941">
        <f>ABS(D15941-D15942)</f>
        <v>22</v>
      </c>
    </row>
    <row r="15942">
      <c r="A15942">
        <v>11618</v>
      </c>
      <c r="B15942" t="str">
        <v>2012-11-22</v>
      </c>
      <c r="C15942" t="str">
        <v>Morning</v>
      </c>
      <c r="D15942">
        <v>12</v>
      </c>
      <c r="E15942" t="str">
        <f>IF(MOD(D15942,2)=0,"EVEN","ODD")</f>
        <v>EVEN</v>
      </c>
      <c r="F15942" t="str">
        <f>IF(D15942&lt;=18,"LOW (1-18)","HIGH (19-36)")</f>
        <v>LOW (1-18)</v>
      </c>
      <c r="G15942">
        <f>INT((D15942-1)/6)+1</f>
        <v>2</v>
      </c>
      <c r="H15942">
        <f>MOD(D15942-1,6)+1</f>
        <v>6</v>
      </c>
      <c r="I15942">
        <f>37-D15942</f>
        <v>25</v>
      </c>
      <c r="J15942">
        <f>ABS(D15942-D15943)</f>
        <v>18</v>
      </c>
    </row>
    <row r="15943">
      <c r="A15943">
        <v>11617</v>
      </c>
      <c r="B15943" t="str">
        <v>2012-11-21</v>
      </c>
      <c r="C15943" t="str">
        <v>Evening</v>
      </c>
      <c r="D15943">
        <v>30</v>
      </c>
      <c r="E15943" t="str">
        <f>IF(MOD(D15943,2)=0,"EVEN","ODD")</f>
        <v>EVEN</v>
      </c>
      <c r="F15943" t="str">
        <f>IF(D15943&lt;=18,"LOW (1-18)","HIGH (19-36)")</f>
        <v>HIGH (19-36)</v>
      </c>
      <c r="G15943">
        <f>INT((D15943-1)/6)+1</f>
        <v>5</v>
      </c>
      <c r="H15943">
        <f>MOD(D15943-1,6)+1</f>
        <v>6</v>
      </c>
      <c r="I15943">
        <f>37-D15943</f>
        <v>7</v>
      </c>
      <c r="J15943">
        <f>ABS(D15943-D15944)</f>
        <v>2</v>
      </c>
    </row>
    <row r="15944">
      <c r="A15944">
        <v>11616</v>
      </c>
      <c r="B15944" t="str">
        <v>2012-11-21</v>
      </c>
      <c r="C15944" t="str">
        <v>Midday</v>
      </c>
      <c r="D15944">
        <v>28</v>
      </c>
      <c r="E15944" t="str">
        <f>IF(MOD(D15944,2)=0,"EVEN","ODD")</f>
        <v>EVEN</v>
      </c>
      <c r="F15944" t="str">
        <f>IF(D15944&lt;=18,"LOW (1-18)","HIGH (19-36)")</f>
        <v>HIGH (19-36)</v>
      </c>
      <c r="G15944">
        <f>INT((D15944-1)/6)+1</f>
        <v>5</v>
      </c>
      <c r="H15944">
        <f>MOD(D15944-1,6)+1</f>
        <v>4</v>
      </c>
      <c r="I15944">
        <f>37-D15944</f>
        <v>9</v>
      </c>
      <c r="J15944">
        <f>ABS(D15944-D15945)</f>
        <v>1</v>
      </c>
    </row>
    <row r="15945">
      <c r="A15945">
        <v>11615</v>
      </c>
      <c r="B15945" t="str">
        <v>2012-11-21</v>
      </c>
      <c r="C15945" t="str">
        <v>Morning</v>
      </c>
      <c r="D15945">
        <v>29</v>
      </c>
      <c r="E15945" t="str">
        <f>IF(MOD(D15945,2)=0,"EVEN","ODD")</f>
        <v>ODD</v>
      </c>
      <c r="F15945" t="str">
        <f>IF(D15945&lt;=18,"LOW (1-18)","HIGH (19-36)")</f>
        <v>HIGH (19-36)</v>
      </c>
      <c r="G15945">
        <f>INT((D15945-1)/6)+1</f>
        <v>5</v>
      </c>
      <c r="H15945">
        <f>MOD(D15945-1,6)+1</f>
        <v>5</v>
      </c>
      <c r="I15945">
        <f>37-D15945</f>
        <v>8</v>
      </c>
      <c r="J15945">
        <f>ABS(D15945-D15946)</f>
        <v>5</v>
      </c>
    </row>
    <row r="15946">
      <c r="A15946">
        <v>11614</v>
      </c>
      <c r="B15946" t="str">
        <v>2012-11-20</v>
      </c>
      <c r="C15946" t="str">
        <v>Evening</v>
      </c>
      <c r="D15946">
        <v>24</v>
      </c>
      <c r="E15946" t="str">
        <f>IF(MOD(D15946,2)=0,"EVEN","ODD")</f>
        <v>EVEN</v>
      </c>
      <c r="F15946" t="str">
        <f>IF(D15946&lt;=18,"LOW (1-18)","HIGH (19-36)")</f>
        <v>HIGH (19-36)</v>
      </c>
      <c r="G15946">
        <f>INT((D15946-1)/6)+1</f>
        <v>4</v>
      </c>
      <c r="H15946">
        <f>MOD(D15946-1,6)+1</f>
        <v>6</v>
      </c>
      <c r="I15946">
        <f>37-D15946</f>
        <v>13</v>
      </c>
      <c r="J15946">
        <f>ABS(D15946-D15947)</f>
        <v>9</v>
      </c>
    </row>
    <row r="15947">
      <c r="A15947">
        <v>11613</v>
      </c>
      <c r="B15947" t="str">
        <v>2012-11-20</v>
      </c>
      <c r="C15947" t="str">
        <v>Midday</v>
      </c>
      <c r="D15947">
        <v>33</v>
      </c>
      <c r="E15947" t="str">
        <f>IF(MOD(D15947,2)=0,"EVEN","ODD")</f>
        <v>ODD</v>
      </c>
      <c r="F15947" t="str">
        <f>IF(D15947&lt;=18,"LOW (1-18)","HIGH (19-36)")</f>
        <v>HIGH (19-36)</v>
      </c>
      <c r="G15947">
        <f>INT((D15947-1)/6)+1</f>
        <v>6</v>
      </c>
      <c r="H15947">
        <f>MOD(D15947-1,6)+1</f>
        <v>3</v>
      </c>
      <c r="I15947">
        <f>37-D15947</f>
        <v>4</v>
      </c>
      <c r="J15947">
        <f>ABS(D15947-D15948)</f>
        <v>26</v>
      </c>
    </row>
    <row r="15948">
      <c r="A15948">
        <v>11612</v>
      </c>
      <c r="B15948" t="str">
        <v>2012-11-20</v>
      </c>
      <c r="C15948" t="str">
        <v>Morning</v>
      </c>
      <c r="D15948">
        <v>7</v>
      </c>
      <c r="E15948" t="str">
        <f>IF(MOD(D15948,2)=0,"EVEN","ODD")</f>
        <v>ODD</v>
      </c>
      <c r="F15948" t="str">
        <f>IF(D15948&lt;=18,"LOW (1-18)","HIGH (19-36)")</f>
        <v>LOW (1-18)</v>
      </c>
      <c r="G15948">
        <f>INT((D15948-1)/6)+1</f>
        <v>2</v>
      </c>
      <c r="H15948">
        <f>MOD(D15948-1,6)+1</f>
        <v>1</v>
      </c>
      <c r="I15948">
        <f>37-D15948</f>
        <v>30</v>
      </c>
      <c r="J15948">
        <f>ABS(D15948-D15949)</f>
        <v>23</v>
      </c>
    </row>
    <row r="15949">
      <c r="A15949">
        <v>11611</v>
      </c>
      <c r="B15949" t="str">
        <v>2012-11-19</v>
      </c>
      <c r="C15949" t="str">
        <v>Evening</v>
      </c>
      <c r="D15949">
        <v>30</v>
      </c>
      <c r="E15949" t="str">
        <f>IF(MOD(D15949,2)=0,"EVEN","ODD")</f>
        <v>EVEN</v>
      </c>
      <c r="F15949" t="str">
        <f>IF(D15949&lt;=18,"LOW (1-18)","HIGH (19-36)")</f>
        <v>HIGH (19-36)</v>
      </c>
      <c r="G15949">
        <f>INT((D15949-1)/6)+1</f>
        <v>5</v>
      </c>
      <c r="H15949">
        <f>MOD(D15949-1,6)+1</f>
        <v>6</v>
      </c>
      <c r="I15949">
        <f>37-D15949</f>
        <v>7</v>
      </c>
      <c r="J15949">
        <f>ABS(D15949-D15950)</f>
        <v>10</v>
      </c>
    </row>
    <row r="15950">
      <c r="A15950">
        <v>11610</v>
      </c>
      <c r="B15950" t="str">
        <v>2012-11-19</v>
      </c>
      <c r="C15950" t="str">
        <v>Midday</v>
      </c>
      <c r="D15950">
        <v>20</v>
      </c>
      <c r="E15950" t="str">
        <f>IF(MOD(D15950,2)=0,"EVEN","ODD")</f>
        <v>EVEN</v>
      </c>
      <c r="F15950" t="str">
        <f>IF(D15950&lt;=18,"LOW (1-18)","HIGH (19-36)")</f>
        <v>HIGH (19-36)</v>
      </c>
      <c r="G15950">
        <f>INT((D15950-1)/6)+1</f>
        <v>4</v>
      </c>
      <c r="H15950">
        <f>MOD(D15950-1,6)+1</f>
        <v>2</v>
      </c>
      <c r="I15950">
        <f>37-D15950</f>
        <v>17</v>
      </c>
      <c r="J15950">
        <f>ABS(D15950-D15951)</f>
        <v>7</v>
      </c>
    </row>
    <row r="15951">
      <c r="A15951">
        <v>11609</v>
      </c>
      <c r="B15951" t="str">
        <v>2012-11-19</v>
      </c>
      <c r="C15951" t="str">
        <v>Morning</v>
      </c>
      <c r="D15951">
        <v>27</v>
      </c>
      <c r="E15951" t="str">
        <f>IF(MOD(D15951,2)=0,"EVEN","ODD")</f>
        <v>ODD</v>
      </c>
      <c r="F15951" t="str">
        <f>IF(D15951&lt;=18,"LOW (1-18)","HIGH (19-36)")</f>
        <v>HIGH (19-36)</v>
      </c>
      <c r="G15951">
        <f>INT((D15951-1)/6)+1</f>
        <v>5</v>
      </c>
      <c r="H15951">
        <f>MOD(D15951-1,6)+1</f>
        <v>3</v>
      </c>
      <c r="I15951">
        <f>37-D15951</f>
        <v>10</v>
      </c>
      <c r="J15951">
        <f>ABS(D15951-D15952)</f>
        <v>8</v>
      </c>
    </row>
    <row r="15952">
      <c r="A15952">
        <v>11608</v>
      </c>
      <c r="B15952" t="str">
        <v>2012-11-17</v>
      </c>
      <c r="C15952" t="str">
        <v>Evening</v>
      </c>
      <c r="D15952">
        <v>35</v>
      </c>
      <c r="E15952" t="str">
        <f>IF(MOD(D15952,2)=0,"EVEN","ODD")</f>
        <v>ODD</v>
      </c>
      <c r="F15952" t="str">
        <f>IF(D15952&lt;=18,"LOW (1-18)","HIGH (19-36)")</f>
        <v>HIGH (19-36)</v>
      </c>
      <c r="G15952">
        <f>INT((D15952-1)/6)+1</f>
        <v>6</v>
      </c>
      <c r="H15952">
        <f>MOD(D15952-1,6)+1</f>
        <v>5</v>
      </c>
      <c r="I15952">
        <f>37-D15952</f>
        <v>2</v>
      </c>
      <c r="J15952">
        <f>ABS(D15952-D15953)</f>
        <v>3</v>
      </c>
    </row>
    <row r="15953">
      <c r="A15953">
        <v>11607</v>
      </c>
      <c r="B15953" t="str">
        <v>2012-11-17</v>
      </c>
      <c r="C15953" t="str">
        <v>Midday</v>
      </c>
      <c r="D15953">
        <v>32</v>
      </c>
      <c r="E15953" t="str">
        <f>IF(MOD(D15953,2)=0,"EVEN","ODD")</f>
        <v>EVEN</v>
      </c>
      <c r="F15953" t="str">
        <f>IF(D15953&lt;=18,"LOW (1-18)","HIGH (19-36)")</f>
        <v>HIGH (19-36)</v>
      </c>
      <c r="G15953">
        <f>INT((D15953-1)/6)+1</f>
        <v>6</v>
      </c>
      <c r="H15953">
        <f>MOD(D15953-1,6)+1</f>
        <v>2</v>
      </c>
      <c r="I15953">
        <f>37-D15953</f>
        <v>5</v>
      </c>
      <c r="J15953">
        <f>ABS(D15953-D15954)</f>
        <v>16</v>
      </c>
    </row>
    <row r="15954">
      <c r="A15954">
        <v>11606</v>
      </c>
      <c r="B15954" t="str">
        <v>2012-11-17</v>
      </c>
      <c r="C15954" t="str">
        <v>Morning</v>
      </c>
      <c r="D15954">
        <v>16</v>
      </c>
      <c r="E15954" t="str">
        <f>IF(MOD(D15954,2)=0,"EVEN","ODD")</f>
        <v>EVEN</v>
      </c>
      <c r="F15954" t="str">
        <f>IF(D15954&lt;=18,"LOW (1-18)","HIGH (19-36)")</f>
        <v>LOW (1-18)</v>
      </c>
      <c r="G15954">
        <f>INT((D15954-1)/6)+1</f>
        <v>3</v>
      </c>
      <c r="H15954">
        <f>MOD(D15954-1,6)+1</f>
        <v>4</v>
      </c>
      <c r="I15954">
        <f>37-D15954</f>
        <v>21</v>
      </c>
      <c r="J15954">
        <f>ABS(D15954-D15955)</f>
        <v>13</v>
      </c>
    </row>
    <row r="15955">
      <c r="A15955">
        <v>11605</v>
      </c>
      <c r="B15955" t="str">
        <v>2012-11-16</v>
      </c>
      <c r="C15955" t="str">
        <v>Evening</v>
      </c>
      <c r="D15955">
        <v>3</v>
      </c>
      <c r="E15955" t="str">
        <f>IF(MOD(D15955,2)=0,"EVEN","ODD")</f>
        <v>ODD</v>
      </c>
      <c r="F15955" t="str">
        <f>IF(D15955&lt;=18,"LOW (1-18)","HIGH (19-36)")</f>
        <v>LOW (1-18)</v>
      </c>
      <c r="G15955">
        <f>INT((D15955-1)/6)+1</f>
        <v>1</v>
      </c>
      <c r="H15955">
        <f>MOD(D15955-1,6)+1</f>
        <v>3</v>
      </c>
      <c r="I15955">
        <f>37-D15955</f>
        <v>34</v>
      </c>
      <c r="J15955">
        <f>ABS(D15955-D15956)</f>
        <v>21</v>
      </c>
    </row>
    <row r="15956">
      <c r="A15956">
        <v>11604</v>
      </c>
      <c r="B15956" t="str">
        <v>2012-11-16</v>
      </c>
      <c r="C15956" t="str">
        <v>Midday</v>
      </c>
      <c r="D15956">
        <v>24</v>
      </c>
      <c r="E15956" t="str">
        <f>IF(MOD(D15956,2)=0,"EVEN","ODD")</f>
        <v>EVEN</v>
      </c>
      <c r="F15956" t="str">
        <f>IF(D15956&lt;=18,"LOW (1-18)","HIGH (19-36)")</f>
        <v>HIGH (19-36)</v>
      </c>
      <c r="G15956">
        <f>INT((D15956-1)/6)+1</f>
        <v>4</v>
      </c>
      <c r="H15956">
        <f>MOD(D15956-1,6)+1</f>
        <v>6</v>
      </c>
      <c r="I15956">
        <f>37-D15956</f>
        <v>13</v>
      </c>
      <c r="J15956">
        <f>ABS(D15956-D15957)</f>
        <v>8</v>
      </c>
    </row>
    <row r="15957">
      <c r="A15957">
        <v>11603</v>
      </c>
      <c r="B15957" t="str">
        <v>2012-11-16</v>
      </c>
      <c r="C15957" t="str">
        <v>Morning</v>
      </c>
      <c r="D15957">
        <v>32</v>
      </c>
      <c r="E15957" t="str">
        <f>IF(MOD(D15957,2)=0,"EVEN","ODD")</f>
        <v>EVEN</v>
      </c>
      <c r="F15957" t="str">
        <f>IF(D15957&lt;=18,"LOW (1-18)","HIGH (19-36)")</f>
        <v>HIGH (19-36)</v>
      </c>
      <c r="G15957">
        <f>INT((D15957-1)/6)+1</f>
        <v>6</v>
      </c>
      <c r="H15957">
        <f>MOD(D15957-1,6)+1</f>
        <v>2</v>
      </c>
      <c r="I15957">
        <f>37-D15957</f>
        <v>5</v>
      </c>
      <c r="J15957">
        <f>ABS(D15957-D15958)</f>
        <v>6</v>
      </c>
    </row>
    <row r="15958">
      <c r="A15958">
        <v>11602</v>
      </c>
      <c r="B15958" t="str">
        <v>2012-11-15</v>
      </c>
      <c r="C15958" t="str">
        <v>Evening</v>
      </c>
      <c r="D15958">
        <v>26</v>
      </c>
      <c r="E15958" t="str">
        <f>IF(MOD(D15958,2)=0,"EVEN","ODD")</f>
        <v>EVEN</v>
      </c>
      <c r="F15958" t="str">
        <f>IF(D15958&lt;=18,"LOW (1-18)","HIGH (19-36)")</f>
        <v>HIGH (19-36)</v>
      </c>
      <c r="G15958">
        <f>INT((D15958-1)/6)+1</f>
        <v>5</v>
      </c>
      <c r="H15958">
        <f>MOD(D15958-1,6)+1</f>
        <v>2</v>
      </c>
      <c r="I15958">
        <f>37-D15958</f>
        <v>11</v>
      </c>
      <c r="J15958">
        <f>ABS(D15958-D15959)</f>
        <v>17</v>
      </c>
    </row>
    <row r="15959">
      <c r="A15959">
        <v>11601</v>
      </c>
      <c r="B15959" t="str">
        <v>2012-11-15</v>
      </c>
      <c r="C15959" t="str">
        <v>Midday</v>
      </c>
      <c r="D15959">
        <v>9</v>
      </c>
      <c r="E15959" t="str">
        <f>IF(MOD(D15959,2)=0,"EVEN","ODD")</f>
        <v>ODD</v>
      </c>
      <c r="F15959" t="str">
        <f>IF(D15959&lt;=18,"LOW (1-18)","HIGH (19-36)")</f>
        <v>LOW (1-18)</v>
      </c>
      <c r="G15959">
        <f>INT((D15959-1)/6)+1</f>
        <v>2</v>
      </c>
      <c r="H15959">
        <f>MOD(D15959-1,6)+1</f>
        <v>3</v>
      </c>
      <c r="I15959">
        <f>37-D15959</f>
        <v>28</v>
      </c>
      <c r="J15959">
        <f>ABS(D15959-D15960)</f>
        <v>24</v>
      </c>
    </row>
    <row r="15960">
      <c r="A15960">
        <v>11600</v>
      </c>
      <c r="B15960" t="str">
        <v>2012-11-15</v>
      </c>
      <c r="C15960" t="str">
        <v>Morning</v>
      </c>
      <c r="D15960">
        <v>33</v>
      </c>
      <c r="E15960" t="str">
        <f>IF(MOD(D15960,2)=0,"EVEN","ODD")</f>
        <v>ODD</v>
      </c>
      <c r="F15960" t="str">
        <f>IF(D15960&lt;=18,"LOW (1-18)","HIGH (19-36)")</f>
        <v>HIGH (19-36)</v>
      </c>
      <c r="G15960">
        <f>INT((D15960-1)/6)+1</f>
        <v>6</v>
      </c>
      <c r="H15960">
        <f>MOD(D15960-1,6)+1</f>
        <v>3</v>
      </c>
      <c r="I15960">
        <f>37-D15960</f>
        <v>4</v>
      </c>
      <c r="J15960">
        <f>ABS(D15960-D15961)</f>
        <v>2</v>
      </c>
    </row>
    <row r="15961">
      <c r="A15961">
        <v>11599</v>
      </c>
      <c r="B15961" t="str">
        <v>2012-11-14</v>
      </c>
      <c r="C15961" t="str">
        <v>Evening</v>
      </c>
      <c r="D15961">
        <v>31</v>
      </c>
      <c r="E15961" t="str">
        <f>IF(MOD(D15961,2)=0,"EVEN","ODD")</f>
        <v>ODD</v>
      </c>
      <c r="F15961" t="str">
        <f>IF(D15961&lt;=18,"LOW (1-18)","HIGH (19-36)")</f>
        <v>HIGH (19-36)</v>
      </c>
      <c r="G15961">
        <f>INT((D15961-1)/6)+1</f>
        <v>6</v>
      </c>
      <c r="H15961">
        <f>MOD(D15961-1,6)+1</f>
        <v>1</v>
      </c>
      <c r="I15961">
        <f>37-D15961</f>
        <v>6</v>
      </c>
      <c r="J15961">
        <f>ABS(D15961-D15962)</f>
        <v>30</v>
      </c>
    </row>
    <row r="15962">
      <c r="A15962">
        <v>11598</v>
      </c>
      <c r="B15962" t="str">
        <v>2012-11-14</v>
      </c>
      <c r="C15962" t="str">
        <v>Midday</v>
      </c>
      <c r="D15962">
        <v>1</v>
      </c>
      <c r="E15962" t="str">
        <f>IF(MOD(D15962,2)=0,"EVEN","ODD")</f>
        <v>ODD</v>
      </c>
      <c r="F15962" t="str">
        <f>IF(D15962&lt;=18,"LOW (1-18)","HIGH (19-36)")</f>
        <v>LOW (1-18)</v>
      </c>
      <c r="G15962">
        <f>INT((D15962-1)/6)+1</f>
        <v>1</v>
      </c>
      <c r="H15962">
        <f>MOD(D15962-1,6)+1</f>
        <v>1</v>
      </c>
      <c r="I15962">
        <f>37-D15962</f>
        <v>36</v>
      </c>
      <c r="J15962">
        <f>ABS(D15962-D15963)</f>
        <v>11</v>
      </c>
    </row>
    <row r="15963">
      <c r="A15963">
        <v>11597</v>
      </c>
      <c r="B15963" t="str">
        <v>2012-11-14</v>
      </c>
      <c r="C15963" t="str">
        <v>Morning</v>
      </c>
      <c r="D15963">
        <v>12</v>
      </c>
      <c r="E15963" t="str">
        <f>IF(MOD(D15963,2)=0,"EVEN","ODD")</f>
        <v>EVEN</v>
      </c>
      <c r="F15963" t="str">
        <f>IF(D15963&lt;=18,"LOW (1-18)","HIGH (19-36)")</f>
        <v>LOW (1-18)</v>
      </c>
      <c r="G15963">
        <f>INT((D15963-1)/6)+1</f>
        <v>2</v>
      </c>
      <c r="H15963">
        <f>MOD(D15963-1,6)+1</f>
        <v>6</v>
      </c>
      <c r="I15963">
        <f>37-D15963</f>
        <v>25</v>
      </c>
      <c r="J15963">
        <f>ABS(D15963-D15964)</f>
        <v>0</v>
      </c>
    </row>
    <row r="15964">
      <c r="A15964">
        <v>11596</v>
      </c>
      <c r="B15964" t="str">
        <v>2012-11-12</v>
      </c>
      <c r="C15964" t="str">
        <v>Evening</v>
      </c>
      <c r="D15964">
        <v>12</v>
      </c>
      <c r="E15964" t="str">
        <f>IF(MOD(D15964,2)=0,"EVEN","ODD")</f>
        <v>EVEN</v>
      </c>
      <c r="F15964" t="str">
        <f>IF(D15964&lt;=18,"LOW (1-18)","HIGH (19-36)")</f>
        <v>LOW (1-18)</v>
      </c>
      <c r="G15964">
        <f>INT((D15964-1)/6)+1</f>
        <v>2</v>
      </c>
      <c r="H15964">
        <f>MOD(D15964-1,6)+1</f>
        <v>6</v>
      </c>
      <c r="I15964">
        <f>37-D15964</f>
        <v>25</v>
      </c>
      <c r="J15964">
        <f>ABS(D15964-D15965)</f>
        <v>12</v>
      </c>
    </row>
    <row r="15965">
      <c r="A15965">
        <v>11595</v>
      </c>
      <c r="B15965" t="str">
        <v>2012-11-12</v>
      </c>
      <c r="C15965" t="str">
        <v>Midday</v>
      </c>
      <c r="D15965">
        <v>24</v>
      </c>
      <c r="E15965" t="str">
        <f>IF(MOD(D15965,2)=0,"EVEN","ODD")</f>
        <v>EVEN</v>
      </c>
      <c r="F15965" t="str">
        <f>IF(D15965&lt;=18,"LOW (1-18)","HIGH (19-36)")</f>
        <v>HIGH (19-36)</v>
      </c>
      <c r="G15965">
        <f>INT((D15965-1)/6)+1</f>
        <v>4</v>
      </c>
      <c r="H15965">
        <f>MOD(D15965-1,6)+1</f>
        <v>6</v>
      </c>
      <c r="I15965">
        <f>37-D15965</f>
        <v>13</v>
      </c>
      <c r="J15965">
        <f>ABS(D15965-D15966)</f>
        <v>5</v>
      </c>
    </row>
    <row r="15966">
      <c r="A15966">
        <v>11594</v>
      </c>
      <c r="B15966" t="str">
        <v>2012-11-12</v>
      </c>
      <c r="C15966" t="str">
        <v>Morning</v>
      </c>
      <c r="D15966">
        <v>29</v>
      </c>
      <c r="E15966" t="str">
        <f>IF(MOD(D15966,2)=0,"EVEN","ODD")</f>
        <v>ODD</v>
      </c>
      <c r="F15966" t="str">
        <f>IF(D15966&lt;=18,"LOW (1-18)","HIGH (19-36)")</f>
        <v>HIGH (19-36)</v>
      </c>
      <c r="G15966">
        <f>INT((D15966-1)/6)+1</f>
        <v>5</v>
      </c>
      <c r="H15966">
        <f>MOD(D15966-1,6)+1</f>
        <v>5</v>
      </c>
      <c r="I15966">
        <f>37-D15966</f>
        <v>8</v>
      </c>
      <c r="J15966">
        <f>ABS(D15966-D15967)</f>
        <v>17</v>
      </c>
    </row>
    <row r="15967">
      <c r="A15967">
        <v>11593</v>
      </c>
      <c r="B15967" t="str">
        <v>2012-11-10</v>
      </c>
      <c r="C15967" t="str">
        <v>Evening</v>
      </c>
      <c r="D15967">
        <v>12</v>
      </c>
      <c r="E15967" t="str">
        <f>IF(MOD(D15967,2)=0,"EVEN","ODD")</f>
        <v>EVEN</v>
      </c>
      <c r="F15967" t="str">
        <f>IF(D15967&lt;=18,"LOW (1-18)","HIGH (19-36)")</f>
        <v>LOW (1-18)</v>
      </c>
      <c r="G15967">
        <f>INT((D15967-1)/6)+1</f>
        <v>2</v>
      </c>
      <c r="H15967">
        <f>MOD(D15967-1,6)+1</f>
        <v>6</v>
      </c>
      <c r="I15967">
        <f>37-D15967</f>
        <v>25</v>
      </c>
      <c r="J15967">
        <f>ABS(D15967-D15968)</f>
        <v>9</v>
      </c>
    </row>
    <row r="15968">
      <c r="A15968">
        <v>11592</v>
      </c>
      <c r="B15968" t="str">
        <v>2012-11-10</v>
      </c>
      <c r="C15968" t="str">
        <v>Midday</v>
      </c>
      <c r="D15968">
        <v>21</v>
      </c>
      <c r="E15968" t="str">
        <f>IF(MOD(D15968,2)=0,"EVEN","ODD")</f>
        <v>ODD</v>
      </c>
      <c r="F15968" t="str">
        <f>IF(D15968&lt;=18,"LOW (1-18)","HIGH (19-36)")</f>
        <v>HIGH (19-36)</v>
      </c>
      <c r="G15968">
        <f>INT((D15968-1)/6)+1</f>
        <v>4</v>
      </c>
      <c r="H15968">
        <f>MOD(D15968-1,6)+1</f>
        <v>3</v>
      </c>
      <c r="I15968">
        <f>37-D15968</f>
        <v>16</v>
      </c>
      <c r="J15968">
        <f>ABS(D15968-D15969)</f>
        <v>9</v>
      </c>
    </row>
    <row r="15969">
      <c r="A15969">
        <v>11591</v>
      </c>
      <c r="B15969" t="str">
        <v>2012-11-10</v>
      </c>
      <c r="C15969" t="str">
        <v>Morning</v>
      </c>
      <c r="D15969">
        <v>30</v>
      </c>
      <c r="E15969" t="str">
        <f>IF(MOD(D15969,2)=0,"EVEN","ODD")</f>
        <v>EVEN</v>
      </c>
      <c r="F15969" t="str">
        <f>IF(D15969&lt;=18,"LOW (1-18)","HIGH (19-36)")</f>
        <v>HIGH (19-36)</v>
      </c>
      <c r="G15969">
        <f>INT((D15969-1)/6)+1</f>
        <v>5</v>
      </c>
      <c r="H15969">
        <f>MOD(D15969-1,6)+1</f>
        <v>6</v>
      </c>
      <c r="I15969">
        <f>37-D15969</f>
        <v>7</v>
      </c>
      <c r="J15969">
        <f>ABS(D15969-D15970)</f>
        <v>1</v>
      </c>
    </row>
    <row r="15970">
      <c r="A15970">
        <v>11590</v>
      </c>
      <c r="B15970" t="str">
        <v>2012-11-09</v>
      </c>
      <c r="C15970" t="str">
        <v>Evening</v>
      </c>
      <c r="D15970">
        <v>29</v>
      </c>
      <c r="E15970" t="str">
        <f>IF(MOD(D15970,2)=0,"EVEN","ODD")</f>
        <v>ODD</v>
      </c>
      <c r="F15970" t="str">
        <f>IF(D15970&lt;=18,"LOW (1-18)","HIGH (19-36)")</f>
        <v>HIGH (19-36)</v>
      </c>
      <c r="G15970">
        <f>INT((D15970-1)/6)+1</f>
        <v>5</v>
      </c>
      <c r="H15970">
        <f>MOD(D15970-1,6)+1</f>
        <v>5</v>
      </c>
      <c r="I15970">
        <f>37-D15970</f>
        <v>8</v>
      </c>
      <c r="J15970">
        <f>ABS(D15970-D15971)</f>
        <v>20</v>
      </c>
    </row>
    <row r="15971">
      <c r="A15971">
        <v>11589</v>
      </c>
      <c r="B15971" t="str">
        <v>2012-11-09</v>
      </c>
      <c r="C15971" t="str">
        <v>Midday</v>
      </c>
      <c r="D15971">
        <v>9</v>
      </c>
      <c r="E15971" t="str">
        <f>IF(MOD(D15971,2)=0,"EVEN","ODD")</f>
        <v>ODD</v>
      </c>
      <c r="F15971" t="str">
        <f>IF(D15971&lt;=18,"LOW (1-18)","HIGH (19-36)")</f>
        <v>LOW (1-18)</v>
      </c>
      <c r="G15971">
        <f>INT((D15971-1)/6)+1</f>
        <v>2</v>
      </c>
      <c r="H15971">
        <f>MOD(D15971-1,6)+1</f>
        <v>3</v>
      </c>
      <c r="I15971">
        <f>37-D15971</f>
        <v>28</v>
      </c>
      <c r="J15971">
        <f>ABS(D15971-D15972)</f>
        <v>22</v>
      </c>
    </row>
    <row r="15972">
      <c r="A15972">
        <v>11588</v>
      </c>
      <c r="B15972" t="str">
        <v>2012-11-09</v>
      </c>
      <c r="C15972" t="str">
        <v>Morning</v>
      </c>
      <c r="D15972">
        <v>31</v>
      </c>
      <c r="E15972" t="str">
        <f>IF(MOD(D15972,2)=0,"EVEN","ODD")</f>
        <v>ODD</v>
      </c>
      <c r="F15972" t="str">
        <f>IF(D15972&lt;=18,"LOW (1-18)","HIGH (19-36)")</f>
        <v>HIGH (19-36)</v>
      </c>
      <c r="G15972">
        <f>INT((D15972-1)/6)+1</f>
        <v>6</v>
      </c>
      <c r="H15972">
        <f>MOD(D15972-1,6)+1</f>
        <v>1</v>
      </c>
      <c r="I15972">
        <f>37-D15972</f>
        <v>6</v>
      </c>
      <c r="J15972">
        <f>ABS(D15972-D15973)</f>
        <v>1</v>
      </c>
    </row>
    <row r="15973">
      <c r="A15973">
        <v>11587</v>
      </c>
      <c r="B15973" t="str">
        <v>2012-11-08</v>
      </c>
      <c r="C15973" t="str">
        <v>Evening</v>
      </c>
      <c r="D15973">
        <v>32</v>
      </c>
      <c r="E15973" t="str">
        <f>IF(MOD(D15973,2)=0,"EVEN","ODD")</f>
        <v>EVEN</v>
      </c>
      <c r="F15973" t="str">
        <f>IF(D15973&lt;=18,"LOW (1-18)","HIGH (19-36)")</f>
        <v>HIGH (19-36)</v>
      </c>
      <c r="G15973">
        <f>INT((D15973-1)/6)+1</f>
        <v>6</v>
      </c>
      <c r="H15973">
        <f>MOD(D15973-1,6)+1</f>
        <v>2</v>
      </c>
      <c r="I15973">
        <f>37-D15973</f>
        <v>5</v>
      </c>
      <c r="J15973">
        <f>ABS(D15973-D15974)</f>
        <v>3</v>
      </c>
    </row>
    <row r="15974">
      <c r="A15974">
        <v>11586</v>
      </c>
      <c r="B15974" t="str">
        <v>2012-11-08</v>
      </c>
      <c r="C15974" t="str">
        <v>Midday</v>
      </c>
      <c r="D15974">
        <v>35</v>
      </c>
      <c r="E15974" t="str">
        <f>IF(MOD(D15974,2)=0,"EVEN","ODD")</f>
        <v>ODD</v>
      </c>
      <c r="F15974" t="str">
        <f>IF(D15974&lt;=18,"LOW (1-18)","HIGH (19-36)")</f>
        <v>HIGH (19-36)</v>
      </c>
      <c r="G15974">
        <f>INT((D15974-1)/6)+1</f>
        <v>6</v>
      </c>
      <c r="H15974">
        <f>MOD(D15974-1,6)+1</f>
        <v>5</v>
      </c>
      <c r="I15974">
        <f>37-D15974</f>
        <v>2</v>
      </c>
      <c r="J15974">
        <f>ABS(D15974-D15975)</f>
        <v>3</v>
      </c>
    </row>
    <row r="15975">
      <c r="A15975">
        <v>11585</v>
      </c>
      <c r="B15975" t="str">
        <v>2012-11-08</v>
      </c>
      <c r="C15975" t="str">
        <v>Morning</v>
      </c>
      <c r="D15975">
        <v>32</v>
      </c>
      <c r="E15975" t="str">
        <f>IF(MOD(D15975,2)=0,"EVEN","ODD")</f>
        <v>EVEN</v>
      </c>
      <c r="F15975" t="str">
        <f>IF(D15975&lt;=18,"LOW (1-18)","HIGH (19-36)")</f>
        <v>HIGH (19-36)</v>
      </c>
      <c r="G15975">
        <f>INT((D15975-1)/6)+1</f>
        <v>6</v>
      </c>
      <c r="H15975">
        <f>MOD(D15975-1,6)+1</f>
        <v>2</v>
      </c>
      <c r="I15975">
        <f>37-D15975</f>
        <v>5</v>
      </c>
      <c r="J15975">
        <f>ABS(D15975-D15976)</f>
        <v>1</v>
      </c>
    </row>
    <row r="15976">
      <c r="A15976">
        <v>11584</v>
      </c>
      <c r="B15976" t="str">
        <v>2012-11-07</v>
      </c>
      <c r="C15976" t="str">
        <v>Evening</v>
      </c>
      <c r="D15976">
        <v>33</v>
      </c>
      <c r="E15976" t="str">
        <f>IF(MOD(D15976,2)=0,"EVEN","ODD")</f>
        <v>ODD</v>
      </c>
      <c r="F15976" t="str">
        <f>IF(D15976&lt;=18,"LOW (1-18)","HIGH (19-36)")</f>
        <v>HIGH (19-36)</v>
      </c>
      <c r="G15976">
        <f>INT((D15976-1)/6)+1</f>
        <v>6</v>
      </c>
      <c r="H15976">
        <f>MOD(D15976-1,6)+1</f>
        <v>3</v>
      </c>
      <c r="I15976">
        <f>37-D15976</f>
        <v>4</v>
      </c>
      <c r="J15976">
        <f>ABS(D15976-D15977)</f>
        <v>28</v>
      </c>
    </row>
    <row r="15977">
      <c r="A15977">
        <v>11583</v>
      </c>
      <c r="B15977" t="str">
        <v>2012-11-07</v>
      </c>
      <c r="C15977" t="str">
        <v>Midday</v>
      </c>
      <c r="D15977">
        <v>5</v>
      </c>
      <c r="E15977" t="str">
        <f>IF(MOD(D15977,2)=0,"EVEN","ODD")</f>
        <v>ODD</v>
      </c>
      <c r="F15977" t="str">
        <f>IF(D15977&lt;=18,"LOW (1-18)","HIGH (19-36)")</f>
        <v>LOW (1-18)</v>
      </c>
      <c r="G15977">
        <f>INT((D15977-1)/6)+1</f>
        <v>1</v>
      </c>
      <c r="H15977">
        <f>MOD(D15977-1,6)+1</f>
        <v>5</v>
      </c>
      <c r="I15977">
        <f>37-D15977</f>
        <v>32</v>
      </c>
      <c r="J15977">
        <f>ABS(D15977-D15978)</f>
        <v>3</v>
      </c>
    </row>
    <row r="15978">
      <c r="A15978">
        <v>11582</v>
      </c>
      <c r="B15978" t="str">
        <v>2012-11-07</v>
      </c>
      <c r="C15978" t="str">
        <v>Morning</v>
      </c>
      <c r="D15978">
        <v>2</v>
      </c>
      <c r="E15978" t="str">
        <f>IF(MOD(D15978,2)=0,"EVEN","ODD")</f>
        <v>EVEN</v>
      </c>
      <c r="F15978" t="str">
        <f>IF(D15978&lt;=18,"LOW (1-18)","HIGH (19-36)")</f>
        <v>LOW (1-18)</v>
      </c>
      <c r="G15978">
        <f>INT((D15978-1)/6)+1</f>
        <v>1</v>
      </c>
      <c r="H15978">
        <f>MOD(D15978-1,6)+1</f>
        <v>2</v>
      </c>
      <c r="I15978">
        <f>37-D15978</f>
        <v>35</v>
      </c>
      <c r="J15978">
        <f>ABS(D15978-D15979)</f>
        <v>4</v>
      </c>
    </row>
    <row r="15979">
      <c r="A15979">
        <v>11581</v>
      </c>
      <c r="B15979" t="str">
        <v>2012-11-06</v>
      </c>
      <c r="C15979" t="str">
        <v>Evening</v>
      </c>
      <c r="D15979">
        <v>6</v>
      </c>
      <c r="E15979" t="str">
        <f>IF(MOD(D15979,2)=0,"EVEN","ODD")</f>
        <v>EVEN</v>
      </c>
      <c r="F15979" t="str">
        <f>IF(D15979&lt;=18,"LOW (1-18)","HIGH (19-36)")</f>
        <v>LOW (1-18)</v>
      </c>
      <c r="G15979">
        <f>INT((D15979-1)/6)+1</f>
        <v>1</v>
      </c>
      <c r="H15979">
        <f>MOD(D15979-1,6)+1</f>
        <v>6</v>
      </c>
      <c r="I15979">
        <f>37-D15979</f>
        <v>31</v>
      </c>
      <c r="J15979">
        <f>ABS(D15979-D15980)</f>
        <v>1</v>
      </c>
    </row>
    <row r="15980">
      <c r="A15980">
        <v>11580</v>
      </c>
      <c r="B15980" t="str">
        <v>2012-11-06</v>
      </c>
      <c r="C15980" t="str">
        <v>Midday</v>
      </c>
      <c r="D15980">
        <v>5</v>
      </c>
      <c r="E15980" t="str">
        <f>IF(MOD(D15980,2)=0,"EVEN","ODD")</f>
        <v>ODD</v>
      </c>
      <c r="F15980" t="str">
        <f>IF(D15980&lt;=18,"LOW (1-18)","HIGH (19-36)")</f>
        <v>LOW (1-18)</v>
      </c>
      <c r="G15980">
        <f>INT((D15980-1)/6)+1</f>
        <v>1</v>
      </c>
      <c r="H15980">
        <f>MOD(D15980-1,6)+1</f>
        <v>5</v>
      </c>
      <c r="I15980">
        <f>37-D15980</f>
        <v>32</v>
      </c>
      <c r="J15980">
        <f>ABS(D15980-D15981)</f>
        <v>14</v>
      </c>
    </row>
    <row r="15981">
      <c r="A15981">
        <v>11579</v>
      </c>
      <c r="B15981" t="str">
        <v>2012-11-06</v>
      </c>
      <c r="C15981" t="str">
        <v>Morning</v>
      </c>
      <c r="D15981">
        <v>19</v>
      </c>
      <c r="E15981" t="str">
        <f>IF(MOD(D15981,2)=0,"EVEN","ODD")</f>
        <v>ODD</v>
      </c>
      <c r="F15981" t="str">
        <f>IF(D15981&lt;=18,"LOW (1-18)","HIGH (19-36)")</f>
        <v>HIGH (19-36)</v>
      </c>
      <c r="G15981">
        <f>INT((D15981-1)/6)+1</f>
        <v>4</v>
      </c>
      <c r="H15981">
        <f>MOD(D15981-1,6)+1</f>
        <v>1</v>
      </c>
      <c r="I15981">
        <f>37-D15981</f>
        <v>18</v>
      </c>
      <c r="J15981">
        <f>ABS(D15981-D15982)</f>
        <v>6</v>
      </c>
    </row>
    <row r="15982">
      <c r="A15982">
        <v>11578</v>
      </c>
      <c r="B15982" t="str">
        <v>2012-11-05</v>
      </c>
      <c r="C15982" t="str">
        <v>Evening</v>
      </c>
      <c r="D15982">
        <v>25</v>
      </c>
      <c r="E15982" t="str">
        <f>IF(MOD(D15982,2)=0,"EVEN","ODD")</f>
        <v>ODD</v>
      </c>
      <c r="F15982" t="str">
        <f>IF(D15982&lt;=18,"LOW (1-18)","HIGH (19-36)")</f>
        <v>HIGH (19-36)</v>
      </c>
      <c r="G15982">
        <f>INT((D15982-1)/6)+1</f>
        <v>5</v>
      </c>
      <c r="H15982">
        <f>MOD(D15982-1,6)+1</f>
        <v>1</v>
      </c>
      <c r="I15982">
        <f>37-D15982</f>
        <v>12</v>
      </c>
      <c r="J15982">
        <f>ABS(D15982-D15983)</f>
        <v>3</v>
      </c>
    </row>
    <row r="15983">
      <c r="A15983">
        <v>11577</v>
      </c>
      <c r="B15983" t="str">
        <v>2012-11-05</v>
      </c>
      <c r="C15983" t="str">
        <v>Midday</v>
      </c>
      <c r="D15983">
        <v>28</v>
      </c>
      <c r="E15983" t="str">
        <f>IF(MOD(D15983,2)=0,"EVEN","ODD")</f>
        <v>EVEN</v>
      </c>
      <c r="F15983" t="str">
        <f>IF(D15983&lt;=18,"LOW (1-18)","HIGH (19-36)")</f>
        <v>HIGH (19-36)</v>
      </c>
      <c r="G15983">
        <f>INT((D15983-1)/6)+1</f>
        <v>5</v>
      </c>
      <c r="H15983">
        <f>MOD(D15983-1,6)+1</f>
        <v>4</v>
      </c>
      <c r="I15983">
        <f>37-D15983</f>
        <v>9</v>
      </c>
      <c r="J15983">
        <f>ABS(D15983-D15984)</f>
        <v>6</v>
      </c>
    </row>
    <row r="15984">
      <c r="A15984">
        <v>11576</v>
      </c>
      <c r="B15984" t="str">
        <v>2012-11-05</v>
      </c>
      <c r="C15984" t="str">
        <v>Morning</v>
      </c>
      <c r="D15984">
        <v>34</v>
      </c>
      <c r="E15984" t="str">
        <f>IF(MOD(D15984,2)=0,"EVEN","ODD")</f>
        <v>EVEN</v>
      </c>
      <c r="F15984" t="str">
        <f>IF(D15984&lt;=18,"LOW (1-18)","HIGH (19-36)")</f>
        <v>HIGH (19-36)</v>
      </c>
      <c r="G15984">
        <f>INT((D15984-1)/6)+1</f>
        <v>6</v>
      </c>
      <c r="H15984">
        <f>MOD(D15984-1,6)+1</f>
        <v>4</v>
      </c>
      <c r="I15984">
        <f>37-D15984</f>
        <v>3</v>
      </c>
      <c r="J15984">
        <f>ABS(D15984-D15985)</f>
        <v>4</v>
      </c>
    </row>
    <row r="15985">
      <c r="A15985">
        <v>11575</v>
      </c>
      <c r="B15985" t="str">
        <v>2012-11-03</v>
      </c>
      <c r="C15985" t="str">
        <v>Evening</v>
      </c>
      <c r="D15985">
        <v>30</v>
      </c>
      <c r="E15985" t="str">
        <f>IF(MOD(D15985,2)=0,"EVEN","ODD")</f>
        <v>EVEN</v>
      </c>
      <c r="F15985" t="str">
        <f>IF(D15985&lt;=18,"LOW (1-18)","HIGH (19-36)")</f>
        <v>HIGH (19-36)</v>
      </c>
      <c r="G15985">
        <f>INT((D15985-1)/6)+1</f>
        <v>5</v>
      </c>
      <c r="H15985">
        <f>MOD(D15985-1,6)+1</f>
        <v>6</v>
      </c>
      <c r="I15985">
        <f>37-D15985</f>
        <v>7</v>
      </c>
      <c r="J15985">
        <f>ABS(D15985-D15986)</f>
        <v>13</v>
      </c>
    </row>
    <row r="15986">
      <c r="A15986">
        <v>11574</v>
      </c>
      <c r="B15986" t="str">
        <v>2012-11-03</v>
      </c>
      <c r="C15986" t="str">
        <v>Midday</v>
      </c>
      <c r="D15986">
        <v>17</v>
      </c>
      <c r="E15986" t="str">
        <f>IF(MOD(D15986,2)=0,"EVEN","ODD")</f>
        <v>ODD</v>
      </c>
      <c r="F15986" t="str">
        <f>IF(D15986&lt;=18,"LOW (1-18)","HIGH (19-36)")</f>
        <v>LOW (1-18)</v>
      </c>
      <c r="G15986">
        <f>INT((D15986-1)/6)+1</f>
        <v>3</v>
      </c>
      <c r="H15986">
        <f>MOD(D15986-1,6)+1</f>
        <v>5</v>
      </c>
      <c r="I15986">
        <f>37-D15986</f>
        <v>20</v>
      </c>
      <c r="J15986">
        <f>ABS(D15986-D15987)</f>
        <v>5</v>
      </c>
    </row>
    <row r="15987">
      <c r="A15987">
        <v>11573</v>
      </c>
      <c r="B15987" t="str">
        <v>2012-11-03</v>
      </c>
      <c r="C15987" t="str">
        <v>Morning</v>
      </c>
      <c r="D15987">
        <v>12</v>
      </c>
      <c r="E15987" t="str">
        <f>IF(MOD(D15987,2)=0,"EVEN","ODD")</f>
        <v>EVEN</v>
      </c>
      <c r="F15987" t="str">
        <f>IF(D15987&lt;=18,"LOW (1-18)","HIGH (19-36)")</f>
        <v>LOW (1-18)</v>
      </c>
      <c r="G15987">
        <f>INT((D15987-1)/6)+1</f>
        <v>2</v>
      </c>
      <c r="H15987">
        <f>MOD(D15987-1,6)+1</f>
        <v>6</v>
      </c>
      <c r="I15987">
        <f>37-D15987</f>
        <v>25</v>
      </c>
      <c r="J15987">
        <f>ABS(D15987-D15988)</f>
        <v>6</v>
      </c>
    </row>
    <row r="15988">
      <c r="A15988">
        <v>11572</v>
      </c>
      <c r="B15988" t="str">
        <v>2012-11-02</v>
      </c>
      <c r="C15988" t="str">
        <v>Evening</v>
      </c>
      <c r="D15988">
        <v>6</v>
      </c>
      <c r="E15988" t="str">
        <f>IF(MOD(D15988,2)=0,"EVEN","ODD")</f>
        <v>EVEN</v>
      </c>
      <c r="F15988" t="str">
        <f>IF(D15988&lt;=18,"LOW (1-18)","HIGH (19-36)")</f>
        <v>LOW (1-18)</v>
      </c>
      <c r="G15988">
        <f>INT((D15988-1)/6)+1</f>
        <v>1</v>
      </c>
      <c r="H15988">
        <f>MOD(D15988-1,6)+1</f>
        <v>6</v>
      </c>
      <c r="I15988">
        <f>37-D15988</f>
        <v>31</v>
      </c>
      <c r="J15988">
        <f>ABS(D15988-D15989)</f>
        <v>25</v>
      </c>
    </row>
    <row r="15989">
      <c r="A15989">
        <v>11571</v>
      </c>
      <c r="B15989" t="str">
        <v>2012-11-02</v>
      </c>
      <c r="C15989" t="str">
        <v>Midday</v>
      </c>
      <c r="D15989">
        <v>31</v>
      </c>
      <c r="E15989" t="str">
        <f>IF(MOD(D15989,2)=0,"EVEN","ODD")</f>
        <v>ODD</v>
      </c>
      <c r="F15989" t="str">
        <f>IF(D15989&lt;=18,"LOW (1-18)","HIGH (19-36)")</f>
        <v>HIGH (19-36)</v>
      </c>
      <c r="G15989">
        <f>INT((D15989-1)/6)+1</f>
        <v>6</v>
      </c>
      <c r="H15989">
        <f>MOD(D15989-1,6)+1</f>
        <v>1</v>
      </c>
      <c r="I15989">
        <f>37-D15989</f>
        <v>6</v>
      </c>
      <c r="J15989">
        <f>ABS(D15989-D15990)</f>
        <v>13</v>
      </c>
    </row>
    <row r="15990">
      <c r="A15990">
        <v>11570</v>
      </c>
      <c r="B15990" t="str">
        <v>2012-11-02</v>
      </c>
      <c r="C15990" t="str">
        <v>Morning</v>
      </c>
      <c r="D15990">
        <v>18</v>
      </c>
      <c r="E15990" t="str">
        <f>IF(MOD(D15990,2)=0,"EVEN","ODD")</f>
        <v>EVEN</v>
      </c>
      <c r="F15990" t="str">
        <f>IF(D15990&lt;=18,"LOW (1-18)","HIGH (19-36)")</f>
        <v>LOW (1-18)</v>
      </c>
      <c r="G15990">
        <f>INT((D15990-1)/6)+1</f>
        <v>3</v>
      </c>
      <c r="H15990">
        <f>MOD(D15990-1,6)+1</f>
        <v>6</v>
      </c>
      <c r="I15990">
        <f>37-D15990</f>
        <v>19</v>
      </c>
      <c r="J15990">
        <f>ABS(D15990-D15991)</f>
        <v>15</v>
      </c>
    </row>
    <row r="15991">
      <c r="A15991">
        <v>11569</v>
      </c>
      <c r="B15991" t="str">
        <v>2012-11-01</v>
      </c>
      <c r="C15991" t="str">
        <v>Evening</v>
      </c>
      <c r="D15991">
        <v>3</v>
      </c>
      <c r="E15991" t="str">
        <f>IF(MOD(D15991,2)=0,"EVEN","ODD")</f>
        <v>ODD</v>
      </c>
      <c r="F15991" t="str">
        <f>IF(D15991&lt;=18,"LOW (1-18)","HIGH (19-36)")</f>
        <v>LOW (1-18)</v>
      </c>
      <c r="G15991">
        <f>INT((D15991-1)/6)+1</f>
        <v>1</v>
      </c>
      <c r="H15991">
        <f>MOD(D15991-1,6)+1</f>
        <v>3</v>
      </c>
      <c r="I15991">
        <f>37-D15991</f>
        <v>34</v>
      </c>
      <c r="J15991">
        <f>ABS(D15991-D15992)</f>
        <v>2</v>
      </c>
    </row>
    <row r="15992">
      <c r="A15992">
        <v>11568</v>
      </c>
      <c r="B15992" t="str">
        <v>2012-11-01</v>
      </c>
      <c r="C15992" t="str">
        <v>Midday</v>
      </c>
      <c r="D15992">
        <v>5</v>
      </c>
      <c r="E15992" t="str">
        <f>IF(MOD(D15992,2)=0,"EVEN","ODD")</f>
        <v>ODD</v>
      </c>
      <c r="F15992" t="str">
        <f>IF(D15992&lt;=18,"LOW (1-18)","HIGH (19-36)")</f>
        <v>LOW (1-18)</v>
      </c>
      <c r="G15992">
        <f>INT((D15992-1)/6)+1</f>
        <v>1</v>
      </c>
      <c r="H15992">
        <f>MOD(D15992-1,6)+1</f>
        <v>5</v>
      </c>
      <c r="I15992">
        <f>37-D15992</f>
        <v>32</v>
      </c>
      <c r="J15992">
        <f>ABS(D15992-D15993)</f>
        <v>14</v>
      </c>
    </row>
    <row r="15993">
      <c r="A15993">
        <v>11567</v>
      </c>
      <c r="B15993" t="str">
        <v>2012-11-01</v>
      </c>
      <c r="C15993" t="str">
        <v>Morning</v>
      </c>
      <c r="D15993">
        <v>19</v>
      </c>
      <c r="E15993" t="str">
        <f>IF(MOD(D15993,2)=0,"EVEN","ODD")</f>
        <v>ODD</v>
      </c>
      <c r="F15993" t="str">
        <f>IF(D15993&lt;=18,"LOW (1-18)","HIGH (19-36)")</f>
        <v>HIGH (19-36)</v>
      </c>
      <c r="G15993">
        <f>INT((D15993-1)/6)+1</f>
        <v>4</v>
      </c>
      <c r="H15993">
        <f>MOD(D15993-1,6)+1</f>
        <v>1</v>
      </c>
      <c r="I15993">
        <f>37-D15993</f>
        <v>18</v>
      </c>
      <c r="J15993">
        <f>ABS(D15993-D15994)</f>
        <v>8</v>
      </c>
    </row>
    <row r="15994">
      <c r="A15994">
        <v>11566</v>
      </c>
      <c r="B15994" t="str">
        <v>2012-10-31</v>
      </c>
      <c r="C15994" t="str">
        <v>Evening</v>
      </c>
      <c r="D15994">
        <v>27</v>
      </c>
      <c r="E15994" t="str">
        <f>IF(MOD(D15994,2)=0,"EVEN","ODD")</f>
        <v>ODD</v>
      </c>
      <c r="F15994" t="str">
        <f>IF(D15994&lt;=18,"LOW (1-18)","HIGH (19-36)")</f>
        <v>HIGH (19-36)</v>
      </c>
      <c r="G15994">
        <f>INT((D15994-1)/6)+1</f>
        <v>5</v>
      </c>
      <c r="H15994">
        <f>MOD(D15994-1,6)+1</f>
        <v>3</v>
      </c>
      <c r="I15994">
        <f>37-D15994</f>
        <v>10</v>
      </c>
      <c r="J15994">
        <f>ABS(D15994-D15995)</f>
        <v>1</v>
      </c>
    </row>
    <row r="15995">
      <c r="A15995">
        <v>11565</v>
      </c>
      <c r="B15995" t="str">
        <v>2012-10-31</v>
      </c>
      <c r="C15995" t="str">
        <v>Midday</v>
      </c>
      <c r="D15995">
        <v>28</v>
      </c>
      <c r="E15995" t="str">
        <f>IF(MOD(D15995,2)=0,"EVEN","ODD")</f>
        <v>EVEN</v>
      </c>
      <c r="F15995" t="str">
        <f>IF(D15995&lt;=18,"LOW (1-18)","HIGH (19-36)")</f>
        <v>HIGH (19-36)</v>
      </c>
      <c r="G15995">
        <f>INT((D15995-1)/6)+1</f>
        <v>5</v>
      </c>
      <c r="H15995">
        <f>MOD(D15995-1,6)+1</f>
        <v>4</v>
      </c>
      <c r="I15995">
        <f>37-D15995</f>
        <v>9</v>
      </c>
      <c r="J15995">
        <f>ABS(D15995-D15996)</f>
        <v>19</v>
      </c>
    </row>
    <row r="15996">
      <c r="A15996">
        <v>11564</v>
      </c>
      <c r="B15996" t="str">
        <v>2012-10-31</v>
      </c>
      <c r="C15996" t="str">
        <v>Morning</v>
      </c>
      <c r="D15996">
        <v>9</v>
      </c>
      <c r="E15996" t="str">
        <f>IF(MOD(D15996,2)=0,"EVEN","ODD")</f>
        <v>ODD</v>
      </c>
      <c r="F15996" t="str">
        <f>IF(D15996&lt;=18,"LOW (1-18)","HIGH (19-36)")</f>
        <v>LOW (1-18)</v>
      </c>
      <c r="G15996">
        <f>INT((D15996-1)/6)+1</f>
        <v>2</v>
      </c>
      <c r="H15996">
        <f>MOD(D15996-1,6)+1</f>
        <v>3</v>
      </c>
      <c r="I15996">
        <f>37-D15996</f>
        <v>28</v>
      </c>
      <c r="J15996">
        <f>ABS(D15996-D15997)</f>
        <v>14</v>
      </c>
    </row>
    <row r="15997">
      <c r="A15997">
        <v>11563</v>
      </c>
      <c r="B15997" t="str">
        <v>2012-10-30</v>
      </c>
      <c r="C15997" t="str">
        <v>Evening</v>
      </c>
      <c r="D15997">
        <v>23</v>
      </c>
      <c r="E15997" t="str">
        <f>IF(MOD(D15997,2)=0,"EVEN","ODD")</f>
        <v>ODD</v>
      </c>
      <c r="F15997" t="str">
        <f>IF(D15997&lt;=18,"LOW (1-18)","HIGH (19-36)")</f>
        <v>HIGH (19-36)</v>
      </c>
      <c r="G15997">
        <f>INT((D15997-1)/6)+1</f>
        <v>4</v>
      </c>
      <c r="H15997">
        <f>MOD(D15997-1,6)+1</f>
        <v>5</v>
      </c>
      <c r="I15997">
        <f>37-D15997</f>
        <v>14</v>
      </c>
      <c r="J15997">
        <f>ABS(D15997-D15998)</f>
        <v>5</v>
      </c>
    </row>
    <row r="15998">
      <c r="A15998">
        <v>11562</v>
      </c>
      <c r="B15998" t="str">
        <v>2012-10-30</v>
      </c>
      <c r="C15998" t="str">
        <v>Midday</v>
      </c>
      <c r="D15998">
        <v>18</v>
      </c>
      <c r="E15998" t="str">
        <f>IF(MOD(D15998,2)=0,"EVEN","ODD")</f>
        <v>EVEN</v>
      </c>
      <c r="F15998" t="str">
        <f>IF(D15998&lt;=18,"LOW (1-18)","HIGH (19-36)")</f>
        <v>LOW (1-18)</v>
      </c>
      <c r="G15998">
        <f>INT((D15998-1)/6)+1</f>
        <v>3</v>
      </c>
      <c r="H15998">
        <f>MOD(D15998-1,6)+1</f>
        <v>6</v>
      </c>
      <c r="I15998">
        <f>37-D15998</f>
        <v>19</v>
      </c>
      <c r="J15998">
        <f>ABS(D15998-D15999)</f>
        <v>9</v>
      </c>
    </row>
    <row r="15999">
      <c r="A15999">
        <v>11561</v>
      </c>
      <c r="B15999" t="str">
        <v>2012-10-30</v>
      </c>
      <c r="C15999" t="str">
        <v>Morning</v>
      </c>
      <c r="D15999">
        <v>9</v>
      </c>
      <c r="E15999" t="str">
        <f>IF(MOD(D15999,2)=0,"EVEN","ODD")</f>
        <v>ODD</v>
      </c>
      <c r="F15999" t="str">
        <f>IF(D15999&lt;=18,"LOW (1-18)","HIGH (19-36)")</f>
        <v>LOW (1-18)</v>
      </c>
      <c r="G15999">
        <f>INT((D15999-1)/6)+1</f>
        <v>2</v>
      </c>
      <c r="H15999">
        <f>MOD(D15999-1,6)+1</f>
        <v>3</v>
      </c>
      <c r="I15999">
        <f>37-D15999</f>
        <v>28</v>
      </c>
      <c r="J15999">
        <f>ABS(D15999-D16000)</f>
        <v>1</v>
      </c>
    </row>
    <row r="16000">
      <c r="A16000">
        <v>11560</v>
      </c>
      <c r="B16000" t="str">
        <v>2012-10-29</v>
      </c>
      <c r="C16000" t="str">
        <v>Evening</v>
      </c>
      <c r="D16000">
        <v>10</v>
      </c>
      <c r="E16000" t="str">
        <f>IF(MOD(D16000,2)=0,"EVEN","ODD")</f>
        <v>EVEN</v>
      </c>
      <c r="F16000" t="str">
        <f>IF(D16000&lt;=18,"LOW (1-18)","HIGH (19-36)")</f>
        <v>LOW (1-18)</v>
      </c>
      <c r="G16000">
        <f>INT((D16000-1)/6)+1</f>
        <v>2</v>
      </c>
      <c r="H16000">
        <f>MOD(D16000-1,6)+1</f>
        <v>4</v>
      </c>
      <c r="I16000">
        <f>37-D16000</f>
        <v>27</v>
      </c>
      <c r="J16000">
        <f>ABS(D16000-D16001)</f>
        <v>1</v>
      </c>
    </row>
    <row r="16001">
      <c r="A16001">
        <v>11559</v>
      </c>
      <c r="B16001" t="str">
        <v>2012-10-29</v>
      </c>
      <c r="C16001" t="str">
        <v>Midday</v>
      </c>
      <c r="D16001">
        <v>9</v>
      </c>
      <c r="E16001" t="str">
        <f>IF(MOD(D16001,2)=0,"EVEN","ODD")</f>
        <v>ODD</v>
      </c>
      <c r="F16001" t="str">
        <f>IF(D16001&lt;=18,"LOW (1-18)","HIGH (19-36)")</f>
        <v>LOW (1-18)</v>
      </c>
      <c r="G16001">
        <f>INT((D16001-1)/6)+1</f>
        <v>2</v>
      </c>
      <c r="H16001">
        <f>MOD(D16001-1,6)+1</f>
        <v>3</v>
      </c>
      <c r="I16001">
        <f>37-D16001</f>
        <v>28</v>
      </c>
      <c r="J16001">
        <f>ABS(D16001-D16002)</f>
        <v>5</v>
      </c>
    </row>
    <row r="16002">
      <c r="A16002">
        <v>11558</v>
      </c>
      <c r="B16002" t="str">
        <v>2012-10-29</v>
      </c>
      <c r="C16002" t="str">
        <v>Morning</v>
      </c>
      <c r="D16002">
        <v>4</v>
      </c>
      <c r="E16002" t="str">
        <f>IF(MOD(D16002,2)=0,"EVEN","ODD")</f>
        <v>EVEN</v>
      </c>
      <c r="F16002" t="str">
        <f>IF(D16002&lt;=18,"LOW (1-18)","HIGH (19-36)")</f>
        <v>LOW (1-18)</v>
      </c>
      <c r="G16002">
        <f>INT((D16002-1)/6)+1</f>
        <v>1</v>
      </c>
      <c r="H16002">
        <f>MOD(D16002-1,6)+1</f>
        <v>4</v>
      </c>
      <c r="I16002">
        <f>37-D16002</f>
        <v>33</v>
      </c>
      <c r="J16002">
        <f>ABS(D16002-D16003)</f>
        <v>24</v>
      </c>
    </row>
    <row r="16003">
      <c r="A16003">
        <v>11557</v>
      </c>
      <c r="B16003" t="str">
        <v>2012-10-27</v>
      </c>
      <c r="C16003" t="str">
        <v>Evening</v>
      </c>
      <c r="D16003">
        <v>28</v>
      </c>
      <c r="E16003" t="str">
        <f>IF(MOD(D16003,2)=0,"EVEN","ODD")</f>
        <v>EVEN</v>
      </c>
      <c r="F16003" t="str">
        <f>IF(D16003&lt;=18,"LOW (1-18)","HIGH (19-36)")</f>
        <v>HIGH (19-36)</v>
      </c>
      <c r="G16003">
        <f>INT((D16003-1)/6)+1</f>
        <v>5</v>
      </c>
      <c r="H16003">
        <f>MOD(D16003-1,6)+1</f>
        <v>4</v>
      </c>
      <c r="I16003">
        <f>37-D16003</f>
        <v>9</v>
      </c>
      <c r="J16003">
        <f>ABS(D16003-D16004)</f>
        <v>7</v>
      </c>
    </row>
    <row r="16004">
      <c r="A16004">
        <v>11556</v>
      </c>
      <c r="B16004" t="str">
        <v>2012-10-27</v>
      </c>
      <c r="C16004" t="str">
        <v>Midday</v>
      </c>
      <c r="D16004">
        <v>21</v>
      </c>
      <c r="E16004" t="str">
        <f>IF(MOD(D16004,2)=0,"EVEN","ODD")</f>
        <v>ODD</v>
      </c>
      <c r="F16004" t="str">
        <f>IF(D16004&lt;=18,"LOW (1-18)","HIGH (19-36)")</f>
        <v>HIGH (19-36)</v>
      </c>
      <c r="G16004">
        <f>INT((D16004-1)/6)+1</f>
        <v>4</v>
      </c>
      <c r="H16004">
        <f>MOD(D16004-1,6)+1</f>
        <v>3</v>
      </c>
      <c r="I16004">
        <f>37-D16004</f>
        <v>16</v>
      </c>
      <c r="J16004">
        <f>ABS(D16004-D16005)</f>
        <v>18</v>
      </c>
    </row>
    <row r="16005">
      <c r="A16005">
        <v>11555</v>
      </c>
      <c r="B16005" t="str">
        <v>2012-10-27</v>
      </c>
      <c r="C16005" t="str">
        <v>Morning</v>
      </c>
      <c r="D16005">
        <v>3</v>
      </c>
      <c r="E16005" t="str">
        <f>IF(MOD(D16005,2)=0,"EVEN","ODD")</f>
        <v>ODD</v>
      </c>
      <c r="F16005" t="str">
        <f>IF(D16005&lt;=18,"LOW (1-18)","HIGH (19-36)")</f>
        <v>LOW (1-18)</v>
      </c>
      <c r="G16005">
        <f>INT((D16005-1)/6)+1</f>
        <v>1</v>
      </c>
      <c r="H16005">
        <f>MOD(D16005-1,6)+1</f>
        <v>3</v>
      </c>
      <c r="I16005">
        <f>37-D16005</f>
        <v>34</v>
      </c>
      <c r="J16005">
        <f>ABS(D16005-D16006)</f>
        <v>2</v>
      </c>
    </row>
    <row r="16006">
      <c r="A16006">
        <v>11554</v>
      </c>
      <c r="B16006" t="str">
        <v>2012-10-26</v>
      </c>
      <c r="C16006" t="str">
        <v>Evening</v>
      </c>
      <c r="D16006">
        <v>1</v>
      </c>
      <c r="E16006" t="str">
        <f>IF(MOD(D16006,2)=0,"EVEN","ODD")</f>
        <v>ODD</v>
      </c>
      <c r="F16006" t="str">
        <f>IF(D16006&lt;=18,"LOW (1-18)","HIGH (19-36)")</f>
        <v>LOW (1-18)</v>
      </c>
      <c r="G16006">
        <f>INT((D16006-1)/6)+1</f>
        <v>1</v>
      </c>
      <c r="H16006">
        <f>MOD(D16006-1,6)+1</f>
        <v>1</v>
      </c>
      <c r="I16006">
        <f>37-D16006</f>
        <v>36</v>
      </c>
      <c r="J16006">
        <f>ABS(D16006-D16007)</f>
        <v>12</v>
      </c>
    </row>
    <row r="16007">
      <c r="A16007">
        <v>11553</v>
      </c>
      <c r="B16007" t="str">
        <v>2012-10-26</v>
      </c>
      <c r="C16007" t="str">
        <v>Midday</v>
      </c>
      <c r="D16007">
        <v>13</v>
      </c>
      <c r="E16007" t="str">
        <f>IF(MOD(D16007,2)=0,"EVEN","ODD")</f>
        <v>ODD</v>
      </c>
      <c r="F16007" t="str">
        <f>IF(D16007&lt;=18,"LOW (1-18)","HIGH (19-36)")</f>
        <v>LOW (1-18)</v>
      </c>
      <c r="G16007">
        <f>INT((D16007-1)/6)+1</f>
        <v>3</v>
      </c>
      <c r="H16007">
        <f>MOD(D16007-1,6)+1</f>
        <v>1</v>
      </c>
      <c r="I16007">
        <f>37-D16007</f>
        <v>24</v>
      </c>
      <c r="J16007">
        <f>ABS(D16007-D16008)</f>
        <v>3</v>
      </c>
    </row>
    <row r="16008">
      <c r="A16008">
        <v>11552</v>
      </c>
      <c r="B16008" t="str">
        <v>2012-10-26</v>
      </c>
      <c r="C16008" t="str">
        <v>Morning</v>
      </c>
      <c r="D16008">
        <v>10</v>
      </c>
      <c r="E16008" t="str">
        <f>IF(MOD(D16008,2)=0,"EVEN","ODD")</f>
        <v>EVEN</v>
      </c>
      <c r="F16008" t="str">
        <f>IF(D16008&lt;=18,"LOW (1-18)","HIGH (19-36)")</f>
        <v>LOW (1-18)</v>
      </c>
      <c r="G16008">
        <f>INT((D16008-1)/6)+1</f>
        <v>2</v>
      </c>
      <c r="H16008">
        <f>MOD(D16008-1,6)+1</f>
        <v>4</v>
      </c>
      <c r="I16008">
        <f>37-D16008</f>
        <v>27</v>
      </c>
      <c r="J16008">
        <f>ABS(D16008-D16009)</f>
        <v>5</v>
      </c>
    </row>
    <row r="16009">
      <c r="A16009">
        <v>11551</v>
      </c>
      <c r="B16009" t="str">
        <v>2012-10-25</v>
      </c>
      <c r="C16009" t="str">
        <v>Evening</v>
      </c>
      <c r="D16009">
        <v>5</v>
      </c>
      <c r="E16009" t="str">
        <f>IF(MOD(D16009,2)=0,"EVEN","ODD")</f>
        <v>ODD</v>
      </c>
      <c r="F16009" t="str">
        <f>IF(D16009&lt;=18,"LOW (1-18)","HIGH (19-36)")</f>
        <v>LOW (1-18)</v>
      </c>
      <c r="G16009">
        <f>INT((D16009-1)/6)+1</f>
        <v>1</v>
      </c>
      <c r="H16009">
        <f>MOD(D16009-1,6)+1</f>
        <v>5</v>
      </c>
      <c r="I16009">
        <f>37-D16009</f>
        <v>32</v>
      </c>
      <c r="J16009">
        <f>ABS(D16009-D16010)</f>
        <v>10</v>
      </c>
    </row>
    <row r="16010">
      <c r="A16010">
        <v>11550</v>
      </c>
      <c r="B16010" t="str">
        <v>2012-10-25</v>
      </c>
      <c r="C16010" t="str">
        <v>Midday</v>
      </c>
      <c r="D16010">
        <v>15</v>
      </c>
      <c r="E16010" t="str">
        <f>IF(MOD(D16010,2)=0,"EVEN","ODD")</f>
        <v>ODD</v>
      </c>
      <c r="F16010" t="str">
        <f>IF(D16010&lt;=18,"LOW (1-18)","HIGH (19-36)")</f>
        <v>LOW (1-18)</v>
      </c>
      <c r="G16010">
        <f>INT((D16010-1)/6)+1</f>
        <v>3</v>
      </c>
      <c r="H16010">
        <f>MOD(D16010-1,6)+1</f>
        <v>3</v>
      </c>
      <c r="I16010">
        <f>37-D16010</f>
        <v>22</v>
      </c>
      <c r="J16010">
        <f>ABS(D16010-D16011)</f>
        <v>2</v>
      </c>
    </row>
    <row r="16011">
      <c r="A16011">
        <v>11549</v>
      </c>
      <c r="B16011" t="str">
        <v>2012-10-25</v>
      </c>
      <c r="C16011" t="str">
        <v>Morning</v>
      </c>
      <c r="D16011">
        <v>13</v>
      </c>
      <c r="E16011" t="str">
        <f>IF(MOD(D16011,2)=0,"EVEN","ODD")</f>
        <v>ODD</v>
      </c>
      <c r="F16011" t="str">
        <f>IF(D16011&lt;=18,"LOW (1-18)","HIGH (19-36)")</f>
        <v>LOW (1-18)</v>
      </c>
      <c r="G16011">
        <f>INT((D16011-1)/6)+1</f>
        <v>3</v>
      </c>
      <c r="H16011">
        <f>MOD(D16011-1,6)+1</f>
        <v>1</v>
      </c>
      <c r="I16011">
        <f>37-D16011</f>
        <v>24</v>
      </c>
      <c r="J16011">
        <f>ABS(D16011-D16012)</f>
        <v>8</v>
      </c>
    </row>
    <row r="16012">
      <c r="A16012">
        <v>11548</v>
      </c>
      <c r="B16012" t="str">
        <v>2012-10-24</v>
      </c>
      <c r="C16012" t="str">
        <v>Evening</v>
      </c>
      <c r="D16012">
        <v>21</v>
      </c>
      <c r="E16012" t="str">
        <f>IF(MOD(D16012,2)=0,"EVEN","ODD")</f>
        <v>ODD</v>
      </c>
      <c r="F16012" t="str">
        <f>IF(D16012&lt;=18,"LOW (1-18)","HIGH (19-36)")</f>
        <v>HIGH (19-36)</v>
      </c>
      <c r="G16012">
        <f>INT((D16012-1)/6)+1</f>
        <v>4</v>
      </c>
      <c r="H16012">
        <f>MOD(D16012-1,6)+1</f>
        <v>3</v>
      </c>
      <c r="I16012">
        <f>37-D16012</f>
        <v>16</v>
      </c>
      <c r="J16012">
        <f>ABS(D16012-D16013)</f>
        <v>2</v>
      </c>
    </row>
    <row r="16013">
      <c r="A16013">
        <v>11547</v>
      </c>
      <c r="B16013" t="str">
        <v>2012-10-24</v>
      </c>
      <c r="C16013" t="str">
        <v>Midday</v>
      </c>
      <c r="D16013">
        <v>19</v>
      </c>
      <c r="E16013" t="str">
        <f>IF(MOD(D16013,2)=0,"EVEN","ODD")</f>
        <v>ODD</v>
      </c>
      <c r="F16013" t="str">
        <f>IF(D16013&lt;=18,"LOW (1-18)","HIGH (19-36)")</f>
        <v>HIGH (19-36)</v>
      </c>
      <c r="G16013">
        <f>INT((D16013-1)/6)+1</f>
        <v>4</v>
      </c>
      <c r="H16013">
        <f>MOD(D16013-1,6)+1</f>
        <v>1</v>
      </c>
      <c r="I16013">
        <f>37-D16013</f>
        <v>18</v>
      </c>
      <c r="J16013">
        <f>ABS(D16013-D16014)</f>
        <v>15</v>
      </c>
    </row>
    <row r="16014">
      <c r="A16014">
        <v>11546</v>
      </c>
      <c r="B16014" t="str">
        <v>2012-10-24</v>
      </c>
      <c r="C16014" t="str">
        <v>Morning</v>
      </c>
      <c r="D16014">
        <v>34</v>
      </c>
      <c r="E16014" t="str">
        <f>IF(MOD(D16014,2)=0,"EVEN","ODD")</f>
        <v>EVEN</v>
      </c>
      <c r="F16014" t="str">
        <f>IF(D16014&lt;=18,"LOW (1-18)","HIGH (19-36)")</f>
        <v>HIGH (19-36)</v>
      </c>
      <c r="G16014">
        <f>INT((D16014-1)/6)+1</f>
        <v>6</v>
      </c>
      <c r="H16014">
        <f>MOD(D16014-1,6)+1</f>
        <v>4</v>
      </c>
      <c r="I16014">
        <f>37-D16014</f>
        <v>3</v>
      </c>
      <c r="J16014">
        <f>ABS(D16014-D16015)</f>
        <v>14</v>
      </c>
    </row>
    <row r="16015">
      <c r="A16015">
        <v>11545</v>
      </c>
      <c r="B16015" t="str">
        <v>2012-10-23</v>
      </c>
      <c r="C16015" t="str">
        <v>Evening</v>
      </c>
      <c r="D16015">
        <v>20</v>
      </c>
      <c r="E16015" t="str">
        <f>IF(MOD(D16015,2)=0,"EVEN","ODD")</f>
        <v>EVEN</v>
      </c>
      <c r="F16015" t="str">
        <f>IF(D16015&lt;=18,"LOW (1-18)","HIGH (19-36)")</f>
        <v>HIGH (19-36)</v>
      </c>
      <c r="G16015">
        <f>INT((D16015-1)/6)+1</f>
        <v>4</v>
      </c>
      <c r="H16015">
        <f>MOD(D16015-1,6)+1</f>
        <v>2</v>
      </c>
      <c r="I16015">
        <f>37-D16015</f>
        <v>17</v>
      </c>
      <c r="J16015">
        <f>ABS(D16015-D16016)</f>
        <v>13</v>
      </c>
    </row>
    <row r="16016">
      <c r="A16016">
        <v>11544</v>
      </c>
      <c r="B16016" t="str">
        <v>2012-10-23</v>
      </c>
      <c r="C16016" t="str">
        <v>Midday</v>
      </c>
      <c r="D16016">
        <v>33</v>
      </c>
      <c r="E16016" t="str">
        <f>IF(MOD(D16016,2)=0,"EVEN","ODD")</f>
        <v>ODD</v>
      </c>
      <c r="F16016" t="str">
        <f>IF(D16016&lt;=18,"LOW (1-18)","HIGH (19-36)")</f>
        <v>HIGH (19-36)</v>
      </c>
      <c r="G16016">
        <f>INT((D16016-1)/6)+1</f>
        <v>6</v>
      </c>
      <c r="H16016">
        <f>MOD(D16016-1,6)+1</f>
        <v>3</v>
      </c>
      <c r="I16016">
        <f>37-D16016</f>
        <v>4</v>
      </c>
      <c r="J16016">
        <f>ABS(D16016-D16017)</f>
        <v>21</v>
      </c>
    </row>
    <row r="16017">
      <c r="A16017">
        <v>11543</v>
      </c>
      <c r="B16017" t="str">
        <v>2012-10-23</v>
      </c>
      <c r="C16017" t="str">
        <v>Morning</v>
      </c>
      <c r="D16017">
        <v>12</v>
      </c>
      <c r="E16017" t="str">
        <f>IF(MOD(D16017,2)=0,"EVEN","ODD")</f>
        <v>EVEN</v>
      </c>
      <c r="F16017" t="str">
        <f>IF(D16017&lt;=18,"LOW (1-18)","HIGH (19-36)")</f>
        <v>LOW (1-18)</v>
      </c>
      <c r="G16017">
        <f>INT((D16017-1)/6)+1</f>
        <v>2</v>
      </c>
      <c r="H16017">
        <f>MOD(D16017-1,6)+1</f>
        <v>6</v>
      </c>
      <c r="I16017">
        <f>37-D16017</f>
        <v>25</v>
      </c>
      <c r="J16017">
        <f>ABS(D16017-D16018)</f>
        <v>16</v>
      </c>
    </row>
    <row r="16018">
      <c r="A16018">
        <v>11542</v>
      </c>
      <c r="B16018" t="str">
        <v>2012-10-22</v>
      </c>
      <c r="C16018" t="str">
        <v>Evening</v>
      </c>
      <c r="D16018">
        <v>28</v>
      </c>
      <c r="E16018" t="str">
        <f>IF(MOD(D16018,2)=0,"EVEN","ODD")</f>
        <v>EVEN</v>
      </c>
      <c r="F16018" t="str">
        <f>IF(D16018&lt;=18,"LOW (1-18)","HIGH (19-36)")</f>
        <v>HIGH (19-36)</v>
      </c>
      <c r="G16018">
        <f>INT((D16018-1)/6)+1</f>
        <v>5</v>
      </c>
      <c r="H16018">
        <f>MOD(D16018-1,6)+1</f>
        <v>4</v>
      </c>
      <c r="I16018">
        <f>37-D16018</f>
        <v>9</v>
      </c>
      <c r="J16018">
        <f>ABS(D16018-D16019)</f>
        <v>10</v>
      </c>
    </row>
    <row r="16019">
      <c r="A16019">
        <v>11541</v>
      </c>
      <c r="B16019" t="str">
        <v>2012-10-22</v>
      </c>
      <c r="C16019" t="str">
        <v>Midday</v>
      </c>
      <c r="D16019">
        <v>18</v>
      </c>
      <c r="E16019" t="str">
        <f>IF(MOD(D16019,2)=0,"EVEN","ODD")</f>
        <v>EVEN</v>
      </c>
      <c r="F16019" t="str">
        <f>IF(D16019&lt;=18,"LOW (1-18)","HIGH (19-36)")</f>
        <v>LOW (1-18)</v>
      </c>
      <c r="G16019">
        <f>INT((D16019-1)/6)+1</f>
        <v>3</v>
      </c>
      <c r="H16019">
        <f>MOD(D16019-1,6)+1</f>
        <v>6</v>
      </c>
      <c r="I16019">
        <f>37-D16019</f>
        <v>19</v>
      </c>
      <c r="J16019">
        <f>ABS(D16019-D16020)</f>
        <v>11</v>
      </c>
    </row>
    <row r="16020">
      <c r="A16020">
        <v>11540</v>
      </c>
      <c r="B16020" t="str">
        <v>2012-10-22</v>
      </c>
      <c r="C16020" t="str">
        <v>Morning</v>
      </c>
      <c r="D16020">
        <v>7</v>
      </c>
      <c r="E16020" t="str">
        <f>IF(MOD(D16020,2)=0,"EVEN","ODD")</f>
        <v>ODD</v>
      </c>
      <c r="F16020" t="str">
        <f>IF(D16020&lt;=18,"LOW (1-18)","HIGH (19-36)")</f>
        <v>LOW (1-18)</v>
      </c>
      <c r="G16020">
        <f>INT((D16020-1)/6)+1</f>
        <v>2</v>
      </c>
      <c r="H16020">
        <f>MOD(D16020-1,6)+1</f>
        <v>1</v>
      </c>
      <c r="I16020">
        <f>37-D16020</f>
        <v>30</v>
      </c>
      <c r="J16020">
        <f>ABS(D16020-D16021)</f>
        <v>2</v>
      </c>
    </row>
    <row r="16021">
      <c r="A16021">
        <v>11539</v>
      </c>
      <c r="B16021" t="str">
        <v>2012-10-20</v>
      </c>
      <c r="C16021" t="str">
        <v>Evening</v>
      </c>
      <c r="D16021">
        <v>9</v>
      </c>
      <c r="E16021" t="str">
        <f>IF(MOD(D16021,2)=0,"EVEN","ODD")</f>
        <v>ODD</v>
      </c>
      <c r="F16021" t="str">
        <f>IF(D16021&lt;=18,"LOW (1-18)","HIGH (19-36)")</f>
        <v>LOW (1-18)</v>
      </c>
      <c r="G16021">
        <f>INT((D16021-1)/6)+1</f>
        <v>2</v>
      </c>
      <c r="H16021">
        <f>MOD(D16021-1,6)+1</f>
        <v>3</v>
      </c>
      <c r="I16021">
        <f>37-D16021</f>
        <v>28</v>
      </c>
      <c r="J16021">
        <f>ABS(D16021-D16022)</f>
        <v>2</v>
      </c>
    </row>
    <row r="16022">
      <c r="A16022">
        <v>11538</v>
      </c>
      <c r="B16022" t="str">
        <v>2012-10-20</v>
      </c>
      <c r="C16022" t="str">
        <v>Midday</v>
      </c>
      <c r="D16022">
        <v>7</v>
      </c>
      <c r="E16022" t="str">
        <f>IF(MOD(D16022,2)=0,"EVEN","ODD")</f>
        <v>ODD</v>
      </c>
      <c r="F16022" t="str">
        <f>IF(D16022&lt;=18,"LOW (1-18)","HIGH (19-36)")</f>
        <v>LOW (1-18)</v>
      </c>
      <c r="G16022">
        <f>INT((D16022-1)/6)+1</f>
        <v>2</v>
      </c>
      <c r="H16022">
        <f>MOD(D16022-1,6)+1</f>
        <v>1</v>
      </c>
      <c r="I16022">
        <f>37-D16022</f>
        <v>30</v>
      </c>
      <c r="J16022">
        <f>ABS(D16022-D16023)</f>
        <v>18</v>
      </c>
    </row>
    <row r="16023">
      <c r="A16023">
        <v>11537</v>
      </c>
      <c r="B16023" t="str">
        <v>2012-10-20</v>
      </c>
      <c r="C16023" t="str">
        <v>Morning</v>
      </c>
      <c r="D16023">
        <v>25</v>
      </c>
      <c r="E16023" t="str">
        <f>IF(MOD(D16023,2)=0,"EVEN","ODD")</f>
        <v>ODD</v>
      </c>
      <c r="F16023" t="str">
        <f>IF(D16023&lt;=18,"LOW (1-18)","HIGH (19-36)")</f>
        <v>HIGH (19-36)</v>
      </c>
      <c r="G16023">
        <f>INT((D16023-1)/6)+1</f>
        <v>5</v>
      </c>
      <c r="H16023">
        <f>MOD(D16023-1,6)+1</f>
        <v>1</v>
      </c>
      <c r="I16023">
        <f>37-D16023</f>
        <v>12</v>
      </c>
      <c r="J16023">
        <f>ABS(D16023-D16024)</f>
        <v>6</v>
      </c>
    </row>
    <row r="16024">
      <c r="A16024">
        <v>11536</v>
      </c>
      <c r="B16024" t="str">
        <v>2012-10-19</v>
      </c>
      <c r="C16024" t="str">
        <v>Evening</v>
      </c>
      <c r="D16024">
        <v>31</v>
      </c>
      <c r="E16024" t="str">
        <f>IF(MOD(D16024,2)=0,"EVEN","ODD")</f>
        <v>ODD</v>
      </c>
      <c r="F16024" t="str">
        <f>IF(D16024&lt;=18,"LOW (1-18)","HIGH (19-36)")</f>
        <v>HIGH (19-36)</v>
      </c>
      <c r="G16024">
        <f>INT((D16024-1)/6)+1</f>
        <v>6</v>
      </c>
      <c r="H16024">
        <f>MOD(D16024-1,6)+1</f>
        <v>1</v>
      </c>
      <c r="I16024">
        <f>37-D16024</f>
        <v>6</v>
      </c>
      <c r="J16024">
        <f>ABS(D16024-D16025)</f>
        <v>13</v>
      </c>
    </row>
    <row r="16025">
      <c r="A16025">
        <v>11535</v>
      </c>
      <c r="B16025" t="str">
        <v>2012-10-19</v>
      </c>
      <c r="C16025" t="str">
        <v>Midday</v>
      </c>
      <c r="D16025">
        <v>18</v>
      </c>
      <c r="E16025" t="str">
        <f>IF(MOD(D16025,2)=0,"EVEN","ODD")</f>
        <v>EVEN</v>
      </c>
      <c r="F16025" t="str">
        <f>IF(D16025&lt;=18,"LOW (1-18)","HIGH (19-36)")</f>
        <v>LOW (1-18)</v>
      </c>
      <c r="G16025">
        <f>INT((D16025-1)/6)+1</f>
        <v>3</v>
      </c>
      <c r="H16025">
        <f>MOD(D16025-1,6)+1</f>
        <v>6</v>
      </c>
      <c r="I16025">
        <f>37-D16025</f>
        <v>19</v>
      </c>
      <c r="J16025">
        <f>ABS(D16025-D16026)</f>
        <v>11</v>
      </c>
    </row>
    <row r="16026">
      <c r="A16026">
        <v>11534</v>
      </c>
      <c r="B16026" t="str">
        <v>2012-10-19</v>
      </c>
      <c r="C16026" t="str">
        <v>Morning</v>
      </c>
      <c r="D16026">
        <v>29</v>
      </c>
      <c r="E16026" t="str">
        <f>IF(MOD(D16026,2)=0,"EVEN","ODD")</f>
        <v>ODD</v>
      </c>
      <c r="F16026" t="str">
        <f>IF(D16026&lt;=18,"LOW (1-18)","HIGH (19-36)")</f>
        <v>HIGH (19-36)</v>
      </c>
      <c r="G16026">
        <f>INT((D16026-1)/6)+1</f>
        <v>5</v>
      </c>
      <c r="H16026">
        <f>MOD(D16026-1,6)+1</f>
        <v>5</v>
      </c>
      <c r="I16026">
        <f>37-D16026</f>
        <v>8</v>
      </c>
      <c r="J16026">
        <f>ABS(D16026-D16027)</f>
        <v>8</v>
      </c>
    </row>
    <row r="16027">
      <c r="A16027">
        <v>11533</v>
      </c>
      <c r="B16027" t="str">
        <v>2012-10-18</v>
      </c>
      <c r="C16027" t="str">
        <v>Evening</v>
      </c>
      <c r="D16027">
        <v>21</v>
      </c>
      <c r="E16027" t="str">
        <f>IF(MOD(D16027,2)=0,"EVEN","ODD")</f>
        <v>ODD</v>
      </c>
      <c r="F16027" t="str">
        <f>IF(D16027&lt;=18,"LOW (1-18)","HIGH (19-36)")</f>
        <v>HIGH (19-36)</v>
      </c>
      <c r="G16027">
        <f>INT((D16027-1)/6)+1</f>
        <v>4</v>
      </c>
      <c r="H16027">
        <f>MOD(D16027-1,6)+1</f>
        <v>3</v>
      </c>
      <c r="I16027">
        <f>37-D16027</f>
        <v>16</v>
      </c>
      <c r="J16027">
        <f>ABS(D16027-D16028)</f>
        <v>13</v>
      </c>
    </row>
    <row r="16028">
      <c r="A16028">
        <v>11532</v>
      </c>
      <c r="B16028" t="str">
        <v>2012-10-18</v>
      </c>
      <c r="C16028" t="str">
        <v>Midday</v>
      </c>
      <c r="D16028">
        <v>8</v>
      </c>
      <c r="E16028" t="str">
        <f>IF(MOD(D16028,2)=0,"EVEN","ODD")</f>
        <v>EVEN</v>
      </c>
      <c r="F16028" t="str">
        <f>IF(D16028&lt;=18,"LOW (1-18)","HIGH (19-36)")</f>
        <v>LOW (1-18)</v>
      </c>
      <c r="G16028">
        <f>INT((D16028-1)/6)+1</f>
        <v>2</v>
      </c>
      <c r="H16028">
        <f>MOD(D16028-1,6)+1</f>
        <v>2</v>
      </c>
      <c r="I16028">
        <f>37-D16028</f>
        <v>29</v>
      </c>
      <c r="J16028">
        <f>ABS(D16028-D16029)</f>
        <v>7</v>
      </c>
    </row>
    <row r="16029">
      <c r="A16029">
        <v>11531</v>
      </c>
      <c r="B16029" t="str">
        <v>2012-10-18</v>
      </c>
      <c r="C16029" t="str">
        <v>Morning</v>
      </c>
      <c r="D16029">
        <v>1</v>
      </c>
      <c r="E16029" t="str">
        <f>IF(MOD(D16029,2)=0,"EVEN","ODD")</f>
        <v>ODD</v>
      </c>
      <c r="F16029" t="str">
        <f>IF(D16029&lt;=18,"LOW (1-18)","HIGH (19-36)")</f>
        <v>LOW (1-18)</v>
      </c>
      <c r="G16029">
        <f>INT((D16029-1)/6)+1</f>
        <v>1</v>
      </c>
      <c r="H16029">
        <f>MOD(D16029-1,6)+1</f>
        <v>1</v>
      </c>
      <c r="I16029">
        <f>37-D16029</f>
        <v>36</v>
      </c>
      <c r="J16029">
        <f>ABS(D16029-D16030)</f>
        <v>31</v>
      </c>
    </row>
    <row r="16030">
      <c r="A16030">
        <v>11530</v>
      </c>
      <c r="B16030" t="str">
        <v>2012-10-17</v>
      </c>
      <c r="C16030" t="str">
        <v>Evening</v>
      </c>
      <c r="D16030">
        <v>32</v>
      </c>
      <c r="E16030" t="str">
        <f>IF(MOD(D16030,2)=0,"EVEN","ODD")</f>
        <v>EVEN</v>
      </c>
      <c r="F16030" t="str">
        <f>IF(D16030&lt;=18,"LOW (1-18)","HIGH (19-36)")</f>
        <v>HIGH (19-36)</v>
      </c>
      <c r="G16030">
        <f>INT((D16030-1)/6)+1</f>
        <v>6</v>
      </c>
      <c r="H16030">
        <f>MOD(D16030-1,6)+1</f>
        <v>2</v>
      </c>
      <c r="I16030">
        <f>37-D16030</f>
        <v>5</v>
      </c>
      <c r="J16030">
        <f>ABS(D16030-D16031)</f>
        <v>21</v>
      </c>
    </row>
    <row r="16031">
      <c r="A16031">
        <v>11529</v>
      </c>
      <c r="B16031" t="str">
        <v>2012-10-17</v>
      </c>
      <c r="C16031" t="str">
        <v>Midday</v>
      </c>
      <c r="D16031">
        <v>11</v>
      </c>
      <c r="E16031" t="str">
        <f>IF(MOD(D16031,2)=0,"EVEN","ODD")</f>
        <v>ODD</v>
      </c>
      <c r="F16031" t="str">
        <f>IF(D16031&lt;=18,"LOW (1-18)","HIGH (19-36)")</f>
        <v>LOW (1-18)</v>
      </c>
      <c r="G16031">
        <f>INT((D16031-1)/6)+1</f>
        <v>2</v>
      </c>
      <c r="H16031">
        <f>MOD(D16031-1,6)+1</f>
        <v>5</v>
      </c>
      <c r="I16031">
        <f>37-D16031</f>
        <v>26</v>
      </c>
      <c r="J16031">
        <f>ABS(D16031-D16032)</f>
        <v>5</v>
      </c>
    </row>
    <row r="16032">
      <c r="A16032">
        <v>11528</v>
      </c>
      <c r="B16032" t="str">
        <v>2012-10-17</v>
      </c>
      <c r="C16032" t="str">
        <v>Morning</v>
      </c>
      <c r="D16032">
        <v>16</v>
      </c>
      <c r="E16032" t="str">
        <f>IF(MOD(D16032,2)=0,"EVEN","ODD")</f>
        <v>EVEN</v>
      </c>
      <c r="F16032" t="str">
        <f>IF(D16032&lt;=18,"LOW (1-18)","HIGH (19-36)")</f>
        <v>LOW (1-18)</v>
      </c>
      <c r="G16032">
        <f>INT((D16032-1)/6)+1</f>
        <v>3</v>
      </c>
      <c r="H16032">
        <f>MOD(D16032-1,6)+1</f>
        <v>4</v>
      </c>
      <c r="I16032">
        <f>37-D16032</f>
        <v>21</v>
      </c>
      <c r="J16032">
        <f>ABS(D16032-D16033)</f>
        <v>2</v>
      </c>
    </row>
    <row r="16033">
      <c r="A16033">
        <v>11527</v>
      </c>
      <c r="B16033" t="str">
        <v>2012-10-16</v>
      </c>
      <c r="C16033" t="str">
        <v>Evening</v>
      </c>
      <c r="D16033">
        <v>14</v>
      </c>
      <c r="E16033" t="str">
        <f>IF(MOD(D16033,2)=0,"EVEN","ODD")</f>
        <v>EVEN</v>
      </c>
      <c r="F16033" t="str">
        <f>IF(D16033&lt;=18,"LOW (1-18)","HIGH (19-36)")</f>
        <v>LOW (1-18)</v>
      </c>
      <c r="G16033">
        <f>INT((D16033-1)/6)+1</f>
        <v>3</v>
      </c>
      <c r="H16033">
        <f>MOD(D16033-1,6)+1</f>
        <v>2</v>
      </c>
      <c r="I16033">
        <f>37-D16033</f>
        <v>23</v>
      </c>
      <c r="J16033">
        <f>ABS(D16033-D16034)</f>
        <v>2</v>
      </c>
    </row>
    <row r="16034">
      <c r="A16034">
        <v>11526</v>
      </c>
      <c r="B16034" t="str">
        <v>2012-10-16</v>
      </c>
      <c r="C16034" t="str">
        <v>Midday</v>
      </c>
      <c r="D16034">
        <v>16</v>
      </c>
      <c r="E16034" t="str">
        <f>IF(MOD(D16034,2)=0,"EVEN","ODD")</f>
        <v>EVEN</v>
      </c>
      <c r="F16034" t="str">
        <f>IF(D16034&lt;=18,"LOW (1-18)","HIGH (19-36)")</f>
        <v>LOW (1-18)</v>
      </c>
      <c r="G16034">
        <f>INT((D16034-1)/6)+1</f>
        <v>3</v>
      </c>
      <c r="H16034">
        <f>MOD(D16034-1,6)+1</f>
        <v>4</v>
      </c>
      <c r="I16034">
        <f>37-D16034</f>
        <v>21</v>
      </c>
      <c r="J16034">
        <f>ABS(D16034-D16035)</f>
        <v>5</v>
      </c>
    </row>
    <row r="16035">
      <c r="A16035">
        <v>11525</v>
      </c>
      <c r="B16035" t="str">
        <v>2012-10-16</v>
      </c>
      <c r="C16035" t="str">
        <v>Morning</v>
      </c>
      <c r="D16035">
        <v>21</v>
      </c>
      <c r="E16035" t="str">
        <f>IF(MOD(D16035,2)=0,"EVEN","ODD")</f>
        <v>ODD</v>
      </c>
      <c r="F16035" t="str">
        <f>IF(D16035&lt;=18,"LOW (1-18)","HIGH (19-36)")</f>
        <v>HIGH (19-36)</v>
      </c>
      <c r="G16035">
        <f>INT((D16035-1)/6)+1</f>
        <v>4</v>
      </c>
      <c r="H16035">
        <f>MOD(D16035-1,6)+1</f>
        <v>3</v>
      </c>
      <c r="I16035">
        <f>37-D16035</f>
        <v>16</v>
      </c>
      <c r="J16035">
        <f>ABS(D16035-D16036)</f>
        <v>15</v>
      </c>
    </row>
    <row r="16036">
      <c r="A16036">
        <v>11524</v>
      </c>
      <c r="B16036" t="str">
        <v>2012-10-15</v>
      </c>
      <c r="C16036" t="str">
        <v>Evening</v>
      </c>
      <c r="D16036">
        <v>6</v>
      </c>
      <c r="E16036" t="str">
        <f>IF(MOD(D16036,2)=0,"EVEN","ODD")</f>
        <v>EVEN</v>
      </c>
      <c r="F16036" t="str">
        <f>IF(D16036&lt;=18,"LOW (1-18)","HIGH (19-36)")</f>
        <v>LOW (1-18)</v>
      </c>
      <c r="G16036">
        <f>INT((D16036-1)/6)+1</f>
        <v>1</v>
      </c>
      <c r="H16036">
        <f>MOD(D16036-1,6)+1</f>
        <v>6</v>
      </c>
      <c r="I16036">
        <f>37-D16036</f>
        <v>31</v>
      </c>
      <c r="J16036">
        <f>ABS(D16036-D16037)</f>
        <v>4</v>
      </c>
    </row>
    <row r="16037">
      <c r="A16037">
        <v>11523</v>
      </c>
      <c r="B16037" t="str">
        <v>2012-10-15</v>
      </c>
      <c r="C16037" t="str">
        <v>Midday</v>
      </c>
      <c r="D16037">
        <v>10</v>
      </c>
      <c r="E16037" t="str">
        <f>IF(MOD(D16037,2)=0,"EVEN","ODD")</f>
        <v>EVEN</v>
      </c>
      <c r="F16037" t="str">
        <f>IF(D16037&lt;=18,"LOW (1-18)","HIGH (19-36)")</f>
        <v>LOW (1-18)</v>
      </c>
      <c r="G16037">
        <f>INT((D16037-1)/6)+1</f>
        <v>2</v>
      </c>
      <c r="H16037">
        <f>MOD(D16037-1,6)+1</f>
        <v>4</v>
      </c>
      <c r="I16037">
        <f>37-D16037</f>
        <v>27</v>
      </c>
      <c r="J16037">
        <f>ABS(D16037-D16038)</f>
        <v>12</v>
      </c>
    </row>
    <row r="16038">
      <c r="A16038">
        <v>11522</v>
      </c>
      <c r="B16038" t="str">
        <v>2012-10-15</v>
      </c>
      <c r="C16038" t="str">
        <v>Morning</v>
      </c>
      <c r="D16038">
        <v>22</v>
      </c>
      <c r="E16038" t="str">
        <f>IF(MOD(D16038,2)=0,"EVEN","ODD")</f>
        <v>EVEN</v>
      </c>
      <c r="F16038" t="str">
        <f>IF(D16038&lt;=18,"LOW (1-18)","HIGH (19-36)")</f>
        <v>HIGH (19-36)</v>
      </c>
      <c r="G16038">
        <f>INT((D16038-1)/6)+1</f>
        <v>4</v>
      </c>
      <c r="H16038">
        <f>MOD(D16038-1,6)+1</f>
        <v>4</v>
      </c>
      <c r="I16038">
        <f>37-D16038</f>
        <v>15</v>
      </c>
      <c r="J16038">
        <f>ABS(D16038-D16039)</f>
        <v>12</v>
      </c>
    </row>
    <row r="16039">
      <c r="A16039">
        <v>11521</v>
      </c>
      <c r="B16039" t="str">
        <v>2012-10-13</v>
      </c>
      <c r="C16039" t="str">
        <v>Evening</v>
      </c>
      <c r="D16039">
        <v>34</v>
      </c>
      <c r="E16039" t="str">
        <f>IF(MOD(D16039,2)=0,"EVEN","ODD")</f>
        <v>EVEN</v>
      </c>
      <c r="F16039" t="str">
        <f>IF(D16039&lt;=18,"LOW (1-18)","HIGH (19-36)")</f>
        <v>HIGH (19-36)</v>
      </c>
      <c r="G16039">
        <f>INT((D16039-1)/6)+1</f>
        <v>6</v>
      </c>
      <c r="H16039">
        <f>MOD(D16039-1,6)+1</f>
        <v>4</v>
      </c>
      <c r="I16039">
        <f>37-D16039</f>
        <v>3</v>
      </c>
      <c r="J16039">
        <f>ABS(D16039-D16040)</f>
        <v>11</v>
      </c>
    </row>
    <row r="16040">
      <c r="A16040">
        <v>11520</v>
      </c>
      <c r="B16040" t="str">
        <v>2012-10-13</v>
      </c>
      <c r="C16040" t="str">
        <v>Midday</v>
      </c>
      <c r="D16040">
        <v>23</v>
      </c>
      <c r="E16040" t="str">
        <f>IF(MOD(D16040,2)=0,"EVEN","ODD")</f>
        <v>ODD</v>
      </c>
      <c r="F16040" t="str">
        <f>IF(D16040&lt;=18,"LOW (1-18)","HIGH (19-36)")</f>
        <v>HIGH (19-36)</v>
      </c>
      <c r="G16040">
        <f>INT((D16040-1)/6)+1</f>
        <v>4</v>
      </c>
      <c r="H16040">
        <f>MOD(D16040-1,6)+1</f>
        <v>5</v>
      </c>
      <c r="I16040">
        <f>37-D16040</f>
        <v>14</v>
      </c>
      <c r="J16040">
        <f>ABS(D16040-D16041)</f>
        <v>20</v>
      </c>
    </row>
    <row r="16041">
      <c r="A16041">
        <v>11519</v>
      </c>
      <c r="B16041" t="str">
        <v>2012-10-13</v>
      </c>
      <c r="C16041" t="str">
        <v>Morning</v>
      </c>
      <c r="D16041">
        <v>3</v>
      </c>
      <c r="E16041" t="str">
        <f>IF(MOD(D16041,2)=0,"EVEN","ODD")</f>
        <v>ODD</v>
      </c>
      <c r="F16041" t="str">
        <f>IF(D16041&lt;=18,"LOW (1-18)","HIGH (19-36)")</f>
        <v>LOW (1-18)</v>
      </c>
      <c r="G16041">
        <f>INT((D16041-1)/6)+1</f>
        <v>1</v>
      </c>
      <c r="H16041">
        <f>MOD(D16041-1,6)+1</f>
        <v>3</v>
      </c>
      <c r="I16041">
        <f>37-D16041</f>
        <v>34</v>
      </c>
      <c r="J16041">
        <f>ABS(D16041-D16042)</f>
        <v>25</v>
      </c>
    </row>
    <row r="16042">
      <c r="A16042">
        <v>11518</v>
      </c>
      <c r="B16042" t="str">
        <v>2012-10-12</v>
      </c>
      <c r="C16042" t="str">
        <v>Evening</v>
      </c>
      <c r="D16042">
        <v>28</v>
      </c>
      <c r="E16042" t="str">
        <f>IF(MOD(D16042,2)=0,"EVEN","ODD")</f>
        <v>EVEN</v>
      </c>
      <c r="F16042" t="str">
        <f>IF(D16042&lt;=18,"LOW (1-18)","HIGH (19-36)")</f>
        <v>HIGH (19-36)</v>
      </c>
      <c r="G16042">
        <f>INT((D16042-1)/6)+1</f>
        <v>5</v>
      </c>
      <c r="H16042">
        <f>MOD(D16042-1,6)+1</f>
        <v>4</v>
      </c>
      <c r="I16042">
        <f>37-D16042</f>
        <v>9</v>
      </c>
      <c r="J16042">
        <f>ABS(D16042-D16043)</f>
        <v>19</v>
      </c>
    </row>
    <row r="16043">
      <c r="A16043">
        <v>11517</v>
      </c>
      <c r="B16043" t="str">
        <v>2012-10-12</v>
      </c>
      <c r="C16043" t="str">
        <v>Midday</v>
      </c>
      <c r="D16043">
        <v>9</v>
      </c>
      <c r="E16043" t="str">
        <f>IF(MOD(D16043,2)=0,"EVEN","ODD")</f>
        <v>ODD</v>
      </c>
      <c r="F16043" t="str">
        <f>IF(D16043&lt;=18,"LOW (1-18)","HIGH (19-36)")</f>
        <v>LOW (1-18)</v>
      </c>
      <c r="G16043">
        <f>INT((D16043-1)/6)+1</f>
        <v>2</v>
      </c>
      <c r="H16043">
        <f>MOD(D16043-1,6)+1</f>
        <v>3</v>
      </c>
      <c r="I16043">
        <f>37-D16043</f>
        <v>28</v>
      </c>
      <c r="J16043">
        <f>ABS(D16043-D16044)</f>
        <v>27</v>
      </c>
    </row>
    <row r="16044">
      <c r="A16044">
        <v>11516</v>
      </c>
      <c r="B16044" t="str">
        <v>2012-10-12</v>
      </c>
      <c r="C16044" t="str">
        <v>Morning</v>
      </c>
      <c r="D16044">
        <v>36</v>
      </c>
      <c r="E16044" t="str">
        <f>IF(MOD(D16044,2)=0,"EVEN","ODD")</f>
        <v>EVEN</v>
      </c>
      <c r="F16044" t="str">
        <f>IF(D16044&lt;=18,"LOW (1-18)","HIGH (19-36)")</f>
        <v>HIGH (19-36)</v>
      </c>
      <c r="G16044">
        <f>INT((D16044-1)/6)+1</f>
        <v>6</v>
      </c>
      <c r="H16044">
        <f>MOD(D16044-1,6)+1</f>
        <v>6</v>
      </c>
      <c r="I16044">
        <f>37-D16044</f>
        <v>1</v>
      </c>
      <c r="J16044">
        <f>ABS(D16044-D16045)</f>
        <v>7</v>
      </c>
    </row>
    <row r="16045">
      <c r="A16045">
        <v>11515</v>
      </c>
      <c r="B16045" t="str">
        <v>2012-10-11</v>
      </c>
      <c r="C16045" t="str">
        <v>Evening</v>
      </c>
      <c r="D16045">
        <v>29</v>
      </c>
      <c r="E16045" t="str">
        <f>IF(MOD(D16045,2)=0,"EVEN","ODD")</f>
        <v>ODD</v>
      </c>
      <c r="F16045" t="str">
        <f>IF(D16045&lt;=18,"LOW (1-18)","HIGH (19-36)")</f>
        <v>HIGH (19-36)</v>
      </c>
      <c r="G16045">
        <f>INT((D16045-1)/6)+1</f>
        <v>5</v>
      </c>
      <c r="H16045">
        <f>MOD(D16045-1,6)+1</f>
        <v>5</v>
      </c>
      <c r="I16045">
        <f>37-D16045</f>
        <v>8</v>
      </c>
      <c r="J16045">
        <f>ABS(D16045-D16046)</f>
        <v>9</v>
      </c>
    </row>
    <row r="16046">
      <c r="A16046">
        <v>11514</v>
      </c>
      <c r="B16046" t="str">
        <v>2012-10-11</v>
      </c>
      <c r="C16046" t="str">
        <v>Midday</v>
      </c>
      <c r="D16046">
        <v>20</v>
      </c>
      <c r="E16046" t="str">
        <f>IF(MOD(D16046,2)=0,"EVEN","ODD")</f>
        <v>EVEN</v>
      </c>
      <c r="F16046" t="str">
        <f>IF(D16046&lt;=18,"LOW (1-18)","HIGH (19-36)")</f>
        <v>HIGH (19-36)</v>
      </c>
      <c r="G16046">
        <f>INT((D16046-1)/6)+1</f>
        <v>4</v>
      </c>
      <c r="H16046">
        <f>MOD(D16046-1,6)+1</f>
        <v>2</v>
      </c>
      <c r="I16046">
        <f>37-D16046</f>
        <v>17</v>
      </c>
      <c r="J16046">
        <f>ABS(D16046-D16047)</f>
        <v>6</v>
      </c>
    </row>
    <row r="16047">
      <c r="A16047">
        <v>11513</v>
      </c>
      <c r="B16047" t="str">
        <v>2012-10-11</v>
      </c>
      <c r="C16047" t="str">
        <v>Morning</v>
      </c>
      <c r="D16047">
        <v>14</v>
      </c>
      <c r="E16047" t="str">
        <f>IF(MOD(D16047,2)=0,"EVEN","ODD")</f>
        <v>EVEN</v>
      </c>
      <c r="F16047" t="str">
        <f>IF(D16047&lt;=18,"LOW (1-18)","HIGH (19-36)")</f>
        <v>LOW (1-18)</v>
      </c>
      <c r="G16047">
        <f>INT((D16047-1)/6)+1</f>
        <v>3</v>
      </c>
      <c r="H16047">
        <f>MOD(D16047-1,6)+1</f>
        <v>2</v>
      </c>
      <c r="I16047">
        <f>37-D16047</f>
        <v>23</v>
      </c>
      <c r="J16047">
        <f>ABS(D16047-D16048)</f>
        <v>7</v>
      </c>
    </row>
    <row r="16048">
      <c r="A16048">
        <v>11512</v>
      </c>
      <c r="B16048" t="str">
        <v>2012-10-10</v>
      </c>
      <c r="C16048" t="str">
        <v>Evening</v>
      </c>
      <c r="D16048">
        <v>21</v>
      </c>
      <c r="E16048" t="str">
        <f>IF(MOD(D16048,2)=0,"EVEN","ODD")</f>
        <v>ODD</v>
      </c>
      <c r="F16048" t="str">
        <f>IF(D16048&lt;=18,"LOW (1-18)","HIGH (19-36)")</f>
        <v>HIGH (19-36)</v>
      </c>
      <c r="G16048">
        <f>INT((D16048-1)/6)+1</f>
        <v>4</v>
      </c>
      <c r="H16048">
        <f>MOD(D16048-1,6)+1</f>
        <v>3</v>
      </c>
      <c r="I16048">
        <f>37-D16048</f>
        <v>16</v>
      </c>
      <c r="J16048">
        <f>ABS(D16048-D16049)</f>
        <v>8</v>
      </c>
    </row>
    <row r="16049">
      <c r="A16049">
        <v>11511</v>
      </c>
      <c r="B16049" t="str">
        <v>2012-10-10</v>
      </c>
      <c r="C16049" t="str">
        <v>Midday</v>
      </c>
      <c r="D16049">
        <v>29</v>
      </c>
      <c r="E16049" t="str">
        <f>IF(MOD(D16049,2)=0,"EVEN","ODD")</f>
        <v>ODD</v>
      </c>
      <c r="F16049" t="str">
        <f>IF(D16049&lt;=18,"LOW (1-18)","HIGH (19-36)")</f>
        <v>HIGH (19-36)</v>
      </c>
      <c r="G16049">
        <f>INT((D16049-1)/6)+1</f>
        <v>5</v>
      </c>
      <c r="H16049">
        <f>MOD(D16049-1,6)+1</f>
        <v>5</v>
      </c>
      <c r="I16049">
        <f>37-D16049</f>
        <v>8</v>
      </c>
      <c r="J16049">
        <f>ABS(D16049-D16050)</f>
        <v>13</v>
      </c>
    </row>
    <row r="16050">
      <c r="A16050">
        <v>11510</v>
      </c>
      <c r="B16050" t="str">
        <v>2012-10-10</v>
      </c>
      <c r="C16050" t="str">
        <v>Morning</v>
      </c>
      <c r="D16050">
        <v>16</v>
      </c>
      <c r="E16050" t="str">
        <f>IF(MOD(D16050,2)=0,"EVEN","ODD")</f>
        <v>EVEN</v>
      </c>
      <c r="F16050" t="str">
        <f>IF(D16050&lt;=18,"LOW (1-18)","HIGH (19-36)")</f>
        <v>LOW (1-18)</v>
      </c>
      <c r="G16050">
        <f>INT((D16050-1)/6)+1</f>
        <v>3</v>
      </c>
      <c r="H16050">
        <f>MOD(D16050-1,6)+1</f>
        <v>4</v>
      </c>
      <c r="I16050">
        <f>37-D16050</f>
        <v>21</v>
      </c>
      <c r="J16050">
        <f>ABS(D16050-D16051)</f>
        <v>0</v>
      </c>
    </row>
    <row r="16051">
      <c r="A16051">
        <v>11509</v>
      </c>
      <c r="B16051" t="str">
        <v>2012-10-09</v>
      </c>
      <c r="C16051" t="str">
        <v>Evening</v>
      </c>
      <c r="D16051">
        <v>16</v>
      </c>
      <c r="E16051" t="str">
        <f>IF(MOD(D16051,2)=0,"EVEN","ODD")</f>
        <v>EVEN</v>
      </c>
      <c r="F16051" t="str">
        <f>IF(D16051&lt;=18,"LOW (1-18)","HIGH (19-36)")</f>
        <v>LOW (1-18)</v>
      </c>
      <c r="G16051">
        <f>INT((D16051-1)/6)+1</f>
        <v>3</v>
      </c>
      <c r="H16051">
        <f>MOD(D16051-1,6)+1</f>
        <v>4</v>
      </c>
      <c r="I16051">
        <f>37-D16051</f>
        <v>21</v>
      </c>
      <c r="J16051">
        <f>ABS(D16051-D16052)</f>
        <v>20</v>
      </c>
    </row>
    <row r="16052">
      <c r="A16052">
        <v>11508</v>
      </c>
      <c r="B16052" t="str">
        <v>2012-10-09</v>
      </c>
      <c r="C16052" t="str">
        <v>Midday</v>
      </c>
      <c r="D16052">
        <v>36</v>
      </c>
      <c r="E16052" t="str">
        <f>IF(MOD(D16052,2)=0,"EVEN","ODD")</f>
        <v>EVEN</v>
      </c>
      <c r="F16052" t="str">
        <f>IF(D16052&lt;=18,"LOW (1-18)","HIGH (19-36)")</f>
        <v>HIGH (19-36)</v>
      </c>
      <c r="G16052">
        <f>INT((D16052-1)/6)+1</f>
        <v>6</v>
      </c>
      <c r="H16052">
        <f>MOD(D16052-1,6)+1</f>
        <v>6</v>
      </c>
      <c r="I16052">
        <f>37-D16052</f>
        <v>1</v>
      </c>
      <c r="J16052">
        <f>ABS(D16052-D16053)</f>
        <v>30</v>
      </c>
    </row>
    <row r="16053">
      <c r="A16053">
        <v>11507</v>
      </c>
      <c r="B16053" t="str">
        <v>2012-10-09</v>
      </c>
      <c r="C16053" t="str">
        <v>Morning</v>
      </c>
      <c r="D16053">
        <v>6</v>
      </c>
      <c r="E16053" t="str">
        <f>IF(MOD(D16053,2)=0,"EVEN","ODD")</f>
        <v>EVEN</v>
      </c>
      <c r="F16053" t="str">
        <f>IF(D16053&lt;=18,"LOW (1-18)","HIGH (19-36)")</f>
        <v>LOW (1-18)</v>
      </c>
      <c r="G16053">
        <f>INT((D16053-1)/6)+1</f>
        <v>1</v>
      </c>
      <c r="H16053">
        <f>MOD(D16053-1,6)+1</f>
        <v>6</v>
      </c>
      <c r="I16053">
        <f>37-D16053</f>
        <v>31</v>
      </c>
      <c r="J16053">
        <f>ABS(D16053-D16054)</f>
        <v>4</v>
      </c>
    </row>
    <row r="16054">
      <c r="A16054">
        <v>11506</v>
      </c>
      <c r="B16054" t="str">
        <v>2012-10-08</v>
      </c>
      <c r="C16054" t="str">
        <v>Evening</v>
      </c>
      <c r="D16054">
        <v>10</v>
      </c>
      <c r="E16054" t="str">
        <f>IF(MOD(D16054,2)=0,"EVEN","ODD")</f>
        <v>EVEN</v>
      </c>
      <c r="F16054" t="str">
        <f>IF(D16054&lt;=18,"LOW (1-18)","HIGH (19-36)")</f>
        <v>LOW (1-18)</v>
      </c>
      <c r="G16054">
        <f>INT((D16054-1)/6)+1</f>
        <v>2</v>
      </c>
      <c r="H16054">
        <f>MOD(D16054-1,6)+1</f>
        <v>4</v>
      </c>
      <c r="I16054">
        <f>37-D16054</f>
        <v>27</v>
      </c>
      <c r="J16054">
        <f>ABS(D16054-D16055)</f>
        <v>24</v>
      </c>
    </row>
    <row r="16055">
      <c r="A16055">
        <v>11505</v>
      </c>
      <c r="B16055" t="str">
        <v>2012-10-08</v>
      </c>
      <c r="C16055" t="str">
        <v>Midday</v>
      </c>
      <c r="D16055">
        <v>34</v>
      </c>
      <c r="E16055" t="str">
        <f>IF(MOD(D16055,2)=0,"EVEN","ODD")</f>
        <v>EVEN</v>
      </c>
      <c r="F16055" t="str">
        <f>IF(D16055&lt;=18,"LOW (1-18)","HIGH (19-36)")</f>
        <v>HIGH (19-36)</v>
      </c>
      <c r="G16055">
        <f>INT((D16055-1)/6)+1</f>
        <v>6</v>
      </c>
      <c r="H16055">
        <f>MOD(D16055-1,6)+1</f>
        <v>4</v>
      </c>
      <c r="I16055">
        <f>37-D16055</f>
        <v>3</v>
      </c>
      <c r="J16055">
        <f>ABS(D16055-D16056)</f>
        <v>30</v>
      </c>
    </row>
    <row r="16056">
      <c r="A16056">
        <v>11504</v>
      </c>
      <c r="B16056" t="str">
        <v>2012-10-08</v>
      </c>
      <c r="C16056" t="str">
        <v>Morning</v>
      </c>
      <c r="D16056">
        <v>4</v>
      </c>
      <c r="E16056" t="str">
        <f>IF(MOD(D16056,2)=0,"EVEN","ODD")</f>
        <v>EVEN</v>
      </c>
      <c r="F16056" t="str">
        <f>IF(D16056&lt;=18,"LOW (1-18)","HIGH (19-36)")</f>
        <v>LOW (1-18)</v>
      </c>
      <c r="G16056">
        <f>INT((D16056-1)/6)+1</f>
        <v>1</v>
      </c>
      <c r="H16056">
        <f>MOD(D16056-1,6)+1</f>
        <v>4</v>
      </c>
      <c r="I16056">
        <f>37-D16056</f>
        <v>33</v>
      </c>
      <c r="J16056">
        <f>ABS(D16056-D16057)</f>
        <v>32</v>
      </c>
    </row>
    <row r="16057">
      <c r="A16057">
        <v>11503</v>
      </c>
      <c r="B16057" t="str">
        <v>2012-10-06</v>
      </c>
      <c r="C16057" t="str">
        <v>Evening</v>
      </c>
      <c r="D16057">
        <v>36</v>
      </c>
      <c r="E16057" t="str">
        <f>IF(MOD(D16057,2)=0,"EVEN","ODD")</f>
        <v>EVEN</v>
      </c>
      <c r="F16057" t="str">
        <f>IF(D16057&lt;=18,"LOW (1-18)","HIGH (19-36)")</f>
        <v>HIGH (19-36)</v>
      </c>
      <c r="G16057">
        <f>INT((D16057-1)/6)+1</f>
        <v>6</v>
      </c>
      <c r="H16057">
        <f>MOD(D16057-1,6)+1</f>
        <v>6</v>
      </c>
      <c r="I16057">
        <f>37-D16057</f>
        <v>1</v>
      </c>
      <c r="J16057">
        <f>ABS(D16057-D16058)</f>
        <v>30</v>
      </c>
    </row>
    <row r="16058">
      <c r="A16058">
        <v>11502</v>
      </c>
      <c r="B16058" t="str">
        <v>2012-10-06</v>
      </c>
      <c r="C16058" t="str">
        <v>Midday</v>
      </c>
      <c r="D16058">
        <v>6</v>
      </c>
      <c r="E16058" t="str">
        <f>IF(MOD(D16058,2)=0,"EVEN","ODD")</f>
        <v>EVEN</v>
      </c>
      <c r="F16058" t="str">
        <f>IF(D16058&lt;=18,"LOW (1-18)","HIGH (19-36)")</f>
        <v>LOW (1-18)</v>
      </c>
      <c r="G16058">
        <f>INT((D16058-1)/6)+1</f>
        <v>1</v>
      </c>
      <c r="H16058">
        <f>MOD(D16058-1,6)+1</f>
        <v>6</v>
      </c>
      <c r="I16058">
        <f>37-D16058</f>
        <v>31</v>
      </c>
      <c r="J16058">
        <f>ABS(D16058-D16059)</f>
        <v>6</v>
      </c>
    </row>
    <row r="16059">
      <c r="A16059">
        <v>11501</v>
      </c>
      <c r="B16059" t="str">
        <v>2012-10-06</v>
      </c>
      <c r="C16059" t="str">
        <v>Morning</v>
      </c>
      <c r="D16059">
        <v>12</v>
      </c>
      <c r="E16059" t="str">
        <f>IF(MOD(D16059,2)=0,"EVEN","ODD")</f>
        <v>EVEN</v>
      </c>
      <c r="F16059" t="str">
        <f>IF(D16059&lt;=18,"LOW (1-18)","HIGH (19-36)")</f>
        <v>LOW (1-18)</v>
      </c>
      <c r="G16059">
        <f>INT((D16059-1)/6)+1</f>
        <v>2</v>
      </c>
      <c r="H16059">
        <f>MOD(D16059-1,6)+1</f>
        <v>6</v>
      </c>
      <c r="I16059">
        <f>37-D16059</f>
        <v>25</v>
      </c>
      <c r="J16059">
        <f>ABS(D16059-D16060)</f>
        <v>1</v>
      </c>
    </row>
    <row r="16060">
      <c r="A16060">
        <v>11500</v>
      </c>
      <c r="B16060" t="str">
        <v>2012-10-05</v>
      </c>
      <c r="C16060" t="str">
        <v>Evening</v>
      </c>
      <c r="D16060">
        <v>13</v>
      </c>
      <c r="E16060" t="str">
        <f>IF(MOD(D16060,2)=0,"EVEN","ODD")</f>
        <v>ODD</v>
      </c>
      <c r="F16060" t="str">
        <f>IF(D16060&lt;=18,"LOW (1-18)","HIGH (19-36)")</f>
        <v>LOW (1-18)</v>
      </c>
      <c r="G16060">
        <f>INT((D16060-1)/6)+1</f>
        <v>3</v>
      </c>
      <c r="H16060">
        <f>MOD(D16060-1,6)+1</f>
        <v>1</v>
      </c>
      <c r="I16060">
        <f>37-D16060</f>
        <v>24</v>
      </c>
      <c r="J16060">
        <f>ABS(D16060-D16061)</f>
        <v>17</v>
      </c>
    </row>
    <row r="16061">
      <c r="A16061">
        <v>11499</v>
      </c>
      <c r="B16061" t="str">
        <v>2012-10-05</v>
      </c>
      <c r="C16061" t="str">
        <v>Midday</v>
      </c>
      <c r="D16061">
        <v>30</v>
      </c>
      <c r="E16061" t="str">
        <f>IF(MOD(D16061,2)=0,"EVEN","ODD")</f>
        <v>EVEN</v>
      </c>
      <c r="F16061" t="str">
        <f>IF(D16061&lt;=18,"LOW (1-18)","HIGH (19-36)")</f>
        <v>HIGH (19-36)</v>
      </c>
      <c r="G16061">
        <f>INT((D16061-1)/6)+1</f>
        <v>5</v>
      </c>
      <c r="H16061">
        <f>MOD(D16061-1,6)+1</f>
        <v>6</v>
      </c>
      <c r="I16061">
        <f>37-D16061</f>
        <v>7</v>
      </c>
      <c r="J16061">
        <f>ABS(D16061-D16062)</f>
        <v>25</v>
      </c>
    </row>
    <row r="16062">
      <c r="A16062">
        <v>11498</v>
      </c>
      <c r="B16062" t="str">
        <v>2012-10-05</v>
      </c>
      <c r="C16062" t="str">
        <v>Morning</v>
      </c>
      <c r="D16062">
        <v>5</v>
      </c>
      <c r="E16062" t="str">
        <f>IF(MOD(D16062,2)=0,"EVEN","ODD")</f>
        <v>ODD</v>
      </c>
      <c r="F16062" t="str">
        <f>IF(D16062&lt;=18,"LOW (1-18)","HIGH (19-36)")</f>
        <v>LOW (1-18)</v>
      </c>
      <c r="G16062">
        <f>INT((D16062-1)/6)+1</f>
        <v>1</v>
      </c>
      <c r="H16062">
        <f>MOD(D16062-1,6)+1</f>
        <v>5</v>
      </c>
      <c r="I16062">
        <f>37-D16062</f>
        <v>32</v>
      </c>
      <c r="J16062">
        <f>ABS(D16062-D16063)</f>
        <v>0</v>
      </c>
    </row>
    <row r="16063">
      <c r="A16063">
        <v>11497</v>
      </c>
      <c r="B16063" t="str">
        <v>2012-10-04</v>
      </c>
      <c r="C16063" t="str">
        <v>Evening</v>
      </c>
      <c r="D16063">
        <v>5</v>
      </c>
      <c r="E16063" t="str">
        <f>IF(MOD(D16063,2)=0,"EVEN","ODD")</f>
        <v>ODD</v>
      </c>
      <c r="F16063" t="str">
        <f>IF(D16063&lt;=18,"LOW (1-18)","HIGH (19-36)")</f>
        <v>LOW (1-18)</v>
      </c>
      <c r="G16063">
        <f>INT((D16063-1)/6)+1</f>
        <v>1</v>
      </c>
      <c r="H16063">
        <f>MOD(D16063-1,6)+1</f>
        <v>5</v>
      </c>
      <c r="I16063">
        <f>37-D16063</f>
        <v>32</v>
      </c>
      <c r="J16063">
        <f>ABS(D16063-D16064)</f>
        <v>5</v>
      </c>
    </row>
    <row r="16064">
      <c r="A16064">
        <v>11496</v>
      </c>
      <c r="B16064" t="str">
        <v>2012-10-04</v>
      </c>
      <c r="C16064" t="str">
        <v>Midday</v>
      </c>
      <c r="D16064">
        <v>10</v>
      </c>
      <c r="E16064" t="str">
        <f>IF(MOD(D16064,2)=0,"EVEN","ODD")</f>
        <v>EVEN</v>
      </c>
      <c r="F16064" t="str">
        <f>IF(D16064&lt;=18,"LOW (1-18)","HIGH (19-36)")</f>
        <v>LOW (1-18)</v>
      </c>
      <c r="G16064">
        <f>INT((D16064-1)/6)+1</f>
        <v>2</v>
      </c>
      <c r="H16064">
        <f>MOD(D16064-1,6)+1</f>
        <v>4</v>
      </c>
      <c r="I16064">
        <f>37-D16064</f>
        <v>27</v>
      </c>
      <c r="J16064">
        <f>ABS(D16064-D16065)</f>
        <v>7</v>
      </c>
    </row>
    <row r="16065">
      <c r="A16065">
        <v>11495</v>
      </c>
      <c r="B16065" t="str">
        <v>2012-10-04</v>
      </c>
      <c r="C16065" t="str">
        <v>Morning</v>
      </c>
      <c r="D16065">
        <v>3</v>
      </c>
      <c r="E16065" t="str">
        <f>IF(MOD(D16065,2)=0,"EVEN","ODD")</f>
        <v>ODD</v>
      </c>
      <c r="F16065" t="str">
        <f>IF(D16065&lt;=18,"LOW (1-18)","HIGH (19-36)")</f>
        <v>LOW (1-18)</v>
      </c>
      <c r="G16065">
        <f>INT((D16065-1)/6)+1</f>
        <v>1</v>
      </c>
      <c r="H16065">
        <f>MOD(D16065-1,6)+1</f>
        <v>3</v>
      </c>
      <c r="I16065">
        <f>37-D16065</f>
        <v>34</v>
      </c>
      <c r="J16065">
        <f>ABS(D16065-D16066)</f>
        <v>12</v>
      </c>
    </row>
    <row r="16066">
      <c r="A16066">
        <v>11494</v>
      </c>
      <c r="B16066" t="str">
        <v>2012-10-03</v>
      </c>
      <c r="C16066" t="str">
        <v>Evening</v>
      </c>
      <c r="D16066">
        <v>15</v>
      </c>
      <c r="E16066" t="str">
        <f>IF(MOD(D16066,2)=0,"EVEN","ODD")</f>
        <v>ODD</v>
      </c>
      <c r="F16066" t="str">
        <f>IF(D16066&lt;=18,"LOW (1-18)","HIGH (19-36)")</f>
        <v>LOW (1-18)</v>
      </c>
      <c r="G16066">
        <f>INT((D16066-1)/6)+1</f>
        <v>3</v>
      </c>
      <c r="H16066">
        <f>MOD(D16066-1,6)+1</f>
        <v>3</v>
      </c>
      <c r="I16066">
        <f>37-D16066</f>
        <v>22</v>
      </c>
      <c r="J16066">
        <f>ABS(D16066-D16067)</f>
        <v>4</v>
      </c>
    </row>
    <row r="16067">
      <c r="A16067">
        <v>11493</v>
      </c>
      <c r="B16067" t="str">
        <v>2012-10-03</v>
      </c>
      <c r="C16067" t="str">
        <v>Midday</v>
      </c>
      <c r="D16067">
        <v>11</v>
      </c>
      <c r="E16067" t="str">
        <f>IF(MOD(D16067,2)=0,"EVEN","ODD")</f>
        <v>ODD</v>
      </c>
      <c r="F16067" t="str">
        <f>IF(D16067&lt;=18,"LOW (1-18)","HIGH (19-36)")</f>
        <v>LOW (1-18)</v>
      </c>
      <c r="G16067">
        <f>INT((D16067-1)/6)+1</f>
        <v>2</v>
      </c>
      <c r="H16067">
        <f>MOD(D16067-1,6)+1</f>
        <v>5</v>
      </c>
      <c r="I16067">
        <f>37-D16067</f>
        <v>26</v>
      </c>
      <c r="J16067">
        <f>ABS(D16067-D16068)</f>
        <v>18</v>
      </c>
    </row>
    <row r="16068">
      <c r="A16068">
        <v>11492</v>
      </c>
      <c r="B16068" t="str">
        <v>2012-10-03</v>
      </c>
      <c r="C16068" t="str">
        <v>Morning</v>
      </c>
      <c r="D16068">
        <v>29</v>
      </c>
      <c r="E16068" t="str">
        <f>IF(MOD(D16068,2)=0,"EVEN","ODD")</f>
        <v>ODD</v>
      </c>
      <c r="F16068" t="str">
        <f>IF(D16068&lt;=18,"LOW (1-18)","HIGH (19-36)")</f>
        <v>HIGH (19-36)</v>
      </c>
      <c r="G16068">
        <f>INT((D16068-1)/6)+1</f>
        <v>5</v>
      </c>
      <c r="H16068">
        <f>MOD(D16068-1,6)+1</f>
        <v>5</v>
      </c>
      <c r="I16068">
        <f>37-D16068</f>
        <v>8</v>
      </c>
      <c r="J16068">
        <f>ABS(D16068-D16069)</f>
        <v>14</v>
      </c>
    </row>
    <row r="16069">
      <c r="A16069">
        <v>11491</v>
      </c>
      <c r="B16069" t="str">
        <v>2012-10-02</v>
      </c>
      <c r="C16069" t="str">
        <v>Evening</v>
      </c>
      <c r="D16069">
        <v>15</v>
      </c>
      <c r="E16069" t="str">
        <f>IF(MOD(D16069,2)=0,"EVEN","ODD")</f>
        <v>ODD</v>
      </c>
      <c r="F16069" t="str">
        <f>IF(D16069&lt;=18,"LOW (1-18)","HIGH (19-36)")</f>
        <v>LOW (1-18)</v>
      </c>
      <c r="G16069">
        <f>INT((D16069-1)/6)+1</f>
        <v>3</v>
      </c>
      <c r="H16069">
        <f>MOD(D16069-1,6)+1</f>
        <v>3</v>
      </c>
      <c r="I16069">
        <f>37-D16069</f>
        <v>22</v>
      </c>
      <c r="J16069">
        <f>ABS(D16069-D16070)</f>
        <v>10</v>
      </c>
    </row>
    <row r="16070">
      <c r="A16070">
        <v>11490</v>
      </c>
      <c r="B16070" t="str">
        <v>2012-10-02</v>
      </c>
      <c r="C16070" t="str">
        <v>Midday</v>
      </c>
      <c r="D16070">
        <v>25</v>
      </c>
      <c r="E16070" t="str">
        <f>IF(MOD(D16070,2)=0,"EVEN","ODD")</f>
        <v>ODD</v>
      </c>
      <c r="F16070" t="str">
        <f>IF(D16070&lt;=18,"LOW (1-18)","HIGH (19-36)")</f>
        <v>HIGH (19-36)</v>
      </c>
      <c r="G16070">
        <f>INT((D16070-1)/6)+1</f>
        <v>5</v>
      </c>
      <c r="H16070">
        <f>MOD(D16070-1,6)+1</f>
        <v>1</v>
      </c>
      <c r="I16070">
        <f>37-D16070</f>
        <v>12</v>
      </c>
      <c r="J16070">
        <f>ABS(D16070-D16071)</f>
        <v>3</v>
      </c>
    </row>
    <row r="16071">
      <c r="A16071">
        <v>11489</v>
      </c>
      <c r="B16071" t="str">
        <v>2012-10-02</v>
      </c>
      <c r="C16071" t="str">
        <v>Morning</v>
      </c>
      <c r="D16071">
        <v>22</v>
      </c>
      <c r="E16071" t="str">
        <f>IF(MOD(D16071,2)=0,"EVEN","ODD")</f>
        <v>EVEN</v>
      </c>
      <c r="F16071" t="str">
        <f>IF(D16071&lt;=18,"LOW (1-18)","HIGH (19-36)")</f>
        <v>HIGH (19-36)</v>
      </c>
      <c r="G16071">
        <f>INT((D16071-1)/6)+1</f>
        <v>4</v>
      </c>
      <c r="H16071">
        <f>MOD(D16071-1,6)+1</f>
        <v>4</v>
      </c>
      <c r="I16071">
        <f>37-D16071</f>
        <v>15</v>
      </c>
      <c r="J16071">
        <f>ABS(D16071-D16072)</f>
        <v>1</v>
      </c>
    </row>
    <row r="16072">
      <c r="A16072">
        <v>11488</v>
      </c>
      <c r="B16072" t="str">
        <v>2012-10-01</v>
      </c>
      <c r="C16072" t="str">
        <v>Evening</v>
      </c>
      <c r="D16072">
        <v>21</v>
      </c>
      <c r="E16072" t="str">
        <f>IF(MOD(D16072,2)=0,"EVEN","ODD")</f>
        <v>ODD</v>
      </c>
      <c r="F16072" t="str">
        <f>IF(D16072&lt;=18,"LOW (1-18)","HIGH (19-36)")</f>
        <v>HIGH (19-36)</v>
      </c>
      <c r="G16072">
        <f>INT((D16072-1)/6)+1</f>
        <v>4</v>
      </c>
      <c r="H16072">
        <f>MOD(D16072-1,6)+1</f>
        <v>3</v>
      </c>
      <c r="I16072">
        <f>37-D16072</f>
        <v>16</v>
      </c>
      <c r="J16072">
        <f>ABS(D16072-D16073)</f>
        <v>4</v>
      </c>
    </row>
    <row r="16073">
      <c r="A16073">
        <v>11487</v>
      </c>
      <c r="B16073" t="str">
        <v>2012-10-01</v>
      </c>
      <c r="C16073" t="str">
        <v>Midday</v>
      </c>
      <c r="D16073">
        <v>25</v>
      </c>
      <c r="E16073" t="str">
        <f>IF(MOD(D16073,2)=0,"EVEN","ODD")</f>
        <v>ODD</v>
      </c>
      <c r="F16073" t="str">
        <f>IF(D16073&lt;=18,"LOW (1-18)","HIGH (19-36)")</f>
        <v>HIGH (19-36)</v>
      </c>
      <c r="G16073">
        <f>INT((D16073-1)/6)+1</f>
        <v>5</v>
      </c>
      <c r="H16073">
        <f>MOD(D16073-1,6)+1</f>
        <v>1</v>
      </c>
      <c r="I16073">
        <f>37-D16073</f>
        <v>12</v>
      </c>
      <c r="J16073">
        <f>ABS(D16073-D16074)</f>
        <v>4</v>
      </c>
    </row>
    <row r="16074">
      <c r="A16074">
        <v>11486</v>
      </c>
      <c r="B16074" t="str">
        <v>2012-10-01</v>
      </c>
      <c r="C16074" t="str">
        <v>Morning</v>
      </c>
      <c r="D16074">
        <v>21</v>
      </c>
      <c r="E16074" t="str">
        <f>IF(MOD(D16074,2)=0,"EVEN","ODD")</f>
        <v>ODD</v>
      </c>
      <c r="F16074" t="str">
        <f>IF(D16074&lt;=18,"LOW (1-18)","HIGH (19-36)")</f>
        <v>HIGH (19-36)</v>
      </c>
      <c r="G16074">
        <f>INT((D16074-1)/6)+1</f>
        <v>4</v>
      </c>
      <c r="H16074">
        <f>MOD(D16074-1,6)+1</f>
        <v>3</v>
      </c>
      <c r="I16074">
        <f>37-D16074</f>
        <v>16</v>
      </c>
      <c r="J16074">
        <f>ABS(D16074-D16075)</f>
        <v>19</v>
      </c>
    </row>
    <row r="16075">
      <c r="A16075">
        <v>11485</v>
      </c>
      <c r="B16075" t="str">
        <v>2012-09-29</v>
      </c>
      <c r="C16075" t="str">
        <v>Evening</v>
      </c>
      <c r="D16075">
        <v>2</v>
      </c>
      <c r="E16075" t="str">
        <f>IF(MOD(D16075,2)=0,"EVEN","ODD")</f>
        <v>EVEN</v>
      </c>
      <c r="F16075" t="str">
        <f>IF(D16075&lt;=18,"LOW (1-18)","HIGH (19-36)")</f>
        <v>LOW (1-18)</v>
      </c>
      <c r="G16075">
        <f>INT((D16075-1)/6)+1</f>
        <v>1</v>
      </c>
      <c r="H16075">
        <f>MOD(D16075-1,6)+1</f>
        <v>2</v>
      </c>
      <c r="I16075">
        <f>37-D16075</f>
        <v>35</v>
      </c>
      <c r="J16075">
        <f>ABS(D16075-D16076)</f>
        <v>4</v>
      </c>
    </row>
    <row r="16076">
      <c r="A16076">
        <v>11484</v>
      </c>
      <c r="B16076" t="str">
        <v>2012-09-29</v>
      </c>
      <c r="C16076" t="str">
        <v>Midday</v>
      </c>
      <c r="D16076">
        <v>6</v>
      </c>
      <c r="E16076" t="str">
        <f>IF(MOD(D16076,2)=0,"EVEN","ODD")</f>
        <v>EVEN</v>
      </c>
      <c r="F16076" t="str">
        <f>IF(D16076&lt;=18,"LOW (1-18)","HIGH (19-36)")</f>
        <v>LOW (1-18)</v>
      </c>
      <c r="G16076">
        <f>INT((D16076-1)/6)+1</f>
        <v>1</v>
      </c>
      <c r="H16076">
        <f>MOD(D16076-1,6)+1</f>
        <v>6</v>
      </c>
      <c r="I16076">
        <f>37-D16076</f>
        <v>31</v>
      </c>
      <c r="J16076">
        <f>ABS(D16076-D16077)</f>
        <v>1</v>
      </c>
    </row>
    <row r="16077">
      <c r="A16077">
        <v>11483</v>
      </c>
      <c r="B16077" t="str">
        <v>2012-09-29</v>
      </c>
      <c r="C16077" t="str">
        <v>Morning</v>
      </c>
      <c r="D16077">
        <v>7</v>
      </c>
      <c r="E16077" t="str">
        <f>IF(MOD(D16077,2)=0,"EVEN","ODD")</f>
        <v>ODD</v>
      </c>
      <c r="F16077" t="str">
        <f>IF(D16077&lt;=18,"LOW (1-18)","HIGH (19-36)")</f>
        <v>LOW (1-18)</v>
      </c>
      <c r="G16077">
        <f>INT((D16077-1)/6)+1</f>
        <v>2</v>
      </c>
      <c r="H16077">
        <f>MOD(D16077-1,6)+1</f>
        <v>1</v>
      </c>
      <c r="I16077">
        <f>37-D16077</f>
        <v>30</v>
      </c>
      <c r="J16077">
        <f>ABS(D16077-D16078)</f>
        <v>9</v>
      </c>
    </row>
    <row r="16078">
      <c r="A16078">
        <v>11482</v>
      </c>
      <c r="B16078" t="str">
        <v>2012-09-28</v>
      </c>
      <c r="C16078" t="str">
        <v>Evening</v>
      </c>
      <c r="D16078">
        <v>16</v>
      </c>
      <c r="E16078" t="str">
        <f>IF(MOD(D16078,2)=0,"EVEN","ODD")</f>
        <v>EVEN</v>
      </c>
      <c r="F16078" t="str">
        <f>IF(D16078&lt;=18,"LOW (1-18)","HIGH (19-36)")</f>
        <v>LOW (1-18)</v>
      </c>
      <c r="G16078">
        <f>INT((D16078-1)/6)+1</f>
        <v>3</v>
      </c>
      <c r="H16078">
        <f>MOD(D16078-1,6)+1</f>
        <v>4</v>
      </c>
      <c r="I16078">
        <f>37-D16078</f>
        <v>21</v>
      </c>
      <c r="J16078">
        <f>ABS(D16078-D16079)</f>
        <v>17</v>
      </c>
    </row>
    <row r="16079">
      <c r="A16079">
        <v>11481</v>
      </c>
      <c r="B16079" t="str">
        <v>2012-09-28</v>
      </c>
      <c r="C16079" t="str">
        <v>Midday</v>
      </c>
      <c r="D16079">
        <v>33</v>
      </c>
      <c r="E16079" t="str">
        <f>IF(MOD(D16079,2)=0,"EVEN","ODD")</f>
        <v>ODD</v>
      </c>
      <c r="F16079" t="str">
        <f>IF(D16079&lt;=18,"LOW (1-18)","HIGH (19-36)")</f>
        <v>HIGH (19-36)</v>
      </c>
      <c r="G16079">
        <f>INT((D16079-1)/6)+1</f>
        <v>6</v>
      </c>
      <c r="H16079">
        <f>MOD(D16079-1,6)+1</f>
        <v>3</v>
      </c>
      <c r="I16079">
        <f>37-D16079</f>
        <v>4</v>
      </c>
      <c r="J16079">
        <f>ABS(D16079-D16080)</f>
        <v>32</v>
      </c>
    </row>
    <row r="16080">
      <c r="A16080">
        <v>11480</v>
      </c>
      <c r="B16080" t="str">
        <v>2012-09-28</v>
      </c>
      <c r="C16080" t="str">
        <v>Morning</v>
      </c>
      <c r="D16080">
        <v>1</v>
      </c>
      <c r="E16080" t="str">
        <f>IF(MOD(D16080,2)=0,"EVEN","ODD")</f>
        <v>ODD</v>
      </c>
      <c r="F16080" t="str">
        <f>IF(D16080&lt;=18,"LOW (1-18)","HIGH (19-36)")</f>
        <v>LOW (1-18)</v>
      </c>
      <c r="G16080">
        <f>INT((D16080-1)/6)+1</f>
        <v>1</v>
      </c>
      <c r="H16080">
        <f>MOD(D16080-1,6)+1</f>
        <v>1</v>
      </c>
      <c r="I16080">
        <f>37-D16080</f>
        <v>36</v>
      </c>
      <c r="J16080">
        <f>ABS(D16080-D16081)</f>
        <v>32</v>
      </c>
    </row>
    <row r="16081">
      <c r="A16081">
        <v>11479</v>
      </c>
      <c r="B16081" t="str">
        <v>2012-09-27</v>
      </c>
      <c r="C16081" t="str">
        <v>Evening</v>
      </c>
      <c r="D16081">
        <v>33</v>
      </c>
      <c r="E16081" t="str">
        <f>IF(MOD(D16081,2)=0,"EVEN","ODD")</f>
        <v>ODD</v>
      </c>
      <c r="F16081" t="str">
        <f>IF(D16081&lt;=18,"LOW (1-18)","HIGH (19-36)")</f>
        <v>HIGH (19-36)</v>
      </c>
      <c r="G16081">
        <f>INT((D16081-1)/6)+1</f>
        <v>6</v>
      </c>
      <c r="H16081">
        <f>MOD(D16081-1,6)+1</f>
        <v>3</v>
      </c>
      <c r="I16081">
        <f>37-D16081</f>
        <v>4</v>
      </c>
      <c r="J16081">
        <f>ABS(D16081-D16082)</f>
        <v>32</v>
      </c>
    </row>
    <row r="16082">
      <c r="A16082">
        <v>11478</v>
      </c>
      <c r="B16082" t="str">
        <v>2012-09-27</v>
      </c>
      <c r="C16082" t="str">
        <v>Midday</v>
      </c>
      <c r="D16082">
        <v>1</v>
      </c>
      <c r="E16082" t="str">
        <f>IF(MOD(D16082,2)=0,"EVEN","ODD")</f>
        <v>ODD</v>
      </c>
      <c r="F16082" t="str">
        <f>IF(D16082&lt;=18,"LOW (1-18)","HIGH (19-36)")</f>
        <v>LOW (1-18)</v>
      </c>
      <c r="G16082">
        <f>INT((D16082-1)/6)+1</f>
        <v>1</v>
      </c>
      <c r="H16082">
        <f>MOD(D16082-1,6)+1</f>
        <v>1</v>
      </c>
      <c r="I16082">
        <f>37-D16082</f>
        <v>36</v>
      </c>
      <c r="J16082">
        <f>ABS(D16082-D16083)</f>
        <v>7</v>
      </c>
    </row>
    <row r="16083">
      <c r="A16083">
        <v>11477</v>
      </c>
      <c r="B16083" t="str">
        <v>2012-09-27</v>
      </c>
      <c r="C16083" t="str">
        <v>Morning</v>
      </c>
      <c r="D16083">
        <v>8</v>
      </c>
      <c r="E16083" t="str">
        <f>IF(MOD(D16083,2)=0,"EVEN","ODD")</f>
        <v>EVEN</v>
      </c>
      <c r="F16083" t="str">
        <f>IF(D16083&lt;=18,"LOW (1-18)","HIGH (19-36)")</f>
        <v>LOW (1-18)</v>
      </c>
      <c r="G16083">
        <f>INT((D16083-1)/6)+1</f>
        <v>2</v>
      </c>
      <c r="H16083">
        <f>MOD(D16083-1,6)+1</f>
        <v>2</v>
      </c>
      <c r="I16083">
        <f>37-D16083</f>
        <v>29</v>
      </c>
      <c r="J16083">
        <f>ABS(D16083-D16084)</f>
        <v>7</v>
      </c>
    </row>
    <row r="16084">
      <c r="A16084">
        <v>11476</v>
      </c>
      <c r="B16084" t="str">
        <v>2012-09-26</v>
      </c>
      <c r="C16084" t="str">
        <v>Evening</v>
      </c>
      <c r="D16084">
        <v>1</v>
      </c>
      <c r="E16084" t="str">
        <f>IF(MOD(D16084,2)=0,"EVEN","ODD")</f>
        <v>ODD</v>
      </c>
      <c r="F16084" t="str">
        <f>IF(D16084&lt;=18,"LOW (1-18)","HIGH (19-36)")</f>
        <v>LOW (1-18)</v>
      </c>
      <c r="G16084">
        <f>INT((D16084-1)/6)+1</f>
        <v>1</v>
      </c>
      <c r="H16084">
        <f>MOD(D16084-1,6)+1</f>
        <v>1</v>
      </c>
      <c r="I16084">
        <f>37-D16084</f>
        <v>36</v>
      </c>
      <c r="J16084">
        <f>ABS(D16084-D16085)</f>
        <v>9</v>
      </c>
    </row>
    <row r="16085">
      <c r="A16085">
        <v>11475</v>
      </c>
      <c r="B16085" t="str">
        <v>2012-09-26</v>
      </c>
      <c r="C16085" t="str">
        <v>Midday</v>
      </c>
      <c r="D16085">
        <v>10</v>
      </c>
      <c r="E16085" t="str">
        <f>IF(MOD(D16085,2)=0,"EVEN","ODD")</f>
        <v>EVEN</v>
      </c>
      <c r="F16085" t="str">
        <f>IF(D16085&lt;=18,"LOW (1-18)","HIGH (19-36)")</f>
        <v>LOW (1-18)</v>
      </c>
      <c r="G16085">
        <f>INT((D16085-1)/6)+1</f>
        <v>2</v>
      </c>
      <c r="H16085">
        <f>MOD(D16085-1,6)+1</f>
        <v>4</v>
      </c>
      <c r="I16085">
        <f>37-D16085</f>
        <v>27</v>
      </c>
      <c r="J16085">
        <f>ABS(D16085-D16086)</f>
        <v>15</v>
      </c>
    </row>
    <row r="16086">
      <c r="A16086">
        <v>11474</v>
      </c>
      <c r="B16086" t="str">
        <v>2012-09-26</v>
      </c>
      <c r="C16086" t="str">
        <v>Morning</v>
      </c>
      <c r="D16086">
        <v>25</v>
      </c>
      <c r="E16086" t="str">
        <f>IF(MOD(D16086,2)=0,"EVEN","ODD")</f>
        <v>ODD</v>
      </c>
      <c r="F16086" t="str">
        <f>IF(D16086&lt;=18,"LOW (1-18)","HIGH (19-36)")</f>
        <v>HIGH (19-36)</v>
      </c>
      <c r="G16086">
        <f>INT((D16086-1)/6)+1</f>
        <v>5</v>
      </c>
      <c r="H16086">
        <f>MOD(D16086-1,6)+1</f>
        <v>1</v>
      </c>
      <c r="I16086">
        <f>37-D16086</f>
        <v>12</v>
      </c>
      <c r="J16086">
        <f>ABS(D16086-D16087)</f>
        <v>7</v>
      </c>
    </row>
    <row r="16087">
      <c r="A16087">
        <v>11473</v>
      </c>
      <c r="B16087" t="str">
        <v>2012-09-25</v>
      </c>
      <c r="C16087" t="str">
        <v>Evening</v>
      </c>
      <c r="D16087">
        <v>18</v>
      </c>
      <c r="E16087" t="str">
        <f>IF(MOD(D16087,2)=0,"EVEN","ODD")</f>
        <v>EVEN</v>
      </c>
      <c r="F16087" t="str">
        <f>IF(D16087&lt;=18,"LOW (1-18)","HIGH (19-36)")</f>
        <v>LOW (1-18)</v>
      </c>
      <c r="G16087">
        <f>INT((D16087-1)/6)+1</f>
        <v>3</v>
      </c>
      <c r="H16087">
        <f>MOD(D16087-1,6)+1</f>
        <v>6</v>
      </c>
      <c r="I16087">
        <f>37-D16087</f>
        <v>19</v>
      </c>
      <c r="J16087">
        <f>ABS(D16087-D16088)</f>
        <v>11</v>
      </c>
    </row>
    <row r="16088">
      <c r="A16088">
        <v>11472</v>
      </c>
      <c r="B16088" t="str">
        <v>2012-09-25</v>
      </c>
      <c r="C16088" t="str">
        <v>Midday</v>
      </c>
      <c r="D16088">
        <v>29</v>
      </c>
      <c r="E16088" t="str">
        <f>IF(MOD(D16088,2)=0,"EVEN","ODD")</f>
        <v>ODD</v>
      </c>
      <c r="F16088" t="str">
        <f>IF(D16088&lt;=18,"LOW (1-18)","HIGH (19-36)")</f>
        <v>HIGH (19-36)</v>
      </c>
      <c r="G16088">
        <f>INT((D16088-1)/6)+1</f>
        <v>5</v>
      </c>
      <c r="H16088">
        <f>MOD(D16088-1,6)+1</f>
        <v>5</v>
      </c>
      <c r="I16088">
        <f>37-D16088</f>
        <v>8</v>
      </c>
      <c r="J16088">
        <f>ABS(D16088-D16089)</f>
        <v>5</v>
      </c>
    </row>
    <row r="16089">
      <c r="A16089">
        <v>11471</v>
      </c>
      <c r="B16089" t="str">
        <v>2012-09-25</v>
      </c>
      <c r="C16089" t="str">
        <v>Morning</v>
      </c>
      <c r="D16089">
        <v>24</v>
      </c>
      <c r="E16089" t="str">
        <f>IF(MOD(D16089,2)=0,"EVEN","ODD")</f>
        <v>EVEN</v>
      </c>
      <c r="F16089" t="str">
        <f>IF(D16089&lt;=18,"LOW (1-18)","HIGH (19-36)")</f>
        <v>HIGH (19-36)</v>
      </c>
      <c r="G16089">
        <f>INT((D16089-1)/6)+1</f>
        <v>4</v>
      </c>
      <c r="H16089">
        <f>MOD(D16089-1,6)+1</f>
        <v>6</v>
      </c>
      <c r="I16089">
        <f>37-D16089</f>
        <v>13</v>
      </c>
      <c r="J16089">
        <f>ABS(D16089-D16090)</f>
        <v>1</v>
      </c>
    </row>
    <row r="16090">
      <c r="A16090">
        <v>11470</v>
      </c>
      <c r="B16090" t="str">
        <v>2012-09-24</v>
      </c>
      <c r="C16090" t="str">
        <v>Evening</v>
      </c>
      <c r="D16090">
        <v>23</v>
      </c>
      <c r="E16090" t="str">
        <f>IF(MOD(D16090,2)=0,"EVEN","ODD")</f>
        <v>ODD</v>
      </c>
      <c r="F16090" t="str">
        <f>IF(D16090&lt;=18,"LOW (1-18)","HIGH (19-36)")</f>
        <v>HIGH (19-36)</v>
      </c>
      <c r="G16090">
        <f>INT((D16090-1)/6)+1</f>
        <v>4</v>
      </c>
      <c r="H16090">
        <f>MOD(D16090-1,6)+1</f>
        <v>5</v>
      </c>
      <c r="I16090">
        <f>37-D16090</f>
        <v>14</v>
      </c>
      <c r="J16090">
        <f>ABS(D16090-D16091)</f>
        <v>20</v>
      </c>
    </row>
    <row r="16091">
      <c r="A16091">
        <v>11469</v>
      </c>
      <c r="B16091" t="str">
        <v>2012-09-24</v>
      </c>
      <c r="C16091" t="str">
        <v>Midday</v>
      </c>
      <c r="D16091">
        <v>3</v>
      </c>
      <c r="E16091" t="str">
        <f>IF(MOD(D16091,2)=0,"EVEN","ODD")</f>
        <v>ODD</v>
      </c>
      <c r="F16091" t="str">
        <f>IF(D16091&lt;=18,"LOW (1-18)","HIGH (19-36)")</f>
        <v>LOW (1-18)</v>
      </c>
      <c r="G16091">
        <f>INT((D16091-1)/6)+1</f>
        <v>1</v>
      </c>
      <c r="H16091">
        <f>MOD(D16091-1,6)+1</f>
        <v>3</v>
      </c>
      <c r="I16091">
        <f>37-D16091</f>
        <v>34</v>
      </c>
      <c r="J16091">
        <f>ABS(D16091-D16092)</f>
        <v>11</v>
      </c>
    </row>
    <row r="16092">
      <c r="A16092">
        <v>11468</v>
      </c>
      <c r="B16092" t="str">
        <v>2012-09-24</v>
      </c>
      <c r="C16092" t="str">
        <v>Morning</v>
      </c>
      <c r="D16092">
        <v>14</v>
      </c>
      <c r="E16092" t="str">
        <f>IF(MOD(D16092,2)=0,"EVEN","ODD")</f>
        <v>EVEN</v>
      </c>
      <c r="F16092" t="str">
        <f>IF(D16092&lt;=18,"LOW (1-18)","HIGH (19-36)")</f>
        <v>LOW (1-18)</v>
      </c>
      <c r="G16092">
        <f>INT((D16092-1)/6)+1</f>
        <v>3</v>
      </c>
      <c r="H16092">
        <f>MOD(D16092-1,6)+1</f>
        <v>2</v>
      </c>
      <c r="I16092">
        <f>37-D16092</f>
        <v>23</v>
      </c>
      <c r="J16092">
        <f>ABS(D16092-D16093)</f>
        <v>12</v>
      </c>
    </row>
    <row r="16093">
      <c r="A16093">
        <v>11467</v>
      </c>
      <c r="B16093" t="str">
        <v>2012-09-22</v>
      </c>
      <c r="C16093" t="str">
        <v>Evening</v>
      </c>
      <c r="D16093">
        <v>26</v>
      </c>
      <c r="E16093" t="str">
        <f>IF(MOD(D16093,2)=0,"EVEN","ODD")</f>
        <v>EVEN</v>
      </c>
      <c r="F16093" t="str">
        <f>IF(D16093&lt;=18,"LOW (1-18)","HIGH (19-36)")</f>
        <v>HIGH (19-36)</v>
      </c>
      <c r="G16093">
        <f>INT((D16093-1)/6)+1</f>
        <v>5</v>
      </c>
      <c r="H16093">
        <f>MOD(D16093-1,6)+1</f>
        <v>2</v>
      </c>
      <c r="I16093">
        <f>37-D16093</f>
        <v>11</v>
      </c>
      <c r="J16093">
        <f>ABS(D16093-D16094)</f>
        <v>20</v>
      </c>
    </row>
    <row r="16094">
      <c r="A16094">
        <v>11466</v>
      </c>
      <c r="B16094" t="str">
        <v>2012-09-22</v>
      </c>
      <c r="C16094" t="str">
        <v>Midday</v>
      </c>
      <c r="D16094">
        <v>6</v>
      </c>
      <c r="E16094" t="str">
        <f>IF(MOD(D16094,2)=0,"EVEN","ODD")</f>
        <v>EVEN</v>
      </c>
      <c r="F16094" t="str">
        <f>IF(D16094&lt;=18,"LOW (1-18)","HIGH (19-36)")</f>
        <v>LOW (1-18)</v>
      </c>
      <c r="G16094">
        <f>INT((D16094-1)/6)+1</f>
        <v>1</v>
      </c>
      <c r="H16094">
        <f>MOD(D16094-1,6)+1</f>
        <v>6</v>
      </c>
      <c r="I16094">
        <f>37-D16094</f>
        <v>31</v>
      </c>
      <c r="J16094">
        <f>ABS(D16094-D16095)</f>
        <v>22</v>
      </c>
    </row>
    <row r="16095">
      <c r="A16095">
        <v>11465</v>
      </c>
      <c r="B16095" t="str">
        <v>2012-09-22</v>
      </c>
      <c r="C16095" t="str">
        <v>Morning</v>
      </c>
      <c r="D16095">
        <v>28</v>
      </c>
      <c r="E16095" t="str">
        <f>IF(MOD(D16095,2)=0,"EVEN","ODD")</f>
        <v>EVEN</v>
      </c>
      <c r="F16095" t="str">
        <f>IF(D16095&lt;=18,"LOW (1-18)","HIGH (19-36)")</f>
        <v>HIGH (19-36)</v>
      </c>
      <c r="G16095">
        <f>INT((D16095-1)/6)+1</f>
        <v>5</v>
      </c>
      <c r="H16095">
        <f>MOD(D16095-1,6)+1</f>
        <v>4</v>
      </c>
      <c r="I16095">
        <f>37-D16095</f>
        <v>9</v>
      </c>
      <c r="J16095">
        <f>ABS(D16095-D16096)</f>
        <v>9</v>
      </c>
    </row>
    <row r="16096">
      <c r="A16096">
        <v>11464</v>
      </c>
      <c r="B16096" t="str">
        <v>2012-09-21</v>
      </c>
      <c r="C16096" t="str">
        <v>Evening</v>
      </c>
      <c r="D16096">
        <v>19</v>
      </c>
      <c r="E16096" t="str">
        <f>IF(MOD(D16096,2)=0,"EVEN","ODD")</f>
        <v>ODD</v>
      </c>
      <c r="F16096" t="str">
        <f>IF(D16096&lt;=18,"LOW (1-18)","HIGH (19-36)")</f>
        <v>HIGH (19-36)</v>
      </c>
      <c r="G16096">
        <f>INT((D16096-1)/6)+1</f>
        <v>4</v>
      </c>
      <c r="H16096">
        <f>MOD(D16096-1,6)+1</f>
        <v>1</v>
      </c>
      <c r="I16096">
        <f>37-D16096</f>
        <v>18</v>
      </c>
      <c r="J16096">
        <f>ABS(D16096-D16097)</f>
        <v>13</v>
      </c>
    </row>
    <row r="16097">
      <c r="A16097">
        <v>11463</v>
      </c>
      <c r="B16097" t="str">
        <v>2012-09-21</v>
      </c>
      <c r="C16097" t="str">
        <v>Midday</v>
      </c>
      <c r="D16097">
        <v>32</v>
      </c>
      <c r="E16097" t="str">
        <f>IF(MOD(D16097,2)=0,"EVEN","ODD")</f>
        <v>EVEN</v>
      </c>
      <c r="F16097" t="str">
        <f>IF(D16097&lt;=18,"LOW (1-18)","HIGH (19-36)")</f>
        <v>HIGH (19-36)</v>
      </c>
      <c r="G16097">
        <f>INT((D16097-1)/6)+1</f>
        <v>6</v>
      </c>
      <c r="H16097">
        <f>MOD(D16097-1,6)+1</f>
        <v>2</v>
      </c>
      <c r="I16097">
        <f>37-D16097</f>
        <v>5</v>
      </c>
      <c r="J16097">
        <f>ABS(D16097-D16098)</f>
        <v>30</v>
      </c>
    </row>
    <row r="16098">
      <c r="A16098">
        <v>11462</v>
      </c>
      <c r="B16098" t="str">
        <v>2012-09-21</v>
      </c>
      <c r="C16098" t="str">
        <v>Morning</v>
      </c>
      <c r="D16098">
        <v>2</v>
      </c>
      <c r="E16098" t="str">
        <f>IF(MOD(D16098,2)=0,"EVEN","ODD")</f>
        <v>EVEN</v>
      </c>
      <c r="F16098" t="str">
        <f>IF(D16098&lt;=18,"LOW (1-18)","HIGH (19-36)")</f>
        <v>LOW (1-18)</v>
      </c>
      <c r="G16098">
        <f>INT((D16098-1)/6)+1</f>
        <v>1</v>
      </c>
      <c r="H16098">
        <f>MOD(D16098-1,6)+1</f>
        <v>2</v>
      </c>
      <c r="I16098">
        <f>37-D16098</f>
        <v>35</v>
      </c>
      <c r="J16098">
        <f>ABS(D16098-D16099)</f>
        <v>25</v>
      </c>
    </row>
    <row r="16099">
      <c r="A16099">
        <v>11461</v>
      </c>
      <c r="B16099" t="str">
        <v>2012-09-20</v>
      </c>
      <c r="C16099" t="str">
        <v>Evening</v>
      </c>
      <c r="D16099">
        <v>27</v>
      </c>
      <c r="E16099" t="str">
        <f>IF(MOD(D16099,2)=0,"EVEN","ODD")</f>
        <v>ODD</v>
      </c>
      <c r="F16099" t="str">
        <f>IF(D16099&lt;=18,"LOW (1-18)","HIGH (19-36)")</f>
        <v>HIGH (19-36)</v>
      </c>
      <c r="G16099">
        <f>INT((D16099-1)/6)+1</f>
        <v>5</v>
      </c>
      <c r="H16099">
        <f>MOD(D16099-1,6)+1</f>
        <v>3</v>
      </c>
      <c r="I16099">
        <f>37-D16099</f>
        <v>10</v>
      </c>
      <c r="J16099">
        <f>ABS(D16099-D16100)</f>
        <v>16</v>
      </c>
    </row>
    <row r="16100">
      <c r="A16100">
        <v>11460</v>
      </c>
      <c r="B16100" t="str">
        <v>2012-09-20</v>
      </c>
      <c r="C16100" t="str">
        <v>Midday</v>
      </c>
      <c r="D16100">
        <v>11</v>
      </c>
      <c r="E16100" t="str">
        <f>IF(MOD(D16100,2)=0,"EVEN","ODD")</f>
        <v>ODD</v>
      </c>
      <c r="F16100" t="str">
        <f>IF(D16100&lt;=18,"LOW (1-18)","HIGH (19-36)")</f>
        <v>LOW (1-18)</v>
      </c>
      <c r="G16100">
        <f>INT((D16100-1)/6)+1</f>
        <v>2</v>
      </c>
      <c r="H16100">
        <f>MOD(D16100-1,6)+1</f>
        <v>5</v>
      </c>
      <c r="I16100">
        <f>37-D16100</f>
        <v>26</v>
      </c>
      <c r="J16100">
        <f>ABS(D16100-D16101)</f>
        <v>24</v>
      </c>
    </row>
    <row r="16101">
      <c r="A16101">
        <v>11459</v>
      </c>
      <c r="B16101" t="str">
        <v>2012-09-20</v>
      </c>
      <c r="C16101" t="str">
        <v>Morning</v>
      </c>
      <c r="D16101">
        <v>35</v>
      </c>
      <c r="E16101" t="str">
        <f>IF(MOD(D16101,2)=0,"EVEN","ODD")</f>
        <v>ODD</v>
      </c>
      <c r="F16101" t="str">
        <f>IF(D16101&lt;=18,"LOW (1-18)","HIGH (19-36)")</f>
        <v>HIGH (19-36)</v>
      </c>
      <c r="G16101">
        <f>INT((D16101-1)/6)+1</f>
        <v>6</v>
      </c>
      <c r="H16101">
        <f>MOD(D16101-1,6)+1</f>
        <v>5</v>
      </c>
      <c r="I16101">
        <f>37-D16101</f>
        <v>2</v>
      </c>
      <c r="J16101">
        <f>ABS(D16101-D16102)</f>
        <v>32</v>
      </c>
    </row>
    <row r="16102">
      <c r="A16102">
        <v>11458</v>
      </c>
      <c r="B16102" t="str">
        <v>2012-09-19</v>
      </c>
      <c r="C16102" t="str">
        <v>Evening</v>
      </c>
      <c r="D16102">
        <v>3</v>
      </c>
      <c r="E16102" t="str">
        <f>IF(MOD(D16102,2)=0,"EVEN","ODD")</f>
        <v>ODD</v>
      </c>
      <c r="F16102" t="str">
        <f>IF(D16102&lt;=18,"LOW (1-18)","HIGH (19-36)")</f>
        <v>LOW (1-18)</v>
      </c>
      <c r="G16102">
        <f>INT((D16102-1)/6)+1</f>
        <v>1</v>
      </c>
      <c r="H16102">
        <f>MOD(D16102-1,6)+1</f>
        <v>3</v>
      </c>
      <c r="I16102">
        <f>37-D16102</f>
        <v>34</v>
      </c>
      <c r="J16102">
        <f>ABS(D16102-D16103)</f>
        <v>16</v>
      </c>
    </row>
    <row r="16103">
      <c r="A16103">
        <v>11457</v>
      </c>
      <c r="B16103" t="str">
        <v>2012-09-19</v>
      </c>
      <c r="C16103" t="str">
        <v>Midday</v>
      </c>
      <c r="D16103">
        <v>19</v>
      </c>
      <c r="E16103" t="str">
        <f>IF(MOD(D16103,2)=0,"EVEN","ODD")</f>
        <v>ODD</v>
      </c>
      <c r="F16103" t="str">
        <f>IF(D16103&lt;=18,"LOW (1-18)","HIGH (19-36)")</f>
        <v>HIGH (19-36)</v>
      </c>
      <c r="G16103">
        <f>INT((D16103-1)/6)+1</f>
        <v>4</v>
      </c>
      <c r="H16103">
        <f>MOD(D16103-1,6)+1</f>
        <v>1</v>
      </c>
      <c r="I16103">
        <f>37-D16103</f>
        <v>18</v>
      </c>
      <c r="J16103">
        <f>ABS(D16103-D16104)</f>
        <v>12</v>
      </c>
    </row>
    <row r="16104">
      <c r="A16104">
        <v>11456</v>
      </c>
      <c r="B16104" t="str">
        <v>2012-09-19</v>
      </c>
      <c r="C16104" t="str">
        <v>Morning</v>
      </c>
      <c r="D16104">
        <v>31</v>
      </c>
      <c r="E16104" t="str">
        <f>IF(MOD(D16104,2)=0,"EVEN","ODD")</f>
        <v>ODD</v>
      </c>
      <c r="F16104" t="str">
        <f>IF(D16104&lt;=18,"LOW (1-18)","HIGH (19-36)")</f>
        <v>HIGH (19-36)</v>
      </c>
      <c r="G16104">
        <f>INT((D16104-1)/6)+1</f>
        <v>6</v>
      </c>
      <c r="H16104">
        <f>MOD(D16104-1,6)+1</f>
        <v>1</v>
      </c>
      <c r="I16104">
        <f>37-D16104</f>
        <v>6</v>
      </c>
      <c r="J16104">
        <f>ABS(D16104-D16105)</f>
        <v>2</v>
      </c>
    </row>
    <row r="16105">
      <c r="A16105">
        <v>11455</v>
      </c>
      <c r="B16105" t="str">
        <v>2012-09-18</v>
      </c>
      <c r="C16105" t="str">
        <v>Evening</v>
      </c>
      <c r="D16105">
        <v>29</v>
      </c>
      <c r="E16105" t="str">
        <f>IF(MOD(D16105,2)=0,"EVEN","ODD")</f>
        <v>ODD</v>
      </c>
      <c r="F16105" t="str">
        <f>IF(D16105&lt;=18,"LOW (1-18)","HIGH (19-36)")</f>
        <v>HIGH (19-36)</v>
      </c>
      <c r="G16105">
        <f>INT((D16105-1)/6)+1</f>
        <v>5</v>
      </c>
      <c r="H16105">
        <f>MOD(D16105-1,6)+1</f>
        <v>5</v>
      </c>
      <c r="I16105">
        <f>37-D16105</f>
        <v>8</v>
      </c>
      <c r="J16105">
        <f>ABS(D16105-D16106)</f>
        <v>2</v>
      </c>
    </row>
    <row r="16106">
      <c r="A16106">
        <v>11454</v>
      </c>
      <c r="B16106" t="str">
        <v>2012-09-18</v>
      </c>
      <c r="C16106" t="str">
        <v>Midday</v>
      </c>
      <c r="D16106">
        <v>31</v>
      </c>
      <c r="E16106" t="str">
        <f>IF(MOD(D16106,2)=0,"EVEN","ODD")</f>
        <v>ODD</v>
      </c>
      <c r="F16106" t="str">
        <f>IF(D16106&lt;=18,"LOW (1-18)","HIGH (19-36)")</f>
        <v>HIGH (19-36)</v>
      </c>
      <c r="G16106">
        <f>INT((D16106-1)/6)+1</f>
        <v>6</v>
      </c>
      <c r="H16106">
        <f>MOD(D16106-1,6)+1</f>
        <v>1</v>
      </c>
      <c r="I16106">
        <f>37-D16106</f>
        <v>6</v>
      </c>
      <c r="J16106">
        <f>ABS(D16106-D16107)</f>
        <v>28</v>
      </c>
    </row>
    <row r="16107">
      <c r="A16107">
        <v>11453</v>
      </c>
      <c r="B16107" t="str">
        <v>2012-09-18</v>
      </c>
      <c r="C16107" t="str">
        <v>Morning</v>
      </c>
      <c r="D16107">
        <v>3</v>
      </c>
      <c r="E16107" t="str">
        <f>IF(MOD(D16107,2)=0,"EVEN","ODD")</f>
        <v>ODD</v>
      </c>
      <c r="F16107" t="str">
        <f>IF(D16107&lt;=18,"LOW (1-18)","HIGH (19-36)")</f>
        <v>LOW (1-18)</v>
      </c>
      <c r="G16107">
        <f>INT((D16107-1)/6)+1</f>
        <v>1</v>
      </c>
      <c r="H16107">
        <f>MOD(D16107-1,6)+1</f>
        <v>3</v>
      </c>
      <c r="I16107">
        <f>37-D16107</f>
        <v>34</v>
      </c>
      <c r="J16107">
        <f>ABS(D16107-D16108)</f>
        <v>24</v>
      </c>
    </row>
    <row r="16108">
      <c r="A16108">
        <v>11452</v>
      </c>
      <c r="B16108" t="str">
        <v>2012-09-17</v>
      </c>
      <c r="C16108" t="str">
        <v>Evening</v>
      </c>
      <c r="D16108">
        <v>27</v>
      </c>
      <c r="E16108" t="str">
        <f>IF(MOD(D16108,2)=0,"EVEN","ODD")</f>
        <v>ODD</v>
      </c>
      <c r="F16108" t="str">
        <f>IF(D16108&lt;=18,"LOW (1-18)","HIGH (19-36)")</f>
        <v>HIGH (19-36)</v>
      </c>
      <c r="G16108">
        <f>INT((D16108-1)/6)+1</f>
        <v>5</v>
      </c>
      <c r="H16108">
        <f>MOD(D16108-1,6)+1</f>
        <v>3</v>
      </c>
      <c r="I16108">
        <f>37-D16108</f>
        <v>10</v>
      </c>
      <c r="J16108">
        <f>ABS(D16108-D16109)</f>
        <v>22</v>
      </c>
    </row>
    <row r="16109">
      <c r="A16109">
        <v>11451</v>
      </c>
      <c r="B16109" t="str">
        <v>2012-09-17</v>
      </c>
      <c r="C16109" t="str">
        <v>Midday</v>
      </c>
      <c r="D16109">
        <v>5</v>
      </c>
      <c r="E16109" t="str">
        <f>IF(MOD(D16109,2)=0,"EVEN","ODD")</f>
        <v>ODD</v>
      </c>
      <c r="F16109" t="str">
        <f>IF(D16109&lt;=18,"LOW (1-18)","HIGH (19-36)")</f>
        <v>LOW (1-18)</v>
      </c>
      <c r="G16109">
        <f>INT((D16109-1)/6)+1</f>
        <v>1</v>
      </c>
      <c r="H16109">
        <f>MOD(D16109-1,6)+1</f>
        <v>5</v>
      </c>
      <c r="I16109">
        <f>37-D16109</f>
        <v>32</v>
      </c>
      <c r="J16109">
        <f>ABS(D16109-D16110)</f>
        <v>1</v>
      </c>
    </row>
    <row r="16110">
      <c r="A16110">
        <v>11450</v>
      </c>
      <c r="B16110" t="str">
        <v>2012-09-17</v>
      </c>
      <c r="C16110" t="str">
        <v>Morning</v>
      </c>
      <c r="D16110">
        <v>6</v>
      </c>
      <c r="E16110" t="str">
        <f>IF(MOD(D16110,2)=0,"EVEN","ODD")</f>
        <v>EVEN</v>
      </c>
      <c r="F16110" t="str">
        <f>IF(D16110&lt;=18,"LOW (1-18)","HIGH (19-36)")</f>
        <v>LOW (1-18)</v>
      </c>
      <c r="G16110">
        <f>INT((D16110-1)/6)+1</f>
        <v>1</v>
      </c>
      <c r="H16110">
        <f>MOD(D16110-1,6)+1</f>
        <v>6</v>
      </c>
      <c r="I16110">
        <f>37-D16110</f>
        <v>31</v>
      </c>
      <c r="J16110">
        <f>ABS(D16110-D16111)</f>
        <v>14</v>
      </c>
    </row>
    <row r="16111">
      <c r="A16111">
        <v>11449</v>
      </c>
      <c r="B16111" t="str">
        <v>2012-09-15</v>
      </c>
      <c r="C16111" t="str">
        <v>Evening</v>
      </c>
      <c r="D16111">
        <v>20</v>
      </c>
      <c r="E16111" t="str">
        <f>IF(MOD(D16111,2)=0,"EVEN","ODD")</f>
        <v>EVEN</v>
      </c>
      <c r="F16111" t="str">
        <f>IF(D16111&lt;=18,"LOW (1-18)","HIGH (19-36)")</f>
        <v>HIGH (19-36)</v>
      </c>
      <c r="G16111">
        <f>INT((D16111-1)/6)+1</f>
        <v>4</v>
      </c>
      <c r="H16111">
        <f>MOD(D16111-1,6)+1</f>
        <v>2</v>
      </c>
      <c r="I16111">
        <f>37-D16111</f>
        <v>17</v>
      </c>
      <c r="J16111">
        <f>ABS(D16111-D16112)</f>
        <v>3</v>
      </c>
    </row>
    <row r="16112">
      <c r="A16112">
        <v>11448</v>
      </c>
      <c r="B16112" t="str">
        <v>2012-09-15</v>
      </c>
      <c r="C16112" t="str">
        <v>Midday</v>
      </c>
      <c r="D16112">
        <v>17</v>
      </c>
      <c r="E16112" t="str">
        <f>IF(MOD(D16112,2)=0,"EVEN","ODD")</f>
        <v>ODD</v>
      </c>
      <c r="F16112" t="str">
        <f>IF(D16112&lt;=18,"LOW (1-18)","HIGH (19-36)")</f>
        <v>LOW (1-18)</v>
      </c>
      <c r="G16112">
        <f>INT((D16112-1)/6)+1</f>
        <v>3</v>
      </c>
      <c r="H16112">
        <f>MOD(D16112-1,6)+1</f>
        <v>5</v>
      </c>
      <c r="I16112">
        <f>37-D16112</f>
        <v>20</v>
      </c>
      <c r="J16112">
        <f>ABS(D16112-D16113)</f>
        <v>16</v>
      </c>
    </row>
    <row r="16113">
      <c r="A16113">
        <v>11447</v>
      </c>
      <c r="B16113" t="str">
        <v>2012-09-15</v>
      </c>
      <c r="C16113" t="str">
        <v>Morning</v>
      </c>
      <c r="D16113">
        <v>1</v>
      </c>
      <c r="E16113" t="str">
        <f>IF(MOD(D16113,2)=0,"EVEN","ODD")</f>
        <v>ODD</v>
      </c>
      <c r="F16113" t="str">
        <f>IF(D16113&lt;=18,"LOW (1-18)","HIGH (19-36)")</f>
        <v>LOW (1-18)</v>
      </c>
      <c r="G16113">
        <f>INT((D16113-1)/6)+1</f>
        <v>1</v>
      </c>
      <c r="H16113">
        <f>MOD(D16113-1,6)+1</f>
        <v>1</v>
      </c>
      <c r="I16113">
        <f>37-D16113</f>
        <v>36</v>
      </c>
      <c r="J16113">
        <f>ABS(D16113-D16114)</f>
        <v>24</v>
      </c>
    </row>
    <row r="16114">
      <c r="A16114">
        <v>11446</v>
      </c>
      <c r="B16114" t="str">
        <v>2012-09-14</v>
      </c>
      <c r="C16114" t="str">
        <v>Evening</v>
      </c>
      <c r="D16114">
        <v>25</v>
      </c>
      <c r="E16114" t="str">
        <f>IF(MOD(D16114,2)=0,"EVEN","ODD")</f>
        <v>ODD</v>
      </c>
      <c r="F16114" t="str">
        <f>IF(D16114&lt;=18,"LOW (1-18)","HIGH (19-36)")</f>
        <v>HIGH (19-36)</v>
      </c>
      <c r="G16114">
        <f>INT((D16114-1)/6)+1</f>
        <v>5</v>
      </c>
      <c r="H16114">
        <f>MOD(D16114-1,6)+1</f>
        <v>1</v>
      </c>
      <c r="I16114">
        <f>37-D16114</f>
        <v>12</v>
      </c>
      <c r="J16114">
        <f>ABS(D16114-D16115)</f>
        <v>24</v>
      </c>
    </row>
    <row r="16115">
      <c r="A16115">
        <v>11445</v>
      </c>
      <c r="B16115" t="str">
        <v>2012-09-14</v>
      </c>
      <c r="C16115" t="str">
        <v>Midday</v>
      </c>
      <c r="D16115">
        <v>1</v>
      </c>
      <c r="E16115" t="str">
        <f>IF(MOD(D16115,2)=0,"EVEN","ODD")</f>
        <v>ODD</v>
      </c>
      <c r="F16115" t="str">
        <f>IF(D16115&lt;=18,"LOW (1-18)","HIGH (19-36)")</f>
        <v>LOW (1-18)</v>
      </c>
      <c r="G16115">
        <f>INT((D16115-1)/6)+1</f>
        <v>1</v>
      </c>
      <c r="H16115">
        <f>MOD(D16115-1,6)+1</f>
        <v>1</v>
      </c>
      <c r="I16115">
        <f>37-D16115</f>
        <v>36</v>
      </c>
      <c r="J16115">
        <f>ABS(D16115-D16116)</f>
        <v>20</v>
      </c>
    </row>
    <row r="16116">
      <c r="A16116">
        <v>11444</v>
      </c>
      <c r="B16116" t="str">
        <v>2012-09-14</v>
      </c>
      <c r="C16116" t="str">
        <v>Morning</v>
      </c>
      <c r="D16116">
        <v>21</v>
      </c>
      <c r="E16116" t="str">
        <f>IF(MOD(D16116,2)=0,"EVEN","ODD")</f>
        <v>ODD</v>
      </c>
      <c r="F16116" t="str">
        <f>IF(D16116&lt;=18,"LOW (1-18)","HIGH (19-36)")</f>
        <v>HIGH (19-36)</v>
      </c>
      <c r="G16116">
        <f>INT((D16116-1)/6)+1</f>
        <v>4</v>
      </c>
      <c r="H16116">
        <f>MOD(D16116-1,6)+1</f>
        <v>3</v>
      </c>
      <c r="I16116">
        <f>37-D16116</f>
        <v>16</v>
      </c>
      <c r="J16116">
        <f>ABS(D16116-D16117)</f>
        <v>8</v>
      </c>
    </row>
    <row r="16117">
      <c r="A16117">
        <v>11443</v>
      </c>
      <c r="B16117" t="str">
        <v>2012-09-13</v>
      </c>
      <c r="C16117" t="str">
        <v>Evening</v>
      </c>
      <c r="D16117">
        <v>13</v>
      </c>
      <c r="E16117" t="str">
        <f>IF(MOD(D16117,2)=0,"EVEN","ODD")</f>
        <v>ODD</v>
      </c>
      <c r="F16117" t="str">
        <f>IF(D16117&lt;=18,"LOW (1-18)","HIGH (19-36)")</f>
        <v>LOW (1-18)</v>
      </c>
      <c r="G16117">
        <f>INT((D16117-1)/6)+1</f>
        <v>3</v>
      </c>
      <c r="H16117">
        <f>MOD(D16117-1,6)+1</f>
        <v>1</v>
      </c>
      <c r="I16117">
        <f>37-D16117</f>
        <v>24</v>
      </c>
      <c r="J16117">
        <f>ABS(D16117-D16118)</f>
        <v>11</v>
      </c>
    </row>
    <row r="16118">
      <c r="A16118">
        <v>11442</v>
      </c>
      <c r="B16118" t="str">
        <v>2012-09-13</v>
      </c>
      <c r="C16118" t="str">
        <v>Midday</v>
      </c>
      <c r="D16118">
        <v>2</v>
      </c>
      <c r="E16118" t="str">
        <f>IF(MOD(D16118,2)=0,"EVEN","ODD")</f>
        <v>EVEN</v>
      </c>
      <c r="F16118" t="str">
        <f>IF(D16118&lt;=18,"LOW (1-18)","HIGH (19-36)")</f>
        <v>LOW (1-18)</v>
      </c>
      <c r="G16118">
        <f>INT((D16118-1)/6)+1</f>
        <v>1</v>
      </c>
      <c r="H16118">
        <f>MOD(D16118-1,6)+1</f>
        <v>2</v>
      </c>
      <c r="I16118">
        <f>37-D16118</f>
        <v>35</v>
      </c>
      <c r="J16118">
        <f>ABS(D16118-D16119)</f>
        <v>18</v>
      </c>
    </row>
    <row r="16119">
      <c r="A16119">
        <v>11441</v>
      </c>
      <c r="B16119" t="str">
        <v>2012-09-13</v>
      </c>
      <c r="C16119" t="str">
        <v>Morning</v>
      </c>
      <c r="D16119">
        <v>20</v>
      </c>
      <c r="E16119" t="str">
        <f>IF(MOD(D16119,2)=0,"EVEN","ODD")</f>
        <v>EVEN</v>
      </c>
      <c r="F16119" t="str">
        <f>IF(D16119&lt;=18,"LOW (1-18)","HIGH (19-36)")</f>
        <v>HIGH (19-36)</v>
      </c>
      <c r="G16119">
        <f>INT((D16119-1)/6)+1</f>
        <v>4</v>
      </c>
      <c r="H16119">
        <f>MOD(D16119-1,6)+1</f>
        <v>2</v>
      </c>
      <c r="I16119">
        <f>37-D16119</f>
        <v>17</v>
      </c>
      <c r="J16119">
        <f>ABS(D16119-D16120)</f>
        <v>13</v>
      </c>
    </row>
    <row r="16120">
      <c r="A16120">
        <v>11440</v>
      </c>
      <c r="B16120" t="str">
        <v>2012-09-12</v>
      </c>
      <c r="C16120" t="str">
        <v>Evening</v>
      </c>
      <c r="D16120">
        <v>33</v>
      </c>
      <c r="E16120" t="str">
        <f>IF(MOD(D16120,2)=0,"EVEN","ODD")</f>
        <v>ODD</v>
      </c>
      <c r="F16120" t="str">
        <f>IF(D16120&lt;=18,"LOW (1-18)","HIGH (19-36)")</f>
        <v>HIGH (19-36)</v>
      </c>
      <c r="G16120">
        <f>INT((D16120-1)/6)+1</f>
        <v>6</v>
      </c>
      <c r="H16120">
        <f>MOD(D16120-1,6)+1</f>
        <v>3</v>
      </c>
      <c r="I16120">
        <f>37-D16120</f>
        <v>4</v>
      </c>
      <c r="J16120">
        <f>ABS(D16120-D16121)</f>
        <v>19</v>
      </c>
    </row>
    <row r="16121">
      <c r="A16121">
        <v>11439</v>
      </c>
      <c r="B16121" t="str">
        <v>2012-09-12</v>
      </c>
      <c r="C16121" t="str">
        <v>Midday</v>
      </c>
      <c r="D16121">
        <v>14</v>
      </c>
      <c r="E16121" t="str">
        <f>IF(MOD(D16121,2)=0,"EVEN","ODD")</f>
        <v>EVEN</v>
      </c>
      <c r="F16121" t="str">
        <f>IF(D16121&lt;=18,"LOW (1-18)","HIGH (19-36)")</f>
        <v>LOW (1-18)</v>
      </c>
      <c r="G16121">
        <f>INT((D16121-1)/6)+1</f>
        <v>3</v>
      </c>
      <c r="H16121">
        <f>MOD(D16121-1,6)+1</f>
        <v>2</v>
      </c>
      <c r="I16121">
        <f>37-D16121</f>
        <v>23</v>
      </c>
      <c r="J16121">
        <f>ABS(D16121-D16122)</f>
        <v>6</v>
      </c>
    </row>
    <row r="16122">
      <c r="A16122">
        <v>11438</v>
      </c>
      <c r="B16122" t="str">
        <v>2012-09-12</v>
      </c>
      <c r="C16122" t="str">
        <v>Morning</v>
      </c>
      <c r="D16122">
        <v>8</v>
      </c>
      <c r="E16122" t="str">
        <f>IF(MOD(D16122,2)=0,"EVEN","ODD")</f>
        <v>EVEN</v>
      </c>
      <c r="F16122" t="str">
        <f>IF(D16122&lt;=18,"LOW (1-18)","HIGH (19-36)")</f>
        <v>LOW (1-18)</v>
      </c>
      <c r="G16122">
        <f>INT((D16122-1)/6)+1</f>
        <v>2</v>
      </c>
      <c r="H16122">
        <f>MOD(D16122-1,6)+1</f>
        <v>2</v>
      </c>
      <c r="I16122">
        <f>37-D16122</f>
        <v>29</v>
      </c>
      <c r="J16122">
        <f>ABS(D16122-D16123)</f>
        <v>9</v>
      </c>
    </row>
    <row r="16123">
      <c r="A16123">
        <v>11437</v>
      </c>
      <c r="B16123" t="str">
        <v>2012-09-11</v>
      </c>
      <c r="C16123" t="str">
        <v>Evening</v>
      </c>
      <c r="D16123">
        <v>17</v>
      </c>
      <c r="E16123" t="str">
        <f>IF(MOD(D16123,2)=0,"EVEN","ODD")</f>
        <v>ODD</v>
      </c>
      <c r="F16123" t="str">
        <f>IF(D16123&lt;=18,"LOW (1-18)","HIGH (19-36)")</f>
        <v>LOW (1-18)</v>
      </c>
      <c r="G16123">
        <f>INT((D16123-1)/6)+1</f>
        <v>3</v>
      </c>
      <c r="H16123">
        <f>MOD(D16123-1,6)+1</f>
        <v>5</v>
      </c>
      <c r="I16123">
        <f>37-D16123</f>
        <v>20</v>
      </c>
      <c r="J16123">
        <f>ABS(D16123-D16124)</f>
        <v>4</v>
      </c>
    </row>
    <row r="16124">
      <c r="A16124">
        <v>11436</v>
      </c>
      <c r="B16124" t="str">
        <v>2012-09-11</v>
      </c>
      <c r="C16124" t="str">
        <v>Midday</v>
      </c>
      <c r="D16124">
        <v>13</v>
      </c>
      <c r="E16124" t="str">
        <f>IF(MOD(D16124,2)=0,"EVEN","ODD")</f>
        <v>ODD</v>
      </c>
      <c r="F16124" t="str">
        <f>IF(D16124&lt;=18,"LOW (1-18)","HIGH (19-36)")</f>
        <v>LOW (1-18)</v>
      </c>
      <c r="G16124">
        <f>INT((D16124-1)/6)+1</f>
        <v>3</v>
      </c>
      <c r="H16124">
        <f>MOD(D16124-1,6)+1</f>
        <v>1</v>
      </c>
      <c r="I16124">
        <f>37-D16124</f>
        <v>24</v>
      </c>
      <c r="J16124">
        <f>ABS(D16124-D16125)</f>
        <v>22</v>
      </c>
    </row>
    <row r="16125">
      <c r="A16125">
        <v>11435</v>
      </c>
      <c r="B16125" t="str">
        <v>2012-09-11</v>
      </c>
      <c r="C16125" t="str">
        <v>Morning</v>
      </c>
      <c r="D16125">
        <v>35</v>
      </c>
      <c r="E16125" t="str">
        <f>IF(MOD(D16125,2)=0,"EVEN","ODD")</f>
        <v>ODD</v>
      </c>
      <c r="F16125" t="str">
        <f>IF(D16125&lt;=18,"LOW (1-18)","HIGH (19-36)")</f>
        <v>HIGH (19-36)</v>
      </c>
      <c r="G16125">
        <f>INT((D16125-1)/6)+1</f>
        <v>6</v>
      </c>
      <c r="H16125">
        <f>MOD(D16125-1,6)+1</f>
        <v>5</v>
      </c>
      <c r="I16125">
        <f>37-D16125</f>
        <v>2</v>
      </c>
      <c r="J16125">
        <f>ABS(D16125-D16126)</f>
        <v>19</v>
      </c>
    </row>
    <row r="16126">
      <c r="A16126">
        <v>11434</v>
      </c>
      <c r="B16126" t="str">
        <v>2012-09-10</v>
      </c>
      <c r="C16126" t="str">
        <v>Evening</v>
      </c>
      <c r="D16126">
        <v>16</v>
      </c>
      <c r="E16126" t="str">
        <f>IF(MOD(D16126,2)=0,"EVEN","ODD")</f>
        <v>EVEN</v>
      </c>
      <c r="F16126" t="str">
        <f>IF(D16126&lt;=18,"LOW (1-18)","HIGH (19-36)")</f>
        <v>LOW (1-18)</v>
      </c>
      <c r="G16126">
        <f>INT((D16126-1)/6)+1</f>
        <v>3</v>
      </c>
      <c r="H16126">
        <f>MOD(D16126-1,6)+1</f>
        <v>4</v>
      </c>
      <c r="I16126">
        <f>37-D16126</f>
        <v>21</v>
      </c>
      <c r="J16126">
        <f>ABS(D16126-D16127)</f>
        <v>17</v>
      </c>
    </row>
    <row r="16127">
      <c r="A16127">
        <v>11433</v>
      </c>
      <c r="B16127" t="str">
        <v>2012-09-10</v>
      </c>
      <c r="C16127" t="str">
        <v>Midday</v>
      </c>
      <c r="D16127">
        <v>33</v>
      </c>
      <c r="E16127" t="str">
        <f>IF(MOD(D16127,2)=0,"EVEN","ODD")</f>
        <v>ODD</v>
      </c>
      <c r="F16127" t="str">
        <f>IF(D16127&lt;=18,"LOW (1-18)","HIGH (19-36)")</f>
        <v>HIGH (19-36)</v>
      </c>
      <c r="G16127">
        <f>INT((D16127-1)/6)+1</f>
        <v>6</v>
      </c>
      <c r="H16127">
        <f>MOD(D16127-1,6)+1</f>
        <v>3</v>
      </c>
      <c r="I16127">
        <f>37-D16127</f>
        <v>4</v>
      </c>
      <c r="J16127">
        <f>ABS(D16127-D16128)</f>
        <v>22</v>
      </c>
    </row>
    <row r="16128">
      <c r="A16128">
        <v>11432</v>
      </c>
      <c r="B16128" t="str">
        <v>2012-09-10</v>
      </c>
      <c r="C16128" t="str">
        <v>Morning</v>
      </c>
      <c r="D16128">
        <v>11</v>
      </c>
      <c r="E16128" t="str">
        <f>IF(MOD(D16128,2)=0,"EVEN","ODD")</f>
        <v>ODD</v>
      </c>
      <c r="F16128" t="str">
        <f>IF(D16128&lt;=18,"LOW (1-18)","HIGH (19-36)")</f>
        <v>LOW (1-18)</v>
      </c>
      <c r="G16128">
        <f>INT((D16128-1)/6)+1</f>
        <v>2</v>
      </c>
      <c r="H16128">
        <f>MOD(D16128-1,6)+1</f>
        <v>5</v>
      </c>
      <c r="I16128">
        <f>37-D16128</f>
        <v>26</v>
      </c>
      <c r="J16128">
        <f>ABS(D16128-D16129)</f>
        <v>18</v>
      </c>
    </row>
    <row r="16129">
      <c r="A16129">
        <v>11431</v>
      </c>
      <c r="B16129" t="str">
        <v>2012-09-08</v>
      </c>
      <c r="C16129" t="str">
        <v>Evening</v>
      </c>
      <c r="D16129">
        <v>29</v>
      </c>
      <c r="E16129" t="str">
        <f>IF(MOD(D16129,2)=0,"EVEN","ODD")</f>
        <v>ODD</v>
      </c>
      <c r="F16129" t="str">
        <f>IF(D16129&lt;=18,"LOW (1-18)","HIGH (19-36)")</f>
        <v>HIGH (19-36)</v>
      </c>
      <c r="G16129">
        <f>INT((D16129-1)/6)+1</f>
        <v>5</v>
      </c>
      <c r="H16129">
        <f>MOD(D16129-1,6)+1</f>
        <v>5</v>
      </c>
      <c r="I16129">
        <f>37-D16129</f>
        <v>8</v>
      </c>
      <c r="J16129">
        <f>ABS(D16129-D16130)</f>
        <v>12</v>
      </c>
    </row>
    <row r="16130">
      <c r="A16130">
        <v>11430</v>
      </c>
      <c r="B16130" t="str">
        <v>2012-09-08</v>
      </c>
      <c r="C16130" t="str">
        <v>Midday</v>
      </c>
      <c r="D16130">
        <v>17</v>
      </c>
      <c r="E16130" t="str">
        <f>IF(MOD(D16130,2)=0,"EVEN","ODD")</f>
        <v>ODD</v>
      </c>
      <c r="F16130" t="str">
        <f>IF(D16130&lt;=18,"LOW (1-18)","HIGH (19-36)")</f>
        <v>LOW (1-18)</v>
      </c>
      <c r="G16130">
        <f>INT((D16130-1)/6)+1</f>
        <v>3</v>
      </c>
      <c r="H16130">
        <f>MOD(D16130-1,6)+1</f>
        <v>5</v>
      </c>
      <c r="I16130">
        <f>37-D16130</f>
        <v>20</v>
      </c>
      <c r="J16130">
        <f>ABS(D16130-D16131)</f>
        <v>9</v>
      </c>
    </row>
    <row r="16131">
      <c r="A16131">
        <v>11429</v>
      </c>
      <c r="B16131" t="str">
        <v>2012-09-08</v>
      </c>
      <c r="C16131" t="str">
        <v>Morning</v>
      </c>
      <c r="D16131">
        <v>26</v>
      </c>
      <c r="E16131" t="str">
        <f>IF(MOD(D16131,2)=0,"EVEN","ODD")</f>
        <v>EVEN</v>
      </c>
      <c r="F16131" t="str">
        <f>IF(D16131&lt;=18,"LOW (1-18)","HIGH (19-36)")</f>
        <v>HIGH (19-36)</v>
      </c>
      <c r="G16131">
        <f>INT((D16131-1)/6)+1</f>
        <v>5</v>
      </c>
      <c r="H16131">
        <f>MOD(D16131-1,6)+1</f>
        <v>2</v>
      </c>
      <c r="I16131">
        <f>37-D16131</f>
        <v>11</v>
      </c>
      <c r="J16131">
        <f>ABS(D16131-D16132)</f>
        <v>7</v>
      </c>
    </row>
    <row r="16132">
      <c r="A16132">
        <v>11428</v>
      </c>
      <c r="B16132" t="str">
        <v>2012-09-07</v>
      </c>
      <c r="C16132" t="str">
        <v>Evening</v>
      </c>
      <c r="D16132">
        <v>19</v>
      </c>
      <c r="E16132" t="str">
        <f>IF(MOD(D16132,2)=0,"EVEN","ODD")</f>
        <v>ODD</v>
      </c>
      <c r="F16132" t="str">
        <f>IF(D16132&lt;=18,"LOW (1-18)","HIGH (19-36)")</f>
        <v>HIGH (19-36)</v>
      </c>
      <c r="G16132">
        <f>INT((D16132-1)/6)+1</f>
        <v>4</v>
      </c>
      <c r="H16132">
        <f>MOD(D16132-1,6)+1</f>
        <v>1</v>
      </c>
      <c r="I16132">
        <f>37-D16132</f>
        <v>18</v>
      </c>
      <c r="J16132">
        <f>ABS(D16132-D16133)</f>
        <v>4</v>
      </c>
    </row>
    <row r="16133">
      <c r="A16133">
        <v>11427</v>
      </c>
      <c r="B16133" t="str">
        <v>2012-09-07</v>
      </c>
      <c r="C16133" t="str">
        <v>Midday</v>
      </c>
      <c r="D16133">
        <v>15</v>
      </c>
      <c r="E16133" t="str">
        <f>IF(MOD(D16133,2)=0,"EVEN","ODD")</f>
        <v>ODD</v>
      </c>
      <c r="F16133" t="str">
        <f>IF(D16133&lt;=18,"LOW (1-18)","HIGH (19-36)")</f>
        <v>LOW (1-18)</v>
      </c>
      <c r="G16133">
        <f>INT((D16133-1)/6)+1</f>
        <v>3</v>
      </c>
      <c r="H16133">
        <f>MOD(D16133-1,6)+1</f>
        <v>3</v>
      </c>
      <c r="I16133">
        <f>37-D16133</f>
        <v>22</v>
      </c>
      <c r="J16133">
        <f>ABS(D16133-D16134)</f>
        <v>8</v>
      </c>
    </row>
    <row r="16134">
      <c r="A16134">
        <v>11426</v>
      </c>
      <c r="B16134" t="str">
        <v>2012-09-07</v>
      </c>
      <c r="C16134" t="str">
        <v>Morning</v>
      </c>
      <c r="D16134">
        <v>7</v>
      </c>
      <c r="E16134" t="str">
        <f>IF(MOD(D16134,2)=0,"EVEN","ODD")</f>
        <v>ODD</v>
      </c>
      <c r="F16134" t="str">
        <f>IF(D16134&lt;=18,"LOW (1-18)","HIGH (19-36)")</f>
        <v>LOW (1-18)</v>
      </c>
      <c r="G16134">
        <f>INT((D16134-1)/6)+1</f>
        <v>2</v>
      </c>
      <c r="H16134">
        <f>MOD(D16134-1,6)+1</f>
        <v>1</v>
      </c>
      <c r="I16134">
        <f>37-D16134</f>
        <v>30</v>
      </c>
      <c r="J16134">
        <f>ABS(D16134-D16135)</f>
        <v>10</v>
      </c>
    </row>
    <row r="16135">
      <c r="A16135">
        <v>11425</v>
      </c>
      <c r="B16135" t="str">
        <v>2012-09-06</v>
      </c>
      <c r="C16135" t="str">
        <v>Evening</v>
      </c>
      <c r="D16135">
        <v>17</v>
      </c>
      <c r="E16135" t="str">
        <f>IF(MOD(D16135,2)=0,"EVEN","ODD")</f>
        <v>ODD</v>
      </c>
      <c r="F16135" t="str">
        <f>IF(D16135&lt;=18,"LOW (1-18)","HIGH (19-36)")</f>
        <v>LOW (1-18)</v>
      </c>
      <c r="G16135">
        <f>INT((D16135-1)/6)+1</f>
        <v>3</v>
      </c>
      <c r="H16135">
        <f>MOD(D16135-1,6)+1</f>
        <v>5</v>
      </c>
      <c r="I16135">
        <f>37-D16135</f>
        <v>20</v>
      </c>
      <c r="J16135">
        <f>ABS(D16135-D16136)</f>
        <v>19</v>
      </c>
    </row>
    <row r="16136">
      <c r="A16136">
        <v>11424</v>
      </c>
      <c r="B16136" t="str">
        <v>2012-09-06</v>
      </c>
      <c r="C16136" t="str">
        <v>Midday</v>
      </c>
      <c r="D16136">
        <v>36</v>
      </c>
      <c r="E16136" t="str">
        <f>IF(MOD(D16136,2)=0,"EVEN","ODD")</f>
        <v>EVEN</v>
      </c>
      <c r="F16136" t="str">
        <f>IF(D16136&lt;=18,"LOW (1-18)","HIGH (19-36)")</f>
        <v>HIGH (19-36)</v>
      </c>
      <c r="G16136">
        <f>INT((D16136-1)/6)+1</f>
        <v>6</v>
      </c>
      <c r="H16136">
        <f>MOD(D16136-1,6)+1</f>
        <v>6</v>
      </c>
      <c r="I16136">
        <f>37-D16136</f>
        <v>1</v>
      </c>
      <c r="J16136">
        <f>ABS(D16136-D16137)</f>
        <v>1</v>
      </c>
    </row>
    <row r="16137">
      <c r="A16137">
        <v>11423</v>
      </c>
      <c r="B16137" t="str">
        <v>2012-09-06</v>
      </c>
      <c r="C16137" t="str">
        <v>Morning</v>
      </c>
      <c r="D16137">
        <v>35</v>
      </c>
      <c r="E16137" t="str">
        <f>IF(MOD(D16137,2)=0,"EVEN","ODD")</f>
        <v>ODD</v>
      </c>
      <c r="F16137" t="str">
        <f>IF(D16137&lt;=18,"LOW (1-18)","HIGH (19-36)")</f>
        <v>HIGH (19-36)</v>
      </c>
      <c r="G16137">
        <f>INT((D16137-1)/6)+1</f>
        <v>6</v>
      </c>
      <c r="H16137">
        <f>MOD(D16137-1,6)+1</f>
        <v>5</v>
      </c>
      <c r="I16137">
        <f>37-D16137</f>
        <v>2</v>
      </c>
      <c r="J16137">
        <f>ABS(D16137-D16138)</f>
        <v>10</v>
      </c>
    </row>
    <row r="16138">
      <c r="A16138">
        <v>11422</v>
      </c>
      <c r="B16138" t="str">
        <v>2012-09-05</v>
      </c>
      <c r="C16138" t="str">
        <v>Evening</v>
      </c>
      <c r="D16138">
        <v>25</v>
      </c>
      <c r="E16138" t="str">
        <f>IF(MOD(D16138,2)=0,"EVEN","ODD")</f>
        <v>ODD</v>
      </c>
      <c r="F16138" t="str">
        <f>IF(D16138&lt;=18,"LOW (1-18)","HIGH (19-36)")</f>
        <v>HIGH (19-36)</v>
      </c>
      <c r="G16138">
        <f>INT((D16138-1)/6)+1</f>
        <v>5</v>
      </c>
      <c r="H16138">
        <f>MOD(D16138-1,6)+1</f>
        <v>1</v>
      </c>
      <c r="I16138">
        <f>37-D16138</f>
        <v>12</v>
      </c>
      <c r="J16138">
        <f>ABS(D16138-D16139)</f>
        <v>1</v>
      </c>
    </row>
    <row r="16139">
      <c r="A16139">
        <v>11421</v>
      </c>
      <c r="B16139" t="str">
        <v>2012-09-05</v>
      </c>
      <c r="C16139" t="str">
        <v>Midday</v>
      </c>
      <c r="D16139">
        <v>26</v>
      </c>
      <c r="E16139" t="str">
        <f>IF(MOD(D16139,2)=0,"EVEN","ODD")</f>
        <v>EVEN</v>
      </c>
      <c r="F16139" t="str">
        <f>IF(D16139&lt;=18,"LOW (1-18)","HIGH (19-36)")</f>
        <v>HIGH (19-36)</v>
      </c>
      <c r="G16139">
        <f>INT((D16139-1)/6)+1</f>
        <v>5</v>
      </c>
      <c r="H16139">
        <f>MOD(D16139-1,6)+1</f>
        <v>2</v>
      </c>
      <c r="I16139">
        <f>37-D16139</f>
        <v>11</v>
      </c>
      <c r="J16139">
        <f>ABS(D16139-D16140)</f>
        <v>8</v>
      </c>
    </row>
    <row r="16140">
      <c r="A16140">
        <v>11420</v>
      </c>
      <c r="B16140" t="str">
        <v>2012-09-05</v>
      </c>
      <c r="C16140" t="str">
        <v>Morning</v>
      </c>
      <c r="D16140">
        <v>34</v>
      </c>
      <c r="E16140" t="str">
        <f>IF(MOD(D16140,2)=0,"EVEN","ODD")</f>
        <v>EVEN</v>
      </c>
      <c r="F16140" t="str">
        <f>IF(D16140&lt;=18,"LOW (1-18)","HIGH (19-36)")</f>
        <v>HIGH (19-36)</v>
      </c>
      <c r="G16140">
        <f>INT((D16140-1)/6)+1</f>
        <v>6</v>
      </c>
      <c r="H16140">
        <f>MOD(D16140-1,6)+1</f>
        <v>4</v>
      </c>
      <c r="I16140">
        <f>37-D16140</f>
        <v>3</v>
      </c>
      <c r="J16140">
        <f>ABS(D16140-D16141)</f>
        <v>0</v>
      </c>
    </row>
    <row r="16141">
      <c r="A16141">
        <v>11419</v>
      </c>
      <c r="B16141" t="str">
        <v>2012-09-04</v>
      </c>
      <c r="C16141" t="str">
        <v>Evening</v>
      </c>
      <c r="D16141">
        <v>34</v>
      </c>
      <c r="E16141" t="str">
        <f>IF(MOD(D16141,2)=0,"EVEN","ODD")</f>
        <v>EVEN</v>
      </c>
      <c r="F16141" t="str">
        <f>IF(D16141&lt;=18,"LOW (1-18)","HIGH (19-36)")</f>
        <v>HIGH (19-36)</v>
      </c>
      <c r="G16141">
        <f>INT((D16141-1)/6)+1</f>
        <v>6</v>
      </c>
      <c r="H16141">
        <f>MOD(D16141-1,6)+1</f>
        <v>4</v>
      </c>
      <c r="I16141">
        <f>37-D16141</f>
        <v>3</v>
      </c>
      <c r="J16141">
        <f>ABS(D16141-D16142)</f>
        <v>9</v>
      </c>
    </row>
    <row r="16142">
      <c r="A16142">
        <v>11418</v>
      </c>
      <c r="B16142" t="str">
        <v>2012-09-04</v>
      </c>
      <c r="C16142" t="str">
        <v>Midday</v>
      </c>
      <c r="D16142">
        <v>25</v>
      </c>
      <c r="E16142" t="str">
        <f>IF(MOD(D16142,2)=0,"EVEN","ODD")</f>
        <v>ODD</v>
      </c>
      <c r="F16142" t="str">
        <f>IF(D16142&lt;=18,"LOW (1-18)","HIGH (19-36)")</f>
        <v>HIGH (19-36)</v>
      </c>
      <c r="G16142">
        <f>INT((D16142-1)/6)+1</f>
        <v>5</v>
      </c>
      <c r="H16142">
        <f>MOD(D16142-1,6)+1</f>
        <v>1</v>
      </c>
      <c r="I16142">
        <f>37-D16142</f>
        <v>12</v>
      </c>
      <c r="J16142">
        <f>ABS(D16142-D16143)</f>
        <v>1</v>
      </c>
    </row>
    <row r="16143">
      <c r="A16143">
        <v>11417</v>
      </c>
      <c r="B16143" t="str">
        <v>2012-09-04</v>
      </c>
      <c r="C16143" t="str">
        <v>Morning</v>
      </c>
      <c r="D16143">
        <v>24</v>
      </c>
      <c r="E16143" t="str">
        <f>IF(MOD(D16143,2)=0,"EVEN","ODD")</f>
        <v>EVEN</v>
      </c>
      <c r="F16143" t="str">
        <f>IF(D16143&lt;=18,"LOW (1-18)","HIGH (19-36)")</f>
        <v>HIGH (19-36)</v>
      </c>
      <c r="G16143">
        <f>INT((D16143-1)/6)+1</f>
        <v>4</v>
      </c>
      <c r="H16143">
        <f>MOD(D16143-1,6)+1</f>
        <v>6</v>
      </c>
      <c r="I16143">
        <f>37-D16143</f>
        <v>13</v>
      </c>
      <c r="J16143">
        <f>ABS(D16143-D16144)</f>
        <v>8</v>
      </c>
    </row>
    <row r="16144">
      <c r="A16144">
        <v>11416</v>
      </c>
      <c r="B16144" t="str">
        <v>2012-09-03</v>
      </c>
      <c r="C16144" t="str">
        <v>Evening</v>
      </c>
      <c r="D16144">
        <v>32</v>
      </c>
      <c r="E16144" t="str">
        <f>IF(MOD(D16144,2)=0,"EVEN","ODD")</f>
        <v>EVEN</v>
      </c>
      <c r="F16144" t="str">
        <f>IF(D16144&lt;=18,"LOW (1-18)","HIGH (19-36)")</f>
        <v>HIGH (19-36)</v>
      </c>
      <c r="G16144">
        <f>INT((D16144-1)/6)+1</f>
        <v>6</v>
      </c>
      <c r="H16144">
        <f>MOD(D16144-1,6)+1</f>
        <v>2</v>
      </c>
      <c r="I16144">
        <f>37-D16144</f>
        <v>5</v>
      </c>
      <c r="J16144">
        <f>ABS(D16144-D16145)</f>
        <v>30</v>
      </c>
    </row>
    <row r="16145">
      <c r="A16145">
        <v>11415</v>
      </c>
      <c r="B16145" t="str">
        <v>2012-09-03</v>
      </c>
      <c r="C16145" t="str">
        <v>Midday</v>
      </c>
      <c r="D16145">
        <v>2</v>
      </c>
      <c r="E16145" t="str">
        <f>IF(MOD(D16145,2)=0,"EVEN","ODD")</f>
        <v>EVEN</v>
      </c>
      <c r="F16145" t="str">
        <f>IF(D16145&lt;=18,"LOW (1-18)","HIGH (19-36)")</f>
        <v>LOW (1-18)</v>
      </c>
      <c r="G16145">
        <f>INT((D16145-1)/6)+1</f>
        <v>1</v>
      </c>
      <c r="H16145">
        <f>MOD(D16145-1,6)+1</f>
        <v>2</v>
      </c>
      <c r="I16145">
        <f>37-D16145</f>
        <v>35</v>
      </c>
      <c r="J16145">
        <f>ABS(D16145-D16146)</f>
        <v>6</v>
      </c>
    </row>
    <row r="16146">
      <c r="A16146">
        <v>11414</v>
      </c>
      <c r="B16146" t="str">
        <v>2012-09-03</v>
      </c>
      <c r="C16146" t="str">
        <v>Morning</v>
      </c>
      <c r="D16146">
        <v>8</v>
      </c>
      <c r="E16146" t="str">
        <f>IF(MOD(D16146,2)=0,"EVEN","ODD")</f>
        <v>EVEN</v>
      </c>
      <c r="F16146" t="str">
        <f>IF(D16146&lt;=18,"LOW (1-18)","HIGH (19-36)")</f>
        <v>LOW (1-18)</v>
      </c>
      <c r="G16146">
        <f>INT((D16146-1)/6)+1</f>
        <v>2</v>
      </c>
      <c r="H16146">
        <f>MOD(D16146-1,6)+1</f>
        <v>2</v>
      </c>
      <c r="I16146">
        <f>37-D16146</f>
        <v>29</v>
      </c>
      <c r="J16146">
        <f>ABS(D16146-D16147)</f>
        <v>4</v>
      </c>
    </row>
    <row r="16147">
      <c r="A16147">
        <v>11413</v>
      </c>
      <c r="B16147" t="str">
        <v>2012-09-01</v>
      </c>
      <c r="C16147" t="str">
        <v>Evening</v>
      </c>
      <c r="D16147">
        <v>12</v>
      </c>
      <c r="E16147" t="str">
        <f>IF(MOD(D16147,2)=0,"EVEN","ODD")</f>
        <v>EVEN</v>
      </c>
      <c r="F16147" t="str">
        <f>IF(D16147&lt;=18,"LOW (1-18)","HIGH (19-36)")</f>
        <v>LOW (1-18)</v>
      </c>
      <c r="G16147">
        <f>INT((D16147-1)/6)+1</f>
        <v>2</v>
      </c>
      <c r="H16147">
        <f>MOD(D16147-1,6)+1</f>
        <v>6</v>
      </c>
      <c r="I16147">
        <f>37-D16147</f>
        <v>25</v>
      </c>
      <c r="J16147">
        <f>ABS(D16147-D16148)</f>
        <v>14</v>
      </c>
    </row>
    <row r="16148">
      <c r="A16148">
        <v>11412</v>
      </c>
      <c r="B16148" t="str">
        <v>2012-09-01</v>
      </c>
      <c r="C16148" t="str">
        <v>Midday</v>
      </c>
      <c r="D16148">
        <v>26</v>
      </c>
      <c r="E16148" t="str">
        <f>IF(MOD(D16148,2)=0,"EVEN","ODD")</f>
        <v>EVEN</v>
      </c>
      <c r="F16148" t="str">
        <f>IF(D16148&lt;=18,"LOW (1-18)","HIGH (19-36)")</f>
        <v>HIGH (19-36)</v>
      </c>
      <c r="G16148">
        <f>INT((D16148-1)/6)+1</f>
        <v>5</v>
      </c>
      <c r="H16148">
        <f>MOD(D16148-1,6)+1</f>
        <v>2</v>
      </c>
      <c r="I16148">
        <f>37-D16148</f>
        <v>11</v>
      </c>
      <c r="J16148">
        <f>ABS(D16148-D16149)</f>
        <v>15</v>
      </c>
    </row>
    <row r="16149">
      <c r="A16149">
        <v>11411</v>
      </c>
      <c r="B16149" t="str">
        <v>2012-09-01</v>
      </c>
      <c r="C16149" t="str">
        <v>Morning</v>
      </c>
      <c r="D16149">
        <v>11</v>
      </c>
      <c r="E16149" t="str">
        <f>IF(MOD(D16149,2)=0,"EVEN","ODD")</f>
        <v>ODD</v>
      </c>
      <c r="F16149" t="str">
        <f>IF(D16149&lt;=18,"LOW (1-18)","HIGH (19-36)")</f>
        <v>LOW (1-18)</v>
      </c>
      <c r="G16149">
        <f>INT((D16149-1)/6)+1</f>
        <v>2</v>
      </c>
      <c r="H16149">
        <f>MOD(D16149-1,6)+1</f>
        <v>5</v>
      </c>
      <c r="I16149">
        <f>37-D16149</f>
        <v>26</v>
      </c>
      <c r="J16149">
        <f>ABS(D16149-D16150)</f>
        <v>18</v>
      </c>
    </row>
    <row r="16150">
      <c r="A16150">
        <v>11410</v>
      </c>
      <c r="B16150" t="str">
        <v>2012-08-31</v>
      </c>
      <c r="C16150" t="str">
        <v>Evening</v>
      </c>
      <c r="D16150">
        <v>29</v>
      </c>
      <c r="E16150" t="str">
        <f>IF(MOD(D16150,2)=0,"EVEN","ODD")</f>
        <v>ODD</v>
      </c>
      <c r="F16150" t="str">
        <f>IF(D16150&lt;=18,"LOW (1-18)","HIGH (19-36)")</f>
        <v>HIGH (19-36)</v>
      </c>
      <c r="G16150">
        <f>INT((D16150-1)/6)+1</f>
        <v>5</v>
      </c>
      <c r="H16150">
        <f>MOD(D16150-1,6)+1</f>
        <v>5</v>
      </c>
      <c r="I16150">
        <f>37-D16150</f>
        <v>8</v>
      </c>
      <c r="J16150">
        <f>ABS(D16150-D16151)</f>
        <v>22</v>
      </c>
    </row>
    <row r="16151">
      <c r="A16151">
        <v>11409</v>
      </c>
      <c r="B16151" t="str">
        <v>2012-08-31</v>
      </c>
      <c r="C16151" t="str">
        <v>Midday</v>
      </c>
      <c r="D16151">
        <v>7</v>
      </c>
      <c r="E16151" t="str">
        <f>IF(MOD(D16151,2)=0,"EVEN","ODD")</f>
        <v>ODD</v>
      </c>
      <c r="F16151" t="str">
        <f>IF(D16151&lt;=18,"LOW (1-18)","HIGH (19-36)")</f>
        <v>LOW (1-18)</v>
      </c>
      <c r="G16151">
        <f>INT((D16151-1)/6)+1</f>
        <v>2</v>
      </c>
      <c r="H16151">
        <f>MOD(D16151-1,6)+1</f>
        <v>1</v>
      </c>
      <c r="I16151">
        <f>37-D16151</f>
        <v>30</v>
      </c>
      <c r="J16151">
        <f>ABS(D16151-D16152)</f>
        <v>1</v>
      </c>
    </row>
    <row r="16152">
      <c r="A16152">
        <v>11408</v>
      </c>
      <c r="B16152" t="str">
        <v>2012-08-31</v>
      </c>
      <c r="C16152" t="str">
        <v>Morning</v>
      </c>
      <c r="D16152">
        <v>8</v>
      </c>
      <c r="E16152" t="str">
        <f>IF(MOD(D16152,2)=0,"EVEN","ODD")</f>
        <v>EVEN</v>
      </c>
      <c r="F16152" t="str">
        <f>IF(D16152&lt;=18,"LOW (1-18)","HIGH (19-36)")</f>
        <v>LOW (1-18)</v>
      </c>
      <c r="G16152">
        <f>INT((D16152-1)/6)+1</f>
        <v>2</v>
      </c>
      <c r="H16152">
        <f>MOD(D16152-1,6)+1</f>
        <v>2</v>
      </c>
      <c r="I16152">
        <f>37-D16152</f>
        <v>29</v>
      </c>
      <c r="J16152">
        <f>ABS(D16152-D16153)</f>
        <v>6</v>
      </c>
    </row>
    <row r="16153">
      <c r="A16153">
        <v>11407</v>
      </c>
      <c r="B16153" t="str">
        <v>2012-08-30</v>
      </c>
      <c r="C16153" t="str">
        <v>Evening</v>
      </c>
      <c r="D16153">
        <v>14</v>
      </c>
      <c r="E16153" t="str">
        <f>IF(MOD(D16153,2)=0,"EVEN","ODD")</f>
        <v>EVEN</v>
      </c>
      <c r="F16153" t="str">
        <f>IF(D16153&lt;=18,"LOW (1-18)","HIGH (19-36)")</f>
        <v>LOW (1-18)</v>
      </c>
      <c r="G16153">
        <f>INT((D16153-1)/6)+1</f>
        <v>3</v>
      </c>
      <c r="H16153">
        <f>MOD(D16153-1,6)+1</f>
        <v>2</v>
      </c>
      <c r="I16153">
        <f>37-D16153</f>
        <v>23</v>
      </c>
      <c r="J16153">
        <f>ABS(D16153-D16154)</f>
        <v>18</v>
      </c>
    </row>
    <row r="16154">
      <c r="A16154">
        <v>11406</v>
      </c>
      <c r="B16154" t="str">
        <v>2012-08-30</v>
      </c>
      <c r="C16154" t="str">
        <v>Midday</v>
      </c>
      <c r="D16154">
        <v>32</v>
      </c>
      <c r="E16154" t="str">
        <f>IF(MOD(D16154,2)=0,"EVEN","ODD")</f>
        <v>EVEN</v>
      </c>
      <c r="F16154" t="str">
        <f>IF(D16154&lt;=18,"LOW (1-18)","HIGH (19-36)")</f>
        <v>HIGH (19-36)</v>
      </c>
      <c r="G16154">
        <f>INT((D16154-1)/6)+1</f>
        <v>6</v>
      </c>
      <c r="H16154">
        <f>MOD(D16154-1,6)+1</f>
        <v>2</v>
      </c>
      <c r="I16154">
        <f>37-D16154</f>
        <v>5</v>
      </c>
      <c r="J16154">
        <f>ABS(D16154-D16155)</f>
        <v>19</v>
      </c>
    </row>
    <row r="16155">
      <c r="A16155">
        <v>11405</v>
      </c>
      <c r="B16155" t="str">
        <v>2012-08-30</v>
      </c>
      <c r="C16155" t="str">
        <v>Morning</v>
      </c>
      <c r="D16155">
        <v>13</v>
      </c>
      <c r="E16155" t="str">
        <f>IF(MOD(D16155,2)=0,"EVEN","ODD")</f>
        <v>ODD</v>
      </c>
      <c r="F16155" t="str">
        <f>IF(D16155&lt;=18,"LOW (1-18)","HIGH (19-36)")</f>
        <v>LOW (1-18)</v>
      </c>
      <c r="G16155">
        <f>INT((D16155-1)/6)+1</f>
        <v>3</v>
      </c>
      <c r="H16155">
        <f>MOD(D16155-1,6)+1</f>
        <v>1</v>
      </c>
      <c r="I16155">
        <f>37-D16155</f>
        <v>24</v>
      </c>
      <c r="J16155">
        <f>ABS(D16155-D16156)</f>
        <v>8</v>
      </c>
    </row>
    <row r="16156">
      <c r="A16156">
        <v>11404</v>
      </c>
      <c r="B16156" t="str">
        <v>2012-08-29</v>
      </c>
      <c r="C16156" t="str">
        <v>Evening</v>
      </c>
      <c r="D16156">
        <v>5</v>
      </c>
      <c r="E16156" t="str">
        <f>IF(MOD(D16156,2)=0,"EVEN","ODD")</f>
        <v>ODD</v>
      </c>
      <c r="F16156" t="str">
        <f>IF(D16156&lt;=18,"LOW (1-18)","HIGH (19-36)")</f>
        <v>LOW (1-18)</v>
      </c>
      <c r="G16156">
        <f>INT((D16156-1)/6)+1</f>
        <v>1</v>
      </c>
      <c r="H16156">
        <f>MOD(D16156-1,6)+1</f>
        <v>5</v>
      </c>
      <c r="I16156">
        <f>37-D16156</f>
        <v>32</v>
      </c>
      <c r="J16156">
        <f>ABS(D16156-D16157)</f>
        <v>13</v>
      </c>
    </row>
    <row r="16157">
      <c r="A16157">
        <v>11403</v>
      </c>
      <c r="B16157" t="str">
        <v>2012-08-29</v>
      </c>
      <c r="C16157" t="str">
        <v>Midday</v>
      </c>
      <c r="D16157">
        <v>18</v>
      </c>
      <c r="E16157" t="str">
        <f>IF(MOD(D16157,2)=0,"EVEN","ODD")</f>
        <v>EVEN</v>
      </c>
      <c r="F16157" t="str">
        <f>IF(D16157&lt;=18,"LOW (1-18)","HIGH (19-36)")</f>
        <v>LOW (1-18)</v>
      </c>
      <c r="G16157">
        <f>INT((D16157-1)/6)+1</f>
        <v>3</v>
      </c>
      <c r="H16157">
        <f>MOD(D16157-1,6)+1</f>
        <v>6</v>
      </c>
      <c r="I16157">
        <f>37-D16157</f>
        <v>19</v>
      </c>
      <c r="J16157">
        <f>ABS(D16157-D16158)</f>
        <v>12</v>
      </c>
    </row>
    <row r="16158">
      <c r="A16158">
        <v>11402</v>
      </c>
      <c r="B16158" t="str">
        <v>2012-08-29</v>
      </c>
      <c r="C16158" t="str">
        <v>Morning</v>
      </c>
      <c r="D16158">
        <v>6</v>
      </c>
      <c r="E16158" t="str">
        <f>IF(MOD(D16158,2)=0,"EVEN","ODD")</f>
        <v>EVEN</v>
      </c>
      <c r="F16158" t="str">
        <f>IF(D16158&lt;=18,"LOW (1-18)","HIGH (19-36)")</f>
        <v>LOW (1-18)</v>
      </c>
      <c r="G16158">
        <f>INT((D16158-1)/6)+1</f>
        <v>1</v>
      </c>
      <c r="H16158">
        <f>MOD(D16158-1,6)+1</f>
        <v>6</v>
      </c>
      <c r="I16158">
        <f>37-D16158</f>
        <v>31</v>
      </c>
      <c r="J16158">
        <f>ABS(D16158-D16159)</f>
        <v>2</v>
      </c>
    </row>
    <row r="16159">
      <c r="A16159">
        <v>11401</v>
      </c>
      <c r="B16159" t="str">
        <v>2012-08-28</v>
      </c>
      <c r="C16159" t="str">
        <v>Evening</v>
      </c>
      <c r="D16159">
        <v>4</v>
      </c>
      <c r="E16159" t="str">
        <f>IF(MOD(D16159,2)=0,"EVEN","ODD")</f>
        <v>EVEN</v>
      </c>
      <c r="F16159" t="str">
        <f>IF(D16159&lt;=18,"LOW (1-18)","HIGH (19-36)")</f>
        <v>LOW (1-18)</v>
      </c>
      <c r="G16159">
        <f>INT((D16159-1)/6)+1</f>
        <v>1</v>
      </c>
      <c r="H16159">
        <f>MOD(D16159-1,6)+1</f>
        <v>4</v>
      </c>
      <c r="I16159">
        <f>37-D16159</f>
        <v>33</v>
      </c>
      <c r="J16159">
        <f>ABS(D16159-D16160)</f>
        <v>1</v>
      </c>
    </row>
    <row r="16160">
      <c r="A16160">
        <v>11400</v>
      </c>
      <c r="B16160" t="str">
        <v>2012-08-28</v>
      </c>
      <c r="C16160" t="str">
        <v>Midday</v>
      </c>
      <c r="D16160">
        <v>5</v>
      </c>
      <c r="E16160" t="str">
        <f>IF(MOD(D16160,2)=0,"EVEN","ODD")</f>
        <v>ODD</v>
      </c>
      <c r="F16160" t="str">
        <f>IF(D16160&lt;=18,"LOW (1-18)","HIGH (19-36)")</f>
        <v>LOW (1-18)</v>
      </c>
      <c r="G16160">
        <f>INT((D16160-1)/6)+1</f>
        <v>1</v>
      </c>
      <c r="H16160">
        <f>MOD(D16160-1,6)+1</f>
        <v>5</v>
      </c>
      <c r="I16160">
        <f>37-D16160</f>
        <v>32</v>
      </c>
      <c r="J16160">
        <f>ABS(D16160-D16161)</f>
        <v>31</v>
      </c>
    </row>
    <row r="16161">
      <c r="A16161">
        <v>11399</v>
      </c>
      <c r="B16161" t="str">
        <v>2012-08-28</v>
      </c>
      <c r="C16161" t="str">
        <v>Morning</v>
      </c>
      <c r="D16161">
        <v>36</v>
      </c>
      <c r="E16161" t="str">
        <f>IF(MOD(D16161,2)=0,"EVEN","ODD")</f>
        <v>EVEN</v>
      </c>
      <c r="F16161" t="str">
        <f>IF(D16161&lt;=18,"LOW (1-18)","HIGH (19-36)")</f>
        <v>HIGH (19-36)</v>
      </c>
      <c r="G16161">
        <f>INT((D16161-1)/6)+1</f>
        <v>6</v>
      </c>
      <c r="H16161">
        <f>MOD(D16161-1,6)+1</f>
        <v>6</v>
      </c>
      <c r="I16161">
        <f>37-D16161</f>
        <v>1</v>
      </c>
      <c r="J16161">
        <f>ABS(D16161-D16162)</f>
        <v>31</v>
      </c>
    </row>
    <row r="16162">
      <c r="A16162">
        <v>11398</v>
      </c>
      <c r="B16162" t="str">
        <v>2012-08-27</v>
      </c>
      <c r="C16162" t="str">
        <v>Evening</v>
      </c>
      <c r="D16162">
        <v>5</v>
      </c>
      <c r="E16162" t="str">
        <f>IF(MOD(D16162,2)=0,"EVEN","ODD")</f>
        <v>ODD</v>
      </c>
      <c r="F16162" t="str">
        <f>IF(D16162&lt;=18,"LOW (1-18)","HIGH (19-36)")</f>
        <v>LOW (1-18)</v>
      </c>
      <c r="G16162">
        <f>INT((D16162-1)/6)+1</f>
        <v>1</v>
      </c>
      <c r="H16162">
        <f>MOD(D16162-1,6)+1</f>
        <v>5</v>
      </c>
      <c r="I16162">
        <f>37-D16162</f>
        <v>32</v>
      </c>
      <c r="J16162">
        <f>ABS(D16162-D16163)</f>
        <v>0</v>
      </c>
    </row>
    <row r="16163">
      <c r="A16163">
        <v>11397</v>
      </c>
      <c r="B16163" t="str">
        <v>2012-08-27</v>
      </c>
      <c r="C16163" t="str">
        <v>Midday</v>
      </c>
      <c r="D16163">
        <v>5</v>
      </c>
      <c r="E16163" t="str">
        <f>IF(MOD(D16163,2)=0,"EVEN","ODD")</f>
        <v>ODD</v>
      </c>
      <c r="F16163" t="str">
        <f>IF(D16163&lt;=18,"LOW (1-18)","HIGH (19-36)")</f>
        <v>LOW (1-18)</v>
      </c>
      <c r="G16163">
        <f>INT((D16163-1)/6)+1</f>
        <v>1</v>
      </c>
      <c r="H16163">
        <f>MOD(D16163-1,6)+1</f>
        <v>5</v>
      </c>
      <c r="I16163">
        <f>37-D16163</f>
        <v>32</v>
      </c>
      <c r="J16163">
        <f>ABS(D16163-D16164)</f>
        <v>25</v>
      </c>
    </row>
    <row r="16164">
      <c r="A16164">
        <v>11396</v>
      </c>
      <c r="B16164" t="str">
        <v>2012-08-27</v>
      </c>
      <c r="C16164" t="str">
        <v>Morning</v>
      </c>
      <c r="D16164">
        <v>30</v>
      </c>
      <c r="E16164" t="str">
        <f>IF(MOD(D16164,2)=0,"EVEN","ODD")</f>
        <v>EVEN</v>
      </c>
      <c r="F16164" t="str">
        <f>IF(D16164&lt;=18,"LOW (1-18)","HIGH (19-36)")</f>
        <v>HIGH (19-36)</v>
      </c>
      <c r="G16164">
        <f>INT((D16164-1)/6)+1</f>
        <v>5</v>
      </c>
      <c r="H16164">
        <f>MOD(D16164-1,6)+1</f>
        <v>6</v>
      </c>
      <c r="I16164">
        <f>37-D16164</f>
        <v>7</v>
      </c>
      <c r="J16164">
        <f>ABS(D16164-D16165)</f>
        <v>25</v>
      </c>
    </row>
    <row r="16165">
      <c r="A16165">
        <v>11395</v>
      </c>
      <c r="B16165" t="str">
        <v>2012-08-25</v>
      </c>
      <c r="C16165" t="str">
        <v>Evening</v>
      </c>
      <c r="D16165">
        <v>5</v>
      </c>
      <c r="E16165" t="str">
        <f>IF(MOD(D16165,2)=0,"EVEN","ODD")</f>
        <v>ODD</v>
      </c>
      <c r="F16165" t="str">
        <f>IF(D16165&lt;=18,"LOW (1-18)","HIGH (19-36)")</f>
        <v>LOW (1-18)</v>
      </c>
      <c r="G16165">
        <f>INT((D16165-1)/6)+1</f>
        <v>1</v>
      </c>
      <c r="H16165">
        <f>MOD(D16165-1,6)+1</f>
        <v>5</v>
      </c>
      <c r="I16165">
        <f>37-D16165</f>
        <v>32</v>
      </c>
      <c r="J16165">
        <f>ABS(D16165-D16166)</f>
        <v>9</v>
      </c>
    </row>
    <row r="16166">
      <c r="A16166">
        <v>11394</v>
      </c>
      <c r="B16166" t="str">
        <v>2012-08-25</v>
      </c>
      <c r="C16166" t="str">
        <v>Midday</v>
      </c>
      <c r="D16166">
        <v>14</v>
      </c>
      <c r="E16166" t="str">
        <f>IF(MOD(D16166,2)=0,"EVEN","ODD")</f>
        <v>EVEN</v>
      </c>
      <c r="F16166" t="str">
        <f>IF(D16166&lt;=18,"LOW (1-18)","HIGH (19-36)")</f>
        <v>LOW (1-18)</v>
      </c>
      <c r="G16166">
        <f>INT((D16166-1)/6)+1</f>
        <v>3</v>
      </c>
      <c r="H16166">
        <f>MOD(D16166-1,6)+1</f>
        <v>2</v>
      </c>
      <c r="I16166">
        <f>37-D16166</f>
        <v>23</v>
      </c>
      <c r="J16166">
        <f>ABS(D16166-D16167)</f>
        <v>20</v>
      </c>
    </row>
    <row r="16167">
      <c r="A16167">
        <v>11393</v>
      </c>
      <c r="B16167" t="str">
        <v>2012-08-25</v>
      </c>
      <c r="C16167" t="str">
        <v>Morning</v>
      </c>
      <c r="D16167">
        <v>34</v>
      </c>
      <c r="E16167" t="str">
        <f>IF(MOD(D16167,2)=0,"EVEN","ODD")</f>
        <v>EVEN</v>
      </c>
      <c r="F16167" t="str">
        <f>IF(D16167&lt;=18,"LOW (1-18)","HIGH (19-36)")</f>
        <v>HIGH (19-36)</v>
      </c>
      <c r="G16167">
        <f>INT((D16167-1)/6)+1</f>
        <v>6</v>
      </c>
      <c r="H16167">
        <f>MOD(D16167-1,6)+1</f>
        <v>4</v>
      </c>
      <c r="I16167">
        <f>37-D16167</f>
        <v>3</v>
      </c>
      <c r="J16167">
        <f>ABS(D16167-D16168)</f>
        <v>22</v>
      </c>
    </row>
    <row r="16168">
      <c r="A16168">
        <v>11392</v>
      </c>
      <c r="B16168" t="str">
        <v>2012-08-24</v>
      </c>
      <c r="C16168" t="str">
        <v>Evening</v>
      </c>
      <c r="D16168">
        <v>12</v>
      </c>
      <c r="E16168" t="str">
        <f>IF(MOD(D16168,2)=0,"EVEN","ODD")</f>
        <v>EVEN</v>
      </c>
      <c r="F16168" t="str">
        <f>IF(D16168&lt;=18,"LOW (1-18)","HIGH (19-36)")</f>
        <v>LOW (1-18)</v>
      </c>
      <c r="G16168">
        <f>INT((D16168-1)/6)+1</f>
        <v>2</v>
      </c>
      <c r="H16168">
        <f>MOD(D16168-1,6)+1</f>
        <v>6</v>
      </c>
      <c r="I16168">
        <f>37-D16168</f>
        <v>25</v>
      </c>
      <c r="J16168">
        <f>ABS(D16168-D16169)</f>
        <v>5</v>
      </c>
    </row>
    <row r="16169">
      <c r="A16169">
        <v>11391</v>
      </c>
      <c r="B16169" t="str">
        <v>2012-08-24</v>
      </c>
      <c r="C16169" t="str">
        <v>Midday</v>
      </c>
      <c r="D16169">
        <v>17</v>
      </c>
      <c r="E16169" t="str">
        <f>IF(MOD(D16169,2)=0,"EVEN","ODD")</f>
        <v>ODD</v>
      </c>
      <c r="F16169" t="str">
        <f>IF(D16169&lt;=18,"LOW (1-18)","HIGH (19-36)")</f>
        <v>LOW (1-18)</v>
      </c>
      <c r="G16169">
        <f>INT((D16169-1)/6)+1</f>
        <v>3</v>
      </c>
      <c r="H16169">
        <f>MOD(D16169-1,6)+1</f>
        <v>5</v>
      </c>
      <c r="I16169">
        <f>37-D16169</f>
        <v>20</v>
      </c>
      <c r="J16169">
        <f>ABS(D16169-D16170)</f>
        <v>11</v>
      </c>
    </row>
    <row r="16170">
      <c r="A16170">
        <v>11390</v>
      </c>
      <c r="B16170" t="str">
        <v>2012-08-24</v>
      </c>
      <c r="C16170" t="str">
        <v>Morning</v>
      </c>
      <c r="D16170">
        <v>28</v>
      </c>
      <c r="E16170" t="str">
        <f>IF(MOD(D16170,2)=0,"EVEN","ODD")</f>
        <v>EVEN</v>
      </c>
      <c r="F16170" t="str">
        <f>IF(D16170&lt;=18,"LOW (1-18)","HIGH (19-36)")</f>
        <v>HIGH (19-36)</v>
      </c>
      <c r="G16170">
        <f>INT((D16170-1)/6)+1</f>
        <v>5</v>
      </c>
      <c r="H16170">
        <f>MOD(D16170-1,6)+1</f>
        <v>4</v>
      </c>
      <c r="I16170">
        <f>37-D16170</f>
        <v>9</v>
      </c>
      <c r="J16170">
        <f>ABS(D16170-D16171)</f>
        <v>6</v>
      </c>
    </row>
    <row r="16171">
      <c r="A16171">
        <v>11389</v>
      </c>
      <c r="B16171" t="str">
        <v>2012-08-23</v>
      </c>
      <c r="C16171" t="str">
        <v>Evening</v>
      </c>
      <c r="D16171">
        <v>22</v>
      </c>
      <c r="E16171" t="str">
        <f>IF(MOD(D16171,2)=0,"EVEN","ODD")</f>
        <v>EVEN</v>
      </c>
      <c r="F16171" t="str">
        <f>IF(D16171&lt;=18,"LOW (1-18)","HIGH (19-36)")</f>
        <v>HIGH (19-36)</v>
      </c>
      <c r="G16171">
        <f>INT((D16171-1)/6)+1</f>
        <v>4</v>
      </c>
      <c r="H16171">
        <f>MOD(D16171-1,6)+1</f>
        <v>4</v>
      </c>
      <c r="I16171">
        <f>37-D16171</f>
        <v>15</v>
      </c>
      <c r="J16171">
        <f>ABS(D16171-D16172)</f>
        <v>3</v>
      </c>
    </row>
    <row r="16172">
      <c r="A16172">
        <v>11388</v>
      </c>
      <c r="B16172" t="str">
        <v>2012-08-23</v>
      </c>
      <c r="C16172" t="str">
        <v>Midday</v>
      </c>
      <c r="D16172">
        <v>19</v>
      </c>
      <c r="E16172" t="str">
        <f>IF(MOD(D16172,2)=0,"EVEN","ODD")</f>
        <v>ODD</v>
      </c>
      <c r="F16172" t="str">
        <f>IF(D16172&lt;=18,"LOW (1-18)","HIGH (19-36)")</f>
        <v>HIGH (19-36)</v>
      </c>
      <c r="G16172">
        <f>INT((D16172-1)/6)+1</f>
        <v>4</v>
      </c>
      <c r="H16172">
        <f>MOD(D16172-1,6)+1</f>
        <v>1</v>
      </c>
      <c r="I16172">
        <f>37-D16172</f>
        <v>18</v>
      </c>
      <c r="J16172">
        <f>ABS(D16172-D16173)</f>
        <v>2</v>
      </c>
    </row>
    <row r="16173">
      <c r="A16173">
        <v>11387</v>
      </c>
      <c r="B16173" t="str">
        <v>2012-08-23</v>
      </c>
      <c r="C16173" t="str">
        <v>Morning</v>
      </c>
      <c r="D16173">
        <v>21</v>
      </c>
      <c r="E16173" t="str">
        <f>IF(MOD(D16173,2)=0,"EVEN","ODD")</f>
        <v>ODD</v>
      </c>
      <c r="F16173" t="str">
        <f>IF(D16173&lt;=18,"LOW (1-18)","HIGH (19-36)")</f>
        <v>HIGH (19-36)</v>
      </c>
      <c r="G16173">
        <f>INT((D16173-1)/6)+1</f>
        <v>4</v>
      </c>
      <c r="H16173">
        <f>MOD(D16173-1,6)+1</f>
        <v>3</v>
      </c>
      <c r="I16173">
        <f>37-D16173</f>
        <v>16</v>
      </c>
      <c r="J16173">
        <f>ABS(D16173-D16174)</f>
        <v>6</v>
      </c>
    </row>
    <row r="16174">
      <c r="A16174">
        <v>11386</v>
      </c>
      <c r="B16174" t="str">
        <v>2012-08-22</v>
      </c>
      <c r="C16174" t="str">
        <v>Evening</v>
      </c>
      <c r="D16174">
        <v>27</v>
      </c>
      <c r="E16174" t="str">
        <f>IF(MOD(D16174,2)=0,"EVEN","ODD")</f>
        <v>ODD</v>
      </c>
      <c r="F16174" t="str">
        <f>IF(D16174&lt;=18,"LOW (1-18)","HIGH (19-36)")</f>
        <v>HIGH (19-36)</v>
      </c>
      <c r="G16174">
        <f>INT((D16174-1)/6)+1</f>
        <v>5</v>
      </c>
      <c r="H16174">
        <f>MOD(D16174-1,6)+1</f>
        <v>3</v>
      </c>
      <c r="I16174">
        <f>37-D16174</f>
        <v>10</v>
      </c>
      <c r="J16174">
        <f>ABS(D16174-D16175)</f>
        <v>1</v>
      </c>
    </row>
    <row r="16175">
      <c r="A16175">
        <v>11385</v>
      </c>
      <c r="B16175" t="str">
        <v>2012-08-22</v>
      </c>
      <c r="C16175" t="str">
        <v>Midday</v>
      </c>
      <c r="D16175">
        <v>26</v>
      </c>
      <c r="E16175" t="str">
        <f>IF(MOD(D16175,2)=0,"EVEN","ODD")</f>
        <v>EVEN</v>
      </c>
      <c r="F16175" t="str">
        <f>IF(D16175&lt;=18,"LOW (1-18)","HIGH (19-36)")</f>
        <v>HIGH (19-36)</v>
      </c>
      <c r="G16175">
        <f>INT((D16175-1)/6)+1</f>
        <v>5</v>
      </c>
      <c r="H16175">
        <f>MOD(D16175-1,6)+1</f>
        <v>2</v>
      </c>
      <c r="I16175">
        <f>37-D16175</f>
        <v>11</v>
      </c>
      <c r="J16175">
        <f>ABS(D16175-D16176)</f>
        <v>9</v>
      </c>
    </row>
    <row r="16176">
      <c r="A16176">
        <v>11384</v>
      </c>
      <c r="B16176" t="str">
        <v>2012-08-22</v>
      </c>
      <c r="C16176" t="str">
        <v>Morning</v>
      </c>
      <c r="D16176">
        <v>17</v>
      </c>
      <c r="E16176" t="str">
        <f>IF(MOD(D16176,2)=0,"EVEN","ODD")</f>
        <v>ODD</v>
      </c>
      <c r="F16176" t="str">
        <f>IF(D16176&lt;=18,"LOW (1-18)","HIGH (19-36)")</f>
        <v>LOW (1-18)</v>
      </c>
      <c r="G16176">
        <f>INT((D16176-1)/6)+1</f>
        <v>3</v>
      </c>
      <c r="H16176">
        <f>MOD(D16176-1,6)+1</f>
        <v>5</v>
      </c>
      <c r="I16176">
        <f>37-D16176</f>
        <v>20</v>
      </c>
      <c r="J16176">
        <f>ABS(D16176-D16177)</f>
        <v>2</v>
      </c>
    </row>
    <row r="16177">
      <c r="A16177">
        <v>11383</v>
      </c>
      <c r="B16177" t="str">
        <v>2012-08-21</v>
      </c>
      <c r="C16177" t="str">
        <v>Evening</v>
      </c>
      <c r="D16177">
        <v>19</v>
      </c>
      <c r="E16177" t="str">
        <f>IF(MOD(D16177,2)=0,"EVEN","ODD")</f>
        <v>ODD</v>
      </c>
      <c r="F16177" t="str">
        <f>IF(D16177&lt;=18,"LOW (1-18)","HIGH (19-36)")</f>
        <v>HIGH (19-36)</v>
      </c>
      <c r="G16177">
        <f>INT((D16177-1)/6)+1</f>
        <v>4</v>
      </c>
      <c r="H16177">
        <f>MOD(D16177-1,6)+1</f>
        <v>1</v>
      </c>
      <c r="I16177">
        <f>37-D16177</f>
        <v>18</v>
      </c>
      <c r="J16177">
        <f>ABS(D16177-D16178)</f>
        <v>7</v>
      </c>
    </row>
    <row r="16178">
      <c r="A16178">
        <v>11382</v>
      </c>
      <c r="B16178" t="str">
        <v>2012-08-21</v>
      </c>
      <c r="C16178" t="str">
        <v>Midday</v>
      </c>
      <c r="D16178">
        <v>12</v>
      </c>
      <c r="E16178" t="str">
        <f>IF(MOD(D16178,2)=0,"EVEN","ODD")</f>
        <v>EVEN</v>
      </c>
      <c r="F16178" t="str">
        <f>IF(D16178&lt;=18,"LOW (1-18)","HIGH (19-36)")</f>
        <v>LOW (1-18)</v>
      </c>
      <c r="G16178">
        <f>INT((D16178-1)/6)+1</f>
        <v>2</v>
      </c>
      <c r="H16178">
        <f>MOD(D16178-1,6)+1</f>
        <v>6</v>
      </c>
      <c r="I16178">
        <f>37-D16178</f>
        <v>25</v>
      </c>
      <c r="J16178">
        <f>ABS(D16178-D16179)</f>
        <v>10</v>
      </c>
    </row>
    <row r="16179">
      <c r="A16179">
        <v>11381</v>
      </c>
      <c r="B16179" t="str">
        <v>2012-08-21</v>
      </c>
      <c r="C16179" t="str">
        <v>Morning</v>
      </c>
      <c r="D16179">
        <v>22</v>
      </c>
      <c r="E16179" t="str">
        <f>IF(MOD(D16179,2)=0,"EVEN","ODD")</f>
        <v>EVEN</v>
      </c>
      <c r="F16179" t="str">
        <f>IF(D16179&lt;=18,"LOW (1-18)","HIGH (19-36)")</f>
        <v>HIGH (19-36)</v>
      </c>
      <c r="G16179">
        <f>INT((D16179-1)/6)+1</f>
        <v>4</v>
      </c>
      <c r="H16179">
        <f>MOD(D16179-1,6)+1</f>
        <v>4</v>
      </c>
      <c r="I16179">
        <f>37-D16179</f>
        <v>15</v>
      </c>
      <c r="J16179">
        <f>ABS(D16179-D16180)</f>
        <v>2</v>
      </c>
    </row>
    <row r="16180">
      <c r="A16180">
        <v>11380</v>
      </c>
      <c r="B16180" t="str">
        <v>2012-08-20</v>
      </c>
      <c r="C16180" t="str">
        <v>Evening</v>
      </c>
      <c r="D16180">
        <v>20</v>
      </c>
      <c r="E16180" t="str">
        <f>IF(MOD(D16180,2)=0,"EVEN","ODD")</f>
        <v>EVEN</v>
      </c>
      <c r="F16180" t="str">
        <f>IF(D16180&lt;=18,"LOW (1-18)","HIGH (19-36)")</f>
        <v>HIGH (19-36)</v>
      </c>
      <c r="G16180">
        <f>INT((D16180-1)/6)+1</f>
        <v>4</v>
      </c>
      <c r="H16180">
        <f>MOD(D16180-1,6)+1</f>
        <v>2</v>
      </c>
      <c r="I16180">
        <f>37-D16180</f>
        <v>17</v>
      </c>
      <c r="J16180">
        <f>ABS(D16180-D16181)</f>
        <v>16</v>
      </c>
    </row>
    <row r="16181">
      <c r="A16181">
        <v>11379</v>
      </c>
      <c r="B16181" t="str">
        <v>2012-08-20</v>
      </c>
      <c r="C16181" t="str">
        <v>Midday</v>
      </c>
      <c r="D16181">
        <v>4</v>
      </c>
      <c r="E16181" t="str">
        <f>IF(MOD(D16181,2)=0,"EVEN","ODD")</f>
        <v>EVEN</v>
      </c>
      <c r="F16181" t="str">
        <f>IF(D16181&lt;=18,"LOW (1-18)","HIGH (19-36)")</f>
        <v>LOW (1-18)</v>
      </c>
      <c r="G16181">
        <f>INT((D16181-1)/6)+1</f>
        <v>1</v>
      </c>
      <c r="H16181">
        <f>MOD(D16181-1,6)+1</f>
        <v>4</v>
      </c>
      <c r="I16181">
        <f>37-D16181</f>
        <v>33</v>
      </c>
      <c r="J16181">
        <f>ABS(D16181-D16182)</f>
        <v>32</v>
      </c>
    </row>
    <row r="16182">
      <c r="A16182">
        <v>11378</v>
      </c>
      <c r="B16182" t="str">
        <v>2012-08-20</v>
      </c>
      <c r="C16182" t="str">
        <v>Morning</v>
      </c>
      <c r="D16182">
        <v>36</v>
      </c>
      <c r="E16182" t="str">
        <f>IF(MOD(D16182,2)=0,"EVEN","ODD")</f>
        <v>EVEN</v>
      </c>
      <c r="F16182" t="str">
        <f>IF(D16182&lt;=18,"LOW (1-18)","HIGH (19-36)")</f>
        <v>HIGH (19-36)</v>
      </c>
      <c r="G16182">
        <f>INT((D16182-1)/6)+1</f>
        <v>6</v>
      </c>
      <c r="H16182">
        <f>MOD(D16182-1,6)+1</f>
        <v>6</v>
      </c>
      <c r="I16182">
        <f>37-D16182</f>
        <v>1</v>
      </c>
      <c r="J16182">
        <f>ABS(D16182-D16183)</f>
        <v>20</v>
      </c>
    </row>
    <row r="16183">
      <c r="A16183">
        <v>11377</v>
      </c>
      <c r="B16183" t="str">
        <v>2012-08-18</v>
      </c>
      <c r="C16183" t="str">
        <v>Evening</v>
      </c>
      <c r="D16183">
        <v>16</v>
      </c>
      <c r="E16183" t="str">
        <f>IF(MOD(D16183,2)=0,"EVEN","ODD")</f>
        <v>EVEN</v>
      </c>
      <c r="F16183" t="str">
        <f>IF(D16183&lt;=18,"LOW (1-18)","HIGH (19-36)")</f>
        <v>LOW (1-18)</v>
      </c>
      <c r="G16183">
        <f>INT((D16183-1)/6)+1</f>
        <v>3</v>
      </c>
      <c r="H16183">
        <f>MOD(D16183-1,6)+1</f>
        <v>4</v>
      </c>
      <c r="I16183">
        <f>37-D16183</f>
        <v>21</v>
      </c>
      <c r="J16183">
        <f>ABS(D16183-D16184)</f>
        <v>9</v>
      </c>
    </row>
    <row r="16184">
      <c r="A16184">
        <v>11376</v>
      </c>
      <c r="B16184" t="str">
        <v>2012-08-18</v>
      </c>
      <c r="C16184" t="str">
        <v>Midday</v>
      </c>
      <c r="D16184">
        <v>7</v>
      </c>
      <c r="E16184" t="str">
        <f>IF(MOD(D16184,2)=0,"EVEN","ODD")</f>
        <v>ODD</v>
      </c>
      <c r="F16184" t="str">
        <f>IF(D16184&lt;=18,"LOW (1-18)","HIGH (19-36)")</f>
        <v>LOW (1-18)</v>
      </c>
      <c r="G16184">
        <f>INT((D16184-1)/6)+1</f>
        <v>2</v>
      </c>
      <c r="H16184">
        <f>MOD(D16184-1,6)+1</f>
        <v>1</v>
      </c>
      <c r="I16184">
        <f>37-D16184</f>
        <v>30</v>
      </c>
      <c r="J16184">
        <f>ABS(D16184-D16185)</f>
        <v>1</v>
      </c>
    </row>
    <row r="16185">
      <c r="A16185">
        <v>11375</v>
      </c>
      <c r="B16185" t="str">
        <v>2012-08-18</v>
      </c>
      <c r="C16185" t="str">
        <v>Morning</v>
      </c>
      <c r="D16185">
        <v>8</v>
      </c>
      <c r="E16185" t="str">
        <f>IF(MOD(D16185,2)=0,"EVEN","ODD")</f>
        <v>EVEN</v>
      </c>
      <c r="F16185" t="str">
        <f>IF(D16185&lt;=18,"LOW (1-18)","HIGH (19-36)")</f>
        <v>LOW (1-18)</v>
      </c>
      <c r="G16185">
        <f>INT((D16185-1)/6)+1</f>
        <v>2</v>
      </c>
      <c r="H16185">
        <f>MOD(D16185-1,6)+1</f>
        <v>2</v>
      </c>
      <c r="I16185">
        <f>37-D16185</f>
        <v>29</v>
      </c>
      <c r="J16185">
        <f>ABS(D16185-D16186)</f>
        <v>5</v>
      </c>
    </row>
    <row r="16186">
      <c r="A16186">
        <v>11374</v>
      </c>
      <c r="B16186" t="str">
        <v>2012-08-17</v>
      </c>
      <c r="C16186" t="str">
        <v>Evening</v>
      </c>
      <c r="D16186">
        <v>3</v>
      </c>
      <c r="E16186" t="str">
        <f>IF(MOD(D16186,2)=0,"EVEN","ODD")</f>
        <v>ODD</v>
      </c>
      <c r="F16186" t="str">
        <f>IF(D16186&lt;=18,"LOW (1-18)","HIGH (19-36)")</f>
        <v>LOW (1-18)</v>
      </c>
      <c r="G16186">
        <f>INT((D16186-1)/6)+1</f>
        <v>1</v>
      </c>
      <c r="H16186">
        <f>MOD(D16186-1,6)+1</f>
        <v>3</v>
      </c>
      <c r="I16186">
        <f>37-D16186</f>
        <v>34</v>
      </c>
      <c r="J16186">
        <f>ABS(D16186-D16187)</f>
        <v>19</v>
      </c>
    </row>
    <row r="16187">
      <c r="A16187">
        <v>11373</v>
      </c>
      <c r="B16187" t="str">
        <v>2012-08-17</v>
      </c>
      <c r="C16187" t="str">
        <v>Midday</v>
      </c>
      <c r="D16187">
        <v>22</v>
      </c>
      <c r="E16187" t="str">
        <f>IF(MOD(D16187,2)=0,"EVEN","ODD")</f>
        <v>EVEN</v>
      </c>
      <c r="F16187" t="str">
        <f>IF(D16187&lt;=18,"LOW (1-18)","HIGH (19-36)")</f>
        <v>HIGH (19-36)</v>
      </c>
      <c r="G16187">
        <f>INT((D16187-1)/6)+1</f>
        <v>4</v>
      </c>
      <c r="H16187">
        <f>MOD(D16187-1,6)+1</f>
        <v>4</v>
      </c>
      <c r="I16187">
        <f>37-D16187</f>
        <v>15</v>
      </c>
      <c r="J16187">
        <f>ABS(D16187-D16188)</f>
        <v>0</v>
      </c>
    </row>
    <row r="16188">
      <c r="A16188">
        <v>11372</v>
      </c>
      <c r="B16188" t="str">
        <v>2012-08-17</v>
      </c>
      <c r="C16188" t="str">
        <v>Morning</v>
      </c>
      <c r="D16188">
        <v>22</v>
      </c>
      <c r="E16188" t="str">
        <f>IF(MOD(D16188,2)=0,"EVEN","ODD")</f>
        <v>EVEN</v>
      </c>
      <c r="F16188" t="str">
        <f>IF(D16188&lt;=18,"LOW (1-18)","HIGH (19-36)")</f>
        <v>HIGH (19-36)</v>
      </c>
      <c r="G16188">
        <f>INT((D16188-1)/6)+1</f>
        <v>4</v>
      </c>
      <c r="H16188">
        <f>MOD(D16188-1,6)+1</f>
        <v>4</v>
      </c>
      <c r="I16188">
        <f>37-D16188</f>
        <v>15</v>
      </c>
      <c r="J16188">
        <f>ABS(D16188-D16189)</f>
        <v>10</v>
      </c>
    </row>
    <row r="16189">
      <c r="A16189">
        <v>11371</v>
      </c>
      <c r="B16189" t="str">
        <v>2012-08-16</v>
      </c>
      <c r="C16189" t="str">
        <v>Evening</v>
      </c>
      <c r="D16189">
        <v>12</v>
      </c>
      <c r="E16189" t="str">
        <f>IF(MOD(D16189,2)=0,"EVEN","ODD")</f>
        <v>EVEN</v>
      </c>
      <c r="F16189" t="str">
        <f>IF(D16189&lt;=18,"LOW (1-18)","HIGH (19-36)")</f>
        <v>LOW (1-18)</v>
      </c>
      <c r="G16189">
        <f>INT((D16189-1)/6)+1</f>
        <v>2</v>
      </c>
      <c r="H16189">
        <f>MOD(D16189-1,6)+1</f>
        <v>6</v>
      </c>
      <c r="I16189">
        <f>37-D16189</f>
        <v>25</v>
      </c>
      <c r="J16189">
        <f>ABS(D16189-D16190)</f>
        <v>13</v>
      </c>
    </row>
    <row r="16190">
      <c r="A16190">
        <v>11370</v>
      </c>
      <c r="B16190" t="str">
        <v>2012-08-16</v>
      </c>
      <c r="C16190" t="str">
        <v>Midday</v>
      </c>
      <c r="D16190">
        <v>25</v>
      </c>
      <c r="E16190" t="str">
        <f>IF(MOD(D16190,2)=0,"EVEN","ODD")</f>
        <v>ODD</v>
      </c>
      <c r="F16190" t="str">
        <f>IF(D16190&lt;=18,"LOW (1-18)","HIGH (19-36)")</f>
        <v>HIGH (19-36)</v>
      </c>
      <c r="G16190">
        <f>INT((D16190-1)/6)+1</f>
        <v>5</v>
      </c>
      <c r="H16190">
        <f>MOD(D16190-1,6)+1</f>
        <v>1</v>
      </c>
      <c r="I16190">
        <f>37-D16190</f>
        <v>12</v>
      </c>
      <c r="J16190">
        <f>ABS(D16190-D16191)</f>
        <v>11</v>
      </c>
    </row>
    <row r="16191">
      <c r="A16191">
        <v>11369</v>
      </c>
      <c r="B16191" t="str">
        <v>2012-08-16</v>
      </c>
      <c r="C16191" t="str">
        <v>Morning</v>
      </c>
      <c r="D16191">
        <v>14</v>
      </c>
      <c r="E16191" t="str">
        <f>IF(MOD(D16191,2)=0,"EVEN","ODD")</f>
        <v>EVEN</v>
      </c>
      <c r="F16191" t="str">
        <f>IF(D16191&lt;=18,"LOW (1-18)","HIGH (19-36)")</f>
        <v>LOW (1-18)</v>
      </c>
      <c r="G16191">
        <f>INT((D16191-1)/6)+1</f>
        <v>3</v>
      </c>
      <c r="H16191">
        <f>MOD(D16191-1,6)+1</f>
        <v>2</v>
      </c>
      <c r="I16191">
        <f>37-D16191</f>
        <v>23</v>
      </c>
      <c r="J16191">
        <f>ABS(D16191-D16192)</f>
        <v>6</v>
      </c>
    </row>
    <row r="16192">
      <c r="A16192">
        <v>11368</v>
      </c>
      <c r="B16192" t="str">
        <v>2012-08-15</v>
      </c>
      <c r="C16192" t="str">
        <v>Evening</v>
      </c>
      <c r="D16192">
        <v>8</v>
      </c>
      <c r="E16192" t="str">
        <f>IF(MOD(D16192,2)=0,"EVEN","ODD")</f>
        <v>EVEN</v>
      </c>
      <c r="F16192" t="str">
        <f>IF(D16192&lt;=18,"LOW (1-18)","HIGH (19-36)")</f>
        <v>LOW (1-18)</v>
      </c>
      <c r="G16192">
        <f>INT((D16192-1)/6)+1</f>
        <v>2</v>
      </c>
      <c r="H16192">
        <f>MOD(D16192-1,6)+1</f>
        <v>2</v>
      </c>
      <c r="I16192">
        <f>37-D16192</f>
        <v>29</v>
      </c>
      <c r="J16192">
        <f>ABS(D16192-D16193)</f>
        <v>21</v>
      </c>
    </row>
    <row r="16193">
      <c r="A16193">
        <v>11367</v>
      </c>
      <c r="B16193" t="str">
        <v>2012-08-15</v>
      </c>
      <c r="C16193" t="str">
        <v>Midday</v>
      </c>
      <c r="D16193">
        <v>29</v>
      </c>
      <c r="E16193" t="str">
        <f>IF(MOD(D16193,2)=0,"EVEN","ODD")</f>
        <v>ODD</v>
      </c>
      <c r="F16193" t="str">
        <f>IF(D16193&lt;=18,"LOW (1-18)","HIGH (19-36)")</f>
        <v>HIGH (19-36)</v>
      </c>
      <c r="G16193">
        <f>INT((D16193-1)/6)+1</f>
        <v>5</v>
      </c>
      <c r="H16193">
        <f>MOD(D16193-1,6)+1</f>
        <v>5</v>
      </c>
      <c r="I16193">
        <f>37-D16193</f>
        <v>8</v>
      </c>
      <c r="J16193">
        <f>ABS(D16193-D16194)</f>
        <v>8</v>
      </c>
    </row>
    <row r="16194">
      <c r="A16194">
        <v>11366</v>
      </c>
      <c r="B16194" t="str">
        <v>2012-08-15</v>
      </c>
      <c r="C16194" t="str">
        <v>Morning</v>
      </c>
      <c r="D16194">
        <v>21</v>
      </c>
      <c r="E16194" t="str">
        <f>IF(MOD(D16194,2)=0,"EVEN","ODD")</f>
        <v>ODD</v>
      </c>
      <c r="F16194" t="str">
        <f>IF(D16194&lt;=18,"LOW (1-18)","HIGH (19-36)")</f>
        <v>HIGH (19-36)</v>
      </c>
      <c r="G16194">
        <f>INT((D16194-1)/6)+1</f>
        <v>4</v>
      </c>
      <c r="H16194">
        <f>MOD(D16194-1,6)+1</f>
        <v>3</v>
      </c>
      <c r="I16194">
        <f>37-D16194</f>
        <v>16</v>
      </c>
      <c r="J16194">
        <f>ABS(D16194-D16195)</f>
        <v>8</v>
      </c>
    </row>
    <row r="16195">
      <c r="A16195">
        <v>11365</v>
      </c>
      <c r="B16195" t="str">
        <v>2012-08-14</v>
      </c>
      <c r="C16195" t="str">
        <v>Evening</v>
      </c>
      <c r="D16195">
        <v>29</v>
      </c>
      <c r="E16195" t="str">
        <f>IF(MOD(D16195,2)=0,"EVEN","ODD")</f>
        <v>ODD</v>
      </c>
      <c r="F16195" t="str">
        <f>IF(D16195&lt;=18,"LOW (1-18)","HIGH (19-36)")</f>
        <v>HIGH (19-36)</v>
      </c>
      <c r="G16195">
        <f>INT((D16195-1)/6)+1</f>
        <v>5</v>
      </c>
      <c r="H16195">
        <f>MOD(D16195-1,6)+1</f>
        <v>5</v>
      </c>
      <c r="I16195">
        <f>37-D16195</f>
        <v>8</v>
      </c>
      <c r="J16195">
        <f>ABS(D16195-D16196)</f>
        <v>2</v>
      </c>
    </row>
    <row r="16196">
      <c r="A16196">
        <v>11364</v>
      </c>
      <c r="B16196" t="str">
        <v>2012-08-14</v>
      </c>
      <c r="C16196" t="str">
        <v>Midday</v>
      </c>
      <c r="D16196">
        <v>31</v>
      </c>
      <c r="E16196" t="str">
        <f>IF(MOD(D16196,2)=0,"EVEN","ODD")</f>
        <v>ODD</v>
      </c>
      <c r="F16196" t="str">
        <f>IF(D16196&lt;=18,"LOW (1-18)","HIGH (19-36)")</f>
        <v>HIGH (19-36)</v>
      </c>
      <c r="G16196">
        <f>INT((D16196-1)/6)+1</f>
        <v>6</v>
      </c>
      <c r="H16196">
        <f>MOD(D16196-1,6)+1</f>
        <v>1</v>
      </c>
      <c r="I16196">
        <f>37-D16196</f>
        <v>6</v>
      </c>
      <c r="J16196">
        <f>ABS(D16196-D16197)</f>
        <v>13</v>
      </c>
    </row>
    <row r="16197">
      <c r="A16197">
        <v>11363</v>
      </c>
      <c r="B16197" t="str">
        <v>2012-08-14</v>
      </c>
      <c r="C16197" t="str">
        <v>Morning</v>
      </c>
      <c r="D16197">
        <v>18</v>
      </c>
      <c r="E16197" t="str">
        <f>IF(MOD(D16197,2)=0,"EVEN","ODD")</f>
        <v>EVEN</v>
      </c>
      <c r="F16197" t="str">
        <f>IF(D16197&lt;=18,"LOW (1-18)","HIGH (19-36)")</f>
        <v>LOW (1-18)</v>
      </c>
      <c r="G16197">
        <f>INT((D16197-1)/6)+1</f>
        <v>3</v>
      </c>
      <c r="H16197">
        <f>MOD(D16197-1,6)+1</f>
        <v>6</v>
      </c>
      <c r="I16197">
        <f>37-D16197</f>
        <v>19</v>
      </c>
      <c r="J16197">
        <f>ABS(D16197-D16198)</f>
        <v>13</v>
      </c>
    </row>
    <row r="16198">
      <c r="A16198">
        <v>11362</v>
      </c>
      <c r="B16198" t="str">
        <v>2012-08-13</v>
      </c>
      <c r="C16198" t="str">
        <v>Evening</v>
      </c>
      <c r="D16198">
        <v>31</v>
      </c>
      <c r="E16198" t="str">
        <f>IF(MOD(D16198,2)=0,"EVEN","ODD")</f>
        <v>ODD</v>
      </c>
      <c r="F16198" t="str">
        <f>IF(D16198&lt;=18,"LOW (1-18)","HIGH (19-36)")</f>
        <v>HIGH (19-36)</v>
      </c>
      <c r="G16198">
        <f>INT((D16198-1)/6)+1</f>
        <v>6</v>
      </c>
      <c r="H16198">
        <f>MOD(D16198-1,6)+1</f>
        <v>1</v>
      </c>
      <c r="I16198">
        <f>37-D16198</f>
        <v>6</v>
      </c>
      <c r="J16198">
        <f>ABS(D16198-D16199)</f>
        <v>22</v>
      </c>
    </row>
    <row r="16199">
      <c r="A16199">
        <v>11361</v>
      </c>
      <c r="B16199" t="str">
        <v>2012-08-13</v>
      </c>
      <c r="C16199" t="str">
        <v>Midday</v>
      </c>
      <c r="D16199">
        <v>9</v>
      </c>
      <c r="E16199" t="str">
        <f>IF(MOD(D16199,2)=0,"EVEN","ODD")</f>
        <v>ODD</v>
      </c>
      <c r="F16199" t="str">
        <f>IF(D16199&lt;=18,"LOW (1-18)","HIGH (19-36)")</f>
        <v>LOW (1-18)</v>
      </c>
      <c r="G16199">
        <f>INT((D16199-1)/6)+1</f>
        <v>2</v>
      </c>
      <c r="H16199">
        <f>MOD(D16199-1,6)+1</f>
        <v>3</v>
      </c>
      <c r="I16199">
        <f>37-D16199</f>
        <v>28</v>
      </c>
      <c r="J16199">
        <f>ABS(D16199-D16200)</f>
        <v>7</v>
      </c>
    </row>
    <row r="16200">
      <c r="A16200">
        <v>11360</v>
      </c>
      <c r="B16200" t="str">
        <v>2012-08-13</v>
      </c>
      <c r="C16200" t="str">
        <v>Morning</v>
      </c>
      <c r="D16200">
        <v>2</v>
      </c>
      <c r="E16200" t="str">
        <f>IF(MOD(D16200,2)=0,"EVEN","ODD")</f>
        <v>EVEN</v>
      </c>
      <c r="F16200" t="str">
        <f>IF(D16200&lt;=18,"LOW (1-18)","HIGH (19-36)")</f>
        <v>LOW (1-18)</v>
      </c>
      <c r="G16200">
        <f>INT((D16200-1)/6)+1</f>
        <v>1</v>
      </c>
      <c r="H16200">
        <f>MOD(D16200-1,6)+1</f>
        <v>2</v>
      </c>
      <c r="I16200">
        <f>37-D16200</f>
        <v>35</v>
      </c>
      <c r="J16200">
        <f>ABS(D16200-D16201)</f>
        <v>1</v>
      </c>
    </row>
    <row r="16201">
      <c r="A16201">
        <v>11359</v>
      </c>
      <c r="B16201" t="str">
        <v>2012-08-11</v>
      </c>
      <c r="C16201" t="str">
        <v>Evening</v>
      </c>
      <c r="D16201">
        <v>1</v>
      </c>
      <c r="E16201" t="str">
        <f>IF(MOD(D16201,2)=0,"EVEN","ODD")</f>
        <v>ODD</v>
      </c>
      <c r="F16201" t="str">
        <f>IF(D16201&lt;=18,"LOW (1-18)","HIGH (19-36)")</f>
        <v>LOW (1-18)</v>
      </c>
      <c r="G16201">
        <f>INT((D16201-1)/6)+1</f>
        <v>1</v>
      </c>
      <c r="H16201">
        <f>MOD(D16201-1,6)+1</f>
        <v>1</v>
      </c>
      <c r="I16201">
        <f>37-D16201</f>
        <v>36</v>
      </c>
      <c r="J16201">
        <f>ABS(D16201-D16202)</f>
        <v>25</v>
      </c>
    </row>
    <row r="16202">
      <c r="A16202">
        <v>11358</v>
      </c>
      <c r="B16202" t="str">
        <v>2012-08-11</v>
      </c>
      <c r="C16202" t="str">
        <v>Midday</v>
      </c>
      <c r="D16202">
        <v>26</v>
      </c>
      <c r="E16202" t="str">
        <f>IF(MOD(D16202,2)=0,"EVEN","ODD")</f>
        <v>EVEN</v>
      </c>
      <c r="F16202" t="str">
        <f>IF(D16202&lt;=18,"LOW (1-18)","HIGH (19-36)")</f>
        <v>HIGH (19-36)</v>
      </c>
      <c r="G16202">
        <f>INT((D16202-1)/6)+1</f>
        <v>5</v>
      </c>
      <c r="H16202">
        <f>MOD(D16202-1,6)+1</f>
        <v>2</v>
      </c>
      <c r="I16202">
        <f>37-D16202</f>
        <v>11</v>
      </c>
      <c r="J16202">
        <f>ABS(D16202-D16203)</f>
        <v>23</v>
      </c>
    </row>
    <row r="16203">
      <c r="A16203">
        <v>11357</v>
      </c>
      <c r="B16203" t="str">
        <v>2012-08-11</v>
      </c>
      <c r="C16203" t="str">
        <v>Morning</v>
      </c>
      <c r="D16203">
        <v>3</v>
      </c>
      <c r="E16203" t="str">
        <f>IF(MOD(D16203,2)=0,"EVEN","ODD")</f>
        <v>ODD</v>
      </c>
      <c r="F16203" t="str">
        <f>IF(D16203&lt;=18,"LOW (1-18)","HIGH (19-36)")</f>
        <v>LOW (1-18)</v>
      </c>
      <c r="G16203">
        <f>INT((D16203-1)/6)+1</f>
        <v>1</v>
      </c>
      <c r="H16203">
        <f>MOD(D16203-1,6)+1</f>
        <v>3</v>
      </c>
      <c r="I16203">
        <f>37-D16203</f>
        <v>34</v>
      </c>
      <c r="J16203">
        <f>ABS(D16203-D16204)</f>
        <v>1</v>
      </c>
    </row>
    <row r="16204">
      <c r="A16204">
        <v>11356</v>
      </c>
      <c r="B16204" t="str">
        <v>2012-08-10</v>
      </c>
      <c r="C16204" t="str">
        <v>Evening</v>
      </c>
      <c r="D16204">
        <v>4</v>
      </c>
      <c r="E16204" t="str">
        <f>IF(MOD(D16204,2)=0,"EVEN","ODD")</f>
        <v>EVEN</v>
      </c>
      <c r="F16204" t="str">
        <f>IF(D16204&lt;=18,"LOW (1-18)","HIGH (19-36)")</f>
        <v>LOW (1-18)</v>
      </c>
      <c r="G16204">
        <f>INT((D16204-1)/6)+1</f>
        <v>1</v>
      </c>
      <c r="H16204">
        <f>MOD(D16204-1,6)+1</f>
        <v>4</v>
      </c>
      <c r="I16204">
        <f>37-D16204</f>
        <v>33</v>
      </c>
      <c r="J16204">
        <f>ABS(D16204-D16205)</f>
        <v>12</v>
      </c>
    </row>
    <row r="16205">
      <c r="A16205">
        <v>11355</v>
      </c>
      <c r="B16205" t="str">
        <v>2012-08-10</v>
      </c>
      <c r="C16205" t="str">
        <v>Midday</v>
      </c>
      <c r="D16205">
        <v>16</v>
      </c>
      <c r="E16205" t="str">
        <f>IF(MOD(D16205,2)=0,"EVEN","ODD")</f>
        <v>EVEN</v>
      </c>
      <c r="F16205" t="str">
        <f>IF(D16205&lt;=18,"LOW (1-18)","HIGH (19-36)")</f>
        <v>LOW (1-18)</v>
      </c>
      <c r="G16205">
        <f>INT((D16205-1)/6)+1</f>
        <v>3</v>
      </c>
      <c r="H16205">
        <f>MOD(D16205-1,6)+1</f>
        <v>4</v>
      </c>
      <c r="I16205">
        <f>37-D16205</f>
        <v>21</v>
      </c>
      <c r="J16205">
        <f>ABS(D16205-D16206)</f>
        <v>1</v>
      </c>
    </row>
    <row r="16206">
      <c r="A16206">
        <v>11354</v>
      </c>
      <c r="B16206" t="str">
        <v>2012-08-10</v>
      </c>
      <c r="C16206" t="str">
        <v>Morning</v>
      </c>
      <c r="D16206">
        <v>15</v>
      </c>
      <c r="E16206" t="str">
        <f>IF(MOD(D16206,2)=0,"EVEN","ODD")</f>
        <v>ODD</v>
      </c>
      <c r="F16206" t="str">
        <f>IF(D16206&lt;=18,"LOW (1-18)","HIGH (19-36)")</f>
        <v>LOW (1-18)</v>
      </c>
      <c r="G16206">
        <f>INT((D16206-1)/6)+1</f>
        <v>3</v>
      </c>
      <c r="H16206">
        <f>MOD(D16206-1,6)+1</f>
        <v>3</v>
      </c>
      <c r="I16206">
        <f>37-D16206</f>
        <v>22</v>
      </c>
      <c r="J16206">
        <f>ABS(D16206-D16207)</f>
        <v>4</v>
      </c>
    </row>
    <row r="16207">
      <c r="A16207">
        <v>11353</v>
      </c>
      <c r="B16207" t="str">
        <v>2012-08-09</v>
      </c>
      <c r="C16207" t="str">
        <v>Evening</v>
      </c>
      <c r="D16207">
        <v>11</v>
      </c>
      <c r="E16207" t="str">
        <f>IF(MOD(D16207,2)=0,"EVEN","ODD")</f>
        <v>ODD</v>
      </c>
      <c r="F16207" t="str">
        <f>IF(D16207&lt;=18,"LOW (1-18)","HIGH (19-36)")</f>
        <v>LOW (1-18)</v>
      </c>
      <c r="G16207">
        <f>INT((D16207-1)/6)+1</f>
        <v>2</v>
      </c>
      <c r="H16207">
        <f>MOD(D16207-1,6)+1</f>
        <v>5</v>
      </c>
      <c r="I16207">
        <f>37-D16207</f>
        <v>26</v>
      </c>
      <c r="J16207">
        <f>ABS(D16207-D16208)</f>
        <v>9</v>
      </c>
    </row>
    <row r="16208">
      <c r="A16208">
        <v>11352</v>
      </c>
      <c r="B16208" t="str">
        <v>2012-08-09</v>
      </c>
      <c r="C16208" t="str">
        <v>Midday</v>
      </c>
      <c r="D16208">
        <v>20</v>
      </c>
      <c r="E16208" t="str">
        <f>IF(MOD(D16208,2)=0,"EVEN","ODD")</f>
        <v>EVEN</v>
      </c>
      <c r="F16208" t="str">
        <f>IF(D16208&lt;=18,"LOW (1-18)","HIGH (19-36)")</f>
        <v>HIGH (19-36)</v>
      </c>
      <c r="G16208">
        <f>INT((D16208-1)/6)+1</f>
        <v>4</v>
      </c>
      <c r="H16208">
        <f>MOD(D16208-1,6)+1</f>
        <v>2</v>
      </c>
      <c r="I16208">
        <f>37-D16208</f>
        <v>17</v>
      </c>
      <c r="J16208">
        <f>ABS(D16208-D16209)</f>
        <v>8</v>
      </c>
    </row>
    <row r="16209">
      <c r="A16209">
        <v>11351</v>
      </c>
      <c r="B16209" t="str">
        <v>2012-08-09</v>
      </c>
      <c r="C16209" t="str">
        <v>Morning</v>
      </c>
      <c r="D16209">
        <v>12</v>
      </c>
      <c r="E16209" t="str">
        <f>IF(MOD(D16209,2)=0,"EVEN","ODD")</f>
        <v>EVEN</v>
      </c>
      <c r="F16209" t="str">
        <f>IF(D16209&lt;=18,"LOW (1-18)","HIGH (19-36)")</f>
        <v>LOW (1-18)</v>
      </c>
      <c r="G16209">
        <f>INT((D16209-1)/6)+1</f>
        <v>2</v>
      </c>
      <c r="H16209">
        <f>MOD(D16209-1,6)+1</f>
        <v>6</v>
      </c>
      <c r="I16209">
        <f>37-D16209</f>
        <v>25</v>
      </c>
      <c r="J16209">
        <f>ABS(D16209-D16210)</f>
        <v>13</v>
      </c>
    </row>
    <row r="16210">
      <c r="A16210">
        <v>11350</v>
      </c>
      <c r="B16210" t="str">
        <v>2012-08-08</v>
      </c>
      <c r="C16210" t="str">
        <v>Evening</v>
      </c>
      <c r="D16210">
        <v>25</v>
      </c>
      <c r="E16210" t="str">
        <f>IF(MOD(D16210,2)=0,"EVEN","ODD")</f>
        <v>ODD</v>
      </c>
      <c r="F16210" t="str">
        <f>IF(D16210&lt;=18,"LOW (1-18)","HIGH (19-36)")</f>
        <v>HIGH (19-36)</v>
      </c>
      <c r="G16210">
        <f>INT((D16210-1)/6)+1</f>
        <v>5</v>
      </c>
      <c r="H16210">
        <f>MOD(D16210-1,6)+1</f>
        <v>1</v>
      </c>
      <c r="I16210">
        <f>37-D16210</f>
        <v>12</v>
      </c>
      <c r="J16210">
        <f>ABS(D16210-D16211)</f>
        <v>3</v>
      </c>
    </row>
    <row r="16211">
      <c r="A16211">
        <v>11349</v>
      </c>
      <c r="B16211" t="str">
        <v>2012-08-08</v>
      </c>
      <c r="C16211" t="str">
        <v>Midday</v>
      </c>
      <c r="D16211">
        <v>22</v>
      </c>
      <c r="E16211" t="str">
        <f>IF(MOD(D16211,2)=0,"EVEN","ODD")</f>
        <v>EVEN</v>
      </c>
      <c r="F16211" t="str">
        <f>IF(D16211&lt;=18,"LOW (1-18)","HIGH (19-36)")</f>
        <v>HIGH (19-36)</v>
      </c>
      <c r="G16211">
        <f>INT((D16211-1)/6)+1</f>
        <v>4</v>
      </c>
      <c r="H16211">
        <f>MOD(D16211-1,6)+1</f>
        <v>4</v>
      </c>
      <c r="I16211">
        <f>37-D16211</f>
        <v>15</v>
      </c>
      <c r="J16211">
        <f>ABS(D16211-D16212)</f>
        <v>16</v>
      </c>
    </row>
    <row r="16212">
      <c r="A16212">
        <v>11348</v>
      </c>
      <c r="B16212" t="str">
        <v>2012-08-08</v>
      </c>
      <c r="C16212" t="str">
        <v>Morning</v>
      </c>
      <c r="D16212">
        <v>6</v>
      </c>
      <c r="E16212" t="str">
        <f>IF(MOD(D16212,2)=0,"EVEN","ODD")</f>
        <v>EVEN</v>
      </c>
      <c r="F16212" t="str">
        <f>IF(D16212&lt;=18,"LOW (1-18)","HIGH (19-36)")</f>
        <v>LOW (1-18)</v>
      </c>
      <c r="G16212">
        <f>INT((D16212-1)/6)+1</f>
        <v>1</v>
      </c>
      <c r="H16212">
        <f>MOD(D16212-1,6)+1</f>
        <v>6</v>
      </c>
      <c r="I16212">
        <f>37-D16212</f>
        <v>31</v>
      </c>
      <c r="J16212">
        <f>ABS(D16212-D16213)</f>
        <v>21</v>
      </c>
    </row>
    <row r="16213">
      <c r="A16213">
        <v>11347</v>
      </c>
      <c r="B16213" t="str">
        <v>2012-08-07</v>
      </c>
      <c r="C16213" t="str">
        <v>Evening</v>
      </c>
      <c r="D16213">
        <v>27</v>
      </c>
      <c r="E16213" t="str">
        <f>IF(MOD(D16213,2)=0,"EVEN","ODD")</f>
        <v>ODD</v>
      </c>
      <c r="F16213" t="str">
        <f>IF(D16213&lt;=18,"LOW (1-18)","HIGH (19-36)")</f>
        <v>HIGH (19-36)</v>
      </c>
      <c r="G16213">
        <f>INT((D16213-1)/6)+1</f>
        <v>5</v>
      </c>
      <c r="H16213">
        <f>MOD(D16213-1,6)+1</f>
        <v>3</v>
      </c>
      <c r="I16213">
        <f>37-D16213</f>
        <v>10</v>
      </c>
      <c r="J16213">
        <f>ABS(D16213-D16214)</f>
        <v>6</v>
      </c>
    </row>
    <row r="16214">
      <c r="A16214">
        <v>11346</v>
      </c>
      <c r="B16214" t="str">
        <v>2012-08-07</v>
      </c>
      <c r="C16214" t="str">
        <v>Midday</v>
      </c>
      <c r="D16214">
        <v>21</v>
      </c>
      <c r="E16214" t="str">
        <f>IF(MOD(D16214,2)=0,"EVEN","ODD")</f>
        <v>ODD</v>
      </c>
      <c r="F16214" t="str">
        <f>IF(D16214&lt;=18,"LOW (1-18)","HIGH (19-36)")</f>
        <v>HIGH (19-36)</v>
      </c>
      <c r="G16214">
        <f>INT((D16214-1)/6)+1</f>
        <v>4</v>
      </c>
      <c r="H16214">
        <f>MOD(D16214-1,6)+1</f>
        <v>3</v>
      </c>
      <c r="I16214">
        <f>37-D16214</f>
        <v>16</v>
      </c>
      <c r="J16214">
        <f>ABS(D16214-D16215)</f>
        <v>1</v>
      </c>
    </row>
    <row r="16215">
      <c r="A16215">
        <v>11345</v>
      </c>
      <c r="B16215" t="str">
        <v>2012-08-07</v>
      </c>
      <c r="C16215" t="str">
        <v>Morning</v>
      </c>
      <c r="D16215">
        <v>20</v>
      </c>
      <c r="E16215" t="str">
        <f>IF(MOD(D16215,2)=0,"EVEN","ODD")</f>
        <v>EVEN</v>
      </c>
      <c r="F16215" t="str">
        <f>IF(D16215&lt;=18,"LOW (1-18)","HIGH (19-36)")</f>
        <v>HIGH (19-36)</v>
      </c>
      <c r="G16215">
        <f>INT((D16215-1)/6)+1</f>
        <v>4</v>
      </c>
      <c r="H16215">
        <f>MOD(D16215-1,6)+1</f>
        <v>2</v>
      </c>
      <c r="I16215">
        <f>37-D16215</f>
        <v>17</v>
      </c>
      <c r="J16215">
        <f>ABS(D16215-D16216)</f>
        <v>2</v>
      </c>
    </row>
    <row r="16216">
      <c r="A16216">
        <v>11344</v>
      </c>
      <c r="B16216" t="str">
        <v>2012-08-06</v>
      </c>
      <c r="C16216" t="str">
        <v>Evening</v>
      </c>
      <c r="D16216">
        <v>18</v>
      </c>
      <c r="E16216" t="str">
        <f>IF(MOD(D16216,2)=0,"EVEN","ODD")</f>
        <v>EVEN</v>
      </c>
      <c r="F16216" t="str">
        <f>IF(D16216&lt;=18,"LOW (1-18)","HIGH (19-36)")</f>
        <v>LOW (1-18)</v>
      </c>
      <c r="G16216">
        <f>INT((D16216-1)/6)+1</f>
        <v>3</v>
      </c>
      <c r="H16216">
        <f>MOD(D16216-1,6)+1</f>
        <v>6</v>
      </c>
      <c r="I16216">
        <f>37-D16216</f>
        <v>19</v>
      </c>
      <c r="J16216">
        <f>ABS(D16216-D16217)</f>
        <v>7</v>
      </c>
    </row>
    <row r="16217">
      <c r="A16217">
        <v>11343</v>
      </c>
      <c r="B16217" t="str">
        <v>2012-08-06</v>
      </c>
      <c r="C16217" t="str">
        <v>Midday</v>
      </c>
      <c r="D16217">
        <v>25</v>
      </c>
      <c r="E16217" t="str">
        <f>IF(MOD(D16217,2)=0,"EVEN","ODD")</f>
        <v>ODD</v>
      </c>
      <c r="F16217" t="str">
        <f>IF(D16217&lt;=18,"LOW (1-18)","HIGH (19-36)")</f>
        <v>HIGH (19-36)</v>
      </c>
      <c r="G16217">
        <f>INT((D16217-1)/6)+1</f>
        <v>5</v>
      </c>
      <c r="H16217">
        <f>MOD(D16217-1,6)+1</f>
        <v>1</v>
      </c>
      <c r="I16217">
        <f>37-D16217</f>
        <v>12</v>
      </c>
      <c r="J16217">
        <f>ABS(D16217-D16218)</f>
        <v>3</v>
      </c>
    </row>
    <row r="16218">
      <c r="A16218">
        <v>11342</v>
      </c>
      <c r="B16218" t="str">
        <v>2012-08-06</v>
      </c>
      <c r="C16218" t="str">
        <v>Morning</v>
      </c>
      <c r="D16218">
        <v>22</v>
      </c>
      <c r="E16218" t="str">
        <f>IF(MOD(D16218,2)=0,"EVEN","ODD")</f>
        <v>EVEN</v>
      </c>
      <c r="F16218" t="str">
        <f>IF(D16218&lt;=18,"LOW (1-18)","HIGH (19-36)")</f>
        <v>HIGH (19-36)</v>
      </c>
      <c r="G16218">
        <f>INT((D16218-1)/6)+1</f>
        <v>4</v>
      </c>
      <c r="H16218">
        <f>MOD(D16218-1,6)+1</f>
        <v>4</v>
      </c>
      <c r="I16218">
        <f>37-D16218</f>
        <v>15</v>
      </c>
      <c r="J16218">
        <f>ABS(D16218-D16219)</f>
        <v>17</v>
      </c>
    </row>
    <row r="16219">
      <c r="A16219">
        <v>11341</v>
      </c>
      <c r="B16219" t="str">
        <v>2012-08-04</v>
      </c>
      <c r="C16219" t="str">
        <v>Evening</v>
      </c>
      <c r="D16219">
        <v>5</v>
      </c>
      <c r="E16219" t="str">
        <f>IF(MOD(D16219,2)=0,"EVEN","ODD")</f>
        <v>ODD</v>
      </c>
      <c r="F16219" t="str">
        <f>IF(D16219&lt;=18,"LOW (1-18)","HIGH (19-36)")</f>
        <v>LOW (1-18)</v>
      </c>
      <c r="G16219">
        <f>INT((D16219-1)/6)+1</f>
        <v>1</v>
      </c>
      <c r="H16219">
        <f>MOD(D16219-1,6)+1</f>
        <v>5</v>
      </c>
      <c r="I16219">
        <f>37-D16219</f>
        <v>32</v>
      </c>
      <c r="J16219">
        <f>ABS(D16219-D16220)</f>
        <v>23</v>
      </c>
    </row>
    <row r="16220">
      <c r="A16220">
        <v>11340</v>
      </c>
      <c r="B16220" t="str">
        <v>2012-08-04</v>
      </c>
      <c r="C16220" t="str">
        <v>Midday</v>
      </c>
      <c r="D16220">
        <v>28</v>
      </c>
      <c r="E16220" t="str">
        <f>IF(MOD(D16220,2)=0,"EVEN","ODD")</f>
        <v>EVEN</v>
      </c>
      <c r="F16220" t="str">
        <f>IF(D16220&lt;=18,"LOW (1-18)","HIGH (19-36)")</f>
        <v>HIGH (19-36)</v>
      </c>
      <c r="G16220">
        <f>INT((D16220-1)/6)+1</f>
        <v>5</v>
      </c>
      <c r="H16220">
        <f>MOD(D16220-1,6)+1</f>
        <v>4</v>
      </c>
      <c r="I16220">
        <f>37-D16220</f>
        <v>9</v>
      </c>
      <c r="J16220">
        <f>ABS(D16220-D16221)</f>
        <v>7</v>
      </c>
    </row>
    <row r="16221">
      <c r="A16221">
        <v>11339</v>
      </c>
      <c r="B16221" t="str">
        <v>2012-08-04</v>
      </c>
      <c r="C16221" t="str">
        <v>Morning</v>
      </c>
      <c r="D16221">
        <v>21</v>
      </c>
      <c r="E16221" t="str">
        <f>IF(MOD(D16221,2)=0,"EVEN","ODD")</f>
        <v>ODD</v>
      </c>
      <c r="F16221" t="str">
        <f>IF(D16221&lt;=18,"LOW (1-18)","HIGH (19-36)")</f>
        <v>HIGH (19-36)</v>
      </c>
      <c r="G16221">
        <f>INT((D16221-1)/6)+1</f>
        <v>4</v>
      </c>
      <c r="H16221">
        <f>MOD(D16221-1,6)+1</f>
        <v>3</v>
      </c>
      <c r="I16221">
        <f>37-D16221</f>
        <v>16</v>
      </c>
      <c r="J16221">
        <f>ABS(D16221-D16222)</f>
        <v>6</v>
      </c>
    </row>
    <row r="16222">
      <c r="A16222">
        <v>11338</v>
      </c>
      <c r="B16222" t="str">
        <v>2012-08-03</v>
      </c>
      <c r="C16222" t="str">
        <v>Evening</v>
      </c>
      <c r="D16222">
        <v>15</v>
      </c>
      <c r="E16222" t="str">
        <f>IF(MOD(D16222,2)=0,"EVEN","ODD")</f>
        <v>ODD</v>
      </c>
      <c r="F16222" t="str">
        <f>IF(D16222&lt;=18,"LOW (1-18)","HIGH (19-36)")</f>
        <v>LOW (1-18)</v>
      </c>
      <c r="G16222">
        <f>INT((D16222-1)/6)+1</f>
        <v>3</v>
      </c>
      <c r="H16222">
        <f>MOD(D16222-1,6)+1</f>
        <v>3</v>
      </c>
      <c r="I16222">
        <f>37-D16222</f>
        <v>22</v>
      </c>
      <c r="J16222">
        <f>ABS(D16222-D16223)</f>
        <v>1</v>
      </c>
    </row>
    <row r="16223">
      <c r="A16223">
        <v>11337</v>
      </c>
      <c r="B16223" t="str">
        <v>2012-08-03</v>
      </c>
      <c r="C16223" t="str">
        <v>Midday</v>
      </c>
      <c r="D16223">
        <v>16</v>
      </c>
      <c r="E16223" t="str">
        <f>IF(MOD(D16223,2)=0,"EVEN","ODD")</f>
        <v>EVEN</v>
      </c>
      <c r="F16223" t="str">
        <f>IF(D16223&lt;=18,"LOW (1-18)","HIGH (19-36)")</f>
        <v>LOW (1-18)</v>
      </c>
      <c r="G16223">
        <f>INT((D16223-1)/6)+1</f>
        <v>3</v>
      </c>
      <c r="H16223">
        <f>MOD(D16223-1,6)+1</f>
        <v>4</v>
      </c>
      <c r="I16223">
        <f>37-D16223</f>
        <v>21</v>
      </c>
      <c r="J16223">
        <f>ABS(D16223-D16224)</f>
        <v>10</v>
      </c>
    </row>
    <row r="16224">
      <c r="A16224">
        <v>11336</v>
      </c>
      <c r="B16224" t="str">
        <v>2012-08-03</v>
      </c>
      <c r="C16224" t="str">
        <v>Morning</v>
      </c>
      <c r="D16224">
        <v>6</v>
      </c>
      <c r="E16224" t="str">
        <f>IF(MOD(D16224,2)=0,"EVEN","ODD")</f>
        <v>EVEN</v>
      </c>
      <c r="F16224" t="str">
        <f>IF(D16224&lt;=18,"LOW (1-18)","HIGH (19-36)")</f>
        <v>LOW (1-18)</v>
      </c>
      <c r="G16224">
        <f>INT((D16224-1)/6)+1</f>
        <v>1</v>
      </c>
      <c r="H16224">
        <f>MOD(D16224-1,6)+1</f>
        <v>6</v>
      </c>
      <c r="I16224">
        <f>37-D16224</f>
        <v>31</v>
      </c>
      <c r="J16224">
        <f>ABS(D16224-D16225)</f>
        <v>13</v>
      </c>
    </row>
    <row r="16225">
      <c r="A16225">
        <v>11335</v>
      </c>
      <c r="B16225" t="str">
        <v>2012-08-02</v>
      </c>
      <c r="C16225" t="str">
        <v>Evening</v>
      </c>
      <c r="D16225">
        <v>19</v>
      </c>
      <c r="E16225" t="str">
        <f>IF(MOD(D16225,2)=0,"EVEN","ODD")</f>
        <v>ODD</v>
      </c>
      <c r="F16225" t="str">
        <f>IF(D16225&lt;=18,"LOW (1-18)","HIGH (19-36)")</f>
        <v>HIGH (19-36)</v>
      </c>
      <c r="G16225">
        <f>INT((D16225-1)/6)+1</f>
        <v>4</v>
      </c>
      <c r="H16225">
        <f>MOD(D16225-1,6)+1</f>
        <v>1</v>
      </c>
      <c r="I16225">
        <f>37-D16225</f>
        <v>18</v>
      </c>
      <c r="J16225">
        <f>ABS(D16225-D16226)</f>
        <v>11</v>
      </c>
    </row>
    <row r="16226">
      <c r="A16226">
        <v>11334</v>
      </c>
      <c r="B16226" t="str">
        <v>2012-08-02</v>
      </c>
      <c r="C16226" t="str">
        <v>Midday</v>
      </c>
      <c r="D16226">
        <v>30</v>
      </c>
      <c r="E16226" t="str">
        <f>IF(MOD(D16226,2)=0,"EVEN","ODD")</f>
        <v>EVEN</v>
      </c>
      <c r="F16226" t="str">
        <f>IF(D16226&lt;=18,"LOW (1-18)","HIGH (19-36)")</f>
        <v>HIGH (19-36)</v>
      </c>
      <c r="G16226">
        <f>INT((D16226-1)/6)+1</f>
        <v>5</v>
      </c>
      <c r="H16226">
        <f>MOD(D16226-1,6)+1</f>
        <v>6</v>
      </c>
      <c r="I16226">
        <f>37-D16226</f>
        <v>7</v>
      </c>
      <c r="J16226">
        <f>ABS(D16226-D16227)</f>
        <v>6</v>
      </c>
    </row>
    <row r="16227">
      <c r="A16227">
        <v>11333</v>
      </c>
      <c r="B16227" t="str">
        <v>2012-08-02</v>
      </c>
      <c r="C16227" t="str">
        <v>Morning</v>
      </c>
      <c r="D16227">
        <v>24</v>
      </c>
      <c r="E16227" t="str">
        <f>IF(MOD(D16227,2)=0,"EVEN","ODD")</f>
        <v>EVEN</v>
      </c>
      <c r="F16227" t="str">
        <f>IF(D16227&lt;=18,"LOW (1-18)","HIGH (19-36)")</f>
        <v>HIGH (19-36)</v>
      </c>
      <c r="G16227">
        <f>INT((D16227-1)/6)+1</f>
        <v>4</v>
      </c>
      <c r="H16227">
        <f>MOD(D16227-1,6)+1</f>
        <v>6</v>
      </c>
      <c r="I16227">
        <f>37-D16227</f>
        <v>13</v>
      </c>
      <c r="J16227">
        <f>ABS(D16227-D16228)</f>
        <v>18</v>
      </c>
    </row>
    <row r="16228">
      <c r="A16228">
        <v>11332</v>
      </c>
      <c r="B16228" t="str">
        <v>2012-08-01</v>
      </c>
      <c r="C16228" t="str">
        <v>Evening</v>
      </c>
      <c r="D16228">
        <v>6</v>
      </c>
      <c r="E16228" t="str">
        <f>IF(MOD(D16228,2)=0,"EVEN","ODD")</f>
        <v>EVEN</v>
      </c>
      <c r="F16228" t="str">
        <f>IF(D16228&lt;=18,"LOW (1-18)","HIGH (19-36)")</f>
        <v>LOW (1-18)</v>
      </c>
      <c r="G16228">
        <f>INT((D16228-1)/6)+1</f>
        <v>1</v>
      </c>
      <c r="H16228">
        <f>MOD(D16228-1,6)+1</f>
        <v>6</v>
      </c>
      <c r="I16228">
        <f>37-D16228</f>
        <v>31</v>
      </c>
      <c r="J16228">
        <f>ABS(D16228-D16229)</f>
        <v>29</v>
      </c>
    </row>
    <row r="16229">
      <c r="A16229">
        <v>11331</v>
      </c>
      <c r="B16229" t="str">
        <v>2012-08-01</v>
      </c>
      <c r="C16229" t="str">
        <v>Midday</v>
      </c>
      <c r="D16229">
        <v>35</v>
      </c>
      <c r="E16229" t="str">
        <f>IF(MOD(D16229,2)=0,"EVEN","ODD")</f>
        <v>ODD</v>
      </c>
      <c r="F16229" t="str">
        <f>IF(D16229&lt;=18,"LOW (1-18)","HIGH (19-36)")</f>
        <v>HIGH (19-36)</v>
      </c>
      <c r="G16229">
        <f>INT((D16229-1)/6)+1</f>
        <v>6</v>
      </c>
      <c r="H16229">
        <f>MOD(D16229-1,6)+1</f>
        <v>5</v>
      </c>
      <c r="I16229">
        <f>37-D16229</f>
        <v>2</v>
      </c>
      <c r="J16229">
        <f>ABS(D16229-D16230)</f>
        <v>26</v>
      </c>
    </row>
    <row r="16230">
      <c r="A16230">
        <v>11330</v>
      </c>
      <c r="B16230" t="str">
        <v>2012-08-01</v>
      </c>
      <c r="C16230" t="str">
        <v>Morning</v>
      </c>
      <c r="D16230">
        <v>9</v>
      </c>
      <c r="E16230" t="str">
        <f>IF(MOD(D16230,2)=0,"EVEN","ODD")</f>
        <v>ODD</v>
      </c>
      <c r="F16230" t="str">
        <f>IF(D16230&lt;=18,"LOW (1-18)","HIGH (19-36)")</f>
        <v>LOW (1-18)</v>
      </c>
      <c r="G16230">
        <f>INT((D16230-1)/6)+1</f>
        <v>2</v>
      </c>
      <c r="H16230">
        <f>MOD(D16230-1,6)+1</f>
        <v>3</v>
      </c>
      <c r="I16230">
        <f>37-D16230</f>
        <v>28</v>
      </c>
      <c r="J16230">
        <f>ABS(D16230-D16231)</f>
        <v>26</v>
      </c>
    </row>
    <row r="16231">
      <c r="A16231">
        <v>11329</v>
      </c>
      <c r="B16231" t="str">
        <v>2012-07-31</v>
      </c>
      <c r="C16231" t="str">
        <v>Evening</v>
      </c>
      <c r="D16231">
        <v>35</v>
      </c>
      <c r="E16231" t="str">
        <f>IF(MOD(D16231,2)=0,"EVEN","ODD")</f>
        <v>ODD</v>
      </c>
      <c r="F16231" t="str">
        <f>IF(D16231&lt;=18,"LOW (1-18)","HIGH (19-36)")</f>
        <v>HIGH (19-36)</v>
      </c>
      <c r="G16231">
        <f>INT((D16231-1)/6)+1</f>
        <v>6</v>
      </c>
      <c r="H16231">
        <f>MOD(D16231-1,6)+1</f>
        <v>5</v>
      </c>
      <c r="I16231">
        <f>37-D16231</f>
        <v>2</v>
      </c>
      <c r="J16231">
        <f>ABS(D16231-D16232)</f>
        <v>2</v>
      </c>
    </row>
    <row r="16232">
      <c r="A16232">
        <v>11328</v>
      </c>
      <c r="B16232" t="str">
        <v>2012-07-31</v>
      </c>
      <c r="C16232" t="str">
        <v>Midday</v>
      </c>
      <c r="D16232">
        <v>33</v>
      </c>
      <c r="E16232" t="str">
        <f>IF(MOD(D16232,2)=0,"EVEN","ODD")</f>
        <v>ODD</v>
      </c>
      <c r="F16232" t="str">
        <f>IF(D16232&lt;=18,"LOW (1-18)","HIGH (19-36)")</f>
        <v>HIGH (19-36)</v>
      </c>
      <c r="G16232">
        <f>INT((D16232-1)/6)+1</f>
        <v>6</v>
      </c>
      <c r="H16232">
        <f>MOD(D16232-1,6)+1</f>
        <v>3</v>
      </c>
      <c r="I16232">
        <f>37-D16232</f>
        <v>4</v>
      </c>
      <c r="J16232">
        <f>ABS(D16232-D16233)</f>
        <v>19</v>
      </c>
    </row>
    <row r="16233">
      <c r="A16233">
        <v>11327</v>
      </c>
      <c r="B16233" t="str">
        <v>2012-07-31</v>
      </c>
      <c r="C16233" t="str">
        <v>Morning</v>
      </c>
      <c r="D16233">
        <v>14</v>
      </c>
      <c r="E16233" t="str">
        <f>IF(MOD(D16233,2)=0,"EVEN","ODD")</f>
        <v>EVEN</v>
      </c>
      <c r="F16233" t="str">
        <f>IF(D16233&lt;=18,"LOW (1-18)","HIGH (19-36)")</f>
        <v>LOW (1-18)</v>
      </c>
      <c r="G16233">
        <f>INT((D16233-1)/6)+1</f>
        <v>3</v>
      </c>
      <c r="H16233">
        <f>MOD(D16233-1,6)+1</f>
        <v>2</v>
      </c>
      <c r="I16233">
        <f>37-D16233</f>
        <v>23</v>
      </c>
      <c r="J16233">
        <f>ABS(D16233-D16234)</f>
        <v>12</v>
      </c>
    </row>
    <row r="16234">
      <c r="A16234">
        <v>11326</v>
      </c>
      <c r="B16234" t="str">
        <v>2012-07-30</v>
      </c>
      <c r="C16234" t="str">
        <v>Evening</v>
      </c>
      <c r="D16234">
        <v>2</v>
      </c>
      <c r="E16234" t="str">
        <f>IF(MOD(D16234,2)=0,"EVEN","ODD")</f>
        <v>EVEN</v>
      </c>
      <c r="F16234" t="str">
        <f>IF(D16234&lt;=18,"LOW (1-18)","HIGH (19-36)")</f>
        <v>LOW (1-18)</v>
      </c>
      <c r="G16234">
        <f>INT((D16234-1)/6)+1</f>
        <v>1</v>
      </c>
      <c r="H16234">
        <f>MOD(D16234-1,6)+1</f>
        <v>2</v>
      </c>
      <c r="I16234">
        <f>37-D16234</f>
        <v>35</v>
      </c>
      <c r="J16234">
        <f>ABS(D16234-D16235)</f>
        <v>18</v>
      </c>
    </row>
    <row r="16235">
      <c r="A16235">
        <v>11325</v>
      </c>
      <c r="B16235" t="str">
        <v>2012-07-30</v>
      </c>
      <c r="C16235" t="str">
        <v>Midday</v>
      </c>
      <c r="D16235">
        <v>20</v>
      </c>
      <c r="E16235" t="str">
        <f>IF(MOD(D16235,2)=0,"EVEN","ODD")</f>
        <v>EVEN</v>
      </c>
      <c r="F16235" t="str">
        <f>IF(D16235&lt;=18,"LOW (1-18)","HIGH (19-36)")</f>
        <v>HIGH (19-36)</v>
      </c>
      <c r="G16235">
        <f>INT((D16235-1)/6)+1</f>
        <v>4</v>
      </c>
      <c r="H16235">
        <f>MOD(D16235-1,6)+1</f>
        <v>2</v>
      </c>
      <c r="I16235">
        <f>37-D16235</f>
        <v>17</v>
      </c>
      <c r="J16235">
        <f>ABS(D16235-D16236)</f>
        <v>11</v>
      </c>
    </row>
    <row r="16236">
      <c r="A16236">
        <v>11324</v>
      </c>
      <c r="B16236" t="str">
        <v>2012-07-30</v>
      </c>
      <c r="C16236" t="str">
        <v>Morning</v>
      </c>
      <c r="D16236">
        <v>31</v>
      </c>
      <c r="E16236" t="str">
        <f>IF(MOD(D16236,2)=0,"EVEN","ODD")</f>
        <v>ODD</v>
      </c>
      <c r="F16236" t="str">
        <f>IF(D16236&lt;=18,"LOW (1-18)","HIGH (19-36)")</f>
        <v>HIGH (19-36)</v>
      </c>
      <c r="G16236">
        <f>INT((D16236-1)/6)+1</f>
        <v>6</v>
      </c>
      <c r="H16236">
        <f>MOD(D16236-1,6)+1</f>
        <v>1</v>
      </c>
      <c r="I16236">
        <f>37-D16236</f>
        <v>6</v>
      </c>
      <c r="J16236">
        <f>ABS(D16236-D16237)</f>
        <v>17</v>
      </c>
    </row>
    <row r="16237">
      <c r="A16237">
        <v>11323</v>
      </c>
      <c r="B16237" t="str">
        <v>2012-07-28</v>
      </c>
      <c r="C16237" t="str">
        <v>Evening</v>
      </c>
      <c r="D16237">
        <v>14</v>
      </c>
      <c r="E16237" t="str">
        <f>IF(MOD(D16237,2)=0,"EVEN","ODD")</f>
        <v>EVEN</v>
      </c>
      <c r="F16237" t="str">
        <f>IF(D16237&lt;=18,"LOW (1-18)","HIGH (19-36)")</f>
        <v>LOW (1-18)</v>
      </c>
      <c r="G16237">
        <f>INT((D16237-1)/6)+1</f>
        <v>3</v>
      </c>
      <c r="H16237">
        <f>MOD(D16237-1,6)+1</f>
        <v>2</v>
      </c>
      <c r="I16237">
        <f>37-D16237</f>
        <v>23</v>
      </c>
      <c r="J16237">
        <f>ABS(D16237-D16238)</f>
        <v>18</v>
      </c>
    </row>
    <row r="16238">
      <c r="A16238">
        <v>11322</v>
      </c>
      <c r="B16238" t="str">
        <v>2012-07-28</v>
      </c>
      <c r="C16238" t="str">
        <v>Midday</v>
      </c>
      <c r="D16238">
        <v>32</v>
      </c>
      <c r="E16238" t="str">
        <f>IF(MOD(D16238,2)=0,"EVEN","ODD")</f>
        <v>EVEN</v>
      </c>
      <c r="F16238" t="str">
        <f>IF(D16238&lt;=18,"LOW (1-18)","HIGH (19-36)")</f>
        <v>HIGH (19-36)</v>
      </c>
      <c r="G16238">
        <f>INT((D16238-1)/6)+1</f>
        <v>6</v>
      </c>
      <c r="H16238">
        <f>MOD(D16238-1,6)+1</f>
        <v>2</v>
      </c>
      <c r="I16238">
        <f>37-D16238</f>
        <v>5</v>
      </c>
      <c r="J16238">
        <f>ABS(D16238-D16239)</f>
        <v>14</v>
      </c>
    </row>
    <row r="16239">
      <c r="A16239">
        <v>11321</v>
      </c>
      <c r="B16239" t="str">
        <v>2012-07-28</v>
      </c>
      <c r="C16239" t="str">
        <v>Morning</v>
      </c>
      <c r="D16239">
        <v>18</v>
      </c>
      <c r="E16239" t="str">
        <f>IF(MOD(D16239,2)=0,"EVEN","ODD")</f>
        <v>EVEN</v>
      </c>
      <c r="F16239" t="str">
        <f>IF(D16239&lt;=18,"LOW (1-18)","HIGH (19-36)")</f>
        <v>LOW (1-18)</v>
      </c>
      <c r="G16239">
        <f>INT((D16239-1)/6)+1</f>
        <v>3</v>
      </c>
      <c r="H16239">
        <f>MOD(D16239-1,6)+1</f>
        <v>6</v>
      </c>
      <c r="I16239">
        <f>37-D16239</f>
        <v>19</v>
      </c>
      <c r="J16239">
        <f>ABS(D16239-D16240)</f>
        <v>4</v>
      </c>
    </row>
    <row r="16240">
      <c r="A16240">
        <v>11320</v>
      </c>
      <c r="B16240" t="str">
        <v>2012-07-27</v>
      </c>
      <c r="C16240" t="str">
        <v>Evening</v>
      </c>
      <c r="D16240">
        <v>14</v>
      </c>
      <c r="E16240" t="str">
        <f>IF(MOD(D16240,2)=0,"EVEN","ODD")</f>
        <v>EVEN</v>
      </c>
      <c r="F16240" t="str">
        <f>IF(D16240&lt;=18,"LOW (1-18)","HIGH (19-36)")</f>
        <v>LOW (1-18)</v>
      </c>
      <c r="G16240">
        <f>INT((D16240-1)/6)+1</f>
        <v>3</v>
      </c>
      <c r="H16240">
        <f>MOD(D16240-1,6)+1</f>
        <v>2</v>
      </c>
      <c r="I16240">
        <f>37-D16240</f>
        <v>23</v>
      </c>
      <c r="J16240">
        <f>ABS(D16240-D16241)</f>
        <v>2</v>
      </c>
    </row>
    <row r="16241">
      <c r="A16241">
        <v>11319</v>
      </c>
      <c r="B16241" t="str">
        <v>2012-07-27</v>
      </c>
      <c r="C16241" t="str">
        <v>Midday</v>
      </c>
      <c r="D16241">
        <v>12</v>
      </c>
      <c r="E16241" t="str">
        <f>IF(MOD(D16241,2)=0,"EVEN","ODD")</f>
        <v>EVEN</v>
      </c>
      <c r="F16241" t="str">
        <f>IF(D16241&lt;=18,"LOW (1-18)","HIGH (19-36)")</f>
        <v>LOW (1-18)</v>
      </c>
      <c r="G16241">
        <f>INT((D16241-1)/6)+1</f>
        <v>2</v>
      </c>
      <c r="H16241">
        <f>MOD(D16241-1,6)+1</f>
        <v>6</v>
      </c>
      <c r="I16241">
        <f>37-D16241</f>
        <v>25</v>
      </c>
      <c r="J16241">
        <f>ABS(D16241-D16242)</f>
        <v>7</v>
      </c>
    </row>
    <row r="16242">
      <c r="A16242">
        <v>11318</v>
      </c>
      <c r="B16242" t="str">
        <v>2012-07-27</v>
      </c>
      <c r="C16242" t="str">
        <v>Morning</v>
      </c>
      <c r="D16242">
        <v>5</v>
      </c>
      <c r="E16242" t="str">
        <f>IF(MOD(D16242,2)=0,"EVEN","ODD")</f>
        <v>ODD</v>
      </c>
      <c r="F16242" t="str">
        <f>IF(D16242&lt;=18,"LOW (1-18)","HIGH (19-36)")</f>
        <v>LOW (1-18)</v>
      </c>
      <c r="G16242">
        <f>INT((D16242-1)/6)+1</f>
        <v>1</v>
      </c>
      <c r="H16242">
        <f>MOD(D16242-1,6)+1</f>
        <v>5</v>
      </c>
      <c r="I16242">
        <f>37-D16242</f>
        <v>32</v>
      </c>
      <c r="J16242">
        <f>ABS(D16242-D16243)</f>
        <v>3</v>
      </c>
    </row>
    <row r="16243">
      <c r="A16243">
        <v>11317</v>
      </c>
      <c r="B16243" t="str">
        <v>2012-07-26</v>
      </c>
      <c r="C16243" t="str">
        <v>Evening</v>
      </c>
      <c r="D16243">
        <v>2</v>
      </c>
      <c r="E16243" t="str">
        <f>IF(MOD(D16243,2)=0,"EVEN","ODD")</f>
        <v>EVEN</v>
      </c>
      <c r="F16243" t="str">
        <f>IF(D16243&lt;=18,"LOW (1-18)","HIGH (19-36)")</f>
        <v>LOW (1-18)</v>
      </c>
      <c r="G16243">
        <f>INT((D16243-1)/6)+1</f>
        <v>1</v>
      </c>
      <c r="H16243">
        <f>MOD(D16243-1,6)+1</f>
        <v>2</v>
      </c>
      <c r="I16243">
        <f>37-D16243</f>
        <v>35</v>
      </c>
      <c r="J16243">
        <f>ABS(D16243-D16244)</f>
        <v>8</v>
      </c>
    </row>
    <row r="16244">
      <c r="A16244">
        <v>11316</v>
      </c>
      <c r="B16244" t="str">
        <v>2012-07-26</v>
      </c>
      <c r="C16244" t="str">
        <v>Midday</v>
      </c>
      <c r="D16244">
        <v>10</v>
      </c>
      <c r="E16244" t="str">
        <f>IF(MOD(D16244,2)=0,"EVEN","ODD")</f>
        <v>EVEN</v>
      </c>
      <c r="F16244" t="str">
        <f>IF(D16244&lt;=18,"LOW (1-18)","HIGH (19-36)")</f>
        <v>LOW (1-18)</v>
      </c>
      <c r="G16244">
        <f>INT((D16244-1)/6)+1</f>
        <v>2</v>
      </c>
      <c r="H16244">
        <f>MOD(D16244-1,6)+1</f>
        <v>4</v>
      </c>
      <c r="I16244">
        <f>37-D16244</f>
        <v>27</v>
      </c>
      <c r="J16244">
        <f>ABS(D16244-D16245)</f>
        <v>11</v>
      </c>
    </row>
    <row r="16245">
      <c r="A16245">
        <v>11315</v>
      </c>
      <c r="B16245" t="str">
        <v>2012-07-26</v>
      </c>
      <c r="C16245" t="str">
        <v>Morning</v>
      </c>
      <c r="D16245">
        <v>21</v>
      </c>
      <c r="E16245" t="str">
        <f>IF(MOD(D16245,2)=0,"EVEN","ODD")</f>
        <v>ODD</v>
      </c>
      <c r="F16245" t="str">
        <f>IF(D16245&lt;=18,"LOW (1-18)","HIGH (19-36)")</f>
        <v>HIGH (19-36)</v>
      </c>
      <c r="G16245">
        <f>INT((D16245-1)/6)+1</f>
        <v>4</v>
      </c>
      <c r="H16245">
        <f>MOD(D16245-1,6)+1</f>
        <v>3</v>
      </c>
      <c r="I16245">
        <f>37-D16245</f>
        <v>16</v>
      </c>
      <c r="J16245">
        <f>ABS(D16245-D16246)</f>
        <v>5</v>
      </c>
    </row>
    <row r="16246">
      <c r="A16246">
        <v>11314</v>
      </c>
      <c r="B16246" t="str">
        <v>2012-07-25</v>
      </c>
      <c r="C16246" t="str">
        <v>Evening</v>
      </c>
      <c r="D16246">
        <v>16</v>
      </c>
      <c r="E16246" t="str">
        <f>IF(MOD(D16246,2)=0,"EVEN","ODD")</f>
        <v>EVEN</v>
      </c>
      <c r="F16246" t="str">
        <f>IF(D16246&lt;=18,"LOW (1-18)","HIGH (19-36)")</f>
        <v>LOW (1-18)</v>
      </c>
      <c r="G16246">
        <f>INT((D16246-1)/6)+1</f>
        <v>3</v>
      </c>
      <c r="H16246">
        <f>MOD(D16246-1,6)+1</f>
        <v>4</v>
      </c>
      <c r="I16246">
        <f>37-D16246</f>
        <v>21</v>
      </c>
      <c r="J16246">
        <f>ABS(D16246-D16247)</f>
        <v>6</v>
      </c>
    </row>
    <row r="16247">
      <c r="A16247">
        <v>11313</v>
      </c>
      <c r="B16247" t="str">
        <v>2012-07-25</v>
      </c>
      <c r="C16247" t="str">
        <v>Midday</v>
      </c>
      <c r="D16247">
        <v>22</v>
      </c>
      <c r="E16247" t="str">
        <f>IF(MOD(D16247,2)=0,"EVEN","ODD")</f>
        <v>EVEN</v>
      </c>
      <c r="F16247" t="str">
        <f>IF(D16247&lt;=18,"LOW (1-18)","HIGH (19-36)")</f>
        <v>HIGH (19-36)</v>
      </c>
      <c r="G16247">
        <f>INT((D16247-1)/6)+1</f>
        <v>4</v>
      </c>
      <c r="H16247">
        <f>MOD(D16247-1,6)+1</f>
        <v>4</v>
      </c>
      <c r="I16247">
        <f>37-D16247</f>
        <v>15</v>
      </c>
      <c r="J16247">
        <f>ABS(D16247-D16248)</f>
        <v>4</v>
      </c>
    </row>
    <row r="16248">
      <c r="A16248">
        <v>11312</v>
      </c>
      <c r="B16248" t="str">
        <v>2012-07-25</v>
      </c>
      <c r="C16248" t="str">
        <v>Morning</v>
      </c>
      <c r="D16248">
        <v>18</v>
      </c>
      <c r="E16248" t="str">
        <f>IF(MOD(D16248,2)=0,"EVEN","ODD")</f>
        <v>EVEN</v>
      </c>
      <c r="F16248" t="str">
        <f>IF(D16248&lt;=18,"LOW (1-18)","HIGH (19-36)")</f>
        <v>LOW (1-18)</v>
      </c>
      <c r="G16248">
        <f>INT((D16248-1)/6)+1</f>
        <v>3</v>
      </c>
      <c r="H16248">
        <f>MOD(D16248-1,6)+1</f>
        <v>6</v>
      </c>
      <c r="I16248">
        <f>37-D16248</f>
        <v>19</v>
      </c>
      <c r="J16248">
        <f>ABS(D16248-D16249)</f>
        <v>1</v>
      </c>
    </row>
    <row r="16249">
      <c r="A16249">
        <v>11311</v>
      </c>
      <c r="B16249" t="str">
        <v>2012-07-24</v>
      </c>
      <c r="C16249" t="str">
        <v>Evening</v>
      </c>
      <c r="D16249">
        <v>19</v>
      </c>
      <c r="E16249" t="str">
        <f>IF(MOD(D16249,2)=0,"EVEN","ODD")</f>
        <v>ODD</v>
      </c>
      <c r="F16249" t="str">
        <f>IF(D16249&lt;=18,"LOW (1-18)","HIGH (19-36)")</f>
        <v>HIGH (19-36)</v>
      </c>
      <c r="G16249">
        <f>INT((D16249-1)/6)+1</f>
        <v>4</v>
      </c>
      <c r="H16249">
        <f>MOD(D16249-1,6)+1</f>
        <v>1</v>
      </c>
      <c r="I16249">
        <f>37-D16249</f>
        <v>18</v>
      </c>
      <c r="J16249">
        <f>ABS(D16249-D16250)</f>
        <v>0</v>
      </c>
    </row>
    <row r="16250">
      <c r="A16250">
        <v>11310</v>
      </c>
      <c r="B16250" t="str">
        <v>2012-07-24</v>
      </c>
      <c r="C16250" t="str">
        <v>Midday</v>
      </c>
      <c r="D16250">
        <v>19</v>
      </c>
      <c r="E16250" t="str">
        <f>IF(MOD(D16250,2)=0,"EVEN","ODD")</f>
        <v>ODD</v>
      </c>
      <c r="F16250" t="str">
        <f>IF(D16250&lt;=18,"LOW (1-18)","HIGH (19-36)")</f>
        <v>HIGH (19-36)</v>
      </c>
      <c r="G16250">
        <f>INT((D16250-1)/6)+1</f>
        <v>4</v>
      </c>
      <c r="H16250">
        <f>MOD(D16250-1,6)+1</f>
        <v>1</v>
      </c>
      <c r="I16250">
        <f>37-D16250</f>
        <v>18</v>
      </c>
      <c r="J16250">
        <f>ABS(D16250-D16251)</f>
        <v>17</v>
      </c>
    </row>
    <row r="16251">
      <c r="A16251">
        <v>11309</v>
      </c>
      <c r="B16251" t="str">
        <v>2012-07-24</v>
      </c>
      <c r="C16251" t="str">
        <v>Morning</v>
      </c>
      <c r="D16251">
        <v>2</v>
      </c>
      <c r="E16251" t="str">
        <f>IF(MOD(D16251,2)=0,"EVEN","ODD")</f>
        <v>EVEN</v>
      </c>
      <c r="F16251" t="str">
        <f>IF(D16251&lt;=18,"LOW (1-18)","HIGH (19-36)")</f>
        <v>LOW (1-18)</v>
      </c>
      <c r="G16251">
        <f>INT((D16251-1)/6)+1</f>
        <v>1</v>
      </c>
      <c r="H16251">
        <f>MOD(D16251-1,6)+1</f>
        <v>2</v>
      </c>
      <c r="I16251">
        <f>37-D16251</f>
        <v>35</v>
      </c>
      <c r="J16251">
        <f>ABS(D16251-D16252)</f>
        <v>15</v>
      </c>
    </row>
    <row r="16252">
      <c r="A16252">
        <v>11308</v>
      </c>
      <c r="B16252" t="str">
        <v>2012-07-23</v>
      </c>
      <c r="C16252" t="str">
        <v>Evening</v>
      </c>
      <c r="D16252">
        <v>17</v>
      </c>
      <c r="E16252" t="str">
        <f>IF(MOD(D16252,2)=0,"EVEN","ODD")</f>
        <v>ODD</v>
      </c>
      <c r="F16252" t="str">
        <f>IF(D16252&lt;=18,"LOW (1-18)","HIGH (19-36)")</f>
        <v>LOW (1-18)</v>
      </c>
      <c r="G16252">
        <f>INT((D16252-1)/6)+1</f>
        <v>3</v>
      </c>
      <c r="H16252">
        <f>MOD(D16252-1,6)+1</f>
        <v>5</v>
      </c>
      <c r="I16252">
        <f>37-D16252</f>
        <v>20</v>
      </c>
      <c r="J16252">
        <f>ABS(D16252-D16253)</f>
        <v>17</v>
      </c>
    </row>
    <row r="16253">
      <c r="A16253">
        <v>11307</v>
      </c>
      <c r="B16253" t="str">
        <v>2012-07-23</v>
      </c>
      <c r="C16253" t="str">
        <v>Midday</v>
      </c>
      <c r="D16253">
        <v>34</v>
      </c>
      <c r="E16253" t="str">
        <f>IF(MOD(D16253,2)=0,"EVEN","ODD")</f>
        <v>EVEN</v>
      </c>
      <c r="F16253" t="str">
        <f>IF(D16253&lt;=18,"LOW (1-18)","HIGH (19-36)")</f>
        <v>HIGH (19-36)</v>
      </c>
      <c r="G16253">
        <f>INT((D16253-1)/6)+1</f>
        <v>6</v>
      </c>
      <c r="H16253">
        <f>MOD(D16253-1,6)+1</f>
        <v>4</v>
      </c>
      <c r="I16253">
        <f>37-D16253</f>
        <v>3</v>
      </c>
      <c r="J16253">
        <f>ABS(D16253-D16254)</f>
        <v>28</v>
      </c>
    </row>
    <row r="16254">
      <c r="A16254">
        <v>11306</v>
      </c>
      <c r="B16254" t="str">
        <v>2012-07-23</v>
      </c>
      <c r="C16254" t="str">
        <v>Morning</v>
      </c>
      <c r="D16254">
        <v>6</v>
      </c>
      <c r="E16254" t="str">
        <f>IF(MOD(D16254,2)=0,"EVEN","ODD")</f>
        <v>EVEN</v>
      </c>
      <c r="F16254" t="str">
        <f>IF(D16254&lt;=18,"LOW (1-18)","HIGH (19-36)")</f>
        <v>LOW (1-18)</v>
      </c>
      <c r="G16254">
        <f>INT((D16254-1)/6)+1</f>
        <v>1</v>
      </c>
      <c r="H16254">
        <f>MOD(D16254-1,6)+1</f>
        <v>6</v>
      </c>
      <c r="I16254">
        <f>37-D16254</f>
        <v>31</v>
      </c>
      <c r="J16254">
        <f>ABS(D16254-D16255)</f>
        <v>22</v>
      </c>
    </row>
    <row r="16255">
      <c r="A16255">
        <v>11305</v>
      </c>
      <c r="B16255" t="str">
        <v>2012-07-21</v>
      </c>
      <c r="C16255" t="str">
        <v>Evening</v>
      </c>
      <c r="D16255">
        <v>28</v>
      </c>
      <c r="E16255" t="str">
        <f>IF(MOD(D16255,2)=0,"EVEN","ODD")</f>
        <v>EVEN</v>
      </c>
      <c r="F16255" t="str">
        <f>IF(D16255&lt;=18,"LOW (1-18)","HIGH (19-36)")</f>
        <v>HIGH (19-36)</v>
      </c>
      <c r="G16255">
        <f>INT((D16255-1)/6)+1</f>
        <v>5</v>
      </c>
      <c r="H16255">
        <f>MOD(D16255-1,6)+1</f>
        <v>4</v>
      </c>
      <c r="I16255">
        <f>37-D16255</f>
        <v>9</v>
      </c>
      <c r="J16255">
        <f>ABS(D16255-D16256)</f>
        <v>16</v>
      </c>
    </row>
    <row r="16256">
      <c r="A16256">
        <v>11304</v>
      </c>
      <c r="B16256" t="str">
        <v>2012-07-21</v>
      </c>
      <c r="C16256" t="str">
        <v>Midday</v>
      </c>
      <c r="D16256">
        <v>12</v>
      </c>
      <c r="E16256" t="str">
        <f>IF(MOD(D16256,2)=0,"EVEN","ODD")</f>
        <v>EVEN</v>
      </c>
      <c r="F16256" t="str">
        <f>IF(D16256&lt;=18,"LOW (1-18)","HIGH (19-36)")</f>
        <v>LOW (1-18)</v>
      </c>
      <c r="G16256">
        <f>INT((D16256-1)/6)+1</f>
        <v>2</v>
      </c>
      <c r="H16256">
        <f>MOD(D16256-1,6)+1</f>
        <v>6</v>
      </c>
      <c r="I16256">
        <f>37-D16256</f>
        <v>25</v>
      </c>
      <c r="J16256">
        <f>ABS(D16256-D16257)</f>
        <v>20</v>
      </c>
    </row>
    <row r="16257">
      <c r="A16257">
        <v>11303</v>
      </c>
      <c r="B16257" t="str">
        <v>2012-07-21</v>
      </c>
      <c r="C16257" t="str">
        <v>Morning</v>
      </c>
      <c r="D16257">
        <v>32</v>
      </c>
      <c r="E16257" t="str">
        <f>IF(MOD(D16257,2)=0,"EVEN","ODD")</f>
        <v>EVEN</v>
      </c>
      <c r="F16257" t="str">
        <f>IF(D16257&lt;=18,"LOW (1-18)","HIGH (19-36)")</f>
        <v>HIGH (19-36)</v>
      </c>
      <c r="G16257">
        <f>INT((D16257-1)/6)+1</f>
        <v>6</v>
      </c>
      <c r="H16257">
        <f>MOD(D16257-1,6)+1</f>
        <v>2</v>
      </c>
      <c r="I16257">
        <f>37-D16257</f>
        <v>5</v>
      </c>
      <c r="J16257">
        <f>ABS(D16257-D16258)</f>
        <v>4</v>
      </c>
    </row>
    <row r="16258">
      <c r="A16258">
        <v>11302</v>
      </c>
      <c r="B16258" t="str">
        <v>2012-07-20</v>
      </c>
      <c r="C16258" t="str">
        <v>Evening</v>
      </c>
      <c r="D16258">
        <v>36</v>
      </c>
      <c r="E16258" t="str">
        <f>IF(MOD(D16258,2)=0,"EVEN","ODD")</f>
        <v>EVEN</v>
      </c>
      <c r="F16258" t="str">
        <f>IF(D16258&lt;=18,"LOW (1-18)","HIGH (19-36)")</f>
        <v>HIGH (19-36)</v>
      </c>
      <c r="G16258">
        <f>INT((D16258-1)/6)+1</f>
        <v>6</v>
      </c>
      <c r="H16258">
        <f>MOD(D16258-1,6)+1</f>
        <v>6</v>
      </c>
      <c r="I16258">
        <f>37-D16258</f>
        <v>1</v>
      </c>
      <c r="J16258">
        <f>ABS(D16258-D16259)</f>
        <v>4</v>
      </c>
    </row>
    <row r="16259">
      <c r="A16259">
        <v>11301</v>
      </c>
      <c r="B16259" t="str">
        <v>2012-07-20</v>
      </c>
      <c r="C16259" t="str">
        <v>Midday</v>
      </c>
      <c r="D16259">
        <v>32</v>
      </c>
      <c r="E16259" t="str">
        <f>IF(MOD(D16259,2)=0,"EVEN","ODD")</f>
        <v>EVEN</v>
      </c>
      <c r="F16259" t="str">
        <f>IF(D16259&lt;=18,"LOW (1-18)","HIGH (19-36)")</f>
        <v>HIGH (19-36)</v>
      </c>
      <c r="G16259">
        <f>INT((D16259-1)/6)+1</f>
        <v>6</v>
      </c>
      <c r="H16259">
        <f>MOD(D16259-1,6)+1</f>
        <v>2</v>
      </c>
      <c r="I16259">
        <f>37-D16259</f>
        <v>5</v>
      </c>
      <c r="J16259">
        <f>ABS(D16259-D16260)</f>
        <v>24</v>
      </c>
    </row>
    <row r="16260">
      <c r="A16260">
        <v>11300</v>
      </c>
      <c r="B16260" t="str">
        <v>2012-07-20</v>
      </c>
      <c r="C16260" t="str">
        <v>Morning</v>
      </c>
      <c r="D16260">
        <v>8</v>
      </c>
      <c r="E16260" t="str">
        <f>IF(MOD(D16260,2)=0,"EVEN","ODD")</f>
        <v>EVEN</v>
      </c>
      <c r="F16260" t="str">
        <f>IF(D16260&lt;=18,"LOW (1-18)","HIGH (19-36)")</f>
        <v>LOW (1-18)</v>
      </c>
      <c r="G16260">
        <f>INT((D16260-1)/6)+1</f>
        <v>2</v>
      </c>
      <c r="H16260">
        <f>MOD(D16260-1,6)+1</f>
        <v>2</v>
      </c>
      <c r="I16260">
        <f>37-D16260</f>
        <v>29</v>
      </c>
      <c r="J16260">
        <f>ABS(D16260-D16261)</f>
        <v>18</v>
      </c>
    </row>
    <row r="16261">
      <c r="A16261">
        <v>11299</v>
      </c>
      <c r="B16261" t="str">
        <v>2012-07-19</v>
      </c>
      <c r="C16261" t="str">
        <v>Evening</v>
      </c>
      <c r="D16261">
        <v>26</v>
      </c>
      <c r="E16261" t="str">
        <f>IF(MOD(D16261,2)=0,"EVEN","ODD")</f>
        <v>EVEN</v>
      </c>
      <c r="F16261" t="str">
        <f>IF(D16261&lt;=18,"LOW (1-18)","HIGH (19-36)")</f>
        <v>HIGH (19-36)</v>
      </c>
      <c r="G16261">
        <f>INT((D16261-1)/6)+1</f>
        <v>5</v>
      </c>
      <c r="H16261">
        <f>MOD(D16261-1,6)+1</f>
        <v>2</v>
      </c>
      <c r="I16261">
        <f>37-D16261</f>
        <v>11</v>
      </c>
      <c r="J16261">
        <f>ABS(D16261-D16262)</f>
        <v>21</v>
      </c>
    </row>
    <row r="16262">
      <c r="A16262">
        <v>11298</v>
      </c>
      <c r="B16262" t="str">
        <v>2012-07-19</v>
      </c>
      <c r="C16262" t="str">
        <v>Midday</v>
      </c>
      <c r="D16262">
        <v>5</v>
      </c>
      <c r="E16262" t="str">
        <f>IF(MOD(D16262,2)=0,"EVEN","ODD")</f>
        <v>ODD</v>
      </c>
      <c r="F16262" t="str">
        <f>IF(D16262&lt;=18,"LOW (1-18)","HIGH (19-36)")</f>
        <v>LOW (1-18)</v>
      </c>
      <c r="G16262">
        <f>INT((D16262-1)/6)+1</f>
        <v>1</v>
      </c>
      <c r="H16262">
        <f>MOD(D16262-1,6)+1</f>
        <v>5</v>
      </c>
      <c r="I16262">
        <f>37-D16262</f>
        <v>32</v>
      </c>
      <c r="J16262">
        <f>ABS(D16262-D16263)</f>
        <v>20</v>
      </c>
    </row>
    <row r="16263">
      <c r="A16263">
        <v>11297</v>
      </c>
      <c r="B16263" t="str">
        <v>2012-07-19</v>
      </c>
      <c r="C16263" t="str">
        <v>Morning</v>
      </c>
      <c r="D16263">
        <v>25</v>
      </c>
      <c r="E16263" t="str">
        <f>IF(MOD(D16263,2)=0,"EVEN","ODD")</f>
        <v>ODD</v>
      </c>
      <c r="F16263" t="str">
        <f>IF(D16263&lt;=18,"LOW (1-18)","HIGH (19-36)")</f>
        <v>HIGH (19-36)</v>
      </c>
      <c r="G16263">
        <f>INT((D16263-1)/6)+1</f>
        <v>5</v>
      </c>
      <c r="H16263">
        <f>MOD(D16263-1,6)+1</f>
        <v>1</v>
      </c>
      <c r="I16263">
        <f>37-D16263</f>
        <v>12</v>
      </c>
      <c r="J16263">
        <f>ABS(D16263-D16264)</f>
        <v>9</v>
      </c>
    </row>
    <row r="16264">
      <c r="A16264">
        <v>11296</v>
      </c>
      <c r="B16264" t="str">
        <v>2012-07-18</v>
      </c>
      <c r="C16264" t="str">
        <v>Evening</v>
      </c>
      <c r="D16264">
        <v>34</v>
      </c>
      <c r="E16264" t="str">
        <f>IF(MOD(D16264,2)=0,"EVEN","ODD")</f>
        <v>EVEN</v>
      </c>
      <c r="F16264" t="str">
        <f>IF(D16264&lt;=18,"LOW (1-18)","HIGH (19-36)")</f>
        <v>HIGH (19-36)</v>
      </c>
      <c r="G16264">
        <f>INT((D16264-1)/6)+1</f>
        <v>6</v>
      </c>
      <c r="H16264">
        <f>MOD(D16264-1,6)+1</f>
        <v>4</v>
      </c>
      <c r="I16264">
        <f>37-D16264</f>
        <v>3</v>
      </c>
      <c r="J16264">
        <f>ABS(D16264-D16265)</f>
        <v>17</v>
      </c>
    </row>
    <row r="16265">
      <c r="A16265">
        <v>11295</v>
      </c>
      <c r="B16265" t="str">
        <v>2012-07-18</v>
      </c>
      <c r="C16265" t="str">
        <v>Midday</v>
      </c>
      <c r="D16265">
        <v>17</v>
      </c>
      <c r="E16265" t="str">
        <f>IF(MOD(D16265,2)=0,"EVEN","ODD")</f>
        <v>ODD</v>
      </c>
      <c r="F16265" t="str">
        <f>IF(D16265&lt;=18,"LOW (1-18)","HIGH (19-36)")</f>
        <v>LOW (1-18)</v>
      </c>
      <c r="G16265">
        <f>INT((D16265-1)/6)+1</f>
        <v>3</v>
      </c>
      <c r="H16265">
        <f>MOD(D16265-1,6)+1</f>
        <v>5</v>
      </c>
      <c r="I16265">
        <f>37-D16265</f>
        <v>20</v>
      </c>
      <c r="J16265">
        <f>ABS(D16265-D16266)</f>
        <v>15</v>
      </c>
    </row>
    <row r="16266">
      <c r="A16266">
        <v>11294</v>
      </c>
      <c r="B16266" t="str">
        <v>2012-07-18</v>
      </c>
      <c r="C16266" t="str">
        <v>Morning</v>
      </c>
      <c r="D16266">
        <v>2</v>
      </c>
      <c r="E16266" t="str">
        <f>IF(MOD(D16266,2)=0,"EVEN","ODD")</f>
        <v>EVEN</v>
      </c>
      <c r="F16266" t="str">
        <f>IF(D16266&lt;=18,"LOW (1-18)","HIGH (19-36)")</f>
        <v>LOW (1-18)</v>
      </c>
      <c r="G16266">
        <f>INT((D16266-1)/6)+1</f>
        <v>1</v>
      </c>
      <c r="H16266">
        <f>MOD(D16266-1,6)+1</f>
        <v>2</v>
      </c>
      <c r="I16266">
        <f>37-D16266</f>
        <v>35</v>
      </c>
      <c r="J16266">
        <f>ABS(D16266-D16267)</f>
        <v>2</v>
      </c>
    </row>
    <row r="16267">
      <c r="A16267">
        <v>11293</v>
      </c>
      <c r="B16267" t="str">
        <v>2012-07-17</v>
      </c>
      <c r="C16267" t="str">
        <v>Evening</v>
      </c>
      <c r="D16267">
        <v>4</v>
      </c>
      <c r="E16267" t="str">
        <f>IF(MOD(D16267,2)=0,"EVEN","ODD")</f>
        <v>EVEN</v>
      </c>
      <c r="F16267" t="str">
        <f>IF(D16267&lt;=18,"LOW (1-18)","HIGH (19-36)")</f>
        <v>LOW (1-18)</v>
      </c>
      <c r="G16267">
        <f>INT((D16267-1)/6)+1</f>
        <v>1</v>
      </c>
      <c r="H16267">
        <f>MOD(D16267-1,6)+1</f>
        <v>4</v>
      </c>
      <c r="I16267">
        <f>37-D16267</f>
        <v>33</v>
      </c>
      <c r="J16267">
        <f>ABS(D16267-D16268)</f>
        <v>4</v>
      </c>
    </row>
    <row r="16268">
      <c r="A16268">
        <v>11292</v>
      </c>
      <c r="B16268" t="str">
        <v>2012-07-17</v>
      </c>
      <c r="C16268" t="str">
        <v>Midday</v>
      </c>
      <c r="D16268">
        <v>8</v>
      </c>
      <c r="E16268" t="str">
        <f>IF(MOD(D16268,2)=0,"EVEN","ODD")</f>
        <v>EVEN</v>
      </c>
      <c r="F16268" t="str">
        <f>IF(D16268&lt;=18,"LOW (1-18)","HIGH (19-36)")</f>
        <v>LOW (1-18)</v>
      </c>
      <c r="G16268">
        <f>INT((D16268-1)/6)+1</f>
        <v>2</v>
      </c>
      <c r="H16268">
        <f>MOD(D16268-1,6)+1</f>
        <v>2</v>
      </c>
      <c r="I16268">
        <f>37-D16268</f>
        <v>29</v>
      </c>
      <c r="J16268">
        <f>ABS(D16268-D16269)</f>
        <v>19</v>
      </c>
    </row>
    <row r="16269">
      <c r="A16269">
        <v>11291</v>
      </c>
      <c r="B16269" t="str">
        <v>2012-07-17</v>
      </c>
      <c r="C16269" t="str">
        <v>Morning</v>
      </c>
      <c r="D16269">
        <v>27</v>
      </c>
      <c r="E16269" t="str">
        <f>IF(MOD(D16269,2)=0,"EVEN","ODD")</f>
        <v>ODD</v>
      </c>
      <c r="F16269" t="str">
        <f>IF(D16269&lt;=18,"LOW (1-18)","HIGH (19-36)")</f>
        <v>HIGH (19-36)</v>
      </c>
      <c r="G16269">
        <f>INT((D16269-1)/6)+1</f>
        <v>5</v>
      </c>
      <c r="H16269">
        <f>MOD(D16269-1,6)+1</f>
        <v>3</v>
      </c>
      <c r="I16269">
        <f>37-D16269</f>
        <v>10</v>
      </c>
      <c r="J16269">
        <f>ABS(D16269-D16270)</f>
        <v>1</v>
      </c>
    </row>
    <row r="16270">
      <c r="A16270">
        <v>11290</v>
      </c>
      <c r="B16270" t="str">
        <v>2012-07-16</v>
      </c>
      <c r="C16270" t="str">
        <v>Evening</v>
      </c>
      <c r="D16270">
        <v>26</v>
      </c>
      <c r="E16270" t="str">
        <f>IF(MOD(D16270,2)=0,"EVEN","ODD")</f>
        <v>EVEN</v>
      </c>
      <c r="F16270" t="str">
        <f>IF(D16270&lt;=18,"LOW (1-18)","HIGH (19-36)")</f>
        <v>HIGH (19-36)</v>
      </c>
      <c r="G16270">
        <f>INT((D16270-1)/6)+1</f>
        <v>5</v>
      </c>
      <c r="H16270">
        <f>MOD(D16270-1,6)+1</f>
        <v>2</v>
      </c>
      <c r="I16270">
        <f>37-D16270</f>
        <v>11</v>
      </c>
      <c r="J16270">
        <f>ABS(D16270-D16271)</f>
        <v>5</v>
      </c>
    </row>
    <row r="16271">
      <c r="A16271">
        <v>11289</v>
      </c>
      <c r="B16271" t="str">
        <v>2012-07-16</v>
      </c>
      <c r="C16271" t="str">
        <v>Midday</v>
      </c>
      <c r="D16271">
        <v>21</v>
      </c>
      <c r="E16271" t="str">
        <f>IF(MOD(D16271,2)=0,"EVEN","ODD")</f>
        <v>ODD</v>
      </c>
      <c r="F16271" t="str">
        <f>IF(D16271&lt;=18,"LOW (1-18)","HIGH (19-36)")</f>
        <v>HIGH (19-36)</v>
      </c>
      <c r="G16271">
        <f>INT((D16271-1)/6)+1</f>
        <v>4</v>
      </c>
      <c r="H16271">
        <f>MOD(D16271-1,6)+1</f>
        <v>3</v>
      </c>
      <c r="I16271">
        <f>37-D16271</f>
        <v>16</v>
      </c>
      <c r="J16271">
        <f>ABS(D16271-D16272)</f>
        <v>4</v>
      </c>
    </row>
    <row r="16272">
      <c r="A16272">
        <v>11288</v>
      </c>
      <c r="B16272" t="str">
        <v>2012-07-16</v>
      </c>
      <c r="C16272" t="str">
        <v>Morning</v>
      </c>
      <c r="D16272">
        <v>17</v>
      </c>
      <c r="E16272" t="str">
        <f>IF(MOD(D16272,2)=0,"EVEN","ODD")</f>
        <v>ODD</v>
      </c>
      <c r="F16272" t="str">
        <f>IF(D16272&lt;=18,"LOW (1-18)","HIGH (19-36)")</f>
        <v>LOW (1-18)</v>
      </c>
      <c r="G16272">
        <f>INT((D16272-1)/6)+1</f>
        <v>3</v>
      </c>
      <c r="H16272">
        <f>MOD(D16272-1,6)+1</f>
        <v>5</v>
      </c>
      <c r="I16272">
        <f>37-D16272</f>
        <v>20</v>
      </c>
      <c r="J16272">
        <f>ABS(D16272-D16273)</f>
        <v>2</v>
      </c>
    </row>
    <row r="16273">
      <c r="A16273">
        <v>11287</v>
      </c>
      <c r="B16273" t="str">
        <v>2012-07-14</v>
      </c>
      <c r="C16273" t="str">
        <v>Evening</v>
      </c>
      <c r="D16273">
        <v>19</v>
      </c>
      <c r="E16273" t="str">
        <f>IF(MOD(D16273,2)=0,"EVEN","ODD")</f>
        <v>ODD</v>
      </c>
      <c r="F16273" t="str">
        <f>IF(D16273&lt;=18,"LOW (1-18)","HIGH (19-36)")</f>
        <v>HIGH (19-36)</v>
      </c>
      <c r="G16273">
        <f>INT((D16273-1)/6)+1</f>
        <v>4</v>
      </c>
      <c r="H16273">
        <f>MOD(D16273-1,6)+1</f>
        <v>1</v>
      </c>
      <c r="I16273">
        <f>37-D16273</f>
        <v>18</v>
      </c>
      <c r="J16273">
        <f>ABS(D16273-D16274)</f>
        <v>3</v>
      </c>
    </row>
    <row r="16274">
      <c r="A16274">
        <v>11286</v>
      </c>
      <c r="B16274" t="str">
        <v>2012-07-14</v>
      </c>
      <c r="C16274" t="str">
        <v>Midday</v>
      </c>
      <c r="D16274">
        <v>22</v>
      </c>
      <c r="E16274" t="str">
        <f>IF(MOD(D16274,2)=0,"EVEN","ODD")</f>
        <v>EVEN</v>
      </c>
      <c r="F16274" t="str">
        <f>IF(D16274&lt;=18,"LOW (1-18)","HIGH (19-36)")</f>
        <v>HIGH (19-36)</v>
      </c>
      <c r="G16274">
        <f>INT((D16274-1)/6)+1</f>
        <v>4</v>
      </c>
      <c r="H16274">
        <f>MOD(D16274-1,6)+1</f>
        <v>4</v>
      </c>
      <c r="I16274">
        <f>37-D16274</f>
        <v>15</v>
      </c>
      <c r="J16274">
        <f>ABS(D16274-D16275)</f>
        <v>16</v>
      </c>
    </row>
    <row r="16275">
      <c r="A16275">
        <v>11285</v>
      </c>
      <c r="B16275" t="str">
        <v>2012-07-14</v>
      </c>
      <c r="C16275" t="str">
        <v>Morning</v>
      </c>
      <c r="D16275">
        <v>6</v>
      </c>
      <c r="E16275" t="str">
        <f>IF(MOD(D16275,2)=0,"EVEN","ODD")</f>
        <v>EVEN</v>
      </c>
      <c r="F16275" t="str">
        <f>IF(D16275&lt;=18,"LOW (1-18)","HIGH (19-36)")</f>
        <v>LOW (1-18)</v>
      </c>
      <c r="G16275">
        <f>INT((D16275-1)/6)+1</f>
        <v>1</v>
      </c>
      <c r="H16275">
        <f>MOD(D16275-1,6)+1</f>
        <v>6</v>
      </c>
      <c r="I16275">
        <f>37-D16275</f>
        <v>31</v>
      </c>
      <c r="J16275">
        <f>ABS(D16275-D16276)</f>
        <v>8</v>
      </c>
    </row>
    <row r="16276">
      <c r="A16276">
        <v>11284</v>
      </c>
      <c r="B16276" t="str">
        <v>2012-07-13</v>
      </c>
      <c r="C16276" t="str">
        <v>Evening</v>
      </c>
      <c r="D16276">
        <v>14</v>
      </c>
      <c r="E16276" t="str">
        <f>IF(MOD(D16276,2)=0,"EVEN","ODD")</f>
        <v>EVEN</v>
      </c>
      <c r="F16276" t="str">
        <f>IF(D16276&lt;=18,"LOW (1-18)","HIGH (19-36)")</f>
        <v>LOW (1-18)</v>
      </c>
      <c r="G16276">
        <f>INT((D16276-1)/6)+1</f>
        <v>3</v>
      </c>
      <c r="H16276">
        <f>MOD(D16276-1,6)+1</f>
        <v>2</v>
      </c>
      <c r="I16276">
        <f>37-D16276</f>
        <v>23</v>
      </c>
      <c r="J16276">
        <f>ABS(D16276-D16277)</f>
        <v>2</v>
      </c>
    </row>
    <row r="16277">
      <c r="A16277">
        <v>11283</v>
      </c>
      <c r="B16277" t="str">
        <v>2012-07-13</v>
      </c>
      <c r="C16277" t="str">
        <v>Midday</v>
      </c>
      <c r="D16277">
        <v>12</v>
      </c>
      <c r="E16277" t="str">
        <f>IF(MOD(D16277,2)=0,"EVEN","ODD")</f>
        <v>EVEN</v>
      </c>
      <c r="F16277" t="str">
        <f>IF(D16277&lt;=18,"LOW (1-18)","HIGH (19-36)")</f>
        <v>LOW (1-18)</v>
      </c>
      <c r="G16277">
        <f>INT((D16277-1)/6)+1</f>
        <v>2</v>
      </c>
      <c r="H16277">
        <f>MOD(D16277-1,6)+1</f>
        <v>6</v>
      </c>
      <c r="I16277">
        <f>37-D16277</f>
        <v>25</v>
      </c>
      <c r="J16277">
        <f>ABS(D16277-D16278)</f>
        <v>4</v>
      </c>
    </row>
    <row r="16278">
      <c r="A16278">
        <v>11282</v>
      </c>
      <c r="B16278" t="str">
        <v>2012-07-13</v>
      </c>
      <c r="C16278" t="str">
        <v>Morning</v>
      </c>
      <c r="D16278">
        <v>8</v>
      </c>
      <c r="E16278" t="str">
        <f>IF(MOD(D16278,2)=0,"EVEN","ODD")</f>
        <v>EVEN</v>
      </c>
      <c r="F16278" t="str">
        <f>IF(D16278&lt;=18,"LOW (1-18)","HIGH (19-36)")</f>
        <v>LOW (1-18)</v>
      </c>
      <c r="G16278">
        <f>INT((D16278-1)/6)+1</f>
        <v>2</v>
      </c>
      <c r="H16278">
        <f>MOD(D16278-1,6)+1</f>
        <v>2</v>
      </c>
      <c r="I16278">
        <f>37-D16278</f>
        <v>29</v>
      </c>
      <c r="J16278">
        <f>ABS(D16278-D16279)</f>
        <v>8</v>
      </c>
    </row>
    <row r="16279">
      <c r="A16279">
        <v>11281</v>
      </c>
      <c r="B16279" t="str">
        <v>2012-07-12</v>
      </c>
      <c r="C16279" t="str">
        <v>Evening</v>
      </c>
      <c r="D16279">
        <v>16</v>
      </c>
      <c r="E16279" t="str">
        <f>IF(MOD(D16279,2)=0,"EVEN","ODD")</f>
        <v>EVEN</v>
      </c>
      <c r="F16279" t="str">
        <f>IF(D16279&lt;=18,"LOW (1-18)","HIGH (19-36)")</f>
        <v>LOW (1-18)</v>
      </c>
      <c r="G16279">
        <f>INT((D16279-1)/6)+1</f>
        <v>3</v>
      </c>
      <c r="H16279">
        <f>MOD(D16279-1,6)+1</f>
        <v>4</v>
      </c>
      <c r="I16279">
        <f>37-D16279</f>
        <v>21</v>
      </c>
      <c r="J16279">
        <f>ABS(D16279-D16280)</f>
        <v>4</v>
      </c>
    </row>
    <row r="16280">
      <c r="A16280">
        <v>11280</v>
      </c>
      <c r="B16280" t="str">
        <v>2012-07-12</v>
      </c>
      <c r="C16280" t="str">
        <v>Midday</v>
      </c>
      <c r="D16280">
        <v>12</v>
      </c>
      <c r="E16280" t="str">
        <f>IF(MOD(D16280,2)=0,"EVEN","ODD")</f>
        <v>EVEN</v>
      </c>
      <c r="F16280" t="str">
        <f>IF(D16280&lt;=18,"LOW (1-18)","HIGH (19-36)")</f>
        <v>LOW (1-18)</v>
      </c>
      <c r="G16280">
        <f>INT((D16280-1)/6)+1</f>
        <v>2</v>
      </c>
      <c r="H16280">
        <f>MOD(D16280-1,6)+1</f>
        <v>6</v>
      </c>
      <c r="I16280">
        <f>37-D16280</f>
        <v>25</v>
      </c>
      <c r="J16280">
        <f>ABS(D16280-D16281)</f>
        <v>3</v>
      </c>
    </row>
    <row r="16281">
      <c r="A16281">
        <v>11279</v>
      </c>
      <c r="B16281" t="str">
        <v>2012-07-12</v>
      </c>
      <c r="C16281" t="str">
        <v>Morning</v>
      </c>
      <c r="D16281">
        <v>15</v>
      </c>
      <c r="E16281" t="str">
        <f>IF(MOD(D16281,2)=0,"EVEN","ODD")</f>
        <v>ODD</v>
      </c>
      <c r="F16281" t="str">
        <f>IF(D16281&lt;=18,"LOW (1-18)","HIGH (19-36)")</f>
        <v>LOW (1-18)</v>
      </c>
      <c r="G16281">
        <f>INT((D16281-1)/6)+1</f>
        <v>3</v>
      </c>
      <c r="H16281">
        <f>MOD(D16281-1,6)+1</f>
        <v>3</v>
      </c>
      <c r="I16281">
        <f>37-D16281</f>
        <v>22</v>
      </c>
      <c r="J16281">
        <f>ABS(D16281-D16282)</f>
        <v>16</v>
      </c>
    </row>
    <row r="16282">
      <c r="A16282">
        <v>11278</v>
      </c>
      <c r="B16282" t="str">
        <v>2012-07-11</v>
      </c>
      <c r="C16282" t="str">
        <v>Evening</v>
      </c>
      <c r="D16282">
        <v>31</v>
      </c>
      <c r="E16282" t="str">
        <f>IF(MOD(D16282,2)=0,"EVEN","ODD")</f>
        <v>ODD</v>
      </c>
      <c r="F16282" t="str">
        <f>IF(D16282&lt;=18,"LOW (1-18)","HIGH (19-36)")</f>
        <v>HIGH (19-36)</v>
      </c>
      <c r="G16282">
        <f>INT((D16282-1)/6)+1</f>
        <v>6</v>
      </c>
      <c r="H16282">
        <f>MOD(D16282-1,6)+1</f>
        <v>1</v>
      </c>
      <c r="I16282">
        <f>37-D16282</f>
        <v>6</v>
      </c>
      <c r="J16282">
        <f>ABS(D16282-D16283)</f>
        <v>10</v>
      </c>
    </row>
    <row r="16283">
      <c r="A16283">
        <v>11277</v>
      </c>
      <c r="B16283" t="str">
        <v>2012-07-11</v>
      </c>
      <c r="C16283" t="str">
        <v>Midday</v>
      </c>
      <c r="D16283">
        <v>21</v>
      </c>
      <c r="E16283" t="str">
        <f>IF(MOD(D16283,2)=0,"EVEN","ODD")</f>
        <v>ODD</v>
      </c>
      <c r="F16283" t="str">
        <f>IF(D16283&lt;=18,"LOW (1-18)","HIGH (19-36)")</f>
        <v>HIGH (19-36)</v>
      </c>
      <c r="G16283">
        <f>INT((D16283-1)/6)+1</f>
        <v>4</v>
      </c>
      <c r="H16283">
        <f>MOD(D16283-1,6)+1</f>
        <v>3</v>
      </c>
      <c r="I16283">
        <f>37-D16283</f>
        <v>16</v>
      </c>
      <c r="J16283">
        <f>ABS(D16283-D16284)</f>
        <v>5</v>
      </c>
    </row>
    <row r="16284">
      <c r="A16284">
        <v>11276</v>
      </c>
      <c r="B16284" t="str">
        <v>2012-07-11</v>
      </c>
      <c r="C16284" t="str">
        <v>Morning</v>
      </c>
      <c r="D16284">
        <v>26</v>
      </c>
      <c r="E16284" t="str">
        <f>IF(MOD(D16284,2)=0,"EVEN","ODD")</f>
        <v>EVEN</v>
      </c>
      <c r="F16284" t="str">
        <f>IF(D16284&lt;=18,"LOW (1-18)","HIGH (19-36)")</f>
        <v>HIGH (19-36)</v>
      </c>
      <c r="G16284">
        <f>INT((D16284-1)/6)+1</f>
        <v>5</v>
      </c>
      <c r="H16284">
        <f>MOD(D16284-1,6)+1</f>
        <v>2</v>
      </c>
      <c r="I16284">
        <f>37-D16284</f>
        <v>11</v>
      </c>
      <c r="J16284">
        <f>ABS(D16284-D16285)</f>
        <v>23</v>
      </c>
    </row>
    <row r="16285">
      <c r="A16285">
        <v>11275</v>
      </c>
      <c r="B16285" t="str">
        <v>2012-07-10</v>
      </c>
      <c r="C16285" t="str">
        <v>Evening</v>
      </c>
      <c r="D16285">
        <v>3</v>
      </c>
      <c r="E16285" t="str">
        <f>IF(MOD(D16285,2)=0,"EVEN","ODD")</f>
        <v>ODD</v>
      </c>
      <c r="F16285" t="str">
        <f>IF(D16285&lt;=18,"LOW (1-18)","HIGH (19-36)")</f>
        <v>LOW (1-18)</v>
      </c>
      <c r="G16285">
        <f>INT((D16285-1)/6)+1</f>
        <v>1</v>
      </c>
      <c r="H16285">
        <f>MOD(D16285-1,6)+1</f>
        <v>3</v>
      </c>
      <c r="I16285">
        <f>37-D16285</f>
        <v>34</v>
      </c>
      <c r="J16285">
        <f>ABS(D16285-D16286)</f>
        <v>22</v>
      </c>
    </row>
    <row r="16286">
      <c r="A16286">
        <v>11274</v>
      </c>
      <c r="B16286" t="str">
        <v>2012-07-10</v>
      </c>
      <c r="C16286" t="str">
        <v>Midday</v>
      </c>
      <c r="D16286">
        <v>25</v>
      </c>
      <c r="E16286" t="str">
        <f>IF(MOD(D16286,2)=0,"EVEN","ODD")</f>
        <v>ODD</v>
      </c>
      <c r="F16286" t="str">
        <f>IF(D16286&lt;=18,"LOW (1-18)","HIGH (19-36)")</f>
        <v>HIGH (19-36)</v>
      </c>
      <c r="G16286">
        <f>INT((D16286-1)/6)+1</f>
        <v>5</v>
      </c>
      <c r="H16286">
        <f>MOD(D16286-1,6)+1</f>
        <v>1</v>
      </c>
      <c r="I16286">
        <f>37-D16286</f>
        <v>12</v>
      </c>
      <c r="J16286">
        <f>ABS(D16286-D16287)</f>
        <v>20</v>
      </c>
    </row>
    <row r="16287">
      <c r="A16287">
        <v>11273</v>
      </c>
      <c r="B16287" t="str">
        <v>2012-07-10</v>
      </c>
      <c r="C16287" t="str">
        <v>Morning</v>
      </c>
      <c r="D16287">
        <v>5</v>
      </c>
      <c r="E16287" t="str">
        <f>IF(MOD(D16287,2)=0,"EVEN","ODD")</f>
        <v>ODD</v>
      </c>
      <c r="F16287" t="str">
        <f>IF(D16287&lt;=18,"LOW (1-18)","HIGH (19-36)")</f>
        <v>LOW (1-18)</v>
      </c>
      <c r="G16287">
        <f>INT((D16287-1)/6)+1</f>
        <v>1</v>
      </c>
      <c r="H16287">
        <f>MOD(D16287-1,6)+1</f>
        <v>5</v>
      </c>
      <c r="I16287">
        <f>37-D16287</f>
        <v>32</v>
      </c>
      <c r="J16287">
        <f>ABS(D16287-D16288)</f>
        <v>16</v>
      </c>
    </row>
    <row r="16288">
      <c r="A16288">
        <v>11272</v>
      </c>
      <c r="B16288" t="str">
        <v>2012-07-09</v>
      </c>
      <c r="C16288" t="str">
        <v>Evening</v>
      </c>
      <c r="D16288">
        <v>21</v>
      </c>
      <c r="E16288" t="str">
        <f>IF(MOD(D16288,2)=0,"EVEN","ODD")</f>
        <v>ODD</v>
      </c>
      <c r="F16288" t="str">
        <f>IF(D16288&lt;=18,"LOW (1-18)","HIGH (19-36)")</f>
        <v>HIGH (19-36)</v>
      </c>
      <c r="G16288">
        <f>INT((D16288-1)/6)+1</f>
        <v>4</v>
      </c>
      <c r="H16288">
        <f>MOD(D16288-1,6)+1</f>
        <v>3</v>
      </c>
      <c r="I16288">
        <f>37-D16288</f>
        <v>16</v>
      </c>
      <c r="J16288">
        <f>ABS(D16288-D16289)</f>
        <v>2</v>
      </c>
    </row>
    <row r="16289">
      <c r="A16289">
        <v>11271</v>
      </c>
      <c r="B16289" t="str">
        <v>2012-07-09</v>
      </c>
      <c r="C16289" t="str">
        <v>Midday</v>
      </c>
      <c r="D16289">
        <v>23</v>
      </c>
      <c r="E16289" t="str">
        <f>IF(MOD(D16289,2)=0,"EVEN","ODD")</f>
        <v>ODD</v>
      </c>
      <c r="F16289" t="str">
        <f>IF(D16289&lt;=18,"LOW (1-18)","HIGH (19-36)")</f>
        <v>HIGH (19-36)</v>
      </c>
      <c r="G16289">
        <f>INT((D16289-1)/6)+1</f>
        <v>4</v>
      </c>
      <c r="H16289">
        <f>MOD(D16289-1,6)+1</f>
        <v>5</v>
      </c>
      <c r="I16289">
        <f>37-D16289</f>
        <v>14</v>
      </c>
      <c r="J16289">
        <f>ABS(D16289-D16290)</f>
        <v>4</v>
      </c>
    </row>
    <row r="16290">
      <c r="A16290">
        <v>11270</v>
      </c>
      <c r="B16290" t="str">
        <v>2012-07-09</v>
      </c>
      <c r="C16290" t="str">
        <v>Morning</v>
      </c>
      <c r="D16290">
        <v>27</v>
      </c>
      <c r="E16290" t="str">
        <f>IF(MOD(D16290,2)=0,"EVEN","ODD")</f>
        <v>ODD</v>
      </c>
      <c r="F16290" t="str">
        <f>IF(D16290&lt;=18,"LOW (1-18)","HIGH (19-36)")</f>
        <v>HIGH (19-36)</v>
      </c>
      <c r="G16290">
        <f>INT((D16290-1)/6)+1</f>
        <v>5</v>
      </c>
      <c r="H16290">
        <f>MOD(D16290-1,6)+1</f>
        <v>3</v>
      </c>
      <c r="I16290">
        <f>37-D16290</f>
        <v>10</v>
      </c>
      <c r="J16290">
        <f>ABS(D16290-D16291)</f>
        <v>24</v>
      </c>
    </row>
    <row r="16291">
      <c r="A16291">
        <v>11269</v>
      </c>
      <c r="B16291" t="str">
        <v>2012-07-07</v>
      </c>
      <c r="C16291" t="str">
        <v>Evening</v>
      </c>
      <c r="D16291">
        <v>3</v>
      </c>
      <c r="E16291" t="str">
        <f>IF(MOD(D16291,2)=0,"EVEN","ODD")</f>
        <v>ODD</v>
      </c>
      <c r="F16291" t="str">
        <f>IF(D16291&lt;=18,"LOW (1-18)","HIGH (19-36)")</f>
        <v>LOW (1-18)</v>
      </c>
      <c r="G16291">
        <f>INT((D16291-1)/6)+1</f>
        <v>1</v>
      </c>
      <c r="H16291">
        <f>MOD(D16291-1,6)+1</f>
        <v>3</v>
      </c>
      <c r="I16291">
        <f>37-D16291</f>
        <v>34</v>
      </c>
      <c r="J16291">
        <f>ABS(D16291-D16292)</f>
        <v>24</v>
      </c>
    </row>
    <row r="16292">
      <c r="A16292">
        <v>11268</v>
      </c>
      <c r="B16292" t="str">
        <v>2012-07-07</v>
      </c>
      <c r="C16292" t="str">
        <v>Midday</v>
      </c>
      <c r="D16292">
        <v>27</v>
      </c>
      <c r="E16292" t="str">
        <f>IF(MOD(D16292,2)=0,"EVEN","ODD")</f>
        <v>ODD</v>
      </c>
      <c r="F16292" t="str">
        <f>IF(D16292&lt;=18,"LOW (1-18)","HIGH (19-36)")</f>
        <v>HIGH (19-36)</v>
      </c>
      <c r="G16292">
        <f>INT((D16292-1)/6)+1</f>
        <v>5</v>
      </c>
      <c r="H16292">
        <f>MOD(D16292-1,6)+1</f>
        <v>3</v>
      </c>
      <c r="I16292">
        <f>37-D16292</f>
        <v>10</v>
      </c>
      <c r="J16292">
        <f>ABS(D16292-D16293)</f>
        <v>24</v>
      </c>
    </row>
    <row r="16293">
      <c r="A16293">
        <v>11267</v>
      </c>
      <c r="B16293" t="str">
        <v>2012-07-07</v>
      </c>
      <c r="C16293" t="str">
        <v>Morning</v>
      </c>
      <c r="D16293">
        <v>3</v>
      </c>
      <c r="E16293" t="str">
        <f>IF(MOD(D16293,2)=0,"EVEN","ODD")</f>
        <v>ODD</v>
      </c>
      <c r="F16293" t="str">
        <f>IF(D16293&lt;=18,"LOW (1-18)","HIGH (19-36)")</f>
        <v>LOW (1-18)</v>
      </c>
      <c r="G16293">
        <f>INT((D16293-1)/6)+1</f>
        <v>1</v>
      </c>
      <c r="H16293">
        <f>MOD(D16293-1,6)+1</f>
        <v>3</v>
      </c>
      <c r="I16293">
        <f>37-D16293</f>
        <v>34</v>
      </c>
      <c r="J16293">
        <f>ABS(D16293-D16294)</f>
        <v>2</v>
      </c>
    </row>
    <row r="16294">
      <c r="A16294">
        <v>11266</v>
      </c>
      <c r="B16294" t="str">
        <v>2012-07-06</v>
      </c>
      <c r="C16294" t="str">
        <v>Evening</v>
      </c>
      <c r="D16294">
        <v>1</v>
      </c>
      <c r="E16294" t="str">
        <f>IF(MOD(D16294,2)=0,"EVEN","ODD")</f>
        <v>ODD</v>
      </c>
      <c r="F16294" t="str">
        <f>IF(D16294&lt;=18,"LOW (1-18)","HIGH (19-36)")</f>
        <v>LOW (1-18)</v>
      </c>
      <c r="G16294">
        <f>INT((D16294-1)/6)+1</f>
        <v>1</v>
      </c>
      <c r="H16294">
        <f>MOD(D16294-1,6)+1</f>
        <v>1</v>
      </c>
      <c r="I16294">
        <f>37-D16294</f>
        <v>36</v>
      </c>
      <c r="J16294">
        <f>ABS(D16294-D16295)</f>
        <v>1</v>
      </c>
    </row>
    <row r="16295">
      <c r="A16295">
        <v>11265</v>
      </c>
      <c r="B16295" t="str">
        <v>2012-07-06</v>
      </c>
      <c r="C16295" t="str">
        <v>Midday</v>
      </c>
      <c r="D16295">
        <v>2</v>
      </c>
      <c r="E16295" t="str">
        <f>IF(MOD(D16295,2)=0,"EVEN","ODD")</f>
        <v>EVEN</v>
      </c>
      <c r="F16295" t="str">
        <f>IF(D16295&lt;=18,"LOW (1-18)","HIGH (19-36)")</f>
        <v>LOW (1-18)</v>
      </c>
      <c r="G16295">
        <f>INT((D16295-1)/6)+1</f>
        <v>1</v>
      </c>
      <c r="H16295">
        <f>MOD(D16295-1,6)+1</f>
        <v>2</v>
      </c>
      <c r="I16295">
        <f>37-D16295</f>
        <v>35</v>
      </c>
      <c r="J16295">
        <f>ABS(D16295-D16296)</f>
        <v>18</v>
      </c>
    </row>
    <row r="16296">
      <c r="A16296">
        <v>11264</v>
      </c>
      <c r="B16296" t="str">
        <v>2012-07-06</v>
      </c>
      <c r="C16296" t="str">
        <v>Morning</v>
      </c>
      <c r="D16296">
        <v>20</v>
      </c>
      <c r="E16296" t="str">
        <f>IF(MOD(D16296,2)=0,"EVEN","ODD")</f>
        <v>EVEN</v>
      </c>
      <c r="F16296" t="str">
        <f>IF(D16296&lt;=18,"LOW (1-18)","HIGH (19-36)")</f>
        <v>HIGH (19-36)</v>
      </c>
      <c r="G16296">
        <f>INT((D16296-1)/6)+1</f>
        <v>4</v>
      </c>
      <c r="H16296">
        <f>MOD(D16296-1,6)+1</f>
        <v>2</v>
      </c>
      <c r="I16296">
        <f>37-D16296</f>
        <v>17</v>
      </c>
      <c r="J16296">
        <f>ABS(D16296-D16297)</f>
        <v>10</v>
      </c>
    </row>
    <row r="16297">
      <c r="A16297">
        <v>11263</v>
      </c>
      <c r="B16297" t="str">
        <v>2012-07-05</v>
      </c>
      <c r="C16297" t="str">
        <v>Evening</v>
      </c>
      <c r="D16297">
        <v>30</v>
      </c>
      <c r="E16297" t="str">
        <f>IF(MOD(D16297,2)=0,"EVEN","ODD")</f>
        <v>EVEN</v>
      </c>
      <c r="F16297" t="str">
        <f>IF(D16297&lt;=18,"LOW (1-18)","HIGH (19-36)")</f>
        <v>HIGH (19-36)</v>
      </c>
      <c r="G16297">
        <f>INT((D16297-1)/6)+1</f>
        <v>5</v>
      </c>
      <c r="H16297">
        <f>MOD(D16297-1,6)+1</f>
        <v>6</v>
      </c>
      <c r="I16297">
        <f>37-D16297</f>
        <v>7</v>
      </c>
      <c r="J16297">
        <f>ABS(D16297-D16298)</f>
        <v>29</v>
      </c>
    </row>
    <row r="16298">
      <c r="A16298">
        <v>11262</v>
      </c>
      <c r="B16298" t="str">
        <v>2012-07-05</v>
      </c>
      <c r="C16298" t="str">
        <v>Midday</v>
      </c>
      <c r="D16298">
        <v>1</v>
      </c>
      <c r="E16298" t="str">
        <f>IF(MOD(D16298,2)=0,"EVEN","ODD")</f>
        <v>ODD</v>
      </c>
      <c r="F16298" t="str">
        <f>IF(D16298&lt;=18,"LOW (1-18)","HIGH (19-36)")</f>
        <v>LOW (1-18)</v>
      </c>
      <c r="G16298">
        <f>INT((D16298-1)/6)+1</f>
        <v>1</v>
      </c>
      <c r="H16298">
        <f>MOD(D16298-1,6)+1</f>
        <v>1</v>
      </c>
      <c r="I16298">
        <f>37-D16298</f>
        <v>36</v>
      </c>
      <c r="J16298">
        <f>ABS(D16298-D16299)</f>
        <v>2</v>
      </c>
    </row>
    <row r="16299">
      <c r="A16299">
        <v>11261</v>
      </c>
      <c r="B16299" t="str">
        <v>2012-07-05</v>
      </c>
      <c r="C16299" t="str">
        <v>Morning</v>
      </c>
      <c r="D16299">
        <v>3</v>
      </c>
      <c r="E16299" t="str">
        <f>IF(MOD(D16299,2)=0,"EVEN","ODD")</f>
        <v>ODD</v>
      </c>
      <c r="F16299" t="str">
        <f>IF(D16299&lt;=18,"LOW (1-18)","HIGH (19-36)")</f>
        <v>LOW (1-18)</v>
      </c>
      <c r="G16299">
        <f>INT((D16299-1)/6)+1</f>
        <v>1</v>
      </c>
      <c r="H16299">
        <f>MOD(D16299-1,6)+1</f>
        <v>3</v>
      </c>
      <c r="I16299">
        <f>37-D16299</f>
        <v>34</v>
      </c>
      <c r="J16299">
        <f>ABS(D16299-D16300)</f>
        <v>16</v>
      </c>
    </row>
    <row r="16300">
      <c r="A16300">
        <v>11260</v>
      </c>
      <c r="B16300" t="str">
        <v>2012-07-04</v>
      </c>
      <c r="C16300" t="str">
        <v>Evening</v>
      </c>
      <c r="D16300">
        <v>19</v>
      </c>
      <c r="E16300" t="str">
        <f>IF(MOD(D16300,2)=0,"EVEN","ODD")</f>
        <v>ODD</v>
      </c>
      <c r="F16300" t="str">
        <f>IF(D16300&lt;=18,"LOW (1-18)","HIGH (19-36)")</f>
        <v>HIGH (19-36)</v>
      </c>
      <c r="G16300">
        <f>INT((D16300-1)/6)+1</f>
        <v>4</v>
      </c>
      <c r="H16300">
        <f>MOD(D16300-1,6)+1</f>
        <v>1</v>
      </c>
      <c r="I16300">
        <f>37-D16300</f>
        <v>18</v>
      </c>
      <c r="J16300">
        <f>ABS(D16300-D16301)</f>
        <v>2</v>
      </c>
    </row>
    <row r="16301">
      <c r="A16301">
        <v>11259</v>
      </c>
      <c r="B16301" t="str">
        <v>2012-07-04</v>
      </c>
      <c r="C16301" t="str">
        <v>Midday</v>
      </c>
      <c r="D16301">
        <v>17</v>
      </c>
      <c r="E16301" t="str">
        <f>IF(MOD(D16301,2)=0,"EVEN","ODD")</f>
        <v>ODD</v>
      </c>
      <c r="F16301" t="str">
        <f>IF(D16301&lt;=18,"LOW (1-18)","HIGH (19-36)")</f>
        <v>LOW (1-18)</v>
      </c>
      <c r="G16301">
        <f>INT((D16301-1)/6)+1</f>
        <v>3</v>
      </c>
      <c r="H16301">
        <f>MOD(D16301-1,6)+1</f>
        <v>5</v>
      </c>
      <c r="I16301">
        <f>37-D16301</f>
        <v>20</v>
      </c>
      <c r="J16301">
        <f>ABS(D16301-D16302)</f>
        <v>0</v>
      </c>
    </row>
    <row r="16302">
      <c r="A16302">
        <v>11258</v>
      </c>
      <c r="B16302" t="str">
        <v>2012-07-04</v>
      </c>
      <c r="C16302" t="str">
        <v>Morning</v>
      </c>
      <c r="D16302">
        <v>17</v>
      </c>
      <c r="E16302" t="str">
        <f>IF(MOD(D16302,2)=0,"EVEN","ODD")</f>
        <v>ODD</v>
      </c>
      <c r="F16302" t="str">
        <f>IF(D16302&lt;=18,"LOW (1-18)","HIGH (19-36)")</f>
        <v>LOW (1-18)</v>
      </c>
      <c r="G16302">
        <f>INT((D16302-1)/6)+1</f>
        <v>3</v>
      </c>
      <c r="H16302">
        <f>MOD(D16302-1,6)+1</f>
        <v>5</v>
      </c>
      <c r="I16302">
        <f>37-D16302</f>
        <v>20</v>
      </c>
      <c r="J16302">
        <f>ABS(D16302-D16303)</f>
        <v>10</v>
      </c>
    </row>
    <row r="16303">
      <c r="A16303">
        <v>11257</v>
      </c>
      <c r="B16303" t="str">
        <v>2012-07-03</v>
      </c>
      <c r="C16303" t="str">
        <v>Evening</v>
      </c>
      <c r="D16303">
        <v>27</v>
      </c>
      <c r="E16303" t="str">
        <f>IF(MOD(D16303,2)=0,"EVEN","ODD")</f>
        <v>ODD</v>
      </c>
      <c r="F16303" t="str">
        <f>IF(D16303&lt;=18,"LOW (1-18)","HIGH (19-36)")</f>
        <v>HIGH (19-36)</v>
      </c>
      <c r="G16303">
        <f>INT((D16303-1)/6)+1</f>
        <v>5</v>
      </c>
      <c r="H16303">
        <f>MOD(D16303-1,6)+1</f>
        <v>3</v>
      </c>
      <c r="I16303">
        <f>37-D16303</f>
        <v>10</v>
      </c>
      <c r="J16303">
        <f>ABS(D16303-D16304)</f>
        <v>15</v>
      </c>
    </row>
    <row r="16304">
      <c r="A16304">
        <v>11256</v>
      </c>
      <c r="B16304" t="str">
        <v>2012-07-03</v>
      </c>
      <c r="C16304" t="str">
        <v>Midday</v>
      </c>
      <c r="D16304">
        <v>12</v>
      </c>
      <c r="E16304" t="str">
        <f>IF(MOD(D16304,2)=0,"EVEN","ODD")</f>
        <v>EVEN</v>
      </c>
      <c r="F16304" t="str">
        <f>IF(D16304&lt;=18,"LOW (1-18)","HIGH (19-36)")</f>
        <v>LOW (1-18)</v>
      </c>
      <c r="G16304">
        <f>INT((D16304-1)/6)+1</f>
        <v>2</v>
      </c>
      <c r="H16304">
        <f>MOD(D16304-1,6)+1</f>
        <v>6</v>
      </c>
      <c r="I16304">
        <f>37-D16304</f>
        <v>25</v>
      </c>
      <c r="J16304">
        <f>ABS(D16304-D16305)</f>
        <v>4</v>
      </c>
    </row>
    <row r="16305">
      <c r="A16305">
        <v>11255</v>
      </c>
      <c r="B16305" t="str">
        <v>2012-07-03</v>
      </c>
      <c r="C16305" t="str">
        <v>Morning</v>
      </c>
      <c r="D16305">
        <v>16</v>
      </c>
      <c r="E16305" t="str">
        <f>IF(MOD(D16305,2)=0,"EVEN","ODD")</f>
        <v>EVEN</v>
      </c>
      <c r="F16305" t="str">
        <f>IF(D16305&lt;=18,"LOW (1-18)","HIGH (19-36)")</f>
        <v>LOW (1-18)</v>
      </c>
      <c r="G16305">
        <f>INT((D16305-1)/6)+1</f>
        <v>3</v>
      </c>
      <c r="H16305">
        <f>MOD(D16305-1,6)+1</f>
        <v>4</v>
      </c>
      <c r="I16305">
        <f>37-D16305</f>
        <v>21</v>
      </c>
      <c r="J16305">
        <f>ABS(D16305-D16306)</f>
        <v>3</v>
      </c>
    </row>
    <row r="16306">
      <c r="A16306">
        <v>11254</v>
      </c>
      <c r="B16306" t="str">
        <v>2012-07-02</v>
      </c>
      <c r="C16306" t="str">
        <v>Evening</v>
      </c>
      <c r="D16306">
        <v>19</v>
      </c>
      <c r="E16306" t="str">
        <f>IF(MOD(D16306,2)=0,"EVEN","ODD")</f>
        <v>ODD</v>
      </c>
      <c r="F16306" t="str">
        <f>IF(D16306&lt;=18,"LOW (1-18)","HIGH (19-36)")</f>
        <v>HIGH (19-36)</v>
      </c>
      <c r="G16306">
        <f>INT((D16306-1)/6)+1</f>
        <v>4</v>
      </c>
      <c r="H16306">
        <f>MOD(D16306-1,6)+1</f>
        <v>1</v>
      </c>
      <c r="I16306">
        <f>37-D16306</f>
        <v>18</v>
      </c>
      <c r="J16306">
        <f>ABS(D16306-D16307)</f>
        <v>0</v>
      </c>
    </row>
    <row r="16307">
      <c r="A16307">
        <v>11253</v>
      </c>
      <c r="B16307" t="str">
        <v>2012-07-02</v>
      </c>
      <c r="C16307" t="str">
        <v>Midday</v>
      </c>
      <c r="D16307">
        <v>19</v>
      </c>
      <c r="E16307" t="str">
        <f>IF(MOD(D16307,2)=0,"EVEN","ODD")</f>
        <v>ODD</v>
      </c>
      <c r="F16307" t="str">
        <f>IF(D16307&lt;=18,"LOW (1-18)","HIGH (19-36)")</f>
        <v>HIGH (19-36)</v>
      </c>
      <c r="G16307">
        <f>INT((D16307-1)/6)+1</f>
        <v>4</v>
      </c>
      <c r="H16307">
        <f>MOD(D16307-1,6)+1</f>
        <v>1</v>
      </c>
      <c r="I16307">
        <f>37-D16307</f>
        <v>18</v>
      </c>
      <c r="J16307">
        <f>ABS(D16307-D16308)</f>
        <v>6</v>
      </c>
    </row>
    <row r="16308">
      <c r="A16308">
        <v>11252</v>
      </c>
      <c r="B16308" t="str">
        <v>2012-07-02</v>
      </c>
      <c r="C16308" t="str">
        <v>Morning</v>
      </c>
      <c r="D16308">
        <v>25</v>
      </c>
      <c r="E16308" t="str">
        <f>IF(MOD(D16308,2)=0,"EVEN","ODD")</f>
        <v>ODD</v>
      </c>
      <c r="F16308" t="str">
        <f>IF(D16308&lt;=18,"LOW (1-18)","HIGH (19-36)")</f>
        <v>HIGH (19-36)</v>
      </c>
      <c r="G16308">
        <f>INT((D16308-1)/6)+1</f>
        <v>5</v>
      </c>
      <c r="H16308">
        <f>MOD(D16308-1,6)+1</f>
        <v>1</v>
      </c>
      <c r="I16308">
        <f>37-D16308</f>
        <v>12</v>
      </c>
      <c r="J16308">
        <f>ABS(D16308-D16309)</f>
        <v>8</v>
      </c>
    </row>
    <row r="16309">
      <c r="A16309">
        <v>11251</v>
      </c>
      <c r="B16309" t="str">
        <v>2012-06-30</v>
      </c>
      <c r="C16309" t="str">
        <v>Evening</v>
      </c>
      <c r="D16309">
        <v>33</v>
      </c>
      <c r="E16309" t="str">
        <f>IF(MOD(D16309,2)=0,"EVEN","ODD")</f>
        <v>ODD</v>
      </c>
      <c r="F16309" t="str">
        <f>IF(D16309&lt;=18,"LOW (1-18)","HIGH (19-36)")</f>
        <v>HIGH (19-36)</v>
      </c>
      <c r="G16309">
        <f>INT((D16309-1)/6)+1</f>
        <v>6</v>
      </c>
      <c r="H16309">
        <f>MOD(D16309-1,6)+1</f>
        <v>3</v>
      </c>
      <c r="I16309">
        <f>37-D16309</f>
        <v>4</v>
      </c>
      <c r="J16309">
        <f>ABS(D16309-D16310)</f>
        <v>9</v>
      </c>
    </row>
    <row r="16310">
      <c r="A16310">
        <v>11250</v>
      </c>
      <c r="B16310" t="str">
        <v>2012-06-30</v>
      </c>
      <c r="C16310" t="str">
        <v>Midday</v>
      </c>
      <c r="D16310">
        <v>24</v>
      </c>
      <c r="E16310" t="str">
        <f>IF(MOD(D16310,2)=0,"EVEN","ODD")</f>
        <v>EVEN</v>
      </c>
      <c r="F16310" t="str">
        <f>IF(D16310&lt;=18,"LOW (1-18)","HIGH (19-36)")</f>
        <v>HIGH (19-36)</v>
      </c>
      <c r="G16310">
        <f>INT((D16310-1)/6)+1</f>
        <v>4</v>
      </c>
      <c r="H16310">
        <f>MOD(D16310-1,6)+1</f>
        <v>6</v>
      </c>
      <c r="I16310">
        <f>37-D16310</f>
        <v>13</v>
      </c>
      <c r="J16310">
        <f>ABS(D16310-D16311)</f>
        <v>8</v>
      </c>
    </row>
    <row r="16311">
      <c r="A16311">
        <v>11249</v>
      </c>
      <c r="B16311" t="str">
        <v>2012-06-30</v>
      </c>
      <c r="C16311" t="str">
        <v>Morning</v>
      </c>
      <c r="D16311">
        <v>32</v>
      </c>
      <c r="E16311" t="str">
        <f>IF(MOD(D16311,2)=0,"EVEN","ODD")</f>
        <v>EVEN</v>
      </c>
      <c r="F16311" t="str">
        <f>IF(D16311&lt;=18,"LOW (1-18)","HIGH (19-36)")</f>
        <v>HIGH (19-36)</v>
      </c>
      <c r="G16311">
        <f>INT((D16311-1)/6)+1</f>
        <v>6</v>
      </c>
      <c r="H16311">
        <f>MOD(D16311-1,6)+1</f>
        <v>2</v>
      </c>
      <c r="I16311">
        <f>37-D16311</f>
        <v>5</v>
      </c>
      <c r="J16311">
        <f>ABS(D16311-D16312)</f>
        <v>2</v>
      </c>
    </row>
    <row r="16312">
      <c r="A16312">
        <v>11248</v>
      </c>
      <c r="B16312" t="str">
        <v>2012-06-29</v>
      </c>
      <c r="C16312" t="str">
        <v>Evening</v>
      </c>
      <c r="D16312">
        <v>34</v>
      </c>
      <c r="E16312" t="str">
        <f>IF(MOD(D16312,2)=0,"EVEN","ODD")</f>
        <v>EVEN</v>
      </c>
      <c r="F16312" t="str">
        <f>IF(D16312&lt;=18,"LOW (1-18)","HIGH (19-36)")</f>
        <v>HIGH (19-36)</v>
      </c>
      <c r="G16312">
        <f>INT((D16312-1)/6)+1</f>
        <v>6</v>
      </c>
      <c r="H16312">
        <f>MOD(D16312-1,6)+1</f>
        <v>4</v>
      </c>
      <c r="I16312">
        <f>37-D16312</f>
        <v>3</v>
      </c>
      <c r="J16312">
        <f>ABS(D16312-D16313)</f>
        <v>31</v>
      </c>
    </row>
    <row r="16313">
      <c r="A16313">
        <v>11247</v>
      </c>
      <c r="B16313" t="str">
        <v>2012-06-29</v>
      </c>
      <c r="C16313" t="str">
        <v>Midday</v>
      </c>
      <c r="D16313">
        <v>3</v>
      </c>
      <c r="E16313" t="str">
        <f>IF(MOD(D16313,2)=0,"EVEN","ODD")</f>
        <v>ODD</v>
      </c>
      <c r="F16313" t="str">
        <f>IF(D16313&lt;=18,"LOW (1-18)","HIGH (19-36)")</f>
        <v>LOW (1-18)</v>
      </c>
      <c r="G16313">
        <f>INT((D16313-1)/6)+1</f>
        <v>1</v>
      </c>
      <c r="H16313">
        <f>MOD(D16313-1,6)+1</f>
        <v>3</v>
      </c>
      <c r="I16313">
        <f>37-D16313</f>
        <v>34</v>
      </c>
      <c r="J16313">
        <f>ABS(D16313-D16314)</f>
        <v>13</v>
      </c>
    </row>
    <row r="16314">
      <c r="A16314">
        <v>11246</v>
      </c>
      <c r="B16314" t="str">
        <v>2012-06-29</v>
      </c>
      <c r="C16314" t="str">
        <v>Morning</v>
      </c>
      <c r="D16314">
        <v>16</v>
      </c>
      <c r="E16314" t="str">
        <f>IF(MOD(D16314,2)=0,"EVEN","ODD")</f>
        <v>EVEN</v>
      </c>
      <c r="F16314" t="str">
        <f>IF(D16314&lt;=18,"LOW (1-18)","HIGH (19-36)")</f>
        <v>LOW (1-18)</v>
      </c>
      <c r="G16314">
        <f>INT((D16314-1)/6)+1</f>
        <v>3</v>
      </c>
      <c r="H16314">
        <f>MOD(D16314-1,6)+1</f>
        <v>4</v>
      </c>
      <c r="I16314">
        <f>37-D16314</f>
        <v>21</v>
      </c>
      <c r="J16314">
        <f>ABS(D16314-D16315)</f>
        <v>3</v>
      </c>
    </row>
    <row r="16315">
      <c r="A16315">
        <v>11245</v>
      </c>
      <c r="B16315" t="str">
        <v>2012-06-28</v>
      </c>
      <c r="C16315" t="str">
        <v>Evening</v>
      </c>
      <c r="D16315">
        <v>19</v>
      </c>
      <c r="E16315" t="str">
        <f>IF(MOD(D16315,2)=0,"EVEN","ODD")</f>
        <v>ODD</v>
      </c>
      <c r="F16315" t="str">
        <f>IF(D16315&lt;=18,"LOW (1-18)","HIGH (19-36)")</f>
        <v>HIGH (19-36)</v>
      </c>
      <c r="G16315">
        <f>INT((D16315-1)/6)+1</f>
        <v>4</v>
      </c>
      <c r="H16315">
        <f>MOD(D16315-1,6)+1</f>
        <v>1</v>
      </c>
      <c r="I16315">
        <f>37-D16315</f>
        <v>18</v>
      </c>
      <c r="J16315">
        <f>ABS(D16315-D16316)</f>
        <v>8</v>
      </c>
    </row>
    <row r="16316">
      <c r="A16316">
        <v>11244</v>
      </c>
      <c r="B16316" t="str">
        <v>2012-06-28</v>
      </c>
      <c r="C16316" t="str">
        <v>Midday</v>
      </c>
      <c r="D16316">
        <v>11</v>
      </c>
      <c r="E16316" t="str">
        <f>IF(MOD(D16316,2)=0,"EVEN","ODD")</f>
        <v>ODD</v>
      </c>
      <c r="F16316" t="str">
        <f>IF(D16316&lt;=18,"LOW (1-18)","HIGH (19-36)")</f>
        <v>LOW (1-18)</v>
      </c>
      <c r="G16316">
        <f>INT((D16316-1)/6)+1</f>
        <v>2</v>
      </c>
      <c r="H16316">
        <f>MOD(D16316-1,6)+1</f>
        <v>5</v>
      </c>
      <c r="I16316">
        <f>37-D16316</f>
        <v>26</v>
      </c>
      <c r="J16316">
        <f>ABS(D16316-D16317)</f>
        <v>13</v>
      </c>
    </row>
    <row r="16317">
      <c r="A16317">
        <v>11243</v>
      </c>
      <c r="B16317" t="str">
        <v>2012-06-28</v>
      </c>
      <c r="C16317" t="str">
        <v>Morning</v>
      </c>
      <c r="D16317">
        <v>24</v>
      </c>
      <c r="E16317" t="str">
        <f>IF(MOD(D16317,2)=0,"EVEN","ODD")</f>
        <v>EVEN</v>
      </c>
      <c r="F16317" t="str">
        <f>IF(D16317&lt;=18,"LOW (1-18)","HIGH (19-36)")</f>
        <v>HIGH (19-36)</v>
      </c>
      <c r="G16317">
        <f>INT((D16317-1)/6)+1</f>
        <v>4</v>
      </c>
      <c r="H16317">
        <f>MOD(D16317-1,6)+1</f>
        <v>6</v>
      </c>
      <c r="I16317">
        <f>37-D16317</f>
        <v>13</v>
      </c>
      <c r="J16317">
        <f>ABS(D16317-D16318)</f>
        <v>10</v>
      </c>
    </row>
    <row r="16318">
      <c r="A16318">
        <v>11242</v>
      </c>
      <c r="B16318" t="str">
        <v>2012-06-27</v>
      </c>
      <c r="C16318" t="str">
        <v>Evening</v>
      </c>
      <c r="D16318">
        <v>34</v>
      </c>
      <c r="E16318" t="str">
        <f>IF(MOD(D16318,2)=0,"EVEN","ODD")</f>
        <v>EVEN</v>
      </c>
      <c r="F16318" t="str">
        <f>IF(D16318&lt;=18,"LOW (1-18)","HIGH (19-36)")</f>
        <v>HIGH (19-36)</v>
      </c>
      <c r="G16318">
        <f>INT((D16318-1)/6)+1</f>
        <v>6</v>
      </c>
      <c r="H16318">
        <f>MOD(D16318-1,6)+1</f>
        <v>4</v>
      </c>
      <c r="I16318">
        <f>37-D16318</f>
        <v>3</v>
      </c>
      <c r="J16318">
        <f>ABS(D16318-D16319)</f>
        <v>9</v>
      </c>
    </row>
    <row r="16319">
      <c r="A16319">
        <v>11241</v>
      </c>
      <c r="B16319" t="str">
        <v>2012-06-27</v>
      </c>
      <c r="C16319" t="str">
        <v>Midday</v>
      </c>
      <c r="D16319">
        <v>25</v>
      </c>
      <c r="E16319" t="str">
        <f>IF(MOD(D16319,2)=0,"EVEN","ODD")</f>
        <v>ODD</v>
      </c>
      <c r="F16319" t="str">
        <f>IF(D16319&lt;=18,"LOW (1-18)","HIGH (19-36)")</f>
        <v>HIGH (19-36)</v>
      </c>
      <c r="G16319">
        <f>INT((D16319-1)/6)+1</f>
        <v>5</v>
      </c>
      <c r="H16319">
        <f>MOD(D16319-1,6)+1</f>
        <v>1</v>
      </c>
      <c r="I16319">
        <f>37-D16319</f>
        <v>12</v>
      </c>
      <c r="J16319">
        <f>ABS(D16319-D16320)</f>
        <v>0</v>
      </c>
    </row>
    <row r="16320">
      <c r="A16320">
        <v>11240</v>
      </c>
      <c r="B16320" t="str">
        <v>2012-06-27</v>
      </c>
      <c r="C16320" t="str">
        <v>Morning</v>
      </c>
      <c r="D16320">
        <v>25</v>
      </c>
      <c r="E16320" t="str">
        <f>IF(MOD(D16320,2)=0,"EVEN","ODD")</f>
        <v>ODD</v>
      </c>
      <c r="F16320" t="str">
        <f>IF(D16320&lt;=18,"LOW (1-18)","HIGH (19-36)")</f>
        <v>HIGH (19-36)</v>
      </c>
      <c r="G16320">
        <f>INT((D16320-1)/6)+1</f>
        <v>5</v>
      </c>
      <c r="H16320">
        <f>MOD(D16320-1,6)+1</f>
        <v>1</v>
      </c>
      <c r="I16320">
        <f>37-D16320</f>
        <v>12</v>
      </c>
      <c r="J16320">
        <f>ABS(D16320-D16321)</f>
        <v>0</v>
      </c>
    </row>
    <row r="16321">
      <c r="A16321">
        <v>11239</v>
      </c>
      <c r="B16321" t="str">
        <v>2012-06-26</v>
      </c>
      <c r="C16321" t="str">
        <v>Evening</v>
      </c>
      <c r="D16321">
        <v>25</v>
      </c>
      <c r="E16321" t="str">
        <f>IF(MOD(D16321,2)=0,"EVEN","ODD")</f>
        <v>ODD</v>
      </c>
      <c r="F16321" t="str">
        <f>IF(D16321&lt;=18,"LOW (1-18)","HIGH (19-36)")</f>
        <v>HIGH (19-36)</v>
      </c>
      <c r="G16321">
        <f>INT((D16321-1)/6)+1</f>
        <v>5</v>
      </c>
      <c r="H16321">
        <f>MOD(D16321-1,6)+1</f>
        <v>1</v>
      </c>
      <c r="I16321">
        <f>37-D16321</f>
        <v>12</v>
      </c>
      <c r="J16321">
        <f>ABS(D16321-D16322)</f>
        <v>8</v>
      </c>
    </row>
    <row r="16322">
      <c r="A16322">
        <v>11238</v>
      </c>
      <c r="B16322" t="str">
        <v>2012-06-26</v>
      </c>
      <c r="C16322" t="str">
        <v>Midday</v>
      </c>
      <c r="D16322">
        <v>17</v>
      </c>
      <c r="E16322" t="str">
        <f>IF(MOD(D16322,2)=0,"EVEN","ODD")</f>
        <v>ODD</v>
      </c>
      <c r="F16322" t="str">
        <f>IF(D16322&lt;=18,"LOW (1-18)","HIGH (19-36)")</f>
        <v>LOW (1-18)</v>
      </c>
      <c r="G16322">
        <f>INT((D16322-1)/6)+1</f>
        <v>3</v>
      </c>
      <c r="H16322">
        <f>MOD(D16322-1,6)+1</f>
        <v>5</v>
      </c>
      <c r="I16322">
        <f>37-D16322</f>
        <v>20</v>
      </c>
      <c r="J16322">
        <f>ABS(D16322-D16323)</f>
        <v>3</v>
      </c>
    </row>
    <row r="16323">
      <c r="A16323">
        <v>11237</v>
      </c>
      <c r="B16323" t="str">
        <v>2012-06-26</v>
      </c>
      <c r="C16323" t="str">
        <v>Morning</v>
      </c>
      <c r="D16323">
        <v>20</v>
      </c>
      <c r="E16323" t="str">
        <f>IF(MOD(D16323,2)=0,"EVEN","ODD")</f>
        <v>EVEN</v>
      </c>
      <c r="F16323" t="str">
        <f>IF(D16323&lt;=18,"LOW (1-18)","HIGH (19-36)")</f>
        <v>HIGH (19-36)</v>
      </c>
      <c r="G16323">
        <f>INT((D16323-1)/6)+1</f>
        <v>4</v>
      </c>
      <c r="H16323">
        <f>MOD(D16323-1,6)+1</f>
        <v>2</v>
      </c>
      <c r="I16323">
        <f>37-D16323</f>
        <v>17</v>
      </c>
      <c r="J16323">
        <f>ABS(D16323-D16324)</f>
        <v>0</v>
      </c>
    </row>
    <row r="16324">
      <c r="A16324">
        <v>11236</v>
      </c>
      <c r="B16324" t="str">
        <v>2012-06-25</v>
      </c>
      <c r="C16324" t="str">
        <v>Evening</v>
      </c>
      <c r="D16324">
        <v>20</v>
      </c>
      <c r="E16324" t="str">
        <f>IF(MOD(D16324,2)=0,"EVEN","ODD")</f>
        <v>EVEN</v>
      </c>
      <c r="F16324" t="str">
        <f>IF(D16324&lt;=18,"LOW (1-18)","HIGH (19-36)")</f>
        <v>HIGH (19-36)</v>
      </c>
      <c r="G16324">
        <f>INT((D16324-1)/6)+1</f>
        <v>4</v>
      </c>
      <c r="H16324">
        <f>MOD(D16324-1,6)+1</f>
        <v>2</v>
      </c>
      <c r="I16324">
        <f>37-D16324</f>
        <v>17</v>
      </c>
      <c r="J16324">
        <f>ABS(D16324-D16325)</f>
        <v>6</v>
      </c>
    </row>
    <row r="16325">
      <c r="A16325">
        <v>11235</v>
      </c>
      <c r="B16325" t="str">
        <v>2012-06-25</v>
      </c>
      <c r="C16325" t="str">
        <v>Midday</v>
      </c>
      <c r="D16325">
        <v>14</v>
      </c>
      <c r="E16325" t="str">
        <f>IF(MOD(D16325,2)=0,"EVEN","ODD")</f>
        <v>EVEN</v>
      </c>
      <c r="F16325" t="str">
        <f>IF(D16325&lt;=18,"LOW (1-18)","HIGH (19-36)")</f>
        <v>LOW (1-18)</v>
      </c>
      <c r="G16325">
        <f>INT((D16325-1)/6)+1</f>
        <v>3</v>
      </c>
      <c r="H16325">
        <f>MOD(D16325-1,6)+1</f>
        <v>2</v>
      </c>
      <c r="I16325">
        <f>37-D16325</f>
        <v>23</v>
      </c>
      <c r="J16325">
        <f>ABS(D16325-D16326)</f>
        <v>13</v>
      </c>
    </row>
    <row r="16326">
      <c r="A16326">
        <v>11234</v>
      </c>
      <c r="B16326" t="str">
        <v>2012-06-25</v>
      </c>
      <c r="C16326" t="str">
        <v>Morning</v>
      </c>
      <c r="D16326">
        <v>27</v>
      </c>
      <c r="E16326" t="str">
        <f>IF(MOD(D16326,2)=0,"EVEN","ODD")</f>
        <v>ODD</v>
      </c>
      <c r="F16326" t="str">
        <f>IF(D16326&lt;=18,"LOW (1-18)","HIGH (19-36)")</f>
        <v>HIGH (19-36)</v>
      </c>
      <c r="G16326">
        <f>INT((D16326-1)/6)+1</f>
        <v>5</v>
      </c>
      <c r="H16326">
        <f>MOD(D16326-1,6)+1</f>
        <v>3</v>
      </c>
      <c r="I16326">
        <f>37-D16326</f>
        <v>10</v>
      </c>
      <c r="J16326">
        <f>ABS(D16326-D16327)</f>
        <v>3</v>
      </c>
    </row>
    <row r="16327">
      <c r="A16327">
        <v>11233</v>
      </c>
      <c r="B16327" t="str">
        <v>2012-06-23</v>
      </c>
      <c r="C16327" t="str">
        <v>Evening</v>
      </c>
      <c r="D16327">
        <v>30</v>
      </c>
      <c r="E16327" t="str">
        <f>IF(MOD(D16327,2)=0,"EVEN","ODD")</f>
        <v>EVEN</v>
      </c>
      <c r="F16327" t="str">
        <f>IF(D16327&lt;=18,"LOW (1-18)","HIGH (19-36)")</f>
        <v>HIGH (19-36)</v>
      </c>
      <c r="G16327">
        <f>INT((D16327-1)/6)+1</f>
        <v>5</v>
      </c>
      <c r="H16327">
        <f>MOD(D16327-1,6)+1</f>
        <v>6</v>
      </c>
      <c r="I16327">
        <f>37-D16327</f>
        <v>7</v>
      </c>
      <c r="J16327">
        <f>ABS(D16327-D16328)</f>
        <v>13</v>
      </c>
    </row>
    <row r="16328">
      <c r="A16328">
        <v>11232</v>
      </c>
      <c r="B16328" t="str">
        <v>2012-06-23</v>
      </c>
      <c r="C16328" t="str">
        <v>Midday</v>
      </c>
      <c r="D16328">
        <v>17</v>
      </c>
      <c r="E16328" t="str">
        <f>IF(MOD(D16328,2)=0,"EVEN","ODD")</f>
        <v>ODD</v>
      </c>
      <c r="F16328" t="str">
        <f>IF(D16328&lt;=18,"LOW (1-18)","HIGH (19-36)")</f>
        <v>LOW (1-18)</v>
      </c>
      <c r="G16328">
        <f>INT((D16328-1)/6)+1</f>
        <v>3</v>
      </c>
      <c r="H16328">
        <f>MOD(D16328-1,6)+1</f>
        <v>5</v>
      </c>
      <c r="I16328">
        <f>37-D16328</f>
        <v>20</v>
      </c>
      <c r="J16328">
        <f>ABS(D16328-D16329)</f>
        <v>1</v>
      </c>
    </row>
    <row r="16329">
      <c r="A16329">
        <v>11231</v>
      </c>
      <c r="B16329" t="str">
        <v>2012-06-23</v>
      </c>
      <c r="C16329" t="str">
        <v>Morning</v>
      </c>
      <c r="D16329">
        <v>18</v>
      </c>
      <c r="E16329" t="str">
        <f>IF(MOD(D16329,2)=0,"EVEN","ODD")</f>
        <v>EVEN</v>
      </c>
      <c r="F16329" t="str">
        <f>IF(D16329&lt;=18,"LOW (1-18)","HIGH (19-36)")</f>
        <v>LOW (1-18)</v>
      </c>
      <c r="G16329">
        <f>INT((D16329-1)/6)+1</f>
        <v>3</v>
      </c>
      <c r="H16329">
        <f>MOD(D16329-1,6)+1</f>
        <v>6</v>
      </c>
      <c r="I16329">
        <f>37-D16329</f>
        <v>19</v>
      </c>
      <c r="J16329">
        <f>ABS(D16329-D16330)</f>
        <v>15</v>
      </c>
    </row>
    <row r="16330">
      <c r="A16330">
        <v>11230</v>
      </c>
      <c r="B16330" t="str">
        <v>2012-06-22</v>
      </c>
      <c r="C16330" t="str">
        <v>Evening</v>
      </c>
      <c r="D16330">
        <v>33</v>
      </c>
      <c r="E16330" t="str">
        <f>IF(MOD(D16330,2)=0,"EVEN","ODD")</f>
        <v>ODD</v>
      </c>
      <c r="F16330" t="str">
        <f>IF(D16330&lt;=18,"LOW (1-18)","HIGH (19-36)")</f>
        <v>HIGH (19-36)</v>
      </c>
      <c r="G16330">
        <f>INT((D16330-1)/6)+1</f>
        <v>6</v>
      </c>
      <c r="H16330">
        <f>MOD(D16330-1,6)+1</f>
        <v>3</v>
      </c>
      <c r="I16330">
        <f>37-D16330</f>
        <v>4</v>
      </c>
      <c r="J16330">
        <f>ABS(D16330-D16331)</f>
        <v>21</v>
      </c>
    </row>
    <row r="16331">
      <c r="A16331">
        <v>11229</v>
      </c>
      <c r="B16331" t="str">
        <v>2012-06-22</v>
      </c>
      <c r="C16331" t="str">
        <v>Midday</v>
      </c>
      <c r="D16331">
        <v>12</v>
      </c>
      <c r="E16331" t="str">
        <f>IF(MOD(D16331,2)=0,"EVEN","ODD")</f>
        <v>EVEN</v>
      </c>
      <c r="F16331" t="str">
        <f>IF(D16331&lt;=18,"LOW (1-18)","HIGH (19-36)")</f>
        <v>LOW (1-18)</v>
      </c>
      <c r="G16331">
        <f>INT((D16331-1)/6)+1</f>
        <v>2</v>
      </c>
      <c r="H16331">
        <f>MOD(D16331-1,6)+1</f>
        <v>6</v>
      </c>
      <c r="I16331">
        <f>37-D16331</f>
        <v>25</v>
      </c>
      <c r="J16331">
        <f>ABS(D16331-D16332)</f>
        <v>1</v>
      </c>
    </row>
    <row r="16332">
      <c r="A16332">
        <v>11228</v>
      </c>
      <c r="B16332" t="str">
        <v>2012-06-22</v>
      </c>
      <c r="C16332" t="str">
        <v>Morning</v>
      </c>
      <c r="D16332">
        <v>13</v>
      </c>
      <c r="E16332" t="str">
        <f>IF(MOD(D16332,2)=0,"EVEN","ODD")</f>
        <v>ODD</v>
      </c>
      <c r="F16332" t="str">
        <f>IF(D16332&lt;=18,"LOW (1-18)","HIGH (19-36)")</f>
        <v>LOW (1-18)</v>
      </c>
      <c r="G16332">
        <f>INT((D16332-1)/6)+1</f>
        <v>3</v>
      </c>
      <c r="H16332">
        <f>MOD(D16332-1,6)+1</f>
        <v>1</v>
      </c>
      <c r="I16332">
        <f>37-D16332</f>
        <v>24</v>
      </c>
      <c r="J16332">
        <f>ABS(D16332-D16333)</f>
        <v>10</v>
      </c>
    </row>
    <row r="16333">
      <c r="A16333">
        <v>11227</v>
      </c>
      <c r="B16333" t="str">
        <v>2012-06-21</v>
      </c>
      <c r="C16333" t="str">
        <v>Evening</v>
      </c>
      <c r="D16333">
        <v>3</v>
      </c>
      <c r="E16333" t="str">
        <f>IF(MOD(D16333,2)=0,"EVEN","ODD")</f>
        <v>ODD</v>
      </c>
      <c r="F16333" t="str">
        <f>IF(D16333&lt;=18,"LOW (1-18)","HIGH (19-36)")</f>
        <v>LOW (1-18)</v>
      </c>
      <c r="G16333">
        <f>INT((D16333-1)/6)+1</f>
        <v>1</v>
      </c>
      <c r="H16333">
        <f>MOD(D16333-1,6)+1</f>
        <v>3</v>
      </c>
      <c r="I16333">
        <f>37-D16333</f>
        <v>34</v>
      </c>
      <c r="J16333">
        <f>ABS(D16333-D16334)</f>
        <v>26</v>
      </c>
    </row>
    <row r="16334">
      <c r="A16334">
        <v>11226</v>
      </c>
      <c r="B16334" t="str">
        <v>2012-06-21</v>
      </c>
      <c r="C16334" t="str">
        <v>Midday</v>
      </c>
      <c r="D16334">
        <v>29</v>
      </c>
      <c r="E16334" t="str">
        <f>IF(MOD(D16334,2)=0,"EVEN","ODD")</f>
        <v>ODD</v>
      </c>
      <c r="F16334" t="str">
        <f>IF(D16334&lt;=18,"LOW (1-18)","HIGH (19-36)")</f>
        <v>HIGH (19-36)</v>
      </c>
      <c r="G16334">
        <f>INT((D16334-1)/6)+1</f>
        <v>5</v>
      </c>
      <c r="H16334">
        <f>MOD(D16334-1,6)+1</f>
        <v>5</v>
      </c>
      <c r="I16334">
        <f>37-D16334</f>
        <v>8</v>
      </c>
      <c r="J16334">
        <f>ABS(D16334-D16335)</f>
        <v>13</v>
      </c>
    </row>
    <row r="16335">
      <c r="A16335">
        <v>11225</v>
      </c>
      <c r="B16335" t="str">
        <v>2012-06-21</v>
      </c>
      <c r="C16335" t="str">
        <v>Morning</v>
      </c>
      <c r="D16335">
        <v>16</v>
      </c>
      <c r="E16335" t="str">
        <f>IF(MOD(D16335,2)=0,"EVEN","ODD")</f>
        <v>EVEN</v>
      </c>
      <c r="F16335" t="str">
        <f>IF(D16335&lt;=18,"LOW (1-18)","HIGH (19-36)")</f>
        <v>LOW (1-18)</v>
      </c>
      <c r="G16335">
        <f>INT((D16335-1)/6)+1</f>
        <v>3</v>
      </c>
      <c r="H16335">
        <f>MOD(D16335-1,6)+1</f>
        <v>4</v>
      </c>
      <c r="I16335">
        <f>37-D16335</f>
        <v>21</v>
      </c>
      <c r="J16335">
        <f>ABS(D16335-D16336)</f>
        <v>3</v>
      </c>
    </row>
    <row r="16336">
      <c r="A16336">
        <v>11224</v>
      </c>
      <c r="B16336" t="str">
        <v>2012-06-20</v>
      </c>
      <c r="C16336" t="str">
        <v>Evening</v>
      </c>
      <c r="D16336">
        <v>13</v>
      </c>
      <c r="E16336" t="str">
        <f>IF(MOD(D16336,2)=0,"EVEN","ODD")</f>
        <v>ODD</v>
      </c>
      <c r="F16336" t="str">
        <f>IF(D16336&lt;=18,"LOW (1-18)","HIGH (19-36)")</f>
        <v>LOW (1-18)</v>
      </c>
      <c r="G16336">
        <f>INT((D16336-1)/6)+1</f>
        <v>3</v>
      </c>
      <c r="H16336">
        <f>MOD(D16336-1,6)+1</f>
        <v>1</v>
      </c>
      <c r="I16336">
        <f>37-D16336</f>
        <v>24</v>
      </c>
      <c r="J16336">
        <f>ABS(D16336-D16337)</f>
        <v>10</v>
      </c>
    </row>
    <row r="16337">
      <c r="A16337">
        <v>11223</v>
      </c>
      <c r="B16337" t="str">
        <v>2012-06-20</v>
      </c>
      <c r="C16337" t="str">
        <v>Midday</v>
      </c>
      <c r="D16337">
        <v>3</v>
      </c>
      <c r="E16337" t="str">
        <f>IF(MOD(D16337,2)=0,"EVEN","ODD")</f>
        <v>ODD</v>
      </c>
      <c r="F16337" t="str">
        <f>IF(D16337&lt;=18,"LOW (1-18)","HIGH (19-36)")</f>
        <v>LOW (1-18)</v>
      </c>
      <c r="G16337">
        <f>INT((D16337-1)/6)+1</f>
        <v>1</v>
      </c>
      <c r="H16337">
        <f>MOD(D16337-1,6)+1</f>
        <v>3</v>
      </c>
      <c r="I16337">
        <f>37-D16337</f>
        <v>34</v>
      </c>
      <c r="J16337">
        <f>ABS(D16337-D16338)</f>
        <v>1</v>
      </c>
    </row>
    <row r="16338">
      <c r="A16338">
        <v>11222</v>
      </c>
      <c r="B16338" t="str">
        <v>2012-06-20</v>
      </c>
      <c r="C16338" t="str">
        <v>Morning</v>
      </c>
      <c r="D16338">
        <v>4</v>
      </c>
      <c r="E16338" t="str">
        <f>IF(MOD(D16338,2)=0,"EVEN","ODD")</f>
        <v>EVEN</v>
      </c>
      <c r="F16338" t="str">
        <f>IF(D16338&lt;=18,"LOW (1-18)","HIGH (19-36)")</f>
        <v>LOW (1-18)</v>
      </c>
      <c r="G16338">
        <f>INT((D16338-1)/6)+1</f>
        <v>1</v>
      </c>
      <c r="H16338">
        <f>MOD(D16338-1,6)+1</f>
        <v>4</v>
      </c>
      <c r="I16338">
        <f>37-D16338</f>
        <v>33</v>
      </c>
      <c r="J16338">
        <f>ABS(D16338-D16339)</f>
        <v>10</v>
      </c>
    </row>
    <row r="16339">
      <c r="A16339">
        <v>11221</v>
      </c>
      <c r="B16339" t="str">
        <v>2012-06-19</v>
      </c>
      <c r="C16339" t="str">
        <v>Evening</v>
      </c>
      <c r="D16339">
        <v>14</v>
      </c>
      <c r="E16339" t="str">
        <f>IF(MOD(D16339,2)=0,"EVEN","ODD")</f>
        <v>EVEN</v>
      </c>
      <c r="F16339" t="str">
        <f>IF(D16339&lt;=18,"LOW (1-18)","HIGH (19-36)")</f>
        <v>LOW (1-18)</v>
      </c>
      <c r="G16339">
        <f>INT((D16339-1)/6)+1</f>
        <v>3</v>
      </c>
      <c r="H16339">
        <f>MOD(D16339-1,6)+1</f>
        <v>2</v>
      </c>
      <c r="I16339">
        <f>37-D16339</f>
        <v>23</v>
      </c>
      <c r="J16339">
        <f>ABS(D16339-D16340)</f>
        <v>12</v>
      </c>
    </row>
    <row r="16340">
      <c r="A16340">
        <v>11220</v>
      </c>
      <c r="B16340" t="str">
        <v>2012-06-19</v>
      </c>
      <c r="C16340" t="str">
        <v>Midday</v>
      </c>
      <c r="D16340">
        <v>2</v>
      </c>
      <c r="E16340" t="str">
        <f>IF(MOD(D16340,2)=0,"EVEN","ODD")</f>
        <v>EVEN</v>
      </c>
      <c r="F16340" t="str">
        <f>IF(D16340&lt;=18,"LOW (1-18)","HIGH (19-36)")</f>
        <v>LOW (1-18)</v>
      </c>
      <c r="G16340">
        <f>INT((D16340-1)/6)+1</f>
        <v>1</v>
      </c>
      <c r="H16340">
        <f>MOD(D16340-1,6)+1</f>
        <v>2</v>
      </c>
      <c r="I16340">
        <f>37-D16340</f>
        <v>35</v>
      </c>
      <c r="J16340">
        <f>ABS(D16340-D16341)</f>
        <v>31</v>
      </c>
    </row>
    <row r="16341">
      <c r="A16341">
        <v>11219</v>
      </c>
      <c r="B16341" t="str">
        <v>2012-06-19</v>
      </c>
      <c r="C16341" t="str">
        <v>Morning</v>
      </c>
      <c r="D16341">
        <v>33</v>
      </c>
      <c r="E16341" t="str">
        <f>IF(MOD(D16341,2)=0,"EVEN","ODD")</f>
        <v>ODD</v>
      </c>
      <c r="F16341" t="str">
        <f>IF(D16341&lt;=18,"LOW (1-18)","HIGH (19-36)")</f>
        <v>HIGH (19-36)</v>
      </c>
      <c r="G16341">
        <f>INT((D16341-1)/6)+1</f>
        <v>6</v>
      </c>
      <c r="H16341">
        <f>MOD(D16341-1,6)+1</f>
        <v>3</v>
      </c>
      <c r="I16341">
        <f>37-D16341</f>
        <v>4</v>
      </c>
      <c r="J16341">
        <f>ABS(D16341-D16342)</f>
        <v>2</v>
      </c>
    </row>
    <row r="16342">
      <c r="A16342">
        <v>11218</v>
      </c>
      <c r="B16342" t="str">
        <v>2012-06-18</v>
      </c>
      <c r="C16342" t="str">
        <v>Evening</v>
      </c>
      <c r="D16342">
        <v>31</v>
      </c>
      <c r="E16342" t="str">
        <f>IF(MOD(D16342,2)=0,"EVEN","ODD")</f>
        <v>ODD</v>
      </c>
      <c r="F16342" t="str">
        <f>IF(D16342&lt;=18,"LOW (1-18)","HIGH (19-36)")</f>
        <v>HIGH (19-36)</v>
      </c>
      <c r="G16342">
        <f>INT((D16342-1)/6)+1</f>
        <v>6</v>
      </c>
      <c r="H16342">
        <f>MOD(D16342-1,6)+1</f>
        <v>1</v>
      </c>
      <c r="I16342">
        <f>37-D16342</f>
        <v>6</v>
      </c>
      <c r="J16342">
        <f>ABS(D16342-D16343)</f>
        <v>1</v>
      </c>
    </row>
    <row r="16343">
      <c r="A16343">
        <v>11217</v>
      </c>
      <c r="B16343" t="str">
        <v>2012-06-18</v>
      </c>
      <c r="C16343" t="str">
        <v>Midday</v>
      </c>
      <c r="D16343">
        <v>30</v>
      </c>
      <c r="E16343" t="str">
        <f>IF(MOD(D16343,2)=0,"EVEN","ODD")</f>
        <v>EVEN</v>
      </c>
      <c r="F16343" t="str">
        <f>IF(D16343&lt;=18,"LOW (1-18)","HIGH (19-36)")</f>
        <v>HIGH (19-36)</v>
      </c>
      <c r="G16343">
        <f>INT((D16343-1)/6)+1</f>
        <v>5</v>
      </c>
      <c r="H16343">
        <f>MOD(D16343-1,6)+1</f>
        <v>6</v>
      </c>
      <c r="I16343">
        <f>37-D16343</f>
        <v>7</v>
      </c>
      <c r="J16343">
        <f>ABS(D16343-D16344)</f>
        <v>25</v>
      </c>
    </row>
    <row r="16344">
      <c r="A16344">
        <v>11216</v>
      </c>
      <c r="B16344" t="str">
        <v>2012-06-18</v>
      </c>
      <c r="C16344" t="str">
        <v>Morning</v>
      </c>
      <c r="D16344">
        <v>5</v>
      </c>
      <c r="E16344" t="str">
        <f>IF(MOD(D16344,2)=0,"EVEN","ODD")</f>
        <v>ODD</v>
      </c>
      <c r="F16344" t="str">
        <f>IF(D16344&lt;=18,"LOW (1-18)","HIGH (19-36)")</f>
        <v>LOW (1-18)</v>
      </c>
      <c r="G16344">
        <f>INT((D16344-1)/6)+1</f>
        <v>1</v>
      </c>
      <c r="H16344">
        <f>MOD(D16344-1,6)+1</f>
        <v>5</v>
      </c>
      <c r="I16344">
        <f>37-D16344</f>
        <v>32</v>
      </c>
      <c r="J16344">
        <f>ABS(D16344-D16345)</f>
        <v>23</v>
      </c>
    </row>
    <row r="16345">
      <c r="A16345">
        <v>11215</v>
      </c>
      <c r="B16345" t="str">
        <v>2012-06-16</v>
      </c>
      <c r="C16345" t="str">
        <v>Evening</v>
      </c>
      <c r="D16345">
        <v>28</v>
      </c>
      <c r="E16345" t="str">
        <f>IF(MOD(D16345,2)=0,"EVEN","ODD")</f>
        <v>EVEN</v>
      </c>
      <c r="F16345" t="str">
        <f>IF(D16345&lt;=18,"LOW (1-18)","HIGH (19-36)")</f>
        <v>HIGH (19-36)</v>
      </c>
      <c r="G16345">
        <f>INT((D16345-1)/6)+1</f>
        <v>5</v>
      </c>
      <c r="H16345">
        <f>MOD(D16345-1,6)+1</f>
        <v>4</v>
      </c>
      <c r="I16345">
        <f>37-D16345</f>
        <v>9</v>
      </c>
      <c r="J16345">
        <f>ABS(D16345-D16346)</f>
        <v>24</v>
      </c>
    </row>
    <row r="16346">
      <c r="A16346">
        <v>11214</v>
      </c>
      <c r="B16346" t="str">
        <v>2012-06-16</v>
      </c>
      <c r="C16346" t="str">
        <v>Midday</v>
      </c>
      <c r="D16346">
        <v>4</v>
      </c>
      <c r="E16346" t="str">
        <f>IF(MOD(D16346,2)=0,"EVEN","ODD")</f>
        <v>EVEN</v>
      </c>
      <c r="F16346" t="str">
        <f>IF(D16346&lt;=18,"LOW (1-18)","HIGH (19-36)")</f>
        <v>LOW (1-18)</v>
      </c>
      <c r="G16346">
        <f>INT((D16346-1)/6)+1</f>
        <v>1</v>
      </c>
      <c r="H16346">
        <f>MOD(D16346-1,6)+1</f>
        <v>4</v>
      </c>
      <c r="I16346">
        <f>37-D16346</f>
        <v>33</v>
      </c>
      <c r="J16346">
        <f>ABS(D16346-D16347)</f>
        <v>7</v>
      </c>
    </row>
    <row r="16347">
      <c r="A16347">
        <v>11213</v>
      </c>
      <c r="B16347" t="str">
        <v>2012-06-16</v>
      </c>
      <c r="C16347" t="str">
        <v>Morning</v>
      </c>
      <c r="D16347">
        <v>11</v>
      </c>
      <c r="E16347" t="str">
        <f>IF(MOD(D16347,2)=0,"EVEN","ODD")</f>
        <v>ODD</v>
      </c>
      <c r="F16347" t="str">
        <f>IF(D16347&lt;=18,"LOW (1-18)","HIGH (19-36)")</f>
        <v>LOW (1-18)</v>
      </c>
      <c r="G16347">
        <f>INT((D16347-1)/6)+1</f>
        <v>2</v>
      </c>
      <c r="H16347">
        <f>MOD(D16347-1,6)+1</f>
        <v>5</v>
      </c>
      <c r="I16347">
        <f>37-D16347</f>
        <v>26</v>
      </c>
      <c r="J16347">
        <f>ABS(D16347-D16348)</f>
        <v>21</v>
      </c>
    </row>
    <row r="16348">
      <c r="A16348">
        <v>11212</v>
      </c>
      <c r="B16348" t="str">
        <v>2012-06-15</v>
      </c>
      <c r="C16348" t="str">
        <v>Evening</v>
      </c>
      <c r="D16348">
        <v>32</v>
      </c>
      <c r="E16348" t="str">
        <f>IF(MOD(D16348,2)=0,"EVEN","ODD")</f>
        <v>EVEN</v>
      </c>
      <c r="F16348" t="str">
        <f>IF(D16348&lt;=18,"LOW (1-18)","HIGH (19-36)")</f>
        <v>HIGH (19-36)</v>
      </c>
      <c r="G16348">
        <f>INT((D16348-1)/6)+1</f>
        <v>6</v>
      </c>
      <c r="H16348">
        <f>MOD(D16348-1,6)+1</f>
        <v>2</v>
      </c>
      <c r="I16348">
        <f>37-D16348</f>
        <v>5</v>
      </c>
      <c r="J16348">
        <f>ABS(D16348-D16349)</f>
        <v>29</v>
      </c>
    </row>
    <row r="16349">
      <c r="A16349">
        <v>11211</v>
      </c>
      <c r="B16349" t="str">
        <v>2012-06-15</v>
      </c>
      <c r="C16349" t="str">
        <v>Midday</v>
      </c>
      <c r="D16349">
        <v>3</v>
      </c>
      <c r="E16349" t="str">
        <f>IF(MOD(D16349,2)=0,"EVEN","ODD")</f>
        <v>ODD</v>
      </c>
      <c r="F16349" t="str">
        <f>IF(D16349&lt;=18,"LOW (1-18)","HIGH (19-36)")</f>
        <v>LOW (1-18)</v>
      </c>
      <c r="G16349">
        <f>INT((D16349-1)/6)+1</f>
        <v>1</v>
      </c>
      <c r="H16349">
        <f>MOD(D16349-1,6)+1</f>
        <v>3</v>
      </c>
      <c r="I16349">
        <f>37-D16349</f>
        <v>34</v>
      </c>
      <c r="J16349">
        <f>ABS(D16349-D16350)</f>
        <v>2</v>
      </c>
    </row>
    <row r="16350">
      <c r="A16350">
        <v>11210</v>
      </c>
      <c r="B16350" t="str">
        <v>2012-06-15</v>
      </c>
      <c r="C16350" t="str">
        <v>Morning</v>
      </c>
      <c r="D16350">
        <v>5</v>
      </c>
      <c r="E16350" t="str">
        <f>IF(MOD(D16350,2)=0,"EVEN","ODD")</f>
        <v>ODD</v>
      </c>
      <c r="F16350" t="str">
        <f>IF(D16350&lt;=18,"LOW (1-18)","HIGH (19-36)")</f>
        <v>LOW (1-18)</v>
      </c>
      <c r="G16350">
        <f>INT((D16350-1)/6)+1</f>
        <v>1</v>
      </c>
      <c r="H16350">
        <f>MOD(D16350-1,6)+1</f>
        <v>5</v>
      </c>
      <c r="I16350">
        <f>37-D16350</f>
        <v>32</v>
      </c>
      <c r="J16350">
        <f>ABS(D16350-D16351)</f>
        <v>27</v>
      </c>
    </row>
    <row r="16351">
      <c r="A16351">
        <v>11209</v>
      </c>
      <c r="B16351" t="str">
        <v>2012-06-14</v>
      </c>
      <c r="C16351" t="str">
        <v>Evening</v>
      </c>
      <c r="D16351">
        <v>32</v>
      </c>
      <c r="E16351" t="str">
        <f>IF(MOD(D16351,2)=0,"EVEN","ODD")</f>
        <v>EVEN</v>
      </c>
      <c r="F16351" t="str">
        <f>IF(D16351&lt;=18,"LOW (1-18)","HIGH (19-36)")</f>
        <v>HIGH (19-36)</v>
      </c>
      <c r="G16351">
        <f>INT((D16351-1)/6)+1</f>
        <v>6</v>
      </c>
      <c r="H16351">
        <f>MOD(D16351-1,6)+1</f>
        <v>2</v>
      </c>
      <c r="I16351">
        <f>37-D16351</f>
        <v>5</v>
      </c>
      <c r="J16351">
        <f>ABS(D16351-D16352)</f>
        <v>25</v>
      </c>
    </row>
    <row r="16352">
      <c r="A16352">
        <v>11208</v>
      </c>
      <c r="B16352" t="str">
        <v>2012-06-14</v>
      </c>
      <c r="C16352" t="str">
        <v>Midday</v>
      </c>
      <c r="D16352">
        <v>7</v>
      </c>
      <c r="E16352" t="str">
        <f>IF(MOD(D16352,2)=0,"EVEN","ODD")</f>
        <v>ODD</v>
      </c>
      <c r="F16352" t="str">
        <f>IF(D16352&lt;=18,"LOW (1-18)","HIGH (19-36)")</f>
        <v>LOW (1-18)</v>
      </c>
      <c r="G16352">
        <f>INT((D16352-1)/6)+1</f>
        <v>2</v>
      </c>
      <c r="H16352">
        <f>MOD(D16352-1,6)+1</f>
        <v>1</v>
      </c>
      <c r="I16352">
        <f>37-D16352</f>
        <v>30</v>
      </c>
      <c r="J16352">
        <f>ABS(D16352-D16353)</f>
        <v>20</v>
      </c>
    </row>
    <row r="16353">
      <c r="A16353">
        <v>11207</v>
      </c>
      <c r="B16353" t="str">
        <v>2012-06-14</v>
      </c>
      <c r="C16353" t="str">
        <v>Morning</v>
      </c>
      <c r="D16353">
        <v>27</v>
      </c>
      <c r="E16353" t="str">
        <f>IF(MOD(D16353,2)=0,"EVEN","ODD")</f>
        <v>ODD</v>
      </c>
      <c r="F16353" t="str">
        <f>IF(D16353&lt;=18,"LOW (1-18)","HIGH (19-36)")</f>
        <v>HIGH (19-36)</v>
      </c>
      <c r="G16353">
        <f>INT((D16353-1)/6)+1</f>
        <v>5</v>
      </c>
      <c r="H16353">
        <f>MOD(D16353-1,6)+1</f>
        <v>3</v>
      </c>
      <c r="I16353">
        <f>37-D16353</f>
        <v>10</v>
      </c>
      <c r="J16353">
        <f>ABS(D16353-D16354)</f>
        <v>22</v>
      </c>
    </row>
    <row r="16354">
      <c r="A16354">
        <v>11206</v>
      </c>
      <c r="B16354" t="str">
        <v>2012-06-13</v>
      </c>
      <c r="C16354" t="str">
        <v>Evening</v>
      </c>
      <c r="D16354">
        <v>5</v>
      </c>
      <c r="E16354" t="str">
        <f>IF(MOD(D16354,2)=0,"EVEN","ODD")</f>
        <v>ODD</v>
      </c>
      <c r="F16354" t="str">
        <f>IF(D16354&lt;=18,"LOW (1-18)","HIGH (19-36)")</f>
        <v>LOW (1-18)</v>
      </c>
      <c r="G16354">
        <f>INT((D16354-1)/6)+1</f>
        <v>1</v>
      </c>
      <c r="H16354">
        <f>MOD(D16354-1,6)+1</f>
        <v>5</v>
      </c>
      <c r="I16354">
        <f>37-D16354</f>
        <v>32</v>
      </c>
      <c r="J16354">
        <f>ABS(D16354-D16355)</f>
        <v>1</v>
      </c>
    </row>
    <row r="16355">
      <c r="A16355">
        <v>11205</v>
      </c>
      <c r="B16355" t="str">
        <v>2012-06-13</v>
      </c>
      <c r="C16355" t="str">
        <v>Midday</v>
      </c>
      <c r="D16355">
        <v>4</v>
      </c>
      <c r="E16355" t="str">
        <f>IF(MOD(D16355,2)=0,"EVEN","ODD")</f>
        <v>EVEN</v>
      </c>
      <c r="F16355" t="str">
        <f>IF(D16355&lt;=18,"LOW (1-18)","HIGH (19-36)")</f>
        <v>LOW (1-18)</v>
      </c>
      <c r="G16355">
        <f>INT((D16355-1)/6)+1</f>
        <v>1</v>
      </c>
      <c r="H16355">
        <f>MOD(D16355-1,6)+1</f>
        <v>4</v>
      </c>
      <c r="I16355">
        <f>37-D16355</f>
        <v>33</v>
      </c>
      <c r="J16355">
        <f>ABS(D16355-D16356)</f>
        <v>3</v>
      </c>
    </row>
    <row r="16356">
      <c r="A16356">
        <v>11204</v>
      </c>
      <c r="B16356" t="str">
        <v>2012-06-13</v>
      </c>
      <c r="C16356" t="str">
        <v>Morning</v>
      </c>
      <c r="D16356">
        <v>1</v>
      </c>
      <c r="E16356" t="str">
        <f>IF(MOD(D16356,2)=0,"EVEN","ODD")</f>
        <v>ODD</v>
      </c>
      <c r="F16356" t="str">
        <f>IF(D16356&lt;=18,"LOW (1-18)","HIGH (19-36)")</f>
        <v>LOW (1-18)</v>
      </c>
      <c r="G16356">
        <f>INT((D16356-1)/6)+1</f>
        <v>1</v>
      </c>
      <c r="H16356">
        <f>MOD(D16356-1,6)+1</f>
        <v>1</v>
      </c>
      <c r="I16356">
        <f>37-D16356</f>
        <v>36</v>
      </c>
      <c r="J16356">
        <f>ABS(D16356-D16357)</f>
        <v>31</v>
      </c>
    </row>
    <row r="16357">
      <c r="A16357">
        <v>11203</v>
      </c>
      <c r="B16357" t="str">
        <v>2012-06-12</v>
      </c>
      <c r="C16357" t="str">
        <v>Evening</v>
      </c>
      <c r="D16357">
        <v>32</v>
      </c>
      <c r="E16357" t="str">
        <f>IF(MOD(D16357,2)=0,"EVEN","ODD")</f>
        <v>EVEN</v>
      </c>
      <c r="F16357" t="str">
        <f>IF(D16357&lt;=18,"LOW (1-18)","HIGH (19-36)")</f>
        <v>HIGH (19-36)</v>
      </c>
      <c r="G16357">
        <f>INT((D16357-1)/6)+1</f>
        <v>6</v>
      </c>
      <c r="H16357">
        <f>MOD(D16357-1,6)+1</f>
        <v>2</v>
      </c>
      <c r="I16357">
        <f>37-D16357</f>
        <v>5</v>
      </c>
      <c r="J16357">
        <f>ABS(D16357-D16358)</f>
        <v>20</v>
      </c>
    </row>
    <row r="16358">
      <c r="A16358">
        <v>11202</v>
      </c>
      <c r="B16358" t="str">
        <v>2012-06-12</v>
      </c>
      <c r="C16358" t="str">
        <v>Midday</v>
      </c>
      <c r="D16358">
        <v>12</v>
      </c>
      <c r="E16358" t="str">
        <f>IF(MOD(D16358,2)=0,"EVEN","ODD")</f>
        <v>EVEN</v>
      </c>
      <c r="F16358" t="str">
        <f>IF(D16358&lt;=18,"LOW (1-18)","HIGH (19-36)")</f>
        <v>LOW (1-18)</v>
      </c>
      <c r="G16358">
        <f>INT((D16358-1)/6)+1</f>
        <v>2</v>
      </c>
      <c r="H16358">
        <f>MOD(D16358-1,6)+1</f>
        <v>6</v>
      </c>
      <c r="I16358">
        <f>37-D16358</f>
        <v>25</v>
      </c>
      <c r="J16358">
        <f>ABS(D16358-D16359)</f>
        <v>7</v>
      </c>
    </row>
    <row r="16359">
      <c r="A16359">
        <v>11201</v>
      </c>
      <c r="B16359" t="str">
        <v>2012-06-12</v>
      </c>
      <c r="C16359" t="str">
        <v>Morning</v>
      </c>
      <c r="D16359">
        <v>19</v>
      </c>
      <c r="E16359" t="str">
        <f>IF(MOD(D16359,2)=0,"EVEN","ODD")</f>
        <v>ODD</v>
      </c>
      <c r="F16359" t="str">
        <f>IF(D16359&lt;=18,"LOW (1-18)","HIGH (19-36)")</f>
        <v>HIGH (19-36)</v>
      </c>
      <c r="G16359">
        <f>INT((D16359-1)/6)+1</f>
        <v>4</v>
      </c>
      <c r="H16359">
        <f>MOD(D16359-1,6)+1</f>
        <v>1</v>
      </c>
      <c r="I16359">
        <f>37-D16359</f>
        <v>18</v>
      </c>
      <c r="J16359">
        <f>ABS(D16359-D16360)</f>
        <v>0</v>
      </c>
    </row>
    <row r="16360">
      <c r="A16360">
        <v>11200</v>
      </c>
      <c r="B16360" t="str">
        <v>2012-06-11</v>
      </c>
      <c r="C16360" t="str">
        <v>Evening</v>
      </c>
      <c r="D16360">
        <v>19</v>
      </c>
      <c r="E16360" t="str">
        <f>IF(MOD(D16360,2)=0,"EVEN","ODD")</f>
        <v>ODD</v>
      </c>
      <c r="F16360" t="str">
        <f>IF(D16360&lt;=18,"LOW (1-18)","HIGH (19-36)")</f>
        <v>HIGH (19-36)</v>
      </c>
      <c r="G16360">
        <f>INT((D16360-1)/6)+1</f>
        <v>4</v>
      </c>
      <c r="H16360">
        <f>MOD(D16360-1,6)+1</f>
        <v>1</v>
      </c>
      <c r="I16360">
        <f>37-D16360</f>
        <v>18</v>
      </c>
      <c r="J16360">
        <f>ABS(D16360-D16361)</f>
        <v>3</v>
      </c>
    </row>
    <row r="16361">
      <c r="A16361">
        <v>11199</v>
      </c>
      <c r="B16361" t="str">
        <v>2012-06-11</v>
      </c>
      <c r="C16361" t="str">
        <v>Midday</v>
      </c>
      <c r="D16361">
        <v>16</v>
      </c>
      <c r="E16361" t="str">
        <f>IF(MOD(D16361,2)=0,"EVEN","ODD")</f>
        <v>EVEN</v>
      </c>
      <c r="F16361" t="str">
        <f>IF(D16361&lt;=18,"LOW (1-18)","HIGH (19-36)")</f>
        <v>LOW (1-18)</v>
      </c>
      <c r="G16361">
        <f>INT((D16361-1)/6)+1</f>
        <v>3</v>
      </c>
      <c r="H16361">
        <f>MOD(D16361-1,6)+1</f>
        <v>4</v>
      </c>
      <c r="I16361">
        <f>37-D16361</f>
        <v>21</v>
      </c>
      <c r="J16361">
        <f>ABS(D16361-D16362)</f>
        <v>4</v>
      </c>
    </row>
    <row r="16362">
      <c r="A16362">
        <v>11198</v>
      </c>
      <c r="B16362" t="str">
        <v>2012-06-11</v>
      </c>
      <c r="C16362" t="str">
        <v>Morning</v>
      </c>
      <c r="D16362">
        <v>20</v>
      </c>
      <c r="E16362" t="str">
        <f>IF(MOD(D16362,2)=0,"EVEN","ODD")</f>
        <v>EVEN</v>
      </c>
      <c r="F16362" t="str">
        <f>IF(D16362&lt;=18,"LOW (1-18)","HIGH (19-36)")</f>
        <v>HIGH (19-36)</v>
      </c>
      <c r="G16362">
        <f>INT((D16362-1)/6)+1</f>
        <v>4</v>
      </c>
      <c r="H16362">
        <f>MOD(D16362-1,6)+1</f>
        <v>2</v>
      </c>
      <c r="I16362">
        <f>37-D16362</f>
        <v>17</v>
      </c>
      <c r="J16362">
        <f>ABS(D16362-D16363)</f>
        <v>6</v>
      </c>
    </row>
    <row r="16363">
      <c r="A16363">
        <v>11197</v>
      </c>
      <c r="B16363" t="str">
        <v>2012-06-09</v>
      </c>
      <c r="C16363" t="str">
        <v>Evening</v>
      </c>
      <c r="D16363">
        <v>26</v>
      </c>
      <c r="E16363" t="str">
        <f>IF(MOD(D16363,2)=0,"EVEN","ODD")</f>
        <v>EVEN</v>
      </c>
      <c r="F16363" t="str">
        <f>IF(D16363&lt;=18,"LOW (1-18)","HIGH (19-36)")</f>
        <v>HIGH (19-36)</v>
      </c>
      <c r="G16363">
        <f>INT((D16363-1)/6)+1</f>
        <v>5</v>
      </c>
      <c r="H16363">
        <f>MOD(D16363-1,6)+1</f>
        <v>2</v>
      </c>
      <c r="I16363">
        <f>37-D16363</f>
        <v>11</v>
      </c>
      <c r="J16363">
        <f>ABS(D16363-D16364)</f>
        <v>9</v>
      </c>
    </row>
    <row r="16364">
      <c r="A16364">
        <v>11196</v>
      </c>
      <c r="B16364" t="str">
        <v>2012-06-09</v>
      </c>
      <c r="C16364" t="str">
        <v>Midday</v>
      </c>
      <c r="D16364">
        <v>35</v>
      </c>
      <c r="E16364" t="str">
        <f>IF(MOD(D16364,2)=0,"EVEN","ODD")</f>
        <v>ODD</v>
      </c>
      <c r="F16364" t="str">
        <f>IF(D16364&lt;=18,"LOW (1-18)","HIGH (19-36)")</f>
        <v>HIGH (19-36)</v>
      </c>
      <c r="G16364">
        <f>INT((D16364-1)/6)+1</f>
        <v>6</v>
      </c>
      <c r="H16364">
        <f>MOD(D16364-1,6)+1</f>
        <v>5</v>
      </c>
      <c r="I16364">
        <f>37-D16364</f>
        <v>2</v>
      </c>
      <c r="J16364">
        <f>ABS(D16364-D16365)</f>
        <v>29</v>
      </c>
    </row>
    <row r="16365">
      <c r="A16365">
        <v>11195</v>
      </c>
      <c r="B16365" t="str">
        <v>2012-06-09</v>
      </c>
      <c r="C16365" t="str">
        <v>Morning</v>
      </c>
      <c r="D16365">
        <v>6</v>
      </c>
      <c r="E16365" t="str">
        <f>IF(MOD(D16365,2)=0,"EVEN","ODD")</f>
        <v>EVEN</v>
      </c>
      <c r="F16365" t="str">
        <f>IF(D16365&lt;=18,"LOW (1-18)","HIGH (19-36)")</f>
        <v>LOW (1-18)</v>
      </c>
      <c r="G16365">
        <f>INT((D16365-1)/6)+1</f>
        <v>1</v>
      </c>
      <c r="H16365">
        <f>MOD(D16365-1,6)+1</f>
        <v>6</v>
      </c>
      <c r="I16365">
        <f>37-D16365</f>
        <v>31</v>
      </c>
      <c r="J16365">
        <f>ABS(D16365-D16366)</f>
        <v>8</v>
      </c>
    </row>
    <row r="16366">
      <c r="A16366">
        <v>11194</v>
      </c>
      <c r="B16366" t="str">
        <v>2012-06-08</v>
      </c>
      <c r="C16366" t="str">
        <v>Evening</v>
      </c>
      <c r="D16366">
        <v>14</v>
      </c>
      <c r="E16366" t="str">
        <f>IF(MOD(D16366,2)=0,"EVEN","ODD")</f>
        <v>EVEN</v>
      </c>
      <c r="F16366" t="str">
        <f>IF(D16366&lt;=18,"LOW (1-18)","HIGH (19-36)")</f>
        <v>LOW (1-18)</v>
      </c>
      <c r="G16366">
        <f>INT((D16366-1)/6)+1</f>
        <v>3</v>
      </c>
      <c r="H16366">
        <f>MOD(D16366-1,6)+1</f>
        <v>2</v>
      </c>
      <c r="I16366">
        <f>37-D16366</f>
        <v>23</v>
      </c>
      <c r="J16366">
        <f>ABS(D16366-D16367)</f>
        <v>4</v>
      </c>
    </row>
    <row r="16367">
      <c r="A16367">
        <v>11193</v>
      </c>
      <c r="B16367" t="str">
        <v>2012-06-08</v>
      </c>
      <c r="C16367" t="str">
        <v>Midday</v>
      </c>
      <c r="D16367">
        <v>10</v>
      </c>
      <c r="E16367" t="str">
        <f>IF(MOD(D16367,2)=0,"EVEN","ODD")</f>
        <v>EVEN</v>
      </c>
      <c r="F16367" t="str">
        <f>IF(D16367&lt;=18,"LOW (1-18)","HIGH (19-36)")</f>
        <v>LOW (1-18)</v>
      </c>
      <c r="G16367">
        <f>INT((D16367-1)/6)+1</f>
        <v>2</v>
      </c>
      <c r="H16367">
        <f>MOD(D16367-1,6)+1</f>
        <v>4</v>
      </c>
      <c r="I16367">
        <f>37-D16367</f>
        <v>27</v>
      </c>
      <c r="J16367">
        <f>ABS(D16367-D16368)</f>
        <v>3</v>
      </c>
    </row>
    <row r="16368">
      <c r="A16368">
        <v>11192</v>
      </c>
      <c r="B16368" t="str">
        <v>2012-06-08</v>
      </c>
      <c r="C16368" t="str">
        <v>Morning</v>
      </c>
      <c r="D16368">
        <v>7</v>
      </c>
      <c r="E16368" t="str">
        <f>IF(MOD(D16368,2)=0,"EVEN","ODD")</f>
        <v>ODD</v>
      </c>
      <c r="F16368" t="str">
        <f>IF(D16368&lt;=18,"LOW (1-18)","HIGH (19-36)")</f>
        <v>LOW (1-18)</v>
      </c>
      <c r="G16368">
        <f>INT((D16368-1)/6)+1</f>
        <v>2</v>
      </c>
      <c r="H16368">
        <f>MOD(D16368-1,6)+1</f>
        <v>1</v>
      </c>
      <c r="I16368">
        <f>37-D16368</f>
        <v>30</v>
      </c>
      <c r="J16368">
        <f>ABS(D16368-D16369)</f>
        <v>11</v>
      </c>
    </row>
    <row r="16369">
      <c r="A16369">
        <v>11191</v>
      </c>
      <c r="B16369" t="str">
        <v>2012-06-06</v>
      </c>
      <c r="C16369" t="str">
        <v>Evening</v>
      </c>
      <c r="D16369">
        <v>18</v>
      </c>
      <c r="E16369" t="str">
        <f>IF(MOD(D16369,2)=0,"EVEN","ODD")</f>
        <v>EVEN</v>
      </c>
      <c r="F16369" t="str">
        <f>IF(D16369&lt;=18,"LOW (1-18)","HIGH (19-36)")</f>
        <v>LOW (1-18)</v>
      </c>
      <c r="G16369">
        <f>INT((D16369-1)/6)+1</f>
        <v>3</v>
      </c>
      <c r="H16369">
        <f>MOD(D16369-1,6)+1</f>
        <v>6</v>
      </c>
      <c r="I16369">
        <f>37-D16369</f>
        <v>19</v>
      </c>
      <c r="J16369">
        <f>ABS(D16369-D16370)</f>
        <v>0</v>
      </c>
    </row>
    <row r="16370">
      <c r="A16370">
        <v>11190</v>
      </c>
      <c r="B16370" t="str">
        <v>2012-06-06</v>
      </c>
      <c r="C16370" t="str">
        <v>Midday</v>
      </c>
      <c r="D16370">
        <v>18</v>
      </c>
      <c r="E16370" t="str">
        <f>IF(MOD(D16370,2)=0,"EVEN","ODD")</f>
        <v>EVEN</v>
      </c>
      <c r="F16370" t="str">
        <f>IF(D16370&lt;=18,"LOW (1-18)","HIGH (19-36)")</f>
        <v>LOW (1-18)</v>
      </c>
      <c r="G16370">
        <f>INT((D16370-1)/6)+1</f>
        <v>3</v>
      </c>
      <c r="H16370">
        <f>MOD(D16370-1,6)+1</f>
        <v>6</v>
      </c>
      <c r="I16370">
        <f>37-D16370</f>
        <v>19</v>
      </c>
      <c r="J16370">
        <f>ABS(D16370-D16371)</f>
        <v>0</v>
      </c>
    </row>
    <row r="16371">
      <c r="A16371">
        <v>11189</v>
      </c>
      <c r="B16371" t="str">
        <v>2012-06-06</v>
      </c>
      <c r="C16371" t="str">
        <v>Morning</v>
      </c>
      <c r="D16371">
        <v>18</v>
      </c>
      <c r="E16371" t="str">
        <f>IF(MOD(D16371,2)=0,"EVEN","ODD")</f>
        <v>EVEN</v>
      </c>
      <c r="F16371" t="str">
        <f>IF(D16371&lt;=18,"LOW (1-18)","HIGH (19-36)")</f>
        <v>LOW (1-18)</v>
      </c>
      <c r="G16371">
        <f>INT((D16371-1)/6)+1</f>
        <v>3</v>
      </c>
      <c r="H16371">
        <f>MOD(D16371-1,6)+1</f>
        <v>6</v>
      </c>
      <c r="I16371">
        <f>37-D16371</f>
        <v>19</v>
      </c>
      <c r="J16371">
        <f>ABS(D16371-D16372)</f>
        <v>17</v>
      </c>
    </row>
    <row r="16372">
      <c r="A16372">
        <v>11188</v>
      </c>
      <c r="B16372" t="str">
        <v>2012-06-05</v>
      </c>
      <c r="C16372" t="str">
        <v>Evening</v>
      </c>
      <c r="D16372">
        <v>1</v>
      </c>
      <c r="E16372" t="str">
        <f>IF(MOD(D16372,2)=0,"EVEN","ODD")</f>
        <v>ODD</v>
      </c>
      <c r="F16372" t="str">
        <f>IF(D16372&lt;=18,"LOW (1-18)","HIGH (19-36)")</f>
        <v>LOW (1-18)</v>
      </c>
      <c r="G16372">
        <f>INT((D16372-1)/6)+1</f>
        <v>1</v>
      </c>
      <c r="H16372">
        <f>MOD(D16372-1,6)+1</f>
        <v>1</v>
      </c>
      <c r="I16372">
        <f>37-D16372</f>
        <v>36</v>
      </c>
      <c r="J16372">
        <f>ABS(D16372-D16373)</f>
        <v>30</v>
      </c>
    </row>
    <row r="16373">
      <c r="A16373">
        <v>11187</v>
      </c>
      <c r="B16373" t="str">
        <v>2012-06-05</v>
      </c>
      <c r="C16373" t="str">
        <v>Midday</v>
      </c>
      <c r="D16373">
        <v>31</v>
      </c>
      <c r="E16373" t="str">
        <f>IF(MOD(D16373,2)=0,"EVEN","ODD")</f>
        <v>ODD</v>
      </c>
      <c r="F16373" t="str">
        <f>IF(D16373&lt;=18,"LOW (1-18)","HIGH (19-36)")</f>
        <v>HIGH (19-36)</v>
      </c>
      <c r="G16373">
        <f>INT((D16373-1)/6)+1</f>
        <v>6</v>
      </c>
      <c r="H16373">
        <f>MOD(D16373-1,6)+1</f>
        <v>1</v>
      </c>
      <c r="I16373">
        <f>37-D16373</f>
        <v>6</v>
      </c>
      <c r="J16373">
        <f>ABS(D16373-D16374)</f>
        <v>27</v>
      </c>
    </row>
    <row r="16374">
      <c r="A16374">
        <v>11186</v>
      </c>
      <c r="B16374" t="str">
        <v>2012-06-05</v>
      </c>
      <c r="C16374" t="str">
        <v>Morning</v>
      </c>
      <c r="D16374">
        <v>4</v>
      </c>
      <c r="E16374" t="str">
        <f>IF(MOD(D16374,2)=0,"EVEN","ODD")</f>
        <v>EVEN</v>
      </c>
      <c r="F16374" t="str">
        <f>IF(D16374&lt;=18,"LOW (1-18)","HIGH (19-36)")</f>
        <v>LOW (1-18)</v>
      </c>
      <c r="G16374">
        <f>INT((D16374-1)/6)+1</f>
        <v>1</v>
      </c>
      <c r="H16374">
        <f>MOD(D16374-1,6)+1</f>
        <v>4</v>
      </c>
      <c r="I16374">
        <f>37-D16374</f>
        <v>33</v>
      </c>
      <c r="J16374">
        <f>ABS(D16374-D16375)</f>
        <v>1</v>
      </c>
    </row>
    <row r="16375">
      <c r="A16375">
        <v>11185</v>
      </c>
      <c r="B16375" t="str">
        <v>2012-06-04</v>
      </c>
      <c r="C16375" t="str">
        <v>Evening</v>
      </c>
      <c r="D16375">
        <v>3</v>
      </c>
      <c r="E16375" t="str">
        <f>IF(MOD(D16375,2)=0,"EVEN","ODD")</f>
        <v>ODD</v>
      </c>
      <c r="F16375" t="str">
        <f>IF(D16375&lt;=18,"LOW (1-18)","HIGH (19-36)")</f>
        <v>LOW (1-18)</v>
      </c>
      <c r="G16375">
        <f>INT((D16375-1)/6)+1</f>
        <v>1</v>
      </c>
      <c r="H16375">
        <f>MOD(D16375-1,6)+1</f>
        <v>3</v>
      </c>
      <c r="I16375">
        <f>37-D16375</f>
        <v>34</v>
      </c>
      <c r="J16375">
        <f>ABS(D16375-D16376)</f>
        <v>5</v>
      </c>
    </row>
    <row r="16376">
      <c r="A16376">
        <v>11184</v>
      </c>
      <c r="B16376" t="str">
        <v>2012-06-04</v>
      </c>
      <c r="C16376" t="str">
        <v>Midday</v>
      </c>
      <c r="D16376">
        <v>8</v>
      </c>
      <c r="E16376" t="str">
        <f>IF(MOD(D16376,2)=0,"EVEN","ODD")</f>
        <v>EVEN</v>
      </c>
      <c r="F16376" t="str">
        <f>IF(D16376&lt;=18,"LOW (1-18)","HIGH (19-36)")</f>
        <v>LOW (1-18)</v>
      </c>
      <c r="G16376">
        <f>INT((D16376-1)/6)+1</f>
        <v>2</v>
      </c>
      <c r="H16376">
        <f>MOD(D16376-1,6)+1</f>
        <v>2</v>
      </c>
      <c r="I16376">
        <f>37-D16376</f>
        <v>29</v>
      </c>
      <c r="J16376">
        <f>ABS(D16376-D16377)</f>
        <v>11</v>
      </c>
    </row>
    <row r="16377">
      <c r="A16377">
        <v>11183</v>
      </c>
      <c r="B16377" t="str">
        <v>2012-06-04</v>
      </c>
      <c r="C16377" t="str">
        <v>Morning</v>
      </c>
      <c r="D16377">
        <v>19</v>
      </c>
      <c r="E16377" t="str">
        <f>IF(MOD(D16377,2)=0,"EVEN","ODD")</f>
        <v>ODD</v>
      </c>
      <c r="F16377" t="str">
        <f>IF(D16377&lt;=18,"LOW (1-18)","HIGH (19-36)")</f>
        <v>HIGH (19-36)</v>
      </c>
      <c r="G16377">
        <f>INT((D16377-1)/6)+1</f>
        <v>4</v>
      </c>
      <c r="H16377">
        <f>MOD(D16377-1,6)+1</f>
        <v>1</v>
      </c>
      <c r="I16377">
        <f>37-D16377</f>
        <v>18</v>
      </c>
      <c r="J16377">
        <f>ABS(D16377-D16378)</f>
        <v>7</v>
      </c>
    </row>
    <row r="16378">
      <c r="A16378">
        <v>11182</v>
      </c>
      <c r="B16378" t="str">
        <v>2012-06-02</v>
      </c>
      <c r="C16378" t="str">
        <v>Evening</v>
      </c>
      <c r="D16378">
        <v>26</v>
      </c>
      <c r="E16378" t="str">
        <f>IF(MOD(D16378,2)=0,"EVEN","ODD")</f>
        <v>EVEN</v>
      </c>
      <c r="F16378" t="str">
        <f>IF(D16378&lt;=18,"LOW (1-18)","HIGH (19-36)")</f>
        <v>HIGH (19-36)</v>
      </c>
      <c r="G16378">
        <f>INT((D16378-1)/6)+1</f>
        <v>5</v>
      </c>
      <c r="H16378">
        <f>MOD(D16378-1,6)+1</f>
        <v>2</v>
      </c>
      <c r="I16378">
        <f>37-D16378</f>
        <v>11</v>
      </c>
      <c r="J16378">
        <f>ABS(D16378-D16379)</f>
        <v>5</v>
      </c>
    </row>
    <row r="16379">
      <c r="A16379">
        <v>11181</v>
      </c>
      <c r="B16379" t="str">
        <v>2012-06-02</v>
      </c>
      <c r="C16379" t="str">
        <v>Midday</v>
      </c>
      <c r="D16379">
        <v>21</v>
      </c>
      <c r="E16379" t="str">
        <f>IF(MOD(D16379,2)=0,"EVEN","ODD")</f>
        <v>ODD</v>
      </c>
      <c r="F16379" t="str">
        <f>IF(D16379&lt;=18,"LOW (1-18)","HIGH (19-36)")</f>
        <v>HIGH (19-36)</v>
      </c>
      <c r="G16379">
        <f>INT((D16379-1)/6)+1</f>
        <v>4</v>
      </c>
      <c r="H16379">
        <f>MOD(D16379-1,6)+1</f>
        <v>3</v>
      </c>
      <c r="I16379">
        <f>37-D16379</f>
        <v>16</v>
      </c>
      <c r="J16379">
        <f>ABS(D16379-D16380)</f>
        <v>10</v>
      </c>
    </row>
    <row r="16380">
      <c r="A16380">
        <v>11180</v>
      </c>
      <c r="B16380" t="str">
        <v>2012-06-02</v>
      </c>
      <c r="C16380" t="str">
        <v>Morning</v>
      </c>
      <c r="D16380">
        <v>31</v>
      </c>
      <c r="E16380" t="str">
        <f>IF(MOD(D16380,2)=0,"EVEN","ODD")</f>
        <v>ODD</v>
      </c>
      <c r="F16380" t="str">
        <f>IF(D16380&lt;=18,"LOW (1-18)","HIGH (19-36)")</f>
        <v>HIGH (19-36)</v>
      </c>
      <c r="G16380">
        <f>INT((D16380-1)/6)+1</f>
        <v>6</v>
      </c>
      <c r="H16380">
        <f>MOD(D16380-1,6)+1</f>
        <v>1</v>
      </c>
      <c r="I16380">
        <f>37-D16380</f>
        <v>6</v>
      </c>
      <c r="J16380">
        <f>ABS(D16380-D16381)</f>
        <v>5</v>
      </c>
    </row>
    <row r="16381">
      <c r="A16381">
        <v>11179</v>
      </c>
      <c r="B16381" t="str">
        <v>2012-06-01</v>
      </c>
      <c r="C16381" t="str">
        <v>Evening</v>
      </c>
      <c r="D16381">
        <v>26</v>
      </c>
      <c r="E16381" t="str">
        <f>IF(MOD(D16381,2)=0,"EVEN","ODD")</f>
        <v>EVEN</v>
      </c>
      <c r="F16381" t="str">
        <f>IF(D16381&lt;=18,"LOW (1-18)","HIGH (19-36)")</f>
        <v>HIGH (19-36)</v>
      </c>
      <c r="G16381">
        <f>INT((D16381-1)/6)+1</f>
        <v>5</v>
      </c>
      <c r="H16381">
        <f>MOD(D16381-1,6)+1</f>
        <v>2</v>
      </c>
      <c r="I16381">
        <f>37-D16381</f>
        <v>11</v>
      </c>
      <c r="J16381">
        <f>ABS(D16381-D16382)</f>
        <v>0</v>
      </c>
    </row>
    <row r="16382">
      <c r="A16382">
        <v>11178</v>
      </c>
      <c r="B16382" t="str">
        <v>2012-06-01</v>
      </c>
      <c r="C16382" t="str">
        <v>Midday</v>
      </c>
      <c r="D16382">
        <v>26</v>
      </c>
      <c r="E16382" t="str">
        <f>IF(MOD(D16382,2)=0,"EVEN","ODD")</f>
        <v>EVEN</v>
      </c>
      <c r="F16382" t="str">
        <f>IF(D16382&lt;=18,"LOW (1-18)","HIGH (19-36)")</f>
        <v>HIGH (19-36)</v>
      </c>
      <c r="G16382">
        <f>INT((D16382-1)/6)+1</f>
        <v>5</v>
      </c>
      <c r="H16382">
        <f>MOD(D16382-1,6)+1</f>
        <v>2</v>
      </c>
      <c r="I16382">
        <f>37-D16382</f>
        <v>11</v>
      </c>
      <c r="J16382">
        <f>ABS(D16382-D16383)</f>
        <v>2</v>
      </c>
    </row>
    <row r="16383">
      <c r="A16383">
        <v>11177</v>
      </c>
      <c r="B16383" t="str">
        <v>2012-06-01</v>
      </c>
      <c r="C16383" t="str">
        <v>Morning</v>
      </c>
      <c r="D16383">
        <v>28</v>
      </c>
      <c r="E16383" t="str">
        <f>IF(MOD(D16383,2)=0,"EVEN","ODD")</f>
        <v>EVEN</v>
      </c>
      <c r="F16383" t="str">
        <f>IF(D16383&lt;=18,"LOW (1-18)","HIGH (19-36)")</f>
        <v>HIGH (19-36)</v>
      </c>
      <c r="G16383">
        <f>INT((D16383-1)/6)+1</f>
        <v>5</v>
      </c>
      <c r="H16383">
        <f>MOD(D16383-1,6)+1</f>
        <v>4</v>
      </c>
      <c r="I16383">
        <f>37-D16383</f>
        <v>9</v>
      </c>
      <c r="J16383">
        <f>ABS(D16383-D16384)</f>
        <v>11</v>
      </c>
    </row>
    <row r="16384">
      <c r="A16384">
        <v>11176</v>
      </c>
      <c r="B16384" t="str">
        <v>2012-05-31</v>
      </c>
      <c r="C16384" t="str">
        <v>Evening</v>
      </c>
      <c r="D16384">
        <v>17</v>
      </c>
      <c r="E16384" t="str">
        <f>IF(MOD(D16384,2)=0,"EVEN","ODD")</f>
        <v>ODD</v>
      </c>
      <c r="F16384" t="str">
        <f>IF(D16384&lt;=18,"LOW (1-18)","HIGH (19-36)")</f>
        <v>LOW (1-18)</v>
      </c>
      <c r="G16384">
        <f>INT((D16384-1)/6)+1</f>
        <v>3</v>
      </c>
      <c r="H16384">
        <f>MOD(D16384-1,6)+1</f>
        <v>5</v>
      </c>
      <c r="I16384">
        <f>37-D16384</f>
        <v>20</v>
      </c>
      <c r="J16384">
        <f>ABS(D16384-D16385)</f>
        <v>2</v>
      </c>
    </row>
    <row r="16385">
      <c r="A16385">
        <v>11175</v>
      </c>
      <c r="B16385" t="str">
        <v>2012-05-31</v>
      </c>
      <c r="C16385" t="str">
        <v>Midday</v>
      </c>
      <c r="D16385">
        <v>19</v>
      </c>
      <c r="E16385" t="str">
        <f>IF(MOD(D16385,2)=0,"EVEN","ODD")</f>
        <v>ODD</v>
      </c>
      <c r="F16385" t="str">
        <f>IF(D16385&lt;=18,"LOW (1-18)","HIGH (19-36)")</f>
        <v>HIGH (19-36)</v>
      </c>
      <c r="G16385">
        <f>INT((D16385-1)/6)+1</f>
        <v>4</v>
      </c>
      <c r="H16385">
        <f>MOD(D16385-1,6)+1</f>
        <v>1</v>
      </c>
      <c r="I16385">
        <f>37-D16385</f>
        <v>18</v>
      </c>
      <c r="J16385">
        <f>ABS(D16385-D16386)</f>
        <v>17</v>
      </c>
    </row>
    <row r="16386">
      <c r="A16386">
        <v>11174</v>
      </c>
      <c r="B16386" t="str">
        <v>2012-05-31</v>
      </c>
      <c r="C16386" t="str">
        <v>Morning</v>
      </c>
      <c r="D16386">
        <v>2</v>
      </c>
      <c r="E16386" t="str">
        <f>IF(MOD(D16386,2)=0,"EVEN","ODD")</f>
        <v>EVEN</v>
      </c>
      <c r="F16386" t="str">
        <f>IF(D16386&lt;=18,"LOW (1-18)","HIGH (19-36)")</f>
        <v>LOW (1-18)</v>
      </c>
      <c r="G16386">
        <f>INT((D16386-1)/6)+1</f>
        <v>1</v>
      </c>
      <c r="H16386">
        <f>MOD(D16386-1,6)+1</f>
        <v>2</v>
      </c>
      <c r="I16386">
        <f>37-D16386</f>
        <v>35</v>
      </c>
      <c r="J16386">
        <f>ABS(D16386-D16387)</f>
        <v>30</v>
      </c>
    </row>
    <row r="16387">
      <c r="A16387">
        <v>11173</v>
      </c>
      <c r="B16387" t="str">
        <v>2012-05-30</v>
      </c>
      <c r="C16387" t="str">
        <v>Evening</v>
      </c>
      <c r="D16387">
        <v>32</v>
      </c>
      <c r="E16387" t="str">
        <f>IF(MOD(D16387,2)=0,"EVEN","ODD")</f>
        <v>EVEN</v>
      </c>
      <c r="F16387" t="str">
        <f>IF(D16387&lt;=18,"LOW (1-18)","HIGH (19-36)")</f>
        <v>HIGH (19-36)</v>
      </c>
      <c r="G16387">
        <f>INT((D16387-1)/6)+1</f>
        <v>6</v>
      </c>
      <c r="H16387">
        <f>MOD(D16387-1,6)+1</f>
        <v>2</v>
      </c>
      <c r="I16387">
        <f>37-D16387</f>
        <v>5</v>
      </c>
      <c r="J16387">
        <f>ABS(D16387-D16388)</f>
        <v>29</v>
      </c>
    </row>
    <row r="16388">
      <c r="A16388">
        <v>11172</v>
      </c>
      <c r="B16388" t="str">
        <v>2012-05-30</v>
      </c>
      <c r="C16388" t="str">
        <v>Midday</v>
      </c>
      <c r="D16388">
        <v>3</v>
      </c>
      <c r="E16388" t="str">
        <f>IF(MOD(D16388,2)=0,"EVEN","ODD")</f>
        <v>ODD</v>
      </c>
      <c r="F16388" t="str">
        <f>IF(D16388&lt;=18,"LOW (1-18)","HIGH (19-36)")</f>
        <v>LOW (1-18)</v>
      </c>
      <c r="G16388">
        <f>INT((D16388-1)/6)+1</f>
        <v>1</v>
      </c>
      <c r="H16388">
        <f>MOD(D16388-1,6)+1</f>
        <v>3</v>
      </c>
      <c r="I16388">
        <f>37-D16388</f>
        <v>34</v>
      </c>
      <c r="J16388">
        <f>ABS(D16388-D16389)</f>
        <v>23</v>
      </c>
    </row>
    <row r="16389">
      <c r="A16389">
        <v>11171</v>
      </c>
      <c r="B16389" t="str">
        <v>2012-05-30</v>
      </c>
      <c r="C16389" t="str">
        <v>Morning</v>
      </c>
      <c r="D16389">
        <v>26</v>
      </c>
      <c r="E16389" t="str">
        <f>IF(MOD(D16389,2)=0,"EVEN","ODD")</f>
        <v>EVEN</v>
      </c>
      <c r="F16389" t="str">
        <f>IF(D16389&lt;=18,"LOW (1-18)","HIGH (19-36)")</f>
        <v>HIGH (19-36)</v>
      </c>
      <c r="G16389">
        <f>INT((D16389-1)/6)+1</f>
        <v>5</v>
      </c>
      <c r="H16389">
        <f>MOD(D16389-1,6)+1</f>
        <v>2</v>
      </c>
      <c r="I16389">
        <f>37-D16389</f>
        <v>11</v>
      </c>
      <c r="J16389">
        <f>ABS(D16389-D16390)</f>
        <v>3</v>
      </c>
    </row>
    <row r="16390">
      <c r="A16390">
        <v>11170</v>
      </c>
      <c r="B16390" t="str">
        <v>2012-05-29</v>
      </c>
      <c r="C16390" t="str">
        <v>Evening</v>
      </c>
      <c r="D16390">
        <v>29</v>
      </c>
      <c r="E16390" t="str">
        <f>IF(MOD(D16390,2)=0,"EVEN","ODD")</f>
        <v>ODD</v>
      </c>
      <c r="F16390" t="str">
        <f>IF(D16390&lt;=18,"LOW (1-18)","HIGH (19-36)")</f>
        <v>HIGH (19-36)</v>
      </c>
      <c r="G16390">
        <f>INT((D16390-1)/6)+1</f>
        <v>5</v>
      </c>
      <c r="H16390">
        <f>MOD(D16390-1,6)+1</f>
        <v>5</v>
      </c>
      <c r="I16390">
        <f>37-D16390</f>
        <v>8</v>
      </c>
      <c r="J16390">
        <f>ABS(D16390-D16391)</f>
        <v>4</v>
      </c>
    </row>
    <row r="16391">
      <c r="A16391">
        <v>11169</v>
      </c>
      <c r="B16391" t="str">
        <v>2012-05-29</v>
      </c>
      <c r="C16391" t="str">
        <v>Midday</v>
      </c>
      <c r="D16391">
        <v>33</v>
      </c>
      <c r="E16391" t="str">
        <f>IF(MOD(D16391,2)=0,"EVEN","ODD")</f>
        <v>ODD</v>
      </c>
      <c r="F16391" t="str">
        <f>IF(D16391&lt;=18,"LOW (1-18)","HIGH (19-36)")</f>
        <v>HIGH (19-36)</v>
      </c>
      <c r="G16391">
        <f>INT((D16391-1)/6)+1</f>
        <v>6</v>
      </c>
      <c r="H16391">
        <f>MOD(D16391-1,6)+1</f>
        <v>3</v>
      </c>
      <c r="I16391">
        <f>37-D16391</f>
        <v>4</v>
      </c>
      <c r="J16391">
        <f>ABS(D16391-D16392)</f>
        <v>17</v>
      </c>
    </row>
    <row r="16392">
      <c r="A16392">
        <v>11168</v>
      </c>
      <c r="B16392" t="str">
        <v>2012-05-29</v>
      </c>
      <c r="C16392" t="str">
        <v>Morning</v>
      </c>
      <c r="D16392">
        <v>16</v>
      </c>
      <c r="E16392" t="str">
        <f>IF(MOD(D16392,2)=0,"EVEN","ODD")</f>
        <v>EVEN</v>
      </c>
      <c r="F16392" t="str">
        <f>IF(D16392&lt;=18,"LOW (1-18)","HIGH (19-36)")</f>
        <v>LOW (1-18)</v>
      </c>
      <c r="G16392">
        <f>INT((D16392-1)/6)+1</f>
        <v>3</v>
      </c>
      <c r="H16392">
        <f>MOD(D16392-1,6)+1</f>
        <v>4</v>
      </c>
      <c r="I16392">
        <f>37-D16392</f>
        <v>21</v>
      </c>
      <c r="J16392">
        <f>ABS(D16392-D16393)</f>
        <v>10</v>
      </c>
    </row>
    <row r="16393">
      <c r="A16393">
        <v>11167</v>
      </c>
      <c r="B16393" t="str">
        <v>2012-05-28</v>
      </c>
      <c r="C16393" t="str">
        <v>Evening</v>
      </c>
      <c r="D16393">
        <v>6</v>
      </c>
      <c r="E16393" t="str">
        <f>IF(MOD(D16393,2)=0,"EVEN","ODD")</f>
        <v>EVEN</v>
      </c>
      <c r="F16393" t="str">
        <f>IF(D16393&lt;=18,"LOW (1-18)","HIGH (19-36)")</f>
        <v>LOW (1-18)</v>
      </c>
      <c r="G16393">
        <f>INT((D16393-1)/6)+1</f>
        <v>1</v>
      </c>
      <c r="H16393">
        <f>MOD(D16393-1,6)+1</f>
        <v>6</v>
      </c>
      <c r="I16393">
        <f>37-D16393</f>
        <v>31</v>
      </c>
      <c r="J16393">
        <f>ABS(D16393-D16394)</f>
        <v>8</v>
      </c>
    </row>
    <row r="16394">
      <c r="A16394">
        <v>11166</v>
      </c>
      <c r="B16394" t="str">
        <v>2012-05-28</v>
      </c>
      <c r="C16394" t="str">
        <v>Midday</v>
      </c>
      <c r="D16394">
        <v>14</v>
      </c>
      <c r="E16394" t="str">
        <f>IF(MOD(D16394,2)=0,"EVEN","ODD")</f>
        <v>EVEN</v>
      </c>
      <c r="F16394" t="str">
        <f>IF(D16394&lt;=18,"LOW (1-18)","HIGH (19-36)")</f>
        <v>LOW (1-18)</v>
      </c>
      <c r="G16394">
        <f>INT((D16394-1)/6)+1</f>
        <v>3</v>
      </c>
      <c r="H16394">
        <f>MOD(D16394-1,6)+1</f>
        <v>2</v>
      </c>
      <c r="I16394">
        <f>37-D16394</f>
        <v>23</v>
      </c>
      <c r="J16394">
        <f>ABS(D16394-D16395)</f>
        <v>20</v>
      </c>
    </row>
    <row r="16395">
      <c r="A16395">
        <v>11165</v>
      </c>
      <c r="B16395" t="str">
        <v>2012-05-28</v>
      </c>
      <c r="C16395" t="str">
        <v>Morning</v>
      </c>
      <c r="D16395">
        <v>34</v>
      </c>
      <c r="E16395" t="str">
        <f>IF(MOD(D16395,2)=0,"EVEN","ODD")</f>
        <v>EVEN</v>
      </c>
      <c r="F16395" t="str">
        <f>IF(D16395&lt;=18,"LOW (1-18)","HIGH (19-36)")</f>
        <v>HIGH (19-36)</v>
      </c>
      <c r="G16395">
        <f>INT((D16395-1)/6)+1</f>
        <v>6</v>
      </c>
      <c r="H16395">
        <f>MOD(D16395-1,6)+1</f>
        <v>4</v>
      </c>
      <c r="I16395">
        <f>37-D16395</f>
        <v>3</v>
      </c>
      <c r="J16395">
        <f>ABS(D16395-D16396)</f>
        <v>31</v>
      </c>
    </row>
    <row r="16396">
      <c r="A16396">
        <v>11163</v>
      </c>
      <c r="B16396" t="str">
        <v>2012-05-26</v>
      </c>
      <c r="C16396" t="str">
        <v>Midday</v>
      </c>
      <c r="D16396">
        <v>3</v>
      </c>
      <c r="E16396" t="str">
        <f>IF(MOD(D16396,2)=0,"EVEN","ODD")</f>
        <v>ODD</v>
      </c>
      <c r="F16396" t="str">
        <f>IF(D16396&lt;=18,"LOW (1-18)","HIGH (19-36)")</f>
        <v>LOW (1-18)</v>
      </c>
      <c r="G16396">
        <f>INT((D16396-1)/6)+1</f>
        <v>1</v>
      </c>
      <c r="H16396">
        <f>MOD(D16396-1,6)+1</f>
        <v>3</v>
      </c>
      <c r="I16396">
        <f>37-D16396</f>
        <v>34</v>
      </c>
      <c r="J16396">
        <f>ABS(D16396-D16397)</f>
        <v>10</v>
      </c>
    </row>
    <row r="16397">
      <c r="A16397">
        <v>11162</v>
      </c>
      <c r="B16397" t="str">
        <v>2012-05-26</v>
      </c>
      <c r="C16397" t="str">
        <v>Morning</v>
      </c>
      <c r="D16397">
        <v>13</v>
      </c>
      <c r="E16397" t="str">
        <f>IF(MOD(D16397,2)=0,"EVEN","ODD")</f>
        <v>ODD</v>
      </c>
      <c r="F16397" t="str">
        <f>IF(D16397&lt;=18,"LOW (1-18)","HIGH (19-36)")</f>
        <v>LOW (1-18)</v>
      </c>
      <c r="G16397">
        <f>INT((D16397-1)/6)+1</f>
        <v>3</v>
      </c>
      <c r="H16397">
        <f>MOD(D16397-1,6)+1</f>
        <v>1</v>
      </c>
      <c r="I16397">
        <f>37-D16397</f>
        <v>24</v>
      </c>
      <c r="J16397">
        <f>ABS(D16397-D16398)</f>
        <v>5</v>
      </c>
    </row>
    <row r="16398">
      <c r="A16398">
        <v>11161</v>
      </c>
      <c r="B16398" t="str">
        <v>2012-05-25</v>
      </c>
      <c r="C16398" t="str">
        <v>Evening</v>
      </c>
      <c r="D16398">
        <v>8</v>
      </c>
      <c r="E16398" t="str">
        <f>IF(MOD(D16398,2)=0,"EVEN","ODD")</f>
        <v>EVEN</v>
      </c>
      <c r="F16398" t="str">
        <f>IF(D16398&lt;=18,"LOW (1-18)","HIGH (19-36)")</f>
        <v>LOW (1-18)</v>
      </c>
      <c r="G16398">
        <f>INT((D16398-1)/6)+1</f>
        <v>2</v>
      </c>
      <c r="H16398">
        <f>MOD(D16398-1,6)+1</f>
        <v>2</v>
      </c>
      <c r="I16398">
        <f>37-D16398</f>
        <v>29</v>
      </c>
      <c r="J16398">
        <f>ABS(D16398-D16399)</f>
        <v>5</v>
      </c>
    </row>
    <row r="16399">
      <c r="A16399">
        <v>11160</v>
      </c>
      <c r="B16399" t="str">
        <v>2012-05-25</v>
      </c>
      <c r="C16399" t="str">
        <v>Midday</v>
      </c>
      <c r="D16399">
        <v>3</v>
      </c>
      <c r="E16399" t="str">
        <f>IF(MOD(D16399,2)=0,"EVEN","ODD")</f>
        <v>ODD</v>
      </c>
      <c r="F16399" t="str">
        <f>IF(D16399&lt;=18,"LOW (1-18)","HIGH (19-36)")</f>
        <v>LOW (1-18)</v>
      </c>
      <c r="G16399">
        <f>INT((D16399-1)/6)+1</f>
        <v>1</v>
      </c>
      <c r="H16399">
        <f>MOD(D16399-1,6)+1</f>
        <v>3</v>
      </c>
      <c r="I16399">
        <f>37-D16399</f>
        <v>34</v>
      </c>
      <c r="J16399">
        <f>ABS(D16399-D16400)</f>
        <v>8</v>
      </c>
    </row>
    <row r="16400">
      <c r="A16400">
        <v>11159</v>
      </c>
      <c r="B16400" t="str">
        <v>2012-05-25</v>
      </c>
      <c r="C16400" t="str">
        <v>Morning</v>
      </c>
      <c r="D16400">
        <v>11</v>
      </c>
      <c r="E16400" t="str">
        <f>IF(MOD(D16400,2)=0,"EVEN","ODD")</f>
        <v>ODD</v>
      </c>
      <c r="F16400" t="str">
        <f>IF(D16400&lt;=18,"LOW (1-18)","HIGH (19-36)")</f>
        <v>LOW (1-18)</v>
      </c>
      <c r="G16400">
        <f>INT((D16400-1)/6)+1</f>
        <v>2</v>
      </c>
      <c r="H16400">
        <f>MOD(D16400-1,6)+1</f>
        <v>5</v>
      </c>
      <c r="I16400">
        <f>37-D16400</f>
        <v>26</v>
      </c>
      <c r="J16400">
        <f>ABS(D16400-D16401)</f>
        <v>7</v>
      </c>
    </row>
    <row r="16401">
      <c r="A16401">
        <v>11158</v>
      </c>
      <c r="B16401" t="str">
        <v>2012-05-24</v>
      </c>
      <c r="C16401" t="str">
        <v>Evening</v>
      </c>
      <c r="D16401">
        <v>18</v>
      </c>
      <c r="E16401" t="str">
        <f>IF(MOD(D16401,2)=0,"EVEN","ODD")</f>
        <v>EVEN</v>
      </c>
      <c r="F16401" t="str">
        <f>IF(D16401&lt;=18,"LOW (1-18)","HIGH (19-36)")</f>
        <v>LOW (1-18)</v>
      </c>
      <c r="G16401">
        <f>INT((D16401-1)/6)+1</f>
        <v>3</v>
      </c>
      <c r="H16401">
        <f>MOD(D16401-1,6)+1</f>
        <v>6</v>
      </c>
      <c r="I16401">
        <f>37-D16401</f>
        <v>19</v>
      </c>
      <c r="J16401">
        <f>ABS(D16401-D16402)</f>
        <v>7</v>
      </c>
    </row>
    <row r="16402">
      <c r="A16402">
        <v>11157</v>
      </c>
      <c r="B16402" t="str">
        <v>2012-05-24</v>
      </c>
      <c r="C16402" t="str">
        <v>Midday</v>
      </c>
      <c r="D16402">
        <v>11</v>
      </c>
      <c r="E16402" t="str">
        <f>IF(MOD(D16402,2)=0,"EVEN","ODD")</f>
        <v>ODD</v>
      </c>
      <c r="F16402" t="str">
        <f>IF(D16402&lt;=18,"LOW (1-18)","HIGH (19-36)")</f>
        <v>LOW (1-18)</v>
      </c>
      <c r="G16402">
        <f>INT((D16402-1)/6)+1</f>
        <v>2</v>
      </c>
      <c r="H16402">
        <f>MOD(D16402-1,6)+1</f>
        <v>5</v>
      </c>
      <c r="I16402">
        <f>37-D16402</f>
        <v>26</v>
      </c>
      <c r="J16402">
        <f>ABS(D16402-D16403)</f>
        <v>7</v>
      </c>
    </row>
    <row r="16403">
      <c r="A16403">
        <v>11156</v>
      </c>
      <c r="B16403" t="str">
        <v>2012-05-24</v>
      </c>
      <c r="C16403" t="str">
        <v>Morning</v>
      </c>
      <c r="D16403">
        <v>4</v>
      </c>
      <c r="E16403" t="str">
        <f>IF(MOD(D16403,2)=0,"EVEN","ODD")</f>
        <v>EVEN</v>
      </c>
      <c r="F16403" t="str">
        <f>IF(D16403&lt;=18,"LOW (1-18)","HIGH (19-36)")</f>
        <v>LOW (1-18)</v>
      </c>
      <c r="G16403">
        <f>INT((D16403-1)/6)+1</f>
        <v>1</v>
      </c>
      <c r="H16403">
        <f>MOD(D16403-1,6)+1</f>
        <v>4</v>
      </c>
      <c r="I16403">
        <f>37-D16403</f>
        <v>33</v>
      </c>
      <c r="J16403">
        <f>ABS(D16403-D16404)</f>
        <v>4</v>
      </c>
    </row>
    <row r="16404">
      <c r="A16404">
        <v>11155</v>
      </c>
      <c r="B16404" t="str">
        <v>2012-05-23</v>
      </c>
      <c r="C16404" t="str">
        <v>Evening</v>
      </c>
      <c r="D16404">
        <v>8</v>
      </c>
      <c r="E16404" t="str">
        <f>IF(MOD(D16404,2)=0,"EVEN","ODD")</f>
        <v>EVEN</v>
      </c>
      <c r="F16404" t="str">
        <f>IF(D16404&lt;=18,"LOW (1-18)","HIGH (19-36)")</f>
        <v>LOW (1-18)</v>
      </c>
      <c r="G16404">
        <f>INT((D16404-1)/6)+1</f>
        <v>2</v>
      </c>
      <c r="H16404">
        <f>MOD(D16404-1,6)+1</f>
        <v>2</v>
      </c>
      <c r="I16404">
        <f>37-D16404</f>
        <v>29</v>
      </c>
      <c r="J16404">
        <f>ABS(D16404-D16405)</f>
        <v>19</v>
      </c>
    </row>
    <row r="16405">
      <c r="A16405">
        <v>11154</v>
      </c>
      <c r="B16405" t="str">
        <v>2012-05-23</v>
      </c>
      <c r="C16405" t="str">
        <v>Midday</v>
      </c>
      <c r="D16405">
        <v>27</v>
      </c>
      <c r="E16405" t="str">
        <f>IF(MOD(D16405,2)=0,"EVEN","ODD")</f>
        <v>ODD</v>
      </c>
      <c r="F16405" t="str">
        <f>IF(D16405&lt;=18,"LOW (1-18)","HIGH (19-36)")</f>
        <v>HIGH (19-36)</v>
      </c>
      <c r="G16405">
        <f>INT((D16405-1)/6)+1</f>
        <v>5</v>
      </c>
      <c r="H16405">
        <f>MOD(D16405-1,6)+1</f>
        <v>3</v>
      </c>
      <c r="I16405">
        <f>37-D16405</f>
        <v>10</v>
      </c>
      <c r="J16405">
        <f>ABS(D16405-D16406)</f>
        <v>25</v>
      </c>
    </row>
    <row r="16406">
      <c r="A16406">
        <v>11153</v>
      </c>
      <c r="B16406" t="str">
        <v>2012-05-23</v>
      </c>
      <c r="C16406" t="str">
        <v>Morning</v>
      </c>
      <c r="D16406">
        <v>2</v>
      </c>
      <c r="E16406" t="str">
        <f>IF(MOD(D16406,2)=0,"EVEN","ODD")</f>
        <v>EVEN</v>
      </c>
      <c r="F16406" t="str">
        <f>IF(D16406&lt;=18,"LOW (1-18)","HIGH (19-36)")</f>
        <v>LOW (1-18)</v>
      </c>
      <c r="G16406">
        <f>INT((D16406-1)/6)+1</f>
        <v>1</v>
      </c>
      <c r="H16406">
        <f>MOD(D16406-1,6)+1</f>
        <v>2</v>
      </c>
      <c r="I16406">
        <f>37-D16406</f>
        <v>35</v>
      </c>
      <c r="J16406">
        <f>ABS(D16406-D16407)</f>
        <v>10</v>
      </c>
    </row>
    <row r="16407">
      <c r="A16407">
        <v>11152</v>
      </c>
      <c r="B16407" t="str">
        <v>2012-05-22</v>
      </c>
      <c r="C16407" t="str">
        <v>Evening</v>
      </c>
      <c r="D16407">
        <v>12</v>
      </c>
      <c r="E16407" t="str">
        <f>IF(MOD(D16407,2)=0,"EVEN","ODD")</f>
        <v>EVEN</v>
      </c>
      <c r="F16407" t="str">
        <f>IF(D16407&lt;=18,"LOW (1-18)","HIGH (19-36)")</f>
        <v>LOW (1-18)</v>
      </c>
      <c r="G16407">
        <f>INT((D16407-1)/6)+1</f>
        <v>2</v>
      </c>
      <c r="H16407">
        <f>MOD(D16407-1,6)+1</f>
        <v>6</v>
      </c>
      <c r="I16407">
        <f>37-D16407</f>
        <v>25</v>
      </c>
      <c r="J16407">
        <f>ABS(D16407-D16408)</f>
        <v>6</v>
      </c>
    </row>
    <row r="16408">
      <c r="A16408">
        <v>11151</v>
      </c>
      <c r="B16408" t="str">
        <v>2012-05-22</v>
      </c>
      <c r="C16408" t="str">
        <v>Midday</v>
      </c>
      <c r="D16408">
        <v>18</v>
      </c>
      <c r="E16408" t="str">
        <f>IF(MOD(D16408,2)=0,"EVEN","ODD")</f>
        <v>EVEN</v>
      </c>
      <c r="F16408" t="str">
        <f>IF(D16408&lt;=18,"LOW (1-18)","HIGH (19-36)")</f>
        <v>LOW (1-18)</v>
      </c>
      <c r="G16408">
        <f>INT((D16408-1)/6)+1</f>
        <v>3</v>
      </c>
      <c r="H16408">
        <f>MOD(D16408-1,6)+1</f>
        <v>6</v>
      </c>
      <c r="I16408">
        <f>37-D16408</f>
        <v>19</v>
      </c>
      <c r="J16408">
        <f>ABS(D16408-D16409)</f>
        <v>4</v>
      </c>
    </row>
    <row r="16409">
      <c r="A16409">
        <v>11150</v>
      </c>
      <c r="B16409" t="str">
        <v>2012-05-22</v>
      </c>
      <c r="C16409" t="str">
        <v>Morning</v>
      </c>
      <c r="D16409">
        <v>14</v>
      </c>
      <c r="E16409" t="str">
        <f>IF(MOD(D16409,2)=0,"EVEN","ODD")</f>
        <v>EVEN</v>
      </c>
      <c r="F16409" t="str">
        <f>IF(D16409&lt;=18,"LOW (1-18)","HIGH (19-36)")</f>
        <v>LOW (1-18)</v>
      </c>
      <c r="G16409">
        <f>INT((D16409-1)/6)+1</f>
        <v>3</v>
      </c>
      <c r="H16409">
        <f>MOD(D16409-1,6)+1</f>
        <v>2</v>
      </c>
      <c r="I16409">
        <f>37-D16409</f>
        <v>23</v>
      </c>
      <c r="J16409">
        <f>ABS(D16409-D16410)</f>
        <v>4</v>
      </c>
    </row>
    <row r="16410">
      <c r="A16410">
        <v>11149</v>
      </c>
      <c r="B16410" t="str">
        <v>2012-05-21</v>
      </c>
      <c r="C16410" t="str">
        <v>Evening</v>
      </c>
      <c r="D16410">
        <v>18</v>
      </c>
      <c r="E16410" t="str">
        <f>IF(MOD(D16410,2)=0,"EVEN","ODD")</f>
        <v>EVEN</v>
      </c>
      <c r="F16410" t="str">
        <f>IF(D16410&lt;=18,"LOW (1-18)","HIGH (19-36)")</f>
        <v>LOW (1-18)</v>
      </c>
      <c r="G16410">
        <f>INT((D16410-1)/6)+1</f>
        <v>3</v>
      </c>
      <c r="H16410">
        <f>MOD(D16410-1,6)+1</f>
        <v>6</v>
      </c>
      <c r="I16410">
        <f>37-D16410</f>
        <v>19</v>
      </c>
      <c r="J16410">
        <f>ABS(D16410-D16411)</f>
        <v>16</v>
      </c>
    </row>
    <row r="16411">
      <c r="A16411">
        <v>11148</v>
      </c>
      <c r="B16411" t="str">
        <v>2012-05-21</v>
      </c>
      <c r="C16411" t="str">
        <v>Midday</v>
      </c>
      <c r="D16411">
        <v>34</v>
      </c>
      <c r="E16411" t="str">
        <f>IF(MOD(D16411,2)=0,"EVEN","ODD")</f>
        <v>EVEN</v>
      </c>
      <c r="F16411" t="str">
        <f>IF(D16411&lt;=18,"LOW (1-18)","HIGH (19-36)")</f>
        <v>HIGH (19-36)</v>
      </c>
      <c r="G16411">
        <f>INT((D16411-1)/6)+1</f>
        <v>6</v>
      </c>
      <c r="H16411">
        <f>MOD(D16411-1,6)+1</f>
        <v>4</v>
      </c>
      <c r="I16411">
        <f>37-D16411</f>
        <v>3</v>
      </c>
      <c r="J16411">
        <f>ABS(D16411-D16412)</f>
        <v>21</v>
      </c>
    </row>
    <row r="16412">
      <c r="A16412">
        <v>11147</v>
      </c>
      <c r="B16412" t="str">
        <v>2012-05-21</v>
      </c>
      <c r="C16412" t="str">
        <v>Morning</v>
      </c>
      <c r="D16412">
        <v>13</v>
      </c>
      <c r="E16412" t="str">
        <f>IF(MOD(D16412,2)=0,"EVEN","ODD")</f>
        <v>ODD</v>
      </c>
      <c r="F16412" t="str">
        <f>IF(D16412&lt;=18,"LOW (1-18)","HIGH (19-36)")</f>
        <v>LOW (1-18)</v>
      </c>
      <c r="G16412">
        <f>INT((D16412-1)/6)+1</f>
        <v>3</v>
      </c>
      <c r="H16412">
        <f>MOD(D16412-1,6)+1</f>
        <v>1</v>
      </c>
      <c r="I16412">
        <f>37-D16412</f>
        <v>24</v>
      </c>
      <c r="J16412">
        <f>ABS(D16412-D16413)</f>
        <v>17</v>
      </c>
    </row>
    <row r="16413">
      <c r="A16413">
        <v>11146</v>
      </c>
      <c r="B16413" t="str">
        <v>2012-05-19</v>
      </c>
      <c r="C16413" t="str">
        <v>Evening</v>
      </c>
      <c r="D16413">
        <v>30</v>
      </c>
      <c r="E16413" t="str">
        <f>IF(MOD(D16413,2)=0,"EVEN","ODD")</f>
        <v>EVEN</v>
      </c>
      <c r="F16413" t="str">
        <f>IF(D16413&lt;=18,"LOW (1-18)","HIGH (19-36)")</f>
        <v>HIGH (19-36)</v>
      </c>
      <c r="G16413">
        <f>INT((D16413-1)/6)+1</f>
        <v>5</v>
      </c>
      <c r="H16413">
        <f>MOD(D16413-1,6)+1</f>
        <v>6</v>
      </c>
      <c r="I16413">
        <f>37-D16413</f>
        <v>7</v>
      </c>
      <c r="J16413">
        <f>ABS(D16413-D16414)</f>
        <v>20</v>
      </c>
    </row>
    <row r="16414">
      <c r="A16414">
        <v>11145</v>
      </c>
      <c r="B16414" t="str">
        <v>2012-05-19</v>
      </c>
      <c r="C16414" t="str">
        <v>Midday</v>
      </c>
      <c r="D16414">
        <v>10</v>
      </c>
      <c r="E16414" t="str">
        <f>IF(MOD(D16414,2)=0,"EVEN","ODD")</f>
        <v>EVEN</v>
      </c>
      <c r="F16414" t="str">
        <f>IF(D16414&lt;=18,"LOW (1-18)","HIGH (19-36)")</f>
        <v>LOW (1-18)</v>
      </c>
      <c r="G16414">
        <f>INT((D16414-1)/6)+1</f>
        <v>2</v>
      </c>
      <c r="H16414">
        <f>MOD(D16414-1,6)+1</f>
        <v>4</v>
      </c>
      <c r="I16414">
        <f>37-D16414</f>
        <v>27</v>
      </c>
      <c r="J16414">
        <f>ABS(D16414-D16415)</f>
        <v>1</v>
      </c>
    </row>
    <row r="16415">
      <c r="A16415">
        <v>11144</v>
      </c>
      <c r="B16415" t="str">
        <v>2012-05-19</v>
      </c>
      <c r="C16415" t="str">
        <v>Morning</v>
      </c>
      <c r="D16415">
        <v>9</v>
      </c>
      <c r="E16415" t="str">
        <f>IF(MOD(D16415,2)=0,"EVEN","ODD")</f>
        <v>ODD</v>
      </c>
      <c r="F16415" t="str">
        <f>IF(D16415&lt;=18,"LOW (1-18)","HIGH (19-36)")</f>
        <v>LOW (1-18)</v>
      </c>
      <c r="G16415">
        <f>INT((D16415-1)/6)+1</f>
        <v>2</v>
      </c>
      <c r="H16415">
        <f>MOD(D16415-1,6)+1</f>
        <v>3</v>
      </c>
      <c r="I16415">
        <f>37-D16415</f>
        <v>28</v>
      </c>
      <c r="J16415">
        <f>ABS(D16415-D16416)</f>
        <v>8</v>
      </c>
    </row>
    <row r="16416">
      <c r="A16416">
        <v>11143</v>
      </c>
      <c r="B16416" t="str">
        <v>2012-05-18</v>
      </c>
      <c r="C16416" t="str">
        <v>Evening</v>
      </c>
      <c r="D16416">
        <v>17</v>
      </c>
      <c r="E16416" t="str">
        <f>IF(MOD(D16416,2)=0,"EVEN","ODD")</f>
        <v>ODD</v>
      </c>
      <c r="F16416" t="str">
        <f>IF(D16416&lt;=18,"LOW (1-18)","HIGH (19-36)")</f>
        <v>LOW (1-18)</v>
      </c>
      <c r="G16416">
        <f>INT((D16416-1)/6)+1</f>
        <v>3</v>
      </c>
      <c r="H16416">
        <f>MOD(D16416-1,6)+1</f>
        <v>5</v>
      </c>
      <c r="I16416">
        <f>37-D16416</f>
        <v>20</v>
      </c>
      <c r="J16416">
        <f>ABS(D16416-D16417)</f>
        <v>15</v>
      </c>
    </row>
    <row r="16417">
      <c r="A16417">
        <v>11142</v>
      </c>
      <c r="B16417" t="str">
        <v>2012-05-18</v>
      </c>
      <c r="C16417" t="str">
        <v>Midday</v>
      </c>
      <c r="D16417">
        <v>2</v>
      </c>
      <c r="E16417" t="str">
        <f>IF(MOD(D16417,2)=0,"EVEN","ODD")</f>
        <v>EVEN</v>
      </c>
      <c r="F16417" t="str">
        <f>IF(D16417&lt;=18,"LOW (1-18)","HIGH (19-36)")</f>
        <v>LOW (1-18)</v>
      </c>
      <c r="G16417">
        <f>INT((D16417-1)/6)+1</f>
        <v>1</v>
      </c>
      <c r="H16417">
        <f>MOD(D16417-1,6)+1</f>
        <v>2</v>
      </c>
      <c r="I16417">
        <f>37-D16417</f>
        <v>35</v>
      </c>
      <c r="J16417">
        <f>ABS(D16417-D16418)</f>
        <v>24</v>
      </c>
    </row>
    <row r="16418">
      <c r="A16418">
        <v>11141</v>
      </c>
      <c r="B16418" t="str">
        <v>2012-05-18</v>
      </c>
      <c r="C16418" t="str">
        <v>Morning</v>
      </c>
      <c r="D16418">
        <v>26</v>
      </c>
      <c r="E16418" t="str">
        <f>IF(MOD(D16418,2)=0,"EVEN","ODD")</f>
        <v>EVEN</v>
      </c>
      <c r="F16418" t="str">
        <f>IF(D16418&lt;=18,"LOW (1-18)","HIGH (19-36)")</f>
        <v>HIGH (19-36)</v>
      </c>
      <c r="G16418">
        <f>INT((D16418-1)/6)+1</f>
        <v>5</v>
      </c>
      <c r="H16418">
        <f>MOD(D16418-1,6)+1</f>
        <v>2</v>
      </c>
      <c r="I16418">
        <f>37-D16418</f>
        <v>11</v>
      </c>
      <c r="J16418">
        <f>ABS(D16418-D16419)</f>
        <v>19</v>
      </c>
    </row>
    <row r="16419">
      <c r="A16419">
        <v>11140</v>
      </c>
      <c r="B16419" t="str">
        <v>2012-05-17</v>
      </c>
      <c r="C16419" t="str">
        <v>Evening</v>
      </c>
      <c r="D16419">
        <v>7</v>
      </c>
      <c r="E16419" t="str">
        <f>IF(MOD(D16419,2)=0,"EVEN","ODD")</f>
        <v>ODD</v>
      </c>
      <c r="F16419" t="str">
        <f>IF(D16419&lt;=18,"LOW (1-18)","HIGH (19-36)")</f>
        <v>LOW (1-18)</v>
      </c>
      <c r="G16419">
        <f>INT((D16419-1)/6)+1</f>
        <v>2</v>
      </c>
      <c r="H16419">
        <f>MOD(D16419-1,6)+1</f>
        <v>1</v>
      </c>
      <c r="I16419">
        <f>37-D16419</f>
        <v>30</v>
      </c>
      <c r="J16419">
        <f>ABS(D16419-D16420)</f>
        <v>7</v>
      </c>
    </row>
    <row r="16420">
      <c r="A16420">
        <v>11139</v>
      </c>
      <c r="B16420" t="str">
        <v>2012-05-17</v>
      </c>
      <c r="C16420" t="str">
        <v>Midday</v>
      </c>
      <c r="D16420">
        <v>14</v>
      </c>
      <c r="E16420" t="str">
        <f>IF(MOD(D16420,2)=0,"EVEN","ODD")</f>
        <v>EVEN</v>
      </c>
      <c r="F16420" t="str">
        <f>IF(D16420&lt;=18,"LOW (1-18)","HIGH (19-36)")</f>
        <v>LOW (1-18)</v>
      </c>
      <c r="G16420">
        <f>INT((D16420-1)/6)+1</f>
        <v>3</v>
      </c>
      <c r="H16420">
        <f>MOD(D16420-1,6)+1</f>
        <v>2</v>
      </c>
      <c r="I16420">
        <f>37-D16420</f>
        <v>23</v>
      </c>
      <c r="J16420">
        <f>ABS(D16420-D16421)</f>
        <v>6</v>
      </c>
    </row>
    <row r="16421">
      <c r="A16421">
        <v>11138</v>
      </c>
      <c r="B16421" t="str">
        <v>2012-05-17</v>
      </c>
      <c r="C16421" t="str">
        <v>Morning</v>
      </c>
      <c r="D16421">
        <v>20</v>
      </c>
      <c r="E16421" t="str">
        <f>IF(MOD(D16421,2)=0,"EVEN","ODD")</f>
        <v>EVEN</v>
      </c>
      <c r="F16421" t="str">
        <f>IF(D16421&lt;=18,"LOW (1-18)","HIGH (19-36)")</f>
        <v>HIGH (19-36)</v>
      </c>
      <c r="G16421">
        <f>INT((D16421-1)/6)+1</f>
        <v>4</v>
      </c>
      <c r="H16421">
        <f>MOD(D16421-1,6)+1</f>
        <v>2</v>
      </c>
      <c r="I16421">
        <f>37-D16421</f>
        <v>17</v>
      </c>
      <c r="J16421">
        <f>ABS(D16421-D16422)</f>
        <v>0</v>
      </c>
    </row>
    <row r="16422">
      <c r="A16422">
        <v>11137</v>
      </c>
      <c r="B16422" t="str">
        <v>2012-05-16</v>
      </c>
      <c r="C16422" t="str">
        <v>Evening</v>
      </c>
      <c r="D16422">
        <v>20</v>
      </c>
      <c r="E16422" t="str">
        <f>IF(MOD(D16422,2)=0,"EVEN","ODD")</f>
        <v>EVEN</v>
      </c>
      <c r="F16422" t="str">
        <f>IF(D16422&lt;=18,"LOW (1-18)","HIGH (19-36)")</f>
        <v>HIGH (19-36)</v>
      </c>
      <c r="G16422">
        <f>INT((D16422-1)/6)+1</f>
        <v>4</v>
      </c>
      <c r="H16422">
        <f>MOD(D16422-1,6)+1</f>
        <v>2</v>
      </c>
      <c r="I16422">
        <f>37-D16422</f>
        <v>17</v>
      </c>
      <c r="J16422">
        <f>ABS(D16422-D16423)</f>
        <v>15</v>
      </c>
    </row>
    <row r="16423">
      <c r="A16423">
        <v>11136</v>
      </c>
      <c r="B16423" t="str">
        <v>2012-05-16</v>
      </c>
      <c r="C16423" t="str">
        <v>Midday</v>
      </c>
      <c r="D16423">
        <v>5</v>
      </c>
      <c r="E16423" t="str">
        <f>IF(MOD(D16423,2)=0,"EVEN","ODD")</f>
        <v>ODD</v>
      </c>
      <c r="F16423" t="str">
        <f>IF(D16423&lt;=18,"LOW (1-18)","HIGH (19-36)")</f>
        <v>LOW (1-18)</v>
      </c>
      <c r="G16423">
        <f>INT((D16423-1)/6)+1</f>
        <v>1</v>
      </c>
      <c r="H16423">
        <f>MOD(D16423-1,6)+1</f>
        <v>5</v>
      </c>
      <c r="I16423">
        <f>37-D16423</f>
        <v>32</v>
      </c>
      <c r="J16423">
        <f>ABS(D16423-D16424)</f>
        <v>11</v>
      </c>
    </row>
    <row r="16424">
      <c r="A16424">
        <v>11135</v>
      </c>
      <c r="B16424" t="str">
        <v>2012-05-16</v>
      </c>
      <c r="C16424" t="str">
        <v>Morning</v>
      </c>
      <c r="D16424">
        <v>16</v>
      </c>
      <c r="E16424" t="str">
        <f>IF(MOD(D16424,2)=0,"EVEN","ODD")</f>
        <v>EVEN</v>
      </c>
      <c r="F16424" t="str">
        <f>IF(D16424&lt;=18,"LOW (1-18)","HIGH (19-36)")</f>
        <v>LOW (1-18)</v>
      </c>
      <c r="G16424">
        <f>INT((D16424-1)/6)+1</f>
        <v>3</v>
      </c>
      <c r="H16424">
        <f>MOD(D16424-1,6)+1</f>
        <v>4</v>
      </c>
      <c r="I16424">
        <f>37-D16424</f>
        <v>21</v>
      </c>
      <c r="J16424">
        <f>ABS(D16424-D16425)</f>
        <v>7</v>
      </c>
    </row>
    <row r="16425">
      <c r="A16425">
        <v>11134</v>
      </c>
      <c r="B16425" t="str">
        <v>2012-05-15</v>
      </c>
      <c r="C16425" t="str">
        <v>Evening</v>
      </c>
      <c r="D16425">
        <v>23</v>
      </c>
      <c r="E16425" t="str">
        <f>IF(MOD(D16425,2)=0,"EVEN","ODD")</f>
        <v>ODD</v>
      </c>
      <c r="F16425" t="str">
        <f>IF(D16425&lt;=18,"LOW (1-18)","HIGH (19-36)")</f>
        <v>HIGH (19-36)</v>
      </c>
      <c r="G16425">
        <f>INT((D16425-1)/6)+1</f>
        <v>4</v>
      </c>
      <c r="H16425">
        <f>MOD(D16425-1,6)+1</f>
        <v>5</v>
      </c>
      <c r="I16425">
        <f>37-D16425</f>
        <v>14</v>
      </c>
      <c r="J16425">
        <f>ABS(D16425-D16426)</f>
        <v>8</v>
      </c>
    </row>
    <row r="16426">
      <c r="A16426">
        <v>11133</v>
      </c>
      <c r="B16426" t="str">
        <v>2012-05-15</v>
      </c>
      <c r="C16426" t="str">
        <v>Midday</v>
      </c>
      <c r="D16426">
        <v>15</v>
      </c>
      <c r="E16426" t="str">
        <f>IF(MOD(D16426,2)=0,"EVEN","ODD")</f>
        <v>ODD</v>
      </c>
      <c r="F16426" t="str">
        <f>IF(D16426&lt;=18,"LOW (1-18)","HIGH (19-36)")</f>
        <v>LOW (1-18)</v>
      </c>
      <c r="G16426">
        <f>INT((D16426-1)/6)+1</f>
        <v>3</v>
      </c>
      <c r="H16426">
        <f>MOD(D16426-1,6)+1</f>
        <v>3</v>
      </c>
      <c r="I16426">
        <f>37-D16426</f>
        <v>22</v>
      </c>
      <c r="J16426">
        <f>ABS(D16426-D16427)</f>
        <v>11</v>
      </c>
    </row>
    <row r="16427">
      <c r="A16427">
        <v>11132</v>
      </c>
      <c r="B16427" t="str">
        <v>2012-05-15</v>
      </c>
      <c r="C16427" t="str">
        <v>Morning</v>
      </c>
      <c r="D16427">
        <v>26</v>
      </c>
      <c r="E16427" t="str">
        <f>IF(MOD(D16427,2)=0,"EVEN","ODD")</f>
        <v>EVEN</v>
      </c>
      <c r="F16427" t="str">
        <f>IF(D16427&lt;=18,"LOW (1-18)","HIGH (19-36)")</f>
        <v>HIGH (19-36)</v>
      </c>
      <c r="G16427">
        <f>INT((D16427-1)/6)+1</f>
        <v>5</v>
      </c>
      <c r="H16427">
        <f>MOD(D16427-1,6)+1</f>
        <v>2</v>
      </c>
      <c r="I16427">
        <f>37-D16427</f>
        <v>11</v>
      </c>
      <c r="J16427">
        <f>ABS(D16427-D16428)</f>
        <v>6</v>
      </c>
    </row>
    <row r="16428">
      <c r="A16428">
        <v>11131</v>
      </c>
      <c r="B16428" t="str">
        <v>2012-05-14</v>
      </c>
      <c r="C16428" t="str">
        <v>Evening</v>
      </c>
      <c r="D16428">
        <v>20</v>
      </c>
      <c r="E16428" t="str">
        <f>IF(MOD(D16428,2)=0,"EVEN","ODD")</f>
        <v>EVEN</v>
      </c>
      <c r="F16428" t="str">
        <f>IF(D16428&lt;=18,"LOW (1-18)","HIGH (19-36)")</f>
        <v>HIGH (19-36)</v>
      </c>
      <c r="G16428">
        <f>INT((D16428-1)/6)+1</f>
        <v>4</v>
      </c>
      <c r="H16428">
        <f>MOD(D16428-1,6)+1</f>
        <v>2</v>
      </c>
      <c r="I16428">
        <f>37-D16428</f>
        <v>17</v>
      </c>
      <c r="J16428">
        <f>ABS(D16428-D16429)</f>
        <v>11</v>
      </c>
    </row>
    <row r="16429">
      <c r="A16429">
        <v>11130</v>
      </c>
      <c r="B16429" t="str">
        <v>2012-05-14</v>
      </c>
      <c r="C16429" t="str">
        <v>Midday</v>
      </c>
      <c r="D16429">
        <v>9</v>
      </c>
      <c r="E16429" t="str">
        <f>IF(MOD(D16429,2)=0,"EVEN","ODD")</f>
        <v>ODD</v>
      </c>
      <c r="F16429" t="str">
        <f>IF(D16429&lt;=18,"LOW (1-18)","HIGH (19-36)")</f>
        <v>LOW (1-18)</v>
      </c>
      <c r="G16429">
        <f>INT((D16429-1)/6)+1</f>
        <v>2</v>
      </c>
      <c r="H16429">
        <f>MOD(D16429-1,6)+1</f>
        <v>3</v>
      </c>
      <c r="I16429">
        <f>37-D16429</f>
        <v>28</v>
      </c>
      <c r="J16429">
        <f>ABS(D16429-D16430)</f>
        <v>5</v>
      </c>
    </row>
    <row r="16430">
      <c r="A16430">
        <v>11129</v>
      </c>
      <c r="B16430" t="str">
        <v>2012-05-14</v>
      </c>
      <c r="C16430" t="str">
        <v>Morning</v>
      </c>
      <c r="D16430">
        <v>14</v>
      </c>
      <c r="E16430" t="str">
        <f>IF(MOD(D16430,2)=0,"EVEN","ODD")</f>
        <v>EVEN</v>
      </c>
      <c r="F16430" t="str">
        <f>IF(D16430&lt;=18,"LOW (1-18)","HIGH (19-36)")</f>
        <v>LOW (1-18)</v>
      </c>
      <c r="G16430">
        <f>INT((D16430-1)/6)+1</f>
        <v>3</v>
      </c>
      <c r="H16430">
        <f>MOD(D16430-1,6)+1</f>
        <v>2</v>
      </c>
      <c r="I16430">
        <f>37-D16430</f>
        <v>23</v>
      </c>
      <c r="J16430">
        <f>ABS(D16430-D16431)</f>
        <v>12</v>
      </c>
    </row>
    <row r="16431">
      <c r="A16431">
        <v>11128</v>
      </c>
      <c r="B16431" t="str">
        <v>2012-05-12</v>
      </c>
      <c r="C16431" t="str">
        <v>Evening</v>
      </c>
      <c r="D16431">
        <v>2</v>
      </c>
      <c r="E16431" t="str">
        <f>IF(MOD(D16431,2)=0,"EVEN","ODD")</f>
        <v>EVEN</v>
      </c>
      <c r="F16431" t="str">
        <f>IF(D16431&lt;=18,"LOW (1-18)","HIGH (19-36)")</f>
        <v>LOW (1-18)</v>
      </c>
      <c r="G16431">
        <f>INT((D16431-1)/6)+1</f>
        <v>1</v>
      </c>
      <c r="H16431">
        <f>MOD(D16431-1,6)+1</f>
        <v>2</v>
      </c>
      <c r="I16431">
        <f>37-D16431</f>
        <v>35</v>
      </c>
      <c r="J16431">
        <f>ABS(D16431-D16432)</f>
        <v>4</v>
      </c>
    </row>
    <row r="16432">
      <c r="A16432">
        <v>11127</v>
      </c>
      <c r="B16432" t="str">
        <v>2012-05-12</v>
      </c>
      <c r="C16432" t="str">
        <v>Midday</v>
      </c>
      <c r="D16432">
        <v>6</v>
      </c>
      <c r="E16432" t="str">
        <f>IF(MOD(D16432,2)=0,"EVEN","ODD")</f>
        <v>EVEN</v>
      </c>
      <c r="F16432" t="str">
        <f>IF(D16432&lt;=18,"LOW (1-18)","HIGH (19-36)")</f>
        <v>LOW (1-18)</v>
      </c>
      <c r="G16432">
        <f>INT((D16432-1)/6)+1</f>
        <v>1</v>
      </c>
      <c r="H16432">
        <f>MOD(D16432-1,6)+1</f>
        <v>6</v>
      </c>
      <c r="I16432">
        <f>37-D16432</f>
        <v>31</v>
      </c>
      <c r="J16432">
        <f>ABS(D16432-D16433)</f>
        <v>30</v>
      </c>
    </row>
    <row r="16433">
      <c r="A16433">
        <v>11126</v>
      </c>
      <c r="B16433" t="str">
        <v>2012-05-12</v>
      </c>
      <c r="C16433" t="str">
        <v>Morning</v>
      </c>
      <c r="D16433">
        <v>36</v>
      </c>
      <c r="E16433" t="str">
        <f>IF(MOD(D16433,2)=0,"EVEN","ODD")</f>
        <v>EVEN</v>
      </c>
      <c r="F16433" t="str">
        <f>IF(D16433&lt;=18,"LOW (1-18)","HIGH (19-36)")</f>
        <v>HIGH (19-36)</v>
      </c>
      <c r="G16433">
        <f>INT((D16433-1)/6)+1</f>
        <v>6</v>
      </c>
      <c r="H16433">
        <f>MOD(D16433-1,6)+1</f>
        <v>6</v>
      </c>
      <c r="I16433">
        <f>37-D16433</f>
        <v>1</v>
      </c>
      <c r="J16433">
        <f>ABS(D16433-D16434)</f>
        <v>32</v>
      </c>
    </row>
    <row r="16434">
      <c r="A16434">
        <v>11125</v>
      </c>
      <c r="B16434" t="str">
        <v>2012-05-11</v>
      </c>
      <c r="C16434" t="str">
        <v>Evening</v>
      </c>
      <c r="D16434">
        <v>4</v>
      </c>
      <c r="E16434" t="str">
        <f>IF(MOD(D16434,2)=0,"EVEN","ODD")</f>
        <v>EVEN</v>
      </c>
      <c r="F16434" t="str">
        <f>IF(D16434&lt;=18,"LOW (1-18)","HIGH (19-36)")</f>
        <v>LOW (1-18)</v>
      </c>
      <c r="G16434">
        <f>INT((D16434-1)/6)+1</f>
        <v>1</v>
      </c>
      <c r="H16434">
        <f>MOD(D16434-1,6)+1</f>
        <v>4</v>
      </c>
      <c r="I16434">
        <f>37-D16434</f>
        <v>33</v>
      </c>
      <c r="J16434">
        <f>ABS(D16434-D16435)</f>
        <v>3</v>
      </c>
    </row>
    <row r="16435">
      <c r="A16435">
        <v>11124</v>
      </c>
      <c r="B16435" t="str">
        <v>2012-05-11</v>
      </c>
      <c r="C16435" t="str">
        <v>Midday</v>
      </c>
      <c r="D16435">
        <v>7</v>
      </c>
      <c r="E16435" t="str">
        <f>IF(MOD(D16435,2)=0,"EVEN","ODD")</f>
        <v>ODD</v>
      </c>
      <c r="F16435" t="str">
        <f>IF(D16435&lt;=18,"LOW (1-18)","HIGH (19-36)")</f>
        <v>LOW (1-18)</v>
      </c>
      <c r="G16435">
        <f>INT((D16435-1)/6)+1</f>
        <v>2</v>
      </c>
      <c r="H16435">
        <f>MOD(D16435-1,6)+1</f>
        <v>1</v>
      </c>
      <c r="I16435">
        <f>37-D16435</f>
        <v>30</v>
      </c>
      <c r="J16435">
        <f>ABS(D16435-D16436)</f>
        <v>29</v>
      </c>
    </row>
    <row r="16436">
      <c r="A16436">
        <v>11123</v>
      </c>
      <c r="B16436" t="str">
        <v>2012-05-11</v>
      </c>
      <c r="C16436" t="str">
        <v>Morning</v>
      </c>
      <c r="D16436">
        <v>36</v>
      </c>
      <c r="E16436" t="str">
        <f>IF(MOD(D16436,2)=0,"EVEN","ODD")</f>
        <v>EVEN</v>
      </c>
      <c r="F16436" t="str">
        <f>IF(D16436&lt;=18,"LOW (1-18)","HIGH (19-36)")</f>
        <v>HIGH (19-36)</v>
      </c>
      <c r="G16436">
        <f>INT((D16436-1)/6)+1</f>
        <v>6</v>
      </c>
      <c r="H16436">
        <f>MOD(D16436-1,6)+1</f>
        <v>6</v>
      </c>
      <c r="I16436">
        <f>37-D16436</f>
        <v>1</v>
      </c>
      <c r="J16436">
        <f>ABS(D16436-D16437)</f>
        <v>5</v>
      </c>
    </row>
    <row r="16437">
      <c r="A16437">
        <v>11122</v>
      </c>
      <c r="B16437" t="str">
        <v>2012-05-10</v>
      </c>
      <c r="C16437" t="str">
        <v>Evening</v>
      </c>
      <c r="D16437">
        <v>31</v>
      </c>
      <c r="E16437" t="str">
        <f>IF(MOD(D16437,2)=0,"EVEN","ODD")</f>
        <v>ODD</v>
      </c>
      <c r="F16437" t="str">
        <f>IF(D16437&lt;=18,"LOW (1-18)","HIGH (19-36)")</f>
        <v>HIGH (19-36)</v>
      </c>
      <c r="G16437">
        <f>INT((D16437-1)/6)+1</f>
        <v>6</v>
      </c>
      <c r="H16437">
        <f>MOD(D16437-1,6)+1</f>
        <v>1</v>
      </c>
      <c r="I16437">
        <f>37-D16437</f>
        <v>6</v>
      </c>
      <c r="J16437">
        <f>ABS(D16437-D16438)</f>
        <v>4</v>
      </c>
    </row>
    <row r="16438">
      <c r="A16438">
        <v>11121</v>
      </c>
      <c r="B16438" t="str">
        <v>2012-05-10</v>
      </c>
      <c r="C16438" t="str">
        <v>Midday</v>
      </c>
      <c r="D16438">
        <v>35</v>
      </c>
      <c r="E16438" t="str">
        <f>IF(MOD(D16438,2)=0,"EVEN","ODD")</f>
        <v>ODD</v>
      </c>
      <c r="F16438" t="str">
        <f>IF(D16438&lt;=18,"LOW (1-18)","HIGH (19-36)")</f>
        <v>HIGH (19-36)</v>
      </c>
      <c r="G16438">
        <f>INT((D16438-1)/6)+1</f>
        <v>6</v>
      </c>
      <c r="H16438">
        <f>MOD(D16438-1,6)+1</f>
        <v>5</v>
      </c>
      <c r="I16438">
        <f>37-D16438</f>
        <v>2</v>
      </c>
      <c r="J16438">
        <f>ABS(D16438-D16439)</f>
        <v>23</v>
      </c>
    </row>
    <row r="16439">
      <c r="A16439">
        <v>11120</v>
      </c>
      <c r="B16439" t="str">
        <v>2012-05-10</v>
      </c>
      <c r="C16439" t="str">
        <v>Morning</v>
      </c>
      <c r="D16439">
        <v>12</v>
      </c>
      <c r="E16439" t="str">
        <f>IF(MOD(D16439,2)=0,"EVEN","ODD")</f>
        <v>EVEN</v>
      </c>
      <c r="F16439" t="str">
        <f>IF(D16439&lt;=18,"LOW (1-18)","HIGH (19-36)")</f>
        <v>LOW (1-18)</v>
      </c>
      <c r="G16439">
        <f>INT((D16439-1)/6)+1</f>
        <v>2</v>
      </c>
      <c r="H16439">
        <f>MOD(D16439-1,6)+1</f>
        <v>6</v>
      </c>
      <c r="I16439">
        <f>37-D16439</f>
        <v>25</v>
      </c>
      <c r="J16439">
        <f>ABS(D16439-D16440)</f>
        <v>6</v>
      </c>
    </row>
    <row r="16440">
      <c r="A16440">
        <v>11119</v>
      </c>
      <c r="B16440" t="str">
        <v>2012-05-09</v>
      </c>
      <c r="C16440" t="str">
        <v>Evening</v>
      </c>
      <c r="D16440">
        <v>6</v>
      </c>
      <c r="E16440" t="str">
        <f>IF(MOD(D16440,2)=0,"EVEN","ODD")</f>
        <v>EVEN</v>
      </c>
      <c r="F16440" t="str">
        <f>IF(D16440&lt;=18,"LOW (1-18)","HIGH (19-36)")</f>
        <v>LOW (1-18)</v>
      </c>
      <c r="G16440">
        <f>INT((D16440-1)/6)+1</f>
        <v>1</v>
      </c>
      <c r="H16440">
        <f>MOD(D16440-1,6)+1</f>
        <v>6</v>
      </c>
      <c r="I16440">
        <f>37-D16440</f>
        <v>31</v>
      </c>
      <c r="J16440">
        <f>ABS(D16440-D16441)</f>
        <v>27</v>
      </c>
    </row>
    <row r="16441">
      <c r="A16441">
        <v>11118</v>
      </c>
      <c r="B16441" t="str">
        <v>2012-05-09</v>
      </c>
      <c r="C16441" t="str">
        <v>Midday</v>
      </c>
      <c r="D16441">
        <v>33</v>
      </c>
      <c r="E16441" t="str">
        <f>IF(MOD(D16441,2)=0,"EVEN","ODD")</f>
        <v>ODD</v>
      </c>
      <c r="F16441" t="str">
        <f>IF(D16441&lt;=18,"LOW (1-18)","HIGH (19-36)")</f>
        <v>HIGH (19-36)</v>
      </c>
      <c r="G16441">
        <f>INT((D16441-1)/6)+1</f>
        <v>6</v>
      </c>
      <c r="H16441">
        <f>MOD(D16441-1,6)+1</f>
        <v>3</v>
      </c>
      <c r="I16441">
        <f>37-D16441</f>
        <v>4</v>
      </c>
      <c r="J16441">
        <f>ABS(D16441-D16442)</f>
        <v>8</v>
      </c>
    </row>
    <row r="16442">
      <c r="A16442">
        <v>11117</v>
      </c>
      <c r="B16442" t="str">
        <v>2012-05-09</v>
      </c>
      <c r="C16442" t="str">
        <v>Morning</v>
      </c>
      <c r="D16442">
        <v>25</v>
      </c>
      <c r="E16442" t="str">
        <f>IF(MOD(D16442,2)=0,"EVEN","ODD")</f>
        <v>ODD</v>
      </c>
      <c r="F16442" t="str">
        <f>IF(D16442&lt;=18,"LOW (1-18)","HIGH (19-36)")</f>
        <v>HIGH (19-36)</v>
      </c>
      <c r="G16442">
        <f>INT((D16442-1)/6)+1</f>
        <v>5</v>
      </c>
      <c r="H16442">
        <f>MOD(D16442-1,6)+1</f>
        <v>1</v>
      </c>
      <c r="I16442">
        <f>37-D16442</f>
        <v>12</v>
      </c>
      <c r="J16442">
        <f>ABS(D16442-D16443)</f>
        <v>5</v>
      </c>
    </row>
    <row r="16443">
      <c r="A16443">
        <v>11116</v>
      </c>
      <c r="B16443" t="str">
        <v>2012-05-08</v>
      </c>
      <c r="C16443" t="str">
        <v>Evening</v>
      </c>
      <c r="D16443">
        <v>30</v>
      </c>
      <c r="E16443" t="str">
        <f>IF(MOD(D16443,2)=0,"EVEN","ODD")</f>
        <v>EVEN</v>
      </c>
      <c r="F16443" t="str">
        <f>IF(D16443&lt;=18,"LOW (1-18)","HIGH (19-36)")</f>
        <v>HIGH (19-36)</v>
      </c>
      <c r="G16443">
        <f>INT((D16443-1)/6)+1</f>
        <v>5</v>
      </c>
      <c r="H16443">
        <f>MOD(D16443-1,6)+1</f>
        <v>6</v>
      </c>
      <c r="I16443">
        <f>37-D16443</f>
        <v>7</v>
      </c>
      <c r="J16443">
        <f>ABS(D16443-D16444)</f>
        <v>25</v>
      </c>
    </row>
    <row r="16444">
      <c r="A16444">
        <v>11115</v>
      </c>
      <c r="B16444" t="str">
        <v>2012-05-08</v>
      </c>
      <c r="C16444" t="str">
        <v>Midday</v>
      </c>
      <c r="D16444">
        <v>5</v>
      </c>
      <c r="E16444" t="str">
        <f>IF(MOD(D16444,2)=0,"EVEN","ODD")</f>
        <v>ODD</v>
      </c>
      <c r="F16444" t="str">
        <f>IF(D16444&lt;=18,"LOW (1-18)","HIGH (19-36)")</f>
        <v>LOW (1-18)</v>
      </c>
      <c r="G16444">
        <f>INT((D16444-1)/6)+1</f>
        <v>1</v>
      </c>
      <c r="H16444">
        <f>MOD(D16444-1,6)+1</f>
        <v>5</v>
      </c>
      <c r="I16444">
        <f>37-D16444</f>
        <v>32</v>
      </c>
      <c r="J16444">
        <f>ABS(D16444-D16445)</f>
        <v>27</v>
      </c>
    </row>
    <row r="16445">
      <c r="A16445">
        <v>11114</v>
      </c>
      <c r="B16445" t="str">
        <v>2012-05-08</v>
      </c>
      <c r="C16445" t="str">
        <v>Morning</v>
      </c>
      <c r="D16445">
        <v>32</v>
      </c>
      <c r="E16445" t="str">
        <f>IF(MOD(D16445,2)=0,"EVEN","ODD")</f>
        <v>EVEN</v>
      </c>
      <c r="F16445" t="str">
        <f>IF(D16445&lt;=18,"LOW (1-18)","HIGH (19-36)")</f>
        <v>HIGH (19-36)</v>
      </c>
      <c r="G16445">
        <f>INT((D16445-1)/6)+1</f>
        <v>6</v>
      </c>
      <c r="H16445">
        <f>MOD(D16445-1,6)+1</f>
        <v>2</v>
      </c>
      <c r="I16445">
        <f>37-D16445</f>
        <v>5</v>
      </c>
      <c r="J16445">
        <f>ABS(D16445-D16446)</f>
        <v>8</v>
      </c>
    </row>
    <row r="16446">
      <c r="A16446">
        <v>11113</v>
      </c>
      <c r="B16446" t="str">
        <v>2012-05-07</v>
      </c>
      <c r="C16446" t="str">
        <v>Evening</v>
      </c>
      <c r="D16446">
        <v>24</v>
      </c>
      <c r="E16446" t="str">
        <f>IF(MOD(D16446,2)=0,"EVEN","ODD")</f>
        <v>EVEN</v>
      </c>
      <c r="F16446" t="str">
        <f>IF(D16446&lt;=18,"LOW (1-18)","HIGH (19-36)")</f>
        <v>HIGH (19-36)</v>
      </c>
      <c r="G16446">
        <f>INT((D16446-1)/6)+1</f>
        <v>4</v>
      </c>
      <c r="H16446">
        <f>MOD(D16446-1,6)+1</f>
        <v>6</v>
      </c>
      <c r="I16446">
        <f>37-D16446</f>
        <v>13</v>
      </c>
      <c r="J16446">
        <f>ABS(D16446-D16447)</f>
        <v>7</v>
      </c>
    </row>
    <row r="16447">
      <c r="A16447">
        <v>11112</v>
      </c>
      <c r="B16447" t="str">
        <v>2012-05-07</v>
      </c>
      <c r="C16447" t="str">
        <v>Midday</v>
      </c>
      <c r="D16447">
        <v>31</v>
      </c>
      <c r="E16447" t="str">
        <f>IF(MOD(D16447,2)=0,"EVEN","ODD")</f>
        <v>ODD</v>
      </c>
      <c r="F16447" t="str">
        <f>IF(D16447&lt;=18,"LOW (1-18)","HIGH (19-36)")</f>
        <v>HIGH (19-36)</v>
      </c>
      <c r="G16447">
        <f>INT((D16447-1)/6)+1</f>
        <v>6</v>
      </c>
      <c r="H16447">
        <f>MOD(D16447-1,6)+1</f>
        <v>1</v>
      </c>
      <c r="I16447">
        <f>37-D16447</f>
        <v>6</v>
      </c>
      <c r="J16447">
        <f>ABS(D16447-D16448)</f>
        <v>6</v>
      </c>
    </row>
    <row r="16448">
      <c r="A16448">
        <v>11111</v>
      </c>
      <c r="B16448" t="str">
        <v>2012-05-07</v>
      </c>
      <c r="C16448" t="str">
        <v>Morning</v>
      </c>
      <c r="D16448">
        <v>25</v>
      </c>
      <c r="E16448" t="str">
        <f>IF(MOD(D16448,2)=0,"EVEN","ODD")</f>
        <v>ODD</v>
      </c>
      <c r="F16448" t="str">
        <f>IF(D16448&lt;=18,"LOW (1-18)","HIGH (19-36)")</f>
        <v>HIGH (19-36)</v>
      </c>
      <c r="G16448">
        <f>INT((D16448-1)/6)+1</f>
        <v>5</v>
      </c>
      <c r="H16448">
        <f>MOD(D16448-1,6)+1</f>
        <v>1</v>
      </c>
      <c r="I16448">
        <f>37-D16448</f>
        <v>12</v>
      </c>
      <c r="J16448">
        <f>ABS(D16448-D16449)</f>
        <v>12</v>
      </c>
    </row>
    <row r="16449">
      <c r="A16449">
        <v>11110</v>
      </c>
      <c r="B16449" t="str">
        <v>2012-05-05</v>
      </c>
      <c r="C16449" t="str">
        <v>Evening</v>
      </c>
      <c r="D16449">
        <v>13</v>
      </c>
      <c r="E16449" t="str">
        <f>IF(MOD(D16449,2)=0,"EVEN","ODD")</f>
        <v>ODD</v>
      </c>
      <c r="F16449" t="str">
        <f>IF(D16449&lt;=18,"LOW (1-18)","HIGH (19-36)")</f>
        <v>LOW (1-18)</v>
      </c>
      <c r="G16449">
        <f>INT((D16449-1)/6)+1</f>
        <v>3</v>
      </c>
      <c r="H16449">
        <f>MOD(D16449-1,6)+1</f>
        <v>1</v>
      </c>
      <c r="I16449">
        <f>37-D16449</f>
        <v>24</v>
      </c>
      <c r="J16449">
        <f>ABS(D16449-D16450)</f>
        <v>3</v>
      </c>
    </row>
    <row r="16450">
      <c r="A16450">
        <v>11109</v>
      </c>
      <c r="B16450" t="str">
        <v>2012-05-05</v>
      </c>
      <c r="C16450" t="str">
        <v>Midday</v>
      </c>
      <c r="D16450">
        <v>10</v>
      </c>
      <c r="E16450" t="str">
        <f>IF(MOD(D16450,2)=0,"EVEN","ODD")</f>
        <v>EVEN</v>
      </c>
      <c r="F16450" t="str">
        <f>IF(D16450&lt;=18,"LOW (1-18)","HIGH (19-36)")</f>
        <v>LOW (1-18)</v>
      </c>
      <c r="G16450">
        <f>INT((D16450-1)/6)+1</f>
        <v>2</v>
      </c>
      <c r="H16450">
        <f>MOD(D16450-1,6)+1</f>
        <v>4</v>
      </c>
      <c r="I16450">
        <f>37-D16450</f>
        <v>27</v>
      </c>
      <c r="J16450">
        <f>ABS(D16450-D16451)</f>
        <v>4</v>
      </c>
    </row>
    <row r="16451">
      <c r="A16451">
        <v>11108</v>
      </c>
      <c r="B16451" t="str">
        <v>2012-05-05</v>
      </c>
      <c r="C16451" t="str">
        <v>Morning</v>
      </c>
      <c r="D16451">
        <v>14</v>
      </c>
      <c r="E16451" t="str">
        <f>IF(MOD(D16451,2)=0,"EVEN","ODD")</f>
        <v>EVEN</v>
      </c>
      <c r="F16451" t="str">
        <f>IF(D16451&lt;=18,"LOW (1-18)","HIGH (19-36)")</f>
        <v>LOW (1-18)</v>
      </c>
      <c r="G16451">
        <f>INT((D16451-1)/6)+1</f>
        <v>3</v>
      </c>
      <c r="H16451">
        <f>MOD(D16451-1,6)+1</f>
        <v>2</v>
      </c>
      <c r="I16451">
        <f>37-D16451</f>
        <v>23</v>
      </c>
      <c r="J16451">
        <f>ABS(D16451-D16452)</f>
        <v>12</v>
      </c>
    </row>
    <row r="16452">
      <c r="A16452">
        <v>11107</v>
      </c>
      <c r="B16452" t="str">
        <v>2012-05-04</v>
      </c>
      <c r="C16452" t="str">
        <v>Evening</v>
      </c>
      <c r="D16452">
        <v>26</v>
      </c>
      <c r="E16452" t="str">
        <f>IF(MOD(D16452,2)=0,"EVEN","ODD")</f>
        <v>EVEN</v>
      </c>
      <c r="F16452" t="str">
        <f>IF(D16452&lt;=18,"LOW (1-18)","HIGH (19-36)")</f>
        <v>HIGH (19-36)</v>
      </c>
      <c r="G16452">
        <f>INT((D16452-1)/6)+1</f>
        <v>5</v>
      </c>
      <c r="H16452">
        <f>MOD(D16452-1,6)+1</f>
        <v>2</v>
      </c>
      <c r="I16452">
        <f>37-D16452</f>
        <v>11</v>
      </c>
      <c r="J16452">
        <f>ABS(D16452-D16453)</f>
        <v>2</v>
      </c>
    </row>
    <row r="16453">
      <c r="A16453">
        <v>11106</v>
      </c>
      <c r="B16453" t="str">
        <v>2012-05-04</v>
      </c>
      <c r="C16453" t="str">
        <v>Midday</v>
      </c>
      <c r="D16453">
        <v>28</v>
      </c>
      <c r="E16453" t="str">
        <f>IF(MOD(D16453,2)=0,"EVEN","ODD")</f>
        <v>EVEN</v>
      </c>
      <c r="F16453" t="str">
        <f>IF(D16453&lt;=18,"LOW (1-18)","HIGH (19-36)")</f>
        <v>HIGH (19-36)</v>
      </c>
      <c r="G16453">
        <f>INT((D16453-1)/6)+1</f>
        <v>5</v>
      </c>
      <c r="H16453">
        <f>MOD(D16453-1,6)+1</f>
        <v>4</v>
      </c>
      <c r="I16453">
        <f>37-D16453</f>
        <v>9</v>
      </c>
      <c r="J16453">
        <f>ABS(D16453-D16454)</f>
        <v>7</v>
      </c>
    </row>
    <row r="16454">
      <c r="A16454">
        <v>11105</v>
      </c>
      <c r="B16454" t="str">
        <v>2012-05-04</v>
      </c>
      <c r="C16454" t="str">
        <v>Morning</v>
      </c>
      <c r="D16454">
        <v>21</v>
      </c>
      <c r="E16454" t="str">
        <f>IF(MOD(D16454,2)=0,"EVEN","ODD")</f>
        <v>ODD</v>
      </c>
      <c r="F16454" t="str">
        <f>IF(D16454&lt;=18,"LOW (1-18)","HIGH (19-36)")</f>
        <v>HIGH (19-36)</v>
      </c>
      <c r="G16454">
        <f>INT((D16454-1)/6)+1</f>
        <v>4</v>
      </c>
      <c r="H16454">
        <f>MOD(D16454-1,6)+1</f>
        <v>3</v>
      </c>
      <c r="I16454">
        <f>37-D16454</f>
        <v>16</v>
      </c>
      <c r="J16454">
        <f>ABS(D16454-D16455)</f>
        <v>7</v>
      </c>
    </row>
    <row r="16455">
      <c r="A16455">
        <v>11104</v>
      </c>
      <c r="B16455" t="str">
        <v>2012-05-03</v>
      </c>
      <c r="C16455" t="str">
        <v>Evening</v>
      </c>
      <c r="D16455">
        <v>28</v>
      </c>
      <c r="E16455" t="str">
        <f>IF(MOD(D16455,2)=0,"EVEN","ODD")</f>
        <v>EVEN</v>
      </c>
      <c r="F16455" t="str">
        <f>IF(D16455&lt;=18,"LOW (1-18)","HIGH (19-36)")</f>
        <v>HIGH (19-36)</v>
      </c>
      <c r="G16455">
        <f>INT((D16455-1)/6)+1</f>
        <v>5</v>
      </c>
      <c r="H16455">
        <f>MOD(D16455-1,6)+1</f>
        <v>4</v>
      </c>
      <c r="I16455">
        <f>37-D16455</f>
        <v>9</v>
      </c>
      <c r="J16455">
        <f>ABS(D16455-D16456)</f>
        <v>5</v>
      </c>
    </row>
    <row r="16456">
      <c r="A16456">
        <v>11103</v>
      </c>
      <c r="B16456" t="str">
        <v>2012-05-03</v>
      </c>
      <c r="C16456" t="str">
        <v>Midday</v>
      </c>
      <c r="D16456">
        <v>33</v>
      </c>
      <c r="E16456" t="str">
        <f>IF(MOD(D16456,2)=0,"EVEN","ODD")</f>
        <v>ODD</v>
      </c>
      <c r="F16456" t="str">
        <f>IF(D16456&lt;=18,"LOW (1-18)","HIGH (19-36)")</f>
        <v>HIGH (19-36)</v>
      </c>
      <c r="G16456">
        <f>INT((D16456-1)/6)+1</f>
        <v>6</v>
      </c>
      <c r="H16456">
        <f>MOD(D16456-1,6)+1</f>
        <v>3</v>
      </c>
      <c r="I16456">
        <f>37-D16456</f>
        <v>4</v>
      </c>
      <c r="J16456">
        <f>ABS(D16456-D16457)</f>
        <v>13</v>
      </c>
    </row>
    <row r="16457">
      <c r="A16457">
        <v>11102</v>
      </c>
      <c r="B16457" t="str">
        <v>2012-05-03</v>
      </c>
      <c r="C16457" t="str">
        <v>Morning</v>
      </c>
      <c r="D16457">
        <v>20</v>
      </c>
      <c r="E16457" t="str">
        <f>IF(MOD(D16457,2)=0,"EVEN","ODD")</f>
        <v>EVEN</v>
      </c>
      <c r="F16457" t="str">
        <f>IF(D16457&lt;=18,"LOW (1-18)","HIGH (19-36)")</f>
        <v>HIGH (19-36)</v>
      </c>
      <c r="G16457">
        <f>INT((D16457-1)/6)+1</f>
        <v>4</v>
      </c>
      <c r="H16457">
        <f>MOD(D16457-1,6)+1</f>
        <v>2</v>
      </c>
      <c r="I16457">
        <f>37-D16457</f>
        <v>17</v>
      </c>
      <c r="J16457">
        <f>ABS(D16457-D16458)</f>
        <v>1</v>
      </c>
    </row>
    <row r="16458">
      <c r="A16458">
        <v>11101</v>
      </c>
      <c r="B16458" t="str">
        <v>2012-05-02</v>
      </c>
      <c r="C16458" t="str">
        <v>Evening</v>
      </c>
      <c r="D16458">
        <v>21</v>
      </c>
      <c r="E16458" t="str">
        <f>IF(MOD(D16458,2)=0,"EVEN","ODD")</f>
        <v>ODD</v>
      </c>
      <c r="F16458" t="str">
        <f>IF(D16458&lt;=18,"LOW (1-18)","HIGH (19-36)")</f>
        <v>HIGH (19-36)</v>
      </c>
      <c r="G16458">
        <f>INT((D16458-1)/6)+1</f>
        <v>4</v>
      </c>
      <c r="H16458">
        <f>MOD(D16458-1,6)+1</f>
        <v>3</v>
      </c>
      <c r="I16458">
        <f>37-D16458</f>
        <v>16</v>
      </c>
      <c r="J16458">
        <f>ABS(D16458-D16459)</f>
        <v>7</v>
      </c>
    </row>
    <row r="16459">
      <c r="A16459">
        <v>11100</v>
      </c>
      <c r="B16459" t="str">
        <v>2012-05-02</v>
      </c>
      <c r="C16459" t="str">
        <v>Midday</v>
      </c>
      <c r="D16459">
        <v>14</v>
      </c>
      <c r="E16459" t="str">
        <f>IF(MOD(D16459,2)=0,"EVEN","ODD")</f>
        <v>EVEN</v>
      </c>
      <c r="F16459" t="str">
        <f>IF(D16459&lt;=18,"LOW (1-18)","HIGH (19-36)")</f>
        <v>LOW (1-18)</v>
      </c>
      <c r="G16459">
        <f>INT((D16459-1)/6)+1</f>
        <v>3</v>
      </c>
      <c r="H16459">
        <f>MOD(D16459-1,6)+1</f>
        <v>2</v>
      </c>
      <c r="I16459">
        <f>37-D16459</f>
        <v>23</v>
      </c>
      <c r="J16459">
        <f>ABS(D16459-D16460)</f>
        <v>12</v>
      </c>
    </row>
    <row r="16460">
      <c r="A16460">
        <v>11099</v>
      </c>
      <c r="B16460" t="str">
        <v>2012-05-02</v>
      </c>
      <c r="C16460" t="str">
        <v>Morning</v>
      </c>
      <c r="D16460">
        <v>2</v>
      </c>
      <c r="E16460" t="str">
        <f>IF(MOD(D16460,2)=0,"EVEN","ODD")</f>
        <v>EVEN</v>
      </c>
      <c r="F16460" t="str">
        <f>IF(D16460&lt;=18,"LOW (1-18)","HIGH (19-36)")</f>
        <v>LOW (1-18)</v>
      </c>
      <c r="G16460">
        <f>INT((D16460-1)/6)+1</f>
        <v>1</v>
      </c>
      <c r="H16460">
        <f>MOD(D16460-1,6)+1</f>
        <v>2</v>
      </c>
      <c r="I16460">
        <f>37-D16460</f>
        <v>35</v>
      </c>
      <c r="J16460">
        <f>ABS(D16460-D16461)</f>
        <v>28</v>
      </c>
    </row>
    <row r="16461">
      <c r="A16461">
        <v>11098</v>
      </c>
      <c r="B16461" t="str">
        <v>2012-05-01</v>
      </c>
      <c r="C16461" t="str">
        <v>Evening</v>
      </c>
      <c r="D16461">
        <v>30</v>
      </c>
      <c r="E16461" t="str">
        <f>IF(MOD(D16461,2)=0,"EVEN","ODD")</f>
        <v>EVEN</v>
      </c>
      <c r="F16461" t="str">
        <f>IF(D16461&lt;=18,"LOW (1-18)","HIGH (19-36)")</f>
        <v>HIGH (19-36)</v>
      </c>
      <c r="G16461">
        <f>INT((D16461-1)/6)+1</f>
        <v>5</v>
      </c>
      <c r="H16461">
        <f>MOD(D16461-1,6)+1</f>
        <v>6</v>
      </c>
      <c r="I16461">
        <f>37-D16461</f>
        <v>7</v>
      </c>
      <c r="J16461">
        <f>ABS(D16461-D16462)</f>
        <v>16</v>
      </c>
    </row>
    <row r="16462">
      <c r="A16462">
        <v>11097</v>
      </c>
      <c r="B16462" t="str">
        <v>2012-05-01</v>
      </c>
      <c r="C16462" t="str">
        <v>Midday</v>
      </c>
      <c r="D16462">
        <v>14</v>
      </c>
      <c r="E16462" t="str">
        <f>IF(MOD(D16462,2)=0,"EVEN","ODD")</f>
        <v>EVEN</v>
      </c>
      <c r="F16462" t="str">
        <f>IF(D16462&lt;=18,"LOW (1-18)","HIGH (19-36)")</f>
        <v>LOW (1-18)</v>
      </c>
      <c r="G16462">
        <f>INT((D16462-1)/6)+1</f>
        <v>3</v>
      </c>
      <c r="H16462">
        <f>MOD(D16462-1,6)+1</f>
        <v>2</v>
      </c>
      <c r="I16462">
        <f>37-D16462</f>
        <v>23</v>
      </c>
      <c r="J16462">
        <f>ABS(D16462-D16463)</f>
        <v>7</v>
      </c>
    </row>
    <row r="16463">
      <c r="A16463">
        <v>11096</v>
      </c>
      <c r="B16463" t="str">
        <v>2012-05-01</v>
      </c>
      <c r="C16463" t="str">
        <v>Morning</v>
      </c>
      <c r="D16463">
        <v>7</v>
      </c>
      <c r="E16463" t="str">
        <f>IF(MOD(D16463,2)=0,"EVEN","ODD")</f>
        <v>ODD</v>
      </c>
      <c r="F16463" t="str">
        <f>IF(D16463&lt;=18,"LOW (1-18)","HIGH (19-36)")</f>
        <v>LOW (1-18)</v>
      </c>
      <c r="G16463">
        <f>INT((D16463-1)/6)+1</f>
        <v>2</v>
      </c>
      <c r="H16463">
        <f>MOD(D16463-1,6)+1</f>
        <v>1</v>
      </c>
      <c r="I16463">
        <f>37-D16463</f>
        <v>30</v>
      </c>
      <c r="J16463">
        <f>ABS(D16463-D16464)</f>
        <v>6</v>
      </c>
    </row>
    <row r="16464">
      <c r="A16464">
        <v>11095</v>
      </c>
      <c r="B16464" t="str">
        <v>2012-04-30</v>
      </c>
      <c r="C16464" t="str">
        <v>Evening</v>
      </c>
      <c r="D16464">
        <v>1</v>
      </c>
      <c r="E16464" t="str">
        <f>IF(MOD(D16464,2)=0,"EVEN","ODD")</f>
        <v>ODD</v>
      </c>
      <c r="F16464" t="str">
        <f>IF(D16464&lt;=18,"LOW (1-18)","HIGH (19-36)")</f>
        <v>LOW (1-18)</v>
      </c>
      <c r="G16464">
        <f>INT((D16464-1)/6)+1</f>
        <v>1</v>
      </c>
      <c r="H16464">
        <f>MOD(D16464-1,6)+1</f>
        <v>1</v>
      </c>
      <c r="I16464">
        <f>37-D16464</f>
        <v>36</v>
      </c>
      <c r="J16464">
        <f>ABS(D16464-D16465)</f>
        <v>16</v>
      </c>
    </row>
    <row r="16465">
      <c r="A16465">
        <v>11094</v>
      </c>
      <c r="B16465" t="str">
        <v>2012-04-30</v>
      </c>
      <c r="C16465" t="str">
        <v>Midday</v>
      </c>
      <c r="D16465">
        <v>17</v>
      </c>
      <c r="E16465" t="str">
        <f>IF(MOD(D16465,2)=0,"EVEN","ODD")</f>
        <v>ODD</v>
      </c>
      <c r="F16465" t="str">
        <f>IF(D16465&lt;=18,"LOW (1-18)","HIGH (19-36)")</f>
        <v>LOW (1-18)</v>
      </c>
      <c r="G16465">
        <f>INT((D16465-1)/6)+1</f>
        <v>3</v>
      </c>
      <c r="H16465">
        <f>MOD(D16465-1,6)+1</f>
        <v>5</v>
      </c>
      <c r="I16465">
        <f>37-D16465</f>
        <v>20</v>
      </c>
      <c r="J16465">
        <f>ABS(D16465-D16466)</f>
        <v>10</v>
      </c>
    </row>
    <row r="16466">
      <c r="A16466">
        <v>11093</v>
      </c>
      <c r="B16466" t="str">
        <v>2012-04-30</v>
      </c>
      <c r="C16466" t="str">
        <v>Morning</v>
      </c>
      <c r="D16466">
        <v>7</v>
      </c>
      <c r="E16466" t="str">
        <f>IF(MOD(D16466,2)=0,"EVEN","ODD")</f>
        <v>ODD</v>
      </c>
      <c r="F16466" t="str">
        <f>IF(D16466&lt;=18,"LOW (1-18)","HIGH (19-36)")</f>
        <v>LOW (1-18)</v>
      </c>
      <c r="G16466">
        <f>INT((D16466-1)/6)+1</f>
        <v>2</v>
      </c>
      <c r="H16466">
        <f>MOD(D16466-1,6)+1</f>
        <v>1</v>
      </c>
      <c r="I16466">
        <f>37-D16466</f>
        <v>30</v>
      </c>
      <c r="J16466">
        <f>ABS(D16466-D16467)</f>
        <v>1</v>
      </c>
    </row>
    <row r="16467">
      <c r="A16467">
        <v>11092</v>
      </c>
      <c r="B16467" t="str">
        <v>2012-04-28</v>
      </c>
      <c r="C16467" t="str">
        <v>Evening</v>
      </c>
      <c r="D16467">
        <v>6</v>
      </c>
      <c r="E16467" t="str">
        <f>IF(MOD(D16467,2)=0,"EVEN","ODD")</f>
        <v>EVEN</v>
      </c>
      <c r="F16467" t="str">
        <f>IF(D16467&lt;=18,"LOW (1-18)","HIGH (19-36)")</f>
        <v>LOW (1-18)</v>
      </c>
      <c r="G16467">
        <f>INT((D16467-1)/6)+1</f>
        <v>1</v>
      </c>
      <c r="H16467">
        <f>MOD(D16467-1,6)+1</f>
        <v>6</v>
      </c>
      <c r="I16467">
        <f>37-D16467</f>
        <v>31</v>
      </c>
      <c r="J16467">
        <f>ABS(D16467-D16468)</f>
        <v>19</v>
      </c>
    </row>
    <row r="16468">
      <c r="A16468">
        <v>11091</v>
      </c>
      <c r="B16468" t="str">
        <v>2012-04-28</v>
      </c>
      <c r="C16468" t="str">
        <v>Midday</v>
      </c>
      <c r="D16468">
        <v>25</v>
      </c>
      <c r="E16468" t="str">
        <f>IF(MOD(D16468,2)=0,"EVEN","ODD")</f>
        <v>ODD</v>
      </c>
      <c r="F16468" t="str">
        <f>IF(D16468&lt;=18,"LOW (1-18)","HIGH (19-36)")</f>
        <v>HIGH (19-36)</v>
      </c>
      <c r="G16468">
        <f>INT((D16468-1)/6)+1</f>
        <v>5</v>
      </c>
      <c r="H16468">
        <f>MOD(D16468-1,6)+1</f>
        <v>1</v>
      </c>
      <c r="I16468">
        <f>37-D16468</f>
        <v>12</v>
      </c>
      <c r="J16468">
        <f>ABS(D16468-D16469)</f>
        <v>8</v>
      </c>
    </row>
    <row r="16469">
      <c r="A16469">
        <v>11090</v>
      </c>
      <c r="B16469" t="str">
        <v>2012-04-28</v>
      </c>
      <c r="C16469" t="str">
        <v>Morning</v>
      </c>
      <c r="D16469">
        <v>17</v>
      </c>
      <c r="E16469" t="str">
        <f>IF(MOD(D16469,2)=0,"EVEN","ODD")</f>
        <v>ODD</v>
      </c>
      <c r="F16469" t="str">
        <f>IF(D16469&lt;=18,"LOW (1-18)","HIGH (19-36)")</f>
        <v>LOW (1-18)</v>
      </c>
      <c r="G16469">
        <f>INT((D16469-1)/6)+1</f>
        <v>3</v>
      </c>
      <c r="H16469">
        <f>MOD(D16469-1,6)+1</f>
        <v>5</v>
      </c>
      <c r="I16469">
        <f>37-D16469</f>
        <v>20</v>
      </c>
      <c r="J16469">
        <f>ABS(D16469-D16470)</f>
        <v>8</v>
      </c>
    </row>
    <row r="16470">
      <c r="A16470">
        <v>11089</v>
      </c>
      <c r="B16470" t="str">
        <v>2012-04-27</v>
      </c>
      <c r="C16470" t="str">
        <v>Evening</v>
      </c>
      <c r="D16470">
        <v>9</v>
      </c>
      <c r="E16470" t="str">
        <f>IF(MOD(D16470,2)=0,"EVEN","ODD")</f>
        <v>ODD</v>
      </c>
      <c r="F16470" t="str">
        <f>IF(D16470&lt;=18,"LOW (1-18)","HIGH (19-36)")</f>
        <v>LOW (1-18)</v>
      </c>
      <c r="G16470">
        <f>INT((D16470-1)/6)+1</f>
        <v>2</v>
      </c>
      <c r="H16470">
        <f>MOD(D16470-1,6)+1</f>
        <v>3</v>
      </c>
      <c r="I16470">
        <f>37-D16470</f>
        <v>28</v>
      </c>
      <c r="J16470">
        <f>ABS(D16470-D16471)</f>
        <v>7</v>
      </c>
    </row>
    <row r="16471">
      <c r="A16471">
        <v>11088</v>
      </c>
      <c r="B16471" t="str">
        <v>2012-04-27</v>
      </c>
      <c r="C16471" t="str">
        <v>Midday</v>
      </c>
      <c r="D16471">
        <v>2</v>
      </c>
      <c r="E16471" t="str">
        <f>IF(MOD(D16471,2)=0,"EVEN","ODD")</f>
        <v>EVEN</v>
      </c>
      <c r="F16471" t="str">
        <f>IF(D16471&lt;=18,"LOW (1-18)","HIGH (19-36)")</f>
        <v>LOW (1-18)</v>
      </c>
      <c r="G16471">
        <f>INT((D16471-1)/6)+1</f>
        <v>1</v>
      </c>
      <c r="H16471">
        <f>MOD(D16471-1,6)+1</f>
        <v>2</v>
      </c>
      <c r="I16471">
        <f>37-D16471</f>
        <v>35</v>
      </c>
      <c r="J16471">
        <f>ABS(D16471-D16472)</f>
        <v>28</v>
      </c>
    </row>
    <row r="16472">
      <c r="A16472">
        <v>11087</v>
      </c>
      <c r="B16472" t="str">
        <v>2012-04-27</v>
      </c>
      <c r="C16472" t="str">
        <v>Morning</v>
      </c>
      <c r="D16472">
        <v>30</v>
      </c>
      <c r="E16472" t="str">
        <f>IF(MOD(D16472,2)=0,"EVEN","ODD")</f>
        <v>EVEN</v>
      </c>
      <c r="F16472" t="str">
        <f>IF(D16472&lt;=18,"LOW (1-18)","HIGH (19-36)")</f>
        <v>HIGH (19-36)</v>
      </c>
      <c r="G16472">
        <f>INT((D16472-1)/6)+1</f>
        <v>5</v>
      </c>
      <c r="H16472">
        <f>MOD(D16472-1,6)+1</f>
        <v>6</v>
      </c>
      <c r="I16472">
        <f>37-D16472</f>
        <v>7</v>
      </c>
      <c r="J16472">
        <f>ABS(D16472-D16473)</f>
        <v>5</v>
      </c>
    </row>
    <row r="16473">
      <c r="A16473">
        <v>11086</v>
      </c>
      <c r="B16473" t="str">
        <v>2012-04-26</v>
      </c>
      <c r="C16473" t="str">
        <v>Evening</v>
      </c>
      <c r="D16473">
        <v>35</v>
      </c>
      <c r="E16473" t="str">
        <f>IF(MOD(D16473,2)=0,"EVEN","ODD")</f>
        <v>ODD</v>
      </c>
      <c r="F16473" t="str">
        <f>IF(D16473&lt;=18,"LOW (1-18)","HIGH (19-36)")</f>
        <v>HIGH (19-36)</v>
      </c>
      <c r="G16473">
        <f>INT((D16473-1)/6)+1</f>
        <v>6</v>
      </c>
      <c r="H16473">
        <f>MOD(D16473-1,6)+1</f>
        <v>5</v>
      </c>
      <c r="I16473">
        <f>37-D16473</f>
        <v>2</v>
      </c>
      <c r="J16473">
        <f>ABS(D16473-D16474)</f>
        <v>27</v>
      </c>
    </row>
    <row r="16474">
      <c r="A16474">
        <v>11085</v>
      </c>
      <c r="B16474" t="str">
        <v>2012-04-26</v>
      </c>
      <c r="C16474" t="str">
        <v>Midday</v>
      </c>
      <c r="D16474">
        <v>8</v>
      </c>
      <c r="E16474" t="str">
        <f>IF(MOD(D16474,2)=0,"EVEN","ODD")</f>
        <v>EVEN</v>
      </c>
      <c r="F16474" t="str">
        <f>IF(D16474&lt;=18,"LOW (1-18)","HIGH (19-36)")</f>
        <v>LOW (1-18)</v>
      </c>
      <c r="G16474">
        <f>INT((D16474-1)/6)+1</f>
        <v>2</v>
      </c>
      <c r="H16474">
        <f>MOD(D16474-1,6)+1</f>
        <v>2</v>
      </c>
      <c r="I16474">
        <f>37-D16474</f>
        <v>29</v>
      </c>
      <c r="J16474">
        <f>ABS(D16474-D16475)</f>
        <v>2</v>
      </c>
    </row>
    <row r="16475">
      <c r="A16475">
        <v>11084</v>
      </c>
      <c r="B16475" t="str">
        <v>2012-04-26</v>
      </c>
      <c r="C16475" t="str">
        <v>Morning</v>
      </c>
      <c r="D16475">
        <v>6</v>
      </c>
      <c r="E16475" t="str">
        <f>IF(MOD(D16475,2)=0,"EVEN","ODD")</f>
        <v>EVEN</v>
      </c>
      <c r="F16475" t="str">
        <f>IF(D16475&lt;=18,"LOW (1-18)","HIGH (19-36)")</f>
        <v>LOW (1-18)</v>
      </c>
      <c r="G16475">
        <f>INT((D16475-1)/6)+1</f>
        <v>1</v>
      </c>
      <c r="H16475">
        <f>MOD(D16475-1,6)+1</f>
        <v>6</v>
      </c>
      <c r="I16475">
        <f>37-D16475</f>
        <v>31</v>
      </c>
      <c r="J16475">
        <f>ABS(D16475-D16476)</f>
        <v>14</v>
      </c>
    </row>
    <row r="16476">
      <c r="A16476">
        <v>11083</v>
      </c>
      <c r="B16476" t="str">
        <v>2012-04-25</v>
      </c>
      <c r="C16476" t="str">
        <v>Evening</v>
      </c>
      <c r="D16476">
        <v>20</v>
      </c>
      <c r="E16476" t="str">
        <f>IF(MOD(D16476,2)=0,"EVEN","ODD")</f>
        <v>EVEN</v>
      </c>
      <c r="F16476" t="str">
        <f>IF(D16476&lt;=18,"LOW (1-18)","HIGH (19-36)")</f>
        <v>HIGH (19-36)</v>
      </c>
      <c r="G16476">
        <f>INT((D16476-1)/6)+1</f>
        <v>4</v>
      </c>
      <c r="H16476">
        <f>MOD(D16476-1,6)+1</f>
        <v>2</v>
      </c>
      <c r="I16476">
        <f>37-D16476</f>
        <v>17</v>
      </c>
      <c r="J16476">
        <f>ABS(D16476-D16477)</f>
        <v>7</v>
      </c>
    </row>
    <row r="16477">
      <c r="A16477">
        <v>11082</v>
      </c>
      <c r="B16477" t="str">
        <v>2012-04-25</v>
      </c>
      <c r="C16477" t="str">
        <v>Midday</v>
      </c>
      <c r="D16477">
        <v>27</v>
      </c>
      <c r="E16477" t="str">
        <f>IF(MOD(D16477,2)=0,"EVEN","ODD")</f>
        <v>ODD</v>
      </c>
      <c r="F16477" t="str">
        <f>IF(D16477&lt;=18,"LOW (1-18)","HIGH (19-36)")</f>
        <v>HIGH (19-36)</v>
      </c>
      <c r="G16477">
        <f>INT((D16477-1)/6)+1</f>
        <v>5</v>
      </c>
      <c r="H16477">
        <f>MOD(D16477-1,6)+1</f>
        <v>3</v>
      </c>
      <c r="I16477">
        <f>37-D16477</f>
        <v>10</v>
      </c>
      <c r="J16477">
        <f>ABS(D16477-D16478)</f>
        <v>12</v>
      </c>
    </row>
    <row r="16478">
      <c r="A16478">
        <v>11081</v>
      </c>
      <c r="B16478" t="str">
        <v>2012-04-25</v>
      </c>
      <c r="C16478" t="str">
        <v>Morning</v>
      </c>
      <c r="D16478">
        <v>15</v>
      </c>
      <c r="E16478" t="str">
        <f>IF(MOD(D16478,2)=0,"EVEN","ODD")</f>
        <v>ODD</v>
      </c>
      <c r="F16478" t="str">
        <f>IF(D16478&lt;=18,"LOW (1-18)","HIGH (19-36)")</f>
        <v>LOW (1-18)</v>
      </c>
      <c r="G16478">
        <f>INT((D16478-1)/6)+1</f>
        <v>3</v>
      </c>
      <c r="H16478">
        <f>MOD(D16478-1,6)+1</f>
        <v>3</v>
      </c>
      <c r="I16478">
        <f>37-D16478</f>
        <v>22</v>
      </c>
      <c r="J16478">
        <f>ABS(D16478-D16479)</f>
        <v>5</v>
      </c>
    </row>
    <row r="16479">
      <c r="A16479">
        <v>11080</v>
      </c>
      <c r="B16479" t="str">
        <v>2012-04-24</v>
      </c>
      <c r="C16479" t="str">
        <v>Evening</v>
      </c>
      <c r="D16479">
        <v>20</v>
      </c>
      <c r="E16479" t="str">
        <f>IF(MOD(D16479,2)=0,"EVEN","ODD")</f>
        <v>EVEN</v>
      </c>
      <c r="F16479" t="str">
        <f>IF(D16479&lt;=18,"LOW (1-18)","HIGH (19-36)")</f>
        <v>HIGH (19-36)</v>
      </c>
      <c r="G16479">
        <f>INT((D16479-1)/6)+1</f>
        <v>4</v>
      </c>
      <c r="H16479">
        <f>MOD(D16479-1,6)+1</f>
        <v>2</v>
      </c>
      <c r="I16479">
        <f>37-D16479</f>
        <v>17</v>
      </c>
      <c r="J16479">
        <f>ABS(D16479-D16480)</f>
        <v>5</v>
      </c>
    </row>
    <row r="16480">
      <c r="A16480">
        <v>11079</v>
      </c>
      <c r="B16480" t="str">
        <v>2012-04-24</v>
      </c>
      <c r="C16480" t="str">
        <v>Midday</v>
      </c>
      <c r="D16480">
        <v>25</v>
      </c>
      <c r="E16480" t="str">
        <f>IF(MOD(D16480,2)=0,"EVEN","ODD")</f>
        <v>ODD</v>
      </c>
      <c r="F16480" t="str">
        <f>IF(D16480&lt;=18,"LOW (1-18)","HIGH (19-36)")</f>
        <v>HIGH (19-36)</v>
      </c>
      <c r="G16480">
        <f>INT((D16480-1)/6)+1</f>
        <v>5</v>
      </c>
      <c r="H16480">
        <f>MOD(D16480-1,6)+1</f>
        <v>1</v>
      </c>
      <c r="I16480">
        <f>37-D16480</f>
        <v>12</v>
      </c>
      <c r="J16480">
        <f>ABS(D16480-D16481)</f>
        <v>2</v>
      </c>
    </row>
    <row r="16481">
      <c r="A16481">
        <v>11078</v>
      </c>
      <c r="B16481" t="str">
        <v>2012-04-24</v>
      </c>
      <c r="C16481" t="str">
        <v>Morning</v>
      </c>
      <c r="D16481">
        <v>23</v>
      </c>
      <c r="E16481" t="str">
        <f>IF(MOD(D16481,2)=0,"EVEN","ODD")</f>
        <v>ODD</v>
      </c>
      <c r="F16481" t="str">
        <f>IF(D16481&lt;=18,"LOW (1-18)","HIGH (19-36)")</f>
        <v>HIGH (19-36)</v>
      </c>
      <c r="G16481">
        <f>INT((D16481-1)/6)+1</f>
        <v>4</v>
      </c>
      <c r="H16481">
        <f>MOD(D16481-1,6)+1</f>
        <v>5</v>
      </c>
      <c r="I16481">
        <f>37-D16481</f>
        <v>14</v>
      </c>
      <c r="J16481">
        <f>ABS(D16481-D16482)</f>
        <v>22</v>
      </c>
    </row>
    <row r="16482">
      <c r="A16482">
        <v>11077</v>
      </c>
      <c r="B16482" t="str">
        <v>2012-04-23</v>
      </c>
      <c r="C16482" t="str">
        <v>Evening</v>
      </c>
      <c r="D16482">
        <v>1</v>
      </c>
      <c r="E16482" t="str">
        <f>IF(MOD(D16482,2)=0,"EVEN","ODD")</f>
        <v>ODD</v>
      </c>
      <c r="F16482" t="str">
        <f>IF(D16482&lt;=18,"LOW (1-18)","HIGH (19-36)")</f>
        <v>LOW (1-18)</v>
      </c>
      <c r="G16482">
        <f>INT((D16482-1)/6)+1</f>
        <v>1</v>
      </c>
      <c r="H16482">
        <f>MOD(D16482-1,6)+1</f>
        <v>1</v>
      </c>
      <c r="I16482">
        <f>37-D16482</f>
        <v>36</v>
      </c>
      <c r="J16482">
        <f>ABS(D16482-D16483)</f>
        <v>11</v>
      </c>
    </row>
    <row r="16483">
      <c r="A16483">
        <v>11076</v>
      </c>
      <c r="B16483" t="str">
        <v>2012-04-23</v>
      </c>
      <c r="C16483" t="str">
        <v>Midday</v>
      </c>
      <c r="D16483">
        <v>12</v>
      </c>
      <c r="E16483" t="str">
        <f>IF(MOD(D16483,2)=0,"EVEN","ODD")</f>
        <v>EVEN</v>
      </c>
      <c r="F16483" t="str">
        <f>IF(D16483&lt;=18,"LOW (1-18)","HIGH (19-36)")</f>
        <v>LOW (1-18)</v>
      </c>
      <c r="G16483">
        <f>INT((D16483-1)/6)+1</f>
        <v>2</v>
      </c>
      <c r="H16483">
        <f>MOD(D16483-1,6)+1</f>
        <v>6</v>
      </c>
      <c r="I16483">
        <f>37-D16483</f>
        <v>25</v>
      </c>
      <c r="J16483">
        <f>ABS(D16483-D16484)</f>
        <v>4</v>
      </c>
    </row>
    <row r="16484">
      <c r="A16484">
        <v>11075</v>
      </c>
      <c r="B16484" t="str">
        <v>2012-04-23</v>
      </c>
      <c r="C16484" t="str">
        <v>Morning</v>
      </c>
      <c r="D16484">
        <v>8</v>
      </c>
      <c r="E16484" t="str">
        <f>IF(MOD(D16484,2)=0,"EVEN","ODD")</f>
        <v>EVEN</v>
      </c>
      <c r="F16484" t="str">
        <f>IF(D16484&lt;=18,"LOW (1-18)","HIGH (19-36)")</f>
        <v>LOW (1-18)</v>
      </c>
      <c r="G16484">
        <f>INT((D16484-1)/6)+1</f>
        <v>2</v>
      </c>
      <c r="H16484">
        <f>MOD(D16484-1,6)+1</f>
        <v>2</v>
      </c>
      <c r="I16484">
        <f>37-D16484</f>
        <v>29</v>
      </c>
      <c r="J16484">
        <f>ABS(D16484-D16485)</f>
        <v>3</v>
      </c>
    </row>
    <row r="16485">
      <c r="A16485">
        <v>11074</v>
      </c>
      <c r="B16485" t="str">
        <v>2012-04-21</v>
      </c>
      <c r="C16485" t="str">
        <v>Evening</v>
      </c>
      <c r="D16485">
        <v>11</v>
      </c>
      <c r="E16485" t="str">
        <f>IF(MOD(D16485,2)=0,"EVEN","ODD")</f>
        <v>ODD</v>
      </c>
      <c r="F16485" t="str">
        <f>IF(D16485&lt;=18,"LOW (1-18)","HIGH (19-36)")</f>
        <v>LOW (1-18)</v>
      </c>
      <c r="G16485">
        <f>INT((D16485-1)/6)+1</f>
        <v>2</v>
      </c>
      <c r="H16485">
        <f>MOD(D16485-1,6)+1</f>
        <v>5</v>
      </c>
      <c r="I16485">
        <f>37-D16485</f>
        <v>26</v>
      </c>
      <c r="J16485">
        <f>ABS(D16485-D16486)</f>
        <v>1</v>
      </c>
    </row>
    <row r="16486">
      <c r="A16486">
        <v>11073</v>
      </c>
      <c r="B16486" t="str">
        <v>2012-04-21</v>
      </c>
      <c r="C16486" t="str">
        <v>Midday</v>
      </c>
      <c r="D16486">
        <v>10</v>
      </c>
      <c r="E16486" t="str">
        <f>IF(MOD(D16486,2)=0,"EVEN","ODD")</f>
        <v>EVEN</v>
      </c>
      <c r="F16486" t="str">
        <f>IF(D16486&lt;=18,"LOW (1-18)","HIGH (19-36)")</f>
        <v>LOW (1-18)</v>
      </c>
      <c r="G16486">
        <f>INT((D16486-1)/6)+1</f>
        <v>2</v>
      </c>
      <c r="H16486">
        <f>MOD(D16486-1,6)+1</f>
        <v>4</v>
      </c>
      <c r="I16486">
        <f>37-D16486</f>
        <v>27</v>
      </c>
      <c r="J16486">
        <f>ABS(D16486-D16487)</f>
        <v>18</v>
      </c>
    </row>
    <row r="16487">
      <c r="A16487">
        <v>11072</v>
      </c>
      <c r="B16487" t="str">
        <v>2012-04-21</v>
      </c>
      <c r="C16487" t="str">
        <v>Morning</v>
      </c>
      <c r="D16487">
        <v>28</v>
      </c>
      <c r="E16487" t="str">
        <f>IF(MOD(D16487,2)=0,"EVEN","ODD")</f>
        <v>EVEN</v>
      </c>
      <c r="F16487" t="str">
        <f>IF(D16487&lt;=18,"LOW (1-18)","HIGH (19-36)")</f>
        <v>HIGH (19-36)</v>
      </c>
      <c r="G16487">
        <f>INT((D16487-1)/6)+1</f>
        <v>5</v>
      </c>
      <c r="H16487">
        <f>MOD(D16487-1,6)+1</f>
        <v>4</v>
      </c>
      <c r="I16487">
        <f>37-D16487</f>
        <v>9</v>
      </c>
      <c r="J16487">
        <f>ABS(D16487-D16488)</f>
        <v>6</v>
      </c>
    </row>
    <row r="16488">
      <c r="A16488">
        <v>11071</v>
      </c>
      <c r="B16488" t="str">
        <v>2012-04-20</v>
      </c>
      <c r="C16488" t="str">
        <v>Evening</v>
      </c>
      <c r="D16488">
        <v>34</v>
      </c>
      <c r="E16488" t="str">
        <f>IF(MOD(D16488,2)=0,"EVEN","ODD")</f>
        <v>EVEN</v>
      </c>
      <c r="F16488" t="str">
        <f>IF(D16488&lt;=18,"LOW (1-18)","HIGH (19-36)")</f>
        <v>HIGH (19-36)</v>
      </c>
      <c r="G16488">
        <f>INT((D16488-1)/6)+1</f>
        <v>6</v>
      </c>
      <c r="H16488">
        <f>MOD(D16488-1,6)+1</f>
        <v>4</v>
      </c>
      <c r="I16488">
        <f>37-D16488</f>
        <v>3</v>
      </c>
      <c r="J16488">
        <f>ABS(D16488-D16489)</f>
        <v>18</v>
      </c>
    </row>
    <row r="16489">
      <c r="A16489">
        <v>11070</v>
      </c>
      <c r="B16489" t="str">
        <v>2012-04-20</v>
      </c>
      <c r="C16489" t="str">
        <v>Midday</v>
      </c>
      <c r="D16489">
        <v>16</v>
      </c>
      <c r="E16489" t="str">
        <f>IF(MOD(D16489,2)=0,"EVEN","ODD")</f>
        <v>EVEN</v>
      </c>
      <c r="F16489" t="str">
        <f>IF(D16489&lt;=18,"LOW (1-18)","HIGH (19-36)")</f>
        <v>LOW (1-18)</v>
      </c>
      <c r="G16489">
        <f>INT((D16489-1)/6)+1</f>
        <v>3</v>
      </c>
      <c r="H16489">
        <f>MOD(D16489-1,6)+1</f>
        <v>4</v>
      </c>
      <c r="I16489">
        <f>37-D16489</f>
        <v>21</v>
      </c>
      <c r="J16489">
        <f>ABS(D16489-D16490)</f>
        <v>17</v>
      </c>
    </row>
    <row r="16490">
      <c r="A16490">
        <v>11069</v>
      </c>
      <c r="B16490" t="str">
        <v>2012-04-20</v>
      </c>
      <c r="C16490" t="str">
        <v>Morning</v>
      </c>
      <c r="D16490">
        <v>33</v>
      </c>
      <c r="E16490" t="str">
        <f>IF(MOD(D16490,2)=0,"EVEN","ODD")</f>
        <v>ODD</v>
      </c>
      <c r="F16490" t="str">
        <f>IF(D16490&lt;=18,"LOW (1-18)","HIGH (19-36)")</f>
        <v>HIGH (19-36)</v>
      </c>
      <c r="G16490">
        <f>INT((D16490-1)/6)+1</f>
        <v>6</v>
      </c>
      <c r="H16490">
        <f>MOD(D16490-1,6)+1</f>
        <v>3</v>
      </c>
      <c r="I16490">
        <f>37-D16490</f>
        <v>4</v>
      </c>
      <c r="J16490">
        <f>ABS(D16490-D16491)</f>
        <v>23</v>
      </c>
    </row>
    <row r="16491">
      <c r="A16491">
        <v>11068</v>
      </c>
      <c r="B16491" t="str">
        <v>2012-04-19</v>
      </c>
      <c r="C16491" t="str">
        <v>Evening</v>
      </c>
      <c r="D16491">
        <v>10</v>
      </c>
      <c r="E16491" t="str">
        <f>IF(MOD(D16491,2)=0,"EVEN","ODD")</f>
        <v>EVEN</v>
      </c>
      <c r="F16491" t="str">
        <f>IF(D16491&lt;=18,"LOW (1-18)","HIGH (19-36)")</f>
        <v>LOW (1-18)</v>
      </c>
      <c r="G16491">
        <f>INT((D16491-1)/6)+1</f>
        <v>2</v>
      </c>
      <c r="H16491">
        <f>MOD(D16491-1,6)+1</f>
        <v>4</v>
      </c>
      <c r="I16491">
        <f>37-D16491</f>
        <v>27</v>
      </c>
      <c r="J16491">
        <f>ABS(D16491-D16492)</f>
        <v>7</v>
      </c>
    </row>
    <row r="16492">
      <c r="A16492">
        <v>11067</v>
      </c>
      <c r="B16492" t="str">
        <v>2012-04-19</v>
      </c>
      <c r="C16492" t="str">
        <v>Midday</v>
      </c>
      <c r="D16492">
        <v>3</v>
      </c>
      <c r="E16492" t="str">
        <f>IF(MOD(D16492,2)=0,"EVEN","ODD")</f>
        <v>ODD</v>
      </c>
      <c r="F16492" t="str">
        <f>IF(D16492&lt;=18,"LOW (1-18)","HIGH (19-36)")</f>
        <v>LOW (1-18)</v>
      </c>
      <c r="G16492">
        <f>INT((D16492-1)/6)+1</f>
        <v>1</v>
      </c>
      <c r="H16492">
        <f>MOD(D16492-1,6)+1</f>
        <v>3</v>
      </c>
      <c r="I16492">
        <f>37-D16492</f>
        <v>34</v>
      </c>
      <c r="J16492">
        <f>ABS(D16492-D16493)</f>
        <v>15</v>
      </c>
    </row>
    <row r="16493">
      <c r="A16493">
        <v>11066</v>
      </c>
      <c r="B16493" t="str">
        <v>2012-04-19</v>
      </c>
      <c r="C16493" t="str">
        <v>Morning</v>
      </c>
      <c r="D16493">
        <v>18</v>
      </c>
      <c r="E16493" t="str">
        <f>IF(MOD(D16493,2)=0,"EVEN","ODD")</f>
        <v>EVEN</v>
      </c>
      <c r="F16493" t="str">
        <f>IF(D16493&lt;=18,"LOW (1-18)","HIGH (19-36)")</f>
        <v>LOW (1-18)</v>
      </c>
      <c r="G16493">
        <f>INT((D16493-1)/6)+1</f>
        <v>3</v>
      </c>
      <c r="H16493">
        <f>MOD(D16493-1,6)+1</f>
        <v>6</v>
      </c>
      <c r="I16493">
        <f>37-D16493</f>
        <v>19</v>
      </c>
      <c r="J16493">
        <f>ABS(D16493-D16494)</f>
        <v>0</v>
      </c>
    </row>
    <row r="16494">
      <c r="A16494">
        <v>11065</v>
      </c>
      <c r="B16494" t="str">
        <v>2012-04-18</v>
      </c>
      <c r="C16494" t="str">
        <v>Evening</v>
      </c>
      <c r="D16494">
        <v>18</v>
      </c>
      <c r="E16494" t="str">
        <f>IF(MOD(D16494,2)=0,"EVEN","ODD")</f>
        <v>EVEN</v>
      </c>
      <c r="F16494" t="str">
        <f>IF(D16494&lt;=18,"LOW (1-18)","HIGH (19-36)")</f>
        <v>LOW (1-18)</v>
      </c>
      <c r="G16494">
        <f>INT((D16494-1)/6)+1</f>
        <v>3</v>
      </c>
      <c r="H16494">
        <f>MOD(D16494-1,6)+1</f>
        <v>6</v>
      </c>
      <c r="I16494">
        <f>37-D16494</f>
        <v>19</v>
      </c>
      <c r="J16494">
        <f>ABS(D16494-D16495)</f>
        <v>12</v>
      </c>
    </row>
    <row r="16495">
      <c r="A16495">
        <v>11064</v>
      </c>
      <c r="B16495" t="str">
        <v>2012-04-18</v>
      </c>
      <c r="C16495" t="str">
        <v>Midday</v>
      </c>
      <c r="D16495">
        <v>6</v>
      </c>
      <c r="E16495" t="str">
        <f>IF(MOD(D16495,2)=0,"EVEN","ODD")</f>
        <v>EVEN</v>
      </c>
      <c r="F16495" t="str">
        <f>IF(D16495&lt;=18,"LOW (1-18)","HIGH (19-36)")</f>
        <v>LOW (1-18)</v>
      </c>
      <c r="G16495">
        <f>INT((D16495-1)/6)+1</f>
        <v>1</v>
      </c>
      <c r="H16495">
        <f>MOD(D16495-1,6)+1</f>
        <v>6</v>
      </c>
      <c r="I16495">
        <f>37-D16495</f>
        <v>31</v>
      </c>
      <c r="J16495">
        <f>ABS(D16495-D16496)</f>
        <v>10</v>
      </c>
    </row>
    <row r="16496">
      <c r="A16496">
        <v>11063</v>
      </c>
      <c r="B16496" t="str">
        <v>2012-04-18</v>
      </c>
      <c r="C16496" t="str">
        <v>Morning</v>
      </c>
      <c r="D16496">
        <v>16</v>
      </c>
      <c r="E16496" t="str">
        <f>IF(MOD(D16496,2)=0,"EVEN","ODD")</f>
        <v>EVEN</v>
      </c>
      <c r="F16496" t="str">
        <f>IF(D16496&lt;=18,"LOW (1-18)","HIGH (19-36)")</f>
        <v>LOW (1-18)</v>
      </c>
      <c r="G16496">
        <f>INT((D16496-1)/6)+1</f>
        <v>3</v>
      </c>
      <c r="H16496">
        <f>MOD(D16496-1,6)+1</f>
        <v>4</v>
      </c>
      <c r="I16496">
        <f>37-D16496</f>
        <v>21</v>
      </c>
      <c r="J16496">
        <f>ABS(D16496-D16497)</f>
        <v>16</v>
      </c>
    </row>
    <row r="16497">
      <c r="A16497">
        <v>11062</v>
      </c>
      <c r="B16497" t="str">
        <v>2012-04-17</v>
      </c>
      <c r="C16497" t="str">
        <v>Evening</v>
      </c>
      <c r="D16497">
        <v>32</v>
      </c>
      <c r="E16497" t="str">
        <f>IF(MOD(D16497,2)=0,"EVEN","ODD")</f>
        <v>EVEN</v>
      </c>
      <c r="F16497" t="str">
        <f>IF(D16497&lt;=18,"LOW (1-18)","HIGH (19-36)")</f>
        <v>HIGH (19-36)</v>
      </c>
      <c r="G16497">
        <f>INT((D16497-1)/6)+1</f>
        <v>6</v>
      </c>
      <c r="H16497">
        <f>MOD(D16497-1,6)+1</f>
        <v>2</v>
      </c>
      <c r="I16497">
        <f>37-D16497</f>
        <v>5</v>
      </c>
      <c r="J16497">
        <f>ABS(D16497-D16498)</f>
        <v>21</v>
      </c>
    </row>
    <row r="16498">
      <c r="A16498">
        <v>11061</v>
      </c>
      <c r="B16498" t="str">
        <v>2012-04-17</v>
      </c>
      <c r="C16498" t="str">
        <v>Midday</v>
      </c>
      <c r="D16498">
        <v>11</v>
      </c>
      <c r="E16498" t="str">
        <f>IF(MOD(D16498,2)=0,"EVEN","ODD")</f>
        <v>ODD</v>
      </c>
      <c r="F16498" t="str">
        <f>IF(D16498&lt;=18,"LOW (1-18)","HIGH (19-36)")</f>
        <v>LOW (1-18)</v>
      </c>
      <c r="G16498">
        <f>INT((D16498-1)/6)+1</f>
        <v>2</v>
      </c>
      <c r="H16498">
        <f>MOD(D16498-1,6)+1</f>
        <v>5</v>
      </c>
      <c r="I16498">
        <f>37-D16498</f>
        <v>26</v>
      </c>
      <c r="J16498">
        <f>ABS(D16498-D16499)</f>
        <v>6</v>
      </c>
    </row>
    <row r="16499">
      <c r="A16499">
        <v>11060</v>
      </c>
      <c r="B16499" t="str">
        <v>2012-04-17</v>
      </c>
      <c r="C16499" t="str">
        <v>Morning</v>
      </c>
      <c r="D16499">
        <v>17</v>
      </c>
      <c r="E16499" t="str">
        <f>IF(MOD(D16499,2)=0,"EVEN","ODD")</f>
        <v>ODD</v>
      </c>
      <c r="F16499" t="str">
        <f>IF(D16499&lt;=18,"LOW (1-18)","HIGH (19-36)")</f>
        <v>LOW (1-18)</v>
      </c>
      <c r="G16499">
        <f>INT((D16499-1)/6)+1</f>
        <v>3</v>
      </c>
      <c r="H16499">
        <f>MOD(D16499-1,6)+1</f>
        <v>5</v>
      </c>
      <c r="I16499">
        <f>37-D16499</f>
        <v>20</v>
      </c>
      <c r="J16499">
        <f>ABS(D16499-D16500)</f>
        <v>19</v>
      </c>
    </row>
    <row r="16500">
      <c r="A16500">
        <v>11059</v>
      </c>
      <c r="B16500" t="str">
        <v>2012-04-16</v>
      </c>
      <c r="C16500" t="str">
        <v>Evening</v>
      </c>
      <c r="D16500">
        <v>36</v>
      </c>
      <c r="E16500" t="str">
        <f>IF(MOD(D16500,2)=0,"EVEN","ODD")</f>
        <v>EVEN</v>
      </c>
      <c r="F16500" t="str">
        <f>IF(D16500&lt;=18,"LOW (1-18)","HIGH (19-36)")</f>
        <v>HIGH (19-36)</v>
      </c>
      <c r="G16500">
        <f>INT((D16500-1)/6)+1</f>
        <v>6</v>
      </c>
      <c r="H16500">
        <f>MOD(D16500-1,6)+1</f>
        <v>6</v>
      </c>
      <c r="I16500">
        <f>37-D16500</f>
        <v>1</v>
      </c>
      <c r="J16500">
        <f>ABS(D16500-D16501)</f>
        <v>14</v>
      </c>
    </row>
    <row r="16501">
      <c r="A16501">
        <v>11058</v>
      </c>
      <c r="B16501" t="str">
        <v>2012-04-16</v>
      </c>
      <c r="C16501" t="str">
        <v>Midday</v>
      </c>
      <c r="D16501">
        <v>22</v>
      </c>
      <c r="E16501" t="str">
        <f>IF(MOD(D16501,2)=0,"EVEN","ODD")</f>
        <v>EVEN</v>
      </c>
      <c r="F16501" t="str">
        <f>IF(D16501&lt;=18,"LOW (1-18)","HIGH (19-36)")</f>
        <v>HIGH (19-36)</v>
      </c>
      <c r="G16501">
        <f>INT((D16501-1)/6)+1</f>
        <v>4</v>
      </c>
      <c r="H16501">
        <f>MOD(D16501-1,6)+1</f>
        <v>4</v>
      </c>
      <c r="I16501">
        <f>37-D16501</f>
        <v>15</v>
      </c>
      <c r="J16501">
        <f>ABS(D16501-D16502)</f>
        <v>10</v>
      </c>
    </row>
    <row r="16502">
      <c r="A16502">
        <v>11057</v>
      </c>
      <c r="B16502" t="str">
        <v>2012-04-16</v>
      </c>
      <c r="C16502" t="str">
        <v>Morning</v>
      </c>
      <c r="D16502">
        <v>12</v>
      </c>
      <c r="E16502" t="str">
        <f>IF(MOD(D16502,2)=0,"EVEN","ODD")</f>
        <v>EVEN</v>
      </c>
      <c r="F16502" t="str">
        <f>IF(D16502&lt;=18,"LOW (1-18)","HIGH (19-36)")</f>
        <v>LOW (1-18)</v>
      </c>
      <c r="G16502">
        <f>INT((D16502-1)/6)+1</f>
        <v>2</v>
      </c>
      <c r="H16502">
        <f>MOD(D16502-1,6)+1</f>
        <v>6</v>
      </c>
      <c r="I16502">
        <f>37-D16502</f>
        <v>25</v>
      </c>
      <c r="J16502">
        <f>ABS(D16502-D16503)</f>
        <v>2</v>
      </c>
    </row>
    <row r="16503">
      <c r="A16503">
        <v>11056</v>
      </c>
      <c r="B16503" t="str">
        <v>2012-04-14</v>
      </c>
      <c r="C16503" t="str">
        <v>Evening</v>
      </c>
      <c r="D16503">
        <v>10</v>
      </c>
      <c r="E16503" t="str">
        <f>IF(MOD(D16503,2)=0,"EVEN","ODD")</f>
        <v>EVEN</v>
      </c>
      <c r="F16503" t="str">
        <f>IF(D16503&lt;=18,"LOW (1-18)","HIGH (19-36)")</f>
        <v>LOW (1-18)</v>
      </c>
      <c r="G16503">
        <f>INT((D16503-1)/6)+1</f>
        <v>2</v>
      </c>
      <c r="H16503">
        <f>MOD(D16503-1,6)+1</f>
        <v>4</v>
      </c>
      <c r="I16503">
        <f>37-D16503</f>
        <v>27</v>
      </c>
      <c r="J16503">
        <f>ABS(D16503-D16504)</f>
        <v>3</v>
      </c>
    </row>
    <row r="16504">
      <c r="A16504">
        <v>11055</v>
      </c>
      <c r="B16504" t="str">
        <v>2012-04-14</v>
      </c>
      <c r="C16504" t="str">
        <v>Midday</v>
      </c>
      <c r="D16504">
        <v>7</v>
      </c>
      <c r="E16504" t="str">
        <f>IF(MOD(D16504,2)=0,"EVEN","ODD")</f>
        <v>ODD</v>
      </c>
      <c r="F16504" t="str">
        <f>IF(D16504&lt;=18,"LOW (1-18)","HIGH (19-36)")</f>
        <v>LOW (1-18)</v>
      </c>
      <c r="G16504">
        <f>INT((D16504-1)/6)+1</f>
        <v>2</v>
      </c>
      <c r="H16504">
        <f>MOD(D16504-1,6)+1</f>
        <v>1</v>
      </c>
      <c r="I16504">
        <f>37-D16504</f>
        <v>30</v>
      </c>
      <c r="J16504">
        <f>ABS(D16504-D16505)</f>
        <v>19</v>
      </c>
    </row>
    <row r="16505">
      <c r="A16505">
        <v>11054</v>
      </c>
      <c r="B16505" t="str">
        <v>2012-04-14</v>
      </c>
      <c r="C16505" t="str">
        <v>Morning</v>
      </c>
      <c r="D16505">
        <v>26</v>
      </c>
      <c r="E16505" t="str">
        <f>IF(MOD(D16505,2)=0,"EVEN","ODD")</f>
        <v>EVEN</v>
      </c>
      <c r="F16505" t="str">
        <f>IF(D16505&lt;=18,"LOW (1-18)","HIGH (19-36)")</f>
        <v>HIGH (19-36)</v>
      </c>
      <c r="G16505">
        <f>INT((D16505-1)/6)+1</f>
        <v>5</v>
      </c>
      <c r="H16505">
        <f>MOD(D16505-1,6)+1</f>
        <v>2</v>
      </c>
      <c r="I16505">
        <f>37-D16505</f>
        <v>11</v>
      </c>
      <c r="J16505">
        <f>ABS(D16505-D16506)</f>
        <v>25</v>
      </c>
    </row>
    <row r="16506">
      <c r="A16506">
        <v>11053</v>
      </c>
      <c r="B16506" t="str">
        <v>2012-04-13</v>
      </c>
      <c r="C16506" t="str">
        <v>Evening</v>
      </c>
      <c r="D16506">
        <v>1</v>
      </c>
      <c r="E16506" t="str">
        <f>IF(MOD(D16506,2)=0,"EVEN","ODD")</f>
        <v>ODD</v>
      </c>
      <c r="F16506" t="str">
        <f>IF(D16506&lt;=18,"LOW (1-18)","HIGH (19-36)")</f>
        <v>LOW (1-18)</v>
      </c>
      <c r="G16506">
        <f>INT((D16506-1)/6)+1</f>
        <v>1</v>
      </c>
      <c r="H16506">
        <f>MOD(D16506-1,6)+1</f>
        <v>1</v>
      </c>
      <c r="I16506">
        <f>37-D16506</f>
        <v>36</v>
      </c>
      <c r="J16506">
        <f>ABS(D16506-D16507)</f>
        <v>28</v>
      </c>
    </row>
    <row r="16507">
      <c r="A16507">
        <v>11052</v>
      </c>
      <c r="B16507" t="str">
        <v>2012-04-13</v>
      </c>
      <c r="C16507" t="str">
        <v>Midday</v>
      </c>
      <c r="D16507">
        <v>29</v>
      </c>
      <c r="E16507" t="str">
        <f>IF(MOD(D16507,2)=0,"EVEN","ODD")</f>
        <v>ODD</v>
      </c>
      <c r="F16507" t="str">
        <f>IF(D16507&lt;=18,"LOW (1-18)","HIGH (19-36)")</f>
        <v>HIGH (19-36)</v>
      </c>
      <c r="G16507">
        <f>INT((D16507-1)/6)+1</f>
        <v>5</v>
      </c>
      <c r="H16507">
        <f>MOD(D16507-1,6)+1</f>
        <v>5</v>
      </c>
      <c r="I16507">
        <f>37-D16507</f>
        <v>8</v>
      </c>
      <c r="J16507">
        <f>ABS(D16507-D16508)</f>
        <v>7</v>
      </c>
    </row>
    <row r="16508">
      <c r="A16508">
        <v>11051</v>
      </c>
      <c r="B16508" t="str">
        <v>2012-04-13</v>
      </c>
      <c r="C16508" t="str">
        <v>Morning</v>
      </c>
      <c r="D16508">
        <v>22</v>
      </c>
      <c r="E16508" t="str">
        <f>IF(MOD(D16508,2)=0,"EVEN","ODD")</f>
        <v>EVEN</v>
      </c>
      <c r="F16508" t="str">
        <f>IF(D16508&lt;=18,"LOW (1-18)","HIGH (19-36)")</f>
        <v>HIGH (19-36)</v>
      </c>
      <c r="G16508">
        <f>INT((D16508-1)/6)+1</f>
        <v>4</v>
      </c>
      <c r="H16508">
        <f>MOD(D16508-1,6)+1</f>
        <v>4</v>
      </c>
      <c r="I16508">
        <f>37-D16508</f>
        <v>15</v>
      </c>
      <c r="J16508">
        <f>ABS(D16508-D16509)</f>
        <v>5</v>
      </c>
    </row>
    <row r="16509">
      <c r="A16509">
        <v>11050</v>
      </c>
      <c r="B16509" t="str">
        <v>2012-04-12</v>
      </c>
      <c r="C16509" t="str">
        <v>Evening</v>
      </c>
      <c r="D16509">
        <v>17</v>
      </c>
      <c r="E16509" t="str">
        <f>IF(MOD(D16509,2)=0,"EVEN","ODD")</f>
        <v>ODD</v>
      </c>
      <c r="F16509" t="str">
        <f>IF(D16509&lt;=18,"LOW (1-18)","HIGH (19-36)")</f>
        <v>LOW (1-18)</v>
      </c>
      <c r="G16509">
        <f>INT((D16509-1)/6)+1</f>
        <v>3</v>
      </c>
      <c r="H16509">
        <f>MOD(D16509-1,6)+1</f>
        <v>5</v>
      </c>
      <c r="I16509">
        <f>37-D16509</f>
        <v>20</v>
      </c>
      <c r="J16509">
        <f>ABS(D16509-D16510)</f>
        <v>10</v>
      </c>
    </row>
    <row r="16510">
      <c r="A16510">
        <v>11049</v>
      </c>
      <c r="B16510" t="str">
        <v>2012-04-12</v>
      </c>
      <c r="C16510" t="str">
        <v>Midday</v>
      </c>
      <c r="D16510">
        <v>7</v>
      </c>
      <c r="E16510" t="str">
        <f>IF(MOD(D16510,2)=0,"EVEN","ODD")</f>
        <v>ODD</v>
      </c>
      <c r="F16510" t="str">
        <f>IF(D16510&lt;=18,"LOW (1-18)","HIGH (19-36)")</f>
        <v>LOW (1-18)</v>
      </c>
      <c r="G16510">
        <f>INT((D16510-1)/6)+1</f>
        <v>2</v>
      </c>
      <c r="H16510">
        <f>MOD(D16510-1,6)+1</f>
        <v>1</v>
      </c>
      <c r="I16510">
        <f>37-D16510</f>
        <v>30</v>
      </c>
      <c r="J16510">
        <f>ABS(D16510-D16511)</f>
        <v>9</v>
      </c>
    </row>
    <row r="16511">
      <c r="A16511">
        <v>11048</v>
      </c>
      <c r="B16511" t="str">
        <v>2012-04-12</v>
      </c>
      <c r="C16511" t="str">
        <v>Morning</v>
      </c>
      <c r="D16511">
        <v>16</v>
      </c>
      <c r="E16511" t="str">
        <f>IF(MOD(D16511,2)=0,"EVEN","ODD")</f>
        <v>EVEN</v>
      </c>
      <c r="F16511" t="str">
        <f>IF(D16511&lt;=18,"LOW (1-18)","HIGH (19-36)")</f>
        <v>LOW (1-18)</v>
      </c>
      <c r="G16511">
        <f>INT((D16511-1)/6)+1</f>
        <v>3</v>
      </c>
      <c r="H16511">
        <f>MOD(D16511-1,6)+1</f>
        <v>4</v>
      </c>
      <c r="I16511">
        <f>37-D16511</f>
        <v>21</v>
      </c>
      <c r="J16511">
        <f>ABS(D16511-D16512)</f>
        <v>13</v>
      </c>
    </row>
    <row r="16512">
      <c r="A16512">
        <v>11047</v>
      </c>
      <c r="B16512" t="str">
        <v>2012-04-11</v>
      </c>
      <c r="C16512" t="str">
        <v>Evening</v>
      </c>
      <c r="D16512">
        <v>29</v>
      </c>
      <c r="E16512" t="str">
        <f>IF(MOD(D16512,2)=0,"EVEN","ODD")</f>
        <v>ODD</v>
      </c>
      <c r="F16512" t="str">
        <f>IF(D16512&lt;=18,"LOW (1-18)","HIGH (19-36)")</f>
        <v>HIGH (19-36)</v>
      </c>
      <c r="G16512">
        <f>INT((D16512-1)/6)+1</f>
        <v>5</v>
      </c>
      <c r="H16512">
        <f>MOD(D16512-1,6)+1</f>
        <v>5</v>
      </c>
      <c r="I16512">
        <f>37-D16512</f>
        <v>8</v>
      </c>
      <c r="J16512">
        <f>ABS(D16512-D16513)</f>
        <v>27</v>
      </c>
    </row>
    <row r="16513">
      <c r="A16513">
        <v>11046</v>
      </c>
      <c r="B16513" t="str">
        <v>2012-04-11</v>
      </c>
      <c r="C16513" t="str">
        <v>Midday</v>
      </c>
      <c r="D16513">
        <v>2</v>
      </c>
      <c r="E16513" t="str">
        <f>IF(MOD(D16513,2)=0,"EVEN","ODD")</f>
        <v>EVEN</v>
      </c>
      <c r="F16513" t="str">
        <f>IF(D16513&lt;=18,"LOW (1-18)","HIGH (19-36)")</f>
        <v>LOW (1-18)</v>
      </c>
      <c r="G16513">
        <f>INT((D16513-1)/6)+1</f>
        <v>1</v>
      </c>
      <c r="H16513">
        <f>MOD(D16513-1,6)+1</f>
        <v>2</v>
      </c>
      <c r="I16513">
        <f>37-D16513</f>
        <v>35</v>
      </c>
      <c r="J16513">
        <f>ABS(D16513-D16514)</f>
        <v>8</v>
      </c>
    </row>
    <row r="16514">
      <c r="A16514">
        <v>11045</v>
      </c>
      <c r="B16514" t="str">
        <v>2012-04-11</v>
      </c>
      <c r="C16514" t="str">
        <v>Morning</v>
      </c>
      <c r="D16514">
        <v>10</v>
      </c>
      <c r="E16514" t="str">
        <f>IF(MOD(D16514,2)=0,"EVEN","ODD")</f>
        <v>EVEN</v>
      </c>
      <c r="F16514" t="str">
        <f>IF(D16514&lt;=18,"LOW (1-18)","HIGH (19-36)")</f>
        <v>LOW (1-18)</v>
      </c>
      <c r="G16514">
        <f>INT((D16514-1)/6)+1</f>
        <v>2</v>
      </c>
      <c r="H16514">
        <f>MOD(D16514-1,6)+1</f>
        <v>4</v>
      </c>
      <c r="I16514">
        <f>37-D16514</f>
        <v>27</v>
      </c>
      <c r="J16514">
        <f>ABS(D16514-D16515)</f>
        <v>12</v>
      </c>
    </row>
    <row r="16515">
      <c r="A16515">
        <v>11044</v>
      </c>
      <c r="B16515" t="str">
        <v>2012-04-10</v>
      </c>
      <c r="C16515" t="str">
        <v>Evening</v>
      </c>
      <c r="D16515">
        <v>22</v>
      </c>
      <c r="E16515" t="str">
        <f>IF(MOD(D16515,2)=0,"EVEN","ODD")</f>
        <v>EVEN</v>
      </c>
      <c r="F16515" t="str">
        <f>IF(D16515&lt;=18,"LOW (1-18)","HIGH (19-36)")</f>
        <v>HIGH (19-36)</v>
      </c>
      <c r="G16515">
        <f>INT((D16515-1)/6)+1</f>
        <v>4</v>
      </c>
      <c r="H16515">
        <f>MOD(D16515-1,6)+1</f>
        <v>4</v>
      </c>
      <c r="I16515">
        <f>37-D16515</f>
        <v>15</v>
      </c>
      <c r="J16515">
        <f>ABS(D16515-D16516)</f>
        <v>0</v>
      </c>
    </row>
    <row r="16516">
      <c r="A16516">
        <v>11043</v>
      </c>
      <c r="B16516" t="str">
        <v>2012-04-10</v>
      </c>
      <c r="C16516" t="str">
        <v>Midday</v>
      </c>
      <c r="D16516">
        <v>22</v>
      </c>
      <c r="E16516" t="str">
        <f>IF(MOD(D16516,2)=0,"EVEN","ODD")</f>
        <v>EVEN</v>
      </c>
      <c r="F16516" t="str">
        <f>IF(D16516&lt;=18,"LOW (1-18)","HIGH (19-36)")</f>
        <v>HIGH (19-36)</v>
      </c>
      <c r="G16516">
        <f>INT((D16516-1)/6)+1</f>
        <v>4</v>
      </c>
      <c r="H16516">
        <f>MOD(D16516-1,6)+1</f>
        <v>4</v>
      </c>
      <c r="I16516">
        <f>37-D16516</f>
        <v>15</v>
      </c>
      <c r="J16516">
        <f>ABS(D16516-D16517)</f>
        <v>10</v>
      </c>
    </row>
    <row r="16517">
      <c r="A16517">
        <v>11042</v>
      </c>
      <c r="B16517" t="str">
        <v>2012-04-10</v>
      </c>
      <c r="C16517" t="str">
        <v>Morning</v>
      </c>
      <c r="D16517">
        <v>12</v>
      </c>
      <c r="E16517" t="str">
        <f>IF(MOD(D16517,2)=0,"EVEN","ODD")</f>
        <v>EVEN</v>
      </c>
      <c r="F16517" t="str">
        <f>IF(D16517&lt;=18,"LOW (1-18)","HIGH (19-36)")</f>
        <v>LOW (1-18)</v>
      </c>
      <c r="G16517">
        <f>INT((D16517-1)/6)+1</f>
        <v>2</v>
      </c>
      <c r="H16517">
        <f>MOD(D16517-1,6)+1</f>
        <v>6</v>
      </c>
      <c r="I16517">
        <f>37-D16517</f>
        <v>25</v>
      </c>
      <c r="J16517">
        <f>ABS(D16517-D16518)</f>
        <v>11</v>
      </c>
    </row>
    <row r="16518">
      <c r="A16518">
        <v>11041</v>
      </c>
      <c r="B16518" t="str">
        <v>2012-04-09</v>
      </c>
      <c r="C16518" t="str">
        <v>Evening</v>
      </c>
      <c r="D16518">
        <v>23</v>
      </c>
      <c r="E16518" t="str">
        <f>IF(MOD(D16518,2)=0,"EVEN","ODD")</f>
        <v>ODD</v>
      </c>
      <c r="F16518" t="str">
        <f>IF(D16518&lt;=18,"LOW (1-18)","HIGH (19-36)")</f>
        <v>HIGH (19-36)</v>
      </c>
      <c r="G16518">
        <f>INT((D16518-1)/6)+1</f>
        <v>4</v>
      </c>
      <c r="H16518">
        <f>MOD(D16518-1,6)+1</f>
        <v>5</v>
      </c>
      <c r="I16518">
        <f>37-D16518</f>
        <v>14</v>
      </c>
      <c r="J16518">
        <f>ABS(D16518-D16519)</f>
        <v>8</v>
      </c>
    </row>
    <row r="16519">
      <c r="A16519">
        <v>11040</v>
      </c>
      <c r="B16519" t="str">
        <v>2012-04-09</v>
      </c>
      <c r="C16519" t="str">
        <v>Midday</v>
      </c>
      <c r="D16519">
        <v>31</v>
      </c>
      <c r="E16519" t="str">
        <f>IF(MOD(D16519,2)=0,"EVEN","ODD")</f>
        <v>ODD</v>
      </c>
      <c r="F16519" t="str">
        <f>IF(D16519&lt;=18,"LOW (1-18)","HIGH (19-36)")</f>
        <v>HIGH (19-36)</v>
      </c>
      <c r="G16519">
        <f>INT((D16519-1)/6)+1</f>
        <v>6</v>
      </c>
      <c r="H16519">
        <f>MOD(D16519-1,6)+1</f>
        <v>1</v>
      </c>
      <c r="I16519">
        <f>37-D16519</f>
        <v>6</v>
      </c>
      <c r="J16519">
        <f>ABS(D16519-D16520)</f>
        <v>9</v>
      </c>
    </row>
    <row r="16520">
      <c r="A16520">
        <v>11039</v>
      </c>
      <c r="B16520" t="str">
        <v>2012-04-09</v>
      </c>
      <c r="C16520" t="str">
        <v>Morning</v>
      </c>
      <c r="D16520">
        <v>22</v>
      </c>
      <c r="E16520" t="str">
        <f>IF(MOD(D16520,2)=0,"EVEN","ODD")</f>
        <v>EVEN</v>
      </c>
      <c r="F16520" t="str">
        <f>IF(D16520&lt;=18,"LOW (1-18)","HIGH (19-36)")</f>
        <v>HIGH (19-36)</v>
      </c>
      <c r="G16520">
        <f>INT((D16520-1)/6)+1</f>
        <v>4</v>
      </c>
      <c r="H16520">
        <f>MOD(D16520-1,6)+1</f>
        <v>4</v>
      </c>
      <c r="I16520">
        <f>37-D16520</f>
        <v>15</v>
      </c>
      <c r="J16520">
        <f>ABS(D16520-D16521)</f>
        <v>7</v>
      </c>
    </row>
    <row r="16521">
      <c r="A16521">
        <v>11038</v>
      </c>
      <c r="B16521" t="str">
        <v>2012-04-07</v>
      </c>
      <c r="C16521" t="str">
        <v>Evening</v>
      </c>
      <c r="D16521">
        <v>29</v>
      </c>
      <c r="E16521" t="str">
        <f>IF(MOD(D16521,2)=0,"EVEN","ODD")</f>
        <v>ODD</v>
      </c>
      <c r="F16521" t="str">
        <f>IF(D16521&lt;=18,"LOW (1-18)","HIGH (19-36)")</f>
        <v>HIGH (19-36)</v>
      </c>
      <c r="G16521">
        <f>INT((D16521-1)/6)+1</f>
        <v>5</v>
      </c>
      <c r="H16521">
        <f>MOD(D16521-1,6)+1</f>
        <v>5</v>
      </c>
      <c r="I16521">
        <f>37-D16521</f>
        <v>8</v>
      </c>
      <c r="J16521">
        <f>ABS(D16521-D16522)</f>
        <v>1</v>
      </c>
    </row>
    <row r="16522">
      <c r="A16522">
        <v>11037</v>
      </c>
      <c r="B16522" t="str">
        <v>2012-04-07</v>
      </c>
      <c r="C16522" t="str">
        <v>Midday</v>
      </c>
      <c r="D16522">
        <v>30</v>
      </c>
      <c r="E16522" t="str">
        <f>IF(MOD(D16522,2)=0,"EVEN","ODD")</f>
        <v>EVEN</v>
      </c>
      <c r="F16522" t="str">
        <f>IF(D16522&lt;=18,"LOW (1-18)","HIGH (19-36)")</f>
        <v>HIGH (19-36)</v>
      </c>
      <c r="G16522">
        <f>INT((D16522-1)/6)+1</f>
        <v>5</v>
      </c>
      <c r="H16522">
        <f>MOD(D16522-1,6)+1</f>
        <v>6</v>
      </c>
      <c r="I16522">
        <f>37-D16522</f>
        <v>7</v>
      </c>
      <c r="J16522">
        <f>ABS(D16522-D16523)</f>
        <v>17</v>
      </c>
    </row>
    <row r="16523">
      <c r="A16523">
        <v>11036</v>
      </c>
      <c r="B16523" t="str">
        <v>2012-04-07</v>
      </c>
      <c r="C16523" t="str">
        <v>Morning</v>
      </c>
      <c r="D16523">
        <v>13</v>
      </c>
      <c r="E16523" t="str">
        <f>IF(MOD(D16523,2)=0,"EVEN","ODD")</f>
        <v>ODD</v>
      </c>
      <c r="F16523" t="str">
        <f>IF(D16523&lt;=18,"LOW (1-18)","HIGH (19-36)")</f>
        <v>LOW (1-18)</v>
      </c>
      <c r="G16523">
        <f>INT((D16523-1)/6)+1</f>
        <v>3</v>
      </c>
      <c r="H16523">
        <f>MOD(D16523-1,6)+1</f>
        <v>1</v>
      </c>
      <c r="I16523">
        <f>37-D16523</f>
        <v>24</v>
      </c>
      <c r="J16523">
        <f>ABS(D16523-D16524)</f>
        <v>1</v>
      </c>
    </row>
    <row r="16524">
      <c r="A16524">
        <v>11035</v>
      </c>
      <c r="B16524" t="str">
        <v>2012-04-05</v>
      </c>
      <c r="C16524" t="str">
        <v>Evening</v>
      </c>
      <c r="D16524">
        <v>14</v>
      </c>
      <c r="E16524" t="str">
        <f>IF(MOD(D16524,2)=0,"EVEN","ODD")</f>
        <v>EVEN</v>
      </c>
      <c r="F16524" t="str">
        <f>IF(D16524&lt;=18,"LOW (1-18)","HIGH (19-36)")</f>
        <v>LOW (1-18)</v>
      </c>
      <c r="G16524">
        <f>INT((D16524-1)/6)+1</f>
        <v>3</v>
      </c>
      <c r="H16524">
        <f>MOD(D16524-1,6)+1</f>
        <v>2</v>
      </c>
      <c r="I16524">
        <f>37-D16524</f>
        <v>23</v>
      </c>
      <c r="J16524">
        <f>ABS(D16524-D16525)</f>
        <v>12</v>
      </c>
    </row>
    <row r="16525">
      <c r="A16525">
        <v>11034</v>
      </c>
      <c r="B16525" t="str">
        <v>2012-04-05</v>
      </c>
      <c r="C16525" t="str">
        <v>Midday</v>
      </c>
      <c r="D16525">
        <v>26</v>
      </c>
      <c r="E16525" t="str">
        <f>IF(MOD(D16525,2)=0,"EVEN","ODD")</f>
        <v>EVEN</v>
      </c>
      <c r="F16525" t="str">
        <f>IF(D16525&lt;=18,"LOW (1-18)","HIGH (19-36)")</f>
        <v>HIGH (19-36)</v>
      </c>
      <c r="G16525">
        <f>INT((D16525-1)/6)+1</f>
        <v>5</v>
      </c>
      <c r="H16525">
        <f>MOD(D16525-1,6)+1</f>
        <v>2</v>
      </c>
      <c r="I16525">
        <f>37-D16525</f>
        <v>11</v>
      </c>
      <c r="J16525">
        <f>ABS(D16525-D16526)</f>
        <v>9</v>
      </c>
    </row>
    <row r="16526">
      <c r="A16526">
        <v>11033</v>
      </c>
      <c r="B16526" t="str">
        <v>2012-04-05</v>
      </c>
      <c r="C16526" t="str">
        <v>Morning</v>
      </c>
      <c r="D16526">
        <v>35</v>
      </c>
      <c r="E16526" t="str">
        <f>IF(MOD(D16526,2)=0,"EVEN","ODD")</f>
        <v>ODD</v>
      </c>
      <c r="F16526" t="str">
        <f>IF(D16526&lt;=18,"LOW (1-18)","HIGH (19-36)")</f>
        <v>HIGH (19-36)</v>
      </c>
      <c r="G16526">
        <f>INT((D16526-1)/6)+1</f>
        <v>6</v>
      </c>
      <c r="H16526">
        <f>MOD(D16526-1,6)+1</f>
        <v>5</v>
      </c>
      <c r="I16526">
        <f>37-D16526</f>
        <v>2</v>
      </c>
      <c r="J16526">
        <f>ABS(D16526-D16527)</f>
        <v>33</v>
      </c>
    </row>
    <row r="16527">
      <c r="A16527">
        <v>11032</v>
      </c>
      <c r="B16527" t="str">
        <v>2012-04-04</v>
      </c>
      <c r="C16527" t="str">
        <v>Evening</v>
      </c>
      <c r="D16527">
        <v>2</v>
      </c>
      <c r="E16527" t="str">
        <f>IF(MOD(D16527,2)=0,"EVEN","ODD")</f>
        <v>EVEN</v>
      </c>
      <c r="F16527" t="str">
        <f>IF(D16527&lt;=18,"LOW (1-18)","HIGH (19-36)")</f>
        <v>LOW (1-18)</v>
      </c>
      <c r="G16527">
        <f>INT((D16527-1)/6)+1</f>
        <v>1</v>
      </c>
      <c r="H16527">
        <f>MOD(D16527-1,6)+1</f>
        <v>2</v>
      </c>
      <c r="I16527">
        <f>37-D16527</f>
        <v>35</v>
      </c>
      <c r="J16527">
        <f>ABS(D16527-D16528)</f>
        <v>30</v>
      </c>
    </row>
    <row r="16528">
      <c r="A16528">
        <v>11031</v>
      </c>
      <c r="B16528" t="str">
        <v>2012-04-04</v>
      </c>
      <c r="C16528" t="str">
        <v>Midday</v>
      </c>
      <c r="D16528">
        <v>32</v>
      </c>
      <c r="E16528" t="str">
        <f>IF(MOD(D16528,2)=0,"EVEN","ODD")</f>
        <v>EVEN</v>
      </c>
      <c r="F16528" t="str">
        <f>IF(D16528&lt;=18,"LOW (1-18)","HIGH (19-36)")</f>
        <v>HIGH (19-36)</v>
      </c>
      <c r="G16528">
        <f>INT((D16528-1)/6)+1</f>
        <v>6</v>
      </c>
      <c r="H16528">
        <f>MOD(D16528-1,6)+1</f>
        <v>2</v>
      </c>
      <c r="I16528">
        <f>37-D16528</f>
        <v>5</v>
      </c>
      <c r="J16528">
        <f>ABS(D16528-D16529)</f>
        <v>25</v>
      </c>
    </row>
    <row r="16529">
      <c r="A16529">
        <v>11030</v>
      </c>
      <c r="B16529" t="str">
        <v>2012-04-04</v>
      </c>
      <c r="C16529" t="str">
        <v>Morning</v>
      </c>
      <c r="D16529">
        <v>7</v>
      </c>
      <c r="E16529" t="str">
        <f>IF(MOD(D16529,2)=0,"EVEN","ODD")</f>
        <v>ODD</v>
      </c>
      <c r="F16529" t="str">
        <f>IF(D16529&lt;=18,"LOW (1-18)","HIGH (19-36)")</f>
        <v>LOW (1-18)</v>
      </c>
      <c r="G16529">
        <f>INT((D16529-1)/6)+1</f>
        <v>2</v>
      </c>
      <c r="H16529">
        <f>MOD(D16529-1,6)+1</f>
        <v>1</v>
      </c>
      <c r="I16529">
        <f>37-D16529</f>
        <v>30</v>
      </c>
      <c r="J16529">
        <f>ABS(D16529-D16530)</f>
        <v>0</v>
      </c>
    </row>
    <row r="16530">
      <c r="A16530">
        <v>11029</v>
      </c>
      <c r="B16530" t="str">
        <v>2012-04-03</v>
      </c>
      <c r="C16530" t="str">
        <v>Evening</v>
      </c>
      <c r="D16530">
        <v>7</v>
      </c>
      <c r="E16530" t="str">
        <f>IF(MOD(D16530,2)=0,"EVEN","ODD")</f>
        <v>ODD</v>
      </c>
      <c r="F16530" t="str">
        <f>IF(D16530&lt;=18,"LOW (1-18)","HIGH (19-36)")</f>
        <v>LOW (1-18)</v>
      </c>
      <c r="G16530">
        <f>INT((D16530-1)/6)+1</f>
        <v>2</v>
      </c>
      <c r="H16530">
        <f>MOD(D16530-1,6)+1</f>
        <v>1</v>
      </c>
      <c r="I16530">
        <f>37-D16530</f>
        <v>30</v>
      </c>
      <c r="J16530">
        <f>ABS(D16530-D16531)</f>
        <v>5</v>
      </c>
    </row>
    <row r="16531">
      <c r="A16531">
        <v>11028</v>
      </c>
      <c r="B16531" t="str">
        <v>2012-04-03</v>
      </c>
      <c r="C16531" t="str">
        <v>Midday</v>
      </c>
      <c r="D16531">
        <v>2</v>
      </c>
      <c r="E16531" t="str">
        <f>IF(MOD(D16531,2)=0,"EVEN","ODD")</f>
        <v>EVEN</v>
      </c>
      <c r="F16531" t="str">
        <f>IF(D16531&lt;=18,"LOW (1-18)","HIGH (19-36)")</f>
        <v>LOW (1-18)</v>
      </c>
      <c r="G16531">
        <f>INT((D16531-1)/6)+1</f>
        <v>1</v>
      </c>
      <c r="H16531">
        <f>MOD(D16531-1,6)+1</f>
        <v>2</v>
      </c>
      <c r="I16531">
        <f>37-D16531</f>
        <v>35</v>
      </c>
      <c r="J16531">
        <f>ABS(D16531-D16532)</f>
        <v>1</v>
      </c>
    </row>
    <row r="16532">
      <c r="A16532">
        <v>11027</v>
      </c>
      <c r="B16532" t="str">
        <v>2012-04-03</v>
      </c>
      <c r="C16532" t="str">
        <v>Morning</v>
      </c>
      <c r="D16532">
        <v>1</v>
      </c>
      <c r="E16532" t="str">
        <f>IF(MOD(D16532,2)=0,"EVEN","ODD")</f>
        <v>ODD</v>
      </c>
      <c r="F16532" t="str">
        <f>IF(D16532&lt;=18,"LOW (1-18)","HIGH (19-36)")</f>
        <v>LOW (1-18)</v>
      </c>
      <c r="G16532">
        <f>INT((D16532-1)/6)+1</f>
        <v>1</v>
      </c>
      <c r="H16532">
        <f>MOD(D16532-1,6)+1</f>
        <v>1</v>
      </c>
      <c r="I16532">
        <f>37-D16532</f>
        <v>36</v>
      </c>
      <c r="J16532">
        <f>ABS(D16532-D16533)</f>
        <v>11</v>
      </c>
    </row>
    <row r="16533">
      <c r="A16533">
        <v>11026</v>
      </c>
      <c r="B16533" t="str">
        <v>2012-04-02</v>
      </c>
      <c r="C16533" t="str">
        <v>Evening</v>
      </c>
      <c r="D16533">
        <v>12</v>
      </c>
      <c r="E16533" t="str">
        <f>IF(MOD(D16533,2)=0,"EVEN","ODD")</f>
        <v>EVEN</v>
      </c>
      <c r="F16533" t="str">
        <f>IF(D16533&lt;=18,"LOW (1-18)","HIGH (19-36)")</f>
        <v>LOW (1-18)</v>
      </c>
      <c r="G16533">
        <f>INT((D16533-1)/6)+1</f>
        <v>2</v>
      </c>
      <c r="H16533">
        <f>MOD(D16533-1,6)+1</f>
        <v>6</v>
      </c>
      <c r="I16533">
        <f>37-D16533</f>
        <v>25</v>
      </c>
      <c r="J16533">
        <f>ABS(D16533-D16534)</f>
        <v>14</v>
      </c>
    </row>
    <row r="16534">
      <c r="A16534">
        <v>11025</v>
      </c>
      <c r="B16534" t="str">
        <v>2012-04-02</v>
      </c>
      <c r="C16534" t="str">
        <v>Midday</v>
      </c>
      <c r="D16534">
        <v>26</v>
      </c>
      <c r="E16534" t="str">
        <f>IF(MOD(D16534,2)=0,"EVEN","ODD")</f>
        <v>EVEN</v>
      </c>
      <c r="F16534" t="str">
        <f>IF(D16534&lt;=18,"LOW (1-18)","HIGH (19-36)")</f>
        <v>HIGH (19-36)</v>
      </c>
      <c r="G16534">
        <f>INT((D16534-1)/6)+1</f>
        <v>5</v>
      </c>
      <c r="H16534">
        <f>MOD(D16534-1,6)+1</f>
        <v>2</v>
      </c>
      <c r="I16534">
        <f>37-D16534</f>
        <v>11</v>
      </c>
      <c r="J16534">
        <f>ABS(D16534-D16535)</f>
        <v>6</v>
      </c>
    </row>
    <row r="16535">
      <c r="A16535">
        <v>11024</v>
      </c>
      <c r="B16535" t="str">
        <v>2012-04-02</v>
      </c>
      <c r="C16535" t="str">
        <v>Morning</v>
      </c>
      <c r="D16535">
        <v>20</v>
      </c>
      <c r="E16535" t="str">
        <f>IF(MOD(D16535,2)=0,"EVEN","ODD")</f>
        <v>EVEN</v>
      </c>
      <c r="F16535" t="str">
        <f>IF(D16535&lt;=18,"LOW (1-18)","HIGH (19-36)")</f>
        <v>HIGH (19-36)</v>
      </c>
      <c r="G16535">
        <f>INT((D16535-1)/6)+1</f>
        <v>4</v>
      </c>
      <c r="H16535">
        <f>MOD(D16535-1,6)+1</f>
        <v>2</v>
      </c>
      <c r="I16535">
        <f>37-D16535</f>
        <v>17</v>
      </c>
      <c r="J16535">
        <f>ABS(D16535-D16536)</f>
        <v>18</v>
      </c>
    </row>
    <row r="16536">
      <c r="A16536">
        <v>11023</v>
      </c>
      <c r="B16536" t="str">
        <v>2012-03-31</v>
      </c>
      <c r="C16536" t="str">
        <v>Evening</v>
      </c>
      <c r="D16536">
        <v>2</v>
      </c>
      <c r="E16536" t="str">
        <f>IF(MOD(D16536,2)=0,"EVEN","ODD")</f>
        <v>EVEN</v>
      </c>
      <c r="F16536" t="str">
        <f>IF(D16536&lt;=18,"LOW (1-18)","HIGH (19-36)")</f>
        <v>LOW (1-18)</v>
      </c>
      <c r="G16536">
        <f>INT((D16536-1)/6)+1</f>
        <v>1</v>
      </c>
      <c r="H16536">
        <f>MOD(D16536-1,6)+1</f>
        <v>2</v>
      </c>
      <c r="I16536">
        <f>37-D16536</f>
        <v>35</v>
      </c>
      <c r="J16536">
        <f>ABS(D16536-D16537)</f>
        <v>29</v>
      </c>
    </row>
    <row r="16537">
      <c r="A16537">
        <v>11022</v>
      </c>
      <c r="B16537" t="str">
        <v>2012-03-31</v>
      </c>
      <c r="C16537" t="str">
        <v>Midday</v>
      </c>
      <c r="D16537">
        <v>31</v>
      </c>
      <c r="E16537" t="str">
        <f>IF(MOD(D16537,2)=0,"EVEN","ODD")</f>
        <v>ODD</v>
      </c>
      <c r="F16537" t="str">
        <f>IF(D16537&lt;=18,"LOW (1-18)","HIGH (19-36)")</f>
        <v>HIGH (19-36)</v>
      </c>
      <c r="G16537">
        <f>INT((D16537-1)/6)+1</f>
        <v>6</v>
      </c>
      <c r="H16537">
        <f>MOD(D16537-1,6)+1</f>
        <v>1</v>
      </c>
      <c r="I16537">
        <f>37-D16537</f>
        <v>6</v>
      </c>
      <c r="J16537">
        <f>ABS(D16537-D16538)</f>
        <v>23</v>
      </c>
    </row>
    <row r="16538">
      <c r="A16538">
        <v>11021</v>
      </c>
      <c r="B16538" t="str">
        <v>2012-03-31</v>
      </c>
      <c r="C16538" t="str">
        <v>Morning</v>
      </c>
      <c r="D16538">
        <v>8</v>
      </c>
      <c r="E16538" t="str">
        <f>IF(MOD(D16538,2)=0,"EVEN","ODD")</f>
        <v>EVEN</v>
      </c>
      <c r="F16538" t="str">
        <f>IF(D16538&lt;=18,"LOW (1-18)","HIGH (19-36)")</f>
        <v>LOW (1-18)</v>
      </c>
      <c r="G16538">
        <f>INT((D16538-1)/6)+1</f>
        <v>2</v>
      </c>
      <c r="H16538">
        <f>MOD(D16538-1,6)+1</f>
        <v>2</v>
      </c>
      <c r="I16538">
        <f>37-D16538</f>
        <v>29</v>
      </c>
      <c r="J16538">
        <f>ABS(D16538-D16539)</f>
        <v>7</v>
      </c>
    </row>
    <row r="16539">
      <c r="A16539">
        <v>11020</v>
      </c>
      <c r="B16539" t="str">
        <v>2012-03-29</v>
      </c>
      <c r="C16539" t="str">
        <v>Evening</v>
      </c>
      <c r="D16539">
        <v>15</v>
      </c>
      <c r="E16539" t="str">
        <f>IF(MOD(D16539,2)=0,"EVEN","ODD")</f>
        <v>ODD</v>
      </c>
      <c r="F16539" t="str">
        <f>IF(D16539&lt;=18,"LOW (1-18)","HIGH (19-36)")</f>
        <v>LOW (1-18)</v>
      </c>
      <c r="G16539">
        <f>INT((D16539-1)/6)+1</f>
        <v>3</v>
      </c>
      <c r="H16539">
        <f>MOD(D16539-1,6)+1</f>
        <v>3</v>
      </c>
      <c r="I16539">
        <f>37-D16539</f>
        <v>22</v>
      </c>
      <c r="J16539">
        <f>ABS(D16539-D16540)</f>
        <v>2</v>
      </c>
    </row>
    <row r="16540">
      <c r="A16540">
        <v>11019</v>
      </c>
      <c r="B16540" t="str">
        <v>2012-03-29</v>
      </c>
      <c r="C16540" t="str">
        <v>Midday</v>
      </c>
      <c r="D16540">
        <v>13</v>
      </c>
      <c r="E16540" t="str">
        <f>IF(MOD(D16540,2)=0,"EVEN","ODD")</f>
        <v>ODD</v>
      </c>
      <c r="F16540" t="str">
        <f>IF(D16540&lt;=18,"LOW (1-18)","HIGH (19-36)")</f>
        <v>LOW (1-18)</v>
      </c>
      <c r="G16540">
        <f>INT((D16540-1)/6)+1</f>
        <v>3</v>
      </c>
      <c r="H16540">
        <f>MOD(D16540-1,6)+1</f>
        <v>1</v>
      </c>
      <c r="I16540">
        <f>37-D16540</f>
        <v>24</v>
      </c>
      <c r="J16540">
        <f>ABS(D16540-D16541)</f>
        <v>7</v>
      </c>
    </row>
    <row r="16541">
      <c r="A16541">
        <v>11018</v>
      </c>
      <c r="B16541" t="str">
        <v>2012-03-29</v>
      </c>
      <c r="C16541" t="str">
        <v>Morning</v>
      </c>
      <c r="D16541">
        <v>20</v>
      </c>
      <c r="E16541" t="str">
        <f>IF(MOD(D16541,2)=0,"EVEN","ODD")</f>
        <v>EVEN</v>
      </c>
      <c r="F16541" t="str">
        <f>IF(D16541&lt;=18,"LOW (1-18)","HIGH (19-36)")</f>
        <v>HIGH (19-36)</v>
      </c>
      <c r="G16541">
        <f>INT((D16541-1)/6)+1</f>
        <v>4</v>
      </c>
      <c r="H16541">
        <f>MOD(D16541-1,6)+1</f>
        <v>2</v>
      </c>
      <c r="I16541">
        <f>37-D16541</f>
        <v>17</v>
      </c>
      <c r="J16541">
        <f>ABS(D16541-D16542)</f>
        <v>7</v>
      </c>
    </row>
    <row r="16542">
      <c r="A16542">
        <v>11017</v>
      </c>
      <c r="B16542" t="str">
        <v>2012-03-28</v>
      </c>
      <c r="C16542" t="str">
        <v>Evening</v>
      </c>
      <c r="D16542">
        <v>27</v>
      </c>
      <c r="E16542" t="str">
        <f>IF(MOD(D16542,2)=0,"EVEN","ODD")</f>
        <v>ODD</v>
      </c>
      <c r="F16542" t="str">
        <f>IF(D16542&lt;=18,"LOW (1-18)","HIGH (19-36)")</f>
        <v>HIGH (19-36)</v>
      </c>
      <c r="G16542">
        <f>INT((D16542-1)/6)+1</f>
        <v>5</v>
      </c>
      <c r="H16542">
        <f>MOD(D16542-1,6)+1</f>
        <v>3</v>
      </c>
      <c r="I16542">
        <f>37-D16542</f>
        <v>10</v>
      </c>
      <c r="J16542">
        <f>ABS(D16542-D16543)</f>
        <v>1</v>
      </c>
    </row>
    <row r="16543">
      <c r="A16543">
        <v>11016</v>
      </c>
      <c r="B16543" t="str">
        <v>2012-03-28</v>
      </c>
      <c r="C16543" t="str">
        <v>Midday</v>
      </c>
      <c r="D16543">
        <v>28</v>
      </c>
      <c r="E16543" t="str">
        <f>IF(MOD(D16543,2)=0,"EVEN","ODD")</f>
        <v>EVEN</v>
      </c>
      <c r="F16543" t="str">
        <f>IF(D16543&lt;=18,"LOW (1-18)","HIGH (19-36)")</f>
        <v>HIGH (19-36)</v>
      </c>
      <c r="G16543">
        <f>INT((D16543-1)/6)+1</f>
        <v>5</v>
      </c>
      <c r="H16543">
        <f>MOD(D16543-1,6)+1</f>
        <v>4</v>
      </c>
      <c r="I16543">
        <f>37-D16543</f>
        <v>9</v>
      </c>
      <c r="J16543">
        <f>ABS(D16543-D16544)</f>
        <v>6</v>
      </c>
    </row>
    <row r="16544">
      <c r="A16544">
        <v>11015</v>
      </c>
      <c r="B16544" t="str">
        <v>2012-03-28</v>
      </c>
      <c r="C16544" t="str">
        <v>Morning</v>
      </c>
      <c r="D16544">
        <v>34</v>
      </c>
      <c r="E16544" t="str">
        <f>IF(MOD(D16544,2)=0,"EVEN","ODD")</f>
        <v>EVEN</v>
      </c>
      <c r="F16544" t="str">
        <f>IF(D16544&lt;=18,"LOW (1-18)","HIGH (19-36)")</f>
        <v>HIGH (19-36)</v>
      </c>
      <c r="G16544">
        <f>INT((D16544-1)/6)+1</f>
        <v>6</v>
      </c>
      <c r="H16544">
        <f>MOD(D16544-1,6)+1</f>
        <v>4</v>
      </c>
      <c r="I16544">
        <f>37-D16544</f>
        <v>3</v>
      </c>
      <c r="J16544">
        <f>ABS(D16544-D16545)</f>
        <v>3</v>
      </c>
    </row>
    <row r="16545">
      <c r="A16545">
        <v>11014</v>
      </c>
      <c r="B16545" t="str">
        <v>2012-03-27</v>
      </c>
      <c r="C16545" t="str">
        <v>Evening</v>
      </c>
      <c r="D16545">
        <v>31</v>
      </c>
      <c r="E16545" t="str">
        <f>IF(MOD(D16545,2)=0,"EVEN","ODD")</f>
        <v>ODD</v>
      </c>
      <c r="F16545" t="str">
        <f>IF(D16545&lt;=18,"LOW (1-18)","HIGH (19-36)")</f>
        <v>HIGH (19-36)</v>
      </c>
      <c r="G16545">
        <f>INT((D16545-1)/6)+1</f>
        <v>6</v>
      </c>
      <c r="H16545">
        <f>MOD(D16545-1,6)+1</f>
        <v>1</v>
      </c>
      <c r="I16545">
        <f>37-D16545</f>
        <v>6</v>
      </c>
      <c r="J16545">
        <f>ABS(D16545-D16546)</f>
        <v>6</v>
      </c>
    </row>
    <row r="16546">
      <c r="A16546">
        <v>11013</v>
      </c>
      <c r="B16546" t="str">
        <v>2012-03-27</v>
      </c>
      <c r="C16546" t="str">
        <v>Midday</v>
      </c>
      <c r="D16546">
        <v>25</v>
      </c>
      <c r="E16546" t="str">
        <f>IF(MOD(D16546,2)=0,"EVEN","ODD")</f>
        <v>ODD</v>
      </c>
      <c r="F16546" t="str">
        <f>IF(D16546&lt;=18,"LOW (1-18)","HIGH (19-36)")</f>
        <v>HIGH (19-36)</v>
      </c>
      <c r="G16546">
        <f>INT((D16546-1)/6)+1</f>
        <v>5</v>
      </c>
      <c r="H16546">
        <f>MOD(D16546-1,6)+1</f>
        <v>1</v>
      </c>
      <c r="I16546">
        <f>37-D16546</f>
        <v>12</v>
      </c>
      <c r="J16546">
        <f>ABS(D16546-D16547)</f>
        <v>23</v>
      </c>
    </row>
    <row r="16547">
      <c r="A16547">
        <v>11012</v>
      </c>
      <c r="B16547" t="str">
        <v>2012-03-27</v>
      </c>
      <c r="C16547" t="str">
        <v>Morning</v>
      </c>
      <c r="D16547">
        <v>2</v>
      </c>
      <c r="E16547" t="str">
        <f>IF(MOD(D16547,2)=0,"EVEN","ODD")</f>
        <v>EVEN</v>
      </c>
      <c r="F16547" t="str">
        <f>IF(D16547&lt;=18,"LOW (1-18)","HIGH (19-36)")</f>
        <v>LOW (1-18)</v>
      </c>
      <c r="G16547">
        <f>INT((D16547-1)/6)+1</f>
        <v>1</v>
      </c>
      <c r="H16547">
        <f>MOD(D16547-1,6)+1</f>
        <v>2</v>
      </c>
      <c r="I16547">
        <f>37-D16547</f>
        <v>35</v>
      </c>
      <c r="J16547">
        <f>ABS(D16547-D16548)</f>
        <v>34</v>
      </c>
    </row>
    <row r="16548">
      <c r="A16548">
        <v>11011</v>
      </c>
      <c r="B16548" t="str">
        <v>2012-03-26</v>
      </c>
      <c r="C16548" t="str">
        <v>Evening</v>
      </c>
      <c r="D16548">
        <v>36</v>
      </c>
      <c r="E16548" t="str">
        <f>IF(MOD(D16548,2)=0,"EVEN","ODD")</f>
        <v>EVEN</v>
      </c>
      <c r="F16548" t="str">
        <f>IF(D16548&lt;=18,"LOW (1-18)","HIGH (19-36)")</f>
        <v>HIGH (19-36)</v>
      </c>
      <c r="G16548">
        <f>INT((D16548-1)/6)+1</f>
        <v>6</v>
      </c>
      <c r="H16548">
        <f>MOD(D16548-1,6)+1</f>
        <v>6</v>
      </c>
      <c r="I16548">
        <f>37-D16548</f>
        <v>1</v>
      </c>
      <c r="J16548">
        <f>ABS(D16548-D16549)</f>
        <v>32</v>
      </c>
    </row>
    <row r="16549">
      <c r="A16549">
        <v>11010</v>
      </c>
      <c r="B16549" t="str">
        <v>2012-03-26</v>
      </c>
      <c r="C16549" t="str">
        <v>Midday</v>
      </c>
      <c r="D16549">
        <v>4</v>
      </c>
      <c r="E16549" t="str">
        <f>IF(MOD(D16549,2)=0,"EVEN","ODD")</f>
        <v>EVEN</v>
      </c>
      <c r="F16549" t="str">
        <f>IF(D16549&lt;=18,"LOW (1-18)","HIGH (19-36)")</f>
        <v>LOW (1-18)</v>
      </c>
      <c r="G16549">
        <f>INT((D16549-1)/6)+1</f>
        <v>1</v>
      </c>
      <c r="H16549">
        <f>MOD(D16549-1,6)+1</f>
        <v>4</v>
      </c>
      <c r="I16549">
        <f>37-D16549</f>
        <v>33</v>
      </c>
      <c r="J16549">
        <f>ABS(D16549-D16550)</f>
        <v>15</v>
      </c>
    </row>
    <row r="16550">
      <c r="A16550">
        <v>11009</v>
      </c>
      <c r="B16550" t="str">
        <v>2012-03-26</v>
      </c>
      <c r="C16550" t="str">
        <v>Morning</v>
      </c>
      <c r="D16550">
        <v>19</v>
      </c>
      <c r="E16550" t="str">
        <f>IF(MOD(D16550,2)=0,"EVEN","ODD")</f>
        <v>ODD</v>
      </c>
      <c r="F16550" t="str">
        <f>IF(D16550&lt;=18,"LOW (1-18)","HIGH (19-36)")</f>
        <v>HIGH (19-36)</v>
      </c>
      <c r="G16550">
        <f>INT((D16550-1)/6)+1</f>
        <v>4</v>
      </c>
      <c r="H16550">
        <f>MOD(D16550-1,6)+1</f>
        <v>1</v>
      </c>
      <c r="I16550">
        <f>37-D16550</f>
        <v>18</v>
      </c>
      <c r="J16550">
        <f>ABS(D16550-D16551)</f>
        <v>8</v>
      </c>
    </row>
    <row r="16551">
      <c r="A16551">
        <v>11008</v>
      </c>
      <c r="B16551" t="str">
        <v>2012-03-24</v>
      </c>
      <c r="C16551" t="str">
        <v>Evening</v>
      </c>
      <c r="D16551">
        <v>11</v>
      </c>
      <c r="E16551" t="str">
        <f>IF(MOD(D16551,2)=0,"EVEN","ODD")</f>
        <v>ODD</v>
      </c>
      <c r="F16551" t="str">
        <f>IF(D16551&lt;=18,"LOW (1-18)","HIGH (19-36)")</f>
        <v>LOW (1-18)</v>
      </c>
      <c r="G16551">
        <f>INT((D16551-1)/6)+1</f>
        <v>2</v>
      </c>
      <c r="H16551">
        <f>MOD(D16551-1,6)+1</f>
        <v>5</v>
      </c>
      <c r="I16551">
        <f>37-D16551</f>
        <v>26</v>
      </c>
      <c r="J16551">
        <f>ABS(D16551-D16552)</f>
        <v>6</v>
      </c>
    </row>
    <row r="16552">
      <c r="A16552">
        <v>11007</v>
      </c>
      <c r="B16552" t="str">
        <v>2012-03-24</v>
      </c>
      <c r="C16552" t="str">
        <v>Midday</v>
      </c>
      <c r="D16552">
        <v>17</v>
      </c>
      <c r="E16552" t="str">
        <f>IF(MOD(D16552,2)=0,"EVEN","ODD")</f>
        <v>ODD</v>
      </c>
      <c r="F16552" t="str">
        <f>IF(D16552&lt;=18,"LOW (1-18)","HIGH (19-36)")</f>
        <v>LOW (1-18)</v>
      </c>
      <c r="G16552">
        <f>INT((D16552-1)/6)+1</f>
        <v>3</v>
      </c>
      <c r="H16552">
        <f>MOD(D16552-1,6)+1</f>
        <v>5</v>
      </c>
      <c r="I16552">
        <f>37-D16552</f>
        <v>20</v>
      </c>
      <c r="J16552">
        <f>ABS(D16552-D16553)</f>
        <v>1</v>
      </c>
    </row>
    <row r="16553">
      <c r="A16553">
        <v>11006</v>
      </c>
      <c r="B16553" t="str">
        <v>2012-03-24</v>
      </c>
      <c r="C16553" t="str">
        <v>Morning</v>
      </c>
      <c r="D16553">
        <v>18</v>
      </c>
      <c r="E16553" t="str">
        <f>IF(MOD(D16553,2)=0,"EVEN","ODD")</f>
        <v>EVEN</v>
      </c>
      <c r="F16553" t="str">
        <f>IF(D16553&lt;=18,"LOW (1-18)","HIGH (19-36)")</f>
        <v>LOW (1-18)</v>
      </c>
      <c r="G16553">
        <f>INT((D16553-1)/6)+1</f>
        <v>3</v>
      </c>
      <c r="H16553">
        <f>MOD(D16553-1,6)+1</f>
        <v>6</v>
      </c>
      <c r="I16553">
        <f>37-D16553</f>
        <v>19</v>
      </c>
      <c r="J16553">
        <f>ABS(D16553-D16554)</f>
        <v>17</v>
      </c>
    </row>
    <row r="16554">
      <c r="A16554">
        <v>11005</v>
      </c>
      <c r="B16554" t="str">
        <v>2012-03-23</v>
      </c>
      <c r="C16554" t="str">
        <v>Evening</v>
      </c>
      <c r="D16554">
        <v>35</v>
      </c>
      <c r="E16554" t="str">
        <f>IF(MOD(D16554,2)=0,"EVEN","ODD")</f>
        <v>ODD</v>
      </c>
      <c r="F16554" t="str">
        <f>IF(D16554&lt;=18,"LOW (1-18)","HIGH (19-36)")</f>
        <v>HIGH (19-36)</v>
      </c>
      <c r="G16554">
        <f>INT((D16554-1)/6)+1</f>
        <v>6</v>
      </c>
      <c r="H16554">
        <f>MOD(D16554-1,6)+1</f>
        <v>5</v>
      </c>
      <c r="I16554">
        <f>37-D16554</f>
        <v>2</v>
      </c>
      <c r="J16554">
        <f>ABS(D16554-D16555)</f>
        <v>29</v>
      </c>
    </row>
    <row r="16555">
      <c r="A16555">
        <v>11004</v>
      </c>
      <c r="B16555" t="str">
        <v>2012-03-23</v>
      </c>
      <c r="C16555" t="str">
        <v>Midday</v>
      </c>
      <c r="D16555">
        <v>6</v>
      </c>
      <c r="E16555" t="str">
        <f>IF(MOD(D16555,2)=0,"EVEN","ODD")</f>
        <v>EVEN</v>
      </c>
      <c r="F16555" t="str">
        <f>IF(D16555&lt;=18,"LOW (1-18)","HIGH (19-36)")</f>
        <v>LOW (1-18)</v>
      </c>
      <c r="G16555">
        <f>INT((D16555-1)/6)+1</f>
        <v>1</v>
      </c>
      <c r="H16555">
        <f>MOD(D16555-1,6)+1</f>
        <v>6</v>
      </c>
      <c r="I16555">
        <f>37-D16555</f>
        <v>31</v>
      </c>
      <c r="J16555">
        <f>ABS(D16555-D16556)</f>
        <v>18</v>
      </c>
    </row>
    <row r="16556">
      <c r="A16556">
        <v>11003</v>
      </c>
      <c r="B16556" t="str">
        <v>2012-03-23</v>
      </c>
      <c r="C16556" t="str">
        <v>Morning</v>
      </c>
      <c r="D16556">
        <v>24</v>
      </c>
      <c r="E16556" t="str">
        <f>IF(MOD(D16556,2)=0,"EVEN","ODD")</f>
        <v>EVEN</v>
      </c>
      <c r="F16556" t="str">
        <f>IF(D16556&lt;=18,"LOW (1-18)","HIGH (19-36)")</f>
        <v>HIGH (19-36)</v>
      </c>
      <c r="G16556">
        <f>INT((D16556-1)/6)+1</f>
        <v>4</v>
      </c>
      <c r="H16556">
        <f>MOD(D16556-1,6)+1</f>
        <v>6</v>
      </c>
      <c r="I16556">
        <f>37-D16556</f>
        <v>13</v>
      </c>
      <c r="J16556">
        <f>ABS(D16556-D16557)</f>
        <v>13</v>
      </c>
    </row>
    <row r="16557">
      <c r="A16557">
        <v>11002</v>
      </c>
      <c r="B16557" t="str">
        <v>2012-03-22</v>
      </c>
      <c r="C16557" t="str">
        <v>Evening</v>
      </c>
      <c r="D16557">
        <v>11</v>
      </c>
      <c r="E16557" t="str">
        <f>IF(MOD(D16557,2)=0,"EVEN","ODD")</f>
        <v>ODD</v>
      </c>
      <c r="F16557" t="str">
        <f>IF(D16557&lt;=18,"LOW (1-18)","HIGH (19-36)")</f>
        <v>LOW (1-18)</v>
      </c>
      <c r="G16557">
        <f>INT((D16557-1)/6)+1</f>
        <v>2</v>
      </c>
      <c r="H16557">
        <f>MOD(D16557-1,6)+1</f>
        <v>5</v>
      </c>
      <c r="I16557">
        <f>37-D16557</f>
        <v>26</v>
      </c>
      <c r="J16557">
        <f>ABS(D16557-D16558)</f>
        <v>24</v>
      </c>
    </row>
    <row r="16558">
      <c r="A16558">
        <v>11001</v>
      </c>
      <c r="B16558" t="str">
        <v>2012-03-22</v>
      </c>
      <c r="C16558" t="str">
        <v>Midday</v>
      </c>
      <c r="D16558">
        <v>35</v>
      </c>
      <c r="E16558" t="str">
        <f>IF(MOD(D16558,2)=0,"EVEN","ODD")</f>
        <v>ODD</v>
      </c>
      <c r="F16558" t="str">
        <f>IF(D16558&lt;=18,"LOW (1-18)","HIGH (19-36)")</f>
        <v>HIGH (19-36)</v>
      </c>
      <c r="G16558">
        <f>INT((D16558-1)/6)+1</f>
        <v>6</v>
      </c>
      <c r="H16558">
        <f>MOD(D16558-1,6)+1</f>
        <v>5</v>
      </c>
      <c r="I16558">
        <f>37-D16558</f>
        <v>2</v>
      </c>
      <c r="J16558">
        <f>ABS(D16558-D16559)</f>
        <v>1</v>
      </c>
    </row>
    <row r="16559">
      <c r="A16559">
        <v>11000</v>
      </c>
      <c r="B16559" t="str">
        <v>2012-03-22</v>
      </c>
      <c r="C16559" t="str">
        <v>Morning</v>
      </c>
      <c r="D16559">
        <v>34</v>
      </c>
      <c r="E16559" t="str">
        <f>IF(MOD(D16559,2)=0,"EVEN","ODD")</f>
        <v>EVEN</v>
      </c>
      <c r="F16559" t="str">
        <f>IF(D16559&lt;=18,"LOW (1-18)","HIGH (19-36)")</f>
        <v>HIGH (19-36)</v>
      </c>
      <c r="G16559">
        <f>INT((D16559-1)/6)+1</f>
        <v>6</v>
      </c>
      <c r="H16559">
        <f>MOD(D16559-1,6)+1</f>
        <v>4</v>
      </c>
      <c r="I16559">
        <f>37-D16559</f>
        <v>3</v>
      </c>
      <c r="J16559">
        <f>ABS(D16559-D16560)</f>
        <v>2</v>
      </c>
    </row>
    <row r="16560">
      <c r="A16560">
        <v>10999</v>
      </c>
      <c r="B16560" t="str">
        <v>2012-03-21</v>
      </c>
      <c r="C16560" t="str">
        <v>Evening</v>
      </c>
      <c r="D16560">
        <v>32</v>
      </c>
      <c r="E16560" t="str">
        <f>IF(MOD(D16560,2)=0,"EVEN","ODD")</f>
        <v>EVEN</v>
      </c>
      <c r="F16560" t="str">
        <f>IF(D16560&lt;=18,"LOW (1-18)","HIGH (19-36)")</f>
        <v>HIGH (19-36)</v>
      </c>
      <c r="G16560">
        <f>INT((D16560-1)/6)+1</f>
        <v>6</v>
      </c>
      <c r="H16560">
        <f>MOD(D16560-1,6)+1</f>
        <v>2</v>
      </c>
      <c r="I16560">
        <f>37-D16560</f>
        <v>5</v>
      </c>
      <c r="J16560">
        <f>ABS(D16560-D16561)</f>
        <v>10</v>
      </c>
    </row>
    <row r="16561">
      <c r="A16561">
        <v>10998</v>
      </c>
      <c r="B16561" t="str">
        <v>2012-03-21</v>
      </c>
      <c r="C16561" t="str">
        <v>Midday</v>
      </c>
      <c r="D16561">
        <v>22</v>
      </c>
      <c r="E16561" t="str">
        <f>IF(MOD(D16561,2)=0,"EVEN","ODD")</f>
        <v>EVEN</v>
      </c>
      <c r="F16561" t="str">
        <f>IF(D16561&lt;=18,"LOW (1-18)","HIGH (19-36)")</f>
        <v>HIGH (19-36)</v>
      </c>
      <c r="G16561">
        <f>INT((D16561-1)/6)+1</f>
        <v>4</v>
      </c>
      <c r="H16561">
        <f>MOD(D16561-1,6)+1</f>
        <v>4</v>
      </c>
      <c r="I16561">
        <f>37-D16561</f>
        <v>15</v>
      </c>
      <c r="J16561">
        <f>ABS(D16561-D16562)</f>
        <v>7</v>
      </c>
    </row>
    <row r="16562">
      <c r="A16562">
        <v>10997</v>
      </c>
      <c r="B16562" t="str">
        <v>2012-03-21</v>
      </c>
      <c r="C16562" t="str">
        <v>Morning</v>
      </c>
      <c r="D16562">
        <v>15</v>
      </c>
      <c r="E16562" t="str">
        <f>IF(MOD(D16562,2)=0,"EVEN","ODD")</f>
        <v>ODD</v>
      </c>
      <c r="F16562" t="str">
        <f>IF(D16562&lt;=18,"LOW (1-18)","HIGH (19-36)")</f>
        <v>LOW (1-18)</v>
      </c>
      <c r="G16562">
        <f>INT((D16562-1)/6)+1</f>
        <v>3</v>
      </c>
      <c r="H16562">
        <f>MOD(D16562-1,6)+1</f>
        <v>3</v>
      </c>
      <c r="I16562">
        <f>37-D16562</f>
        <v>22</v>
      </c>
      <c r="J16562">
        <f>ABS(D16562-D16563)</f>
        <v>3</v>
      </c>
    </row>
    <row r="16563">
      <c r="A16563">
        <v>10996</v>
      </c>
      <c r="B16563" t="str">
        <v>2012-03-20</v>
      </c>
      <c r="C16563" t="str">
        <v>Evening</v>
      </c>
      <c r="D16563">
        <v>12</v>
      </c>
      <c r="E16563" t="str">
        <f>IF(MOD(D16563,2)=0,"EVEN","ODD")</f>
        <v>EVEN</v>
      </c>
      <c r="F16563" t="str">
        <f>IF(D16563&lt;=18,"LOW (1-18)","HIGH (19-36)")</f>
        <v>LOW (1-18)</v>
      </c>
      <c r="G16563">
        <f>INT((D16563-1)/6)+1</f>
        <v>2</v>
      </c>
      <c r="H16563">
        <f>MOD(D16563-1,6)+1</f>
        <v>6</v>
      </c>
      <c r="I16563">
        <f>37-D16563</f>
        <v>25</v>
      </c>
      <c r="J16563">
        <f>ABS(D16563-D16564)</f>
        <v>12</v>
      </c>
    </row>
    <row r="16564">
      <c r="A16564">
        <v>10995</v>
      </c>
      <c r="B16564" t="str">
        <v>2012-03-20</v>
      </c>
      <c r="C16564" t="str">
        <v>Midday</v>
      </c>
      <c r="D16564">
        <v>24</v>
      </c>
      <c r="E16564" t="str">
        <f>IF(MOD(D16564,2)=0,"EVEN","ODD")</f>
        <v>EVEN</v>
      </c>
      <c r="F16564" t="str">
        <f>IF(D16564&lt;=18,"LOW (1-18)","HIGH (19-36)")</f>
        <v>HIGH (19-36)</v>
      </c>
      <c r="G16564">
        <f>INT((D16564-1)/6)+1</f>
        <v>4</v>
      </c>
      <c r="H16564">
        <f>MOD(D16564-1,6)+1</f>
        <v>6</v>
      </c>
      <c r="I16564">
        <f>37-D16564</f>
        <v>13</v>
      </c>
      <c r="J16564">
        <f>ABS(D16564-D16565)</f>
        <v>5</v>
      </c>
    </row>
    <row r="16565">
      <c r="A16565">
        <v>10994</v>
      </c>
      <c r="B16565" t="str">
        <v>2012-03-20</v>
      </c>
      <c r="C16565" t="str">
        <v>Morning</v>
      </c>
      <c r="D16565">
        <v>19</v>
      </c>
      <c r="E16565" t="str">
        <f>IF(MOD(D16565,2)=0,"EVEN","ODD")</f>
        <v>ODD</v>
      </c>
      <c r="F16565" t="str">
        <f>IF(D16565&lt;=18,"LOW (1-18)","HIGH (19-36)")</f>
        <v>HIGH (19-36)</v>
      </c>
      <c r="G16565">
        <f>INT((D16565-1)/6)+1</f>
        <v>4</v>
      </c>
      <c r="H16565">
        <f>MOD(D16565-1,6)+1</f>
        <v>1</v>
      </c>
      <c r="I16565">
        <f>37-D16565</f>
        <v>18</v>
      </c>
      <c r="J16565">
        <f>ABS(D16565-D16566)</f>
        <v>15</v>
      </c>
    </row>
    <row r="16566">
      <c r="A16566">
        <v>10993</v>
      </c>
      <c r="B16566" t="str">
        <v>2012-03-19</v>
      </c>
      <c r="C16566" t="str">
        <v>Evening</v>
      </c>
      <c r="D16566">
        <v>34</v>
      </c>
      <c r="E16566" t="str">
        <f>IF(MOD(D16566,2)=0,"EVEN","ODD")</f>
        <v>EVEN</v>
      </c>
      <c r="F16566" t="str">
        <f>IF(D16566&lt;=18,"LOW (1-18)","HIGH (19-36)")</f>
        <v>HIGH (19-36)</v>
      </c>
      <c r="G16566">
        <f>INT((D16566-1)/6)+1</f>
        <v>6</v>
      </c>
      <c r="H16566">
        <f>MOD(D16566-1,6)+1</f>
        <v>4</v>
      </c>
      <c r="I16566">
        <f>37-D16566</f>
        <v>3</v>
      </c>
      <c r="J16566">
        <f>ABS(D16566-D16567)</f>
        <v>5</v>
      </c>
    </row>
    <row r="16567">
      <c r="A16567">
        <v>10992</v>
      </c>
      <c r="B16567" t="str">
        <v>2012-03-19</v>
      </c>
      <c r="C16567" t="str">
        <v>Midday</v>
      </c>
      <c r="D16567">
        <v>29</v>
      </c>
      <c r="E16567" t="str">
        <f>IF(MOD(D16567,2)=0,"EVEN","ODD")</f>
        <v>ODD</v>
      </c>
      <c r="F16567" t="str">
        <f>IF(D16567&lt;=18,"LOW (1-18)","HIGH (19-36)")</f>
        <v>HIGH (19-36)</v>
      </c>
      <c r="G16567">
        <f>INT((D16567-1)/6)+1</f>
        <v>5</v>
      </c>
      <c r="H16567">
        <f>MOD(D16567-1,6)+1</f>
        <v>5</v>
      </c>
      <c r="I16567">
        <f>37-D16567</f>
        <v>8</v>
      </c>
      <c r="J16567">
        <f>ABS(D16567-D16568)</f>
        <v>27</v>
      </c>
    </row>
    <row r="16568">
      <c r="A16568">
        <v>10991</v>
      </c>
      <c r="B16568" t="str">
        <v>2012-03-19</v>
      </c>
      <c r="C16568" t="str">
        <v>Morning</v>
      </c>
      <c r="D16568">
        <v>2</v>
      </c>
      <c r="E16568" t="str">
        <f>IF(MOD(D16568,2)=0,"EVEN","ODD")</f>
        <v>EVEN</v>
      </c>
      <c r="F16568" t="str">
        <f>IF(D16568&lt;=18,"LOW (1-18)","HIGH (19-36)")</f>
        <v>LOW (1-18)</v>
      </c>
      <c r="G16568">
        <f>INT((D16568-1)/6)+1</f>
        <v>1</v>
      </c>
      <c r="H16568">
        <f>MOD(D16568-1,6)+1</f>
        <v>2</v>
      </c>
      <c r="I16568">
        <f>37-D16568</f>
        <v>35</v>
      </c>
      <c r="J16568">
        <f>ABS(D16568-D16569)</f>
        <v>11</v>
      </c>
    </row>
    <row r="16569">
      <c r="A16569">
        <v>10990</v>
      </c>
      <c r="B16569" t="str">
        <v>2012-03-17</v>
      </c>
      <c r="C16569" t="str">
        <v>Evening</v>
      </c>
      <c r="D16569">
        <v>13</v>
      </c>
      <c r="E16569" t="str">
        <f>IF(MOD(D16569,2)=0,"EVEN","ODD")</f>
        <v>ODD</v>
      </c>
      <c r="F16569" t="str">
        <f>IF(D16569&lt;=18,"LOW (1-18)","HIGH (19-36)")</f>
        <v>LOW (1-18)</v>
      </c>
      <c r="G16569">
        <f>INT((D16569-1)/6)+1</f>
        <v>3</v>
      </c>
      <c r="H16569">
        <f>MOD(D16569-1,6)+1</f>
        <v>1</v>
      </c>
      <c r="I16569">
        <f>37-D16569</f>
        <v>24</v>
      </c>
      <c r="J16569">
        <f>ABS(D16569-D16570)</f>
        <v>5</v>
      </c>
    </row>
    <row r="16570">
      <c r="A16570">
        <v>10989</v>
      </c>
      <c r="B16570" t="str">
        <v>2012-03-17</v>
      </c>
      <c r="C16570" t="str">
        <v>Midday</v>
      </c>
      <c r="D16570">
        <v>8</v>
      </c>
      <c r="E16570" t="str">
        <f>IF(MOD(D16570,2)=0,"EVEN","ODD")</f>
        <v>EVEN</v>
      </c>
      <c r="F16570" t="str">
        <f>IF(D16570&lt;=18,"LOW (1-18)","HIGH (19-36)")</f>
        <v>LOW (1-18)</v>
      </c>
      <c r="G16570">
        <f>INT((D16570-1)/6)+1</f>
        <v>2</v>
      </c>
      <c r="H16570">
        <f>MOD(D16570-1,6)+1</f>
        <v>2</v>
      </c>
      <c r="I16570">
        <f>37-D16570</f>
        <v>29</v>
      </c>
      <c r="J16570">
        <f>ABS(D16570-D16571)</f>
        <v>26</v>
      </c>
    </row>
    <row r="16571">
      <c r="A16571">
        <v>10988</v>
      </c>
      <c r="B16571" t="str">
        <v>2012-03-17</v>
      </c>
      <c r="C16571" t="str">
        <v>Morning</v>
      </c>
      <c r="D16571">
        <v>34</v>
      </c>
      <c r="E16571" t="str">
        <f>IF(MOD(D16571,2)=0,"EVEN","ODD")</f>
        <v>EVEN</v>
      </c>
      <c r="F16571" t="str">
        <f>IF(D16571&lt;=18,"LOW (1-18)","HIGH (19-36)")</f>
        <v>HIGH (19-36)</v>
      </c>
      <c r="G16571">
        <f>INT((D16571-1)/6)+1</f>
        <v>6</v>
      </c>
      <c r="H16571">
        <f>MOD(D16571-1,6)+1</f>
        <v>4</v>
      </c>
      <c r="I16571">
        <f>37-D16571</f>
        <v>3</v>
      </c>
      <c r="J16571">
        <f>ABS(D16571-D16572)</f>
        <v>0</v>
      </c>
    </row>
    <row r="16572">
      <c r="A16572">
        <v>10987</v>
      </c>
      <c r="B16572" t="str">
        <v>2012-03-16</v>
      </c>
      <c r="C16572" t="str">
        <v>Evening</v>
      </c>
      <c r="D16572">
        <v>34</v>
      </c>
      <c r="E16572" t="str">
        <f>IF(MOD(D16572,2)=0,"EVEN","ODD")</f>
        <v>EVEN</v>
      </c>
      <c r="F16572" t="str">
        <f>IF(D16572&lt;=18,"LOW (1-18)","HIGH (19-36)")</f>
        <v>HIGH (19-36)</v>
      </c>
      <c r="G16572">
        <f>INT((D16572-1)/6)+1</f>
        <v>6</v>
      </c>
      <c r="H16572">
        <f>MOD(D16572-1,6)+1</f>
        <v>4</v>
      </c>
      <c r="I16572">
        <f>37-D16572</f>
        <v>3</v>
      </c>
      <c r="J16572">
        <f>ABS(D16572-D16573)</f>
        <v>7</v>
      </c>
    </row>
    <row r="16573">
      <c r="A16573">
        <v>10986</v>
      </c>
      <c r="B16573" t="str">
        <v>2012-03-16</v>
      </c>
      <c r="C16573" t="str">
        <v>Midday</v>
      </c>
      <c r="D16573">
        <v>27</v>
      </c>
      <c r="E16573" t="str">
        <f>IF(MOD(D16573,2)=0,"EVEN","ODD")</f>
        <v>ODD</v>
      </c>
      <c r="F16573" t="str">
        <f>IF(D16573&lt;=18,"LOW (1-18)","HIGH (19-36)")</f>
        <v>HIGH (19-36)</v>
      </c>
      <c r="G16573">
        <f>INT((D16573-1)/6)+1</f>
        <v>5</v>
      </c>
      <c r="H16573">
        <f>MOD(D16573-1,6)+1</f>
        <v>3</v>
      </c>
      <c r="I16573">
        <f>37-D16573</f>
        <v>10</v>
      </c>
      <c r="J16573">
        <f>ABS(D16573-D16574)</f>
        <v>9</v>
      </c>
    </row>
    <row r="16574">
      <c r="A16574">
        <v>10985</v>
      </c>
      <c r="B16574" t="str">
        <v>2012-03-16</v>
      </c>
      <c r="C16574" t="str">
        <v>Morning</v>
      </c>
      <c r="D16574">
        <v>36</v>
      </c>
      <c r="E16574" t="str">
        <f>IF(MOD(D16574,2)=0,"EVEN","ODD")</f>
        <v>EVEN</v>
      </c>
      <c r="F16574" t="str">
        <f>IF(D16574&lt;=18,"LOW (1-18)","HIGH (19-36)")</f>
        <v>HIGH (19-36)</v>
      </c>
      <c r="G16574">
        <f>INT((D16574-1)/6)+1</f>
        <v>6</v>
      </c>
      <c r="H16574">
        <f>MOD(D16574-1,6)+1</f>
        <v>6</v>
      </c>
      <c r="I16574">
        <f>37-D16574</f>
        <v>1</v>
      </c>
      <c r="J16574">
        <f>ABS(D16574-D16575)</f>
        <v>20</v>
      </c>
    </row>
    <row r="16575">
      <c r="A16575">
        <v>10984</v>
      </c>
      <c r="B16575" t="str">
        <v>2012-03-15</v>
      </c>
      <c r="C16575" t="str">
        <v>Evening</v>
      </c>
      <c r="D16575">
        <v>16</v>
      </c>
      <c r="E16575" t="str">
        <f>IF(MOD(D16575,2)=0,"EVEN","ODD")</f>
        <v>EVEN</v>
      </c>
      <c r="F16575" t="str">
        <f>IF(D16575&lt;=18,"LOW (1-18)","HIGH (19-36)")</f>
        <v>LOW (1-18)</v>
      </c>
      <c r="G16575">
        <f>INT((D16575-1)/6)+1</f>
        <v>3</v>
      </c>
      <c r="H16575">
        <f>MOD(D16575-1,6)+1</f>
        <v>4</v>
      </c>
      <c r="I16575">
        <f>37-D16575</f>
        <v>21</v>
      </c>
      <c r="J16575">
        <f>ABS(D16575-D16576)</f>
        <v>10</v>
      </c>
    </row>
    <row r="16576">
      <c r="A16576">
        <v>10983</v>
      </c>
      <c r="B16576" t="str">
        <v>2012-03-15</v>
      </c>
      <c r="C16576" t="str">
        <v>Midday</v>
      </c>
      <c r="D16576">
        <v>6</v>
      </c>
      <c r="E16576" t="str">
        <f>IF(MOD(D16576,2)=0,"EVEN","ODD")</f>
        <v>EVEN</v>
      </c>
      <c r="F16576" t="str">
        <f>IF(D16576&lt;=18,"LOW (1-18)","HIGH (19-36)")</f>
        <v>LOW (1-18)</v>
      </c>
      <c r="G16576">
        <f>INT((D16576-1)/6)+1</f>
        <v>1</v>
      </c>
      <c r="H16576">
        <f>MOD(D16576-1,6)+1</f>
        <v>6</v>
      </c>
      <c r="I16576">
        <f>37-D16576</f>
        <v>31</v>
      </c>
      <c r="J16576">
        <f>ABS(D16576-D16577)</f>
        <v>1</v>
      </c>
    </row>
    <row r="16577">
      <c r="A16577">
        <v>10982</v>
      </c>
      <c r="B16577" t="str">
        <v>2012-03-15</v>
      </c>
      <c r="C16577" t="str">
        <v>Morning</v>
      </c>
      <c r="D16577">
        <v>7</v>
      </c>
      <c r="E16577" t="str">
        <f>IF(MOD(D16577,2)=0,"EVEN","ODD")</f>
        <v>ODD</v>
      </c>
      <c r="F16577" t="str">
        <f>IF(D16577&lt;=18,"LOW (1-18)","HIGH (19-36)")</f>
        <v>LOW (1-18)</v>
      </c>
      <c r="G16577">
        <f>INT((D16577-1)/6)+1</f>
        <v>2</v>
      </c>
      <c r="H16577">
        <f>MOD(D16577-1,6)+1</f>
        <v>1</v>
      </c>
      <c r="I16577">
        <f>37-D16577</f>
        <v>30</v>
      </c>
      <c r="J16577">
        <f>ABS(D16577-D16578)</f>
        <v>16</v>
      </c>
    </row>
    <row r="16578">
      <c r="A16578">
        <v>10981</v>
      </c>
      <c r="B16578" t="str">
        <v>2012-03-14</v>
      </c>
      <c r="C16578" t="str">
        <v>Evening</v>
      </c>
      <c r="D16578">
        <v>23</v>
      </c>
      <c r="E16578" t="str">
        <f>IF(MOD(D16578,2)=0,"EVEN","ODD")</f>
        <v>ODD</v>
      </c>
      <c r="F16578" t="str">
        <f>IF(D16578&lt;=18,"LOW (1-18)","HIGH (19-36)")</f>
        <v>HIGH (19-36)</v>
      </c>
      <c r="G16578">
        <f>INT((D16578-1)/6)+1</f>
        <v>4</v>
      </c>
      <c r="H16578">
        <f>MOD(D16578-1,6)+1</f>
        <v>5</v>
      </c>
      <c r="I16578">
        <f>37-D16578</f>
        <v>14</v>
      </c>
      <c r="J16578">
        <f>ABS(D16578-D16579)</f>
        <v>14</v>
      </c>
    </row>
    <row r="16579">
      <c r="A16579">
        <v>10980</v>
      </c>
      <c r="B16579" t="str">
        <v>2012-03-14</v>
      </c>
      <c r="C16579" t="str">
        <v>Midday</v>
      </c>
      <c r="D16579">
        <v>9</v>
      </c>
      <c r="E16579" t="str">
        <f>IF(MOD(D16579,2)=0,"EVEN","ODD")</f>
        <v>ODD</v>
      </c>
      <c r="F16579" t="str">
        <f>IF(D16579&lt;=18,"LOW (1-18)","HIGH (19-36)")</f>
        <v>LOW (1-18)</v>
      </c>
      <c r="G16579">
        <f>INT((D16579-1)/6)+1</f>
        <v>2</v>
      </c>
      <c r="H16579">
        <f>MOD(D16579-1,6)+1</f>
        <v>3</v>
      </c>
      <c r="I16579">
        <f>37-D16579</f>
        <v>28</v>
      </c>
      <c r="J16579">
        <f>ABS(D16579-D16580)</f>
        <v>14</v>
      </c>
    </row>
    <row r="16580">
      <c r="A16580">
        <v>10979</v>
      </c>
      <c r="B16580" t="str">
        <v>2012-03-14</v>
      </c>
      <c r="C16580" t="str">
        <v>Morning</v>
      </c>
      <c r="D16580">
        <v>23</v>
      </c>
      <c r="E16580" t="str">
        <f>IF(MOD(D16580,2)=0,"EVEN","ODD")</f>
        <v>ODD</v>
      </c>
      <c r="F16580" t="str">
        <f>IF(D16580&lt;=18,"LOW (1-18)","HIGH (19-36)")</f>
        <v>HIGH (19-36)</v>
      </c>
      <c r="G16580">
        <f>INT((D16580-1)/6)+1</f>
        <v>4</v>
      </c>
      <c r="H16580">
        <f>MOD(D16580-1,6)+1</f>
        <v>5</v>
      </c>
      <c r="I16580">
        <f>37-D16580</f>
        <v>14</v>
      </c>
      <c r="J16580">
        <f>ABS(D16580-D16581)</f>
        <v>19</v>
      </c>
    </row>
    <row r="16581">
      <c r="A16581">
        <v>10978</v>
      </c>
      <c r="B16581" t="str">
        <v>2012-03-13</v>
      </c>
      <c r="C16581" t="str">
        <v>Evening</v>
      </c>
      <c r="D16581">
        <v>4</v>
      </c>
      <c r="E16581" t="str">
        <f>IF(MOD(D16581,2)=0,"EVEN","ODD")</f>
        <v>EVEN</v>
      </c>
      <c r="F16581" t="str">
        <f>IF(D16581&lt;=18,"LOW (1-18)","HIGH (19-36)")</f>
        <v>LOW (1-18)</v>
      </c>
      <c r="G16581">
        <f>INT((D16581-1)/6)+1</f>
        <v>1</v>
      </c>
      <c r="H16581">
        <f>MOD(D16581-1,6)+1</f>
        <v>4</v>
      </c>
      <c r="I16581">
        <f>37-D16581</f>
        <v>33</v>
      </c>
      <c r="J16581">
        <f>ABS(D16581-D16582)</f>
        <v>23</v>
      </c>
    </row>
    <row r="16582">
      <c r="A16582">
        <v>10977</v>
      </c>
      <c r="B16582" t="str">
        <v>2012-03-13</v>
      </c>
      <c r="C16582" t="str">
        <v>Midday</v>
      </c>
      <c r="D16582">
        <v>27</v>
      </c>
      <c r="E16582" t="str">
        <f>IF(MOD(D16582,2)=0,"EVEN","ODD")</f>
        <v>ODD</v>
      </c>
      <c r="F16582" t="str">
        <f>IF(D16582&lt;=18,"LOW (1-18)","HIGH (19-36)")</f>
        <v>HIGH (19-36)</v>
      </c>
      <c r="G16582">
        <f>INT((D16582-1)/6)+1</f>
        <v>5</v>
      </c>
      <c r="H16582">
        <f>MOD(D16582-1,6)+1</f>
        <v>3</v>
      </c>
      <c r="I16582">
        <f>37-D16582</f>
        <v>10</v>
      </c>
      <c r="J16582">
        <f>ABS(D16582-D16583)</f>
        <v>25</v>
      </c>
    </row>
    <row r="16583">
      <c r="A16583">
        <v>10976</v>
      </c>
      <c r="B16583" t="str">
        <v>2012-03-13</v>
      </c>
      <c r="C16583" t="str">
        <v>Morning</v>
      </c>
      <c r="D16583">
        <v>2</v>
      </c>
      <c r="E16583" t="str">
        <f>IF(MOD(D16583,2)=0,"EVEN","ODD")</f>
        <v>EVEN</v>
      </c>
      <c r="F16583" t="str">
        <f>IF(D16583&lt;=18,"LOW (1-18)","HIGH (19-36)")</f>
        <v>LOW (1-18)</v>
      </c>
      <c r="G16583">
        <f>INT((D16583-1)/6)+1</f>
        <v>1</v>
      </c>
      <c r="H16583">
        <f>MOD(D16583-1,6)+1</f>
        <v>2</v>
      </c>
      <c r="I16583">
        <f>37-D16583</f>
        <v>35</v>
      </c>
      <c r="J16583">
        <f>ABS(D16583-D16584)</f>
        <v>21</v>
      </c>
    </row>
    <row r="16584">
      <c r="A16584">
        <v>10975</v>
      </c>
      <c r="B16584" t="str">
        <v>2012-03-12</v>
      </c>
      <c r="C16584" t="str">
        <v>Evening</v>
      </c>
      <c r="D16584">
        <v>23</v>
      </c>
      <c r="E16584" t="str">
        <f>IF(MOD(D16584,2)=0,"EVEN","ODD")</f>
        <v>ODD</v>
      </c>
      <c r="F16584" t="str">
        <f>IF(D16584&lt;=18,"LOW (1-18)","HIGH (19-36)")</f>
        <v>HIGH (19-36)</v>
      </c>
      <c r="G16584">
        <f>INT((D16584-1)/6)+1</f>
        <v>4</v>
      </c>
      <c r="H16584">
        <f>MOD(D16584-1,6)+1</f>
        <v>5</v>
      </c>
      <c r="I16584">
        <f>37-D16584</f>
        <v>14</v>
      </c>
      <c r="J16584">
        <f>ABS(D16584-D16585)</f>
        <v>11</v>
      </c>
    </row>
    <row r="16585">
      <c r="A16585">
        <v>10974</v>
      </c>
      <c r="B16585" t="str">
        <v>2012-03-12</v>
      </c>
      <c r="C16585" t="str">
        <v>Midday</v>
      </c>
      <c r="D16585">
        <v>12</v>
      </c>
      <c r="E16585" t="str">
        <f>IF(MOD(D16585,2)=0,"EVEN","ODD")</f>
        <v>EVEN</v>
      </c>
      <c r="F16585" t="str">
        <f>IF(D16585&lt;=18,"LOW (1-18)","HIGH (19-36)")</f>
        <v>LOW (1-18)</v>
      </c>
      <c r="G16585">
        <f>INT((D16585-1)/6)+1</f>
        <v>2</v>
      </c>
      <c r="H16585">
        <f>MOD(D16585-1,6)+1</f>
        <v>6</v>
      </c>
      <c r="I16585">
        <f>37-D16585</f>
        <v>25</v>
      </c>
      <c r="J16585">
        <f>ABS(D16585-D16586)</f>
        <v>18</v>
      </c>
    </row>
    <row r="16586">
      <c r="A16586">
        <v>10973</v>
      </c>
      <c r="B16586" t="str">
        <v>2012-03-12</v>
      </c>
      <c r="C16586" t="str">
        <v>Morning</v>
      </c>
      <c r="D16586">
        <v>30</v>
      </c>
      <c r="E16586" t="str">
        <f>IF(MOD(D16586,2)=0,"EVEN","ODD")</f>
        <v>EVEN</v>
      </c>
      <c r="F16586" t="str">
        <f>IF(D16586&lt;=18,"LOW (1-18)","HIGH (19-36)")</f>
        <v>HIGH (19-36)</v>
      </c>
      <c r="G16586">
        <f>INT((D16586-1)/6)+1</f>
        <v>5</v>
      </c>
      <c r="H16586">
        <f>MOD(D16586-1,6)+1</f>
        <v>6</v>
      </c>
      <c r="I16586">
        <f>37-D16586</f>
        <v>7</v>
      </c>
      <c r="J16586">
        <f>ABS(D16586-D16587)</f>
        <v>16</v>
      </c>
    </row>
    <row r="16587">
      <c r="A16587">
        <v>10972</v>
      </c>
      <c r="B16587" t="str">
        <v>2012-03-10</v>
      </c>
      <c r="C16587" t="str">
        <v>Evening</v>
      </c>
      <c r="D16587">
        <v>14</v>
      </c>
      <c r="E16587" t="str">
        <f>IF(MOD(D16587,2)=0,"EVEN","ODD")</f>
        <v>EVEN</v>
      </c>
      <c r="F16587" t="str">
        <f>IF(D16587&lt;=18,"LOW (1-18)","HIGH (19-36)")</f>
        <v>LOW (1-18)</v>
      </c>
      <c r="G16587">
        <f>INT((D16587-1)/6)+1</f>
        <v>3</v>
      </c>
      <c r="H16587">
        <f>MOD(D16587-1,6)+1</f>
        <v>2</v>
      </c>
      <c r="I16587">
        <f>37-D16587</f>
        <v>23</v>
      </c>
      <c r="J16587">
        <f>ABS(D16587-D16588)</f>
        <v>14</v>
      </c>
    </row>
    <row r="16588">
      <c r="A16588">
        <v>10971</v>
      </c>
      <c r="B16588" t="str">
        <v>2012-03-10</v>
      </c>
      <c r="C16588" t="str">
        <v>Midday</v>
      </c>
      <c r="D16588">
        <v>28</v>
      </c>
      <c r="E16588" t="str">
        <f>IF(MOD(D16588,2)=0,"EVEN","ODD")</f>
        <v>EVEN</v>
      </c>
      <c r="F16588" t="str">
        <f>IF(D16588&lt;=18,"LOW (1-18)","HIGH (19-36)")</f>
        <v>HIGH (19-36)</v>
      </c>
      <c r="G16588">
        <f>INT((D16588-1)/6)+1</f>
        <v>5</v>
      </c>
      <c r="H16588">
        <f>MOD(D16588-1,6)+1</f>
        <v>4</v>
      </c>
      <c r="I16588">
        <f>37-D16588</f>
        <v>9</v>
      </c>
      <c r="J16588">
        <f>ABS(D16588-D16589)</f>
        <v>8</v>
      </c>
    </row>
    <row r="16589">
      <c r="A16589">
        <v>10970</v>
      </c>
      <c r="B16589" t="str">
        <v>2012-03-10</v>
      </c>
      <c r="C16589" t="str">
        <v>Morning</v>
      </c>
      <c r="D16589">
        <v>20</v>
      </c>
      <c r="E16589" t="str">
        <f>IF(MOD(D16589,2)=0,"EVEN","ODD")</f>
        <v>EVEN</v>
      </c>
      <c r="F16589" t="str">
        <f>IF(D16589&lt;=18,"LOW (1-18)","HIGH (19-36)")</f>
        <v>HIGH (19-36)</v>
      </c>
      <c r="G16589">
        <f>INT((D16589-1)/6)+1</f>
        <v>4</v>
      </c>
      <c r="H16589">
        <f>MOD(D16589-1,6)+1</f>
        <v>2</v>
      </c>
      <c r="I16589">
        <f>37-D16589</f>
        <v>17</v>
      </c>
      <c r="J16589">
        <f>ABS(D16589-D16590)</f>
        <v>19</v>
      </c>
    </row>
    <row r="16590">
      <c r="A16590">
        <v>10969</v>
      </c>
      <c r="B16590" t="str">
        <v>2012-03-09</v>
      </c>
      <c r="C16590" t="str">
        <v>Evening</v>
      </c>
      <c r="D16590">
        <v>1</v>
      </c>
      <c r="E16590" t="str">
        <f>IF(MOD(D16590,2)=0,"EVEN","ODD")</f>
        <v>ODD</v>
      </c>
      <c r="F16590" t="str">
        <f>IF(D16590&lt;=18,"LOW (1-18)","HIGH (19-36)")</f>
        <v>LOW (1-18)</v>
      </c>
      <c r="G16590">
        <f>INT((D16590-1)/6)+1</f>
        <v>1</v>
      </c>
      <c r="H16590">
        <f>MOD(D16590-1,6)+1</f>
        <v>1</v>
      </c>
      <c r="I16590">
        <f>37-D16590</f>
        <v>36</v>
      </c>
      <c r="J16590">
        <f>ABS(D16590-D16591)</f>
        <v>14</v>
      </c>
    </row>
    <row r="16591">
      <c r="A16591">
        <v>10968</v>
      </c>
      <c r="B16591" t="str">
        <v>2012-03-09</v>
      </c>
      <c r="C16591" t="str">
        <v>Midday</v>
      </c>
      <c r="D16591">
        <v>15</v>
      </c>
      <c r="E16591" t="str">
        <f>IF(MOD(D16591,2)=0,"EVEN","ODD")</f>
        <v>ODD</v>
      </c>
      <c r="F16591" t="str">
        <f>IF(D16591&lt;=18,"LOW (1-18)","HIGH (19-36)")</f>
        <v>LOW (1-18)</v>
      </c>
      <c r="G16591">
        <f>INT((D16591-1)/6)+1</f>
        <v>3</v>
      </c>
      <c r="H16591">
        <f>MOD(D16591-1,6)+1</f>
        <v>3</v>
      </c>
      <c r="I16591">
        <f>37-D16591</f>
        <v>22</v>
      </c>
      <c r="J16591">
        <f>ABS(D16591-D16592)</f>
        <v>9</v>
      </c>
    </row>
    <row r="16592">
      <c r="A16592">
        <v>10967</v>
      </c>
      <c r="B16592" t="str">
        <v>2012-03-09</v>
      </c>
      <c r="C16592" t="str">
        <v>Morning</v>
      </c>
      <c r="D16592">
        <v>6</v>
      </c>
      <c r="E16592" t="str">
        <f>IF(MOD(D16592,2)=0,"EVEN","ODD")</f>
        <v>EVEN</v>
      </c>
      <c r="F16592" t="str">
        <f>IF(D16592&lt;=18,"LOW (1-18)","HIGH (19-36)")</f>
        <v>LOW (1-18)</v>
      </c>
      <c r="G16592">
        <f>INT((D16592-1)/6)+1</f>
        <v>1</v>
      </c>
      <c r="H16592">
        <f>MOD(D16592-1,6)+1</f>
        <v>6</v>
      </c>
      <c r="I16592">
        <f>37-D16592</f>
        <v>31</v>
      </c>
      <c r="J16592">
        <f>ABS(D16592-D16593)</f>
        <v>14</v>
      </c>
    </row>
    <row r="16593">
      <c r="A16593">
        <v>10966</v>
      </c>
      <c r="B16593" t="str">
        <v>2012-03-08</v>
      </c>
      <c r="C16593" t="str">
        <v>Evening</v>
      </c>
      <c r="D16593">
        <v>20</v>
      </c>
      <c r="E16593" t="str">
        <f>IF(MOD(D16593,2)=0,"EVEN","ODD")</f>
        <v>EVEN</v>
      </c>
      <c r="F16593" t="str">
        <f>IF(D16593&lt;=18,"LOW (1-18)","HIGH (19-36)")</f>
        <v>HIGH (19-36)</v>
      </c>
      <c r="G16593">
        <f>INT((D16593-1)/6)+1</f>
        <v>4</v>
      </c>
      <c r="H16593">
        <f>MOD(D16593-1,6)+1</f>
        <v>2</v>
      </c>
      <c r="I16593">
        <f>37-D16593</f>
        <v>17</v>
      </c>
      <c r="J16593">
        <f>ABS(D16593-D16594)</f>
        <v>1</v>
      </c>
    </row>
    <row r="16594">
      <c r="A16594">
        <v>10965</v>
      </c>
      <c r="B16594" t="str">
        <v>2012-03-08</v>
      </c>
      <c r="C16594" t="str">
        <v>Midday</v>
      </c>
      <c r="D16594">
        <v>19</v>
      </c>
      <c r="E16594" t="str">
        <f>IF(MOD(D16594,2)=0,"EVEN","ODD")</f>
        <v>ODD</v>
      </c>
      <c r="F16594" t="str">
        <f>IF(D16594&lt;=18,"LOW (1-18)","HIGH (19-36)")</f>
        <v>HIGH (19-36)</v>
      </c>
      <c r="G16594">
        <f>INT((D16594-1)/6)+1</f>
        <v>4</v>
      </c>
      <c r="H16594">
        <f>MOD(D16594-1,6)+1</f>
        <v>1</v>
      </c>
      <c r="I16594">
        <f>37-D16594</f>
        <v>18</v>
      </c>
      <c r="J16594">
        <f>ABS(D16594-D16595)</f>
        <v>16</v>
      </c>
    </row>
    <row r="16595">
      <c r="A16595">
        <v>10964</v>
      </c>
      <c r="B16595" t="str">
        <v>2012-03-08</v>
      </c>
      <c r="C16595" t="str">
        <v>Morning</v>
      </c>
      <c r="D16595">
        <v>3</v>
      </c>
      <c r="E16595" t="str">
        <f>IF(MOD(D16595,2)=0,"EVEN","ODD")</f>
        <v>ODD</v>
      </c>
      <c r="F16595" t="str">
        <f>IF(D16595&lt;=18,"LOW (1-18)","HIGH (19-36)")</f>
        <v>LOW (1-18)</v>
      </c>
      <c r="G16595">
        <f>INT((D16595-1)/6)+1</f>
        <v>1</v>
      </c>
      <c r="H16595">
        <f>MOD(D16595-1,6)+1</f>
        <v>3</v>
      </c>
      <c r="I16595">
        <f>37-D16595</f>
        <v>34</v>
      </c>
      <c r="J16595">
        <f>ABS(D16595-D16596)</f>
        <v>4</v>
      </c>
    </row>
    <row r="16596">
      <c r="A16596">
        <v>10963</v>
      </c>
      <c r="B16596" t="str">
        <v>2012-03-07</v>
      </c>
      <c r="C16596" t="str">
        <v>Evening</v>
      </c>
      <c r="D16596">
        <v>7</v>
      </c>
      <c r="E16596" t="str">
        <f>IF(MOD(D16596,2)=0,"EVEN","ODD")</f>
        <v>ODD</v>
      </c>
      <c r="F16596" t="str">
        <f>IF(D16596&lt;=18,"LOW (1-18)","HIGH (19-36)")</f>
        <v>LOW (1-18)</v>
      </c>
      <c r="G16596">
        <f>INT((D16596-1)/6)+1</f>
        <v>2</v>
      </c>
      <c r="H16596">
        <f>MOD(D16596-1,6)+1</f>
        <v>1</v>
      </c>
      <c r="I16596">
        <f>37-D16596</f>
        <v>30</v>
      </c>
      <c r="J16596">
        <f>ABS(D16596-D16597)</f>
        <v>18</v>
      </c>
    </row>
    <row r="16597">
      <c r="A16597">
        <v>10962</v>
      </c>
      <c r="B16597" t="str">
        <v>2012-03-07</v>
      </c>
      <c r="C16597" t="str">
        <v>Midday</v>
      </c>
      <c r="D16597">
        <v>25</v>
      </c>
      <c r="E16597" t="str">
        <f>IF(MOD(D16597,2)=0,"EVEN","ODD")</f>
        <v>ODD</v>
      </c>
      <c r="F16597" t="str">
        <f>IF(D16597&lt;=18,"LOW (1-18)","HIGH (19-36)")</f>
        <v>HIGH (19-36)</v>
      </c>
      <c r="G16597">
        <f>INT((D16597-1)/6)+1</f>
        <v>5</v>
      </c>
      <c r="H16597">
        <f>MOD(D16597-1,6)+1</f>
        <v>1</v>
      </c>
      <c r="I16597">
        <f>37-D16597</f>
        <v>12</v>
      </c>
      <c r="J16597">
        <f>ABS(D16597-D16598)</f>
        <v>11</v>
      </c>
    </row>
    <row r="16598">
      <c r="A16598">
        <v>10961</v>
      </c>
      <c r="B16598" t="str">
        <v>2012-03-07</v>
      </c>
      <c r="C16598" t="str">
        <v>Morning</v>
      </c>
      <c r="D16598">
        <v>14</v>
      </c>
      <c r="E16598" t="str">
        <f>IF(MOD(D16598,2)=0,"EVEN","ODD")</f>
        <v>EVEN</v>
      </c>
      <c r="F16598" t="str">
        <f>IF(D16598&lt;=18,"LOW (1-18)","HIGH (19-36)")</f>
        <v>LOW (1-18)</v>
      </c>
      <c r="G16598">
        <f>INT((D16598-1)/6)+1</f>
        <v>3</v>
      </c>
      <c r="H16598">
        <f>MOD(D16598-1,6)+1</f>
        <v>2</v>
      </c>
      <c r="I16598">
        <f>37-D16598</f>
        <v>23</v>
      </c>
      <c r="J16598">
        <f>ABS(D16598-D16599)</f>
        <v>11</v>
      </c>
    </row>
    <row r="16599">
      <c r="A16599">
        <v>10960</v>
      </c>
      <c r="B16599" t="str">
        <v>2012-03-06</v>
      </c>
      <c r="C16599" t="str">
        <v>Evening</v>
      </c>
      <c r="D16599">
        <v>3</v>
      </c>
      <c r="E16599" t="str">
        <f>IF(MOD(D16599,2)=0,"EVEN","ODD")</f>
        <v>ODD</v>
      </c>
      <c r="F16599" t="str">
        <f>IF(D16599&lt;=18,"LOW (1-18)","HIGH (19-36)")</f>
        <v>LOW (1-18)</v>
      </c>
      <c r="G16599">
        <f>INT((D16599-1)/6)+1</f>
        <v>1</v>
      </c>
      <c r="H16599">
        <f>MOD(D16599-1,6)+1</f>
        <v>3</v>
      </c>
      <c r="I16599">
        <f>37-D16599</f>
        <v>34</v>
      </c>
      <c r="J16599">
        <f>ABS(D16599-D16600)</f>
        <v>6</v>
      </c>
    </row>
    <row r="16600">
      <c r="A16600">
        <v>10959</v>
      </c>
      <c r="B16600" t="str">
        <v>2012-03-06</v>
      </c>
      <c r="C16600" t="str">
        <v>Midday</v>
      </c>
      <c r="D16600">
        <v>9</v>
      </c>
      <c r="E16600" t="str">
        <f>IF(MOD(D16600,2)=0,"EVEN","ODD")</f>
        <v>ODD</v>
      </c>
      <c r="F16600" t="str">
        <f>IF(D16600&lt;=18,"LOW (1-18)","HIGH (19-36)")</f>
        <v>LOW (1-18)</v>
      </c>
      <c r="G16600">
        <f>INT((D16600-1)/6)+1</f>
        <v>2</v>
      </c>
      <c r="H16600">
        <f>MOD(D16600-1,6)+1</f>
        <v>3</v>
      </c>
      <c r="I16600">
        <f>37-D16600</f>
        <v>28</v>
      </c>
      <c r="J16600">
        <f>ABS(D16600-D16601)</f>
        <v>25</v>
      </c>
    </row>
    <row r="16601">
      <c r="A16601">
        <v>10958</v>
      </c>
      <c r="B16601" t="str">
        <v>2012-03-06</v>
      </c>
      <c r="C16601" t="str">
        <v>Morning</v>
      </c>
      <c r="D16601">
        <v>34</v>
      </c>
      <c r="E16601" t="str">
        <f>IF(MOD(D16601,2)=0,"EVEN","ODD")</f>
        <v>EVEN</v>
      </c>
      <c r="F16601" t="str">
        <f>IF(D16601&lt;=18,"LOW (1-18)","HIGH (19-36)")</f>
        <v>HIGH (19-36)</v>
      </c>
      <c r="G16601">
        <f>INT((D16601-1)/6)+1</f>
        <v>6</v>
      </c>
      <c r="H16601">
        <f>MOD(D16601-1,6)+1</f>
        <v>4</v>
      </c>
      <c r="I16601">
        <f>37-D16601</f>
        <v>3</v>
      </c>
      <c r="J16601">
        <f>ABS(D16601-D16602)</f>
        <v>12</v>
      </c>
    </row>
    <row r="16602">
      <c r="A16602">
        <v>10957</v>
      </c>
      <c r="B16602" t="str">
        <v>2012-03-05</v>
      </c>
      <c r="C16602" t="str">
        <v>Evening</v>
      </c>
      <c r="D16602">
        <v>22</v>
      </c>
      <c r="E16602" t="str">
        <f>IF(MOD(D16602,2)=0,"EVEN","ODD")</f>
        <v>EVEN</v>
      </c>
      <c r="F16602" t="str">
        <f>IF(D16602&lt;=18,"LOW (1-18)","HIGH (19-36)")</f>
        <v>HIGH (19-36)</v>
      </c>
      <c r="G16602">
        <f>INT((D16602-1)/6)+1</f>
        <v>4</v>
      </c>
      <c r="H16602">
        <f>MOD(D16602-1,6)+1</f>
        <v>4</v>
      </c>
      <c r="I16602">
        <f>37-D16602</f>
        <v>15</v>
      </c>
      <c r="J16602">
        <f>ABS(D16602-D16603)</f>
        <v>16</v>
      </c>
    </row>
    <row r="16603">
      <c r="A16603">
        <v>10956</v>
      </c>
      <c r="B16603" t="str">
        <v>2012-03-05</v>
      </c>
      <c r="C16603" t="str">
        <v>Midday</v>
      </c>
      <c r="D16603">
        <v>6</v>
      </c>
      <c r="E16603" t="str">
        <f>IF(MOD(D16603,2)=0,"EVEN","ODD")</f>
        <v>EVEN</v>
      </c>
      <c r="F16603" t="str">
        <f>IF(D16603&lt;=18,"LOW (1-18)","HIGH (19-36)")</f>
        <v>LOW (1-18)</v>
      </c>
      <c r="G16603">
        <f>INT((D16603-1)/6)+1</f>
        <v>1</v>
      </c>
      <c r="H16603">
        <f>MOD(D16603-1,6)+1</f>
        <v>6</v>
      </c>
      <c r="I16603">
        <f>37-D16603</f>
        <v>31</v>
      </c>
      <c r="J16603">
        <f>ABS(D16603-D16604)</f>
        <v>3</v>
      </c>
    </row>
    <row r="16604">
      <c r="A16604">
        <v>10955</v>
      </c>
      <c r="B16604" t="str">
        <v>2012-03-05</v>
      </c>
      <c r="C16604" t="str">
        <v>Morning</v>
      </c>
      <c r="D16604">
        <v>9</v>
      </c>
      <c r="E16604" t="str">
        <f>IF(MOD(D16604,2)=0,"EVEN","ODD")</f>
        <v>ODD</v>
      </c>
      <c r="F16604" t="str">
        <f>IF(D16604&lt;=18,"LOW (1-18)","HIGH (19-36)")</f>
        <v>LOW (1-18)</v>
      </c>
      <c r="G16604">
        <f>INT((D16604-1)/6)+1</f>
        <v>2</v>
      </c>
      <c r="H16604">
        <f>MOD(D16604-1,6)+1</f>
        <v>3</v>
      </c>
      <c r="I16604">
        <f>37-D16604</f>
        <v>28</v>
      </c>
      <c r="J16604">
        <f>ABS(D16604-D16605)</f>
        <v>23</v>
      </c>
    </row>
    <row r="16605">
      <c r="A16605">
        <v>10954</v>
      </c>
      <c r="B16605" t="str">
        <v>2012-03-03</v>
      </c>
      <c r="C16605" t="str">
        <v>Evening</v>
      </c>
      <c r="D16605">
        <v>32</v>
      </c>
      <c r="E16605" t="str">
        <f>IF(MOD(D16605,2)=0,"EVEN","ODD")</f>
        <v>EVEN</v>
      </c>
      <c r="F16605" t="str">
        <f>IF(D16605&lt;=18,"LOW (1-18)","HIGH (19-36)")</f>
        <v>HIGH (19-36)</v>
      </c>
      <c r="G16605">
        <f>INT((D16605-1)/6)+1</f>
        <v>6</v>
      </c>
      <c r="H16605">
        <f>MOD(D16605-1,6)+1</f>
        <v>2</v>
      </c>
      <c r="I16605">
        <f>37-D16605</f>
        <v>5</v>
      </c>
      <c r="J16605">
        <f>ABS(D16605-D16606)</f>
        <v>30</v>
      </c>
    </row>
    <row r="16606">
      <c r="A16606">
        <v>10953</v>
      </c>
      <c r="B16606" t="str">
        <v>2012-03-03</v>
      </c>
      <c r="C16606" t="str">
        <v>Midday</v>
      </c>
      <c r="D16606">
        <v>2</v>
      </c>
      <c r="E16606" t="str">
        <f>IF(MOD(D16606,2)=0,"EVEN","ODD")</f>
        <v>EVEN</v>
      </c>
      <c r="F16606" t="str">
        <f>IF(D16606&lt;=18,"LOW (1-18)","HIGH (19-36)")</f>
        <v>LOW (1-18)</v>
      </c>
      <c r="G16606">
        <f>INT((D16606-1)/6)+1</f>
        <v>1</v>
      </c>
      <c r="H16606">
        <f>MOD(D16606-1,6)+1</f>
        <v>2</v>
      </c>
      <c r="I16606">
        <f>37-D16606</f>
        <v>35</v>
      </c>
      <c r="J16606">
        <f>ABS(D16606-D16607)</f>
        <v>27</v>
      </c>
    </row>
    <row r="16607">
      <c r="A16607">
        <v>10952</v>
      </c>
      <c r="B16607" t="str">
        <v>2012-03-03</v>
      </c>
      <c r="C16607" t="str">
        <v>Morning</v>
      </c>
      <c r="D16607">
        <v>29</v>
      </c>
      <c r="E16607" t="str">
        <f>IF(MOD(D16607,2)=0,"EVEN","ODD")</f>
        <v>ODD</v>
      </c>
      <c r="F16607" t="str">
        <f>IF(D16607&lt;=18,"LOW (1-18)","HIGH (19-36)")</f>
        <v>HIGH (19-36)</v>
      </c>
      <c r="G16607">
        <f>INT((D16607-1)/6)+1</f>
        <v>5</v>
      </c>
      <c r="H16607">
        <f>MOD(D16607-1,6)+1</f>
        <v>5</v>
      </c>
      <c r="I16607">
        <f>37-D16607</f>
        <v>8</v>
      </c>
      <c r="J16607">
        <f>ABS(D16607-D16608)</f>
        <v>12</v>
      </c>
    </row>
    <row r="16608">
      <c r="A16608">
        <v>10951</v>
      </c>
      <c r="B16608" t="str">
        <v>2012-03-02</v>
      </c>
      <c r="C16608" t="str">
        <v>Evening</v>
      </c>
      <c r="D16608">
        <v>17</v>
      </c>
      <c r="E16608" t="str">
        <f>IF(MOD(D16608,2)=0,"EVEN","ODD")</f>
        <v>ODD</v>
      </c>
      <c r="F16608" t="str">
        <f>IF(D16608&lt;=18,"LOW (1-18)","HIGH (19-36)")</f>
        <v>LOW (1-18)</v>
      </c>
      <c r="G16608">
        <f>INT((D16608-1)/6)+1</f>
        <v>3</v>
      </c>
      <c r="H16608">
        <f>MOD(D16608-1,6)+1</f>
        <v>5</v>
      </c>
      <c r="I16608">
        <f>37-D16608</f>
        <v>20</v>
      </c>
      <c r="J16608">
        <f>ABS(D16608-D16609)</f>
        <v>4</v>
      </c>
    </row>
    <row r="16609">
      <c r="A16609">
        <v>10950</v>
      </c>
      <c r="B16609" t="str">
        <v>2012-03-02</v>
      </c>
      <c r="C16609" t="str">
        <v>Midday</v>
      </c>
      <c r="D16609">
        <v>21</v>
      </c>
      <c r="E16609" t="str">
        <f>IF(MOD(D16609,2)=0,"EVEN","ODD")</f>
        <v>ODD</v>
      </c>
      <c r="F16609" t="str">
        <f>IF(D16609&lt;=18,"LOW (1-18)","HIGH (19-36)")</f>
        <v>HIGH (19-36)</v>
      </c>
      <c r="G16609">
        <f>INT((D16609-1)/6)+1</f>
        <v>4</v>
      </c>
      <c r="H16609">
        <f>MOD(D16609-1,6)+1</f>
        <v>3</v>
      </c>
      <c r="I16609">
        <f>37-D16609</f>
        <v>16</v>
      </c>
      <c r="J16609">
        <f>ABS(D16609-D16610)</f>
        <v>1</v>
      </c>
    </row>
    <row r="16610">
      <c r="A16610">
        <v>10949</v>
      </c>
      <c r="B16610" t="str">
        <v>2012-03-02</v>
      </c>
      <c r="C16610" t="str">
        <v>Morning</v>
      </c>
      <c r="D16610">
        <v>20</v>
      </c>
      <c r="E16610" t="str">
        <f>IF(MOD(D16610,2)=0,"EVEN","ODD")</f>
        <v>EVEN</v>
      </c>
      <c r="F16610" t="str">
        <f>IF(D16610&lt;=18,"LOW (1-18)","HIGH (19-36)")</f>
        <v>HIGH (19-36)</v>
      </c>
      <c r="G16610">
        <f>INT((D16610-1)/6)+1</f>
        <v>4</v>
      </c>
      <c r="H16610">
        <f>MOD(D16610-1,6)+1</f>
        <v>2</v>
      </c>
      <c r="I16610">
        <f>37-D16610</f>
        <v>17</v>
      </c>
      <c r="J16610">
        <f>ABS(D16610-D16611)</f>
        <v>18</v>
      </c>
    </row>
    <row r="16611">
      <c r="A16611">
        <v>10948</v>
      </c>
      <c r="B16611" t="str">
        <v>2012-03-01</v>
      </c>
      <c r="C16611" t="str">
        <v>Evening</v>
      </c>
      <c r="D16611">
        <v>2</v>
      </c>
      <c r="E16611" t="str">
        <f>IF(MOD(D16611,2)=0,"EVEN","ODD")</f>
        <v>EVEN</v>
      </c>
      <c r="F16611" t="str">
        <f>IF(D16611&lt;=18,"LOW (1-18)","HIGH (19-36)")</f>
        <v>LOW (1-18)</v>
      </c>
      <c r="G16611">
        <f>INT((D16611-1)/6)+1</f>
        <v>1</v>
      </c>
      <c r="H16611">
        <f>MOD(D16611-1,6)+1</f>
        <v>2</v>
      </c>
      <c r="I16611">
        <f>37-D16611</f>
        <v>35</v>
      </c>
      <c r="J16611">
        <f>ABS(D16611-D16612)</f>
        <v>21</v>
      </c>
    </row>
    <row r="16612">
      <c r="A16612">
        <v>10947</v>
      </c>
      <c r="B16612" t="str">
        <v>2012-03-01</v>
      </c>
      <c r="C16612" t="str">
        <v>Midday</v>
      </c>
      <c r="D16612">
        <v>23</v>
      </c>
      <c r="E16612" t="str">
        <f>IF(MOD(D16612,2)=0,"EVEN","ODD")</f>
        <v>ODD</v>
      </c>
      <c r="F16612" t="str">
        <f>IF(D16612&lt;=18,"LOW (1-18)","HIGH (19-36)")</f>
        <v>HIGH (19-36)</v>
      </c>
      <c r="G16612">
        <f>INT((D16612-1)/6)+1</f>
        <v>4</v>
      </c>
      <c r="H16612">
        <f>MOD(D16612-1,6)+1</f>
        <v>5</v>
      </c>
      <c r="I16612">
        <f>37-D16612</f>
        <v>14</v>
      </c>
      <c r="J16612">
        <f>ABS(D16612-D16613)</f>
        <v>21</v>
      </c>
    </row>
    <row r="16613">
      <c r="A16613">
        <v>10946</v>
      </c>
      <c r="B16613" t="str">
        <v>2012-03-01</v>
      </c>
      <c r="C16613" t="str">
        <v>Morning</v>
      </c>
      <c r="D16613">
        <v>2</v>
      </c>
      <c r="E16613" t="str">
        <f>IF(MOD(D16613,2)=0,"EVEN","ODD")</f>
        <v>EVEN</v>
      </c>
      <c r="F16613" t="str">
        <f>IF(D16613&lt;=18,"LOW (1-18)","HIGH (19-36)")</f>
        <v>LOW (1-18)</v>
      </c>
      <c r="G16613">
        <f>INT((D16613-1)/6)+1</f>
        <v>1</v>
      </c>
      <c r="H16613">
        <f>MOD(D16613-1,6)+1</f>
        <v>2</v>
      </c>
      <c r="I16613">
        <f>37-D16613</f>
        <v>35</v>
      </c>
      <c r="J16613">
        <f>ABS(D16613-D16614)</f>
        <v>11</v>
      </c>
    </row>
    <row r="16614">
      <c r="A16614">
        <v>10945</v>
      </c>
      <c r="B16614" t="str">
        <v>2012-02-29</v>
      </c>
      <c r="C16614" t="str">
        <v>Evening</v>
      </c>
      <c r="D16614">
        <v>13</v>
      </c>
      <c r="E16614" t="str">
        <f>IF(MOD(D16614,2)=0,"EVEN","ODD")</f>
        <v>ODD</v>
      </c>
      <c r="F16614" t="str">
        <f>IF(D16614&lt;=18,"LOW (1-18)","HIGH (19-36)")</f>
        <v>LOW (1-18)</v>
      </c>
      <c r="G16614">
        <f>INT((D16614-1)/6)+1</f>
        <v>3</v>
      </c>
      <c r="H16614">
        <f>MOD(D16614-1,6)+1</f>
        <v>1</v>
      </c>
      <c r="I16614">
        <f>37-D16614</f>
        <v>24</v>
      </c>
      <c r="J16614">
        <f>ABS(D16614-D16615)</f>
        <v>15</v>
      </c>
    </row>
    <row r="16615">
      <c r="A16615">
        <v>10944</v>
      </c>
      <c r="B16615" t="str">
        <v>2012-02-29</v>
      </c>
      <c r="C16615" t="str">
        <v>Midday</v>
      </c>
      <c r="D16615">
        <v>28</v>
      </c>
      <c r="E16615" t="str">
        <f>IF(MOD(D16615,2)=0,"EVEN","ODD")</f>
        <v>EVEN</v>
      </c>
      <c r="F16615" t="str">
        <f>IF(D16615&lt;=18,"LOW (1-18)","HIGH (19-36)")</f>
        <v>HIGH (19-36)</v>
      </c>
      <c r="G16615">
        <f>INT((D16615-1)/6)+1</f>
        <v>5</v>
      </c>
      <c r="H16615">
        <f>MOD(D16615-1,6)+1</f>
        <v>4</v>
      </c>
      <c r="I16615">
        <f>37-D16615</f>
        <v>9</v>
      </c>
      <c r="J16615">
        <f>ABS(D16615-D16616)</f>
        <v>1</v>
      </c>
    </row>
    <row r="16616">
      <c r="A16616">
        <v>10943</v>
      </c>
      <c r="B16616" t="str">
        <v>2012-02-29</v>
      </c>
      <c r="C16616" t="str">
        <v>Morning</v>
      </c>
      <c r="D16616">
        <v>27</v>
      </c>
      <c r="E16616" t="str">
        <f>IF(MOD(D16616,2)=0,"EVEN","ODD")</f>
        <v>ODD</v>
      </c>
      <c r="F16616" t="str">
        <f>IF(D16616&lt;=18,"LOW (1-18)","HIGH (19-36)")</f>
        <v>HIGH (19-36)</v>
      </c>
      <c r="G16616">
        <f>INT((D16616-1)/6)+1</f>
        <v>5</v>
      </c>
      <c r="H16616">
        <f>MOD(D16616-1,6)+1</f>
        <v>3</v>
      </c>
      <c r="I16616">
        <f>37-D16616</f>
        <v>10</v>
      </c>
      <c r="J16616">
        <f>ABS(D16616-D16617)</f>
        <v>20</v>
      </c>
    </row>
    <row r="16617">
      <c r="A16617">
        <v>10942</v>
      </c>
      <c r="B16617" t="str">
        <v>2012-02-28</v>
      </c>
      <c r="C16617" t="str">
        <v>Evening</v>
      </c>
      <c r="D16617">
        <v>7</v>
      </c>
      <c r="E16617" t="str">
        <f>IF(MOD(D16617,2)=0,"EVEN","ODD")</f>
        <v>ODD</v>
      </c>
      <c r="F16617" t="str">
        <f>IF(D16617&lt;=18,"LOW (1-18)","HIGH (19-36)")</f>
        <v>LOW (1-18)</v>
      </c>
      <c r="G16617">
        <f>INT((D16617-1)/6)+1</f>
        <v>2</v>
      </c>
      <c r="H16617">
        <f>MOD(D16617-1,6)+1</f>
        <v>1</v>
      </c>
      <c r="I16617">
        <f>37-D16617</f>
        <v>30</v>
      </c>
      <c r="J16617">
        <f>ABS(D16617-D16618)</f>
        <v>4</v>
      </c>
    </row>
    <row r="16618">
      <c r="A16618">
        <v>10941</v>
      </c>
      <c r="B16618" t="str">
        <v>2012-02-28</v>
      </c>
      <c r="C16618" t="str">
        <v>Midday</v>
      </c>
      <c r="D16618">
        <v>3</v>
      </c>
      <c r="E16618" t="str">
        <f>IF(MOD(D16618,2)=0,"EVEN","ODD")</f>
        <v>ODD</v>
      </c>
      <c r="F16618" t="str">
        <f>IF(D16618&lt;=18,"LOW (1-18)","HIGH (19-36)")</f>
        <v>LOW (1-18)</v>
      </c>
      <c r="G16618">
        <f>INT((D16618-1)/6)+1</f>
        <v>1</v>
      </c>
      <c r="H16618">
        <f>MOD(D16618-1,6)+1</f>
        <v>3</v>
      </c>
      <c r="I16618">
        <f>37-D16618</f>
        <v>34</v>
      </c>
      <c r="J16618">
        <f>ABS(D16618-D16619)</f>
        <v>25</v>
      </c>
    </row>
    <row r="16619">
      <c r="A16619">
        <v>10940</v>
      </c>
      <c r="B16619" t="str">
        <v>2012-02-28</v>
      </c>
      <c r="C16619" t="str">
        <v>Morning</v>
      </c>
      <c r="D16619">
        <v>28</v>
      </c>
      <c r="E16619" t="str">
        <f>IF(MOD(D16619,2)=0,"EVEN","ODD")</f>
        <v>EVEN</v>
      </c>
      <c r="F16619" t="str">
        <f>IF(D16619&lt;=18,"LOW (1-18)","HIGH (19-36)")</f>
        <v>HIGH (19-36)</v>
      </c>
      <c r="G16619">
        <f>INT((D16619-1)/6)+1</f>
        <v>5</v>
      </c>
      <c r="H16619">
        <f>MOD(D16619-1,6)+1</f>
        <v>4</v>
      </c>
      <c r="I16619">
        <f>37-D16619</f>
        <v>9</v>
      </c>
      <c r="J16619">
        <f>ABS(D16619-D16620)</f>
        <v>12</v>
      </c>
    </row>
    <row r="16620">
      <c r="A16620">
        <v>10939</v>
      </c>
      <c r="B16620" t="str">
        <v>2012-02-27</v>
      </c>
      <c r="C16620" t="str">
        <v>Evening</v>
      </c>
      <c r="D16620">
        <v>16</v>
      </c>
      <c r="E16620" t="str">
        <f>IF(MOD(D16620,2)=0,"EVEN","ODD")</f>
        <v>EVEN</v>
      </c>
      <c r="F16620" t="str">
        <f>IF(D16620&lt;=18,"LOW (1-18)","HIGH (19-36)")</f>
        <v>LOW (1-18)</v>
      </c>
      <c r="G16620">
        <f>INT((D16620-1)/6)+1</f>
        <v>3</v>
      </c>
      <c r="H16620">
        <f>MOD(D16620-1,6)+1</f>
        <v>4</v>
      </c>
      <c r="I16620">
        <f>37-D16620</f>
        <v>21</v>
      </c>
      <c r="J16620">
        <f>ABS(D16620-D16621)</f>
        <v>14</v>
      </c>
    </row>
    <row r="16621">
      <c r="A16621">
        <v>10938</v>
      </c>
      <c r="B16621" t="str">
        <v>2012-02-27</v>
      </c>
      <c r="C16621" t="str">
        <v>Midday</v>
      </c>
      <c r="D16621">
        <v>2</v>
      </c>
      <c r="E16621" t="str">
        <f>IF(MOD(D16621,2)=0,"EVEN","ODD")</f>
        <v>EVEN</v>
      </c>
      <c r="F16621" t="str">
        <f>IF(D16621&lt;=18,"LOW (1-18)","HIGH (19-36)")</f>
        <v>LOW (1-18)</v>
      </c>
      <c r="G16621">
        <f>INT((D16621-1)/6)+1</f>
        <v>1</v>
      </c>
      <c r="H16621">
        <f>MOD(D16621-1,6)+1</f>
        <v>2</v>
      </c>
      <c r="I16621">
        <f>37-D16621</f>
        <v>35</v>
      </c>
      <c r="J16621">
        <f>ABS(D16621-D16622)</f>
        <v>19</v>
      </c>
    </row>
    <row r="16622">
      <c r="A16622">
        <v>10937</v>
      </c>
      <c r="B16622" t="str">
        <v>2012-02-27</v>
      </c>
      <c r="C16622" t="str">
        <v>Morning</v>
      </c>
      <c r="D16622">
        <v>21</v>
      </c>
      <c r="E16622" t="str">
        <f>IF(MOD(D16622,2)=0,"EVEN","ODD")</f>
        <v>ODD</v>
      </c>
      <c r="F16622" t="str">
        <f>IF(D16622&lt;=18,"LOW (1-18)","HIGH (19-36)")</f>
        <v>HIGH (19-36)</v>
      </c>
      <c r="G16622">
        <f>INT((D16622-1)/6)+1</f>
        <v>4</v>
      </c>
      <c r="H16622">
        <f>MOD(D16622-1,6)+1</f>
        <v>3</v>
      </c>
      <c r="I16622">
        <f>37-D16622</f>
        <v>16</v>
      </c>
      <c r="J16622">
        <f>ABS(D16622-D16623)</f>
        <v>7</v>
      </c>
    </row>
    <row r="16623">
      <c r="A16623">
        <v>10936</v>
      </c>
      <c r="B16623" t="str">
        <v>2012-02-25</v>
      </c>
      <c r="C16623" t="str">
        <v>Evening</v>
      </c>
      <c r="D16623">
        <v>14</v>
      </c>
      <c r="E16623" t="str">
        <f>IF(MOD(D16623,2)=0,"EVEN","ODD")</f>
        <v>EVEN</v>
      </c>
      <c r="F16623" t="str">
        <f>IF(D16623&lt;=18,"LOW (1-18)","HIGH (19-36)")</f>
        <v>LOW (1-18)</v>
      </c>
      <c r="G16623">
        <f>INT((D16623-1)/6)+1</f>
        <v>3</v>
      </c>
      <c r="H16623">
        <f>MOD(D16623-1,6)+1</f>
        <v>2</v>
      </c>
      <c r="I16623">
        <f>37-D16623</f>
        <v>23</v>
      </c>
      <c r="J16623">
        <f>ABS(D16623-D16624)</f>
        <v>6</v>
      </c>
    </row>
    <row r="16624">
      <c r="A16624">
        <v>10935</v>
      </c>
      <c r="B16624" t="str">
        <v>2012-02-25</v>
      </c>
      <c r="C16624" t="str">
        <v>Midday</v>
      </c>
      <c r="D16624">
        <v>8</v>
      </c>
      <c r="E16624" t="str">
        <f>IF(MOD(D16624,2)=0,"EVEN","ODD")</f>
        <v>EVEN</v>
      </c>
      <c r="F16624" t="str">
        <f>IF(D16624&lt;=18,"LOW (1-18)","HIGH (19-36)")</f>
        <v>LOW (1-18)</v>
      </c>
      <c r="G16624">
        <f>INT((D16624-1)/6)+1</f>
        <v>2</v>
      </c>
      <c r="H16624">
        <f>MOD(D16624-1,6)+1</f>
        <v>2</v>
      </c>
      <c r="I16624">
        <f>37-D16624</f>
        <v>29</v>
      </c>
      <c r="J16624">
        <f>ABS(D16624-D16625)</f>
        <v>13</v>
      </c>
    </row>
    <row r="16625">
      <c r="A16625">
        <v>10934</v>
      </c>
      <c r="B16625" t="str">
        <v>2012-02-25</v>
      </c>
      <c r="C16625" t="str">
        <v>Morning</v>
      </c>
      <c r="D16625">
        <v>21</v>
      </c>
      <c r="E16625" t="str">
        <f>IF(MOD(D16625,2)=0,"EVEN","ODD")</f>
        <v>ODD</v>
      </c>
      <c r="F16625" t="str">
        <f>IF(D16625&lt;=18,"LOW (1-18)","HIGH (19-36)")</f>
        <v>HIGH (19-36)</v>
      </c>
      <c r="G16625">
        <f>INT((D16625-1)/6)+1</f>
        <v>4</v>
      </c>
      <c r="H16625">
        <f>MOD(D16625-1,6)+1</f>
        <v>3</v>
      </c>
      <c r="I16625">
        <f>37-D16625</f>
        <v>16</v>
      </c>
      <c r="J16625">
        <f>ABS(D16625-D16626)</f>
        <v>3</v>
      </c>
    </row>
    <row r="16626">
      <c r="A16626">
        <v>10933</v>
      </c>
      <c r="B16626" t="str">
        <v>2012-02-24</v>
      </c>
      <c r="C16626" t="str">
        <v>Evening</v>
      </c>
      <c r="D16626">
        <v>24</v>
      </c>
      <c r="E16626" t="str">
        <f>IF(MOD(D16626,2)=0,"EVEN","ODD")</f>
        <v>EVEN</v>
      </c>
      <c r="F16626" t="str">
        <f>IF(D16626&lt;=18,"LOW (1-18)","HIGH (19-36)")</f>
        <v>HIGH (19-36)</v>
      </c>
      <c r="G16626">
        <f>INT((D16626-1)/6)+1</f>
        <v>4</v>
      </c>
      <c r="H16626">
        <f>MOD(D16626-1,6)+1</f>
        <v>6</v>
      </c>
      <c r="I16626">
        <f>37-D16626</f>
        <v>13</v>
      </c>
      <c r="J16626">
        <f>ABS(D16626-D16627)</f>
        <v>14</v>
      </c>
    </row>
    <row r="16627">
      <c r="A16627">
        <v>10932</v>
      </c>
      <c r="B16627" t="str">
        <v>2012-02-24</v>
      </c>
      <c r="C16627" t="str">
        <v>Midday</v>
      </c>
      <c r="D16627">
        <v>10</v>
      </c>
      <c r="E16627" t="str">
        <f>IF(MOD(D16627,2)=0,"EVEN","ODD")</f>
        <v>EVEN</v>
      </c>
      <c r="F16627" t="str">
        <f>IF(D16627&lt;=18,"LOW (1-18)","HIGH (19-36)")</f>
        <v>LOW (1-18)</v>
      </c>
      <c r="G16627">
        <f>INT((D16627-1)/6)+1</f>
        <v>2</v>
      </c>
      <c r="H16627">
        <f>MOD(D16627-1,6)+1</f>
        <v>4</v>
      </c>
      <c r="I16627">
        <f>37-D16627</f>
        <v>27</v>
      </c>
      <c r="J16627">
        <f>ABS(D16627-D16628)</f>
        <v>22</v>
      </c>
    </row>
    <row r="16628">
      <c r="A16628">
        <v>10931</v>
      </c>
      <c r="B16628" t="str">
        <v>2012-02-24</v>
      </c>
      <c r="C16628" t="str">
        <v>Morning</v>
      </c>
      <c r="D16628">
        <v>32</v>
      </c>
      <c r="E16628" t="str">
        <f>IF(MOD(D16628,2)=0,"EVEN","ODD")</f>
        <v>EVEN</v>
      </c>
      <c r="F16628" t="str">
        <f>IF(D16628&lt;=18,"LOW (1-18)","HIGH (19-36)")</f>
        <v>HIGH (19-36)</v>
      </c>
      <c r="G16628">
        <f>INT((D16628-1)/6)+1</f>
        <v>6</v>
      </c>
      <c r="H16628">
        <f>MOD(D16628-1,6)+1</f>
        <v>2</v>
      </c>
      <c r="I16628">
        <f>37-D16628</f>
        <v>5</v>
      </c>
      <c r="J16628">
        <f>ABS(D16628-D16629)</f>
        <v>17</v>
      </c>
    </row>
    <row r="16629">
      <c r="A16629">
        <v>10930</v>
      </c>
      <c r="B16629" t="str">
        <v>2012-02-23</v>
      </c>
      <c r="C16629" t="str">
        <v>Evening</v>
      </c>
      <c r="D16629">
        <v>15</v>
      </c>
      <c r="E16629" t="str">
        <f>IF(MOD(D16629,2)=0,"EVEN","ODD")</f>
        <v>ODD</v>
      </c>
      <c r="F16629" t="str">
        <f>IF(D16629&lt;=18,"LOW (1-18)","HIGH (19-36)")</f>
        <v>LOW (1-18)</v>
      </c>
      <c r="G16629">
        <f>INT((D16629-1)/6)+1</f>
        <v>3</v>
      </c>
      <c r="H16629">
        <f>MOD(D16629-1,6)+1</f>
        <v>3</v>
      </c>
      <c r="I16629">
        <f>37-D16629</f>
        <v>22</v>
      </c>
      <c r="J16629">
        <f>ABS(D16629-D16630)</f>
        <v>14</v>
      </c>
    </row>
    <row r="16630">
      <c r="A16630">
        <v>10929</v>
      </c>
      <c r="B16630" t="str">
        <v>2012-02-23</v>
      </c>
      <c r="C16630" t="str">
        <v>Midday</v>
      </c>
      <c r="D16630">
        <v>1</v>
      </c>
      <c r="E16630" t="str">
        <f>IF(MOD(D16630,2)=0,"EVEN","ODD")</f>
        <v>ODD</v>
      </c>
      <c r="F16630" t="str">
        <f>IF(D16630&lt;=18,"LOW (1-18)","HIGH (19-36)")</f>
        <v>LOW (1-18)</v>
      </c>
      <c r="G16630">
        <f>INT((D16630-1)/6)+1</f>
        <v>1</v>
      </c>
      <c r="H16630">
        <f>MOD(D16630-1,6)+1</f>
        <v>1</v>
      </c>
      <c r="I16630">
        <f>37-D16630</f>
        <v>36</v>
      </c>
      <c r="J16630">
        <f>ABS(D16630-D16631)</f>
        <v>12</v>
      </c>
    </row>
    <row r="16631">
      <c r="A16631">
        <v>10928</v>
      </c>
      <c r="B16631" t="str">
        <v>2012-02-23</v>
      </c>
      <c r="C16631" t="str">
        <v>Morning</v>
      </c>
      <c r="D16631">
        <v>13</v>
      </c>
      <c r="E16631" t="str">
        <f>IF(MOD(D16631,2)=0,"EVEN","ODD")</f>
        <v>ODD</v>
      </c>
      <c r="F16631" t="str">
        <f>IF(D16631&lt;=18,"LOW (1-18)","HIGH (19-36)")</f>
        <v>LOW (1-18)</v>
      </c>
      <c r="G16631">
        <f>INT((D16631-1)/6)+1</f>
        <v>3</v>
      </c>
      <c r="H16631">
        <f>MOD(D16631-1,6)+1</f>
        <v>1</v>
      </c>
      <c r="I16631">
        <f>37-D16631</f>
        <v>24</v>
      </c>
      <c r="J16631">
        <f>ABS(D16631-D16632)</f>
        <v>1</v>
      </c>
    </row>
    <row r="16632">
      <c r="A16632">
        <v>10927</v>
      </c>
      <c r="B16632" t="str">
        <v>2012-02-22</v>
      </c>
      <c r="C16632" t="str">
        <v>Evening</v>
      </c>
      <c r="D16632">
        <v>14</v>
      </c>
      <c r="E16632" t="str">
        <f>IF(MOD(D16632,2)=0,"EVEN","ODD")</f>
        <v>EVEN</v>
      </c>
      <c r="F16632" t="str">
        <f>IF(D16632&lt;=18,"LOW (1-18)","HIGH (19-36)")</f>
        <v>LOW (1-18)</v>
      </c>
      <c r="G16632">
        <f>INT((D16632-1)/6)+1</f>
        <v>3</v>
      </c>
      <c r="H16632">
        <f>MOD(D16632-1,6)+1</f>
        <v>2</v>
      </c>
      <c r="I16632">
        <f>37-D16632</f>
        <v>23</v>
      </c>
      <c r="J16632">
        <f>ABS(D16632-D16633)</f>
        <v>12</v>
      </c>
    </row>
    <row r="16633">
      <c r="A16633">
        <v>10926</v>
      </c>
      <c r="B16633" t="str">
        <v>2012-02-22</v>
      </c>
      <c r="C16633" t="str">
        <v>Midday</v>
      </c>
      <c r="D16633">
        <v>26</v>
      </c>
      <c r="E16633" t="str">
        <f>IF(MOD(D16633,2)=0,"EVEN","ODD")</f>
        <v>EVEN</v>
      </c>
      <c r="F16633" t="str">
        <f>IF(D16633&lt;=18,"LOW (1-18)","HIGH (19-36)")</f>
        <v>HIGH (19-36)</v>
      </c>
      <c r="G16633">
        <f>INT((D16633-1)/6)+1</f>
        <v>5</v>
      </c>
      <c r="H16633">
        <f>MOD(D16633-1,6)+1</f>
        <v>2</v>
      </c>
      <c r="I16633">
        <f>37-D16633</f>
        <v>11</v>
      </c>
      <c r="J16633">
        <f>ABS(D16633-D16634)</f>
        <v>8</v>
      </c>
    </row>
    <row r="16634">
      <c r="A16634">
        <v>10925</v>
      </c>
      <c r="B16634" t="str">
        <v>2012-02-22</v>
      </c>
      <c r="C16634" t="str">
        <v>Morning</v>
      </c>
      <c r="D16634">
        <v>34</v>
      </c>
      <c r="E16634" t="str">
        <f>IF(MOD(D16634,2)=0,"EVEN","ODD")</f>
        <v>EVEN</v>
      </c>
      <c r="F16634" t="str">
        <f>IF(D16634&lt;=18,"LOW (1-18)","HIGH (19-36)")</f>
        <v>HIGH (19-36)</v>
      </c>
      <c r="G16634">
        <f>INT((D16634-1)/6)+1</f>
        <v>6</v>
      </c>
      <c r="H16634">
        <f>MOD(D16634-1,6)+1</f>
        <v>4</v>
      </c>
      <c r="I16634">
        <f>37-D16634</f>
        <v>3</v>
      </c>
      <c r="J16634">
        <f>ABS(D16634-D16635)</f>
        <v>31</v>
      </c>
    </row>
    <row r="16635">
      <c r="A16635">
        <v>10924</v>
      </c>
      <c r="B16635" t="str">
        <v>2012-02-21</v>
      </c>
      <c r="C16635" t="str">
        <v>Evening</v>
      </c>
      <c r="D16635">
        <v>3</v>
      </c>
      <c r="E16635" t="str">
        <f>IF(MOD(D16635,2)=0,"EVEN","ODD")</f>
        <v>ODD</v>
      </c>
      <c r="F16635" t="str">
        <f>IF(D16635&lt;=18,"LOW (1-18)","HIGH (19-36)")</f>
        <v>LOW (1-18)</v>
      </c>
      <c r="G16635">
        <f>INT((D16635-1)/6)+1</f>
        <v>1</v>
      </c>
      <c r="H16635">
        <f>MOD(D16635-1,6)+1</f>
        <v>3</v>
      </c>
      <c r="I16635">
        <f>37-D16635</f>
        <v>34</v>
      </c>
      <c r="J16635">
        <f>ABS(D16635-D16636)</f>
        <v>15</v>
      </c>
    </row>
    <row r="16636">
      <c r="A16636">
        <v>10923</v>
      </c>
      <c r="B16636" t="str">
        <v>2012-02-21</v>
      </c>
      <c r="C16636" t="str">
        <v>Midday</v>
      </c>
      <c r="D16636">
        <v>18</v>
      </c>
      <c r="E16636" t="str">
        <f>IF(MOD(D16636,2)=0,"EVEN","ODD")</f>
        <v>EVEN</v>
      </c>
      <c r="F16636" t="str">
        <f>IF(D16636&lt;=18,"LOW (1-18)","HIGH (19-36)")</f>
        <v>LOW (1-18)</v>
      </c>
      <c r="G16636">
        <f>INT((D16636-1)/6)+1</f>
        <v>3</v>
      </c>
      <c r="H16636">
        <f>MOD(D16636-1,6)+1</f>
        <v>6</v>
      </c>
      <c r="I16636">
        <f>37-D16636</f>
        <v>19</v>
      </c>
      <c r="J16636">
        <f>ABS(D16636-D16637)</f>
        <v>17</v>
      </c>
    </row>
    <row r="16637">
      <c r="A16637">
        <v>10922</v>
      </c>
      <c r="B16637" t="str">
        <v>2012-02-21</v>
      </c>
      <c r="C16637" t="str">
        <v>Morning</v>
      </c>
      <c r="D16637">
        <v>1</v>
      </c>
      <c r="E16637" t="str">
        <f>IF(MOD(D16637,2)=0,"EVEN","ODD")</f>
        <v>ODD</v>
      </c>
      <c r="F16637" t="str">
        <f>IF(D16637&lt;=18,"LOW (1-18)","HIGH (19-36)")</f>
        <v>LOW (1-18)</v>
      </c>
      <c r="G16637">
        <f>INT((D16637-1)/6)+1</f>
        <v>1</v>
      </c>
      <c r="H16637">
        <f>MOD(D16637-1,6)+1</f>
        <v>1</v>
      </c>
      <c r="I16637">
        <f>37-D16637</f>
        <v>36</v>
      </c>
      <c r="J16637">
        <f>ABS(D16637-D16638)</f>
        <v>7</v>
      </c>
    </row>
    <row r="16638">
      <c r="A16638">
        <v>10921</v>
      </c>
      <c r="B16638" t="str">
        <v>2012-02-20</v>
      </c>
      <c r="C16638" t="str">
        <v>Evening</v>
      </c>
      <c r="D16638">
        <v>8</v>
      </c>
      <c r="E16638" t="str">
        <f>IF(MOD(D16638,2)=0,"EVEN","ODD")</f>
        <v>EVEN</v>
      </c>
      <c r="F16638" t="str">
        <f>IF(D16638&lt;=18,"LOW (1-18)","HIGH (19-36)")</f>
        <v>LOW (1-18)</v>
      </c>
      <c r="G16638">
        <f>INT((D16638-1)/6)+1</f>
        <v>2</v>
      </c>
      <c r="H16638">
        <f>MOD(D16638-1,6)+1</f>
        <v>2</v>
      </c>
      <c r="I16638">
        <f>37-D16638</f>
        <v>29</v>
      </c>
      <c r="J16638">
        <f>ABS(D16638-D16639)</f>
        <v>16</v>
      </c>
    </row>
    <row r="16639">
      <c r="A16639">
        <v>10920</v>
      </c>
      <c r="B16639" t="str">
        <v>2012-02-20</v>
      </c>
      <c r="C16639" t="str">
        <v>Midday</v>
      </c>
      <c r="D16639">
        <v>24</v>
      </c>
      <c r="E16639" t="str">
        <f>IF(MOD(D16639,2)=0,"EVEN","ODD")</f>
        <v>EVEN</v>
      </c>
      <c r="F16639" t="str">
        <f>IF(D16639&lt;=18,"LOW (1-18)","HIGH (19-36)")</f>
        <v>HIGH (19-36)</v>
      </c>
      <c r="G16639">
        <f>INT((D16639-1)/6)+1</f>
        <v>4</v>
      </c>
      <c r="H16639">
        <f>MOD(D16639-1,6)+1</f>
        <v>6</v>
      </c>
      <c r="I16639">
        <f>37-D16639</f>
        <v>13</v>
      </c>
      <c r="J16639">
        <f>ABS(D16639-D16640)</f>
        <v>6</v>
      </c>
    </row>
    <row r="16640">
      <c r="A16640">
        <v>10919</v>
      </c>
      <c r="B16640" t="str">
        <v>2012-02-20</v>
      </c>
      <c r="C16640" t="str">
        <v>Morning</v>
      </c>
      <c r="D16640">
        <v>18</v>
      </c>
      <c r="E16640" t="str">
        <f>IF(MOD(D16640,2)=0,"EVEN","ODD")</f>
        <v>EVEN</v>
      </c>
      <c r="F16640" t="str">
        <f>IF(D16640&lt;=18,"LOW (1-18)","HIGH (19-36)")</f>
        <v>LOW (1-18)</v>
      </c>
      <c r="G16640">
        <f>INT((D16640-1)/6)+1</f>
        <v>3</v>
      </c>
      <c r="H16640">
        <f>MOD(D16640-1,6)+1</f>
        <v>6</v>
      </c>
      <c r="I16640">
        <f>37-D16640</f>
        <v>19</v>
      </c>
      <c r="J16640">
        <f>ABS(D16640-D16641)</f>
        <v>13</v>
      </c>
    </row>
    <row r="16641">
      <c r="A16641">
        <v>10918</v>
      </c>
      <c r="B16641" t="str">
        <v>2012-02-18</v>
      </c>
      <c r="C16641" t="str">
        <v>Evening</v>
      </c>
      <c r="D16641">
        <v>31</v>
      </c>
      <c r="E16641" t="str">
        <f>IF(MOD(D16641,2)=0,"EVEN","ODD")</f>
        <v>ODD</v>
      </c>
      <c r="F16641" t="str">
        <f>IF(D16641&lt;=18,"LOW (1-18)","HIGH (19-36)")</f>
        <v>HIGH (19-36)</v>
      </c>
      <c r="G16641">
        <f>INT((D16641-1)/6)+1</f>
        <v>6</v>
      </c>
      <c r="H16641">
        <f>MOD(D16641-1,6)+1</f>
        <v>1</v>
      </c>
      <c r="I16641">
        <f>37-D16641</f>
        <v>6</v>
      </c>
      <c r="J16641">
        <f>ABS(D16641-D16642)</f>
        <v>3</v>
      </c>
    </row>
    <row r="16642">
      <c r="A16642">
        <v>10917</v>
      </c>
      <c r="B16642" t="str">
        <v>2012-02-18</v>
      </c>
      <c r="C16642" t="str">
        <v>Midday</v>
      </c>
      <c r="D16642">
        <v>28</v>
      </c>
      <c r="E16642" t="str">
        <f>IF(MOD(D16642,2)=0,"EVEN","ODD")</f>
        <v>EVEN</v>
      </c>
      <c r="F16642" t="str">
        <f>IF(D16642&lt;=18,"LOW (1-18)","HIGH (19-36)")</f>
        <v>HIGH (19-36)</v>
      </c>
      <c r="G16642">
        <f>INT((D16642-1)/6)+1</f>
        <v>5</v>
      </c>
      <c r="H16642">
        <f>MOD(D16642-1,6)+1</f>
        <v>4</v>
      </c>
      <c r="I16642">
        <f>37-D16642</f>
        <v>9</v>
      </c>
      <c r="J16642">
        <f>ABS(D16642-D16643)</f>
        <v>3</v>
      </c>
    </row>
    <row r="16643">
      <c r="A16643">
        <v>10916</v>
      </c>
      <c r="B16643" t="str">
        <v>2012-02-18</v>
      </c>
      <c r="C16643" t="str">
        <v>Morning</v>
      </c>
      <c r="D16643">
        <v>31</v>
      </c>
      <c r="E16643" t="str">
        <f>IF(MOD(D16643,2)=0,"EVEN","ODD")</f>
        <v>ODD</v>
      </c>
      <c r="F16643" t="str">
        <f>IF(D16643&lt;=18,"LOW (1-18)","HIGH (19-36)")</f>
        <v>HIGH (19-36)</v>
      </c>
      <c r="G16643">
        <f>INT((D16643-1)/6)+1</f>
        <v>6</v>
      </c>
      <c r="H16643">
        <f>MOD(D16643-1,6)+1</f>
        <v>1</v>
      </c>
      <c r="I16643">
        <f>37-D16643</f>
        <v>6</v>
      </c>
      <c r="J16643">
        <f>ABS(D16643-D16644)</f>
        <v>4</v>
      </c>
    </row>
    <row r="16644">
      <c r="A16644">
        <v>10915</v>
      </c>
      <c r="B16644" t="str">
        <v>2012-02-17</v>
      </c>
      <c r="C16644" t="str">
        <v>Evening</v>
      </c>
      <c r="D16644">
        <v>27</v>
      </c>
      <c r="E16644" t="str">
        <f>IF(MOD(D16644,2)=0,"EVEN","ODD")</f>
        <v>ODD</v>
      </c>
      <c r="F16644" t="str">
        <f>IF(D16644&lt;=18,"LOW (1-18)","HIGH (19-36)")</f>
        <v>HIGH (19-36)</v>
      </c>
      <c r="G16644">
        <f>INT((D16644-1)/6)+1</f>
        <v>5</v>
      </c>
      <c r="H16644">
        <f>MOD(D16644-1,6)+1</f>
        <v>3</v>
      </c>
      <c r="I16644">
        <f>37-D16644</f>
        <v>10</v>
      </c>
      <c r="J16644">
        <f>ABS(D16644-D16645)</f>
        <v>6</v>
      </c>
    </row>
    <row r="16645">
      <c r="A16645">
        <v>10914</v>
      </c>
      <c r="B16645" t="str">
        <v>2012-02-17</v>
      </c>
      <c r="C16645" t="str">
        <v>Midday</v>
      </c>
      <c r="D16645">
        <v>33</v>
      </c>
      <c r="E16645" t="str">
        <f>IF(MOD(D16645,2)=0,"EVEN","ODD")</f>
        <v>ODD</v>
      </c>
      <c r="F16645" t="str">
        <f>IF(D16645&lt;=18,"LOW (1-18)","HIGH (19-36)")</f>
        <v>HIGH (19-36)</v>
      </c>
      <c r="G16645">
        <f>INT((D16645-1)/6)+1</f>
        <v>6</v>
      </c>
      <c r="H16645">
        <f>MOD(D16645-1,6)+1</f>
        <v>3</v>
      </c>
      <c r="I16645">
        <f>37-D16645</f>
        <v>4</v>
      </c>
      <c r="J16645">
        <f>ABS(D16645-D16646)</f>
        <v>3</v>
      </c>
    </row>
    <row r="16646">
      <c r="A16646">
        <v>10913</v>
      </c>
      <c r="B16646" t="str">
        <v>2012-02-17</v>
      </c>
      <c r="C16646" t="str">
        <v>Morning</v>
      </c>
      <c r="D16646">
        <v>30</v>
      </c>
      <c r="E16646" t="str">
        <f>IF(MOD(D16646,2)=0,"EVEN","ODD")</f>
        <v>EVEN</v>
      </c>
      <c r="F16646" t="str">
        <f>IF(D16646&lt;=18,"LOW (1-18)","HIGH (19-36)")</f>
        <v>HIGH (19-36)</v>
      </c>
      <c r="G16646">
        <f>INT((D16646-1)/6)+1</f>
        <v>5</v>
      </c>
      <c r="H16646">
        <f>MOD(D16646-1,6)+1</f>
        <v>6</v>
      </c>
      <c r="I16646">
        <f>37-D16646</f>
        <v>7</v>
      </c>
      <c r="J16646">
        <f>ABS(D16646-D16647)</f>
        <v>3</v>
      </c>
    </row>
    <row r="16647">
      <c r="A16647">
        <v>10912</v>
      </c>
      <c r="B16647" t="str">
        <v>2012-02-16</v>
      </c>
      <c r="C16647" t="str">
        <v>Evening</v>
      </c>
      <c r="D16647">
        <v>33</v>
      </c>
      <c r="E16647" t="str">
        <f>IF(MOD(D16647,2)=0,"EVEN","ODD")</f>
        <v>ODD</v>
      </c>
      <c r="F16647" t="str">
        <f>IF(D16647&lt;=18,"LOW (1-18)","HIGH (19-36)")</f>
        <v>HIGH (19-36)</v>
      </c>
      <c r="G16647">
        <f>INT((D16647-1)/6)+1</f>
        <v>6</v>
      </c>
      <c r="H16647">
        <f>MOD(D16647-1,6)+1</f>
        <v>3</v>
      </c>
      <c r="I16647">
        <f>37-D16647</f>
        <v>4</v>
      </c>
      <c r="J16647">
        <f>ABS(D16647-D16648)</f>
        <v>24</v>
      </c>
    </row>
    <row r="16648">
      <c r="A16648">
        <v>10911</v>
      </c>
      <c r="B16648" t="str">
        <v>2012-02-16</v>
      </c>
      <c r="C16648" t="str">
        <v>Midday</v>
      </c>
      <c r="D16648">
        <v>9</v>
      </c>
      <c r="E16648" t="str">
        <f>IF(MOD(D16648,2)=0,"EVEN","ODD")</f>
        <v>ODD</v>
      </c>
      <c r="F16648" t="str">
        <f>IF(D16648&lt;=18,"LOW (1-18)","HIGH (19-36)")</f>
        <v>LOW (1-18)</v>
      </c>
      <c r="G16648">
        <f>INT((D16648-1)/6)+1</f>
        <v>2</v>
      </c>
      <c r="H16648">
        <f>MOD(D16648-1,6)+1</f>
        <v>3</v>
      </c>
      <c r="I16648">
        <f>37-D16648</f>
        <v>28</v>
      </c>
      <c r="J16648">
        <f>ABS(D16648-D16649)</f>
        <v>21</v>
      </c>
    </row>
    <row r="16649">
      <c r="A16649">
        <v>10910</v>
      </c>
      <c r="B16649" t="str">
        <v>2012-02-16</v>
      </c>
      <c r="C16649" t="str">
        <v>Morning</v>
      </c>
      <c r="D16649">
        <v>30</v>
      </c>
      <c r="E16649" t="str">
        <f>IF(MOD(D16649,2)=0,"EVEN","ODD")</f>
        <v>EVEN</v>
      </c>
      <c r="F16649" t="str">
        <f>IF(D16649&lt;=18,"LOW (1-18)","HIGH (19-36)")</f>
        <v>HIGH (19-36)</v>
      </c>
      <c r="G16649">
        <f>INT((D16649-1)/6)+1</f>
        <v>5</v>
      </c>
      <c r="H16649">
        <f>MOD(D16649-1,6)+1</f>
        <v>6</v>
      </c>
      <c r="I16649">
        <f>37-D16649</f>
        <v>7</v>
      </c>
      <c r="J16649">
        <f>ABS(D16649-D16650)</f>
        <v>27</v>
      </c>
    </row>
    <row r="16650">
      <c r="A16650">
        <v>10909</v>
      </c>
      <c r="B16650" t="str">
        <v>2012-02-15</v>
      </c>
      <c r="C16650" t="str">
        <v>Evening</v>
      </c>
      <c r="D16650">
        <v>3</v>
      </c>
      <c r="E16650" t="str">
        <f>IF(MOD(D16650,2)=0,"EVEN","ODD")</f>
        <v>ODD</v>
      </c>
      <c r="F16650" t="str">
        <f>IF(D16650&lt;=18,"LOW (1-18)","HIGH (19-36)")</f>
        <v>LOW (1-18)</v>
      </c>
      <c r="G16650">
        <f>INT((D16650-1)/6)+1</f>
        <v>1</v>
      </c>
      <c r="H16650">
        <f>MOD(D16650-1,6)+1</f>
        <v>3</v>
      </c>
      <c r="I16650">
        <f>37-D16650</f>
        <v>34</v>
      </c>
      <c r="J16650">
        <f>ABS(D16650-D16651)</f>
        <v>14</v>
      </c>
    </row>
    <row r="16651">
      <c r="A16651">
        <v>10908</v>
      </c>
      <c r="B16651" t="str">
        <v>2012-02-15</v>
      </c>
      <c r="C16651" t="str">
        <v>Midday</v>
      </c>
      <c r="D16651">
        <v>17</v>
      </c>
      <c r="E16651" t="str">
        <f>IF(MOD(D16651,2)=0,"EVEN","ODD")</f>
        <v>ODD</v>
      </c>
      <c r="F16651" t="str">
        <f>IF(D16651&lt;=18,"LOW (1-18)","HIGH (19-36)")</f>
        <v>LOW (1-18)</v>
      </c>
      <c r="G16651">
        <f>INT((D16651-1)/6)+1</f>
        <v>3</v>
      </c>
      <c r="H16651">
        <f>MOD(D16651-1,6)+1</f>
        <v>5</v>
      </c>
      <c r="I16651">
        <f>37-D16651</f>
        <v>20</v>
      </c>
      <c r="J16651">
        <f>ABS(D16651-D16652)</f>
        <v>10</v>
      </c>
    </row>
    <row r="16652">
      <c r="A16652">
        <v>10907</v>
      </c>
      <c r="B16652" t="str">
        <v>2012-02-15</v>
      </c>
      <c r="C16652" t="str">
        <v>Morning</v>
      </c>
      <c r="D16652">
        <v>7</v>
      </c>
      <c r="E16652" t="str">
        <f>IF(MOD(D16652,2)=0,"EVEN","ODD")</f>
        <v>ODD</v>
      </c>
      <c r="F16652" t="str">
        <f>IF(D16652&lt;=18,"LOW (1-18)","HIGH (19-36)")</f>
        <v>LOW (1-18)</v>
      </c>
      <c r="G16652">
        <f>INT((D16652-1)/6)+1</f>
        <v>2</v>
      </c>
      <c r="H16652">
        <f>MOD(D16652-1,6)+1</f>
        <v>1</v>
      </c>
      <c r="I16652">
        <f>37-D16652</f>
        <v>30</v>
      </c>
      <c r="J16652">
        <f>ABS(D16652-D16653)</f>
        <v>28</v>
      </c>
    </row>
    <row r="16653">
      <c r="A16653">
        <v>10906</v>
      </c>
      <c r="B16653" t="str">
        <v>2012-02-14</v>
      </c>
      <c r="C16653" t="str">
        <v>Evening</v>
      </c>
      <c r="D16653">
        <v>35</v>
      </c>
      <c r="E16653" t="str">
        <f>IF(MOD(D16653,2)=0,"EVEN","ODD")</f>
        <v>ODD</v>
      </c>
      <c r="F16653" t="str">
        <f>IF(D16653&lt;=18,"LOW (1-18)","HIGH (19-36)")</f>
        <v>HIGH (19-36)</v>
      </c>
      <c r="G16653">
        <f>INT((D16653-1)/6)+1</f>
        <v>6</v>
      </c>
      <c r="H16653">
        <f>MOD(D16653-1,6)+1</f>
        <v>5</v>
      </c>
      <c r="I16653">
        <f>37-D16653</f>
        <v>2</v>
      </c>
      <c r="J16653">
        <f>ABS(D16653-D16654)</f>
        <v>10</v>
      </c>
    </row>
    <row r="16654">
      <c r="A16654">
        <v>10905</v>
      </c>
      <c r="B16654" t="str">
        <v>2012-02-14</v>
      </c>
      <c r="C16654" t="str">
        <v>Midday</v>
      </c>
      <c r="D16654">
        <v>25</v>
      </c>
      <c r="E16654" t="str">
        <f>IF(MOD(D16654,2)=0,"EVEN","ODD")</f>
        <v>ODD</v>
      </c>
      <c r="F16654" t="str">
        <f>IF(D16654&lt;=18,"LOW (1-18)","HIGH (19-36)")</f>
        <v>HIGH (19-36)</v>
      </c>
      <c r="G16654">
        <f>INT((D16654-1)/6)+1</f>
        <v>5</v>
      </c>
      <c r="H16654">
        <f>MOD(D16654-1,6)+1</f>
        <v>1</v>
      </c>
      <c r="I16654">
        <f>37-D16654</f>
        <v>12</v>
      </c>
      <c r="J16654">
        <f>ABS(D16654-D16655)</f>
        <v>6</v>
      </c>
    </row>
    <row r="16655">
      <c r="A16655">
        <v>10904</v>
      </c>
      <c r="B16655" t="str">
        <v>2012-02-14</v>
      </c>
      <c r="C16655" t="str">
        <v>Morning</v>
      </c>
      <c r="D16655">
        <v>31</v>
      </c>
      <c r="E16655" t="str">
        <f>IF(MOD(D16655,2)=0,"EVEN","ODD")</f>
        <v>ODD</v>
      </c>
      <c r="F16655" t="str">
        <f>IF(D16655&lt;=18,"LOW (1-18)","HIGH (19-36)")</f>
        <v>HIGH (19-36)</v>
      </c>
      <c r="G16655">
        <f>INT((D16655-1)/6)+1</f>
        <v>6</v>
      </c>
      <c r="H16655">
        <f>MOD(D16655-1,6)+1</f>
        <v>1</v>
      </c>
      <c r="I16655">
        <f>37-D16655</f>
        <v>6</v>
      </c>
      <c r="J16655">
        <f>ABS(D16655-D16656)</f>
        <v>15</v>
      </c>
    </row>
    <row r="16656">
      <c r="A16656">
        <v>10903</v>
      </c>
      <c r="B16656" t="str">
        <v>2012-02-13</v>
      </c>
      <c r="C16656" t="str">
        <v>Evening</v>
      </c>
      <c r="D16656">
        <v>16</v>
      </c>
      <c r="E16656" t="str">
        <f>IF(MOD(D16656,2)=0,"EVEN","ODD")</f>
        <v>EVEN</v>
      </c>
      <c r="F16656" t="str">
        <f>IF(D16656&lt;=18,"LOW (1-18)","HIGH (19-36)")</f>
        <v>LOW (1-18)</v>
      </c>
      <c r="G16656">
        <f>INT((D16656-1)/6)+1</f>
        <v>3</v>
      </c>
      <c r="H16656">
        <f>MOD(D16656-1,6)+1</f>
        <v>4</v>
      </c>
      <c r="I16656">
        <f>37-D16656</f>
        <v>21</v>
      </c>
      <c r="J16656">
        <f>ABS(D16656-D16657)</f>
        <v>19</v>
      </c>
    </row>
    <row r="16657">
      <c r="A16657">
        <v>10902</v>
      </c>
      <c r="B16657" t="str">
        <v>2012-02-13</v>
      </c>
      <c r="C16657" t="str">
        <v>Midday</v>
      </c>
      <c r="D16657">
        <v>35</v>
      </c>
      <c r="E16657" t="str">
        <f>IF(MOD(D16657,2)=0,"EVEN","ODD")</f>
        <v>ODD</v>
      </c>
      <c r="F16657" t="str">
        <f>IF(D16657&lt;=18,"LOW (1-18)","HIGH (19-36)")</f>
        <v>HIGH (19-36)</v>
      </c>
      <c r="G16657">
        <f>INT((D16657-1)/6)+1</f>
        <v>6</v>
      </c>
      <c r="H16657">
        <f>MOD(D16657-1,6)+1</f>
        <v>5</v>
      </c>
      <c r="I16657">
        <f>37-D16657</f>
        <v>2</v>
      </c>
      <c r="J16657">
        <f>ABS(D16657-D16658)</f>
        <v>32</v>
      </c>
    </row>
    <row r="16658">
      <c r="A16658">
        <v>10901</v>
      </c>
      <c r="B16658" t="str">
        <v>2012-02-13</v>
      </c>
      <c r="C16658" t="str">
        <v>Morning</v>
      </c>
      <c r="D16658">
        <v>3</v>
      </c>
      <c r="E16658" t="str">
        <f>IF(MOD(D16658,2)=0,"EVEN","ODD")</f>
        <v>ODD</v>
      </c>
      <c r="F16658" t="str">
        <f>IF(D16658&lt;=18,"LOW (1-18)","HIGH (19-36)")</f>
        <v>LOW (1-18)</v>
      </c>
      <c r="G16658">
        <f>INT((D16658-1)/6)+1</f>
        <v>1</v>
      </c>
      <c r="H16658">
        <f>MOD(D16658-1,6)+1</f>
        <v>3</v>
      </c>
      <c r="I16658">
        <f>37-D16658</f>
        <v>34</v>
      </c>
      <c r="J16658">
        <f>ABS(D16658-D16659)</f>
        <v>1</v>
      </c>
    </row>
    <row r="16659">
      <c r="A16659">
        <v>10900</v>
      </c>
      <c r="B16659" t="str">
        <v>2012-02-11</v>
      </c>
      <c r="C16659" t="str">
        <v>Evening</v>
      </c>
      <c r="D16659">
        <v>4</v>
      </c>
      <c r="E16659" t="str">
        <f>IF(MOD(D16659,2)=0,"EVEN","ODD")</f>
        <v>EVEN</v>
      </c>
      <c r="F16659" t="str">
        <f>IF(D16659&lt;=18,"LOW (1-18)","HIGH (19-36)")</f>
        <v>LOW (1-18)</v>
      </c>
      <c r="G16659">
        <f>INT((D16659-1)/6)+1</f>
        <v>1</v>
      </c>
      <c r="H16659">
        <f>MOD(D16659-1,6)+1</f>
        <v>4</v>
      </c>
      <c r="I16659">
        <f>37-D16659</f>
        <v>33</v>
      </c>
      <c r="J16659">
        <f>ABS(D16659-D16660)</f>
        <v>21</v>
      </c>
    </row>
    <row r="16660">
      <c r="A16660">
        <v>10899</v>
      </c>
      <c r="B16660" t="str">
        <v>2012-02-11</v>
      </c>
      <c r="C16660" t="str">
        <v>Midday</v>
      </c>
      <c r="D16660">
        <v>25</v>
      </c>
      <c r="E16660" t="str">
        <f>IF(MOD(D16660,2)=0,"EVEN","ODD")</f>
        <v>ODD</v>
      </c>
      <c r="F16660" t="str">
        <f>IF(D16660&lt;=18,"LOW (1-18)","HIGH (19-36)")</f>
        <v>HIGH (19-36)</v>
      </c>
      <c r="G16660">
        <f>INT((D16660-1)/6)+1</f>
        <v>5</v>
      </c>
      <c r="H16660">
        <f>MOD(D16660-1,6)+1</f>
        <v>1</v>
      </c>
      <c r="I16660">
        <f>37-D16660</f>
        <v>12</v>
      </c>
      <c r="J16660">
        <f>ABS(D16660-D16661)</f>
        <v>3</v>
      </c>
    </row>
    <row r="16661">
      <c r="A16661">
        <v>10898</v>
      </c>
      <c r="B16661" t="str">
        <v>2012-02-11</v>
      </c>
      <c r="C16661" t="str">
        <v>Morning</v>
      </c>
      <c r="D16661">
        <v>22</v>
      </c>
      <c r="E16661" t="str">
        <f>IF(MOD(D16661,2)=0,"EVEN","ODD")</f>
        <v>EVEN</v>
      </c>
      <c r="F16661" t="str">
        <f>IF(D16661&lt;=18,"LOW (1-18)","HIGH (19-36)")</f>
        <v>HIGH (19-36)</v>
      </c>
      <c r="G16661">
        <f>INT((D16661-1)/6)+1</f>
        <v>4</v>
      </c>
      <c r="H16661">
        <f>MOD(D16661-1,6)+1</f>
        <v>4</v>
      </c>
      <c r="I16661">
        <f>37-D16661</f>
        <v>15</v>
      </c>
      <c r="J16661">
        <f>ABS(D16661-D16662)</f>
        <v>11</v>
      </c>
    </row>
    <row r="16662">
      <c r="A16662">
        <v>10897</v>
      </c>
      <c r="B16662" t="str">
        <v>2012-02-10</v>
      </c>
      <c r="C16662" t="str">
        <v>Evening</v>
      </c>
      <c r="D16662">
        <v>33</v>
      </c>
      <c r="E16662" t="str">
        <f>IF(MOD(D16662,2)=0,"EVEN","ODD")</f>
        <v>ODD</v>
      </c>
      <c r="F16662" t="str">
        <f>IF(D16662&lt;=18,"LOW (1-18)","HIGH (19-36)")</f>
        <v>HIGH (19-36)</v>
      </c>
      <c r="G16662">
        <f>INT((D16662-1)/6)+1</f>
        <v>6</v>
      </c>
      <c r="H16662">
        <f>MOD(D16662-1,6)+1</f>
        <v>3</v>
      </c>
      <c r="I16662">
        <f>37-D16662</f>
        <v>4</v>
      </c>
      <c r="J16662">
        <f>ABS(D16662-D16663)</f>
        <v>19</v>
      </c>
    </row>
    <row r="16663">
      <c r="A16663">
        <v>10896</v>
      </c>
      <c r="B16663" t="str">
        <v>2012-02-10</v>
      </c>
      <c r="C16663" t="str">
        <v>Midday</v>
      </c>
      <c r="D16663">
        <v>14</v>
      </c>
      <c r="E16663" t="str">
        <f>IF(MOD(D16663,2)=0,"EVEN","ODD")</f>
        <v>EVEN</v>
      </c>
      <c r="F16663" t="str">
        <f>IF(D16663&lt;=18,"LOW (1-18)","HIGH (19-36)")</f>
        <v>LOW (1-18)</v>
      </c>
      <c r="G16663">
        <f>INT((D16663-1)/6)+1</f>
        <v>3</v>
      </c>
      <c r="H16663">
        <f>MOD(D16663-1,6)+1</f>
        <v>2</v>
      </c>
      <c r="I16663">
        <f>37-D16663</f>
        <v>23</v>
      </c>
      <c r="J16663">
        <f>ABS(D16663-D16664)</f>
        <v>17</v>
      </c>
    </row>
    <row r="16664">
      <c r="A16664">
        <v>10895</v>
      </c>
      <c r="B16664" t="str">
        <v>2012-02-10</v>
      </c>
      <c r="C16664" t="str">
        <v>Morning</v>
      </c>
      <c r="D16664">
        <v>31</v>
      </c>
      <c r="E16664" t="str">
        <f>IF(MOD(D16664,2)=0,"EVEN","ODD")</f>
        <v>ODD</v>
      </c>
      <c r="F16664" t="str">
        <f>IF(D16664&lt;=18,"LOW (1-18)","HIGH (19-36)")</f>
        <v>HIGH (19-36)</v>
      </c>
      <c r="G16664">
        <f>INT((D16664-1)/6)+1</f>
        <v>6</v>
      </c>
      <c r="H16664">
        <f>MOD(D16664-1,6)+1</f>
        <v>1</v>
      </c>
      <c r="I16664">
        <f>37-D16664</f>
        <v>6</v>
      </c>
      <c r="J16664">
        <f>ABS(D16664-D16665)</f>
        <v>15</v>
      </c>
    </row>
    <row r="16665">
      <c r="A16665">
        <v>10894</v>
      </c>
      <c r="B16665" t="str">
        <v>2012-02-09</v>
      </c>
      <c r="C16665" t="str">
        <v>Evening</v>
      </c>
      <c r="D16665">
        <v>16</v>
      </c>
      <c r="E16665" t="str">
        <f>IF(MOD(D16665,2)=0,"EVEN","ODD")</f>
        <v>EVEN</v>
      </c>
      <c r="F16665" t="str">
        <f>IF(D16665&lt;=18,"LOW (1-18)","HIGH (19-36)")</f>
        <v>LOW (1-18)</v>
      </c>
      <c r="G16665">
        <f>INT((D16665-1)/6)+1</f>
        <v>3</v>
      </c>
      <c r="H16665">
        <f>MOD(D16665-1,6)+1</f>
        <v>4</v>
      </c>
      <c r="I16665">
        <f>37-D16665</f>
        <v>21</v>
      </c>
      <c r="J16665">
        <f>ABS(D16665-D16666)</f>
        <v>17</v>
      </c>
    </row>
    <row r="16666">
      <c r="A16666">
        <v>10893</v>
      </c>
      <c r="B16666" t="str">
        <v>2012-02-09</v>
      </c>
      <c r="C16666" t="str">
        <v>Midday</v>
      </c>
      <c r="D16666">
        <v>33</v>
      </c>
      <c r="E16666" t="str">
        <f>IF(MOD(D16666,2)=0,"EVEN","ODD")</f>
        <v>ODD</v>
      </c>
      <c r="F16666" t="str">
        <f>IF(D16666&lt;=18,"LOW (1-18)","HIGH (19-36)")</f>
        <v>HIGH (19-36)</v>
      </c>
      <c r="G16666">
        <f>INT((D16666-1)/6)+1</f>
        <v>6</v>
      </c>
      <c r="H16666">
        <f>MOD(D16666-1,6)+1</f>
        <v>3</v>
      </c>
      <c r="I16666">
        <f>37-D16666</f>
        <v>4</v>
      </c>
      <c r="J16666">
        <f>ABS(D16666-D16667)</f>
        <v>10</v>
      </c>
    </row>
    <row r="16667">
      <c r="A16667">
        <v>10892</v>
      </c>
      <c r="B16667" t="str">
        <v>2012-02-09</v>
      </c>
      <c r="C16667" t="str">
        <v>Morning</v>
      </c>
      <c r="D16667">
        <v>23</v>
      </c>
      <c r="E16667" t="str">
        <f>IF(MOD(D16667,2)=0,"EVEN","ODD")</f>
        <v>ODD</v>
      </c>
      <c r="F16667" t="str">
        <f>IF(D16667&lt;=18,"LOW (1-18)","HIGH (19-36)")</f>
        <v>HIGH (19-36)</v>
      </c>
      <c r="G16667">
        <f>INT((D16667-1)/6)+1</f>
        <v>4</v>
      </c>
      <c r="H16667">
        <f>MOD(D16667-1,6)+1</f>
        <v>5</v>
      </c>
      <c r="I16667">
        <f>37-D16667</f>
        <v>14</v>
      </c>
      <c r="J16667">
        <f>ABS(D16667-D16668)</f>
        <v>8</v>
      </c>
    </row>
    <row r="16668">
      <c r="A16668">
        <v>10891</v>
      </c>
      <c r="B16668" t="str">
        <v>2012-02-08</v>
      </c>
      <c r="C16668" t="str">
        <v>Evening</v>
      </c>
      <c r="D16668">
        <v>15</v>
      </c>
      <c r="E16668" t="str">
        <f>IF(MOD(D16668,2)=0,"EVEN","ODD")</f>
        <v>ODD</v>
      </c>
      <c r="F16668" t="str">
        <f>IF(D16668&lt;=18,"LOW (1-18)","HIGH (19-36)")</f>
        <v>LOW (1-18)</v>
      </c>
      <c r="G16668">
        <f>INT((D16668-1)/6)+1</f>
        <v>3</v>
      </c>
      <c r="H16668">
        <f>MOD(D16668-1,6)+1</f>
        <v>3</v>
      </c>
      <c r="I16668">
        <f>37-D16668</f>
        <v>22</v>
      </c>
      <c r="J16668">
        <f>ABS(D16668-D16669)</f>
        <v>8</v>
      </c>
    </row>
    <row r="16669">
      <c r="A16669">
        <v>10890</v>
      </c>
      <c r="B16669" t="str">
        <v>2012-02-08</v>
      </c>
      <c r="C16669" t="str">
        <v>Midday</v>
      </c>
      <c r="D16669">
        <v>7</v>
      </c>
      <c r="E16669" t="str">
        <f>IF(MOD(D16669,2)=0,"EVEN","ODD")</f>
        <v>ODD</v>
      </c>
      <c r="F16669" t="str">
        <f>IF(D16669&lt;=18,"LOW (1-18)","HIGH (19-36)")</f>
        <v>LOW (1-18)</v>
      </c>
      <c r="G16669">
        <f>INT((D16669-1)/6)+1</f>
        <v>2</v>
      </c>
      <c r="H16669">
        <f>MOD(D16669-1,6)+1</f>
        <v>1</v>
      </c>
      <c r="I16669">
        <f>37-D16669</f>
        <v>30</v>
      </c>
      <c r="J16669">
        <f>ABS(D16669-D16670)</f>
        <v>23</v>
      </c>
    </row>
    <row r="16670">
      <c r="A16670">
        <v>10889</v>
      </c>
      <c r="B16670" t="str">
        <v>2012-02-08</v>
      </c>
      <c r="C16670" t="str">
        <v>Morning</v>
      </c>
      <c r="D16670">
        <v>30</v>
      </c>
      <c r="E16670" t="str">
        <f>IF(MOD(D16670,2)=0,"EVEN","ODD")</f>
        <v>EVEN</v>
      </c>
      <c r="F16670" t="str">
        <f>IF(D16670&lt;=18,"LOW (1-18)","HIGH (19-36)")</f>
        <v>HIGH (19-36)</v>
      </c>
      <c r="G16670">
        <f>INT((D16670-1)/6)+1</f>
        <v>5</v>
      </c>
      <c r="H16670">
        <f>MOD(D16670-1,6)+1</f>
        <v>6</v>
      </c>
      <c r="I16670">
        <f>37-D16670</f>
        <v>7</v>
      </c>
      <c r="J16670">
        <f>ABS(D16670-D16671)</f>
        <v>27</v>
      </c>
    </row>
    <row r="16671">
      <c r="A16671">
        <v>10888</v>
      </c>
      <c r="B16671" t="str">
        <v>2012-02-07</v>
      </c>
      <c r="C16671" t="str">
        <v>Evening</v>
      </c>
      <c r="D16671">
        <v>3</v>
      </c>
      <c r="E16671" t="str">
        <f>IF(MOD(D16671,2)=0,"EVEN","ODD")</f>
        <v>ODD</v>
      </c>
      <c r="F16671" t="str">
        <f>IF(D16671&lt;=18,"LOW (1-18)","HIGH (19-36)")</f>
        <v>LOW (1-18)</v>
      </c>
      <c r="G16671">
        <f>INT((D16671-1)/6)+1</f>
        <v>1</v>
      </c>
      <c r="H16671">
        <f>MOD(D16671-1,6)+1</f>
        <v>3</v>
      </c>
      <c r="I16671">
        <f>37-D16671</f>
        <v>34</v>
      </c>
      <c r="J16671">
        <f>ABS(D16671-D16672)</f>
        <v>3</v>
      </c>
    </row>
    <row r="16672">
      <c r="A16672">
        <v>10887</v>
      </c>
      <c r="B16672" t="str">
        <v>2012-02-07</v>
      </c>
      <c r="C16672" t="str">
        <v>Midday</v>
      </c>
      <c r="D16672">
        <v>6</v>
      </c>
      <c r="E16672" t="str">
        <f>IF(MOD(D16672,2)=0,"EVEN","ODD")</f>
        <v>EVEN</v>
      </c>
      <c r="F16672" t="str">
        <f>IF(D16672&lt;=18,"LOW (1-18)","HIGH (19-36)")</f>
        <v>LOW (1-18)</v>
      </c>
      <c r="G16672">
        <f>INT((D16672-1)/6)+1</f>
        <v>1</v>
      </c>
      <c r="H16672">
        <f>MOD(D16672-1,6)+1</f>
        <v>6</v>
      </c>
      <c r="I16672">
        <f>37-D16672</f>
        <v>31</v>
      </c>
      <c r="J16672">
        <f>ABS(D16672-D16673)</f>
        <v>24</v>
      </c>
    </row>
    <row r="16673">
      <c r="A16673">
        <v>10886</v>
      </c>
      <c r="B16673" t="str">
        <v>2012-02-07</v>
      </c>
      <c r="C16673" t="str">
        <v>Morning</v>
      </c>
      <c r="D16673">
        <v>30</v>
      </c>
      <c r="E16673" t="str">
        <f>IF(MOD(D16673,2)=0,"EVEN","ODD")</f>
        <v>EVEN</v>
      </c>
      <c r="F16673" t="str">
        <f>IF(D16673&lt;=18,"LOW (1-18)","HIGH (19-36)")</f>
        <v>HIGH (19-36)</v>
      </c>
      <c r="G16673">
        <f>INT((D16673-1)/6)+1</f>
        <v>5</v>
      </c>
      <c r="H16673">
        <f>MOD(D16673-1,6)+1</f>
        <v>6</v>
      </c>
      <c r="I16673">
        <f>37-D16673</f>
        <v>7</v>
      </c>
      <c r="J16673">
        <f>ABS(D16673-D16674)</f>
        <v>21</v>
      </c>
    </row>
    <row r="16674">
      <c r="A16674">
        <v>10885</v>
      </c>
      <c r="B16674" t="str">
        <v>2012-02-06</v>
      </c>
      <c r="C16674" t="str">
        <v>Evening</v>
      </c>
      <c r="D16674">
        <v>9</v>
      </c>
      <c r="E16674" t="str">
        <f>IF(MOD(D16674,2)=0,"EVEN","ODD")</f>
        <v>ODD</v>
      </c>
      <c r="F16674" t="str">
        <f>IF(D16674&lt;=18,"LOW (1-18)","HIGH (19-36)")</f>
        <v>LOW (1-18)</v>
      </c>
      <c r="G16674">
        <f>INT((D16674-1)/6)+1</f>
        <v>2</v>
      </c>
      <c r="H16674">
        <f>MOD(D16674-1,6)+1</f>
        <v>3</v>
      </c>
      <c r="I16674">
        <f>37-D16674</f>
        <v>28</v>
      </c>
      <c r="J16674">
        <f>ABS(D16674-D16675)</f>
        <v>20</v>
      </c>
    </row>
    <row r="16675">
      <c r="A16675">
        <v>10884</v>
      </c>
      <c r="B16675" t="str">
        <v>2012-02-06</v>
      </c>
      <c r="C16675" t="str">
        <v>Midday</v>
      </c>
      <c r="D16675">
        <v>29</v>
      </c>
      <c r="E16675" t="str">
        <f>IF(MOD(D16675,2)=0,"EVEN","ODD")</f>
        <v>ODD</v>
      </c>
      <c r="F16675" t="str">
        <f>IF(D16675&lt;=18,"LOW (1-18)","HIGH (19-36)")</f>
        <v>HIGH (19-36)</v>
      </c>
      <c r="G16675">
        <f>INT((D16675-1)/6)+1</f>
        <v>5</v>
      </c>
      <c r="H16675">
        <f>MOD(D16675-1,6)+1</f>
        <v>5</v>
      </c>
      <c r="I16675">
        <f>37-D16675</f>
        <v>8</v>
      </c>
      <c r="J16675">
        <f>ABS(D16675-D16676)</f>
        <v>14</v>
      </c>
    </row>
    <row r="16676">
      <c r="A16676">
        <v>10883</v>
      </c>
      <c r="B16676" t="str">
        <v>2012-02-06</v>
      </c>
      <c r="C16676" t="str">
        <v>Morning</v>
      </c>
      <c r="D16676">
        <v>15</v>
      </c>
      <c r="E16676" t="str">
        <f>IF(MOD(D16676,2)=0,"EVEN","ODD")</f>
        <v>ODD</v>
      </c>
      <c r="F16676" t="str">
        <f>IF(D16676&lt;=18,"LOW (1-18)","HIGH (19-36)")</f>
        <v>LOW (1-18)</v>
      </c>
      <c r="G16676">
        <f>INT((D16676-1)/6)+1</f>
        <v>3</v>
      </c>
      <c r="H16676">
        <f>MOD(D16676-1,6)+1</f>
        <v>3</v>
      </c>
      <c r="I16676">
        <f>37-D16676</f>
        <v>22</v>
      </c>
      <c r="J16676">
        <f>ABS(D16676-D16677)</f>
        <v>19</v>
      </c>
    </row>
    <row r="16677">
      <c r="A16677">
        <v>10882</v>
      </c>
      <c r="B16677" t="str">
        <v>2012-02-04</v>
      </c>
      <c r="C16677" t="str">
        <v>Evening</v>
      </c>
      <c r="D16677">
        <v>34</v>
      </c>
      <c r="E16677" t="str">
        <f>IF(MOD(D16677,2)=0,"EVEN","ODD")</f>
        <v>EVEN</v>
      </c>
      <c r="F16677" t="str">
        <f>IF(D16677&lt;=18,"LOW (1-18)","HIGH (19-36)")</f>
        <v>HIGH (19-36)</v>
      </c>
      <c r="G16677">
        <f>INT((D16677-1)/6)+1</f>
        <v>6</v>
      </c>
      <c r="H16677">
        <f>MOD(D16677-1,6)+1</f>
        <v>4</v>
      </c>
      <c r="I16677">
        <f>37-D16677</f>
        <v>3</v>
      </c>
      <c r="J16677">
        <f>ABS(D16677-D16678)</f>
        <v>9</v>
      </c>
    </row>
    <row r="16678">
      <c r="A16678">
        <v>10881</v>
      </c>
      <c r="B16678" t="str">
        <v>2012-02-04</v>
      </c>
      <c r="C16678" t="str">
        <v>Midday</v>
      </c>
      <c r="D16678">
        <v>25</v>
      </c>
      <c r="E16678" t="str">
        <f>IF(MOD(D16678,2)=0,"EVEN","ODD")</f>
        <v>ODD</v>
      </c>
      <c r="F16678" t="str">
        <f>IF(D16678&lt;=18,"LOW (1-18)","HIGH (19-36)")</f>
        <v>HIGH (19-36)</v>
      </c>
      <c r="G16678">
        <f>INT((D16678-1)/6)+1</f>
        <v>5</v>
      </c>
      <c r="H16678">
        <f>MOD(D16678-1,6)+1</f>
        <v>1</v>
      </c>
      <c r="I16678">
        <f>37-D16678</f>
        <v>12</v>
      </c>
      <c r="J16678">
        <f>ABS(D16678-D16679)</f>
        <v>7</v>
      </c>
    </row>
    <row r="16679">
      <c r="A16679">
        <v>10880</v>
      </c>
      <c r="B16679" t="str">
        <v>2012-02-04</v>
      </c>
      <c r="C16679" t="str">
        <v>Morning</v>
      </c>
      <c r="D16679">
        <v>18</v>
      </c>
      <c r="E16679" t="str">
        <f>IF(MOD(D16679,2)=0,"EVEN","ODD")</f>
        <v>EVEN</v>
      </c>
      <c r="F16679" t="str">
        <f>IF(D16679&lt;=18,"LOW (1-18)","HIGH (19-36)")</f>
        <v>LOW (1-18)</v>
      </c>
      <c r="G16679">
        <f>INT((D16679-1)/6)+1</f>
        <v>3</v>
      </c>
      <c r="H16679">
        <f>MOD(D16679-1,6)+1</f>
        <v>6</v>
      </c>
      <c r="I16679">
        <f>37-D16679</f>
        <v>19</v>
      </c>
      <c r="J16679">
        <f>ABS(D16679-D16680)</f>
        <v>12</v>
      </c>
    </row>
    <row r="16680">
      <c r="A16680">
        <v>10879</v>
      </c>
      <c r="B16680" t="str">
        <v>2012-02-03</v>
      </c>
      <c r="C16680" t="str">
        <v>Evening</v>
      </c>
      <c r="D16680">
        <v>30</v>
      </c>
      <c r="E16680" t="str">
        <f>IF(MOD(D16680,2)=0,"EVEN","ODD")</f>
        <v>EVEN</v>
      </c>
      <c r="F16680" t="str">
        <f>IF(D16680&lt;=18,"LOW (1-18)","HIGH (19-36)")</f>
        <v>HIGH (19-36)</v>
      </c>
      <c r="G16680">
        <f>INT((D16680-1)/6)+1</f>
        <v>5</v>
      </c>
      <c r="H16680">
        <f>MOD(D16680-1,6)+1</f>
        <v>6</v>
      </c>
      <c r="I16680">
        <f>37-D16680</f>
        <v>7</v>
      </c>
      <c r="J16680">
        <f>ABS(D16680-D16681)</f>
        <v>7</v>
      </c>
    </row>
    <row r="16681">
      <c r="A16681">
        <v>10878</v>
      </c>
      <c r="B16681" t="str">
        <v>2012-02-03</v>
      </c>
      <c r="C16681" t="str">
        <v>Midday</v>
      </c>
      <c r="D16681">
        <v>23</v>
      </c>
      <c r="E16681" t="str">
        <f>IF(MOD(D16681,2)=0,"EVEN","ODD")</f>
        <v>ODD</v>
      </c>
      <c r="F16681" t="str">
        <f>IF(D16681&lt;=18,"LOW (1-18)","HIGH (19-36)")</f>
        <v>HIGH (19-36)</v>
      </c>
      <c r="G16681">
        <f>INT((D16681-1)/6)+1</f>
        <v>4</v>
      </c>
      <c r="H16681">
        <f>MOD(D16681-1,6)+1</f>
        <v>5</v>
      </c>
      <c r="I16681">
        <f>37-D16681</f>
        <v>14</v>
      </c>
      <c r="J16681">
        <f>ABS(D16681-D16682)</f>
        <v>10</v>
      </c>
    </row>
    <row r="16682">
      <c r="A16682">
        <v>10877</v>
      </c>
      <c r="B16682" t="str">
        <v>2012-02-03</v>
      </c>
      <c r="C16682" t="str">
        <v>Morning</v>
      </c>
      <c r="D16682">
        <v>33</v>
      </c>
      <c r="E16682" t="str">
        <f>IF(MOD(D16682,2)=0,"EVEN","ODD")</f>
        <v>ODD</v>
      </c>
      <c r="F16682" t="str">
        <f>IF(D16682&lt;=18,"LOW (1-18)","HIGH (19-36)")</f>
        <v>HIGH (19-36)</v>
      </c>
      <c r="G16682">
        <f>INT((D16682-1)/6)+1</f>
        <v>6</v>
      </c>
      <c r="H16682">
        <f>MOD(D16682-1,6)+1</f>
        <v>3</v>
      </c>
      <c r="I16682">
        <f>37-D16682</f>
        <v>4</v>
      </c>
      <c r="J16682">
        <f>ABS(D16682-D16683)</f>
        <v>24</v>
      </c>
    </row>
    <row r="16683">
      <c r="A16683">
        <v>10876</v>
      </c>
      <c r="B16683" t="str">
        <v>2012-02-02</v>
      </c>
      <c r="C16683" t="str">
        <v>Evening</v>
      </c>
      <c r="D16683">
        <v>9</v>
      </c>
      <c r="E16683" t="str">
        <f>IF(MOD(D16683,2)=0,"EVEN","ODD")</f>
        <v>ODD</v>
      </c>
      <c r="F16683" t="str">
        <f>IF(D16683&lt;=18,"LOW (1-18)","HIGH (19-36)")</f>
        <v>LOW (1-18)</v>
      </c>
      <c r="G16683">
        <f>INT((D16683-1)/6)+1</f>
        <v>2</v>
      </c>
      <c r="H16683">
        <f>MOD(D16683-1,6)+1</f>
        <v>3</v>
      </c>
      <c r="I16683">
        <f>37-D16683</f>
        <v>28</v>
      </c>
      <c r="J16683">
        <f>ABS(D16683-D16684)</f>
        <v>4</v>
      </c>
    </row>
    <row r="16684">
      <c r="A16684">
        <v>10875</v>
      </c>
      <c r="B16684" t="str">
        <v>2012-02-02</v>
      </c>
      <c r="C16684" t="str">
        <v>Midday</v>
      </c>
      <c r="D16684">
        <v>5</v>
      </c>
      <c r="E16684" t="str">
        <f>IF(MOD(D16684,2)=0,"EVEN","ODD")</f>
        <v>ODD</v>
      </c>
      <c r="F16684" t="str">
        <f>IF(D16684&lt;=18,"LOW (1-18)","HIGH (19-36)")</f>
        <v>LOW (1-18)</v>
      </c>
      <c r="G16684">
        <f>INT((D16684-1)/6)+1</f>
        <v>1</v>
      </c>
      <c r="H16684">
        <f>MOD(D16684-1,6)+1</f>
        <v>5</v>
      </c>
      <c r="I16684">
        <f>37-D16684</f>
        <v>32</v>
      </c>
      <c r="J16684">
        <f>ABS(D16684-D16685)</f>
        <v>23</v>
      </c>
    </row>
    <row r="16685">
      <c r="A16685">
        <v>10874</v>
      </c>
      <c r="B16685" t="str">
        <v>2012-02-02</v>
      </c>
      <c r="C16685" t="str">
        <v>Morning</v>
      </c>
      <c r="D16685">
        <v>28</v>
      </c>
      <c r="E16685" t="str">
        <f>IF(MOD(D16685,2)=0,"EVEN","ODD")</f>
        <v>EVEN</v>
      </c>
      <c r="F16685" t="str">
        <f>IF(D16685&lt;=18,"LOW (1-18)","HIGH (19-36)")</f>
        <v>HIGH (19-36)</v>
      </c>
      <c r="G16685">
        <f>INT((D16685-1)/6)+1</f>
        <v>5</v>
      </c>
      <c r="H16685">
        <f>MOD(D16685-1,6)+1</f>
        <v>4</v>
      </c>
      <c r="I16685">
        <f>37-D16685</f>
        <v>9</v>
      </c>
      <c r="J16685">
        <f>ABS(D16685-D16686)</f>
        <v>11</v>
      </c>
    </row>
    <row r="16686">
      <c r="A16686">
        <v>10873</v>
      </c>
      <c r="B16686" t="str">
        <v>2012-02-01</v>
      </c>
      <c r="C16686" t="str">
        <v>Evening</v>
      </c>
      <c r="D16686">
        <v>17</v>
      </c>
      <c r="E16686" t="str">
        <f>IF(MOD(D16686,2)=0,"EVEN","ODD")</f>
        <v>ODD</v>
      </c>
      <c r="F16686" t="str">
        <f>IF(D16686&lt;=18,"LOW (1-18)","HIGH (19-36)")</f>
        <v>LOW (1-18)</v>
      </c>
      <c r="G16686">
        <f>INT((D16686-1)/6)+1</f>
        <v>3</v>
      </c>
      <c r="H16686">
        <f>MOD(D16686-1,6)+1</f>
        <v>5</v>
      </c>
      <c r="I16686">
        <f>37-D16686</f>
        <v>20</v>
      </c>
      <c r="J16686">
        <f>ABS(D16686-D16687)</f>
        <v>10</v>
      </c>
    </row>
    <row r="16687">
      <c r="A16687">
        <v>10872</v>
      </c>
      <c r="B16687" t="str">
        <v>2012-02-01</v>
      </c>
      <c r="C16687" t="str">
        <v>Midday</v>
      </c>
      <c r="D16687">
        <v>27</v>
      </c>
      <c r="E16687" t="str">
        <f>IF(MOD(D16687,2)=0,"EVEN","ODD")</f>
        <v>ODD</v>
      </c>
      <c r="F16687" t="str">
        <f>IF(D16687&lt;=18,"LOW (1-18)","HIGH (19-36)")</f>
        <v>HIGH (19-36)</v>
      </c>
      <c r="G16687">
        <f>INT((D16687-1)/6)+1</f>
        <v>5</v>
      </c>
      <c r="H16687">
        <f>MOD(D16687-1,6)+1</f>
        <v>3</v>
      </c>
      <c r="I16687">
        <f>37-D16687</f>
        <v>10</v>
      </c>
      <c r="J16687">
        <f>ABS(D16687-D16688)</f>
        <v>5</v>
      </c>
    </row>
    <row r="16688">
      <c r="A16688">
        <v>10871</v>
      </c>
      <c r="B16688" t="str">
        <v>2012-02-01</v>
      </c>
      <c r="C16688" t="str">
        <v>Morning</v>
      </c>
      <c r="D16688">
        <v>22</v>
      </c>
      <c r="E16688" t="str">
        <f>IF(MOD(D16688,2)=0,"EVEN","ODD")</f>
        <v>EVEN</v>
      </c>
      <c r="F16688" t="str">
        <f>IF(D16688&lt;=18,"LOW (1-18)","HIGH (19-36)")</f>
        <v>HIGH (19-36)</v>
      </c>
      <c r="G16688">
        <f>INT((D16688-1)/6)+1</f>
        <v>4</v>
      </c>
      <c r="H16688">
        <f>MOD(D16688-1,6)+1</f>
        <v>4</v>
      </c>
      <c r="I16688">
        <f>37-D16688</f>
        <v>15</v>
      </c>
      <c r="J16688">
        <f>ABS(D16688-D16689)</f>
        <v>5</v>
      </c>
    </row>
    <row r="16689">
      <c r="A16689">
        <v>10870</v>
      </c>
      <c r="B16689" t="str">
        <v>2012-01-31</v>
      </c>
      <c r="C16689" t="str">
        <v>Evening</v>
      </c>
      <c r="D16689">
        <v>17</v>
      </c>
      <c r="E16689" t="str">
        <f>IF(MOD(D16689,2)=0,"EVEN","ODD")</f>
        <v>ODD</v>
      </c>
      <c r="F16689" t="str">
        <f>IF(D16689&lt;=18,"LOW (1-18)","HIGH (19-36)")</f>
        <v>LOW (1-18)</v>
      </c>
      <c r="G16689">
        <f>INT((D16689-1)/6)+1</f>
        <v>3</v>
      </c>
      <c r="H16689">
        <f>MOD(D16689-1,6)+1</f>
        <v>5</v>
      </c>
      <c r="I16689">
        <f>37-D16689</f>
        <v>20</v>
      </c>
      <c r="J16689">
        <f>ABS(D16689-D16690)</f>
        <v>5</v>
      </c>
    </row>
    <row r="16690">
      <c r="A16690">
        <v>10869</v>
      </c>
      <c r="B16690" t="str">
        <v>2012-01-31</v>
      </c>
      <c r="C16690" t="str">
        <v>Midday</v>
      </c>
      <c r="D16690">
        <v>12</v>
      </c>
      <c r="E16690" t="str">
        <f>IF(MOD(D16690,2)=0,"EVEN","ODD")</f>
        <v>EVEN</v>
      </c>
      <c r="F16690" t="str">
        <f>IF(D16690&lt;=18,"LOW (1-18)","HIGH (19-36)")</f>
        <v>LOW (1-18)</v>
      </c>
      <c r="G16690">
        <f>INT((D16690-1)/6)+1</f>
        <v>2</v>
      </c>
      <c r="H16690">
        <f>MOD(D16690-1,6)+1</f>
        <v>6</v>
      </c>
      <c r="I16690">
        <f>37-D16690</f>
        <v>25</v>
      </c>
      <c r="J16690">
        <f>ABS(D16690-D16691)</f>
        <v>2</v>
      </c>
    </row>
    <row r="16691">
      <c r="A16691">
        <v>10868</v>
      </c>
      <c r="B16691" t="str">
        <v>2012-01-31</v>
      </c>
      <c r="C16691" t="str">
        <v>Morning</v>
      </c>
      <c r="D16691">
        <v>14</v>
      </c>
      <c r="E16691" t="str">
        <f>IF(MOD(D16691,2)=0,"EVEN","ODD")</f>
        <v>EVEN</v>
      </c>
      <c r="F16691" t="str">
        <f>IF(D16691&lt;=18,"LOW (1-18)","HIGH (19-36)")</f>
        <v>LOW (1-18)</v>
      </c>
      <c r="G16691">
        <f>INT((D16691-1)/6)+1</f>
        <v>3</v>
      </c>
      <c r="H16691">
        <f>MOD(D16691-1,6)+1</f>
        <v>2</v>
      </c>
      <c r="I16691">
        <f>37-D16691</f>
        <v>23</v>
      </c>
      <c r="J16691">
        <f>ABS(D16691-D16692)</f>
        <v>10</v>
      </c>
    </row>
    <row r="16692">
      <c r="A16692">
        <v>10867</v>
      </c>
      <c r="B16692" t="str">
        <v>2012-01-30</v>
      </c>
      <c r="C16692" t="str">
        <v>Evening</v>
      </c>
      <c r="D16692">
        <v>4</v>
      </c>
      <c r="E16692" t="str">
        <f>IF(MOD(D16692,2)=0,"EVEN","ODD")</f>
        <v>EVEN</v>
      </c>
      <c r="F16692" t="str">
        <f>IF(D16692&lt;=18,"LOW (1-18)","HIGH (19-36)")</f>
        <v>LOW (1-18)</v>
      </c>
      <c r="G16692">
        <f>INT((D16692-1)/6)+1</f>
        <v>1</v>
      </c>
      <c r="H16692">
        <f>MOD(D16692-1,6)+1</f>
        <v>4</v>
      </c>
      <c r="I16692">
        <f>37-D16692</f>
        <v>33</v>
      </c>
      <c r="J16692">
        <f>ABS(D16692-D16693)</f>
        <v>1</v>
      </c>
    </row>
    <row r="16693">
      <c r="A16693">
        <v>10866</v>
      </c>
      <c r="B16693" t="str">
        <v>2012-01-30</v>
      </c>
      <c r="C16693" t="str">
        <v>Midday</v>
      </c>
      <c r="D16693">
        <v>5</v>
      </c>
      <c r="E16693" t="str">
        <f>IF(MOD(D16693,2)=0,"EVEN","ODD")</f>
        <v>ODD</v>
      </c>
      <c r="F16693" t="str">
        <f>IF(D16693&lt;=18,"LOW (1-18)","HIGH (19-36)")</f>
        <v>LOW (1-18)</v>
      </c>
      <c r="G16693">
        <f>INT((D16693-1)/6)+1</f>
        <v>1</v>
      </c>
      <c r="H16693">
        <f>MOD(D16693-1,6)+1</f>
        <v>5</v>
      </c>
      <c r="I16693">
        <f>37-D16693</f>
        <v>32</v>
      </c>
      <c r="J16693">
        <f>ABS(D16693-D16694)</f>
        <v>6</v>
      </c>
    </row>
    <row r="16694">
      <c r="A16694">
        <v>10865</v>
      </c>
      <c r="B16694" t="str">
        <v>2012-01-30</v>
      </c>
      <c r="C16694" t="str">
        <v>Morning</v>
      </c>
      <c r="D16694">
        <v>11</v>
      </c>
      <c r="E16694" t="str">
        <f>IF(MOD(D16694,2)=0,"EVEN","ODD")</f>
        <v>ODD</v>
      </c>
      <c r="F16694" t="str">
        <f>IF(D16694&lt;=18,"LOW (1-18)","HIGH (19-36)")</f>
        <v>LOW (1-18)</v>
      </c>
      <c r="G16694">
        <f>INT((D16694-1)/6)+1</f>
        <v>2</v>
      </c>
      <c r="H16694">
        <f>MOD(D16694-1,6)+1</f>
        <v>5</v>
      </c>
      <c r="I16694">
        <f>37-D16694</f>
        <v>26</v>
      </c>
      <c r="J16694">
        <f>ABS(D16694-D16695)</f>
        <v>10</v>
      </c>
    </row>
    <row r="16695">
      <c r="A16695">
        <v>10864</v>
      </c>
      <c r="B16695" t="str">
        <v>2012-01-28</v>
      </c>
      <c r="C16695" t="str">
        <v>Evening</v>
      </c>
      <c r="D16695">
        <v>21</v>
      </c>
      <c r="E16695" t="str">
        <f>IF(MOD(D16695,2)=0,"EVEN","ODD")</f>
        <v>ODD</v>
      </c>
      <c r="F16695" t="str">
        <f>IF(D16695&lt;=18,"LOW (1-18)","HIGH (19-36)")</f>
        <v>HIGH (19-36)</v>
      </c>
      <c r="G16695">
        <f>INT((D16695-1)/6)+1</f>
        <v>4</v>
      </c>
      <c r="H16695">
        <f>MOD(D16695-1,6)+1</f>
        <v>3</v>
      </c>
      <c r="I16695">
        <f>37-D16695</f>
        <v>16</v>
      </c>
      <c r="J16695">
        <f>ABS(D16695-D16696)</f>
        <v>8</v>
      </c>
    </row>
    <row r="16696">
      <c r="A16696">
        <v>10863</v>
      </c>
      <c r="B16696" t="str">
        <v>2012-01-28</v>
      </c>
      <c r="C16696" t="str">
        <v>Midday</v>
      </c>
      <c r="D16696">
        <v>13</v>
      </c>
      <c r="E16696" t="str">
        <f>IF(MOD(D16696,2)=0,"EVEN","ODD")</f>
        <v>ODD</v>
      </c>
      <c r="F16696" t="str">
        <f>IF(D16696&lt;=18,"LOW (1-18)","HIGH (19-36)")</f>
        <v>LOW (1-18)</v>
      </c>
      <c r="G16696">
        <f>INT((D16696-1)/6)+1</f>
        <v>3</v>
      </c>
      <c r="H16696">
        <f>MOD(D16696-1,6)+1</f>
        <v>1</v>
      </c>
      <c r="I16696">
        <f>37-D16696</f>
        <v>24</v>
      </c>
      <c r="J16696">
        <f>ABS(D16696-D16697)</f>
        <v>2</v>
      </c>
    </row>
    <row r="16697">
      <c r="A16697">
        <v>10862</v>
      </c>
      <c r="B16697" t="str">
        <v>2012-01-28</v>
      </c>
      <c r="C16697" t="str">
        <v>Morning</v>
      </c>
      <c r="D16697">
        <v>15</v>
      </c>
      <c r="E16697" t="str">
        <f>IF(MOD(D16697,2)=0,"EVEN","ODD")</f>
        <v>ODD</v>
      </c>
      <c r="F16697" t="str">
        <f>IF(D16697&lt;=18,"LOW (1-18)","HIGH (19-36)")</f>
        <v>LOW (1-18)</v>
      </c>
      <c r="G16697">
        <f>INT((D16697-1)/6)+1</f>
        <v>3</v>
      </c>
      <c r="H16697">
        <f>MOD(D16697-1,6)+1</f>
        <v>3</v>
      </c>
      <c r="I16697">
        <f>37-D16697</f>
        <v>22</v>
      </c>
      <c r="J16697">
        <f>ABS(D16697-D16698)</f>
        <v>7</v>
      </c>
    </row>
    <row r="16698">
      <c r="A16698">
        <v>10861</v>
      </c>
      <c r="B16698" t="str">
        <v>2012-01-27</v>
      </c>
      <c r="C16698" t="str">
        <v>Evening</v>
      </c>
      <c r="D16698">
        <v>8</v>
      </c>
      <c r="E16698" t="str">
        <f>IF(MOD(D16698,2)=0,"EVEN","ODD")</f>
        <v>EVEN</v>
      </c>
      <c r="F16698" t="str">
        <f>IF(D16698&lt;=18,"LOW (1-18)","HIGH (19-36)")</f>
        <v>LOW (1-18)</v>
      </c>
      <c r="G16698">
        <f>INT((D16698-1)/6)+1</f>
        <v>2</v>
      </c>
      <c r="H16698">
        <f>MOD(D16698-1,6)+1</f>
        <v>2</v>
      </c>
      <c r="I16698">
        <f>37-D16698</f>
        <v>29</v>
      </c>
      <c r="J16698">
        <f>ABS(D16698-D16699)</f>
        <v>22</v>
      </c>
    </row>
    <row r="16699">
      <c r="A16699">
        <v>10860</v>
      </c>
      <c r="B16699" t="str">
        <v>2012-01-27</v>
      </c>
      <c r="C16699" t="str">
        <v>Midday</v>
      </c>
      <c r="D16699">
        <v>30</v>
      </c>
      <c r="E16699" t="str">
        <f>IF(MOD(D16699,2)=0,"EVEN","ODD")</f>
        <v>EVEN</v>
      </c>
      <c r="F16699" t="str">
        <f>IF(D16699&lt;=18,"LOW (1-18)","HIGH (19-36)")</f>
        <v>HIGH (19-36)</v>
      </c>
      <c r="G16699">
        <f>INT((D16699-1)/6)+1</f>
        <v>5</v>
      </c>
      <c r="H16699">
        <f>MOD(D16699-1,6)+1</f>
        <v>6</v>
      </c>
      <c r="I16699">
        <f>37-D16699</f>
        <v>7</v>
      </c>
      <c r="J16699">
        <f>ABS(D16699-D16700)</f>
        <v>22</v>
      </c>
    </row>
    <row r="16700">
      <c r="A16700">
        <v>10859</v>
      </c>
      <c r="B16700" t="str">
        <v>2012-01-27</v>
      </c>
      <c r="C16700" t="str">
        <v>Morning</v>
      </c>
      <c r="D16700">
        <v>8</v>
      </c>
      <c r="E16700" t="str">
        <f>IF(MOD(D16700,2)=0,"EVEN","ODD")</f>
        <v>EVEN</v>
      </c>
      <c r="F16700" t="str">
        <f>IF(D16700&lt;=18,"LOW (1-18)","HIGH (19-36)")</f>
        <v>LOW (1-18)</v>
      </c>
      <c r="G16700">
        <f>INT((D16700-1)/6)+1</f>
        <v>2</v>
      </c>
      <c r="H16700">
        <f>MOD(D16700-1,6)+1</f>
        <v>2</v>
      </c>
      <c r="I16700">
        <f>37-D16700</f>
        <v>29</v>
      </c>
      <c r="J16700">
        <f>ABS(D16700-D16701)</f>
        <v>28</v>
      </c>
    </row>
    <row r="16701">
      <c r="A16701">
        <v>10858</v>
      </c>
      <c r="B16701" t="str">
        <v>2012-01-26</v>
      </c>
      <c r="C16701" t="str">
        <v>Evening</v>
      </c>
      <c r="D16701">
        <v>36</v>
      </c>
      <c r="E16701" t="str">
        <f>IF(MOD(D16701,2)=0,"EVEN","ODD")</f>
        <v>EVEN</v>
      </c>
      <c r="F16701" t="str">
        <f>IF(D16701&lt;=18,"LOW (1-18)","HIGH (19-36)")</f>
        <v>HIGH (19-36)</v>
      </c>
      <c r="G16701">
        <f>INT((D16701-1)/6)+1</f>
        <v>6</v>
      </c>
      <c r="H16701">
        <f>MOD(D16701-1,6)+1</f>
        <v>6</v>
      </c>
      <c r="I16701">
        <f>37-D16701</f>
        <v>1</v>
      </c>
      <c r="J16701">
        <f>ABS(D16701-D16702)</f>
        <v>18</v>
      </c>
    </row>
    <row r="16702">
      <c r="A16702">
        <v>10857</v>
      </c>
      <c r="B16702" t="str">
        <v>2012-01-26</v>
      </c>
      <c r="C16702" t="str">
        <v>Midday</v>
      </c>
      <c r="D16702">
        <v>18</v>
      </c>
      <c r="E16702" t="str">
        <f>IF(MOD(D16702,2)=0,"EVEN","ODD")</f>
        <v>EVEN</v>
      </c>
      <c r="F16702" t="str">
        <f>IF(D16702&lt;=18,"LOW (1-18)","HIGH (19-36)")</f>
        <v>LOW (1-18)</v>
      </c>
      <c r="G16702">
        <f>INT((D16702-1)/6)+1</f>
        <v>3</v>
      </c>
      <c r="H16702">
        <f>MOD(D16702-1,6)+1</f>
        <v>6</v>
      </c>
      <c r="I16702">
        <f>37-D16702</f>
        <v>19</v>
      </c>
      <c r="J16702">
        <f>ABS(D16702-D16703)</f>
        <v>7</v>
      </c>
    </row>
    <row r="16703">
      <c r="A16703">
        <v>10856</v>
      </c>
      <c r="B16703" t="str">
        <v>2012-01-26</v>
      </c>
      <c r="C16703" t="str">
        <v>Morning</v>
      </c>
      <c r="D16703">
        <v>11</v>
      </c>
      <c r="E16703" t="str">
        <f>IF(MOD(D16703,2)=0,"EVEN","ODD")</f>
        <v>ODD</v>
      </c>
      <c r="F16703" t="str">
        <f>IF(D16703&lt;=18,"LOW (1-18)","HIGH (19-36)")</f>
        <v>LOW (1-18)</v>
      </c>
      <c r="G16703">
        <f>INT((D16703-1)/6)+1</f>
        <v>2</v>
      </c>
      <c r="H16703">
        <f>MOD(D16703-1,6)+1</f>
        <v>5</v>
      </c>
      <c r="I16703">
        <f>37-D16703</f>
        <v>26</v>
      </c>
      <c r="J16703">
        <f>ABS(D16703-D16704)</f>
        <v>0</v>
      </c>
    </row>
    <row r="16704">
      <c r="A16704">
        <v>10855</v>
      </c>
      <c r="B16704" t="str">
        <v>2012-01-25</v>
      </c>
      <c r="C16704" t="str">
        <v>Evening</v>
      </c>
      <c r="D16704">
        <v>11</v>
      </c>
      <c r="E16704" t="str">
        <f>IF(MOD(D16704,2)=0,"EVEN","ODD")</f>
        <v>ODD</v>
      </c>
      <c r="F16704" t="str">
        <f>IF(D16704&lt;=18,"LOW (1-18)","HIGH (19-36)")</f>
        <v>LOW (1-18)</v>
      </c>
      <c r="G16704">
        <f>INT((D16704-1)/6)+1</f>
        <v>2</v>
      </c>
      <c r="H16704">
        <f>MOD(D16704-1,6)+1</f>
        <v>5</v>
      </c>
      <c r="I16704">
        <f>37-D16704</f>
        <v>26</v>
      </c>
      <c r="J16704">
        <f>ABS(D16704-D16705)</f>
        <v>6</v>
      </c>
    </row>
    <row r="16705">
      <c r="A16705">
        <v>10854</v>
      </c>
      <c r="B16705" t="str">
        <v>2012-01-25</v>
      </c>
      <c r="C16705" t="str">
        <v>Midday</v>
      </c>
      <c r="D16705">
        <v>17</v>
      </c>
      <c r="E16705" t="str">
        <f>IF(MOD(D16705,2)=0,"EVEN","ODD")</f>
        <v>ODD</v>
      </c>
      <c r="F16705" t="str">
        <f>IF(D16705&lt;=18,"LOW (1-18)","HIGH (19-36)")</f>
        <v>LOW (1-18)</v>
      </c>
      <c r="G16705">
        <f>INT((D16705-1)/6)+1</f>
        <v>3</v>
      </c>
      <c r="H16705">
        <f>MOD(D16705-1,6)+1</f>
        <v>5</v>
      </c>
      <c r="I16705">
        <f>37-D16705</f>
        <v>20</v>
      </c>
      <c r="J16705">
        <f>ABS(D16705-D16706)</f>
        <v>5</v>
      </c>
    </row>
    <row r="16706">
      <c r="A16706">
        <v>10853</v>
      </c>
      <c r="B16706" t="str">
        <v>2012-01-25</v>
      </c>
      <c r="C16706" t="str">
        <v>Morning</v>
      </c>
      <c r="D16706">
        <v>22</v>
      </c>
      <c r="E16706" t="str">
        <f>IF(MOD(D16706,2)=0,"EVEN","ODD")</f>
        <v>EVEN</v>
      </c>
      <c r="F16706" t="str">
        <f>IF(D16706&lt;=18,"LOW (1-18)","HIGH (19-36)")</f>
        <v>HIGH (19-36)</v>
      </c>
      <c r="G16706">
        <f>INT((D16706-1)/6)+1</f>
        <v>4</v>
      </c>
      <c r="H16706">
        <f>MOD(D16706-1,6)+1</f>
        <v>4</v>
      </c>
      <c r="I16706">
        <f>37-D16706</f>
        <v>15</v>
      </c>
      <c r="J16706">
        <f>ABS(D16706-D16707)</f>
        <v>21</v>
      </c>
    </row>
    <row r="16707">
      <c r="A16707">
        <v>10852</v>
      </c>
      <c r="B16707" t="str">
        <v>2012-01-24</v>
      </c>
      <c r="C16707" t="str">
        <v>Evening</v>
      </c>
      <c r="D16707">
        <v>1</v>
      </c>
      <c r="E16707" t="str">
        <f>IF(MOD(D16707,2)=0,"EVEN","ODD")</f>
        <v>ODD</v>
      </c>
      <c r="F16707" t="str">
        <f>IF(D16707&lt;=18,"LOW (1-18)","HIGH (19-36)")</f>
        <v>LOW (1-18)</v>
      </c>
      <c r="G16707">
        <f>INT((D16707-1)/6)+1</f>
        <v>1</v>
      </c>
      <c r="H16707">
        <f>MOD(D16707-1,6)+1</f>
        <v>1</v>
      </c>
      <c r="I16707">
        <f>37-D16707</f>
        <v>36</v>
      </c>
      <c r="J16707">
        <f>ABS(D16707-D16708)</f>
        <v>20</v>
      </c>
    </row>
    <row r="16708">
      <c r="A16708">
        <v>10851</v>
      </c>
      <c r="B16708" t="str">
        <v>2012-01-24</v>
      </c>
      <c r="C16708" t="str">
        <v>Midday</v>
      </c>
      <c r="D16708">
        <v>21</v>
      </c>
      <c r="E16708" t="str">
        <f>IF(MOD(D16708,2)=0,"EVEN","ODD")</f>
        <v>ODD</v>
      </c>
      <c r="F16708" t="str">
        <f>IF(D16708&lt;=18,"LOW (1-18)","HIGH (19-36)")</f>
        <v>HIGH (19-36)</v>
      </c>
      <c r="G16708">
        <f>INT((D16708-1)/6)+1</f>
        <v>4</v>
      </c>
      <c r="H16708">
        <f>MOD(D16708-1,6)+1</f>
        <v>3</v>
      </c>
      <c r="I16708">
        <f>37-D16708</f>
        <v>16</v>
      </c>
      <c r="J16708">
        <f>ABS(D16708-D16709)</f>
        <v>4</v>
      </c>
    </row>
    <row r="16709">
      <c r="A16709">
        <v>10850</v>
      </c>
      <c r="B16709" t="str">
        <v>2012-01-24</v>
      </c>
      <c r="C16709" t="str">
        <v>Morning</v>
      </c>
      <c r="D16709">
        <v>25</v>
      </c>
      <c r="E16709" t="str">
        <f>IF(MOD(D16709,2)=0,"EVEN","ODD")</f>
        <v>ODD</v>
      </c>
      <c r="F16709" t="str">
        <f>IF(D16709&lt;=18,"LOW (1-18)","HIGH (19-36)")</f>
        <v>HIGH (19-36)</v>
      </c>
      <c r="G16709">
        <f>INT((D16709-1)/6)+1</f>
        <v>5</v>
      </c>
      <c r="H16709">
        <f>MOD(D16709-1,6)+1</f>
        <v>1</v>
      </c>
      <c r="I16709">
        <f>37-D16709</f>
        <v>12</v>
      </c>
      <c r="J16709">
        <f>ABS(D16709-D16710)</f>
        <v>8</v>
      </c>
    </row>
    <row r="16710">
      <c r="A16710">
        <v>10849</v>
      </c>
      <c r="B16710" t="str">
        <v>2012-01-23</v>
      </c>
      <c r="C16710" t="str">
        <v>Evening</v>
      </c>
      <c r="D16710">
        <v>33</v>
      </c>
      <c r="E16710" t="str">
        <f>IF(MOD(D16710,2)=0,"EVEN","ODD")</f>
        <v>ODD</v>
      </c>
      <c r="F16710" t="str">
        <f>IF(D16710&lt;=18,"LOW (1-18)","HIGH (19-36)")</f>
        <v>HIGH (19-36)</v>
      </c>
      <c r="G16710">
        <f>INT((D16710-1)/6)+1</f>
        <v>6</v>
      </c>
      <c r="H16710">
        <f>MOD(D16710-1,6)+1</f>
        <v>3</v>
      </c>
      <c r="I16710">
        <f>37-D16710</f>
        <v>4</v>
      </c>
      <c r="J16710">
        <f>ABS(D16710-D16711)</f>
        <v>9</v>
      </c>
    </row>
    <row r="16711">
      <c r="A16711">
        <v>10848</v>
      </c>
      <c r="B16711" t="str">
        <v>2012-01-23</v>
      </c>
      <c r="C16711" t="str">
        <v>Midday</v>
      </c>
      <c r="D16711">
        <v>24</v>
      </c>
      <c r="E16711" t="str">
        <f>IF(MOD(D16711,2)=0,"EVEN","ODD")</f>
        <v>EVEN</v>
      </c>
      <c r="F16711" t="str">
        <f>IF(D16711&lt;=18,"LOW (1-18)","HIGH (19-36)")</f>
        <v>HIGH (19-36)</v>
      </c>
      <c r="G16711">
        <f>INT((D16711-1)/6)+1</f>
        <v>4</v>
      </c>
      <c r="H16711">
        <f>MOD(D16711-1,6)+1</f>
        <v>6</v>
      </c>
      <c r="I16711">
        <f>37-D16711</f>
        <v>13</v>
      </c>
      <c r="J16711">
        <f>ABS(D16711-D16712)</f>
        <v>9</v>
      </c>
    </row>
    <row r="16712">
      <c r="A16712">
        <v>10847</v>
      </c>
      <c r="B16712" t="str">
        <v>2012-01-23</v>
      </c>
      <c r="C16712" t="str">
        <v>Morning</v>
      </c>
      <c r="D16712">
        <v>33</v>
      </c>
      <c r="E16712" t="str">
        <f>IF(MOD(D16712,2)=0,"EVEN","ODD")</f>
        <v>ODD</v>
      </c>
      <c r="F16712" t="str">
        <f>IF(D16712&lt;=18,"LOW (1-18)","HIGH (19-36)")</f>
        <v>HIGH (19-36)</v>
      </c>
      <c r="G16712">
        <f>INT((D16712-1)/6)+1</f>
        <v>6</v>
      </c>
      <c r="H16712">
        <f>MOD(D16712-1,6)+1</f>
        <v>3</v>
      </c>
      <c r="I16712">
        <f>37-D16712</f>
        <v>4</v>
      </c>
      <c r="J16712">
        <f>ABS(D16712-D16713)</f>
        <v>32</v>
      </c>
    </row>
    <row r="16713">
      <c r="A16713">
        <v>10846</v>
      </c>
      <c r="B16713" t="str">
        <v>2012-01-21</v>
      </c>
      <c r="C16713" t="str">
        <v>Evening</v>
      </c>
      <c r="D16713">
        <v>1</v>
      </c>
      <c r="E16713" t="str">
        <f>IF(MOD(D16713,2)=0,"EVEN","ODD")</f>
        <v>ODD</v>
      </c>
      <c r="F16713" t="str">
        <f>IF(D16713&lt;=18,"LOW (1-18)","HIGH (19-36)")</f>
        <v>LOW (1-18)</v>
      </c>
      <c r="G16713">
        <f>INT((D16713-1)/6)+1</f>
        <v>1</v>
      </c>
      <c r="H16713">
        <f>MOD(D16713-1,6)+1</f>
        <v>1</v>
      </c>
      <c r="I16713">
        <f>37-D16713</f>
        <v>36</v>
      </c>
      <c r="J16713">
        <f>ABS(D16713-D16714)</f>
        <v>19</v>
      </c>
    </row>
    <row r="16714">
      <c r="A16714">
        <v>10845</v>
      </c>
      <c r="B16714" t="str">
        <v>2012-01-21</v>
      </c>
      <c r="C16714" t="str">
        <v>Midday</v>
      </c>
      <c r="D16714">
        <v>20</v>
      </c>
      <c r="E16714" t="str">
        <f>IF(MOD(D16714,2)=0,"EVEN","ODD")</f>
        <v>EVEN</v>
      </c>
      <c r="F16714" t="str">
        <f>IF(D16714&lt;=18,"LOW (1-18)","HIGH (19-36)")</f>
        <v>HIGH (19-36)</v>
      </c>
      <c r="G16714">
        <f>INT((D16714-1)/6)+1</f>
        <v>4</v>
      </c>
      <c r="H16714">
        <f>MOD(D16714-1,6)+1</f>
        <v>2</v>
      </c>
      <c r="I16714">
        <f>37-D16714</f>
        <v>17</v>
      </c>
      <c r="J16714">
        <f>ABS(D16714-D16715)</f>
        <v>1</v>
      </c>
    </row>
    <row r="16715">
      <c r="A16715">
        <v>10844</v>
      </c>
      <c r="B16715" t="str">
        <v>2012-01-21</v>
      </c>
      <c r="C16715" t="str">
        <v>Morning</v>
      </c>
      <c r="D16715">
        <v>19</v>
      </c>
      <c r="E16715" t="str">
        <f>IF(MOD(D16715,2)=0,"EVEN","ODD")</f>
        <v>ODD</v>
      </c>
      <c r="F16715" t="str">
        <f>IF(D16715&lt;=18,"LOW (1-18)","HIGH (19-36)")</f>
        <v>HIGH (19-36)</v>
      </c>
      <c r="G16715">
        <f>INT((D16715-1)/6)+1</f>
        <v>4</v>
      </c>
      <c r="H16715">
        <f>MOD(D16715-1,6)+1</f>
        <v>1</v>
      </c>
      <c r="I16715">
        <f>37-D16715</f>
        <v>18</v>
      </c>
      <c r="J16715">
        <f>ABS(D16715-D16716)</f>
        <v>13</v>
      </c>
    </row>
    <row r="16716">
      <c r="A16716">
        <v>10843</v>
      </c>
      <c r="B16716" t="str">
        <v>2012-01-20</v>
      </c>
      <c r="C16716" t="str">
        <v>Evening</v>
      </c>
      <c r="D16716">
        <v>32</v>
      </c>
      <c r="E16716" t="str">
        <f>IF(MOD(D16716,2)=0,"EVEN","ODD")</f>
        <v>EVEN</v>
      </c>
      <c r="F16716" t="str">
        <f>IF(D16716&lt;=18,"LOW (1-18)","HIGH (19-36)")</f>
        <v>HIGH (19-36)</v>
      </c>
      <c r="G16716">
        <f>INT((D16716-1)/6)+1</f>
        <v>6</v>
      </c>
      <c r="H16716">
        <f>MOD(D16716-1,6)+1</f>
        <v>2</v>
      </c>
      <c r="I16716">
        <f>37-D16716</f>
        <v>5</v>
      </c>
      <c r="J16716">
        <f>ABS(D16716-D16717)</f>
        <v>17</v>
      </c>
    </row>
    <row r="16717">
      <c r="A16717">
        <v>10842</v>
      </c>
      <c r="B16717" t="str">
        <v>2012-01-20</v>
      </c>
      <c r="C16717" t="str">
        <v>Midday</v>
      </c>
      <c r="D16717">
        <v>15</v>
      </c>
      <c r="E16717" t="str">
        <f>IF(MOD(D16717,2)=0,"EVEN","ODD")</f>
        <v>ODD</v>
      </c>
      <c r="F16717" t="str">
        <f>IF(D16717&lt;=18,"LOW (1-18)","HIGH (19-36)")</f>
        <v>LOW (1-18)</v>
      </c>
      <c r="G16717">
        <f>INT((D16717-1)/6)+1</f>
        <v>3</v>
      </c>
      <c r="H16717">
        <f>MOD(D16717-1,6)+1</f>
        <v>3</v>
      </c>
      <c r="I16717">
        <f>37-D16717</f>
        <v>22</v>
      </c>
      <c r="J16717">
        <f>ABS(D16717-D16718)</f>
        <v>6</v>
      </c>
    </row>
    <row r="16718">
      <c r="A16718">
        <v>10841</v>
      </c>
      <c r="B16718" t="str">
        <v>2012-01-20</v>
      </c>
      <c r="C16718" t="str">
        <v>Morning</v>
      </c>
      <c r="D16718">
        <v>21</v>
      </c>
      <c r="E16718" t="str">
        <f>IF(MOD(D16718,2)=0,"EVEN","ODD")</f>
        <v>ODD</v>
      </c>
      <c r="F16718" t="str">
        <f>IF(D16718&lt;=18,"LOW (1-18)","HIGH (19-36)")</f>
        <v>HIGH (19-36)</v>
      </c>
      <c r="G16718">
        <f>INT((D16718-1)/6)+1</f>
        <v>4</v>
      </c>
      <c r="H16718">
        <f>MOD(D16718-1,6)+1</f>
        <v>3</v>
      </c>
      <c r="I16718">
        <f>37-D16718</f>
        <v>16</v>
      </c>
      <c r="J16718">
        <f>ABS(D16718-D16719)</f>
        <v>7</v>
      </c>
    </row>
    <row r="16719">
      <c r="A16719">
        <v>10840</v>
      </c>
      <c r="B16719" t="str">
        <v>2012-01-19</v>
      </c>
      <c r="C16719" t="str">
        <v>Evening</v>
      </c>
      <c r="D16719">
        <v>28</v>
      </c>
      <c r="E16719" t="str">
        <f>IF(MOD(D16719,2)=0,"EVEN","ODD")</f>
        <v>EVEN</v>
      </c>
      <c r="F16719" t="str">
        <f>IF(D16719&lt;=18,"LOW (1-18)","HIGH (19-36)")</f>
        <v>HIGH (19-36)</v>
      </c>
      <c r="G16719">
        <f>INT((D16719-1)/6)+1</f>
        <v>5</v>
      </c>
      <c r="H16719">
        <f>MOD(D16719-1,6)+1</f>
        <v>4</v>
      </c>
      <c r="I16719">
        <f>37-D16719</f>
        <v>9</v>
      </c>
      <c r="J16719">
        <f>ABS(D16719-D16720)</f>
        <v>18</v>
      </c>
    </row>
    <row r="16720">
      <c r="A16720">
        <v>10839</v>
      </c>
      <c r="B16720" t="str">
        <v>2012-01-19</v>
      </c>
      <c r="C16720" t="str">
        <v>Midday</v>
      </c>
      <c r="D16720">
        <v>10</v>
      </c>
      <c r="E16720" t="str">
        <f>IF(MOD(D16720,2)=0,"EVEN","ODD")</f>
        <v>EVEN</v>
      </c>
      <c r="F16720" t="str">
        <f>IF(D16720&lt;=18,"LOW (1-18)","HIGH (19-36)")</f>
        <v>LOW (1-18)</v>
      </c>
      <c r="G16720">
        <f>INT((D16720-1)/6)+1</f>
        <v>2</v>
      </c>
      <c r="H16720">
        <f>MOD(D16720-1,6)+1</f>
        <v>4</v>
      </c>
      <c r="I16720">
        <f>37-D16720</f>
        <v>27</v>
      </c>
      <c r="J16720">
        <f>ABS(D16720-D16721)</f>
        <v>5</v>
      </c>
    </row>
    <row r="16721">
      <c r="A16721">
        <v>10838</v>
      </c>
      <c r="B16721" t="str">
        <v>2012-01-19</v>
      </c>
      <c r="C16721" t="str">
        <v>Morning</v>
      </c>
      <c r="D16721">
        <v>5</v>
      </c>
      <c r="E16721" t="str">
        <f>IF(MOD(D16721,2)=0,"EVEN","ODD")</f>
        <v>ODD</v>
      </c>
      <c r="F16721" t="str">
        <f>IF(D16721&lt;=18,"LOW (1-18)","HIGH (19-36)")</f>
        <v>LOW (1-18)</v>
      </c>
      <c r="G16721">
        <f>INT((D16721-1)/6)+1</f>
        <v>1</v>
      </c>
      <c r="H16721">
        <f>MOD(D16721-1,6)+1</f>
        <v>5</v>
      </c>
      <c r="I16721">
        <f>37-D16721</f>
        <v>32</v>
      </c>
      <c r="J16721">
        <f>ABS(D16721-D16722)</f>
        <v>18</v>
      </c>
    </row>
    <row r="16722">
      <c r="A16722">
        <v>10837</v>
      </c>
      <c r="B16722" t="str">
        <v>2012-01-18</v>
      </c>
      <c r="C16722" t="str">
        <v>Evening</v>
      </c>
      <c r="D16722">
        <v>23</v>
      </c>
      <c r="E16722" t="str">
        <f>IF(MOD(D16722,2)=0,"EVEN","ODD")</f>
        <v>ODD</v>
      </c>
      <c r="F16722" t="str">
        <f>IF(D16722&lt;=18,"LOW (1-18)","HIGH (19-36)")</f>
        <v>HIGH (19-36)</v>
      </c>
      <c r="G16722">
        <f>INT((D16722-1)/6)+1</f>
        <v>4</v>
      </c>
      <c r="H16722">
        <f>MOD(D16722-1,6)+1</f>
        <v>5</v>
      </c>
      <c r="I16722">
        <f>37-D16722</f>
        <v>14</v>
      </c>
      <c r="J16722">
        <f>ABS(D16722-D16723)</f>
        <v>11</v>
      </c>
    </row>
    <row r="16723">
      <c r="A16723">
        <v>10836</v>
      </c>
      <c r="B16723" t="str">
        <v>2012-01-18</v>
      </c>
      <c r="C16723" t="str">
        <v>Midday</v>
      </c>
      <c r="D16723">
        <v>34</v>
      </c>
      <c r="E16723" t="str">
        <f>IF(MOD(D16723,2)=0,"EVEN","ODD")</f>
        <v>EVEN</v>
      </c>
      <c r="F16723" t="str">
        <f>IF(D16723&lt;=18,"LOW (1-18)","HIGH (19-36)")</f>
        <v>HIGH (19-36)</v>
      </c>
      <c r="G16723">
        <f>INT((D16723-1)/6)+1</f>
        <v>6</v>
      </c>
      <c r="H16723">
        <f>MOD(D16723-1,6)+1</f>
        <v>4</v>
      </c>
      <c r="I16723">
        <f>37-D16723</f>
        <v>3</v>
      </c>
      <c r="J16723">
        <f>ABS(D16723-D16724)</f>
        <v>17</v>
      </c>
    </row>
    <row r="16724">
      <c r="A16724">
        <v>10835</v>
      </c>
      <c r="B16724" t="str">
        <v>2012-01-18</v>
      </c>
      <c r="C16724" t="str">
        <v>Morning</v>
      </c>
      <c r="D16724">
        <v>17</v>
      </c>
      <c r="E16724" t="str">
        <f>IF(MOD(D16724,2)=0,"EVEN","ODD")</f>
        <v>ODD</v>
      </c>
      <c r="F16724" t="str">
        <f>IF(D16724&lt;=18,"LOW (1-18)","HIGH (19-36)")</f>
        <v>LOW (1-18)</v>
      </c>
      <c r="G16724">
        <f>INT((D16724-1)/6)+1</f>
        <v>3</v>
      </c>
      <c r="H16724">
        <f>MOD(D16724-1,6)+1</f>
        <v>5</v>
      </c>
      <c r="I16724">
        <f>37-D16724</f>
        <v>20</v>
      </c>
      <c r="J16724">
        <f>ABS(D16724-D16725)</f>
        <v>7</v>
      </c>
    </row>
    <row r="16725">
      <c r="A16725">
        <v>10834</v>
      </c>
      <c r="B16725" t="str">
        <v>2012-01-17</v>
      </c>
      <c r="C16725" t="str">
        <v>Evening</v>
      </c>
      <c r="D16725">
        <v>24</v>
      </c>
      <c r="E16725" t="str">
        <f>IF(MOD(D16725,2)=0,"EVEN","ODD")</f>
        <v>EVEN</v>
      </c>
      <c r="F16725" t="str">
        <f>IF(D16725&lt;=18,"LOW (1-18)","HIGH (19-36)")</f>
        <v>HIGH (19-36)</v>
      </c>
      <c r="G16725">
        <f>INT((D16725-1)/6)+1</f>
        <v>4</v>
      </c>
      <c r="H16725">
        <f>MOD(D16725-1,6)+1</f>
        <v>6</v>
      </c>
      <c r="I16725">
        <f>37-D16725</f>
        <v>13</v>
      </c>
      <c r="J16725">
        <f>ABS(D16725-D16726)</f>
        <v>2</v>
      </c>
    </row>
    <row r="16726">
      <c r="A16726">
        <v>10833</v>
      </c>
      <c r="B16726" t="str">
        <v>2012-01-17</v>
      </c>
      <c r="C16726" t="str">
        <v>Midday</v>
      </c>
      <c r="D16726">
        <v>22</v>
      </c>
      <c r="E16726" t="str">
        <f>IF(MOD(D16726,2)=0,"EVEN","ODD")</f>
        <v>EVEN</v>
      </c>
      <c r="F16726" t="str">
        <f>IF(D16726&lt;=18,"LOW (1-18)","HIGH (19-36)")</f>
        <v>HIGH (19-36)</v>
      </c>
      <c r="G16726">
        <f>INT((D16726-1)/6)+1</f>
        <v>4</v>
      </c>
      <c r="H16726">
        <f>MOD(D16726-1,6)+1</f>
        <v>4</v>
      </c>
      <c r="I16726">
        <f>37-D16726</f>
        <v>15</v>
      </c>
      <c r="J16726">
        <f>ABS(D16726-D16727)</f>
        <v>6</v>
      </c>
    </row>
    <row r="16727">
      <c r="A16727">
        <v>10832</v>
      </c>
      <c r="B16727" t="str">
        <v>2012-01-17</v>
      </c>
      <c r="C16727" t="str">
        <v>Morning</v>
      </c>
      <c r="D16727">
        <v>28</v>
      </c>
      <c r="E16727" t="str">
        <f>IF(MOD(D16727,2)=0,"EVEN","ODD")</f>
        <v>EVEN</v>
      </c>
      <c r="F16727" t="str">
        <f>IF(D16727&lt;=18,"LOW (1-18)","HIGH (19-36)")</f>
        <v>HIGH (19-36)</v>
      </c>
      <c r="G16727">
        <f>INT((D16727-1)/6)+1</f>
        <v>5</v>
      </c>
      <c r="H16727">
        <f>MOD(D16727-1,6)+1</f>
        <v>4</v>
      </c>
      <c r="I16727">
        <f>37-D16727</f>
        <v>9</v>
      </c>
      <c r="J16727">
        <f>ABS(D16727-D16728)</f>
        <v>9</v>
      </c>
    </row>
    <row r="16728">
      <c r="A16728">
        <v>10831</v>
      </c>
      <c r="B16728" t="str">
        <v>2012-01-16</v>
      </c>
      <c r="C16728" t="str">
        <v>Evening</v>
      </c>
      <c r="D16728">
        <v>19</v>
      </c>
      <c r="E16728" t="str">
        <f>IF(MOD(D16728,2)=0,"EVEN","ODD")</f>
        <v>ODD</v>
      </c>
      <c r="F16728" t="str">
        <f>IF(D16728&lt;=18,"LOW (1-18)","HIGH (19-36)")</f>
        <v>HIGH (19-36)</v>
      </c>
      <c r="G16728">
        <f>INT((D16728-1)/6)+1</f>
        <v>4</v>
      </c>
      <c r="H16728">
        <f>MOD(D16728-1,6)+1</f>
        <v>1</v>
      </c>
      <c r="I16728">
        <f>37-D16728</f>
        <v>18</v>
      </c>
      <c r="J16728">
        <f>ABS(D16728-D16729)</f>
        <v>4</v>
      </c>
    </row>
    <row r="16729">
      <c r="A16729">
        <v>10830</v>
      </c>
      <c r="B16729" t="str">
        <v>2012-01-16</v>
      </c>
      <c r="C16729" t="str">
        <v>Midday</v>
      </c>
      <c r="D16729">
        <v>23</v>
      </c>
      <c r="E16729" t="str">
        <f>IF(MOD(D16729,2)=0,"EVEN","ODD")</f>
        <v>ODD</v>
      </c>
      <c r="F16729" t="str">
        <f>IF(D16729&lt;=18,"LOW (1-18)","HIGH (19-36)")</f>
        <v>HIGH (19-36)</v>
      </c>
      <c r="G16729">
        <f>INT((D16729-1)/6)+1</f>
        <v>4</v>
      </c>
      <c r="H16729">
        <f>MOD(D16729-1,6)+1</f>
        <v>5</v>
      </c>
      <c r="I16729">
        <f>37-D16729</f>
        <v>14</v>
      </c>
      <c r="J16729">
        <f>ABS(D16729-D16730)</f>
        <v>6</v>
      </c>
    </row>
    <row r="16730">
      <c r="A16730">
        <v>10829</v>
      </c>
      <c r="B16730" t="str">
        <v>2012-01-16</v>
      </c>
      <c r="C16730" t="str">
        <v>Morning</v>
      </c>
      <c r="D16730">
        <v>29</v>
      </c>
      <c r="E16730" t="str">
        <f>IF(MOD(D16730,2)=0,"EVEN","ODD")</f>
        <v>ODD</v>
      </c>
      <c r="F16730" t="str">
        <f>IF(D16730&lt;=18,"LOW (1-18)","HIGH (19-36)")</f>
        <v>HIGH (19-36)</v>
      </c>
      <c r="G16730">
        <f>INT((D16730-1)/6)+1</f>
        <v>5</v>
      </c>
      <c r="H16730">
        <f>MOD(D16730-1,6)+1</f>
        <v>5</v>
      </c>
      <c r="I16730">
        <f>37-D16730</f>
        <v>8</v>
      </c>
      <c r="J16730">
        <f>ABS(D16730-D16731)</f>
        <v>15</v>
      </c>
    </row>
    <row r="16731">
      <c r="A16731">
        <v>10828</v>
      </c>
      <c r="B16731" t="str">
        <v>2012-01-14</v>
      </c>
      <c r="C16731" t="str">
        <v>Evening</v>
      </c>
      <c r="D16731">
        <v>14</v>
      </c>
      <c r="E16731" t="str">
        <f>IF(MOD(D16731,2)=0,"EVEN","ODD")</f>
        <v>EVEN</v>
      </c>
      <c r="F16731" t="str">
        <f>IF(D16731&lt;=18,"LOW (1-18)","HIGH (19-36)")</f>
        <v>LOW (1-18)</v>
      </c>
      <c r="G16731">
        <f>INT((D16731-1)/6)+1</f>
        <v>3</v>
      </c>
      <c r="H16731">
        <f>MOD(D16731-1,6)+1</f>
        <v>2</v>
      </c>
      <c r="I16731">
        <f>37-D16731</f>
        <v>23</v>
      </c>
      <c r="J16731">
        <f>ABS(D16731-D16732)</f>
        <v>12</v>
      </c>
    </row>
    <row r="16732">
      <c r="A16732">
        <v>10827</v>
      </c>
      <c r="B16732" t="str">
        <v>2012-01-14</v>
      </c>
      <c r="C16732" t="str">
        <v>Midday</v>
      </c>
      <c r="D16732">
        <v>2</v>
      </c>
      <c r="E16732" t="str">
        <f>IF(MOD(D16732,2)=0,"EVEN","ODD")</f>
        <v>EVEN</v>
      </c>
      <c r="F16732" t="str">
        <f>IF(D16732&lt;=18,"LOW (1-18)","HIGH (19-36)")</f>
        <v>LOW (1-18)</v>
      </c>
      <c r="G16732">
        <f>INT((D16732-1)/6)+1</f>
        <v>1</v>
      </c>
      <c r="H16732">
        <f>MOD(D16732-1,6)+1</f>
        <v>2</v>
      </c>
      <c r="I16732">
        <f>37-D16732</f>
        <v>35</v>
      </c>
      <c r="J16732">
        <f>ABS(D16732-D16733)</f>
        <v>3</v>
      </c>
    </row>
    <row r="16733">
      <c r="A16733">
        <v>10826</v>
      </c>
      <c r="B16733" t="str">
        <v>2012-01-14</v>
      </c>
      <c r="C16733" t="str">
        <v>Morning</v>
      </c>
      <c r="D16733">
        <v>5</v>
      </c>
      <c r="E16733" t="str">
        <f>IF(MOD(D16733,2)=0,"EVEN","ODD")</f>
        <v>ODD</v>
      </c>
      <c r="F16733" t="str">
        <f>IF(D16733&lt;=18,"LOW (1-18)","HIGH (19-36)")</f>
        <v>LOW (1-18)</v>
      </c>
      <c r="G16733">
        <f>INT((D16733-1)/6)+1</f>
        <v>1</v>
      </c>
      <c r="H16733">
        <f>MOD(D16733-1,6)+1</f>
        <v>5</v>
      </c>
      <c r="I16733">
        <f>37-D16733</f>
        <v>32</v>
      </c>
      <c r="J16733">
        <f>ABS(D16733-D16734)</f>
        <v>11</v>
      </c>
    </row>
    <row r="16734">
      <c r="A16734">
        <v>10825</v>
      </c>
      <c r="B16734" t="str">
        <v>2012-01-13</v>
      </c>
      <c r="C16734" t="str">
        <v>Evening</v>
      </c>
      <c r="D16734">
        <v>16</v>
      </c>
      <c r="E16734" t="str">
        <f>IF(MOD(D16734,2)=0,"EVEN","ODD")</f>
        <v>EVEN</v>
      </c>
      <c r="F16734" t="str">
        <f>IF(D16734&lt;=18,"LOW (1-18)","HIGH (19-36)")</f>
        <v>LOW (1-18)</v>
      </c>
      <c r="G16734">
        <f>INT((D16734-1)/6)+1</f>
        <v>3</v>
      </c>
      <c r="H16734">
        <f>MOD(D16734-1,6)+1</f>
        <v>4</v>
      </c>
      <c r="I16734">
        <f>37-D16734</f>
        <v>21</v>
      </c>
      <c r="J16734">
        <f>ABS(D16734-D16735)</f>
        <v>9</v>
      </c>
    </row>
    <row r="16735">
      <c r="A16735">
        <v>10824</v>
      </c>
      <c r="B16735" t="str">
        <v>2012-01-13</v>
      </c>
      <c r="C16735" t="str">
        <v>Midday</v>
      </c>
      <c r="D16735">
        <v>25</v>
      </c>
      <c r="E16735" t="str">
        <f>IF(MOD(D16735,2)=0,"EVEN","ODD")</f>
        <v>ODD</v>
      </c>
      <c r="F16735" t="str">
        <f>IF(D16735&lt;=18,"LOW (1-18)","HIGH (19-36)")</f>
        <v>HIGH (19-36)</v>
      </c>
      <c r="G16735">
        <f>INT((D16735-1)/6)+1</f>
        <v>5</v>
      </c>
      <c r="H16735">
        <f>MOD(D16735-1,6)+1</f>
        <v>1</v>
      </c>
      <c r="I16735">
        <f>37-D16735</f>
        <v>12</v>
      </c>
      <c r="J16735">
        <f>ABS(D16735-D16736)</f>
        <v>7</v>
      </c>
    </row>
    <row r="16736">
      <c r="A16736">
        <v>10823</v>
      </c>
      <c r="B16736" t="str">
        <v>2012-01-13</v>
      </c>
      <c r="C16736" t="str">
        <v>Morning</v>
      </c>
      <c r="D16736">
        <v>18</v>
      </c>
      <c r="E16736" t="str">
        <f>IF(MOD(D16736,2)=0,"EVEN","ODD")</f>
        <v>EVEN</v>
      </c>
      <c r="F16736" t="str">
        <f>IF(D16736&lt;=18,"LOW (1-18)","HIGH (19-36)")</f>
        <v>LOW (1-18)</v>
      </c>
      <c r="G16736">
        <f>INT((D16736-1)/6)+1</f>
        <v>3</v>
      </c>
      <c r="H16736">
        <f>MOD(D16736-1,6)+1</f>
        <v>6</v>
      </c>
      <c r="I16736">
        <f>37-D16736</f>
        <v>19</v>
      </c>
      <c r="J16736">
        <f>ABS(D16736-D16737)</f>
        <v>9</v>
      </c>
    </row>
    <row r="16737">
      <c r="A16737">
        <v>10822</v>
      </c>
      <c r="B16737" t="str">
        <v>2012-01-12</v>
      </c>
      <c r="C16737" t="str">
        <v>Evening</v>
      </c>
      <c r="D16737">
        <v>9</v>
      </c>
      <c r="E16737" t="str">
        <f>IF(MOD(D16737,2)=0,"EVEN","ODD")</f>
        <v>ODD</v>
      </c>
      <c r="F16737" t="str">
        <f>IF(D16737&lt;=18,"LOW (1-18)","HIGH (19-36)")</f>
        <v>LOW (1-18)</v>
      </c>
      <c r="G16737">
        <f>INT((D16737-1)/6)+1</f>
        <v>2</v>
      </c>
      <c r="H16737">
        <f>MOD(D16737-1,6)+1</f>
        <v>3</v>
      </c>
      <c r="I16737">
        <f>37-D16737</f>
        <v>28</v>
      </c>
      <c r="J16737">
        <f>ABS(D16737-D16738)</f>
        <v>8</v>
      </c>
    </row>
    <row r="16738">
      <c r="A16738">
        <v>10821</v>
      </c>
      <c r="B16738" t="str">
        <v>2012-01-12</v>
      </c>
      <c r="C16738" t="str">
        <v>Midday</v>
      </c>
      <c r="D16738">
        <v>1</v>
      </c>
      <c r="E16738" t="str">
        <f>IF(MOD(D16738,2)=0,"EVEN","ODD")</f>
        <v>ODD</v>
      </c>
      <c r="F16738" t="str">
        <f>IF(D16738&lt;=18,"LOW (1-18)","HIGH (19-36)")</f>
        <v>LOW (1-18)</v>
      </c>
      <c r="G16738">
        <f>INT((D16738-1)/6)+1</f>
        <v>1</v>
      </c>
      <c r="H16738">
        <f>MOD(D16738-1,6)+1</f>
        <v>1</v>
      </c>
      <c r="I16738">
        <f>37-D16738</f>
        <v>36</v>
      </c>
      <c r="J16738">
        <f>ABS(D16738-D16739)</f>
        <v>27</v>
      </c>
    </row>
    <row r="16739">
      <c r="A16739">
        <v>10820</v>
      </c>
      <c r="B16739" t="str">
        <v>2012-01-12</v>
      </c>
      <c r="C16739" t="str">
        <v>Morning</v>
      </c>
      <c r="D16739">
        <v>28</v>
      </c>
      <c r="E16739" t="str">
        <f>IF(MOD(D16739,2)=0,"EVEN","ODD")</f>
        <v>EVEN</v>
      </c>
      <c r="F16739" t="str">
        <f>IF(D16739&lt;=18,"LOW (1-18)","HIGH (19-36)")</f>
        <v>HIGH (19-36)</v>
      </c>
      <c r="G16739">
        <f>INT((D16739-1)/6)+1</f>
        <v>5</v>
      </c>
      <c r="H16739">
        <f>MOD(D16739-1,6)+1</f>
        <v>4</v>
      </c>
      <c r="I16739">
        <f>37-D16739</f>
        <v>9</v>
      </c>
      <c r="J16739">
        <f>ABS(D16739-D16740)</f>
        <v>23</v>
      </c>
    </row>
    <row r="16740">
      <c r="A16740">
        <v>10819</v>
      </c>
      <c r="B16740" t="str">
        <v>2012-01-11</v>
      </c>
      <c r="C16740" t="str">
        <v>Evening</v>
      </c>
      <c r="D16740">
        <v>5</v>
      </c>
      <c r="E16740" t="str">
        <f>IF(MOD(D16740,2)=0,"EVEN","ODD")</f>
        <v>ODD</v>
      </c>
      <c r="F16740" t="str">
        <f>IF(D16740&lt;=18,"LOW (1-18)","HIGH (19-36)")</f>
        <v>LOW (1-18)</v>
      </c>
      <c r="G16740">
        <f>INT((D16740-1)/6)+1</f>
        <v>1</v>
      </c>
      <c r="H16740">
        <f>MOD(D16740-1,6)+1</f>
        <v>5</v>
      </c>
      <c r="I16740">
        <f>37-D16740</f>
        <v>32</v>
      </c>
      <c r="J16740">
        <f>ABS(D16740-D16741)</f>
        <v>25</v>
      </c>
    </row>
    <row r="16741">
      <c r="A16741">
        <v>10818</v>
      </c>
      <c r="B16741" t="str">
        <v>2012-01-11</v>
      </c>
      <c r="C16741" t="str">
        <v>Midday</v>
      </c>
      <c r="D16741">
        <v>30</v>
      </c>
      <c r="E16741" t="str">
        <f>IF(MOD(D16741,2)=0,"EVEN","ODD")</f>
        <v>EVEN</v>
      </c>
      <c r="F16741" t="str">
        <f>IF(D16741&lt;=18,"LOW (1-18)","HIGH (19-36)")</f>
        <v>HIGH (19-36)</v>
      </c>
      <c r="G16741">
        <f>INT((D16741-1)/6)+1</f>
        <v>5</v>
      </c>
      <c r="H16741">
        <f>MOD(D16741-1,6)+1</f>
        <v>6</v>
      </c>
      <c r="I16741">
        <f>37-D16741</f>
        <v>7</v>
      </c>
      <c r="J16741">
        <f>ABS(D16741-D16742)</f>
        <v>26</v>
      </c>
    </row>
    <row r="16742">
      <c r="A16742">
        <v>10817</v>
      </c>
      <c r="B16742" t="str">
        <v>2012-01-11</v>
      </c>
      <c r="C16742" t="str">
        <v>Morning</v>
      </c>
      <c r="D16742">
        <v>4</v>
      </c>
      <c r="E16742" t="str">
        <f>IF(MOD(D16742,2)=0,"EVEN","ODD")</f>
        <v>EVEN</v>
      </c>
      <c r="F16742" t="str">
        <f>IF(D16742&lt;=18,"LOW (1-18)","HIGH (19-36)")</f>
        <v>LOW (1-18)</v>
      </c>
      <c r="G16742">
        <f>INT((D16742-1)/6)+1</f>
        <v>1</v>
      </c>
      <c r="H16742">
        <f>MOD(D16742-1,6)+1</f>
        <v>4</v>
      </c>
      <c r="I16742">
        <f>37-D16742</f>
        <v>33</v>
      </c>
      <c r="J16742">
        <f>ABS(D16742-D16743)</f>
        <v>24</v>
      </c>
    </row>
    <row r="16743">
      <c r="A16743">
        <v>10816</v>
      </c>
      <c r="B16743" t="str">
        <v>2012-01-10</v>
      </c>
      <c r="C16743" t="str">
        <v>Evening</v>
      </c>
      <c r="D16743">
        <v>28</v>
      </c>
      <c r="E16743" t="str">
        <f>IF(MOD(D16743,2)=0,"EVEN","ODD")</f>
        <v>EVEN</v>
      </c>
      <c r="F16743" t="str">
        <f>IF(D16743&lt;=18,"LOW (1-18)","HIGH (19-36)")</f>
        <v>HIGH (19-36)</v>
      </c>
      <c r="G16743">
        <f>INT((D16743-1)/6)+1</f>
        <v>5</v>
      </c>
      <c r="H16743">
        <f>MOD(D16743-1,6)+1</f>
        <v>4</v>
      </c>
      <c r="I16743">
        <f>37-D16743</f>
        <v>9</v>
      </c>
      <c r="J16743">
        <f>ABS(D16743-D16744)</f>
        <v>27</v>
      </c>
    </row>
    <row r="16744">
      <c r="A16744">
        <v>10815</v>
      </c>
      <c r="B16744" t="str">
        <v>2012-01-10</v>
      </c>
      <c r="C16744" t="str">
        <v>Midday</v>
      </c>
      <c r="D16744">
        <v>1</v>
      </c>
      <c r="E16744" t="str">
        <f>IF(MOD(D16744,2)=0,"EVEN","ODD")</f>
        <v>ODD</v>
      </c>
      <c r="F16744" t="str">
        <f>IF(D16744&lt;=18,"LOW (1-18)","HIGH (19-36)")</f>
        <v>LOW (1-18)</v>
      </c>
      <c r="G16744">
        <f>INT((D16744-1)/6)+1</f>
        <v>1</v>
      </c>
      <c r="H16744">
        <f>MOD(D16744-1,6)+1</f>
        <v>1</v>
      </c>
      <c r="I16744">
        <f>37-D16744</f>
        <v>36</v>
      </c>
      <c r="J16744">
        <f>ABS(D16744-D16745)</f>
        <v>23</v>
      </c>
    </row>
    <row r="16745">
      <c r="A16745">
        <v>10814</v>
      </c>
      <c r="B16745" t="str">
        <v>2012-01-10</v>
      </c>
      <c r="C16745" t="str">
        <v>Morning</v>
      </c>
      <c r="D16745">
        <v>24</v>
      </c>
      <c r="E16745" t="str">
        <f>IF(MOD(D16745,2)=0,"EVEN","ODD")</f>
        <v>EVEN</v>
      </c>
      <c r="F16745" t="str">
        <f>IF(D16745&lt;=18,"LOW (1-18)","HIGH (19-36)")</f>
        <v>HIGH (19-36)</v>
      </c>
      <c r="G16745">
        <f>INT((D16745-1)/6)+1</f>
        <v>4</v>
      </c>
      <c r="H16745">
        <f>MOD(D16745-1,6)+1</f>
        <v>6</v>
      </c>
      <c r="I16745">
        <f>37-D16745</f>
        <v>13</v>
      </c>
      <c r="J16745">
        <f>ABS(D16745-D16746)</f>
        <v>21</v>
      </c>
    </row>
    <row r="16746">
      <c r="A16746">
        <v>10813</v>
      </c>
      <c r="B16746" t="str">
        <v>2012-01-09</v>
      </c>
      <c r="C16746" t="str">
        <v>Evening</v>
      </c>
      <c r="D16746">
        <v>3</v>
      </c>
      <c r="E16746" t="str">
        <f>IF(MOD(D16746,2)=0,"EVEN","ODD")</f>
        <v>ODD</v>
      </c>
      <c r="F16746" t="str">
        <f>IF(D16746&lt;=18,"LOW (1-18)","HIGH (19-36)")</f>
        <v>LOW (1-18)</v>
      </c>
      <c r="G16746">
        <f>INT((D16746-1)/6)+1</f>
        <v>1</v>
      </c>
      <c r="H16746">
        <f>MOD(D16746-1,6)+1</f>
        <v>3</v>
      </c>
      <c r="I16746">
        <f>37-D16746</f>
        <v>34</v>
      </c>
      <c r="J16746">
        <f>ABS(D16746-D16747)</f>
        <v>27</v>
      </c>
    </row>
    <row r="16747">
      <c r="A16747">
        <v>10812</v>
      </c>
      <c r="B16747" t="str">
        <v>2012-01-09</v>
      </c>
      <c r="C16747" t="str">
        <v>Midday</v>
      </c>
      <c r="D16747">
        <v>30</v>
      </c>
      <c r="E16747" t="str">
        <f>IF(MOD(D16747,2)=0,"EVEN","ODD")</f>
        <v>EVEN</v>
      </c>
      <c r="F16747" t="str">
        <f>IF(D16747&lt;=18,"LOW (1-18)","HIGH (19-36)")</f>
        <v>HIGH (19-36)</v>
      </c>
      <c r="G16747">
        <f>INT((D16747-1)/6)+1</f>
        <v>5</v>
      </c>
      <c r="H16747">
        <f>MOD(D16747-1,6)+1</f>
        <v>6</v>
      </c>
      <c r="I16747">
        <f>37-D16747</f>
        <v>7</v>
      </c>
      <c r="J16747">
        <f>ABS(D16747-D16748)</f>
        <v>5</v>
      </c>
    </row>
    <row r="16748">
      <c r="A16748">
        <v>10811</v>
      </c>
      <c r="B16748" t="str">
        <v>2012-01-09</v>
      </c>
      <c r="C16748" t="str">
        <v>Morning</v>
      </c>
      <c r="D16748">
        <v>35</v>
      </c>
      <c r="E16748" t="str">
        <f>IF(MOD(D16748,2)=0,"EVEN","ODD")</f>
        <v>ODD</v>
      </c>
      <c r="F16748" t="str">
        <f>IF(D16748&lt;=18,"LOW (1-18)","HIGH (19-36)")</f>
        <v>HIGH (19-36)</v>
      </c>
      <c r="G16748">
        <f>INT((D16748-1)/6)+1</f>
        <v>6</v>
      </c>
      <c r="H16748">
        <f>MOD(D16748-1,6)+1</f>
        <v>5</v>
      </c>
      <c r="I16748">
        <f>37-D16748</f>
        <v>2</v>
      </c>
      <c r="J16748">
        <f>ABS(D16748-D16749)</f>
        <v>28</v>
      </c>
    </row>
    <row r="16749">
      <c r="A16749">
        <v>10810</v>
      </c>
      <c r="B16749" t="str">
        <v>2012-01-07</v>
      </c>
      <c r="C16749" t="str">
        <v>Evening</v>
      </c>
      <c r="D16749">
        <v>7</v>
      </c>
      <c r="E16749" t="str">
        <f>IF(MOD(D16749,2)=0,"EVEN","ODD")</f>
        <v>ODD</v>
      </c>
      <c r="F16749" t="str">
        <f>IF(D16749&lt;=18,"LOW (1-18)","HIGH (19-36)")</f>
        <v>LOW (1-18)</v>
      </c>
      <c r="G16749">
        <f>INT((D16749-1)/6)+1</f>
        <v>2</v>
      </c>
      <c r="H16749">
        <f>MOD(D16749-1,6)+1</f>
        <v>1</v>
      </c>
      <c r="I16749">
        <f>37-D16749</f>
        <v>30</v>
      </c>
      <c r="J16749">
        <f>ABS(D16749-D16750)</f>
        <v>2</v>
      </c>
    </row>
    <row r="16750">
      <c r="A16750">
        <v>10809</v>
      </c>
      <c r="B16750" t="str">
        <v>2012-01-07</v>
      </c>
      <c r="C16750" t="str">
        <v>Midday</v>
      </c>
      <c r="D16750">
        <v>5</v>
      </c>
      <c r="E16750" t="str">
        <f>IF(MOD(D16750,2)=0,"EVEN","ODD")</f>
        <v>ODD</v>
      </c>
      <c r="F16750" t="str">
        <f>IF(D16750&lt;=18,"LOW (1-18)","HIGH (19-36)")</f>
        <v>LOW (1-18)</v>
      </c>
      <c r="G16750">
        <f>INT((D16750-1)/6)+1</f>
        <v>1</v>
      </c>
      <c r="H16750">
        <f>MOD(D16750-1,6)+1</f>
        <v>5</v>
      </c>
      <c r="I16750">
        <f>37-D16750</f>
        <v>32</v>
      </c>
      <c r="J16750">
        <f>ABS(D16750-D16751)</f>
        <v>17</v>
      </c>
    </row>
    <row r="16751">
      <c r="A16751">
        <v>10808</v>
      </c>
      <c r="B16751" t="str">
        <v>2012-01-07</v>
      </c>
      <c r="C16751" t="str">
        <v>Morning</v>
      </c>
      <c r="D16751">
        <v>22</v>
      </c>
      <c r="E16751" t="str">
        <f>IF(MOD(D16751,2)=0,"EVEN","ODD")</f>
        <v>EVEN</v>
      </c>
      <c r="F16751" t="str">
        <f>IF(D16751&lt;=18,"LOW (1-18)","HIGH (19-36)")</f>
        <v>HIGH (19-36)</v>
      </c>
      <c r="G16751">
        <f>INT((D16751-1)/6)+1</f>
        <v>4</v>
      </c>
      <c r="H16751">
        <f>MOD(D16751-1,6)+1</f>
        <v>4</v>
      </c>
      <c r="I16751">
        <f>37-D16751</f>
        <v>15</v>
      </c>
      <c r="J16751">
        <f>ABS(D16751-D16752)</f>
        <v>3</v>
      </c>
    </row>
    <row r="16752">
      <c r="A16752">
        <v>10807</v>
      </c>
      <c r="B16752" t="str">
        <v>2012-01-06</v>
      </c>
      <c r="C16752" t="str">
        <v>Evening</v>
      </c>
      <c r="D16752">
        <v>19</v>
      </c>
      <c r="E16752" t="str">
        <f>IF(MOD(D16752,2)=0,"EVEN","ODD")</f>
        <v>ODD</v>
      </c>
      <c r="F16752" t="str">
        <f>IF(D16752&lt;=18,"LOW (1-18)","HIGH (19-36)")</f>
        <v>HIGH (19-36)</v>
      </c>
      <c r="G16752">
        <f>INT((D16752-1)/6)+1</f>
        <v>4</v>
      </c>
      <c r="H16752">
        <f>MOD(D16752-1,6)+1</f>
        <v>1</v>
      </c>
      <c r="I16752">
        <f>37-D16752</f>
        <v>18</v>
      </c>
      <c r="J16752">
        <f>ABS(D16752-D16753)</f>
        <v>6</v>
      </c>
    </row>
    <row r="16753">
      <c r="A16753">
        <v>10806</v>
      </c>
      <c r="B16753" t="str">
        <v>2012-01-06</v>
      </c>
      <c r="C16753" t="str">
        <v>Midday</v>
      </c>
      <c r="D16753">
        <v>13</v>
      </c>
      <c r="E16753" t="str">
        <f>IF(MOD(D16753,2)=0,"EVEN","ODD")</f>
        <v>ODD</v>
      </c>
      <c r="F16753" t="str">
        <f>IF(D16753&lt;=18,"LOW (1-18)","HIGH (19-36)")</f>
        <v>LOW (1-18)</v>
      </c>
      <c r="G16753">
        <f>INT((D16753-1)/6)+1</f>
        <v>3</v>
      </c>
      <c r="H16753">
        <f>MOD(D16753-1,6)+1</f>
        <v>1</v>
      </c>
      <c r="I16753">
        <f>37-D16753</f>
        <v>24</v>
      </c>
      <c r="J16753">
        <f>ABS(D16753-D16754)</f>
        <v>23</v>
      </c>
    </row>
    <row r="16754">
      <c r="A16754">
        <v>10805</v>
      </c>
      <c r="B16754" t="str">
        <v>2012-01-06</v>
      </c>
      <c r="C16754" t="str">
        <v>Morning</v>
      </c>
      <c r="D16754">
        <v>36</v>
      </c>
      <c r="E16754" t="str">
        <f>IF(MOD(D16754,2)=0,"EVEN","ODD")</f>
        <v>EVEN</v>
      </c>
      <c r="F16754" t="str">
        <f>IF(D16754&lt;=18,"LOW (1-18)","HIGH (19-36)")</f>
        <v>HIGH (19-36)</v>
      </c>
      <c r="G16754">
        <f>INT((D16754-1)/6)+1</f>
        <v>6</v>
      </c>
      <c r="H16754">
        <f>MOD(D16754-1,6)+1</f>
        <v>6</v>
      </c>
      <c r="I16754">
        <f>37-D16754</f>
        <v>1</v>
      </c>
      <c r="J16754">
        <f>ABS(D16754-D16755)</f>
        <v>26</v>
      </c>
    </row>
    <row r="16755">
      <c r="A16755">
        <v>10804</v>
      </c>
      <c r="B16755" t="str">
        <v>2012-01-05</v>
      </c>
      <c r="C16755" t="str">
        <v>Evening</v>
      </c>
      <c r="D16755">
        <v>10</v>
      </c>
      <c r="E16755" t="str">
        <f>IF(MOD(D16755,2)=0,"EVEN","ODD")</f>
        <v>EVEN</v>
      </c>
      <c r="F16755" t="str">
        <f>IF(D16755&lt;=18,"LOW (1-18)","HIGH (19-36)")</f>
        <v>LOW (1-18)</v>
      </c>
      <c r="G16755">
        <f>INT((D16755-1)/6)+1</f>
        <v>2</v>
      </c>
      <c r="H16755">
        <f>MOD(D16755-1,6)+1</f>
        <v>4</v>
      </c>
      <c r="I16755">
        <f>37-D16755</f>
        <v>27</v>
      </c>
      <c r="J16755">
        <f>ABS(D16755-D16756)</f>
        <v>23</v>
      </c>
    </row>
    <row r="16756">
      <c r="A16756">
        <v>10803</v>
      </c>
      <c r="B16756" t="str">
        <v>2012-01-05</v>
      </c>
      <c r="C16756" t="str">
        <v>Midday</v>
      </c>
      <c r="D16756">
        <v>33</v>
      </c>
      <c r="E16756" t="str">
        <f>IF(MOD(D16756,2)=0,"EVEN","ODD")</f>
        <v>ODD</v>
      </c>
      <c r="F16756" t="str">
        <f>IF(D16756&lt;=18,"LOW (1-18)","HIGH (19-36)")</f>
        <v>HIGH (19-36)</v>
      </c>
      <c r="G16756">
        <f>INT((D16756-1)/6)+1</f>
        <v>6</v>
      </c>
      <c r="H16756">
        <f>MOD(D16756-1,6)+1</f>
        <v>3</v>
      </c>
      <c r="I16756">
        <f>37-D16756</f>
        <v>4</v>
      </c>
      <c r="J16756">
        <f>ABS(D16756-D16757)</f>
        <v>17</v>
      </c>
    </row>
    <row r="16757">
      <c r="A16757">
        <v>10802</v>
      </c>
      <c r="B16757" t="str">
        <v>2012-01-05</v>
      </c>
      <c r="C16757" t="str">
        <v>Morning</v>
      </c>
      <c r="D16757">
        <v>16</v>
      </c>
      <c r="E16757" t="str">
        <f>IF(MOD(D16757,2)=0,"EVEN","ODD")</f>
        <v>EVEN</v>
      </c>
      <c r="F16757" t="str">
        <f>IF(D16757&lt;=18,"LOW (1-18)","HIGH (19-36)")</f>
        <v>LOW (1-18)</v>
      </c>
      <c r="G16757">
        <f>INT((D16757-1)/6)+1</f>
        <v>3</v>
      </c>
      <c r="H16757">
        <f>MOD(D16757-1,6)+1</f>
        <v>4</v>
      </c>
      <c r="I16757">
        <f>37-D16757</f>
        <v>21</v>
      </c>
      <c r="J16757">
        <f>ABS(D16757-D16758)</f>
        <v>6</v>
      </c>
    </row>
    <row r="16758">
      <c r="A16758">
        <v>10801</v>
      </c>
      <c r="B16758" t="str">
        <v>2012-01-04</v>
      </c>
      <c r="C16758" t="str">
        <v>Evening</v>
      </c>
      <c r="D16758">
        <v>10</v>
      </c>
      <c r="E16758" t="str">
        <f>IF(MOD(D16758,2)=0,"EVEN","ODD")</f>
        <v>EVEN</v>
      </c>
      <c r="F16758" t="str">
        <f>IF(D16758&lt;=18,"LOW (1-18)","HIGH (19-36)")</f>
        <v>LOW (1-18)</v>
      </c>
      <c r="G16758">
        <f>INT((D16758-1)/6)+1</f>
        <v>2</v>
      </c>
      <c r="H16758">
        <f>MOD(D16758-1,6)+1</f>
        <v>4</v>
      </c>
      <c r="I16758">
        <f>37-D16758</f>
        <v>27</v>
      </c>
      <c r="J16758">
        <f>ABS(D16758-D16759)</f>
        <v>1</v>
      </c>
    </row>
    <row r="16759">
      <c r="A16759">
        <v>10800</v>
      </c>
      <c r="B16759" t="str">
        <v>2012-01-04</v>
      </c>
      <c r="C16759" t="str">
        <v>Midday</v>
      </c>
      <c r="D16759">
        <v>11</v>
      </c>
      <c r="E16759" t="str">
        <f>IF(MOD(D16759,2)=0,"EVEN","ODD")</f>
        <v>ODD</v>
      </c>
      <c r="F16759" t="str">
        <f>IF(D16759&lt;=18,"LOW (1-18)","HIGH (19-36)")</f>
        <v>LOW (1-18)</v>
      </c>
      <c r="G16759">
        <f>INT((D16759-1)/6)+1</f>
        <v>2</v>
      </c>
      <c r="H16759">
        <f>MOD(D16759-1,6)+1</f>
        <v>5</v>
      </c>
      <c r="I16759">
        <f>37-D16759</f>
        <v>26</v>
      </c>
      <c r="J16759">
        <f>ABS(D16759-D16760)</f>
        <v>13</v>
      </c>
    </row>
    <row r="16760">
      <c r="A16760">
        <v>10799</v>
      </c>
      <c r="B16760" t="str">
        <v>2012-01-04</v>
      </c>
      <c r="C16760" t="str">
        <v>Morning</v>
      </c>
      <c r="D16760">
        <v>24</v>
      </c>
      <c r="E16760" t="str">
        <f>IF(MOD(D16760,2)=0,"EVEN","ODD")</f>
        <v>EVEN</v>
      </c>
      <c r="F16760" t="str">
        <f>IF(D16760&lt;=18,"LOW (1-18)","HIGH (19-36)")</f>
        <v>HIGH (19-36)</v>
      </c>
      <c r="G16760">
        <f>INT((D16760-1)/6)+1</f>
        <v>4</v>
      </c>
      <c r="H16760">
        <f>MOD(D16760-1,6)+1</f>
        <v>6</v>
      </c>
      <c r="I16760">
        <f>37-D16760</f>
        <v>13</v>
      </c>
      <c r="J16760">
        <f>ABS(D16760-D16761)</f>
        <v>15</v>
      </c>
    </row>
    <row r="16761">
      <c r="A16761">
        <v>10798</v>
      </c>
      <c r="B16761" t="str">
        <v>2012-01-03</v>
      </c>
      <c r="C16761" t="str">
        <v>Evening</v>
      </c>
      <c r="D16761">
        <v>9</v>
      </c>
      <c r="E16761" t="str">
        <f>IF(MOD(D16761,2)=0,"EVEN","ODD")</f>
        <v>ODD</v>
      </c>
      <c r="F16761" t="str">
        <f>IF(D16761&lt;=18,"LOW (1-18)","HIGH (19-36)")</f>
        <v>LOW (1-18)</v>
      </c>
      <c r="G16761">
        <f>INT((D16761-1)/6)+1</f>
        <v>2</v>
      </c>
      <c r="H16761">
        <f>MOD(D16761-1,6)+1</f>
        <v>3</v>
      </c>
      <c r="I16761">
        <f>37-D16761</f>
        <v>28</v>
      </c>
      <c r="J16761">
        <f>ABS(D16761-D16762)</f>
        <v>4</v>
      </c>
    </row>
    <row r="16762">
      <c r="A16762">
        <v>10797</v>
      </c>
      <c r="B16762" t="str">
        <v>2012-01-03</v>
      </c>
      <c r="C16762" t="str">
        <v>Midday</v>
      </c>
      <c r="D16762">
        <v>5</v>
      </c>
      <c r="E16762" t="str">
        <f>IF(MOD(D16762,2)=0,"EVEN","ODD")</f>
        <v>ODD</v>
      </c>
      <c r="F16762" t="str">
        <f>IF(D16762&lt;=18,"LOW (1-18)","HIGH (19-36)")</f>
        <v>LOW (1-18)</v>
      </c>
      <c r="G16762">
        <f>INT((D16762-1)/6)+1</f>
        <v>1</v>
      </c>
      <c r="H16762">
        <f>MOD(D16762-1,6)+1</f>
        <v>5</v>
      </c>
      <c r="I16762">
        <f>37-D16762</f>
        <v>32</v>
      </c>
      <c r="J16762">
        <f>ABS(D16762-D16763)</f>
        <v>11</v>
      </c>
    </row>
    <row r="16763">
      <c r="A16763">
        <v>10796</v>
      </c>
      <c r="B16763" t="str">
        <v>2012-01-03</v>
      </c>
      <c r="C16763" t="str">
        <v>Morning</v>
      </c>
      <c r="D16763">
        <v>16</v>
      </c>
      <c r="E16763" t="str">
        <f>IF(MOD(D16763,2)=0,"EVEN","ODD")</f>
        <v>EVEN</v>
      </c>
      <c r="F16763" t="str">
        <f>IF(D16763&lt;=18,"LOW (1-18)","HIGH (19-36)")</f>
        <v>LOW (1-18)</v>
      </c>
      <c r="G16763">
        <f>INT((D16763-1)/6)+1</f>
        <v>3</v>
      </c>
      <c r="H16763">
        <f>MOD(D16763-1,6)+1</f>
        <v>4</v>
      </c>
      <c r="I16763">
        <f>37-D16763</f>
        <v>21</v>
      </c>
      <c r="J16763">
        <f>ABS(D16763-D16764)</f>
        <v>15</v>
      </c>
    </row>
    <row r="16764">
      <c r="A16764">
        <v>10795</v>
      </c>
      <c r="B16764" t="str">
        <v>2012-01-02</v>
      </c>
      <c r="C16764" t="str">
        <v>Evening</v>
      </c>
      <c r="D16764">
        <v>1</v>
      </c>
      <c r="E16764" t="str">
        <f>IF(MOD(D16764,2)=0,"EVEN","ODD")</f>
        <v>ODD</v>
      </c>
      <c r="F16764" t="str">
        <f>IF(D16764&lt;=18,"LOW (1-18)","HIGH (19-36)")</f>
        <v>LOW (1-18)</v>
      </c>
      <c r="G16764">
        <f>INT((D16764-1)/6)+1</f>
        <v>1</v>
      </c>
      <c r="H16764">
        <f>MOD(D16764-1,6)+1</f>
        <v>1</v>
      </c>
      <c r="I16764">
        <f>37-D16764</f>
        <v>36</v>
      </c>
      <c r="J16764">
        <f>ABS(D16764-D16765)</f>
        <v>8</v>
      </c>
    </row>
    <row r="16765">
      <c r="A16765">
        <v>10794</v>
      </c>
      <c r="B16765" t="str">
        <v>2012-01-02</v>
      </c>
      <c r="C16765" t="str">
        <v>Midday</v>
      </c>
      <c r="D16765">
        <v>9</v>
      </c>
      <c r="E16765" t="str">
        <f>IF(MOD(D16765,2)=0,"EVEN","ODD")</f>
        <v>ODD</v>
      </c>
      <c r="F16765" t="str">
        <f>IF(D16765&lt;=18,"LOW (1-18)","HIGH (19-36)")</f>
        <v>LOW (1-18)</v>
      </c>
      <c r="G16765">
        <f>INT((D16765-1)/6)+1</f>
        <v>2</v>
      </c>
      <c r="H16765">
        <f>MOD(D16765-1,6)+1</f>
        <v>3</v>
      </c>
      <c r="I16765">
        <f>37-D16765</f>
        <v>28</v>
      </c>
      <c r="J16765">
        <f>ABS(D16765-D16766)</f>
        <v>5</v>
      </c>
    </row>
    <row r="16766">
      <c r="A16766">
        <v>10793</v>
      </c>
      <c r="B16766" t="str">
        <v>2012-01-02</v>
      </c>
      <c r="C16766" t="str">
        <v>Morning</v>
      </c>
      <c r="D16766">
        <v>14</v>
      </c>
      <c r="E16766" t="str">
        <f>IF(MOD(D16766,2)=0,"EVEN","ODD")</f>
        <v>EVEN</v>
      </c>
      <c r="F16766" t="str">
        <f>IF(D16766&lt;=18,"LOW (1-18)","HIGH (19-36)")</f>
        <v>LOW (1-18)</v>
      </c>
      <c r="G16766">
        <f>INT((D16766-1)/6)+1</f>
        <v>3</v>
      </c>
      <c r="H16766">
        <f>MOD(D16766-1,6)+1</f>
        <v>2</v>
      </c>
      <c r="I16766">
        <f>37-D16766</f>
        <v>23</v>
      </c>
      <c r="J16766">
        <f>ABS(D16766-D16767)</f>
        <v>1</v>
      </c>
    </row>
    <row r="16767">
      <c r="A16767">
        <v>10792</v>
      </c>
      <c r="B16767" t="str">
        <v>2011-12-31</v>
      </c>
      <c r="C16767" t="str">
        <v>Evening</v>
      </c>
      <c r="D16767">
        <v>15</v>
      </c>
      <c r="E16767" t="str">
        <f>IF(MOD(D16767,2)=0,"EVEN","ODD")</f>
        <v>ODD</v>
      </c>
      <c r="F16767" t="str">
        <f>IF(D16767&lt;=18,"LOW (1-18)","HIGH (19-36)")</f>
        <v>LOW (1-18)</v>
      </c>
      <c r="G16767">
        <f>INT((D16767-1)/6)+1</f>
        <v>3</v>
      </c>
      <c r="H16767">
        <f>MOD(D16767-1,6)+1</f>
        <v>3</v>
      </c>
      <c r="I16767">
        <f>37-D16767</f>
        <v>22</v>
      </c>
      <c r="J16767">
        <f>ABS(D16767-D16768)</f>
        <v>14</v>
      </c>
    </row>
    <row r="16768">
      <c r="A16768">
        <v>10791</v>
      </c>
      <c r="B16768" t="str">
        <v>2011-12-31</v>
      </c>
      <c r="C16768" t="str">
        <v>Midday</v>
      </c>
      <c r="D16768">
        <v>1</v>
      </c>
      <c r="E16768" t="str">
        <f>IF(MOD(D16768,2)=0,"EVEN","ODD")</f>
        <v>ODD</v>
      </c>
      <c r="F16768" t="str">
        <f>IF(D16768&lt;=18,"LOW (1-18)","HIGH (19-36)")</f>
        <v>LOW (1-18)</v>
      </c>
      <c r="G16768">
        <f>INT((D16768-1)/6)+1</f>
        <v>1</v>
      </c>
      <c r="H16768">
        <f>MOD(D16768-1,6)+1</f>
        <v>1</v>
      </c>
      <c r="I16768">
        <f>37-D16768</f>
        <v>36</v>
      </c>
      <c r="J16768">
        <f>ABS(D16768-D16769)</f>
        <v>35</v>
      </c>
    </row>
    <row r="16769">
      <c r="A16769">
        <v>10790</v>
      </c>
      <c r="B16769" t="str">
        <v>2011-12-31</v>
      </c>
      <c r="C16769" t="str">
        <v>Morning</v>
      </c>
      <c r="D16769">
        <v>36</v>
      </c>
      <c r="E16769" t="str">
        <f>IF(MOD(D16769,2)=0,"EVEN","ODD")</f>
        <v>EVEN</v>
      </c>
      <c r="F16769" t="str">
        <f>IF(D16769&lt;=18,"LOW (1-18)","HIGH (19-36)")</f>
        <v>HIGH (19-36)</v>
      </c>
      <c r="G16769">
        <f>INT((D16769-1)/6)+1</f>
        <v>6</v>
      </c>
      <c r="H16769">
        <f>MOD(D16769-1,6)+1</f>
        <v>6</v>
      </c>
      <c r="I16769">
        <f>37-D16769</f>
        <v>1</v>
      </c>
      <c r="J16769">
        <f>ABS(D16769-D16770)</f>
        <v>18</v>
      </c>
    </row>
    <row r="16770">
      <c r="A16770">
        <v>10789</v>
      </c>
      <c r="B16770" t="str">
        <v>2011-12-30</v>
      </c>
      <c r="C16770" t="str">
        <v>Evening</v>
      </c>
      <c r="D16770">
        <v>18</v>
      </c>
      <c r="E16770" t="str">
        <f>IF(MOD(D16770,2)=0,"EVEN","ODD")</f>
        <v>EVEN</v>
      </c>
      <c r="F16770" t="str">
        <f>IF(D16770&lt;=18,"LOW (1-18)","HIGH (19-36)")</f>
        <v>LOW (1-18)</v>
      </c>
      <c r="G16770">
        <f>INT((D16770-1)/6)+1</f>
        <v>3</v>
      </c>
      <c r="H16770">
        <f>MOD(D16770-1,6)+1</f>
        <v>6</v>
      </c>
      <c r="I16770">
        <f>37-D16770</f>
        <v>19</v>
      </c>
      <c r="J16770">
        <f>ABS(D16770-D16771)</f>
        <v>5</v>
      </c>
    </row>
    <row r="16771">
      <c r="A16771">
        <v>10788</v>
      </c>
      <c r="B16771" t="str">
        <v>2011-12-30</v>
      </c>
      <c r="C16771" t="str">
        <v>Midday</v>
      </c>
      <c r="D16771">
        <v>13</v>
      </c>
      <c r="E16771" t="str">
        <f>IF(MOD(D16771,2)=0,"EVEN","ODD")</f>
        <v>ODD</v>
      </c>
      <c r="F16771" t="str">
        <f>IF(D16771&lt;=18,"LOW (1-18)","HIGH (19-36)")</f>
        <v>LOW (1-18)</v>
      </c>
      <c r="G16771">
        <f>INT((D16771-1)/6)+1</f>
        <v>3</v>
      </c>
      <c r="H16771">
        <f>MOD(D16771-1,6)+1</f>
        <v>1</v>
      </c>
      <c r="I16771">
        <f>37-D16771</f>
        <v>24</v>
      </c>
      <c r="J16771">
        <f>ABS(D16771-D16772)</f>
        <v>13</v>
      </c>
    </row>
    <row r="16772">
      <c r="A16772">
        <v>10787</v>
      </c>
      <c r="B16772" t="str">
        <v>2011-12-30</v>
      </c>
      <c r="C16772" t="str">
        <v>Morning</v>
      </c>
      <c r="D16772">
        <v>26</v>
      </c>
      <c r="E16772" t="str">
        <f>IF(MOD(D16772,2)=0,"EVEN","ODD")</f>
        <v>EVEN</v>
      </c>
      <c r="F16772" t="str">
        <f>IF(D16772&lt;=18,"LOW (1-18)","HIGH (19-36)")</f>
        <v>HIGH (19-36)</v>
      </c>
      <c r="G16772">
        <f>INT((D16772-1)/6)+1</f>
        <v>5</v>
      </c>
      <c r="H16772">
        <f>MOD(D16772-1,6)+1</f>
        <v>2</v>
      </c>
      <c r="I16772">
        <f>37-D16772</f>
        <v>11</v>
      </c>
      <c r="J16772">
        <f>ABS(D16772-D16773)</f>
        <v>4</v>
      </c>
    </row>
    <row r="16773">
      <c r="A16773">
        <v>10786</v>
      </c>
      <c r="B16773" t="str">
        <v>2011-12-29</v>
      </c>
      <c r="C16773" t="str">
        <v>Evening</v>
      </c>
      <c r="D16773">
        <v>22</v>
      </c>
      <c r="E16773" t="str">
        <f>IF(MOD(D16773,2)=0,"EVEN","ODD")</f>
        <v>EVEN</v>
      </c>
      <c r="F16773" t="str">
        <f>IF(D16773&lt;=18,"LOW (1-18)","HIGH (19-36)")</f>
        <v>HIGH (19-36)</v>
      </c>
      <c r="G16773">
        <f>INT((D16773-1)/6)+1</f>
        <v>4</v>
      </c>
      <c r="H16773">
        <f>MOD(D16773-1,6)+1</f>
        <v>4</v>
      </c>
      <c r="I16773">
        <f>37-D16773</f>
        <v>15</v>
      </c>
      <c r="J16773">
        <f>ABS(D16773-D16774)</f>
        <v>5</v>
      </c>
    </row>
    <row r="16774">
      <c r="A16774">
        <v>10785</v>
      </c>
      <c r="B16774" t="str">
        <v>2011-12-29</v>
      </c>
      <c r="C16774" t="str">
        <v>Midday</v>
      </c>
      <c r="D16774">
        <v>17</v>
      </c>
      <c r="E16774" t="str">
        <f>IF(MOD(D16774,2)=0,"EVEN","ODD")</f>
        <v>ODD</v>
      </c>
      <c r="F16774" t="str">
        <f>IF(D16774&lt;=18,"LOW (1-18)","HIGH (19-36)")</f>
        <v>LOW (1-18)</v>
      </c>
      <c r="G16774">
        <f>INT((D16774-1)/6)+1</f>
        <v>3</v>
      </c>
      <c r="H16774">
        <f>MOD(D16774-1,6)+1</f>
        <v>5</v>
      </c>
      <c r="I16774">
        <f>37-D16774</f>
        <v>20</v>
      </c>
      <c r="J16774">
        <f>ABS(D16774-D16775)</f>
        <v>11</v>
      </c>
    </row>
    <row r="16775">
      <c r="A16775">
        <v>10784</v>
      </c>
      <c r="B16775" t="str">
        <v>2011-12-29</v>
      </c>
      <c r="C16775" t="str">
        <v>Morning</v>
      </c>
      <c r="D16775">
        <v>6</v>
      </c>
      <c r="E16775" t="str">
        <f>IF(MOD(D16775,2)=0,"EVEN","ODD")</f>
        <v>EVEN</v>
      </c>
      <c r="F16775" t="str">
        <f>IF(D16775&lt;=18,"LOW (1-18)","HIGH (19-36)")</f>
        <v>LOW (1-18)</v>
      </c>
      <c r="G16775">
        <f>INT((D16775-1)/6)+1</f>
        <v>1</v>
      </c>
      <c r="H16775">
        <f>MOD(D16775-1,6)+1</f>
        <v>6</v>
      </c>
      <c r="I16775">
        <f>37-D16775</f>
        <v>31</v>
      </c>
      <c r="J16775">
        <f>ABS(D16775-D16776)</f>
        <v>23</v>
      </c>
    </row>
    <row r="16776">
      <c r="A16776">
        <v>10783</v>
      </c>
      <c r="B16776" t="str">
        <v>2011-12-28</v>
      </c>
      <c r="C16776" t="str">
        <v>Evening</v>
      </c>
      <c r="D16776">
        <v>29</v>
      </c>
      <c r="E16776" t="str">
        <f>IF(MOD(D16776,2)=0,"EVEN","ODD")</f>
        <v>ODD</v>
      </c>
      <c r="F16776" t="str">
        <f>IF(D16776&lt;=18,"LOW (1-18)","HIGH (19-36)")</f>
        <v>HIGH (19-36)</v>
      </c>
      <c r="G16776">
        <f>INT((D16776-1)/6)+1</f>
        <v>5</v>
      </c>
      <c r="H16776">
        <f>MOD(D16776-1,6)+1</f>
        <v>5</v>
      </c>
      <c r="I16776">
        <f>37-D16776</f>
        <v>8</v>
      </c>
      <c r="J16776">
        <f>ABS(D16776-D16777)</f>
        <v>24</v>
      </c>
    </row>
    <row r="16777">
      <c r="A16777">
        <v>10782</v>
      </c>
      <c r="B16777" t="str">
        <v>2011-12-28</v>
      </c>
      <c r="C16777" t="str">
        <v>Midday</v>
      </c>
      <c r="D16777">
        <v>5</v>
      </c>
      <c r="E16777" t="str">
        <f>IF(MOD(D16777,2)=0,"EVEN","ODD")</f>
        <v>ODD</v>
      </c>
      <c r="F16777" t="str">
        <f>IF(D16777&lt;=18,"LOW (1-18)","HIGH (19-36)")</f>
        <v>LOW (1-18)</v>
      </c>
      <c r="G16777">
        <f>INT((D16777-1)/6)+1</f>
        <v>1</v>
      </c>
      <c r="H16777">
        <f>MOD(D16777-1,6)+1</f>
        <v>5</v>
      </c>
      <c r="I16777">
        <f>37-D16777</f>
        <v>32</v>
      </c>
      <c r="J16777">
        <f>ABS(D16777-D16778)</f>
        <v>0</v>
      </c>
    </row>
    <row r="16778">
      <c r="A16778">
        <v>10781</v>
      </c>
      <c r="B16778" t="str">
        <v>2011-12-28</v>
      </c>
      <c r="C16778" t="str">
        <v>Morning</v>
      </c>
      <c r="D16778">
        <v>5</v>
      </c>
      <c r="E16778" t="str">
        <f>IF(MOD(D16778,2)=0,"EVEN","ODD")</f>
        <v>ODD</v>
      </c>
      <c r="F16778" t="str">
        <f>IF(D16778&lt;=18,"LOW (1-18)","HIGH (19-36)")</f>
        <v>LOW (1-18)</v>
      </c>
      <c r="G16778">
        <f>INT((D16778-1)/6)+1</f>
        <v>1</v>
      </c>
      <c r="H16778">
        <f>MOD(D16778-1,6)+1</f>
        <v>5</v>
      </c>
      <c r="I16778">
        <f>37-D16778</f>
        <v>32</v>
      </c>
      <c r="J16778">
        <f>ABS(D16778-D16779)</f>
        <v>10</v>
      </c>
    </row>
    <row r="16779">
      <c r="A16779">
        <v>10780</v>
      </c>
      <c r="B16779" t="str">
        <v>2011-12-27</v>
      </c>
      <c r="C16779" t="str">
        <v>Evening</v>
      </c>
      <c r="D16779">
        <v>15</v>
      </c>
      <c r="E16779" t="str">
        <f>IF(MOD(D16779,2)=0,"EVEN","ODD")</f>
        <v>ODD</v>
      </c>
      <c r="F16779" t="str">
        <f>IF(D16779&lt;=18,"LOW (1-18)","HIGH (19-36)")</f>
        <v>LOW (1-18)</v>
      </c>
      <c r="G16779">
        <f>INT((D16779-1)/6)+1</f>
        <v>3</v>
      </c>
      <c r="H16779">
        <f>MOD(D16779-1,6)+1</f>
        <v>3</v>
      </c>
      <c r="I16779">
        <f>37-D16779</f>
        <v>22</v>
      </c>
      <c r="J16779">
        <f>ABS(D16779-D16780)</f>
        <v>4</v>
      </c>
    </row>
    <row r="16780">
      <c r="A16780">
        <v>10779</v>
      </c>
      <c r="B16780" t="str">
        <v>2011-12-27</v>
      </c>
      <c r="C16780" t="str">
        <v>Midday</v>
      </c>
      <c r="D16780">
        <v>11</v>
      </c>
      <c r="E16780" t="str">
        <f>IF(MOD(D16780,2)=0,"EVEN","ODD")</f>
        <v>ODD</v>
      </c>
      <c r="F16780" t="str">
        <f>IF(D16780&lt;=18,"LOW (1-18)","HIGH (19-36)")</f>
        <v>LOW (1-18)</v>
      </c>
      <c r="G16780">
        <f>INT((D16780-1)/6)+1</f>
        <v>2</v>
      </c>
      <c r="H16780">
        <f>MOD(D16780-1,6)+1</f>
        <v>5</v>
      </c>
      <c r="I16780">
        <f>37-D16780</f>
        <v>26</v>
      </c>
      <c r="J16780">
        <f>ABS(D16780-D16781)</f>
        <v>4</v>
      </c>
    </row>
    <row r="16781">
      <c r="A16781">
        <v>10778</v>
      </c>
      <c r="B16781" t="str">
        <v>2011-12-27</v>
      </c>
      <c r="C16781" t="str">
        <v>Morning</v>
      </c>
      <c r="D16781">
        <v>7</v>
      </c>
      <c r="E16781" t="str">
        <f>IF(MOD(D16781,2)=0,"EVEN","ODD")</f>
        <v>ODD</v>
      </c>
      <c r="F16781" t="str">
        <f>IF(D16781&lt;=18,"LOW (1-18)","HIGH (19-36)")</f>
        <v>LOW (1-18)</v>
      </c>
      <c r="G16781">
        <f>INT((D16781-1)/6)+1</f>
        <v>2</v>
      </c>
      <c r="H16781">
        <f>MOD(D16781-1,6)+1</f>
        <v>1</v>
      </c>
      <c r="I16781">
        <f>37-D16781</f>
        <v>30</v>
      </c>
      <c r="J16781">
        <f>ABS(D16781-D16782)</f>
        <v>4</v>
      </c>
    </row>
    <row r="16782">
      <c r="A16782">
        <v>10777</v>
      </c>
      <c r="B16782" t="str">
        <v>2011-12-26</v>
      </c>
      <c r="C16782" t="str">
        <v>Evening</v>
      </c>
      <c r="D16782">
        <v>3</v>
      </c>
      <c r="E16782" t="str">
        <f>IF(MOD(D16782,2)=0,"EVEN","ODD")</f>
        <v>ODD</v>
      </c>
      <c r="F16782" t="str">
        <f>IF(D16782&lt;=18,"LOW (1-18)","HIGH (19-36)")</f>
        <v>LOW (1-18)</v>
      </c>
      <c r="G16782">
        <f>INT((D16782-1)/6)+1</f>
        <v>1</v>
      </c>
      <c r="H16782">
        <f>MOD(D16782-1,6)+1</f>
        <v>3</v>
      </c>
      <c r="I16782">
        <f>37-D16782</f>
        <v>34</v>
      </c>
      <c r="J16782">
        <f>ABS(D16782-D16783)</f>
        <v>26</v>
      </c>
    </row>
    <row r="16783">
      <c r="A16783">
        <v>10776</v>
      </c>
      <c r="B16783" t="str">
        <v>2011-12-26</v>
      </c>
      <c r="C16783" t="str">
        <v>Midday</v>
      </c>
      <c r="D16783">
        <v>29</v>
      </c>
      <c r="E16783" t="str">
        <f>IF(MOD(D16783,2)=0,"EVEN","ODD")</f>
        <v>ODD</v>
      </c>
      <c r="F16783" t="str">
        <f>IF(D16783&lt;=18,"LOW (1-18)","HIGH (19-36)")</f>
        <v>HIGH (19-36)</v>
      </c>
      <c r="G16783">
        <f>INT((D16783-1)/6)+1</f>
        <v>5</v>
      </c>
      <c r="H16783">
        <f>MOD(D16783-1,6)+1</f>
        <v>5</v>
      </c>
      <c r="I16783">
        <f>37-D16783</f>
        <v>8</v>
      </c>
      <c r="J16783">
        <f>ABS(D16783-D16784)</f>
        <v>9</v>
      </c>
    </row>
    <row r="16784">
      <c r="A16784">
        <v>10775</v>
      </c>
      <c r="B16784" t="str">
        <v>2011-12-26</v>
      </c>
      <c r="C16784" t="str">
        <v>Morning</v>
      </c>
      <c r="D16784">
        <v>20</v>
      </c>
      <c r="E16784" t="str">
        <f>IF(MOD(D16784,2)=0,"EVEN","ODD")</f>
        <v>EVEN</v>
      </c>
      <c r="F16784" t="str">
        <f>IF(D16784&lt;=18,"LOW (1-18)","HIGH (19-36)")</f>
        <v>HIGH (19-36)</v>
      </c>
      <c r="G16784">
        <f>INT((D16784-1)/6)+1</f>
        <v>4</v>
      </c>
      <c r="H16784">
        <f>MOD(D16784-1,6)+1</f>
        <v>2</v>
      </c>
      <c r="I16784">
        <f>37-D16784</f>
        <v>17</v>
      </c>
      <c r="J16784">
        <f>ABS(D16784-D16785)</f>
        <v>10</v>
      </c>
    </row>
    <row r="16785">
      <c r="A16785">
        <v>10774</v>
      </c>
      <c r="B16785" t="str">
        <v>2011-12-24</v>
      </c>
      <c r="C16785" t="str">
        <v>Evening</v>
      </c>
      <c r="D16785">
        <v>30</v>
      </c>
      <c r="E16785" t="str">
        <f>IF(MOD(D16785,2)=0,"EVEN","ODD")</f>
        <v>EVEN</v>
      </c>
      <c r="F16785" t="str">
        <f>IF(D16785&lt;=18,"LOW (1-18)","HIGH (19-36)")</f>
        <v>HIGH (19-36)</v>
      </c>
      <c r="G16785">
        <f>INT((D16785-1)/6)+1</f>
        <v>5</v>
      </c>
      <c r="H16785">
        <f>MOD(D16785-1,6)+1</f>
        <v>6</v>
      </c>
      <c r="I16785">
        <f>37-D16785</f>
        <v>7</v>
      </c>
      <c r="J16785">
        <f>ABS(D16785-D16786)</f>
        <v>2</v>
      </c>
    </row>
    <row r="16786">
      <c r="A16786">
        <v>10773</v>
      </c>
      <c r="B16786" t="str">
        <v>2011-12-24</v>
      </c>
      <c r="C16786" t="str">
        <v>Midday</v>
      </c>
      <c r="D16786">
        <v>28</v>
      </c>
      <c r="E16786" t="str">
        <f>IF(MOD(D16786,2)=0,"EVEN","ODD")</f>
        <v>EVEN</v>
      </c>
      <c r="F16786" t="str">
        <f>IF(D16786&lt;=18,"LOW (1-18)","HIGH (19-36)")</f>
        <v>HIGH (19-36)</v>
      </c>
      <c r="G16786">
        <f>INT((D16786-1)/6)+1</f>
        <v>5</v>
      </c>
      <c r="H16786">
        <f>MOD(D16786-1,6)+1</f>
        <v>4</v>
      </c>
      <c r="I16786">
        <f>37-D16786</f>
        <v>9</v>
      </c>
      <c r="J16786">
        <f>ABS(D16786-D16787)</f>
        <v>0</v>
      </c>
    </row>
    <row r="16787">
      <c r="A16787">
        <v>10772</v>
      </c>
      <c r="B16787" t="str">
        <v>2011-12-24</v>
      </c>
      <c r="C16787" t="str">
        <v>Morning</v>
      </c>
      <c r="D16787">
        <v>28</v>
      </c>
      <c r="E16787" t="str">
        <f>IF(MOD(D16787,2)=0,"EVEN","ODD")</f>
        <v>EVEN</v>
      </c>
      <c r="F16787" t="str">
        <f>IF(D16787&lt;=18,"LOW (1-18)","HIGH (19-36)")</f>
        <v>HIGH (19-36)</v>
      </c>
      <c r="G16787">
        <f>INT((D16787-1)/6)+1</f>
        <v>5</v>
      </c>
      <c r="H16787">
        <f>MOD(D16787-1,6)+1</f>
        <v>4</v>
      </c>
      <c r="I16787">
        <f>37-D16787</f>
        <v>9</v>
      </c>
      <c r="J16787">
        <f>ABS(D16787-D16788)</f>
        <v>19</v>
      </c>
    </row>
    <row r="16788">
      <c r="A16788">
        <v>10771</v>
      </c>
      <c r="B16788" t="str">
        <v>2011-12-23</v>
      </c>
      <c r="C16788" t="str">
        <v>Evening</v>
      </c>
      <c r="D16788">
        <v>9</v>
      </c>
      <c r="E16788" t="str">
        <f>IF(MOD(D16788,2)=0,"EVEN","ODD")</f>
        <v>ODD</v>
      </c>
      <c r="F16788" t="str">
        <f>IF(D16788&lt;=18,"LOW (1-18)","HIGH (19-36)")</f>
        <v>LOW (1-18)</v>
      </c>
      <c r="G16788">
        <f>INT((D16788-1)/6)+1</f>
        <v>2</v>
      </c>
      <c r="H16788">
        <f>MOD(D16788-1,6)+1</f>
        <v>3</v>
      </c>
      <c r="I16788">
        <f>37-D16788</f>
        <v>28</v>
      </c>
      <c r="J16788">
        <f>ABS(D16788-D16789)</f>
        <v>3</v>
      </c>
    </row>
    <row r="16789">
      <c r="A16789">
        <v>10770</v>
      </c>
      <c r="B16789" t="str">
        <v>2011-12-23</v>
      </c>
      <c r="C16789" t="str">
        <v>Midday</v>
      </c>
      <c r="D16789">
        <v>12</v>
      </c>
      <c r="E16789" t="str">
        <f>IF(MOD(D16789,2)=0,"EVEN","ODD")</f>
        <v>EVEN</v>
      </c>
      <c r="F16789" t="str">
        <f>IF(D16789&lt;=18,"LOW (1-18)","HIGH (19-36)")</f>
        <v>LOW (1-18)</v>
      </c>
      <c r="G16789">
        <f>INT((D16789-1)/6)+1</f>
        <v>2</v>
      </c>
      <c r="H16789">
        <f>MOD(D16789-1,6)+1</f>
        <v>6</v>
      </c>
      <c r="I16789">
        <f>37-D16789</f>
        <v>25</v>
      </c>
      <c r="J16789">
        <f>ABS(D16789-D16790)</f>
        <v>6</v>
      </c>
    </row>
    <row r="16790">
      <c r="A16790">
        <v>10769</v>
      </c>
      <c r="B16790" t="str">
        <v>2011-12-23</v>
      </c>
      <c r="C16790" t="str">
        <v>Morning</v>
      </c>
      <c r="D16790">
        <v>18</v>
      </c>
      <c r="E16790" t="str">
        <f>IF(MOD(D16790,2)=0,"EVEN","ODD")</f>
        <v>EVEN</v>
      </c>
      <c r="F16790" t="str">
        <f>IF(D16790&lt;=18,"LOW (1-18)","HIGH (19-36)")</f>
        <v>LOW (1-18)</v>
      </c>
      <c r="G16790">
        <f>INT((D16790-1)/6)+1</f>
        <v>3</v>
      </c>
      <c r="H16790">
        <f>MOD(D16790-1,6)+1</f>
        <v>6</v>
      </c>
      <c r="I16790">
        <f>37-D16790</f>
        <v>19</v>
      </c>
      <c r="J16790">
        <f>ABS(D16790-D16791)</f>
        <v>13</v>
      </c>
    </row>
    <row r="16791">
      <c r="A16791">
        <v>10768</v>
      </c>
      <c r="B16791" t="str">
        <v>2011-12-22</v>
      </c>
      <c r="C16791" t="str">
        <v>Evening</v>
      </c>
      <c r="D16791">
        <v>5</v>
      </c>
      <c r="E16791" t="str">
        <f>IF(MOD(D16791,2)=0,"EVEN","ODD")</f>
        <v>ODD</v>
      </c>
      <c r="F16791" t="str">
        <f>IF(D16791&lt;=18,"LOW (1-18)","HIGH (19-36)")</f>
        <v>LOW (1-18)</v>
      </c>
      <c r="G16791">
        <f>INT((D16791-1)/6)+1</f>
        <v>1</v>
      </c>
      <c r="H16791">
        <f>MOD(D16791-1,6)+1</f>
        <v>5</v>
      </c>
      <c r="I16791">
        <f>37-D16791</f>
        <v>32</v>
      </c>
      <c r="J16791">
        <f>ABS(D16791-D16792)</f>
        <v>7</v>
      </c>
    </row>
    <row r="16792">
      <c r="A16792">
        <v>10767</v>
      </c>
      <c r="B16792" t="str">
        <v>2011-12-22</v>
      </c>
      <c r="C16792" t="str">
        <v>Midday</v>
      </c>
      <c r="D16792">
        <v>12</v>
      </c>
      <c r="E16792" t="str">
        <f>IF(MOD(D16792,2)=0,"EVEN","ODD")</f>
        <v>EVEN</v>
      </c>
      <c r="F16792" t="str">
        <f>IF(D16792&lt;=18,"LOW (1-18)","HIGH (19-36)")</f>
        <v>LOW (1-18)</v>
      </c>
      <c r="G16792">
        <f>INT((D16792-1)/6)+1</f>
        <v>2</v>
      </c>
      <c r="H16792">
        <f>MOD(D16792-1,6)+1</f>
        <v>6</v>
      </c>
      <c r="I16792">
        <f>37-D16792</f>
        <v>25</v>
      </c>
      <c r="J16792">
        <f>ABS(D16792-D16793)</f>
        <v>11</v>
      </c>
    </row>
    <row r="16793">
      <c r="A16793">
        <v>10766</v>
      </c>
      <c r="B16793" t="str">
        <v>2011-12-22</v>
      </c>
      <c r="C16793" t="str">
        <v>Morning</v>
      </c>
      <c r="D16793">
        <v>23</v>
      </c>
      <c r="E16793" t="str">
        <f>IF(MOD(D16793,2)=0,"EVEN","ODD")</f>
        <v>ODD</v>
      </c>
      <c r="F16793" t="str">
        <f>IF(D16793&lt;=18,"LOW (1-18)","HIGH (19-36)")</f>
        <v>HIGH (19-36)</v>
      </c>
      <c r="G16793">
        <f>INT((D16793-1)/6)+1</f>
        <v>4</v>
      </c>
      <c r="H16793">
        <f>MOD(D16793-1,6)+1</f>
        <v>5</v>
      </c>
      <c r="I16793">
        <f>37-D16793</f>
        <v>14</v>
      </c>
      <c r="J16793">
        <f>ABS(D16793-D16794)</f>
        <v>2</v>
      </c>
    </row>
    <row r="16794">
      <c r="A16794">
        <v>10765</v>
      </c>
      <c r="B16794" t="str">
        <v>2011-12-21</v>
      </c>
      <c r="C16794" t="str">
        <v>Evening</v>
      </c>
      <c r="D16794">
        <v>21</v>
      </c>
      <c r="E16794" t="str">
        <f>IF(MOD(D16794,2)=0,"EVEN","ODD")</f>
        <v>ODD</v>
      </c>
      <c r="F16794" t="str">
        <f>IF(D16794&lt;=18,"LOW (1-18)","HIGH (19-36)")</f>
        <v>HIGH (19-36)</v>
      </c>
      <c r="G16794">
        <f>INT((D16794-1)/6)+1</f>
        <v>4</v>
      </c>
      <c r="H16794">
        <f>MOD(D16794-1,6)+1</f>
        <v>3</v>
      </c>
      <c r="I16794">
        <f>37-D16794</f>
        <v>16</v>
      </c>
      <c r="J16794">
        <f>ABS(D16794-D16795)</f>
        <v>15</v>
      </c>
    </row>
    <row r="16795">
      <c r="A16795">
        <v>10764</v>
      </c>
      <c r="B16795" t="str">
        <v>2011-12-21</v>
      </c>
      <c r="C16795" t="str">
        <v>Midday</v>
      </c>
      <c r="D16795">
        <v>36</v>
      </c>
      <c r="E16795" t="str">
        <f>IF(MOD(D16795,2)=0,"EVEN","ODD")</f>
        <v>EVEN</v>
      </c>
      <c r="F16795" t="str">
        <f>IF(D16795&lt;=18,"LOW (1-18)","HIGH (19-36)")</f>
        <v>HIGH (19-36)</v>
      </c>
      <c r="G16795">
        <f>INT((D16795-1)/6)+1</f>
        <v>6</v>
      </c>
      <c r="H16795">
        <f>MOD(D16795-1,6)+1</f>
        <v>6</v>
      </c>
      <c r="I16795">
        <f>37-D16795</f>
        <v>1</v>
      </c>
      <c r="J16795">
        <f>ABS(D16795-D16796)</f>
        <v>3</v>
      </c>
    </row>
    <row r="16796">
      <c r="A16796">
        <v>10763</v>
      </c>
      <c r="B16796" t="str">
        <v>2011-12-21</v>
      </c>
      <c r="C16796" t="str">
        <v>Morning</v>
      </c>
      <c r="D16796">
        <v>33</v>
      </c>
      <c r="E16796" t="str">
        <f>IF(MOD(D16796,2)=0,"EVEN","ODD")</f>
        <v>ODD</v>
      </c>
      <c r="F16796" t="str">
        <f>IF(D16796&lt;=18,"LOW (1-18)","HIGH (19-36)")</f>
        <v>HIGH (19-36)</v>
      </c>
      <c r="G16796">
        <f>INT((D16796-1)/6)+1</f>
        <v>6</v>
      </c>
      <c r="H16796">
        <f>MOD(D16796-1,6)+1</f>
        <v>3</v>
      </c>
      <c r="I16796">
        <f>37-D16796</f>
        <v>4</v>
      </c>
      <c r="J16796">
        <f>ABS(D16796-D16797)</f>
        <v>17</v>
      </c>
    </row>
    <row r="16797">
      <c r="A16797">
        <v>10762</v>
      </c>
      <c r="B16797" t="str">
        <v>2011-12-20</v>
      </c>
      <c r="C16797" t="str">
        <v>Evening</v>
      </c>
      <c r="D16797">
        <v>16</v>
      </c>
      <c r="E16797" t="str">
        <f>IF(MOD(D16797,2)=0,"EVEN","ODD")</f>
        <v>EVEN</v>
      </c>
      <c r="F16797" t="str">
        <f>IF(D16797&lt;=18,"LOW (1-18)","HIGH (19-36)")</f>
        <v>LOW (1-18)</v>
      </c>
      <c r="G16797">
        <f>INT((D16797-1)/6)+1</f>
        <v>3</v>
      </c>
      <c r="H16797">
        <f>MOD(D16797-1,6)+1</f>
        <v>4</v>
      </c>
      <c r="I16797">
        <f>37-D16797</f>
        <v>21</v>
      </c>
      <c r="J16797">
        <f>ABS(D16797-D16798)</f>
        <v>5</v>
      </c>
    </row>
    <row r="16798">
      <c r="A16798">
        <v>10761</v>
      </c>
      <c r="B16798" t="str">
        <v>2011-12-20</v>
      </c>
      <c r="C16798" t="str">
        <v>Midday</v>
      </c>
      <c r="D16798">
        <v>21</v>
      </c>
      <c r="E16798" t="str">
        <f>IF(MOD(D16798,2)=0,"EVEN","ODD")</f>
        <v>ODD</v>
      </c>
      <c r="F16798" t="str">
        <f>IF(D16798&lt;=18,"LOW (1-18)","HIGH (19-36)")</f>
        <v>HIGH (19-36)</v>
      </c>
      <c r="G16798">
        <f>INT((D16798-1)/6)+1</f>
        <v>4</v>
      </c>
      <c r="H16798">
        <f>MOD(D16798-1,6)+1</f>
        <v>3</v>
      </c>
      <c r="I16798">
        <f>37-D16798</f>
        <v>16</v>
      </c>
      <c r="J16798">
        <f>ABS(D16798-D16799)</f>
        <v>13</v>
      </c>
    </row>
    <row r="16799">
      <c r="A16799">
        <v>10760</v>
      </c>
      <c r="B16799" t="str">
        <v>2011-12-20</v>
      </c>
      <c r="C16799" t="str">
        <v>Morning</v>
      </c>
      <c r="D16799">
        <v>34</v>
      </c>
      <c r="E16799" t="str">
        <f>IF(MOD(D16799,2)=0,"EVEN","ODD")</f>
        <v>EVEN</v>
      </c>
      <c r="F16799" t="str">
        <f>IF(D16799&lt;=18,"LOW (1-18)","HIGH (19-36)")</f>
        <v>HIGH (19-36)</v>
      </c>
      <c r="G16799">
        <f>INT((D16799-1)/6)+1</f>
        <v>6</v>
      </c>
      <c r="H16799">
        <f>MOD(D16799-1,6)+1</f>
        <v>4</v>
      </c>
      <c r="I16799">
        <f>37-D16799</f>
        <v>3</v>
      </c>
      <c r="J16799">
        <f>ABS(D16799-D16800)</f>
        <v>26</v>
      </c>
    </row>
    <row r="16800">
      <c r="A16800">
        <v>10759</v>
      </c>
      <c r="B16800" t="str">
        <v>2011-12-19</v>
      </c>
      <c r="C16800" t="str">
        <v>Evening</v>
      </c>
      <c r="D16800">
        <v>8</v>
      </c>
      <c r="E16800" t="str">
        <f>IF(MOD(D16800,2)=0,"EVEN","ODD")</f>
        <v>EVEN</v>
      </c>
      <c r="F16800" t="str">
        <f>IF(D16800&lt;=18,"LOW (1-18)","HIGH (19-36)")</f>
        <v>LOW (1-18)</v>
      </c>
      <c r="G16800">
        <f>INT((D16800-1)/6)+1</f>
        <v>2</v>
      </c>
      <c r="H16800">
        <f>MOD(D16800-1,6)+1</f>
        <v>2</v>
      </c>
      <c r="I16800">
        <f>37-D16800</f>
        <v>29</v>
      </c>
      <c r="J16800">
        <f>ABS(D16800-D16801)</f>
        <v>22</v>
      </c>
    </row>
    <row r="16801">
      <c r="A16801">
        <v>10758</v>
      </c>
      <c r="B16801" t="str">
        <v>2011-12-19</v>
      </c>
      <c r="C16801" t="str">
        <v>Midday</v>
      </c>
      <c r="D16801">
        <v>30</v>
      </c>
      <c r="E16801" t="str">
        <f>IF(MOD(D16801,2)=0,"EVEN","ODD")</f>
        <v>EVEN</v>
      </c>
      <c r="F16801" t="str">
        <f>IF(D16801&lt;=18,"LOW (1-18)","HIGH (19-36)")</f>
        <v>HIGH (19-36)</v>
      </c>
      <c r="G16801">
        <f>INT((D16801-1)/6)+1</f>
        <v>5</v>
      </c>
      <c r="H16801">
        <f>MOD(D16801-1,6)+1</f>
        <v>6</v>
      </c>
      <c r="I16801">
        <f>37-D16801</f>
        <v>7</v>
      </c>
      <c r="J16801">
        <f>ABS(D16801-D16802)</f>
        <v>3</v>
      </c>
    </row>
    <row r="16802">
      <c r="A16802">
        <v>10757</v>
      </c>
      <c r="B16802" t="str">
        <v>2011-12-19</v>
      </c>
      <c r="C16802" t="str">
        <v>Morning</v>
      </c>
      <c r="D16802">
        <v>27</v>
      </c>
      <c r="E16802" t="str">
        <f>IF(MOD(D16802,2)=0,"EVEN","ODD")</f>
        <v>ODD</v>
      </c>
      <c r="F16802" t="str">
        <f>IF(D16802&lt;=18,"LOW (1-18)","HIGH (19-36)")</f>
        <v>HIGH (19-36)</v>
      </c>
      <c r="G16802">
        <f>INT((D16802-1)/6)+1</f>
        <v>5</v>
      </c>
      <c r="H16802">
        <f>MOD(D16802-1,6)+1</f>
        <v>3</v>
      </c>
      <c r="I16802">
        <f>37-D16802</f>
        <v>10</v>
      </c>
      <c r="J16802">
        <f>ABS(D16802-D16803)</f>
        <v>3</v>
      </c>
    </row>
    <row r="16803">
      <c r="A16803">
        <v>10756</v>
      </c>
      <c r="B16803" t="str">
        <v>2011-12-17</v>
      </c>
      <c r="C16803" t="str">
        <v>Evening</v>
      </c>
      <c r="D16803">
        <v>30</v>
      </c>
      <c r="E16803" t="str">
        <f>IF(MOD(D16803,2)=0,"EVEN","ODD")</f>
        <v>EVEN</v>
      </c>
      <c r="F16803" t="str">
        <f>IF(D16803&lt;=18,"LOW (1-18)","HIGH (19-36)")</f>
        <v>HIGH (19-36)</v>
      </c>
      <c r="G16803">
        <f>INT((D16803-1)/6)+1</f>
        <v>5</v>
      </c>
      <c r="H16803">
        <f>MOD(D16803-1,6)+1</f>
        <v>6</v>
      </c>
      <c r="I16803">
        <f>37-D16803</f>
        <v>7</v>
      </c>
      <c r="J16803">
        <f>ABS(D16803-D16804)</f>
        <v>6</v>
      </c>
    </row>
    <row r="16804">
      <c r="A16804">
        <v>10755</v>
      </c>
      <c r="B16804" t="str">
        <v>2011-12-17</v>
      </c>
      <c r="C16804" t="str">
        <v>Midday</v>
      </c>
      <c r="D16804">
        <v>24</v>
      </c>
      <c r="E16804" t="str">
        <f>IF(MOD(D16804,2)=0,"EVEN","ODD")</f>
        <v>EVEN</v>
      </c>
      <c r="F16804" t="str">
        <f>IF(D16804&lt;=18,"LOW (1-18)","HIGH (19-36)")</f>
        <v>HIGH (19-36)</v>
      </c>
      <c r="G16804">
        <f>INT((D16804-1)/6)+1</f>
        <v>4</v>
      </c>
      <c r="H16804">
        <f>MOD(D16804-1,6)+1</f>
        <v>6</v>
      </c>
      <c r="I16804">
        <f>37-D16804</f>
        <v>13</v>
      </c>
      <c r="J16804">
        <f>ABS(D16804-D16805)</f>
        <v>4</v>
      </c>
    </row>
    <row r="16805">
      <c r="A16805">
        <v>10754</v>
      </c>
      <c r="B16805" t="str">
        <v>2011-12-17</v>
      </c>
      <c r="C16805" t="str">
        <v>Morning</v>
      </c>
      <c r="D16805">
        <v>20</v>
      </c>
      <c r="E16805" t="str">
        <f>IF(MOD(D16805,2)=0,"EVEN","ODD")</f>
        <v>EVEN</v>
      </c>
      <c r="F16805" t="str">
        <f>IF(D16805&lt;=18,"LOW (1-18)","HIGH (19-36)")</f>
        <v>HIGH (19-36)</v>
      </c>
      <c r="G16805">
        <f>INT((D16805-1)/6)+1</f>
        <v>4</v>
      </c>
      <c r="H16805">
        <f>MOD(D16805-1,6)+1</f>
        <v>2</v>
      </c>
      <c r="I16805">
        <f>37-D16805</f>
        <v>17</v>
      </c>
      <c r="J16805">
        <f>ABS(D16805-D16806)</f>
        <v>8</v>
      </c>
    </row>
    <row r="16806">
      <c r="A16806">
        <v>10753</v>
      </c>
      <c r="B16806" t="str">
        <v>2011-12-16</v>
      </c>
      <c r="C16806" t="str">
        <v>Evening</v>
      </c>
      <c r="D16806">
        <v>28</v>
      </c>
      <c r="E16806" t="str">
        <f>IF(MOD(D16806,2)=0,"EVEN","ODD")</f>
        <v>EVEN</v>
      </c>
      <c r="F16806" t="str">
        <f>IF(D16806&lt;=18,"LOW (1-18)","HIGH (19-36)")</f>
        <v>HIGH (19-36)</v>
      </c>
      <c r="G16806">
        <f>INT((D16806-1)/6)+1</f>
        <v>5</v>
      </c>
      <c r="H16806">
        <f>MOD(D16806-1,6)+1</f>
        <v>4</v>
      </c>
      <c r="I16806">
        <f>37-D16806</f>
        <v>9</v>
      </c>
      <c r="J16806">
        <f>ABS(D16806-D16807)</f>
        <v>6</v>
      </c>
    </row>
    <row r="16807">
      <c r="A16807">
        <v>10752</v>
      </c>
      <c r="B16807" t="str">
        <v>2011-12-16</v>
      </c>
      <c r="C16807" t="str">
        <v>Midday</v>
      </c>
      <c r="D16807">
        <v>34</v>
      </c>
      <c r="E16807" t="str">
        <f>IF(MOD(D16807,2)=0,"EVEN","ODD")</f>
        <v>EVEN</v>
      </c>
      <c r="F16807" t="str">
        <f>IF(D16807&lt;=18,"LOW (1-18)","HIGH (19-36)")</f>
        <v>HIGH (19-36)</v>
      </c>
      <c r="G16807">
        <f>INT((D16807-1)/6)+1</f>
        <v>6</v>
      </c>
      <c r="H16807">
        <f>MOD(D16807-1,6)+1</f>
        <v>4</v>
      </c>
      <c r="I16807">
        <f>37-D16807</f>
        <v>3</v>
      </c>
      <c r="J16807">
        <f>ABS(D16807-D16808)</f>
        <v>18</v>
      </c>
    </row>
    <row r="16808">
      <c r="A16808">
        <v>10751</v>
      </c>
      <c r="B16808" t="str">
        <v>2011-12-16</v>
      </c>
      <c r="C16808" t="str">
        <v>Morning</v>
      </c>
      <c r="D16808">
        <v>16</v>
      </c>
      <c r="E16808" t="str">
        <f>IF(MOD(D16808,2)=0,"EVEN","ODD")</f>
        <v>EVEN</v>
      </c>
      <c r="F16808" t="str">
        <f>IF(D16808&lt;=18,"LOW (1-18)","HIGH (19-36)")</f>
        <v>LOW (1-18)</v>
      </c>
      <c r="G16808">
        <f>INT((D16808-1)/6)+1</f>
        <v>3</v>
      </c>
      <c r="H16808">
        <f>MOD(D16808-1,6)+1</f>
        <v>4</v>
      </c>
      <c r="I16808">
        <f>37-D16808</f>
        <v>21</v>
      </c>
      <c r="J16808">
        <f>ABS(D16808-D16809)</f>
        <v>8</v>
      </c>
    </row>
    <row r="16809">
      <c r="A16809">
        <v>10750</v>
      </c>
      <c r="B16809" t="str">
        <v>2011-12-15</v>
      </c>
      <c r="C16809" t="str">
        <v>Evening</v>
      </c>
      <c r="D16809">
        <v>8</v>
      </c>
      <c r="E16809" t="str">
        <f>IF(MOD(D16809,2)=0,"EVEN","ODD")</f>
        <v>EVEN</v>
      </c>
      <c r="F16809" t="str">
        <f>IF(D16809&lt;=18,"LOW (1-18)","HIGH (19-36)")</f>
        <v>LOW (1-18)</v>
      </c>
      <c r="G16809">
        <f>INT((D16809-1)/6)+1</f>
        <v>2</v>
      </c>
      <c r="H16809">
        <f>MOD(D16809-1,6)+1</f>
        <v>2</v>
      </c>
      <c r="I16809">
        <f>37-D16809</f>
        <v>29</v>
      </c>
      <c r="J16809">
        <f>ABS(D16809-D16810)</f>
        <v>0</v>
      </c>
    </row>
    <row r="16810">
      <c r="A16810">
        <v>10749</v>
      </c>
      <c r="B16810" t="str">
        <v>2011-12-15</v>
      </c>
      <c r="C16810" t="str">
        <v>Midday</v>
      </c>
      <c r="D16810">
        <v>8</v>
      </c>
      <c r="E16810" t="str">
        <f>IF(MOD(D16810,2)=0,"EVEN","ODD")</f>
        <v>EVEN</v>
      </c>
      <c r="F16810" t="str">
        <f>IF(D16810&lt;=18,"LOW (1-18)","HIGH (19-36)")</f>
        <v>LOW (1-18)</v>
      </c>
      <c r="G16810">
        <f>INT((D16810-1)/6)+1</f>
        <v>2</v>
      </c>
      <c r="H16810">
        <f>MOD(D16810-1,6)+1</f>
        <v>2</v>
      </c>
      <c r="I16810">
        <f>37-D16810</f>
        <v>29</v>
      </c>
      <c r="J16810">
        <f>ABS(D16810-D16811)</f>
        <v>7</v>
      </c>
    </row>
    <row r="16811">
      <c r="A16811">
        <v>10748</v>
      </c>
      <c r="B16811" t="str">
        <v>2011-12-15</v>
      </c>
      <c r="C16811" t="str">
        <v>Morning</v>
      </c>
      <c r="D16811">
        <v>1</v>
      </c>
      <c r="E16811" t="str">
        <f>IF(MOD(D16811,2)=0,"EVEN","ODD")</f>
        <v>ODD</v>
      </c>
      <c r="F16811" t="str">
        <f>IF(D16811&lt;=18,"LOW (1-18)","HIGH (19-36)")</f>
        <v>LOW (1-18)</v>
      </c>
      <c r="G16811">
        <f>INT((D16811-1)/6)+1</f>
        <v>1</v>
      </c>
      <c r="H16811">
        <f>MOD(D16811-1,6)+1</f>
        <v>1</v>
      </c>
      <c r="I16811">
        <f>37-D16811</f>
        <v>36</v>
      </c>
      <c r="J16811">
        <f>ABS(D16811-D16812)</f>
        <v>6</v>
      </c>
    </row>
    <row r="16812">
      <c r="A16812">
        <v>10747</v>
      </c>
      <c r="B16812" t="str">
        <v>2011-12-14</v>
      </c>
      <c r="C16812" t="str">
        <v>Evening</v>
      </c>
      <c r="D16812">
        <v>7</v>
      </c>
      <c r="E16812" t="str">
        <f>IF(MOD(D16812,2)=0,"EVEN","ODD")</f>
        <v>ODD</v>
      </c>
      <c r="F16812" t="str">
        <f>IF(D16812&lt;=18,"LOW (1-18)","HIGH (19-36)")</f>
        <v>LOW (1-18)</v>
      </c>
      <c r="G16812">
        <f>INT((D16812-1)/6)+1</f>
        <v>2</v>
      </c>
      <c r="H16812">
        <f>MOD(D16812-1,6)+1</f>
        <v>1</v>
      </c>
      <c r="I16812">
        <f>37-D16812</f>
        <v>30</v>
      </c>
      <c r="J16812">
        <f>ABS(D16812-D16813)</f>
        <v>2</v>
      </c>
    </row>
    <row r="16813">
      <c r="A16813">
        <v>10746</v>
      </c>
      <c r="B16813" t="str">
        <v>2011-12-14</v>
      </c>
      <c r="C16813" t="str">
        <v>Midday</v>
      </c>
      <c r="D16813">
        <v>5</v>
      </c>
      <c r="E16813" t="str">
        <f>IF(MOD(D16813,2)=0,"EVEN","ODD")</f>
        <v>ODD</v>
      </c>
      <c r="F16813" t="str">
        <f>IF(D16813&lt;=18,"LOW (1-18)","HIGH (19-36)")</f>
        <v>LOW (1-18)</v>
      </c>
      <c r="G16813">
        <f>INT((D16813-1)/6)+1</f>
        <v>1</v>
      </c>
      <c r="H16813">
        <f>MOD(D16813-1,6)+1</f>
        <v>5</v>
      </c>
      <c r="I16813">
        <f>37-D16813</f>
        <v>32</v>
      </c>
      <c r="J16813">
        <f>ABS(D16813-D16814)</f>
        <v>22</v>
      </c>
    </row>
    <row r="16814">
      <c r="A16814">
        <v>10745</v>
      </c>
      <c r="B16814" t="str">
        <v>2011-12-14</v>
      </c>
      <c r="C16814" t="str">
        <v>Morning</v>
      </c>
      <c r="D16814">
        <v>27</v>
      </c>
      <c r="E16814" t="str">
        <f>IF(MOD(D16814,2)=0,"EVEN","ODD")</f>
        <v>ODD</v>
      </c>
      <c r="F16814" t="str">
        <f>IF(D16814&lt;=18,"LOW (1-18)","HIGH (19-36)")</f>
        <v>HIGH (19-36)</v>
      </c>
      <c r="G16814">
        <f>INT((D16814-1)/6)+1</f>
        <v>5</v>
      </c>
      <c r="H16814">
        <f>MOD(D16814-1,6)+1</f>
        <v>3</v>
      </c>
      <c r="I16814">
        <f>37-D16814</f>
        <v>10</v>
      </c>
      <c r="J16814">
        <f>ABS(D16814-D16815)</f>
        <v>12</v>
      </c>
    </row>
    <row r="16815">
      <c r="A16815">
        <v>10744</v>
      </c>
      <c r="B16815" t="str">
        <v>2011-12-13</v>
      </c>
      <c r="C16815" t="str">
        <v>Evening</v>
      </c>
      <c r="D16815">
        <v>15</v>
      </c>
      <c r="E16815" t="str">
        <f>IF(MOD(D16815,2)=0,"EVEN","ODD")</f>
        <v>ODD</v>
      </c>
      <c r="F16815" t="str">
        <f>IF(D16815&lt;=18,"LOW (1-18)","HIGH (19-36)")</f>
        <v>LOW (1-18)</v>
      </c>
      <c r="G16815">
        <f>INT((D16815-1)/6)+1</f>
        <v>3</v>
      </c>
      <c r="H16815">
        <f>MOD(D16815-1,6)+1</f>
        <v>3</v>
      </c>
      <c r="I16815">
        <f>37-D16815</f>
        <v>22</v>
      </c>
      <c r="J16815">
        <f>ABS(D16815-D16816)</f>
        <v>6</v>
      </c>
    </row>
    <row r="16816">
      <c r="A16816">
        <v>10743</v>
      </c>
      <c r="B16816" t="str">
        <v>2011-12-13</v>
      </c>
      <c r="C16816" t="str">
        <v>Midday</v>
      </c>
      <c r="D16816">
        <v>21</v>
      </c>
      <c r="E16816" t="str">
        <f>IF(MOD(D16816,2)=0,"EVEN","ODD")</f>
        <v>ODD</v>
      </c>
      <c r="F16816" t="str">
        <f>IF(D16816&lt;=18,"LOW (1-18)","HIGH (19-36)")</f>
        <v>HIGH (19-36)</v>
      </c>
      <c r="G16816">
        <f>INT((D16816-1)/6)+1</f>
        <v>4</v>
      </c>
      <c r="H16816">
        <f>MOD(D16816-1,6)+1</f>
        <v>3</v>
      </c>
      <c r="I16816">
        <f>37-D16816</f>
        <v>16</v>
      </c>
      <c r="J16816">
        <f>ABS(D16816-D16817)</f>
        <v>9</v>
      </c>
    </row>
    <row r="16817">
      <c r="A16817">
        <v>10742</v>
      </c>
      <c r="B16817" t="str">
        <v>2011-12-13</v>
      </c>
      <c r="C16817" t="str">
        <v>Morning</v>
      </c>
      <c r="D16817">
        <v>12</v>
      </c>
      <c r="E16817" t="str">
        <f>IF(MOD(D16817,2)=0,"EVEN","ODD")</f>
        <v>EVEN</v>
      </c>
      <c r="F16817" t="str">
        <f>IF(D16817&lt;=18,"LOW (1-18)","HIGH (19-36)")</f>
        <v>LOW (1-18)</v>
      </c>
      <c r="G16817">
        <f>INT((D16817-1)/6)+1</f>
        <v>2</v>
      </c>
      <c r="H16817">
        <f>MOD(D16817-1,6)+1</f>
        <v>6</v>
      </c>
      <c r="I16817">
        <f>37-D16817</f>
        <v>25</v>
      </c>
      <c r="J16817">
        <f>ABS(D16817-D16818)</f>
        <v>3</v>
      </c>
    </row>
    <row r="16818">
      <c r="A16818">
        <v>10741</v>
      </c>
      <c r="B16818" t="str">
        <v>2011-12-12</v>
      </c>
      <c r="C16818" t="str">
        <v>Evening</v>
      </c>
      <c r="D16818">
        <v>15</v>
      </c>
      <c r="E16818" t="str">
        <f>IF(MOD(D16818,2)=0,"EVEN","ODD")</f>
        <v>ODD</v>
      </c>
      <c r="F16818" t="str">
        <f>IF(D16818&lt;=18,"LOW (1-18)","HIGH (19-36)")</f>
        <v>LOW (1-18)</v>
      </c>
      <c r="G16818">
        <f>INT((D16818-1)/6)+1</f>
        <v>3</v>
      </c>
      <c r="H16818">
        <f>MOD(D16818-1,6)+1</f>
        <v>3</v>
      </c>
      <c r="I16818">
        <f>37-D16818</f>
        <v>22</v>
      </c>
      <c r="J16818">
        <f>ABS(D16818-D16819)</f>
        <v>2</v>
      </c>
    </row>
    <row r="16819">
      <c r="A16819">
        <v>10740</v>
      </c>
      <c r="B16819" t="str">
        <v>2011-12-12</v>
      </c>
      <c r="C16819" t="str">
        <v>Midday</v>
      </c>
      <c r="D16819">
        <v>17</v>
      </c>
      <c r="E16819" t="str">
        <f>IF(MOD(D16819,2)=0,"EVEN","ODD")</f>
        <v>ODD</v>
      </c>
      <c r="F16819" t="str">
        <f>IF(D16819&lt;=18,"LOW (1-18)","HIGH (19-36)")</f>
        <v>LOW (1-18)</v>
      </c>
      <c r="G16819">
        <f>INT((D16819-1)/6)+1</f>
        <v>3</v>
      </c>
      <c r="H16819">
        <f>MOD(D16819-1,6)+1</f>
        <v>5</v>
      </c>
      <c r="I16819">
        <f>37-D16819</f>
        <v>20</v>
      </c>
      <c r="J16819">
        <f>ABS(D16819-D16820)</f>
        <v>10</v>
      </c>
    </row>
    <row r="16820">
      <c r="A16820">
        <v>10739</v>
      </c>
      <c r="B16820" t="str">
        <v>2011-12-12</v>
      </c>
      <c r="C16820" t="str">
        <v>Morning</v>
      </c>
      <c r="D16820">
        <v>7</v>
      </c>
      <c r="E16820" t="str">
        <f>IF(MOD(D16820,2)=0,"EVEN","ODD")</f>
        <v>ODD</v>
      </c>
      <c r="F16820" t="str">
        <f>IF(D16820&lt;=18,"LOW (1-18)","HIGH (19-36)")</f>
        <v>LOW (1-18)</v>
      </c>
      <c r="G16820">
        <f>INT((D16820-1)/6)+1</f>
        <v>2</v>
      </c>
      <c r="H16820">
        <f>MOD(D16820-1,6)+1</f>
        <v>1</v>
      </c>
      <c r="I16820">
        <f>37-D16820</f>
        <v>30</v>
      </c>
      <c r="J16820">
        <f>ABS(D16820-D16821)</f>
        <v>28</v>
      </c>
    </row>
    <row r="16821">
      <c r="A16821">
        <v>10738</v>
      </c>
      <c r="B16821" t="str">
        <v>2011-12-10</v>
      </c>
      <c r="C16821" t="str">
        <v>Evening</v>
      </c>
      <c r="D16821">
        <v>35</v>
      </c>
      <c r="E16821" t="str">
        <f>IF(MOD(D16821,2)=0,"EVEN","ODD")</f>
        <v>ODD</v>
      </c>
      <c r="F16821" t="str">
        <f>IF(D16821&lt;=18,"LOW (1-18)","HIGH (19-36)")</f>
        <v>HIGH (19-36)</v>
      </c>
      <c r="G16821">
        <f>INT((D16821-1)/6)+1</f>
        <v>6</v>
      </c>
      <c r="H16821">
        <f>MOD(D16821-1,6)+1</f>
        <v>5</v>
      </c>
      <c r="I16821">
        <f>37-D16821</f>
        <v>2</v>
      </c>
      <c r="J16821">
        <f>ABS(D16821-D16822)</f>
        <v>32</v>
      </c>
    </row>
    <row r="16822">
      <c r="A16822">
        <v>10737</v>
      </c>
      <c r="B16822" t="str">
        <v>2011-12-10</v>
      </c>
      <c r="C16822" t="str">
        <v>Midday</v>
      </c>
      <c r="D16822">
        <v>3</v>
      </c>
      <c r="E16822" t="str">
        <f>IF(MOD(D16822,2)=0,"EVEN","ODD")</f>
        <v>ODD</v>
      </c>
      <c r="F16822" t="str">
        <f>IF(D16822&lt;=18,"LOW (1-18)","HIGH (19-36)")</f>
        <v>LOW (1-18)</v>
      </c>
      <c r="G16822">
        <f>INT((D16822-1)/6)+1</f>
        <v>1</v>
      </c>
      <c r="H16822">
        <f>MOD(D16822-1,6)+1</f>
        <v>3</v>
      </c>
      <c r="I16822">
        <f>37-D16822</f>
        <v>34</v>
      </c>
      <c r="J16822">
        <f>ABS(D16822-D16823)</f>
        <v>22</v>
      </c>
    </row>
    <row r="16823">
      <c r="A16823">
        <v>10736</v>
      </c>
      <c r="B16823" t="str">
        <v>2011-12-10</v>
      </c>
      <c r="C16823" t="str">
        <v>Morning</v>
      </c>
      <c r="D16823">
        <v>25</v>
      </c>
      <c r="E16823" t="str">
        <f>IF(MOD(D16823,2)=0,"EVEN","ODD")</f>
        <v>ODD</v>
      </c>
      <c r="F16823" t="str">
        <f>IF(D16823&lt;=18,"LOW (1-18)","HIGH (19-36)")</f>
        <v>HIGH (19-36)</v>
      </c>
      <c r="G16823">
        <f>INT((D16823-1)/6)+1</f>
        <v>5</v>
      </c>
      <c r="H16823">
        <f>MOD(D16823-1,6)+1</f>
        <v>1</v>
      </c>
      <c r="I16823">
        <f>37-D16823</f>
        <v>12</v>
      </c>
      <c r="J16823">
        <f>ABS(D16823-D16824)</f>
        <v>2</v>
      </c>
    </row>
    <row r="16824">
      <c r="A16824">
        <v>10735</v>
      </c>
      <c r="B16824" t="str">
        <v>2011-12-09</v>
      </c>
      <c r="C16824" t="str">
        <v>Evening</v>
      </c>
      <c r="D16824">
        <v>27</v>
      </c>
      <c r="E16824" t="str">
        <f>IF(MOD(D16824,2)=0,"EVEN","ODD")</f>
        <v>ODD</v>
      </c>
      <c r="F16824" t="str">
        <f>IF(D16824&lt;=18,"LOW (1-18)","HIGH (19-36)")</f>
        <v>HIGH (19-36)</v>
      </c>
      <c r="G16824">
        <f>INT((D16824-1)/6)+1</f>
        <v>5</v>
      </c>
      <c r="H16824">
        <f>MOD(D16824-1,6)+1</f>
        <v>3</v>
      </c>
      <c r="I16824">
        <f>37-D16824</f>
        <v>10</v>
      </c>
      <c r="J16824">
        <f>ABS(D16824-D16825)</f>
        <v>24</v>
      </c>
    </row>
    <row r="16825">
      <c r="A16825">
        <v>10734</v>
      </c>
      <c r="B16825" t="str">
        <v>2011-12-09</v>
      </c>
      <c r="C16825" t="str">
        <v>Midday</v>
      </c>
      <c r="D16825">
        <v>3</v>
      </c>
      <c r="E16825" t="str">
        <f>IF(MOD(D16825,2)=0,"EVEN","ODD")</f>
        <v>ODD</v>
      </c>
      <c r="F16825" t="str">
        <f>IF(D16825&lt;=18,"LOW (1-18)","HIGH (19-36)")</f>
        <v>LOW (1-18)</v>
      </c>
      <c r="G16825">
        <f>INT((D16825-1)/6)+1</f>
        <v>1</v>
      </c>
      <c r="H16825">
        <f>MOD(D16825-1,6)+1</f>
        <v>3</v>
      </c>
      <c r="I16825">
        <f>37-D16825</f>
        <v>34</v>
      </c>
      <c r="J16825">
        <f>ABS(D16825-D16826)</f>
        <v>2</v>
      </c>
    </row>
    <row r="16826">
      <c r="A16826">
        <v>10733</v>
      </c>
      <c r="B16826" t="str">
        <v>2011-12-09</v>
      </c>
      <c r="C16826" t="str">
        <v>Morning</v>
      </c>
      <c r="D16826">
        <v>5</v>
      </c>
      <c r="E16826" t="str">
        <f>IF(MOD(D16826,2)=0,"EVEN","ODD")</f>
        <v>ODD</v>
      </c>
      <c r="F16826" t="str">
        <f>IF(D16826&lt;=18,"LOW (1-18)","HIGH (19-36)")</f>
        <v>LOW (1-18)</v>
      </c>
      <c r="G16826">
        <f>INT((D16826-1)/6)+1</f>
        <v>1</v>
      </c>
      <c r="H16826">
        <f>MOD(D16826-1,6)+1</f>
        <v>5</v>
      </c>
      <c r="I16826">
        <f>37-D16826</f>
        <v>32</v>
      </c>
      <c r="J16826">
        <f>ABS(D16826-D16827)</f>
        <v>9</v>
      </c>
    </row>
    <row r="16827">
      <c r="A16827">
        <v>10732</v>
      </c>
      <c r="B16827" t="str">
        <v>2011-12-08</v>
      </c>
      <c r="C16827" t="str">
        <v>Evening</v>
      </c>
      <c r="D16827">
        <v>14</v>
      </c>
      <c r="E16827" t="str">
        <f>IF(MOD(D16827,2)=0,"EVEN","ODD")</f>
        <v>EVEN</v>
      </c>
      <c r="F16827" t="str">
        <f>IF(D16827&lt;=18,"LOW (1-18)","HIGH (19-36)")</f>
        <v>LOW (1-18)</v>
      </c>
      <c r="G16827">
        <f>INT((D16827-1)/6)+1</f>
        <v>3</v>
      </c>
      <c r="H16827">
        <f>MOD(D16827-1,6)+1</f>
        <v>2</v>
      </c>
      <c r="I16827">
        <f>37-D16827</f>
        <v>23</v>
      </c>
      <c r="J16827">
        <f>ABS(D16827-D16828)</f>
        <v>2</v>
      </c>
    </row>
    <row r="16828">
      <c r="A16828">
        <v>10731</v>
      </c>
      <c r="B16828" t="str">
        <v>2011-12-08</v>
      </c>
      <c r="C16828" t="str">
        <v>Midday</v>
      </c>
      <c r="D16828">
        <v>12</v>
      </c>
      <c r="E16828" t="str">
        <f>IF(MOD(D16828,2)=0,"EVEN","ODD")</f>
        <v>EVEN</v>
      </c>
      <c r="F16828" t="str">
        <f>IF(D16828&lt;=18,"LOW (1-18)","HIGH (19-36)")</f>
        <v>LOW (1-18)</v>
      </c>
      <c r="G16828">
        <f>INT((D16828-1)/6)+1</f>
        <v>2</v>
      </c>
      <c r="H16828">
        <f>MOD(D16828-1,6)+1</f>
        <v>6</v>
      </c>
      <c r="I16828">
        <f>37-D16828</f>
        <v>25</v>
      </c>
      <c r="J16828">
        <f>ABS(D16828-D16829)</f>
        <v>16</v>
      </c>
    </row>
    <row r="16829">
      <c r="A16829">
        <v>10730</v>
      </c>
      <c r="B16829" t="str">
        <v>2011-12-08</v>
      </c>
      <c r="C16829" t="str">
        <v>Morning</v>
      </c>
      <c r="D16829">
        <v>28</v>
      </c>
      <c r="E16829" t="str">
        <f>IF(MOD(D16829,2)=0,"EVEN","ODD")</f>
        <v>EVEN</v>
      </c>
      <c r="F16829" t="str">
        <f>IF(D16829&lt;=18,"LOW (1-18)","HIGH (19-36)")</f>
        <v>HIGH (19-36)</v>
      </c>
      <c r="G16829">
        <f>INT((D16829-1)/6)+1</f>
        <v>5</v>
      </c>
      <c r="H16829">
        <f>MOD(D16829-1,6)+1</f>
        <v>4</v>
      </c>
      <c r="I16829">
        <f>37-D16829</f>
        <v>9</v>
      </c>
      <c r="J16829">
        <f>ABS(D16829-D16830)</f>
        <v>8</v>
      </c>
    </row>
    <row r="16830">
      <c r="A16830">
        <v>10729</v>
      </c>
      <c r="B16830" t="str">
        <v>2011-12-07</v>
      </c>
      <c r="C16830" t="str">
        <v>Evening</v>
      </c>
      <c r="D16830">
        <v>20</v>
      </c>
      <c r="E16830" t="str">
        <f>IF(MOD(D16830,2)=0,"EVEN","ODD")</f>
        <v>EVEN</v>
      </c>
      <c r="F16830" t="str">
        <f>IF(D16830&lt;=18,"LOW (1-18)","HIGH (19-36)")</f>
        <v>HIGH (19-36)</v>
      </c>
      <c r="G16830">
        <f>INT((D16830-1)/6)+1</f>
        <v>4</v>
      </c>
      <c r="H16830">
        <f>MOD(D16830-1,6)+1</f>
        <v>2</v>
      </c>
      <c r="I16830">
        <f>37-D16830</f>
        <v>17</v>
      </c>
      <c r="J16830">
        <f>ABS(D16830-D16831)</f>
        <v>19</v>
      </c>
    </row>
    <row r="16831">
      <c r="A16831">
        <v>10728</v>
      </c>
      <c r="B16831" t="str">
        <v>2011-12-07</v>
      </c>
      <c r="C16831" t="str">
        <v>Midday</v>
      </c>
      <c r="D16831">
        <v>1</v>
      </c>
      <c r="E16831" t="str">
        <f>IF(MOD(D16831,2)=0,"EVEN","ODD")</f>
        <v>ODD</v>
      </c>
      <c r="F16831" t="str">
        <f>IF(D16831&lt;=18,"LOW (1-18)","HIGH (19-36)")</f>
        <v>LOW (1-18)</v>
      </c>
      <c r="G16831">
        <f>INT((D16831-1)/6)+1</f>
        <v>1</v>
      </c>
      <c r="H16831">
        <f>MOD(D16831-1,6)+1</f>
        <v>1</v>
      </c>
      <c r="I16831">
        <f>37-D16831</f>
        <v>36</v>
      </c>
      <c r="J16831">
        <f>ABS(D16831-D16832)</f>
        <v>33</v>
      </c>
    </row>
    <row r="16832">
      <c r="A16832">
        <v>10727</v>
      </c>
      <c r="B16832" t="str">
        <v>2011-12-07</v>
      </c>
      <c r="C16832" t="str">
        <v>Morning</v>
      </c>
      <c r="D16832">
        <v>34</v>
      </c>
      <c r="E16832" t="str">
        <f>IF(MOD(D16832,2)=0,"EVEN","ODD")</f>
        <v>EVEN</v>
      </c>
      <c r="F16832" t="str">
        <f>IF(D16832&lt;=18,"LOW (1-18)","HIGH (19-36)")</f>
        <v>HIGH (19-36)</v>
      </c>
      <c r="G16832">
        <f>INT((D16832-1)/6)+1</f>
        <v>6</v>
      </c>
      <c r="H16832">
        <f>MOD(D16832-1,6)+1</f>
        <v>4</v>
      </c>
      <c r="I16832">
        <f>37-D16832</f>
        <v>3</v>
      </c>
      <c r="J16832">
        <f>ABS(D16832-D16833)</f>
        <v>0</v>
      </c>
    </row>
    <row r="16833">
      <c r="A16833">
        <v>10726</v>
      </c>
      <c r="B16833" t="str">
        <v>2011-12-06</v>
      </c>
      <c r="C16833" t="str">
        <v>Evening</v>
      </c>
      <c r="D16833">
        <v>34</v>
      </c>
      <c r="E16833" t="str">
        <f>IF(MOD(D16833,2)=0,"EVEN","ODD")</f>
        <v>EVEN</v>
      </c>
      <c r="F16833" t="str">
        <f>IF(D16833&lt;=18,"LOW (1-18)","HIGH (19-36)")</f>
        <v>HIGH (19-36)</v>
      </c>
      <c r="G16833">
        <f>INT((D16833-1)/6)+1</f>
        <v>6</v>
      </c>
      <c r="H16833">
        <f>MOD(D16833-1,6)+1</f>
        <v>4</v>
      </c>
      <c r="I16833">
        <f>37-D16833</f>
        <v>3</v>
      </c>
      <c r="J16833">
        <f>ABS(D16833-D16834)</f>
        <v>15</v>
      </c>
    </row>
    <row r="16834">
      <c r="A16834">
        <v>10725</v>
      </c>
      <c r="B16834" t="str">
        <v>2011-12-06</v>
      </c>
      <c r="C16834" t="str">
        <v>Midday</v>
      </c>
      <c r="D16834">
        <v>19</v>
      </c>
      <c r="E16834" t="str">
        <f>IF(MOD(D16834,2)=0,"EVEN","ODD")</f>
        <v>ODD</v>
      </c>
      <c r="F16834" t="str">
        <f>IF(D16834&lt;=18,"LOW (1-18)","HIGH (19-36)")</f>
        <v>HIGH (19-36)</v>
      </c>
      <c r="G16834">
        <f>INT((D16834-1)/6)+1</f>
        <v>4</v>
      </c>
      <c r="H16834">
        <f>MOD(D16834-1,6)+1</f>
        <v>1</v>
      </c>
      <c r="I16834">
        <f>37-D16834</f>
        <v>18</v>
      </c>
      <c r="J16834">
        <f>ABS(D16834-D16835)</f>
        <v>3</v>
      </c>
    </row>
    <row r="16835">
      <c r="A16835">
        <v>10724</v>
      </c>
      <c r="B16835" t="str">
        <v>2011-12-06</v>
      </c>
      <c r="C16835" t="str">
        <v>Morning</v>
      </c>
      <c r="D16835">
        <v>22</v>
      </c>
      <c r="E16835" t="str">
        <f>IF(MOD(D16835,2)=0,"EVEN","ODD")</f>
        <v>EVEN</v>
      </c>
      <c r="F16835" t="str">
        <f>IF(D16835&lt;=18,"LOW (1-18)","HIGH (19-36)")</f>
        <v>HIGH (19-36)</v>
      </c>
      <c r="G16835">
        <f>INT((D16835-1)/6)+1</f>
        <v>4</v>
      </c>
      <c r="H16835">
        <f>MOD(D16835-1,6)+1</f>
        <v>4</v>
      </c>
      <c r="I16835">
        <f>37-D16835</f>
        <v>15</v>
      </c>
      <c r="J16835">
        <f>ABS(D16835-D16836)</f>
        <v>0</v>
      </c>
    </row>
    <row r="16836">
      <c r="A16836">
        <v>10723</v>
      </c>
      <c r="B16836" t="str">
        <v>2011-12-05</v>
      </c>
      <c r="C16836" t="str">
        <v>Evening</v>
      </c>
      <c r="D16836">
        <v>22</v>
      </c>
      <c r="E16836" t="str">
        <f>IF(MOD(D16836,2)=0,"EVEN","ODD")</f>
        <v>EVEN</v>
      </c>
      <c r="F16836" t="str">
        <f>IF(D16836&lt;=18,"LOW (1-18)","HIGH (19-36)")</f>
        <v>HIGH (19-36)</v>
      </c>
      <c r="G16836">
        <f>INT((D16836-1)/6)+1</f>
        <v>4</v>
      </c>
      <c r="H16836">
        <f>MOD(D16836-1,6)+1</f>
        <v>4</v>
      </c>
      <c r="I16836">
        <f>37-D16836</f>
        <v>15</v>
      </c>
      <c r="J16836">
        <f>ABS(D16836-D16837)</f>
        <v>4</v>
      </c>
    </row>
    <row r="16837">
      <c r="A16837">
        <v>10722</v>
      </c>
      <c r="B16837" t="str">
        <v>2011-12-05</v>
      </c>
      <c r="C16837" t="str">
        <v>Midday</v>
      </c>
      <c r="D16837">
        <v>26</v>
      </c>
      <c r="E16837" t="str">
        <f>IF(MOD(D16837,2)=0,"EVEN","ODD")</f>
        <v>EVEN</v>
      </c>
      <c r="F16837" t="str">
        <f>IF(D16837&lt;=18,"LOW (1-18)","HIGH (19-36)")</f>
        <v>HIGH (19-36)</v>
      </c>
      <c r="G16837">
        <f>INT((D16837-1)/6)+1</f>
        <v>5</v>
      </c>
      <c r="H16837">
        <f>MOD(D16837-1,6)+1</f>
        <v>2</v>
      </c>
      <c r="I16837">
        <f>37-D16837</f>
        <v>11</v>
      </c>
      <c r="J16837">
        <f>ABS(D16837-D16838)</f>
        <v>20</v>
      </c>
    </row>
    <row r="16838">
      <c r="A16838">
        <v>10721</v>
      </c>
      <c r="B16838" t="str">
        <v>2011-12-05</v>
      </c>
      <c r="C16838" t="str">
        <v>Morning</v>
      </c>
      <c r="D16838">
        <v>6</v>
      </c>
      <c r="E16838" t="str">
        <f>IF(MOD(D16838,2)=0,"EVEN","ODD")</f>
        <v>EVEN</v>
      </c>
      <c r="F16838" t="str">
        <f>IF(D16838&lt;=18,"LOW (1-18)","HIGH (19-36)")</f>
        <v>LOW (1-18)</v>
      </c>
      <c r="G16838">
        <f>INT((D16838-1)/6)+1</f>
        <v>1</v>
      </c>
      <c r="H16838">
        <f>MOD(D16838-1,6)+1</f>
        <v>6</v>
      </c>
      <c r="I16838">
        <f>37-D16838</f>
        <v>31</v>
      </c>
      <c r="J16838">
        <f>ABS(D16838-D16839)</f>
        <v>11</v>
      </c>
    </row>
    <row r="16839">
      <c r="A16839">
        <v>10720</v>
      </c>
      <c r="B16839" t="str">
        <v>2011-12-03</v>
      </c>
      <c r="C16839" t="str">
        <v>Evening</v>
      </c>
      <c r="D16839">
        <v>17</v>
      </c>
      <c r="E16839" t="str">
        <f>IF(MOD(D16839,2)=0,"EVEN","ODD")</f>
        <v>ODD</v>
      </c>
      <c r="F16839" t="str">
        <f>IF(D16839&lt;=18,"LOW (1-18)","HIGH (19-36)")</f>
        <v>LOW (1-18)</v>
      </c>
      <c r="G16839">
        <f>INT((D16839-1)/6)+1</f>
        <v>3</v>
      </c>
      <c r="H16839">
        <f>MOD(D16839-1,6)+1</f>
        <v>5</v>
      </c>
      <c r="I16839">
        <f>37-D16839</f>
        <v>20</v>
      </c>
      <c r="J16839">
        <f>ABS(D16839-D16840)</f>
        <v>17</v>
      </c>
    </row>
    <row r="16840">
      <c r="A16840">
        <v>10719</v>
      </c>
      <c r="B16840" t="str">
        <v>2011-12-03</v>
      </c>
      <c r="C16840" t="str">
        <v>Midday</v>
      </c>
      <c r="D16840">
        <v>34</v>
      </c>
      <c r="E16840" t="str">
        <f>IF(MOD(D16840,2)=0,"EVEN","ODD")</f>
        <v>EVEN</v>
      </c>
      <c r="F16840" t="str">
        <f>IF(D16840&lt;=18,"LOW (1-18)","HIGH (19-36)")</f>
        <v>HIGH (19-36)</v>
      </c>
      <c r="G16840">
        <f>INT((D16840-1)/6)+1</f>
        <v>6</v>
      </c>
      <c r="H16840">
        <f>MOD(D16840-1,6)+1</f>
        <v>4</v>
      </c>
      <c r="I16840">
        <f>37-D16840</f>
        <v>3</v>
      </c>
      <c r="J16840">
        <f>ABS(D16840-D16841)</f>
        <v>8</v>
      </c>
    </row>
    <row r="16841">
      <c r="A16841">
        <v>10718</v>
      </c>
      <c r="B16841" t="str">
        <v>2011-12-03</v>
      </c>
      <c r="C16841" t="str">
        <v>Morning</v>
      </c>
      <c r="D16841">
        <v>26</v>
      </c>
      <c r="E16841" t="str">
        <f>IF(MOD(D16841,2)=0,"EVEN","ODD")</f>
        <v>EVEN</v>
      </c>
      <c r="F16841" t="str">
        <f>IF(D16841&lt;=18,"LOW (1-18)","HIGH (19-36)")</f>
        <v>HIGH (19-36)</v>
      </c>
      <c r="G16841">
        <f>INT((D16841-1)/6)+1</f>
        <v>5</v>
      </c>
      <c r="H16841">
        <f>MOD(D16841-1,6)+1</f>
        <v>2</v>
      </c>
      <c r="I16841">
        <f>37-D16841</f>
        <v>11</v>
      </c>
      <c r="J16841">
        <f>ABS(D16841-D16842)</f>
        <v>6</v>
      </c>
    </row>
    <row r="16842">
      <c r="A16842">
        <v>10717</v>
      </c>
      <c r="B16842" t="str">
        <v>2011-12-02</v>
      </c>
      <c r="C16842" t="str">
        <v>Evening</v>
      </c>
      <c r="D16842">
        <v>20</v>
      </c>
      <c r="E16842" t="str">
        <f>IF(MOD(D16842,2)=0,"EVEN","ODD")</f>
        <v>EVEN</v>
      </c>
      <c r="F16842" t="str">
        <f>IF(D16842&lt;=18,"LOW (1-18)","HIGH (19-36)")</f>
        <v>HIGH (19-36)</v>
      </c>
      <c r="G16842">
        <f>INT((D16842-1)/6)+1</f>
        <v>4</v>
      </c>
      <c r="H16842">
        <f>MOD(D16842-1,6)+1</f>
        <v>2</v>
      </c>
      <c r="I16842">
        <f>37-D16842</f>
        <v>17</v>
      </c>
      <c r="J16842">
        <f>ABS(D16842-D16843)</f>
        <v>19</v>
      </c>
    </row>
    <row r="16843">
      <c r="A16843">
        <v>10716</v>
      </c>
      <c r="B16843" t="str">
        <v>2011-12-02</v>
      </c>
      <c r="C16843" t="str">
        <v>Midday</v>
      </c>
      <c r="D16843">
        <v>1</v>
      </c>
      <c r="E16843" t="str">
        <f>IF(MOD(D16843,2)=0,"EVEN","ODD")</f>
        <v>ODD</v>
      </c>
      <c r="F16843" t="str">
        <f>IF(D16843&lt;=18,"LOW (1-18)","HIGH (19-36)")</f>
        <v>LOW (1-18)</v>
      </c>
      <c r="G16843">
        <f>INT((D16843-1)/6)+1</f>
        <v>1</v>
      </c>
      <c r="H16843">
        <f>MOD(D16843-1,6)+1</f>
        <v>1</v>
      </c>
      <c r="I16843">
        <f>37-D16843</f>
        <v>36</v>
      </c>
      <c r="J16843">
        <f>ABS(D16843-D16844)</f>
        <v>34</v>
      </c>
    </row>
    <row r="16844">
      <c r="A16844">
        <v>10715</v>
      </c>
      <c r="B16844" t="str">
        <v>2011-12-02</v>
      </c>
      <c r="C16844" t="str">
        <v>Morning</v>
      </c>
      <c r="D16844">
        <v>35</v>
      </c>
      <c r="E16844" t="str">
        <f>IF(MOD(D16844,2)=0,"EVEN","ODD")</f>
        <v>ODD</v>
      </c>
      <c r="F16844" t="str">
        <f>IF(D16844&lt;=18,"LOW (1-18)","HIGH (19-36)")</f>
        <v>HIGH (19-36)</v>
      </c>
      <c r="G16844">
        <f>INT((D16844-1)/6)+1</f>
        <v>6</v>
      </c>
      <c r="H16844">
        <f>MOD(D16844-1,6)+1</f>
        <v>5</v>
      </c>
      <c r="I16844">
        <f>37-D16844</f>
        <v>2</v>
      </c>
      <c r="J16844">
        <f>ABS(D16844-D16845)</f>
        <v>11</v>
      </c>
    </row>
    <row r="16845">
      <c r="A16845">
        <v>10714</v>
      </c>
      <c r="B16845" t="str">
        <v>2011-12-01</v>
      </c>
      <c r="C16845" t="str">
        <v>Evening</v>
      </c>
      <c r="D16845">
        <v>24</v>
      </c>
      <c r="E16845" t="str">
        <f>IF(MOD(D16845,2)=0,"EVEN","ODD")</f>
        <v>EVEN</v>
      </c>
      <c r="F16845" t="str">
        <f>IF(D16845&lt;=18,"LOW (1-18)","HIGH (19-36)")</f>
        <v>HIGH (19-36)</v>
      </c>
      <c r="G16845">
        <f>INT((D16845-1)/6)+1</f>
        <v>4</v>
      </c>
      <c r="H16845">
        <f>MOD(D16845-1,6)+1</f>
        <v>6</v>
      </c>
      <c r="I16845">
        <f>37-D16845</f>
        <v>13</v>
      </c>
      <c r="J16845">
        <f>ABS(D16845-D16846)</f>
        <v>6</v>
      </c>
    </row>
    <row r="16846">
      <c r="A16846">
        <v>10713</v>
      </c>
      <c r="B16846" t="str">
        <v>2011-12-01</v>
      </c>
      <c r="C16846" t="str">
        <v>Midday</v>
      </c>
      <c r="D16846">
        <v>18</v>
      </c>
      <c r="E16846" t="str">
        <f>IF(MOD(D16846,2)=0,"EVEN","ODD")</f>
        <v>EVEN</v>
      </c>
      <c r="F16846" t="str">
        <f>IF(D16846&lt;=18,"LOW (1-18)","HIGH (19-36)")</f>
        <v>LOW (1-18)</v>
      </c>
      <c r="G16846">
        <f>INT((D16846-1)/6)+1</f>
        <v>3</v>
      </c>
      <c r="H16846">
        <f>MOD(D16846-1,6)+1</f>
        <v>6</v>
      </c>
      <c r="I16846">
        <f>37-D16846</f>
        <v>19</v>
      </c>
      <c r="J16846">
        <f>ABS(D16846-D16847)</f>
        <v>9</v>
      </c>
    </row>
    <row r="16847">
      <c r="A16847">
        <v>10712</v>
      </c>
      <c r="B16847" t="str">
        <v>2011-12-01</v>
      </c>
      <c r="C16847" t="str">
        <v>Morning</v>
      </c>
      <c r="D16847">
        <v>27</v>
      </c>
      <c r="E16847" t="str">
        <f>IF(MOD(D16847,2)=0,"EVEN","ODD")</f>
        <v>ODD</v>
      </c>
      <c r="F16847" t="str">
        <f>IF(D16847&lt;=18,"LOW (1-18)","HIGH (19-36)")</f>
        <v>HIGH (19-36)</v>
      </c>
      <c r="G16847">
        <f>INT((D16847-1)/6)+1</f>
        <v>5</v>
      </c>
      <c r="H16847">
        <f>MOD(D16847-1,6)+1</f>
        <v>3</v>
      </c>
      <c r="I16847">
        <f>37-D16847</f>
        <v>10</v>
      </c>
      <c r="J16847">
        <f>ABS(D16847-D16848)</f>
        <v>13</v>
      </c>
    </row>
    <row r="16848">
      <c r="A16848">
        <v>10711</v>
      </c>
      <c r="B16848" t="str">
        <v>2011-11-30</v>
      </c>
      <c r="C16848" t="str">
        <v>Evening</v>
      </c>
      <c r="D16848">
        <v>14</v>
      </c>
      <c r="E16848" t="str">
        <f>IF(MOD(D16848,2)=0,"EVEN","ODD")</f>
        <v>EVEN</v>
      </c>
      <c r="F16848" t="str">
        <f>IF(D16848&lt;=18,"LOW (1-18)","HIGH (19-36)")</f>
        <v>LOW (1-18)</v>
      </c>
      <c r="G16848">
        <f>INT((D16848-1)/6)+1</f>
        <v>3</v>
      </c>
      <c r="H16848">
        <f>MOD(D16848-1,6)+1</f>
        <v>2</v>
      </c>
      <c r="I16848">
        <f>37-D16848</f>
        <v>23</v>
      </c>
      <c r="J16848">
        <f>ABS(D16848-D16849)</f>
        <v>21</v>
      </c>
    </row>
    <row r="16849">
      <c r="A16849">
        <v>10710</v>
      </c>
      <c r="B16849" t="str">
        <v>2011-11-30</v>
      </c>
      <c r="C16849" t="str">
        <v>Midday</v>
      </c>
      <c r="D16849">
        <v>35</v>
      </c>
      <c r="E16849" t="str">
        <f>IF(MOD(D16849,2)=0,"EVEN","ODD")</f>
        <v>ODD</v>
      </c>
      <c r="F16849" t="str">
        <f>IF(D16849&lt;=18,"LOW (1-18)","HIGH (19-36)")</f>
        <v>HIGH (19-36)</v>
      </c>
      <c r="G16849">
        <f>INT((D16849-1)/6)+1</f>
        <v>6</v>
      </c>
      <c r="H16849">
        <f>MOD(D16849-1,6)+1</f>
        <v>5</v>
      </c>
      <c r="I16849">
        <f>37-D16849</f>
        <v>2</v>
      </c>
      <c r="J16849">
        <f>ABS(D16849-D16850)</f>
        <v>24</v>
      </c>
    </row>
    <row r="16850">
      <c r="A16850">
        <v>10709</v>
      </c>
      <c r="B16850" t="str">
        <v>2011-11-30</v>
      </c>
      <c r="C16850" t="str">
        <v>Morning</v>
      </c>
      <c r="D16850">
        <v>11</v>
      </c>
      <c r="E16850" t="str">
        <f>IF(MOD(D16850,2)=0,"EVEN","ODD")</f>
        <v>ODD</v>
      </c>
      <c r="F16850" t="str">
        <f>IF(D16850&lt;=18,"LOW (1-18)","HIGH (19-36)")</f>
        <v>LOW (1-18)</v>
      </c>
      <c r="G16850">
        <f>INT((D16850-1)/6)+1</f>
        <v>2</v>
      </c>
      <c r="H16850">
        <f>MOD(D16850-1,6)+1</f>
        <v>5</v>
      </c>
      <c r="I16850">
        <f>37-D16850</f>
        <v>26</v>
      </c>
      <c r="J16850">
        <f>ABS(D16850-D16851)</f>
        <v>3</v>
      </c>
    </row>
    <row r="16851">
      <c r="A16851">
        <v>10708</v>
      </c>
      <c r="B16851" t="str">
        <v>2011-11-29</v>
      </c>
      <c r="C16851" t="str">
        <v>Evening</v>
      </c>
      <c r="D16851">
        <v>14</v>
      </c>
      <c r="E16851" t="str">
        <f>IF(MOD(D16851,2)=0,"EVEN","ODD")</f>
        <v>EVEN</v>
      </c>
      <c r="F16851" t="str">
        <f>IF(D16851&lt;=18,"LOW (1-18)","HIGH (19-36)")</f>
        <v>LOW (1-18)</v>
      </c>
      <c r="G16851">
        <f>INT((D16851-1)/6)+1</f>
        <v>3</v>
      </c>
      <c r="H16851">
        <f>MOD(D16851-1,6)+1</f>
        <v>2</v>
      </c>
      <c r="I16851">
        <f>37-D16851</f>
        <v>23</v>
      </c>
      <c r="J16851">
        <f>ABS(D16851-D16852)</f>
        <v>20</v>
      </c>
    </row>
    <row r="16852">
      <c r="A16852">
        <v>10707</v>
      </c>
      <c r="B16852" t="str">
        <v>2011-11-29</v>
      </c>
      <c r="C16852" t="str">
        <v>Midday</v>
      </c>
      <c r="D16852">
        <v>34</v>
      </c>
      <c r="E16852" t="str">
        <f>IF(MOD(D16852,2)=0,"EVEN","ODD")</f>
        <v>EVEN</v>
      </c>
      <c r="F16852" t="str">
        <f>IF(D16852&lt;=18,"LOW (1-18)","HIGH (19-36)")</f>
        <v>HIGH (19-36)</v>
      </c>
      <c r="G16852">
        <f>INT((D16852-1)/6)+1</f>
        <v>6</v>
      </c>
      <c r="H16852">
        <f>MOD(D16852-1,6)+1</f>
        <v>4</v>
      </c>
      <c r="I16852">
        <f>37-D16852</f>
        <v>3</v>
      </c>
      <c r="J16852">
        <f>ABS(D16852-D16853)</f>
        <v>24</v>
      </c>
    </row>
    <row r="16853">
      <c r="A16853">
        <v>10706</v>
      </c>
      <c r="B16853" t="str">
        <v>2011-11-29</v>
      </c>
      <c r="C16853" t="str">
        <v>Morning</v>
      </c>
      <c r="D16853">
        <v>10</v>
      </c>
      <c r="E16853" t="str">
        <f>IF(MOD(D16853,2)=0,"EVEN","ODD")</f>
        <v>EVEN</v>
      </c>
      <c r="F16853" t="str">
        <f>IF(D16853&lt;=18,"LOW (1-18)","HIGH (19-36)")</f>
        <v>LOW (1-18)</v>
      </c>
      <c r="G16853">
        <f>INT((D16853-1)/6)+1</f>
        <v>2</v>
      </c>
      <c r="H16853">
        <f>MOD(D16853-1,6)+1</f>
        <v>4</v>
      </c>
      <c r="I16853">
        <f>37-D16853</f>
        <v>27</v>
      </c>
      <c r="J16853">
        <f>ABS(D16853-D16854)</f>
        <v>13</v>
      </c>
    </row>
    <row r="16854">
      <c r="A16854">
        <v>10705</v>
      </c>
      <c r="B16854" t="str">
        <v>2011-11-28</v>
      </c>
      <c r="C16854" t="str">
        <v>Evening</v>
      </c>
      <c r="D16854">
        <v>23</v>
      </c>
      <c r="E16854" t="str">
        <f>IF(MOD(D16854,2)=0,"EVEN","ODD")</f>
        <v>ODD</v>
      </c>
      <c r="F16854" t="str">
        <f>IF(D16854&lt;=18,"LOW (1-18)","HIGH (19-36)")</f>
        <v>HIGH (19-36)</v>
      </c>
      <c r="G16854">
        <f>INT((D16854-1)/6)+1</f>
        <v>4</v>
      </c>
      <c r="H16854">
        <f>MOD(D16854-1,6)+1</f>
        <v>5</v>
      </c>
      <c r="I16854">
        <f>37-D16854</f>
        <v>14</v>
      </c>
      <c r="J16854">
        <f>ABS(D16854-D16855)</f>
        <v>1</v>
      </c>
    </row>
    <row r="16855">
      <c r="A16855">
        <v>10704</v>
      </c>
      <c r="B16855" t="str">
        <v>2011-11-28</v>
      </c>
      <c r="C16855" t="str">
        <v>Midday</v>
      </c>
      <c r="D16855">
        <v>22</v>
      </c>
      <c r="E16855" t="str">
        <f>IF(MOD(D16855,2)=0,"EVEN","ODD")</f>
        <v>EVEN</v>
      </c>
      <c r="F16855" t="str">
        <f>IF(D16855&lt;=18,"LOW (1-18)","HIGH (19-36)")</f>
        <v>HIGH (19-36)</v>
      </c>
      <c r="G16855">
        <f>INT((D16855-1)/6)+1</f>
        <v>4</v>
      </c>
      <c r="H16855">
        <f>MOD(D16855-1,6)+1</f>
        <v>4</v>
      </c>
      <c r="I16855">
        <f>37-D16855</f>
        <v>15</v>
      </c>
      <c r="J16855">
        <f>ABS(D16855-D16856)</f>
        <v>9</v>
      </c>
    </row>
    <row r="16856">
      <c r="A16856">
        <v>10703</v>
      </c>
      <c r="B16856" t="str">
        <v>2011-11-28</v>
      </c>
      <c r="C16856" t="str">
        <v>Morning</v>
      </c>
      <c r="D16856">
        <v>31</v>
      </c>
      <c r="E16856" t="str">
        <f>IF(MOD(D16856,2)=0,"EVEN","ODD")</f>
        <v>ODD</v>
      </c>
      <c r="F16856" t="str">
        <f>IF(D16856&lt;=18,"LOW (1-18)","HIGH (19-36)")</f>
        <v>HIGH (19-36)</v>
      </c>
      <c r="G16856">
        <f>INT((D16856-1)/6)+1</f>
        <v>6</v>
      </c>
      <c r="H16856">
        <f>MOD(D16856-1,6)+1</f>
        <v>1</v>
      </c>
      <c r="I16856">
        <f>37-D16856</f>
        <v>6</v>
      </c>
      <c r="J16856">
        <f>ABS(D16856-D16857)</f>
        <v>5</v>
      </c>
    </row>
    <row r="16857">
      <c r="A16857">
        <v>10702</v>
      </c>
      <c r="B16857" t="str">
        <v>2011-11-26</v>
      </c>
      <c r="C16857" t="str">
        <v>Evening</v>
      </c>
      <c r="D16857">
        <v>26</v>
      </c>
      <c r="E16857" t="str">
        <f>IF(MOD(D16857,2)=0,"EVEN","ODD")</f>
        <v>EVEN</v>
      </c>
      <c r="F16857" t="str">
        <f>IF(D16857&lt;=18,"LOW (1-18)","HIGH (19-36)")</f>
        <v>HIGH (19-36)</v>
      </c>
      <c r="G16857">
        <f>INT((D16857-1)/6)+1</f>
        <v>5</v>
      </c>
      <c r="H16857">
        <f>MOD(D16857-1,6)+1</f>
        <v>2</v>
      </c>
      <c r="I16857">
        <f>37-D16857</f>
        <v>11</v>
      </c>
      <c r="J16857">
        <f>ABS(D16857-D16858)</f>
        <v>6</v>
      </c>
    </row>
    <row r="16858">
      <c r="A16858">
        <v>10701</v>
      </c>
      <c r="B16858" t="str">
        <v>2011-11-26</v>
      </c>
      <c r="C16858" t="str">
        <v>Midday</v>
      </c>
      <c r="D16858">
        <v>32</v>
      </c>
      <c r="E16858" t="str">
        <f>IF(MOD(D16858,2)=0,"EVEN","ODD")</f>
        <v>EVEN</v>
      </c>
      <c r="F16858" t="str">
        <f>IF(D16858&lt;=18,"LOW (1-18)","HIGH (19-36)")</f>
        <v>HIGH (19-36)</v>
      </c>
      <c r="G16858">
        <f>INT((D16858-1)/6)+1</f>
        <v>6</v>
      </c>
      <c r="H16858">
        <f>MOD(D16858-1,6)+1</f>
        <v>2</v>
      </c>
      <c r="I16858">
        <f>37-D16858</f>
        <v>5</v>
      </c>
      <c r="J16858">
        <f>ABS(D16858-D16859)</f>
        <v>1</v>
      </c>
    </row>
    <row r="16859">
      <c r="A16859">
        <v>10700</v>
      </c>
      <c r="B16859" t="str">
        <v>2011-11-26</v>
      </c>
      <c r="C16859" t="str">
        <v>Morning</v>
      </c>
      <c r="D16859">
        <v>33</v>
      </c>
      <c r="E16859" t="str">
        <f>IF(MOD(D16859,2)=0,"EVEN","ODD")</f>
        <v>ODD</v>
      </c>
      <c r="F16859" t="str">
        <f>IF(D16859&lt;=18,"LOW (1-18)","HIGH (19-36)")</f>
        <v>HIGH (19-36)</v>
      </c>
      <c r="G16859">
        <f>INT((D16859-1)/6)+1</f>
        <v>6</v>
      </c>
      <c r="H16859">
        <f>MOD(D16859-1,6)+1</f>
        <v>3</v>
      </c>
      <c r="I16859">
        <f>37-D16859</f>
        <v>4</v>
      </c>
      <c r="J16859">
        <f>ABS(D16859-D16860)</f>
        <v>17</v>
      </c>
    </row>
    <row r="16860">
      <c r="A16860">
        <v>10699</v>
      </c>
      <c r="B16860" t="str">
        <v>2011-11-25</v>
      </c>
      <c r="C16860" t="str">
        <v>Evening</v>
      </c>
      <c r="D16860">
        <v>16</v>
      </c>
      <c r="E16860" t="str">
        <f>IF(MOD(D16860,2)=0,"EVEN","ODD")</f>
        <v>EVEN</v>
      </c>
      <c r="F16860" t="str">
        <f>IF(D16860&lt;=18,"LOW (1-18)","HIGH (19-36)")</f>
        <v>LOW (1-18)</v>
      </c>
      <c r="G16860">
        <f>INT((D16860-1)/6)+1</f>
        <v>3</v>
      </c>
      <c r="H16860">
        <f>MOD(D16860-1,6)+1</f>
        <v>4</v>
      </c>
      <c r="I16860">
        <f>37-D16860</f>
        <v>21</v>
      </c>
      <c r="J16860">
        <f>ABS(D16860-D16861)</f>
        <v>10</v>
      </c>
    </row>
    <row r="16861">
      <c r="A16861">
        <v>10698</v>
      </c>
      <c r="B16861" t="str">
        <v>2011-11-25</v>
      </c>
      <c r="C16861" t="str">
        <v>Midday</v>
      </c>
      <c r="D16861">
        <v>26</v>
      </c>
      <c r="E16861" t="str">
        <f>IF(MOD(D16861,2)=0,"EVEN","ODD")</f>
        <v>EVEN</v>
      </c>
      <c r="F16861" t="str">
        <f>IF(D16861&lt;=18,"LOW (1-18)","HIGH (19-36)")</f>
        <v>HIGH (19-36)</v>
      </c>
      <c r="G16861">
        <f>INT((D16861-1)/6)+1</f>
        <v>5</v>
      </c>
      <c r="H16861">
        <f>MOD(D16861-1,6)+1</f>
        <v>2</v>
      </c>
      <c r="I16861">
        <f>37-D16861</f>
        <v>11</v>
      </c>
      <c r="J16861">
        <f>ABS(D16861-D16862)</f>
        <v>21</v>
      </c>
    </row>
    <row r="16862">
      <c r="A16862">
        <v>10697</v>
      </c>
      <c r="B16862" t="str">
        <v>2011-11-25</v>
      </c>
      <c r="C16862" t="str">
        <v>Morning</v>
      </c>
      <c r="D16862">
        <v>5</v>
      </c>
      <c r="E16862" t="str">
        <f>IF(MOD(D16862,2)=0,"EVEN","ODD")</f>
        <v>ODD</v>
      </c>
      <c r="F16862" t="str">
        <f>IF(D16862&lt;=18,"LOW (1-18)","HIGH (19-36)")</f>
        <v>LOW (1-18)</v>
      </c>
      <c r="G16862">
        <f>INT((D16862-1)/6)+1</f>
        <v>1</v>
      </c>
      <c r="H16862">
        <f>MOD(D16862-1,6)+1</f>
        <v>5</v>
      </c>
      <c r="I16862">
        <f>37-D16862</f>
        <v>32</v>
      </c>
      <c r="J16862">
        <f>ABS(D16862-D16863)</f>
        <v>4</v>
      </c>
    </row>
    <row r="16863">
      <c r="A16863">
        <v>10696</v>
      </c>
      <c r="B16863" t="str">
        <v>2011-11-24</v>
      </c>
      <c r="C16863" t="str">
        <v>Evening</v>
      </c>
      <c r="D16863">
        <v>9</v>
      </c>
      <c r="E16863" t="str">
        <f>IF(MOD(D16863,2)=0,"EVEN","ODD")</f>
        <v>ODD</v>
      </c>
      <c r="F16863" t="str">
        <f>IF(D16863&lt;=18,"LOW (1-18)","HIGH (19-36)")</f>
        <v>LOW (1-18)</v>
      </c>
      <c r="G16863">
        <f>INT((D16863-1)/6)+1</f>
        <v>2</v>
      </c>
      <c r="H16863">
        <f>MOD(D16863-1,6)+1</f>
        <v>3</v>
      </c>
      <c r="I16863">
        <f>37-D16863</f>
        <v>28</v>
      </c>
      <c r="J16863">
        <f>ABS(D16863-D16864)</f>
        <v>6</v>
      </c>
    </row>
    <row r="16864">
      <c r="A16864">
        <v>10695</v>
      </c>
      <c r="B16864" t="str">
        <v>2011-11-24</v>
      </c>
      <c r="C16864" t="str">
        <v>Midday</v>
      </c>
      <c r="D16864">
        <v>15</v>
      </c>
      <c r="E16864" t="str">
        <f>IF(MOD(D16864,2)=0,"EVEN","ODD")</f>
        <v>ODD</v>
      </c>
      <c r="F16864" t="str">
        <f>IF(D16864&lt;=18,"LOW (1-18)","HIGH (19-36)")</f>
        <v>LOW (1-18)</v>
      </c>
      <c r="G16864">
        <f>INT((D16864-1)/6)+1</f>
        <v>3</v>
      </c>
      <c r="H16864">
        <f>MOD(D16864-1,6)+1</f>
        <v>3</v>
      </c>
      <c r="I16864">
        <f>37-D16864</f>
        <v>22</v>
      </c>
      <c r="J16864">
        <f>ABS(D16864-D16865)</f>
        <v>7</v>
      </c>
    </row>
    <row r="16865">
      <c r="A16865">
        <v>10694</v>
      </c>
      <c r="B16865" t="str">
        <v>2011-11-24</v>
      </c>
      <c r="C16865" t="str">
        <v>Morning</v>
      </c>
      <c r="D16865">
        <v>8</v>
      </c>
      <c r="E16865" t="str">
        <f>IF(MOD(D16865,2)=0,"EVEN","ODD")</f>
        <v>EVEN</v>
      </c>
      <c r="F16865" t="str">
        <f>IF(D16865&lt;=18,"LOW (1-18)","HIGH (19-36)")</f>
        <v>LOW (1-18)</v>
      </c>
      <c r="G16865">
        <f>INT((D16865-1)/6)+1</f>
        <v>2</v>
      </c>
      <c r="H16865">
        <f>MOD(D16865-1,6)+1</f>
        <v>2</v>
      </c>
      <c r="I16865">
        <f>37-D16865</f>
        <v>29</v>
      </c>
      <c r="J16865">
        <f>ABS(D16865-D16866)</f>
        <v>0</v>
      </c>
    </row>
    <row r="16866">
      <c r="A16866">
        <v>10693</v>
      </c>
      <c r="B16866" t="str">
        <v>2011-11-23</v>
      </c>
      <c r="C16866" t="str">
        <v>Evening</v>
      </c>
      <c r="D16866">
        <v>8</v>
      </c>
      <c r="E16866" t="str">
        <f>IF(MOD(D16866,2)=0,"EVEN","ODD")</f>
        <v>EVEN</v>
      </c>
      <c r="F16866" t="str">
        <f>IF(D16866&lt;=18,"LOW (1-18)","HIGH (19-36)")</f>
        <v>LOW (1-18)</v>
      </c>
      <c r="G16866">
        <f>INT((D16866-1)/6)+1</f>
        <v>2</v>
      </c>
      <c r="H16866">
        <f>MOD(D16866-1,6)+1</f>
        <v>2</v>
      </c>
      <c r="I16866">
        <f>37-D16866</f>
        <v>29</v>
      </c>
      <c r="J16866">
        <f>ABS(D16866-D16867)</f>
        <v>3</v>
      </c>
    </row>
    <row r="16867">
      <c r="A16867">
        <v>10692</v>
      </c>
      <c r="B16867" t="str">
        <v>2011-11-23</v>
      </c>
      <c r="C16867" t="str">
        <v>Midday</v>
      </c>
      <c r="D16867">
        <v>11</v>
      </c>
      <c r="E16867" t="str">
        <f>IF(MOD(D16867,2)=0,"EVEN","ODD")</f>
        <v>ODD</v>
      </c>
      <c r="F16867" t="str">
        <f>IF(D16867&lt;=18,"LOW (1-18)","HIGH (19-36)")</f>
        <v>LOW (1-18)</v>
      </c>
      <c r="G16867">
        <f>INT((D16867-1)/6)+1</f>
        <v>2</v>
      </c>
      <c r="H16867">
        <f>MOD(D16867-1,6)+1</f>
        <v>5</v>
      </c>
      <c r="I16867">
        <f>37-D16867</f>
        <v>26</v>
      </c>
      <c r="J16867">
        <f>ABS(D16867-D16868)</f>
        <v>24</v>
      </c>
    </row>
    <row r="16868">
      <c r="A16868">
        <v>10691</v>
      </c>
      <c r="B16868" t="str">
        <v>2011-11-23</v>
      </c>
      <c r="C16868" t="str">
        <v>Morning</v>
      </c>
      <c r="D16868">
        <v>35</v>
      </c>
      <c r="E16868" t="str">
        <f>IF(MOD(D16868,2)=0,"EVEN","ODD")</f>
        <v>ODD</v>
      </c>
      <c r="F16868" t="str">
        <f>IF(D16868&lt;=18,"LOW (1-18)","HIGH (19-36)")</f>
        <v>HIGH (19-36)</v>
      </c>
      <c r="G16868">
        <f>INT((D16868-1)/6)+1</f>
        <v>6</v>
      </c>
      <c r="H16868">
        <f>MOD(D16868-1,6)+1</f>
        <v>5</v>
      </c>
      <c r="I16868">
        <f>37-D16868</f>
        <v>2</v>
      </c>
      <c r="J16868">
        <f>ABS(D16868-D16869)</f>
        <v>29</v>
      </c>
    </row>
    <row r="16869">
      <c r="A16869">
        <v>10690</v>
      </c>
      <c r="B16869" t="str">
        <v>2011-11-22</v>
      </c>
      <c r="C16869" t="str">
        <v>Evening</v>
      </c>
      <c r="D16869">
        <v>6</v>
      </c>
      <c r="E16869" t="str">
        <f>IF(MOD(D16869,2)=0,"EVEN","ODD")</f>
        <v>EVEN</v>
      </c>
      <c r="F16869" t="str">
        <f>IF(D16869&lt;=18,"LOW (1-18)","HIGH (19-36)")</f>
        <v>LOW (1-18)</v>
      </c>
      <c r="G16869">
        <f>INT((D16869-1)/6)+1</f>
        <v>1</v>
      </c>
      <c r="H16869">
        <f>MOD(D16869-1,6)+1</f>
        <v>6</v>
      </c>
      <c r="I16869">
        <f>37-D16869</f>
        <v>31</v>
      </c>
      <c r="J16869">
        <f>ABS(D16869-D16870)</f>
        <v>25</v>
      </c>
    </row>
    <row r="16870">
      <c r="A16870">
        <v>10689</v>
      </c>
      <c r="B16870" t="str">
        <v>2011-11-22</v>
      </c>
      <c r="C16870" t="str">
        <v>Midday</v>
      </c>
      <c r="D16870">
        <v>31</v>
      </c>
      <c r="E16870" t="str">
        <f>IF(MOD(D16870,2)=0,"EVEN","ODD")</f>
        <v>ODD</v>
      </c>
      <c r="F16870" t="str">
        <f>IF(D16870&lt;=18,"LOW (1-18)","HIGH (19-36)")</f>
        <v>HIGH (19-36)</v>
      </c>
      <c r="G16870">
        <f>INT((D16870-1)/6)+1</f>
        <v>6</v>
      </c>
      <c r="H16870">
        <f>MOD(D16870-1,6)+1</f>
        <v>1</v>
      </c>
      <c r="I16870">
        <f>37-D16870</f>
        <v>6</v>
      </c>
      <c r="J16870">
        <f>ABS(D16870-D16871)</f>
        <v>8</v>
      </c>
    </row>
    <row r="16871">
      <c r="A16871">
        <v>10688</v>
      </c>
      <c r="B16871" t="str">
        <v>2011-11-22</v>
      </c>
      <c r="C16871" t="str">
        <v>Morning</v>
      </c>
      <c r="D16871">
        <v>23</v>
      </c>
      <c r="E16871" t="str">
        <f>IF(MOD(D16871,2)=0,"EVEN","ODD")</f>
        <v>ODD</v>
      </c>
      <c r="F16871" t="str">
        <f>IF(D16871&lt;=18,"LOW (1-18)","HIGH (19-36)")</f>
        <v>HIGH (19-36)</v>
      </c>
      <c r="G16871">
        <f>INT((D16871-1)/6)+1</f>
        <v>4</v>
      </c>
      <c r="H16871">
        <f>MOD(D16871-1,6)+1</f>
        <v>5</v>
      </c>
      <c r="I16871">
        <f>37-D16871</f>
        <v>14</v>
      </c>
      <c r="J16871">
        <f>ABS(D16871-D16872)</f>
        <v>12</v>
      </c>
    </row>
    <row r="16872">
      <c r="A16872">
        <v>10687</v>
      </c>
      <c r="B16872" t="str">
        <v>2011-11-21</v>
      </c>
      <c r="C16872" t="str">
        <v>Evening</v>
      </c>
      <c r="D16872">
        <v>35</v>
      </c>
      <c r="E16872" t="str">
        <f>IF(MOD(D16872,2)=0,"EVEN","ODD")</f>
        <v>ODD</v>
      </c>
      <c r="F16872" t="str">
        <f>IF(D16872&lt;=18,"LOW (1-18)","HIGH (19-36)")</f>
        <v>HIGH (19-36)</v>
      </c>
      <c r="G16872">
        <f>INT((D16872-1)/6)+1</f>
        <v>6</v>
      </c>
      <c r="H16872">
        <f>MOD(D16872-1,6)+1</f>
        <v>5</v>
      </c>
      <c r="I16872">
        <f>37-D16872</f>
        <v>2</v>
      </c>
      <c r="J16872">
        <f>ABS(D16872-D16873)</f>
        <v>31</v>
      </c>
    </row>
    <row r="16873">
      <c r="A16873">
        <v>10686</v>
      </c>
      <c r="B16873" t="str">
        <v>2011-11-21</v>
      </c>
      <c r="C16873" t="str">
        <v>Midday</v>
      </c>
      <c r="D16873">
        <v>4</v>
      </c>
      <c r="E16873" t="str">
        <f>IF(MOD(D16873,2)=0,"EVEN","ODD")</f>
        <v>EVEN</v>
      </c>
      <c r="F16873" t="str">
        <f>IF(D16873&lt;=18,"LOW (1-18)","HIGH (19-36)")</f>
        <v>LOW (1-18)</v>
      </c>
      <c r="G16873">
        <f>INT((D16873-1)/6)+1</f>
        <v>1</v>
      </c>
      <c r="H16873">
        <f>MOD(D16873-1,6)+1</f>
        <v>4</v>
      </c>
      <c r="I16873">
        <f>37-D16873</f>
        <v>33</v>
      </c>
      <c r="J16873">
        <f>ABS(D16873-D16874)</f>
        <v>24</v>
      </c>
    </row>
    <row r="16874">
      <c r="A16874">
        <v>10685</v>
      </c>
      <c r="B16874" t="str">
        <v>2011-11-21</v>
      </c>
      <c r="C16874" t="str">
        <v>Morning</v>
      </c>
      <c r="D16874">
        <v>28</v>
      </c>
      <c r="E16874" t="str">
        <f>IF(MOD(D16874,2)=0,"EVEN","ODD")</f>
        <v>EVEN</v>
      </c>
      <c r="F16874" t="str">
        <f>IF(D16874&lt;=18,"LOW (1-18)","HIGH (19-36)")</f>
        <v>HIGH (19-36)</v>
      </c>
      <c r="G16874">
        <f>INT((D16874-1)/6)+1</f>
        <v>5</v>
      </c>
      <c r="H16874">
        <f>MOD(D16874-1,6)+1</f>
        <v>4</v>
      </c>
      <c r="I16874">
        <f>37-D16874</f>
        <v>9</v>
      </c>
      <c r="J16874">
        <f>ABS(D16874-D16875)</f>
        <v>17</v>
      </c>
    </row>
    <row r="16875">
      <c r="A16875">
        <v>10684</v>
      </c>
      <c r="B16875" t="str">
        <v>2011-11-19</v>
      </c>
      <c r="C16875" t="str">
        <v>Evening</v>
      </c>
      <c r="D16875">
        <v>11</v>
      </c>
      <c r="E16875" t="str">
        <f>IF(MOD(D16875,2)=0,"EVEN","ODD")</f>
        <v>ODD</v>
      </c>
      <c r="F16875" t="str">
        <f>IF(D16875&lt;=18,"LOW (1-18)","HIGH (19-36)")</f>
        <v>LOW (1-18)</v>
      </c>
      <c r="G16875">
        <f>INT((D16875-1)/6)+1</f>
        <v>2</v>
      </c>
      <c r="H16875">
        <f>MOD(D16875-1,6)+1</f>
        <v>5</v>
      </c>
      <c r="I16875">
        <f>37-D16875</f>
        <v>26</v>
      </c>
      <c r="J16875">
        <f>ABS(D16875-D16876)</f>
        <v>10</v>
      </c>
    </row>
    <row r="16876">
      <c r="A16876">
        <v>10683</v>
      </c>
      <c r="B16876" t="str">
        <v>2011-11-19</v>
      </c>
      <c r="C16876" t="str">
        <v>Midday</v>
      </c>
      <c r="D16876">
        <v>1</v>
      </c>
      <c r="E16876" t="str">
        <f>IF(MOD(D16876,2)=0,"EVEN","ODD")</f>
        <v>ODD</v>
      </c>
      <c r="F16876" t="str">
        <f>IF(D16876&lt;=18,"LOW (1-18)","HIGH (19-36)")</f>
        <v>LOW (1-18)</v>
      </c>
      <c r="G16876">
        <f>INT((D16876-1)/6)+1</f>
        <v>1</v>
      </c>
      <c r="H16876">
        <f>MOD(D16876-1,6)+1</f>
        <v>1</v>
      </c>
      <c r="I16876">
        <f>37-D16876</f>
        <v>36</v>
      </c>
      <c r="J16876">
        <f>ABS(D16876-D16877)</f>
        <v>29</v>
      </c>
    </row>
    <row r="16877">
      <c r="A16877">
        <v>10682</v>
      </c>
      <c r="B16877" t="str">
        <v>2011-11-18</v>
      </c>
      <c r="C16877" t="str">
        <v>Evening</v>
      </c>
      <c r="D16877">
        <v>30</v>
      </c>
      <c r="E16877" t="str">
        <f>IF(MOD(D16877,2)=0,"EVEN","ODD")</f>
        <v>EVEN</v>
      </c>
      <c r="F16877" t="str">
        <f>IF(D16877&lt;=18,"LOW (1-18)","HIGH (19-36)")</f>
        <v>HIGH (19-36)</v>
      </c>
      <c r="G16877">
        <f>INT((D16877-1)/6)+1</f>
        <v>5</v>
      </c>
      <c r="H16877">
        <f>MOD(D16877-1,6)+1</f>
        <v>6</v>
      </c>
      <c r="I16877">
        <f>37-D16877</f>
        <v>7</v>
      </c>
      <c r="J16877">
        <f>ABS(D16877-D16878)</f>
        <v>1</v>
      </c>
    </row>
    <row r="16878">
      <c r="A16878">
        <v>10681</v>
      </c>
      <c r="B16878" t="str">
        <v>2011-11-18</v>
      </c>
      <c r="C16878" t="str">
        <v>Midday</v>
      </c>
      <c r="D16878">
        <v>29</v>
      </c>
      <c r="E16878" t="str">
        <f>IF(MOD(D16878,2)=0,"EVEN","ODD")</f>
        <v>ODD</v>
      </c>
      <c r="F16878" t="str">
        <f>IF(D16878&lt;=18,"LOW (1-18)","HIGH (19-36)")</f>
        <v>HIGH (19-36)</v>
      </c>
      <c r="G16878">
        <f>INT((D16878-1)/6)+1</f>
        <v>5</v>
      </c>
      <c r="H16878">
        <f>MOD(D16878-1,6)+1</f>
        <v>5</v>
      </c>
      <c r="I16878">
        <f>37-D16878</f>
        <v>8</v>
      </c>
      <c r="J16878">
        <f>ABS(D16878-D16879)</f>
        <v>1</v>
      </c>
    </row>
    <row r="16879">
      <c r="A16879">
        <v>10680</v>
      </c>
      <c r="B16879" t="str">
        <v>2011-11-17</v>
      </c>
      <c r="C16879" t="str">
        <v>Evening</v>
      </c>
      <c r="D16879">
        <v>28</v>
      </c>
      <c r="E16879" t="str">
        <f>IF(MOD(D16879,2)=0,"EVEN","ODD")</f>
        <v>EVEN</v>
      </c>
      <c r="F16879" t="str">
        <f>IF(D16879&lt;=18,"LOW (1-18)","HIGH (19-36)")</f>
        <v>HIGH (19-36)</v>
      </c>
      <c r="G16879">
        <f>INT((D16879-1)/6)+1</f>
        <v>5</v>
      </c>
      <c r="H16879">
        <f>MOD(D16879-1,6)+1</f>
        <v>4</v>
      </c>
      <c r="I16879">
        <f>37-D16879</f>
        <v>9</v>
      </c>
      <c r="J16879">
        <f>ABS(D16879-D16880)</f>
        <v>12</v>
      </c>
    </row>
    <row r="16880">
      <c r="A16880">
        <v>10679</v>
      </c>
      <c r="B16880" t="str">
        <v>2011-11-17</v>
      </c>
      <c r="C16880" t="str">
        <v>Midday</v>
      </c>
      <c r="D16880">
        <v>16</v>
      </c>
      <c r="E16880" t="str">
        <f>IF(MOD(D16880,2)=0,"EVEN","ODD")</f>
        <v>EVEN</v>
      </c>
      <c r="F16880" t="str">
        <f>IF(D16880&lt;=18,"LOW (1-18)","HIGH (19-36)")</f>
        <v>LOW (1-18)</v>
      </c>
      <c r="G16880">
        <f>INT((D16880-1)/6)+1</f>
        <v>3</v>
      </c>
      <c r="H16880">
        <f>MOD(D16880-1,6)+1</f>
        <v>4</v>
      </c>
      <c r="I16880">
        <f>37-D16880</f>
        <v>21</v>
      </c>
      <c r="J16880">
        <f>ABS(D16880-D16881)</f>
        <v>0</v>
      </c>
    </row>
    <row r="16881">
      <c r="A16881">
        <v>10678</v>
      </c>
      <c r="B16881" t="str">
        <v>2011-11-16</v>
      </c>
      <c r="C16881" t="str">
        <v>Evening</v>
      </c>
      <c r="D16881">
        <v>16</v>
      </c>
      <c r="E16881" t="str">
        <f>IF(MOD(D16881,2)=0,"EVEN","ODD")</f>
        <v>EVEN</v>
      </c>
      <c r="F16881" t="str">
        <f>IF(D16881&lt;=18,"LOW (1-18)","HIGH (19-36)")</f>
        <v>LOW (1-18)</v>
      </c>
      <c r="G16881">
        <f>INT((D16881-1)/6)+1</f>
        <v>3</v>
      </c>
      <c r="H16881">
        <f>MOD(D16881-1,6)+1</f>
        <v>4</v>
      </c>
      <c r="I16881">
        <f>37-D16881</f>
        <v>21</v>
      </c>
      <c r="J16881">
        <f>ABS(D16881-D16882)</f>
        <v>11</v>
      </c>
    </row>
    <row r="16882">
      <c r="A16882">
        <v>10677</v>
      </c>
      <c r="B16882" t="str">
        <v>2011-11-16</v>
      </c>
      <c r="C16882" t="str">
        <v>Midday</v>
      </c>
      <c r="D16882">
        <v>27</v>
      </c>
      <c r="E16882" t="str">
        <f>IF(MOD(D16882,2)=0,"EVEN","ODD")</f>
        <v>ODD</v>
      </c>
      <c r="F16882" t="str">
        <f>IF(D16882&lt;=18,"LOW (1-18)","HIGH (19-36)")</f>
        <v>HIGH (19-36)</v>
      </c>
      <c r="G16882">
        <f>INT((D16882-1)/6)+1</f>
        <v>5</v>
      </c>
      <c r="H16882">
        <f>MOD(D16882-1,6)+1</f>
        <v>3</v>
      </c>
      <c r="I16882">
        <f>37-D16882</f>
        <v>10</v>
      </c>
      <c r="J16882">
        <f>ABS(D16882-D16883)</f>
        <v>4</v>
      </c>
    </row>
    <row r="16883">
      <c r="A16883">
        <v>10676</v>
      </c>
      <c r="B16883" t="str">
        <v>2011-11-15</v>
      </c>
      <c r="C16883" t="str">
        <v>Evening</v>
      </c>
      <c r="D16883">
        <v>31</v>
      </c>
      <c r="E16883" t="str">
        <f>IF(MOD(D16883,2)=0,"EVEN","ODD")</f>
        <v>ODD</v>
      </c>
      <c r="F16883" t="str">
        <f>IF(D16883&lt;=18,"LOW (1-18)","HIGH (19-36)")</f>
        <v>HIGH (19-36)</v>
      </c>
      <c r="G16883">
        <f>INT((D16883-1)/6)+1</f>
        <v>6</v>
      </c>
      <c r="H16883">
        <f>MOD(D16883-1,6)+1</f>
        <v>1</v>
      </c>
      <c r="I16883">
        <f>37-D16883</f>
        <v>6</v>
      </c>
      <c r="J16883">
        <f>ABS(D16883-D16884)</f>
        <v>5</v>
      </c>
    </row>
    <row r="16884">
      <c r="A16884">
        <v>10675</v>
      </c>
      <c r="B16884" t="str">
        <v>2011-11-15</v>
      </c>
      <c r="C16884" t="str">
        <v>Midday</v>
      </c>
      <c r="D16884">
        <v>26</v>
      </c>
      <c r="E16884" t="str">
        <f>IF(MOD(D16884,2)=0,"EVEN","ODD")</f>
        <v>EVEN</v>
      </c>
      <c r="F16884" t="str">
        <f>IF(D16884&lt;=18,"LOW (1-18)","HIGH (19-36)")</f>
        <v>HIGH (19-36)</v>
      </c>
      <c r="G16884">
        <f>INT((D16884-1)/6)+1</f>
        <v>5</v>
      </c>
      <c r="H16884">
        <f>MOD(D16884-1,6)+1</f>
        <v>2</v>
      </c>
      <c r="I16884">
        <f>37-D16884</f>
        <v>11</v>
      </c>
      <c r="J16884">
        <f>ABS(D16884-D16885)</f>
        <v>4</v>
      </c>
    </row>
    <row r="16885">
      <c r="A16885">
        <v>10674</v>
      </c>
      <c r="B16885" t="str">
        <v>2011-11-14</v>
      </c>
      <c r="C16885" t="str">
        <v>Evening</v>
      </c>
      <c r="D16885">
        <v>30</v>
      </c>
      <c r="E16885" t="str">
        <f>IF(MOD(D16885,2)=0,"EVEN","ODD")</f>
        <v>EVEN</v>
      </c>
      <c r="F16885" t="str">
        <f>IF(D16885&lt;=18,"LOW (1-18)","HIGH (19-36)")</f>
        <v>HIGH (19-36)</v>
      </c>
      <c r="G16885">
        <f>INT((D16885-1)/6)+1</f>
        <v>5</v>
      </c>
      <c r="H16885">
        <f>MOD(D16885-1,6)+1</f>
        <v>6</v>
      </c>
      <c r="I16885">
        <f>37-D16885</f>
        <v>7</v>
      </c>
      <c r="J16885">
        <f>ABS(D16885-D16886)</f>
        <v>2</v>
      </c>
    </row>
    <row r="16886">
      <c r="A16886">
        <v>10673</v>
      </c>
      <c r="B16886" t="str">
        <v>2011-11-14</v>
      </c>
      <c r="C16886" t="str">
        <v>Midday</v>
      </c>
      <c r="D16886">
        <v>32</v>
      </c>
      <c r="E16886" t="str">
        <f>IF(MOD(D16886,2)=0,"EVEN","ODD")</f>
        <v>EVEN</v>
      </c>
      <c r="F16886" t="str">
        <f>IF(D16886&lt;=18,"LOW (1-18)","HIGH (19-36)")</f>
        <v>HIGH (19-36)</v>
      </c>
      <c r="G16886">
        <f>INT((D16886-1)/6)+1</f>
        <v>6</v>
      </c>
      <c r="H16886">
        <f>MOD(D16886-1,6)+1</f>
        <v>2</v>
      </c>
      <c r="I16886">
        <f>37-D16886</f>
        <v>5</v>
      </c>
      <c r="J16886">
        <f>ABS(D16886-D16887)</f>
        <v>31</v>
      </c>
    </row>
    <row r="16887">
      <c r="A16887">
        <v>10672</v>
      </c>
      <c r="B16887" t="str">
        <v>2011-01-12</v>
      </c>
      <c r="C16887" t="str">
        <v>Evening</v>
      </c>
      <c r="D16887">
        <v>1</v>
      </c>
      <c r="E16887" t="str">
        <f>IF(MOD(D16887,2)=0,"EVEN","ODD")</f>
        <v>ODD</v>
      </c>
      <c r="F16887" t="str">
        <f>IF(D16887&lt;=18,"LOW (1-18)","HIGH (19-36)")</f>
        <v>LOW (1-18)</v>
      </c>
      <c r="G16887">
        <f>INT((D16887-1)/6)+1</f>
        <v>1</v>
      </c>
      <c r="H16887">
        <f>MOD(D16887-1,6)+1</f>
        <v>1</v>
      </c>
      <c r="I16887">
        <f>37-D16887</f>
        <v>36</v>
      </c>
      <c r="J16887">
        <f>ABS(D16887-D16888)</f>
        <v>12</v>
      </c>
    </row>
    <row r="16888">
      <c r="A16888">
        <v>10671</v>
      </c>
      <c r="B16888" t="str">
        <v>2011-11-12</v>
      </c>
      <c r="C16888" t="str">
        <v>Midday</v>
      </c>
      <c r="D16888">
        <v>13</v>
      </c>
      <c r="E16888" t="str">
        <f>IF(MOD(D16888,2)=0,"EVEN","ODD")</f>
        <v>ODD</v>
      </c>
      <c r="F16888" t="str">
        <f>IF(D16888&lt;=18,"LOW (1-18)","HIGH (19-36)")</f>
        <v>LOW (1-18)</v>
      </c>
      <c r="G16888">
        <f>INT((D16888-1)/6)+1</f>
        <v>3</v>
      </c>
      <c r="H16888">
        <f>MOD(D16888-1,6)+1</f>
        <v>1</v>
      </c>
      <c r="I16888">
        <f>37-D16888</f>
        <v>24</v>
      </c>
      <c r="J16888">
        <f>ABS(D16888-D16889)</f>
        <v>7</v>
      </c>
    </row>
    <row r="16889">
      <c r="A16889">
        <v>10670</v>
      </c>
      <c r="B16889" t="str">
        <v>2011-11-11</v>
      </c>
      <c r="C16889" t="str">
        <v>Evening</v>
      </c>
      <c r="D16889">
        <v>6</v>
      </c>
      <c r="E16889" t="str">
        <f>IF(MOD(D16889,2)=0,"EVEN","ODD")</f>
        <v>EVEN</v>
      </c>
      <c r="F16889" t="str">
        <f>IF(D16889&lt;=18,"LOW (1-18)","HIGH (19-36)")</f>
        <v>LOW (1-18)</v>
      </c>
      <c r="G16889">
        <f>INT((D16889-1)/6)+1</f>
        <v>1</v>
      </c>
      <c r="H16889">
        <f>MOD(D16889-1,6)+1</f>
        <v>6</v>
      </c>
      <c r="I16889">
        <f>37-D16889</f>
        <v>31</v>
      </c>
      <c r="J16889">
        <f>ABS(D16889-D16890)</f>
        <v>0</v>
      </c>
    </row>
    <row r="16890">
      <c r="A16890">
        <v>10669</v>
      </c>
      <c r="B16890" t="str">
        <v>2011-11-11</v>
      </c>
      <c r="C16890" t="str">
        <v>Midday</v>
      </c>
      <c r="D16890">
        <v>6</v>
      </c>
      <c r="E16890" t="str">
        <f>IF(MOD(D16890,2)=0,"EVEN","ODD")</f>
        <v>EVEN</v>
      </c>
      <c r="F16890" t="str">
        <f>IF(D16890&lt;=18,"LOW (1-18)","HIGH (19-36)")</f>
        <v>LOW (1-18)</v>
      </c>
      <c r="G16890">
        <f>INT((D16890-1)/6)+1</f>
        <v>1</v>
      </c>
      <c r="H16890">
        <f>MOD(D16890-1,6)+1</f>
        <v>6</v>
      </c>
      <c r="I16890">
        <f>37-D16890</f>
        <v>31</v>
      </c>
      <c r="J16890">
        <f>ABS(D16890-D16891)</f>
        <v>7</v>
      </c>
    </row>
    <row r="16891">
      <c r="A16891">
        <v>10668</v>
      </c>
      <c r="B16891" t="str">
        <v>2011-11-10</v>
      </c>
      <c r="C16891" t="str">
        <v>Evening</v>
      </c>
      <c r="D16891">
        <v>13</v>
      </c>
      <c r="E16891" t="str">
        <f>IF(MOD(D16891,2)=0,"EVEN","ODD")</f>
        <v>ODD</v>
      </c>
      <c r="F16891" t="str">
        <f>IF(D16891&lt;=18,"LOW (1-18)","HIGH (19-36)")</f>
        <v>LOW (1-18)</v>
      </c>
      <c r="G16891">
        <f>INT((D16891-1)/6)+1</f>
        <v>3</v>
      </c>
      <c r="H16891">
        <f>MOD(D16891-1,6)+1</f>
        <v>1</v>
      </c>
      <c r="I16891">
        <f>37-D16891</f>
        <v>24</v>
      </c>
      <c r="J16891">
        <f>ABS(D16891-D16892)</f>
        <v>23</v>
      </c>
    </row>
    <row r="16892">
      <c r="A16892">
        <v>10667</v>
      </c>
      <c r="B16892" t="str">
        <v>2011-11-10</v>
      </c>
      <c r="C16892" t="str">
        <v>Midday</v>
      </c>
      <c r="D16892">
        <v>36</v>
      </c>
      <c r="E16892" t="str">
        <f>IF(MOD(D16892,2)=0,"EVEN","ODD")</f>
        <v>EVEN</v>
      </c>
      <c r="F16892" t="str">
        <f>IF(D16892&lt;=18,"LOW (1-18)","HIGH (19-36)")</f>
        <v>HIGH (19-36)</v>
      </c>
      <c r="G16892">
        <f>INT((D16892-1)/6)+1</f>
        <v>6</v>
      </c>
      <c r="H16892">
        <f>MOD(D16892-1,6)+1</f>
        <v>6</v>
      </c>
      <c r="I16892">
        <f>37-D16892</f>
        <v>1</v>
      </c>
      <c r="J16892">
        <f>ABS(D16892-D16893)</f>
        <v>9</v>
      </c>
    </row>
    <row r="16893">
      <c r="A16893">
        <v>10666</v>
      </c>
      <c r="B16893" t="str">
        <v>2011-11-09</v>
      </c>
      <c r="C16893" t="str">
        <v>Evening</v>
      </c>
      <c r="D16893">
        <v>27</v>
      </c>
      <c r="E16893" t="str">
        <f>IF(MOD(D16893,2)=0,"EVEN","ODD")</f>
        <v>ODD</v>
      </c>
      <c r="F16893" t="str">
        <f>IF(D16893&lt;=18,"LOW (1-18)","HIGH (19-36)")</f>
        <v>HIGH (19-36)</v>
      </c>
      <c r="G16893">
        <f>INT((D16893-1)/6)+1</f>
        <v>5</v>
      </c>
      <c r="H16893">
        <f>MOD(D16893-1,6)+1</f>
        <v>3</v>
      </c>
      <c r="I16893">
        <f>37-D16893</f>
        <v>10</v>
      </c>
      <c r="J16893">
        <f>ABS(D16893-D16894)</f>
        <v>13</v>
      </c>
    </row>
    <row r="16894">
      <c r="A16894">
        <v>10665</v>
      </c>
      <c r="B16894" t="str">
        <v>2011-11-09</v>
      </c>
      <c r="C16894" t="str">
        <v>Midday</v>
      </c>
      <c r="D16894">
        <v>14</v>
      </c>
      <c r="E16894" t="str">
        <f>IF(MOD(D16894,2)=0,"EVEN","ODD")</f>
        <v>EVEN</v>
      </c>
      <c r="F16894" t="str">
        <f>IF(D16894&lt;=18,"LOW (1-18)","HIGH (19-36)")</f>
        <v>LOW (1-18)</v>
      </c>
      <c r="G16894">
        <f>INT((D16894-1)/6)+1</f>
        <v>3</v>
      </c>
      <c r="H16894">
        <f>MOD(D16894-1,6)+1</f>
        <v>2</v>
      </c>
      <c r="I16894">
        <f>37-D16894</f>
        <v>23</v>
      </c>
      <c r="J16894">
        <f>ABS(D16894-D16895)</f>
        <v>4</v>
      </c>
    </row>
    <row r="16895">
      <c r="A16895">
        <v>10664</v>
      </c>
      <c r="B16895" t="str">
        <v>2011-11-08</v>
      </c>
      <c r="C16895" t="str">
        <v>Evening</v>
      </c>
      <c r="D16895">
        <v>18</v>
      </c>
      <c r="E16895" t="str">
        <f>IF(MOD(D16895,2)=0,"EVEN","ODD")</f>
        <v>EVEN</v>
      </c>
      <c r="F16895" t="str">
        <f>IF(D16895&lt;=18,"LOW (1-18)","HIGH (19-36)")</f>
        <v>LOW (1-18)</v>
      </c>
      <c r="G16895">
        <f>INT((D16895-1)/6)+1</f>
        <v>3</v>
      </c>
      <c r="H16895">
        <f>MOD(D16895-1,6)+1</f>
        <v>6</v>
      </c>
      <c r="I16895">
        <f>37-D16895</f>
        <v>19</v>
      </c>
      <c r="J16895">
        <f>ABS(D16895-D16896)</f>
        <v>4</v>
      </c>
    </row>
    <row r="16896">
      <c r="A16896">
        <v>10663</v>
      </c>
      <c r="B16896" t="str">
        <v>2011-11-08</v>
      </c>
      <c r="C16896" t="str">
        <v>Midday</v>
      </c>
      <c r="D16896">
        <v>22</v>
      </c>
      <c r="E16896" t="str">
        <f>IF(MOD(D16896,2)=0,"EVEN","ODD")</f>
        <v>EVEN</v>
      </c>
      <c r="F16896" t="str">
        <f>IF(D16896&lt;=18,"LOW (1-18)","HIGH (19-36)")</f>
        <v>HIGH (19-36)</v>
      </c>
      <c r="G16896">
        <f>INT((D16896-1)/6)+1</f>
        <v>4</v>
      </c>
      <c r="H16896">
        <f>MOD(D16896-1,6)+1</f>
        <v>4</v>
      </c>
      <c r="I16896">
        <f>37-D16896</f>
        <v>15</v>
      </c>
      <c r="J16896">
        <f>ABS(D16896-D16897)</f>
        <v>9</v>
      </c>
    </row>
    <row r="16897">
      <c r="A16897">
        <v>10662</v>
      </c>
      <c r="B16897" t="str">
        <v>2011-11-07</v>
      </c>
      <c r="C16897" t="str">
        <v>Evening</v>
      </c>
      <c r="D16897">
        <v>31</v>
      </c>
      <c r="E16897" t="str">
        <f>IF(MOD(D16897,2)=0,"EVEN","ODD")</f>
        <v>ODD</v>
      </c>
      <c r="F16897" t="str">
        <f>IF(D16897&lt;=18,"LOW (1-18)","HIGH (19-36)")</f>
        <v>HIGH (19-36)</v>
      </c>
      <c r="G16897">
        <f>INT((D16897-1)/6)+1</f>
        <v>6</v>
      </c>
      <c r="H16897">
        <f>MOD(D16897-1,6)+1</f>
        <v>1</v>
      </c>
      <c r="I16897">
        <f>37-D16897</f>
        <v>6</v>
      </c>
      <c r="J16897">
        <f>ABS(D16897-D16898)</f>
        <v>10</v>
      </c>
    </row>
    <row r="16898">
      <c r="A16898">
        <v>10661</v>
      </c>
      <c r="B16898" t="str">
        <v>2011-11-07</v>
      </c>
      <c r="C16898" t="str">
        <v>Midday</v>
      </c>
      <c r="D16898">
        <v>21</v>
      </c>
      <c r="E16898" t="str">
        <f>IF(MOD(D16898,2)=0,"EVEN","ODD")</f>
        <v>ODD</v>
      </c>
      <c r="F16898" t="str">
        <f>IF(D16898&lt;=18,"LOW (1-18)","HIGH (19-36)")</f>
        <v>HIGH (19-36)</v>
      </c>
      <c r="G16898">
        <f>INT((D16898-1)/6)+1</f>
        <v>4</v>
      </c>
      <c r="H16898">
        <f>MOD(D16898-1,6)+1</f>
        <v>3</v>
      </c>
      <c r="I16898">
        <f>37-D16898</f>
        <v>16</v>
      </c>
      <c r="J16898">
        <f>ABS(D16898-D16899)</f>
        <v>14</v>
      </c>
    </row>
    <row r="16899">
      <c r="A16899">
        <v>10660</v>
      </c>
      <c r="B16899" t="str">
        <v>2011-11-05</v>
      </c>
      <c r="C16899" t="str">
        <v>Evening</v>
      </c>
      <c r="D16899">
        <v>35</v>
      </c>
      <c r="E16899" t="str">
        <f>IF(MOD(D16899,2)=0,"EVEN","ODD")</f>
        <v>ODD</v>
      </c>
      <c r="F16899" t="str">
        <f>IF(D16899&lt;=18,"LOW (1-18)","HIGH (19-36)")</f>
        <v>HIGH (19-36)</v>
      </c>
      <c r="G16899">
        <f>INT((D16899-1)/6)+1</f>
        <v>6</v>
      </c>
      <c r="H16899">
        <f>MOD(D16899-1,6)+1</f>
        <v>5</v>
      </c>
      <c r="I16899">
        <f>37-D16899</f>
        <v>2</v>
      </c>
      <c r="J16899">
        <f>ABS(D16899-D16900)</f>
        <v>23</v>
      </c>
    </row>
    <row r="16900">
      <c r="A16900">
        <v>10659</v>
      </c>
      <c r="B16900" t="str">
        <v>2011-11-05</v>
      </c>
      <c r="C16900" t="str">
        <v>Midday</v>
      </c>
      <c r="D16900">
        <v>12</v>
      </c>
      <c r="E16900" t="str">
        <f>IF(MOD(D16900,2)=0,"EVEN","ODD")</f>
        <v>EVEN</v>
      </c>
      <c r="F16900" t="str">
        <f>IF(D16900&lt;=18,"LOW (1-18)","HIGH (19-36)")</f>
        <v>LOW (1-18)</v>
      </c>
      <c r="G16900">
        <f>INT((D16900-1)/6)+1</f>
        <v>2</v>
      </c>
      <c r="H16900">
        <f>MOD(D16900-1,6)+1</f>
        <v>6</v>
      </c>
      <c r="I16900">
        <f>37-D16900</f>
        <v>25</v>
      </c>
      <c r="J16900">
        <f>ABS(D16900-D16901)</f>
        <v>5</v>
      </c>
    </row>
    <row r="16901">
      <c r="A16901">
        <v>10658</v>
      </c>
      <c r="B16901" t="str">
        <v>2011-11-04</v>
      </c>
      <c r="C16901" t="str">
        <v>Evening</v>
      </c>
      <c r="D16901">
        <v>7</v>
      </c>
      <c r="E16901" t="str">
        <f>IF(MOD(D16901,2)=0,"EVEN","ODD")</f>
        <v>ODD</v>
      </c>
      <c r="F16901" t="str">
        <f>IF(D16901&lt;=18,"LOW (1-18)","HIGH (19-36)")</f>
        <v>LOW (1-18)</v>
      </c>
      <c r="G16901">
        <f>INT((D16901-1)/6)+1</f>
        <v>2</v>
      </c>
      <c r="H16901">
        <f>MOD(D16901-1,6)+1</f>
        <v>1</v>
      </c>
      <c r="I16901">
        <f>37-D16901</f>
        <v>30</v>
      </c>
      <c r="J16901">
        <f>ABS(D16901-D16902)</f>
        <v>19</v>
      </c>
    </row>
    <row r="16902">
      <c r="A16902">
        <v>10657</v>
      </c>
      <c r="B16902" t="str">
        <v>2011-11-04</v>
      </c>
      <c r="C16902" t="str">
        <v>Midday</v>
      </c>
      <c r="D16902">
        <v>26</v>
      </c>
      <c r="E16902" t="str">
        <f>IF(MOD(D16902,2)=0,"EVEN","ODD")</f>
        <v>EVEN</v>
      </c>
      <c r="F16902" t="str">
        <f>IF(D16902&lt;=18,"LOW (1-18)","HIGH (19-36)")</f>
        <v>HIGH (19-36)</v>
      </c>
      <c r="G16902">
        <f>INT((D16902-1)/6)+1</f>
        <v>5</v>
      </c>
      <c r="H16902">
        <f>MOD(D16902-1,6)+1</f>
        <v>2</v>
      </c>
      <c r="I16902">
        <f>37-D16902</f>
        <v>11</v>
      </c>
      <c r="J16902">
        <f>ABS(D16902-D16903)</f>
        <v>10</v>
      </c>
    </row>
    <row r="16903">
      <c r="A16903">
        <v>10656</v>
      </c>
      <c r="B16903" t="str">
        <v>2011-11-03</v>
      </c>
      <c r="C16903" t="str">
        <v>Evening</v>
      </c>
      <c r="D16903">
        <v>36</v>
      </c>
      <c r="E16903" t="str">
        <f>IF(MOD(D16903,2)=0,"EVEN","ODD")</f>
        <v>EVEN</v>
      </c>
      <c r="F16903" t="str">
        <f>IF(D16903&lt;=18,"LOW (1-18)","HIGH (19-36)")</f>
        <v>HIGH (19-36)</v>
      </c>
      <c r="G16903">
        <f>INT((D16903-1)/6)+1</f>
        <v>6</v>
      </c>
      <c r="H16903">
        <f>MOD(D16903-1,6)+1</f>
        <v>6</v>
      </c>
      <c r="I16903">
        <f>37-D16903</f>
        <v>1</v>
      </c>
      <c r="J16903">
        <f>ABS(D16903-D16904)</f>
        <v>35</v>
      </c>
    </row>
    <row r="16904">
      <c r="A16904">
        <v>10655</v>
      </c>
      <c r="B16904" t="str">
        <v>2011-11-03</v>
      </c>
      <c r="C16904" t="str">
        <v>Midday</v>
      </c>
      <c r="D16904">
        <v>1</v>
      </c>
      <c r="E16904" t="str">
        <f>IF(MOD(D16904,2)=0,"EVEN","ODD")</f>
        <v>ODD</v>
      </c>
      <c r="F16904" t="str">
        <f>IF(D16904&lt;=18,"LOW (1-18)","HIGH (19-36)")</f>
        <v>LOW (1-18)</v>
      </c>
      <c r="G16904">
        <f>INT((D16904-1)/6)+1</f>
        <v>1</v>
      </c>
      <c r="H16904">
        <f>MOD(D16904-1,6)+1</f>
        <v>1</v>
      </c>
      <c r="I16904">
        <f>37-D16904</f>
        <v>36</v>
      </c>
      <c r="J16904">
        <f>ABS(D16904-D16905)</f>
        <v>28</v>
      </c>
    </row>
    <row r="16905">
      <c r="A16905">
        <v>10654</v>
      </c>
      <c r="B16905" t="str">
        <v>2011-11-02</v>
      </c>
      <c r="C16905" t="str">
        <v>Evening</v>
      </c>
      <c r="D16905">
        <v>29</v>
      </c>
      <c r="E16905" t="str">
        <f>IF(MOD(D16905,2)=0,"EVEN","ODD")</f>
        <v>ODD</v>
      </c>
      <c r="F16905" t="str">
        <f>IF(D16905&lt;=18,"LOW (1-18)","HIGH (19-36)")</f>
        <v>HIGH (19-36)</v>
      </c>
      <c r="G16905">
        <f>INT((D16905-1)/6)+1</f>
        <v>5</v>
      </c>
      <c r="H16905">
        <f>MOD(D16905-1,6)+1</f>
        <v>5</v>
      </c>
      <c r="I16905">
        <f>37-D16905</f>
        <v>8</v>
      </c>
      <c r="J16905">
        <f>ABS(D16905-D16906)</f>
        <v>25</v>
      </c>
    </row>
    <row r="16906">
      <c r="A16906">
        <v>10653</v>
      </c>
      <c r="B16906" t="str">
        <v>2011-11-02</v>
      </c>
      <c r="C16906" t="str">
        <v>Midday</v>
      </c>
      <c r="D16906">
        <v>4</v>
      </c>
      <c r="E16906" t="str">
        <f>IF(MOD(D16906,2)=0,"EVEN","ODD")</f>
        <v>EVEN</v>
      </c>
      <c r="F16906" t="str">
        <f>IF(D16906&lt;=18,"LOW (1-18)","HIGH (19-36)")</f>
        <v>LOW (1-18)</v>
      </c>
      <c r="G16906">
        <f>INT((D16906-1)/6)+1</f>
        <v>1</v>
      </c>
      <c r="H16906">
        <f>MOD(D16906-1,6)+1</f>
        <v>4</v>
      </c>
      <c r="I16906">
        <f>37-D16906</f>
        <v>33</v>
      </c>
      <c r="J16906">
        <f>ABS(D16906-D16907)</f>
        <v>10</v>
      </c>
    </row>
    <row r="16907">
      <c r="A16907">
        <v>10652</v>
      </c>
      <c r="B16907" t="str">
        <v>2011-11-01</v>
      </c>
      <c r="C16907" t="str">
        <v>Evening</v>
      </c>
      <c r="D16907">
        <v>14</v>
      </c>
      <c r="E16907" t="str">
        <f>IF(MOD(D16907,2)=0,"EVEN","ODD")</f>
        <v>EVEN</v>
      </c>
      <c r="F16907" t="str">
        <f>IF(D16907&lt;=18,"LOW (1-18)","HIGH (19-36)")</f>
        <v>LOW (1-18)</v>
      </c>
      <c r="G16907">
        <f>INT((D16907-1)/6)+1</f>
        <v>3</v>
      </c>
      <c r="H16907">
        <f>MOD(D16907-1,6)+1</f>
        <v>2</v>
      </c>
      <c r="I16907">
        <f>37-D16907</f>
        <v>23</v>
      </c>
      <c r="J16907">
        <f>ABS(D16907-D16908)</f>
        <v>4</v>
      </c>
    </row>
    <row r="16908">
      <c r="A16908">
        <v>10650</v>
      </c>
      <c r="B16908" t="str">
        <v>2011-10-31</v>
      </c>
      <c r="C16908" t="str">
        <v>Evening</v>
      </c>
      <c r="D16908">
        <v>18</v>
      </c>
      <c r="E16908" t="str">
        <f>IF(MOD(D16908,2)=0,"EVEN","ODD")</f>
        <v>EVEN</v>
      </c>
      <c r="F16908" t="str">
        <f>IF(D16908&lt;=18,"LOW (1-18)","HIGH (19-36)")</f>
        <v>LOW (1-18)</v>
      </c>
      <c r="G16908">
        <f>INT((D16908-1)/6)+1</f>
        <v>3</v>
      </c>
      <c r="H16908">
        <f>MOD(D16908-1,6)+1</f>
        <v>6</v>
      </c>
      <c r="I16908">
        <f>37-D16908</f>
        <v>19</v>
      </c>
      <c r="J16908">
        <f>ABS(D16908-D16909)</f>
        <v>8</v>
      </c>
    </row>
    <row r="16909">
      <c r="A16909">
        <v>10649</v>
      </c>
      <c r="B16909" t="str">
        <v>2011-10-31</v>
      </c>
      <c r="C16909" t="str">
        <v>Midday</v>
      </c>
      <c r="D16909">
        <v>26</v>
      </c>
      <c r="E16909" t="str">
        <f>IF(MOD(D16909,2)=0,"EVEN","ODD")</f>
        <v>EVEN</v>
      </c>
      <c r="F16909" t="str">
        <f>IF(D16909&lt;=18,"LOW (1-18)","HIGH (19-36)")</f>
        <v>HIGH (19-36)</v>
      </c>
      <c r="G16909">
        <f>INT((D16909-1)/6)+1</f>
        <v>5</v>
      </c>
      <c r="H16909">
        <f>MOD(D16909-1,6)+1</f>
        <v>2</v>
      </c>
      <c r="I16909">
        <f>37-D16909</f>
        <v>11</v>
      </c>
      <c r="J16909">
        <f>ABS(D16909-D16910)</f>
        <v>10</v>
      </c>
    </row>
    <row r="16910">
      <c r="A16910">
        <v>10648</v>
      </c>
      <c r="B16910" t="str">
        <v>2011-10-29</v>
      </c>
      <c r="C16910" t="str">
        <v>Evening</v>
      </c>
      <c r="D16910">
        <v>36</v>
      </c>
      <c r="E16910" t="str">
        <f>IF(MOD(D16910,2)=0,"EVEN","ODD")</f>
        <v>EVEN</v>
      </c>
      <c r="F16910" t="str">
        <f>IF(D16910&lt;=18,"LOW (1-18)","HIGH (19-36)")</f>
        <v>HIGH (19-36)</v>
      </c>
      <c r="G16910">
        <f>INT((D16910-1)/6)+1</f>
        <v>6</v>
      </c>
      <c r="H16910">
        <f>MOD(D16910-1,6)+1</f>
        <v>6</v>
      </c>
      <c r="I16910">
        <f>37-D16910</f>
        <v>1</v>
      </c>
      <c r="J16910">
        <f>ABS(D16910-D16911)</f>
        <v>10</v>
      </c>
    </row>
    <row r="16911">
      <c r="A16911">
        <v>10647</v>
      </c>
      <c r="B16911" t="str">
        <v>2011-10-29</v>
      </c>
      <c r="C16911" t="str">
        <v>Midday</v>
      </c>
      <c r="D16911">
        <v>26</v>
      </c>
      <c r="E16911" t="str">
        <f>IF(MOD(D16911,2)=0,"EVEN","ODD")</f>
        <v>EVEN</v>
      </c>
      <c r="F16911" t="str">
        <f>IF(D16911&lt;=18,"LOW (1-18)","HIGH (19-36)")</f>
        <v>HIGH (19-36)</v>
      </c>
      <c r="G16911">
        <f>INT((D16911-1)/6)+1</f>
        <v>5</v>
      </c>
      <c r="H16911">
        <f>MOD(D16911-1,6)+1</f>
        <v>2</v>
      </c>
      <c r="I16911">
        <f>37-D16911</f>
        <v>11</v>
      </c>
      <c r="J16911">
        <f>ABS(D16911-D16912)</f>
        <v>22</v>
      </c>
    </row>
    <row r="16912">
      <c r="A16912">
        <v>10646</v>
      </c>
      <c r="B16912" t="str">
        <v>2011-10-28</v>
      </c>
      <c r="C16912" t="str">
        <v>Evening</v>
      </c>
      <c r="D16912">
        <v>4</v>
      </c>
      <c r="E16912" t="str">
        <f>IF(MOD(D16912,2)=0,"EVEN","ODD")</f>
        <v>EVEN</v>
      </c>
      <c r="F16912" t="str">
        <f>IF(D16912&lt;=18,"LOW (1-18)","HIGH (19-36)")</f>
        <v>LOW (1-18)</v>
      </c>
      <c r="G16912">
        <f>INT((D16912-1)/6)+1</f>
        <v>1</v>
      </c>
      <c r="H16912">
        <f>MOD(D16912-1,6)+1</f>
        <v>4</v>
      </c>
      <c r="I16912">
        <f>37-D16912</f>
        <v>33</v>
      </c>
      <c r="J16912">
        <f>ABS(D16912-D16913)</f>
        <v>24</v>
      </c>
    </row>
    <row r="16913">
      <c r="A16913">
        <v>10645</v>
      </c>
      <c r="B16913" t="str">
        <v>2011-10-28</v>
      </c>
      <c r="C16913" t="str">
        <v>Midday</v>
      </c>
      <c r="D16913">
        <v>28</v>
      </c>
      <c r="E16913" t="str">
        <f>IF(MOD(D16913,2)=0,"EVEN","ODD")</f>
        <v>EVEN</v>
      </c>
      <c r="F16913" t="str">
        <f>IF(D16913&lt;=18,"LOW (1-18)","HIGH (19-36)")</f>
        <v>HIGH (19-36)</v>
      </c>
      <c r="G16913">
        <f>INT((D16913-1)/6)+1</f>
        <v>5</v>
      </c>
      <c r="H16913">
        <f>MOD(D16913-1,6)+1</f>
        <v>4</v>
      </c>
      <c r="I16913">
        <f>37-D16913</f>
        <v>9</v>
      </c>
      <c r="J16913">
        <f>ABS(D16913-D16914)</f>
        <v>6</v>
      </c>
    </row>
    <row r="16914">
      <c r="A16914">
        <v>10644</v>
      </c>
      <c r="B16914" t="str">
        <v>2011-10-27</v>
      </c>
      <c r="C16914" t="str">
        <v>Evening</v>
      </c>
      <c r="D16914">
        <v>34</v>
      </c>
      <c r="E16914" t="str">
        <f>IF(MOD(D16914,2)=0,"EVEN","ODD")</f>
        <v>EVEN</v>
      </c>
      <c r="F16914" t="str">
        <f>IF(D16914&lt;=18,"LOW (1-18)","HIGH (19-36)")</f>
        <v>HIGH (19-36)</v>
      </c>
      <c r="G16914">
        <f>INT((D16914-1)/6)+1</f>
        <v>6</v>
      </c>
      <c r="H16914">
        <f>MOD(D16914-1,6)+1</f>
        <v>4</v>
      </c>
      <c r="I16914">
        <f>37-D16914</f>
        <v>3</v>
      </c>
      <c r="J16914">
        <f>ABS(D16914-D16915)</f>
        <v>6</v>
      </c>
    </row>
    <row r="16915">
      <c r="A16915">
        <v>10643</v>
      </c>
      <c r="B16915" t="str">
        <v>2011-10-27</v>
      </c>
      <c r="C16915" t="str">
        <v>Midday</v>
      </c>
      <c r="D16915">
        <v>28</v>
      </c>
      <c r="E16915" t="str">
        <f>IF(MOD(D16915,2)=0,"EVEN","ODD")</f>
        <v>EVEN</v>
      </c>
      <c r="F16915" t="str">
        <f>IF(D16915&lt;=18,"LOW (1-18)","HIGH (19-36)")</f>
        <v>HIGH (19-36)</v>
      </c>
      <c r="G16915">
        <f>INT((D16915-1)/6)+1</f>
        <v>5</v>
      </c>
      <c r="H16915">
        <f>MOD(D16915-1,6)+1</f>
        <v>4</v>
      </c>
      <c r="I16915">
        <f>37-D16915</f>
        <v>9</v>
      </c>
      <c r="J16915">
        <f>ABS(D16915-D16916)</f>
        <v>27</v>
      </c>
    </row>
    <row r="16916">
      <c r="A16916">
        <v>10642</v>
      </c>
      <c r="B16916" t="str">
        <v>2011-10-25</v>
      </c>
      <c r="C16916" t="str">
        <v>Evening</v>
      </c>
      <c r="D16916">
        <v>1</v>
      </c>
      <c r="E16916" t="str">
        <f>IF(MOD(D16916,2)=0,"EVEN","ODD")</f>
        <v>ODD</v>
      </c>
      <c r="F16916" t="str">
        <f>IF(D16916&lt;=18,"LOW (1-18)","HIGH (19-36)")</f>
        <v>LOW (1-18)</v>
      </c>
      <c r="G16916">
        <f>INT((D16916-1)/6)+1</f>
        <v>1</v>
      </c>
      <c r="H16916">
        <f>MOD(D16916-1,6)+1</f>
        <v>1</v>
      </c>
      <c r="I16916">
        <f>37-D16916</f>
        <v>36</v>
      </c>
      <c r="J16916">
        <f>ABS(D16916-D16917)</f>
        <v>1</v>
      </c>
    </row>
    <row r="16917">
      <c r="A16917">
        <v>10641</v>
      </c>
      <c r="B16917" t="str">
        <v>2011-10-25</v>
      </c>
      <c r="C16917" t="str">
        <v>Midday</v>
      </c>
      <c r="D16917">
        <v>2</v>
      </c>
      <c r="E16917" t="str">
        <f>IF(MOD(D16917,2)=0,"EVEN","ODD")</f>
        <v>EVEN</v>
      </c>
      <c r="F16917" t="str">
        <f>IF(D16917&lt;=18,"LOW (1-18)","HIGH (19-36)")</f>
        <v>LOW (1-18)</v>
      </c>
      <c r="G16917">
        <f>INT((D16917-1)/6)+1</f>
        <v>1</v>
      </c>
      <c r="H16917">
        <f>MOD(D16917-1,6)+1</f>
        <v>2</v>
      </c>
      <c r="I16917">
        <f>37-D16917</f>
        <v>35</v>
      </c>
      <c r="J16917">
        <f>ABS(D16917-D16918)</f>
        <v>11</v>
      </c>
    </row>
    <row r="16918">
      <c r="A16918">
        <v>10640</v>
      </c>
      <c r="B16918" t="str">
        <v>2011-10-24</v>
      </c>
      <c r="C16918" t="str">
        <v>Evening</v>
      </c>
      <c r="D16918">
        <v>13</v>
      </c>
      <c r="E16918" t="str">
        <f>IF(MOD(D16918,2)=0,"EVEN","ODD")</f>
        <v>ODD</v>
      </c>
      <c r="F16918" t="str">
        <f>IF(D16918&lt;=18,"LOW (1-18)","HIGH (19-36)")</f>
        <v>LOW (1-18)</v>
      </c>
      <c r="G16918">
        <f>INT((D16918-1)/6)+1</f>
        <v>3</v>
      </c>
      <c r="H16918">
        <f>MOD(D16918-1,6)+1</f>
        <v>1</v>
      </c>
      <c r="I16918">
        <f>37-D16918</f>
        <v>24</v>
      </c>
      <c r="J16918">
        <f>ABS(D16918-D16919)</f>
        <v>12</v>
      </c>
    </row>
    <row r="16919">
      <c r="A16919">
        <v>10639</v>
      </c>
      <c r="B16919" t="str">
        <v>2011-10-24</v>
      </c>
      <c r="C16919" t="str">
        <v>Midday</v>
      </c>
      <c r="D16919">
        <v>1</v>
      </c>
      <c r="E16919" t="str">
        <f>IF(MOD(D16919,2)=0,"EVEN","ODD")</f>
        <v>ODD</v>
      </c>
      <c r="F16919" t="str">
        <f>IF(D16919&lt;=18,"LOW (1-18)","HIGH (19-36)")</f>
        <v>LOW (1-18)</v>
      </c>
      <c r="G16919">
        <f>INT((D16919-1)/6)+1</f>
        <v>1</v>
      </c>
      <c r="H16919">
        <f>MOD(D16919-1,6)+1</f>
        <v>1</v>
      </c>
      <c r="I16919">
        <f>37-D16919</f>
        <v>36</v>
      </c>
      <c r="J16919">
        <f>ABS(D16919-D16920)</f>
        <v>28</v>
      </c>
    </row>
    <row r="16920">
      <c r="A16920">
        <v>10638</v>
      </c>
      <c r="B16920" t="str">
        <v>2011-10-22</v>
      </c>
      <c r="C16920" t="str">
        <v>Evening</v>
      </c>
      <c r="D16920">
        <v>29</v>
      </c>
      <c r="E16920" t="str">
        <f>IF(MOD(D16920,2)=0,"EVEN","ODD")</f>
        <v>ODD</v>
      </c>
      <c r="F16920" t="str">
        <f>IF(D16920&lt;=18,"LOW (1-18)","HIGH (19-36)")</f>
        <v>HIGH (19-36)</v>
      </c>
      <c r="G16920">
        <f>INT((D16920-1)/6)+1</f>
        <v>5</v>
      </c>
      <c r="H16920">
        <f>MOD(D16920-1,6)+1</f>
        <v>5</v>
      </c>
      <c r="I16920">
        <f>37-D16920</f>
        <v>8</v>
      </c>
      <c r="J16920">
        <f>ABS(D16920-D16921)</f>
        <v>6</v>
      </c>
    </row>
    <row r="16921">
      <c r="A16921">
        <v>10637</v>
      </c>
      <c r="B16921" t="str">
        <v>2011-10-22</v>
      </c>
      <c r="C16921" t="str">
        <v>Midday</v>
      </c>
      <c r="D16921">
        <v>35</v>
      </c>
      <c r="E16921" t="str">
        <f>IF(MOD(D16921,2)=0,"EVEN","ODD")</f>
        <v>ODD</v>
      </c>
      <c r="F16921" t="str">
        <f>IF(D16921&lt;=18,"LOW (1-18)","HIGH (19-36)")</f>
        <v>HIGH (19-36)</v>
      </c>
      <c r="G16921">
        <f>INT((D16921-1)/6)+1</f>
        <v>6</v>
      </c>
      <c r="H16921">
        <f>MOD(D16921-1,6)+1</f>
        <v>5</v>
      </c>
      <c r="I16921">
        <f>37-D16921</f>
        <v>2</v>
      </c>
      <c r="J16921">
        <f>ABS(D16921-D16922)</f>
        <v>22</v>
      </c>
    </row>
    <row r="16922">
      <c r="A16922">
        <v>10636</v>
      </c>
      <c r="B16922" t="str">
        <v>2011-10-21</v>
      </c>
      <c r="C16922" t="str">
        <v>Evening</v>
      </c>
      <c r="D16922">
        <v>13</v>
      </c>
      <c r="E16922" t="str">
        <f>IF(MOD(D16922,2)=0,"EVEN","ODD")</f>
        <v>ODD</v>
      </c>
      <c r="F16922" t="str">
        <f>IF(D16922&lt;=18,"LOW (1-18)","HIGH (19-36)")</f>
        <v>LOW (1-18)</v>
      </c>
      <c r="G16922">
        <f>INT((D16922-1)/6)+1</f>
        <v>3</v>
      </c>
      <c r="H16922">
        <f>MOD(D16922-1,6)+1</f>
        <v>1</v>
      </c>
      <c r="I16922">
        <f>37-D16922</f>
        <v>24</v>
      </c>
      <c r="J16922">
        <f>ABS(D16922-D16923)</f>
        <v>8</v>
      </c>
    </row>
    <row r="16923">
      <c r="A16923">
        <v>10635</v>
      </c>
      <c r="B16923" t="str">
        <v>2011-10-21</v>
      </c>
      <c r="C16923" t="str">
        <v>Midday</v>
      </c>
      <c r="D16923">
        <v>5</v>
      </c>
      <c r="E16923" t="str">
        <f>IF(MOD(D16923,2)=0,"EVEN","ODD")</f>
        <v>ODD</v>
      </c>
      <c r="F16923" t="str">
        <f>IF(D16923&lt;=18,"LOW (1-18)","HIGH (19-36)")</f>
        <v>LOW (1-18)</v>
      </c>
      <c r="G16923">
        <f>INT((D16923-1)/6)+1</f>
        <v>1</v>
      </c>
      <c r="H16923">
        <f>MOD(D16923-1,6)+1</f>
        <v>5</v>
      </c>
      <c r="I16923">
        <f>37-D16923</f>
        <v>32</v>
      </c>
      <c r="J16923">
        <f>ABS(D16923-D16924)</f>
        <v>31</v>
      </c>
    </row>
    <row r="16924">
      <c r="A16924">
        <v>10634</v>
      </c>
      <c r="B16924" t="str">
        <v>2011-10-20</v>
      </c>
      <c r="C16924" t="str">
        <v>Evening</v>
      </c>
      <c r="D16924">
        <v>36</v>
      </c>
      <c r="E16924" t="str">
        <f>IF(MOD(D16924,2)=0,"EVEN","ODD")</f>
        <v>EVEN</v>
      </c>
      <c r="F16924" t="str">
        <f>IF(D16924&lt;=18,"LOW (1-18)","HIGH (19-36)")</f>
        <v>HIGH (19-36)</v>
      </c>
      <c r="G16924">
        <f>INT((D16924-1)/6)+1</f>
        <v>6</v>
      </c>
      <c r="H16924">
        <f>MOD(D16924-1,6)+1</f>
        <v>6</v>
      </c>
      <c r="I16924">
        <f>37-D16924</f>
        <v>1</v>
      </c>
      <c r="J16924">
        <f>ABS(D16924-D16925)</f>
        <v>32</v>
      </c>
    </row>
    <row r="16925">
      <c r="A16925">
        <v>10633</v>
      </c>
      <c r="B16925" t="str">
        <v>2011-10-20</v>
      </c>
      <c r="C16925" t="str">
        <v>Midday</v>
      </c>
      <c r="D16925">
        <v>4</v>
      </c>
      <c r="E16925" t="str">
        <f>IF(MOD(D16925,2)=0,"EVEN","ODD")</f>
        <v>EVEN</v>
      </c>
      <c r="F16925" t="str">
        <f>IF(D16925&lt;=18,"LOW (1-18)","HIGH (19-36)")</f>
        <v>LOW (1-18)</v>
      </c>
      <c r="G16925">
        <f>INT((D16925-1)/6)+1</f>
        <v>1</v>
      </c>
      <c r="H16925">
        <f>MOD(D16925-1,6)+1</f>
        <v>4</v>
      </c>
      <c r="I16925">
        <f>37-D16925</f>
        <v>33</v>
      </c>
      <c r="J16925">
        <f>ABS(D16925-D16926)</f>
        <v>8</v>
      </c>
    </row>
    <row r="16926">
      <c r="A16926">
        <v>10632</v>
      </c>
      <c r="B16926" t="str">
        <v>2011-10-19</v>
      </c>
      <c r="C16926" t="str">
        <v>Evening</v>
      </c>
      <c r="D16926">
        <v>12</v>
      </c>
      <c r="E16926" t="str">
        <f>IF(MOD(D16926,2)=0,"EVEN","ODD")</f>
        <v>EVEN</v>
      </c>
      <c r="F16926" t="str">
        <f>IF(D16926&lt;=18,"LOW (1-18)","HIGH (19-36)")</f>
        <v>LOW (1-18)</v>
      </c>
      <c r="G16926">
        <f>INT((D16926-1)/6)+1</f>
        <v>2</v>
      </c>
      <c r="H16926">
        <f>MOD(D16926-1,6)+1</f>
        <v>6</v>
      </c>
      <c r="I16926">
        <f>37-D16926</f>
        <v>25</v>
      </c>
      <c r="J16926">
        <f>ABS(D16926-D16927)</f>
        <v>3</v>
      </c>
    </row>
    <row r="16927">
      <c r="A16927">
        <v>10631</v>
      </c>
      <c r="B16927" t="str">
        <v>2011-10-19</v>
      </c>
      <c r="C16927" t="str">
        <v>Midday</v>
      </c>
      <c r="D16927">
        <v>15</v>
      </c>
      <c r="E16927" t="str">
        <f>IF(MOD(D16927,2)=0,"EVEN","ODD")</f>
        <v>ODD</v>
      </c>
      <c r="F16927" t="str">
        <f>IF(D16927&lt;=18,"LOW (1-18)","HIGH (19-36)")</f>
        <v>LOW (1-18)</v>
      </c>
      <c r="G16927">
        <f>INT((D16927-1)/6)+1</f>
        <v>3</v>
      </c>
      <c r="H16927">
        <f>MOD(D16927-1,6)+1</f>
        <v>3</v>
      </c>
      <c r="I16927">
        <f>37-D16927</f>
        <v>22</v>
      </c>
      <c r="J16927">
        <f>ABS(D16927-D16928)</f>
        <v>12</v>
      </c>
    </row>
    <row r="16928">
      <c r="A16928">
        <v>10630</v>
      </c>
      <c r="B16928" t="str">
        <v>2011-10-18</v>
      </c>
      <c r="C16928" t="str">
        <v>Evening</v>
      </c>
      <c r="D16928">
        <v>27</v>
      </c>
      <c r="E16928" t="str">
        <f>IF(MOD(D16928,2)=0,"EVEN","ODD")</f>
        <v>ODD</v>
      </c>
      <c r="F16928" t="str">
        <f>IF(D16928&lt;=18,"LOW (1-18)","HIGH (19-36)")</f>
        <v>HIGH (19-36)</v>
      </c>
      <c r="G16928">
        <f>INT((D16928-1)/6)+1</f>
        <v>5</v>
      </c>
      <c r="H16928">
        <f>MOD(D16928-1,6)+1</f>
        <v>3</v>
      </c>
      <c r="I16928">
        <f>37-D16928</f>
        <v>10</v>
      </c>
      <c r="J16928">
        <f>ABS(D16928-D16929)</f>
        <v>25</v>
      </c>
    </row>
    <row r="16929">
      <c r="A16929">
        <v>10629</v>
      </c>
      <c r="B16929" t="str">
        <v>2011-10-18</v>
      </c>
      <c r="C16929" t="str">
        <v>Midday</v>
      </c>
      <c r="D16929">
        <v>2</v>
      </c>
      <c r="E16929" t="str">
        <f>IF(MOD(D16929,2)=0,"EVEN","ODD")</f>
        <v>EVEN</v>
      </c>
      <c r="F16929" t="str">
        <f>IF(D16929&lt;=18,"LOW (1-18)","HIGH (19-36)")</f>
        <v>LOW (1-18)</v>
      </c>
      <c r="G16929">
        <f>INT((D16929-1)/6)+1</f>
        <v>1</v>
      </c>
      <c r="H16929">
        <f>MOD(D16929-1,6)+1</f>
        <v>2</v>
      </c>
      <c r="I16929">
        <f>37-D16929</f>
        <v>35</v>
      </c>
      <c r="J16929">
        <f>ABS(D16929-D16930)</f>
        <v>23</v>
      </c>
    </row>
    <row r="16930">
      <c r="A16930">
        <v>10628</v>
      </c>
      <c r="B16930" t="str">
        <v>2011-10-17</v>
      </c>
      <c r="C16930" t="str">
        <v>Evening</v>
      </c>
      <c r="D16930">
        <v>25</v>
      </c>
      <c r="E16930" t="str">
        <f>IF(MOD(D16930,2)=0,"EVEN","ODD")</f>
        <v>ODD</v>
      </c>
      <c r="F16930" t="str">
        <f>IF(D16930&lt;=18,"LOW (1-18)","HIGH (19-36)")</f>
        <v>HIGH (19-36)</v>
      </c>
      <c r="G16930">
        <f>INT((D16930-1)/6)+1</f>
        <v>5</v>
      </c>
      <c r="H16930">
        <f>MOD(D16930-1,6)+1</f>
        <v>1</v>
      </c>
      <c r="I16930">
        <f>37-D16930</f>
        <v>12</v>
      </c>
      <c r="J16930">
        <f>ABS(D16930-D16931)</f>
        <v>9</v>
      </c>
    </row>
    <row r="16931">
      <c r="A16931">
        <v>10627</v>
      </c>
      <c r="B16931" t="str">
        <v>2011-10-17</v>
      </c>
      <c r="C16931" t="str">
        <v>Midday</v>
      </c>
      <c r="D16931">
        <v>34</v>
      </c>
      <c r="E16931" t="str">
        <f>IF(MOD(D16931,2)=0,"EVEN","ODD")</f>
        <v>EVEN</v>
      </c>
      <c r="F16931" t="str">
        <f>IF(D16931&lt;=18,"LOW (1-18)","HIGH (19-36)")</f>
        <v>HIGH (19-36)</v>
      </c>
      <c r="G16931">
        <f>INT((D16931-1)/6)+1</f>
        <v>6</v>
      </c>
      <c r="H16931">
        <f>MOD(D16931-1,6)+1</f>
        <v>4</v>
      </c>
      <c r="I16931">
        <f>37-D16931</f>
        <v>3</v>
      </c>
      <c r="J16931">
        <f>ABS(D16931-D16932)</f>
        <v>17</v>
      </c>
    </row>
    <row r="16932">
      <c r="A16932">
        <v>10626</v>
      </c>
      <c r="B16932" t="str">
        <v>2011-10-15</v>
      </c>
      <c r="C16932" t="str">
        <v>Evening</v>
      </c>
      <c r="D16932">
        <v>17</v>
      </c>
      <c r="E16932" t="str">
        <f>IF(MOD(D16932,2)=0,"EVEN","ODD")</f>
        <v>ODD</v>
      </c>
      <c r="F16932" t="str">
        <f>IF(D16932&lt;=18,"LOW (1-18)","HIGH (19-36)")</f>
        <v>LOW (1-18)</v>
      </c>
      <c r="G16932">
        <f>INT((D16932-1)/6)+1</f>
        <v>3</v>
      </c>
      <c r="H16932">
        <f>MOD(D16932-1,6)+1</f>
        <v>5</v>
      </c>
      <c r="I16932">
        <f>37-D16932</f>
        <v>20</v>
      </c>
      <c r="J16932">
        <f>ABS(D16932-D16933)</f>
        <v>16</v>
      </c>
    </row>
    <row r="16933">
      <c r="A16933">
        <v>10625</v>
      </c>
      <c r="B16933" t="str">
        <v>2011-10-15</v>
      </c>
      <c r="C16933" t="str">
        <v>Midday</v>
      </c>
      <c r="D16933">
        <v>33</v>
      </c>
      <c r="E16933" t="str">
        <f>IF(MOD(D16933,2)=0,"EVEN","ODD")</f>
        <v>ODD</v>
      </c>
      <c r="F16933" t="str">
        <f>IF(D16933&lt;=18,"LOW (1-18)","HIGH (19-36)")</f>
        <v>HIGH (19-36)</v>
      </c>
      <c r="G16933">
        <f>INT((D16933-1)/6)+1</f>
        <v>6</v>
      </c>
      <c r="H16933">
        <f>MOD(D16933-1,6)+1</f>
        <v>3</v>
      </c>
      <c r="I16933">
        <f>37-D16933</f>
        <v>4</v>
      </c>
      <c r="J16933">
        <f>ABS(D16933-D16934)</f>
        <v>14</v>
      </c>
    </row>
    <row r="16934">
      <c r="A16934">
        <v>10624</v>
      </c>
      <c r="B16934" t="str">
        <v>2011-10-14</v>
      </c>
      <c r="C16934" t="str">
        <v>Evening</v>
      </c>
      <c r="D16934">
        <v>19</v>
      </c>
      <c r="E16934" t="str">
        <f>IF(MOD(D16934,2)=0,"EVEN","ODD")</f>
        <v>ODD</v>
      </c>
      <c r="F16934" t="str">
        <f>IF(D16934&lt;=18,"LOW (1-18)","HIGH (19-36)")</f>
        <v>HIGH (19-36)</v>
      </c>
      <c r="G16934">
        <f>INT((D16934-1)/6)+1</f>
        <v>4</v>
      </c>
      <c r="H16934">
        <f>MOD(D16934-1,6)+1</f>
        <v>1</v>
      </c>
      <c r="I16934">
        <f>37-D16934</f>
        <v>18</v>
      </c>
      <c r="J16934">
        <f>ABS(D16934-D16935)</f>
        <v>14</v>
      </c>
    </row>
    <row r="16935">
      <c r="A16935">
        <v>10623</v>
      </c>
      <c r="B16935" t="str">
        <v>2011-10-14</v>
      </c>
      <c r="C16935" t="str">
        <v>Midday</v>
      </c>
      <c r="D16935">
        <v>5</v>
      </c>
      <c r="E16935" t="str">
        <f>IF(MOD(D16935,2)=0,"EVEN","ODD")</f>
        <v>ODD</v>
      </c>
      <c r="F16935" t="str">
        <f>IF(D16935&lt;=18,"LOW (1-18)","HIGH (19-36)")</f>
        <v>LOW (1-18)</v>
      </c>
      <c r="G16935">
        <f>INT((D16935-1)/6)+1</f>
        <v>1</v>
      </c>
      <c r="H16935">
        <f>MOD(D16935-1,6)+1</f>
        <v>5</v>
      </c>
      <c r="I16935">
        <f>37-D16935</f>
        <v>32</v>
      </c>
      <c r="J16935">
        <f>ABS(D16935-D16936)</f>
        <v>31</v>
      </c>
    </row>
    <row r="16936">
      <c r="A16936">
        <v>10622</v>
      </c>
      <c r="B16936" t="str">
        <v>2011-10-13</v>
      </c>
      <c r="C16936" t="str">
        <v>Evening</v>
      </c>
      <c r="D16936">
        <v>36</v>
      </c>
      <c r="E16936" t="str">
        <f>IF(MOD(D16936,2)=0,"EVEN","ODD")</f>
        <v>EVEN</v>
      </c>
      <c r="F16936" t="str">
        <f>IF(D16936&lt;=18,"LOW (1-18)","HIGH (19-36)")</f>
        <v>HIGH (19-36)</v>
      </c>
      <c r="G16936">
        <f>INT((D16936-1)/6)+1</f>
        <v>6</v>
      </c>
      <c r="H16936">
        <f>MOD(D16936-1,6)+1</f>
        <v>6</v>
      </c>
      <c r="I16936">
        <f>37-D16936</f>
        <v>1</v>
      </c>
      <c r="J16936">
        <f>ABS(D16936-D16937)</f>
        <v>33</v>
      </c>
    </row>
    <row r="16937">
      <c r="A16937">
        <v>10621</v>
      </c>
      <c r="B16937" t="str">
        <v>2011-10-13</v>
      </c>
      <c r="C16937" t="str">
        <v>Midday</v>
      </c>
      <c r="D16937">
        <v>3</v>
      </c>
      <c r="E16937" t="str">
        <f>IF(MOD(D16937,2)=0,"EVEN","ODD")</f>
        <v>ODD</v>
      </c>
      <c r="F16937" t="str">
        <f>IF(D16937&lt;=18,"LOW (1-18)","HIGH (19-36)")</f>
        <v>LOW (1-18)</v>
      </c>
      <c r="G16937">
        <f>INT((D16937-1)/6)+1</f>
        <v>1</v>
      </c>
      <c r="H16937">
        <f>MOD(D16937-1,6)+1</f>
        <v>3</v>
      </c>
      <c r="I16937">
        <f>37-D16937</f>
        <v>34</v>
      </c>
      <c r="J16937">
        <f>ABS(D16937-D16938)</f>
        <v>20</v>
      </c>
    </row>
    <row r="16938">
      <c r="A16938">
        <v>10620</v>
      </c>
      <c r="B16938" t="str">
        <v>2011-10-12</v>
      </c>
      <c r="C16938" t="str">
        <v>Evening</v>
      </c>
      <c r="D16938">
        <v>23</v>
      </c>
      <c r="E16938" t="str">
        <f>IF(MOD(D16938,2)=0,"EVEN","ODD")</f>
        <v>ODD</v>
      </c>
      <c r="F16938" t="str">
        <f>IF(D16938&lt;=18,"LOW (1-18)","HIGH (19-36)")</f>
        <v>HIGH (19-36)</v>
      </c>
      <c r="G16938">
        <f>INT((D16938-1)/6)+1</f>
        <v>4</v>
      </c>
      <c r="H16938">
        <f>MOD(D16938-1,6)+1</f>
        <v>5</v>
      </c>
      <c r="I16938">
        <f>37-D16938</f>
        <v>14</v>
      </c>
      <c r="J16938">
        <f>ABS(D16938-D16939)</f>
        <v>13</v>
      </c>
    </row>
    <row r="16939">
      <c r="A16939">
        <v>10619</v>
      </c>
      <c r="B16939" t="str">
        <v>2011-10-12</v>
      </c>
      <c r="C16939" t="str">
        <v>Midday</v>
      </c>
      <c r="D16939">
        <v>10</v>
      </c>
      <c r="E16939" t="str">
        <f>IF(MOD(D16939,2)=0,"EVEN","ODD")</f>
        <v>EVEN</v>
      </c>
      <c r="F16939" t="str">
        <f>IF(D16939&lt;=18,"LOW (1-18)","HIGH (19-36)")</f>
        <v>LOW (1-18)</v>
      </c>
      <c r="G16939">
        <f>INT((D16939-1)/6)+1</f>
        <v>2</v>
      </c>
      <c r="H16939">
        <f>MOD(D16939-1,6)+1</f>
        <v>4</v>
      </c>
      <c r="I16939">
        <f>37-D16939</f>
        <v>27</v>
      </c>
      <c r="J16939">
        <f>ABS(D16939-D16940)</f>
        <v>10</v>
      </c>
    </row>
    <row r="16940">
      <c r="A16940">
        <v>10618</v>
      </c>
      <c r="B16940" t="str">
        <v>2011-10-11</v>
      </c>
      <c r="C16940" t="str">
        <v>Evening</v>
      </c>
      <c r="D16940">
        <v>20</v>
      </c>
      <c r="E16940" t="str">
        <f>IF(MOD(D16940,2)=0,"EVEN","ODD")</f>
        <v>EVEN</v>
      </c>
      <c r="F16940" t="str">
        <f>IF(D16940&lt;=18,"LOW (1-18)","HIGH (19-36)")</f>
        <v>HIGH (19-36)</v>
      </c>
      <c r="G16940">
        <f>INT((D16940-1)/6)+1</f>
        <v>4</v>
      </c>
      <c r="H16940">
        <f>MOD(D16940-1,6)+1</f>
        <v>2</v>
      </c>
      <c r="I16940">
        <f>37-D16940</f>
        <v>17</v>
      </c>
      <c r="J16940">
        <f>ABS(D16940-D16941)</f>
        <v>17</v>
      </c>
    </row>
    <row r="16941">
      <c r="A16941">
        <v>10617</v>
      </c>
      <c r="B16941" t="str">
        <v>2011-10-11</v>
      </c>
      <c r="C16941" t="str">
        <v>Midday</v>
      </c>
      <c r="D16941">
        <v>3</v>
      </c>
      <c r="E16941" t="str">
        <f>IF(MOD(D16941,2)=0,"EVEN","ODD")</f>
        <v>ODD</v>
      </c>
      <c r="F16941" t="str">
        <f>IF(D16941&lt;=18,"LOW (1-18)","HIGH (19-36)")</f>
        <v>LOW (1-18)</v>
      </c>
      <c r="G16941">
        <f>INT((D16941-1)/6)+1</f>
        <v>1</v>
      </c>
      <c r="H16941">
        <f>MOD(D16941-1,6)+1</f>
        <v>3</v>
      </c>
      <c r="I16941">
        <f>37-D16941</f>
        <v>34</v>
      </c>
      <c r="J16941">
        <f>ABS(D16941-D16942)</f>
        <v>6</v>
      </c>
    </row>
    <row r="16942">
      <c r="A16942">
        <v>10616</v>
      </c>
      <c r="B16942" t="str">
        <v>2011-10-10</v>
      </c>
      <c r="C16942" t="str">
        <v>Evening</v>
      </c>
      <c r="D16942">
        <v>9</v>
      </c>
      <c r="E16942" t="str">
        <f>IF(MOD(D16942,2)=0,"EVEN","ODD")</f>
        <v>ODD</v>
      </c>
      <c r="F16942" t="str">
        <f>IF(D16942&lt;=18,"LOW (1-18)","HIGH (19-36)")</f>
        <v>LOW (1-18)</v>
      </c>
      <c r="G16942">
        <f>INT((D16942-1)/6)+1</f>
        <v>2</v>
      </c>
      <c r="H16942">
        <f>MOD(D16942-1,6)+1</f>
        <v>3</v>
      </c>
      <c r="I16942">
        <f>37-D16942</f>
        <v>28</v>
      </c>
      <c r="J16942">
        <f>ABS(D16942-D16943)</f>
        <v>18</v>
      </c>
    </row>
    <row r="16943">
      <c r="A16943">
        <v>10615</v>
      </c>
      <c r="B16943" t="str">
        <v>2011-10-10</v>
      </c>
      <c r="C16943" t="str">
        <v>Midday</v>
      </c>
      <c r="D16943">
        <v>27</v>
      </c>
      <c r="E16943" t="str">
        <f>IF(MOD(D16943,2)=0,"EVEN","ODD")</f>
        <v>ODD</v>
      </c>
      <c r="F16943" t="str">
        <f>IF(D16943&lt;=18,"LOW (1-18)","HIGH (19-36)")</f>
        <v>HIGH (19-36)</v>
      </c>
      <c r="G16943">
        <f>INT((D16943-1)/6)+1</f>
        <v>5</v>
      </c>
      <c r="H16943">
        <f>MOD(D16943-1,6)+1</f>
        <v>3</v>
      </c>
      <c r="I16943">
        <f>37-D16943</f>
        <v>10</v>
      </c>
      <c r="J16943">
        <f>ABS(D16943-D16944)</f>
        <v>26</v>
      </c>
    </row>
    <row r="16944">
      <c r="A16944">
        <v>10614</v>
      </c>
      <c r="B16944" t="str">
        <v>2011-10-08</v>
      </c>
      <c r="C16944" t="str">
        <v>Evening</v>
      </c>
      <c r="D16944">
        <v>1</v>
      </c>
      <c r="E16944" t="str">
        <f>IF(MOD(D16944,2)=0,"EVEN","ODD")</f>
        <v>ODD</v>
      </c>
      <c r="F16944" t="str">
        <f>IF(D16944&lt;=18,"LOW (1-18)","HIGH (19-36)")</f>
        <v>LOW (1-18)</v>
      </c>
      <c r="G16944">
        <f>INT((D16944-1)/6)+1</f>
        <v>1</v>
      </c>
      <c r="H16944">
        <f>MOD(D16944-1,6)+1</f>
        <v>1</v>
      </c>
      <c r="I16944">
        <f>37-D16944</f>
        <v>36</v>
      </c>
      <c r="J16944">
        <f>ABS(D16944-D16945)</f>
        <v>13</v>
      </c>
    </row>
    <row r="16945">
      <c r="A16945">
        <v>10613</v>
      </c>
      <c r="B16945" t="str">
        <v>2011-10-08</v>
      </c>
      <c r="C16945" t="str">
        <v>Midday</v>
      </c>
      <c r="D16945">
        <v>14</v>
      </c>
      <c r="E16945" t="str">
        <f>IF(MOD(D16945,2)=0,"EVEN","ODD")</f>
        <v>EVEN</v>
      </c>
      <c r="F16945" t="str">
        <f>IF(D16945&lt;=18,"LOW (1-18)","HIGH (19-36)")</f>
        <v>LOW (1-18)</v>
      </c>
      <c r="G16945">
        <f>INT((D16945-1)/6)+1</f>
        <v>3</v>
      </c>
      <c r="H16945">
        <f>MOD(D16945-1,6)+1</f>
        <v>2</v>
      </c>
      <c r="I16945">
        <f>37-D16945</f>
        <v>23</v>
      </c>
      <c r="J16945">
        <f>ABS(D16945-D16946)</f>
        <v>12</v>
      </c>
    </row>
    <row r="16946">
      <c r="A16946">
        <v>10612</v>
      </c>
      <c r="B16946" t="str">
        <v>2011-10-07</v>
      </c>
      <c r="C16946" t="str">
        <v>Evening</v>
      </c>
      <c r="D16946">
        <v>2</v>
      </c>
      <c r="E16946" t="str">
        <f>IF(MOD(D16946,2)=0,"EVEN","ODD")</f>
        <v>EVEN</v>
      </c>
      <c r="F16946" t="str">
        <f>IF(D16946&lt;=18,"LOW (1-18)","HIGH (19-36)")</f>
        <v>LOW (1-18)</v>
      </c>
      <c r="G16946">
        <f>INT((D16946-1)/6)+1</f>
        <v>1</v>
      </c>
      <c r="H16946">
        <f>MOD(D16946-1,6)+1</f>
        <v>2</v>
      </c>
      <c r="I16946">
        <f>37-D16946</f>
        <v>35</v>
      </c>
      <c r="J16946">
        <f>ABS(D16946-D16947)</f>
        <v>8</v>
      </c>
    </row>
    <row r="16947">
      <c r="A16947">
        <v>10611</v>
      </c>
      <c r="B16947" t="str">
        <v>2011-10-07</v>
      </c>
      <c r="C16947" t="str">
        <v>Midday</v>
      </c>
      <c r="D16947">
        <v>10</v>
      </c>
      <c r="E16947" t="str">
        <f>IF(MOD(D16947,2)=0,"EVEN","ODD")</f>
        <v>EVEN</v>
      </c>
      <c r="F16947" t="str">
        <f>IF(D16947&lt;=18,"LOW (1-18)","HIGH (19-36)")</f>
        <v>LOW (1-18)</v>
      </c>
      <c r="G16947">
        <f>INT((D16947-1)/6)+1</f>
        <v>2</v>
      </c>
      <c r="H16947">
        <f>MOD(D16947-1,6)+1</f>
        <v>4</v>
      </c>
      <c r="I16947">
        <f>37-D16947</f>
        <v>27</v>
      </c>
      <c r="J16947">
        <f>ABS(D16947-D16948)</f>
        <v>11</v>
      </c>
    </row>
    <row r="16948">
      <c r="A16948">
        <v>10610</v>
      </c>
      <c r="B16948" t="str">
        <v>2011-10-06</v>
      </c>
      <c r="C16948" t="str">
        <v>Evening</v>
      </c>
      <c r="D16948">
        <v>21</v>
      </c>
      <c r="E16948" t="str">
        <f>IF(MOD(D16948,2)=0,"EVEN","ODD")</f>
        <v>ODD</v>
      </c>
      <c r="F16948" t="str">
        <f>IF(D16948&lt;=18,"LOW (1-18)","HIGH (19-36)")</f>
        <v>HIGH (19-36)</v>
      </c>
      <c r="G16948">
        <f>INT((D16948-1)/6)+1</f>
        <v>4</v>
      </c>
      <c r="H16948">
        <f>MOD(D16948-1,6)+1</f>
        <v>3</v>
      </c>
      <c r="I16948">
        <f>37-D16948</f>
        <v>16</v>
      </c>
      <c r="J16948">
        <f>ABS(D16948-D16949)</f>
        <v>17</v>
      </c>
    </row>
    <row r="16949">
      <c r="A16949">
        <v>10609</v>
      </c>
      <c r="B16949" t="str">
        <v>2011-10-06</v>
      </c>
      <c r="C16949" t="str">
        <v>Midday</v>
      </c>
      <c r="D16949">
        <v>4</v>
      </c>
      <c r="E16949" t="str">
        <f>IF(MOD(D16949,2)=0,"EVEN","ODD")</f>
        <v>EVEN</v>
      </c>
      <c r="F16949" t="str">
        <f>IF(D16949&lt;=18,"LOW (1-18)","HIGH (19-36)")</f>
        <v>LOW (1-18)</v>
      </c>
      <c r="G16949">
        <f>INT((D16949-1)/6)+1</f>
        <v>1</v>
      </c>
      <c r="H16949">
        <f>MOD(D16949-1,6)+1</f>
        <v>4</v>
      </c>
      <c r="I16949">
        <f>37-D16949</f>
        <v>33</v>
      </c>
      <c r="J16949">
        <f>ABS(D16949-D16950)</f>
        <v>21</v>
      </c>
    </row>
    <row r="16950">
      <c r="A16950">
        <v>10608</v>
      </c>
      <c r="B16950" t="str">
        <v>2011-10-05</v>
      </c>
      <c r="C16950" t="str">
        <v>Evening</v>
      </c>
      <c r="D16950">
        <v>25</v>
      </c>
      <c r="E16950" t="str">
        <f>IF(MOD(D16950,2)=0,"EVEN","ODD")</f>
        <v>ODD</v>
      </c>
      <c r="F16950" t="str">
        <f>IF(D16950&lt;=18,"LOW (1-18)","HIGH (19-36)")</f>
        <v>HIGH (19-36)</v>
      </c>
      <c r="G16950">
        <f>INT((D16950-1)/6)+1</f>
        <v>5</v>
      </c>
      <c r="H16950">
        <f>MOD(D16950-1,6)+1</f>
        <v>1</v>
      </c>
      <c r="I16950">
        <f>37-D16950</f>
        <v>12</v>
      </c>
      <c r="J16950">
        <f>ABS(D16950-D16951)</f>
        <v>15</v>
      </c>
    </row>
    <row r="16951">
      <c r="A16951">
        <v>10607</v>
      </c>
      <c r="B16951" t="str">
        <v>2011-10-05</v>
      </c>
      <c r="C16951" t="str">
        <v>Midday</v>
      </c>
      <c r="D16951">
        <v>10</v>
      </c>
      <c r="E16951" t="str">
        <f>IF(MOD(D16951,2)=0,"EVEN","ODD")</f>
        <v>EVEN</v>
      </c>
      <c r="F16951" t="str">
        <f>IF(D16951&lt;=18,"LOW (1-18)","HIGH (19-36)")</f>
        <v>LOW (1-18)</v>
      </c>
      <c r="G16951">
        <f>INT((D16951-1)/6)+1</f>
        <v>2</v>
      </c>
      <c r="H16951">
        <f>MOD(D16951-1,6)+1</f>
        <v>4</v>
      </c>
      <c r="I16951">
        <f>37-D16951</f>
        <v>27</v>
      </c>
      <c r="J16951">
        <f>ABS(D16951-D16952)</f>
        <v>8</v>
      </c>
    </row>
    <row r="16952">
      <c r="A16952">
        <v>10606</v>
      </c>
      <c r="B16952" t="str">
        <v>2011-10-04</v>
      </c>
      <c r="C16952" t="str">
        <v>Evening</v>
      </c>
      <c r="D16952">
        <v>2</v>
      </c>
      <c r="E16952" t="str">
        <f>IF(MOD(D16952,2)=0,"EVEN","ODD")</f>
        <v>EVEN</v>
      </c>
      <c r="F16952" t="str">
        <f>IF(D16952&lt;=18,"LOW (1-18)","HIGH (19-36)")</f>
        <v>LOW (1-18)</v>
      </c>
      <c r="G16952">
        <f>INT((D16952-1)/6)+1</f>
        <v>1</v>
      </c>
      <c r="H16952">
        <f>MOD(D16952-1,6)+1</f>
        <v>2</v>
      </c>
      <c r="I16952">
        <f>37-D16952</f>
        <v>35</v>
      </c>
      <c r="J16952">
        <f>ABS(D16952-D16953)</f>
        <v>27</v>
      </c>
    </row>
    <row r="16953">
      <c r="A16953">
        <v>10605</v>
      </c>
      <c r="B16953" t="str">
        <v>2011-10-04</v>
      </c>
      <c r="C16953" t="str">
        <v>Midday</v>
      </c>
      <c r="D16953">
        <v>29</v>
      </c>
      <c r="E16953" t="str">
        <f>IF(MOD(D16953,2)=0,"EVEN","ODD")</f>
        <v>ODD</v>
      </c>
      <c r="F16953" t="str">
        <f>IF(D16953&lt;=18,"LOW (1-18)","HIGH (19-36)")</f>
        <v>HIGH (19-36)</v>
      </c>
      <c r="G16953">
        <f>INT((D16953-1)/6)+1</f>
        <v>5</v>
      </c>
      <c r="H16953">
        <f>MOD(D16953-1,6)+1</f>
        <v>5</v>
      </c>
      <c r="I16953">
        <f>37-D16953</f>
        <v>8</v>
      </c>
      <c r="J16953">
        <f>ABS(D16953-D16954)</f>
        <v>4</v>
      </c>
    </row>
    <row r="16954">
      <c r="A16954">
        <v>10604</v>
      </c>
      <c r="B16954" t="str">
        <v>2011-10-03</v>
      </c>
      <c r="C16954" t="str">
        <v>Evening</v>
      </c>
      <c r="D16954">
        <v>33</v>
      </c>
      <c r="E16954" t="str">
        <f>IF(MOD(D16954,2)=0,"EVEN","ODD")</f>
        <v>ODD</v>
      </c>
      <c r="F16954" t="str">
        <f>IF(D16954&lt;=18,"LOW (1-18)","HIGH (19-36)")</f>
        <v>HIGH (19-36)</v>
      </c>
      <c r="G16954">
        <f>INT((D16954-1)/6)+1</f>
        <v>6</v>
      </c>
      <c r="H16954">
        <f>MOD(D16954-1,6)+1</f>
        <v>3</v>
      </c>
      <c r="I16954">
        <f>37-D16954</f>
        <v>4</v>
      </c>
      <c r="J16954">
        <f>ABS(D16954-D16955)</f>
        <v>12</v>
      </c>
    </row>
    <row r="16955">
      <c r="A16955">
        <v>10603</v>
      </c>
      <c r="B16955" t="str">
        <v>2011-10-03</v>
      </c>
      <c r="C16955" t="str">
        <v>Midday</v>
      </c>
      <c r="D16955">
        <v>21</v>
      </c>
      <c r="E16955" t="str">
        <f>IF(MOD(D16955,2)=0,"EVEN","ODD")</f>
        <v>ODD</v>
      </c>
      <c r="F16955" t="str">
        <f>IF(D16955&lt;=18,"LOW (1-18)","HIGH (19-36)")</f>
        <v>HIGH (19-36)</v>
      </c>
      <c r="G16955">
        <f>INT((D16955-1)/6)+1</f>
        <v>4</v>
      </c>
      <c r="H16955">
        <f>MOD(D16955-1,6)+1</f>
        <v>3</v>
      </c>
      <c r="I16955">
        <f>37-D16955</f>
        <v>16</v>
      </c>
      <c r="J16955">
        <f>ABS(D16955-D16956)</f>
        <v>19</v>
      </c>
    </row>
    <row r="16956">
      <c r="A16956">
        <v>10602</v>
      </c>
      <c r="B16956" t="str">
        <v>2011-10-01</v>
      </c>
      <c r="C16956" t="str">
        <v>Evening</v>
      </c>
      <c r="D16956">
        <v>2</v>
      </c>
      <c r="E16956" t="str">
        <f>IF(MOD(D16956,2)=0,"EVEN","ODD")</f>
        <v>EVEN</v>
      </c>
      <c r="F16956" t="str">
        <f>IF(D16956&lt;=18,"LOW (1-18)","HIGH (19-36)")</f>
        <v>LOW (1-18)</v>
      </c>
      <c r="G16956">
        <f>INT((D16956-1)/6)+1</f>
        <v>1</v>
      </c>
      <c r="H16956">
        <f>MOD(D16956-1,6)+1</f>
        <v>2</v>
      </c>
      <c r="I16956">
        <f>37-D16956</f>
        <v>35</v>
      </c>
      <c r="J16956">
        <f>ABS(D16956-D16957)</f>
        <v>33</v>
      </c>
    </row>
    <row r="16957">
      <c r="A16957">
        <v>10601</v>
      </c>
      <c r="B16957" t="str">
        <v>2011-10-01</v>
      </c>
      <c r="C16957" t="str">
        <v>Midday</v>
      </c>
      <c r="D16957">
        <v>35</v>
      </c>
      <c r="E16957" t="str">
        <f>IF(MOD(D16957,2)=0,"EVEN","ODD")</f>
        <v>ODD</v>
      </c>
      <c r="F16957" t="str">
        <f>IF(D16957&lt;=18,"LOW (1-18)","HIGH (19-36)")</f>
        <v>HIGH (19-36)</v>
      </c>
      <c r="G16957">
        <f>INT((D16957-1)/6)+1</f>
        <v>6</v>
      </c>
      <c r="H16957">
        <f>MOD(D16957-1,6)+1</f>
        <v>5</v>
      </c>
      <c r="I16957">
        <f>37-D16957</f>
        <v>2</v>
      </c>
      <c r="J16957">
        <f>ABS(D16957-D16958)</f>
        <v>23</v>
      </c>
    </row>
    <row r="16958">
      <c r="A16958">
        <v>10600</v>
      </c>
      <c r="B16958" t="str">
        <v>2011-09-30</v>
      </c>
      <c r="C16958" t="str">
        <v>Evening</v>
      </c>
      <c r="D16958">
        <v>12</v>
      </c>
      <c r="E16958" t="str">
        <f>IF(MOD(D16958,2)=0,"EVEN","ODD")</f>
        <v>EVEN</v>
      </c>
      <c r="F16958" t="str">
        <f>IF(D16958&lt;=18,"LOW (1-18)","HIGH (19-36)")</f>
        <v>LOW (1-18)</v>
      </c>
      <c r="G16958">
        <f>INT((D16958-1)/6)+1</f>
        <v>2</v>
      </c>
      <c r="H16958">
        <f>MOD(D16958-1,6)+1</f>
        <v>6</v>
      </c>
      <c r="I16958">
        <f>37-D16958</f>
        <v>25</v>
      </c>
      <c r="J16958">
        <f>ABS(D16958-D16959)</f>
        <v>0</v>
      </c>
    </row>
    <row r="16959">
      <c r="A16959">
        <v>10599</v>
      </c>
      <c r="B16959" t="str">
        <v>2011-09-30</v>
      </c>
      <c r="C16959" t="str">
        <v>Midday</v>
      </c>
      <c r="D16959">
        <v>12</v>
      </c>
      <c r="E16959" t="str">
        <f>IF(MOD(D16959,2)=0,"EVEN","ODD")</f>
        <v>EVEN</v>
      </c>
      <c r="F16959" t="str">
        <f>IF(D16959&lt;=18,"LOW (1-18)","HIGH (19-36)")</f>
        <v>LOW (1-18)</v>
      </c>
      <c r="G16959">
        <f>INT((D16959-1)/6)+1</f>
        <v>2</v>
      </c>
      <c r="H16959">
        <f>MOD(D16959-1,6)+1</f>
        <v>6</v>
      </c>
      <c r="I16959">
        <f>37-D16959</f>
        <v>25</v>
      </c>
      <c r="J16959">
        <f>ABS(D16959-D16960)</f>
        <v>8</v>
      </c>
    </row>
    <row r="16960">
      <c r="A16960">
        <v>10598</v>
      </c>
      <c r="B16960" t="str">
        <v>2011-09-29</v>
      </c>
      <c r="C16960" t="str">
        <v>Evening</v>
      </c>
      <c r="D16960">
        <v>20</v>
      </c>
      <c r="E16960" t="str">
        <f>IF(MOD(D16960,2)=0,"EVEN","ODD")</f>
        <v>EVEN</v>
      </c>
      <c r="F16960" t="str">
        <f>IF(D16960&lt;=18,"LOW (1-18)","HIGH (19-36)")</f>
        <v>HIGH (19-36)</v>
      </c>
      <c r="G16960">
        <f>INT((D16960-1)/6)+1</f>
        <v>4</v>
      </c>
      <c r="H16960">
        <f>MOD(D16960-1,6)+1</f>
        <v>2</v>
      </c>
      <c r="I16960">
        <f>37-D16960</f>
        <v>17</v>
      </c>
      <c r="J16960">
        <f>ABS(D16960-D16961)</f>
        <v>12</v>
      </c>
    </row>
    <row r="16961">
      <c r="A16961">
        <v>10597</v>
      </c>
      <c r="B16961" t="str">
        <v>2011-09-29</v>
      </c>
      <c r="C16961" t="str">
        <v>Midday</v>
      </c>
      <c r="D16961">
        <v>8</v>
      </c>
      <c r="E16961" t="str">
        <f>IF(MOD(D16961,2)=0,"EVEN","ODD")</f>
        <v>EVEN</v>
      </c>
      <c r="F16961" t="str">
        <f>IF(D16961&lt;=18,"LOW (1-18)","HIGH (19-36)")</f>
        <v>LOW (1-18)</v>
      </c>
      <c r="G16961">
        <f>INT((D16961-1)/6)+1</f>
        <v>2</v>
      </c>
      <c r="H16961">
        <f>MOD(D16961-1,6)+1</f>
        <v>2</v>
      </c>
      <c r="I16961">
        <f>37-D16961</f>
        <v>29</v>
      </c>
      <c r="J16961">
        <f>ABS(D16961-D16962)</f>
        <v>23</v>
      </c>
    </row>
    <row r="16962">
      <c r="A16962">
        <v>10596</v>
      </c>
      <c r="B16962" t="str">
        <v>2011-09-28</v>
      </c>
      <c r="C16962" t="str">
        <v>Evening</v>
      </c>
      <c r="D16962">
        <v>31</v>
      </c>
      <c r="E16962" t="str">
        <f>IF(MOD(D16962,2)=0,"EVEN","ODD")</f>
        <v>ODD</v>
      </c>
      <c r="F16962" t="str">
        <f>IF(D16962&lt;=18,"LOW (1-18)","HIGH (19-36)")</f>
        <v>HIGH (19-36)</v>
      </c>
      <c r="G16962">
        <f>INT((D16962-1)/6)+1</f>
        <v>6</v>
      </c>
      <c r="H16962">
        <f>MOD(D16962-1,6)+1</f>
        <v>1</v>
      </c>
      <c r="I16962">
        <f>37-D16962</f>
        <v>6</v>
      </c>
      <c r="J16962">
        <f>ABS(D16962-D16963)</f>
        <v>11</v>
      </c>
    </row>
    <row r="16963">
      <c r="A16963">
        <v>10595</v>
      </c>
      <c r="B16963" t="str">
        <v>2011-09-28</v>
      </c>
      <c r="C16963" t="str">
        <v>Midday</v>
      </c>
      <c r="D16963">
        <v>20</v>
      </c>
      <c r="E16963" t="str">
        <f>IF(MOD(D16963,2)=0,"EVEN","ODD")</f>
        <v>EVEN</v>
      </c>
      <c r="F16963" t="str">
        <f>IF(D16963&lt;=18,"LOW (1-18)","HIGH (19-36)")</f>
        <v>HIGH (19-36)</v>
      </c>
      <c r="G16963">
        <f>INT((D16963-1)/6)+1</f>
        <v>4</v>
      </c>
      <c r="H16963">
        <f>MOD(D16963-1,6)+1</f>
        <v>2</v>
      </c>
      <c r="I16963">
        <f>37-D16963</f>
        <v>17</v>
      </c>
      <c r="J16963">
        <f>ABS(D16963-D16964)</f>
        <v>12</v>
      </c>
    </row>
    <row r="16964">
      <c r="A16964">
        <v>10594</v>
      </c>
      <c r="B16964" t="str">
        <v>2011-09-27</v>
      </c>
      <c r="C16964" t="str">
        <v>Evening</v>
      </c>
      <c r="D16964">
        <v>32</v>
      </c>
      <c r="E16964" t="str">
        <f>IF(MOD(D16964,2)=0,"EVEN","ODD")</f>
        <v>EVEN</v>
      </c>
      <c r="F16964" t="str">
        <f>IF(D16964&lt;=18,"LOW (1-18)","HIGH (19-36)")</f>
        <v>HIGH (19-36)</v>
      </c>
      <c r="G16964">
        <f>INT((D16964-1)/6)+1</f>
        <v>6</v>
      </c>
      <c r="H16964">
        <f>MOD(D16964-1,6)+1</f>
        <v>2</v>
      </c>
      <c r="I16964">
        <f>37-D16964</f>
        <v>5</v>
      </c>
      <c r="J16964">
        <f>ABS(D16964-D16965)</f>
        <v>26</v>
      </c>
    </row>
    <row r="16965">
      <c r="A16965">
        <v>10593</v>
      </c>
      <c r="B16965" t="str">
        <v>2011-09-27</v>
      </c>
      <c r="C16965" t="str">
        <v>Midday</v>
      </c>
      <c r="D16965">
        <v>6</v>
      </c>
      <c r="E16965" t="str">
        <f>IF(MOD(D16965,2)=0,"EVEN","ODD")</f>
        <v>EVEN</v>
      </c>
      <c r="F16965" t="str">
        <f>IF(D16965&lt;=18,"LOW (1-18)","HIGH (19-36)")</f>
        <v>LOW (1-18)</v>
      </c>
      <c r="G16965">
        <f>INT((D16965-1)/6)+1</f>
        <v>1</v>
      </c>
      <c r="H16965">
        <f>MOD(D16965-1,6)+1</f>
        <v>6</v>
      </c>
      <c r="I16965">
        <f>37-D16965</f>
        <v>31</v>
      </c>
      <c r="J16965">
        <f>ABS(D16965-D16966)</f>
        <v>7</v>
      </c>
    </row>
    <row r="16966">
      <c r="A16966">
        <v>10592</v>
      </c>
      <c r="B16966" t="str">
        <v>2011-09-26</v>
      </c>
      <c r="C16966" t="str">
        <v>Evening</v>
      </c>
      <c r="D16966">
        <v>13</v>
      </c>
      <c r="E16966" t="str">
        <f>IF(MOD(D16966,2)=0,"EVEN","ODD")</f>
        <v>ODD</v>
      </c>
      <c r="F16966" t="str">
        <f>IF(D16966&lt;=18,"LOW (1-18)","HIGH (19-36)")</f>
        <v>LOW (1-18)</v>
      </c>
      <c r="G16966">
        <f>INT((D16966-1)/6)+1</f>
        <v>3</v>
      </c>
      <c r="H16966">
        <f>MOD(D16966-1,6)+1</f>
        <v>1</v>
      </c>
      <c r="I16966">
        <f>37-D16966</f>
        <v>24</v>
      </c>
      <c r="J16966">
        <f>ABS(D16966-D16967)</f>
        <v>12</v>
      </c>
    </row>
    <row r="16967">
      <c r="A16967">
        <v>10591</v>
      </c>
      <c r="B16967" t="str">
        <v>2011-09-26</v>
      </c>
      <c r="C16967" t="str">
        <v>Midday</v>
      </c>
      <c r="D16967">
        <v>1</v>
      </c>
      <c r="E16967" t="str">
        <f>IF(MOD(D16967,2)=0,"EVEN","ODD")</f>
        <v>ODD</v>
      </c>
      <c r="F16967" t="str">
        <f>IF(D16967&lt;=18,"LOW (1-18)","HIGH (19-36)")</f>
        <v>LOW (1-18)</v>
      </c>
      <c r="G16967">
        <f>INT((D16967-1)/6)+1</f>
        <v>1</v>
      </c>
      <c r="H16967">
        <f>MOD(D16967-1,6)+1</f>
        <v>1</v>
      </c>
      <c r="I16967">
        <f>37-D16967</f>
        <v>36</v>
      </c>
      <c r="J16967">
        <f>ABS(D16967-D16968)</f>
        <v>22</v>
      </c>
    </row>
    <row r="16968">
      <c r="A16968">
        <v>10590</v>
      </c>
      <c r="B16968" t="str">
        <v>2011-09-24</v>
      </c>
      <c r="C16968" t="str">
        <v>Evening</v>
      </c>
      <c r="D16968">
        <v>23</v>
      </c>
      <c r="E16968" t="str">
        <f>IF(MOD(D16968,2)=0,"EVEN","ODD")</f>
        <v>ODD</v>
      </c>
      <c r="F16968" t="str">
        <f>IF(D16968&lt;=18,"LOW (1-18)","HIGH (19-36)")</f>
        <v>HIGH (19-36)</v>
      </c>
      <c r="G16968">
        <f>INT((D16968-1)/6)+1</f>
        <v>4</v>
      </c>
      <c r="H16968">
        <f>MOD(D16968-1,6)+1</f>
        <v>5</v>
      </c>
      <c r="I16968">
        <f>37-D16968</f>
        <v>14</v>
      </c>
      <c r="J16968">
        <f>ABS(D16968-D16969)</f>
        <v>6</v>
      </c>
    </row>
    <row r="16969">
      <c r="A16969">
        <v>10589</v>
      </c>
      <c r="B16969" t="str">
        <v>2011-09-24</v>
      </c>
      <c r="C16969" t="str">
        <v>Midday</v>
      </c>
      <c r="D16969">
        <v>29</v>
      </c>
      <c r="E16969" t="str">
        <f>IF(MOD(D16969,2)=0,"EVEN","ODD")</f>
        <v>ODD</v>
      </c>
      <c r="F16969" t="str">
        <f>IF(D16969&lt;=18,"LOW (1-18)","HIGH (19-36)")</f>
        <v>HIGH (19-36)</v>
      </c>
      <c r="G16969">
        <f>INT((D16969-1)/6)+1</f>
        <v>5</v>
      </c>
      <c r="H16969">
        <f>MOD(D16969-1,6)+1</f>
        <v>5</v>
      </c>
      <c r="I16969">
        <f>37-D16969</f>
        <v>8</v>
      </c>
      <c r="J16969">
        <f>ABS(D16969-D16970)</f>
        <v>20</v>
      </c>
    </row>
    <row r="16970">
      <c r="A16970">
        <v>10588</v>
      </c>
      <c r="B16970" t="str">
        <v>2011-09-23</v>
      </c>
      <c r="C16970" t="str">
        <v>Evening</v>
      </c>
      <c r="D16970">
        <v>9</v>
      </c>
      <c r="E16970" t="str">
        <f>IF(MOD(D16970,2)=0,"EVEN","ODD")</f>
        <v>ODD</v>
      </c>
      <c r="F16970" t="str">
        <f>IF(D16970&lt;=18,"LOW (1-18)","HIGH (19-36)")</f>
        <v>LOW (1-18)</v>
      </c>
      <c r="G16970">
        <f>INT((D16970-1)/6)+1</f>
        <v>2</v>
      </c>
      <c r="H16970">
        <f>MOD(D16970-1,6)+1</f>
        <v>3</v>
      </c>
      <c r="I16970">
        <f>37-D16970</f>
        <v>28</v>
      </c>
      <c r="J16970">
        <f>ABS(D16970-D16971)</f>
        <v>25</v>
      </c>
    </row>
    <row r="16971">
      <c r="A16971">
        <v>10587</v>
      </c>
      <c r="B16971" t="str">
        <v>2011-09-23</v>
      </c>
      <c r="C16971" t="str">
        <v>Midday</v>
      </c>
      <c r="D16971">
        <v>34</v>
      </c>
      <c r="E16971" t="str">
        <f>IF(MOD(D16971,2)=0,"EVEN","ODD")</f>
        <v>EVEN</v>
      </c>
      <c r="F16971" t="str">
        <f>IF(D16971&lt;=18,"LOW (1-18)","HIGH (19-36)")</f>
        <v>HIGH (19-36)</v>
      </c>
      <c r="G16971">
        <f>INT((D16971-1)/6)+1</f>
        <v>6</v>
      </c>
      <c r="H16971">
        <f>MOD(D16971-1,6)+1</f>
        <v>4</v>
      </c>
      <c r="I16971">
        <f>37-D16971</f>
        <v>3</v>
      </c>
      <c r="J16971">
        <f>ABS(D16971-D16972)</f>
        <v>4</v>
      </c>
    </row>
    <row r="16972">
      <c r="A16972">
        <v>10586</v>
      </c>
      <c r="B16972" t="str">
        <v>2011-09-22</v>
      </c>
      <c r="C16972" t="str">
        <v>Evening</v>
      </c>
      <c r="D16972">
        <v>30</v>
      </c>
      <c r="E16972" t="str">
        <f>IF(MOD(D16972,2)=0,"EVEN","ODD")</f>
        <v>EVEN</v>
      </c>
      <c r="F16972" t="str">
        <f>IF(D16972&lt;=18,"LOW (1-18)","HIGH (19-36)")</f>
        <v>HIGH (19-36)</v>
      </c>
      <c r="G16972">
        <f>INT((D16972-1)/6)+1</f>
        <v>5</v>
      </c>
      <c r="H16972">
        <f>MOD(D16972-1,6)+1</f>
        <v>6</v>
      </c>
      <c r="I16972">
        <f>37-D16972</f>
        <v>7</v>
      </c>
      <c r="J16972">
        <f>ABS(D16972-D16973)</f>
        <v>26</v>
      </c>
    </row>
    <row r="16973">
      <c r="A16973">
        <v>10585</v>
      </c>
      <c r="B16973" t="str">
        <v>2011-09-22</v>
      </c>
      <c r="C16973" t="str">
        <v>Midday</v>
      </c>
      <c r="D16973">
        <v>4</v>
      </c>
      <c r="E16973" t="str">
        <f>IF(MOD(D16973,2)=0,"EVEN","ODD")</f>
        <v>EVEN</v>
      </c>
      <c r="F16973" t="str">
        <f>IF(D16973&lt;=18,"LOW (1-18)","HIGH (19-36)")</f>
        <v>LOW (1-18)</v>
      </c>
      <c r="G16973">
        <f>INT((D16973-1)/6)+1</f>
        <v>1</v>
      </c>
      <c r="H16973">
        <f>MOD(D16973-1,6)+1</f>
        <v>4</v>
      </c>
      <c r="I16973">
        <f>37-D16973</f>
        <v>33</v>
      </c>
      <c r="J16973">
        <f>ABS(D16973-D16974)</f>
        <v>21</v>
      </c>
    </row>
    <row r="16974">
      <c r="A16974">
        <v>10584</v>
      </c>
      <c r="B16974" t="str">
        <v>2011-09-21</v>
      </c>
      <c r="C16974" t="str">
        <v>Evening</v>
      </c>
      <c r="D16974">
        <v>25</v>
      </c>
      <c r="E16974" t="str">
        <f>IF(MOD(D16974,2)=0,"EVEN","ODD")</f>
        <v>ODD</v>
      </c>
      <c r="F16974" t="str">
        <f>IF(D16974&lt;=18,"LOW (1-18)","HIGH (19-36)")</f>
        <v>HIGH (19-36)</v>
      </c>
      <c r="G16974">
        <f>INT((D16974-1)/6)+1</f>
        <v>5</v>
      </c>
      <c r="H16974">
        <f>MOD(D16974-1,6)+1</f>
        <v>1</v>
      </c>
      <c r="I16974">
        <f>37-D16974</f>
        <v>12</v>
      </c>
      <c r="J16974">
        <f>ABS(D16974-D16975)</f>
        <v>11</v>
      </c>
    </row>
    <row r="16975">
      <c r="A16975">
        <v>10583</v>
      </c>
      <c r="B16975" t="str">
        <v>2011-09-21</v>
      </c>
      <c r="C16975" t="str">
        <v>Midday</v>
      </c>
      <c r="D16975">
        <v>36</v>
      </c>
      <c r="E16975" t="str">
        <f>IF(MOD(D16975,2)=0,"EVEN","ODD")</f>
        <v>EVEN</v>
      </c>
      <c r="F16975" t="str">
        <f>IF(D16975&lt;=18,"LOW (1-18)","HIGH (19-36)")</f>
        <v>HIGH (19-36)</v>
      </c>
      <c r="G16975">
        <f>INT((D16975-1)/6)+1</f>
        <v>6</v>
      </c>
      <c r="H16975">
        <f>MOD(D16975-1,6)+1</f>
        <v>6</v>
      </c>
      <c r="I16975">
        <f>37-D16975</f>
        <v>1</v>
      </c>
      <c r="J16975">
        <f>ABS(D16975-D16976)</f>
        <v>10</v>
      </c>
    </row>
    <row r="16976">
      <c r="A16976">
        <v>10582</v>
      </c>
      <c r="B16976" t="str">
        <v>2011-09-20</v>
      </c>
      <c r="C16976" t="str">
        <v>Evening</v>
      </c>
      <c r="D16976">
        <v>26</v>
      </c>
      <c r="E16976" t="str">
        <f>IF(MOD(D16976,2)=0,"EVEN","ODD")</f>
        <v>EVEN</v>
      </c>
      <c r="F16976" t="str">
        <f>IF(D16976&lt;=18,"LOW (1-18)","HIGH (19-36)")</f>
        <v>HIGH (19-36)</v>
      </c>
      <c r="G16976">
        <f>INT((D16976-1)/6)+1</f>
        <v>5</v>
      </c>
      <c r="H16976">
        <f>MOD(D16976-1,6)+1</f>
        <v>2</v>
      </c>
      <c r="I16976">
        <f>37-D16976</f>
        <v>11</v>
      </c>
      <c r="J16976">
        <f>ABS(D16976-D16977)</f>
        <v>25</v>
      </c>
    </row>
    <row r="16977">
      <c r="A16977">
        <v>10581</v>
      </c>
      <c r="B16977" t="str">
        <v>2011-09-20</v>
      </c>
      <c r="C16977" t="str">
        <v>Midday</v>
      </c>
      <c r="D16977">
        <v>1</v>
      </c>
      <c r="E16977" t="str">
        <f>IF(MOD(D16977,2)=0,"EVEN","ODD")</f>
        <v>ODD</v>
      </c>
      <c r="F16977" t="str">
        <f>IF(D16977&lt;=18,"LOW (1-18)","HIGH (19-36)")</f>
        <v>LOW (1-18)</v>
      </c>
      <c r="G16977">
        <f>INT((D16977-1)/6)+1</f>
        <v>1</v>
      </c>
      <c r="H16977">
        <f>MOD(D16977-1,6)+1</f>
        <v>1</v>
      </c>
      <c r="I16977">
        <f>37-D16977</f>
        <v>36</v>
      </c>
      <c r="J16977">
        <f>ABS(D16977-D16978)</f>
        <v>13</v>
      </c>
    </row>
    <row r="16978">
      <c r="A16978">
        <v>10580</v>
      </c>
      <c r="B16978" t="str">
        <v>2011-09-19</v>
      </c>
      <c r="C16978" t="str">
        <v>Evening</v>
      </c>
      <c r="D16978">
        <v>14</v>
      </c>
      <c r="E16978" t="str">
        <f>IF(MOD(D16978,2)=0,"EVEN","ODD")</f>
        <v>EVEN</v>
      </c>
      <c r="F16978" t="str">
        <f>IF(D16978&lt;=18,"LOW (1-18)","HIGH (19-36)")</f>
        <v>LOW (1-18)</v>
      </c>
      <c r="G16978">
        <f>INT((D16978-1)/6)+1</f>
        <v>3</v>
      </c>
      <c r="H16978">
        <f>MOD(D16978-1,6)+1</f>
        <v>2</v>
      </c>
      <c r="I16978">
        <f>37-D16978</f>
        <v>23</v>
      </c>
      <c r="J16978">
        <f>ABS(D16978-D16979)</f>
        <v>13</v>
      </c>
    </row>
    <row r="16979">
      <c r="A16979">
        <v>10579</v>
      </c>
      <c r="B16979" t="str">
        <v>2011-09-19</v>
      </c>
      <c r="C16979" t="str">
        <v>Midday</v>
      </c>
      <c r="D16979">
        <v>27</v>
      </c>
      <c r="E16979" t="str">
        <f>IF(MOD(D16979,2)=0,"EVEN","ODD")</f>
        <v>ODD</v>
      </c>
      <c r="F16979" t="str">
        <f>IF(D16979&lt;=18,"LOW (1-18)","HIGH (19-36)")</f>
        <v>HIGH (19-36)</v>
      </c>
      <c r="G16979">
        <f>INT((D16979-1)/6)+1</f>
        <v>5</v>
      </c>
      <c r="H16979">
        <f>MOD(D16979-1,6)+1</f>
        <v>3</v>
      </c>
      <c r="I16979">
        <f>37-D16979</f>
        <v>10</v>
      </c>
      <c r="J16979">
        <f>ABS(D16979-D16980)</f>
        <v>8</v>
      </c>
    </row>
    <row r="16980">
      <c r="A16980">
        <v>10578</v>
      </c>
      <c r="B16980" t="str">
        <v>2011-09-17</v>
      </c>
      <c r="C16980" t="str">
        <v>Evening</v>
      </c>
      <c r="D16980">
        <v>35</v>
      </c>
      <c r="E16980" t="str">
        <f>IF(MOD(D16980,2)=0,"EVEN","ODD")</f>
        <v>ODD</v>
      </c>
      <c r="F16980" t="str">
        <f>IF(D16980&lt;=18,"LOW (1-18)","HIGH (19-36)")</f>
        <v>HIGH (19-36)</v>
      </c>
      <c r="G16980">
        <f>INT((D16980-1)/6)+1</f>
        <v>6</v>
      </c>
      <c r="H16980">
        <f>MOD(D16980-1,6)+1</f>
        <v>5</v>
      </c>
      <c r="I16980">
        <f>37-D16980</f>
        <v>2</v>
      </c>
      <c r="J16980">
        <f>ABS(D16980-D16981)</f>
        <v>25</v>
      </c>
    </row>
    <row r="16981">
      <c r="A16981">
        <v>10577</v>
      </c>
      <c r="B16981" t="str">
        <v>2011-09-17</v>
      </c>
      <c r="C16981" t="str">
        <v>Midday</v>
      </c>
      <c r="D16981">
        <v>10</v>
      </c>
      <c r="E16981" t="str">
        <f>IF(MOD(D16981,2)=0,"EVEN","ODD")</f>
        <v>EVEN</v>
      </c>
      <c r="F16981" t="str">
        <f>IF(D16981&lt;=18,"LOW (1-18)","HIGH (19-36)")</f>
        <v>LOW (1-18)</v>
      </c>
      <c r="G16981">
        <f>INT((D16981-1)/6)+1</f>
        <v>2</v>
      </c>
      <c r="H16981">
        <f>MOD(D16981-1,6)+1</f>
        <v>4</v>
      </c>
      <c r="I16981">
        <f>37-D16981</f>
        <v>27</v>
      </c>
      <c r="J16981">
        <f>ABS(D16981-D16982)</f>
        <v>21</v>
      </c>
    </row>
    <row r="16982">
      <c r="A16982">
        <v>10576</v>
      </c>
      <c r="B16982" t="str">
        <v>2011-09-16</v>
      </c>
      <c r="C16982" t="str">
        <v>Evening</v>
      </c>
      <c r="D16982">
        <v>31</v>
      </c>
      <c r="E16982" t="str">
        <f>IF(MOD(D16982,2)=0,"EVEN","ODD")</f>
        <v>ODD</v>
      </c>
      <c r="F16982" t="str">
        <f>IF(D16982&lt;=18,"LOW (1-18)","HIGH (19-36)")</f>
        <v>HIGH (19-36)</v>
      </c>
      <c r="G16982">
        <f>INT((D16982-1)/6)+1</f>
        <v>6</v>
      </c>
      <c r="H16982">
        <f>MOD(D16982-1,6)+1</f>
        <v>1</v>
      </c>
      <c r="I16982">
        <f>37-D16982</f>
        <v>6</v>
      </c>
      <c r="J16982">
        <f>ABS(D16982-D16983)</f>
        <v>13</v>
      </c>
    </row>
    <row r="16983">
      <c r="A16983">
        <v>10575</v>
      </c>
      <c r="B16983" t="str">
        <v>2011-09-16</v>
      </c>
      <c r="C16983" t="str">
        <v>Midday</v>
      </c>
      <c r="D16983">
        <v>18</v>
      </c>
      <c r="E16983" t="str">
        <f>IF(MOD(D16983,2)=0,"EVEN","ODD")</f>
        <v>EVEN</v>
      </c>
      <c r="F16983" t="str">
        <f>IF(D16983&lt;=18,"LOW (1-18)","HIGH (19-36)")</f>
        <v>LOW (1-18)</v>
      </c>
      <c r="G16983">
        <f>INT((D16983-1)/6)+1</f>
        <v>3</v>
      </c>
      <c r="H16983">
        <f>MOD(D16983-1,6)+1</f>
        <v>6</v>
      </c>
      <c r="I16983">
        <f>37-D16983</f>
        <v>19</v>
      </c>
      <c r="J16983">
        <f>ABS(D16983-D16984)</f>
        <v>8</v>
      </c>
    </row>
    <row r="16984">
      <c r="A16984">
        <v>10574</v>
      </c>
      <c r="B16984" t="str">
        <v>2011-09-15</v>
      </c>
      <c r="C16984" t="str">
        <v>Evening</v>
      </c>
      <c r="D16984">
        <v>26</v>
      </c>
      <c r="E16984" t="str">
        <f>IF(MOD(D16984,2)=0,"EVEN","ODD")</f>
        <v>EVEN</v>
      </c>
      <c r="F16984" t="str">
        <f>IF(D16984&lt;=18,"LOW (1-18)","HIGH (19-36)")</f>
        <v>HIGH (19-36)</v>
      </c>
      <c r="G16984">
        <f>INT((D16984-1)/6)+1</f>
        <v>5</v>
      </c>
      <c r="H16984">
        <f>MOD(D16984-1,6)+1</f>
        <v>2</v>
      </c>
      <c r="I16984">
        <f>37-D16984</f>
        <v>11</v>
      </c>
      <c r="J16984">
        <f>ABS(D16984-D16985)</f>
        <v>1</v>
      </c>
    </row>
    <row r="16985">
      <c r="A16985">
        <v>10573</v>
      </c>
      <c r="B16985" t="str">
        <v>2011-09-15</v>
      </c>
      <c r="C16985" t="str">
        <v>Midday</v>
      </c>
      <c r="D16985">
        <v>25</v>
      </c>
      <c r="E16985" t="str">
        <f>IF(MOD(D16985,2)=0,"EVEN","ODD")</f>
        <v>ODD</v>
      </c>
      <c r="F16985" t="str">
        <f>IF(D16985&lt;=18,"LOW (1-18)","HIGH (19-36)")</f>
        <v>HIGH (19-36)</v>
      </c>
      <c r="G16985">
        <f>INT((D16985-1)/6)+1</f>
        <v>5</v>
      </c>
      <c r="H16985">
        <f>MOD(D16985-1,6)+1</f>
        <v>1</v>
      </c>
      <c r="I16985">
        <f>37-D16985</f>
        <v>12</v>
      </c>
      <c r="J16985">
        <f>ABS(D16985-D16986)</f>
        <v>17</v>
      </c>
    </row>
    <row r="16986">
      <c r="A16986">
        <v>10572</v>
      </c>
      <c r="B16986" t="str">
        <v>2011-09-14</v>
      </c>
      <c r="C16986" t="str">
        <v>Evening</v>
      </c>
      <c r="D16986">
        <v>8</v>
      </c>
      <c r="E16986" t="str">
        <f>IF(MOD(D16986,2)=0,"EVEN","ODD")</f>
        <v>EVEN</v>
      </c>
      <c r="F16986" t="str">
        <f>IF(D16986&lt;=18,"LOW (1-18)","HIGH (19-36)")</f>
        <v>LOW (1-18)</v>
      </c>
      <c r="G16986">
        <f>INT((D16986-1)/6)+1</f>
        <v>2</v>
      </c>
      <c r="H16986">
        <f>MOD(D16986-1,6)+1</f>
        <v>2</v>
      </c>
      <c r="I16986">
        <f>37-D16986</f>
        <v>29</v>
      </c>
      <c r="J16986">
        <f>ABS(D16986-D16987)</f>
        <v>26</v>
      </c>
    </row>
    <row r="16987">
      <c r="A16987">
        <v>10571</v>
      </c>
      <c r="B16987" t="str">
        <v>2011-09-14</v>
      </c>
      <c r="C16987" t="str">
        <v>Midday</v>
      </c>
      <c r="D16987">
        <v>34</v>
      </c>
      <c r="E16987" t="str">
        <f>IF(MOD(D16987,2)=0,"EVEN","ODD")</f>
        <v>EVEN</v>
      </c>
      <c r="F16987" t="str">
        <f>IF(D16987&lt;=18,"LOW (1-18)","HIGH (19-36)")</f>
        <v>HIGH (19-36)</v>
      </c>
      <c r="G16987">
        <f>INT((D16987-1)/6)+1</f>
        <v>6</v>
      </c>
      <c r="H16987">
        <f>MOD(D16987-1,6)+1</f>
        <v>4</v>
      </c>
      <c r="I16987">
        <f>37-D16987</f>
        <v>3</v>
      </c>
      <c r="J16987">
        <f>ABS(D16987-D16988)</f>
        <v>6</v>
      </c>
    </row>
    <row r="16988">
      <c r="A16988">
        <v>10570</v>
      </c>
      <c r="B16988" t="str">
        <v>2011-09-13</v>
      </c>
      <c r="C16988" t="str">
        <v>Evening</v>
      </c>
      <c r="D16988">
        <v>28</v>
      </c>
      <c r="E16988" t="str">
        <f>IF(MOD(D16988,2)=0,"EVEN","ODD")</f>
        <v>EVEN</v>
      </c>
      <c r="F16988" t="str">
        <f>IF(D16988&lt;=18,"LOW (1-18)","HIGH (19-36)")</f>
        <v>HIGH (19-36)</v>
      </c>
      <c r="G16988">
        <f>INT((D16988-1)/6)+1</f>
        <v>5</v>
      </c>
      <c r="H16988">
        <f>MOD(D16988-1,6)+1</f>
        <v>4</v>
      </c>
      <c r="I16988">
        <f>37-D16988</f>
        <v>9</v>
      </c>
      <c r="J16988">
        <f>ABS(D16988-D16989)</f>
        <v>20</v>
      </c>
    </row>
    <row r="16989">
      <c r="A16989">
        <v>10569</v>
      </c>
      <c r="B16989" t="str">
        <v>2011-09-13</v>
      </c>
      <c r="C16989" t="str">
        <v>Midday</v>
      </c>
      <c r="D16989">
        <v>8</v>
      </c>
      <c r="E16989" t="str">
        <f>IF(MOD(D16989,2)=0,"EVEN","ODD")</f>
        <v>EVEN</v>
      </c>
      <c r="F16989" t="str">
        <f>IF(D16989&lt;=18,"LOW (1-18)","HIGH (19-36)")</f>
        <v>LOW (1-18)</v>
      </c>
      <c r="G16989">
        <f>INT((D16989-1)/6)+1</f>
        <v>2</v>
      </c>
      <c r="H16989">
        <f>MOD(D16989-1,6)+1</f>
        <v>2</v>
      </c>
      <c r="I16989">
        <f>37-D16989</f>
        <v>29</v>
      </c>
      <c r="J16989">
        <f>ABS(D16989-D16990)</f>
        <v>17</v>
      </c>
    </row>
    <row r="16990">
      <c r="A16990">
        <v>10568</v>
      </c>
      <c r="B16990" t="str">
        <v>2011-09-12</v>
      </c>
      <c r="C16990" t="str">
        <v>Evening</v>
      </c>
      <c r="D16990">
        <v>25</v>
      </c>
      <c r="E16990" t="str">
        <f>IF(MOD(D16990,2)=0,"EVEN","ODD")</f>
        <v>ODD</v>
      </c>
      <c r="F16990" t="str">
        <f>IF(D16990&lt;=18,"LOW (1-18)","HIGH (19-36)")</f>
        <v>HIGH (19-36)</v>
      </c>
      <c r="G16990">
        <f>INT((D16990-1)/6)+1</f>
        <v>5</v>
      </c>
      <c r="H16990">
        <f>MOD(D16990-1,6)+1</f>
        <v>1</v>
      </c>
      <c r="I16990">
        <f>37-D16990</f>
        <v>12</v>
      </c>
      <c r="J16990">
        <f>ABS(D16990-D16991)</f>
        <v>18</v>
      </c>
    </row>
    <row r="16991">
      <c r="A16991">
        <v>10567</v>
      </c>
      <c r="B16991" t="str">
        <v>2011-09-12</v>
      </c>
      <c r="C16991" t="str">
        <v>Midday</v>
      </c>
      <c r="D16991">
        <v>7</v>
      </c>
      <c r="E16991" t="str">
        <f>IF(MOD(D16991,2)=0,"EVEN","ODD")</f>
        <v>ODD</v>
      </c>
      <c r="F16991" t="str">
        <f>IF(D16991&lt;=18,"LOW (1-18)","HIGH (19-36)")</f>
        <v>LOW (1-18)</v>
      </c>
      <c r="G16991">
        <f>INT((D16991-1)/6)+1</f>
        <v>2</v>
      </c>
      <c r="H16991">
        <f>MOD(D16991-1,6)+1</f>
        <v>1</v>
      </c>
      <c r="I16991">
        <f>37-D16991</f>
        <v>30</v>
      </c>
      <c r="J16991">
        <f>ABS(D16991-D16992)</f>
        <v>23</v>
      </c>
    </row>
    <row r="16992">
      <c r="A16992">
        <v>10566</v>
      </c>
      <c r="B16992" t="str">
        <v>2011-09-10</v>
      </c>
      <c r="C16992" t="str">
        <v>Evening</v>
      </c>
      <c r="D16992">
        <v>30</v>
      </c>
      <c r="E16992" t="str">
        <f>IF(MOD(D16992,2)=0,"EVEN","ODD")</f>
        <v>EVEN</v>
      </c>
      <c r="F16992" t="str">
        <f>IF(D16992&lt;=18,"LOW (1-18)","HIGH (19-36)")</f>
        <v>HIGH (19-36)</v>
      </c>
      <c r="G16992">
        <f>INT((D16992-1)/6)+1</f>
        <v>5</v>
      </c>
      <c r="H16992">
        <f>MOD(D16992-1,6)+1</f>
        <v>6</v>
      </c>
      <c r="I16992">
        <f>37-D16992</f>
        <v>7</v>
      </c>
      <c r="J16992">
        <f>ABS(D16992-D16993)</f>
        <v>16</v>
      </c>
    </row>
    <row r="16993">
      <c r="A16993">
        <v>10565</v>
      </c>
      <c r="B16993" t="str">
        <v>2011-09-10</v>
      </c>
      <c r="C16993" t="str">
        <v>Midday</v>
      </c>
      <c r="D16993">
        <v>14</v>
      </c>
      <c r="E16993" t="str">
        <f>IF(MOD(D16993,2)=0,"EVEN","ODD")</f>
        <v>EVEN</v>
      </c>
      <c r="F16993" t="str">
        <f>IF(D16993&lt;=18,"LOW (1-18)","HIGH (19-36)")</f>
        <v>LOW (1-18)</v>
      </c>
      <c r="G16993">
        <f>INT((D16993-1)/6)+1</f>
        <v>3</v>
      </c>
      <c r="H16993">
        <f>MOD(D16993-1,6)+1</f>
        <v>2</v>
      </c>
      <c r="I16993">
        <f>37-D16993</f>
        <v>23</v>
      </c>
      <c r="J16993">
        <f>ABS(D16993-D16994)</f>
        <v>6</v>
      </c>
    </row>
    <row r="16994">
      <c r="A16994">
        <v>10564</v>
      </c>
      <c r="B16994" t="str">
        <v>2011-09-09</v>
      </c>
      <c r="C16994" t="str">
        <v>Evening</v>
      </c>
      <c r="D16994">
        <v>8</v>
      </c>
      <c r="E16994" t="str">
        <f>IF(MOD(D16994,2)=0,"EVEN","ODD")</f>
        <v>EVEN</v>
      </c>
      <c r="F16994" t="str">
        <f>IF(D16994&lt;=18,"LOW (1-18)","HIGH (19-36)")</f>
        <v>LOW (1-18)</v>
      </c>
      <c r="G16994">
        <f>INT((D16994-1)/6)+1</f>
        <v>2</v>
      </c>
      <c r="H16994">
        <f>MOD(D16994-1,6)+1</f>
        <v>2</v>
      </c>
      <c r="I16994">
        <f>37-D16994</f>
        <v>29</v>
      </c>
      <c r="J16994">
        <f>ABS(D16994-D16995)</f>
        <v>23</v>
      </c>
    </row>
    <row r="16995">
      <c r="A16995">
        <v>10563</v>
      </c>
      <c r="B16995" t="str">
        <v>2011-09-09</v>
      </c>
      <c r="C16995" t="str">
        <v>Midday</v>
      </c>
      <c r="D16995">
        <v>31</v>
      </c>
      <c r="E16995" t="str">
        <f>IF(MOD(D16995,2)=0,"EVEN","ODD")</f>
        <v>ODD</v>
      </c>
      <c r="F16995" t="str">
        <f>IF(D16995&lt;=18,"LOW (1-18)","HIGH (19-36)")</f>
        <v>HIGH (19-36)</v>
      </c>
      <c r="G16995">
        <f>INT((D16995-1)/6)+1</f>
        <v>6</v>
      </c>
      <c r="H16995">
        <f>MOD(D16995-1,6)+1</f>
        <v>1</v>
      </c>
      <c r="I16995">
        <f>37-D16995</f>
        <v>6</v>
      </c>
      <c r="J16995">
        <f>ABS(D16995-D16996)</f>
        <v>23</v>
      </c>
    </row>
    <row r="16996">
      <c r="A16996">
        <v>10562</v>
      </c>
      <c r="B16996" t="str">
        <v>2011-09-08</v>
      </c>
      <c r="C16996" t="str">
        <v>Evening</v>
      </c>
      <c r="D16996">
        <v>8</v>
      </c>
      <c r="E16996" t="str">
        <f>IF(MOD(D16996,2)=0,"EVEN","ODD")</f>
        <v>EVEN</v>
      </c>
      <c r="F16996" t="str">
        <f>IF(D16996&lt;=18,"LOW (1-18)","HIGH (19-36)")</f>
        <v>LOW (1-18)</v>
      </c>
      <c r="G16996">
        <f>INT((D16996-1)/6)+1</f>
        <v>2</v>
      </c>
      <c r="H16996">
        <f>MOD(D16996-1,6)+1</f>
        <v>2</v>
      </c>
      <c r="I16996">
        <f>37-D16996</f>
        <v>29</v>
      </c>
      <c r="J16996">
        <f>ABS(D16996-D16997)</f>
        <v>20</v>
      </c>
    </row>
    <row r="16997">
      <c r="A16997">
        <v>10561</v>
      </c>
      <c r="B16997" t="str">
        <v>2011-09-08</v>
      </c>
      <c r="C16997" t="str">
        <v>Midday</v>
      </c>
      <c r="D16997">
        <v>28</v>
      </c>
      <c r="E16997" t="str">
        <f>IF(MOD(D16997,2)=0,"EVEN","ODD")</f>
        <v>EVEN</v>
      </c>
      <c r="F16997" t="str">
        <f>IF(D16997&lt;=18,"LOW (1-18)","HIGH (19-36)")</f>
        <v>HIGH (19-36)</v>
      </c>
      <c r="G16997">
        <f>INT((D16997-1)/6)+1</f>
        <v>5</v>
      </c>
      <c r="H16997">
        <f>MOD(D16997-1,6)+1</f>
        <v>4</v>
      </c>
      <c r="I16997">
        <f>37-D16997</f>
        <v>9</v>
      </c>
      <c r="J16997">
        <f>ABS(D16997-D16998)</f>
        <v>18</v>
      </c>
    </row>
    <row r="16998">
      <c r="A16998">
        <v>10560</v>
      </c>
      <c r="B16998" t="str">
        <v>2011-09-07</v>
      </c>
      <c r="C16998" t="str">
        <v>Evening</v>
      </c>
      <c r="D16998">
        <v>10</v>
      </c>
      <c r="E16998" t="str">
        <f>IF(MOD(D16998,2)=0,"EVEN","ODD")</f>
        <v>EVEN</v>
      </c>
      <c r="F16998" t="str">
        <f>IF(D16998&lt;=18,"LOW (1-18)","HIGH (19-36)")</f>
        <v>LOW (1-18)</v>
      </c>
      <c r="G16998">
        <f>INT((D16998-1)/6)+1</f>
        <v>2</v>
      </c>
      <c r="H16998">
        <f>MOD(D16998-1,6)+1</f>
        <v>4</v>
      </c>
      <c r="I16998">
        <f>37-D16998</f>
        <v>27</v>
      </c>
      <c r="J16998">
        <f>ABS(D16998-D16999)</f>
        <v>20</v>
      </c>
    </row>
    <row r="16999">
      <c r="A16999">
        <v>10559</v>
      </c>
      <c r="B16999" t="str">
        <v>2011-09-07</v>
      </c>
      <c r="C16999" t="str">
        <v>Midday</v>
      </c>
      <c r="D16999">
        <v>30</v>
      </c>
      <c r="E16999" t="str">
        <f>IF(MOD(D16999,2)=0,"EVEN","ODD")</f>
        <v>EVEN</v>
      </c>
      <c r="F16999" t="str">
        <f>IF(D16999&lt;=18,"LOW (1-18)","HIGH (19-36)")</f>
        <v>HIGH (19-36)</v>
      </c>
      <c r="G16999">
        <f>INT((D16999-1)/6)+1</f>
        <v>5</v>
      </c>
      <c r="H16999">
        <f>MOD(D16999-1,6)+1</f>
        <v>6</v>
      </c>
      <c r="I16999">
        <f>37-D16999</f>
        <v>7</v>
      </c>
      <c r="J16999">
        <f>ABS(D16999-D17000)</f>
        <v>10</v>
      </c>
    </row>
    <row r="17000">
      <c r="A17000">
        <v>10558</v>
      </c>
      <c r="B17000" t="str">
        <v>2011-09-06</v>
      </c>
      <c r="C17000" t="str">
        <v>Evening</v>
      </c>
      <c r="D17000">
        <v>20</v>
      </c>
      <c r="E17000" t="str">
        <f>IF(MOD(D17000,2)=0,"EVEN","ODD")</f>
        <v>EVEN</v>
      </c>
      <c r="F17000" t="str">
        <f>IF(D17000&lt;=18,"LOW (1-18)","HIGH (19-36)")</f>
        <v>HIGH (19-36)</v>
      </c>
      <c r="G17000">
        <f>INT((D17000-1)/6)+1</f>
        <v>4</v>
      </c>
      <c r="H17000">
        <f>MOD(D17000-1,6)+1</f>
        <v>2</v>
      </c>
      <c r="I17000">
        <f>37-D17000</f>
        <v>17</v>
      </c>
      <c r="J17000">
        <f>ABS(D17000-D17001)</f>
        <v>11</v>
      </c>
    </row>
    <row r="17001">
      <c r="A17001">
        <v>10557</v>
      </c>
      <c r="B17001" t="str">
        <v>2011-09-06</v>
      </c>
      <c r="C17001" t="str">
        <v>Midday</v>
      </c>
      <c r="D17001">
        <v>9</v>
      </c>
      <c r="E17001" t="str">
        <f>IF(MOD(D17001,2)=0,"EVEN","ODD")</f>
        <v>ODD</v>
      </c>
      <c r="F17001" t="str">
        <f>IF(D17001&lt;=18,"LOW (1-18)","HIGH (19-36)")</f>
        <v>LOW (1-18)</v>
      </c>
      <c r="G17001">
        <f>INT((D17001-1)/6)+1</f>
        <v>2</v>
      </c>
      <c r="H17001">
        <f>MOD(D17001-1,6)+1</f>
        <v>3</v>
      </c>
      <c r="I17001">
        <f>37-D17001</f>
        <v>28</v>
      </c>
      <c r="J17001">
        <f>ABS(D17001-D17002)</f>
        <v>6</v>
      </c>
    </row>
    <row r="17002">
      <c r="A17002">
        <v>10556</v>
      </c>
      <c r="B17002" t="str">
        <v>2011-09-05</v>
      </c>
      <c r="C17002" t="str">
        <v>Evening</v>
      </c>
      <c r="D17002">
        <v>15</v>
      </c>
      <c r="E17002" t="str">
        <f>IF(MOD(D17002,2)=0,"EVEN","ODD")</f>
        <v>ODD</v>
      </c>
      <c r="F17002" t="str">
        <f>IF(D17002&lt;=18,"LOW (1-18)","HIGH (19-36)")</f>
        <v>LOW (1-18)</v>
      </c>
      <c r="G17002">
        <f>INT((D17002-1)/6)+1</f>
        <v>3</v>
      </c>
      <c r="H17002">
        <f>MOD(D17002-1,6)+1</f>
        <v>3</v>
      </c>
      <c r="I17002">
        <f>37-D17002</f>
        <v>22</v>
      </c>
      <c r="J17002">
        <f>ABS(D17002-D17003)</f>
        <v>14</v>
      </c>
    </row>
    <row r="17003">
      <c r="A17003">
        <v>10555</v>
      </c>
      <c r="B17003" t="str">
        <v>2011-09-05</v>
      </c>
      <c r="C17003" t="str">
        <v>Midday</v>
      </c>
      <c r="D17003">
        <v>29</v>
      </c>
      <c r="E17003" t="str">
        <f>IF(MOD(D17003,2)=0,"EVEN","ODD")</f>
        <v>ODD</v>
      </c>
      <c r="F17003" t="str">
        <f>IF(D17003&lt;=18,"LOW (1-18)","HIGH (19-36)")</f>
        <v>HIGH (19-36)</v>
      </c>
      <c r="G17003">
        <f>INT((D17003-1)/6)+1</f>
        <v>5</v>
      </c>
      <c r="H17003">
        <f>MOD(D17003-1,6)+1</f>
        <v>5</v>
      </c>
      <c r="I17003">
        <f>37-D17003</f>
        <v>8</v>
      </c>
      <c r="J17003">
        <f>ABS(D17003-D17004)</f>
        <v>15</v>
      </c>
    </row>
    <row r="17004">
      <c r="A17004">
        <v>10554</v>
      </c>
      <c r="B17004" t="str">
        <v>2011-09-03</v>
      </c>
      <c r="C17004" t="str">
        <v>Evening</v>
      </c>
      <c r="D17004">
        <v>14</v>
      </c>
      <c r="E17004" t="str">
        <f>IF(MOD(D17004,2)=0,"EVEN","ODD")</f>
        <v>EVEN</v>
      </c>
      <c r="F17004" t="str">
        <f>IF(D17004&lt;=18,"LOW (1-18)","HIGH (19-36)")</f>
        <v>LOW (1-18)</v>
      </c>
      <c r="G17004">
        <f>INT((D17004-1)/6)+1</f>
        <v>3</v>
      </c>
      <c r="H17004">
        <f>MOD(D17004-1,6)+1</f>
        <v>2</v>
      </c>
      <c r="I17004">
        <f>37-D17004</f>
        <v>23</v>
      </c>
      <c r="J17004">
        <f>ABS(D17004-D17005)</f>
        <v>4</v>
      </c>
    </row>
    <row r="17005">
      <c r="A17005">
        <v>10553</v>
      </c>
      <c r="B17005" t="str">
        <v>2011-09-03</v>
      </c>
      <c r="C17005" t="str">
        <v>Midday</v>
      </c>
      <c r="D17005">
        <v>10</v>
      </c>
      <c r="E17005" t="str">
        <f>IF(MOD(D17005,2)=0,"EVEN","ODD")</f>
        <v>EVEN</v>
      </c>
      <c r="F17005" t="str">
        <f>IF(D17005&lt;=18,"LOW (1-18)","HIGH (19-36)")</f>
        <v>LOW (1-18)</v>
      </c>
      <c r="G17005">
        <f>INT((D17005-1)/6)+1</f>
        <v>2</v>
      </c>
      <c r="H17005">
        <f>MOD(D17005-1,6)+1</f>
        <v>4</v>
      </c>
      <c r="I17005">
        <f>37-D17005</f>
        <v>27</v>
      </c>
      <c r="J17005">
        <f>ABS(D17005-D17006)</f>
        <v>20</v>
      </c>
    </row>
    <row r="17006">
      <c r="A17006">
        <v>10552</v>
      </c>
      <c r="B17006" t="str">
        <v>2011-09-02</v>
      </c>
      <c r="C17006" t="str">
        <v>Evening</v>
      </c>
      <c r="D17006">
        <v>30</v>
      </c>
      <c r="E17006" t="str">
        <f>IF(MOD(D17006,2)=0,"EVEN","ODD")</f>
        <v>EVEN</v>
      </c>
      <c r="F17006" t="str">
        <f>IF(D17006&lt;=18,"LOW (1-18)","HIGH (19-36)")</f>
        <v>HIGH (19-36)</v>
      </c>
      <c r="G17006">
        <f>INT((D17006-1)/6)+1</f>
        <v>5</v>
      </c>
      <c r="H17006">
        <f>MOD(D17006-1,6)+1</f>
        <v>6</v>
      </c>
      <c r="I17006">
        <f>37-D17006</f>
        <v>7</v>
      </c>
      <c r="J17006">
        <f>ABS(D17006-D17007)</f>
        <v>3</v>
      </c>
    </row>
    <row r="17007">
      <c r="A17007">
        <v>10551</v>
      </c>
      <c r="B17007" t="str">
        <v>2011-09-02</v>
      </c>
      <c r="C17007" t="str">
        <v>Midday</v>
      </c>
      <c r="D17007">
        <v>33</v>
      </c>
      <c r="E17007" t="str">
        <f>IF(MOD(D17007,2)=0,"EVEN","ODD")</f>
        <v>ODD</v>
      </c>
      <c r="F17007" t="str">
        <f>IF(D17007&lt;=18,"LOW (1-18)","HIGH (19-36)")</f>
        <v>HIGH (19-36)</v>
      </c>
      <c r="G17007">
        <f>INT((D17007-1)/6)+1</f>
        <v>6</v>
      </c>
      <c r="H17007">
        <f>MOD(D17007-1,6)+1</f>
        <v>3</v>
      </c>
      <c r="I17007">
        <f>37-D17007</f>
        <v>4</v>
      </c>
      <c r="J17007">
        <f>ABS(D17007-D17008)</f>
        <v>14</v>
      </c>
    </row>
    <row r="17008">
      <c r="A17008">
        <v>10550</v>
      </c>
      <c r="B17008" t="str">
        <v>2011-09-01</v>
      </c>
      <c r="C17008" t="str">
        <v>Evening</v>
      </c>
      <c r="D17008">
        <v>19</v>
      </c>
      <c r="E17008" t="str">
        <f>IF(MOD(D17008,2)=0,"EVEN","ODD")</f>
        <v>ODD</v>
      </c>
      <c r="F17008" t="str">
        <f>IF(D17008&lt;=18,"LOW (1-18)","HIGH (19-36)")</f>
        <v>HIGH (19-36)</v>
      </c>
      <c r="G17008">
        <f>INT((D17008-1)/6)+1</f>
        <v>4</v>
      </c>
      <c r="H17008">
        <f>MOD(D17008-1,6)+1</f>
        <v>1</v>
      </c>
      <c r="I17008">
        <f>37-D17008</f>
        <v>18</v>
      </c>
      <c r="J17008">
        <f>ABS(D17008-D17009)</f>
        <v>16</v>
      </c>
    </row>
    <row r="17009">
      <c r="A17009">
        <v>10549</v>
      </c>
      <c r="B17009" t="str">
        <v>2011-09-01</v>
      </c>
      <c r="C17009" t="str">
        <v>Midday</v>
      </c>
      <c r="D17009">
        <v>35</v>
      </c>
      <c r="E17009" t="str">
        <f>IF(MOD(D17009,2)=0,"EVEN","ODD")</f>
        <v>ODD</v>
      </c>
      <c r="F17009" t="str">
        <f>IF(D17009&lt;=18,"LOW (1-18)","HIGH (19-36)")</f>
        <v>HIGH (19-36)</v>
      </c>
      <c r="G17009">
        <f>INT((D17009-1)/6)+1</f>
        <v>6</v>
      </c>
      <c r="H17009">
        <f>MOD(D17009-1,6)+1</f>
        <v>5</v>
      </c>
      <c r="I17009">
        <f>37-D17009</f>
        <v>2</v>
      </c>
      <c r="J17009">
        <f>ABS(D17009-D17010)</f>
        <v>6</v>
      </c>
    </row>
    <row r="17010">
      <c r="A17010">
        <v>10548</v>
      </c>
      <c r="B17010" t="str">
        <v>2011-08-30</v>
      </c>
      <c r="C17010" t="str">
        <v>Evening</v>
      </c>
      <c r="D17010">
        <v>29</v>
      </c>
      <c r="E17010" t="str">
        <f>IF(MOD(D17010,2)=0,"EVEN","ODD")</f>
        <v>ODD</v>
      </c>
      <c r="F17010" t="str">
        <f>IF(D17010&lt;=18,"LOW (1-18)","HIGH (19-36)")</f>
        <v>HIGH (19-36)</v>
      </c>
      <c r="G17010">
        <f>INT((D17010-1)/6)+1</f>
        <v>5</v>
      </c>
      <c r="H17010">
        <f>MOD(D17010-1,6)+1</f>
        <v>5</v>
      </c>
      <c r="I17010">
        <f>37-D17010</f>
        <v>8</v>
      </c>
      <c r="J17010">
        <f>ABS(D17010-D17011)</f>
        <v>5</v>
      </c>
    </row>
    <row r="17011">
      <c r="A17011">
        <v>10547</v>
      </c>
      <c r="B17011" t="str">
        <v>2011-08-30</v>
      </c>
      <c r="C17011" t="str">
        <v>Midday</v>
      </c>
      <c r="D17011">
        <v>24</v>
      </c>
      <c r="E17011" t="str">
        <f>IF(MOD(D17011,2)=0,"EVEN","ODD")</f>
        <v>EVEN</v>
      </c>
      <c r="F17011" t="str">
        <f>IF(D17011&lt;=18,"LOW (1-18)","HIGH (19-36)")</f>
        <v>HIGH (19-36)</v>
      </c>
      <c r="G17011">
        <f>INT((D17011-1)/6)+1</f>
        <v>4</v>
      </c>
      <c r="H17011">
        <f>MOD(D17011-1,6)+1</f>
        <v>6</v>
      </c>
      <c r="I17011">
        <f>37-D17011</f>
        <v>13</v>
      </c>
      <c r="J17011">
        <f>ABS(D17011-D17012)</f>
        <v>18</v>
      </c>
    </row>
    <row r="17012">
      <c r="A17012">
        <v>10546</v>
      </c>
      <c r="B17012" t="str">
        <v>2011-08-29</v>
      </c>
      <c r="C17012" t="str">
        <v>Evening</v>
      </c>
      <c r="D17012">
        <v>6</v>
      </c>
      <c r="E17012" t="str">
        <f>IF(MOD(D17012,2)=0,"EVEN","ODD")</f>
        <v>EVEN</v>
      </c>
      <c r="F17012" t="str">
        <f>IF(D17012&lt;=18,"LOW (1-18)","HIGH (19-36)")</f>
        <v>LOW (1-18)</v>
      </c>
      <c r="G17012">
        <f>INT((D17012-1)/6)+1</f>
        <v>1</v>
      </c>
      <c r="H17012">
        <f>MOD(D17012-1,6)+1</f>
        <v>6</v>
      </c>
      <c r="I17012">
        <f>37-D17012</f>
        <v>31</v>
      </c>
      <c r="J17012">
        <f>ABS(D17012-D17013)</f>
        <v>17</v>
      </c>
    </row>
    <row r="17013">
      <c r="A17013">
        <v>10545</v>
      </c>
      <c r="B17013" t="str">
        <v>2011-08-29</v>
      </c>
      <c r="C17013" t="str">
        <v>Midday</v>
      </c>
      <c r="D17013">
        <v>23</v>
      </c>
      <c r="E17013" t="str">
        <f>IF(MOD(D17013,2)=0,"EVEN","ODD")</f>
        <v>ODD</v>
      </c>
      <c r="F17013" t="str">
        <f>IF(D17013&lt;=18,"LOW (1-18)","HIGH (19-36)")</f>
        <v>HIGH (19-36)</v>
      </c>
      <c r="G17013">
        <f>INT((D17013-1)/6)+1</f>
        <v>4</v>
      </c>
      <c r="H17013">
        <f>MOD(D17013-1,6)+1</f>
        <v>5</v>
      </c>
      <c r="I17013">
        <f>37-D17013</f>
        <v>14</v>
      </c>
      <c r="J17013">
        <f>ABS(D17013-D17014)</f>
        <v>10</v>
      </c>
    </row>
    <row r="17014">
      <c r="A17014">
        <v>10544</v>
      </c>
      <c r="B17014" t="str">
        <v>2011-08-27</v>
      </c>
      <c r="C17014" t="str">
        <v>Evening</v>
      </c>
      <c r="D17014">
        <v>13</v>
      </c>
      <c r="E17014" t="str">
        <f>IF(MOD(D17014,2)=0,"EVEN","ODD")</f>
        <v>ODD</v>
      </c>
      <c r="F17014" t="str">
        <f>IF(D17014&lt;=18,"LOW (1-18)","HIGH (19-36)")</f>
        <v>LOW (1-18)</v>
      </c>
      <c r="G17014">
        <f>INT((D17014-1)/6)+1</f>
        <v>3</v>
      </c>
      <c r="H17014">
        <f>MOD(D17014-1,6)+1</f>
        <v>1</v>
      </c>
      <c r="I17014">
        <f>37-D17014</f>
        <v>24</v>
      </c>
      <c r="J17014">
        <f>ABS(D17014-D17015)</f>
        <v>10</v>
      </c>
    </row>
    <row r="17015">
      <c r="A17015">
        <v>10543</v>
      </c>
      <c r="B17015" t="str">
        <v>2011-08-27</v>
      </c>
      <c r="C17015" t="str">
        <v>Midday</v>
      </c>
      <c r="D17015">
        <v>23</v>
      </c>
      <c r="E17015" t="str">
        <f>IF(MOD(D17015,2)=0,"EVEN","ODD")</f>
        <v>ODD</v>
      </c>
      <c r="F17015" t="str">
        <f>IF(D17015&lt;=18,"LOW (1-18)","HIGH (19-36)")</f>
        <v>HIGH (19-36)</v>
      </c>
      <c r="G17015">
        <f>INT((D17015-1)/6)+1</f>
        <v>4</v>
      </c>
      <c r="H17015">
        <f>MOD(D17015-1,6)+1</f>
        <v>5</v>
      </c>
      <c r="I17015">
        <f>37-D17015</f>
        <v>14</v>
      </c>
      <c r="J17015">
        <f>ABS(D17015-D17016)</f>
        <v>16</v>
      </c>
    </row>
    <row r="17016">
      <c r="A17016">
        <v>10542</v>
      </c>
      <c r="B17016" t="str">
        <v>2011-08-26</v>
      </c>
      <c r="C17016" t="str">
        <v>Evening</v>
      </c>
      <c r="D17016">
        <v>7</v>
      </c>
      <c r="E17016" t="str">
        <f>IF(MOD(D17016,2)=0,"EVEN","ODD")</f>
        <v>ODD</v>
      </c>
      <c r="F17016" t="str">
        <f>IF(D17016&lt;=18,"LOW (1-18)","HIGH (19-36)")</f>
        <v>LOW (1-18)</v>
      </c>
      <c r="G17016">
        <f>INT((D17016-1)/6)+1</f>
        <v>2</v>
      </c>
      <c r="H17016">
        <f>MOD(D17016-1,6)+1</f>
        <v>1</v>
      </c>
      <c r="I17016">
        <f>37-D17016</f>
        <v>30</v>
      </c>
      <c r="J17016">
        <f>ABS(D17016-D17017)</f>
        <v>5</v>
      </c>
    </row>
    <row r="17017">
      <c r="A17017">
        <v>10541</v>
      </c>
      <c r="B17017" t="str">
        <v>2011-08-26</v>
      </c>
      <c r="C17017" t="str">
        <v>Midday</v>
      </c>
      <c r="D17017">
        <v>2</v>
      </c>
      <c r="E17017" t="str">
        <f>IF(MOD(D17017,2)=0,"EVEN","ODD")</f>
        <v>EVEN</v>
      </c>
      <c r="F17017" t="str">
        <f>IF(D17017&lt;=18,"LOW (1-18)","HIGH (19-36)")</f>
        <v>LOW (1-18)</v>
      </c>
      <c r="G17017">
        <f>INT((D17017-1)/6)+1</f>
        <v>1</v>
      </c>
      <c r="H17017">
        <f>MOD(D17017-1,6)+1</f>
        <v>2</v>
      </c>
      <c r="I17017">
        <f>37-D17017</f>
        <v>35</v>
      </c>
      <c r="J17017">
        <f>ABS(D17017-D17018)</f>
        <v>20</v>
      </c>
    </row>
    <row r="17018">
      <c r="A17018">
        <v>10540</v>
      </c>
      <c r="B17018" t="str">
        <v>2011-08-25</v>
      </c>
      <c r="C17018" t="str">
        <v>Evening</v>
      </c>
      <c r="D17018">
        <v>22</v>
      </c>
      <c r="E17018" t="str">
        <f>IF(MOD(D17018,2)=0,"EVEN","ODD")</f>
        <v>EVEN</v>
      </c>
      <c r="F17018" t="str">
        <f>IF(D17018&lt;=18,"LOW (1-18)","HIGH (19-36)")</f>
        <v>HIGH (19-36)</v>
      </c>
      <c r="G17018">
        <f>INT((D17018-1)/6)+1</f>
        <v>4</v>
      </c>
      <c r="H17018">
        <f>MOD(D17018-1,6)+1</f>
        <v>4</v>
      </c>
      <c r="I17018">
        <f>37-D17018</f>
        <v>15</v>
      </c>
      <c r="J17018">
        <f>ABS(D17018-D17019)</f>
        <v>11</v>
      </c>
    </row>
    <row r="17019">
      <c r="A17019">
        <v>10539</v>
      </c>
      <c r="B17019" t="str">
        <v>2011-08-25</v>
      </c>
      <c r="C17019" t="str">
        <v>Midday</v>
      </c>
      <c r="D17019">
        <v>33</v>
      </c>
      <c r="E17019" t="str">
        <f>IF(MOD(D17019,2)=0,"EVEN","ODD")</f>
        <v>ODD</v>
      </c>
      <c r="F17019" t="str">
        <f>IF(D17019&lt;=18,"LOW (1-18)","HIGH (19-36)")</f>
        <v>HIGH (19-36)</v>
      </c>
      <c r="G17019">
        <f>INT((D17019-1)/6)+1</f>
        <v>6</v>
      </c>
      <c r="H17019">
        <f>MOD(D17019-1,6)+1</f>
        <v>3</v>
      </c>
      <c r="I17019">
        <f>37-D17019</f>
        <v>4</v>
      </c>
      <c r="J17019">
        <f>ABS(D17019-D17020)</f>
        <v>23</v>
      </c>
    </row>
    <row r="17020">
      <c r="A17020">
        <v>10538</v>
      </c>
      <c r="B17020" t="str">
        <v>2011-08-24</v>
      </c>
      <c r="C17020" t="str">
        <v>Evening</v>
      </c>
      <c r="D17020">
        <v>10</v>
      </c>
      <c r="E17020" t="str">
        <f>IF(MOD(D17020,2)=0,"EVEN","ODD")</f>
        <v>EVEN</v>
      </c>
      <c r="F17020" t="str">
        <f>IF(D17020&lt;=18,"LOW (1-18)","HIGH (19-36)")</f>
        <v>LOW (1-18)</v>
      </c>
      <c r="G17020">
        <f>INT((D17020-1)/6)+1</f>
        <v>2</v>
      </c>
      <c r="H17020">
        <f>MOD(D17020-1,6)+1</f>
        <v>4</v>
      </c>
      <c r="I17020">
        <f>37-D17020</f>
        <v>27</v>
      </c>
      <c r="J17020">
        <f>ABS(D17020-D17021)</f>
        <v>17</v>
      </c>
    </row>
    <row r="17021">
      <c r="A17021">
        <v>10537</v>
      </c>
      <c r="B17021" t="str">
        <v>2011-08-24</v>
      </c>
      <c r="C17021" t="str">
        <v>Midday</v>
      </c>
      <c r="D17021">
        <v>27</v>
      </c>
      <c r="E17021" t="str">
        <f>IF(MOD(D17021,2)=0,"EVEN","ODD")</f>
        <v>ODD</v>
      </c>
      <c r="F17021" t="str">
        <f>IF(D17021&lt;=18,"LOW (1-18)","HIGH (19-36)")</f>
        <v>HIGH (19-36)</v>
      </c>
      <c r="G17021">
        <f>INT((D17021-1)/6)+1</f>
        <v>5</v>
      </c>
      <c r="H17021">
        <f>MOD(D17021-1,6)+1</f>
        <v>3</v>
      </c>
      <c r="I17021">
        <f>37-D17021</f>
        <v>10</v>
      </c>
      <c r="J17021">
        <f>ABS(D17021-D17022)</f>
        <v>4</v>
      </c>
    </row>
    <row r="17022">
      <c r="A17022">
        <v>10536</v>
      </c>
      <c r="B17022" t="str">
        <v>2011-08-23</v>
      </c>
      <c r="C17022" t="str">
        <v>Evening</v>
      </c>
      <c r="D17022">
        <v>23</v>
      </c>
      <c r="E17022" t="str">
        <f>IF(MOD(D17022,2)=0,"EVEN","ODD")</f>
        <v>ODD</v>
      </c>
      <c r="F17022" t="str">
        <f>IF(D17022&lt;=18,"LOW (1-18)","HIGH (19-36)")</f>
        <v>HIGH (19-36)</v>
      </c>
      <c r="G17022">
        <f>INT((D17022-1)/6)+1</f>
        <v>4</v>
      </c>
      <c r="H17022">
        <f>MOD(D17022-1,6)+1</f>
        <v>5</v>
      </c>
      <c r="I17022">
        <f>37-D17022</f>
        <v>14</v>
      </c>
      <c r="J17022">
        <f>ABS(D17022-D17023)</f>
        <v>10</v>
      </c>
    </row>
    <row r="17023">
      <c r="A17023">
        <v>10535</v>
      </c>
      <c r="B17023" t="str">
        <v>2011-08-23</v>
      </c>
      <c r="C17023" t="str">
        <v>Midday</v>
      </c>
      <c r="D17023">
        <v>13</v>
      </c>
      <c r="E17023" t="str">
        <f>IF(MOD(D17023,2)=0,"EVEN","ODD")</f>
        <v>ODD</v>
      </c>
      <c r="F17023" t="str">
        <f>IF(D17023&lt;=18,"LOW (1-18)","HIGH (19-36)")</f>
        <v>LOW (1-18)</v>
      </c>
      <c r="G17023">
        <f>INT((D17023-1)/6)+1</f>
        <v>3</v>
      </c>
      <c r="H17023">
        <f>MOD(D17023-1,6)+1</f>
        <v>1</v>
      </c>
      <c r="I17023">
        <f>37-D17023</f>
        <v>24</v>
      </c>
      <c r="J17023">
        <f>ABS(D17023-D17024)</f>
        <v>19</v>
      </c>
    </row>
    <row r="17024">
      <c r="A17024">
        <v>10534</v>
      </c>
      <c r="B17024" t="str">
        <v>2011-08-22</v>
      </c>
      <c r="C17024" t="str">
        <v>Evening</v>
      </c>
      <c r="D17024">
        <v>32</v>
      </c>
      <c r="E17024" t="str">
        <f>IF(MOD(D17024,2)=0,"EVEN","ODD")</f>
        <v>EVEN</v>
      </c>
      <c r="F17024" t="str">
        <f>IF(D17024&lt;=18,"LOW (1-18)","HIGH (19-36)")</f>
        <v>HIGH (19-36)</v>
      </c>
      <c r="G17024">
        <f>INT((D17024-1)/6)+1</f>
        <v>6</v>
      </c>
      <c r="H17024">
        <f>MOD(D17024-1,6)+1</f>
        <v>2</v>
      </c>
      <c r="I17024">
        <f>37-D17024</f>
        <v>5</v>
      </c>
      <c r="J17024">
        <f>ABS(D17024-D17025)</f>
        <v>11</v>
      </c>
    </row>
    <row r="17025">
      <c r="A17025">
        <v>10532</v>
      </c>
      <c r="B17025" t="str">
        <v>2011-08-20</v>
      </c>
      <c r="C17025" t="str">
        <v>Evening</v>
      </c>
      <c r="D17025">
        <v>21</v>
      </c>
      <c r="E17025" t="str">
        <f>IF(MOD(D17025,2)=0,"EVEN","ODD")</f>
        <v>ODD</v>
      </c>
      <c r="F17025" t="str">
        <f>IF(D17025&lt;=18,"LOW (1-18)","HIGH (19-36)")</f>
        <v>HIGH (19-36)</v>
      </c>
      <c r="G17025">
        <f>INT((D17025-1)/6)+1</f>
        <v>4</v>
      </c>
      <c r="H17025">
        <f>MOD(D17025-1,6)+1</f>
        <v>3</v>
      </c>
      <c r="I17025">
        <f>37-D17025</f>
        <v>16</v>
      </c>
      <c r="J17025">
        <f>ABS(D17025-D17026)</f>
        <v>0</v>
      </c>
    </row>
    <row r="17026">
      <c r="A17026">
        <v>10531</v>
      </c>
      <c r="B17026" t="str">
        <v>2011-08-20</v>
      </c>
      <c r="C17026" t="str">
        <v>Midday</v>
      </c>
      <c r="D17026">
        <v>21</v>
      </c>
      <c r="E17026" t="str">
        <f>IF(MOD(D17026,2)=0,"EVEN","ODD")</f>
        <v>ODD</v>
      </c>
      <c r="F17026" t="str">
        <f>IF(D17026&lt;=18,"LOW (1-18)","HIGH (19-36)")</f>
        <v>HIGH (19-36)</v>
      </c>
      <c r="G17026">
        <f>INT((D17026-1)/6)+1</f>
        <v>4</v>
      </c>
      <c r="H17026">
        <f>MOD(D17026-1,6)+1</f>
        <v>3</v>
      </c>
      <c r="I17026">
        <f>37-D17026</f>
        <v>16</v>
      </c>
      <c r="J17026">
        <f>ABS(D17026-D17027)</f>
        <v>13</v>
      </c>
    </row>
    <row r="17027">
      <c r="A17027">
        <v>10530</v>
      </c>
      <c r="B17027" t="str">
        <v>2011-08-19</v>
      </c>
      <c r="C17027" t="str">
        <v>Evening</v>
      </c>
      <c r="D17027">
        <v>8</v>
      </c>
      <c r="E17027" t="str">
        <f>IF(MOD(D17027,2)=0,"EVEN","ODD")</f>
        <v>EVEN</v>
      </c>
      <c r="F17027" t="str">
        <f>IF(D17027&lt;=18,"LOW (1-18)","HIGH (19-36)")</f>
        <v>LOW (1-18)</v>
      </c>
      <c r="G17027">
        <f>INT((D17027-1)/6)+1</f>
        <v>2</v>
      </c>
      <c r="H17027">
        <f>MOD(D17027-1,6)+1</f>
        <v>2</v>
      </c>
      <c r="I17027">
        <f>37-D17027</f>
        <v>29</v>
      </c>
      <c r="J17027">
        <f>ABS(D17027-D17028)</f>
        <v>19</v>
      </c>
    </row>
    <row r="17028">
      <c r="A17028">
        <v>10529</v>
      </c>
      <c r="B17028" t="str">
        <v>2011-08-19</v>
      </c>
      <c r="C17028" t="str">
        <v>Midday</v>
      </c>
      <c r="D17028">
        <v>27</v>
      </c>
      <c r="E17028" t="str">
        <f>IF(MOD(D17028,2)=0,"EVEN","ODD")</f>
        <v>ODD</v>
      </c>
      <c r="F17028" t="str">
        <f>IF(D17028&lt;=18,"LOW (1-18)","HIGH (19-36)")</f>
        <v>HIGH (19-36)</v>
      </c>
      <c r="G17028">
        <f>INT((D17028-1)/6)+1</f>
        <v>5</v>
      </c>
      <c r="H17028">
        <f>MOD(D17028-1,6)+1</f>
        <v>3</v>
      </c>
      <c r="I17028">
        <f>37-D17028</f>
        <v>10</v>
      </c>
      <c r="J17028">
        <f>ABS(D17028-D17029)</f>
        <v>16</v>
      </c>
    </row>
    <row r="17029">
      <c r="A17029">
        <v>10528</v>
      </c>
      <c r="B17029" t="str">
        <v>2011-08-18</v>
      </c>
      <c r="C17029" t="str">
        <v>Evening</v>
      </c>
      <c r="D17029">
        <v>11</v>
      </c>
      <c r="E17029" t="str">
        <f>IF(MOD(D17029,2)=0,"EVEN","ODD")</f>
        <v>ODD</v>
      </c>
      <c r="F17029" t="str">
        <f>IF(D17029&lt;=18,"LOW (1-18)","HIGH (19-36)")</f>
        <v>LOW (1-18)</v>
      </c>
      <c r="G17029">
        <f>INT((D17029-1)/6)+1</f>
        <v>2</v>
      </c>
      <c r="H17029">
        <f>MOD(D17029-1,6)+1</f>
        <v>5</v>
      </c>
      <c r="I17029">
        <f>37-D17029</f>
        <v>26</v>
      </c>
      <c r="J17029">
        <f>ABS(D17029-D17030)</f>
        <v>16</v>
      </c>
    </row>
    <row r="17030">
      <c r="A17030">
        <v>10527</v>
      </c>
      <c r="B17030" t="str">
        <v>2011-08-18</v>
      </c>
      <c r="C17030" t="str">
        <v>Midday</v>
      </c>
      <c r="D17030">
        <v>27</v>
      </c>
      <c r="E17030" t="str">
        <f>IF(MOD(D17030,2)=0,"EVEN","ODD")</f>
        <v>ODD</v>
      </c>
      <c r="F17030" t="str">
        <f>IF(D17030&lt;=18,"LOW (1-18)","HIGH (19-36)")</f>
        <v>HIGH (19-36)</v>
      </c>
      <c r="G17030">
        <f>INT((D17030-1)/6)+1</f>
        <v>5</v>
      </c>
      <c r="H17030">
        <f>MOD(D17030-1,6)+1</f>
        <v>3</v>
      </c>
      <c r="I17030">
        <f>37-D17030</f>
        <v>10</v>
      </c>
      <c r="J17030">
        <f>ABS(D17030-D17031)</f>
        <v>23</v>
      </c>
    </row>
    <row r="17031">
      <c r="A17031">
        <v>10526</v>
      </c>
      <c r="B17031" t="str">
        <v>2011-08-17</v>
      </c>
      <c r="C17031" t="str">
        <v>Evening</v>
      </c>
      <c r="D17031">
        <v>4</v>
      </c>
      <c r="E17031" t="str">
        <f>IF(MOD(D17031,2)=0,"EVEN","ODD")</f>
        <v>EVEN</v>
      </c>
      <c r="F17031" t="str">
        <f>IF(D17031&lt;=18,"LOW (1-18)","HIGH (19-36)")</f>
        <v>LOW (1-18)</v>
      </c>
      <c r="G17031">
        <f>INT((D17031-1)/6)+1</f>
        <v>1</v>
      </c>
      <c r="H17031">
        <f>MOD(D17031-1,6)+1</f>
        <v>4</v>
      </c>
      <c r="I17031">
        <f>37-D17031</f>
        <v>33</v>
      </c>
      <c r="J17031">
        <f>ABS(D17031-D17032)</f>
        <v>26</v>
      </c>
    </row>
    <row r="17032">
      <c r="A17032">
        <v>10525</v>
      </c>
      <c r="B17032" t="str">
        <v>2011-08-17</v>
      </c>
      <c r="C17032" t="str">
        <v>Midday</v>
      </c>
      <c r="D17032">
        <v>30</v>
      </c>
      <c r="E17032" t="str">
        <f>IF(MOD(D17032,2)=0,"EVEN","ODD")</f>
        <v>EVEN</v>
      </c>
      <c r="F17032" t="str">
        <f>IF(D17032&lt;=18,"LOW (1-18)","HIGH (19-36)")</f>
        <v>HIGH (19-36)</v>
      </c>
      <c r="G17032">
        <f>INT((D17032-1)/6)+1</f>
        <v>5</v>
      </c>
      <c r="H17032">
        <f>MOD(D17032-1,6)+1</f>
        <v>6</v>
      </c>
      <c r="I17032">
        <f>37-D17032</f>
        <v>7</v>
      </c>
      <c r="J17032">
        <f>ABS(D17032-D17033)</f>
        <v>29</v>
      </c>
    </row>
    <row r="17033">
      <c r="A17033">
        <v>10524</v>
      </c>
      <c r="B17033" t="str">
        <v>2011-08-16</v>
      </c>
      <c r="C17033" t="str">
        <v>Evening</v>
      </c>
      <c r="D17033">
        <v>1</v>
      </c>
      <c r="E17033" t="str">
        <f>IF(MOD(D17033,2)=0,"EVEN","ODD")</f>
        <v>ODD</v>
      </c>
      <c r="F17033" t="str">
        <f>IF(D17033&lt;=18,"LOW (1-18)","HIGH (19-36)")</f>
        <v>LOW (1-18)</v>
      </c>
      <c r="G17033">
        <f>INT((D17033-1)/6)+1</f>
        <v>1</v>
      </c>
      <c r="H17033">
        <f>MOD(D17033-1,6)+1</f>
        <v>1</v>
      </c>
      <c r="I17033">
        <f>37-D17033</f>
        <v>36</v>
      </c>
      <c r="J17033">
        <f>ABS(D17033-D17034)</f>
        <v>29</v>
      </c>
    </row>
    <row r="17034">
      <c r="A17034">
        <v>10523</v>
      </c>
      <c r="B17034" t="str">
        <v>2011-08-16</v>
      </c>
      <c r="C17034" t="str">
        <v>Midday</v>
      </c>
      <c r="D17034">
        <v>30</v>
      </c>
      <c r="E17034" t="str">
        <f>IF(MOD(D17034,2)=0,"EVEN","ODD")</f>
        <v>EVEN</v>
      </c>
      <c r="F17034" t="str">
        <f>IF(D17034&lt;=18,"LOW (1-18)","HIGH (19-36)")</f>
        <v>HIGH (19-36)</v>
      </c>
      <c r="G17034">
        <f>INT((D17034-1)/6)+1</f>
        <v>5</v>
      </c>
      <c r="H17034">
        <f>MOD(D17034-1,6)+1</f>
        <v>6</v>
      </c>
      <c r="I17034">
        <f>37-D17034</f>
        <v>7</v>
      </c>
      <c r="J17034">
        <f>ABS(D17034-D17035)</f>
        <v>8</v>
      </c>
    </row>
    <row r="17035">
      <c r="A17035">
        <v>10522</v>
      </c>
      <c r="B17035" t="str">
        <v>2011-08-15</v>
      </c>
      <c r="C17035" t="str">
        <v>Evening</v>
      </c>
      <c r="D17035">
        <v>22</v>
      </c>
      <c r="E17035" t="str">
        <f>IF(MOD(D17035,2)=0,"EVEN","ODD")</f>
        <v>EVEN</v>
      </c>
      <c r="F17035" t="str">
        <f>IF(D17035&lt;=18,"LOW (1-18)","HIGH (19-36)")</f>
        <v>HIGH (19-36)</v>
      </c>
      <c r="G17035">
        <f>INT((D17035-1)/6)+1</f>
        <v>4</v>
      </c>
      <c r="H17035">
        <f>MOD(D17035-1,6)+1</f>
        <v>4</v>
      </c>
      <c r="I17035">
        <f>37-D17035</f>
        <v>15</v>
      </c>
      <c r="J17035">
        <f>ABS(D17035-D17036)</f>
        <v>3</v>
      </c>
    </row>
    <row r="17036">
      <c r="A17036">
        <v>10521</v>
      </c>
      <c r="B17036" t="str">
        <v>2011-08-15</v>
      </c>
      <c r="C17036" t="str">
        <v>Midday</v>
      </c>
      <c r="D17036">
        <v>25</v>
      </c>
      <c r="E17036" t="str">
        <f>IF(MOD(D17036,2)=0,"EVEN","ODD")</f>
        <v>ODD</v>
      </c>
      <c r="F17036" t="str">
        <f>IF(D17036&lt;=18,"LOW (1-18)","HIGH (19-36)")</f>
        <v>HIGH (19-36)</v>
      </c>
      <c r="G17036">
        <f>INT((D17036-1)/6)+1</f>
        <v>5</v>
      </c>
      <c r="H17036">
        <f>MOD(D17036-1,6)+1</f>
        <v>1</v>
      </c>
      <c r="I17036">
        <f>37-D17036</f>
        <v>12</v>
      </c>
      <c r="J17036">
        <f>ABS(D17036-D17037)</f>
        <v>7</v>
      </c>
    </row>
    <row r="17037">
      <c r="A17037">
        <v>10520</v>
      </c>
      <c r="B17037" t="str">
        <v>2011-08-13</v>
      </c>
      <c r="C17037" t="str">
        <v>Evening</v>
      </c>
      <c r="D17037">
        <v>18</v>
      </c>
      <c r="E17037" t="str">
        <f>IF(MOD(D17037,2)=0,"EVEN","ODD")</f>
        <v>EVEN</v>
      </c>
      <c r="F17037" t="str">
        <f>IF(D17037&lt;=18,"LOW (1-18)","HIGH (19-36)")</f>
        <v>LOW (1-18)</v>
      </c>
      <c r="G17037">
        <f>INT((D17037-1)/6)+1</f>
        <v>3</v>
      </c>
      <c r="H17037">
        <f>MOD(D17037-1,6)+1</f>
        <v>6</v>
      </c>
      <c r="I17037">
        <f>37-D17037</f>
        <v>19</v>
      </c>
      <c r="J17037">
        <f>ABS(D17037-D17038)</f>
        <v>2</v>
      </c>
    </row>
    <row r="17038">
      <c r="A17038">
        <v>10519</v>
      </c>
      <c r="B17038" t="str">
        <v>2011-08-13</v>
      </c>
      <c r="C17038" t="str">
        <v>Midday</v>
      </c>
      <c r="D17038">
        <v>20</v>
      </c>
      <c r="E17038" t="str">
        <f>IF(MOD(D17038,2)=0,"EVEN","ODD")</f>
        <v>EVEN</v>
      </c>
      <c r="F17038" t="str">
        <f>IF(D17038&lt;=18,"LOW (1-18)","HIGH (19-36)")</f>
        <v>HIGH (19-36)</v>
      </c>
      <c r="G17038">
        <f>INT((D17038-1)/6)+1</f>
        <v>4</v>
      </c>
      <c r="H17038">
        <f>MOD(D17038-1,6)+1</f>
        <v>2</v>
      </c>
      <c r="I17038">
        <f>37-D17038</f>
        <v>17</v>
      </c>
      <c r="J17038">
        <f>ABS(D17038-D17039)</f>
        <v>4</v>
      </c>
    </row>
    <row r="17039">
      <c r="A17039">
        <v>10518</v>
      </c>
      <c r="B17039" t="str">
        <v>2011-08-12</v>
      </c>
      <c r="C17039" t="str">
        <v>Evening</v>
      </c>
      <c r="D17039">
        <v>24</v>
      </c>
      <c r="E17039" t="str">
        <f>IF(MOD(D17039,2)=0,"EVEN","ODD")</f>
        <v>EVEN</v>
      </c>
      <c r="F17039" t="str">
        <f>IF(D17039&lt;=18,"LOW (1-18)","HIGH (19-36)")</f>
        <v>HIGH (19-36)</v>
      </c>
      <c r="G17039">
        <f>INT((D17039-1)/6)+1</f>
        <v>4</v>
      </c>
      <c r="H17039">
        <f>MOD(D17039-1,6)+1</f>
        <v>6</v>
      </c>
      <c r="I17039">
        <f>37-D17039</f>
        <v>13</v>
      </c>
      <c r="J17039">
        <f>ABS(D17039-D17040)</f>
        <v>9</v>
      </c>
    </row>
    <row r="17040">
      <c r="A17040">
        <v>10517</v>
      </c>
      <c r="B17040" t="str">
        <v>2011-08-12</v>
      </c>
      <c r="C17040" t="str">
        <v>Midday</v>
      </c>
      <c r="D17040">
        <v>15</v>
      </c>
      <c r="E17040" t="str">
        <f>IF(MOD(D17040,2)=0,"EVEN","ODD")</f>
        <v>ODD</v>
      </c>
      <c r="F17040" t="str">
        <f>IF(D17040&lt;=18,"LOW (1-18)","HIGH (19-36)")</f>
        <v>LOW (1-18)</v>
      </c>
      <c r="G17040">
        <f>INT((D17040-1)/6)+1</f>
        <v>3</v>
      </c>
      <c r="H17040">
        <f>MOD(D17040-1,6)+1</f>
        <v>3</v>
      </c>
      <c r="I17040">
        <f>37-D17040</f>
        <v>22</v>
      </c>
      <c r="J17040">
        <f>ABS(D17040-D17041)</f>
        <v>2</v>
      </c>
    </row>
    <row r="17041">
      <c r="A17041">
        <v>10516</v>
      </c>
      <c r="B17041" t="str">
        <v>2011-08-11</v>
      </c>
      <c r="C17041" t="str">
        <v>Evening</v>
      </c>
      <c r="D17041">
        <v>13</v>
      </c>
      <c r="E17041" t="str">
        <f>IF(MOD(D17041,2)=0,"EVEN","ODD")</f>
        <v>ODD</v>
      </c>
      <c r="F17041" t="str">
        <f>IF(D17041&lt;=18,"LOW (1-18)","HIGH (19-36)")</f>
        <v>LOW (1-18)</v>
      </c>
      <c r="G17041">
        <f>INT((D17041-1)/6)+1</f>
        <v>3</v>
      </c>
      <c r="H17041">
        <f>MOD(D17041-1,6)+1</f>
        <v>1</v>
      </c>
      <c r="I17041">
        <f>37-D17041</f>
        <v>24</v>
      </c>
      <c r="J17041">
        <f>ABS(D17041-D17042)</f>
        <v>1</v>
      </c>
    </row>
    <row r="17042">
      <c r="A17042">
        <v>10515</v>
      </c>
      <c r="B17042" t="str">
        <v>2011-08-11</v>
      </c>
      <c r="C17042" t="str">
        <v>Midday</v>
      </c>
      <c r="D17042">
        <v>14</v>
      </c>
      <c r="E17042" t="str">
        <f>IF(MOD(D17042,2)=0,"EVEN","ODD")</f>
        <v>EVEN</v>
      </c>
      <c r="F17042" t="str">
        <f>IF(D17042&lt;=18,"LOW (1-18)","HIGH (19-36)")</f>
        <v>LOW (1-18)</v>
      </c>
      <c r="G17042">
        <f>INT((D17042-1)/6)+1</f>
        <v>3</v>
      </c>
      <c r="H17042">
        <f>MOD(D17042-1,6)+1</f>
        <v>2</v>
      </c>
      <c r="I17042">
        <f>37-D17042</f>
        <v>23</v>
      </c>
      <c r="J17042">
        <f>ABS(D17042-D17043)</f>
        <v>17</v>
      </c>
    </row>
    <row r="17043">
      <c r="A17043">
        <v>10514</v>
      </c>
      <c r="B17043" t="str">
        <v>2011-08-10</v>
      </c>
      <c r="C17043" t="str">
        <v>Evening</v>
      </c>
      <c r="D17043">
        <v>31</v>
      </c>
      <c r="E17043" t="str">
        <f>IF(MOD(D17043,2)=0,"EVEN","ODD")</f>
        <v>ODD</v>
      </c>
      <c r="F17043" t="str">
        <f>IF(D17043&lt;=18,"LOW (1-18)","HIGH (19-36)")</f>
        <v>HIGH (19-36)</v>
      </c>
      <c r="G17043">
        <f>INT((D17043-1)/6)+1</f>
        <v>6</v>
      </c>
      <c r="H17043">
        <f>MOD(D17043-1,6)+1</f>
        <v>1</v>
      </c>
      <c r="I17043">
        <f>37-D17043</f>
        <v>6</v>
      </c>
      <c r="J17043">
        <f>ABS(D17043-D17044)</f>
        <v>3</v>
      </c>
    </row>
    <row r="17044">
      <c r="A17044">
        <v>10513</v>
      </c>
      <c r="B17044" t="str">
        <v>2011-08-10</v>
      </c>
      <c r="C17044" t="str">
        <v>Midday</v>
      </c>
      <c r="D17044">
        <v>34</v>
      </c>
      <c r="E17044" t="str">
        <f>IF(MOD(D17044,2)=0,"EVEN","ODD")</f>
        <v>EVEN</v>
      </c>
      <c r="F17044" t="str">
        <f>IF(D17044&lt;=18,"LOW (1-18)","HIGH (19-36)")</f>
        <v>HIGH (19-36)</v>
      </c>
      <c r="G17044">
        <f>INT((D17044-1)/6)+1</f>
        <v>6</v>
      </c>
      <c r="H17044">
        <f>MOD(D17044-1,6)+1</f>
        <v>4</v>
      </c>
      <c r="I17044">
        <f>37-D17044</f>
        <v>3</v>
      </c>
      <c r="J17044">
        <f>ABS(D17044-D17045)</f>
        <v>8</v>
      </c>
    </row>
    <row r="17045">
      <c r="A17045">
        <v>10512</v>
      </c>
      <c r="B17045" t="str">
        <v>2011-08-09</v>
      </c>
      <c r="C17045" t="str">
        <v>Evening</v>
      </c>
      <c r="D17045">
        <v>26</v>
      </c>
      <c r="E17045" t="str">
        <f>IF(MOD(D17045,2)=0,"EVEN","ODD")</f>
        <v>EVEN</v>
      </c>
      <c r="F17045" t="str">
        <f>IF(D17045&lt;=18,"LOW (1-18)","HIGH (19-36)")</f>
        <v>HIGH (19-36)</v>
      </c>
      <c r="G17045">
        <f>INT((D17045-1)/6)+1</f>
        <v>5</v>
      </c>
      <c r="H17045">
        <f>MOD(D17045-1,6)+1</f>
        <v>2</v>
      </c>
      <c r="I17045">
        <f>37-D17045</f>
        <v>11</v>
      </c>
      <c r="J17045">
        <f>ABS(D17045-D17046)</f>
        <v>6</v>
      </c>
    </row>
    <row r="17046">
      <c r="A17046">
        <v>10511</v>
      </c>
      <c r="B17046" t="str">
        <v>2011-08-09</v>
      </c>
      <c r="C17046" t="str">
        <v>Midday</v>
      </c>
      <c r="D17046">
        <v>32</v>
      </c>
      <c r="E17046" t="str">
        <f>IF(MOD(D17046,2)=0,"EVEN","ODD")</f>
        <v>EVEN</v>
      </c>
      <c r="F17046" t="str">
        <f>IF(D17046&lt;=18,"LOW (1-18)","HIGH (19-36)")</f>
        <v>HIGH (19-36)</v>
      </c>
      <c r="G17046">
        <f>INT((D17046-1)/6)+1</f>
        <v>6</v>
      </c>
      <c r="H17046">
        <f>MOD(D17046-1,6)+1</f>
        <v>2</v>
      </c>
      <c r="I17046">
        <f>37-D17046</f>
        <v>5</v>
      </c>
      <c r="J17046">
        <f>ABS(D17046-D17047)</f>
        <v>26</v>
      </c>
    </row>
    <row r="17047">
      <c r="A17047">
        <v>10510</v>
      </c>
      <c r="B17047" t="str">
        <v>2011-08-08</v>
      </c>
      <c r="C17047" t="str">
        <v>Evening</v>
      </c>
      <c r="D17047">
        <v>6</v>
      </c>
      <c r="E17047" t="str">
        <f>IF(MOD(D17047,2)=0,"EVEN","ODD")</f>
        <v>EVEN</v>
      </c>
      <c r="F17047" t="str">
        <f>IF(D17047&lt;=18,"LOW (1-18)","HIGH (19-36)")</f>
        <v>LOW (1-18)</v>
      </c>
      <c r="G17047">
        <f>INT((D17047-1)/6)+1</f>
        <v>1</v>
      </c>
      <c r="H17047">
        <f>MOD(D17047-1,6)+1</f>
        <v>6</v>
      </c>
      <c r="I17047">
        <f>37-D17047</f>
        <v>31</v>
      </c>
      <c r="J17047">
        <f>ABS(D17047-D17048)</f>
        <v>7</v>
      </c>
    </row>
    <row r="17048">
      <c r="A17048">
        <v>10509</v>
      </c>
      <c r="B17048" t="str">
        <v>2011-08-08</v>
      </c>
      <c r="C17048" t="str">
        <v>Midday</v>
      </c>
      <c r="D17048">
        <v>13</v>
      </c>
      <c r="E17048" t="str">
        <f>IF(MOD(D17048,2)=0,"EVEN","ODD")</f>
        <v>ODD</v>
      </c>
      <c r="F17048" t="str">
        <f>IF(D17048&lt;=18,"LOW (1-18)","HIGH (19-36)")</f>
        <v>LOW (1-18)</v>
      </c>
      <c r="G17048">
        <f>INT((D17048-1)/6)+1</f>
        <v>3</v>
      </c>
      <c r="H17048">
        <f>MOD(D17048-1,6)+1</f>
        <v>1</v>
      </c>
      <c r="I17048">
        <f>37-D17048</f>
        <v>24</v>
      </c>
      <c r="J17048">
        <f>ABS(D17048-D17049)</f>
        <v>4</v>
      </c>
    </row>
    <row r="17049">
      <c r="A17049">
        <v>10508</v>
      </c>
      <c r="B17049" t="str">
        <v>2011-08-06</v>
      </c>
      <c r="C17049" t="str">
        <v>Evening</v>
      </c>
      <c r="D17049">
        <v>17</v>
      </c>
      <c r="E17049" t="str">
        <f>IF(MOD(D17049,2)=0,"EVEN","ODD")</f>
        <v>ODD</v>
      </c>
      <c r="F17049" t="str">
        <f>IF(D17049&lt;=18,"LOW (1-18)","HIGH (19-36)")</f>
        <v>LOW (1-18)</v>
      </c>
      <c r="G17049">
        <f>INT((D17049-1)/6)+1</f>
        <v>3</v>
      </c>
      <c r="H17049">
        <f>MOD(D17049-1,6)+1</f>
        <v>5</v>
      </c>
      <c r="I17049">
        <f>37-D17049</f>
        <v>20</v>
      </c>
      <c r="J17049">
        <f>ABS(D17049-D17050)</f>
        <v>15</v>
      </c>
    </row>
    <row r="17050">
      <c r="A17050">
        <v>10507</v>
      </c>
      <c r="B17050" t="str">
        <v>2011-08-06</v>
      </c>
      <c r="C17050" t="str">
        <v>Midday</v>
      </c>
      <c r="D17050">
        <v>2</v>
      </c>
      <c r="E17050" t="str">
        <f>IF(MOD(D17050,2)=0,"EVEN","ODD")</f>
        <v>EVEN</v>
      </c>
      <c r="F17050" t="str">
        <f>IF(D17050&lt;=18,"LOW (1-18)","HIGH (19-36)")</f>
        <v>LOW (1-18)</v>
      </c>
      <c r="G17050">
        <f>INT((D17050-1)/6)+1</f>
        <v>1</v>
      </c>
      <c r="H17050">
        <f>MOD(D17050-1,6)+1</f>
        <v>2</v>
      </c>
      <c r="I17050">
        <f>37-D17050</f>
        <v>35</v>
      </c>
      <c r="J17050">
        <f>ABS(D17050-D17051)</f>
        <v>0</v>
      </c>
    </row>
    <row r="17051">
      <c r="A17051">
        <v>10506</v>
      </c>
      <c r="B17051" t="str">
        <v>2011-08-05</v>
      </c>
      <c r="C17051" t="str">
        <v>Evening</v>
      </c>
      <c r="D17051">
        <v>2</v>
      </c>
      <c r="E17051" t="str">
        <f>IF(MOD(D17051,2)=0,"EVEN","ODD")</f>
        <v>EVEN</v>
      </c>
      <c r="F17051" t="str">
        <f>IF(D17051&lt;=18,"LOW (1-18)","HIGH (19-36)")</f>
        <v>LOW (1-18)</v>
      </c>
      <c r="G17051">
        <f>INT((D17051-1)/6)+1</f>
        <v>1</v>
      </c>
      <c r="H17051">
        <f>MOD(D17051-1,6)+1</f>
        <v>2</v>
      </c>
      <c r="I17051">
        <f>37-D17051</f>
        <v>35</v>
      </c>
      <c r="J17051">
        <f>ABS(D17051-D17052)</f>
        <v>4</v>
      </c>
    </row>
    <row r="17052">
      <c r="A17052">
        <v>10505</v>
      </c>
      <c r="B17052" t="str">
        <v>2011-08-05</v>
      </c>
      <c r="C17052" t="str">
        <v>Midday</v>
      </c>
      <c r="D17052">
        <v>6</v>
      </c>
      <c r="E17052" t="str">
        <f>IF(MOD(D17052,2)=0,"EVEN","ODD")</f>
        <v>EVEN</v>
      </c>
      <c r="F17052" t="str">
        <f>IF(D17052&lt;=18,"LOW (1-18)","HIGH (19-36)")</f>
        <v>LOW (1-18)</v>
      </c>
      <c r="G17052">
        <f>INT((D17052-1)/6)+1</f>
        <v>1</v>
      </c>
      <c r="H17052">
        <f>MOD(D17052-1,6)+1</f>
        <v>6</v>
      </c>
      <c r="I17052">
        <f>37-D17052</f>
        <v>31</v>
      </c>
      <c r="J17052">
        <f>ABS(D17052-D17053)</f>
        <v>2</v>
      </c>
    </row>
    <row r="17053">
      <c r="A17053">
        <v>10504</v>
      </c>
      <c r="B17053" t="str">
        <v>2011-08-04</v>
      </c>
      <c r="C17053" t="str">
        <v>Evening</v>
      </c>
      <c r="D17053">
        <v>8</v>
      </c>
      <c r="E17053" t="str">
        <f>IF(MOD(D17053,2)=0,"EVEN","ODD")</f>
        <v>EVEN</v>
      </c>
      <c r="F17053" t="str">
        <f>IF(D17053&lt;=18,"LOW (1-18)","HIGH (19-36)")</f>
        <v>LOW (1-18)</v>
      </c>
      <c r="G17053">
        <f>INT((D17053-1)/6)+1</f>
        <v>2</v>
      </c>
      <c r="H17053">
        <f>MOD(D17053-1,6)+1</f>
        <v>2</v>
      </c>
      <c r="I17053">
        <f>37-D17053</f>
        <v>29</v>
      </c>
      <c r="J17053">
        <f>ABS(D17053-D17054)</f>
        <v>22</v>
      </c>
    </row>
    <row r="17054">
      <c r="A17054">
        <v>10503</v>
      </c>
      <c r="B17054" t="str">
        <v>2011-08-04</v>
      </c>
      <c r="C17054" t="str">
        <v>Midday</v>
      </c>
      <c r="D17054">
        <v>30</v>
      </c>
      <c r="E17054" t="str">
        <f>IF(MOD(D17054,2)=0,"EVEN","ODD")</f>
        <v>EVEN</v>
      </c>
      <c r="F17054" t="str">
        <f>IF(D17054&lt;=18,"LOW (1-18)","HIGH (19-36)")</f>
        <v>HIGH (19-36)</v>
      </c>
      <c r="G17054">
        <f>INT((D17054-1)/6)+1</f>
        <v>5</v>
      </c>
      <c r="H17054">
        <f>MOD(D17054-1,6)+1</f>
        <v>6</v>
      </c>
      <c r="I17054">
        <f>37-D17054</f>
        <v>7</v>
      </c>
      <c r="J17054">
        <f>ABS(D17054-D17055)</f>
        <v>19</v>
      </c>
    </row>
    <row r="17055">
      <c r="A17055">
        <v>10502</v>
      </c>
      <c r="B17055" t="str">
        <v>2011-08-03</v>
      </c>
      <c r="C17055" t="str">
        <v>Evening</v>
      </c>
      <c r="D17055">
        <v>11</v>
      </c>
      <c r="E17055" t="str">
        <f>IF(MOD(D17055,2)=0,"EVEN","ODD")</f>
        <v>ODD</v>
      </c>
      <c r="F17055" t="str">
        <f>IF(D17055&lt;=18,"LOW (1-18)","HIGH (19-36)")</f>
        <v>LOW (1-18)</v>
      </c>
      <c r="G17055">
        <f>INT((D17055-1)/6)+1</f>
        <v>2</v>
      </c>
      <c r="H17055">
        <f>MOD(D17055-1,6)+1</f>
        <v>5</v>
      </c>
      <c r="I17055">
        <f>37-D17055</f>
        <v>26</v>
      </c>
      <c r="J17055">
        <f>ABS(D17055-D17056)</f>
        <v>16</v>
      </c>
    </row>
    <row r="17056">
      <c r="A17056">
        <v>10501</v>
      </c>
      <c r="B17056" t="str">
        <v>2011-08-03</v>
      </c>
      <c r="C17056" t="str">
        <v>Midday</v>
      </c>
      <c r="D17056">
        <v>27</v>
      </c>
      <c r="E17056" t="str">
        <f>IF(MOD(D17056,2)=0,"EVEN","ODD")</f>
        <v>ODD</v>
      </c>
      <c r="F17056" t="str">
        <f>IF(D17056&lt;=18,"LOW (1-18)","HIGH (19-36)")</f>
        <v>HIGH (19-36)</v>
      </c>
      <c r="G17056">
        <f>INT((D17056-1)/6)+1</f>
        <v>5</v>
      </c>
      <c r="H17056">
        <f>MOD(D17056-1,6)+1</f>
        <v>3</v>
      </c>
      <c r="I17056">
        <f>37-D17056</f>
        <v>10</v>
      </c>
      <c r="J17056">
        <f>ABS(D17056-D17057)</f>
        <v>1</v>
      </c>
    </row>
    <row r="17057">
      <c r="A17057">
        <v>10500</v>
      </c>
      <c r="B17057" t="str">
        <v>2011-08-02</v>
      </c>
      <c r="C17057" t="str">
        <v>Evening</v>
      </c>
      <c r="D17057">
        <v>26</v>
      </c>
      <c r="E17057" t="str">
        <f>IF(MOD(D17057,2)=0,"EVEN","ODD")</f>
        <v>EVEN</v>
      </c>
      <c r="F17057" t="str">
        <f>IF(D17057&lt;=18,"LOW (1-18)","HIGH (19-36)")</f>
        <v>HIGH (19-36)</v>
      </c>
      <c r="G17057">
        <f>INT((D17057-1)/6)+1</f>
        <v>5</v>
      </c>
      <c r="H17057">
        <f>MOD(D17057-1,6)+1</f>
        <v>2</v>
      </c>
      <c r="I17057">
        <f>37-D17057</f>
        <v>11</v>
      </c>
      <c r="J17057">
        <f>ABS(D17057-D17058)</f>
        <v>20</v>
      </c>
    </row>
    <row r="17058">
      <c r="A17058">
        <v>10499</v>
      </c>
      <c r="B17058" t="str">
        <v>2011-08-02</v>
      </c>
      <c r="C17058" t="str">
        <v>Midday</v>
      </c>
      <c r="D17058">
        <v>6</v>
      </c>
      <c r="E17058" t="str">
        <f>IF(MOD(D17058,2)=0,"EVEN","ODD")</f>
        <v>EVEN</v>
      </c>
      <c r="F17058" t="str">
        <f>IF(D17058&lt;=18,"LOW (1-18)","HIGH (19-36)")</f>
        <v>LOW (1-18)</v>
      </c>
      <c r="G17058">
        <f>INT((D17058-1)/6)+1</f>
        <v>1</v>
      </c>
      <c r="H17058">
        <f>MOD(D17058-1,6)+1</f>
        <v>6</v>
      </c>
      <c r="I17058">
        <f>37-D17058</f>
        <v>31</v>
      </c>
      <c r="J17058">
        <f>ABS(D17058-D17059)</f>
        <v>4</v>
      </c>
    </row>
    <row r="17059">
      <c r="A17059">
        <v>10498</v>
      </c>
      <c r="B17059" t="str">
        <v>2011-08-01</v>
      </c>
      <c r="C17059" t="str">
        <v>Evening</v>
      </c>
      <c r="D17059">
        <v>2</v>
      </c>
      <c r="E17059" t="str">
        <f>IF(MOD(D17059,2)=0,"EVEN","ODD")</f>
        <v>EVEN</v>
      </c>
      <c r="F17059" t="str">
        <f>IF(D17059&lt;=18,"LOW (1-18)","HIGH (19-36)")</f>
        <v>LOW (1-18)</v>
      </c>
      <c r="G17059">
        <f>INT((D17059-1)/6)+1</f>
        <v>1</v>
      </c>
      <c r="H17059">
        <f>MOD(D17059-1,6)+1</f>
        <v>2</v>
      </c>
      <c r="I17059">
        <f>37-D17059</f>
        <v>35</v>
      </c>
      <c r="J17059">
        <f>ABS(D17059-D17060)</f>
        <v>30</v>
      </c>
    </row>
    <row r="17060">
      <c r="A17060">
        <v>10497</v>
      </c>
      <c r="B17060" t="str">
        <v>2011-08-01</v>
      </c>
      <c r="C17060" t="str">
        <v>Midday</v>
      </c>
      <c r="D17060">
        <v>32</v>
      </c>
      <c r="E17060" t="str">
        <f>IF(MOD(D17060,2)=0,"EVEN","ODD")</f>
        <v>EVEN</v>
      </c>
      <c r="F17060" t="str">
        <f>IF(D17060&lt;=18,"LOW (1-18)","HIGH (19-36)")</f>
        <v>HIGH (19-36)</v>
      </c>
      <c r="G17060">
        <f>INT((D17060-1)/6)+1</f>
        <v>6</v>
      </c>
      <c r="H17060">
        <f>MOD(D17060-1,6)+1</f>
        <v>2</v>
      </c>
      <c r="I17060">
        <f>37-D17060</f>
        <v>5</v>
      </c>
      <c r="J17060">
        <f>ABS(D17060-D17061)</f>
        <v>30</v>
      </c>
    </row>
    <row r="17061">
      <c r="A17061">
        <v>10496</v>
      </c>
      <c r="B17061" t="str">
        <v>2011-07-30</v>
      </c>
      <c r="C17061" t="str">
        <v>Evening</v>
      </c>
      <c r="D17061">
        <v>2</v>
      </c>
      <c r="E17061" t="str">
        <f>IF(MOD(D17061,2)=0,"EVEN","ODD")</f>
        <v>EVEN</v>
      </c>
      <c r="F17061" t="str">
        <f>IF(D17061&lt;=18,"LOW (1-18)","HIGH (19-36)")</f>
        <v>LOW (1-18)</v>
      </c>
      <c r="G17061">
        <f>INT((D17061-1)/6)+1</f>
        <v>1</v>
      </c>
      <c r="H17061">
        <f>MOD(D17061-1,6)+1</f>
        <v>2</v>
      </c>
      <c r="I17061">
        <f>37-D17061</f>
        <v>35</v>
      </c>
      <c r="J17061">
        <f>ABS(D17061-D17062)</f>
        <v>29</v>
      </c>
    </row>
    <row r="17062">
      <c r="A17062">
        <v>10495</v>
      </c>
      <c r="B17062" t="str">
        <v>2011-07-30</v>
      </c>
      <c r="C17062" t="str">
        <v>Midday</v>
      </c>
      <c r="D17062">
        <v>31</v>
      </c>
      <c r="E17062" t="str">
        <f>IF(MOD(D17062,2)=0,"EVEN","ODD")</f>
        <v>ODD</v>
      </c>
      <c r="F17062" t="str">
        <f>IF(D17062&lt;=18,"LOW (1-18)","HIGH (19-36)")</f>
        <v>HIGH (19-36)</v>
      </c>
      <c r="G17062">
        <f>INT((D17062-1)/6)+1</f>
        <v>6</v>
      </c>
      <c r="H17062">
        <f>MOD(D17062-1,6)+1</f>
        <v>1</v>
      </c>
      <c r="I17062">
        <f>37-D17062</f>
        <v>6</v>
      </c>
      <c r="J17062">
        <f>ABS(D17062-D17063)</f>
        <v>13</v>
      </c>
    </row>
    <row r="17063">
      <c r="A17063">
        <v>10494</v>
      </c>
      <c r="B17063" t="str">
        <v>2011-07-29</v>
      </c>
      <c r="C17063" t="str">
        <v>Evening</v>
      </c>
      <c r="D17063">
        <v>18</v>
      </c>
      <c r="E17063" t="str">
        <f>IF(MOD(D17063,2)=0,"EVEN","ODD")</f>
        <v>EVEN</v>
      </c>
      <c r="F17063" t="str">
        <f>IF(D17063&lt;=18,"LOW (1-18)","HIGH (19-36)")</f>
        <v>LOW (1-18)</v>
      </c>
      <c r="G17063">
        <f>INT((D17063-1)/6)+1</f>
        <v>3</v>
      </c>
      <c r="H17063">
        <f>MOD(D17063-1,6)+1</f>
        <v>6</v>
      </c>
      <c r="I17063">
        <f>37-D17063</f>
        <v>19</v>
      </c>
      <c r="J17063">
        <f>ABS(D17063-D17064)</f>
        <v>11</v>
      </c>
    </row>
    <row r="17064">
      <c r="A17064">
        <v>10493</v>
      </c>
      <c r="B17064" t="str">
        <v>2011-07-29</v>
      </c>
      <c r="C17064" t="str">
        <v>Midday</v>
      </c>
      <c r="D17064">
        <v>7</v>
      </c>
      <c r="E17064" t="str">
        <f>IF(MOD(D17064,2)=0,"EVEN","ODD")</f>
        <v>ODD</v>
      </c>
      <c r="F17064" t="str">
        <f>IF(D17064&lt;=18,"LOW (1-18)","HIGH (19-36)")</f>
        <v>LOW (1-18)</v>
      </c>
      <c r="G17064">
        <f>INT((D17064-1)/6)+1</f>
        <v>2</v>
      </c>
      <c r="H17064">
        <f>MOD(D17064-1,6)+1</f>
        <v>1</v>
      </c>
      <c r="I17064">
        <f>37-D17064</f>
        <v>30</v>
      </c>
      <c r="J17064">
        <f>ABS(D17064-D17065)</f>
        <v>10</v>
      </c>
    </row>
    <row r="17065">
      <c r="A17065">
        <v>10492</v>
      </c>
      <c r="B17065" t="str">
        <v>2011-07-28</v>
      </c>
      <c r="C17065" t="str">
        <v>Evening</v>
      </c>
      <c r="D17065">
        <v>17</v>
      </c>
      <c r="E17065" t="str">
        <f>IF(MOD(D17065,2)=0,"EVEN","ODD")</f>
        <v>ODD</v>
      </c>
      <c r="F17065" t="str">
        <f>IF(D17065&lt;=18,"LOW (1-18)","HIGH (19-36)")</f>
        <v>LOW (1-18)</v>
      </c>
      <c r="G17065">
        <f>INT((D17065-1)/6)+1</f>
        <v>3</v>
      </c>
      <c r="H17065">
        <f>MOD(D17065-1,6)+1</f>
        <v>5</v>
      </c>
      <c r="I17065">
        <f>37-D17065</f>
        <v>20</v>
      </c>
      <c r="J17065">
        <f>ABS(D17065-D17066)</f>
        <v>1</v>
      </c>
    </row>
    <row r="17066">
      <c r="A17066">
        <v>10491</v>
      </c>
      <c r="B17066" t="str">
        <v>2011-07-28</v>
      </c>
      <c r="C17066" t="str">
        <v>Midday</v>
      </c>
      <c r="D17066">
        <v>16</v>
      </c>
      <c r="E17066" t="str">
        <f>IF(MOD(D17066,2)=0,"EVEN","ODD")</f>
        <v>EVEN</v>
      </c>
      <c r="F17066" t="str">
        <f>IF(D17066&lt;=18,"LOW (1-18)","HIGH (19-36)")</f>
        <v>LOW (1-18)</v>
      </c>
      <c r="G17066">
        <f>INT((D17066-1)/6)+1</f>
        <v>3</v>
      </c>
      <c r="H17066">
        <f>MOD(D17066-1,6)+1</f>
        <v>4</v>
      </c>
      <c r="I17066">
        <f>37-D17066</f>
        <v>21</v>
      </c>
      <c r="J17066">
        <f>ABS(D17066-D17067)</f>
        <v>15</v>
      </c>
    </row>
    <row r="17067">
      <c r="A17067">
        <v>10490</v>
      </c>
      <c r="B17067" t="str">
        <v>2011-07-27</v>
      </c>
      <c r="C17067" t="str">
        <v>Evening</v>
      </c>
      <c r="D17067">
        <v>1</v>
      </c>
      <c r="E17067" t="str">
        <f>IF(MOD(D17067,2)=0,"EVEN","ODD")</f>
        <v>ODD</v>
      </c>
      <c r="F17067" t="str">
        <f>IF(D17067&lt;=18,"LOW (1-18)","HIGH (19-36)")</f>
        <v>LOW (1-18)</v>
      </c>
      <c r="G17067">
        <f>INT((D17067-1)/6)+1</f>
        <v>1</v>
      </c>
      <c r="H17067">
        <f>MOD(D17067-1,6)+1</f>
        <v>1</v>
      </c>
      <c r="I17067">
        <f>37-D17067</f>
        <v>36</v>
      </c>
      <c r="J17067">
        <f>ABS(D17067-D17068)</f>
        <v>5</v>
      </c>
    </row>
    <row r="17068">
      <c r="A17068">
        <v>10489</v>
      </c>
      <c r="B17068" t="str">
        <v>2011-07-27</v>
      </c>
      <c r="C17068" t="str">
        <v>Midday</v>
      </c>
      <c r="D17068">
        <v>6</v>
      </c>
      <c r="E17068" t="str">
        <f>IF(MOD(D17068,2)=0,"EVEN","ODD")</f>
        <v>EVEN</v>
      </c>
      <c r="F17068" t="str">
        <f>IF(D17068&lt;=18,"LOW (1-18)","HIGH (19-36)")</f>
        <v>LOW (1-18)</v>
      </c>
      <c r="G17068">
        <f>INT((D17068-1)/6)+1</f>
        <v>1</v>
      </c>
      <c r="H17068">
        <f>MOD(D17068-1,6)+1</f>
        <v>6</v>
      </c>
      <c r="I17068">
        <f>37-D17068</f>
        <v>31</v>
      </c>
      <c r="J17068">
        <f>ABS(D17068-D17069)</f>
        <v>30</v>
      </c>
    </row>
    <row r="17069">
      <c r="A17069">
        <v>10488</v>
      </c>
      <c r="B17069" t="str">
        <v>2011-07-26</v>
      </c>
      <c r="C17069" t="str">
        <v>Evening</v>
      </c>
      <c r="D17069">
        <v>36</v>
      </c>
      <c r="E17069" t="str">
        <f>IF(MOD(D17069,2)=0,"EVEN","ODD")</f>
        <v>EVEN</v>
      </c>
      <c r="F17069" t="str">
        <f>IF(D17069&lt;=18,"LOW (1-18)","HIGH (19-36)")</f>
        <v>HIGH (19-36)</v>
      </c>
      <c r="G17069">
        <f>INT((D17069-1)/6)+1</f>
        <v>6</v>
      </c>
      <c r="H17069">
        <f>MOD(D17069-1,6)+1</f>
        <v>6</v>
      </c>
      <c r="I17069">
        <f>37-D17069</f>
        <v>1</v>
      </c>
      <c r="J17069">
        <f>ABS(D17069-D17070)</f>
        <v>5</v>
      </c>
    </row>
    <row r="17070">
      <c r="A17070">
        <v>10487</v>
      </c>
      <c r="B17070" t="str">
        <v>2011-07-26</v>
      </c>
      <c r="C17070" t="str">
        <v>Midday</v>
      </c>
      <c r="D17070">
        <v>31</v>
      </c>
      <c r="E17070" t="str">
        <f>IF(MOD(D17070,2)=0,"EVEN","ODD")</f>
        <v>ODD</v>
      </c>
      <c r="F17070" t="str">
        <f>IF(D17070&lt;=18,"LOW (1-18)","HIGH (19-36)")</f>
        <v>HIGH (19-36)</v>
      </c>
      <c r="G17070">
        <f>INT((D17070-1)/6)+1</f>
        <v>6</v>
      </c>
      <c r="H17070">
        <f>MOD(D17070-1,6)+1</f>
        <v>1</v>
      </c>
      <c r="I17070">
        <f>37-D17070</f>
        <v>6</v>
      </c>
      <c r="J17070">
        <f>ABS(D17070-D17071)</f>
        <v>29</v>
      </c>
    </row>
    <row r="17071">
      <c r="A17071">
        <v>10486</v>
      </c>
      <c r="B17071" t="str">
        <v>2011-07-25</v>
      </c>
      <c r="C17071" t="str">
        <v>Evening</v>
      </c>
      <c r="D17071">
        <v>2</v>
      </c>
      <c r="E17071" t="str">
        <f>IF(MOD(D17071,2)=0,"EVEN","ODD")</f>
        <v>EVEN</v>
      </c>
      <c r="F17071" t="str">
        <f>IF(D17071&lt;=18,"LOW (1-18)","HIGH (19-36)")</f>
        <v>LOW (1-18)</v>
      </c>
      <c r="G17071">
        <f>INT((D17071-1)/6)+1</f>
        <v>1</v>
      </c>
      <c r="H17071">
        <f>MOD(D17071-1,6)+1</f>
        <v>2</v>
      </c>
      <c r="I17071">
        <f>37-D17071</f>
        <v>35</v>
      </c>
      <c r="J17071">
        <f>ABS(D17071-D17072)</f>
        <v>4</v>
      </c>
    </row>
    <row r="17072">
      <c r="A17072">
        <v>10485</v>
      </c>
      <c r="B17072" t="str">
        <v>2011-07-25</v>
      </c>
      <c r="C17072" t="str">
        <v>Midday</v>
      </c>
      <c r="D17072">
        <v>6</v>
      </c>
      <c r="E17072" t="str">
        <f>IF(MOD(D17072,2)=0,"EVEN","ODD")</f>
        <v>EVEN</v>
      </c>
      <c r="F17072" t="str">
        <f>IF(D17072&lt;=18,"LOW (1-18)","HIGH (19-36)")</f>
        <v>LOW (1-18)</v>
      </c>
      <c r="G17072">
        <f>INT((D17072-1)/6)+1</f>
        <v>1</v>
      </c>
      <c r="H17072">
        <f>MOD(D17072-1,6)+1</f>
        <v>6</v>
      </c>
      <c r="I17072">
        <f>37-D17072</f>
        <v>31</v>
      </c>
      <c r="J17072">
        <f>ABS(D17072-D17073)</f>
        <v>27</v>
      </c>
    </row>
    <row r="17073">
      <c r="A17073">
        <v>10484</v>
      </c>
      <c r="B17073" t="str">
        <v>2011-07-23</v>
      </c>
      <c r="C17073" t="str">
        <v>Evening</v>
      </c>
      <c r="D17073">
        <v>33</v>
      </c>
      <c r="E17073" t="str">
        <f>IF(MOD(D17073,2)=0,"EVEN","ODD")</f>
        <v>ODD</v>
      </c>
      <c r="F17073" t="str">
        <f>IF(D17073&lt;=18,"LOW (1-18)","HIGH (19-36)")</f>
        <v>HIGH (19-36)</v>
      </c>
      <c r="G17073">
        <f>INT((D17073-1)/6)+1</f>
        <v>6</v>
      </c>
      <c r="H17073">
        <f>MOD(D17073-1,6)+1</f>
        <v>3</v>
      </c>
      <c r="I17073">
        <f>37-D17073</f>
        <v>4</v>
      </c>
      <c r="J17073">
        <f>ABS(D17073-D17074)</f>
        <v>1</v>
      </c>
    </row>
    <row r="17074">
      <c r="A17074">
        <v>10483</v>
      </c>
      <c r="B17074" t="str">
        <v>2011-07-23</v>
      </c>
      <c r="C17074" t="str">
        <v>Midday</v>
      </c>
      <c r="D17074">
        <v>34</v>
      </c>
      <c r="E17074" t="str">
        <f>IF(MOD(D17074,2)=0,"EVEN","ODD")</f>
        <v>EVEN</v>
      </c>
      <c r="F17074" t="str">
        <f>IF(D17074&lt;=18,"LOW (1-18)","HIGH (19-36)")</f>
        <v>HIGH (19-36)</v>
      </c>
      <c r="G17074">
        <f>INT((D17074-1)/6)+1</f>
        <v>6</v>
      </c>
      <c r="H17074">
        <f>MOD(D17074-1,6)+1</f>
        <v>4</v>
      </c>
      <c r="I17074">
        <f>37-D17074</f>
        <v>3</v>
      </c>
      <c r="J17074">
        <f>ABS(D17074-D17075)</f>
        <v>27</v>
      </c>
    </row>
    <row r="17075">
      <c r="A17075">
        <v>10482</v>
      </c>
      <c r="B17075" t="str">
        <v>2011-07-22</v>
      </c>
      <c r="C17075" t="str">
        <v>Evening</v>
      </c>
      <c r="D17075">
        <v>7</v>
      </c>
      <c r="E17075" t="str">
        <f>IF(MOD(D17075,2)=0,"EVEN","ODD")</f>
        <v>ODD</v>
      </c>
      <c r="F17075" t="str">
        <f>IF(D17075&lt;=18,"LOW (1-18)","HIGH (19-36)")</f>
        <v>LOW (1-18)</v>
      </c>
      <c r="G17075">
        <f>INT((D17075-1)/6)+1</f>
        <v>2</v>
      </c>
      <c r="H17075">
        <f>MOD(D17075-1,6)+1</f>
        <v>1</v>
      </c>
      <c r="I17075">
        <f>37-D17075</f>
        <v>30</v>
      </c>
      <c r="J17075">
        <f>ABS(D17075-D17076)</f>
        <v>29</v>
      </c>
    </row>
    <row r="17076">
      <c r="A17076">
        <v>10481</v>
      </c>
      <c r="B17076" t="str">
        <v>2011-07-22</v>
      </c>
      <c r="C17076" t="str">
        <v>Midday</v>
      </c>
      <c r="D17076">
        <v>36</v>
      </c>
      <c r="E17076" t="str">
        <f>IF(MOD(D17076,2)=0,"EVEN","ODD")</f>
        <v>EVEN</v>
      </c>
      <c r="F17076" t="str">
        <f>IF(D17076&lt;=18,"LOW (1-18)","HIGH (19-36)")</f>
        <v>HIGH (19-36)</v>
      </c>
      <c r="G17076">
        <f>INT((D17076-1)/6)+1</f>
        <v>6</v>
      </c>
      <c r="H17076">
        <f>MOD(D17076-1,6)+1</f>
        <v>6</v>
      </c>
      <c r="I17076">
        <f>37-D17076</f>
        <v>1</v>
      </c>
      <c r="J17076">
        <f>ABS(D17076-D17077)</f>
        <v>27</v>
      </c>
    </row>
    <row r="17077">
      <c r="A17077">
        <v>10480</v>
      </c>
      <c r="B17077" t="str">
        <v>2011-07-21</v>
      </c>
      <c r="C17077" t="str">
        <v>Evening</v>
      </c>
      <c r="D17077">
        <v>9</v>
      </c>
      <c r="E17077" t="str">
        <f>IF(MOD(D17077,2)=0,"EVEN","ODD")</f>
        <v>ODD</v>
      </c>
      <c r="F17077" t="str">
        <f>IF(D17077&lt;=18,"LOW (1-18)","HIGH (19-36)")</f>
        <v>LOW (1-18)</v>
      </c>
      <c r="G17077">
        <f>INT((D17077-1)/6)+1</f>
        <v>2</v>
      </c>
      <c r="H17077">
        <f>MOD(D17077-1,6)+1</f>
        <v>3</v>
      </c>
      <c r="I17077">
        <f>37-D17077</f>
        <v>28</v>
      </c>
      <c r="J17077">
        <f>ABS(D17077-D17078)</f>
        <v>22</v>
      </c>
    </row>
    <row r="17078">
      <c r="A17078">
        <v>10479</v>
      </c>
      <c r="B17078" t="str">
        <v>2011-07-21</v>
      </c>
      <c r="C17078" t="str">
        <v>Midday</v>
      </c>
      <c r="D17078">
        <v>31</v>
      </c>
      <c r="E17078" t="str">
        <f>IF(MOD(D17078,2)=0,"EVEN","ODD")</f>
        <v>ODD</v>
      </c>
      <c r="F17078" t="str">
        <f>IF(D17078&lt;=18,"LOW (1-18)","HIGH (19-36)")</f>
        <v>HIGH (19-36)</v>
      </c>
      <c r="G17078">
        <f>INT((D17078-1)/6)+1</f>
        <v>6</v>
      </c>
      <c r="H17078">
        <f>MOD(D17078-1,6)+1</f>
        <v>1</v>
      </c>
      <c r="I17078">
        <f>37-D17078</f>
        <v>6</v>
      </c>
      <c r="J17078">
        <f>ABS(D17078-D17079)</f>
        <v>3</v>
      </c>
    </row>
    <row r="17079">
      <c r="A17079">
        <v>10478</v>
      </c>
      <c r="B17079" t="str">
        <v>2011-07-20</v>
      </c>
      <c r="C17079" t="str">
        <v>Evening</v>
      </c>
      <c r="D17079">
        <v>28</v>
      </c>
      <c r="E17079" t="str">
        <f>IF(MOD(D17079,2)=0,"EVEN","ODD")</f>
        <v>EVEN</v>
      </c>
      <c r="F17079" t="str">
        <f>IF(D17079&lt;=18,"LOW (1-18)","HIGH (19-36)")</f>
        <v>HIGH (19-36)</v>
      </c>
      <c r="G17079">
        <f>INT((D17079-1)/6)+1</f>
        <v>5</v>
      </c>
      <c r="H17079">
        <f>MOD(D17079-1,6)+1</f>
        <v>4</v>
      </c>
      <c r="I17079">
        <f>37-D17079</f>
        <v>9</v>
      </c>
      <c r="J17079">
        <f>ABS(D17079-D17080)</f>
        <v>23</v>
      </c>
    </row>
    <row r="17080">
      <c r="A17080">
        <v>10477</v>
      </c>
      <c r="B17080" t="str">
        <v>2011-07-20</v>
      </c>
      <c r="C17080" t="str">
        <v>Midday</v>
      </c>
      <c r="D17080">
        <v>5</v>
      </c>
      <c r="E17080" t="str">
        <f>IF(MOD(D17080,2)=0,"EVEN","ODD")</f>
        <v>ODD</v>
      </c>
      <c r="F17080" t="str">
        <f>IF(D17080&lt;=18,"LOW (1-18)","HIGH (19-36)")</f>
        <v>LOW (1-18)</v>
      </c>
      <c r="G17080">
        <f>INT((D17080-1)/6)+1</f>
        <v>1</v>
      </c>
      <c r="H17080">
        <f>MOD(D17080-1,6)+1</f>
        <v>5</v>
      </c>
      <c r="I17080">
        <f>37-D17080</f>
        <v>32</v>
      </c>
      <c r="J17080">
        <f>ABS(D17080-D17081)</f>
        <v>17</v>
      </c>
    </row>
    <row r="17081">
      <c r="A17081">
        <v>10476</v>
      </c>
      <c r="B17081" t="str">
        <v>2011-07-19</v>
      </c>
      <c r="C17081" t="str">
        <v>Evening</v>
      </c>
      <c r="D17081">
        <v>22</v>
      </c>
      <c r="E17081" t="str">
        <f>IF(MOD(D17081,2)=0,"EVEN","ODD")</f>
        <v>EVEN</v>
      </c>
      <c r="F17081" t="str">
        <f>IF(D17081&lt;=18,"LOW (1-18)","HIGH (19-36)")</f>
        <v>HIGH (19-36)</v>
      </c>
      <c r="G17081">
        <f>INT((D17081-1)/6)+1</f>
        <v>4</v>
      </c>
      <c r="H17081">
        <f>MOD(D17081-1,6)+1</f>
        <v>4</v>
      </c>
      <c r="I17081">
        <f>37-D17081</f>
        <v>15</v>
      </c>
      <c r="J17081">
        <f>ABS(D17081-D17082)</f>
        <v>8</v>
      </c>
    </row>
    <row r="17082">
      <c r="A17082">
        <v>10475</v>
      </c>
      <c r="B17082" t="str">
        <v>2011-07-19</v>
      </c>
      <c r="C17082" t="str">
        <v>Midday</v>
      </c>
      <c r="D17082">
        <v>30</v>
      </c>
      <c r="E17082" t="str">
        <f>IF(MOD(D17082,2)=0,"EVEN","ODD")</f>
        <v>EVEN</v>
      </c>
      <c r="F17082" t="str">
        <f>IF(D17082&lt;=18,"LOW (1-18)","HIGH (19-36)")</f>
        <v>HIGH (19-36)</v>
      </c>
      <c r="G17082">
        <f>INT((D17082-1)/6)+1</f>
        <v>5</v>
      </c>
      <c r="H17082">
        <f>MOD(D17082-1,6)+1</f>
        <v>6</v>
      </c>
      <c r="I17082">
        <f>37-D17082</f>
        <v>7</v>
      </c>
      <c r="J17082">
        <f>ABS(D17082-D17083)</f>
        <v>27</v>
      </c>
    </row>
    <row r="17083">
      <c r="A17083">
        <v>10474</v>
      </c>
      <c r="B17083" t="str">
        <v>2011-07-18</v>
      </c>
      <c r="C17083" t="str">
        <v>Evening</v>
      </c>
      <c r="D17083">
        <v>3</v>
      </c>
      <c r="E17083" t="str">
        <f>IF(MOD(D17083,2)=0,"EVEN","ODD")</f>
        <v>ODD</v>
      </c>
      <c r="F17083" t="str">
        <f>IF(D17083&lt;=18,"LOW (1-18)","HIGH (19-36)")</f>
        <v>LOW (1-18)</v>
      </c>
      <c r="G17083">
        <f>INT((D17083-1)/6)+1</f>
        <v>1</v>
      </c>
      <c r="H17083">
        <f>MOD(D17083-1,6)+1</f>
        <v>3</v>
      </c>
      <c r="I17083">
        <f>37-D17083</f>
        <v>34</v>
      </c>
      <c r="J17083">
        <f>ABS(D17083-D17084)</f>
        <v>16</v>
      </c>
    </row>
    <row r="17084">
      <c r="A17084">
        <v>10473</v>
      </c>
      <c r="B17084" t="str">
        <v>2011-07-18</v>
      </c>
      <c r="C17084" t="str">
        <v>Midday</v>
      </c>
      <c r="D17084">
        <v>19</v>
      </c>
      <c r="E17084" t="str">
        <f>IF(MOD(D17084,2)=0,"EVEN","ODD")</f>
        <v>ODD</v>
      </c>
      <c r="F17084" t="str">
        <f>IF(D17084&lt;=18,"LOW (1-18)","HIGH (19-36)")</f>
        <v>HIGH (19-36)</v>
      </c>
      <c r="G17084">
        <f>INT((D17084-1)/6)+1</f>
        <v>4</v>
      </c>
      <c r="H17084">
        <f>MOD(D17084-1,6)+1</f>
        <v>1</v>
      </c>
      <c r="I17084">
        <f>37-D17084</f>
        <v>18</v>
      </c>
      <c r="J17084">
        <f>ABS(D17084-D17085)</f>
        <v>17</v>
      </c>
    </row>
    <row r="17085">
      <c r="A17085">
        <v>10472</v>
      </c>
      <c r="B17085" t="str">
        <v>2011-07-16</v>
      </c>
      <c r="C17085" t="str">
        <v>Evening</v>
      </c>
      <c r="D17085">
        <v>2</v>
      </c>
      <c r="E17085" t="str">
        <f>IF(MOD(D17085,2)=0,"EVEN","ODD")</f>
        <v>EVEN</v>
      </c>
      <c r="F17085" t="str">
        <f>IF(D17085&lt;=18,"LOW (1-18)","HIGH (19-36)")</f>
        <v>LOW (1-18)</v>
      </c>
      <c r="G17085">
        <f>INT((D17085-1)/6)+1</f>
        <v>1</v>
      </c>
      <c r="H17085">
        <f>MOD(D17085-1,6)+1</f>
        <v>2</v>
      </c>
      <c r="I17085">
        <f>37-D17085</f>
        <v>35</v>
      </c>
      <c r="J17085">
        <f>ABS(D17085-D17086)</f>
        <v>30</v>
      </c>
    </row>
    <row r="17086">
      <c r="A17086">
        <v>10471</v>
      </c>
      <c r="B17086" t="str">
        <v>2011-07-16</v>
      </c>
      <c r="C17086" t="str">
        <v>Midday</v>
      </c>
      <c r="D17086">
        <v>32</v>
      </c>
      <c r="E17086" t="str">
        <f>IF(MOD(D17086,2)=0,"EVEN","ODD")</f>
        <v>EVEN</v>
      </c>
      <c r="F17086" t="str">
        <f>IF(D17086&lt;=18,"LOW (1-18)","HIGH (19-36)")</f>
        <v>HIGH (19-36)</v>
      </c>
      <c r="G17086">
        <f>INT((D17086-1)/6)+1</f>
        <v>6</v>
      </c>
      <c r="H17086">
        <f>MOD(D17086-1,6)+1</f>
        <v>2</v>
      </c>
      <c r="I17086">
        <f>37-D17086</f>
        <v>5</v>
      </c>
      <c r="J17086">
        <f>ABS(D17086-D17087)</f>
        <v>17</v>
      </c>
    </row>
    <row r="17087">
      <c r="A17087">
        <v>10470</v>
      </c>
      <c r="B17087" t="str">
        <v>2011-07-15</v>
      </c>
      <c r="C17087" t="str">
        <v>Evening</v>
      </c>
      <c r="D17087">
        <v>15</v>
      </c>
      <c r="E17087" t="str">
        <f>IF(MOD(D17087,2)=0,"EVEN","ODD")</f>
        <v>ODD</v>
      </c>
      <c r="F17087" t="str">
        <f>IF(D17087&lt;=18,"LOW (1-18)","HIGH (19-36)")</f>
        <v>LOW (1-18)</v>
      </c>
      <c r="G17087">
        <f>INT((D17087-1)/6)+1</f>
        <v>3</v>
      </c>
      <c r="H17087">
        <f>MOD(D17087-1,6)+1</f>
        <v>3</v>
      </c>
      <c r="I17087">
        <f>37-D17087</f>
        <v>22</v>
      </c>
      <c r="J17087">
        <f>ABS(D17087-D17088)</f>
        <v>18</v>
      </c>
    </row>
    <row r="17088">
      <c r="A17088">
        <v>10469</v>
      </c>
      <c r="B17088" t="str">
        <v>2011-07-15</v>
      </c>
      <c r="C17088" t="str">
        <v>Midday</v>
      </c>
      <c r="D17088">
        <v>33</v>
      </c>
      <c r="E17088" t="str">
        <f>IF(MOD(D17088,2)=0,"EVEN","ODD")</f>
        <v>ODD</v>
      </c>
      <c r="F17088" t="str">
        <f>IF(D17088&lt;=18,"LOW (1-18)","HIGH (19-36)")</f>
        <v>HIGH (19-36)</v>
      </c>
      <c r="G17088">
        <f>INT((D17088-1)/6)+1</f>
        <v>6</v>
      </c>
      <c r="H17088">
        <f>MOD(D17088-1,6)+1</f>
        <v>3</v>
      </c>
      <c r="I17088">
        <f>37-D17088</f>
        <v>4</v>
      </c>
      <c r="J17088">
        <f>ABS(D17088-D17089)</f>
        <v>24</v>
      </c>
    </row>
    <row r="17089">
      <c r="A17089">
        <v>10468</v>
      </c>
      <c r="B17089" t="str">
        <v>2011-07-14</v>
      </c>
      <c r="C17089" t="str">
        <v>Evening</v>
      </c>
      <c r="D17089">
        <v>9</v>
      </c>
      <c r="E17089" t="str">
        <f>IF(MOD(D17089,2)=0,"EVEN","ODD")</f>
        <v>ODD</v>
      </c>
      <c r="F17089" t="str">
        <f>IF(D17089&lt;=18,"LOW (1-18)","HIGH (19-36)")</f>
        <v>LOW (1-18)</v>
      </c>
      <c r="G17089">
        <f>INT((D17089-1)/6)+1</f>
        <v>2</v>
      </c>
      <c r="H17089">
        <f>MOD(D17089-1,6)+1</f>
        <v>3</v>
      </c>
      <c r="I17089">
        <f>37-D17089</f>
        <v>28</v>
      </c>
      <c r="J17089">
        <f>ABS(D17089-D17090)</f>
        <v>19</v>
      </c>
    </row>
    <row r="17090">
      <c r="A17090">
        <v>10467</v>
      </c>
      <c r="B17090" t="str">
        <v>2011-07-14</v>
      </c>
      <c r="C17090" t="str">
        <v>Midday</v>
      </c>
      <c r="D17090">
        <v>28</v>
      </c>
      <c r="E17090" t="str">
        <f>IF(MOD(D17090,2)=0,"EVEN","ODD")</f>
        <v>EVEN</v>
      </c>
      <c r="F17090" t="str">
        <f>IF(D17090&lt;=18,"LOW (1-18)","HIGH (19-36)")</f>
        <v>HIGH (19-36)</v>
      </c>
      <c r="G17090">
        <f>INT((D17090-1)/6)+1</f>
        <v>5</v>
      </c>
      <c r="H17090">
        <f>MOD(D17090-1,6)+1</f>
        <v>4</v>
      </c>
      <c r="I17090">
        <f>37-D17090</f>
        <v>9</v>
      </c>
      <c r="J17090">
        <f>ABS(D17090-D17091)</f>
        <v>1</v>
      </c>
    </row>
    <row r="17091">
      <c r="A17091">
        <v>10466</v>
      </c>
      <c r="B17091" t="str">
        <v>2011-07-13</v>
      </c>
      <c r="C17091" t="str">
        <v>Evening</v>
      </c>
      <c r="D17091">
        <v>27</v>
      </c>
      <c r="E17091" t="str">
        <f>IF(MOD(D17091,2)=0,"EVEN","ODD")</f>
        <v>ODD</v>
      </c>
      <c r="F17091" t="str">
        <f>IF(D17091&lt;=18,"LOW (1-18)","HIGH (19-36)")</f>
        <v>HIGH (19-36)</v>
      </c>
      <c r="G17091">
        <f>INT((D17091-1)/6)+1</f>
        <v>5</v>
      </c>
      <c r="H17091">
        <f>MOD(D17091-1,6)+1</f>
        <v>3</v>
      </c>
      <c r="I17091">
        <f>37-D17091</f>
        <v>10</v>
      </c>
      <c r="J17091">
        <f>ABS(D17091-D17092)</f>
        <v>9</v>
      </c>
    </row>
    <row r="17092">
      <c r="A17092">
        <v>10465</v>
      </c>
      <c r="B17092" t="str">
        <v>2011-07-13</v>
      </c>
      <c r="C17092" t="str">
        <v>Midday</v>
      </c>
      <c r="D17092">
        <v>36</v>
      </c>
      <c r="E17092" t="str">
        <f>IF(MOD(D17092,2)=0,"EVEN","ODD")</f>
        <v>EVEN</v>
      </c>
      <c r="F17092" t="str">
        <f>IF(D17092&lt;=18,"LOW (1-18)","HIGH (19-36)")</f>
        <v>HIGH (19-36)</v>
      </c>
      <c r="G17092">
        <f>INT((D17092-1)/6)+1</f>
        <v>6</v>
      </c>
      <c r="H17092">
        <f>MOD(D17092-1,6)+1</f>
        <v>6</v>
      </c>
      <c r="I17092">
        <f>37-D17092</f>
        <v>1</v>
      </c>
      <c r="J17092">
        <f>ABS(D17092-D17093)</f>
        <v>22</v>
      </c>
    </row>
    <row r="17093">
      <c r="A17093">
        <v>10464</v>
      </c>
      <c r="B17093" t="str">
        <v>2011-07-12</v>
      </c>
      <c r="C17093" t="str">
        <v>Evening</v>
      </c>
      <c r="D17093">
        <v>14</v>
      </c>
      <c r="E17093" t="str">
        <f>IF(MOD(D17093,2)=0,"EVEN","ODD")</f>
        <v>EVEN</v>
      </c>
      <c r="F17093" t="str">
        <f>IF(D17093&lt;=18,"LOW (1-18)","HIGH (19-36)")</f>
        <v>LOW (1-18)</v>
      </c>
      <c r="G17093">
        <f>INT((D17093-1)/6)+1</f>
        <v>3</v>
      </c>
      <c r="H17093">
        <f>MOD(D17093-1,6)+1</f>
        <v>2</v>
      </c>
      <c r="I17093">
        <f>37-D17093</f>
        <v>23</v>
      </c>
      <c r="J17093">
        <f>ABS(D17093-D17094)</f>
        <v>3</v>
      </c>
    </row>
    <row r="17094">
      <c r="A17094">
        <v>10463</v>
      </c>
      <c r="B17094" t="str">
        <v>2011-07-12</v>
      </c>
      <c r="C17094" t="str">
        <v>Midday</v>
      </c>
      <c r="D17094">
        <v>11</v>
      </c>
      <c r="E17094" t="str">
        <f>IF(MOD(D17094,2)=0,"EVEN","ODD")</f>
        <v>ODD</v>
      </c>
      <c r="F17094" t="str">
        <f>IF(D17094&lt;=18,"LOW (1-18)","HIGH (19-36)")</f>
        <v>LOW (1-18)</v>
      </c>
      <c r="G17094">
        <f>INT((D17094-1)/6)+1</f>
        <v>2</v>
      </c>
      <c r="H17094">
        <f>MOD(D17094-1,6)+1</f>
        <v>5</v>
      </c>
      <c r="I17094">
        <f>37-D17094</f>
        <v>26</v>
      </c>
      <c r="J17094">
        <f>ABS(D17094-D17095)</f>
        <v>20</v>
      </c>
    </row>
    <row r="17095">
      <c r="A17095">
        <v>10462</v>
      </c>
      <c r="B17095" t="str">
        <v>2011-07-11</v>
      </c>
      <c r="C17095" t="str">
        <v>Evening</v>
      </c>
      <c r="D17095">
        <v>31</v>
      </c>
      <c r="E17095" t="str">
        <f>IF(MOD(D17095,2)=0,"EVEN","ODD")</f>
        <v>ODD</v>
      </c>
      <c r="F17095" t="str">
        <f>IF(D17095&lt;=18,"LOW (1-18)","HIGH (19-36)")</f>
        <v>HIGH (19-36)</v>
      </c>
      <c r="G17095">
        <f>INT((D17095-1)/6)+1</f>
        <v>6</v>
      </c>
      <c r="H17095">
        <f>MOD(D17095-1,6)+1</f>
        <v>1</v>
      </c>
      <c r="I17095">
        <f>37-D17095</f>
        <v>6</v>
      </c>
      <c r="J17095">
        <f>ABS(D17095-D17096)</f>
        <v>4</v>
      </c>
    </row>
    <row r="17096">
      <c r="A17096">
        <v>10461</v>
      </c>
      <c r="B17096" t="str">
        <v>2011-07-11</v>
      </c>
      <c r="C17096" t="str">
        <v>Midday</v>
      </c>
      <c r="D17096">
        <v>27</v>
      </c>
      <c r="E17096" t="str">
        <f>IF(MOD(D17096,2)=0,"EVEN","ODD")</f>
        <v>ODD</v>
      </c>
      <c r="F17096" t="str">
        <f>IF(D17096&lt;=18,"LOW (1-18)","HIGH (19-36)")</f>
        <v>HIGH (19-36)</v>
      </c>
      <c r="G17096">
        <f>INT((D17096-1)/6)+1</f>
        <v>5</v>
      </c>
      <c r="H17096">
        <f>MOD(D17096-1,6)+1</f>
        <v>3</v>
      </c>
      <c r="I17096">
        <f>37-D17096</f>
        <v>10</v>
      </c>
      <c r="J17096">
        <f>ABS(D17096-D17097)</f>
        <v>26</v>
      </c>
    </row>
    <row r="17097">
      <c r="A17097">
        <v>10460</v>
      </c>
      <c r="B17097" t="str">
        <v>2011-07-09</v>
      </c>
      <c r="C17097" t="str">
        <v>Evening</v>
      </c>
      <c r="D17097">
        <v>1</v>
      </c>
      <c r="E17097" t="str">
        <f>IF(MOD(D17097,2)=0,"EVEN","ODD")</f>
        <v>ODD</v>
      </c>
      <c r="F17097" t="str">
        <f>IF(D17097&lt;=18,"LOW (1-18)","HIGH (19-36)")</f>
        <v>LOW (1-18)</v>
      </c>
      <c r="G17097">
        <f>INT((D17097-1)/6)+1</f>
        <v>1</v>
      </c>
      <c r="H17097">
        <f>MOD(D17097-1,6)+1</f>
        <v>1</v>
      </c>
      <c r="I17097">
        <f>37-D17097</f>
        <v>36</v>
      </c>
      <c r="J17097">
        <f>ABS(D17097-D17098)</f>
        <v>12</v>
      </c>
    </row>
    <row r="17098">
      <c r="A17098">
        <v>10459</v>
      </c>
      <c r="B17098" t="str">
        <v>2011-07-09</v>
      </c>
      <c r="C17098" t="str">
        <v>Midday</v>
      </c>
      <c r="D17098">
        <v>13</v>
      </c>
      <c r="E17098" t="str">
        <f>IF(MOD(D17098,2)=0,"EVEN","ODD")</f>
        <v>ODD</v>
      </c>
      <c r="F17098" t="str">
        <f>IF(D17098&lt;=18,"LOW (1-18)","HIGH (19-36)")</f>
        <v>LOW (1-18)</v>
      </c>
      <c r="G17098">
        <f>INT((D17098-1)/6)+1</f>
        <v>3</v>
      </c>
      <c r="H17098">
        <f>MOD(D17098-1,6)+1</f>
        <v>1</v>
      </c>
      <c r="I17098">
        <f>37-D17098</f>
        <v>24</v>
      </c>
      <c r="J17098">
        <f>ABS(D17098-D17099)</f>
        <v>8</v>
      </c>
    </row>
    <row r="17099">
      <c r="A17099">
        <v>10458</v>
      </c>
      <c r="B17099" t="str">
        <v>2011-07-08</v>
      </c>
      <c r="C17099" t="str">
        <v>Evening</v>
      </c>
      <c r="D17099">
        <v>21</v>
      </c>
      <c r="E17099" t="str">
        <f>IF(MOD(D17099,2)=0,"EVEN","ODD")</f>
        <v>ODD</v>
      </c>
      <c r="F17099" t="str">
        <f>IF(D17099&lt;=18,"LOW (1-18)","HIGH (19-36)")</f>
        <v>HIGH (19-36)</v>
      </c>
      <c r="G17099">
        <f>INT((D17099-1)/6)+1</f>
        <v>4</v>
      </c>
      <c r="H17099">
        <f>MOD(D17099-1,6)+1</f>
        <v>3</v>
      </c>
      <c r="I17099">
        <f>37-D17099</f>
        <v>16</v>
      </c>
      <c r="J17099">
        <f>ABS(D17099-D17100)</f>
        <v>0</v>
      </c>
    </row>
    <row r="17100">
      <c r="A17100">
        <v>10457</v>
      </c>
      <c r="B17100" t="str">
        <v>2011-07-08</v>
      </c>
      <c r="C17100" t="str">
        <v>Midday</v>
      </c>
      <c r="D17100">
        <v>21</v>
      </c>
      <c r="E17100" t="str">
        <f>IF(MOD(D17100,2)=0,"EVEN","ODD")</f>
        <v>ODD</v>
      </c>
      <c r="F17100" t="str">
        <f>IF(D17100&lt;=18,"LOW (1-18)","HIGH (19-36)")</f>
        <v>HIGH (19-36)</v>
      </c>
      <c r="G17100">
        <f>INT((D17100-1)/6)+1</f>
        <v>4</v>
      </c>
      <c r="H17100">
        <f>MOD(D17100-1,6)+1</f>
        <v>3</v>
      </c>
      <c r="I17100">
        <f>37-D17100</f>
        <v>16</v>
      </c>
      <c r="J17100">
        <f>ABS(D17100-D17101)</f>
        <v>11</v>
      </c>
    </row>
    <row r="17101">
      <c r="A17101">
        <v>10456</v>
      </c>
      <c r="B17101" t="str">
        <v>2011-07-07</v>
      </c>
      <c r="C17101" t="str">
        <v>Evening</v>
      </c>
      <c r="D17101">
        <v>10</v>
      </c>
      <c r="E17101" t="str">
        <f>IF(MOD(D17101,2)=0,"EVEN","ODD")</f>
        <v>EVEN</v>
      </c>
      <c r="F17101" t="str">
        <f>IF(D17101&lt;=18,"LOW (1-18)","HIGH (19-36)")</f>
        <v>LOW (1-18)</v>
      </c>
      <c r="G17101">
        <f>INT((D17101-1)/6)+1</f>
        <v>2</v>
      </c>
      <c r="H17101">
        <f>MOD(D17101-1,6)+1</f>
        <v>4</v>
      </c>
      <c r="I17101">
        <f>37-D17101</f>
        <v>27</v>
      </c>
      <c r="J17101">
        <f>ABS(D17101-D17102)</f>
        <v>15</v>
      </c>
    </row>
    <row r="17102">
      <c r="A17102">
        <v>10455</v>
      </c>
      <c r="B17102" t="str">
        <v>2011-07-07</v>
      </c>
      <c r="C17102" t="str">
        <v>Midday</v>
      </c>
      <c r="D17102">
        <v>25</v>
      </c>
      <c r="E17102" t="str">
        <f>IF(MOD(D17102,2)=0,"EVEN","ODD")</f>
        <v>ODD</v>
      </c>
      <c r="F17102" t="str">
        <f>IF(D17102&lt;=18,"LOW (1-18)","HIGH (19-36)")</f>
        <v>HIGH (19-36)</v>
      </c>
      <c r="G17102">
        <f>INT((D17102-1)/6)+1</f>
        <v>5</v>
      </c>
      <c r="H17102">
        <f>MOD(D17102-1,6)+1</f>
        <v>1</v>
      </c>
      <c r="I17102">
        <f>37-D17102</f>
        <v>12</v>
      </c>
      <c r="J17102">
        <f>ABS(D17102-D17103)</f>
        <v>20</v>
      </c>
    </row>
    <row r="17103">
      <c r="A17103">
        <v>10454</v>
      </c>
      <c r="B17103" t="str">
        <v>2011-07-06</v>
      </c>
      <c r="C17103" t="str">
        <v>Evening</v>
      </c>
      <c r="D17103">
        <v>5</v>
      </c>
      <c r="E17103" t="str">
        <f>IF(MOD(D17103,2)=0,"EVEN","ODD")</f>
        <v>ODD</v>
      </c>
      <c r="F17103" t="str">
        <f>IF(D17103&lt;=18,"LOW (1-18)","HIGH (19-36)")</f>
        <v>LOW (1-18)</v>
      </c>
      <c r="G17103">
        <f>INT((D17103-1)/6)+1</f>
        <v>1</v>
      </c>
      <c r="H17103">
        <f>MOD(D17103-1,6)+1</f>
        <v>5</v>
      </c>
      <c r="I17103">
        <f>37-D17103</f>
        <v>32</v>
      </c>
      <c r="J17103">
        <f>ABS(D17103-D17104)</f>
        <v>28</v>
      </c>
    </row>
    <row r="17104">
      <c r="A17104">
        <v>10453</v>
      </c>
      <c r="B17104" t="str">
        <v>2011-07-06</v>
      </c>
      <c r="C17104" t="str">
        <v>Midday</v>
      </c>
      <c r="D17104">
        <v>33</v>
      </c>
      <c r="E17104" t="str">
        <f>IF(MOD(D17104,2)=0,"EVEN","ODD")</f>
        <v>ODD</v>
      </c>
      <c r="F17104" t="str">
        <f>IF(D17104&lt;=18,"LOW (1-18)","HIGH (19-36)")</f>
        <v>HIGH (19-36)</v>
      </c>
      <c r="G17104">
        <f>INT((D17104-1)/6)+1</f>
        <v>6</v>
      </c>
      <c r="H17104">
        <f>MOD(D17104-1,6)+1</f>
        <v>3</v>
      </c>
      <c r="I17104">
        <f>37-D17104</f>
        <v>4</v>
      </c>
      <c r="J17104">
        <f>ABS(D17104-D17105)</f>
        <v>7</v>
      </c>
    </row>
    <row r="17105">
      <c r="A17105">
        <v>10452</v>
      </c>
      <c r="B17105" t="str">
        <v>2011-07-05</v>
      </c>
      <c r="C17105" t="str">
        <v>Evening</v>
      </c>
      <c r="D17105">
        <v>26</v>
      </c>
      <c r="E17105" t="str">
        <f>IF(MOD(D17105,2)=0,"EVEN","ODD")</f>
        <v>EVEN</v>
      </c>
      <c r="F17105" t="str">
        <f>IF(D17105&lt;=18,"LOW (1-18)","HIGH (19-36)")</f>
        <v>HIGH (19-36)</v>
      </c>
      <c r="G17105">
        <f>INT((D17105-1)/6)+1</f>
        <v>5</v>
      </c>
      <c r="H17105">
        <f>MOD(D17105-1,6)+1</f>
        <v>2</v>
      </c>
      <c r="I17105">
        <f>37-D17105</f>
        <v>11</v>
      </c>
      <c r="J17105">
        <f>ABS(D17105-D17106)</f>
        <v>8</v>
      </c>
    </row>
    <row r="17106">
      <c r="A17106">
        <v>10451</v>
      </c>
      <c r="B17106" t="str">
        <v>2011-07-05</v>
      </c>
      <c r="C17106" t="str">
        <v>Midday</v>
      </c>
      <c r="D17106">
        <v>18</v>
      </c>
      <c r="E17106" t="str">
        <f>IF(MOD(D17106,2)=0,"EVEN","ODD")</f>
        <v>EVEN</v>
      </c>
      <c r="F17106" t="str">
        <f>IF(D17106&lt;=18,"LOW (1-18)","HIGH (19-36)")</f>
        <v>LOW (1-18)</v>
      </c>
      <c r="G17106">
        <f>INT((D17106-1)/6)+1</f>
        <v>3</v>
      </c>
      <c r="H17106">
        <f>MOD(D17106-1,6)+1</f>
        <v>6</v>
      </c>
      <c r="I17106">
        <f>37-D17106</f>
        <v>19</v>
      </c>
      <c r="J17106">
        <f>ABS(D17106-D17107)</f>
        <v>15</v>
      </c>
    </row>
    <row r="17107">
      <c r="A17107">
        <v>10450</v>
      </c>
      <c r="B17107" t="str">
        <v>2011-07-04</v>
      </c>
      <c r="C17107" t="str">
        <v>Evening</v>
      </c>
      <c r="D17107">
        <v>33</v>
      </c>
      <c r="E17107" t="str">
        <f>IF(MOD(D17107,2)=0,"EVEN","ODD")</f>
        <v>ODD</v>
      </c>
      <c r="F17107" t="str">
        <f>IF(D17107&lt;=18,"LOW (1-18)","HIGH (19-36)")</f>
        <v>HIGH (19-36)</v>
      </c>
      <c r="G17107">
        <f>INT((D17107-1)/6)+1</f>
        <v>6</v>
      </c>
      <c r="H17107">
        <f>MOD(D17107-1,6)+1</f>
        <v>3</v>
      </c>
      <c r="I17107">
        <f>37-D17107</f>
        <v>4</v>
      </c>
      <c r="J17107">
        <f>ABS(D17107-D17108)</f>
        <v>2</v>
      </c>
    </row>
    <row r="17108">
      <c r="A17108">
        <v>10449</v>
      </c>
      <c r="B17108" t="str">
        <v>2011-07-04</v>
      </c>
      <c r="C17108" t="str">
        <v>Midday</v>
      </c>
      <c r="D17108">
        <v>31</v>
      </c>
      <c r="E17108" t="str">
        <f>IF(MOD(D17108,2)=0,"EVEN","ODD")</f>
        <v>ODD</v>
      </c>
      <c r="F17108" t="str">
        <f>IF(D17108&lt;=18,"LOW (1-18)","HIGH (19-36)")</f>
        <v>HIGH (19-36)</v>
      </c>
      <c r="G17108">
        <f>INT((D17108-1)/6)+1</f>
        <v>6</v>
      </c>
      <c r="H17108">
        <f>MOD(D17108-1,6)+1</f>
        <v>1</v>
      </c>
      <c r="I17108">
        <f>37-D17108</f>
        <v>6</v>
      </c>
      <c r="J17108">
        <f>ABS(D17108-D17109)</f>
        <v>23</v>
      </c>
    </row>
    <row r="17109">
      <c r="A17109">
        <v>10448</v>
      </c>
      <c r="B17109" t="str">
        <v>2011-07-02</v>
      </c>
      <c r="C17109" t="str">
        <v>Evening</v>
      </c>
      <c r="D17109">
        <v>8</v>
      </c>
      <c r="E17109" t="str">
        <f>IF(MOD(D17109,2)=0,"EVEN","ODD")</f>
        <v>EVEN</v>
      </c>
      <c r="F17109" t="str">
        <f>IF(D17109&lt;=18,"LOW (1-18)","HIGH (19-36)")</f>
        <v>LOW (1-18)</v>
      </c>
      <c r="G17109">
        <f>INT((D17109-1)/6)+1</f>
        <v>2</v>
      </c>
      <c r="H17109">
        <f>MOD(D17109-1,6)+1</f>
        <v>2</v>
      </c>
      <c r="I17109">
        <f>37-D17109</f>
        <v>29</v>
      </c>
      <c r="J17109">
        <f>ABS(D17109-D17110)</f>
        <v>6</v>
      </c>
    </row>
    <row r="17110">
      <c r="A17110">
        <v>10447</v>
      </c>
      <c r="B17110" t="str">
        <v>2011-07-02</v>
      </c>
      <c r="C17110" t="str">
        <v>Midday</v>
      </c>
      <c r="D17110">
        <v>2</v>
      </c>
      <c r="E17110" t="str">
        <f>IF(MOD(D17110,2)=0,"EVEN","ODD")</f>
        <v>EVEN</v>
      </c>
      <c r="F17110" t="str">
        <f>IF(D17110&lt;=18,"LOW (1-18)","HIGH (19-36)")</f>
        <v>LOW (1-18)</v>
      </c>
      <c r="G17110">
        <f>INT((D17110-1)/6)+1</f>
        <v>1</v>
      </c>
      <c r="H17110">
        <f>MOD(D17110-1,6)+1</f>
        <v>2</v>
      </c>
      <c r="I17110">
        <f>37-D17110</f>
        <v>35</v>
      </c>
      <c r="J17110">
        <f>ABS(D17110-D17111)</f>
        <v>7</v>
      </c>
    </row>
    <row r="17111">
      <c r="A17111">
        <v>10446</v>
      </c>
      <c r="B17111" t="str">
        <v>2011-07-01</v>
      </c>
      <c r="C17111" t="str">
        <v>Evening</v>
      </c>
      <c r="D17111">
        <v>9</v>
      </c>
      <c r="E17111" t="str">
        <f>IF(MOD(D17111,2)=0,"EVEN","ODD")</f>
        <v>ODD</v>
      </c>
      <c r="F17111" t="str">
        <f>IF(D17111&lt;=18,"LOW (1-18)","HIGH (19-36)")</f>
        <v>LOW (1-18)</v>
      </c>
      <c r="G17111">
        <f>INT((D17111-1)/6)+1</f>
        <v>2</v>
      </c>
      <c r="H17111">
        <f>MOD(D17111-1,6)+1</f>
        <v>3</v>
      </c>
      <c r="I17111">
        <f>37-D17111</f>
        <v>28</v>
      </c>
      <c r="J17111">
        <f>ABS(D17111-D17112)</f>
        <v>27</v>
      </c>
    </row>
    <row r="17112">
      <c r="A17112">
        <v>10445</v>
      </c>
      <c r="B17112" t="str">
        <v>2011-07-01</v>
      </c>
      <c r="C17112" t="str">
        <v>Midday</v>
      </c>
      <c r="D17112">
        <v>36</v>
      </c>
      <c r="E17112" t="str">
        <f>IF(MOD(D17112,2)=0,"EVEN","ODD")</f>
        <v>EVEN</v>
      </c>
      <c r="F17112" t="str">
        <f>IF(D17112&lt;=18,"LOW (1-18)","HIGH (19-36)")</f>
        <v>HIGH (19-36)</v>
      </c>
      <c r="G17112">
        <f>INT((D17112-1)/6)+1</f>
        <v>6</v>
      </c>
      <c r="H17112">
        <f>MOD(D17112-1,6)+1</f>
        <v>6</v>
      </c>
      <c r="I17112">
        <f>37-D17112</f>
        <v>1</v>
      </c>
      <c r="J17112">
        <f>ABS(D17112-D17113)</f>
        <v>19</v>
      </c>
    </row>
    <row r="17113">
      <c r="A17113">
        <v>10444</v>
      </c>
      <c r="B17113" t="str">
        <v>2011-06-30</v>
      </c>
      <c r="C17113" t="str">
        <v>Evening</v>
      </c>
      <c r="D17113">
        <v>17</v>
      </c>
      <c r="E17113" t="str">
        <f>IF(MOD(D17113,2)=0,"EVEN","ODD")</f>
        <v>ODD</v>
      </c>
      <c r="F17113" t="str">
        <f>IF(D17113&lt;=18,"LOW (1-18)","HIGH (19-36)")</f>
        <v>LOW (1-18)</v>
      </c>
      <c r="G17113">
        <f>INT((D17113-1)/6)+1</f>
        <v>3</v>
      </c>
      <c r="H17113">
        <f>MOD(D17113-1,6)+1</f>
        <v>5</v>
      </c>
      <c r="I17113">
        <f>37-D17113</f>
        <v>20</v>
      </c>
      <c r="J17113">
        <f>ABS(D17113-D17114)</f>
        <v>16</v>
      </c>
    </row>
    <row r="17114">
      <c r="A17114">
        <v>10443</v>
      </c>
      <c r="B17114" t="str">
        <v>2011-06-30</v>
      </c>
      <c r="C17114" t="str">
        <v>Midday</v>
      </c>
      <c r="D17114">
        <v>1</v>
      </c>
      <c r="E17114" t="str">
        <f>IF(MOD(D17114,2)=0,"EVEN","ODD")</f>
        <v>ODD</v>
      </c>
      <c r="F17114" t="str">
        <f>IF(D17114&lt;=18,"LOW (1-18)","HIGH (19-36)")</f>
        <v>LOW (1-18)</v>
      </c>
      <c r="G17114">
        <f>INT((D17114-1)/6)+1</f>
        <v>1</v>
      </c>
      <c r="H17114">
        <f>MOD(D17114-1,6)+1</f>
        <v>1</v>
      </c>
      <c r="I17114">
        <f>37-D17114</f>
        <v>36</v>
      </c>
      <c r="J17114">
        <f>ABS(D17114-D17115)</f>
        <v>1</v>
      </c>
    </row>
    <row r="17115">
      <c r="A17115">
        <v>10442</v>
      </c>
      <c r="B17115" t="str">
        <v>2011-06-29</v>
      </c>
      <c r="C17115" t="str">
        <v>Evening</v>
      </c>
      <c r="D17115">
        <v>2</v>
      </c>
      <c r="E17115" t="str">
        <f>IF(MOD(D17115,2)=0,"EVEN","ODD")</f>
        <v>EVEN</v>
      </c>
      <c r="F17115" t="str">
        <f>IF(D17115&lt;=18,"LOW (1-18)","HIGH (19-36)")</f>
        <v>LOW (1-18)</v>
      </c>
      <c r="G17115">
        <f>INT((D17115-1)/6)+1</f>
        <v>1</v>
      </c>
      <c r="H17115">
        <f>MOD(D17115-1,6)+1</f>
        <v>2</v>
      </c>
      <c r="I17115">
        <f>37-D17115</f>
        <v>35</v>
      </c>
      <c r="J17115">
        <f>ABS(D17115-D17116)</f>
        <v>33</v>
      </c>
    </row>
    <row r="17116">
      <c r="A17116">
        <v>10441</v>
      </c>
      <c r="B17116" t="str">
        <v>2011-06-29</v>
      </c>
      <c r="C17116" t="str">
        <v>Midday</v>
      </c>
      <c r="D17116">
        <v>35</v>
      </c>
      <c r="E17116" t="str">
        <f>IF(MOD(D17116,2)=0,"EVEN","ODD")</f>
        <v>ODD</v>
      </c>
      <c r="F17116" t="str">
        <f>IF(D17116&lt;=18,"LOW (1-18)","HIGH (19-36)")</f>
        <v>HIGH (19-36)</v>
      </c>
      <c r="G17116">
        <f>INT((D17116-1)/6)+1</f>
        <v>6</v>
      </c>
      <c r="H17116">
        <f>MOD(D17116-1,6)+1</f>
        <v>5</v>
      </c>
      <c r="I17116">
        <f>37-D17116</f>
        <v>2</v>
      </c>
      <c r="J17116">
        <f>ABS(D17116-D17117)</f>
        <v>14</v>
      </c>
    </row>
    <row r="17117">
      <c r="A17117">
        <v>10440</v>
      </c>
      <c r="B17117" t="str">
        <v>2011-06-28</v>
      </c>
      <c r="C17117" t="str">
        <v>Evening</v>
      </c>
      <c r="D17117">
        <v>21</v>
      </c>
      <c r="E17117" t="str">
        <f>IF(MOD(D17117,2)=0,"EVEN","ODD")</f>
        <v>ODD</v>
      </c>
      <c r="F17117" t="str">
        <f>IF(D17117&lt;=18,"LOW (1-18)","HIGH (19-36)")</f>
        <v>HIGH (19-36)</v>
      </c>
      <c r="G17117">
        <f>INT((D17117-1)/6)+1</f>
        <v>4</v>
      </c>
      <c r="H17117">
        <f>MOD(D17117-1,6)+1</f>
        <v>3</v>
      </c>
      <c r="I17117">
        <f>37-D17117</f>
        <v>16</v>
      </c>
      <c r="J17117">
        <f>ABS(D17117-D17118)</f>
        <v>3</v>
      </c>
    </row>
    <row r="17118">
      <c r="A17118">
        <v>10439</v>
      </c>
      <c r="B17118" t="str">
        <v>2011-06-28</v>
      </c>
      <c r="C17118" t="str">
        <v>Midday</v>
      </c>
      <c r="D17118">
        <v>18</v>
      </c>
      <c r="E17118" t="str">
        <f>IF(MOD(D17118,2)=0,"EVEN","ODD")</f>
        <v>EVEN</v>
      </c>
      <c r="F17118" t="str">
        <f>IF(D17118&lt;=18,"LOW (1-18)","HIGH (19-36)")</f>
        <v>LOW (1-18)</v>
      </c>
      <c r="G17118">
        <f>INT((D17118-1)/6)+1</f>
        <v>3</v>
      </c>
      <c r="H17118">
        <f>MOD(D17118-1,6)+1</f>
        <v>6</v>
      </c>
      <c r="I17118">
        <f>37-D17118</f>
        <v>19</v>
      </c>
      <c r="J17118">
        <f>ABS(D17118-D17119)</f>
        <v>17</v>
      </c>
    </row>
    <row r="17119">
      <c r="A17119">
        <v>10438</v>
      </c>
      <c r="B17119" t="str">
        <v>2011-06-27</v>
      </c>
      <c r="C17119" t="str">
        <v>Evening</v>
      </c>
      <c r="D17119">
        <v>35</v>
      </c>
      <c r="E17119" t="str">
        <f>IF(MOD(D17119,2)=0,"EVEN","ODD")</f>
        <v>ODD</v>
      </c>
      <c r="F17119" t="str">
        <f>IF(D17119&lt;=18,"LOW (1-18)","HIGH (19-36)")</f>
        <v>HIGH (19-36)</v>
      </c>
      <c r="G17119">
        <f>INT((D17119-1)/6)+1</f>
        <v>6</v>
      </c>
      <c r="H17119">
        <f>MOD(D17119-1,6)+1</f>
        <v>5</v>
      </c>
      <c r="I17119">
        <f>37-D17119</f>
        <v>2</v>
      </c>
      <c r="J17119">
        <f>ABS(D17119-D17120)</f>
        <v>23</v>
      </c>
    </row>
    <row r="17120">
      <c r="A17120">
        <v>10437</v>
      </c>
      <c r="B17120" t="str">
        <v>2011-06-27</v>
      </c>
      <c r="C17120" t="str">
        <v>Midday</v>
      </c>
      <c r="D17120">
        <v>12</v>
      </c>
      <c r="E17120" t="str">
        <f>IF(MOD(D17120,2)=0,"EVEN","ODD")</f>
        <v>EVEN</v>
      </c>
      <c r="F17120" t="str">
        <f>IF(D17120&lt;=18,"LOW (1-18)","HIGH (19-36)")</f>
        <v>LOW (1-18)</v>
      </c>
      <c r="G17120">
        <f>INT((D17120-1)/6)+1</f>
        <v>2</v>
      </c>
      <c r="H17120">
        <f>MOD(D17120-1,6)+1</f>
        <v>6</v>
      </c>
      <c r="I17120">
        <f>37-D17120</f>
        <v>25</v>
      </c>
      <c r="J17120">
        <f>ABS(D17120-D17121)</f>
        <v>24</v>
      </c>
    </row>
    <row r="17121">
      <c r="A17121">
        <v>10436</v>
      </c>
      <c r="B17121" t="str">
        <v>2011-06-25</v>
      </c>
      <c r="C17121" t="str">
        <v>Evening</v>
      </c>
      <c r="D17121">
        <v>36</v>
      </c>
      <c r="E17121" t="str">
        <f>IF(MOD(D17121,2)=0,"EVEN","ODD")</f>
        <v>EVEN</v>
      </c>
      <c r="F17121" t="str">
        <f>IF(D17121&lt;=18,"LOW (1-18)","HIGH (19-36)")</f>
        <v>HIGH (19-36)</v>
      </c>
      <c r="G17121">
        <f>INT((D17121-1)/6)+1</f>
        <v>6</v>
      </c>
      <c r="H17121">
        <f>MOD(D17121-1,6)+1</f>
        <v>6</v>
      </c>
      <c r="I17121">
        <f>37-D17121</f>
        <v>1</v>
      </c>
      <c r="J17121">
        <f>ABS(D17121-D17122)</f>
        <v>19</v>
      </c>
    </row>
    <row r="17122">
      <c r="A17122">
        <v>10435</v>
      </c>
      <c r="B17122" t="str">
        <v>2011-06-25</v>
      </c>
      <c r="C17122" t="str">
        <v>Midday</v>
      </c>
      <c r="D17122">
        <v>17</v>
      </c>
      <c r="E17122" t="str">
        <f>IF(MOD(D17122,2)=0,"EVEN","ODD")</f>
        <v>ODD</v>
      </c>
      <c r="F17122" t="str">
        <f>IF(D17122&lt;=18,"LOW (1-18)","HIGH (19-36)")</f>
        <v>LOW (1-18)</v>
      </c>
      <c r="G17122">
        <f>INT((D17122-1)/6)+1</f>
        <v>3</v>
      </c>
      <c r="H17122">
        <f>MOD(D17122-1,6)+1</f>
        <v>5</v>
      </c>
      <c r="I17122">
        <f>37-D17122</f>
        <v>20</v>
      </c>
      <c r="J17122">
        <f>ABS(D17122-D17123)</f>
        <v>9</v>
      </c>
    </row>
    <row r="17123">
      <c r="A17123">
        <v>10434</v>
      </c>
      <c r="B17123" t="str">
        <v>2011-06-24</v>
      </c>
      <c r="C17123" t="str">
        <v>Evening</v>
      </c>
      <c r="D17123">
        <v>8</v>
      </c>
      <c r="E17123" t="str">
        <f>IF(MOD(D17123,2)=0,"EVEN","ODD")</f>
        <v>EVEN</v>
      </c>
      <c r="F17123" t="str">
        <f>IF(D17123&lt;=18,"LOW (1-18)","HIGH (19-36)")</f>
        <v>LOW (1-18)</v>
      </c>
      <c r="G17123">
        <f>INT((D17123-1)/6)+1</f>
        <v>2</v>
      </c>
      <c r="H17123">
        <f>MOD(D17123-1,6)+1</f>
        <v>2</v>
      </c>
      <c r="I17123">
        <f>37-D17123</f>
        <v>29</v>
      </c>
      <c r="J17123">
        <f>ABS(D17123-D17124)</f>
        <v>11</v>
      </c>
    </row>
    <row r="17124">
      <c r="A17124">
        <v>10433</v>
      </c>
      <c r="B17124" t="str">
        <v>2011-06-24</v>
      </c>
      <c r="C17124" t="str">
        <v>Midday</v>
      </c>
      <c r="D17124">
        <v>19</v>
      </c>
      <c r="E17124" t="str">
        <f>IF(MOD(D17124,2)=0,"EVEN","ODD")</f>
        <v>ODD</v>
      </c>
      <c r="F17124" t="str">
        <f>IF(D17124&lt;=18,"LOW (1-18)","HIGH (19-36)")</f>
        <v>HIGH (19-36)</v>
      </c>
      <c r="G17124">
        <f>INT((D17124-1)/6)+1</f>
        <v>4</v>
      </c>
      <c r="H17124">
        <f>MOD(D17124-1,6)+1</f>
        <v>1</v>
      </c>
      <c r="I17124">
        <f>37-D17124</f>
        <v>18</v>
      </c>
      <c r="J17124">
        <f>ABS(D17124-D17125)</f>
        <v>6</v>
      </c>
    </row>
    <row r="17125">
      <c r="A17125">
        <v>10432</v>
      </c>
      <c r="B17125" t="str">
        <v>2011-06-22</v>
      </c>
      <c r="C17125" t="str">
        <v>Evening</v>
      </c>
      <c r="D17125">
        <v>13</v>
      </c>
      <c r="E17125" t="str">
        <f>IF(MOD(D17125,2)=0,"EVEN","ODD")</f>
        <v>ODD</v>
      </c>
      <c r="F17125" t="str">
        <f>IF(D17125&lt;=18,"LOW (1-18)","HIGH (19-36)")</f>
        <v>LOW (1-18)</v>
      </c>
      <c r="G17125">
        <f>INT((D17125-1)/6)+1</f>
        <v>3</v>
      </c>
      <c r="H17125">
        <f>MOD(D17125-1,6)+1</f>
        <v>1</v>
      </c>
      <c r="I17125">
        <f>37-D17125</f>
        <v>24</v>
      </c>
      <c r="J17125">
        <f>ABS(D17125-D17126)</f>
        <v>1</v>
      </c>
    </row>
    <row r="17126">
      <c r="A17126">
        <v>10431</v>
      </c>
      <c r="B17126" t="str">
        <v>2011-06-22</v>
      </c>
      <c r="C17126" t="str">
        <v>Midday</v>
      </c>
      <c r="D17126">
        <v>14</v>
      </c>
      <c r="E17126" t="str">
        <f>IF(MOD(D17126,2)=0,"EVEN","ODD")</f>
        <v>EVEN</v>
      </c>
      <c r="F17126" t="str">
        <f>IF(D17126&lt;=18,"LOW (1-18)","HIGH (19-36)")</f>
        <v>LOW (1-18)</v>
      </c>
      <c r="G17126">
        <f>INT((D17126-1)/6)+1</f>
        <v>3</v>
      </c>
      <c r="H17126">
        <f>MOD(D17126-1,6)+1</f>
        <v>2</v>
      </c>
      <c r="I17126">
        <f>37-D17126</f>
        <v>23</v>
      </c>
      <c r="J17126">
        <f>ABS(D17126-D17127)</f>
        <v>10</v>
      </c>
    </row>
    <row r="17127">
      <c r="A17127">
        <v>10430</v>
      </c>
      <c r="B17127" t="str">
        <v>2011-06-21</v>
      </c>
      <c r="C17127" t="str">
        <v>Evening</v>
      </c>
      <c r="D17127">
        <v>24</v>
      </c>
      <c r="E17127" t="str">
        <f>IF(MOD(D17127,2)=0,"EVEN","ODD")</f>
        <v>EVEN</v>
      </c>
      <c r="F17127" t="str">
        <f>IF(D17127&lt;=18,"LOW (1-18)","HIGH (19-36)")</f>
        <v>HIGH (19-36)</v>
      </c>
      <c r="G17127">
        <f>INT((D17127-1)/6)+1</f>
        <v>4</v>
      </c>
      <c r="H17127">
        <f>MOD(D17127-1,6)+1</f>
        <v>6</v>
      </c>
      <c r="I17127">
        <f>37-D17127</f>
        <v>13</v>
      </c>
      <c r="J17127">
        <f>ABS(D17127-D17128)</f>
        <v>5</v>
      </c>
    </row>
    <row r="17128">
      <c r="A17128">
        <v>10429</v>
      </c>
      <c r="B17128" t="str">
        <v>2011-06-21</v>
      </c>
      <c r="C17128" t="str">
        <v>Midday</v>
      </c>
      <c r="D17128">
        <v>29</v>
      </c>
      <c r="E17128" t="str">
        <f>IF(MOD(D17128,2)=0,"EVEN","ODD")</f>
        <v>ODD</v>
      </c>
      <c r="F17128" t="str">
        <f>IF(D17128&lt;=18,"LOW (1-18)","HIGH (19-36)")</f>
        <v>HIGH (19-36)</v>
      </c>
      <c r="G17128">
        <f>INT((D17128-1)/6)+1</f>
        <v>5</v>
      </c>
      <c r="H17128">
        <f>MOD(D17128-1,6)+1</f>
        <v>5</v>
      </c>
      <c r="I17128">
        <f>37-D17128</f>
        <v>8</v>
      </c>
      <c r="J17128">
        <f>ABS(D17128-D17129)</f>
        <v>27</v>
      </c>
    </row>
    <row r="17129">
      <c r="A17129">
        <v>10428</v>
      </c>
      <c r="B17129" t="str">
        <v>2011-06-20</v>
      </c>
      <c r="C17129" t="str">
        <v>Evening</v>
      </c>
      <c r="D17129">
        <v>2</v>
      </c>
      <c r="E17129" t="str">
        <f>IF(MOD(D17129,2)=0,"EVEN","ODD")</f>
        <v>EVEN</v>
      </c>
      <c r="F17129" t="str">
        <f>IF(D17129&lt;=18,"LOW (1-18)","HIGH (19-36)")</f>
        <v>LOW (1-18)</v>
      </c>
      <c r="G17129">
        <f>INT((D17129-1)/6)+1</f>
        <v>1</v>
      </c>
      <c r="H17129">
        <f>MOD(D17129-1,6)+1</f>
        <v>2</v>
      </c>
      <c r="I17129">
        <f>37-D17129</f>
        <v>35</v>
      </c>
      <c r="J17129">
        <f>ABS(D17129-D17130)</f>
        <v>5</v>
      </c>
    </row>
    <row r="17130">
      <c r="A17130">
        <v>10427</v>
      </c>
      <c r="B17130" t="str">
        <v>2011-06-20</v>
      </c>
      <c r="C17130" t="str">
        <v>Midday</v>
      </c>
      <c r="D17130">
        <v>7</v>
      </c>
      <c r="E17130" t="str">
        <f>IF(MOD(D17130,2)=0,"EVEN","ODD")</f>
        <v>ODD</v>
      </c>
      <c r="F17130" t="str">
        <f>IF(D17130&lt;=18,"LOW (1-18)","HIGH (19-36)")</f>
        <v>LOW (1-18)</v>
      </c>
      <c r="G17130">
        <f>INT((D17130-1)/6)+1</f>
        <v>2</v>
      </c>
      <c r="H17130">
        <f>MOD(D17130-1,6)+1</f>
        <v>1</v>
      </c>
      <c r="I17130">
        <f>37-D17130</f>
        <v>30</v>
      </c>
      <c r="J17130">
        <f>ABS(D17130-D17131)</f>
        <v>2</v>
      </c>
    </row>
    <row r="17131">
      <c r="A17131">
        <v>10426</v>
      </c>
      <c r="B17131" t="str">
        <v>2011-06-18</v>
      </c>
      <c r="C17131" t="str">
        <v>Evening</v>
      </c>
      <c r="D17131">
        <v>9</v>
      </c>
      <c r="E17131" t="str">
        <f>IF(MOD(D17131,2)=0,"EVEN","ODD")</f>
        <v>ODD</v>
      </c>
      <c r="F17131" t="str">
        <f>IF(D17131&lt;=18,"LOW (1-18)","HIGH (19-36)")</f>
        <v>LOW (1-18)</v>
      </c>
      <c r="G17131">
        <f>INT((D17131-1)/6)+1</f>
        <v>2</v>
      </c>
      <c r="H17131">
        <f>MOD(D17131-1,6)+1</f>
        <v>3</v>
      </c>
      <c r="I17131">
        <f>37-D17131</f>
        <v>28</v>
      </c>
      <c r="J17131">
        <f>ABS(D17131-D17132)</f>
        <v>14</v>
      </c>
    </row>
    <row r="17132">
      <c r="A17132">
        <v>10425</v>
      </c>
      <c r="B17132" t="str">
        <v>2011-06-18</v>
      </c>
      <c r="C17132" t="str">
        <v>Midday</v>
      </c>
      <c r="D17132">
        <v>23</v>
      </c>
      <c r="E17132" t="str">
        <f>IF(MOD(D17132,2)=0,"EVEN","ODD")</f>
        <v>ODD</v>
      </c>
      <c r="F17132" t="str">
        <f>IF(D17132&lt;=18,"LOW (1-18)","HIGH (19-36)")</f>
        <v>HIGH (19-36)</v>
      </c>
      <c r="G17132">
        <f>INT((D17132-1)/6)+1</f>
        <v>4</v>
      </c>
      <c r="H17132">
        <f>MOD(D17132-1,6)+1</f>
        <v>5</v>
      </c>
      <c r="I17132">
        <f>37-D17132</f>
        <v>14</v>
      </c>
      <c r="J17132">
        <f>ABS(D17132-D17133)</f>
        <v>6</v>
      </c>
    </row>
    <row r="17133">
      <c r="A17133">
        <v>10424</v>
      </c>
      <c r="B17133" t="str">
        <v>2011-06-17</v>
      </c>
      <c r="C17133" t="str">
        <v>Evening</v>
      </c>
      <c r="D17133">
        <v>29</v>
      </c>
      <c r="E17133" t="str">
        <f>IF(MOD(D17133,2)=0,"EVEN","ODD")</f>
        <v>ODD</v>
      </c>
      <c r="F17133" t="str">
        <f>IF(D17133&lt;=18,"LOW (1-18)","HIGH (19-36)")</f>
        <v>HIGH (19-36)</v>
      </c>
      <c r="G17133">
        <f>INT((D17133-1)/6)+1</f>
        <v>5</v>
      </c>
      <c r="H17133">
        <f>MOD(D17133-1,6)+1</f>
        <v>5</v>
      </c>
      <c r="I17133">
        <f>37-D17133</f>
        <v>8</v>
      </c>
      <c r="J17133">
        <f>ABS(D17133-D17134)</f>
        <v>17</v>
      </c>
    </row>
    <row r="17134">
      <c r="A17134">
        <v>10423</v>
      </c>
      <c r="B17134" t="str">
        <v>2011-06-17</v>
      </c>
      <c r="C17134" t="str">
        <v>Midday</v>
      </c>
      <c r="D17134">
        <v>12</v>
      </c>
      <c r="E17134" t="str">
        <f>IF(MOD(D17134,2)=0,"EVEN","ODD")</f>
        <v>EVEN</v>
      </c>
      <c r="F17134" t="str">
        <f>IF(D17134&lt;=18,"LOW (1-18)","HIGH (19-36)")</f>
        <v>LOW (1-18)</v>
      </c>
      <c r="G17134">
        <f>INT((D17134-1)/6)+1</f>
        <v>2</v>
      </c>
      <c r="H17134">
        <f>MOD(D17134-1,6)+1</f>
        <v>6</v>
      </c>
      <c r="I17134">
        <f>37-D17134</f>
        <v>25</v>
      </c>
      <c r="J17134">
        <f>ABS(D17134-D17135)</f>
        <v>2</v>
      </c>
    </row>
    <row r="17135">
      <c r="A17135">
        <v>10422</v>
      </c>
      <c r="B17135" t="str">
        <v>2011-06-16</v>
      </c>
      <c r="C17135" t="str">
        <v>Evening</v>
      </c>
      <c r="D17135">
        <v>10</v>
      </c>
      <c r="E17135" t="str">
        <f>IF(MOD(D17135,2)=0,"EVEN","ODD")</f>
        <v>EVEN</v>
      </c>
      <c r="F17135" t="str">
        <f>IF(D17135&lt;=18,"LOW (1-18)","HIGH (19-36)")</f>
        <v>LOW (1-18)</v>
      </c>
      <c r="G17135">
        <f>INT((D17135-1)/6)+1</f>
        <v>2</v>
      </c>
      <c r="H17135">
        <f>MOD(D17135-1,6)+1</f>
        <v>4</v>
      </c>
      <c r="I17135">
        <f>37-D17135</f>
        <v>27</v>
      </c>
      <c r="J17135">
        <f>ABS(D17135-D17136)</f>
        <v>26</v>
      </c>
    </row>
    <row r="17136">
      <c r="A17136">
        <v>10421</v>
      </c>
      <c r="B17136" t="str">
        <v>2011-06-16</v>
      </c>
      <c r="C17136" t="str">
        <v>Midday</v>
      </c>
      <c r="D17136">
        <v>36</v>
      </c>
      <c r="E17136" t="str">
        <f>IF(MOD(D17136,2)=0,"EVEN","ODD")</f>
        <v>EVEN</v>
      </c>
      <c r="F17136" t="str">
        <f>IF(D17136&lt;=18,"LOW (1-18)","HIGH (19-36)")</f>
        <v>HIGH (19-36)</v>
      </c>
      <c r="G17136">
        <f>INT((D17136-1)/6)+1</f>
        <v>6</v>
      </c>
      <c r="H17136">
        <f>MOD(D17136-1,6)+1</f>
        <v>6</v>
      </c>
      <c r="I17136">
        <f>37-D17136</f>
        <v>1</v>
      </c>
      <c r="J17136">
        <f>ABS(D17136-D17137)</f>
        <v>6</v>
      </c>
    </row>
    <row r="17137">
      <c r="A17137">
        <v>10420</v>
      </c>
      <c r="B17137" t="str">
        <v>2011-06-15</v>
      </c>
      <c r="C17137" t="str">
        <v>Evening</v>
      </c>
      <c r="D17137">
        <v>30</v>
      </c>
      <c r="E17137" t="str">
        <f>IF(MOD(D17137,2)=0,"EVEN","ODD")</f>
        <v>EVEN</v>
      </c>
      <c r="F17137" t="str">
        <f>IF(D17137&lt;=18,"LOW (1-18)","HIGH (19-36)")</f>
        <v>HIGH (19-36)</v>
      </c>
      <c r="G17137">
        <f>INT((D17137-1)/6)+1</f>
        <v>5</v>
      </c>
      <c r="H17137">
        <f>MOD(D17137-1,6)+1</f>
        <v>6</v>
      </c>
      <c r="I17137">
        <f>37-D17137</f>
        <v>7</v>
      </c>
      <c r="J17137">
        <f>ABS(D17137-D17138)</f>
        <v>20</v>
      </c>
    </row>
    <row r="17138">
      <c r="A17138">
        <v>10419</v>
      </c>
      <c r="B17138" t="str">
        <v>2011-06-15</v>
      </c>
      <c r="C17138" t="str">
        <v>Midday</v>
      </c>
      <c r="D17138">
        <v>10</v>
      </c>
      <c r="E17138" t="str">
        <f>IF(MOD(D17138,2)=0,"EVEN","ODD")</f>
        <v>EVEN</v>
      </c>
      <c r="F17138" t="str">
        <f>IF(D17138&lt;=18,"LOW (1-18)","HIGH (19-36)")</f>
        <v>LOW (1-18)</v>
      </c>
      <c r="G17138">
        <f>INT((D17138-1)/6)+1</f>
        <v>2</v>
      </c>
      <c r="H17138">
        <f>MOD(D17138-1,6)+1</f>
        <v>4</v>
      </c>
      <c r="I17138">
        <f>37-D17138</f>
        <v>27</v>
      </c>
      <c r="J17138">
        <f>ABS(D17138-D17139)</f>
        <v>6</v>
      </c>
    </row>
    <row r="17139">
      <c r="A17139">
        <v>10418</v>
      </c>
      <c r="B17139" t="str">
        <v>2011-06-14</v>
      </c>
      <c r="C17139" t="str">
        <v>Evening</v>
      </c>
      <c r="D17139">
        <v>16</v>
      </c>
      <c r="E17139" t="str">
        <f>IF(MOD(D17139,2)=0,"EVEN","ODD")</f>
        <v>EVEN</v>
      </c>
      <c r="F17139" t="str">
        <f>IF(D17139&lt;=18,"LOW (1-18)","HIGH (19-36)")</f>
        <v>LOW (1-18)</v>
      </c>
      <c r="G17139">
        <f>INT((D17139-1)/6)+1</f>
        <v>3</v>
      </c>
      <c r="H17139">
        <f>MOD(D17139-1,6)+1</f>
        <v>4</v>
      </c>
      <c r="I17139">
        <f>37-D17139</f>
        <v>21</v>
      </c>
      <c r="J17139">
        <f>ABS(D17139-D17140)</f>
        <v>18</v>
      </c>
    </row>
    <row r="17140">
      <c r="A17140">
        <v>10417</v>
      </c>
      <c r="B17140" t="str">
        <v>2011-06-14</v>
      </c>
      <c r="C17140" t="str">
        <v>Midday</v>
      </c>
      <c r="D17140">
        <v>34</v>
      </c>
      <c r="E17140" t="str">
        <f>IF(MOD(D17140,2)=0,"EVEN","ODD")</f>
        <v>EVEN</v>
      </c>
      <c r="F17140" t="str">
        <f>IF(D17140&lt;=18,"LOW (1-18)","HIGH (19-36)")</f>
        <v>HIGH (19-36)</v>
      </c>
      <c r="G17140">
        <f>INT((D17140-1)/6)+1</f>
        <v>6</v>
      </c>
      <c r="H17140">
        <f>MOD(D17140-1,6)+1</f>
        <v>4</v>
      </c>
      <c r="I17140">
        <f>37-D17140</f>
        <v>3</v>
      </c>
      <c r="J17140">
        <f>ABS(D17140-D17141)</f>
        <v>17</v>
      </c>
    </row>
    <row r="17141">
      <c r="A17141">
        <v>10416</v>
      </c>
      <c r="B17141" t="str">
        <v>2011-06-13</v>
      </c>
      <c r="C17141" t="str">
        <v>Evening</v>
      </c>
      <c r="D17141">
        <v>17</v>
      </c>
      <c r="E17141" t="str">
        <f>IF(MOD(D17141,2)=0,"EVEN","ODD")</f>
        <v>ODD</v>
      </c>
      <c r="F17141" t="str">
        <f>IF(D17141&lt;=18,"LOW (1-18)","HIGH (19-36)")</f>
        <v>LOW (1-18)</v>
      </c>
      <c r="G17141">
        <f>INT((D17141-1)/6)+1</f>
        <v>3</v>
      </c>
      <c r="H17141">
        <f>MOD(D17141-1,6)+1</f>
        <v>5</v>
      </c>
      <c r="I17141">
        <f>37-D17141</f>
        <v>20</v>
      </c>
      <c r="J17141">
        <f>ABS(D17141-D17142)</f>
        <v>16</v>
      </c>
    </row>
    <row r="17142">
      <c r="A17142">
        <v>10415</v>
      </c>
      <c r="B17142" t="str">
        <v>2011-06-13</v>
      </c>
      <c r="C17142" t="str">
        <v>Midday</v>
      </c>
      <c r="D17142">
        <v>33</v>
      </c>
      <c r="E17142" t="str">
        <f>IF(MOD(D17142,2)=0,"EVEN","ODD")</f>
        <v>ODD</v>
      </c>
      <c r="F17142" t="str">
        <f>IF(D17142&lt;=18,"LOW (1-18)","HIGH (19-36)")</f>
        <v>HIGH (19-36)</v>
      </c>
      <c r="G17142">
        <f>INT((D17142-1)/6)+1</f>
        <v>6</v>
      </c>
      <c r="H17142">
        <f>MOD(D17142-1,6)+1</f>
        <v>3</v>
      </c>
      <c r="I17142">
        <f>37-D17142</f>
        <v>4</v>
      </c>
      <c r="J17142">
        <f>ABS(D17142-D17143)</f>
        <v>7</v>
      </c>
    </row>
    <row r="17143">
      <c r="A17143">
        <v>10414</v>
      </c>
      <c r="B17143" t="str">
        <v>2011-06-11</v>
      </c>
      <c r="C17143" t="str">
        <v>Evening</v>
      </c>
      <c r="D17143">
        <v>26</v>
      </c>
      <c r="E17143" t="str">
        <f>IF(MOD(D17143,2)=0,"EVEN","ODD")</f>
        <v>EVEN</v>
      </c>
      <c r="F17143" t="str">
        <f>IF(D17143&lt;=18,"LOW (1-18)","HIGH (19-36)")</f>
        <v>HIGH (19-36)</v>
      </c>
      <c r="G17143">
        <f>INT((D17143-1)/6)+1</f>
        <v>5</v>
      </c>
      <c r="H17143">
        <f>MOD(D17143-1,6)+1</f>
        <v>2</v>
      </c>
      <c r="I17143">
        <f>37-D17143</f>
        <v>11</v>
      </c>
      <c r="J17143">
        <f>ABS(D17143-D17144)</f>
        <v>23</v>
      </c>
    </row>
    <row r="17144">
      <c r="A17144">
        <v>10413</v>
      </c>
      <c r="B17144" t="str">
        <v>2011-06-11</v>
      </c>
      <c r="C17144" t="str">
        <v>Midday</v>
      </c>
      <c r="D17144">
        <v>3</v>
      </c>
      <c r="E17144" t="str">
        <f>IF(MOD(D17144,2)=0,"EVEN","ODD")</f>
        <v>ODD</v>
      </c>
      <c r="F17144" t="str">
        <f>IF(D17144&lt;=18,"LOW (1-18)","HIGH (19-36)")</f>
        <v>LOW (1-18)</v>
      </c>
      <c r="G17144">
        <f>INT((D17144-1)/6)+1</f>
        <v>1</v>
      </c>
      <c r="H17144">
        <f>MOD(D17144-1,6)+1</f>
        <v>3</v>
      </c>
      <c r="I17144">
        <f>37-D17144</f>
        <v>34</v>
      </c>
      <c r="J17144">
        <f>ABS(D17144-D17145)</f>
        <v>15</v>
      </c>
    </row>
    <row r="17145">
      <c r="A17145">
        <v>10412</v>
      </c>
      <c r="B17145" t="str">
        <v>2011-06-10</v>
      </c>
      <c r="C17145" t="str">
        <v>Evening</v>
      </c>
      <c r="D17145">
        <v>18</v>
      </c>
      <c r="E17145" t="str">
        <f>IF(MOD(D17145,2)=0,"EVEN","ODD")</f>
        <v>EVEN</v>
      </c>
      <c r="F17145" t="str">
        <f>IF(D17145&lt;=18,"LOW (1-18)","HIGH (19-36)")</f>
        <v>LOW (1-18)</v>
      </c>
      <c r="G17145">
        <f>INT((D17145-1)/6)+1</f>
        <v>3</v>
      </c>
      <c r="H17145">
        <f>MOD(D17145-1,6)+1</f>
        <v>6</v>
      </c>
      <c r="I17145">
        <f>37-D17145</f>
        <v>19</v>
      </c>
      <c r="J17145">
        <f>ABS(D17145-D17146)</f>
        <v>16</v>
      </c>
    </row>
    <row r="17146">
      <c r="A17146">
        <v>10411</v>
      </c>
      <c r="B17146" t="str">
        <v>2011-06-10</v>
      </c>
      <c r="C17146" t="str">
        <v>Midday</v>
      </c>
      <c r="D17146">
        <v>2</v>
      </c>
      <c r="E17146" t="str">
        <f>IF(MOD(D17146,2)=0,"EVEN","ODD")</f>
        <v>EVEN</v>
      </c>
      <c r="F17146" t="str">
        <f>IF(D17146&lt;=18,"LOW (1-18)","HIGH (19-36)")</f>
        <v>LOW (1-18)</v>
      </c>
      <c r="G17146">
        <f>INT((D17146-1)/6)+1</f>
        <v>1</v>
      </c>
      <c r="H17146">
        <f>MOD(D17146-1,6)+1</f>
        <v>2</v>
      </c>
      <c r="I17146">
        <f>37-D17146</f>
        <v>35</v>
      </c>
      <c r="J17146">
        <f>ABS(D17146-D17147)</f>
        <v>20</v>
      </c>
    </row>
    <row r="17147">
      <c r="A17147">
        <v>10410</v>
      </c>
      <c r="B17147" t="str">
        <v>2011-06-09</v>
      </c>
      <c r="C17147" t="str">
        <v>Evening</v>
      </c>
      <c r="D17147">
        <v>22</v>
      </c>
      <c r="E17147" t="str">
        <f>IF(MOD(D17147,2)=0,"EVEN","ODD")</f>
        <v>EVEN</v>
      </c>
      <c r="F17147" t="str">
        <f>IF(D17147&lt;=18,"LOW (1-18)","HIGH (19-36)")</f>
        <v>HIGH (19-36)</v>
      </c>
      <c r="G17147">
        <f>INT((D17147-1)/6)+1</f>
        <v>4</v>
      </c>
      <c r="H17147">
        <f>MOD(D17147-1,6)+1</f>
        <v>4</v>
      </c>
      <c r="I17147">
        <f>37-D17147</f>
        <v>15</v>
      </c>
      <c r="J17147">
        <f>ABS(D17147-D17148)</f>
        <v>12</v>
      </c>
    </row>
    <row r="17148">
      <c r="A17148">
        <v>10409</v>
      </c>
      <c r="B17148" t="str">
        <v>2011-06-09</v>
      </c>
      <c r="C17148" t="str">
        <v>Midday</v>
      </c>
      <c r="D17148">
        <v>34</v>
      </c>
      <c r="E17148" t="str">
        <f>IF(MOD(D17148,2)=0,"EVEN","ODD")</f>
        <v>EVEN</v>
      </c>
      <c r="F17148" t="str">
        <f>IF(D17148&lt;=18,"LOW (1-18)","HIGH (19-36)")</f>
        <v>HIGH (19-36)</v>
      </c>
      <c r="G17148">
        <f>INT((D17148-1)/6)+1</f>
        <v>6</v>
      </c>
      <c r="H17148">
        <f>MOD(D17148-1,6)+1</f>
        <v>4</v>
      </c>
      <c r="I17148">
        <f>37-D17148</f>
        <v>3</v>
      </c>
      <c r="J17148">
        <f>ABS(D17148-D17149)</f>
        <v>1</v>
      </c>
    </row>
    <row r="17149">
      <c r="A17149">
        <v>10408</v>
      </c>
      <c r="B17149" t="str">
        <v>2011-06-08</v>
      </c>
      <c r="C17149" t="str">
        <v>Evening</v>
      </c>
      <c r="D17149">
        <v>35</v>
      </c>
      <c r="E17149" t="str">
        <f>IF(MOD(D17149,2)=0,"EVEN","ODD")</f>
        <v>ODD</v>
      </c>
      <c r="F17149" t="str">
        <f>IF(D17149&lt;=18,"LOW (1-18)","HIGH (19-36)")</f>
        <v>HIGH (19-36)</v>
      </c>
      <c r="G17149">
        <f>INT((D17149-1)/6)+1</f>
        <v>6</v>
      </c>
      <c r="H17149">
        <f>MOD(D17149-1,6)+1</f>
        <v>5</v>
      </c>
      <c r="I17149">
        <f>37-D17149</f>
        <v>2</v>
      </c>
      <c r="J17149">
        <f>ABS(D17149-D17150)</f>
        <v>26</v>
      </c>
    </row>
    <row r="17150">
      <c r="A17150">
        <v>10407</v>
      </c>
      <c r="B17150" t="str">
        <v>2011-06-08</v>
      </c>
      <c r="C17150" t="str">
        <v>Midday</v>
      </c>
      <c r="D17150">
        <v>9</v>
      </c>
      <c r="E17150" t="str">
        <f>IF(MOD(D17150,2)=0,"EVEN","ODD")</f>
        <v>ODD</v>
      </c>
      <c r="F17150" t="str">
        <f>IF(D17150&lt;=18,"LOW (1-18)","HIGH (19-36)")</f>
        <v>LOW (1-18)</v>
      </c>
      <c r="G17150">
        <f>INT((D17150-1)/6)+1</f>
        <v>2</v>
      </c>
      <c r="H17150">
        <f>MOD(D17150-1,6)+1</f>
        <v>3</v>
      </c>
      <c r="I17150">
        <f>37-D17150</f>
        <v>28</v>
      </c>
      <c r="J17150">
        <f>ABS(D17150-D17151)</f>
        <v>10</v>
      </c>
    </row>
    <row r="17151">
      <c r="A17151">
        <v>10406</v>
      </c>
      <c r="B17151" t="str">
        <v>2011-06-07</v>
      </c>
      <c r="C17151" t="str">
        <v>Evening</v>
      </c>
      <c r="D17151">
        <v>19</v>
      </c>
      <c r="E17151" t="str">
        <f>IF(MOD(D17151,2)=0,"EVEN","ODD")</f>
        <v>ODD</v>
      </c>
      <c r="F17151" t="str">
        <f>IF(D17151&lt;=18,"LOW (1-18)","HIGH (19-36)")</f>
        <v>HIGH (19-36)</v>
      </c>
      <c r="G17151">
        <f>INT((D17151-1)/6)+1</f>
        <v>4</v>
      </c>
      <c r="H17151">
        <f>MOD(D17151-1,6)+1</f>
        <v>1</v>
      </c>
      <c r="I17151">
        <f>37-D17151</f>
        <v>18</v>
      </c>
      <c r="J17151">
        <f>ABS(D17151-D17152)</f>
        <v>9</v>
      </c>
    </row>
    <row r="17152">
      <c r="A17152">
        <v>10405</v>
      </c>
      <c r="B17152" t="str">
        <v>2011-06-07</v>
      </c>
      <c r="C17152" t="str">
        <v>Midday</v>
      </c>
      <c r="D17152">
        <v>28</v>
      </c>
      <c r="E17152" t="str">
        <f>IF(MOD(D17152,2)=0,"EVEN","ODD")</f>
        <v>EVEN</v>
      </c>
      <c r="F17152" t="str">
        <f>IF(D17152&lt;=18,"LOW (1-18)","HIGH (19-36)")</f>
        <v>HIGH (19-36)</v>
      </c>
      <c r="G17152">
        <f>INT((D17152-1)/6)+1</f>
        <v>5</v>
      </c>
      <c r="H17152">
        <f>MOD(D17152-1,6)+1</f>
        <v>4</v>
      </c>
      <c r="I17152">
        <f>37-D17152</f>
        <v>9</v>
      </c>
      <c r="J17152">
        <f>ABS(D17152-D17153)</f>
        <v>8</v>
      </c>
    </row>
    <row r="17153">
      <c r="A17153">
        <v>10404</v>
      </c>
      <c r="B17153" t="str">
        <v>2011-06-06</v>
      </c>
      <c r="C17153" t="str">
        <v>Evening</v>
      </c>
      <c r="D17153">
        <v>36</v>
      </c>
      <c r="E17153" t="str">
        <f>IF(MOD(D17153,2)=0,"EVEN","ODD")</f>
        <v>EVEN</v>
      </c>
      <c r="F17153" t="str">
        <f>IF(D17153&lt;=18,"LOW (1-18)","HIGH (19-36)")</f>
        <v>HIGH (19-36)</v>
      </c>
      <c r="G17153">
        <f>INT((D17153-1)/6)+1</f>
        <v>6</v>
      </c>
      <c r="H17153">
        <f>MOD(D17153-1,6)+1</f>
        <v>6</v>
      </c>
      <c r="I17153">
        <f>37-D17153</f>
        <v>1</v>
      </c>
      <c r="J17153">
        <f>ABS(D17153-D17154)</f>
        <v>4</v>
      </c>
    </row>
    <row r="17154">
      <c r="A17154">
        <v>10403</v>
      </c>
      <c r="B17154" t="str">
        <v>2011-06-06</v>
      </c>
      <c r="C17154" t="str">
        <v>Midday</v>
      </c>
      <c r="D17154">
        <v>32</v>
      </c>
      <c r="E17154" t="str">
        <f>IF(MOD(D17154,2)=0,"EVEN","ODD")</f>
        <v>EVEN</v>
      </c>
      <c r="F17154" t="str">
        <f>IF(D17154&lt;=18,"LOW (1-18)","HIGH (19-36)")</f>
        <v>HIGH (19-36)</v>
      </c>
      <c r="G17154">
        <f>INT((D17154-1)/6)+1</f>
        <v>6</v>
      </c>
      <c r="H17154">
        <f>MOD(D17154-1,6)+1</f>
        <v>2</v>
      </c>
      <c r="I17154">
        <f>37-D17154</f>
        <v>5</v>
      </c>
      <c r="J17154">
        <f>ABS(D17154-D17155)</f>
        <v>22</v>
      </c>
    </row>
    <row r="17155">
      <c r="A17155">
        <v>10402</v>
      </c>
      <c r="B17155" t="str">
        <v>2011-06-04</v>
      </c>
      <c r="C17155" t="str">
        <v>Evening</v>
      </c>
      <c r="D17155">
        <v>10</v>
      </c>
      <c r="E17155" t="str">
        <f>IF(MOD(D17155,2)=0,"EVEN","ODD")</f>
        <v>EVEN</v>
      </c>
      <c r="F17155" t="str">
        <f>IF(D17155&lt;=18,"LOW (1-18)","HIGH (19-36)")</f>
        <v>LOW (1-18)</v>
      </c>
      <c r="G17155">
        <f>INT((D17155-1)/6)+1</f>
        <v>2</v>
      </c>
      <c r="H17155">
        <f>MOD(D17155-1,6)+1</f>
        <v>4</v>
      </c>
      <c r="I17155">
        <f>37-D17155</f>
        <v>27</v>
      </c>
      <c r="J17155">
        <f>ABS(D17155-D17156)</f>
        <v>14</v>
      </c>
    </row>
    <row r="17156">
      <c r="A17156">
        <v>10401</v>
      </c>
      <c r="B17156" t="str">
        <v>2011-06-04</v>
      </c>
      <c r="C17156" t="str">
        <v>Midday</v>
      </c>
      <c r="D17156">
        <v>24</v>
      </c>
      <c r="E17156" t="str">
        <f>IF(MOD(D17156,2)=0,"EVEN","ODD")</f>
        <v>EVEN</v>
      </c>
      <c r="F17156" t="str">
        <f>IF(D17156&lt;=18,"LOW (1-18)","HIGH (19-36)")</f>
        <v>HIGH (19-36)</v>
      </c>
      <c r="G17156">
        <f>INT((D17156-1)/6)+1</f>
        <v>4</v>
      </c>
      <c r="H17156">
        <f>MOD(D17156-1,6)+1</f>
        <v>6</v>
      </c>
      <c r="I17156">
        <f>37-D17156</f>
        <v>13</v>
      </c>
      <c r="J17156">
        <f>ABS(D17156-D17157)</f>
        <v>5</v>
      </c>
    </row>
    <row r="17157">
      <c r="A17157">
        <v>10400</v>
      </c>
      <c r="B17157" t="str">
        <v>2011-06-03</v>
      </c>
      <c r="C17157" t="str">
        <v>Evening</v>
      </c>
      <c r="D17157">
        <v>29</v>
      </c>
      <c r="E17157" t="str">
        <f>IF(MOD(D17157,2)=0,"EVEN","ODD")</f>
        <v>ODD</v>
      </c>
      <c r="F17157" t="str">
        <f>IF(D17157&lt;=18,"LOW (1-18)","HIGH (19-36)")</f>
        <v>HIGH (19-36)</v>
      </c>
      <c r="G17157">
        <f>INT((D17157-1)/6)+1</f>
        <v>5</v>
      </c>
      <c r="H17157">
        <f>MOD(D17157-1,6)+1</f>
        <v>5</v>
      </c>
      <c r="I17157">
        <f>37-D17157</f>
        <v>8</v>
      </c>
      <c r="J17157">
        <f>ABS(D17157-D17158)</f>
        <v>4</v>
      </c>
    </row>
    <row r="17158">
      <c r="A17158">
        <v>10399</v>
      </c>
      <c r="B17158" t="str">
        <v>2011-06-03</v>
      </c>
      <c r="C17158" t="str">
        <v>Midday</v>
      </c>
      <c r="D17158">
        <v>25</v>
      </c>
      <c r="E17158" t="str">
        <f>IF(MOD(D17158,2)=0,"EVEN","ODD")</f>
        <v>ODD</v>
      </c>
      <c r="F17158" t="str">
        <f>IF(D17158&lt;=18,"LOW (1-18)","HIGH (19-36)")</f>
        <v>HIGH (19-36)</v>
      </c>
      <c r="G17158">
        <f>INT((D17158-1)/6)+1</f>
        <v>5</v>
      </c>
      <c r="H17158">
        <f>MOD(D17158-1,6)+1</f>
        <v>1</v>
      </c>
      <c r="I17158">
        <f>37-D17158</f>
        <v>12</v>
      </c>
      <c r="J17158">
        <f>ABS(D17158-D17159)</f>
        <v>19</v>
      </c>
    </row>
    <row r="17159">
      <c r="A17159">
        <v>10398</v>
      </c>
      <c r="B17159" t="str">
        <v>2011-06-02</v>
      </c>
      <c r="C17159" t="str">
        <v>Evening</v>
      </c>
      <c r="D17159">
        <v>6</v>
      </c>
      <c r="E17159" t="str">
        <f>IF(MOD(D17159,2)=0,"EVEN","ODD")</f>
        <v>EVEN</v>
      </c>
      <c r="F17159" t="str">
        <f>IF(D17159&lt;=18,"LOW (1-18)","HIGH (19-36)")</f>
        <v>LOW (1-18)</v>
      </c>
      <c r="G17159">
        <f>INT((D17159-1)/6)+1</f>
        <v>1</v>
      </c>
      <c r="H17159">
        <f>MOD(D17159-1,6)+1</f>
        <v>6</v>
      </c>
      <c r="I17159">
        <f>37-D17159</f>
        <v>31</v>
      </c>
      <c r="J17159">
        <f>ABS(D17159-D17160)</f>
        <v>28</v>
      </c>
    </row>
    <row r="17160">
      <c r="A17160">
        <v>10397</v>
      </c>
      <c r="B17160" t="str">
        <v>2011-06-02</v>
      </c>
      <c r="C17160" t="str">
        <v>Midday</v>
      </c>
      <c r="D17160">
        <v>34</v>
      </c>
      <c r="E17160" t="str">
        <f>IF(MOD(D17160,2)=0,"EVEN","ODD")</f>
        <v>EVEN</v>
      </c>
      <c r="F17160" t="str">
        <f>IF(D17160&lt;=18,"LOW (1-18)","HIGH (19-36)")</f>
        <v>HIGH (19-36)</v>
      </c>
      <c r="G17160">
        <f>INT((D17160-1)/6)+1</f>
        <v>6</v>
      </c>
      <c r="H17160">
        <f>MOD(D17160-1,6)+1</f>
        <v>4</v>
      </c>
      <c r="I17160">
        <f>37-D17160</f>
        <v>3</v>
      </c>
      <c r="J17160">
        <f>ABS(D17160-D17161)</f>
        <v>23</v>
      </c>
    </row>
    <row r="17161">
      <c r="A17161">
        <v>10396</v>
      </c>
      <c r="B17161" t="str">
        <v>2011-06-01</v>
      </c>
      <c r="C17161" t="str">
        <v>Evening</v>
      </c>
      <c r="D17161">
        <v>11</v>
      </c>
      <c r="E17161" t="str">
        <f>IF(MOD(D17161,2)=0,"EVEN","ODD")</f>
        <v>ODD</v>
      </c>
      <c r="F17161" t="str">
        <f>IF(D17161&lt;=18,"LOW (1-18)","HIGH (19-36)")</f>
        <v>LOW (1-18)</v>
      </c>
      <c r="G17161">
        <f>INT((D17161-1)/6)+1</f>
        <v>2</v>
      </c>
      <c r="H17161">
        <f>MOD(D17161-1,6)+1</f>
        <v>5</v>
      </c>
      <c r="I17161">
        <f>37-D17161</f>
        <v>26</v>
      </c>
      <c r="J17161">
        <f>ABS(D17161-D17162)</f>
        <v>25</v>
      </c>
    </row>
    <row r="17162">
      <c r="A17162">
        <v>10395</v>
      </c>
      <c r="B17162" t="str">
        <v>2011-06-01</v>
      </c>
      <c r="C17162" t="str">
        <v>Midday</v>
      </c>
      <c r="D17162">
        <v>36</v>
      </c>
      <c r="E17162" t="str">
        <f>IF(MOD(D17162,2)=0,"EVEN","ODD")</f>
        <v>EVEN</v>
      </c>
      <c r="F17162" t="str">
        <f>IF(D17162&lt;=18,"LOW (1-18)","HIGH (19-36)")</f>
        <v>HIGH (19-36)</v>
      </c>
      <c r="G17162">
        <f>INT((D17162-1)/6)+1</f>
        <v>6</v>
      </c>
      <c r="H17162">
        <f>MOD(D17162-1,6)+1</f>
        <v>6</v>
      </c>
      <c r="I17162">
        <f>37-D17162</f>
        <v>1</v>
      </c>
      <c r="J17162">
        <f>ABS(D17162-D17163)</f>
        <v>17</v>
      </c>
    </row>
    <row r="17163">
      <c r="A17163">
        <v>10394</v>
      </c>
      <c r="B17163" t="str">
        <v>2011-05-31</v>
      </c>
      <c r="C17163" t="str">
        <v>Evening</v>
      </c>
      <c r="D17163">
        <v>19</v>
      </c>
      <c r="E17163" t="str">
        <f>IF(MOD(D17163,2)=0,"EVEN","ODD")</f>
        <v>ODD</v>
      </c>
      <c r="F17163" t="str">
        <f>IF(D17163&lt;=18,"LOW (1-18)","HIGH (19-36)")</f>
        <v>HIGH (19-36)</v>
      </c>
      <c r="G17163">
        <f>INT((D17163-1)/6)+1</f>
        <v>4</v>
      </c>
      <c r="H17163">
        <f>MOD(D17163-1,6)+1</f>
        <v>1</v>
      </c>
      <c r="I17163">
        <f>37-D17163</f>
        <v>18</v>
      </c>
      <c r="J17163">
        <f>ABS(D17163-D17164)</f>
        <v>11</v>
      </c>
    </row>
    <row r="17164">
      <c r="A17164">
        <v>10393</v>
      </c>
      <c r="B17164" t="str">
        <v>2011-05-31</v>
      </c>
      <c r="C17164" t="str">
        <v>Midday</v>
      </c>
      <c r="D17164">
        <v>8</v>
      </c>
      <c r="E17164" t="str">
        <f>IF(MOD(D17164,2)=0,"EVEN","ODD")</f>
        <v>EVEN</v>
      </c>
      <c r="F17164" t="str">
        <f>IF(D17164&lt;=18,"LOW (1-18)","HIGH (19-36)")</f>
        <v>LOW (1-18)</v>
      </c>
      <c r="G17164">
        <f>INT((D17164-1)/6)+1</f>
        <v>2</v>
      </c>
      <c r="H17164">
        <f>MOD(D17164-1,6)+1</f>
        <v>2</v>
      </c>
      <c r="I17164">
        <f>37-D17164</f>
        <v>29</v>
      </c>
      <c r="J17164">
        <f>ABS(D17164-D17165)</f>
        <v>7</v>
      </c>
    </row>
    <row r="17165">
      <c r="A17165">
        <v>10392</v>
      </c>
      <c r="B17165" t="str">
        <v>2011-05-30</v>
      </c>
      <c r="C17165" t="str">
        <v>Evening</v>
      </c>
      <c r="D17165">
        <v>1</v>
      </c>
      <c r="E17165" t="str">
        <f>IF(MOD(D17165,2)=0,"EVEN","ODD")</f>
        <v>ODD</v>
      </c>
      <c r="F17165" t="str">
        <f>IF(D17165&lt;=18,"LOW (1-18)","HIGH (19-36)")</f>
        <v>LOW (1-18)</v>
      </c>
      <c r="G17165">
        <f>INT((D17165-1)/6)+1</f>
        <v>1</v>
      </c>
      <c r="H17165">
        <f>MOD(D17165-1,6)+1</f>
        <v>1</v>
      </c>
      <c r="I17165">
        <f>37-D17165</f>
        <v>36</v>
      </c>
      <c r="J17165">
        <f>ABS(D17165-D17166)</f>
        <v>33</v>
      </c>
    </row>
    <row r="17166">
      <c r="A17166">
        <v>10391</v>
      </c>
      <c r="B17166" t="str">
        <v>2011-05-30</v>
      </c>
      <c r="C17166" t="str">
        <v>Midday</v>
      </c>
      <c r="D17166">
        <v>34</v>
      </c>
      <c r="E17166" t="str">
        <f>IF(MOD(D17166,2)=0,"EVEN","ODD")</f>
        <v>EVEN</v>
      </c>
      <c r="F17166" t="str">
        <f>IF(D17166&lt;=18,"LOW (1-18)","HIGH (19-36)")</f>
        <v>HIGH (19-36)</v>
      </c>
      <c r="G17166">
        <f>INT((D17166-1)/6)+1</f>
        <v>6</v>
      </c>
      <c r="H17166">
        <f>MOD(D17166-1,6)+1</f>
        <v>4</v>
      </c>
      <c r="I17166">
        <f>37-D17166</f>
        <v>3</v>
      </c>
      <c r="J17166">
        <f>ABS(D17166-D17167)</f>
        <v>17</v>
      </c>
    </row>
    <row r="17167">
      <c r="A17167">
        <v>10390</v>
      </c>
      <c r="B17167" t="str">
        <v>2011-05-28</v>
      </c>
      <c r="C17167" t="str">
        <v>Evening</v>
      </c>
      <c r="D17167">
        <v>17</v>
      </c>
      <c r="E17167" t="str">
        <f>IF(MOD(D17167,2)=0,"EVEN","ODD")</f>
        <v>ODD</v>
      </c>
      <c r="F17167" t="str">
        <f>IF(D17167&lt;=18,"LOW (1-18)","HIGH (19-36)")</f>
        <v>LOW (1-18)</v>
      </c>
      <c r="G17167">
        <f>INT((D17167-1)/6)+1</f>
        <v>3</v>
      </c>
      <c r="H17167">
        <f>MOD(D17167-1,6)+1</f>
        <v>5</v>
      </c>
      <c r="I17167">
        <f>37-D17167</f>
        <v>20</v>
      </c>
      <c r="J17167">
        <f>ABS(D17167-D17168)</f>
        <v>5</v>
      </c>
    </row>
    <row r="17168">
      <c r="A17168">
        <v>10389</v>
      </c>
      <c r="B17168" t="str">
        <v>2011-05-28</v>
      </c>
      <c r="C17168" t="str">
        <v>Midday</v>
      </c>
      <c r="D17168">
        <v>12</v>
      </c>
      <c r="E17168" t="str">
        <f>IF(MOD(D17168,2)=0,"EVEN","ODD")</f>
        <v>EVEN</v>
      </c>
      <c r="F17168" t="str">
        <f>IF(D17168&lt;=18,"LOW (1-18)","HIGH (19-36)")</f>
        <v>LOW (1-18)</v>
      </c>
      <c r="G17168">
        <f>INT((D17168-1)/6)+1</f>
        <v>2</v>
      </c>
      <c r="H17168">
        <f>MOD(D17168-1,6)+1</f>
        <v>6</v>
      </c>
      <c r="I17168">
        <f>37-D17168</f>
        <v>25</v>
      </c>
      <c r="J17168">
        <f>ABS(D17168-D17169)</f>
        <v>4</v>
      </c>
    </row>
    <row r="17169">
      <c r="A17169">
        <v>10388</v>
      </c>
      <c r="B17169" t="str">
        <v>2011-05-27</v>
      </c>
      <c r="C17169" t="str">
        <v>Evening</v>
      </c>
      <c r="D17169">
        <v>16</v>
      </c>
      <c r="E17169" t="str">
        <f>IF(MOD(D17169,2)=0,"EVEN","ODD")</f>
        <v>EVEN</v>
      </c>
      <c r="F17169" t="str">
        <f>IF(D17169&lt;=18,"LOW (1-18)","HIGH (19-36)")</f>
        <v>LOW (1-18)</v>
      </c>
      <c r="G17169">
        <f>INT((D17169-1)/6)+1</f>
        <v>3</v>
      </c>
      <c r="H17169">
        <f>MOD(D17169-1,6)+1</f>
        <v>4</v>
      </c>
      <c r="I17169">
        <f>37-D17169</f>
        <v>21</v>
      </c>
      <c r="J17169">
        <f>ABS(D17169-D17170)</f>
        <v>2</v>
      </c>
    </row>
    <row r="17170">
      <c r="A17170">
        <v>10387</v>
      </c>
      <c r="B17170" t="str">
        <v>2011-05-27</v>
      </c>
      <c r="C17170" t="str">
        <v>Midday</v>
      </c>
      <c r="D17170">
        <v>18</v>
      </c>
      <c r="E17170" t="str">
        <f>IF(MOD(D17170,2)=0,"EVEN","ODD")</f>
        <v>EVEN</v>
      </c>
      <c r="F17170" t="str">
        <f>IF(D17170&lt;=18,"LOW (1-18)","HIGH (19-36)")</f>
        <v>LOW (1-18)</v>
      </c>
      <c r="G17170">
        <f>INT((D17170-1)/6)+1</f>
        <v>3</v>
      </c>
      <c r="H17170">
        <f>MOD(D17170-1,6)+1</f>
        <v>6</v>
      </c>
      <c r="I17170">
        <f>37-D17170</f>
        <v>19</v>
      </c>
      <c r="J17170">
        <f>ABS(D17170-D17171)</f>
        <v>13</v>
      </c>
    </row>
    <row r="17171">
      <c r="A17171">
        <v>10386</v>
      </c>
      <c r="B17171" t="str">
        <v>2011-05-26</v>
      </c>
      <c r="C17171" t="str">
        <v>Evening</v>
      </c>
      <c r="D17171">
        <v>31</v>
      </c>
      <c r="E17171" t="str">
        <f>IF(MOD(D17171,2)=0,"EVEN","ODD")</f>
        <v>ODD</v>
      </c>
      <c r="F17171" t="str">
        <f>IF(D17171&lt;=18,"LOW (1-18)","HIGH (19-36)")</f>
        <v>HIGH (19-36)</v>
      </c>
      <c r="G17171">
        <f>INT((D17171-1)/6)+1</f>
        <v>6</v>
      </c>
      <c r="H17171">
        <f>MOD(D17171-1,6)+1</f>
        <v>1</v>
      </c>
      <c r="I17171">
        <f>37-D17171</f>
        <v>6</v>
      </c>
      <c r="J17171">
        <f>ABS(D17171-D17172)</f>
        <v>5</v>
      </c>
    </row>
    <row r="17172">
      <c r="A17172">
        <v>10385</v>
      </c>
      <c r="B17172" t="str">
        <v>2011-05-26</v>
      </c>
      <c r="C17172" t="str">
        <v>Midday</v>
      </c>
      <c r="D17172">
        <v>36</v>
      </c>
      <c r="E17172" t="str">
        <f>IF(MOD(D17172,2)=0,"EVEN","ODD")</f>
        <v>EVEN</v>
      </c>
      <c r="F17172" t="str">
        <f>IF(D17172&lt;=18,"LOW (1-18)","HIGH (19-36)")</f>
        <v>HIGH (19-36)</v>
      </c>
      <c r="G17172">
        <f>INT((D17172-1)/6)+1</f>
        <v>6</v>
      </c>
      <c r="H17172">
        <f>MOD(D17172-1,6)+1</f>
        <v>6</v>
      </c>
      <c r="I17172">
        <f>37-D17172</f>
        <v>1</v>
      </c>
      <c r="J17172">
        <f>ABS(D17172-D17173)</f>
        <v>15</v>
      </c>
    </row>
    <row r="17173">
      <c r="A17173">
        <v>10384</v>
      </c>
      <c r="B17173" t="str">
        <v>2011-05-25</v>
      </c>
      <c r="C17173" t="str">
        <v>Evening</v>
      </c>
      <c r="D17173">
        <v>21</v>
      </c>
      <c r="E17173" t="str">
        <f>IF(MOD(D17173,2)=0,"EVEN","ODD")</f>
        <v>ODD</v>
      </c>
      <c r="F17173" t="str">
        <f>IF(D17173&lt;=18,"LOW (1-18)","HIGH (19-36)")</f>
        <v>HIGH (19-36)</v>
      </c>
      <c r="G17173">
        <f>INT((D17173-1)/6)+1</f>
        <v>4</v>
      </c>
      <c r="H17173">
        <f>MOD(D17173-1,6)+1</f>
        <v>3</v>
      </c>
      <c r="I17173">
        <f>37-D17173</f>
        <v>16</v>
      </c>
      <c r="J17173">
        <f>ABS(D17173-D17174)</f>
        <v>3</v>
      </c>
    </row>
    <row r="17174">
      <c r="A17174">
        <v>10383</v>
      </c>
      <c r="B17174" t="str">
        <v>2011-05-25</v>
      </c>
      <c r="C17174" t="str">
        <v>Midday</v>
      </c>
      <c r="D17174">
        <v>18</v>
      </c>
      <c r="E17174" t="str">
        <f>IF(MOD(D17174,2)=0,"EVEN","ODD")</f>
        <v>EVEN</v>
      </c>
      <c r="F17174" t="str">
        <f>IF(D17174&lt;=18,"LOW (1-18)","HIGH (19-36)")</f>
        <v>LOW (1-18)</v>
      </c>
      <c r="G17174">
        <f>INT((D17174-1)/6)+1</f>
        <v>3</v>
      </c>
      <c r="H17174">
        <f>MOD(D17174-1,6)+1</f>
        <v>6</v>
      </c>
      <c r="I17174">
        <f>37-D17174</f>
        <v>19</v>
      </c>
      <c r="J17174">
        <f>ABS(D17174-D17175)</f>
        <v>1</v>
      </c>
    </row>
    <row r="17175">
      <c r="A17175">
        <v>10382</v>
      </c>
      <c r="B17175" t="str">
        <v>2011-05-24</v>
      </c>
      <c r="C17175" t="str">
        <v>Evening</v>
      </c>
      <c r="D17175">
        <v>19</v>
      </c>
      <c r="E17175" t="str">
        <f>IF(MOD(D17175,2)=0,"EVEN","ODD")</f>
        <v>ODD</v>
      </c>
      <c r="F17175" t="str">
        <f>IF(D17175&lt;=18,"LOW (1-18)","HIGH (19-36)")</f>
        <v>HIGH (19-36)</v>
      </c>
      <c r="G17175">
        <f>INT((D17175-1)/6)+1</f>
        <v>4</v>
      </c>
      <c r="H17175">
        <f>MOD(D17175-1,6)+1</f>
        <v>1</v>
      </c>
      <c r="I17175">
        <f>37-D17175</f>
        <v>18</v>
      </c>
      <c r="J17175">
        <f>ABS(D17175-D17176)</f>
        <v>12</v>
      </c>
    </row>
    <row r="17176">
      <c r="A17176">
        <v>10381</v>
      </c>
      <c r="B17176" t="str">
        <v>2011-05-24</v>
      </c>
      <c r="C17176" t="str">
        <v>Midday</v>
      </c>
      <c r="D17176">
        <v>7</v>
      </c>
      <c r="E17176" t="str">
        <f>IF(MOD(D17176,2)=0,"EVEN","ODD")</f>
        <v>ODD</v>
      </c>
      <c r="F17176" t="str">
        <f>IF(D17176&lt;=18,"LOW (1-18)","HIGH (19-36)")</f>
        <v>LOW (1-18)</v>
      </c>
      <c r="G17176">
        <f>INT((D17176-1)/6)+1</f>
        <v>2</v>
      </c>
      <c r="H17176">
        <f>MOD(D17176-1,6)+1</f>
        <v>1</v>
      </c>
      <c r="I17176">
        <f>37-D17176</f>
        <v>30</v>
      </c>
      <c r="J17176">
        <f>ABS(D17176-D17177)</f>
        <v>17</v>
      </c>
    </row>
    <row r="17177">
      <c r="A17177">
        <v>10380</v>
      </c>
      <c r="B17177" t="str">
        <v>2011-05-23</v>
      </c>
      <c r="C17177" t="str">
        <v>Evening</v>
      </c>
      <c r="D17177">
        <v>24</v>
      </c>
      <c r="E17177" t="str">
        <f>IF(MOD(D17177,2)=0,"EVEN","ODD")</f>
        <v>EVEN</v>
      </c>
      <c r="F17177" t="str">
        <f>IF(D17177&lt;=18,"LOW (1-18)","HIGH (19-36)")</f>
        <v>HIGH (19-36)</v>
      </c>
      <c r="G17177">
        <f>INT((D17177-1)/6)+1</f>
        <v>4</v>
      </c>
      <c r="H17177">
        <f>MOD(D17177-1,6)+1</f>
        <v>6</v>
      </c>
      <c r="I17177">
        <f>37-D17177</f>
        <v>13</v>
      </c>
      <c r="J17177">
        <f>ABS(D17177-D17178)</f>
        <v>17</v>
      </c>
    </row>
    <row r="17178">
      <c r="A17178">
        <v>10379</v>
      </c>
      <c r="B17178" t="str">
        <v>2011-05-23</v>
      </c>
      <c r="C17178" t="str">
        <v>Midday</v>
      </c>
      <c r="D17178">
        <v>7</v>
      </c>
      <c r="E17178" t="str">
        <f>IF(MOD(D17178,2)=0,"EVEN","ODD")</f>
        <v>ODD</v>
      </c>
      <c r="F17178" t="str">
        <f>IF(D17178&lt;=18,"LOW (1-18)","HIGH (19-36)")</f>
        <v>LOW (1-18)</v>
      </c>
      <c r="G17178">
        <f>INT((D17178-1)/6)+1</f>
        <v>2</v>
      </c>
      <c r="H17178">
        <f>MOD(D17178-1,6)+1</f>
        <v>1</v>
      </c>
      <c r="I17178">
        <f>37-D17178</f>
        <v>30</v>
      </c>
      <c r="J17178">
        <f>ABS(D17178-D17179)</f>
        <v>4</v>
      </c>
    </row>
    <row r="17179">
      <c r="A17179">
        <v>10378</v>
      </c>
      <c r="B17179" t="str">
        <v>2011-05-21</v>
      </c>
      <c r="C17179" t="str">
        <v>Evening</v>
      </c>
      <c r="D17179">
        <v>3</v>
      </c>
      <c r="E17179" t="str">
        <f>IF(MOD(D17179,2)=0,"EVEN","ODD")</f>
        <v>ODD</v>
      </c>
      <c r="F17179" t="str">
        <f>IF(D17179&lt;=18,"LOW (1-18)","HIGH (19-36)")</f>
        <v>LOW (1-18)</v>
      </c>
      <c r="G17179">
        <f>INT((D17179-1)/6)+1</f>
        <v>1</v>
      </c>
      <c r="H17179">
        <f>MOD(D17179-1,6)+1</f>
        <v>3</v>
      </c>
      <c r="I17179">
        <f>37-D17179</f>
        <v>34</v>
      </c>
      <c r="J17179">
        <f>ABS(D17179-D17180)</f>
        <v>23</v>
      </c>
    </row>
    <row r="17180">
      <c r="A17180">
        <v>10377</v>
      </c>
      <c r="B17180" t="str">
        <v>2011-05-21</v>
      </c>
      <c r="C17180" t="str">
        <v>Midday</v>
      </c>
      <c r="D17180">
        <v>26</v>
      </c>
      <c r="E17180" t="str">
        <f>IF(MOD(D17180,2)=0,"EVEN","ODD")</f>
        <v>EVEN</v>
      </c>
      <c r="F17180" t="str">
        <f>IF(D17180&lt;=18,"LOW (1-18)","HIGH (19-36)")</f>
        <v>HIGH (19-36)</v>
      </c>
      <c r="G17180">
        <f>INT((D17180-1)/6)+1</f>
        <v>5</v>
      </c>
      <c r="H17180">
        <f>MOD(D17180-1,6)+1</f>
        <v>2</v>
      </c>
      <c r="I17180">
        <f>37-D17180</f>
        <v>11</v>
      </c>
      <c r="J17180">
        <f>ABS(D17180-D17181)</f>
        <v>18</v>
      </c>
    </row>
    <row r="17181">
      <c r="A17181">
        <v>10376</v>
      </c>
      <c r="B17181" t="str">
        <v>2011-05-20</v>
      </c>
      <c r="C17181" t="str">
        <v>Evening</v>
      </c>
      <c r="D17181">
        <v>8</v>
      </c>
      <c r="E17181" t="str">
        <f>IF(MOD(D17181,2)=0,"EVEN","ODD")</f>
        <v>EVEN</v>
      </c>
      <c r="F17181" t="str">
        <f>IF(D17181&lt;=18,"LOW (1-18)","HIGH (19-36)")</f>
        <v>LOW (1-18)</v>
      </c>
      <c r="G17181">
        <f>INT((D17181-1)/6)+1</f>
        <v>2</v>
      </c>
      <c r="H17181">
        <f>MOD(D17181-1,6)+1</f>
        <v>2</v>
      </c>
      <c r="I17181">
        <f>37-D17181</f>
        <v>29</v>
      </c>
      <c r="J17181">
        <f>ABS(D17181-D17182)</f>
        <v>28</v>
      </c>
    </row>
    <row r="17182">
      <c r="A17182">
        <v>10375</v>
      </c>
      <c r="B17182" t="str">
        <v>2011-05-20</v>
      </c>
      <c r="C17182" t="str">
        <v>Midday</v>
      </c>
      <c r="D17182">
        <v>36</v>
      </c>
      <c r="E17182" t="str">
        <f>IF(MOD(D17182,2)=0,"EVEN","ODD")</f>
        <v>EVEN</v>
      </c>
      <c r="F17182" t="str">
        <f>IF(D17182&lt;=18,"LOW (1-18)","HIGH (19-36)")</f>
        <v>HIGH (19-36)</v>
      </c>
      <c r="G17182">
        <f>INT((D17182-1)/6)+1</f>
        <v>6</v>
      </c>
      <c r="H17182">
        <f>MOD(D17182-1,6)+1</f>
        <v>6</v>
      </c>
      <c r="I17182">
        <f>37-D17182</f>
        <v>1</v>
      </c>
      <c r="J17182">
        <f>ABS(D17182-D17183)</f>
        <v>23</v>
      </c>
    </row>
    <row r="17183">
      <c r="A17183">
        <v>10374</v>
      </c>
      <c r="B17183" t="str">
        <v>2011-05-19</v>
      </c>
      <c r="C17183" t="str">
        <v>Evening</v>
      </c>
      <c r="D17183">
        <v>13</v>
      </c>
      <c r="E17183" t="str">
        <f>IF(MOD(D17183,2)=0,"EVEN","ODD")</f>
        <v>ODD</v>
      </c>
      <c r="F17183" t="str">
        <f>IF(D17183&lt;=18,"LOW (1-18)","HIGH (19-36)")</f>
        <v>LOW (1-18)</v>
      </c>
      <c r="G17183">
        <f>INT((D17183-1)/6)+1</f>
        <v>3</v>
      </c>
      <c r="H17183">
        <f>MOD(D17183-1,6)+1</f>
        <v>1</v>
      </c>
      <c r="I17183">
        <f>37-D17183</f>
        <v>24</v>
      </c>
      <c r="J17183">
        <f>ABS(D17183-D17184)</f>
        <v>10</v>
      </c>
    </row>
    <row r="17184">
      <c r="A17184">
        <v>10373</v>
      </c>
      <c r="B17184" t="str">
        <v>2011-05-19</v>
      </c>
      <c r="C17184" t="str">
        <v>Midday</v>
      </c>
      <c r="D17184">
        <v>23</v>
      </c>
      <c r="E17184" t="str">
        <f>IF(MOD(D17184,2)=0,"EVEN","ODD")</f>
        <v>ODD</v>
      </c>
      <c r="F17184" t="str">
        <f>IF(D17184&lt;=18,"LOW (1-18)","HIGH (19-36)")</f>
        <v>HIGH (19-36)</v>
      </c>
      <c r="G17184">
        <f>INT((D17184-1)/6)+1</f>
        <v>4</v>
      </c>
      <c r="H17184">
        <f>MOD(D17184-1,6)+1</f>
        <v>5</v>
      </c>
      <c r="I17184">
        <f>37-D17184</f>
        <v>14</v>
      </c>
      <c r="J17184">
        <f>ABS(D17184-D17185)</f>
        <v>6</v>
      </c>
    </row>
    <row r="17185">
      <c r="A17185">
        <v>10372</v>
      </c>
      <c r="B17185" t="str">
        <v>2011-05-18</v>
      </c>
      <c r="C17185" t="str">
        <v>Evening</v>
      </c>
      <c r="D17185">
        <v>29</v>
      </c>
      <c r="E17185" t="str">
        <f>IF(MOD(D17185,2)=0,"EVEN","ODD")</f>
        <v>ODD</v>
      </c>
      <c r="F17185" t="str">
        <f>IF(D17185&lt;=18,"LOW (1-18)","HIGH (19-36)")</f>
        <v>HIGH (19-36)</v>
      </c>
      <c r="G17185">
        <f>INT((D17185-1)/6)+1</f>
        <v>5</v>
      </c>
      <c r="H17185">
        <f>MOD(D17185-1,6)+1</f>
        <v>5</v>
      </c>
      <c r="I17185">
        <f>37-D17185</f>
        <v>8</v>
      </c>
      <c r="J17185">
        <f>ABS(D17185-D17186)</f>
        <v>0</v>
      </c>
    </row>
    <row r="17186">
      <c r="A17186">
        <v>10371</v>
      </c>
      <c r="B17186" t="str">
        <v>2011-05-18</v>
      </c>
      <c r="C17186" t="str">
        <v>Midday</v>
      </c>
      <c r="D17186">
        <v>29</v>
      </c>
      <c r="E17186" t="str">
        <f>IF(MOD(D17186,2)=0,"EVEN","ODD")</f>
        <v>ODD</v>
      </c>
      <c r="F17186" t="str">
        <f>IF(D17186&lt;=18,"LOW (1-18)","HIGH (19-36)")</f>
        <v>HIGH (19-36)</v>
      </c>
      <c r="G17186">
        <f>INT((D17186-1)/6)+1</f>
        <v>5</v>
      </c>
      <c r="H17186">
        <f>MOD(D17186-1,6)+1</f>
        <v>5</v>
      </c>
      <c r="I17186">
        <f>37-D17186</f>
        <v>8</v>
      </c>
      <c r="J17186">
        <f>ABS(D17186-D17187)</f>
        <v>18</v>
      </c>
    </row>
    <row r="17187">
      <c r="A17187">
        <v>10370</v>
      </c>
      <c r="B17187" t="str">
        <v>2011-05-17</v>
      </c>
      <c r="C17187" t="str">
        <v>Evening</v>
      </c>
      <c r="D17187">
        <v>11</v>
      </c>
      <c r="E17187" t="str">
        <f>IF(MOD(D17187,2)=0,"EVEN","ODD")</f>
        <v>ODD</v>
      </c>
      <c r="F17187" t="str">
        <f>IF(D17187&lt;=18,"LOW (1-18)","HIGH (19-36)")</f>
        <v>LOW (1-18)</v>
      </c>
      <c r="G17187">
        <f>INT((D17187-1)/6)+1</f>
        <v>2</v>
      </c>
      <c r="H17187">
        <f>MOD(D17187-1,6)+1</f>
        <v>5</v>
      </c>
      <c r="I17187">
        <f>37-D17187</f>
        <v>26</v>
      </c>
      <c r="J17187">
        <f>ABS(D17187-D17188)</f>
        <v>23</v>
      </c>
    </row>
    <row r="17188">
      <c r="A17188">
        <v>10369</v>
      </c>
      <c r="B17188" t="str">
        <v>2011-05-17</v>
      </c>
      <c r="C17188" t="str">
        <v>Midday</v>
      </c>
      <c r="D17188">
        <v>34</v>
      </c>
      <c r="E17188" t="str">
        <f>IF(MOD(D17188,2)=0,"EVEN","ODD")</f>
        <v>EVEN</v>
      </c>
      <c r="F17188" t="str">
        <f>IF(D17188&lt;=18,"LOW (1-18)","HIGH (19-36)")</f>
        <v>HIGH (19-36)</v>
      </c>
      <c r="G17188">
        <f>INT((D17188-1)/6)+1</f>
        <v>6</v>
      </c>
      <c r="H17188">
        <f>MOD(D17188-1,6)+1</f>
        <v>4</v>
      </c>
      <c r="I17188">
        <f>37-D17188</f>
        <v>3</v>
      </c>
      <c r="J17188">
        <f>ABS(D17188-D17189)</f>
        <v>18</v>
      </c>
    </row>
    <row r="17189">
      <c r="A17189">
        <v>10368</v>
      </c>
      <c r="B17189" t="str">
        <v>2011-05-16</v>
      </c>
      <c r="C17189" t="str">
        <v>Evening</v>
      </c>
      <c r="D17189">
        <v>16</v>
      </c>
      <c r="E17189" t="str">
        <f>IF(MOD(D17189,2)=0,"EVEN","ODD")</f>
        <v>EVEN</v>
      </c>
      <c r="F17189" t="str">
        <f>IF(D17189&lt;=18,"LOW (1-18)","HIGH (19-36)")</f>
        <v>LOW (1-18)</v>
      </c>
      <c r="G17189">
        <f>INT((D17189-1)/6)+1</f>
        <v>3</v>
      </c>
      <c r="H17189">
        <f>MOD(D17189-1,6)+1</f>
        <v>4</v>
      </c>
      <c r="I17189">
        <f>37-D17189</f>
        <v>21</v>
      </c>
      <c r="J17189">
        <f>ABS(D17189-D17190)</f>
        <v>20</v>
      </c>
    </row>
    <row r="17190">
      <c r="A17190">
        <v>10367</v>
      </c>
      <c r="B17190" t="str">
        <v>2011-05-16</v>
      </c>
      <c r="C17190" t="str">
        <v>Midday</v>
      </c>
      <c r="D17190">
        <v>36</v>
      </c>
      <c r="E17190" t="str">
        <f>IF(MOD(D17190,2)=0,"EVEN","ODD")</f>
        <v>EVEN</v>
      </c>
      <c r="F17190" t="str">
        <f>IF(D17190&lt;=18,"LOW (1-18)","HIGH (19-36)")</f>
        <v>HIGH (19-36)</v>
      </c>
      <c r="G17190">
        <f>INT((D17190-1)/6)+1</f>
        <v>6</v>
      </c>
      <c r="H17190">
        <f>MOD(D17190-1,6)+1</f>
        <v>6</v>
      </c>
      <c r="I17190">
        <f>37-D17190</f>
        <v>1</v>
      </c>
      <c r="J17190">
        <f>ABS(D17190-D17191)</f>
        <v>25</v>
      </c>
    </row>
    <row r="17191">
      <c r="A17191">
        <v>10366</v>
      </c>
      <c r="B17191" t="str">
        <v>2011-05-14</v>
      </c>
      <c r="C17191" t="str">
        <v>Evening</v>
      </c>
      <c r="D17191">
        <v>11</v>
      </c>
      <c r="E17191" t="str">
        <f>IF(MOD(D17191,2)=0,"EVEN","ODD")</f>
        <v>ODD</v>
      </c>
      <c r="F17191" t="str">
        <f>IF(D17191&lt;=18,"LOW (1-18)","HIGH (19-36)")</f>
        <v>LOW (1-18)</v>
      </c>
      <c r="G17191">
        <f>INT((D17191-1)/6)+1</f>
        <v>2</v>
      </c>
      <c r="H17191">
        <f>MOD(D17191-1,6)+1</f>
        <v>5</v>
      </c>
      <c r="I17191">
        <f>37-D17191</f>
        <v>26</v>
      </c>
      <c r="J17191">
        <f>ABS(D17191-D17192)</f>
        <v>10</v>
      </c>
    </row>
    <row r="17192">
      <c r="A17192">
        <v>10365</v>
      </c>
      <c r="B17192" t="str">
        <v>2011-05-14</v>
      </c>
      <c r="C17192" t="str">
        <v>Midday</v>
      </c>
      <c r="D17192">
        <v>1</v>
      </c>
      <c r="E17192" t="str">
        <f>IF(MOD(D17192,2)=0,"EVEN","ODD")</f>
        <v>ODD</v>
      </c>
      <c r="F17192" t="str">
        <f>IF(D17192&lt;=18,"LOW (1-18)","HIGH (19-36)")</f>
        <v>LOW (1-18)</v>
      </c>
      <c r="G17192">
        <f>INT((D17192-1)/6)+1</f>
        <v>1</v>
      </c>
      <c r="H17192">
        <f>MOD(D17192-1,6)+1</f>
        <v>1</v>
      </c>
      <c r="I17192">
        <f>37-D17192</f>
        <v>36</v>
      </c>
      <c r="J17192">
        <f>ABS(D17192-D17193)</f>
        <v>5</v>
      </c>
    </row>
    <row r="17193">
      <c r="A17193">
        <v>10364</v>
      </c>
      <c r="B17193" t="str">
        <v>2011-05-13</v>
      </c>
      <c r="C17193" t="str">
        <v>Evening</v>
      </c>
      <c r="D17193">
        <v>6</v>
      </c>
      <c r="E17193" t="str">
        <f>IF(MOD(D17193,2)=0,"EVEN","ODD")</f>
        <v>EVEN</v>
      </c>
      <c r="F17193" t="str">
        <f>IF(D17193&lt;=18,"LOW (1-18)","HIGH (19-36)")</f>
        <v>LOW (1-18)</v>
      </c>
      <c r="G17193">
        <f>INT((D17193-1)/6)+1</f>
        <v>1</v>
      </c>
      <c r="H17193">
        <f>MOD(D17193-1,6)+1</f>
        <v>6</v>
      </c>
      <c r="I17193">
        <f>37-D17193</f>
        <v>31</v>
      </c>
      <c r="J17193">
        <f>ABS(D17193-D17194)</f>
        <v>14</v>
      </c>
    </row>
    <row r="17194">
      <c r="A17194">
        <v>10363</v>
      </c>
      <c r="B17194" t="str">
        <v>2011-05-13</v>
      </c>
      <c r="C17194" t="str">
        <v>Midday</v>
      </c>
      <c r="D17194">
        <v>20</v>
      </c>
      <c r="E17194" t="str">
        <f>IF(MOD(D17194,2)=0,"EVEN","ODD")</f>
        <v>EVEN</v>
      </c>
      <c r="F17194" t="str">
        <f>IF(D17194&lt;=18,"LOW (1-18)","HIGH (19-36)")</f>
        <v>HIGH (19-36)</v>
      </c>
      <c r="G17194">
        <f>INT((D17194-1)/6)+1</f>
        <v>4</v>
      </c>
      <c r="H17194">
        <f>MOD(D17194-1,6)+1</f>
        <v>2</v>
      </c>
      <c r="I17194">
        <f>37-D17194</f>
        <v>17</v>
      </c>
      <c r="J17194">
        <f>ABS(D17194-D17195)</f>
        <v>6</v>
      </c>
    </row>
    <row r="17195">
      <c r="A17195">
        <v>10362</v>
      </c>
      <c r="B17195" t="str">
        <v>2011-05-12</v>
      </c>
      <c r="C17195" t="str">
        <v>Evening</v>
      </c>
      <c r="D17195">
        <v>14</v>
      </c>
      <c r="E17195" t="str">
        <f>IF(MOD(D17195,2)=0,"EVEN","ODD")</f>
        <v>EVEN</v>
      </c>
      <c r="F17195" t="str">
        <f>IF(D17195&lt;=18,"LOW (1-18)","HIGH (19-36)")</f>
        <v>LOW (1-18)</v>
      </c>
      <c r="G17195">
        <f>INT((D17195-1)/6)+1</f>
        <v>3</v>
      </c>
      <c r="H17195">
        <f>MOD(D17195-1,6)+1</f>
        <v>2</v>
      </c>
      <c r="I17195">
        <f>37-D17195</f>
        <v>23</v>
      </c>
      <c r="J17195">
        <f>ABS(D17195-D17196)</f>
        <v>1</v>
      </c>
    </row>
    <row r="17196">
      <c r="A17196">
        <v>10361</v>
      </c>
      <c r="B17196" t="str">
        <v>2011-05-12</v>
      </c>
      <c r="C17196" t="str">
        <v>Midday</v>
      </c>
      <c r="D17196">
        <v>13</v>
      </c>
      <c r="E17196" t="str">
        <f>IF(MOD(D17196,2)=0,"EVEN","ODD")</f>
        <v>ODD</v>
      </c>
      <c r="F17196" t="str">
        <f>IF(D17196&lt;=18,"LOW (1-18)","HIGH (19-36)")</f>
        <v>LOW (1-18)</v>
      </c>
      <c r="G17196">
        <f>INT((D17196-1)/6)+1</f>
        <v>3</v>
      </c>
      <c r="H17196">
        <f>MOD(D17196-1,6)+1</f>
        <v>1</v>
      </c>
      <c r="I17196">
        <f>37-D17196</f>
        <v>24</v>
      </c>
      <c r="J17196">
        <f>ABS(D17196-D17197)</f>
        <v>17</v>
      </c>
    </row>
    <row r="17197">
      <c r="A17197">
        <v>10360</v>
      </c>
      <c r="B17197" t="str">
        <v>2011-05-11</v>
      </c>
      <c r="C17197" t="str">
        <v>Evening</v>
      </c>
      <c r="D17197">
        <v>30</v>
      </c>
      <c r="E17197" t="str">
        <f>IF(MOD(D17197,2)=0,"EVEN","ODD")</f>
        <v>EVEN</v>
      </c>
      <c r="F17197" t="str">
        <f>IF(D17197&lt;=18,"LOW (1-18)","HIGH (19-36)")</f>
        <v>HIGH (19-36)</v>
      </c>
      <c r="G17197">
        <f>INT((D17197-1)/6)+1</f>
        <v>5</v>
      </c>
      <c r="H17197">
        <f>MOD(D17197-1,6)+1</f>
        <v>6</v>
      </c>
      <c r="I17197">
        <f>37-D17197</f>
        <v>7</v>
      </c>
      <c r="J17197">
        <f>ABS(D17197-D17198)</f>
        <v>8</v>
      </c>
    </row>
    <row r="17198">
      <c r="A17198">
        <v>10359</v>
      </c>
      <c r="B17198" t="str">
        <v>2011-05-11</v>
      </c>
      <c r="C17198" t="str">
        <v>Midday</v>
      </c>
      <c r="D17198">
        <v>22</v>
      </c>
      <c r="E17198" t="str">
        <f>IF(MOD(D17198,2)=0,"EVEN","ODD")</f>
        <v>EVEN</v>
      </c>
      <c r="F17198" t="str">
        <f>IF(D17198&lt;=18,"LOW (1-18)","HIGH (19-36)")</f>
        <v>HIGH (19-36)</v>
      </c>
      <c r="G17198">
        <f>INT((D17198-1)/6)+1</f>
        <v>4</v>
      </c>
      <c r="H17198">
        <f>MOD(D17198-1,6)+1</f>
        <v>4</v>
      </c>
      <c r="I17198">
        <f>37-D17198</f>
        <v>15</v>
      </c>
      <c r="J17198">
        <f>ABS(D17198-D17199)</f>
        <v>13</v>
      </c>
    </row>
    <row r="17199">
      <c r="A17199">
        <v>10358</v>
      </c>
      <c r="B17199" t="str">
        <v>2011-05-10</v>
      </c>
      <c r="C17199" t="str">
        <v>Evening</v>
      </c>
      <c r="D17199">
        <v>9</v>
      </c>
      <c r="E17199" t="str">
        <f>IF(MOD(D17199,2)=0,"EVEN","ODD")</f>
        <v>ODD</v>
      </c>
      <c r="F17199" t="str">
        <f>IF(D17199&lt;=18,"LOW (1-18)","HIGH (19-36)")</f>
        <v>LOW (1-18)</v>
      </c>
      <c r="G17199">
        <f>INT((D17199-1)/6)+1</f>
        <v>2</v>
      </c>
      <c r="H17199">
        <f>MOD(D17199-1,6)+1</f>
        <v>3</v>
      </c>
      <c r="I17199">
        <f>37-D17199</f>
        <v>28</v>
      </c>
      <c r="J17199">
        <f>ABS(D17199-D17200)</f>
        <v>2</v>
      </c>
    </row>
    <row r="17200">
      <c r="A17200">
        <v>10357</v>
      </c>
      <c r="B17200" t="str">
        <v>2011-05-10</v>
      </c>
      <c r="C17200" t="str">
        <v>Midday</v>
      </c>
      <c r="D17200">
        <v>11</v>
      </c>
      <c r="E17200" t="str">
        <f>IF(MOD(D17200,2)=0,"EVEN","ODD")</f>
        <v>ODD</v>
      </c>
      <c r="F17200" t="str">
        <f>IF(D17200&lt;=18,"LOW (1-18)","HIGH (19-36)")</f>
        <v>LOW (1-18)</v>
      </c>
      <c r="G17200">
        <f>INT((D17200-1)/6)+1</f>
        <v>2</v>
      </c>
      <c r="H17200">
        <f>MOD(D17200-1,6)+1</f>
        <v>5</v>
      </c>
      <c r="I17200">
        <f>37-D17200</f>
        <v>26</v>
      </c>
      <c r="J17200">
        <f>ABS(D17200-D17201)</f>
        <v>7</v>
      </c>
    </row>
    <row r="17201">
      <c r="A17201">
        <v>10356</v>
      </c>
      <c r="B17201" t="str">
        <v>2011-05-09</v>
      </c>
      <c r="C17201" t="str">
        <v>Evening</v>
      </c>
      <c r="D17201">
        <v>18</v>
      </c>
      <c r="E17201" t="str">
        <f>IF(MOD(D17201,2)=0,"EVEN","ODD")</f>
        <v>EVEN</v>
      </c>
      <c r="F17201" t="str">
        <f>IF(D17201&lt;=18,"LOW (1-18)","HIGH (19-36)")</f>
        <v>LOW (1-18)</v>
      </c>
      <c r="G17201">
        <f>INT((D17201-1)/6)+1</f>
        <v>3</v>
      </c>
      <c r="H17201">
        <f>MOD(D17201-1,6)+1</f>
        <v>6</v>
      </c>
      <c r="I17201">
        <f>37-D17201</f>
        <v>19</v>
      </c>
      <c r="J17201">
        <f>ABS(D17201-D17202)</f>
        <v>6</v>
      </c>
    </row>
    <row r="17202">
      <c r="A17202">
        <v>10355</v>
      </c>
      <c r="B17202" t="str">
        <v>2011-05-09</v>
      </c>
      <c r="C17202" t="str">
        <v>Midday</v>
      </c>
      <c r="D17202">
        <v>24</v>
      </c>
      <c r="E17202" t="str">
        <f>IF(MOD(D17202,2)=0,"EVEN","ODD")</f>
        <v>EVEN</v>
      </c>
      <c r="F17202" t="str">
        <f>IF(D17202&lt;=18,"LOW (1-18)","HIGH (19-36)")</f>
        <v>HIGH (19-36)</v>
      </c>
      <c r="G17202">
        <f>INT((D17202-1)/6)+1</f>
        <v>4</v>
      </c>
      <c r="H17202">
        <f>MOD(D17202-1,6)+1</f>
        <v>6</v>
      </c>
      <c r="I17202">
        <f>37-D17202</f>
        <v>13</v>
      </c>
      <c r="J17202">
        <f>ABS(D17202-D17203)</f>
        <v>7</v>
      </c>
    </row>
    <row r="17203">
      <c r="A17203">
        <v>10354</v>
      </c>
      <c r="B17203" t="str">
        <v>2011-05-07</v>
      </c>
      <c r="C17203" t="str">
        <v>Evening</v>
      </c>
      <c r="D17203">
        <v>17</v>
      </c>
      <c r="E17203" t="str">
        <f>IF(MOD(D17203,2)=0,"EVEN","ODD")</f>
        <v>ODD</v>
      </c>
      <c r="F17203" t="str">
        <f>IF(D17203&lt;=18,"LOW (1-18)","HIGH (19-36)")</f>
        <v>LOW (1-18)</v>
      </c>
      <c r="G17203">
        <f>INT((D17203-1)/6)+1</f>
        <v>3</v>
      </c>
      <c r="H17203">
        <f>MOD(D17203-1,6)+1</f>
        <v>5</v>
      </c>
      <c r="I17203">
        <f>37-D17203</f>
        <v>20</v>
      </c>
      <c r="J17203">
        <f>ABS(D17203-D17204)</f>
        <v>14</v>
      </c>
    </row>
    <row r="17204">
      <c r="A17204">
        <v>10353</v>
      </c>
      <c r="B17204" t="str">
        <v>2011-05-07</v>
      </c>
      <c r="C17204" t="str">
        <v>Midday</v>
      </c>
      <c r="D17204">
        <v>31</v>
      </c>
      <c r="E17204" t="str">
        <f>IF(MOD(D17204,2)=0,"EVEN","ODD")</f>
        <v>ODD</v>
      </c>
      <c r="F17204" t="str">
        <f>IF(D17204&lt;=18,"LOW (1-18)","HIGH (19-36)")</f>
        <v>HIGH (19-36)</v>
      </c>
      <c r="G17204">
        <f>INT((D17204-1)/6)+1</f>
        <v>6</v>
      </c>
      <c r="H17204">
        <f>MOD(D17204-1,6)+1</f>
        <v>1</v>
      </c>
      <c r="I17204">
        <f>37-D17204</f>
        <v>6</v>
      </c>
      <c r="J17204">
        <f>ABS(D17204-D17205)</f>
        <v>3</v>
      </c>
    </row>
    <row r="17205">
      <c r="A17205">
        <v>10352</v>
      </c>
      <c r="B17205" t="str">
        <v>2011-05-06</v>
      </c>
      <c r="C17205" t="str">
        <v>Evening</v>
      </c>
      <c r="D17205">
        <v>34</v>
      </c>
      <c r="E17205" t="str">
        <f>IF(MOD(D17205,2)=0,"EVEN","ODD")</f>
        <v>EVEN</v>
      </c>
      <c r="F17205" t="str">
        <f>IF(D17205&lt;=18,"LOW (1-18)","HIGH (19-36)")</f>
        <v>HIGH (19-36)</v>
      </c>
      <c r="G17205">
        <f>INT((D17205-1)/6)+1</f>
        <v>6</v>
      </c>
      <c r="H17205">
        <f>MOD(D17205-1,6)+1</f>
        <v>4</v>
      </c>
      <c r="I17205">
        <f>37-D17205</f>
        <v>3</v>
      </c>
      <c r="J17205">
        <f>ABS(D17205-D17206)</f>
        <v>12</v>
      </c>
    </row>
    <row r="17206">
      <c r="A17206">
        <v>10351</v>
      </c>
      <c r="B17206" t="str">
        <v>2011-05-06</v>
      </c>
      <c r="C17206" t="str">
        <v>Midday</v>
      </c>
      <c r="D17206">
        <v>22</v>
      </c>
      <c r="E17206" t="str">
        <f>IF(MOD(D17206,2)=0,"EVEN","ODD")</f>
        <v>EVEN</v>
      </c>
      <c r="F17206" t="str">
        <f>IF(D17206&lt;=18,"LOW (1-18)","HIGH (19-36)")</f>
        <v>HIGH (19-36)</v>
      </c>
      <c r="G17206">
        <f>INT((D17206-1)/6)+1</f>
        <v>4</v>
      </c>
      <c r="H17206">
        <f>MOD(D17206-1,6)+1</f>
        <v>4</v>
      </c>
      <c r="I17206">
        <f>37-D17206</f>
        <v>15</v>
      </c>
      <c r="J17206">
        <f>ABS(D17206-D17207)</f>
        <v>10</v>
      </c>
    </row>
    <row r="17207">
      <c r="A17207">
        <v>10350</v>
      </c>
      <c r="B17207" t="str">
        <v>2011-05-05</v>
      </c>
      <c r="C17207" t="str">
        <v>Evening</v>
      </c>
      <c r="D17207">
        <v>12</v>
      </c>
      <c r="E17207" t="str">
        <f>IF(MOD(D17207,2)=0,"EVEN","ODD")</f>
        <v>EVEN</v>
      </c>
      <c r="F17207" t="str">
        <f>IF(D17207&lt;=18,"LOW (1-18)","HIGH (19-36)")</f>
        <v>LOW (1-18)</v>
      </c>
      <c r="G17207">
        <f>INT((D17207-1)/6)+1</f>
        <v>2</v>
      </c>
      <c r="H17207">
        <f>MOD(D17207-1,6)+1</f>
        <v>6</v>
      </c>
      <c r="I17207">
        <f>37-D17207</f>
        <v>25</v>
      </c>
      <c r="J17207">
        <f>ABS(D17207-D17208)</f>
        <v>23</v>
      </c>
    </row>
    <row r="17208">
      <c r="A17208">
        <v>10349</v>
      </c>
      <c r="B17208" t="str">
        <v>2011-05-05</v>
      </c>
      <c r="C17208" t="str">
        <v>Midday</v>
      </c>
      <c r="D17208">
        <v>35</v>
      </c>
      <c r="E17208" t="str">
        <f>IF(MOD(D17208,2)=0,"EVEN","ODD")</f>
        <v>ODD</v>
      </c>
      <c r="F17208" t="str">
        <f>IF(D17208&lt;=18,"LOW (1-18)","HIGH (19-36)")</f>
        <v>HIGH (19-36)</v>
      </c>
      <c r="G17208">
        <f>INT((D17208-1)/6)+1</f>
        <v>6</v>
      </c>
      <c r="H17208">
        <f>MOD(D17208-1,6)+1</f>
        <v>5</v>
      </c>
      <c r="I17208">
        <f>37-D17208</f>
        <v>2</v>
      </c>
      <c r="J17208">
        <f>ABS(D17208-D17209)</f>
        <v>26</v>
      </c>
    </row>
    <row r="17209">
      <c r="A17209">
        <v>10348</v>
      </c>
      <c r="B17209" t="str">
        <v>2011-05-04</v>
      </c>
      <c r="C17209" t="str">
        <v>Evening</v>
      </c>
      <c r="D17209">
        <v>9</v>
      </c>
      <c r="E17209" t="str">
        <f>IF(MOD(D17209,2)=0,"EVEN","ODD")</f>
        <v>ODD</v>
      </c>
      <c r="F17209" t="str">
        <f>IF(D17209&lt;=18,"LOW (1-18)","HIGH (19-36)")</f>
        <v>LOW (1-18)</v>
      </c>
      <c r="G17209">
        <f>INT((D17209-1)/6)+1</f>
        <v>2</v>
      </c>
      <c r="H17209">
        <f>MOD(D17209-1,6)+1</f>
        <v>3</v>
      </c>
      <c r="I17209">
        <f>37-D17209</f>
        <v>28</v>
      </c>
      <c r="J17209">
        <f>ABS(D17209-D17210)</f>
        <v>24</v>
      </c>
    </row>
    <row r="17210">
      <c r="A17210">
        <v>10347</v>
      </c>
      <c r="B17210" t="str">
        <v>2011-05-04</v>
      </c>
      <c r="C17210" t="str">
        <v>Midday</v>
      </c>
      <c r="D17210">
        <v>33</v>
      </c>
      <c r="E17210" t="str">
        <f>IF(MOD(D17210,2)=0,"EVEN","ODD")</f>
        <v>ODD</v>
      </c>
      <c r="F17210" t="str">
        <f>IF(D17210&lt;=18,"LOW (1-18)","HIGH (19-36)")</f>
        <v>HIGH (19-36)</v>
      </c>
      <c r="G17210">
        <f>INT((D17210-1)/6)+1</f>
        <v>6</v>
      </c>
      <c r="H17210">
        <f>MOD(D17210-1,6)+1</f>
        <v>3</v>
      </c>
      <c r="I17210">
        <f>37-D17210</f>
        <v>4</v>
      </c>
      <c r="J17210">
        <f>ABS(D17210-D17211)</f>
        <v>28</v>
      </c>
    </row>
    <row r="17211">
      <c r="A17211">
        <v>10346</v>
      </c>
      <c r="B17211" t="str">
        <v>2011-05-03</v>
      </c>
      <c r="C17211" t="str">
        <v>Evening</v>
      </c>
      <c r="D17211">
        <v>5</v>
      </c>
      <c r="E17211" t="str">
        <f>IF(MOD(D17211,2)=0,"EVEN","ODD")</f>
        <v>ODD</v>
      </c>
      <c r="F17211" t="str">
        <f>IF(D17211&lt;=18,"LOW (1-18)","HIGH (19-36)")</f>
        <v>LOW (1-18)</v>
      </c>
      <c r="G17211">
        <f>INT((D17211-1)/6)+1</f>
        <v>1</v>
      </c>
      <c r="H17211">
        <f>MOD(D17211-1,6)+1</f>
        <v>5</v>
      </c>
      <c r="I17211">
        <f>37-D17211</f>
        <v>32</v>
      </c>
      <c r="J17211">
        <f>ABS(D17211-D17212)</f>
        <v>20</v>
      </c>
    </row>
    <row r="17212">
      <c r="A17212">
        <v>10345</v>
      </c>
      <c r="B17212" t="str">
        <v>2011-05-03</v>
      </c>
      <c r="C17212" t="str">
        <v>Midday</v>
      </c>
      <c r="D17212">
        <v>25</v>
      </c>
      <c r="E17212" t="str">
        <f>IF(MOD(D17212,2)=0,"EVEN","ODD")</f>
        <v>ODD</v>
      </c>
      <c r="F17212" t="str">
        <f>IF(D17212&lt;=18,"LOW (1-18)","HIGH (19-36)")</f>
        <v>HIGH (19-36)</v>
      </c>
      <c r="G17212">
        <f>INT((D17212-1)/6)+1</f>
        <v>5</v>
      </c>
      <c r="H17212">
        <f>MOD(D17212-1,6)+1</f>
        <v>1</v>
      </c>
      <c r="I17212">
        <f>37-D17212</f>
        <v>12</v>
      </c>
      <c r="J17212">
        <f>ABS(D17212-D17213)</f>
        <v>12</v>
      </c>
    </row>
    <row r="17213">
      <c r="A17213">
        <v>10344</v>
      </c>
      <c r="B17213" t="str">
        <v>2011-05-02</v>
      </c>
      <c r="C17213" t="str">
        <v>Evening</v>
      </c>
      <c r="D17213">
        <v>13</v>
      </c>
      <c r="E17213" t="str">
        <f>IF(MOD(D17213,2)=0,"EVEN","ODD")</f>
        <v>ODD</v>
      </c>
      <c r="F17213" t="str">
        <f>IF(D17213&lt;=18,"LOW (1-18)","HIGH (19-36)")</f>
        <v>LOW (1-18)</v>
      </c>
      <c r="G17213">
        <f>INT((D17213-1)/6)+1</f>
        <v>3</v>
      </c>
      <c r="H17213">
        <f>MOD(D17213-1,6)+1</f>
        <v>1</v>
      </c>
      <c r="I17213">
        <f>37-D17213</f>
        <v>24</v>
      </c>
      <c r="J17213">
        <f>ABS(D17213-D17214)</f>
        <v>4</v>
      </c>
    </row>
    <row r="17214">
      <c r="A17214">
        <v>10343</v>
      </c>
      <c r="B17214" t="str">
        <v>2011-05-02</v>
      </c>
      <c r="C17214" t="str">
        <v>Midday</v>
      </c>
      <c r="D17214">
        <v>17</v>
      </c>
      <c r="E17214" t="str">
        <f>IF(MOD(D17214,2)=0,"EVEN","ODD")</f>
        <v>ODD</v>
      </c>
      <c r="F17214" t="str">
        <f>IF(D17214&lt;=18,"LOW (1-18)","HIGH (19-36)")</f>
        <v>LOW (1-18)</v>
      </c>
      <c r="G17214">
        <f>INT((D17214-1)/6)+1</f>
        <v>3</v>
      </c>
      <c r="H17214">
        <f>MOD(D17214-1,6)+1</f>
        <v>5</v>
      </c>
      <c r="I17214">
        <f>37-D17214</f>
        <v>20</v>
      </c>
      <c r="J17214">
        <f>ABS(D17214-D17215)</f>
        <v>1</v>
      </c>
    </row>
    <row r="17215">
      <c r="A17215">
        <v>10342</v>
      </c>
      <c r="B17215" t="str">
        <v>2011-04-30</v>
      </c>
      <c r="C17215" t="str">
        <v>Evening</v>
      </c>
      <c r="D17215">
        <v>16</v>
      </c>
      <c r="E17215" t="str">
        <f>IF(MOD(D17215,2)=0,"EVEN","ODD")</f>
        <v>EVEN</v>
      </c>
      <c r="F17215" t="str">
        <f>IF(D17215&lt;=18,"LOW (1-18)","HIGH (19-36)")</f>
        <v>LOW (1-18)</v>
      </c>
      <c r="G17215">
        <f>INT((D17215-1)/6)+1</f>
        <v>3</v>
      </c>
      <c r="H17215">
        <f>MOD(D17215-1,6)+1</f>
        <v>4</v>
      </c>
      <c r="I17215">
        <f>37-D17215</f>
        <v>21</v>
      </c>
      <c r="J17215">
        <f>ABS(D17215-D17216)</f>
        <v>10</v>
      </c>
    </row>
    <row r="17216">
      <c r="A17216">
        <v>10341</v>
      </c>
      <c r="B17216" t="str">
        <v>2011-04-30</v>
      </c>
      <c r="C17216" t="str">
        <v>Midday</v>
      </c>
      <c r="D17216">
        <v>26</v>
      </c>
      <c r="E17216" t="str">
        <f>IF(MOD(D17216,2)=0,"EVEN","ODD")</f>
        <v>EVEN</v>
      </c>
      <c r="F17216" t="str">
        <f>IF(D17216&lt;=18,"LOW (1-18)","HIGH (19-36)")</f>
        <v>HIGH (19-36)</v>
      </c>
      <c r="G17216">
        <f>INT((D17216-1)/6)+1</f>
        <v>5</v>
      </c>
      <c r="H17216">
        <f>MOD(D17216-1,6)+1</f>
        <v>2</v>
      </c>
      <c r="I17216">
        <f>37-D17216</f>
        <v>11</v>
      </c>
      <c r="J17216">
        <f>ABS(D17216-D17217)</f>
        <v>4</v>
      </c>
    </row>
    <row r="17217">
      <c r="A17217">
        <v>10340</v>
      </c>
      <c r="B17217" t="str">
        <v>2011-04-29</v>
      </c>
      <c r="C17217" t="str">
        <v>Evening</v>
      </c>
      <c r="D17217">
        <v>22</v>
      </c>
      <c r="E17217" t="str">
        <f>IF(MOD(D17217,2)=0,"EVEN","ODD")</f>
        <v>EVEN</v>
      </c>
      <c r="F17217" t="str">
        <f>IF(D17217&lt;=18,"LOW (1-18)","HIGH (19-36)")</f>
        <v>HIGH (19-36)</v>
      </c>
      <c r="G17217">
        <f>INT((D17217-1)/6)+1</f>
        <v>4</v>
      </c>
      <c r="H17217">
        <f>MOD(D17217-1,6)+1</f>
        <v>4</v>
      </c>
      <c r="I17217">
        <f>37-D17217</f>
        <v>15</v>
      </c>
      <c r="J17217">
        <f>ABS(D17217-D17218)</f>
        <v>3</v>
      </c>
    </row>
    <row r="17218">
      <c r="A17218">
        <v>10339</v>
      </c>
      <c r="B17218" t="str">
        <v>2011-04-29</v>
      </c>
      <c r="C17218" t="str">
        <v>Midday</v>
      </c>
      <c r="D17218">
        <v>25</v>
      </c>
      <c r="E17218" t="str">
        <f>IF(MOD(D17218,2)=0,"EVEN","ODD")</f>
        <v>ODD</v>
      </c>
      <c r="F17218" t="str">
        <f>IF(D17218&lt;=18,"LOW (1-18)","HIGH (19-36)")</f>
        <v>HIGH (19-36)</v>
      </c>
      <c r="G17218">
        <f>INT((D17218-1)/6)+1</f>
        <v>5</v>
      </c>
      <c r="H17218">
        <f>MOD(D17218-1,6)+1</f>
        <v>1</v>
      </c>
      <c r="I17218">
        <f>37-D17218</f>
        <v>12</v>
      </c>
      <c r="J17218">
        <f>ABS(D17218-D17219)</f>
        <v>3</v>
      </c>
    </row>
    <row r="17219">
      <c r="A17219">
        <v>10338</v>
      </c>
      <c r="B17219" t="str">
        <v>2011-04-28</v>
      </c>
      <c r="C17219" t="str">
        <v>Evening</v>
      </c>
      <c r="D17219">
        <v>22</v>
      </c>
      <c r="E17219" t="str">
        <f>IF(MOD(D17219,2)=0,"EVEN","ODD")</f>
        <v>EVEN</v>
      </c>
      <c r="F17219" t="str">
        <f>IF(D17219&lt;=18,"LOW (1-18)","HIGH (19-36)")</f>
        <v>HIGH (19-36)</v>
      </c>
      <c r="G17219">
        <f>INT((D17219-1)/6)+1</f>
        <v>4</v>
      </c>
      <c r="H17219">
        <f>MOD(D17219-1,6)+1</f>
        <v>4</v>
      </c>
      <c r="I17219">
        <f>37-D17219</f>
        <v>15</v>
      </c>
      <c r="J17219">
        <f>ABS(D17219-D17220)</f>
        <v>20</v>
      </c>
    </row>
    <row r="17220">
      <c r="A17220">
        <v>10337</v>
      </c>
      <c r="B17220" t="str">
        <v>2011-04-28</v>
      </c>
      <c r="C17220" t="str">
        <v>Midday</v>
      </c>
      <c r="D17220">
        <v>2</v>
      </c>
      <c r="E17220" t="str">
        <f>IF(MOD(D17220,2)=0,"EVEN","ODD")</f>
        <v>EVEN</v>
      </c>
      <c r="F17220" t="str">
        <f>IF(D17220&lt;=18,"LOW (1-18)","HIGH (19-36)")</f>
        <v>LOW (1-18)</v>
      </c>
      <c r="G17220">
        <f>INT((D17220-1)/6)+1</f>
        <v>1</v>
      </c>
      <c r="H17220">
        <f>MOD(D17220-1,6)+1</f>
        <v>2</v>
      </c>
      <c r="I17220">
        <f>37-D17220</f>
        <v>35</v>
      </c>
      <c r="J17220">
        <f>ABS(D17220-D17221)</f>
        <v>11</v>
      </c>
    </row>
    <row r="17221">
      <c r="A17221">
        <v>10336</v>
      </c>
      <c r="B17221" t="str">
        <v>2011-04-27</v>
      </c>
      <c r="C17221" t="str">
        <v>Evening</v>
      </c>
      <c r="D17221">
        <v>13</v>
      </c>
      <c r="E17221" t="str">
        <f>IF(MOD(D17221,2)=0,"EVEN","ODD")</f>
        <v>ODD</v>
      </c>
      <c r="F17221" t="str">
        <f>IF(D17221&lt;=18,"LOW (1-18)","HIGH (19-36)")</f>
        <v>LOW (1-18)</v>
      </c>
      <c r="G17221">
        <f>INT((D17221-1)/6)+1</f>
        <v>3</v>
      </c>
      <c r="H17221">
        <f>MOD(D17221-1,6)+1</f>
        <v>1</v>
      </c>
      <c r="I17221">
        <f>37-D17221</f>
        <v>24</v>
      </c>
      <c r="J17221">
        <f>ABS(D17221-D17222)</f>
        <v>2</v>
      </c>
    </row>
    <row r="17222">
      <c r="A17222">
        <v>10335</v>
      </c>
      <c r="B17222" t="str">
        <v>2011-04-27</v>
      </c>
      <c r="C17222" t="str">
        <v>Midday</v>
      </c>
      <c r="D17222">
        <v>15</v>
      </c>
      <c r="E17222" t="str">
        <f>IF(MOD(D17222,2)=0,"EVEN","ODD")</f>
        <v>ODD</v>
      </c>
      <c r="F17222" t="str">
        <f>IF(D17222&lt;=18,"LOW (1-18)","HIGH (19-36)")</f>
        <v>LOW (1-18)</v>
      </c>
      <c r="G17222">
        <f>INT((D17222-1)/6)+1</f>
        <v>3</v>
      </c>
      <c r="H17222">
        <f>MOD(D17222-1,6)+1</f>
        <v>3</v>
      </c>
      <c r="I17222">
        <f>37-D17222</f>
        <v>22</v>
      </c>
      <c r="J17222">
        <f>ABS(D17222-D17223)</f>
        <v>19</v>
      </c>
    </row>
    <row r="17223">
      <c r="A17223">
        <v>10334</v>
      </c>
      <c r="B17223" t="str">
        <v>2011-04-26</v>
      </c>
      <c r="C17223" t="str">
        <v>Evening</v>
      </c>
      <c r="D17223">
        <v>34</v>
      </c>
      <c r="E17223" t="str">
        <f>IF(MOD(D17223,2)=0,"EVEN","ODD")</f>
        <v>EVEN</v>
      </c>
      <c r="F17223" t="str">
        <f>IF(D17223&lt;=18,"LOW (1-18)","HIGH (19-36)")</f>
        <v>HIGH (19-36)</v>
      </c>
      <c r="G17223">
        <f>INT((D17223-1)/6)+1</f>
        <v>6</v>
      </c>
      <c r="H17223">
        <f>MOD(D17223-1,6)+1</f>
        <v>4</v>
      </c>
      <c r="I17223">
        <f>37-D17223</f>
        <v>3</v>
      </c>
      <c r="J17223">
        <f>ABS(D17223-D17224)</f>
        <v>5</v>
      </c>
    </row>
    <row r="17224">
      <c r="A17224">
        <v>10333</v>
      </c>
      <c r="B17224" t="str">
        <v>2011-04-26</v>
      </c>
      <c r="C17224" t="str">
        <v>Midday</v>
      </c>
      <c r="D17224">
        <v>29</v>
      </c>
      <c r="E17224" t="str">
        <f>IF(MOD(D17224,2)=0,"EVEN","ODD")</f>
        <v>ODD</v>
      </c>
      <c r="F17224" t="str">
        <f>IF(D17224&lt;=18,"LOW (1-18)","HIGH (19-36)")</f>
        <v>HIGH (19-36)</v>
      </c>
      <c r="G17224">
        <f>INT((D17224-1)/6)+1</f>
        <v>5</v>
      </c>
      <c r="H17224">
        <f>MOD(D17224-1,6)+1</f>
        <v>5</v>
      </c>
      <c r="I17224">
        <f>37-D17224</f>
        <v>8</v>
      </c>
      <c r="J17224">
        <f>ABS(D17224-D17225)</f>
        <v>25</v>
      </c>
    </row>
    <row r="17225">
      <c r="A17225">
        <v>10332</v>
      </c>
      <c r="B17225" t="str">
        <v>2011-04-25</v>
      </c>
      <c r="C17225" t="str">
        <v>Evening</v>
      </c>
      <c r="D17225">
        <v>4</v>
      </c>
      <c r="E17225" t="str">
        <f>IF(MOD(D17225,2)=0,"EVEN","ODD")</f>
        <v>EVEN</v>
      </c>
      <c r="F17225" t="str">
        <f>IF(D17225&lt;=18,"LOW (1-18)","HIGH (19-36)")</f>
        <v>LOW (1-18)</v>
      </c>
      <c r="G17225">
        <f>INT((D17225-1)/6)+1</f>
        <v>1</v>
      </c>
      <c r="H17225">
        <f>MOD(D17225-1,6)+1</f>
        <v>4</v>
      </c>
      <c r="I17225">
        <f>37-D17225</f>
        <v>33</v>
      </c>
      <c r="J17225">
        <f>ABS(D17225-D17226)</f>
        <v>1</v>
      </c>
    </row>
    <row r="17226">
      <c r="A17226">
        <v>10331</v>
      </c>
      <c r="B17226" t="str">
        <v>2011-04-25</v>
      </c>
      <c r="C17226" t="str">
        <v>Midday</v>
      </c>
      <c r="D17226">
        <v>3</v>
      </c>
      <c r="E17226" t="str">
        <f>IF(MOD(D17226,2)=0,"EVEN","ODD")</f>
        <v>ODD</v>
      </c>
      <c r="F17226" t="str">
        <f>IF(D17226&lt;=18,"LOW (1-18)","HIGH (19-36)")</f>
        <v>LOW (1-18)</v>
      </c>
      <c r="G17226">
        <f>INT((D17226-1)/6)+1</f>
        <v>1</v>
      </c>
      <c r="H17226">
        <f>MOD(D17226-1,6)+1</f>
        <v>3</v>
      </c>
      <c r="I17226">
        <f>37-D17226</f>
        <v>34</v>
      </c>
      <c r="J17226">
        <f>ABS(D17226-D17227)</f>
        <v>7</v>
      </c>
    </row>
    <row r="17227">
      <c r="A17227">
        <v>10330</v>
      </c>
      <c r="B17227" t="str">
        <v>2011-04-23</v>
      </c>
      <c r="C17227" t="str">
        <v>Evening</v>
      </c>
      <c r="D17227">
        <v>10</v>
      </c>
      <c r="E17227" t="str">
        <f>IF(MOD(D17227,2)=0,"EVEN","ODD")</f>
        <v>EVEN</v>
      </c>
      <c r="F17227" t="str">
        <f>IF(D17227&lt;=18,"LOW (1-18)","HIGH (19-36)")</f>
        <v>LOW (1-18)</v>
      </c>
      <c r="G17227">
        <f>INT((D17227-1)/6)+1</f>
        <v>2</v>
      </c>
      <c r="H17227">
        <f>MOD(D17227-1,6)+1</f>
        <v>4</v>
      </c>
      <c r="I17227">
        <f>37-D17227</f>
        <v>27</v>
      </c>
      <c r="J17227">
        <f>ABS(D17227-D17228)</f>
        <v>22</v>
      </c>
    </row>
    <row r="17228">
      <c r="A17228">
        <v>10329</v>
      </c>
      <c r="B17228" t="str">
        <v>2011-04-23</v>
      </c>
      <c r="C17228" t="str">
        <v>Midday</v>
      </c>
      <c r="D17228">
        <v>32</v>
      </c>
      <c r="E17228" t="str">
        <f>IF(MOD(D17228,2)=0,"EVEN","ODD")</f>
        <v>EVEN</v>
      </c>
      <c r="F17228" t="str">
        <f>IF(D17228&lt;=18,"LOW (1-18)","HIGH (19-36)")</f>
        <v>HIGH (19-36)</v>
      </c>
      <c r="G17228">
        <f>INT((D17228-1)/6)+1</f>
        <v>6</v>
      </c>
      <c r="H17228">
        <f>MOD(D17228-1,6)+1</f>
        <v>2</v>
      </c>
      <c r="I17228">
        <f>37-D17228</f>
        <v>5</v>
      </c>
      <c r="J17228">
        <f>ABS(D17228-D17229)</f>
        <v>19</v>
      </c>
    </row>
    <row r="17229">
      <c r="A17229">
        <v>10328</v>
      </c>
      <c r="B17229" t="str">
        <v>2011-04-21</v>
      </c>
      <c r="C17229" t="str">
        <v>Evening</v>
      </c>
      <c r="D17229">
        <v>13</v>
      </c>
      <c r="E17229" t="str">
        <f>IF(MOD(D17229,2)=0,"EVEN","ODD")</f>
        <v>ODD</v>
      </c>
      <c r="F17229" t="str">
        <f>IF(D17229&lt;=18,"LOW (1-18)","HIGH (19-36)")</f>
        <v>LOW (1-18)</v>
      </c>
      <c r="G17229">
        <f>INT((D17229-1)/6)+1</f>
        <v>3</v>
      </c>
      <c r="H17229">
        <f>MOD(D17229-1,6)+1</f>
        <v>1</v>
      </c>
      <c r="I17229">
        <f>37-D17229</f>
        <v>24</v>
      </c>
      <c r="J17229">
        <f>ABS(D17229-D17230)</f>
        <v>10</v>
      </c>
    </row>
    <row r="17230">
      <c r="A17230">
        <v>10327</v>
      </c>
      <c r="B17230" t="str">
        <v>2011-04-21</v>
      </c>
      <c r="C17230" t="str">
        <v>Midday</v>
      </c>
      <c r="D17230">
        <v>23</v>
      </c>
      <c r="E17230" t="str">
        <f>IF(MOD(D17230,2)=0,"EVEN","ODD")</f>
        <v>ODD</v>
      </c>
      <c r="F17230" t="str">
        <f>IF(D17230&lt;=18,"LOW (1-18)","HIGH (19-36)")</f>
        <v>HIGH (19-36)</v>
      </c>
      <c r="G17230">
        <f>INT((D17230-1)/6)+1</f>
        <v>4</v>
      </c>
      <c r="H17230">
        <f>MOD(D17230-1,6)+1</f>
        <v>5</v>
      </c>
      <c r="I17230">
        <f>37-D17230</f>
        <v>14</v>
      </c>
      <c r="J17230">
        <f>ABS(D17230-D17231)</f>
        <v>6</v>
      </c>
    </row>
    <row r="17231">
      <c r="A17231">
        <v>10326</v>
      </c>
      <c r="B17231" t="str">
        <v>2011-04-20</v>
      </c>
      <c r="C17231" t="str">
        <v>Evening</v>
      </c>
      <c r="D17231">
        <v>29</v>
      </c>
      <c r="E17231" t="str">
        <f>IF(MOD(D17231,2)=0,"EVEN","ODD")</f>
        <v>ODD</v>
      </c>
      <c r="F17231" t="str">
        <f>IF(D17231&lt;=18,"LOW (1-18)","HIGH (19-36)")</f>
        <v>HIGH (19-36)</v>
      </c>
      <c r="G17231">
        <f>INT((D17231-1)/6)+1</f>
        <v>5</v>
      </c>
      <c r="H17231">
        <f>MOD(D17231-1,6)+1</f>
        <v>5</v>
      </c>
      <c r="I17231">
        <f>37-D17231</f>
        <v>8</v>
      </c>
      <c r="J17231">
        <f>ABS(D17231-D17232)</f>
        <v>24</v>
      </c>
    </row>
    <row r="17232">
      <c r="A17232">
        <v>10325</v>
      </c>
      <c r="B17232" t="str">
        <v>2011-04-20</v>
      </c>
      <c r="C17232" t="str">
        <v>Midday</v>
      </c>
      <c r="D17232">
        <v>5</v>
      </c>
      <c r="E17232" t="str">
        <f>IF(MOD(D17232,2)=0,"EVEN","ODD")</f>
        <v>ODD</v>
      </c>
      <c r="F17232" t="str">
        <f>IF(D17232&lt;=18,"LOW (1-18)","HIGH (19-36)")</f>
        <v>LOW (1-18)</v>
      </c>
      <c r="G17232">
        <f>INT((D17232-1)/6)+1</f>
        <v>1</v>
      </c>
      <c r="H17232">
        <f>MOD(D17232-1,6)+1</f>
        <v>5</v>
      </c>
      <c r="I17232">
        <f>37-D17232</f>
        <v>32</v>
      </c>
      <c r="J17232">
        <f>ABS(D17232-D17233)</f>
        <v>23</v>
      </c>
    </row>
    <row r="17233">
      <c r="A17233">
        <v>10324</v>
      </c>
      <c r="B17233" t="str">
        <v>2011-04-19</v>
      </c>
      <c r="C17233" t="str">
        <v>Evening</v>
      </c>
      <c r="D17233">
        <v>28</v>
      </c>
      <c r="E17233" t="str">
        <f>IF(MOD(D17233,2)=0,"EVEN","ODD")</f>
        <v>EVEN</v>
      </c>
      <c r="F17233" t="str">
        <f>IF(D17233&lt;=18,"LOW (1-18)","HIGH (19-36)")</f>
        <v>HIGH (19-36)</v>
      </c>
      <c r="G17233">
        <f>INT((D17233-1)/6)+1</f>
        <v>5</v>
      </c>
      <c r="H17233">
        <f>MOD(D17233-1,6)+1</f>
        <v>4</v>
      </c>
      <c r="I17233">
        <f>37-D17233</f>
        <v>9</v>
      </c>
      <c r="J17233">
        <f>ABS(D17233-D17234)</f>
        <v>5</v>
      </c>
    </row>
    <row r="17234">
      <c r="A17234">
        <v>10323</v>
      </c>
      <c r="B17234" t="str">
        <v>2011-04-19</v>
      </c>
      <c r="C17234" t="str">
        <v>Midday</v>
      </c>
      <c r="D17234">
        <v>23</v>
      </c>
      <c r="E17234" t="str">
        <f>IF(MOD(D17234,2)=0,"EVEN","ODD")</f>
        <v>ODD</v>
      </c>
      <c r="F17234" t="str">
        <f>IF(D17234&lt;=18,"LOW (1-18)","HIGH (19-36)")</f>
        <v>HIGH (19-36)</v>
      </c>
      <c r="G17234">
        <f>INT((D17234-1)/6)+1</f>
        <v>4</v>
      </c>
      <c r="H17234">
        <f>MOD(D17234-1,6)+1</f>
        <v>5</v>
      </c>
      <c r="I17234">
        <f>37-D17234</f>
        <v>14</v>
      </c>
      <c r="J17234">
        <f>ABS(D17234-D17235)</f>
        <v>10</v>
      </c>
    </row>
    <row r="17235">
      <c r="A17235">
        <v>10322</v>
      </c>
      <c r="B17235" t="str">
        <v>2011-04-18</v>
      </c>
      <c r="C17235" t="str">
        <v>Evening</v>
      </c>
      <c r="D17235">
        <v>33</v>
      </c>
      <c r="E17235" t="str">
        <f>IF(MOD(D17235,2)=0,"EVEN","ODD")</f>
        <v>ODD</v>
      </c>
      <c r="F17235" t="str">
        <f>IF(D17235&lt;=18,"LOW (1-18)","HIGH (19-36)")</f>
        <v>HIGH (19-36)</v>
      </c>
      <c r="G17235">
        <f>INT((D17235-1)/6)+1</f>
        <v>6</v>
      </c>
      <c r="H17235">
        <f>MOD(D17235-1,6)+1</f>
        <v>3</v>
      </c>
      <c r="I17235">
        <f>37-D17235</f>
        <v>4</v>
      </c>
      <c r="J17235">
        <f>ABS(D17235-D17236)</f>
        <v>0</v>
      </c>
    </row>
    <row r="17236">
      <c r="A17236">
        <v>10321</v>
      </c>
      <c r="B17236" t="str">
        <v>2011-04-18</v>
      </c>
      <c r="C17236" t="str">
        <v>Midday</v>
      </c>
      <c r="D17236">
        <v>33</v>
      </c>
      <c r="E17236" t="str">
        <f>IF(MOD(D17236,2)=0,"EVEN","ODD")</f>
        <v>ODD</v>
      </c>
      <c r="F17236" t="str">
        <f>IF(D17236&lt;=18,"LOW (1-18)","HIGH (19-36)")</f>
        <v>HIGH (19-36)</v>
      </c>
      <c r="G17236">
        <f>INT((D17236-1)/6)+1</f>
        <v>6</v>
      </c>
      <c r="H17236">
        <f>MOD(D17236-1,6)+1</f>
        <v>3</v>
      </c>
      <c r="I17236">
        <f>37-D17236</f>
        <v>4</v>
      </c>
      <c r="J17236">
        <f>ABS(D17236-D17237)</f>
        <v>7</v>
      </c>
    </row>
    <row r="17237">
      <c r="A17237">
        <v>10320</v>
      </c>
      <c r="B17237" t="str">
        <v>2011-04-16</v>
      </c>
      <c r="C17237" t="str">
        <v>Evening</v>
      </c>
      <c r="D17237">
        <v>26</v>
      </c>
      <c r="E17237" t="str">
        <f>IF(MOD(D17237,2)=0,"EVEN","ODD")</f>
        <v>EVEN</v>
      </c>
      <c r="F17237" t="str">
        <f>IF(D17237&lt;=18,"LOW (1-18)","HIGH (19-36)")</f>
        <v>HIGH (19-36)</v>
      </c>
      <c r="G17237">
        <f>INT((D17237-1)/6)+1</f>
        <v>5</v>
      </c>
      <c r="H17237">
        <f>MOD(D17237-1,6)+1</f>
        <v>2</v>
      </c>
      <c r="I17237">
        <f>37-D17237</f>
        <v>11</v>
      </c>
      <c r="J17237">
        <f>ABS(D17237-D17238)</f>
        <v>0</v>
      </c>
    </row>
    <row r="17238">
      <c r="A17238">
        <v>10319</v>
      </c>
      <c r="B17238" t="str">
        <v>2011-04-16</v>
      </c>
      <c r="C17238" t="str">
        <v>Midday</v>
      </c>
      <c r="D17238">
        <v>26</v>
      </c>
      <c r="E17238" t="str">
        <f>IF(MOD(D17238,2)=0,"EVEN","ODD")</f>
        <v>EVEN</v>
      </c>
      <c r="F17238" t="str">
        <f>IF(D17238&lt;=18,"LOW (1-18)","HIGH (19-36)")</f>
        <v>HIGH (19-36)</v>
      </c>
      <c r="G17238">
        <f>INT((D17238-1)/6)+1</f>
        <v>5</v>
      </c>
      <c r="H17238">
        <f>MOD(D17238-1,6)+1</f>
        <v>2</v>
      </c>
      <c r="I17238">
        <f>37-D17238</f>
        <v>11</v>
      </c>
      <c r="J17238">
        <f>ABS(D17238-D17239)</f>
        <v>17</v>
      </c>
    </row>
    <row r="17239">
      <c r="A17239">
        <v>10318</v>
      </c>
      <c r="B17239" t="str">
        <v>2011-04-15</v>
      </c>
      <c r="C17239" t="str">
        <v>Evening</v>
      </c>
      <c r="D17239">
        <v>9</v>
      </c>
      <c r="E17239" t="str">
        <f>IF(MOD(D17239,2)=0,"EVEN","ODD")</f>
        <v>ODD</v>
      </c>
      <c r="F17239" t="str">
        <f>IF(D17239&lt;=18,"LOW (1-18)","HIGH (19-36)")</f>
        <v>LOW (1-18)</v>
      </c>
      <c r="G17239">
        <f>INT((D17239-1)/6)+1</f>
        <v>2</v>
      </c>
      <c r="H17239">
        <f>MOD(D17239-1,6)+1</f>
        <v>3</v>
      </c>
      <c r="I17239">
        <f>37-D17239</f>
        <v>28</v>
      </c>
      <c r="J17239">
        <f>ABS(D17239-D17240)</f>
        <v>14</v>
      </c>
    </row>
    <row r="17240">
      <c r="A17240">
        <v>10317</v>
      </c>
      <c r="B17240" t="str">
        <v>2011-04-15</v>
      </c>
      <c r="C17240" t="str">
        <v>Midday</v>
      </c>
      <c r="D17240">
        <v>23</v>
      </c>
      <c r="E17240" t="str">
        <f>IF(MOD(D17240,2)=0,"EVEN","ODD")</f>
        <v>ODD</v>
      </c>
      <c r="F17240" t="str">
        <f>IF(D17240&lt;=18,"LOW (1-18)","HIGH (19-36)")</f>
        <v>HIGH (19-36)</v>
      </c>
      <c r="G17240">
        <f>INT((D17240-1)/6)+1</f>
        <v>4</v>
      </c>
      <c r="H17240">
        <f>MOD(D17240-1,6)+1</f>
        <v>5</v>
      </c>
      <c r="I17240">
        <f>37-D17240</f>
        <v>14</v>
      </c>
      <c r="J17240">
        <f>ABS(D17240-D17241)</f>
        <v>1</v>
      </c>
    </row>
    <row r="17241">
      <c r="A17241">
        <v>10316</v>
      </c>
      <c r="B17241" t="str">
        <v>2011-04-14</v>
      </c>
      <c r="C17241" t="str">
        <v>Evening</v>
      </c>
      <c r="D17241">
        <v>24</v>
      </c>
      <c r="E17241" t="str">
        <f>IF(MOD(D17241,2)=0,"EVEN","ODD")</f>
        <v>EVEN</v>
      </c>
      <c r="F17241" t="str">
        <f>IF(D17241&lt;=18,"LOW (1-18)","HIGH (19-36)")</f>
        <v>HIGH (19-36)</v>
      </c>
      <c r="G17241">
        <f>INT((D17241-1)/6)+1</f>
        <v>4</v>
      </c>
      <c r="H17241">
        <f>MOD(D17241-1,6)+1</f>
        <v>6</v>
      </c>
      <c r="I17241">
        <f>37-D17241</f>
        <v>13</v>
      </c>
      <c r="J17241">
        <f>ABS(D17241-D17242)</f>
        <v>20</v>
      </c>
    </row>
    <row r="17242">
      <c r="A17242">
        <v>10315</v>
      </c>
      <c r="B17242" t="str">
        <v>2011-04-14</v>
      </c>
      <c r="C17242" t="str">
        <v>Midday</v>
      </c>
      <c r="D17242">
        <v>4</v>
      </c>
      <c r="E17242" t="str">
        <f>IF(MOD(D17242,2)=0,"EVEN","ODD")</f>
        <v>EVEN</v>
      </c>
      <c r="F17242" t="str">
        <f>IF(D17242&lt;=18,"LOW (1-18)","HIGH (19-36)")</f>
        <v>LOW (1-18)</v>
      </c>
      <c r="G17242">
        <f>INT((D17242-1)/6)+1</f>
        <v>1</v>
      </c>
      <c r="H17242">
        <f>MOD(D17242-1,6)+1</f>
        <v>4</v>
      </c>
      <c r="I17242">
        <f>37-D17242</f>
        <v>33</v>
      </c>
      <c r="J17242">
        <f>ABS(D17242-D17243)</f>
        <v>8</v>
      </c>
    </row>
    <row r="17243">
      <c r="A17243">
        <v>10314</v>
      </c>
      <c r="B17243" t="str">
        <v>2011-04-13</v>
      </c>
      <c r="C17243" t="str">
        <v>Evening</v>
      </c>
      <c r="D17243">
        <v>12</v>
      </c>
      <c r="E17243" t="str">
        <f>IF(MOD(D17243,2)=0,"EVEN","ODD")</f>
        <v>EVEN</v>
      </c>
      <c r="F17243" t="str">
        <f>IF(D17243&lt;=18,"LOW (1-18)","HIGH (19-36)")</f>
        <v>LOW (1-18)</v>
      </c>
      <c r="G17243">
        <f>INT((D17243-1)/6)+1</f>
        <v>2</v>
      </c>
      <c r="H17243">
        <f>MOD(D17243-1,6)+1</f>
        <v>6</v>
      </c>
      <c r="I17243">
        <f>37-D17243</f>
        <v>25</v>
      </c>
      <c r="J17243">
        <f>ABS(D17243-D17244)</f>
        <v>9</v>
      </c>
    </row>
    <row r="17244">
      <c r="A17244">
        <v>10313</v>
      </c>
      <c r="B17244" t="str">
        <v>2011-04-13</v>
      </c>
      <c r="C17244" t="str">
        <v>Midday</v>
      </c>
      <c r="D17244">
        <v>21</v>
      </c>
      <c r="E17244" t="str">
        <f>IF(MOD(D17244,2)=0,"EVEN","ODD")</f>
        <v>ODD</v>
      </c>
      <c r="F17244" t="str">
        <f>IF(D17244&lt;=18,"LOW (1-18)","HIGH (19-36)")</f>
        <v>HIGH (19-36)</v>
      </c>
      <c r="G17244">
        <f>INT((D17244-1)/6)+1</f>
        <v>4</v>
      </c>
      <c r="H17244">
        <f>MOD(D17244-1,6)+1</f>
        <v>3</v>
      </c>
      <c r="I17244">
        <f>37-D17244</f>
        <v>16</v>
      </c>
      <c r="J17244">
        <f>ABS(D17244-D17245)</f>
        <v>3</v>
      </c>
    </row>
    <row r="17245">
      <c r="A17245">
        <v>10312</v>
      </c>
      <c r="B17245" t="str">
        <v>2011-04-12</v>
      </c>
      <c r="C17245" t="str">
        <v>Evening</v>
      </c>
      <c r="D17245">
        <v>18</v>
      </c>
      <c r="E17245" t="str">
        <f>IF(MOD(D17245,2)=0,"EVEN","ODD")</f>
        <v>EVEN</v>
      </c>
      <c r="F17245" t="str">
        <f>IF(D17245&lt;=18,"LOW (1-18)","HIGH (19-36)")</f>
        <v>LOW (1-18)</v>
      </c>
      <c r="G17245">
        <f>INT((D17245-1)/6)+1</f>
        <v>3</v>
      </c>
      <c r="H17245">
        <f>MOD(D17245-1,6)+1</f>
        <v>6</v>
      </c>
      <c r="I17245">
        <f>37-D17245</f>
        <v>19</v>
      </c>
      <c r="J17245">
        <f>ABS(D17245-D17246)</f>
        <v>16</v>
      </c>
    </row>
    <row r="17246">
      <c r="A17246">
        <v>10311</v>
      </c>
      <c r="B17246" t="str">
        <v>2011-04-12</v>
      </c>
      <c r="C17246" t="str">
        <v>Midday</v>
      </c>
      <c r="D17246">
        <v>2</v>
      </c>
      <c r="E17246" t="str">
        <f>IF(MOD(D17246,2)=0,"EVEN","ODD")</f>
        <v>EVEN</v>
      </c>
      <c r="F17246" t="str">
        <f>IF(D17246&lt;=18,"LOW (1-18)","HIGH (19-36)")</f>
        <v>LOW (1-18)</v>
      </c>
      <c r="G17246">
        <f>INT((D17246-1)/6)+1</f>
        <v>1</v>
      </c>
      <c r="H17246">
        <f>MOD(D17246-1,6)+1</f>
        <v>2</v>
      </c>
      <c r="I17246">
        <f>37-D17246</f>
        <v>35</v>
      </c>
      <c r="J17246">
        <f>ABS(D17246-D17247)</f>
        <v>7</v>
      </c>
    </row>
    <row r="17247">
      <c r="A17247">
        <v>10310</v>
      </c>
      <c r="B17247" t="str">
        <v>2011-04-11</v>
      </c>
      <c r="C17247" t="str">
        <v>Evening</v>
      </c>
      <c r="D17247">
        <v>9</v>
      </c>
      <c r="E17247" t="str">
        <f>IF(MOD(D17247,2)=0,"EVEN","ODD")</f>
        <v>ODD</v>
      </c>
      <c r="F17247" t="str">
        <f>IF(D17247&lt;=18,"LOW (1-18)","HIGH (19-36)")</f>
        <v>LOW (1-18)</v>
      </c>
      <c r="G17247">
        <f>INT((D17247-1)/6)+1</f>
        <v>2</v>
      </c>
      <c r="H17247">
        <f>MOD(D17247-1,6)+1</f>
        <v>3</v>
      </c>
      <c r="I17247">
        <f>37-D17247</f>
        <v>28</v>
      </c>
      <c r="J17247">
        <f>ABS(D17247-D17248)</f>
        <v>4</v>
      </c>
    </row>
    <row r="17248">
      <c r="A17248">
        <v>10309</v>
      </c>
      <c r="B17248" t="str">
        <v>2011-04-11</v>
      </c>
      <c r="C17248" t="str">
        <v>Midday</v>
      </c>
      <c r="D17248">
        <v>5</v>
      </c>
      <c r="E17248" t="str">
        <f>IF(MOD(D17248,2)=0,"EVEN","ODD")</f>
        <v>ODD</v>
      </c>
      <c r="F17248" t="str">
        <f>IF(D17248&lt;=18,"LOW (1-18)","HIGH (19-36)")</f>
        <v>LOW (1-18)</v>
      </c>
      <c r="G17248">
        <f>INT((D17248-1)/6)+1</f>
        <v>1</v>
      </c>
      <c r="H17248">
        <f>MOD(D17248-1,6)+1</f>
        <v>5</v>
      </c>
      <c r="I17248">
        <f>37-D17248</f>
        <v>32</v>
      </c>
      <c r="J17248">
        <f>ABS(D17248-D17249)</f>
        <v>27</v>
      </c>
    </row>
    <row r="17249">
      <c r="A17249">
        <v>10308</v>
      </c>
      <c r="B17249" t="str">
        <v>2011-04-09</v>
      </c>
      <c r="C17249" t="str">
        <v>Evening</v>
      </c>
      <c r="D17249">
        <v>32</v>
      </c>
      <c r="E17249" t="str">
        <f>IF(MOD(D17249,2)=0,"EVEN","ODD")</f>
        <v>EVEN</v>
      </c>
      <c r="F17249" t="str">
        <f>IF(D17249&lt;=18,"LOW (1-18)","HIGH (19-36)")</f>
        <v>HIGH (19-36)</v>
      </c>
      <c r="G17249">
        <f>INT((D17249-1)/6)+1</f>
        <v>6</v>
      </c>
      <c r="H17249">
        <f>MOD(D17249-1,6)+1</f>
        <v>2</v>
      </c>
      <c r="I17249">
        <f>37-D17249</f>
        <v>5</v>
      </c>
      <c r="J17249">
        <f>ABS(D17249-D17250)</f>
        <v>27</v>
      </c>
    </row>
    <row r="17250">
      <c r="A17250">
        <v>10307</v>
      </c>
      <c r="B17250" t="str">
        <v>2011-04-09</v>
      </c>
      <c r="C17250" t="str">
        <v>Midday</v>
      </c>
      <c r="D17250">
        <v>5</v>
      </c>
      <c r="E17250" t="str">
        <f>IF(MOD(D17250,2)=0,"EVEN","ODD")</f>
        <v>ODD</v>
      </c>
      <c r="F17250" t="str">
        <f>IF(D17250&lt;=18,"LOW (1-18)","HIGH (19-36)")</f>
        <v>LOW (1-18)</v>
      </c>
      <c r="G17250">
        <f>INT((D17250-1)/6)+1</f>
        <v>1</v>
      </c>
      <c r="H17250">
        <f>MOD(D17250-1,6)+1</f>
        <v>5</v>
      </c>
      <c r="I17250">
        <f>37-D17250</f>
        <v>32</v>
      </c>
      <c r="J17250">
        <f>ABS(D17250-D17251)</f>
        <v>8</v>
      </c>
    </row>
    <row r="17251">
      <c r="A17251">
        <v>10306</v>
      </c>
      <c r="B17251" t="str">
        <v>2011-04-08</v>
      </c>
      <c r="C17251" t="str">
        <v>Evening</v>
      </c>
      <c r="D17251">
        <v>13</v>
      </c>
      <c r="E17251" t="str">
        <f>IF(MOD(D17251,2)=0,"EVEN","ODD")</f>
        <v>ODD</v>
      </c>
      <c r="F17251" t="str">
        <f>IF(D17251&lt;=18,"LOW (1-18)","HIGH (19-36)")</f>
        <v>LOW (1-18)</v>
      </c>
      <c r="G17251">
        <f>INT((D17251-1)/6)+1</f>
        <v>3</v>
      </c>
      <c r="H17251">
        <f>MOD(D17251-1,6)+1</f>
        <v>1</v>
      </c>
      <c r="I17251">
        <f>37-D17251</f>
        <v>24</v>
      </c>
      <c r="J17251">
        <f>ABS(D17251-D17252)</f>
        <v>2</v>
      </c>
    </row>
    <row r="17252">
      <c r="A17252">
        <v>10305</v>
      </c>
      <c r="B17252" t="str">
        <v>2011-04-08</v>
      </c>
      <c r="C17252" t="str">
        <v>Midday</v>
      </c>
      <c r="D17252">
        <v>15</v>
      </c>
      <c r="E17252" t="str">
        <f>IF(MOD(D17252,2)=0,"EVEN","ODD")</f>
        <v>ODD</v>
      </c>
      <c r="F17252" t="str">
        <f>IF(D17252&lt;=18,"LOW (1-18)","HIGH (19-36)")</f>
        <v>LOW (1-18)</v>
      </c>
      <c r="G17252">
        <f>INT((D17252-1)/6)+1</f>
        <v>3</v>
      </c>
      <c r="H17252">
        <f>MOD(D17252-1,6)+1</f>
        <v>3</v>
      </c>
      <c r="I17252">
        <f>37-D17252</f>
        <v>22</v>
      </c>
      <c r="J17252">
        <f>ABS(D17252-D17253)</f>
        <v>2</v>
      </c>
    </row>
    <row r="17253">
      <c r="A17253">
        <v>10304</v>
      </c>
      <c r="B17253" t="str">
        <v>2011-04-07</v>
      </c>
      <c r="C17253" t="str">
        <v>Evening</v>
      </c>
      <c r="D17253">
        <v>17</v>
      </c>
      <c r="E17253" t="str">
        <f>IF(MOD(D17253,2)=0,"EVEN","ODD")</f>
        <v>ODD</v>
      </c>
      <c r="F17253" t="str">
        <f>IF(D17253&lt;=18,"LOW (1-18)","HIGH (19-36)")</f>
        <v>LOW (1-18)</v>
      </c>
      <c r="G17253">
        <f>INT((D17253-1)/6)+1</f>
        <v>3</v>
      </c>
      <c r="H17253">
        <f>MOD(D17253-1,6)+1</f>
        <v>5</v>
      </c>
      <c r="I17253">
        <f>37-D17253</f>
        <v>20</v>
      </c>
      <c r="J17253">
        <f>ABS(D17253-D17254)</f>
        <v>12</v>
      </c>
    </row>
    <row r="17254">
      <c r="A17254">
        <v>10303</v>
      </c>
      <c r="B17254" t="str">
        <v>2011-04-07</v>
      </c>
      <c r="C17254" t="str">
        <v>Midday</v>
      </c>
      <c r="D17254">
        <v>29</v>
      </c>
      <c r="E17254" t="str">
        <f>IF(MOD(D17254,2)=0,"EVEN","ODD")</f>
        <v>ODD</v>
      </c>
      <c r="F17254" t="str">
        <f>IF(D17254&lt;=18,"LOW (1-18)","HIGH (19-36)")</f>
        <v>HIGH (19-36)</v>
      </c>
      <c r="G17254">
        <f>INT((D17254-1)/6)+1</f>
        <v>5</v>
      </c>
      <c r="H17254">
        <f>MOD(D17254-1,6)+1</f>
        <v>5</v>
      </c>
      <c r="I17254">
        <f>37-D17254</f>
        <v>8</v>
      </c>
      <c r="J17254">
        <f>ABS(D17254-D17255)</f>
        <v>9</v>
      </c>
    </row>
    <row r="17255">
      <c r="A17255">
        <v>10302</v>
      </c>
      <c r="B17255" t="str">
        <v>2011-04-06</v>
      </c>
      <c r="C17255" t="str">
        <v>Evening</v>
      </c>
      <c r="D17255">
        <v>20</v>
      </c>
      <c r="E17255" t="str">
        <f>IF(MOD(D17255,2)=0,"EVEN","ODD")</f>
        <v>EVEN</v>
      </c>
      <c r="F17255" t="str">
        <f>IF(D17255&lt;=18,"LOW (1-18)","HIGH (19-36)")</f>
        <v>HIGH (19-36)</v>
      </c>
      <c r="G17255">
        <f>INT((D17255-1)/6)+1</f>
        <v>4</v>
      </c>
      <c r="H17255">
        <f>MOD(D17255-1,6)+1</f>
        <v>2</v>
      </c>
      <c r="I17255">
        <f>37-D17255</f>
        <v>17</v>
      </c>
      <c r="J17255">
        <f>ABS(D17255-D17256)</f>
        <v>8</v>
      </c>
    </row>
    <row r="17256">
      <c r="A17256">
        <v>10301</v>
      </c>
      <c r="B17256" t="str">
        <v>2011-04-06</v>
      </c>
      <c r="C17256" t="str">
        <v>Midday</v>
      </c>
      <c r="D17256">
        <v>28</v>
      </c>
      <c r="E17256" t="str">
        <f>IF(MOD(D17256,2)=0,"EVEN","ODD")</f>
        <v>EVEN</v>
      </c>
      <c r="F17256" t="str">
        <f>IF(D17256&lt;=18,"LOW (1-18)","HIGH (19-36)")</f>
        <v>HIGH (19-36)</v>
      </c>
      <c r="G17256">
        <f>INT((D17256-1)/6)+1</f>
        <v>5</v>
      </c>
      <c r="H17256">
        <f>MOD(D17256-1,6)+1</f>
        <v>4</v>
      </c>
      <c r="I17256">
        <f>37-D17256</f>
        <v>9</v>
      </c>
      <c r="J17256">
        <f>ABS(D17256-D17257)</f>
        <v>4</v>
      </c>
    </row>
    <row r="17257">
      <c r="A17257">
        <v>10300</v>
      </c>
      <c r="B17257" t="str">
        <v>2011-04-05</v>
      </c>
      <c r="C17257" t="str">
        <v>Evening</v>
      </c>
      <c r="D17257">
        <v>32</v>
      </c>
      <c r="E17257" t="str">
        <f>IF(MOD(D17257,2)=0,"EVEN","ODD")</f>
        <v>EVEN</v>
      </c>
      <c r="F17257" t="str">
        <f>IF(D17257&lt;=18,"LOW (1-18)","HIGH (19-36)")</f>
        <v>HIGH (19-36)</v>
      </c>
      <c r="G17257">
        <f>INT((D17257-1)/6)+1</f>
        <v>6</v>
      </c>
      <c r="H17257">
        <f>MOD(D17257-1,6)+1</f>
        <v>2</v>
      </c>
      <c r="I17257">
        <f>37-D17257</f>
        <v>5</v>
      </c>
      <c r="J17257">
        <f>ABS(D17257-D17258)</f>
        <v>28</v>
      </c>
    </row>
    <row r="17258">
      <c r="A17258">
        <v>10299</v>
      </c>
      <c r="B17258" t="str">
        <v>2011-04-05</v>
      </c>
      <c r="C17258" t="str">
        <v>Midday</v>
      </c>
      <c r="D17258">
        <v>4</v>
      </c>
      <c r="E17258" t="str">
        <f>IF(MOD(D17258,2)=0,"EVEN","ODD")</f>
        <v>EVEN</v>
      </c>
      <c r="F17258" t="str">
        <f>IF(D17258&lt;=18,"LOW (1-18)","HIGH (19-36)")</f>
        <v>LOW (1-18)</v>
      </c>
      <c r="G17258">
        <f>INT((D17258-1)/6)+1</f>
        <v>1</v>
      </c>
      <c r="H17258">
        <f>MOD(D17258-1,6)+1</f>
        <v>4</v>
      </c>
      <c r="I17258">
        <f>37-D17258</f>
        <v>33</v>
      </c>
      <c r="J17258">
        <f>ABS(D17258-D17259)</f>
        <v>29</v>
      </c>
    </row>
    <row r="17259">
      <c r="A17259">
        <v>10298</v>
      </c>
      <c r="B17259" t="str">
        <v>2011-04-04</v>
      </c>
      <c r="C17259" t="str">
        <v>Evening</v>
      </c>
      <c r="D17259">
        <v>33</v>
      </c>
      <c r="E17259" t="str">
        <f>IF(MOD(D17259,2)=0,"EVEN","ODD")</f>
        <v>ODD</v>
      </c>
      <c r="F17259" t="str">
        <f>IF(D17259&lt;=18,"LOW (1-18)","HIGH (19-36)")</f>
        <v>HIGH (19-36)</v>
      </c>
      <c r="G17259">
        <f>INT((D17259-1)/6)+1</f>
        <v>6</v>
      </c>
      <c r="H17259">
        <f>MOD(D17259-1,6)+1</f>
        <v>3</v>
      </c>
      <c r="I17259">
        <f>37-D17259</f>
        <v>4</v>
      </c>
      <c r="J17259">
        <f>ABS(D17259-D17260)</f>
        <v>32</v>
      </c>
    </row>
    <row r="17260">
      <c r="A17260">
        <v>10297</v>
      </c>
      <c r="B17260" t="str">
        <v>2011-04-04</v>
      </c>
      <c r="C17260" t="str">
        <v>Midday</v>
      </c>
      <c r="D17260">
        <v>1</v>
      </c>
      <c r="E17260" t="str">
        <f>IF(MOD(D17260,2)=0,"EVEN","ODD")</f>
        <v>ODD</v>
      </c>
      <c r="F17260" t="str">
        <f>IF(D17260&lt;=18,"LOW (1-18)","HIGH (19-36)")</f>
        <v>LOW (1-18)</v>
      </c>
      <c r="G17260">
        <f>INT((D17260-1)/6)+1</f>
        <v>1</v>
      </c>
      <c r="H17260">
        <f>MOD(D17260-1,6)+1</f>
        <v>1</v>
      </c>
      <c r="I17260">
        <f>37-D17260</f>
        <v>36</v>
      </c>
      <c r="J17260">
        <f>ABS(D17260-D17261)</f>
        <v>34</v>
      </c>
    </row>
    <row r="17261">
      <c r="A17261">
        <v>10296</v>
      </c>
      <c r="B17261" t="str">
        <v>2011-04-02</v>
      </c>
      <c r="C17261" t="str">
        <v>Evening</v>
      </c>
      <c r="D17261">
        <v>35</v>
      </c>
      <c r="E17261" t="str">
        <f>IF(MOD(D17261,2)=0,"EVEN","ODD")</f>
        <v>ODD</v>
      </c>
      <c r="F17261" t="str">
        <f>IF(D17261&lt;=18,"LOW (1-18)","HIGH (19-36)")</f>
        <v>HIGH (19-36)</v>
      </c>
      <c r="G17261">
        <f>INT((D17261-1)/6)+1</f>
        <v>6</v>
      </c>
      <c r="H17261">
        <f>MOD(D17261-1,6)+1</f>
        <v>5</v>
      </c>
      <c r="I17261">
        <f>37-D17261</f>
        <v>2</v>
      </c>
      <c r="J17261">
        <f>ABS(D17261-D17262)</f>
        <v>32</v>
      </c>
    </row>
    <row r="17262">
      <c r="A17262">
        <v>10295</v>
      </c>
      <c r="B17262" t="str">
        <v>2011-04-02</v>
      </c>
      <c r="C17262" t="str">
        <v>Midday</v>
      </c>
      <c r="D17262">
        <v>3</v>
      </c>
      <c r="E17262" t="str">
        <f>IF(MOD(D17262,2)=0,"EVEN","ODD")</f>
        <v>ODD</v>
      </c>
      <c r="F17262" t="str">
        <f>IF(D17262&lt;=18,"LOW (1-18)","HIGH (19-36)")</f>
        <v>LOW (1-18)</v>
      </c>
      <c r="G17262">
        <f>INT((D17262-1)/6)+1</f>
        <v>1</v>
      </c>
      <c r="H17262">
        <f>MOD(D17262-1,6)+1</f>
        <v>3</v>
      </c>
      <c r="I17262">
        <f>37-D17262</f>
        <v>34</v>
      </c>
      <c r="J17262">
        <f>ABS(D17262-D17263)</f>
        <v>20</v>
      </c>
    </row>
    <row r="17263">
      <c r="A17263">
        <v>10294</v>
      </c>
      <c r="B17263" t="str">
        <v>2011-04-01</v>
      </c>
      <c r="C17263" t="str">
        <v>Evening</v>
      </c>
      <c r="D17263">
        <v>23</v>
      </c>
      <c r="E17263" t="str">
        <f>IF(MOD(D17263,2)=0,"EVEN","ODD")</f>
        <v>ODD</v>
      </c>
      <c r="F17263" t="str">
        <f>IF(D17263&lt;=18,"LOW (1-18)","HIGH (19-36)")</f>
        <v>HIGH (19-36)</v>
      </c>
      <c r="G17263">
        <f>INT((D17263-1)/6)+1</f>
        <v>4</v>
      </c>
      <c r="H17263">
        <f>MOD(D17263-1,6)+1</f>
        <v>5</v>
      </c>
      <c r="I17263">
        <f>37-D17263</f>
        <v>14</v>
      </c>
      <c r="J17263">
        <f>ABS(D17263-D17264)</f>
        <v>4</v>
      </c>
    </row>
    <row r="17264">
      <c r="A17264">
        <v>10293</v>
      </c>
      <c r="B17264" t="str">
        <v>2011-04-01</v>
      </c>
      <c r="C17264" t="str">
        <v>Midday</v>
      </c>
      <c r="D17264">
        <v>19</v>
      </c>
      <c r="E17264" t="str">
        <f>IF(MOD(D17264,2)=0,"EVEN","ODD")</f>
        <v>ODD</v>
      </c>
      <c r="F17264" t="str">
        <f>IF(D17264&lt;=18,"LOW (1-18)","HIGH (19-36)")</f>
        <v>HIGH (19-36)</v>
      </c>
      <c r="G17264">
        <f>INT((D17264-1)/6)+1</f>
        <v>4</v>
      </c>
      <c r="H17264">
        <f>MOD(D17264-1,6)+1</f>
        <v>1</v>
      </c>
      <c r="I17264">
        <f>37-D17264</f>
        <v>18</v>
      </c>
      <c r="J17264">
        <f>ABS(D17264-D17265)</f>
        <v>1</v>
      </c>
    </row>
    <row r="17265">
      <c r="A17265">
        <v>10292</v>
      </c>
      <c r="B17265" t="str">
        <v>2011-03-31</v>
      </c>
      <c r="C17265" t="str">
        <v>Evening</v>
      </c>
      <c r="D17265">
        <v>20</v>
      </c>
      <c r="E17265" t="str">
        <f>IF(MOD(D17265,2)=0,"EVEN","ODD")</f>
        <v>EVEN</v>
      </c>
      <c r="F17265" t="str">
        <f>IF(D17265&lt;=18,"LOW (1-18)","HIGH (19-36)")</f>
        <v>HIGH (19-36)</v>
      </c>
      <c r="G17265">
        <f>INT((D17265-1)/6)+1</f>
        <v>4</v>
      </c>
      <c r="H17265">
        <f>MOD(D17265-1,6)+1</f>
        <v>2</v>
      </c>
      <c r="I17265">
        <f>37-D17265</f>
        <v>17</v>
      </c>
      <c r="J17265">
        <f>ABS(D17265-D17266)</f>
        <v>5</v>
      </c>
    </row>
    <row r="17266">
      <c r="A17266">
        <v>10291</v>
      </c>
      <c r="B17266" t="str">
        <v>2011-03-31</v>
      </c>
      <c r="C17266" t="str">
        <v>Midday</v>
      </c>
      <c r="D17266">
        <v>25</v>
      </c>
      <c r="E17266" t="str">
        <f>IF(MOD(D17266,2)=0,"EVEN","ODD")</f>
        <v>ODD</v>
      </c>
      <c r="F17266" t="str">
        <f>IF(D17266&lt;=18,"LOW (1-18)","HIGH (19-36)")</f>
        <v>HIGH (19-36)</v>
      </c>
      <c r="G17266">
        <f>INT((D17266-1)/6)+1</f>
        <v>5</v>
      </c>
      <c r="H17266">
        <f>MOD(D17266-1,6)+1</f>
        <v>1</v>
      </c>
      <c r="I17266">
        <f>37-D17266</f>
        <v>12</v>
      </c>
      <c r="J17266">
        <f>ABS(D17266-D17267)</f>
        <v>21</v>
      </c>
    </row>
    <row r="17267">
      <c r="A17267">
        <v>10290</v>
      </c>
      <c r="B17267" t="str">
        <v>2011-03-29</v>
      </c>
      <c r="C17267" t="str">
        <v>Evening</v>
      </c>
      <c r="D17267">
        <v>4</v>
      </c>
      <c r="E17267" t="str">
        <f>IF(MOD(D17267,2)=0,"EVEN","ODD")</f>
        <v>EVEN</v>
      </c>
      <c r="F17267" t="str">
        <f>IF(D17267&lt;=18,"LOW (1-18)","HIGH (19-36)")</f>
        <v>LOW (1-18)</v>
      </c>
      <c r="G17267">
        <f>INT((D17267-1)/6)+1</f>
        <v>1</v>
      </c>
      <c r="H17267">
        <f>MOD(D17267-1,6)+1</f>
        <v>4</v>
      </c>
      <c r="I17267">
        <f>37-D17267</f>
        <v>33</v>
      </c>
      <c r="J17267">
        <f>ABS(D17267-D17268)</f>
        <v>31</v>
      </c>
    </row>
    <row r="17268">
      <c r="A17268">
        <v>10289</v>
      </c>
      <c r="B17268" t="str">
        <v>2011-03-29</v>
      </c>
      <c r="C17268" t="str">
        <v>Midday</v>
      </c>
      <c r="D17268">
        <v>35</v>
      </c>
      <c r="E17268" t="str">
        <f>IF(MOD(D17268,2)=0,"EVEN","ODD")</f>
        <v>ODD</v>
      </c>
      <c r="F17268" t="str">
        <f>IF(D17268&lt;=18,"LOW (1-18)","HIGH (19-36)")</f>
        <v>HIGH (19-36)</v>
      </c>
      <c r="G17268">
        <f>INT((D17268-1)/6)+1</f>
        <v>6</v>
      </c>
      <c r="H17268">
        <f>MOD(D17268-1,6)+1</f>
        <v>5</v>
      </c>
      <c r="I17268">
        <f>37-D17268</f>
        <v>2</v>
      </c>
      <c r="J17268">
        <f>ABS(D17268-D17269)</f>
        <v>17</v>
      </c>
    </row>
    <row r="17269">
      <c r="A17269">
        <v>10288</v>
      </c>
      <c r="B17269" t="str">
        <v>2011-03-28</v>
      </c>
      <c r="C17269" t="str">
        <v>Evening</v>
      </c>
      <c r="D17269">
        <v>18</v>
      </c>
      <c r="E17269" t="str">
        <f>IF(MOD(D17269,2)=0,"EVEN","ODD")</f>
        <v>EVEN</v>
      </c>
      <c r="F17269" t="str">
        <f>IF(D17269&lt;=18,"LOW (1-18)","HIGH (19-36)")</f>
        <v>LOW (1-18)</v>
      </c>
      <c r="G17269">
        <f>INT((D17269-1)/6)+1</f>
        <v>3</v>
      </c>
      <c r="H17269">
        <f>MOD(D17269-1,6)+1</f>
        <v>6</v>
      </c>
      <c r="I17269">
        <f>37-D17269</f>
        <v>19</v>
      </c>
      <c r="J17269">
        <f>ABS(D17269-D17270)</f>
        <v>8</v>
      </c>
    </row>
    <row r="17270">
      <c r="A17270">
        <v>10287</v>
      </c>
      <c r="B17270" t="str">
        <v>2011-03-28</v>
      </c>
      <c r="C17270" t="str">
        <v>Midday</v>
      </c>
      <c r="D17270">
        <v>10</v>
      </c>
      <c r="E17270" t="str">
        <f>IF(MOD(D17270,2)=0,"EVEN","ODD")</f>
        <v>EVEN</v>
      </c>
      <c r="F17270" t="str">
        <f>IF(D17270&lt;=18,"LOW (1-18)","HIGH (19-36)")</f>
        <v>LOW (1-18)</v>
      </c>
      <c r="G17270">
        <f>INT((D17270-1)/6)+1</f>
        <v>2</v>
      </c>
      <c r="H17270">
        <f>MOD(D17270-1,6)+1</f>
        <v>4</v>
      </c>
      <c r="I17270">
        <f>37-D17270</f>
        <v>27</v>
      </c>
      <c r="J17270">
        <f>ABS(D17270-D17271)</f>
        <v>0</v>
      </c>
    </row>
    <row r="17271">
      <c r="A17271">
        <v>10286</v>
      </c>
      <c r="B17271" t="str">
        <v>2011-03-26</v>
      </c>
      <c r="C17271" t="str">
        <v>Evening</v>
      </c>
      <c r="D17271">
        <v>10</v>
      </c>
      <c r="E17271" t="str">
        <f>IF(MOD(D17271,2)=0,"EVEN","ODD")</f>
        <v>EVEN</v>
      </c>
      <c r="F17271" t="str">
        <f>IF(D17271&lt;=18,"LOW (1-18)","HIGH (19-36)")</f>
        <v>LOW (1-18)</v>
      </c>
      <c r="G17271">
        <f>INT((D17271-1)/6)+1</f>
        <v>2</v>
      </c>
      <c r="H17271">
        <f>MOD(D17271-1,6)+1</f>
        <v>4</v>
      </c>
      <c r="I17271">
        <f>37-D17271</f>
        <v>27</v>
      </c>
      <c r="J17271">
        <f>ABS(D17271-D17272)</f>
        <v>4</v>
      </c>
    </row>
    <row r="17272">
      <c r="A17272">
        <v>10285</v>
      </c>
      <c r="B17272" t="str">
        <v>2011-03-26</v>
      </c>
      <c r="C17272" t="str">
        <v>Midday</v>
      </c>
      <c r="D17272">
        <v>14</v>
      </c>
      <c r="E17272" t="str">
        <f>IF(MOD(D17272,2)=0,"EVEN","ODD")</f>
        <v>EVEN</v>
      </c>
      <c r="F17272" t="str">
        <f>IF(D17272&lt;=18,"LOW (1-18)","HIGH (19-36)")</f>
        <v>LOW (1-18)</v>
      </c>
      <c r="G17272">
        <f>INT((D17272-1)/6)+1</f>
        <v>3</v>
      </c>
      <c r="H17272">
        <f>MOD(D17272-1,6)+1</f>
        <v>2</v>
      </c>
      <c r="I17272">
        <f>37-D17272</f>
        <v>23</v>
      </c>
      <c r="J17272">
        <f>ABS(D17272-D17273)</f>
        <v>18</v>
      </c>
    </row>
    <row r="17273">
      <c r="A17273">
        <v>10284</v>
      </c>
      <c r="B17273" t="str">
        <v>2011-03-25</v>
      </c>
      <c r="C17273" t="str">
        <v>Evening</v>
      </c>
      <c r="D17273">
        <v>32</v>
      </c>
      <c r="E17273" t="str">
        <f>IF(MOD(D17273,2)=0,"EVEN","ODD")</f>
        <v>EVEN</v>
      </c>
      <c r="F17273" t="str">
        <f>IF(D17273&lt;=18,"LOW (1-18)","HIGH (19-36)")</f>
        <v>HIGH (19-36)</v>
      </c>
      <c r="G17273">
        <f>INT((D17273-1)/6)+1</f>
        <v>6</v>
      </c>
      <c r="H17273">
        <f>MOD(D17273-1,6)+1</f>
        <v>2</v>
      </c>
      <c r="I17273">
        <f>37-D17273</f>
        <v>5</v>
      </c>
      <c r="J17273">
        <f>ABS(D17273-D17274)</f>
        <v>16</v>
      </c>
    </row>
    <row r="17274">
      <c r="A17274">
        <v>10283</v>
      </c>
      <c r="B17274" t="str">
        <v>2011-03-25</v>
      </c>
      <c r="C17274" t="str">
        <v>Midday</v>
      </c>
      <c r="D17274">
        <v>16</v>
      </c>
      <c r="E17274" t="str">
        <f>IF(MOD(D17274,2)=0,"EVEN","ODD")</f>
        <v>EVEN</v>
      </c>
      <c r="F17274" t="str">
        <f>IF(D17274&lt;=18,"LOW (1-18)","HIGH (19-36)")</f>
        <v>LOW (1-18)</v>
      </c>
      <c r="G17274">
        <f>INT((D17274-1)/6)+1</f>
        <v>3</v>
      </c>
      <c r="H17274">
        <f>MOD(D17274-1,6)+1</f>
        <v>4</v>
      </c>
      <c r="I17274">
        <f>37-D17274</f>
        <v>21</v>
      </c>
      <c r="J17274">
        <f>ABS(D17274-D17275)</f>
        <v>15</v>
      </c>
    </row>
    <row r="17275">
      <c r="A17275">
        <v>10282</v>
      </c>
      <c r="B17275" t="str">
        <v>2011-03-24</v>
      </c>
      <c r="C17275" t="str">
        <v>Evening</v>
      </c>
      <c r="D17275">
        <v>1</v>
      </c>
      <c r="E17275" t="str">
        <f>IF(MOD(D17275,2)=0,"EVEN","ODD")</f>
        <v>ODD</v>
      </c>
      <c r="F17275" t="str">
        <f>IF(D17275&lt;=18,"LOW (1-18)","HIGH (19-36)")</f>
        <v>LOW (1-18)</v>
      </c>
      <c r="G17275">
        <f>INT((D17275-1)/6)+1</f>
        <v>1</v>
      </c>
      <c r="H17275">
        <f>MOD(D17275-1,6)+1</f>
        <v>1</v>
      </c>
      <c r="I17275">
        <f>37-D17275</f>
        <v>36</v>
      </c>
      <c r="J17275">
        <f>ABS(D17275-D17276)</f>
        <v>10</v>
      </c>
    </row>
    <row r="17276">
      <c r="A17276">
        <v>10281</v>
      </c>
      <c r="B17276" t="str">
        <v>2011-03-24</v>
      </c>
      <c r="C17276" t="str">
        <v>Midday</v>
      </c>
      <c r="D17276">
        <v>11</v>
      </c>
      <c r="E17276" t="str">
        <f>IF(MOD(D17276,2)=0,"EVEN","ODD")</f>
        <v>ODD</v>
      </c>
      <c r="F17276" t="str">
        <f>IF(D17276&lt;=18,"LOW (1-18)","HIGH (19-36)")</f>
        <v>LOW (1-18)</v>
      </c>
      <c r="G17276">
        <f>INT((D17276-1)/6)+1</f>
        <v>2</v>
      </c>
      <c r="H17276">
        <f>MOD(D17276-1,6)+1</f>
        <v>5</v>
      </c>
      <c r="I17276">
        <f>37-D17276</f>
        <v>26</v>
      </c>
      <c r="J17276">
        <f>ABS(D17276-D17277)</f>
        <v>8</v>
      </c>
    </row>
    <row r="17277">
      <c r="A17277">
        <v>10280</v>
      </c>
      <c r="B17277" t="str">
        <v>2011-03-23</v>
      </c>
      <c r="C17277" t="str">
        <v>Evening</v>
      </c>
      <c r="D17277">
        <v>3</v>
      </c>
      <c r="E17277" t="str">
        <f>IF(MOD(D17277,2)=0,"EVEN","ODD")</f>
        <v>ODD</v>
      </c>
      <c r="F17277" t="str">
        <f>IF(D17277&lt;=18,"LOW (1-18)","HIGH (19-36)")</f>
        <v>LOW (1-18)</v>
      </c>
      <c r="G17277">
        <f>INT((D17277-1)/6)+1</f>
        <v>1</v>
      </c>
      <c r="H17277">
        <f>MOD(D17277-1,6)+1</f>
        <v>3</v>
      </c>
      <c r="I17277">
        <f>37-D17277</f>
        <v>34</v>
      </c>
      <c r="J17277">
        <f>ABS(D17277-D17278)</f>
        <v>1</v>
      </c>
    </row>
    <row r="17278">
      <c r="A17278">
        <v>10279</v>
      </c>
      <c r="B17278" t="str">
        <v>2011-03-23</v>
      </c>
      <c r="C17278" t="str">
        <v>Midday</v>
      </c>
      <c r="D17278">
        <v>2</v>
      </c>
      <c r="E17278" t="str">
        <f>IF(MOD(D17278,2)=0,"EVEN","ODD")</f>
        <v>EVEN</v>
      </c>
      <c r="F17278" t="str">
        <f>IF(D17278&lt;=18,"LOW (1-18)","HIGH (19-36)")</f>
        <v>LOW (1-18)</v>
      </c>
      <c r="G17278">
        <f>INT((D17278-1)/6)+1</f>
        <v>1</v>
      </c>
      <c r="H17278">
        <f>MOD(D17278-1,6)+1</f>
        <v>2</v>
      </c>
      <c r="I17278">
        <f>37-D17278</f>
        <v>35</v>
      </c>
      <c r="J17278">
        <f>ABS(D17278-D17279)</f>
        <v>8</v>
      </c>
    </row>
    <row r="17279">
      <c r="A17279">
        <v>10278</v>
      </c>
      <c r="B17279" t="str">
        <v>2011-03-22</v>
      </c>
      <c r="C17279" t="str">
        <v>Evening</v>
      </c>
      <c r="D17279">
        <v>10</v>
      </c>
      <c r="E17279" t="str">
        <f>IF(MOD(D17279,2)=0,"EVEN","ODD")</f>
        <v>EVEN</v>
      </c>
      <c r="F17279" t="str">
        <f>IF(D17279&lt;=18,"LOW (1-18)","HIGH (19-36)")</f>
        <v>LOW (1-18)</v>
      </c>
      <c r="G17279">
        <f>INT((D17279-1)/6)+1</f>
        <v>2</v>
      </c>
      <c r="H17279">
        <f>MOD(D17279-1,6)+1</f>
        <v>4</v>
      </c>
      <c r="I17279">
        <f>37-D17279</f>
        <v>27</v>
      </c>
      <c r="J17279">
        <f>ABS(D17279-D17280)</f>
        <v>16</v>
      </c>
    </row>
    <row r="17280">
      <c r="A17280">
        <v>10277</v>
      </c>
      <c r="B17280" t="str">
        <v>2011-03-22</v>
      </c>
      <c r="C17280" t="str">
        <v>Midday</v>
      </c>
      <c r="D17280">
        <v>26</v>
      </c>
      <c r="E17280" t="str">
        <f>IF(MOD(D17280,2)=0,"EVEN","ODD")</f>
        <v>EVEN</v>
      </c>
      <c r="F17280" t="str">
        <f>IF(D17280&lt;=18,"LOW (1-18)","HIGH (19-36)")</f>
        <v>HIGH (19-36)</v>
      </c>
      <c r="G17280">
        <f>INT((D17280-1)/6)+1</f>
        <v>5</v>
      </c>
      <c r="H17280">
        <f>MOD(D17280-1,6)+1</f>
        <v>2</v>
      </c>
      <c r="I17280">
        <f>37-D17280</f>
        <v>11</v>
      </c>
      <c r="J17280">
        <f>ABS(D17280-D17281)</f>
        <v>3</v>
      </c>
    </row>
    <row r="17281">
      <c r="A17281">
        <v>10276</v>
      </c>
      <c r="B17281" t="str">
        <v>2011-03-21</v>
      </c>
      <c r="C17281" t="str">
        <v>Evening</v>
      </c>
      <c r="D17281">
        <v>29</v>
      </c>
      <c r="E17281" t="str">
        <f>IF(MOD(D17281,2)=0,"EVEN","ODD")</f>
        <v>ODD</v>
      </c>
      <c r="F17281" t="str">
        <f>IF(D17281&lt;=18,"LOW (1-18)","HIGH (19-36)")</f>
        <v>HIGH (19-36)</v>
      </c>
      <c r="G17281">
        <f>INT((D17281-1)/6)+1</f>
        <v>5</v>
      </c>
      <c r="H17281">
        <f>MOD(D17281-1,6)+1</f>
        <v>5</v>
      </c>
      <c r="I17281">
        <f>37-D17281</f>
        <v>8</v>
      </c>
      <c r="J17281">
        <f>ABS(D17281-D17282)</f>
        <v>1</v>
      </c>
    </row>
    <row r="17282">
      <c r="A17282">
        <v>10275</v>
      </c>
      <c r="B17282" t="str">
        <v>2011-03-21</v>
      </c>
      <c r="C17282" t="str">
        <v>Midday</v>
      </c>
      <c r="D17282">
        <v>30</v>
      </c>
      <c r="E17282" t="str">
        <f>IF(MOD(D17282,2)=0,"EVEN","ODD")</f>
        <v>EVEN</v>
      </c>
      <c r="F17282" t="str">
        <f>IF(D17282&lt;=18,"LOW (1-18)","HIGH (19-36)")</f>
        <v>HIGH (19-36)</v>
      </c>
      <c r="G17282">
        <f>INT((D17282-1)/6)+1</f>
        <v>5</v>
      </c>
      <c r="H17282">
        <f>MOD(D17282-1,6)+1</f>
        <v>6</v>
      </c>
      <c r="I17282">
        <f>37-D17282</f>
        <v>7</v>
      </c>
      <c r="J17282">
        <f>ABS(D17282-D17283)</f>
        <v>13</v>
      </c>
    </row>
    <row r="17283">
      <c r="A17283">
        <v>10274</v>
      </c>
      <c r="B17283" t="str">
        <v>2011-03-19</v>
      </c>
      <c r="C17283" t="str">
        <v>Evening</v>
      </c>
      <c r="D17283">
        <v>17</v>
      </c>
      <c r="E17283" t="str">
        <f>IF(MOD(D17283,2)=0,"EVEN","ODD")</f>
        <v>ODD</v>
      </c>
      <c r="F17283" t="str">
        <f>IF(D17283&lt;=18,"LOW (1-18)","HIGH (19-36)")</f>
        <v>LOW (1-18)</v>
      </c>
      <c r="G17283">
        <f>INT((D17283-1)/6)+1</f>
        <v>3</v>
      </c>
      <c r="H17283">
        <f>MOD(D17283-1,6)+1</f>
        <v>5</v>
      </c>
      <c r="I17283">
        <f>37-D17283</f>
        <v>20</v>
      </c>
      <c r="J17283">
        <f>ABS(D17283-D17284)</f>
        <v>8</v>
      </c>
    </row>
    <row r="17284">
      <c r="A17284">
        <v>10273</v>
      </c>
      <c r="B17284" t="str">
        <v>2011-03-19</v>
      </c>
      <c r="C17284" t="str">
        <v>Midday</v>
      </c>
      <c r="D17284">
        <v>9</v>
      </c>
      <c r="E17284" t="str">
        <f>IF(MOD(D17284,2)=0,"EVEN","ODD")</f>
        <v>ODD</v>
      </c>
      <c r="F17284" t="str">
        <f>IF(D17284&lt;=18,"LOW (1-18)","HIGH (19-36)")</f>
        <v>LOW (1-18)</v>
      </c>
      <c r="G17284">
        <f>INT((D17284-1)/6)+1</f>
        <v>2</v>
      </c>
      <c r="H17284">
        <f>MOD(D17284-1,6)+1</f>
        <v>3</v>
      </c>
      <c r="I17284">
        <f>37-D17284</f>
        <v>28</v>
      </c>
      <c r="J17284">
        <f>ABS(D17284-D17285)</f>
        <v>22</v>
      </c>
    </row>
    <row r="17285">
      <c r="A17285">
        <v>10272</v>
      </c>
      <c r="B17285" t="str">
        <v>2011-03-18</v>
      </c>
      <c r="C17285" t="str">
        <v>Evening</v>
      </c>
      <c r="D17285">
        <v>31</v>
      </c>
      <c r="E17285" t="str">
        <f>IF(MOD(D17285,2)=0,"EVEN","ODD")</f>
        <v>ODD</v>
      </c>
      <c r="F17285" t="str">
        <f>IF(D17285&lt;=18,"LOW (1-18)","HIGH (19-36)")</f>
        <v>HIGH (19-36)</v>
      </c>
      <c r="G17285">
        <f>INT((D17285-1)/6)+1</f>
        <v>6</v>
      </c>
      <c r="H17285">
        <f>MOD(D17285-1,6)+1</f>
        <v>1</v>
      </c>
      <c r="I17285">
        <f>37-D17285</f>
        <v>6</v>
      </c>
      <c r="J17285">
        <f>ABS(D17285-D17286)</f>
        <v>25</v>
      </c>
    </row>
    <row r="17286">
      <c r="A17286">
        <v>10271</v>
      </c>
      <c r="B17286" t="str">
        <v>2011-03-18</v>
      </c>
      <c r="C17286" t="str">
        <v>Midday</v>
      </c>
      <c r="D17286">
        <v>6</v>
      </c>
      <c r="E17286" t="str">
        <f>IF(MOD(D17286,2)=0,"EVEN","ODD")</f>
        <v>EVEN</v>
      </c>
      <c r="F17286" t="str">
        <f>IF(D17286&lt;=18,"LOW (1-18)","HIGH (19-36)")</f>
        <v>LOW (1-18)</v>
      </c>
      <c r="G17286">
        <f>INT((D17286-1)/6)+1</f>
        <v>1</v>
      </c>
      <c r="H17286">
        <f>MOD(D17286-1,6)+1</f>
        <v>6</v>
      </c>
      <c r="I17286">
        <f>37-D17286</f>
        <v>31</v>
      </c>
      <c r="J17286">
        <f>ABS(D17286-D17287)</f>
        <v>25</v>
      </c>
    </row>
    <row r="17287">
      <c r="A17287">
        <v>10270</v>
      </c>
      <c r="B17287" t="str">
        <v>2011-03-17</v>
      </c>
      <c r="C17287" t="str">
        <v>Evening</v>
      </c>
      <c r="D17287">
        <v>31</v>
      </c>
      <c r="E17287" t="str">
        <f>IF(MOD(D17287,2)=0,"EVEN","ODD")</f>
        <v>ODD</v>
      </c>
      <c r="F17287" t="str">
        <f>IF(D17287&lt;=18,"LOW (1-18)","HIGH (19-36)")</f>
        <v>HIGH (19-36)</v>
      </c>
      <c r="G17287">
        <f>INT((D17287-1)/6)+1</f>
        <v>6</v>
      </c>
      <c r="H17287">
        <f>MOD(D17287-1,6)+1</f>
        <v>1</v>
      </c>
      <c r="I17287">
        <f>37-D17287</f>
        <v>6</v>
      </c>
      <c r="J17287">
        <f>ABS(D17287-D17288)</f>
        <v>4</v>
      </c>
    </row>
    <row r="17288">
      <c r="A17288">
        <v>10269</v>
      </c>
      <c r="B17288" t="str">
        <v>2011-03-17</v>
      </c>
      <c r="C17288" t="str">
        <v>Midday</v>
      </c>
      <c r="D17288">
        <v>27</v>
      </c>
      <c r="E17288" t="str">
        <f>IF(MOD(D17288,2)=0,"EVEN","ODD")</f>
        <v>ODD</v>
      </c>
      <c r="F17288" t="str">
        <f>IF(D17288&lt;=18,"LOW (1-18)","HIGH (19-36)")</f>
        <v>HIGH (19-36)</v>
      </c>
      <c r="G17288">
        <f>INT((D17288-1)/6)+1</f>
        <v>5</v>
      </c>
      <c r="H17288">
        <f>MOD(D17288-1,6)+1</f>
        <v>3</v>
      </c>
      <c r="I17288">
        <f>37-D17288</f>
        <v>10</v>
      </c>
      <c r="J17288">
        <f>ABS(D17288-D17289)</f>
        <v>3</v>
      </c>
    </row>
    <row r="17289">
      <c r="A17289">
        <v>10268</v>
      </c>
      <c r="B17289" t="str">
        <v>2011-03-16</v>
      </c>
      <c r="C17289" t="str">
        <v>Evening</v>
      </c>
      <c r="D17289">
        <v>24</v>
      </c>
      <c r="E17289" t="str">
        <f>IF(MOD(D17289,2)=0,"EVEN","ODD")</f>
        <v>EVEN</v>
      </c>
      <c r="F17289" t="str">
        <f>IF(D17289&lt;=18,"LOW (1-18)","HIGH (19-36)")</f>
        <v>HIGH (19-36)</v>
      </c>
      <c r="G17289">
        <f>INT((D17289-1)/6)+1</f>
        <v>4</v>
      </c>
      <c r="H17289">
        <f>MOD(D17289-1,6)+1</f>
        <v>6</v>
      </c>
      <c r="I17289">
        <f>37-D17289</f>
        <v>13</v>
      </c>
      <c r="J17289">
        <f>ABS(D17289-D17290)</f>
        <v>21</v>
      </c>
    </row>
    <row r="17290">
      <c r="A17290">
        <v>10267</v>
      </c>
      <c r="B17290" t="str">
        <v>2011-03-16</v>
      </c>
      <c r="C17290" t="str">
        <v>Midday</v>
      </c>
      <c r="D17290">
        <v>3</v>
      </c>
      <c r="E17290" t="str">
        <f>IF(MOD(D17290,2)=0,"EVEN","ODD")</f>
        <v>ODD</v>
      </c>
      <c r="F17290" t="str">
        <f>IF(D17290&lt;=18,"LOW (1-18)","HIGH (19-36)")</f>
        <v>LOW (1-18)</v>
      </c>
      <c r="G17290">
        <f>INT((D17290-1)/6)+1</f>
        <v>1</v>
      </c>
      <c r="H17290">
        <f>MOD(D17290-1,6)+1</f>
        <v>3</v>
      </c>
      <c r="I17290">
        <f>37-D17290</f>
        <v>34</v>
      </c>
      <c r="J17290">
        <f>ABS(D17290-D17291)</f>
        <v>29</v>
      </c>
    </row>
    <row r="17291">
      <c r="A17291">
        <v>10266</v>
      </c>
      <c r="B17291" t="str">
        <v>2011-03-15</v>
      </c>
      <c r="C17291" t="str">
        <v>Evening</v>
      </c>
      <c r="D17291">
        <v>32</v>
      </c>
      <c r="E17291" t="str">
        <f>IF(MOD(D17291,2)=0,"EVEN","ODD")</f>
        <v>EVEN</v>
      </c>
      <c r="F17291" t="str">
        <f>IF(D17291&lt;=18,"LOW (1-18)","HIGH (19-36)")</f>
        <v>HIGH (19-36)</v>
      </c>
      <c r="G17291">
        <f>INT((D17291-1)/6)+1</f>
        <v>6</v>
      </c>
      <c r="H17291">
        <f>MOD(D17291-1,6)+1</f>
        <v>2</v>
      </c>
      <c r="I17291">
        <f>37-D17291</f>
        <v>5</v>
      </c>
      <c r="J17291">
        <f>ABS(D17291-D17292)</f>
        <v>31</v>
      </c>
    </row>
    <row r="17292">
      <c r="A17292">
        <v>10265</v>
      </c>
      <c r="B17292" t="str">
        <v>2011-03-15</v>
      </c>
      <c r="C17292" t="str">
        <v>Midday</v>
      </c>
      <c r="D17292">
        <v>1</v>
      </c>
      <c r="E17292" t="str">
        <f>IF(MOD(D17292,2)=0,"EVEN","ODD")</f>
        <v>ODD</v>
      </c>
      <c r="F17292" t="str">
        <f>IF(D17292&lt;=18,"LOW (1-18)","HIGH (19-36)")</f>
        <v>LOW (1-18)</v>
      </c>
      <c r="G17292">
        <f>INT((D17292-1)/6)+1</f>
        <v>1</v>
      </c>
      <c r="H17292">
        <f>MOD(D17292-1,6)+1</f>
        <v>1</v>
      </c>
      <c r="I17292">
        <f>37-D17292</f>
        <v>36</v>
      </c>
      <c r="J17292">
        <f>ABS(D17292-D17293)</f>
        <v>4</v>
      </c>
    </row>
    <row r="17293">
      <c r="A17293">
        <v>10264</v>
      </c>
      <c r="B17293" t="str">
        <v>2011-03-14</v>
      </c>
      <c r="C17293" t="str">
        <v>Evening</v>
      </c>
      <c r="D17293">
        <v>5</v>
      </c>
      <c r="E17293" t="str">
        <f>IF(MOD(D17293,2)=0,"EVEN","ODD")</f>
        <v>ODD</v>
      </c>
      <c r="F17293" t="str">
        <f>IF(D17293&lt;=18,"LOW (1-18)","HIGH (19-36)")</f>
        <v>LOW (1-18)</v>
      </c>
      <c r="G17293">
        <f>INT((D17293-1)/6)+1</f>
        <v>1</v>
      </c>
      <c r="H17293">
        <f>MOD(D17293-1,6)+1</f>
        <v>5</v>
      </c>
      <c r="I17293">
        <f>37-D17293</f>
        <v>32</v>
      </c>
      <c r="J17293">
        <f>ABS(D17293-D17294)</f>
        <v>9</v>
      </c>
    </row>
    <row r="17294">
      <c r="A17294">
        <v>10263</v>
      </c>
      <c r="B17294" t="str">
        <v>2011-03-14</v>
      </c>
      <c r="C17294" t="str">
        <v>Midday</v>
      </c>
      <c r="D17294">
        <v>14</v>
      </c>
      <c r="E17294" t="str">
        <f>IF(MOD(D17294,2)=0,"EVEN","ODD")</f>
        <v>EVEN</v>
      </c>
      <c r="F17294" t="str">
        <f>IF(D17294&lt;=18,"LOW (1-18)","HIGH (19-36)")</f>
        <v>LOW (1-18)</v>
      </c>
      <c r="G17294">
        <f>INT((D17294-1)/6)+1</f>
        <v>3</v>
      </c>
      <c r="H17294">
        <f>MOD(D17294-1,6)+1</f>
        <v>2</v>
      </c>
      <c r="I17294">
        <f>37-D17294</f>
        <v>23</v>
      </c>
      <c r="J17294">
        <f>ABS(D17294-D17295)</f>
        <v>7</v>
      </c>
    </row>
    <row r="17295">
      <c r="A17295">
        <v>10262</v>
      </c>
      <c r="B17295" t="str">
        <v>2011-03-12</v>
      </c>
      <c r="C17295" t="str">
        <v>Evening</v>
      </c>
      <c r="D17295">
        <v>21</v>
      </c>
      <c r="E17295" t="str">
        <f>IF(MOD(D17295,2)=0,"EVEN","ODD")</f>
        <v>ODD</v>
      </c>
      <c r="F17295" t="str">
        <f>IF(D17295&lt;=18,"LOW (1-18)","HIGH (19-36)")</f>
        <v>HIGH (19-36)</v>
      </c>
      <c r="G17295">
        <f>INT((D17295-1)/6)+1</f>
        <v>4</v>
      </c>
      <c r="H17295">
        <f>MOD(D17295-1,6)+1</f>
        <v>3</v>
      </c>
      <c r="I17295">
        <f>37-D17295</f>
        <v>16</v>
      </c>
      <c r="J17295">
        <f>ABS(D17295-D17296)</f>
        <v>2</v>
      </c>
    </row>
    <row r="17296">
      <c r="A17296">
        <v>10261</v>
      </c>
      <c r="B17296" t="str">
        <v>2011-03-12</v>
      </c>
      <c r="C17296" t="str">
        <v>Midday</v>
      </c>
      <c r="D17296">
        <v>19</v>
      </c>
      <c r="E17296" t="str">
        <f>IF(MOD(D17296,2)=0,"EVEN","ODD")</f>
        <v>ODD</v>
      </c>
      <c r="F17296" t="str">
        <f>IF(D17296&lt;=18,"LOW (1-18)","HIGH (19-36)")</f>
        <v>HIGH (19-36)</v>
      </c>
      <c r="G17296">
        <f>INT((D17296-1)/6)+1</f>
        <v>4</v>
      </c>
      <c r="H17296">
        <f>MOD(D17296-1,6)+1</f>
        <v>1</v>
      </c>
      <c r="I17296">
        <f>37-D17296</f>
        <v>18</v>
      </c>
      <c r="J17296">
        <f>ABS(D17296-D17297)</f>
        <v>17</v>
      </c>
    </row>
    <row r="17297">
      <c r="A17297">
        <v>10260</v>
      </c>
      <c r="B17297" t="str">
        <v>2011-03-11</v>
      </c>
      <c r="C17297" t="str">
        <v>Evening</v>
      </c>
      <c r="D17297">
        <v>2</v>
      </c>
      <c r="E17297" t="str">
        <f>IF(MOD(D17297,2)=0,"EVEN","ODD")</f>
        <v>EVEN</v>
      </c>
      <c r="F17297" t="str">
        <f>IF(D17297&lt;=18,"LOW (1-18)","HIGH (19-36)")</f>
        <v>LOW (1-18)</v>
      </c>
      <c r="G17297">
        <f>INT((D17297-1)/6)+1</f>
        <v>1</v>
      </c>
      <c r="H17297">
        <f>MOD(D17297-1,6)+1</f>
        <v>2</v>
      </c>
      <c r="I17297">
        <f>37-D17297</f>
        <v>35</v>
      </c>
      <c r="J17297">
        <f>ABS(D17297-D17298)</f>
        <v>10</v>
      </c>
    </row>
    <row r="17298">
      <c r="A17298">
        <v>10259</v>
      </c>
      <c r="B17298" t="str">
        <v>2011-03-11</v>
      </c>
      <c r="C17298" t="str">
        <v>Midday</v>
      </c>
      <c r="D17298">
        <v>12</v>
      </c>
      <c r="E17298" t="str">
        <f>IF(MOD(D17298,2)=0,"EVEN","ODD")</f>
        <v>EVEN</v>
      </c>
      <c r="F17298" t="str">
        <f>IF(D17298&lt;=18,"LOW (1-18)","HIGH (19-36)")</f>
        <v>LOW (1-18)</v>
      </c>
      <c r="G17298">
        <f>INT((D17298-1)/6)+1</f>
        <v>2</v>
      </c>
      <c r="H17298">
        <f>MOD(D17298-1,6)+1</f>
        <v>6</v>
      </c>
      <c r="I17298">
        <f>37-D17298</f>
        <v>25</v>
      </c>
      <c r="J17298">
        <f>ABS(D17298-D17299)</f>
        <v>6</v>
      </c>
    </row>
    <row r="17299">
      <c r="A17299">
        <v>10258</v>
      </c>
      <c r="B17299" t="str">
        <v>2011-03-10</v>
      </c>
      <c r="C17299" t="str">
        <v>Evening</v>
      </c>
      <c r="D17299">
        <v>6</v>
      </c>
      <c r="E17299" t="str">
        <f>IF(MOD(D17299,2)=0,"EVEN","ODD")</f>
        <v>EVEN</v>
      </c>
      <c r="F17299" t="str">
        <f>IF(D17299&lt;=18,"LOW (1-18)","HIGH (19-36)")</f>
        <v>LOW (1-18)</v>
      </c>
      <c r="G17299">
        <f>INT((D17299-1)/6)+1</f>
        <v>1</v>
      </c>
      <c r="H17299">
        <f>MOD(D17299-1,6)+1</f>
        <v>6</v>
      </c>
      <c r="I17299">
        <f>37-D17299</f>
        <v>31</v>
      </c>
      <c r="J17299">
        <f>ABS(D17299-D17300)</f>
        <v>29</v>
      </c>
    </row>
    <row r="17300">
      <c r="A17300">
        <v>10257</v>
      </c>
      <c r="B17300" t="str">
        <v>2011-03-10</v>
      </c>
      <c r="C17300" t="str">
        <v>Midday</v>
      </c>
      <c r="D17300">
        <v>35</v>
      </c>
      <c r="E17300" t="str">
        <f>IF(MOD(D17300,2)=0,"EVEN","ODD")</f>
        <v>ODD</v>
      </c>
      <c r="F17300" t="str">
        <f>IF(D17300&lt;=18,"LOW (1-18)","HIGH (19-36)")</f>
        <v>HIGH (19-36)</v>
      </c>
      <c r="G17300">
        <f>INT((D17300-1)/6)+1</f>
        <v>6</v>
      </c>
      <c r="H17300">
        <f>MOD(D17300-1,6)+1</f>
        <v>5</v>
      </c>
      <c r="I17300">
        <f>37-D17300</f>
        <v>2</v>
      </c>
      <c r="J17300">
        <f>ABS(D17300-D17301)</f>
        <v>29</v>
      </c>
    </row>
    <row r="17301">
      <c r="A17301">
        <v>10256</v>
      </c>
      <c r="B17301" t="str">
        <v>2011-03-09</v>
      </c>
      <c r="C17301" t="str">
        <v>Evening</v>
      </c>
      <c r="D17301">
        <v>6</v>
      </c>
      <c r="E17301" t="str">
        <f>IF(MOD(D17301,2)=0,"EVEN","ODD")</f>
        <v>EVEN</v>
      </c>
      <c r="F17301" t="str">
        <f>IF(D17301&lt;=18,"LOW (1-18)","HIGH (19-36)")</f>
        <v>LOW (1-18)</v>
      </c>
      <c r="G17301">
        <f>INT((D17301-1)/6)+1</f>
        <v>1</v>
      </c>
      <c r="H17301">
        <f>MOD(D17301-1,6)+1</f>
        <v>6</v>
      </c>
      <c r="I17301">
        <f>37-D17301</f>
        <v>31</v>
      </c>
      <c r="J17301">
        <f>ABS(D17301-D17302)</f>
        <v>3</v>
      </c>
    </row>
    <row r="17302">
      <c r="A17302">
        <v>10255</v>
      </c>
      <c r="B17302" t="str">
        <v>2011-03-09</v>
      </c>
      <c r="C17302" t="str">
        <v>Midday</v>
      </c>
      <c r="D17302">
        <v>9</v>
      </c>
      <c r="E17302" t="str">
        <f>IF(MOD(D17302,2)=0,"EVEN","ODD")</f>
        <v>ODD</v>
      </c>
      <c r="F17302" t="str">
        <f>IF(D17302&lt;=18,"LOW (1-18)","HIGH (19-36)")</f>
        <v>LOW (1-18)</v>
      </c>
      <c r="G17302">
        <f>INT((D17302-1)/6)+1</f>
        <v>2</v>
      </c>
      <c r="H17302">
        <f>MOD(D17302-1,6)+1</f>
        <v>3</v>
      </c>
      <c r="I17302">
        <f>37-D17302</f>
        <v>28</v>
      </c>
      <c r="J17302">
        <f>ABS(D17302-D17303)</f>
        <v>13</v>
      </c>
    </row>
    <row r="17303">
      <c r="A17303">
        <v>10254</v>
      </c>
      <c r="B17303" t="str">
        <v>2011-03-08</v>
      </c>
      <c r="C17303" t="str">
        <v>Evening</v>
      </c>
      <c r="D17303">
        <v>22</v>
      </c>
      <c r="E17303" t="str">
        <f>IF(MOD(D17303,2)=0,"EVEN","ODD")</f>
        <v>EVEN</v>
      </c>
      <c r="F17303" t="str">
        <f>IF(D17303&lt;=18,"LOW (1-18)","HIGH (19-36)")</f>
        <v>HIGH (19-36)</v>
      </c>
      <c r="G17303">
        <f>INT((D17303-1)/6)+1</f>
        <v>4</v>
      </c>
      <c r="H17303">
        <f>MOD(D17303-1,6)+1</f>
        <v>4</v>
      </c>
      <c r="I17303">
        <f>37-D17303</f>
        <v>15</v>
      </c>
      <c r="J17303">
        <f>ABS(D17303-D17304)</f>
        <v>2</v>
      </c>
    </row>
    <row r="17304">
      <c r="A17304">
        <v>10252</v>
      </c>
      <c r="B17304" t="str">
        <v>2011-03-07</v>
      </c>
      <c r="C17304" t="str">
        <v>Evening</v>
      </c>
      <c r="D17304">
        <v>20</v>
      </c>
      <c r="E17304" t="str">
        <f>IF(MOD(D17304,2)=0,"EVEN","ODD")</f>
        <v>EVEN</v>
      </c>
      <c r="F17304" t="str">
        <f>IF(D17304&lt;=18,"LOW (1-18)","HIGH (19-36)")</f>
        <v>HIGH (19-36)</v>
      </c>
      <c r="G17304">
        <f>INT((D17304-1)/6)+1</f>
        <v>4</v>
      </c>
      <c r="H17304">
        <f>MOD(D17304-1,6)+1</f>
        <v>2</v>
      </c>
      <c r="I17304">
        <f>37-D17304</f>
        <v>17</v>
      </c>
      <c r="J17304">
        <f>ABS(D17304-D17305)</f>
        <v>7</v>
      </c>
    </row>
    <row r="17305">
      <c r="A17305">
        <v>10251</v>
      </c>
      <c r="B17305" t="str">
        <v>2011-03-07</v>
      </c>
      <c r="C17305" t="str">
        <v>Midday</v>
      </c>
      <c r="D17305">
        <v>13</v>
      </c>
      <c r="E17305" t="str">
        <f>IF(MOD(D17305,2)=0,"EVEN","ODD")</f>
        <v>ODD</v>
      </c>
      <c r="F17305" t="str">
        <f>IF(D17305&lt;=18,"LOW (1-18)","HIGH (19-36)")</f>
        <v>LOW (1-18)</v>
      </c>
      <c r="G17305">
        <f>INT((D17305-1)/6)+1</f>
        <v>3</v>
      </c>
      <c r="H17305">
        <f>MOD(D17305-1,6)+1</f>
        <v>1</v>
      </c>
      <c r="I17305">
        <f>37-D17305</f>
        <v>24</v>
      </c>
      <c r="J17305">
        <f>ABS(D17305-D17306)</f>
        <v>9</v>
      </c>
    </row>
    <row r="17306">
      <c r="A17306">
        <v>10250</v>
      </c>
      <c r="B17306" t="str">
        <v>2011-03-05</v>
      </c>
      <c r="C17306" t="str">
        <v>Evening</v>
      </c>
      <c r="D17306">
        <v>4</v>
      </c>
      <c r="E17306" t="str">
        <f>IF(MOD(D17306,2)=0,"EVEN","ODD")</f>
        <v>EVEN</v>
      </c>
      <c r="F17306" t="str">
        <f>IF(D17306&lt;=18,"LOW (1-18)","HIGH (19-36)")</f>
        <v>LOW (1-18)</v>
      </c>
      <c r="G17306">
        <f>INT((D17306-1)/6)+1</f>
        <v>1</v>
      </c>
      <c r="H17306">
        <f>MOD(D17306-1,6)+1</f>
        <v>4</v>
      </c>
      <c r="I17306">
        <f>37-D17306</f>
        <v>33</v>
      </c>
      <c r="J17306">
        <f>ABS(D17306-D17307)</f>
        <v>25</v>
      </c>
    </row>
    <row r="17307">
      <c r="A17307">
        <v>10249</v>
      </c>
      <c r="B17307" t="str">
        <v>2011-03-05</v>
      </c>
      <c r="C17307" t="str">
        <v>Midday</v>
      </c>
      <c r="D17307">
        <v>29</v>
      </c>
      <c r="E17307" t="str">
        <f>IF(MOD(D17307,2)=0,"EVEN","ODD")</f>
        <v>ODD</v>
      </c>
      <c r="F17307" t="str">
        <f>IF(D17307&lt;=18,"LOW (1-18)","HIGH (19-36)")</f>
        <v>HIGH (19-36)</v>
      </c>
      <c r="G17307">
        <f>INT((D17307-1)/6)+1</f>
        <v>5</v>
      </c>
      <c r="H17307">
        <f>MOD(D17307-1,6)+1</f>
        <v>5</v>
      </c>
      <c r="I17307">
        <f>37-D17307</f>
        <v>8</v>
      </c>
      <c r="J17307">
        <f>ABS(D17307-D17308)</f>
        <v>21</v>
      </c>
    </row>
    <row r="17308">
      <c r="A17308">
        <v>10248</v>
      </c>
      <c r="B17308" t="str">
        <v>2011-03-04</v>
      </c>
      <c r="C17308" t="str">
        <v>Evening</v>
      </c>
      <c r="D17308">
        <v>8</v>
      </c>
      <c r="E17308" t="str">
        <f>IF(MOD(D17308,2)=0,"EVEN","ODD")</f>
        <v>EVEN</v>
      </c>
      <c r="F17308" t="str">
        <f>IF(D17308&lt;=18,"LOW (1-18)","HIGH (19-36)")</f>
        <v>LOW (1-18)</v>
      </c>
      <c r="G17308">
        <f>INT((D17308-1)/6)+1</f>
        <v>2</v>
      </c>
      <c r="H17308">
        <f>MOD(D17308-1,6)+1</f>
        <v>2</v>
      </c>
      <c r="I17308">
        <f>37-D17308</f>
        <v>29</v>
      </c>
      <c r="J17308">
        <f>ABS(D17308-D17309)</f>
        <v>5</v>
      </c>
    </row>
    <row r="17309">
      <c r="A17309">
        <v>10247</v>
      </c>
      <c r="B17309" t="str">
        <v>2011-03-04</v>
      </c>
      <c r="C17309" t="str">
        <v>Midday</v>
      </c>
      <c r="D17309">
        <v>13</v>
      </c>
      <c r="E17309" t="str">
        <f>IF(MOD(D17309,2)=0,"EVEN","ODD")</f>
        <v>ODD</v>
      </c>
      <c r="F17309" t="str">
        <f>IF(D17309&lt;=18,"LOW (1-18)","HIGH (19-36)")</f>
        <v>LOW (1-18)</v>
      </c>
      <c r="G17309">
        <f>INT((D17309-1)/6)+1</f>
        <v>3</v>
      </c>
      <c r="H17309">
        <f>MOD(D17309-1,6)+1</f>
        <v>1</v>
      </c>
      <c r="I17309">
        <f>37-D17309</f>
        <v>24</v>
      </c>
      <c r="J17309">
        <f>ABS(D17309-D17310)</f>
        <v>6</v>
      </c>
    </row>
    <row r="17310">
      <c r="A17310">
        <v>10246</v>
      </c>
      <c r="B17310" t="str">
        <v>2011-03-03</v>
      </c>
      <c r="C17310" t="str">
        <v>Evening</v>
      </c>
      <c r="D17310">
        <v>19</v>
      </c>
      <c r="E17310" t="str">
        <f>IF(MOD(D17310,2)=0,"EVEN","ODD")</f>
        <v>ODD</v>
      </c>
      <c r="F17310" t="str">
        <f>IF(D17310&lt;=18,"LOW (1-18)","HIGH (19-36)")</f>
        <v>HIGH (19-36)</v>
      </c>
      <c r="G17310">
        <f>INT((D17310-1)/6)+1</f>
        <v>4</v>
      </c>
      <c r="H17310">
        <f>MOD(D17310-1,6)+1</f>
        <v>1</v>
      </c>
      <c r="I17310">
        <f>37-D17310</f>
        <v>18</v>
      </c>
      <c r="J17310">
        <f>ABS(D17310-D17311)</f>
        <v>5</v>
      </c>
    </row>
    <row r="17311">
      <c r="A17311">
        <v>10245</v>
      </c>
      <c r="B17311" t="str">
        <v>2011-03-03</v>
      </c>
      <c r="C17311" t="str">
        <v>Midday</v>
      </c>
      <c r="D17311">
        <v>24</v>
      </c>
      <c r="E17311" t="str">
        <f>IF(MOD(D17311,2)=0,"EVEN","ODD")</f>
        <v>EVEN</v>
      </c>
      <c r="F17311" t="str">
        <f>IF(D17311&lt;=18,"LOW (1-18)","HIGH (19-36)")</f>
        <v>HIGH (19-36)</v>
      </c>
      <c r="G17311">
        <f>INT((D17311-1)/6)+1</f>
        <v>4</v>
      </c>
      <c r="H17311">
        <f>MOD(D17311-1,6)+1</f>
        <v>6</v>
      </c>
      <c r="I17311">
        <f>37-D17311</f>
        <v>13</v>
      </c>
      <c r="J17311">
        <f>ABS(D17311-D17312)</f>
        <v>23</v>
      </c>
    </row>
    <row r="17312">
      <c r="A17312">
        <v>10244</v>
      </c>
      <c r="B17312" t="str">
        <v>2011-03-02</v>
      </c>
      <c r="C17312" t="str">
        <v>Evening</v>
      </c>
      <c r="D17312">
        <v>1</v>
      </c>
      <c r="E17312" t="str">
        <f>IF(MOD(D17312,2)=0,"EVEN","ODD")</f>
        <v>ODD</v>
      </c>
      <c r="F17312" t="str">
        <f>IF(D17312&lt;=18,"LOW (1-18)","HIGH (19-36)")</f>
        <v>LOW (1-18)</v>
      </c>
      <c r="G17312">
        <f>INT((D17312-1)/6)+1</f>
        <v>1</v>
      </c>
      <c r="H17312">
        <f>MOD(D17312-1,6)+1</f>
        <v>1</v>
      </c>
      <c r="I17312">
        <f>37-D17312</f>
        <v>36</v>
      </c>
      <c r="J17312">
        <f>ABS(D17312-D17313)</f>
        <v>22</v>
      </c>
    </row>
    <row r="17313">
      <c r="A17313">
        <v>10243</v>
      </c>
      <c r="B17313" t="str">
        <v>2011-03-02</v>
      </c>
      <c r="C17313" t="str">
        <v>Midday</v>
      </c>
      <c r="D17313">
        <v>23</v>
      </c>
      <c r="E17313" t="str">
        <f>IF(MOD(D17313,2)=0,"EVEN","ODD")</f>
        <v>ODD</v>
      </c>
      <c r="F17313" t="str">
        <f>IF(D17313&lt;=18,"LOW (1-18)","HIGH (19-36)")</f>
        <v>HIGH (19-36)</v>
      </c>
      <c r="G17313">
        <f>INT((D17313-1)/6)+1</f>
        <v>4</v>
      </c>
      <c r="H17313">
        <f>MOD(D17313-1,6)+1</f>
        <v>5</v>
      </c>
      <c r="I17313">
        <f>37-D17313</f>
        <v>14</v>
      </c>
      <c r="J17313">
        <f>ABS(D17313-D17314)</f>
        <v>5</v>
      </c>
    </row>
    <row r="17314">
      <c r="A17314">
        <v>10242</v>
      </c>
      <c r="B17314" t="str">
        <v>2011-03-01</v>
      </c>
      <c r="C17314" t="str">
        <v>Evening</v>
      </c>
      <c r="D17314">
        <v>18</v>
      </c>
      <c r="E17314" t="str">
        <f>IF(MOD(D17314,2)=0,"EVEN","ODD")</f>
        <v>EVEN</v>
      </c>
      <c r="F17314" t="str">
        <f>IF(D17314&lt;=18,"LOW (1-18)","HIGH (19-36)")</f>
        <v>LOW (1-18)</v>
      </c>
      <c r="G17314">
        <f>INT((D17314-1)/6)+1</f>
        <v>3</v>
      </c>
      <c r="H17314">
        <f>MOD(D17314-1,6)+1</f>
        <v>6</v>
      </c>
      <c r="I17314">
        <f>37-D17314</f>
        <v>19</v>
      </c>
      <c r="J17314">
        <f>ABS(D17314-D17315)</f>
        <v>4</v>
      </c>
    </row>
    <row r="17315">
      <c r="A17315">
        <v>10241</v>
      </c>
      <c r="B17315" t="str">
        <v>2011-03-01</v>
      </c>
      <c r="C17315" t="str">
        <v>Midday</v>
      </c>
      <c r="D17315">
        <v>14</v>
      </c>
      <c r="E17315" t="str">
        <f>IF(MOD(D17315,2)=0,"EVEN","ODD")</f>
        <v>EVEN</v>
      </c>
      <c r="F17315" t="str">
        <f>IF(D17315&lt;=18,"LOW (1-18)","HIGH (19-36)")</f>
        <v>LOW (1-18)</v>
      </c>
      <c r="G17315">
        <f>INT((D17315-1)/6)+1</f>
        <v>3</v>
      </c>
      <c r="H17315">
        <f>MOD(D17315-1,6)+1</f>
        <v>2</v>
      </c>
      <c r="I17315">
        <f>37-D17315</f>
        <v>23</v>
      </c>
      <c r="J17315">
        <f>ABS(D17315-D17316)</f>
        <v>13</v>
      </c>
    </row>
    <row r="17316">
      <c r="A17316">
        <v>10240</v>
      </c>
      <c r="B17316" t="str">
        <v>2011-02-28</v>
      </c>
      <c r="C17316" t="str">
        <v>Evening</v>
      </c>
      <c r="D17316">
        <v>1</v>
      </c>
      <c r="E17316" t="str">
        <f>IF(MOD(D17316,2)=0,"EVEN","ODD")</f>
        <v>ODD</v>
      </c>
      <c r="F17316" t="str">
        <f>IF(D17316&lt;=18,"LOW (1-18)","HIGH (19-36)")</f>
        <v>LOW (1-18)</v>
      </c>
      <c r="G17316">
        <f>INT((D17316-1)/6)+1</f>
        <v>1</v>
      </c>
      <c r="H17316">
        <f>MOD(D17316-1,6)+1</f>
        <v>1</v>
      </c>
      <c r="I17316">
        <f>37-D17316</f>
        <v>36</v>
      </c>
      <c r="J17316">
        <f>ABS(D17316-D17317)</f>
        <v>30</v>
      </c>
    </row>
    <row r="17317">
      <c r="A17317">
        <v>10239</v>
      </c>
      <c r="B17317" t="str">
        <v>2011-02-28</v>
      </c>
      <c r="C17317" t="str">
        <v>Midday</v>
      </c>
      <c r="D17317">
        <v>31</v>
      </c>
      <c r="E17317" t="str">
        <f>IF(MOD(D17317,2)=0,"EVEN","ODD")</f>
        <v>ODD</v>
      </c>
      <c r="F17317" t="str">
        <f>IF(D17317&lt;=18,"LOW (1-18)","HIGH (19-36)")</f>
        <v>HIGH (19-36)</v>
      </c>
      <c r="G17317">
        <f>INT((D17317-1)/6)+1</f>
        <v>6</v>
      </c>
      <c r="H17317">
        <f>MOD(D17317-1,6)+1</f>
        <v>1</v>
      </c>
      <c r="I17317">
        <f>37-D17317</f>
        <v>6</v>
      </c>
      <c r="J17317">
        <f>ABS(D17317-D17318)</f>
        <v>19</v>
      </c>
    </row>
    <row r="17318">
      <c r="A17318">
        <v>10238</v>
      </c>
      <c r="B17318" t="str">
        <v>2011-02-26</v>
      </c>
      <c r="C17318" t="str">
        <v>Evening</v>
      </c>
      <c r="D17318">
        <v>12</v>
      </c>
      <c r="E17318" t="str">
        <f>IF(MOD(D17318,2)=0,"EVEN","ODD")</f>
        <v>EVEN</v>
      </c>
      <c r="F17318" t="str">
        <f>IF(D17318&lt;=18,"LOW (1-18)","HIGH (19-36)")</f>
        <v>LOW (1-18)</v>
      </c>
      <c r="G17318">
        <f>INT((D17318-1)/6)+1</f>
        <v>2</v>
      </c>
      <c r="H17318">
        <f>MOD(D17318-1,6)+1</f>
        <v>6</v>
      </c>
      <c r="I17318">
        <f>37-D17318</f>
        <v>25</v>
      </c>
      <c r="J17318">
        <f>ABS(D17318-D17319)</f>
        <v>7</v>
      </c>
    </row>
    <row r="17319">
      <c r="A17319">
        <v>10237</v>
      </c>
      <c r="B17319" t="str">
        <v>2011-02-26</v>
      </c>
      <c r="C17319" t="str">
        <v>Midday</v>
      </c>
      <c r="D17319">
        <v>5</v>
      </c>
      <c r="E17319" t="str">
        <f>IF(MOD(D17319,2)=0,"EVEN","ODD")</f>
        <v>ODD</v>
      </c>
      <c r="F17319" t="str">
        <f>IF(D17319&lt;=18,"LOW (1-18)","HIGH (19-36)")</f>
        <v>LOW (1-18)</v>
      </c>
      <c r="G17319">
        <f>INT((D17319-1)/6)+1</f>
        <v>1</v>
      </c>
      <c r="H17319">
        <f>MOD(D17319-1,6)+1</f>
        <v>5</v>
      </c>
      <c r="I17319">
        <f>37-D17319</f>
        <v>32</v>
      </c>
      <c r="J17319">
        <f>ABS(D17319-D17320)</f>
        <v>27</v>
      </c>
    </row>
    <row r="17320">
      <c r="A17320">
        <v>10236</v>
      </c>
      <c r="B17320" t="str">
        <v>2011-02-25</v>
      </c>
      <c r="C17320" t="str">
        <v>Evening</v>
      </c>
      <c r="D17320">
        <v>32</v>
      </c>
      <c r="E17320" t="str">
        <f>IF(MOD(D17320,2)=0,"EVEN","ODD")</f>
        <v>EVEN</v>
      </c>
      <c r="F17320" t="str">
        <f>IF(D17320&lt;=18,"LOW (1-18)","HIGH (19-36)")</f>
        <v>HIGH (19-36)</v>
      </c>
      <c r="G17320">
        <f>INT((D17320-1)/6)+1</f>
        <v>6</v>
      </c>
      <c r="H17320">
        <f>MOD(D17320-1,6)+1</f>
        <v>2</v>
      </c>
      <c r="I17320">
        <f>37-D17320</f>
        <v>5</v>
      </c>
      <c r="J17320">
        <f>ABS(D17320-D17321)</f>
        <v>12</v>
      </c>
    </row>
    <row r="17321">
      <c r="A17321">
        <v>10235</v>
      </c>
      <c r="B17321" t="str">
        <v>2011-02-25</v>
      </c>
      <c r="C17321" t="str">
        <v>Midday</v>
      </c>
      <c r="D17321">
        <v>20</v>
      </c>
      <c r="E17321" t="str">
        <f>IF(MOD(D17321,2)=0,"EVEN","ODD")</f>
        <v>EVEN</v>
      </c>
      <c r="F17321" t="str">
        <f>IF(D17321&lt;=18,"LOW (1-18)","HIGH (19-36)")</f>
        <v>HIGH (19-36)</v>
      </c>
      <c r="G17321">
        <f>INT((D17321-1)/6)+1</f>
        <v>4</v>
      </c>
      <c r="H17321">
        <f>MOD(D17321-1,6)+1</f>
        <v>2</v>
      </c>
      <c r="I17321">
        <f>37-D17321</f>
        <v>17</v>
      </c>
      <c r="J17321">
        <f>ABS(D17321-D17322)</f>
        <v>11</v>
      </c>
    </row>
    <row r="17322">
      <c r="A17322">
        <v>10234</v>
      </c>
      <c r="B17322" t="str">
        <v>24--Feb-11</v>
      </c>
      <c r="C17322" t="str">
        <v>Evening</v>
      </c>
      <c r="D17322">
        <v>9</v>
      </c>
      <c r="E17322" t="str">
        <f>IF(MOD(D17322,2)=0,"EVEN","ODD")</f>
        <v>ODD</v>
      </c>
      <c r="F17322" t="str">
        <f>IF(D17322&lt;=18,"LOW (1-18)","HIGH (19-36)")</f>
        <v>LOW (1-18)</v>
      </c>
      <c r="G17322">
        <f>INT((D17322-1)/6)+1</f>
        <v>2</v>
      </c>
      <c r="H17322">
        <f>MOD(D17322-1,6)+1</f>
        <v>3</v>
      </c>
      <c r="I17322">
        <f>37-D17322</f>
        <v>28</v>
      </c>
      <c r="J17322">
        <f>ABS(D17322-D17323)</f>
        <v>25</v>
      </c>
    </row>
    <row r="17323">
      <c r="A17323">
        <v>10233</v>
      </c>
      <c r="B17323" t="str">
        <v>2011-02-24</v>
      </c>
      <c r="C17323" t="str">
        <v>Midday</v>
      </c>
      <c r="D17323">
        <v>34</v>
      </c>
      <c r="E17323" t="str">
        <f>IF(MOD(D17323,2)=0,"EVEN","ODD")</f>
        <v>EVEN</v>
      </c>
      <c r="F17323" t="str">
        <f>IF(D17323&lt;=18,"LOW (1-18)","HIGH (19-36)")</f>
        <v>HIGH (19-36)</v>
      </c>
      <c r="G17323">
        <f>INT((D17323-1)/6)+1</f>
        <v>6</v>
      </c>
      <c r="H17323">
        <f>MOD(D17323-1,6)+1</f>
        <v>4</v>
      </c>
      <c r="I17323">
        <f>37-D17323</f>
        <v>3</v>
      </c>
      <c r="J17323">
        <f>ABS(D17323-D17324)</f>
        <v>9</v>
      </c>
    </row>
    <row r="17324">
      <c r="A17324">
        <v>10232</v>
      </c>
      <c r="B17324" t="str">
        <v>2011-02-23</v>
      </c>
      <c r="C17324" t="str">
        <v>Evening</v>
      </c>
      <c r="D17324">
        <v>25</v>
      </c>
      <c r="E17324" t="str">
        <f>IF(MOD(D17324,2)=0,"EVEN","ODD")</f>
        <v>ODD</v>
      </c>
      <c r="F17324" t="str">
        <f>IF(D17324&lt;=18,"LOW (1-18)","HIGH (19-36)")</f>
        <v>HIGH (19-36)</v>
      </c>
      <c r="G17324">
        <f>INT((D17324-1)/6)+1</f>
        <v>5</v>
      </c>
      <c r="H17324">
        <f>MOD(D17324-1,6)+1</f>
        <v>1</v>
      </c>
      <c r="I17324">
        <f>37-D17324</f>
        <v>12</v>
      </c>
      <c r="J17324">
        <f>ABS(D17324-D17325)</f>
        <v>8</v>
      </c>
    </row>
    <row r="17325">
      <c r="A17325">
        <v>10231</v>
      </c>
      <c r="B17325" t="str">
        <v>2011-02-23</v>
      </c>
      <c r="C17325" t="str">
        <v>Midday</v>
      </c>
      <c r="D17325">
        <v>17</v>
      </c>
      <c r="E17325" t="str">
        <f>IF(MOD(D17325,2)=0,"EVEN","ODD")</f>
        <v>ODD</v>
      </c>
      <c r="F17325" t="str">
        <f>IF(D17325&lt;=18,"LOW (1-18)","HIGH (19-36)")</f>
        <v>LOW (1-18)</v>
      </c>
      <c r="G17325">
        <f>INT((D17325-1)/6)+1</f>
        <v>3</v>
      </c>
      <c r="H17325">
        <f>MOD(D17325-1,6)+1</f>
        <v>5</v>
      </c>
      <c r="I17325">
        <f>37-D17325</f>
        <v>20</v>
      </c>
      <c r="J17325">
        <f>ABS(D17325-D17326)</f>
        <v>0</v>
      </c>
    </row>
    <row r="17326">
      <c r="A17326">
        <v>10230</v>
      </c>
      <c r="B17326" t="str">
        <v>2011-02-22</v>
      </c>
      <c r="C17326" t="str">
        <v>Evening</v>
      </c>
      <c r="D17326">
        <v>17</v>
      </c>
      <c r="E17326" t="str">
        <f>IF(MOD(D17326,2)=0,"EVEN","ODD")</f>
        <v>ODD</v>
      </c>
      <c r="F17326" t="str">
        <f>IF(D17326&lt;=18,"LOW (1-18)","HIGH (19-36)")</f>
        <v>LOW (1-18)</v>
      </c>
      <c r="G17326">
        <f>INT((D17326-1)/6)+1</f>
        <v>3</v>
      </c>
      <c r="H17326">
        <f>MOD(D17326-1,6)+1</f>
        <v>5</v>
      </c>
      <c r="I17326">
        <f>37-D17326</f>
        <v>20</v>
      </c>
      <c r="J17326">
        <f>ABS(D17326-D17327)</f>
        <v>14</v>
      </c>
    </row>
    <row r="17327">
      <c r="A17327">
        <v>10229</v>
      </c>
      <c r="B17327" t="str">
        <v>2011-02-22</v>
      </c>
      <c r="C17327" t="str">
        <v>Midday</v>
      </c>
      <c r="D17327">
        <v>3</v>
      </c>
      <c r="E17327" t="str">
        <f>IF(MOD(D17327,2)=0,"EVEN","ODD")</f>
        <v>ODD</v>
      </c>
      <c r="F17327" t="str">
        <f>IF(D17327&lt;=18,"LOW (1-18)","HIGH (19-36)")</f>
        <v>LOW (1-18)</v>
      </c>
      <c r="G17327">
        <f>INT((D17327-1)/6)+1</f>
        <v>1</v>
      </c>
      <c r="H17327">
        <f>MOD(D17327-1,6)+1</f>
        <v>3</v>
      </c>
      <c r="I17327">
        <f>37-D17327</f>
        <v>34</v>
      </c>
      <c r="J17327">
        <f>ABS(D17327-D17328)</f>
        <v>18</v>
      </c>
    </row>
    <row r="17328">
      <c r="A17328">
        <v>10228</v>
      </c>
      <c r="B17328" t="str">
        <v>2011-02-21</v>
      </c>
      <c r="C17328" t="str">
        <v>Evening</v>
      </c>
      <c r="D17328">
        <v>21</v>
      </c>
      <c r="E17328" t="str">
        <f>IF(MOD(D17328,2)=0,"EVEN","ODD")</f>
        <v>ODD</v>
      </c>
      <c r="F17328" t="str">
        <f>IF(D17328&lt;=18,"LOW (1-18)","HIGH (19-36)")</f>
        <v>HIGH (19-36)</v>
      </c>
      <c r="G17328">
        <f>INT((D17328-1)/6)+1</f>
        <v>4</v>
      </c>
      <c r="H17328">
        <f>MOD(D17328-1,6)+1</f>
        <v>3</v>
      </c>
      <c r="I17328">
        <f>37-D17328</f>
        <v>16</v>
      </c>
      <c r="J17328">
        <f>ABS(D17328-D17329)</f>
        <v>3</v>
      </c>
    </row>
    <row r="17329">
      <c r="A17329">
        <v>10227</v>
      </c>
      <c r="B17329" t="str">
        <v>2011-02-21</v>
      </c>
      <c r="C17329" t="str">
        <v>Midday</v>
      </c>
      <c r="D17329">
        <v>18</v>
      </c>
      <c r="E17329" t="str">
        <f>IF(MOD(D17329,2)=0,"EVEN","ODD")</f>
        <v>EVEN</v>
      </c>
      <c r="F17329" t="str">
        <f>IF(D17329&lt;=18,"LOW (1-18)","HIGH (19-36)")</f>
        <v>LOW (1-18)</v>
      </c>
      <c r="G17329">
        <f>INT((D17329-1)/6)+1</f>
        <v>3</v>
      </c>
      <c r="H17329">
        <f>MOD(D17329-1,6)+1</f>
        <v>6</v>
      </c>
      <c r="I17329">
        <f>37-D17329</f>
        <v>19</v>
      </c>
      <c r="J17329">
        <f>ABS(D17329-D17330)</f>
        <v>2</v>
      </c>
    </row>
    <row r="17330">
      <c r="A17330">
        <v>10226</v>
      </c>
      <c r="B17330" t="str">
        <v>2011-02-19</v>
      </c>
      <c r="C17330" t="str">
        <v>Evening</v>
      </c>
      <c r="D17330">
        <v>20</v>
      </c>
      <c r="E17330" t="str">
        <f>IF(MOD(D17330,2)=0,"EVEN","ODD")</f>
        <v>EVEN</v>
      </c>
      <c r="F17330" t="str">
        <f>IF(D17330&lt;=18,"LOW (1-18)","HIGH (19-36)")</f>
        <v>HIGH (19-36)</v>
      </c>
      <c r="G17330">
        <f>INT((D17330-1)/6)+1</f>
        <v>4</v>
      </c>
      <c r="H17330">
        <f>MOD(D17330-1,6)+1</f>
        <v>2</v>
      </c>
      <c r="I17330">
        <f>37-D17330</f>
        <v>17</v>
      </c>
      <c r="J17330">
        <f>ABS(D17330-D17331)</f>
        <v>18</v>
      </c>
    </row>
    <row r="17331">
      <c r="A17331">
        <v>10225</v>
      </c>
      <c r="B17331" t="str">
        <v>2011-02-19</v>
      </c>
      <c r="C17331" t="str">
        <v>Midday</v>
      </c>
      <c r="D17331">
        <v>2</v>
      </c>
      <c r="E17331" t="str">
        <f>IF(MOD(D17331,2)=0,"EVEN","ODD")</f>
        <v>EVEN</v>
      </c>
      <c r="F17331" t="str">
        <f>IF(D17331&lt;=18,"LOW (1-18)","HIGH (19-36)")</f>
        <v>LOW (1-18)</v>
      </c>
      <c r="G17331">
        <f>INT((D17331-1)/6)+1</f>
        <v>1</v>
      </c>
      <c r="H17331">
        <f>MOD(D17331-1,6)+1</f>
        <v>2</v>
      </c>
      <c r="I17331">
        <f>37-D17331</f>
        <v>35</v>
      </c>
      <c r="J17331">
        <f>ABS(D17331-D17332)</f>
        <v>4</v>
      </c>
    </row>
    <row r="17332">
      <c r="A17332">
        <v>10224</v>
      </c>
      <c r="B17332" t="str">
        <v>2011-02-18</v>
      </c>
      <c r="C17332" t="str">
        <v>Evening</v>
      </c>
      <c r="D17332">
        <v>6</v>
      </c>
      <c r="E17332" t="str">
        <f>IF(MOD(D17332,2)=0,"EVEN","ODD")</f>
        <v>EVEN</v>
      </c>
      <c r="F17332" t="str">
        <f>IF(D17332&lt;=18,"LOW (1-18)","HIGH (19-36)")</f>
        <v>LOW (1-18)</v>
      </c>
      <c r="G17332">
        <f>INT((D17332-1)/6)+1</f>
        <v>1</v>
      </c>
      <c r="H17332">
        <f>MOD(D17332-1,6)+1</f>
        <v>6</v>
      </c>
      <c r="I17332">
        <f>37-D17332</f>
        <v>31</v>
      </c>
      <c r="J17332">
        <f>ABS(D17332-D17333)</f>
        <v>27</v>
      </c>
    </row>
    <row r="17333">
      <c r="A17333">
        <v>10223</v>
      </c>
      <c r="B17333" t="str">
        <v>2011-02-18</v>
      </c>
      <c r="C17333" t="str">
        <v>Midday</v>
      </c>
      <c r="D17333">
        <v>33</v>
      </c>
      <c r="E17333" t="str">
        <f>IF(MOD(D17333,2)=0,"EVEN","ODD")</f>
        <v>ODD</v>
      </c>
      <c r="F17333" t="str">
        <f>IF(D17333&lt;=18,"LOW (1-18)","HIGH (19-36)")</f>
        <v>HIGH (19-36)</v>
      </c>
      <c r="G17333">
        <f>INT((D17333-1)/6)+1</f>
        <v>6</v>
      </c>
      <c r="H17333">
        <f>MOD(D17333-1,6)+1</f>
        <v>3</v>
      </c>
      <c r="I17333">
        <f>37-D17333</f>
        <v>4</v>
      </c>
      <c r="J17333">
        <f>ABS(D17333-D17334)</f>
        <v>10</v>
      </c>
    </row>
    <row r="17334">
      <c r="A17334">
        <v>10222</v>
      </c>
      <c r="B17334" t="str">
        <v>2011-02-17</v>
      </c>
      <c r="C17334" t="str">
        <v>Evening</v>
      </c>
      <c r="D17334">
        <v>23</v>
      </c>
      <c r="E17334" t="str">
        <f>IF(MOD(D17334,2)=0,"EVEN","ODD")</f>
        <v>ODD</v>
      </c>
      <c r="F17334" t="str">
        <f>IF(D17334&lt;=18,"LOW (1-18)","HIGH (19-36)")</f>
        <v>HIGH (19-36)</v>
      </c>
      <c r="G17334">
        <f>INT((D17334-1)/6)+1</f>
        <v>4</v>
      </c>
      <c r="H17334">
        <f>MOD(D17334-1,6)+1</f>
        <v>5</v>
      </c>
      <c r="I17334">
        <f>37-D17334</f>
        <v>14</v>
      </c>
      <c r="J17334">
        <f>ABS(D17334-D17335)</f>
        <v>8</v>
      </c>
    </row>
    <row r="17335">
      <c r="A17335">
        <v>10221</v>
      </c>
      <c r="B17335" t="str">
        <v>2011-02-17</v>
      </c>
      <c r="C17335" t="str">
        <v>Midday</v>
      </c>
      <c r="D17335">
        <v>15</v>
      </c>
      <c r="E17335" t="str">
        <f>IF(MOD(D17335,2)=0,"EVEN","ODD")</f>
        <v>ODD</v>
      </c>
      <c r="F17335" t="str">
        <f>IF(D17335&lt;=18,"LOW (1-18)","HIGH (19-36)")</f>
        <v>LOW (1-18)</v>
      </c>
      <c r="G17335">
        <f>INT((D17335-1)/6)+1</f>
        <v>3</v>
      </c>
      <c r="H17335">
        <f>MOD(D17335-1,6)+1</f>
        <v>3</v>
      </c>
      <c r="I17335">
        <f>37-D17335</f>
        <v>22</v>
      </c>
      <c r="J17335">
        <f>ABS(D17335-D17336)</f>
        <v>14</v>
      </c>
    </row>
    <row r="17336">
      <c r="A17336">
        <v>10220</v>
      </c>
      <c r="B17336" t="str">
        <v>2011-02-16</v>
      </c>
      <c r="C17336" t="str">
        <v>Evening</v>
      </c>
      <c r="D17336">
        <v>1</v>
      </c>
      <c r="E17336" t="str">
        <f>IF(MOD(D17336,2)=0,"EVEN","ODD")</f>
        <v>ODD</v>
      </c>
      <c r="F17336" t="str">
        <f>IF(D17336&lt;=18,"LOW (1-18)","HIGH (19-36)")</f>
        <v>LOW (1-18)</v>
      </c>
      <c r="G17336">
        <f>INT((D17336-1)/6)+1</f>
        <v>1</v>
      </c>
      <c r="H17336">
        <f>MOD(D17336-1,6)+1</f>
        <v>1</v>
      </c>
      <c r="I17336">
        <f>37-D17336</f>
        <v>36</v>
      </c>
      <c r="J17336">
        <f>ABS(D17336-D17337)</f>
        <v>32</v>
      </c>
    </row>
    <row r="17337">
      <c r="A17337">
        <v>10219</v>
      </c>
      <c r="B17337" t="str">
        <v>2011-02-16</v>
      </c>
      <c r="C17337" t="str">
        <v>Midday</v>
      </c>
      <c r="D17337">
        <v>33</v>
      </c>
      <c r="E17337" t="str">
        <f>IF(MOD(D17337,2)=0,"EVEN","ODD")</f>
        <v>ODD</v>
      </c>
      <c r="F17337" t="str">
        <f>IF(D17337&lt;=18,"LOW (1-18)","HIGH (19-36)")</f>
        <v>HIGH (19-36)</v>
      </c>
      <c r="G17337">
        <f>INT((D17337-1)/6)+1</f>
        <v>6</v>
      </c>
      <c r="H17337">
        <f>MOD(D17337-1,6)+1</f>
        <v>3</v>
      </c>
      <c r="I17337">
        <f>37-D17337</f>
        <v>4</v>
      </c>
      <c r="J17337">
        <f>ABS(D17337-D17338)</f>
        <v>1</v>
      </c>
    </row>
    <row r="17338">
      <c r="A17338">
        <v>10218</v>
      </c>
      <c r="B17338" t="str">
        <v>2011-02-15</v>
      </c>
      <c r="C17338" t="str">
        <v>Evening</v>
      </c>
      <c r="D17338">
        <v>34</v>
      </c>
      <c r="E17338" t="str">
        <f>IF(MOD(D17338,2)=0,"EVEN","ODD")</f>
        <v>EVEN</v>
      </c>
      <c r="F17338" t="str">
        <f>IF(D17338&lt;=18,"LOW (1-18)","HIGH (19-36)")</f>
        <v>HIGH (19-36)</v>
      </c>
      <c r="G17338">
        <f>INT((D17338-1)/6)+1</f>
        <v>6</v>
      </c>
      <c r="H17338">
        <f>MOD(D17338-1,6)+1</f>
        <v>4</v>
      </c>
      <c r="I17338">
        <f>37-D17338</f>
        <v>3</v>
      </c>
      <c r="J17338">
        <f>ABS(D17338-D17339)</f>
        <v>9</v>
      </c>
    </row>
    <row r="17339">
      <c r="A17339">
        <v>10217</v>
      </c>
      <c r="B17339" t="str">
        <v>2011-02-15</v>
      </c>
      <c r="C17339" t="str">
        <v>Midday</v>
      </c>
      <c r="D17339">
        <v>25</v>
      </c>
      <c r="E17339" t="str">
        <f>IF(MOD(D17339,2)=0,"EVEN","ODD")</f>
        <v>ODD</v>
      </c>
      <c r="F17339" t="str">
        <f>IF(D17339&lt;=18,"LOW (1-18)","HIGH (19-36)")</f>
        <v>HIGH (19-36)</v>
      </c>
      <c r="G17339">
        <f>INT((D17339-1)/6)+1</f>
        <v>5</v>
      </c>
      <c r="H17339">
        <f>MOD(D17339-1,6)+1</f>
        <v>1</v>
      </c>
      <c r="I17339">
        <f>37-D17339</f>
        <v>12</v>
      </c>
      <c r="J17339">
        <f>ABS(D17339-D17340)</f>
        <v>5</v>
      </c>
    </row>
    <row r="17340">
      <c r="A17340">
        <v>10216</v>
      </c>
      <c r="B17340" t="str">
        <v>2011-02-14</v>
      </c>
      <c r="C17340" t="str">
        <v>Evening</v>
      </c>
      <c r="D17340">
        <v>30</v>
      </c>
      <c r="E17340" t="str">
        <f>IF(MOD(D17340,2)=0,"EVEN","ODD")</f>
        <v>EVEN</v>
      </c>
      <c r="F17340" t="str">
        <f>IF(D17340&lt;=18,"LOW (1-18)","HIGH (19-36)")</f>
        <v>HIGH (19-36)</v>
      </c>
      <c r="G17340">
        <f>INT((D17340-1)/6)+1</f>
        <v>5</v>
      </c>
      <c r="H17340">
        <f>MOD(D17340-1,6)+1</f>
        <v>6</v>
      </c>
      <c r="I17340">
        <f>37-D17340</f>
        <v>7</v>
      </c>
      <c r="J17340">
        <f>ABS(D17340-D17341)</f>
        <v>1</v>
      </c>
    </row>
    <row r="17341">
      <c r="A17341">
        <v>10215</v>
      </c>
      <c r="B17341" t="str">
        <v>2011-02-14</v>
      </c>
      <c r="C17341" t="str">
        <v>Midday</v>
      </c>
      <c r="D17341">
        <v>29</v>
      </c>
      <c r="E17341" t="str">
        <f>IF(MOD(D17341,2)=0,"EVEN","ODD")</f>
        <v>ODD</v>
      </c>
      <c r="F17341" t="str">
        <f>IF(D17341&lt;=18,"LOW (1-18)","HIGH (19-36)")</f>
        <v>HIGH (19-36)</v>
      </c>
      <c r="G17341">
        <f>INT((D17341-1)/6)+1</f>
        <v>5</v>
      </c>
      <c r="H17341">
        <f>MOD(D17341-1,6)+1</f>
        <v>5</v>
      </c>
      <c r="I17341">
        <f>37-D17341</f>
        <v>8</v>
      </c>
      <c r="J17341">
        <f>ABS(D17341-D17342)</f>
        <v>24</v>
      </c>
    </row>
    <row r="17342">
      <c r="A17342">
        <v>10214</v>
      </c>
      <c r="B17342" t="str">
        <v>2011-02-12</v>
      </c>
      <c r="C17342" t="str">
        <v>Evening</v>
      </c>
      <c r="D17342">
        <v>5</v>
      </c>
      <c r="E17342" t="str">
        <f>IF(MOD(D17342,2)=0,"EVEN","ODD")</f>
        <v>ODD</v>
      </c>
      <c r="F17342" t="str">
        <f>IF(D17342&lt;=18,"LOW (1-18)","HIGH (19-36)")</f>
        <v>LOW (1-18)</v>
      </c>
      <c r="G17342">
        <f>INT((D17342-1)/6)+1</f>
        <v>1</v>
      </c>
      <c r="H17342">
        <f>MOD(D17342-1,6)+1</f>
        <v>5</v>
      </c>
      <c r="I17342">
        <f>37-D17342</f>
        <v>32</v>
      </c>
      <c r="J17342">
        <f>ABS(D17342-D17343)</f>
        <v>3</v>
      </c>
    </row>
    <row r="17343">
      <c r="A17343">
        <v>10213</v>
      </c>
      <c r="B17343" t="str">
        <v>2011-02-12</v>
      </c>
      <c r="C17343" t="str">
        <v>Midday</v>
      </c>
      <c r="D17343">
        <v>2</v>
      </c>
      <c r="E17343" t="str">
        <f>IF(MOD(D17343,2)=0,"EVEN","ODD")</f>
        <v>EVEN</v>
      </c>
      <c r="F17343" t="str">
        <f>IF(D17343&lt;=18,"LOW (1-18)","HIGH (19-36)")</f>
        <v>LOW (1-18)</v>
      </c>
      <c r="G17343">
        <f>INT((D17343-1)/6)+1</f>
        <v>1</v>
      </c>
      <c r="H17343">
        <f>MOD(D17343-1,6)+1</f>
        <v>2</v>
      </c>
      <c r="I17343">
        <f>37-D17343</f>
        <v>35</v>
      </c>
      <c r="J17343">
        <f>ABS(D17343-D17344)</f>
        <v>29</v>
      </c>
    </row>
    <row r="17344">
      <c r="A17344">
        <v>10212</v>
      </c>
      <c r="B17344" t="str">
        <v>2011-02-11</v>
      </c>
      <c r="C17344" t="str">
        <v>Evening</v>
      </c>
      <c r="D17344">
        <v>31</v>
      </c>
      <c r="E17344" t="str">
        <f>IF(MOD(D17344,2)=0,"EVEN","ODD")</f>
        <v>ODD</v>
      </c>
      <c r="F17344" t="str">
        <f>IF(D17344&lt;=18,"LOW (1-18)","HIGH (19-36)")</f>
        <v>HIGH (19-36)</v>
      </c>
      <c r="G17344">
        <f>INT((D17344-1)/6)+1</f>
        <v>6</v>
      </c>
      <c r="H17344">
        <f>MOD(D17344-1,6)+1</f>
        <v>1</v>
      </c>
      <c r="I17344">
        <f>37-D17344</f>
        <v>6</v>
      </c>
      <c r="J17344">
        <f>ABS(D17344-D17345)</f>
        <v>4</v>
      </c>
    </row>
    <row r="17345">
      <c r="A17345">
        <v>10211</v>
      </c>
      <c r="B17345" t="str">
        <v>2011-02-11</v>
      </c>
      <c r="C17345" t="str">
        <v>Midday</v>
      </c>
      <c r="D17345">
        <v>27</v>
      </c>
      <c r="E17345" t="str">
        <f>IF(MOD(D17345,2)=0,"EVEN","ODD")</f>
        <v>ODD</v>
      </c>
      <c r="F17345" t="str">
        <f>IF(D17345&lt;=18,"LOW (1-18)","HIGH (19-36)")</f>
        <v>HIGH (19-36)</v>
      </c>
      <c r="G17345">
        <f>INT((D17345-1)/6)+1</f>
        <v>5</v>
      </c>
      <c r="H17345">
        <f>MOD(D17345-1,6)+1</f>
        <v>3</v>
      </c>
      <c r="I17345">
        <f>37-D17345</f>
        <v>10</v>
      </c>
      <c r="J17345">
        <f>ABS(D17345-D17346)</f>
        <v>4</v>
      </c>
    </row>
    <row r="17346">
      <c r="A17346">
        <v>10210</v>
      </c>
      <c r="B17346" t="str">
        <v>2011-02-10</v>
      </c>
      <c r="C17346" t="str">
        <v>Evening</v>
      </c>
      <c r="D17346">
        <v>23</v>
      </c>
      <c r="E17346" t="str">
        <f>IF(MOD(D17346,2)=0,"EVEN","ODD")</f>
        <v>ODD</v>
      </c>
      <c r="F17346" t="str">
        <f>IF(D17346&lt;=18,"LOW (1-18)","HIGH (19-36)")</f>
        <v>HIGH (19-36)</v>
      </c>
      <c r="G17346">
        <f>INT((D17346-1)/6)+1</f>
        <v>4</v>
      </c>
      <c r="H17346">
        <f>MOD(D17346-1,6)+1</f>
        <v>5</v>
      </c>
      <c r="I17346">
        <f>37-D17346</f>
        <v>14</v>
      </c>
      <c r="J17346">
        <f>ABS(D17346-D17347)</f>
        <v>0</v>
      </c>
    </row>
    <row r="17347">
      <c r="A17347">
        <v>10209</v>
      </c>
      <c r="B17347" t="str">
        <v>2011-02-10</v>
      </c>
      <c r="C17347" t="str">
        <v>Midday</v>
      </c>
      <c r="D17347">
        <v>23</v>
      </c>
      <c r="E17347" t="str">
        <f>IF(MOD(D17347,2)=0,"EVEN","ODD")</f>
        <v>ODD</v>
      </c>
      <c r="F17347" t="str">
        <f>IF(D17347&lt;=18,"LOW (1-18)","HIGH (19-36)")</f>
        <v>HIGH (19-36)</v>
      </c>
      <c r="G17347">
        <f>INT((D17347-1)/6)+1</f>
        <v>4</v>
      </c>
      <c r="H17347">
        <f>MOD(D17347-1,6)+1</f>
        <v>5</v>
      </c>
      <c r="I17347">
        <f>37-D17347</f>
        <v>14</v>
      </c>
      <c r="J17347">
        <f>ABS(D17347-D17348)</f>
        <v>2</v>
      </c>
    </row>
    <row r="17348">
      <c r="A17348">
        <v>10208</v>
      </c>
      <c r="B17348" t="str">
        <v>2011-02-09</v>
      </c>
      <c r="C17348" t="str">
        <v>Evening</v>
      </c>
      <c r="D17348">
        <v>21</v>
      </c>
      <c r="E17348" t="str">
        <f>IF(MOD(D17348,2)=0,"EVEN","ODD")</f>
        <v>ODD</v>
      </c>
      <c r="F17348" t="str">
        <f>IF(D17348&lt;=18,"LOW (1-18)","HIGH (19-36)")</f>
        <v>HIGH (19-36)</v>
      </c>
      <c r="G17348">
        <f>INT((D17348-1)/6)+1</f>
        <v>4</v>
      </c>
      <c r="H17348">
        <f>MOD(D17348-1,6)+1</f>
        <v>3</v>
      </c>
      <c r="I17348">
        <f>37-D17348</f>
        <v>16</v>
      </c>
      <c r="J17348">
        <f>ABS(D17348-D17349)</f>
        <v>12</v>
      </c>
    </row>
    <row r="17349">
      <c r="A17349">
        <v>10207</v>
      </c>
      <c r="B17349" t="str">
        <v>2011-02-09</v>
      </c>
      <c r="C17349" t="str">
        <v>Midday</v>
      </c>
      <c r="D17349">
        <v>9</v>
      </c>
      <c r="E17349" t="str">
        <f>IF(MOD(D17349,2)=0,"EVEN","ODD")</f>
        <v>ODD</v>
      </c>
      <c r="F17349" t="str">
        <f>IF(D17349&lt;=18,"LOW (1-18)","HIGH (19-36)")</f>
        <v>LOW (1-18)</v>
      </c>
      <c r="G17349">
        <f>INT((D17349-1)/6)+1</f>
        <v>2</v>
      </c>
      <c r="H17349">
        <f>MOD(D17349-1,6)+1</f>
        <v>3</v>
      </c>
      <c r="I17349">
        <f>37-D17349</f>
        <v>28</v>
      </c>
      <c r="J17349">
        <f>ABS(D17349-D17350)</f>
        <v>0</v>
      </c>
    </row>
    <row r="17350">
      <c r="A17350">
        <v>10206</v>
      </c>
      <c r="B17350" t="str">
        <v>2011-02-08</v>
      </c>
      <c r="C17350" t="str">
        <v>Evening</v>
      </c>
      <c r="D17350">
        <v>9</v>
      </c>
      <c r="E17350" t="str">
        <f>IF(MOD(D17350,2)=0,"EVEN","ODD")</f>
        <v>ODD</v>
      </c>
      <c r="F17350" t="str">
        <f>IF(D17350&lt;=18,"LOW (1-18)","HIGH (19-36)")</f>
        <v>LOW (1-18)</v>
      </c>
      <c r="G17350">
        <f>INT((D17350-1)/6)+1</f>
        <v>2</v>
      </c>
      <c r="H17350">
        <f>MOD(D17350-1,6)+1</f>
        <v>3</v>
      </c>
      <c r="I17350">
        <f>37-D17350</f>
        <v>28</v>
      </c>
      <c r="J17350">
        <f>ABS(D17350-D17351)</f>
        <v>9</v>
      </c>
    </row>
    <row r="17351">
      <c r="A17351">
        <v>10205</v>
      </c>
      <c r="B17351" t="str">
        <v>2011-02-08</v>
      </c>
      <c r="C17351" t="str">
        <v>Midday</v>
      </c>
      <c r="D17351">
        <v>18</v>
      </c>
      <c r="E17351" t="str">
        <f>IF(MOD(D17351,2)=0,"EVEN","ODD")</f>
        <v>EVEN</v>
      </c>
      <c r="F17351" t="str">
        <f>IF(D17351&lt;=18,"LOW (1-18)","HIGH (19-36)")</f>
        <v>LOW (1-18)</v>
      </c>
      <c r="G17351">
        <f>INT((D17351-1)/6)+1</f>
        <v>3</v>
      </c>
      <c r="H17351">
        <f>MOD(D17351-1,6)+1</f>
        <v>6</v>
      </c>
      <c r="I17351">
        <f>37-D17351</f>
        <v>19</v>
      </c>
      <c r="J17351">
        <f>ABS(D17351-D17352)</f>
        <v>16</v>
      </c>
    </row>
    <row r="17352">
      <c r="A17352">
        <v>10204</v>
      </c>
      <c r="B17352" t="str">
        <v>2011-02-07</v>
      </c>
      <c r="C17352" t="str">
        <v>Evening</v>
      </c>
      <c r="D17352">
        <v>2</v>
      </c>
      <c r="E17352" t="str">
        <f>IF(MOD(D17352,2)=0,"EVEN","ODD")</f>
        <v>EVEN</v>
      </c>
      <c r="F17352" t="str">
        <f>IF(D17352&lt;=18,"LOW (1-18)","HIGH (19-36)")</f>
        <v>LOW (1-18)</v>
      </c>
      <c r="G17352">
        <f>INT((D17352-1)/6)+1</f>
        <v>1</v>
      </c>
      <c r="H17352">
        <f>MOD(D17352-1,6)+1</f>
        <v>2</v>
      </c>
      <c r="I17352">
        <f>37-D17352</f>
        <v>35</v>
      </c>
      <c r="J17352">
        <f>ABS(D17352-D17353)</f>
        <v>12</v>
      </c>
    </row>
    <row r="17353">
      <c r="A17353">
        <v>10203</v>
      </c>
      <c r="B17353" t="str">
        <v>2011-02-07</v>
      </c>
      <c r="C17353" t="str">
        <v>Midday</v>
      </c>
      <c r="D17353">
        <v>14</v>
      </c>
      <c r="E17353" t="str">
        <f>IF(MOD(D17353,2)=0,"EVEN","ODD")</f>
        <v>EVEN</v>
      </c>
      <c r="F17353" t="str">
        <f>IF(D17353&lt;=18,"LOW (1-18)","HIGH (19-36)")</f>
        <v>LOW (1-18)</v>
      </c>
      <c r="G17353">
        <f>INT((D17353-1)/6)+1</f>
        <v>3</v>
      </c>
      <c r="H17353">
        <f>MOD(D17353-1,6)+1</f>
        <v>2</v>
      </c>
      <c r="I17353">
        <f>37-D17353</f>
        <v>23</v>
      </c>
      <c r="J17353">
        <f>ABS(D17353-D17354)</f>
        <v>11</v>
      </c>
    </row>
    <row r="17354">
      <c r="A17354">
        <v>10202</v>
      </c>
      <c r="B17354" t="str">
        <v>2011-02-05</v>
      </c>
      <c r="C17354" t="str">
        <v>Evening</v>
      </c>
      <c r="D17354">
        <v>3</v>
      </c>
      <c r="E17354" t="str">
        <f>IF(MOD(D17354,2)=0,"EVEN","ODD")</f>
        <v>ODD</v>
      </c>
      <c r="F17354" t="str">
        <f>IF(D17354&lt;=18,"LOW (1-18)","HIGH (19-36)")</f>
        <v>LOW (1-18)</v>
      </c>
      <c r="G17354">
        <f>INT((D17354-1)/6)+1</f>
        <v>1</v>
      </c>
      <c r="H17354">
        <f>MOD(D17354-1,6)+1</f>
        <v>3</v>
      </c>
      <c r="I17354">
        <f>37-D17354</f>
        <v>34</v>
      </c>
      <c r="J17354">
        <f>ABS(D17354-D17355)</f>
        <v>11</v>
      </c>
    </row>
    <row r="17355">
      <c r="A17355">
        <v>10201</v>
      </c>
      <c r="B17355" t="str">
        <v>2011-02-05</v>
      </c>
      <c r="C17355" t="str">
        <v>Midday</v>
      </c>
      <c r="D17355">
        <v>14</v>
      </c>
      <c r="E17355" t="str">
        <f>IF(MOD(D17355,2)=0,"EVEN","ODD")</f>
        <v>EVEN</v>
      </c>
      <c r="F17355" t="str">
        <f>IF(D17355&lt;=18,"LOW (1-18)","HIGH (19-36)")</f>
        <v>LOW (1-18)</v>
      </c>
      <c r="G17355">
        <f>INT((D17355-1)/6)+1</f>
        <v>3</v>
      </c>
      <c r="H17355">
        <f>MOD(D17355-1,6)+1</f>
        <v>2</v>
      </c>
      <c r="I17355">
        <f>37-D17355</f>
        <v>23</v>
      </c>
      <c r="J17355">
        <f>ABS(D17355-D17356)</f>
        <v>1</v>
      </c>
    </row>
    <row r="17356">
      <c r="A17356">
        <v>10200</v>
      </c>
      <c r="B17356" t="str">
        <v>2011-02-04</v>
      </c>
      <c r="C17356" t="str">
        <v>Evening</v>
      </c>
      <c r="D17356">
        <v>15</v>
      </c>
      <c r="E17356" t="str">
        <f>IF(MOD(D17356,2)=0,"EVEN","ODD")</f>
        <v>ODD</v>
      </c>
      <c r="F17356" t="str">
        <f>IF(D17356&lt;=18,"LOW (1-18)","HIGH (19-36)")</f>
        <v>LOW (1-18)</v>
      </c>
      <c r="G17356">
        <f>INT((D17356-1)/6)+1</f>
        <v>3</v>
      </c>
      <c r="H17356">
        <f>MOD(D17356-1,6)+1</f>
        <v>3</v>
      </c>
      <c r="I17356">
        <f>37-D17356</f>
        <v>22</v>
      </c>
      <c r="J17356">
        <f>ABS(D17356-D17357)</f>
        <v>9</v>
      </c>
    </row>
    <row r="17357">
      <c r="A17357">
        <v>10199</v>
      </c>
      <c r="B17357" t="str">
        <v>2011-02-04</v>
      </c>
      <c r="C17357" t="str">
        <v>Midday</v>
      </c>
      <c r="D17357">
        <v>6</v>
      </c>
      <c r="E17357" t="str">
        <f>IF(MOD(D17357,2)=0,"EVEN","ODD")</f>
        <v>EVEN</v>
      </c>
      <c r="F17357" t="str">
        <f>IF(D17357&lt;=18,"LOW (1-18)","HIGH (19-36)")</f>
        <v>LOW (1-18)</v>
      </c>
      <c r="G17357">
        <f>INT((D17357-1)/6)+1</f>
        <v>1</v>
      </c>
      <c r="H17357">
        <f>MOD(D17357-1,6)+1</f>
        <v>6</v>
      </c>
      <c r="I17357">
        <f>37-D17357</f>
        <v>31</v>
      </c>
      <c r="J17357">
        <f>ABS(D17357-D17358)</f>
        <v>19</v>
      </c>
    </row>
    <row r="17358">
      <c r="A17358">
        <v>10198</v>
      </c>
      <c r="B17358" t="str">
        <v>2011-02-03</v>
      </c>
      <c r="C17358" t="str">
        <v>Evening</v>
      </c>
      <c r="D17358">
        <v>25</v>
      </c>
      <c r="E17358" t="str">
        <f>IF(MOD(D17358,2)=0,"EVEN","ODD")</f>
        <v>ODD</v>
      </c>
      <c r="F17358" t="str">
        <f>IF(D17358&lt;=18,"LOW (1-18)","HIGH (19-36)")</f>
        <v>HIGH (19-36)</v>
      </c>
      <c r="G17358">
        <f>INT((D17358-1)/6)+1</f>
        <v>5</v>
      </c>
      <c r="H17358">
        <f>MOD(D17358-1,6)+1</f>
        <v>1</v>
      </c>
      <c r="I17358">
        <f>37-D17358</f>
        <v>12</v>
      </c>
      <c r="J17358">
        <f>ABS(D17358-D17359)</f>
        <v>3</v>
      </c>
    </row>
    <row r="17359">
      <c r="A17359">
        <v>10197</v>
      </c>
      <c r="B17359" t="str">
        <v>2011-02-03</v>
      </c>
      <c r="C17359" t="str">
        <v>Midday</v>
      </c>
      <c r="D17359">
        <v>22</v>
      </c>
      <c r="E17359" t="str">
        <f>IF(MOD(D17359,2)=0,"EVEN","ODD")</f>
        <v>EVEN</v>
      </c>
      <c r="F17359" t="str">
        <f>IF(D17359&lt;=18,"LOW (1-18)","HIGH (19-36)")</f>
        <v>HIGH (19-36)</v>
      </c>
      <c r="G17359">
        <f>INT((D17359-1)/6)+1</f>
        <v>4</v>
      </c>
      <c r="H17359">
        <f>MOD(D17359-1,6)+1</f>
        <v>4</v>
      </c>
      <c r="I17359">
        <f>37-D17359</f>
        <v>15</v>
      </c>
      <c r="J17359">
        <f>ABS(D17359-D17360)</f>
        <v>11</v>
      </c>
    </row>
    <row r="17360">
      <c r="A17360">
        <v>10196</v>
      </c>
      <c r="B17360" t="str">
        <v>2011-02-02</v>
      </c>
      <c r="C17360" t="str">
        <v>Evening</v>
      </c>
      <c r="D17360">
        <v>11</v>
      </c>
      <c r="E17360" t="str">
        <f>IF(MOD(D17360,2)=0,"EVEN","ODD")</f>
        <v>ODD</v>
      </c>
      <c r="F17360" t="str">
        <f>IF(D17360&lt;=18,"LOW (1-18)","HIGH (19-36)")</f>
        <v>LOW (1-18)</v>
      </c>
      <c r="G17360">
        <f>INT((D17360-1)/6)+1</f>
        <v>2</v>
      </c>
      <c r="H17360">
        <f>MOD(D17360-1,6)+1</f>
        <v>5</v>
      </c>
      <c r="I17360">
        <f>37-D17360</f>
        <v>26</v>
      </c>
      <c r="J17360">
        <f>ABS(D17360-D17361)</f>
        <v>8</v>
      </c>
    </row>
    <row r="17361">
      <c r="A17361">
        <v>10195</v>
      </c>
      <c r="B17361" t="str">
        <v>2011-02-02</v>
      </c>
      <c r="C17361" t="str">
        <v>Midday</v>
      </c>
      <c r="D17361">
        <v>3</v>
      </c>
      <c r="E17361" t="str">
        <f>IF(MOD(D17361,2)=0,"EVEN","ODD")</f>
        <v>ODD</v>
      </c>
      <c r="F17361" t="str">
        <f>IF(D17361&lt;=18,"LOW (1-18)","HIGH (19-36)")</f>
        <v>LOW (1-18)</v>
      </c>
      <c r="G17361">
        <f>INT((D17361-1)/6)+1</f>
        <v>1</v>
      </c>
      <c r="H17361">
        <f>MOD(D17361-1,6)+1</f>
        <v>3</v>
      </c>
      <c r="I17361">
        <f>37-D17361</f>
        <v>34</v>
      </c>
      <c r="J17361">
        <f>ABS(D17361-D17362)</f>
        <v>21</v>
      </c>
    </row>
    <row r="17362">
      <c r="A17362">
        <v>10194</v>
      </c>
      <c r="B17362" t="str">
        <v>2011-02-01</v>
      </c>
      <c r="C17362" t="str">
        <v>Evening</v>
      </c>
      <c r="D17362">
        <v>24</v>
      </c>
      <c r="E17362" t="str">
        <f>IF(MOD(D17362,2)=0,"EVEN","ODD")</f>
        <v>EVEN</v>
      </c>
      <c r="F17362" t="str">
        <f>IF(D17362&lt;=18,"LOW (1-18)","HIGH (19-36)")</f>
        <v>HIGH (19-36)</v>
      </c>
      <c r="G17362">
        <f>INT((D17362-1)/6)+1</f>
        <v>4</v>
      </c>
      <c r="H17362">
        <f>MOD(D17362-1,6)+1</f>
        <v>6</v>
      </c>
      <c r="I17362">
        <f>37-D17362</f>
        <v>13</v>
      </c>
      <c r="J17362">
        <f>ABS(D17362-D17363)</f>
        <v>10</v>
      </c>
    </row>
    <row r="17363">
      <c r="A17363">
        <v>10193</v>
      </c>
      <c r="B17363" t="str">
        <v>2011-02-01</v>
      </c>
      <c r="C17363" t="str">
        <v>Midday</v>
      </c>
      <c r="D17363">
        <v>34</v>
      </c>
      <c r="E17363" t="str">
        <f>IF(MOD(D17363,2)=0,"EVEN","ODD")</f>
        <v>EVEN</v>
      </c>
      <c r="F17363" t="str">
        <f>IF(D17363&lt;=18,"LOW (1-18)","HIGH (19-36)")</f>
        <v>HIGH (19-36)</v>
      </c>
      <c r="G17363">
        <f>INT((D17363-1)/6)+1</f>
        <v>6</v>
      </c>
      <c r="H17363">
        <f>MOD(D17363-1,6)+1</f>
        <v>4</v>
      </c>
      <c r="I17363">
        <f>37-D17363</f>
        <v>3</v>
      </c>
      <c r="J17363">
        <f>ABS(D17363-D17364)</f>
        <v>18</v>
      </c>
    </row>
    <row r="17364">
      <c r="A17364">
        <v>10192</v>
      </c>
      <c r="B17364" t="str">
        <v>2011-01-31</v>
      </c>
      <c r="C17364" t="str">
        <v>Evening</v>
      </c>
      <c r="D17364">
        <v>16</v>
      </c>
      <c r="E17364" t="str">
        <f>IF(MOD(D17364,2)=0,"EVEN","ODD")</f>
        <v>EVEN</v>
      </c>
      <c r="F17364" t="str">
        <f>IF(D17364&lt;=18,"LOW (1-18)","HIGH (19-36)")</f>
        <v>LOW (1-18)</v>
      </c>
      <c r="G17364">
        <f>INT((D17364-1)/6)+1</f>
        <v>3</v>
      </c>
      <c r="H17364">
        <f>MOD(D17364-1,6)+1</f>
        <v>4</v>
      </c>
      <c r="I17364">
        <f>37-D17364</f>
        <v>21</v>
      </c>
      <c r="J17364">
        <f>ABS(D17364-D17365)</f>
        <v>4</v>
      </c>
    </row>
    <row r="17365">
      <c r="A17365">
        <v>10191</v>
      </c>
      <c r="B17365" t="str">
        <v>2011-01-31</v>
      </c>
      <c r="C17365" t="str">
        <v>Midday</v>
      </c>
      <c r="D17365">
        <v>20</v>
      </c>
      <c r="E17365" t="str">
        <f>IF(MOD(D17365,2)=0,"EVEN","ODD")</f>
        <v>EVEN</v>
      </c>
      <c r="F17365" t="str">
        <f>IF(D17365&lt;=18,"LOW (1-18)","HIGH (19-36)")</f>
        <v>HIGH (19-36)</v>
      </c>
      <c r="G17365">
        <f>INT((D17365-1)/6)+1</f>
        <v>4</v>
      </c>
      <c r="H17365">
        <f>MOD(D17365-1,6)+1</f>
        <v>2</v>
      </c>
      <c r="I17365">
        <f>37-D17365</f>
        <v>17</v>
      </c>
      <c r="J17365">
        <f>ABS(D17365-D17366)</f>
        <v>7</v>
      </c>
    </row>
    <row r="17366">
      <c r="A17366">
        <v>10190</v>
      </c>
      <c r="B17366" t="str">
        <v>2011-01-29</v>
      </c>
      <c r="C17366" t="str">
        <v>Evening</v>
      </c>
      <c r="D17366">
        <v>13</v>
      </c>
      <c r="E17366" t="str">
        <f>IF(MOD(D17366,2)=0,"EVEN","ODD")</f>
        <v>ODD</v>
      </c>
      <c r="F17366" t="str">
        <f>IF(D17366&lt;=18,"LOW (1-18)","HIGH (19-36)")</f>
        <v>LOW (1-18)</v>
      </c>
      <c r="G17366">
        <f>INT((D17366-1)/6)+1</f>
        <v>3</v>
      </c>
      <c r="H17366">
        <f>MOD(D17366-1,6)+1</f>
        <v>1</v>
      </c>
      <c r="I17366">
        <f>37-D17366</f>
        <v>24</v>
      </c>
      <c r="J17366">
        <f>ABS(D17366-D17367)</f>
        <v>1</v>
      </c>
    </row>
    <row r="17367">
      <c r="A17367">
        <v>10189</v>
      </c>
      <c r="B17367" t="str">
        <v>2011-01-29</v>
      </c>
      <c r="C17367" t="str">
        <v>Midday</v>
      </c>
      <c r="D17367">
        <v>14</v>
      </c>
      <c r="E17367" t="str">
        <f>IF(MOD(D17367,2)=0,"EVEN","ODD")</f>
        <v>EVEN</v>
      </c>
      <c r="F17367" t="str">
        <f>IF(D17367&lt;=18,"LOW (1-18)","HIGH (19-36)")</f>
        <v>LOW (1-18)</v>
      </c>
      <c r="G17367">
        <f>INT((D17367-1)/6)+1</f>
        <v>3</v>
      </c>
      <c r="H17367">
        <f>MOD(D17367-1,6)+1</f>
        <v>2</v>
      </c>
      <c r="I17367">
        <f>37-D17367</f>
        <v>23</v>
      </c>
      <c r="J17367">
        <f>ABS(D17367-D17368)</f>
        <v>1</v>
      </c>
    </row>
    <row r="17368">
      <c r="A17368">
        <v>10188</v>
      </c>
      <c r="B17368" t="str">
        <v>2011-01-28</v>
      </c>
      <c r="C17368" t="str">
        <v>Evening</v>
      </c>
      <c r="D17368">
        <v>13</v>
      </c>
      <c r="E17368" t="str">
        <f>IF(MOD(D17368,2)=0,"EVEN","ODD")</f>
        <v>ODD</v>
      </c>
      <c r="F17368" t="str">
        <f>IF(D17368&lt;=18,"LOW (1-18)","HIGH (19-36)")</f>
        <v>LOW (1-18)</v>
      </c>
      <c r="G17368">
        <f>INT((D17368-1)/6)+1</f>
        <v>3</v>
      </c>
      <c r="H17368">
        <f>MOD(D17368-1,6)+1</f>
        <v>1</v>
      </c>
      <c r="I17368">
        <f>37-D17368</f>
        <v>24</v>
      </c>
      <c r="J17368">
        <f>ABS(D17368-D17369)</f>
        <v>7</v>
      </c>
    </row>
    <row r="17369">
      <c r="A17369">
        <v>10187</v>
      </c>
      <c r="B17369" t="str">
        <v>2011-01-28</v>
      </c>
      <c r="C17369" t="str">
        <v>Midday</v>
      </c>
      <c r="D17369">
        <v>6</v>
      </c>
      <c r="E17369" t="str">
        <f>IF(MOD(D17369,2)=0,"EVEN","ODD")</f>
        <v>EVEN</v>
      </c>
      <c r="F17369" t="str">
        <f>IF(D17369&lt;=18,"LOW (1-18)","HIGH (19-36)")</f>
        <v>LOW (1-18)</v>
      </c>
      <c r="G17369">
        <f>INT((D17369-1)/6)+1</f>
        <v>1</v>
      </c>
      <c r="H17369">
        <f>MOD(D17369-1,6)+1</f>
        <v>6</v>
      </c>
      <c r="I17369">
        <f>37-D17369</f>
        <v>31</v>
      </c>
      <c r="J17369">
        <f>ABS(D17369-D17370)</f>
        <v>9</v>
      </c>
    </row>
    <row r="17370">
      <c r="A17370">
        <v>10186</v>
      </c>
      <c r="B17370" t="str">
        <v>2011-01-27</v>
      </c>
      <c r="C17370" t="str">
        <v>Evening</v>
      </c>
      <c r="D17370">
        <v>15</v>
      </c>
      <c r="E17370" t="str">
        <f>IF(MOD(D17370,2)=0,"EVEN","ODD")</f>
        <v>ODD</v>
      </c>
      <c r="F17370" t="str">
        <f>IF(D17370&lt;=18,"LOW (1-18)","HIGH (19-36)")</f>
        <v>LOW (1-18)</v>
      </c>
      <c r="G17370">
        <f>INT((D17370-1)/6)+1</f>
        <v>3</v>
      </c>
      <c r="H17370">
        <f>MOD(D17370-1,6)+1</f>
        <v>3</v>
      </c>
      <c r="I17370">
        <f>37-D17370</f>
        <v>22</v>
      </c>
      <c r="J17370">
        <f>ABS(D17370-D17371)</f>
        <v>21</v>
      </c>
    </row>
    <row r="17371">
      <c r="A17371">
        <v>10185</v>
      </c>
      <c r="B17371" t="str">
        <v>2011-01-27</v>
      </c>
      <c r="C17371" t="str">
        <v>Midday</v>
      </c>
      <c r="D17371">
        <v>36</v>
      </c>
      <c r="E17371" t="str">
        <f>IF(MOD(D17371,2)=0,"EVEN","ODD")</f>
        <v>EVEN</v>
      </c>
      <c r="F17371" t="str">
        <f>IF(D17371&lt;=18,"LOW (1-18)","HIGH (19-36)")</f>
        <v>HIGH (19-36)</v>
      </c>
      <c r="G17371">
        <f>INT((D17371-1)/6)+1</f>
        <v>6</v>
      </c>
      <c r="H17371">
        <f>MOD(D17371-1,6)+1</f>
        <v>6</v>
      </c>
      <c r="I17371">
        <f>37-D17371</f>
        <v>1</v>
      </c>
      <c r="J17371">
        <f>ABS(D17371-D17372)</f>
        <v>2</v>
      </c>
    </row>
    <row r="17372">
      <c r="A17372">
        <v>10184</v>
      </c>
      <c r="B17372" t="str">
        <v>2011-01-26</v>
      </c>
      <c r="C17372" t="str">
        <v>Evening</v>
      </c>
      <c r="D17372">
        <v>34</v>
      </c>
      <c r="E17372" t="str">
        <f>IF(MOD(D17372,2)=0,"EVEN","ODD")</f>
        <v>EVEN</v>
      </c>
      <c r="F17372" t="str">
        <f>IF(D17372&lt;=18,"LOW (1-18)","HIGH (19-36)")</f>
        <v>HIGH (19-36)</v>
      </c>
      <c r="G17372">
        <f>INT((D17372-1)/6)+1</f>
        <v>6</v>
      </c>
      <c r="H17372">
        <f>MOD(D17372-1,6)+1</f>
        <v>4</v>
      </c>
      <c r="I17372">
        <f>37-D17372</f>
        <v>3</v>
      </c>
      <c r="J17372">
        <f>ABS(D17372-D17373)</f>
        <v>2</v>
      </c>
    </row>
    <row r="17373">
      <c r="A17373">
        <v>10183</v>
      </c>
      <c r="B17373" t="str">
        <v>2011-01-26</v>
      </c>
      <c r="C17373" t="str">
        <v>Midday</v>
      </c>
      <c r="D17373">
        <v>32</v>
      </c>
      <c r="E17373" t="str">
        <f>IF(MOD(D17373,2)=0,"EVEN","ODD")</f>
        <v>EVEN</v>
      </c>
      <c r="F17373" t="str">
        <f>IF(D17373&lt;=18,"LOW (1-18)","HIGH (19-36)")</f>
        <v>HIGH (19-36)</v>
      </c>
      <c r="G17373">
        <f>INT((D17373-1)/6)+1</f>
        <v>6</v>
      </c>
      <c r="H17373">
        <f>MOD(D17373-1,6)+1</f>
        <v>2</v>
      </c>
      <c r="I17373">
        <f>37-D17373</f>
        <v>5</v>
      </c>
      <c r="J17373">
        <f>ABS(D17373-D17374)</f>
        <v>24</v>
      </c>
    </row>
    <row r="17374">
      <c r="A17374">
        <v>10182</v>
      </c>
      <c r="B17374" t="str">
        <v>2011-01-25</v>
      </c>
      <c r="C17374" t="str">
        <v>Evening</v>
      </c>
      <c r="D17374">
        <v>8</v>
      </c>
      <c r="E17374" t="str">
        <f>IF(MOD(D17374,2)=0,"EVEN","ODD")</f>
        <v>EVEN</v>
      </c>
      <c r="F17374" t="str">
        <f>IF(D17374&lt;=18,"LOW (1-18)","HIGH (19-36)")</f>
        <v>LOW (1-18)</v>
      </c>
      <c r="G17374">
        <f>INT((D17374-1)/6)+1</f>
        <v>2</v>
      </c>
      <c r="H17374">
        <f>MOD(D17374-1,6)+1</f>
        <v>2</v>
      </c>
      <c r="I17374">
        <f>37-D17374</f>
        <v>29</v>
      </c>
      <c r="J17374">
        <f>ABS(D17374-D17375)</f>
        <v>28</v>
      </c>
    </row>
    <row r="17375">
      <c r="A17375">
        <v>10181</v>
      </c>
      <c r="B17375" t="str">
        <v>2011-01-25</v>
      </c>
      <c r="C17375" t="str">
        <v>Midday</v>
      </c>
      <c r="D17375">
        <v>36</v>
      </c>
      <c r="E17375" t="str">
        <f>IF(MOD(D17375,2)=0,"EVEN","ODD")</f>
        <v>EVEN</v>
      </c>
      <c r="F17375" t="str">
        <f>IF(D17375&lt;=18,"LOW (1-18)","HIGH (19-36)")</f>
        <v>HIGH (19-36)</v>
      </c>
      <c r="G17375">
        <f>INT((D17375-1)/6)+1</f>
        <v>6</v>
      </c>
      <c r="H17375">
        <f>MOD(D17375-1,6)+1</f>
        <v>6</v>
      </c>
      <c r="I17375">
        <f>37-D17375</f>
        <v>1</v>
      </c>
      <c r="J17375">
        <f>ABS(D17375-D17376)</f>
        <v>7</v>
      </c>
    </row>
    <row r="17376">
      <c r="A17376">
        <v>10180</v>
      </c>
      <c r="B17376" t="str">
        <v>2011-01-24</v>
      </c>
      <c r="C17376" t="str">
        <v>Evening</v>
      </c>
      <c r="D17376">
        <v>29</v>
      </c>
      <c r="E17376" t="str">
        <f>IF(MOD(D17376,2)=0,"EVEN","ODD")</f>
        <v>ODD</v>
      </c>
      <c r="F17376" t="str">
        <f>IF(D17376&lt;=18,"LOW (1-18)","HIGH (19-36)")</f>
        <v>HIGH (19-36)</v>
      </c>
      <c r="G17376">
        <f>INT((D17376-1)/6)+1</f>
        <v>5</v>
      </c>
      <c r="H17376">
        <f>MOD(D17376-1,6)+1</f>
        <v>5</v>
      </c>
      <c r="I17376">
        <f>37-D17376</f>
        <v>8</v>
      </c>
      <c r="J17376">
        <f>ABS(D17376-D17377)</f>
        <v>17</v>
      </c>
    </row>
    <row r="17377">
      <c r="A17377">
        <v>10179</v>
      </c>
      <c r="B17377" t="str">
        <v>2011-01-24</v>
      </c>
      <c r="C17377" t="str">
        <v>Midday</v>
      </c>
      <c r="D17377">
        <v>12</v>
      </c>
      <c r="E17377" t="str">
        <f>IF(MOD(D17377,2)=0,"EVEN","ODD")</f>
        <v>EVEN</v>
      </c>
      <c r="F17377" t="str">
        <f>IF(D17377&lt;=18,"LOW (1-18)","HIGH (19-36)")</f>
        <v>LOW (1-18)</v>
      </c>
      <c r="G17377">
        <f>INT((D17377-1)/6)+1</f>
        <v>2</v>
      </c>
      <c r="H17377">
        <f>MOD(D17377-1,6)+1</f>
        <v>6</v>
      </c>
      <c r="I17377">
        <f>37-D17377</f>
        <v>25</v>
      </c>
      <c r="J17377">
        <f>ABS(D17377-D17378)</f>
        <v>4</v>
      </c>
    </row>
    <row r="17378">
      <c r="A17378">
        <v>10178</v>
      </c>
      <c r="B17378" t="str">
        <v>2011-01-22</v>
      </c>
      <c r="C17378" t="str">
        <v>Evening</v>
      </c>
      <c r="D17378">
        <v>16</v>
      </c>
      <c r="E17378" t="str">
        <f>IF(MOD(D17378,2)=0,"EVEN","ODD")</f>
        <v>EVEN</v>
      </c>
      <c r="F17378" t="str">
        <f>IF(D17378&lt;=18,"LOW (1-18)","HIGH (19-36)")</f>
        <v>LOW (1-18)</v>
      </c>
      <c r="G17378">
        <f>INT((D17378-1)/6)+1</f>
        <v>3</v>
      </c>
      <c r="H17378">
        <f>MOD(D17378-1,6)+1</f>
        <v>4</v>
      </c>
      <c r="I17378">
        <f>37-D17378</f>
        <v>21</v>
      </c>
      <c r="J17378">
        <f>ABS(D17378-D17379)</f>
        <v>12</v>
      </c>
    </row>
    <row r="17379">
      <c r="A17379">
        <v>10177</v>
      </c>
      <c r="B17379" t="str">
        <v>2011-01-22</v>
      </c>
      <c r="C17379" t="str">
        <v>Midday</v>
      </c>
      <c r="D17379">
        <v>28</v>
      </c>
      <c r="E17379" t="str">
        <f>IF(MOD(D17379,2)=0,"EVEN","ODD")</f>
        <v>EVEN</v>
      </c>
      <c r="F17379" t="str">
        <f>IF(D17379&lt;=18,"LOW (1-18)","HIGH (19-36)")</f>
        <v>HIGH (19-36)</v>
      </c>
      <c r="G17379">
        <f>INT((D17379-1)/6)+1</f>
        <v>5</v>
      </c>
      <c r="H17379">
        <f>MOD(D17379-1,6)+1</f>
        <v>4</v>
      </c>
      <c r="I17379">
        <f>37-D17379</f>
        <v>9</v>
      </c>
      <c r="J17379">
        <f>ABS(D17379-D17380)</f>
        <v>13</v>
      </c>
    </row>
    <row r="17380">
      <c r="A17380">
        <v>10176</v>
      </c>
      <c r="B17380" t="str">
        <v>2011-01-21</v>
      </c>
      <c r="C17380" t="str">
        <v>Evening</v>
      </c>
      <c r="D17380">
        <v>15</v>
      </c>
      <c r="E17380" t="str">
        <f>IF(MOD(D17380,2)=0,"EVEN","ODD")</f>
        <v>ODD</v>
      </c>
      <c r="F17380" t="str">
        <f>IF(D17380&lt;=18,"LOW (1-18)","HIGH (19-36)")</f>
        <v>LOW (1-18)</v>
      </c>
      <c r="G17380">
        <f>INT((D17380-1)/6)+1</f>
        <v>3</v>
      </c>
      <c r="H17380">
        <f>MOD(D17380-1,6)+1</f>
        <v>3</v>
      </c>
      <c r="I17380">
        <f>37-D17380</f>
        <v>22</v>
      </c>
      <c r="J17380">
        <f>ABS(D17380-D17381)</f>
        <v>6</v>
      </c>
    </row>
    <row r="17381">
      <c r="A17381">
        <v>10175</v>
      </c>
      <c r="B17381" t="str">
        <v>2011-01-21</v>
      </c>
      <c r="C17381" t="str">
        <v>Midday</v>
      </c>
      <c r="D17381">
        <v>9</v>
      </c>
      <c r="E17381" t="str">
        <f>IF(MOD(D17381,2)=0,"EVEN","ODD")</f>
        <v>ODD</v>
      </c>
      <c r="F17381" t="str">
        <f>IF(D17381&lt;=18,"LOW (1-18)","HIGH (19-36)")</f>
        <v>LOW (1-18)</v>
      </c>
      <c r="G17381">
        <f>INT((D17381-1)/6)+1</f>
        <v>2</v>
      </c>
      <c r="H17381">
        <f>MOD(D17381-1,6)+1</f>
        <v>3</v>
      </c>
      <c r="I17381">
        <f>37-D17381</f>
        <v>28</v>
      </c>
      <c r="J17381">
        <f>ABS(D17381-D17382)</f>
        <v>8</v>
      </c>
    </row>
    <row r="17382">
      <c r="A17382">
        <v>10174</v>
      </c>
      <c r="B17382" t="str">
        <v>2011-01-20</v>
      </c>
      <c r="C17382" t="str">
        <v>Evening</v>
      </c>
      <c r="D17382">
        <v>1</v>
      </c>
      <c r="E17382" t="str">
        <f>IF(MOD(D17382,2)=0,"EVEN","ODD")</f>
        <v>ODD</v>
      </c>
      <c r="F17382" t="str">
        <f>IF(D17382&lt;=18,"LOW (1-18)","HIGH (19-36)")</f>
        <v>LOW (1-18)</v>
      </c>
      <c r="G17382">
        <f>INT((D17382-1)/6)+1</f>
        <v>1</v>
      </c>
      <c r="H17382">
        <f>MOD(D17382-1,6)+1</f>
        <v>1</v>
      </c>
      <c r="I17382">
        <f>37-D17382</f>
        <v>36</v>
      </c>
      <c r="J17382">
        <f>ABS(D17382-D17383)</f>
        <v>26</v>
      </c>
    </row>
    <row r="17383">
      <c r="A17383">
        <v>10173</v>
      </c>
      <c r="B17383" t="str">
        <v>2011-01-20</v>
      </c>
      <c r="C17383" t="str">
        <v>Midday</v>
      </c>
      <c r="D17383">
        <v>27</v>
      </c>
      <c r="E17383" t="str">
        <f>IF(MOD(D17383,2)=0,"EVEN","ODD")</f>
        <v>ODD</v>
      </c>
      <c r="F17383" t="str">
        <f>IF(D17383&lt;=18,"LOW (1-18)","HIGH (19-36)")</f>
        <v>HIGH (19-36)</v>
      </c>
      <c r="G17383">
        <f>INT((D17383-1)/6)+1</f>
        <v>5</v>
      </c>
      <c r="H17383">
        <f>MOD(D17383-1,6)+1</f>
        <v>3</v>
      </c>
      <c r="I17383">
        <f>37-D17383</f>
        <v>10</v>
      </c>
      <c r="J17383">
        <f>ABS(D17383-D17384)</f>
        <v>26</v>
      </c>
    </row>
    <row r="17384">
      <c r="A17384">
        <v>10172</v>
      </c>
      <c r="B17384" t="str">
        <v>2011-01-19</v>
      </c>
      <c r="C17384" t="str">
        <v>Evening</v>
      </c>
      <c r="D17384">
        <v>1</v>
      </c>
      <c r="E17384" t="str">
        <f>IF(MOD(D17384,2)=0,"EVEN","ODD")</f>
        <v>ODD</v>
      </c>
      <c r="F17384" t="str">
        <f>IF(D17384&lt;=18,"LOW (1-18)","HIGH (19-36)")</f>
        <v>LOW (1-18)</v>
      </c>
      <c r="G17384">
        <f>INT((D17384-1)/6)+1</f>
        <v>1</v>
      </c>
      <c r="H17384">
        <f>MOD(D17384-1,6)+1</f>
        <v>1</v>
      </c>
      <c r="I17384">
        <f>37-D17384</f>
        <v>36</v>
      </c>
      <c r="J17384">
        <f>ABS(D17384-D17385)</f>
        <v>3</v>
      </c>
    </row>
    <row r="17385">
      <c r="A17385">
        <v>10171</v>
      </c>
      <c r="B17385" t="str">
        <v>2011-01-19</v>
      </c>
      <c r="C17385" t="str">
        <v>Midday</v>
      </c>
      <c r="D17385">
        <v>4</v>
      </c>
      <c r="E17385" t="str">
        <f>IF(MOD(D17385,2)=0,"EVEN","ODD")</f>
        <v>EVEN</v>
      </c>
      <c r="F17385" t="str">
        <f>IF(D17385&lt;=18,"LOW (1-18)","HIGH (19-36)")</f>
        <v>LOW (1-18)</v>
      </c>
      <c r="G17385">
        <f>INT((D17385-1)/6)+1</f>
        <v>1</v>
      </c>
      <c r="H17385">
        <f>MOD(D17385-1,6)+1</f>
        <v>4</v>
      </c>
      <c r="I17385">
        <f>37-D17385</f>
        <v>33</v>
      </c>
      <c r="J17385">
        <f>ABS(D17385-D17386)</f>
        <v>11</v>
      </c>
    </row>
    <row r="17386">
      <c r="A17386">
        <v>10170</v>
      </c>
      <c r="B17386" t="str">
        <v>2011-01-18</v>
      </c>
      <c r="C17386" t="str">
        <v>Evening</v>
      </c>
      <c r="D17386">
        <v>15</v>
      </c>
      <c r="E17386" t="str">
        <f>IF(MOD(D17386,2)=0,"EVEN","ODD")</f>
        <v>ODD</v>
      </c>
      <c r="F17386" t="str">
        <f>IF(D17386&lt;=18,"LOW (1-18)","HIGH (19-36)")</f>
        <v>LOW (1-18)</v>
      </c>
      <c r="G17386">
        <f>INT((D17386-1)/6)+1</f>
        <v>3</v>
      </c>
      <c r="H17386">
        <f>MOD(D17386-1,6)+1</f>
        <v>3</v>
      </c>
      <c r="I17386">
        <f>37-D17386</f>
        <v>22</v>
      </c>
      <c r="J17386">
        <f>ABS(D17386-D17387)</f>
        <v>14</v>
      </c>
    </row>
    <row r="17387">
      <c r="A17387">
        <v>10169</v>
      </c>
      <c r="B17387" t="str">
        <v>2011-01-18</v>
      </c>
      <c r="C17387" t="str">
        <v>Midday</v>
      </c>
      <c r="D17387">
        <v>1</v>
      </c>
      <c r="E17387" t="str">
        <f>IF(MOD(D17387,2)=0,"EVEN","ODD")</f>
        <v>ODD</v>
      </c>
      <c r="F17387" t="str">
        <f>IF(D17387&lt;=18,"LOW (1-18)","HIGH (19-36)")</f>
        <v>LOW (1-18)</v>
      </c>
      <c r="G17387">
        <f>INT((D17387-1)/6)+1</f>
        <v>1</v>
      </c>
      <c r="H17387">
        <f>MOD(D17387-1,6)+1</f>
        <v>1</v>
      </c>
      <c r="I17387">
        <f>37-D17387</f>
        <v>36</v>
      </c>
      <c r="J17387">
        <f>ABS(D17387-D17388)</f>
        <v>33</v>
      </c>
    </row>
    <row r="17388">
      <c r="A17388">
        <v>10168</v>
      </c>
      <c r="B17388" t="str">
        <v>2011-01-17</v>
      </c>
      <c r="C17388" t="str">
        <v>Evening</v>
      </c>
      <c r="D17388">
        <v>34</v>
      </c>
      <c r="E17388" t="str">
        <f>IF(MOD(D17388,2)=0,"EVEN","ODD")</f>
        <v>EVEN</v>
      </c>
      <c r="F17388" t="str">
        <f>IF(D17388&lt;=18,"LOW (1-18)","HIGH (19-36)")</f>
        <v>HIGH (19-36)</v>
      </c>
      <c r="G17388">
        <f>INT((D17388-1)/6)+1</f>
        <v>6</v>
      </c>
      <c r="H17388">
        <f>MOD(D17388-1,6)+1</f>
        <v>4</v>
      </c>
      <c r="I17388">
        <f>37-D17388</f>
        <v>3</v>
      </c>
      <c r="J17388">
        <f>ABS(D17388-D17389)</f>
        <v>29</v>
      </c>
    </row>
    <row r="17389">
      <c r="A17389">
        <v>10167</v>
      </c>
      <c r="B17389" t="str">
        <v>2011-01-17</v>
      </c>
      <c r="C17389" t="str">
        <v>Midday</v>
      </c>
      <c r="D17389">
        <v>5</v>
      </c>
      <c r="E17389" t="str">
        <f>IF(MOD(D17389,2)=0,"EVEN","ODD")</f>
        <v>ODD</v>
      </c>
      <c r="F17389" t="str">
        <f>IF(D17389&lt;=18,"LOW (1-18)","HIGH (19-36)")</f>
        <v>LOW (1-18)</v>
      </c>
      <c r="G17389">
        <f>INT((D17389-1)/6)+1</f>
        <v>1</v>
      </c>
      <c r="H17389">
        <f>MOD(D17389-1,6)+1</f>
        <v>5</v>
      </c>
      <c r="I17389">
        <f>37-D17389</f>
        <v>32</v>
      </c>
      <c r="J17389">
        <f>ABS(D17389-D17390)</f>
        <v>3</v>
      </c>
    </row>
    <row r="17390">
      <c r="A17390">
        <v>10166</v>
      </c>
      <c r="B17390" t="str">
        <v>2011-01-15</v>
      </c>
      <c r="C17390" t="str">
        <v>Evening</v>
      </c>
      <c r="D17390">
        <v>8</v>
      </c>
      <c r="E17390" t="str">
        <f>IF(MOD(D17390,2)=0,"EVEN","ODD")</f>
        <v>EVEN</v>
      </c>
      <c r="F17390" t="str">
        <f>IF(D17390&lt;=18,"LOW (1-18)","HIGH (19-36)")</f>
        <v>LOW (1-18)</v>
      </c>
      <c r="G17390">
        <f>INT((D17390-1)/6)+1</f>
        <v>2</v>
      </c>
      <c r="H17390">
        <f>MOD(D17390-1,6)+1</f>
        <v>2</v>
      </c>
      <c r="I17390">
        <f>37-D17390</f>
        <v>29</v>
      </c>
      <c r="J17390">
        <f>ABS(D17390-D17391)</f>
        <v>5</v>
      </c>
    </row>
    <row r="17391">
      <c r="A17391">
        <v>10165</v>
      </c>
      <c r="B17391" t="str">
        <v>2011-01-15</v>
      </c>
      <c r="C17391" t="str">
        <v>Midday</v>
      </c>
      <c r="D17391">
        <v>3</v>
      </c>
      <c r="E17391" t="str">
        <f>IF(MOD(D17391,2)=0,"EVEN","ODD")</f>
        <v>ODD</v>
      </c>
      <c r="F17391" t="str">
        <f>IF(D17391&lt;=18,"LOW (1-18)","HIGH (19-36)")</f>
        <v>LOW (1-18)</v>
      </c>
      <c r="G17391">
        <f>INT((D17391-1)/6)+1</f>
        <v>1</v>
      </c>
      <c r="H17391">
        <f>MOD(D17391-1,6)+1</f>
        <v>3</v>
      </c>
      <c r="I17391">
        <f>37-D17391</f>
        <v>34</v>
      </c>
      <c r="J17391">
        <f>ABS(D17391-D17392)</f>
        <v>20</v>
      </c>
    </row>
    <row r="17392">
      <c r="A17392">
        <v>10164</v>
      </c>
      <c r="B17392" t="str">
        <v>2011-01-14</v>
      </c>
      <c r="C17392" t="str">
        <v>Evening</v>
      </c>
      <c r="D17392">
        <v>23</v>
      </c>
      <c r="E17392" t="str">
        <f>IF(MOD(D17392,2)=0,"EVEN","ODD")</f>
        <v>ODD</v>
      </c>
      <c r="F17392" t="str">
        <f>IF(D17392&lt;=18,"LOW (1-18)","HIGH (19-36)")</f>
        <v>HIGH (19-36)</v>
      </c>
      <c r="G17392">
        <f>INT((D17392-1)/6)+1</f>
        <v>4</v>
      </c>
      <c r="H17392">
        <f>MOD(D17392-1,6)+1</f>
        <v>5</v>
      </c>
      <c r="I17392">
        <f>37-D17392</f>
        <v>14</v>
      </c>
      <c r="J17392">
        <f>ABS(D17392-D17393)</f>
        <v>6</v>
      </c>
    </row>
    <row r="17393">
      <c r="A17393">
        <v>10163</v>
      </c>
      <c r="B17393" t="str">
        <v>2011-01-14</v>
      </c>
      <c r="C17393" t="str">
        <v>Midday</v>
      </c>
      <c r="D17393">
        <v>29</v>
      </c>
      <c r="E17393" t="str">
        <f>IF(MOD(D17393,2)=0,"EVEN","ODD")</f>
        <v>ODD</v>
      </c>
      <c r="F17393" t="str">
        <f>IF(D17393&lt;=18,"LOW (1-18)","HIGH (19-36)")</f>
        <v>HIGH (19-36)</v>
      </c>
      <c r="G17393">
        <f>INT((D17393-1)/6)+1</f>
        <v>5</v>
      </c>
      <c r="H17393">
        <f>MOD(D17393-1,6)+1</f>
        <v>5</v>
      </c>
      <c r="I17393">
        <f>37-D17393</f>
        <v>8</v>
      </c>
      <c r="J17393">
        <f>ABS(D17393-D17394)</f>
        <v>22</v>
      </c>
    </row>
    <row r="17394">
      <c r="A17394">
        <v>10162</v>
      </c>
      <c r="B17394" t="str">
        <v>2011-01-13</v>
      </c>
      <c r="C17394" t="str">
        <v>Evening</v>
      </c>
      <c r="D17394">
        <v>7</v>
      </c>
      <c r="E17394" t="str">
        <f>IF(MOD(D17394,2)=0,"EVEN","ODD")</f>
        <v>ODD</v>
      </c>
      <c r="F17394" t="str">
        <f>IF(D17394&lt;=18,"LOW (1-18)","HIGH (19-36)")</f>
        <v>LOW (1-18)</v>
      </c>
      <c r="G17394">
        <f>INT((D17394-1)/6)+1</f>
        <v>2</v>
      </c>
      <c r="H17394">
        <f>MOD(D17394-1,6)+1</f>
        <v>1</v>
      </c>
      <c r="I17394">
        <f>37-D17394</f>
        <v>30</v>
      </c>
      <c r="J17394">
        <f>ABS(D17394-D17395)</f>
        <v>1</v>
      </c>
    </row>
    <row r="17395">
      <c r="A17395">
        <v>10161</v>
      </c>
      <c r="B17395" t="str">
        <v>2011-01-13</v>
      </c>
      <c r="C17395" t="str">
        <v>Midday</v>
      </c>
      <c r="D17395">
        <v>8</v>
      </c>
      <c r="E17395" t="str">
        <f>IF(MOD(D17395,2)=0,"EVEN","ODD")</f>
        <v>EVEN</v>
      </c>
      <c r="F17395" t="str">
        <f>IF(D17395&lt;=18,"LOW (1-18)","HIGH (19-36)")</f>
        <v>LOW (1-18)</v>
      </c>
      <c r="G17395">
        <f>INT((D17395-1)/6)+1</f>
        <v>2</v>
      </c>
      <c r="H17395">
        <f>MOD(D17395-1,6)+1</f>
        <v>2</v>
      </c>
      <c r="I17395">
        <f>37-D17395</f>
        <v>29</v>
      </c>
      <c r="J17395">
        <f>ABS(D17395-D17396)</f>
        <v>8</v>
      </c>
    </row>
    <row r="17396">
      <c r="A17396">
        <v>10160</v>
      </c>
      <c r="B17396" t="str">
        <v>2011-01-12</v>
      </c>
      <c r="C17396" t="str">
        <v>Evening</v>
      </c>
      <c r="D17396">
        <v>16</v>
      </c>
      <c r="E17396" t="str">
        <f>IF(MOD(D17396,2)=0,"EVEN","ODD")</f>
        <v>EVEN</v>
      </c>
      <c r="F17396" t="str">
        <f>IF(D17396&lt;=18,"LOW (1-18)","HIGH (19-36)")</f>
        <v>LOW (1-18)</v>
      </c>
      <c r="G17396">
        <f>INT((D17396-1)/6)+1</f>
        <v>3</v>
      </c>
      <c r="H17396">
        <f>MOD(D17396-1,6)+1</f>
        <v>4</v>
      </c>
      <c r="I17396">
        <f>37-D17396</f>
        <v>21</v>
      </c>
      <c r="J17396">
        <f>ABS(D17396-D17397)</f>
        <v>4</v>
      </c>
    </row>
    <row r="17397">
      <c r="A17397">
        <v>10159</v>
      </c>
      <c r="B17397" t="str">
        <v>2011-01-12</v>
      </c>
      <c r="C17397" t="str">
        <v>Midday</v>
      </c>
      <c r="D17397">
        <v>12</v>
      </c>
      <c r="E17397" t="str">
        <f>IF(MOD(D17397,2)=0,"EVEN","ODD")</f>
        <v>EVEN</v>
      </c>
      <c r="F17397" t="str">
        <f>IF(D17397&lt;=18,"LOW (1-18)","HIGH (19-36)")</f>
        <v>LOW (1-18)</v>
      </c>
      <c r="G17397">
        <f>INT((D17397-1)/6)+1</f>
        <v>2</v>
      </c>
      <c r="H17397">
        <f>MOD(D17397-1,6)+1</f>
        <v>6</v>
      </c>
      <c r="I17397">
        <f>37-D17397</f>
        <v>25</v>
      </c>
      <c r="J17397">
        <f>ABS(D17397-D17398)</f>
        <v>3</v>
      </c>
    </row>
    <row r="17398">
      <c r="A17398">
        <v>10158</v>
      </c>
      <c r="B17398" t="str">
        <v>2011-01-11</v>
      </c>
      <c r="C17398" t="str">
        <v>Evening</v>
      </c>
      <c r="D17398">
        <v>9</v>
      </c>
      <c r="E17398" t="str">
        <f>IF(MOD(D17398,2)=0,"EVEN","ODD")</f>
        <v>ODD</v>
      </c>
      <c r="F17398" t="str">
        <f>IF(D17398&lt;=18,"LOW (1-18)","HIGH (19-36)")</f>
        <v>LOW (1-18)</v>
      </c>
      <c r="G17398">
        <f>INT((D17398-1)/6)+1</f>
        <v>2</v>
      </c>
      <c r="H17398">
        <f>MOD(D17398-1,6)+1</f>
        <v>3</v>
      </c>
      <c r="I17398">
        <f>37-D17398</f>
        <v>28</v>
      </c>
      <c r="J17398">
        <f>ABS(D17398-D17399)</f>
        <v>4</v>
      </c>
    </row>
    <row r="17399">
      <c r="A17399">
        <v>10157</v>
      </c>
      <c r="B17399" t="str">
        <v>2011-01-11</v>
      </c>
      <c r="C17399" t="str">
        <v>Midday</v>
      </c>
      <c r="D17399">
        <v>5</v>
      </c>
      <c r="E17399" t="str">
        <f>IF(MOD(D17399,2)=0,"EVEN","ODD")</f>
        <v>ODD</v>
      </c>
      <c r="F17399" t="str">
        <f>IF(D17399&lt;=18,"LOW (1-18)","HIGH (19-36)")</f>
        <v>LOW (1-18)</v>
      </c>
      <c r="G17399">
        <f>INT((D17399-1)/6)+1</f>
        <v>1</v>
      </c>
      <c r="H17399">
        <f>MOD(D17399-1,6)+1</f>
        <v>5</v>
      </c>
      <c r="I17399">
        <f>37-D17399</f>
        <v>32</v>
      </c>
      <c r="J17399">
        <f>ABS(D17399-D17400)</f>
        <v>11</v>
      </c>
    </row>
    <row r="17400">
      <c r="A17400">
        <v>10156</v>
      </c>
      <c r="B17400" t="str">
        <v>2011-01-10</v>
      </c>
      <c r="C17400" t="str">
        <v>Evening</v>
      </c>
      <c r="D17400">
        <v>16</v>
      </c>
      <c r="E17400" t="str">
        <f>IF(MOD(D17400,2)=0,"EVEN","ODD")</f>
        <v>EVEN</v>
      </c>
      <c r="F17400" t="str">
        <f>IF(D17400&lt;=18,"LOW (1-18)","HIGH (19-36)")</f>
        <v>LOW (1-18)</v>
      </c>
      <c r="G17400">
        <f>INT((D17400-1)/6)+1</f>
        <v>3</v>
      </c>
      <c r="H17400">
        <f>MOD(D17400-1,6)+1</f>
        <v>4</v>
      </c>
      <c r="I17400">
        <f>37-D17400</f>
        <v>21</v>
      </c>
      <c r="J17400">
        <f>ABS(D17400-D17401)</f>
        <v>11</v>
      </c>
    </row>
    <row r="17401">
      <c r="A17401">
        <v>10155</v>
      </c>
      <c r="B17401" t="str">
        <v>2011-01-10</v>
      </c>
      <c r="C17401" t="str">
        <v>Midday</v>
      </c>
      <c r="D17401">
        <v>27</v>
      </c>
      <c r="E17401" t="str">
        <f>IF(MOD(D17401,2)=0,"EVEN","ODD")</f>
        <v>ODD</v>
      </c>
      <c r="F17401" t="str">
        <f>IF(D17401&lt;=18,"LOW (1-18)","HIGH (19-36)")</f>
        <v>HIGH (19-36)</v>
      </c>
      <c r="G17401">
        <f>INT((D17401-1)/6)+1</f>
        <v>5</v>
      </c>
      <c r="H17401">
        <f>MOD(D17401-1,6)+1</f>
        <v>3</v>
      </c>
      <c r="I17401">
        <f>37-D17401</f>
        <v>10</v>
      </c>
      <c r="J17401">
        <f>ABS(D17401-D17402)</f>
        <v>22</v>
      </c>
    </row>
    <row r="17402">
      <c r="A17402">
        <v>10154</v>
      </c>
      <c r="B17402" t="str">
        <v>2011-01-08</v>
      </c>
      <c r="C17402" t="str">
        <v>Evening</v>
      </c>
      <c r="D17402">
        <v>5</v>
      </c>
      <c r="E17402" t="str">
        <f>IF(MOD(D17402,2)=0,"EVEN","ODD")</f>
        <v>ODD</v>
      </c>
      <c r="F17402" t="str">
        <f>IF(D17402&lt;=18,"LOW (1-18)","HIGH (19-36)")</f>
        <v>LOW (1-18)</v>
      </c>
      <c r="G17402">
        <f>INT((D17402-1)/6)+1</f>
        <v>1</v>
      </c>
      <c r="H17402">
        <f>MOD(D17402-1,6)+1</f>
        <v>5</v>
      </c>
      <c r="I17402">
        <f>37-D17402</f>
        <v>32</v>
      </c>
      <c r="J17402">
        <f>ABS(D17402-D17403)</f>
        <v>1</v>
      </c>
    </row>
    <row r="17403">
      <c r="A17403">
        <v>10153</v>
      </c>
      <c r="B17403" t="str">
        <v>2011-01-08</v>
      </c>
      <c r="C17403" t="str">
        <v>Midday</v>
      </c>
      <c r="D17403">
        <v>6</v>
      </c>
      <c r="E17403" t="str">
        <f>IF(MOD(D17403,2)=0,"EVEN","ODD")</f>
        <v>EVEN</v>
      </c>
      <c r="F17403" t="str">
        <f>IF(D17403&lt;=18,"LOW (1-18)","HIGH (19-36)")</f>
        <v>LOW (1-18)</v>
      </c>
      <c r="G17403">
        <f>INT((D17403-1)/6)+1</f>
        <v>1</v>
      </c>
      <c r="H17403">
        <f>MOD(D17403-1,6)+1</f>
        <v>6</v>
      </c>
      <c r="I17403">
        <f>37-D17403</f>
        <v>31</v>
      </c>
      <c r="J17403">
        <f>ABS(D17403-D17404)</f>
        <v>22</v>
      </c>
    </row>
    <row r="17404">
      <c r="A17404">
        <v>10152</v>
      </c>
      <c r="B17404" t="str">
        <v>2011-01-07</v>
      </c>
      <c r="C17404" t="str">
        <v>Evening</v>
      </c>
      <c r="D17404">
        <v>28</v>
      </c>
      <c r="E17404" t="str">
        <f>IF(MOD(D17404,2)=0,"EVEN","ODD")</f>
        <v>EVEN</v>
      </c>
      <c r="F17404" t="str">
        <f>IF(D17404&lt;=18,"LOW (1-18)","HIGH (19-36)")</f>
        <v>HIGH (19-36)</v>
      </c>
      <c r="G17404">
        <f>INT((D17404-1)/6)+1</f>
        <v>5</v>
      </c>
      <c r="H17404">
        <f>MOD(D17404-1,6)+1</f>
        <v>4</v>
      </c>
      <c r="I17404">
        <f>37-D17404</f>
        <v>9</v>
      </c>
      <c r="J17404">
        <f>ABS(D17404-D17405)</f>
        <v>7</v>
      </c>
    </row>
    <row r="17405">
      <c r="A17405">
        <v>10151</v>
      </c>
      <c r="B17405" t="str">
        <v>2011-01-07</v>
      </c>
      <c r="C17405" t="str">
        <v>Midday</v>
      </c>
      <c r="D17405">
        <v>21</v>
      </c>
      <c r="E17405" t="str">
        <f>IF(MOD(D17405,2)=0,"EVEN","ODD")</f>
        <v>ODD</v>
      </c>
      <c r="F17405" t="str">
        <f>IF(D17405&lt;=18,"LOW (1-18)","HIGH (19-36)")</f>
        <v>HIGH (19-36)</v>
      </c>
      <c r="G17405">
        <f>INT((D17405-1)/6)+1</f>
        <v>4</v>
      </c>
      <c r="H17405">
        <f>MOD(D17405-1,6)+1</f>
        <v>3</v>
      </c>
      <c r="I17405">
        <f>37-D17405</f>
        <v>16</v>
      </c>
      <c r="J17405">
        <f>ABS(D17405-D17406)</f>
        <v>7</v>
      </c>
    </row>
    <row r="17406">
      <c r="A17406">
        <v>10150</v>
      </c>
      <c r="B17406" t="str">
        <v>2011-01-06</v>
      </c>
      <c r="C17406" t="str">
        <v>Evening</v>
      </c>
      <c r="D17406">
        <v>28</v>
      </c>
      <c r="E17406" t="str">
        <f>IF(MOD(D17406,2)=0,"EVEN","ODD")</f>
        <v>EVEN</v>
      </c>
      <c r="F17406" t="str">
        <f>IF(D17406&lt;=18,"LOW (1-18)","HIGH (19-36)")</f>
        <v>HIGH (19-36)</v>
      </c>
      <c r="G17406">
        <f>INT((D17406-1)/6)+1</f>
        <v>5</v>
      </c>
      <c r="H17406">
        <f>MOD(D17406-1,6)+1</f>
        <v>4</v>
      </c>
      <c r="I17406">
        <f>37-D17406</f>
        <v>9</v>
      </c>
      <c r="J17406">
        <f>ABS(D17406-D17407)</f>
        <v>9</v>
      </c>
    </row>
    <row r="17407">
      <c r="A17407">
        <v>10149</v>
      </c>
      <c r="B17407" t="str">
        <v>2011-01-06</v>
      </c>
      <c r="C17407" t="str">
        <v>Midday</v>
      </c>
      <c r="D17407">
        <v>19</v>
      </c>
      <c r="E17407" t="str">
        <f>IF(MOD(D17407,2)=0,"EVEN","ODD")</f>
        <v>ODD</v>
      </c>
      <c r="F17407" t="str">
        <f>IF(D17407&lt;=18,"LOW (1-18)","HIGH (19-36)")</f>
        <v>HIGH (19-36)</v>
      </c>
      <c r="G17407">
        <f>INT((D17407-1)/6)+1</f>
        <v>4</v>
      </c>
      <c r="H17407">
        <f>MOD(D17407-1,6)+1</f>
        <v>1</v>
      </c>
      <c r="I17407">
        <f>37-D17407</f>
        <v>18</v>
      </c>
      <c r="J17407">
        <f>ABS(D17407-D17408)</f>
        <v>17</v>
      </c>
    </row>
    <row r="17408">
      <c r="A17408">
        <v>10148</v>
      </c>
      <c r="B17408" t="str">
        <v>2011-01-05</v>
      </c>
      <c r="C17408" t="str">
        <v>Evening</v>
      </c>
      <c r="D17408">
        <v>36</v>
      </c>
      <c r="E17408" t="str">
        <f>IF(MOD(D17408,2)=0,"EVEN","ODD")</f>
        <v>EVEN</v>
      </c>
      <c r="F17408" t="str">
        <f>IF(D17408&lt;=18,"LOW (1-18)","HIGH (19-36)")</f>
        <v>HIGH (19-36)</v>
      </c>
      <c r="G17408">
        <f>INT((D17408-1)/6)+1</f>
        <v>6</v>
      </c>
      <c r="H17408">
        <f>MOD(D17408-1,6)+1</f>
        <v>6</v>
      </c>
      <c r="I17408">
        <f>37-D17408</f>
        <v>1</v>
      </c>
      <c r="J17408">
        <f>ABS(D17408-D17409)</f>
        <v>34</v>
      </c>
    </row>
    <row r="17409">
      <c r="A17409">
        <v>10147</v>
      </c>
      <c r="B17409" t="str">
        <v>2011-01-05</v>
      </c>
      <c r="C17409" t="str">
        <v>Midday</v>
      </c>
      <c r="D17409">
        <v>2</v>
      </c>
      <c r="E17409" t="str">
        <f>IF(MOD(D17409,2)=0,"EVEN","ODD")</f>
        <v>EVEN</v>
      </c>
      <c r="F17409" t="str">
        <f>IF(D17409&lt;=18,"LOW (1-18)","HIGH (19-36)")</f>
        <v>LOW (1-18)</v>
      </c>
      <c r="G17409">
        <f>INT((D17409-1)/6)+1</f>
        <v>1</v>
      </c>
      <c r="H17409">
        <f>MOD(D17409-1,6)+1</f>
        <v>2</v>
      </c>
      <c r="I17409">
        <f>37-D17409</f>
        <v>35</v>
      </c>
      <c r="J17409">
        <f>ABS(D17409-D17410)</f>
        <v>8</v>
      </c>
    </row>
    <row r="17410">
      <c r="A17410">
        <v>10145</v>
      </c>
      <c r="B17410" t="str">
        <v>2011-01-04</v>
      </c>
      <c r="C17410" t="str">
        <v>Midday</v>
      </c>
      <c r="D17410">
        <v>10</v>
      </c>
      <c r="E17410" t="str">
        <f>IF(MOD(D17410,2)=0,"EVEN","ODD")</f>
        <v>EVEN</v>
      </c>
      <c r="F17410" t="str">
        <f>IF(D17410&lt;=18,"LOW (1-18)","HIGH (19-36)")</f>
        <v>LOW (1-18)</v>
      </c>
      <c r="G17410">
        <f>INT((D17410-1)/6)+1</f>
        <v>2</v>
      </c>
      <c r="H17410">
        <f>MOD(D17410-1,6)+1</f>
        <v>4</v>
      </c>
      <c r="I17410">
        <f>37-D17410</f>
        <v>27</v>
      </c>
      <c r="J17410">
        <f>ABS(D17410-D17411)</f>
        <v>4</v>
      </c>
    </row>
    <row r="17411">
      <c r="A17411">
        <v>10144</v>
      </c>
      <c r="B17411" t="str">
        <v>2011-01-03</v>
      </c>
      <c r="C17411" t="str">
        <v>Evening</v>
      </c>
      <c r="D17411">
        <v>14</v>
      </c>
      <c r="E17411" t="str">
        <f>IF(MOD(D17411,2)=0,"EVEN","ODD")</f>
        <v>EVEN</v>
      </c>
      <c r="F17411" t="str">
        <f>IF(D17411&lt;=18,"LOW (1-18)","HIGH (19-36)")</f>
        <v>LOW (1-18)</v>
      </c>
      <c r="G17411">
        <f>INT((D17411-1)/6)+1</f>
        <v>3</v>
      </c>
      <c r="H17411">
        <f>MOD(D17411-1,6)+1</f>
        <v>2</v>
      </c>
      <c r="I17411">
        <f>37-D17411</f>
        <v>23</v>
      </c>
      <c r="J17411">
        <f>ABS(D17411-D17412)</f>
        <v>8</v>
      </c>
    </row>
    <row r="17412">
      <c r="A17412">
        <v>10143</v>
      </c>
      <c r="B17412" t="str">
        <v>2011-01-03</v>
      </c>
      <c r="C17412" t="str">
        <v>Midday</v>
      </c>
      <c r="D17412">
        <v>22</v>
      </c>
      <c r="E17412" t="str">
        <f>IF(MOD(D17412,2)=0,"EVEN","ODD")</f>
        <v>EVEN</v>
      </c>
      <c r="F17412" t="str">
        <f>IF(D17412&lt;=18,"LOW (1-18)","HIGH (19-36)")</f>
        <v>HIGH (19-36)</v>
      </c>
      <c r="G17412">
        <f>INT((D17412-1)/6)+1</f>
        <v>4</v>
      </c>
      <c r="H17412">
        <f>MOD(D17412-1,6)+1</f>
        <v>4</v>
      </c>
      <c r="I17412">
        <f>37-D17412</f>
        <v>15</v>
      </c>
      <c r="J17412">
        <f>ABS(D17412-D17413)</f>
        <v>21</v>
      </c>
    </row>
    <row r="17413">
      <c r="A17413">
        <v>10142</v>
      </c>
      <c r="B17413" t="str">
        <v>2011-01-01</v>
      </c>
      <c r="C17413" t="str">
        <v>Evening</v>
      </c>
      <c r="D17413">
        <v>1</v>
      </c>
      <c r="E17413" t="str">
        <f>IF(MOD(D17413,2)=0,"EVEN","ODD")</f>
        <v>ODD</v>
      </c>
      <c r="F17413" t="str">
        <f>IF(D17413&lt;=18,"LOW (1-18)","HIGH (19-36)")</f>
        <v>LOW (1-18)</v>
      </c>
      <c r="G17413">
        <f>INT((D17413-1)/6)+1</f>
        <v>1</v>
      </c>
      <c r="H17413">
        <f>MOD(D17413-1,6)+1</f>
        <v>1</v>
      </c>
      <c r="I17413">
        <f>37-D17413</f>
        <v>36</v>
      </c>
      <c r="J17413">
        <f>ABS(D17413-D17414)</f>
        <v>7</v>
      </c>
    </row>
    <row r="17414">
      <c r="A17414">
        <v>10141</v>
      </c>
      <c r="B17414" t="str">
        <v>2011-01-01</v>
      </c>
      <c r="C17414" t="str">
        <v>Midday</v>
      </c>
      <c r="D17414">
        <v>8</v>
      </c>
      <c r="E17414" t="str">
        <f>IF(MOD(D17414,2)=0,"EVEN","ODD")</f>
        <v>EVEN</v>
      </c>
      <c r="F17414" t="str">
        <f>IF(D17414&lt;=18,"LOW (1-18)","HIGH (19-36)")</f>
        <v>LOW (1-18)</v>
      </c>
      <c r="G17414">
        <f>INT((D17414-1)/6)+1</f>
        <v>2</v>
      </c>
      <c r="H17414">
        <f>MOD(D17414-1,6)+1</f>
        <v>2</v>
      </c>
      <c r="I17414">
        <f>37-D17414</f>
        <v>29</v>
      </c>
      <c r="J17414">
        <f>ABS(D17414-D17415)</f>
        <v>9</v>
      </c>
    </row>
    <row r="17415">
      <c r="A17415">
        <v>10140</v>
      </c>
      <c r="B17415" t="str">
        <v>2010-12-31</v>
      </c>
      <c r="C17415" t="str">
        <v>Evening</v>
      </c>
      <c r="D17415">
        <v>17</v>
      </c>
      <c r="E17415" t="str">
        <f>IF(MOD(D17415,2)=0,"EVEN","ODD")</f>
        <v>ODD</v>
      </c>
      <c r="F17415" t="str">
        <f>IF(D17415&lt;=18,"LOW (1-18)","HIGH (19-36)")</f>
        <v>LOW (1-18)</v>
      </c>
      <c r="G17415">
        <f>INT((D17415-1)/6)+1</f>
        <v>3</v>
      </c>
      <c r="H17415">
        <f>MOD(D17415-1,6)+1</f>
        <v>5</v>
      </c>
      <c r="I17415">
        <f>37-D17415</f>
        <v>20</v>
      </c>
      <c r="J17415">
        <f>ABS(D17415-D17416)</f>
        <v>10</v>
      </c>
    </row>
    <row r="17416">
      <c r="A17416">
        <v>10139</v>
      </c>
      <c r="B17416" t="str">
        <v>2010-12-31</v>
      </c>
      <c r="C17416" t="str">
        <v>Midday</v>
      </c>
      <c r="D17416">
        <v>7</v>
      </c>
      <c r="E17416" t="str">
        <f>IF(MOD(D17416,2)=0,"EVEN","ODD")</f>
        <v>ODD</v>
      </c>
      <c r="F17416" t="str">
        <f>IF(D17416&lt;=18,"LOW (1-18)","HIGH (19-36)")</f>
        <v>LOW (1-18)</v>
      </c>
      <c r="G17416">
        <f>INT((D17416-1)/6)+1</f>
        <v>2</v>
      </c>
      <c r="H17416">
        <f>MOD(D17416-1,6)+1</f>
        <v>1</v>
      </c>
      <c r="I17416">
        <f>37-D17416</f>
        <v>30</v>
      </c>
      <c r="J17416">
        <f>ABS(D17416-D17417)</f>
        <v>0</v>
      </c>
    </row>
    <row r="17417">
      <c r="A17417">
        <v>10138</v>
      </c>
      <c r="B17417" t="str">
        <v>2010-12-30</v>
      </c>
      <c r="C17417" t="str">
        <v>Evening</v>
      </c>
      <c r="D17417">
        <v>7</v>
      </c>
      <c r="E17417" t="str">
        <f>IF(MOD(D17417,2)=0,"EVEN","ODD")</f>
        <v>ODD</v>
      </c>
      <c r="F17417" t="str">
        <f>IF(D17417&lt;=18,"LOW (1-18)","HIGH (19-36)")</f>
        <v>LOW (1-18)</v>
      </c>
      <c r="G17417">
        <f>INT((D17417-1)/6)+1</f>
        <v>2</v>
      </c>
      <c r="H17417">
        <f>MOD(D17417-1,6)+1</f>
        <v>1</v>
      </c>
      <c r="I17417">
        <f>37-D17417</f>
        <v>30</v>
      </c>
      <c r="J17417">
        <f>ABS(D17417-D17418)</f>
        <v>16</v>
      </c>
    </row>
    <row r="17418">
      <c r="A17418">
        <v>10137</v>
      </c>
      <c r="B17418" t="str">
        <v>2010-12-30</v>
      </c>
      <c r="C17418" t="str">
        <v>Midday</v>
      </c>
      <c r="D17418">
        <v>23</v>
      </c>
      <c r="E17418" t="str">
        <f>IF(MOD(D17418,2)=0,"EVEN","ODD")</f>
        <v>ODD</v>
      </c>
      <c r="F17418" t="str">
        <f>IF(D17418&lt;=18,"LOW (1-18)","HIGH (19-36)")</f>
        <v>HIGH (19-36)</v>
      </c>
      <c r="G17418">
        <f>INT((D17418-1)/6)+1</f>
        <v>4</v>
      </c>
      <c r="H17418">
        <f>MOD(D17418-1,6)+1</f>
        <v>5</v>
      </c>
      <c r="I17418">
        <f>37-D17418</f>
        <v>14</v>
      </c>
      <c r="J17418">
        <f>ABS(D17418-D17419)</f>
        <v>3</v>
      </c>
    </row>
    <row r="17419">
      <c r="A17419">
        <v>10136</v>
      </c>
      <c r="B17419" t="str">
        <v>2010-12-29</v>
      </c>
      <c r="C17419" t="str">
        <v>Evening</v>
      </c>
      <c r="D17419">
        <v>20</v>
      </c>
      <c r="E17419" t="str">
        <f>IF(MOD(D17419,2)=0,"EVEN","ODD")</f>
        <v>EVEN</v>
      </c>
      <c r="F17419" t="str">
        <f>IF(D17419&lt;=18,"LOW (1-18)","HIGH (19-36)")</f>
        <v>HIGH (19-36)</v>
      </c>
      <c r="G17419">
        <f>INT((D17419-1)/6)+1</f>
        <v>4</v>
      </c>
      <c r="H17419">
        <f>MOD(D17419-1,6)+1</f>
        <v>2</v>
      </c>
      <c r="I17419">
        <f>37-D17419</f>
        <v>17</v>
      </c>
      <c r="J17419">
        <f>ABS(D17419-D17420)</f>
        <v>14</v>
      </c>
    </row>
    <row r="17420">
      <c r="A17420">
        <v>10135</v>
      </c>
      <c r="B17420" t="str">
        <v>2010-12-29</v>
      </c>
      <c r="C17420" t="str">
        <v>Midday</v>
      </c>
      <c r="D17420">
        <v>34</v>
      </c>
      <c r="E17420" t="str">
        <f>IF(MOD(D17420,2)=0,"EVEN","ODD")</f>
        <v>EVEN</v>
      </c>
      <c r="F17420" t="str">
        <f>IF(D17420&lt;=18,"LOW (1-18)","HIGH (19-36)")</f>
        <v>HIGH (19-36)</v>
      </c>
      <c r="G17420">
        <f>INT((D17420-1)/6)+1</f>
        <v>6</v>
      </c>
      <c r="H17420">
        <f>MOD(D17420-1,6)+1</f>
        <v>4</v>
      </c>
      <c r="I17420">
        <f>37-D17420</f>
        <v>3</v>
      </c>
      <c r="J17420">
        <f>ABS(D17420-D17421)</f>
        <v>15</v>
      </c>
    </row>
    <row r="17421">
      <c r="A17421">
        <v>10134</v>
      </c>
      <c r="B17421" t="str">
        <v>2010-12-28</v>
      </c>
      <c r="C17421" t="str">
        <v>Evening</v>
      </c>
      <c r="D17421">
        <v>19</v>
      </c>
      <c r="E17421" t="str">
        <f>IF(MOD(D17421,2)=0,"EVEN","ODD")</f>
        <v>ODD</v>
      </c>
      <c r="F17421" t="str">
        <f>IF(D17421&lt;=18,"LOW (1-18)","HIGH (19-36)")</f>
        <v>HIGH (19-36)</v>
      </c>
      <c r="G17421">
        <f>INT((D17421-1)/6)+1</f>
        <v>4</v>
      </c>
      <c r="H17421">
        <f>MOD(D17421-1,6)+1</f>
        <v>1</v>
      </c>
      <c r="I17421">
        <f>37-D17421</f>
        <v>18</v>
      </c>
      <c r="J17421">
        <f>ABS(D17421-D17422)</f>
        <v>13</v>
      </c>
    </row>
    <row r="17422">
      <c r="A17422">
        <v>10133</v>
      </c>
      <c r="B17422" t="str">
        <v>2010-12-28</v>
      </c>
      <c r="C17422" t="str">
        <v>Midday</v>
      </c>
      <c r="D17422">
        <v>6</v>
      </c>
      <c r="E17422" t="str">
        <f>IF(MOD(D17422,2)=0,"EVEN","ODD")</f>
        <v>EVEN</v>
      </c>
      <c r="F17422" t="str">
        <f>IF(D17422&lt;=18,"LOW (1-18)","HIGH (19-36)")</f>
        <v>LOW (1-18)</v>
      </c>
      <c r="G17422">
        <f>INT((D17422-1)/6)+1</f>
        <v>1</v>
      </c>
      <c r="H17422">
        <f>MOD(D17422-1,6)+1</f>
        <v>6</v>
      </c>
      <c r="I17422">
        <f>37-D17422</f>
        <v>31</v>
      </c>
      <c r="J17422">
        <f>ABS(D17422-D17423)</f>
        <v>3</v>
      </c>
    </row>
    <row r="17423">
      <c r="A17423">
        <v>10132</v>
      </c>
      <c r="B17423" t="str">
        <v>2010-12-27</v>
      </c>
      <c r="C17423" t="str">
        <v>Evening</v>
      </c>
      <c r="D17423">
        <v>9</v>
      </c>
      <c r="E17423" t="str">
        <f>IF(MOD(D17423,2)=0,"EVEN","ODD")</f>
        <v>ODD</v>
      </c>
      <c r="F17423" t="str">
        <f>IF(D17423&lt;=18,"LOW (1-18)","HIGH (19-36)")</f>
        <v>LOW (1-18)</v>
      </c>
      <c r="G17423">
        <f>INT((D17423-1)/6)+1</f>
        <v>2</v>
      </c>
      <c r="H17423">
        <f>MOD(D17423-1,6)+1</f>
        <v>3</v>
      </c>
      <c r="I17423">
        <f>37-D17423</f>
        <v>28</v>
      </c>
      <c r="J17423">
        <f>ABS(D17423-D17424)</f>
        <v>5</v>
      </c>
    </row>
    <row r="17424">
      <c r="A17424">
        <v>10131</v>
      </c>
      <c r="B17424" t="str">
        <v>2010-12-27</v>
      </c>
      <c r="C17424" t="str">
        <v>Midday</v>
      </c>
      <c r="D17424">
        <v>4</v>
      </c>
      <c r="E17424" t="str">
        <f>IF(MOD(D17424,2)=0,"EVEN","ODD")</f>
        <v>EVEN</v>
      </c>
      <c r="F17424" t="str">
        <f>IF(D17424&lt;=18,"LOW (1-18)","HIGH (19-36)")</f>
        <v>LOW (1-18)</v>
      </c>
      <c r="G17424">
        <f>INT((D17424-1)/6)+1</f>
        <v>1</v>
      </c>
      <c r="H17424">
        <f>MOD(D17424-1,6)+1</f>
        <v>4</v>
      </c>
      <c r="I17424">
        <f>37-D17424</f>
        <v>33</v>
      </c>
      <c r="J17424">
        <f>ABS(D17424-D17425)</f>
        <v>5</v>
      </c>
    </row>
    <row r="17425">
      <c r="A17425">
        <v>10130</v>
      </c>
      <c r="B17425" t="str">
        <v>2010-12-24</v>
      </c>
      <c r="C17425" t="str">
        <v>Evening</v>
      </c>
      <c r="D17425">
        <v>9</v>
      </c>
      <c r="E17425" t="str">
        <f>IF(MOD(D17425,2)=0,"EVEN","ODD")</f>
        <v>ODD</v>
      </c>
      <c r="F17425" t="str">
        <f>IF(D17425&lt;=18,"LOW (1-18)","HIGH (19-36)")</f>
        <v>LOW (1-18)</v>
      </c>
      <c r="G17425">
        <f>INT((D17425-1)/6)+1</f>
        <v>2</v>
      </c>
      <c r="H17425">
        <f>MOD(D17425-1,6)+1</f>
        <v>3</v>
      </c>
      <c r="I17425">
        <f>37-D17425</f>
        <v>28</v>
      </c>
      <c r="J17425">
        <f>ABS(D17425-D17426)</f>
        <v>4</v>
      </c>
    </row>
    <row r="17426">
      <c r="A17426">
        <v>10129</v>
      </c>
      <c r="B17426" t="str">
        <v>2010-12-24</v>
      </c>
      <c r="C17426" t="str">
        <v>Midday</v>
      </c>
      <c r="D17426">
        <v>5</v>
      </c>
      <c r="E17426" t="str">
        <f>IF(MOD(D17426,2)=0,"EVEN","ODD")</f>
        <v>ODD</v>
      </c>
      <c r="F17426" t="str">
        <f>IF(D17426&lt;=18,"LOW (1-18)","HIGH (19-36)")</f>
        <v>LOW (1-18)</v>
      </c>
      <c r="G17426">
        <f>INT((D17426-1)/6)+1</f>
        <v>1</v>
      </c>
      <c r="H17426">
        <f>MOD(D17426-1,6)+1</f>
        <v>5</v>
      </c>
      <c r="I17426">
        <f>37-D17426</f>
        <v>32</v>
      </c>
      <c r="J17426">
        <f>ABS(D17426-D17427)</f>
        <v>4</v>
      </c>
    </row>
    <row r="17427">
      <c r="A17427">
        <v>10128</v>
      </c>
      <c r="B17427" t="str">
        <v>2010-12-23</v>
      </c>
      <c r="C17427" t="str">
        <v>Evening</v>
      </c>
      <c r="D17427">
        <v>9</v>
      </c>
      <c r="E17427" t="str">
        <f>IF(MOD(D17427,2)=0,"EVEN","ODD")</f>
        <v>ODD</v>
      </c>
      <c r="F17427" t="str">
        <f>IF(D17427&lt;=18,"LOW (1-18)","HIGH (19-36)")</f>
        <v>LOW (1-18)</v>
      </c>
      <c r="G17427">
        <f>INT((D17427-1)/6)+1</f>
        <v>2</v>
      </c>
      <c r="H17427">
        <f>MOD(D17427-1,6)+1</f>
        <v>3</v>
      </c>
      <c r="I17427">
        <f>37-D17427</f>
        <v>28</v>
      </c>
      <c r="J17427">
        <f>ABS(D17427-D17428)</f>
        <v>27</v>
      </c>
    </row>
    <row r="17428">
      <c r="A17428">
        <v>10127</v>
      </c>
      <c r="B17428" t="str">
        <v>2010-12-23</v>
      </c>
      <c r="C17428" t="str">
        <v>Midday</v>
      </c>
      <c r="D17428">
        <v>36</v>
      </c>
      <c r="E17428" t="str">
        <f>IF(MOD(D17428,2)=0,"EVEN","ODD")</f>
        <v>EVEN</v>
      </c>
      <c r="F17428" t="str">
        <f>IF(D17428&lt;=18,"LOW (1-18)","HIGH (19-36)")</f>
        <v>HIGH (19-36)</v>
      </c>
      <c r="G17428">
        <f>INT((D17428-1)/6)+1</f>
        <v>6</v>
      </c>
      <c r="H17428">
        <f>MOD(D17428-1,6)+1</f>
        <v>6</v>
      </c>
      <c r="I17428">
        <f>37-D17428</f>
        <v>1</v>
      </c>
      <c r="J17428">
        <f>ABS(D17428-D17429)</f>
        <v>29</v>
      </c>
    </row>
    <row r="17429">
      <c r="A17429">
        <v>10126</v>
      </c>
      <c r="B17429" t="str">
        <v>2010-12-22</v>
      </c>
      <c r="C17429" t="str">
        <v>Evening</v>
      </c>
      <c r="D17429">
        <v>7</v>
      </c>
      <c r="E17429" t="str">
        <f>IF(MOD(D17429,2)=0,"EVEN","ODD")</f>
        <v>ODD</v>
      </c>
      <c r="F17429" t="str">
        <f>IF(D17429&lt;=18,"LOW (1-18)","HIGH (19-36)")</f>
        <v>LOW (1-18)</v>
      </c>
      <c r="G17429">
        <f>INT((D17429-1)/6)+1</f>
        <v>2</v>
      </c>
      <c r="H17429">
        <f>MOD(D17429-1,6)+1</f>
        <v>1</v>
      </c>
      <c r="I17429">
        <f>37-D17429</f>
        <v>30</v>
      </c>
      <c r="J17429">
        <f>ABS(D17429-D17430)</f>
        <v>21</v>
      </c>
    </row>
    <row r="17430">
      <c r="A17430">
        <v>10125</v>
      </c>
      <c r="B17430" t="str">
        <v>2010-12-22</v>
      </c>
      <c r="C17430" t="str">
        <v>Midday</v>
      </c>
      <c r="D17430">
        <v>28</v>
      </c>
      <c r="E17430" t="str">
        <f>IF(MOD(D17430,2)=0,"EVEN","ODD")</f>
        <v>EVEN</v>
      </c>
      <c r="F17430" t="str">
        <f>IF(D17430&lt;=18,"LOW (1-18)","HIGH (19-36)")</f>
        <v>HIGH (19-36)</v>
      </c>
      <c r="G17430">
        <f>INT((D17430-1)/6)+1</f>
        <v>5</v>
      </c>
      <c r="H17430">
        <f>MOD(D17430-1,6)+1</f>
        <v>4</v>
      </c>
      <c r="I17430">
        <f>37-D17430</f>
        <v>9</v>
      </c>
      <c r="J17430">
        <f>ABS(D17430-D17431)</f>
        <v>27</v>
      </c>
    </row>
    <row r="17431">
      <c r="A17431">
        <v>10124</v>
      </c>
      <c r="B17431" t="str">
        <v>2010-12-21</v>
      </c>
      <c r="C17431" t="str">
        <v>Evening</v>
      </c>
      <c r="D17431">
        <v>1</v>
      </c>
      <c r="E17431" t="str">
        <f>IF(MOD(D17431,2)=0,"EVEN","ODD")</f>
        <v>ODD</v>
      </c>
      <c r="F17431" t="str">
        <f>IF(D17431&lt;=18,"LOW (1-18)","HIGH (19-36)")</f>
        <v>LOW (1-18)</v>
      </c>
      <c r="G17431">
        <f>INT((D17431-1)/6)+1</f>
        <v>1</v>
      </c>
      <c r="H17431">
        <f>MOD(D17431-1,6)+1</f>
        <v>1</v>
      </c>
      <c r="I17431">
        <f>37-D17431</f>
        <v>36</v>
      </c>
      <c r="J17431">
        <f>ABS(D17431-D17432)</f>
        <v>18</v>
      </c>
    </row>
    <row r="17432">
      <c r="A17432">
        <v>10123</v>
      </c>
      <c r="B17432" t="str">
        <v>2010-12-21</v>
      </c>
      <c r="C17432" t="str">
        <v>Midday</v>
      </c>
      <c r="D17432">
        <v>19</v>
      </c>
      <c r="E17432" t="str">
        <f>IF(MOD(D17432,2)=0,"EVEN","ODD")</f>
        <v>ODD</v>
      </c>
      <c r="F17432" t="str">
        <f>IF(D17432&lt;=18,"LOW (1-18)","HIGH (19-36)")</f>
        <v>HIGH (19-36)</v>
      </c>
      <c r="G17432">
        <f>INT((D17432-1)/6)+1</f>
        <v>4</v>
      </c>
      <c r="H17432">
        <f>MOD(D17432-1,6)+1</f>
        <v>1</v>
      </c>
      <c r="I17432">
        <f>37-D17432</f>
        <v>18</v>
      </c>
      <c r="J17432">
        <f>ABS(D17432-D17433)</f>
        <v>12</v>
      </c>
    </row>
    <row r="17433">
      <c r="A17433">
        <v>10122</v>
      </c>
      <c r="B17433" t="str">
        <v>2010-12-20</v>
      </c>
      <c r="C17433" t="str">
        <v>Evening</v>
      </c>
      <c r="D17433">
        <v>31</v>
      </c>
      <c r="E17433" t="str">
        <f>IF(MOD(D17433,2)=0,"EVEN","ODD")</f>
        <v>ODD</v>
      </c>
      <c r="F17433" t="str">
        <f>IF(D17433&lt;=18,"LOW (1-18)","HIGH (19-36)")</f>
        <v>HIGH (19-36)</v>
      </c>
      <c r="G17433">
        <f>INT((D17433-1)/6)+1</f>
        <v>6</v>
      </c>
      <c r="H17433">
        <f>MOD(D17433-1,6)+1</f>
        <v>1</v>
      </c>
      <c r="I17433">
        <f>37-D17433</f>
        <v>6</v>
      </c>
      <c r="J17433">
        <f>ABS(D17433-D17434)</f>
        <v>5</v>
      </c>
    </row>
    <row r="17434">
      <c r="A17434">
        <v>10121</v>
      </c>
      <c r="B17434" t="str">
        <v>2010-12-20</v>
      </c>
      <c r="C17434" t="str">
        <v>Midday</v>
      </c>
      <c r="D17434">
        <v>26</v>
      </c>
      <c r="E17434" t="str">
        <f>IF(MOD(D17434,2)=0,"EVEN","ODD")</f>
        <v>EVEN</v>
      </c>
      <c r="F17434" t="str">
        <f>IF(D17434&lt;=18,"LOW (1-18)","HIGH (19-36)")</f>
        <v>HIGH (19-36)</v>
      </c>
      <c r="G17434">
        <f>INT((D17434-1)/6)+1</f>
        <v>5</v>
      </c>
      <c r="H17434">
        <f>MOD(D17434-1,6)+1</f>
        <v>2</v>
      </c>
      <c r="I17434">
        <f>37-D17434</f>
        <v>11</v>
      </c>
      <c r="J17434">
        <f>ABS(D17434-D17435)</f>
        <v>1</v>
      </c>
    </row>
    <row r="17435">
      <c r="A17435">
        <v>10120</v>
      </c>
      <c r="B17435" t="str">
        <v>2010-12-18</v>
      </c>
      <c r="C17435" t="str">
        <v>Evening</v>
      </c>
      <c r="D17435">
        <v>27</v>
      </c>
      <c r="E17435" t="str">
        <f>IF(MOD(D17435,2)=0,"EVEN","ODD")</f>
        <v>ODD</v>
      </c>
      <c r="F17435" t="str">
        <f>IF(D17435&lt;=18,"LOW (1-18)","HIGH (19-36)")</f>
        <v>HIGH (19-36)</v>
      </c>
      <c r="G17435">
        <f>INT((D17435-1)/6)+1</f>
        <v>5</v>
      </c>
      <c r="H17435">
        <f>MOD(D17435-1,6)+1</f>
        <v>3</v>
      </c>
      <c r="I17435">
        <f>37-D17435</f>
        <v>10</v>
      </c>
      <c r="J17435">
        <f>ABS(D17435-D17436)</f>
        <v>2</v>
      </c>
    </row>
    <row r="17436">
      <c r="A17436">
        <v>10119</v>
      </c>
      <c r="B17436" t="str">
        <v>2010-12-18</v>
      </c>
      <c r="C17436" t="str">
        <v>Midday</v>
      </c>
      <c r="D17436">
        <v>25</v>
      </c>
      <c r="E17436" t="str">
        <f>IF(MOD(D17436,2)=0,"EVEN","ODD")</f>
        <v>ODD</v>
      </c>
      <c r="F17436" t="str">
        <f>IF(D17436&lt;=18,"LOW (1-18)","HIGH (19-36)")</f>
        <v>HIGH (19-36)</v>
      </c>
      <c r="G17436">
        <f>INT((D17436-1)/6)+1</f>
        <v>5</v>
      </c>
      <c r="H17436">
        <f>MOD(D17436-1,6)+1</f>
        <v>1</v>
      </c>
      <c r="I17436">
        <f>37-D17436</f>
        <v>12</v>
      </c>
      <c r="J17436">
        <f>ABS(D17436-D17437)</f>
        <v>15</v>
      </c>
    </row>
    <row r="17437">
      <c r="A17437">
        <v>10118</v>
      </c>
      <c r="B17437" t="str">
        <v>2010-12-17</v>
      </c>
      <c r="C17437" t="str">
        <v>Evening</v>
      </c>
      <c r="D17437">
        <v>10</v>
      </c>
      <c r="E17437" t="str">
        <f>IF(MOD(D17437,2)=0,"EVEN","ODD")</f>
        <v>EVEN</v>
      </c>
      <c r="F17437" t="str">
        <f>IF(D17437&lt;=18,"LOW (1-18)","HIGH (19-36)")</f>
        <v>LOW (1-18)</v>
      </c>
      <c r="G17437">
        <f>INT((D17437-1)/6)+1</f>
        <v>2</v>
      </c>
      <c r="H17437">
        <f>MOD(D17437-1,6)+1</f>
        <v>4</v>
      </c>
      <c r="I17437">
        <f>37-D17437</f>
        <v>27</v>
      </c>
      <c r="J17437">
        <f>ABS(D17437-D17438)</f>
        <v>6</v>
      </c>
    </row>
    <row r="17438">
      <c r="A17438">
        <v>10117</v>
      </c>
      <c r="B17438" t="str">
        <v>2010-12-17</v>
      </c>
      <c r="C17438" t="str">
        <v>Midday</v>
      </c>
      <c r="D17438">
        <v>4</v>
      </c>
      <c r="E17438" t="str">
        <f>IF(MOD(D17438,2)=0,"EVEN","ODD")</f>
        <v>EVEN</v>
      </c>
      <c r="F17438" t="str">
        <f>IF(D17438&lt;=18,"LOW (1-18)","HIGH (19-36)")</f>
        <v>LOW (1-18)</v>
      </c>
      <c r="G17438">
        <f>INT((D17438-1)/6)+1</f>
        <v>1</v>
      </c>
      <c r="H17438">
        <f>MOD(D17438-1,6)+1</f>
        <v>4</v>
      </c>
      <c r="I17438">
        <f>37-D17438</f>
        <v>33</v>
      </c>
      <c r="J17438">
        <f>ABS(D17438-D17439)</f>
        <v>15</v>
      </c>
    </row>
    <row r="17439">
      <c r="A17439">
        <v>10116</v>
      </c>
      <c r="B17439" t="str">
        <v>2010-12-16</v>
      </c>
      <c r="C17439" t="str">
        <v>Evening</v>
      </c>
      <c r="D17439">
        <v>19</v>
      </c>
      <c r="E17439" t="str">
        <f>IF(MOD(D17439,2)=0,"EVEN","ODD")</f>
        <v>ODD</v>
      </c>
      <c r="F17439" t="str">
        <f>IF(D17439&lt;=18,"LOW (1-18)","HIGH (19-36)")</f>
        <v>HIGH (19-36)</v>
      </c>
      <c r="G17439">
        <f>INT((D17439-1)/6)+1</f>
        <v>4</v>
      </c>
      <c r="H17439">
        <f>MOD(D17439-1,6)+1</f>
        <v>1</v>
      </c>
      <c r="I17439">
        <f>37-D17439</f>
        <v>18</v>
      </c>
      <c r="J17439">
        <f>ABS(D17439-D17440)</f>
        <v>7</v>
      </c>
    </row>
    <row r="17440">
      <c r="A17440">
        <v>10115</v>
      </c>
      <c r="B17440" t="str">
        <v>2010-12-16</v>
      </c>
      <c r="C17440" t="str">
        <v>Midday</v>
      </c>
      <c r="D17440">
        <v>26</v>
      </c>
      <c r="E17440" t="str">
        <f>IF(MOD(D17440,2)=0,"EVEN","ODD")</f>
        <v>EVEN</v>
      </c>
      <c r="F17440" t="str">
        <f>IF(D17440&lt;=18,"LOW (1-18)","HIGH (19-36)")</f>
        <v>HIGH (19-36)</v>
      </c>
      <c r="G17440">
        <f>INT((D17440-1)/6)+1</f>
        <v>5</v>
      </c>
      <c r="H17440">
        <f>MOD(D17440-1,6)+1</f>
        <v>2</v>
      </c>
      <c r="I17440">
        <f>37-D17440</f>
        <v>11</v>
      </c>
      <c r="J17440">
        <f>ABS(D17440-D17441)</f>
        <v>5</v>
      </c>
    </row>
    <row r="17441">
      <c r="A17441">
        <v>10114</v>
      </c>
      <c r="B17441" t="str">
        <v>2010-12-15</v>
      </c>
      <c r="C17441" t="str">
        <v>Evening</v>
      </c>
      <c r="D17441">
        <v>31</v>
      </c>
      <c r="E17441" t="str">
        <f>IF(MOD(D17441,2)=0,"EVEN","ODD")</f>
        <v>ODD</v>
      </c>
      <c r="F17441" t="str">
        <f>IF(D17441&lt;=18,"LOW (1-18)","HIGH (19-36)")</f>
        <v>HIGH (19-36)</v>
      </c>
      <c r="G17441">
        <f>INT((D17441-1)/6)+1</f>
        <v>6</v>
      </c>
      <c r="H17441">
        <f>MOD(D17441-1,6)+1</f>
        <v>1</v>
      </c>
      <c r="I17441">
        <f>37-D17441</f>
        <v>6</v>
      </c>
      <c r="J17441">
        <f>ABS(D17441-D17442)</f>
        <v>2</v>
      </c>
    </row>
    <row r="17442">
      <c r="A17442">
        <v>10113</v>
      </c>
      <c r="B17442" t="str">
        <v>2010-12-15</v>
      </c>
      <c r="C17442" t="str">
        <v>Midday</v>
      </c>
      <c r="D17442">
        <v>33</v>
      </c>
      <c r="E17442" t="str">
        <f>IF(MOD(D17442,2)=0,"EVEN","ODD")</f>
        <v>ODD</v>
      </c>
      <c r="F17442" t="str">
        <f>IF(D17442&lt;=18,"LOW (1-18)","HIGH (19-36)")</f>
        <v>HIGH (19-36)</v>
      </c>
      <c r="G17442">
        <f>INT((D17442-1)/6)+1</f>
        <v>6</v>
      </c>
      <c r="H17442">
        <f>MOD(D17442-1,6)+1</f>
        <v>3</v>
      </c>
      <c r="I17442">
        <f>37-D17442</f>
        <v>4</v>
      </c>
      <c r="J17442">
        <f>ABS(D17442-D17443)</f>
        <v>18</v>
      </c>
    </row>
    <row r="17443">
      <c r="A17443">
        <v>10112</v>
      </c>
      <c r="B17443" t="str">
        <v>2010-12-14</v>
      </c>
      <c r="C17443" t="str">
        <v>Evening</v>
      </c>
      <c r="D17443">
        <v>15</v>
      </c>
      <c r="E17443" t="str">
        <f>IF(MOD(D17443,2)=0,"EVEN","ODD")</f>
        <v>ODD</v>
      </c>
      <c r="F17443" t="str">
        <f>IF(D17443&lt;=18,"LOW (1-18)","HIGH (19-36)")</f>
        <v>LOW (1-18)</v>
      </c>
      <c r="G17443">
        <f>INT((D17443-1)/6)+1</f>
        <v>3</v>
      </c>
      <c r="H17443">
        <f>MOD(D17443-1,6)+1</f>
        <v>3</v>
      </c>
      <c r="I17443">
        <f>37-D17443</f>
        <v>22</v>
      </c>
      <c r="J17443">
        <f>ABS(D17443-D17444)</f>
        <v>7</v>
      </c>
    </row>
    <row r="17444">
      <c r="A17444">
        <v>10111</v>
      </c>
      <c r="B17444" t="str">
        <v>2010-12-14</v>
      </c>
      <c r="C17444" t="str">
        <v>Midday</v>
      </c>
      <c r="D17444">
        <v>8</v>
      </c>
      <c r="E17444" t="str">
        <f>IF(MOD(D17444,2)=0,"EVEN","ODD")</f>
        <v>EVEN</v>
      </c>
      <c r="F17444" t="str">
        <f>IF(D17444&lt;=18,"LOW (1-18)","HIGH (19-36)")</f>
        <v>LOW (1-18)</v>
      </c>
      <c r="G17444">
        <f>INT((D17444-1)/6)+1</f>
        <v>2</v>
      </c>
      <c r="H17444">
        <f>MOD(D17444-1,6)+1</f>
        <v>2</v>
      </c>
      <c r="I17444">
        <f>37-D17444</f>
        <v>29</v>
      </c>
      <c r="J17444">
        <f>ABS(D17444-D17445)</f>
        <v>4</v>
      </c>
    </row>
    <row r="17445">
      <c r="A17445">
        <v>10110</v>
      </c>
      <c r="B17445" t="str">
        <v>2010-12-13</v>
      </c>
      <c r="C17445" t="str">
        <v>Evening</v>
      </c>
      <c r="D17445">
        <v>4</v>
      </c>
      <c r="E17445" t="str">
        <f>IF(MOD(D17445,2)=0,"EVEN","ODD")</f>
        <v>EVEN</v>
      </c>
      <c r="F17445" t="str">
        <f>IF(D17445&lt;=18,"LOW (1-18)","HIGH (19-36)")</f>
        <v>LOW (1-18)</v>
      </c>
      <c r="G17445">
        <f>INT((D17445-1)/6)+1</f>
        <v>1</v>
      </c>
      <c r="H17445">
        <f>MOD(D17445-1,6)+1</f>
        <v>4</v>
      </c>
      <c r="I17445">
        <f>37-D17445</f>
        <v>33</v>
      </c>
      <c r="J17445">
        <f>ABS(D17445-D17446)</f>
        <v>23</v>
      </c>
    </row>
    <row r="17446">
      <c r="A17446">
        <v>10109</v>
      </c>
      <c r="B17446" t="str">
        <v>2010-12-13</v>
      </c>
      <c r="C17446" t="str">
        <v>Midday</v>
      </c>
      <c r="D17446">
        <v>27</v>
      </c>
      <c r="E17446" t="str">
        <f>IF(MOD(D17446,2)=0,"EVEN","ODD")</f>
        <v>ODD</v>
      </c>
      <c r="F17446" t="str">
        <f>IF(D17446&lt;=18,"LOW (1-18)","HIGH (19-36)")</f>
        <v>HIGH (19-36)</v>
      </c>
      <c r="G17446">
        <f>INT((D17446-1)/6)+1</f>
        <v>5</v>
      </c>
      <c r="H17446">
        <f>MOD(D17446-1,6)+1</f>
        <v>3</v>
      </c>
      <c r="I17446">
        <f>37-D17446</f>
        <v>10</v>
      </c>
      <c r="J17446">
        <f>ABS(D17446-D17447)</f>
        <v>19</v>
      </c>
    </row>
    <row r="17447">
      <c r="A17447">
        <v>10108</v>
      </c>
      <c r="B17447" t="str">
        <v>2010-12-11</v>
      </c>
      <c r="C17447" t="str">
        <v>Evening</v>
      </c>
      <c r="D17447">
        <v>8</v>
      </c>
      <c r="E17447" t="str">
        <f>IF(MOD(D17447,2)=0,"EVEN","ODD")</f>
        <v>EVEN</v>
      </c>
      <c r="F17447" t="str">
        <f>IF(D17447&lt;=18,"LOW (1-18)","HIGH (19-36)")</f>
        <v>LOW (1-18)</v>
      </c>
      <c r="G17447">
        <f>INT((D17447-1)/6)+1</f>
        <v>2</v>
      </c>
      <c r="H17447">
        <f>MOD(D17447-1,6)+1</f>
        <v>2</v>
      </c>
      <c r="I17447">
        <f>37-D17447</f>
        <v>29</v>
      </c>
      <c r="J17447">
        <f>ABS(D17447-D17448)</f>
        <v>6</v>
      </c>
    </row>
    <row r="17448">
      <c r="A17448">
        <v>10107</v>
      </c>
      <c r="B17448" t="str">
        <v>2010-12-11</v>
      </c>
      <c r="C17448" t="str">
        <v>Midday</v>
      </c>
      <c r="D17448">
        <v>14</v>
      </c>
      <c r="E17448" t="str">
        <f>IF(MOD(D17448,2)=0,"EVEN","ODD")</f>
        <v>EVEN</v>
      </c>
      <c r="F17448" t="str">
        <f>IF(D17448&lt;=18,"LOW (1-18)","HIGH (19-36)")</f>
        <v>LOW (1-18)</v>
      </c>
      <c r="G17448">
        <f>INT((D17448-1)/6)+1</f>
        <v>3</v>
      </c>
      <c r="H17448">
        <f>MOD(D17448-1,6)+1</f>
        <v>2</v>
      </c>
      <c r="I17448">
        <f>37-D17448</f>
        <v>23</v>
      </c>
      <c r="J17448">
        <f>ABS(D17448-D17449)</f>
        <v>3</v>
      </c>
    </row>
    <row r="17449">
      <c r="A17449">
        <v>10106</v>
      </c>
      <c r="B17449" t="str">
        <v>2010-12-10</v>
      </c>
      <c r="C17449" t="str">
        <v>Evening</v>
      </c>
      <c r="D17449">
        <v>11</v>
      </c>
      <c r="E17449" t="str">
        <f>IF(MOD(D17449,2)=0,"EVEN","ODD")</f>
        <v>ODD</v>
      </c>
      <c r="F17449" t="str">
        <f>IF(D17449&lt;=18,"LOW (1-18)","HIGH (19-36)")</f>
        <v>LOW (1-18)</v>
      </c>
      <c r="G17449">
        <f>INT((D17449-1)/6)+1</f>
        <v>2</v>
      </c>
      <c r="H17449">
        <f>MOD(D17449-1,6)+1</f>
        <v>5</v>
      </c>
      <c r="I17449">
        <f>37-D17449</f>
        <v>26</v>
      </c>
      <c r="J17449">
        <f>ABS(D17449-D17450)</f>
        <v>24</v>
      </c>
    </row>
    <row r="17450">
      <c r="A17450">
        <v>10105</v>
      </c>
      <c r="B17450" t="str">
        <v>2010-12-10</v>
      </c>
      <c r="C17450" t="str">
        <v>Midday</v>
      </c>
      <c r="D17450">
        <v>35</v>
      </c>
      <c r="E17450" t="str">
        <f>IF(MOD(D17450,2)=0,"EVEN","ODD")</f>
        <v>ODD</v>
      </c>
      <c r="F17450" t="str">
        <f>IF(D17450&lt;=18,"LOW (1-18)","HIGH (19-36)")</f>
        <v>HIGH (19-36)</v>
      </c>
      <c r="G17450">
        <f>INT((D17450-1)/6)+1</f>
        <v>6</v>
      </c>
      <c r="H17450">
        <f>MOD(D17450-1,6)+1</f>
        <v>5</v>
      </c>
      <c r="I17450">
        <f>37-D17450</f>
        <v>2</v>
      </c>
      <c r="J17450">
        <f>ABS(D17450-D17451)</f>
        <v>24</v>
      </c>
    </row>
    <row r="17451">
      <c r="A17451">
        <v>10104</v>
      </c>
      <c r="B17451" t="str">
        <v>2010-12-09</v>
      </c>
      <c r="C17451" t="str">
        <v>Evening</v>
      </c>
      <c r="D17451">
        <v>11</v>
      </c>
      <c r="E17451" t="str">
        <f>IF(MOD(D17451,2)=0,"EVEN","ODD")</f>
        <v>ODD</v>
      </c>
      <c r="F17451" t="str">
        <f>IF(D17451&lt;=18,"LOW (1-18)","HIGH (19-36)")</f>
        <v>LOW (1-18)</v>
      </c>
      <c r="G17451">
        <f>INT((D17451-1)/6)+1</f>
        <v>2</v>
      </c>
      <c r="H17451">
        <f>MOD(D17451-1,6)+1</f>
        <v>5</v>
      </c>
      <c r="I17451">
        <f>37-D17451</f>
        <v>26</v>
      </c>
      <c r="J17451">
        <f>ABS(D17451-D17452)</f>
        <v>23</v>
      </c>
    </row>
    <row r="17452">
      <c r="A17452">
        <v>10103</v>
      </c>
      <c r="B17452" t="str">
        <v>2010-12-09</v>
      </c>
      <c r="C17452" t="str">
        <v>Midday</v>
      </c>
      <c r="D17452">
        <v>34</v>
      </c>
      <c r="E17452" t="str">
        <f>IF(MOD(D17452,2)=0,"EVEN","ODD")</f>
        <v>EVEN</v>
      </c>
      <c r="F17452" t="str">
        <f>IF(D17452&lt;=18,"LOW (1-18)","HIGH (19-36)")</f>
        <v>HIGH (19-36)</v>
      </c>
      <c r="G17452">
        <f>INT((D17452-1)/6)+1</f>
        <v>6</v>
      </c>
      <c r="H17452">
        <f>MOD(D17452-1,6)+1</f>
        <v>4</v>
      </c>
      <c r="I17452">
        <f>37-D17452</f>
        <v>3</v>
      </c>
      <c r="J17452">
        <f>ABS(D17452-D17453)</f>
        <v>13</v>
      </c>
    </row>
    <row r="17453">
      <c r="A17453">
        <v>10102</v>
      </c>
      <c r="B17453" t="str">
        <v>2010-12-08</v>
      </c>
      <c r="C17453" t="str">
        <v>Evening</v>
      </c>
      <c r="D17453">
        <v>21</v>
      </c>
      <c r="E17453" t="str">
        <f>IF(MOD(D17453,2)=0,"EVEN","ODD")</f>
        <v>ODD</v>
      </c>
      <c r="F17453" t="str">
        <f>IF(D17453&lt;=18,"LOW (1-18)","HIGH (19-36)")</f>
        <v>HIGH (19-36)</v>
      </c>
      <c r="G17453">
        <f>INT((D17453-1)/6)+1</f>
        <v>4</v>
      </c>
      <c r="H17453">
        <f>MOD(D17453-1,6)+1</f>
        <v>3</v>
      </c>
      <c r="I17453">
        <f>37-D17453</f>
        <v>16</v>
      </c>
      <c r="J17453">
        <f>ABS(D17453-D17454)</f>
        <v>6</v>
      </c>
    </row>
    <row r="17454">
      <c r="A17454">
        <v>10101</v>
      </c>
      <c r="B17454" t="str">
        <v>2010-12-08</v>
      </c>
      <c r="C17454" t="str">
        <v>Midday</v>
      </c>
      <c r="D17454">
        <v>27</v>
      </c>
      <c r="E17454" t="str">
        <f>IF(MOD(D17454,2)=0,"EVEN","ODD")</f>
        <v>ODD</v>
      </c>
      <c r="F17454" t="str">
        <f>IF(D17454&lt;=18,"LOW (1-18)","HIGH (19-36)")</f>
        <v>HIGH (19-36)</v>
      </c>
      <c r="G17454">
        <f>INT((D17454-1)/6)+1</f>
        <v>5</v>
      </c>
      <c r="H17454">
        <f>MOD(D17454-1,6)+1</f>
        <v>3</v>
      </c>
      <c r="I17454">
        <f>37-D17454</f>
        <v>10</v>
      </c>
      <c r="J17454">
        <f>ABS(D17454-D17455)</f>
        <v>25</v>
      </c>
    </row>
    <row r="17455">
      <c r="A17455">
        <v>10100</v>
      </c>
      <c r="B17455" t="str">
        <v>2010-12-07</v>
      </c>
      <c r="C17455" t="str">
        <v>Evening</v>
      </c>
      <c r="D17455">
        <v>2</v>
      </c>
      <c r="E17455" t="str">
        <f>IF(MOD(D17455,2)=0,"EVEN","ODD")</f>
        <v>EVEN</v>
      </c>
      <c r="F17455" t="str">
        <f>IF(D17455&lt;=18,"LOW (1-18)","HIGH (19-36)")</f>
        <v>LOW (1-18)</v>
      </c>
      <c r="G17455">
        <f>INT((D17455-1)/6)+1</f>
        <v>1</v>
      </c>
      <c r="H17455">
        <f>MOD(D17455-1,6)+1</f>
        <v>2</v>
      </c>
      <c r="I17455">
        <f>37-D17455</f>
        <v>35</v>
      </c>
      <c r="J17455">
        <f>ABS(D17455-D17456)</f>
        <v>24</v>
      </c>
    </row>
    <row r="17456">
      <c r="A17456">
        <v>10099</v>
      </c>
      <c r="B17456" t="str">
        <v>2010-12-07</v>
      </c>
      <c r="C17456" t="str">
        <v>Midday</v>
      </c>
      <c r="D17456">
        <v>26</v>
      </c>
      <c r="E17456" t="str">
        <f>IF(MOD(D17456,2)=0,"EVEN","ODD")</f>
        <v>EVEN</v>
      </c>
      <c r="F17456" t="str">
        <f>IF(D17456&lt;=18,"LOW (1-18)","HIGH (19-36)")</f>
        <v>HIGH (19-36)</v>
      </c>
      <c r="G17456">
        <f>INT((D17456-1)/6)+1</f>
        <v>5</v>
      </c>
      <c r="H17456">
        <f>MOD(D17456-1,6)+1</f>
        <v>2</v>
      </c>
      <c r="I17456">
        <f>37-D17456</f>
        <v>11</v>
      </c>
      <c r="J17456">
        <f>ABS(D17456-D17457)</f>
        <v>1</v>
      </c>
    </row>
    <row r="17457">
      <c r="A17457">
        <v>10098</v>
      </c>
      <c r="B17457" t="str">
        <v>2010-12-06</v>
      </c>
      <c r="C17457" t="str">
        <v>Evening</v>
      </c>
      <c r="D17457">
        <v>25</v>
      </c>
      <c r="E17457" t="str">
        <f>IF(MOD(D17457,2)=0,"EVEN","ODD")</f>
        <v>ODD</v>
      </c>
      <c r="F17457" t="str">
        <f>IF(D17457&lt;=18,"LOW (1-18)","HIGH (19-36)")</f>
        <v>HIGH (19-36)</v>
      </c>
      <c r="G17457">
        <f>INT((D17457-1)/6)+1</f>
        <v>5</v>
      </c>
      <c r="H17457">
        <f>MOD(D17457-1,6)+1</f>
        <v>1</v>
      </c>
      <c r="I17457">
        <f>37-D17457</f>
        <v>12</v>
      </c>
      <c r="J17457">
        <f>ABS(D17457-D17458)</f>
        <v>21</v>
      </c>
    </row>
    <row r="17458">
      <c r="A17458">
        <v>10097</v>
      </c>
      <c r="B17458" t="str">
        <v>2010-12-06</v>
      </c>
      <c r="C17458" t="str">
        <v>Midday</v>
      </c>
      <c r="D17458">
        <v>4</v>
      </c>
      <c r="E17458" t="str">
        <f>IF(MOD(D17458,2)=0,"EVEN","ODD")</f>
        <v>EVEN</v>
      </c>
      <c r="F17458" t="str">
        <f>IF(D17458&lt;=18,"LOW (1-18)","HIGH (19-36)")</f>
        <v>LOW (1-18)</v>
      </c>
      <c r="G17458">
        <f>INT((D17458-1)/6)+1</f>
        <v>1</v>
      </c>
      <c r="H17458">
        <f>MOD(D17458-1,6)+1</f>
        <v>4</v>
      </c>
      <c r="I17458">
        <f>37-D17458</f>
        <v>33</v>
      </c>
      <c r="J17458">
        <f>ABS(D17458-D17459)</f>
        <v>22</v>
      </c>
    </row>
    <row r="17459">
      <c r="A17459">
        <v>10096</v>
      </c>
      <c r="B17459" t="str">
        <v>2010-12-04</v>
      </c>
      <c r="C17459" t="str">
        <v>Evening</v>
      </c>
      <c r="D17459">
        <v>26</v>
      </c>
      <c r="E17459" t="str">
        <f>IF(MOD(D17459,2)=0,"EVEN","ODD")</f>
        <v>EVEN</v>
      </c>
      <c r="F17459" t="str">
        <f>IF(D17459&lt;=18,"LOW (1-18)","HIGH (19-36)")</f>
        <v>HIGH (19-36)</v>
      </c>
      <c r="G17459">
        <f>INT((D17459-1)/6)+1</f>
        <v>5</v>
      </c>
      <c r="H17459">
        <f>MOD(D17459-1,6)+1</f>
        <v>2</v>
      </c>
      <c r="I17459">
        <f>37-D17459</f>
        <v>11</v>
      </c>
      <c r="J17459">
        <f>ABS(D17459-D17460)</f>
        <v>3</v>
      </c>
    </row>
    <row r="17460">
      <c r="A17460">
        <v>10095</v>
      </c>
      <c r="B17460" t="str">
        <v>2010-12-04</v>
      </c>
      <c r="C17460" t="str">
        <v>Midday</v>
      </c>
      <c r="D17460">
        <v>23</v>
      </c>
      <c r="E17460" t="str">
        <f>IF(MOD(D17460,2)=0,"EVEN","ODD")</f>
        <v>ODD</v>
      </c>
      <c r="F17460" t="str">
        <f>IF(D17460&lt;=18,"LOW (1-18)","HIGH (19-36)")</f>
        <v>HIGH (19-36)</v>
      </c>
      <c r="G17460">
        <f>INT((D17460-1)/6)+1</f>
        <v>4</v>
      </c>
      <c r="H17460">
        <f>MOD(D17460-1,6)+1</f>
        <v>5</v>
      </c>
      <c r="I17460">
        <f>37-D17460</f>
        <v>14</v>
      </c>
      <c r="J17460">
        <f>ABS(D17460-D17461)</f>
        <v>6</v>
      </c>
    </row>
    <row r="17461">
      <c r="A17461">
        <v>10094</v>
      </c>
      <c r="B17461" t="str">
        <v>2010-12-03</v>
      </c>
      <c r="C17461" t="str">
        <v>Evening</v>
      </c>
      <c r="D17461">
        <v>29</v>
      </c>
      <c r="E17461" t="str">
        <f>IF(MOD(D17461,2)=0,"EVEN","ODD")</f>
        <v>ODD</v>
      </c>
      <c r="F17461" t="str">
        <f>IF(D17461&lt;=18,"LOW (1-18)","HIGH (19-36)")</f>
        <v>HIGH (19-36)</v>
      </c>
      <c r="G17461">
        <f>INT((D17461-1)/6)+1</f>
        <v>5</v>
      </c>
      <c r="H17461">
        <f>MOD(D17461-1,6)+1</f>
        <v>5</v>
      </c>
      <c r="I17461">
        <f>37-D17461</f>
        <v>8</v>
      </c>
      <c r="J17461">
        <f>ABS(D17461-D17462)</f>
        <v>23</v>
      </c>
    </row>
    <row r="17462">
      <c r="A17462">
        <v>10093</v>
      </c>
      <c r="B17462" t="str">
        <v>2010-12-03</v>
      </c>
      <c r="C17462" t="str">
        <v>Midday</v>
      </c>
      <c r="D17462">
        <v>6</v>
      </c>
      <c r="E17462" t="str">
        <f>IF(MOD(D17462,2)=0,"EVEN","ODD")</f>
        <v>EVEN</v>
      </c>
      <c r="F17462" t="str">
        <f>IF(D17462&lt;=18,"LOW (1-18)","HIGH (19-36)")</f>
        <v>LOW (1-18)</v>
      </c>
      <c r="G17462">
        <f>INT((D17462-1)/6)+1</f>
        <v>1</v>
      </c>
      <c r="H17462">
        <f>MOD(D17462-1,6)+1</f>
        <v>6</v>
      </c>
      <c r="I17462">
        <f>37-D17462</f>
        <v>31</v>
      </c>
      <c r="J17462">
        <f>ABS(D17462-D17463)</f>
        <v>23</v>
      </c>
    </row>
    <row r="17463">
      <c r="A17463">
        <v>10092</v>
      </c>
      <c r="B17463" t="str">
        <v>2010-12-02</v>
      </c>
      <c r="C17463" t="str">
        <v>Evening</v>
      </c>
      <c r="D17463">
        <v>29</v>
      </c>
      <c r="E17463" t="str">
        <f>IF(MOD(D17463,2)=0,"EVEN","ODD")</f>
        <v>ODD</v>
      </c>
      <c r="F17463" t="str">
        <f>IF(D17463&lt;=18,"LOW (1-18)","HIGH (19-36)")</f>
        <v>HIGH (19-36)</v>
      </c>
      <c r="G17463">
        <f>INT((D17463-1)/6)+1</f>
        <v>5</v>
      </c>
      <c r="H17463">
        <f>MOD(D17463-1,6)+1</f>
        <v>5</v>
      </c>
      <c r="I17463">
        <f>37-D17463</f>
        <v>8</v>
      </c>
      <c r="J17463">
        <f>ABS(D17463-D17464)</f>
        <v>20</v>
      </c>
    </row>
    <row r="17464">
      <c r="A17464">
        <v>10091</v>
      </c>
      <c r="B17464" t="str">
        <v>2010-12-02</v>
      </c>
      <c r="C17464" t="str">
        <v>Midday</v>
      </c>
      <c r="D17464">
        <v>9</v>
      </c>
      <c r="E17464" t="str">
        <f>IF(MOD(D17464,2)=0,"EVEN","ODD")</f>
        <v>ODD</v>
      </c>
      <c r="F17464" t="str">
        <f>IF(D17464&lt;=18,"LOW (1-18)","HIGH (19-36)")</f>
        <v>LOW (1-18)</v>
      </c>
      <c r="G17464">
        <f>INT((D17464-1)/6)+1</f>
        <v>2</v>
      </c>
      <c r="H17464">
        <f>MOD(D17464-1,6)+1</f>
        <v>3</v>
      </c>
      <c r="I17464">
        <f>37-D17464</f>
        <v>28</v>
      </c>
      <c r="J17464">
        <f>ABS(D17464-D17465)</f>
        <v>10</v>
      </c>
    </row>
    <row r="17465">
      <c r="A17465">
        <v>10090</v>
      </c>
      <c r="B17465" t="str">
        <v>2010-12-01</v>
      </c>
      <c r="C17465" t="str">
        <v>Evening</v>
      </c>
      <c r="D17465">
        <v>19</v>
      </c>
      <c r="E17465" t="str">
        <f>IF(MOD(D17465,2)=0,"EVEN","ODD")</f>
        <v>ODD</v>
      </c>
      <c r="F17465" t="str">
        <f>IF(D17465&lt;=18,"LOW (1-18)","HIGH (19-36)")</f>
        <v>HIGH (19-36)</v>
      </c>
      <c r="G17465">
        <f>INT((D17465-1)/6)+1</f>
        <v>4</v>
      </c>
      <c r="H17465">
        <f>MOD(D17465-1,6)+1</f>
        <v>1</v>
      </c>
      <c r="I17465">
        <f>37-D17465</f>
        <v>18</v>
      </c>
      <c r="J17465">
        <f>ABS(D17465-D17466)</f>
        <v>8</v>
      </c>
    </row>
    <row r="17466">
      <c r="A17466">
        <v>10089</v>
      </c>
      <c r="B17466" t="str">
        <v>2010-12-01</v>
      </c>
      <c r="C17466" t="str">
        <v>Midday</v>
      </c>
      <c r="D17466">
        <v>11</v>
      </c>
      <c r="E17466" t="str">
        <f>IF(MOD(D17466,2)=0,"EVEN","ODD")</f>
        <v>ODD</v>
      </c>
      <c r="F17466" t="str">
        <f>IF(D17466&lt;=18,"LOW (1-18)","HIGH (19-36)")</f>
        <v>LOW (1-18)</v>
      </c>
      <c r="G17466">
        <f>INT((D17466-1)/6)+1</f>
        <v>2</v>
      </c>
      <c r="H17466">
        <f>MOD(D17466-1,6)+1</f>
        <v>5</v>
      </c>
      <c r="I17466">
        <f>37-D17466</f>
        <v>26</v>
      </c>
      <c r="J17466">
        <f>ABS(D17466-D17467)</f>
        <v>19</v>
      </c>
    </row>
    <row r="17467">
      <c r="A17467">
        <v>10088</v>
      </c>
      <c r="B17467" t="str">
        <v>2010-11-30</v>
      </c>
      <c r="C17467" t="str">
        <v>Evening</v>
      </c>
      <c r="D17467">
        <v>30</v>
      </c>
      <c r="E17467" t="str">
        <f>IF(MOD(D17467,2)=0,"EVEN","ODD")</f>
        <v>EVEN</v>
      </c>
      <c r="F17467" t="str">
        <f>IF(D17467&lt;=18,"LOW (1-18)","HIGH (19-36)")</f>
        <v>HIGH (19-36)</v>
      </c>
      <c r="G17467">
        <f>INT((D17467-1)/6)+1</f>
        <v>5</v>
      </c>
      <c r="H17467">
        <f>MOD(D17467-1,6)+1</f>
        <v>6</v>
      </c>
      <c r="I17467">
        <f>37-D17467</f>
        <v>7</v>
      </c>
      <c r="J17467">
        <f>ABS(D17467-D17468)</f>
        <v>10</v>
      </c>
    </row>
    <row r="17468">
      <c r="A17468">
        <v>10087</v>
      </c>
      <c r="B17468" t="str">
        <v>2010-11-30</v>
      </c>
      <c r="C17468" t="str">
        <v>Midday</v>
      </c>
      <c r="D17468">
        <v>20</v>
      </c>
      <c r="E17468" t="str">
        <f>IF(MOD(D17468,2)=0,"EVEN","ODD")</f>
        <v>EVEN</v>
      </c>
      <c r="F17468" t="str">
        <f>IF(D17468&lt;=18,"LOW (1-18)","HIGH (19-36)")</f>
        <v>HIGH (19-36)</v>
      </c>
      <c r="G17468">
        <f>INT((D17468-1)/6)+1</f>
        <v>4</v>
      </c>
      <c r="H17468">
        <f>MOD(D17468-1,6)+1</f>
        <v>2</v>
      </c>
      <c r="I17468">
        <f>37-D17468</f>
        <v>17</v>
      </c>
      <c r="J17468">
        <f>ABS(D17468-D17469)</f>
        <v>16</v>
      </c>
    </row>
    <row r="17469">
      <c r="A17469">
        <v>10086</v>
      </c>
      <c r="B17469" t="str">
        <v>2010-11-29</v>
      </c>
      <c r="C17469" t="str">
        <v>Evening</v>
      </c>
      <c r="D17469">
        <v>4</v>
      </c>
      <c r="E17469" t="str">
        <f>IF(MOD(D17469,2)=0,"EVEN","ODD")</f>
        <v>EVEN</v>
      </c>
      <c r="F17469" t="str">
        <f>IF(D17469&lt;=18,"LOW (1-18)","HIGH (19-36)")</f>
        <v>LOW (1-18)</v>
      </c>
      <c r="G17469">
        <f>INT((D17469-1)/6)+1</f>
        <v>1</v>
      </c>
      <c r="H17469">
        <f>MOD(D17469-1,6)+1</f>
        <v>4</v>
      </c>
      <c r="I17469">
        <f>37-D17469</f>
        <v>33</v>
      </c>
      <c r="J17469">
        <f>ABS(D17469-D17470)</f>
        <v>11</v>
      </c>
    </row>
    <row r="17470">
      <c r="A17470">
        <v>10085</v>
      </c>
      <c r="B17470" t="str">
        <v>2010-11-29</v>
      </c>
      <c r="C17470" t="str">
        <v>Midday</v>
      </c>
      <c r="D17470">
        <v>15</v>
      </c>
      <c r="E17470" t="str">
        <f>IF(MOD(D17470,2)=0,"EVEN","ODD")</f>
        <v>ODD</v>
      </c>
      <c r="F17470" t="str">
        <f>IF(D17470&lt;=18,"LOW (1-18)","HIGH (19-36)")</f>
        <v>LOW (1-18)</v>
      </c>
      <c r="G17470">
        <f>INT((D17470-1)/6)+1</f>
        <v>3</v>
      </c>
      <c r="H17470">
        <f>MOD(D17470-1,6)+1</f>
        <v>3</v>
      </c>
      <c r="I17470">
        <f>37-D17470</f>
        <v>22</v>
      </c>
      <c r="J17470">
        <f>ABS(D17470-D17471)</f>
        <v>11</v>
      </c>
    </row>
    <row r="17471">
      <c r="A17471">
        <v>10084</v>
      </c>
      <c r="B17471" t="str">
        <v>2010-11-27</v>
      </c>
      <c r="C17471" t="str">
        <v>Evening</v>
      </c>
      <c r="D17471">
        <v>4</v>
      </c>
      <c r="E17471" t="str">
        <f>IF(MOD(D17471,2)=0,"EVEN","ODD")</f>
        <v>EVEN</v>
      </c>
      <c r="F17471" t="str">
        <f>IF(D17471&lt;=18,"LOW (1-18)","HIGH (19-36)")</f>
        <v>LOW (1-18)</v>
      </c>
      <c r="G17471">
        <f>INT((D17471-1)/6)+1</f>
        <v>1</v>
      </c>
      <c r="H17471">
        <f>MOD(D17471-1,6)+1</f>
        <v>4</v>
      </c>
      <c r="I17471">
        <f>37-D17471</f>
        <v>33</v>
      </c>
      <c r="J17471">
        <f>ABS(D17471-D17472)</f>
        <v>17</v>
      </c>
    </row>
    <row r="17472">
      <c r="A17472">
        <v>10083</v>
      </c>
      <c r="B17472" t="str">
        <v>2010-11-27</v>
      </c>
      <c r="C17472" t="str">
        <v>Midday</v>
      </c>
      <c r="D17472">
        <v>21</v>
      </c>
      <c r="E17472" t="str">
        <f>IF(MOD(D17472,2)=0,"EVEN","ODD")</f>
        <v>ODD</v>
      </c>
      <c r="F17472" t="str">
        <f>IF(D17472&lt;=18,"LOW (1-18)","HIGH (19-36)")</f>
        <v>HIGH (19-36)</v>
      </c>
      <c r="G17472">
        <f>INT((D17472-1)/6)+1</f>
        <v>4</v>
      </c>
      <c r="H17472">
        <f>MOD(D17472-1,6)+1</f>
        <v>3</v>
      </c>
      <c r="I17472">
        <f>37-D17472</f>
        <v>16</v>
      </c>
      <c r="J17472">
        <f>ABS(D17472-D17473)</f>
        <v>7</v>
      </c>
    </row>
    <row r="17473">
      <c r="A17473">
        <v>10082</v>
      </c>
      <c r="B17473" t="str">
        <v>2010-11-26</v>
      </c>
      <c r="C17473" t="str">
        <v>Evening</v>
      </c>
      <c r="D17473">
        <v>14</v>
      </c>
      <c r="E17473" t="str">
        <f>IF(MOD(D17473,2)=0,"EVEN","ODD")</f>
        <v>EVEN</v>
      </c>
      <c r="F17473" t="str">
        <f>IF(D17473&lt;=18,"LOW (1-18)","HIGH (19-36)")</f>
        <v>LOW (1-18)</v>
      </c>
      <c r="G17473">
        <f>INT((D17473-1)/6)+1</f>
        <v>3</v>
      </c>
      <c r="H17473">
        <f>MOD(D17473-1,6)+1</f>
        <v>2</v>
      </c>
      <c r="I17473">
        <f>37-D17473</f>
        <v>23</v>
      </c>
      <c r="J17473">
        <f>ABS(D17473-D17474)</f>
        <v>6</v>
      </c>
    </row>
    <row r="17474">
      <c r="A17474">
        <v>10081</v>
      </c>
      <c r="B17474" t="str">
        <v>2010-11-26</v>
      </c>
      <c r="C17474" t="str">
        <v>Midday</v>
      </c>
      <c r="D17474">
        <v>20</v>
      </c>
      <c r="E17474" t="str">
        <f>IF(MOD(D17474,2)=0,"EVEN","ODD")</f>
        <v>EVEN</v>
      </c>
      <c r="F17474" t="str">
        <f>IF(D17474&lt;=18,"LOW (1-18)","HIGH (19-36)")</f>
        <v>HIGH (19-36)</v>
      </c>
      <c r="G17474">
        <f>INT((D17474-1)/6)+1</f>
        <v>4</v>
      </c>
      <c r="H17474">
        <f>MOD(D17474-1,6)+1</f>
        <v>2</v>
      </c>
      <c r="I17474">
        <f>37-D17474</f>
        <v>17</v>
      </c>
      <c r="J17474">
        <f>ABS(D17474-D17475)</f>
        <v>2</v>
      </c>
    </row>
    <row r="17475">
      <c r="A17475">
        <v>10080</v>
      </c>
      <c r="B17475" t="str">
        <v>2010-11-25</v>
      </c>
      <c r="C17475" t="str">
        <v>Evening</v>
      </c>
      <c r="D17475">
        <v>22</v>
      </c>
      <c r="E17475" t="str">
        <f>IF(MOD(D17475,2)=0,"EVEN","ODD")</f>
        <v>EVEN</v>
      </c>
      <c r="F17475" t="str">
        <f>IF(D17475&lt;=18,"LOW (1-18)","HIGH (19-36)")</f>
        <v>HIGH (19-36)</v>
      </c>
      <c r="G17475">
        <f>INT((D17475-1)/6)+1</f>
        <v>4</v>
      </c>
      <c r="H17475">
        <f>MOD(D17475-1,6)+1</f>
        <v>4</v>
      </c>
      <c r="I17475">
        <f>37-D17475</f>
        <v>15</v>
      </c>
      <c r="J17475">
        <f>ABS(D17475-D17476)</f>
        <v>10</v>
      </c>
    </row>
    <row r="17476">
      <c r="A17476">
        <v>10079</v>
      </c>
      <c r="B17476" t="str">
        <v>2010-11-25</v>
      </c>
      <c r="C17476" t="str">
        <v>Midday</v>
      </c>
      <c r="D17476">
        <v>12</v>
      </c>
      <c r="E17476" t="str">
        <f>IF(MOD(D17476,2)=0,"EVEN","ODD")</f>
        <v>EVEN</v>
      </c>
      <c r="F17476" t="str">
        <f>IF(D17476&lt;=18,"LOW (1-18)","HIGH (19-36)")</f>
        <v>LOW (1-18)</v>
      </c>
      <c r="G17476">
        <f>INT((D17476-1)/6)+1</f>
        <v>2</v>
      </c>
      <c r="H17476">
        <f>MOD(D17476-1,6)+1</f>
        <v>6</v>
      </c>
      <c r="I17476">
        <f>37-D17476</f>
        <v>25</v>
      </c>
      <c r="J17476">
        <f>ABS(D17476-D17477)</f>
        <v>6</v>
      </c>
    </row>
    <row r="17477">
      <c r="A17477">
        <v>10078</v>
      </c>
      <c r="B17477" t="str">
        <v>2010-11-24</v>
      </c>
      <c r="C17477" t="str">
        <v>Evening</v>
      </c>
      <c r="D17477">
        <v>6</v>
      </c>
      <c r="E17477" t="str">
        <f>IF(MOD(D17477,2)=0,"EVEN","ODD")</f>
        <v>EVEN</v>
      </c>
      <c r="F17477" t="str">
        <f>IF(D17477&lt;=18,"LOW (1-18)","HIGH (19-36)")</f>
        <v>LOW (1-18)</v>
      </c>
      <c r="G17477">
        <f>INT((D17477-1)/6)+1</f>
        <v>1</v>
      </c>
      <c r="H17477">
        <f>MOD(D17477-1,6)+1</f>
        <v>6</v>
      </c>
      <c r="I17477">
        <f>37-D17477</f>
        <v>31</v>
      </c>
      <c r="J17477">
        <f>ABS(D17477-D17478)</f>
        <v>17</v>
      </c>
    </row>
    <row r="17478">
      <c r="A17478">
        <v>10077</v>
      </c>
      <c r="B17478" t="str">
        <v>2010-11-24</v>
      </c>
      <c r="C17478" t="str">
        <v>Midday</v>
      </c>
      <c r="D17478">
        <v>23</v>
      </c>
      <c r="E17478" t="str">
        <f>IF(MOD(D17478,2)=0,"EVEN","ODD")</f>
        <v>ODD</v>
      </c>
      <c r="F17478" t="str">
        <f>IF(D17478&lt;=18,"LOW (1-18)","HIGH (19-36)")</f>
        <v>HIGH (19-36)</v>
      </c>
      <c r="G17478">
        <f>INT((D17478-1)/6)+1</f>
        <v>4</v>
      </c>
      <c r="H17478">
        <f>MOD(D17478-1,6)+1</f>
        <v>5</v>
      </c>
      <c r="I17478">
        <f>37-D17478</f>
        <v>14</v>
      </c>
      <c r="J17478">
        <f>ABS(D17478-D17479)</f>
        <v>20</v>
      </c>
    </row>
    <row r="17479">
      <c r="A17479">
        <v>10076</v>
      </c>
      <c r="B17479" t="str">
        <v>2010-11-23</v>
      </c>
      <c r="C17479" t="str">
        <v>Evening</v>
      </c>
      <c r="D17479">
        <v>3</v>
      </c>
      <c r="E17479" t="str">
        <f>IF(MOD(D17479,2)=0,"EVEN","ODD")</f>
        <v>ODD</v>
      </c>
      <c r="F17479" t="str">
        <f>IF(D17479&lt;=18,"LOW (1-18)","HIGH (19-36)")</f>
        <v>LOW (1-18)</v>
      </c>
      <c r="G17479">
        <f>INT((D17479-1)/6)+1</f>
        <v>1</v>
      </c>
      <c r="H17479">
        <f>MOD(D17479-1,6)+1</f>
        <v>3</v>
      </c>
      <c r="I17479">
        <f>37-D17479</f>
        <v>34</v>
      </c>
      <c r="J17479">
        <f>ABS(D17479-D17480)</f>
        <v>17</v>
      </c>
    </row>
    <row r="17480">
      <c r="A17480">
        <v>10075</v>
      </c>
      <c r="B17480" t="str">
        <v>2010-11-23</v>
      </c>
      <c r="C17480" t="str">
        <v>Midday</v>
      </c>
      <c r="D17480">
        <v>20</v>
      </c>
      <c r="E17480" t="str">
        <f>IF(MOD(D17480,2)=0,"EVEN","ODD")</f>
        <v>EVEN</v>
      </c>
      <c r="F17480" t="str">
        <f>IF(D17480&lt;=18,"LOW (1-18)","HIGH (19-36)")</f>
        <v>HIGH (19-36)</v>
      </c>
      <c r="G17480">
        <f>INT((D17480-1)/6)+1</f>
        <v>4</v>
      </c>
      <c r="H17480">
        <f>MOD(D17480-1,6)+1</f>
        <v>2</v>
      </c>
      <c r="I17480">
        <f>37-D17480</f>
        <v>17</v>
      </c>
      <c r="J17480">
        <f>ABS(D17480-D17481)</f>
        <v>0</v>
      </c>
    </row>
    <row r="17481">
      <c r="A17481">
        <v>10074</v>
      </c>
      <c r="B17481" t="str">
        <v>2010-11-22</v>
      </c>
      <c r="C17481" t="str">
        <v>Evening</v>
      </c>
      <c r="D17481">
        <v>20</v>
      </c>
      <c r="E17481" t="str">
        <f>IF(MOD(D17481,2)=0,"EVEN","ODD")</f>
        <v>EVEN</v>
      </c>
      <c r="F17481" t="str">
        <f>IF(D17481&lt;=18,"LOW (1-18)","HIGH (19-36)")</f>
        <v>HIGH (19-36)</v>
      </c>
      <c r="G17481">
        <f>INT((D17481-1)/6)+1</f>
        <v>4</v>
      </c>
      <c r="H17481">
        <f>MOD(D17481-1,6)+1</f>
        <v>2</v>
      </c>
      <c r="I17481">
        <f>37-D17481</f>
        <v>17</v>
      </c>
      <c r="J17481">
        <f>ABS(D17481-D17482)</f>
        <v>5</v>
      </c>
    </row>
    <row r="17482">
      <c r="A17482">
        <v>10073</v>
      </c>
      <c r="B17482" t="str">
        <v>2010-11-22</v>
      </c>
      <c r="C17482" t="str">
        <v>Midday</v>
      </c>
      <c r="D17482">
        <v>25</v>
      </c>
      <c r="E17482" t="str">
        <f>IF(MOD(D17482,2)=0,"EVEN","ODD")</f>
        <v>ODD</v>
      </c>
      <c r="F17482" t="str">
        <f>IF(D17482&lt;=18,"LOW (1-18)","HIGH (19-36)")</f>
        <v>HIGH (19-36)</v>
      </c>
      <c r="G17482">
        <f>INT((D17482-1)/6)+1</f>
        <v>5</v>
      </c>
      <c r="H17482">
        <f>MOD(D17482-1,6)+1</f>
        <v>1</v>
      </c>
      <c r="I17482">
        <f>37-D17482</f>
        <v>12</v>
      </c>
      <c r="J17482">
        <f>ABS(D17482-D17483)</f>
        <v>8</v>
      </c>
    </row>
    <row r="17483">
      <c r="A17483">
        <v>10072</v>
      </c>
      <c r="B17483" t="str">
        <v>2010-11-20</v>
      </c>
      <c r="C17483" t="str">
        <v>Evening</v>
      </c>
      <c r="D17483">
        <v>17</v>
      </c>
      <c r="E17483" t="str">
        <f>IF(MOD(D17483,2)=0,"EVEN","ODD")</f>
        <v>ODD</v>
      </c>
      <c r="F17483" t="str">
        <f>IF(D17483&lt;=18,"LOW (1-18)","HIGH (19-36)")</f>
        <v>LOW (1-18)</v>
      </c>
      <c r="G17483">
        <f>INT((D17483-1)/6)+1</f>
        <v>3</v>
      </c>
      <c r="H17483">
        <f>MOD(D17483-1,6)+1</f>
        <v>5</v>
      </c>
      <c r="I17483">
        <f>37-D17483</f>
        <v>20</v>
      </c>
      <c r="J17483">
        <f>ABS(D17483-D17484)</f>
        <v>4</v>
      </c>
    </row>
    <row r="17484">
      <c r="A17484">
        <v>10071</v>
      </c>
      <c r="B17484" t="str">
        <v>2010-11-20</v>
      </c>
      <c r="C17484" t="str">
        <v>Midday</v>
      </c>
      <c r="D17484">
        <v>21</v>
      </c>
      <c r="E17484" t="str">
        <f>IF(MOD(D17484,2)=0,"EVEN","ODD")</f>
        <v>ODD</v>
      </c>
      <c r="F17484" t="str">
        <f>IF(D17484&lt;=18,"LOW (1-18)","HIGH (19-36)")</f>
        <v>HIGH (19-36)</v>
      </c>
      <c r="G17484">
        <f>INT((D17484-1)/6)+1</f>
        <v>4</v>
      </c>
      <c r="H17484">
        <f>MOD(D17484-1,6)+1</f>
        <v>3</v>
      </c>
      <c r="I17484">
        <f>37-D17484</f>
        <v>16</v>
      </c>
      <c r="J17484">
        <f>ABS(D17484-D17485)</f>
        <v>4</v>
      </c>
    </row>
    <row r="17485">
      <c r="A17485">
        <v>10070</v>
      </c>
      <c r="B17485" t="str">
        <v>2010-11-19</v>
      </c>
      <c r="C17485" t="str">
        <v>Evening</v>
      </c>
      <c r="D17485">
        <v>17</v>
      </c>
      <c r="E17485" t="str">
        <f>IF(MOD(D17485,2)=0,"EVEN","ODD")</f>
        <v>ODD</v>
      </c>
      <c r="F17485" t="str">
        <f>IF(D17485&lt;=18,"LOW (1-18)","HIGH (19-36)")</f>
        <v>LOW (1-18)</v>
      </c>
      <c r="G17485">
        <f>INT((D17485-1)/6)+1</f>
        <v>3</v>
      </c>
      <c r="H17485">
        <f>MOD(D17485-1,6)+1</f>
        <v>5</v>
      </c>
      <c r="I17485">
        <f>37-D17485</f>
        <v>20</v>
      </c>
      <c r="J17485">
        <f>ABS(D17485-D17486)</f>
        <v>17</v>
      </c>
    </row>
    <row r="17486">
      <c r="A17486">
        <v>10069</v>
      </c>
      <c r="B17486" t="str">
        <v>2010-11-19</v>
      </c>
      <c r="C17486" t="str">
        <v>Midday</v>
      </c>
      <c r="D17486">
        <v>34</v>
      </c>
      <c r="E17486" t="str">
        <f>IF(MOD(D17486,2)=0,"EVEN","ODD")</f>
        <v>EVEN</v>
      </c>
      <c r="F17486" t="str">
        <f>IF(D17486&lt;=18,"LOW (1-18)","HIGH (19-36)")</f>
        <v>HIGH (19-36)</v>
      </c>
      <c r="G17486">
        <f>INT((D17486-1)/6)+1</f>
        <v>6</v>
      </c>
      <c r="H17486">
        <f>MOD(D17486-1,6)+1</f>
        <v>4</v>
      </c>
      <c r="I17486">
        <f>37-D17486</f>
        <v>3</v>
      </c>
      <c r="J17486">
        <f>ABS(D17486-D17487)</f>
        <v>26</v>
      </c>
    </row>
    <row r="17487">
      <c r="A17487">
        <v>10068</v>
      </c>
      <c r="B17487" t="str">
        <v>2010-11-18</v>
      </c>
      <c r="C17487" t="str">
        <v>Evening</v>
      </c>
      <c r="D17487">
        <v>8</v>
      </c>
      <c r="E17487" t="str">
        <f>IF(MOD(D17487,2)=0,"EVEN","ODD")</f>
        <v>EVEN</v>
      </c>
      <c r="F17487" t="str">
        <f>IF(D17487&lt;=18,"LOW (1-18)","HIGH (19-36)")</f>
        <v>LOW (1-18)</v>
      </c>
      <c r="G17487">
        <f>INT((D17487-1)/6)+1</f>
        <v>2</v>
      </c>
      <c r="H17487">
        <f>MOD(D17487-1,6)+1</f>
        <v>2</v>
      </c>
      <c r="I17487">
        <f>37-D17487</f>
        <v>29</v>
      </c>
      <c r="J17487">
        <f>ABS(D17487-D17488)</f>
        <v>23</v>
      </c>
    </row>
    <row r="17488">
      <c r="A17488">
        <v>10067</v>
      </c>
      <c r="B17488" t="str">
        <v>2010-11-18</v>
      </c>
      <c r="C17488" t="str">
        <v>Midday</v>
      </c>
      <c r="D17488">
        <v>31</v>
      </c>
      <c r="E17488" t="str">
        <f>IF(MOD(D17488,2)=0,"EVEN","ODD")</f>
        <v>ODD</v>
      </c>
      <c r="F17488" t="str">
        <f>IF(D17488&lt;=18,"LOW (1-18)","HIGH (19-36)")</f>
        <v>HIGH (19-36)</v>
      </c>
      <c r="G17488">
        <f>INT((D17488-1)/6)+1</f>
        <v>6</v>
      </c>
      <c r="H17488">
        <f>MOD(D17488-1,6)+1</f>
        <v>1</v>
      </c>
      <c r="I17488">
        <f>37-D17488</f>
        <v>6</v>
      </c>
      <c r="J17488">
        <f>ABS(D17488-D17489)</f>
        <v>17</v>
      </c>
    </row>
    <row r="17489">
      <c r="A17489">
        <v>10066</v>
      </c>
      <c r="B17489" t="str">
        <v>2010-11-17</v>
      </c>
      <c r="C17489" t="str">
        <v>Evening</v>
      </c>
      <c r="D17489">
        <v>14</v>
      </c>
      <c r="E17489" t="str">
        <f>IF(MOD(D17489,2)=0,"EVEN","ODD")</f>
        <v>EVEN</v>
      </c>
      <c r="F17489" t="str">
        <f>IF(D17489&lt;=18,"LOW (1-18)","HIGH (19-36)")</f>
        <v>LOW (1-18)</v>
      </c>
      <c r="G17489">
        <f>INT((D17489-1)/6)+1</f>
        <v>3</v>
      </c>
      <c r="H17489">
        <f>MOD(D17489-1,6)+1</f>
        <v>2</v>
      </c>
      <c r="I17489">
        <f>37-D17489</f>
        <v>23</v>
      </c>
      <c r="J17489">
        <f>ABS(D17489-D17490)</f>
        <v>17</v>
      </c>
    </row>
    <row r="17490">
      <c r="A17490">
        <v>10065</v>
      </c>
      <c r="B17490" t="str">
        <v>2010-11-17</v>
      </c>
      <c r="C17490" t="str">
        <v>Midday</v>
      </c>
      <c r="D17490">
        <v>31</v>
      </c>
      <c r="E17490" t="str">
        <f>IF(MOD(D17490,2)=0,"EVEN","ODD")</f>
        <v>ODD</v>
      </c>
      <c r="F17490" t="str">
        <f>IF(D17490&lt;=18,"LOW (1-18)","HIGH (19-36)")</f>
        <v>HIGH (19-36)</v>
      </c>
      <c r="G17490">
        <f>INT((D17490-1)/6)+1</f>
        <v>6</v>
      </c>
      <c r="H17490">
        <f>MOD(D17490-1,6)+1</f>
        <v>1</v>
      </c>
      <c r="I17490">
        <f>37-D17490</f>
        <v>6</v>
      </c>
      <c r="J17490">
        <f>ABS(D17490-D17491)</f>
        <v>16</v>
      </c>
    </row>
    <row r="17491">
      <c r="A17491">
        <v>10064</v>
      </c>
      <c r="B17491" t="str">
        <v>2010-11-16</v>
      </c>
      <c r="C17491" t="str">
        <v>Evening</v>
      </c>
      <c r="D17491">
        <v>15</v>
      </c>
      <c r="E17491" t="str">
        <f>IF(MOD(D17491,2)=0,"EVEN","ODD")</f>
        <v>ODD</v>
      </c>
      <c r="F17491" t="str">
        <f>IF(D17491&lt;=18,"LOW (1-18)","HIGH (19-36)")</f>
        <v>LOW (1-18)</v>
      </c>
      <c r="G17491">
        <f>INT((D17491-1)/6)+1</f>
        <v>3</v>
      </c>
      <c r="H17491">
        <f>MOD(D17491-1,6)+1</f>
        <v>3</v>
      </c>
      <c r="I17491">
        <f>37-D17491</f>
        <v>22</v>
      </c>
      <c r="J17491">
        <f>ABS(D17491-D17492)</f>
        <v>14</v>
      </c>
    </row>
    <row r="17492">
      <c r="A17492">
        <v>10063</v>
      </c>
      <c r="B17492" t="str">
        <v>2010-11-16</v>
      </c>
      <c r="C17492" t="str">
        <v>Midday</v>
      </c>
      <c r="D17492">
        <v>29</v>
      </c>
      <c r="E17492" t="str">
        <f>IF(MOD(D17492,2)=0,"EVEN","ODD")</f>
        <v>ODD</v>
      </c>
      <c r="F17492" t="str">
        <f>IF(D17492&lt;=18,"LOW (1-18)","HIGH (19-36)")</f>
        <v>HIGH (19-36)</v>
      </c>
      <c r="G17492">
        <f>INT((D17492-1)/6)+1</f>
        <v>5</v>
      </c>
      <c r="H17492">
        <f>MOD(D17492-1,6)+1</f>
        <v>5</v>
      </c>
      <c r="I17492">
        <f>37-D17492</f>
        <v>8</v>
      </c>
      <c r="J17492">
        <f>ABS(D17492-D17493)</f>
        <v>10</v>
      </c>
    </row>
    <row r="17493">
      <c r="A17493">
        <v>10062</v>
      </c>
      <c r="B17493" t="str">
        <v>2010-11-15</v>
      </c>
      <c r="C17493" t="str">
        <v>Evening</v>
      </c>
      <c r="D17493">
        <v>19</v>
      </c>
      <c r="E17493" t="str">
        <f>IF(MOD(D17493,2)=0,"EVEN","ODD")</f>
        <v>ODD</v>
      </c>
      <c r="F17493" t="str">
        <f>IF(D17493&lt;=18,"LOW (1-18)","HIGH (19-36)")</f>
        <v>HIGH (19-36)</v>
      </c>
      <c r="G17493">
        <f>INT((D17493-1)/6)+1</f>
        <v>4</v>
      </c>
      <c r="H17493">
        <f>MOD(D17493-1,6)+1</f>
        <v>1</v>
      </c>
      <c r="I17493">
        <f>37-D17493</f>
        <v>18</v>
      </c>
      <c r="J17493">
        <f>ABS(D17493-D17494)</f>
        <v>7</v>
      </c>
    </row>
    <row r="17494">
      <c r="A17494">
        <v>10061</v>
      </c>
      <c r="B17494" t="str">
        <v>2010-11-15</v>
      </c>
      <c r="C17494" t="str">
        <v>Midday</v>
      </c>
      <c r="D17494">
        <v>26</v>
      </c>
      <c r="E17494" t="str">
        <f>IF(MOD(D17494,2)=0,"EVEN","ODD")</f>
        <v>EVEN</v>
      </c>
      <c r="F17494" t="str">
        <f>IF(D17494&lt;=18,"LOW (1-18)","HIGH (19-36)")</f>
        <v>HIGH (19-36)</v>
      </c>
      <c r="G17494">
        <f>INT((D17494-1)/6)+1</f>
        <v>5</v>
      </c>
      <c r="H17494">
        <f>MOD(D17494-1,6)+1</f>
        <v>2</v>
      </c>
      <c r="I17494">
        <f>37-D17494</f>
        <v>11</v>
      </c>
      <c r="J17494">
        <f>ABS(D17494-D17495)</f>
        <v>1</v>
      </c>
    </row>
    <row r="17495">
      <c r="A17495">
        <v>10060</v>
      </c>
      <c r="B17495" t="str">
        <v>2010-11-13</v>
      </c>
      <c r="C17495" t="str">
        <v>Evening</v>
      </c>
      <c r="D17495">
        <v>25</v>
      </c>
      <c r="E17495" t="str">
        <f>IF(MOD(D17495,2)=0,"EVEN","ODD")</f>
        <v>ODD</v>
      </c>
      <c r="F17495" t="str">
        <f>IF(D17495&lt;=18,"LOW (1-18)","HIGH (19-36)")</f>
        <v>HIGH (19-36)</v>
      </c>
      <c r="G17495">
        <f>INT((D17495-1)/6)+1</f>
        <v>5</v>
      </c>
      <c r="H17495">
        <f>MOD(D17495-1,6)+1</f>
        <v>1</v>
      </c>
      <c r="I17495">
        <f>37-D17495</f>
        <v>12</v>
      </c>
      <c r="J17495">
        <f>ABS(D17495-D17496)</f>
        <v>22</v>
      </c>
    </row>
    <row r="17496">
      <c r="A17496">
        <v>10059</v>
      </c>
      <c r="B17496" t="str">
        <v>2010-11-13</v>
      </c>
      <c r="C17496" t="str">
        <v>Midday</v>
      </c>
      <c r="D17496">
        <v>3</v>
      </c>
      <c r="E17496" t="str">
        <f>IF(MOD(D17496,2)=0,"EVEN","ODD")</f>
        <v>ODD</v>
      </c>
      <c r="F17496" t="str">
        <f>IF(D17496&lt;=18,"LOW (1-18)","HIGH (19-36)")</f>
        <v>LOW (1-18)</v>
      </c>
      <c r="G17496">
        <f>INT((D17496-1)/6)+1</f>
        <v>1</v>
      </c>
      <c r="H17496">
        <f>MOD(D17496-1,6)+1</f>
        <v>3</v>
      </c>
      <c r="I17496">
        <f>37-D17496</f>
        <v>34</v>
      </c>
      <c r="J17496">
        <f>ABS(D17496-D17497)</f>
        <v>30</v>
      </c>
    </row>
    <row r="17497">
      <c r="A17497">
        <v>10058</v>
      </c>
      <c r="B17497" t="str">
        <v>2010-11-12</v>
      </c>
      <c r="C17497" t="str">
        <v>Evening</v>
      </c>
      <c r="D17497">
        <v>33</v>
      </c>
      <c r="E17497" t="str">
        <f>IF(MOD(D17497,2)=0,"EVEN","ODD")</f>
        <v>ODD</v>
      </c>
      <c r="F17497" t="str">
        <f>IF(D17497&lt;=18,"LOW (1-18)","HIGH (19-36)")</f>
        <v>HIGH (19-36)</v>
      </c>
      <c r="G17497">
        <f>INT((D17497-1)/6)+1</f>
        <v>6</v>
      </c>
      <c r="H17497">
        <f>MOD(D17497-1,6)+1</f>
        <v>3</v>
      </c>
      <c r="I17497">
        <f>37-D17497</f>
        <v>4</v>
      </c>
      <c r="J17497">
        <f>ABS(D17497-D17498)</f>
        <v>10</v>
      </c>
    </row>
    <row r="17498">
      <c r="A17498">
        <v>10057</v>
      </c>
      <c r="B17498" t="str">
        <v>2010-11-12</v>
      </c>
      <c r="C17498" t="str">
        <v>Midday</v>
      </c>
      <c r="D17498">
        <v>23</v>
      </c>
      <c r="E17498" t="str">
        <f>IF(MOD(D17498,2)=0,"EVEN","ODD")</f>
        <v>ODD</v>
      </c>
      <c r="F17498" t="str">
        <f>IF(D17498&lt;=18,"LOW (1-18)","HIGH (19-36)")</f>
        <v>HIGH (19-36)</v>
      </c>
      <c r="G17498">
        <f>INT((D17498-1)/6)+1</f>
        <v>4</v>
      </c>
      <c r="H17498">
        <f>MOD(D17498-1,6)+1</f>
        <v>5</v>
      </c>
      <c r="I17498">
        <f>37-D17498</f>
        <v>14</v>
      </c>
      <c r="J17498">
        <f>ABS(D17498-D17499)</f>
        <v>11</v>
      </c>
    </row>
    <row r="17499">
      <c r="A17499">
        <v>10056</v>
      </c>
      <c r="B17499" t="str">
        <v>2010-11-11</v>
      </c>
      <c r="C17499" t="str">
        <v>Evening</v>
      </c>
      <c r="D17499">
        <v>12</v>
      </c>
      <c r="E17499" t="str">
        <f>IF(MOD(D17499,2)=0,"EVEN","ODD")</f>
        <v>EVEN</v>
      </c>
      <c r="F17499" t="str">
        <f>IF(D17499&lt;=18,"LOW (1-18)","HIGH (19-36)")</f>
        <v>LOW (1-18)</v>
      </c>
      <c r="G17499">
        <f>INT((D17499-1)/6)+1</f>
        <v>2</v>
      </c>
      <c r="H17499">
        <f>MOD(D17499-1,6)+1</f>
        <v>6</v>
      </c>
      <c r="I17499">
        <f>37-D17499</f>
        <v>25</v>
      </c>
      <c r="J17499">
        <f>ABS(D17499-D17500)</f>
        <v>23</v>
      </c>
    </row>
    <row r="17500">
      <c r="A17500">
        <v>10055</v>
      </c>
      <c r="B17500" t="str">
        <v>2010-11-11</v>
      </c>
      <c r="C17500" t="str">
        <v>Midday</v>
      </c>
      <c r="D17500">
        <v>35</v>
      </c>
      <c r="E17500" t="str">
        <f>IF(MOD(D17500,2)=0,"EVEN","ODD")</f>
        <v>ODD</v>
      </c>
      <c r="F17500" t="str">
        <f>IF(D17500&lt;=18,"LOW (1-18)","HIGH (19-36)")</f>
        <v>HIGH (19-36)</v>
      </c>
      <c r="G17500">
        <f>INT((D17500-1)/6)+1</f>
        <v>6</v>
      </c>
      <c r="H17500">
        <f>MOD(D17500-1,6)+1</f>
        <v>5</v>
      </c>
      <c r="I17500">
        <f>37-D17500</f>
        <v>2</v>
      </c>
      <c r="J17500">
        <f>ABS(D17500-D17501)</f>
        <v>24</v>
      </c>
    </row>
    <row r="17501">
      <c r="A17501">
        <v>10054</v>
      </c>
      <c r="B17501" t="str">
        <v>2010-11-10</v>
      </c>
      <c r="C17501" t="str">
        <v>Evening</v>
      </c>
      <c r="D17501">
        <v>11</v>
      </c>
      <c r="E17501" t="str">
        <f>IF(MOD(D17501,2)=0,"EVEN","ODD")</f>
        <v>ODD</v>
      </c>
      <c r="F17501" t="str">
        <f>IF(D17501&lt;=18,"LOW (1-18)","HIGH (19-36)")</f>
        <v>LOW (1-18)</v>
      </c>
      <c r="G17501">
        <f>INT((D17501-1)/6)+1</f>
        <v>2</v>
      </c>
      <c r="H17501">
        <f>MOD(D17501-1,6)+1</f>
        <v>5</v>
      </c>
      <c r="I17501">
        <f>37-D17501</f>
        <v>26</v>
      </c>
      <c r="J17501">
        <f>ABS(D17501-D17502)</f>
        <v>1</v>
      </c>
    </row>
    <row r="17502">
      <c r="A17502">
        <v>10053</v>
      </c>
      <c r="B17502" t="str">
        <v>2010-11-10</v>
      </c>
      <c r="C17502" t="str">
        <v>Midday</v>
      </c>
      <c r="D17502">
        <v>10</v>
      </c>
      <c r="E17502" t="str">
        <f>IF(MOD(D17502,2)=0,"EVEN","ODD")</f>
        <v>EVEN</v>
      </c>
      <c r="F17502" t="str">
        <f>IF(D17502&lt;=18,"LOW (1-18)","HIGH (19-36)")</f>
        <v>LOW (1-18)</v>
      </c>
      <c r="G17502">
        <f>INT((D17502-1)/6)+1</f>
        <v>2</v>
      </c>
      <c r="H17502">
        <f>MOD(D17502-1,6)+1</f>
        <v>4</v>
      </c>
      <c r="I17502">
        <f>37-D17502</f>
        <v>27</v>
      </c>
      <c r="J17502">
        <f>ABS(D17502-D17503)</f>
        <v>2</v>
      </c>
    </row>
    <row r="17503">
      <c r="A17503">
        <v>10052</v>
      </c>
      <c r="B17503" t="str">
        <v>2010-11-09</v>
      </c>
      <c r="C17503" t="str">
        <v>Evening</v>
      </c>
      <c r="D17503">
        <v>12</v>
      </c>
      <c r="E17503" t="str">
        <f>IF(MOD(D17503,2)=0,"EVEN","ODD")</f>
        <v>EVEN</v>
      </c>
      <c r="F17503" t="str">
        <f>IF(D17503&lt;=18,"LOW (1-18)","HIGH (19-36)")</f>
        <v>LOW (1-18)</v>
      </c>
      <c r="G17503">
        <f>INT((D17503-1)/6)+1</f>
        <v>2</v>
      </c>
      <c r="H17503">
        <f>MOD(D17503-1,6)+1</f>
        <v>6</v>
      </c>
      <c r="I17503">
        <f>37-D17503</f>
        <v>25</v>
      </c>
      <c r="J17503">
        <f>ABS(D17503-D17504)</f>
        <v>3</v>
      </c>
    </row>
    <row r="17504">
      <c r="A17504">
        <v>10051</v>
      </c>
      <c r="B17504" t="str">
        <v>2010-11-09</v>
      </c>
      <c r="C17504" t="str">
        <v>Midday</v>
      </c>
      <c r="D17504">
        <v>15</v>
      </c>
      <c r="E17504" t="str">
        <f>IF(MOD(D17504,2)=0,"EVEN","ODD")</f>
        <v>ODD</v>
      </c>
      <c r="F17504" t="str">
        <f>IF(D17504&lt;=18,"LOW (1-18)","HIGH (19-36)")</f>
        <v>LOW (1-18)</v>
      </c>
      <c r="G17504">
        <f>INT((D17504-1)/6)+1</f>
        <v>3</v>
      </c>
      <c r="H17504">
        <f>MOD(D17504-1,6)+1</f>
        <v>3</v>
      </c>
      <c r="I17504">
        <f>37-D17504</f>
        <v>22</v>
      </c>
      <c r="J17504">
        <f>ABS(D17504-D17505)</f>
        <v>14</v>
      </c>
    </row>
    <row r="17505">
      <c r="A17505">
        <v>10050</v>
      </c>
      <c r="B17505" t="str">
        <v>2010-11-08</v>
      </c>
      <c r="C17505" t="str">
        <v>Evening</v>
      </c>
      <c r="D17505">
        <v>1</v>
      </c>
      <c r="E17505" t="str">
        <f>IF(MOD(D17505,2)=0,"EVEN","ODD")</f>
        <v>ODD</v>
      </c>
      <c r="F17505" t="str">
        <f>IF(D17505&lt;=18,"LOW (1-18)","HIGH (19-36)")</f>
        <v>LOW (1-18)</v>
      </c>
      <c r="G17505">
        <f>INT((D17505-1)/6)+1</f>
        <v>1</v>
      </c>
      <c r="H17505">
        <f>MOD(D17505-1,6)+1</f>
        <v>1</v>
      </c>
      <c r="I17505">
        <f>37-D17505</f>
        <v>36</v>
      </c>
      <c r="J17505">
        <f>ABS(D17505-D17506)</f>
        <v>13</v>
      </c>
    </row>
    <row r="17506">
      <c r="A17506">
        <v>10049</v>
      </c>
      <c r="B17506" t="str">
        <v>2010-11-08</v>
      </c>
      <c r="C17506" t="str">
        <v>Midday</v>
      </c>
      <c r="D17506">
        <v>14</v>
      </c>
      <c r="E17506" t="str">
        <f>IF(MOD(D17506,2)=0,"EVEN","ODD")</f>
        <v>EVEN</v>
      </c>
      <c r="F17506" t="str">
        <f>IF(D17506&lt;=18,"LOW (1-18)","HIGH (19-36)")</f>
        <v>LOW (1-18)</v>
      </c>
      <c r="G17506">
        <f>INT((D17506-1)/6)+1</f>
        <v>3</v>
      </c>
      <c r="H17506">
        <f>MOD(D17506-1,6)+1</f>
        <v>2</v>
      </c>
      <c r="I17506">
        <f>37-D17506</f>
        <v>23</v>
      </c>
      <c r="J17506">
        <f>ABS(D17506-D17507)</f>
        <v>13</v>
      </c>
    </row>
    <row r="17507">
      <c r="A17507">
        <v>10048</v>
      </c>
      <c r="B17507" t="str">
        <v>2010-11-06</v>
      </c>
      <c r="C17507" t="str">
        <v>Evening</v>
      </c>
      <c r="D17507">
        <v>27</v>
      </c>
      <c r="E17507" t="str">
        <f>IF(MOD(D17507,2)=0,"EVEN","ODD")</f>
        <v>ODD</v>
      </c>
      <c r="F17507" t="str">
        <f>IF(D17507&lt;=18,"LOW (1-18)","HIGH (19-36)")</f>
        <v>HIGH (19-36)</v>
      </c>
      <c r="G17507">
        <f>INT((D17507-1)/6)+1</f>
        <v>5</v>
      </c>
      <c r="H17507">
        <f>MOD(D17507-1,6)+1</f>
        <v>3</v>
      </c>
      <c r="I17507">
        <f>37-D17507</f>
        <v>10</v>
      </c>
      <c r="J17507">
        <f>ABS(D17507-D17508)</f>
        <v>8</v>
      </c>
    </row>
    <row r="17508">
      <c r="A17508">
        <v>10047</v>
      </c>
      <c r="B17508" t="str">
        <v>2010-11-06</v>
      </c>
      <c r="C17508" t="str">
        <v>Midday</v>
      </c>
      <c r="D17508">
        <v>19</v>
      </c>
      <c r="E17508" t="str">
        <f>IF(MOD(D17508,2)=0,"EVEN","ODD")</f>
        <v>ODD</v>
      </c>
      <c r="F17508" t="str">
        <f>IF(D17508&lt;=18,"LOW (1-18)","HIGH (19-36)")</f>
        <v>HIGH (19-36)</v>
      </c>
      <c r="G17508">
        <f>INT((D17508-1)/6)+1</f>
        <v>4</v>
      </c>
      <c r="H17508">
        <f>MOD(D17508-1,6)+1</f>
        <v>1</v>
      </c>
      <c r="I17508">
        <f>37-D17508</f>
        <v>18</v>
      </c>
      <c r="J17508">
        <f>ABS(D17508-D17509)</f>
        <v>12</v>
      </c>
    </row>
    <row r="17509">
      <c r="A17509">
        <v>10046</v>
      </c>
      <c r="B17509" t="str">
        <v>2010-11-04</v>
      </c>
      <c r="C17509" t="str">
        <v>Evening</v>
      </c>
      <c r="D17509">
        <v>7</v>
      </c>
      <c r="E17509" t="str">
        <f>IF(MOD(D17509,2)=0,"EVEN","ODD")</f>
        <v>ODD</v>
      </c>
      <c r="F17509" t="str">
        <f>IF(D17509&lt;=18,"LOW (1-18)","HIGH (19-36)")</f>
        <v>LOW (1-18)</v>
      </c>
      <c r="G17509">
        <f>INT((D17509-1)/6)+1</f>
        <v>2</v>
      </c>
      <c r="H17509">
        <f>MOD(D17509-1,6)+1</f>
        <v>1</v>
      </c>
      <c r="I17509">
        <f>37-D17509</f>
        <v>30</v>
      </c>
      <c r="J17509">
        <f>ABS(D17509-D17510)</f>
        <v>7</v>
      </c>
    </row>
    <row r="17510">
      <c r="A17510">
        <v>10045</v>
      </c>
      <c r="B17510" t="str">
        <v>2010-11-04</v>
      </c>
      <c r="C17510" t="str">
        <v>Midday</v>
      </c>
      <c r="D17510">
        <v>14</v>
      </c>
      <c r="E17510" t="str">
        <f>IF(MOD(D17510,2)=0,"EVEN","ODD")</f>
        <v>EVEN</v>
      </c>
      <c r="F17510" t="str">
        <f>IF(D17510&lt;=18,"LOW (1-18)","HIGH (19-36)")</f>
        <v>LOW (1-18)</v>
      </c>
      <c r="G17510">
        <f>INT((D17510-1)/6)+1</f>
        <v>3</v>
      </c>
      <c r="H17510">
        <f>MOD(D17510-1,6)+1</f>
        <v>2</v>
      </c>
      <c r="I17510">
        <f>37-D17510</f>
        <v>23</v>
      </c>
      <c r="J17510">
        <f>ABS(D17510-D17511)</f>
        <v>1</v>
      </c>
    </row>
    <row r="17511">
      <c r="A17511">
        <v>10044</v>
      </c>
      <c r="B17511" t="str">
        <v>2010-11-03</v>
      </c>
      <c r="C17511" t="str">
        <v>Evening</v>
      </c>
      <c r="D17511">
        <v>15</v>
      </c>
      <c r="E17511" t="str">
        <f>IF(MOD(D17511,2)=0,"EVEN","ODD")</f>
        <v>ODD</v>
      </c>
      <c r="F17511" t="str">
        <f>IF(D17511&lt;=18,"LOW (1-18)","HIGH (19-36)")</f>
        <v>LOW (1-18)</v>
      </c>
      <c r="G17511">
        <f>INT((D17511-1)/6)+1</f>
        <v>3</v>
      </c>
      <c r="H17511">
        <f>MOD(D17511-1,6)+1</f>
        <v>3</v>
      </c>
      <c r="I17511">
        <f>37-D17511</f>
        <v>22</v>
      </c>
      <c r="J17511">
        <f>ABS(D17511-D17512)</f>
        <v>13</v>
      </c>
    </row>
    <row r="17512">
      <c r="A17512">
        <v>10043</v>
      </c>
      <c r="B17512" t="str">
        <v>2010-11-03</v>
      </c>
      <c r="C17512" t="str">
        <v>Midday</v>
      </c>
      <c r="D17512">
        <v>2</v>
      </c>
      <c r="E17512" t="str">
        <f>IF(MOD(D17512,2)=0,"EVEN","ODD")</f>
        <v>EVEN</v>
      </c>
      <c r="F17512" t="str">
        <f>IF(D17512&lt;=18,"LOW (1-18)","HIGH (19-36)")</f>
        <v>LOW (1-18)</v>
      </c>
      <c r="G17512">
        <f>INT((D17512-1)/6)+1</f>
        <v>1</v>
      </c>
      <c r="H17512">
        <f>MOD(D17512-1,6)+1</f>
        <v>2</v>
      </c>
      <c r="I17512">
        <f>37-D17512</f>
        <v>35</v>
      </c>
      <c r="J17512">
        <f>ABS(D17512-D17513)</f>
        <v>26</v>
      </c>
    </row>
    <row r="17513">
      <c r="A17513">
        <v>10042</v>
      </c>
      <c r="B17513" t="str">
        <v>2010-11-02</v>
      </c>
      <c r="C17513" t="str">
        <v>Evening</v>
      </c>
      <c r="D17513">
        <v>28</v>
      </c>
      <c r="E17513" t="str">
        <f>IF(MOD(D17513,2)=0,"EVEN","ODD")</f>
        <v>EVEN</v>
      </c>
      <c r="F17513" t="str">
        <f>IF(D17513&lt;=18,"LOW (1-18)","HIGH (19-36)")</f>
        <v>HIGH (19-36)</v>
      </c>
      <c r="G17513">
        <f>INT((D17513-1)/6)+1</f>
        <v>5</v>
      </c>
      <c r="H17513">
        <f>MOD(D17513-1,6)+1</f>
        <v>4</v>
      </c>
      <c r="I17513">
        <f>37-D17513</f>
        <v>9</v>
      </c>
      <c r="J17513">
        <f>ABS(D17513-D17514)</f>
        <v>20</v>
      </c>
    </row>
    <row r="17514">
      <c r="A17514">
        <v>10041</v>
      </c>
      <c r="B17514" t="str">
        <v>2010-11-02</v>
      </c>
      <c r="C17514" t="str">
        <v>Midday</v>
      </c>
      <c r="D17514">
        <v>8</v>
      </c>
      <c r="E17514" t="str">
        <f>IF(MOD(D17514,2)=0,"EVEN","ODD")</f>
        <v>EVEN</v>
      </c>
      <c r="F17514" t="str">
        <f>IF(D17514&lt;=18,"LOW (1-18)","HIGH (19-36)")</f>
        <v>LOW (1-18)</v>
      </c>
      <c r="G17514">
        <f>INT((D17514-1)/6)+1</f>
        <v>2</v>
      </c>
      <c r="H17514">
        <f>MOD(D17514-1,6)+1</f>
        <v>2</v>
      </c>
      <c r="I17514">
        <f>37-D17514</f>
        <v>29</v>
      </c>
      <c r="J17514">
        <f>ABS(D17514-D17515)</f>
        <v>24</v>
      </c>
    </row>
    <row r="17515">
      <c r="A17515">
        <v>10040</v>
      </c>
      <c r="B17515" t="str">
        <v>2010-11-01</v>
      </c>
      <c r="C17515" t="str">
        <v>Evening</v>
      </c>
      <c r="D17515">
        <v>32</v>
      </c>
      <c r="E17515" t="str">
        <f>IF(MOD(D17515,2)=0,"EVEN","ODD")</f>
        <v>EVEN</v>
      </c>
      <c r="F17515" t="str">
        <f>IF(D17515&lt;=18,"LOW (1-18)","HIGH (19-36)")</f>
        <v>HIGH (19-36)</v>
      </c>
      <c r="G17515">
        <f>INT((D17515-1)/6)+1</f>
        <v>6</v>
      </c>
      <c r="H17515">
        <f>MOD(D17515-1,6)+1</f>
        <v>2</v>
      </c>
      <c r="I17515">
        <f>37-D17515</f>
        <v>5</v>
      </c>
      <c r="J17515">
        <f>ABS(D17515-D17516)</f>
        <v>10</v>
      </c>
    </row>
    <row r="17516">
      <c r="A17516">
        <v>10039</v>
      </c>
      <c r="B17516" t="str">
        <v>2010-11-01</v>
      </c>
      <c r="C17516" t="str">
        <v>Midday</v>
      </c>
      <c r="D17516">
        <v>22</v>
      </c>
      <c r="E17516" t="str">
        <f>IF(MOD(D17516,2)=0,"EVEN","ODD")</f>
        <v>EVEN</v>
      </c>
      <c r="F17516" t="str">
        <f>IF(D17516&lt;=18,"LOW (1-18)","HIGH (19-36)")</f>
        <v>HIGH (19-36)</v>
      </c>
      <c r="G17516">
        <f>INT((D17516-1)/6)+1</f>
        <v>4</v>
      </c>
      <c r="H17516">
        <f>MOD(D17516-1,6)+1</f>
        <v>4</v>
      </c>
      <c r="I17516">
        <f>37-D17516</f>
        <v>15</v>
      </c>
      <c r="J17516">
        <f>ABS(D17516-D17517)</f>
        <v>5</v>
      </c>
    </row>
    <row r="17517">
      <c r="A17517">
        <v>10038</v>
      </c>
      <c r="B17517" t="str">
        <v>2010-10-30</v>
      </c>
      <c r="C17517" t="str">
        <v>Evening</v>
      </c>
      <c r="D17517">
        <v>27</v>
      </c>
      <c r="E17517" t="str">
        <f>IF(MOD(D17517,2)=0,"EVEN","ODD")</f>
        <v>ODD</v>
      </c>
      <c r="F17517" t="str">
        <f>IF(D17517&lt;=18,"LOW (1-18)","HIGH (19-36)")</f>
        <v>HIGH (19-36)</v>
      </c>
      <c r="G17517">
        <f>INT((D17517-1)/6)+1</f>
        <v>5</v>
      </c>
      <c r="H17517">
        <f>MOD(D17517-1,6)+1</f>
        <v>3</v>
      </c>
      <c r="I17517">
        <f>37-D17517</f>
        <v>10</v>
      </c>
      <c r="J17517">
        <f>ABS(D17517-D17518)</f>
        <v>4</v>
      </c>
    </row>
    <row r="17518">
      <c r="A17518">
        <v>10037</v>
      </c>
      <c r="B17518" t="str">
        <v>2010-10-30</v>
      </c>
      <c r="C17518" t="str">
        <v>Midday</v>
      </c>
      <c r="D17518">
        <v>31</v>
      </c>
      <c r="E17518" t="str">
        <f>IF(MOD(D17518,2)=0,"EVEN","ODD")</f>
        <v>ODD</v>
      </c>
      <c r="F17518" t="str">
        <f>IF(D17518&lt;=18,"LOW (1-18)","HIGH (19-36)")</f>
        <v>HIGH (19-36)</v>
      </c>
      <c r="G17518">
        <f>INT((D17518-1)/6)+1</f>
        <v>6</v>
      </c>
      <c r="H17518">
        <f>MOD(D17518-1,6)+1</f>
        <v>1</v>
      </c>
      <c r="I17518">
        <f>37-D17518</f>
        <v>6</v>
      </c>
      <c r="J17518">
        <f>ABS(D17518-D17519)</f>
        <v>29</v>
      </c>
    </row>
    <row r="17519">
      <c r="A17519">
        <v>10036</v>
      </c>
      <c r="B17519" t="str">
        <v>2010-10-29</v>
      </c>
      <c r="C17519" t="str">
        <v>Evening</v>
      </c>
      <c r="D17519">
        <v>2</v>
      </c>
      <c r="E17519" t="str">
        <f>IF(MOD(D17519,2)=0,"EVEN","ODD")</f>
        <v>EVEN</v>
      </c>
      <c r="F17519" t="str">
        <f>IF(D17519&lt;=18,"LOW (1-18)","HIGH (19-36)")</f>
        <v>LOW (1-18)</v>
      </c>
      <c r="G17519">
        <f>INT((D17519-1)/6)+1</f>
        <v>1</v>
      </c>
      <c r="H17519">
        <f>MOD(D17519-1,6)+1</f>
        <v>2</v>
      </c>
      <c r="I17519">
        <f>37-D17519</f>
        <v>35</v>
      </c>
      <c r="J17519">
        <f>ABS(D17519-D17520)</f>
        <v>5</v>
      </c>
    </row>
    <row r="17520">
      <c r="A17520">
        <v>10035</v>
      </c>
      <c r="B17520" t="str">
        <v>2010-10-29</v>
      </c>
      <c r="C17520" t="str">
        <v>Midday</v>
      </c>
      <c r="D17520">
        <v>7</v>
      </c>
      <c r="E17520" t="str">
        <f>IF(MOD(D17520,2)=0,"EVEN","ODD")</f>
        <v>ODD</v>
      </c>
      <c r="F17520" t="str">
        <f>IF(D17520&lt;=18,"LOW (1-18)","HIGH (19-36)")</f>
        <v>LOW (1-18)</v>
      </c>
      <c r="G17520">
        <f>INT((D17520-1)/6)+1</f>
        <v>2</v>
      </c>
      <c r="H17520">
        <f>MOD(D17520-1,6)+1</f>
        <v>1</v>
      </c>
      <c r="I17520">
        <f>37-D17520</f>
        <v>30</v>
      </c>
      <c r="J17520">
        <f>ABS(D17520-D17521)</f>
        <v>27</v>
      </c>
    </row>
    <row r="17521">
      <c r="A17521">
        <v>10033</v>
      </c>
      <c r="B17521" t="str">
        <v>2010-10-28</v>
      </c>
      <c r="C17521" t="str">
        <v>Midday</v>
      </c>
      <c r="D17521">
        <v>34</v>
      </c>
      <c r="E17521" t="str">
        <f>IF(MOD(D17521,2)=0,"EVEN","ODD")</f>
        <v>EVEN</v>
      </c>
      <c r="F17521" t="str">
        <f>IF(D17521&lt;=18,"LOW (1-18)","HIGH (19-36)")</f>
        <v>HIGH (19-36)</v>
      </c>
      <c r="G17521">
        <f>INT((D17521-1)/6)+1</f>
        <v>6</v>
      </c>
      <c r="H17521">
        <f>MOD(D17521-1,6)+1</f>
        <v>4</v>
      </c>
      <c r="I17521">
        <f>37-D17521</f>
        <v>3</v>
      </c>
      <c r="J17521">
        <f>ABS(D17521-D17522)</f>
        <v>3</v>
      </c>
    </row>
    <row r="17522">
      <c r="A17522">
        <v>10032</v>
      </c>
      <c r="B17522" t="str">
        <v>2010-10-27</v>
      </c>
      <c r="C17522" t="str">
        <v>Evening</v>
      </c>
      <c r="D17522">
        <v>31</v>
      </c>
      <c r="E17522" t="str">
        <f>IF(MOD(D17522,2)=0,"EVEN","ODD")</f>
        <v>ODD</v>
      </c>
      <c r="F17522" t="str">
        <f>IF(D17522&lt;=18,"LOW (1-18)","HIGH (19-36)")</f>
        <v>HIGH (19-36)</v>
      </c>
      <c r="G17522">
        <f>INT((D17522-1)/6)+1</f>
        <v>6</v>
      </c>
      <c r="H17522">
        <f>MOD(D17522-1,6)+1</f>
        <v>1</v>
      </c>
      <c r="I17522">
        <f>37-D17522</f>
        <v>6</v>
      </c>
      <c r="J17522">
        <f>ABS(D17522-D17523)</f>
        <v>17</v>
      </c>
    </row>
    <row r="17523">
      <c r="A17523">
        <v>10031</v>
      </c>
      <c r="B17523" t="str">
        <v>2010-10-27</v>
      </c>
      <c r="C17523" t="str">
        <v>Midday</v>
      </c>
      <c r="D17523">
        <v>14</v>
      </c>
      <c r="E17523" t="str">
        <f>IF(MOD(D17523,2)=0,"EVEN","ODD")</f>
        <v>EVEN</v>
      </c>
      <c r="F17523" t="str">
        <f>IF(D17523&lt;=18,"LOW (1-18)","HIGH (19-36)")</f>
        <v>LOW (1-18)</v>
      </c>
      <c r="G17523">
        <f>INT((D17523-1)/6)+1</f>
        <v>3</v>
      </c>
      <c r="H17523">
        <f>MOD(D17523-1,6)+1</f>
        <v>2</v>
      </c>
      <c r="I17523">
        <f>37-D17523</f>
        <v>23</v>
      </c>
      <c r="J17523">
        <f>ABS(D17523-D17524)</f>
        <v>8</v>
      </c>
    </row>
    <row r="17524">
      <c r="A17524">
        <v>10030</v>
      </c>
      <c r="B17524" t="str">
        <v>2010-10-26</v>
      </c>
      <c r="C17524" t="str">
        <v>Evening</v>
      </c>
      <c r="D17524">
        <v>22</v>
      </c>
      <c r="E17524" t="str">
        <f>IF(MOD(D17524,2)=0,"EVEN","ODD")</f>
        <v>EVEN</v>
      </c>
      <c r="F17524" t="str">
        <f>IF(D17524&lt;=18,"LOW (1-18)","HIGH (19-36)")</f>
        <v>HIGH (19-36)</v>
      </c>
      <c r="G17524">
        <f>INT((D17524-1)/6)+1</f>
        <v>4</v>
      </c>
      <c r="H17524">
        <f>MOD(D17524-1,6)+1</f>
        <v>4</v>
      </c>
      <c r="I17524">
        <f>37-D17524</f>
        <v>15</v>
      </c>
      <c r="J17524">
        <f>ABS(D17524-D17525)</f>
        <v>1</v>
      </c>
    </row>
    <row r="17525">
      <c r="A17525">
        <v>10029</v>
      </c>
      <c r="B17525" t="str">
        <v>2010-10-26</v>
      </c>
      <c r="C17525" t="str">
        <v>Midday</v>
      </c>
      <c r="D17525">
        <v>23</v>
      </c>
      <c r="E17525" t="str">
        <f>IF(MOD(D17525,2)=0,"EVEN","ODD")</f>
        <v>ODD</v>
      </c>
      <c r="F17525" t="str">
        <f>IF(D17525&lt;=18,"LOW (1-18)","HIGH (19-36)")</f>
        <v>HIGH (19-36)</v>
      </c>
      <c r="G17525">
        <f>INT((D17525-1)/6)+1</f>
        <v>4</v>
      </c>
      <c r="H17525">
        <f>MOD(D17525-1,6)+1</f>
        <v>5</v>
      </c>
      <c r="I17525">
        <f>37-D17525</f>
        <v>14</v>
      </c>
      <c r="J17525">
        <f>ABS(D17525-D17526)</f>
        <v>20</v>
      </c>
    </row>
    <row r="17526">
      <c r="A17526">
        <v>10028</v>
      </c>
      <c r="B17526" t="str">
        <v>2010-10-25</v>
      </c>
      <c r="C17526" t="str">
        <v>Evening</v>
      </c>
      <c r="D17526">
        <v>3</v>
      </c>
      <c r="E17526" t="str">
        <f>IF(MOD(D17526,2)=0,"EVEN","ODD")</f>
        <v>ODD</v>
      </c>
      <c r="F17526" t="str">
        <f>IF(D17526&lt;=18,"LOW (1-18)","HIGH (19-36)")</f>
        <v>LOW (1-18)</v>
      </c>
      <c r="G17526">
        <f>INT((D17526-1)/6)+1</f>
        <v>1</v>
      </c>
      <c r="H17526">
        <f>MOD(D17526-1,6)+1</f>
        <v>3</v>
      </c>
      <c r="I17526">
        <f>37-D17526</f>
        <v>34</v>
      </c>
      <c r="J17526">
        <f>ABS(D17526-D17527)</f>
        <v>5</v>
      </c>
    </row>
    <row r="17527">
      <c r="A17527">
        <v>10027</v>
      </c>
      <c r="B17527" t="str">
        <v>2010-10-25</v>
      </c>
      <c r="C17527" t="str">
        <v>Midday</v>
      </c>
      <c r="D17527">
        <v>8</v>
      </c>
      <c r="E17527" t="str">
        <f>IF(MOD(D17527,2)=0,"EVEN","ODD")</f>
        <v>EVEN</v>
      </c>
      <c r="F17527" t="str">
        <f>IF(D17527&lt;=18,"LOW (1-18)","HIGH (19-36)")</f>
        <v>LOW (1-18)</v>
      </c>
      <c r="G17527">
        <f>INT((D17527-1)/6)+1</f>
        <v>2</v>
      </c>
      <c r="H17527">
        <f>MOD(D17527-1,6)+1</f>
        <v>2</v>
      </c>
      <c r="I17527">
        <f>37-D17527</f>
        <v>29</v>
      </c>
      <c r="J17527">
        <f>ABS(D17527-D17528)</f>
        <v>4</v>
      </c>
    </row>
    <row r="17528">
      <c r="A17528">
        <v>10026</v>
      </c>
      <c r="B17528" t="str">
        <v>2010-10-23</v>
      </c>
      <c r="C17528" t="str">
        <v>Evening</v>
      </c>
      <c r="D17528">
        <v>4</v>
      </c>
      <c r="E17528" t="str">
        <f>IF(MOD(D17528,2)=0,"EVEN","ODD")</f>
        <v>EVEN</v>
      </c>
      <c r="F17528" t="str">
        <f>IF(D17528&lt;=18,"LOW (1-18)","HIGH (19-36)")</f>
        <v>LOW (1-18)</v>
      </c>
      <c r="G17528">
        <f>INT((D17528-1)/6)+1</f>
        <v>1</v>
      </c>
      <c r="H17528">
        <f>MOD(D17528-1,6)+1</f>
        <v>4</v>
      </c>
      <c r="I17528">
        <f>37-D17528</f>
        <v>33</v>
      </c>
      <c r="J17528">
        <f>ABS(D17528-D17529)</f>
        <v>32</v>
      </c>
    </row>
    <row r="17529">
      <c r="A17529">
        <v>10025</v>
      </c>
      <c r="B17529" t="str">
        <v>2010-10-23</v>
      </c>
      <c r="C17529" t="str">
        <v>Midday</v>
      </c>
      <c r="D17529">
        <v>36</v>
      </c>
      <c r="E17529" t="str">
        <f>IF(MOD(D17529,2)=0,"EVEN","ODD")</f>
        <v>EVEN</v>
      </c>
      <c r="F17529" t="str">
        <f>IF(D17529&lt;=18,"LOW (1-18)","HIGH (19-36)")</f>
        <v>HIGH (19-36)</v>
      </c>
      <c r="G17529">
        <f>INT((D17529-1)/6)+1</f>
        <v>6</v>
      </c>
      <c r="H17529">
        <f>MOD(D17529-1,6)+1</f>
        <v>6</v>
      </c>
      <c r="I17529">
        <f>37-D17529</f>
        <v>1</v>
      </c>
      <c r="J17529">
        <f>ABS(D17529-D17530)</f>
        <v>2</v>
      </c>
    </row>
    <row r="17530">
      <c r="A17530">
        <v>10024</v>
      </c>
      <c r="B17530" t="str">
        <v>2010-10-22</v>
      </c>
      <c r="C17530" t="str">
        <v>Evening</v>
      </c>
      <c r="D17530">
        <v>34</v>
      </c>
      <c r="E17530" t="str">
        <f>IF(MOD(D17530,2)=0,"EVEN","ODD")</f>
        <v>EVEN</v>
      </c>
      <c r="F17530" t="str">
        <f>IF(D17530&lt;=18,"LOW (1-18)","HIGH (19-36)")</f>
        <v>HIGH (19-36)</v>
      </c>
      <c r="G17530">
        <f>INT((D17530-1)/6)+1</f>
        <v>6</v>
      </c>
      <c r="H17530">
        <f>MOD(D17530-1,6)+1</f>
        <v>4</v>
      </c>
      <c r="I17530">
        <f>37-D17530</f>
        <v>3</v>
      </c>
      <c r="J17530">
        <f>ABS(D17530-D17531)</f>
        <v>32</v>
      </c>
    </row>
    <row r="17531">
      <c r="A17531">
        <v>10023</v>
      </c>
      <c r="B17531" t="str">
        <v>2010-10-22</v>
      </c>
      <c r="C17531" t="str">
        <v>Midday</v>
      </c>
      <c r="D17531">
        <v>2</v>
      </c>
      <c r="E17531" t="str">
        <f>IF(MOD(D17531,2)=0,"EVEN","ODD")</f>
        <v>EVEN</v>
      </c>
      <c r="F17531" t="str">
        <f>IF(D17531&lt;=18,"LOW (1-18)","HIGH (19-36)")</f>
        <v>LOW (1-18)</v>
      </c>
      <c r="G17531">
        <f>INT((D17531-1)/6)+1</f>
        <v>1</v>
      </c>
      <c r="H17531">
        <f>MOD(D17531-1,6)+1</f>
        <v>2</v>
      </c>
      <c r="I17531">
        <f>37-D17531</f>
        <v>35</v>
      </c>
      <c r="J17531">
        <f>ABS(D17531-D17532)</f>
        <v>1</v>
      </c>
    </row>
    <row r="17532">
      <c r="A17532">
        <v>10022</v>
      </c>
      <c r="B17532" t="str">
        <v>2010-10-21</v>
      </c>
      <c r="C17532" t="str">
        <v>Evening</v>
      </c>
      <c r="D17532">
        <v>1</v>
      </c>
      <c r="E17532" t="str">
        <f>IF(MOD(D17532,2)=0,"EVEN","ODD")</f>
        <v>ODD</v>
      </c>
      <c r="F17532" t="str">
        <f>IF(D17532&lt;=18,"LOW (1-18)","HIGH (19-36)")</f>
        <v>LOW (1-18)</v>
      </c>
      <c r="G17532">
        <f>INT((D17532-1)/6)+1</f>
        <v>1</v>
      </c>
      <c r="H17532">
        <f>MOD(D17532-1,6)+1</f>
        <v>1</v>
      </c>
      <c r="I17532">
        <f>37-D17532</f>
        <v>36</v>
      </c>
      <c r="J17532">
        <f>ABS(D17532-D17533)</f>
        <v>4</v>
      </c>
    </row>
    <row r="17533">
      <c r="A17533">
        <v>10021</v>
      </c>
      <c r="B17533" t="str">
        <v>2010-10-21</v>
      </c>
      <c r="C17533" t="str">
        <v>Midday</v>
      </c>
      <c r="D17533">
        <v>5</v>
      </c>
      <c r="E17533" t="str">
        <f>IF(MOD(D17533,2)=0,"EVEN","ODD")</f>
        <v>ODD</v>
      </c>
      <c r="F17533" t="str">
        <f>IF(D17533&lt;=18,"LOW (1-18)","HIGH (19-36)")</f>
        <v>LOW (1-18)</v>
      </c>
      <c r="G17533">
        <f>INT((D17533-1)/6)+1</f>
        <v>1</v>
      </c>
      <c r="H17533">
        <f>MOD(D17533-1,6)+1</f>
        <v>5</v>
      </c>
      <c r="I17533">
        <f>37-D17533</f>
        <v>32</v>
      </c>
      <c r="J17533">
        <f>ABS(D17533-D17534)</f>
        <v>1</v>
      </c>
    </row>
    <row r="17534">
      <c r="A17534">
        <v>10020</v>
      </c>
      <c r="B17534" t="str">
        <v>2010-10-20</v>
      </c>
      <c r="C17534" t="str">
        <v>Evening</v>
      </c>
      <c r="D17534">
        <v>4</v>
      </c>
      <c r="E17534" t="str">
        <f>IF(MOD(D17534,2)=0,"EVEN","ODD")</f>
        <v>EVEN</v>
      </c>
      <c r="F17534" t="str">
        <f>IF(D17534&lt;=18,"LOW (1-18)","HIGH (19-36)")</f>
        <v>LOW (1-18)</v>
      </c>
      <c r="G17534">
        <f>INT((D17534-1)/6)+1</f>
        <v>1</v>
      </c>
      <c r="H17534">
        <f>MOD(D17534-1,6)+1</f>
        <v>4</v>
      </c>
      <c r="I17534">
        <f>37-D17534</f>
        <v>33</v>
      </c>
      <c r="J17534">
        <f>ABS(D17534-D17535)</f>
        <v>3</v>
      </c>
    </row>
    <row r="17535">
      <c r="A17535">
        <v>10019</v>
      </c>
      <c r="B17535" t="str">
        <v>2010-10-20</v>
      </c>
      <c r="C17535" t="str">
        <v>Midday</v>
      </c>
      <c r="D17535">
        <v>1</v>
      </c>
      <c r="E17535" t="str">
        <f>IF(MOD(D17535,2)=0,"EVEN","ODD")</f>
        <v>ODD</v>
      </c>
      <c r="F17535" t="str">
        <f>IF(D17535&lt;=18,"LOW (1-18)","HIGH (19-36)")</f>
        <v>LOW (1-18)</v>
      </c>
      <c r="G17535">
        <f>INT((D17535-1)/6)+1</f>
        <v>1</v>
      </c>
      <c r="H17535">
        <f>MOD(D17535-1,6)+1</f>
        <v>1</v>
      </c>
      <c r="I17535">
        <f>37-D17535</f>
        <v>36</v>
      </c>
      <c r="J17535">
        <f>ABS(D17535-D17536)</f>
        <v>31</v>
      </c>
    </row>
    <row r="17536">
      <c r="A17536">
        <v>10018</v>
      </c>
      <c r="B17536" t="str">
        <v>2010-10-19</v>
      </c>
      <c r="C17536" t="str">
        <v>Evening</v>
      </c>
      <c r="D17536">
        <v>32</v>
      </c>
      <c r="E17536" t="str">
        <f>IF(MOD(D17536,2)=0,"EVEN","ODD")</f>
        <v>EVEN</v>
      </c>
      <c r="F17536" t="str">
        <f>IF(D17536&lt;=18,"LOW (1-18)","HIGH (19-36)")</f>
        <v>HIGH (19-36)</v>
      </c>
      <c r="G17536">
        <f>INT((D17536-1)/6)+1</f>
        <v>6</v>
      </c>
      <c r="H17536">
        <f>MOD(D17536-1,6)+1</f>
        <v>2</v>
      </c>
      <c r="I17536">
        <f>37-D17536</f>
        <v>5</v>
      </c>
      <c r="J17536">
        <f>ABS(D17536-D17537)</f>
        <v>30</v>
      </c>
    </row>
    <row r="17537">
      <c r="A17537">
        <v>10017</v>
      </c>
      <c r="B17537" t="str">
        <v>2010-10-19</v>
      </c>
      <c r="C17537" t="str">
        <v>Midday</v>
      </c>
      <c r="D17537">
        <v>2</v>
      </c>
      <c r="E17537" t="str">
        <f>IF(MOD(D17537,2)=0,"EVEN","ODD")</f>
        <v>EVEN</v>
      </c>
      <c r="F17537" t="str">
        <f>IF(D17537&lt;=18,"LOW (1-18)","HIGH (19-36)")</f>
        <v>LOW (1-18)</v>
      </c>
      <c r="G17537">
        <f>INT((D17537-1)/6)+1</f>
        <v>1</v>
      </c>
      <c r="H17537">
        <f>MOD(D17537-1,6)+1</f>
        <v>2</v>
      </c>
      <c r="I17537">
        <f>37-D17537</f>
        <v>35</v>
      </c>
      <c r="J17537">
        <f>ABS(D17537-D17538)</f>
        <v>4</v>
      </c>
    </row>
    <row r="17538">
      <c r="A17538">
        <v>10016</v>
      </c>
      <c r="B17538" t="str">
        <v>2010-10-18</v>
      </c>
      <c r="C17538" t="str">
        <v>Evening</v>
      </c>
      <c r="D17538">
        <v>6</v>
      </c>
      <c r="E17538" t="str">
        <f>IF(MOD(D17538,2)=0,"EVEN","ODD")</f>
        <v>EVEN</v>
      </c>
      <c r="F17538" t="str">
        <f>IF(D17538&lt;=18,"LOW (1-18)","HIGH (19-36)")</f>
        <v>LOW (1-18)</v>
      </c>
      <c r="G17538">
        <f>INT((D17538-1)/6)+1</f>
        <v>1</v>
      </c>
      <c r="H17538">
        <f>MOD(D17538-1,6)+1</f>
        <v>6</v>
      </c>
      <c r="I17538">
        <f>37-D17538</f>
        <v>31</v>
      </c>
      <c r="J17538">
        <f>ABS(D17538-D17539)</f>
        <v>4</v>
      </c>
    </row>
    <row r="17539">
      <c r="A17539">
        <v>10015</v>
      </c>
      <c r="B17539" t="str">
        <v>2010-10-18</v>
      </c>
      <c r="C17539" t="str">
        <v>Midday</v>
      </c>
      <c r="D17539">
        <v>2</v>
      </c>
      <c r="E17539" t="str">
        <f>IF(MOD(D17539,2)=0,"EVEN","ODD")</f>
        <v>EVEN</v>
      </c>
      <c r="F17539" t="str">
        <f>IF(D17539&lt;=18,"LOW (1-18)","HIGH (19-36)")</f>
        <v>LOW (1-18)</v>
      </c>
      <c r="G17539">
        <f>INT((D17539-1)/6)+1</f>
        <v>1</v>
      </c>
      <c r="H17539">
        <f>MOD(D17539-1,6)+1</f>
        <v>2</v>
      </c>
      <c r="I17539">
        <f>37-D17539</f>
        <v>35</v>
      </c>
      <c r="J17539">
        <f>ABS(D17539-D17540)</f>
        <v>20</v>
      </c>
    </row>
    <row r="17540">
      <c r="A17540">
        <v>10014</v>
      </c>
      <c r="B17540" t="str">
        <v>2010-10-16</v>
      </c>
      <c r="C17540" t="str">
        <v>Evening</v>
      </c>
      <c r="D17540">
        <v>22</v>
      </c>
      <c r="E17540" t="str">
        <f>IF(MOD(D17540,2)=0,"EVEN","ODD")</f>
        <v>EVEN</v>
      </c>
      <c r="F17540" t="str">
        <f>IF(D17540&lt;=18,"LOW (1-18)","HIGH (19-36)")</f>
        <v>HIGH (19-36)</v>
      </c>
      <c r="G17540">
        <f>INT((D17540-1)/6)+1</f>
        <v>4</v>
      </c>
      <c r="H17540">
        <f>MOD(D17540-1,6)+1</f>
        <v>4</v>
      </c>
      <c r="I17540">
        <f>37-D17540</f>
        <v>15</v>
      </c>
      <c r="J17540">
        <f>ABS(D17540-D17541)</f>
        <v>5</v>
      </c>
    </row>
    <row r="17541">
      <c r="A17541">
        <v>10013</v>
      </c>
      <c r="B17541" t="str">
        <v>2010-10-16</v>
      </c>
      <c r="C17541" t="str">
        <v>Midday</v>
      </c>
      <c r="D17541">
        <v>27</v>
      </c>
      <c r="E17541" t="str">
        <f>IF(MOD(D17541,2)=0,"EVEN","ODD")</f>
        <v>ODD</v>
      </c>
      <c r="F17541" t="str">
        <f>IF(D17541&lt;=18,"LOW (1-18)","HIGH (19-36)")</f>
        <v>HIGH (19-36)</v>
      </c>
      <c r="G17541">
        <f>INT((D17541-1)/6)+1</f>
        <v>5</v>
      </c>
      <c r="H17541">
        <f>MOD(D17541-1,6)+1</f>
        <v>3</v>
      </c>
      <c r="I17541">
        <f>37-D17541</f>
        <v>10</v>
      </c>
      <c r="J17541">
        <f>ABS(D17541-D17542)</f>
        <v>9</v>
      </c>
    </row>
    <row r="17542">
      <c r="A17542">
        <v>10012</v>
      </c>
      <c r="B17542" t="str">
        <v>2010-10-15</v>
      </c>
      <c r="C17542" t="str">
        <v>Evening</v>
      </c>
      <c r="D17542">
        <v>18</v>
      </c>
      <c r="E17542" t="str">
        <f>IF(MOD(D17542,2)=0,"EVEN","ODD")</f>
        <v>EVEN</v>
      </c>
      <c r="F17542" t="str">
        <f>IF(D17542&lt;=18,"LOW (1-18)","HIGH (19-36)")</f>
        <v>LOW (1-18)</v>
      </c>
      <c r="G17542">
        <f>INT((D17542-1)/6)+1</f>
        <v>3</v>
      </c>
      <c r="H17542">
        <f>MOD(D17542-1,6)+1</f>
        <v>6</v>
      </c>
      <c r="I17542">
        <f>37-D17542</f>
        <v>19</v>
      </c>
      <c r="J17542">
        <f>ABS(D17542-D17543)</f>
        <v>5</v>
      </c>
    </row>
    <row r="17543">
      <c r="A17543">
        <v>10011</v>
      </c>
      <c r="B17543" t="str">
        <v>2010-10-15</v>
      </c>
      <c r="C17543" t="str">
        <v>Midday</v>
      </c>
      <c r="D17543">
        <v>13</v>
      </c>
      <c r="E17543" t="str">
        <f>IF(MOD(D17543,2)=0,"EVEN","ODD")</f>
        <v>ODD</v>
      </c>
      <c r="F17543" t="str">
        <f>IF(D17543&lt;=18,"LOW (1-18)","HIGH (19-36)")</f>
        <v>LOW (1-18)</v>
      </c>
      <c r="G17543">
        <f>INT((D17543-1)/6)+1</f>
        <v>3</v>
      </c>
      <c r="H17543">
        <f>MOD(D17543-1,6)+1</f>
        <v>1</v>
      </c>
      <c r="I17543">
        <f>37-D17543</f>
        <v>24</v>
      </c>
      <c r="J17543">
        <f>ABS(D17543-D17544)</f>
        <v>3</v>
      </c>
    </row>
    <row r="17544">
      <c r="A17544">
        <v>10010</v>
      </c>
      <c r="B17544" t="str">
        <v>2010-10-14</v>
      </c>
      <c r="C17544" t="str">
        <v>Evening</v>
      </c>
      <c r="D17544">
        <v>10</v>
      </c>
      <c r="E17544" t="str">
        <f>IF(MOD(D17544,2)=0,"EVEN","ODD")</f>
        <v>EVEN</v>
      </c>
      <c r="F17544" t="str">
        <f>IF(D17544&lt;=18,"LOW (1-18)","HIGH (19-36)")</f>
        <v>LOW (1-18)</v>
      </c>
      <c r="G17544">
        <f>INT((D17544-1)/6)+1</f>
        <v>2</v>
      </c>
      <c r="H17544">
        <f>MOD(D17544-1,6)+1</f>
        <v>4</v>
      </c>
      <c r="I17544">
        <f>37-D17544</f>
        <v>27</v>
      </c>
      <c r="J17544">
        <f>ABS(D17544-D17545)</f>
        <v>3</v>
      </c>
    </row>
    <row r="17545">
      <c r="A17545">
        <v>10009</v>
      </c>
      <c r="B17545" t="str">
        <v>2010-10-14</v>
      </c>
      <c r="C17545" t="str">
        <v>Midday</v>
      </c>
      <c r="D17545">
        <v>7</v>
      </c>
      <c r="E17545" t="str">
        <f>IF(MOD(D17545,2)=0,"EVEN","ODD")</f>
        <v>ODD</v>
      </c>
      <c r="F17545" t="str">
        <f>IF(D17545&lt;=18,"LOW (1-18)","HIGH (19-36)")</f>
        <v>LOW (1-18)</v>
      </c>
      <c r="G17545">
        <f>INT((D17545-1)/6)+1</f>
        <v>2</v>
      </c>
      <c r="H17545">
        <f>MOD(D17545-1,6)+1</f>
        <v>1</v>
      </c>
      <c r="I17545">
        <f>37-D17545</f>
        <v>30</v>
      </c>
      <c r="J17545">
        <f>ABS(D17545-D17546)</f>
        <v>10</v>
      </c>
    </row>
    <row r="17546">
      <c r="A17546">
        <v>10008</v>
      </c>
      <c r="B17546" t="str">
        <v>2010-10-13</v>
      </c>
      <c r="C17546" t="str">
        <v>Evening</v>
      </c>
      <c r="D17546">
        <v>17</v>
      </c>
      <c r="E17546" t="str">
        <f>IF(MOD(D17546,2)=0,"EVEN","ODD")</f>
        <v>ODD</v>
      </c>
      <c r="F17546" t="str">
        <f>IF(D17546&lt;=18,"LOW (1-18)","HIGH (19-36)")</f>
        <v>LOW (1-18)</v>
      </c>
      <c r="G17546">
        <f>INT((D17546-1)/6)+1</f>
        <v>3</v>
      </c>
      <c r="H17546">
        <f>MOD(D17546-1,6)+1</f>
        <v>5</v>
      </c>
      <c r="I17546">
        <f>37-D17546</f>
        <v>20</v>
      </c>
      <c r="J17546">
        <f>ABS(D17546-D17547)</f>
        <v>5</v>
      </c>
    </row>
    <row r="17547">
      <c r="A17547">
        <v>10007</v>
      </c>
      <c r="B17547" t="str">
        <v>2010-10-13</v>
      </c>
      <c r="C17547" t="str">
        <v>Midday</v>
      </c>
      <c r="D17547">
        <v>22</v>
      </c>
      <c r="E17547" t="str">
        <f>IF(MOD(D17547,2)=0,"EVEN","ODD")</f>
        <v>EVEN</v>
      </c>
      <c r="F17547" t="str">
        <f>IF(D17547&lt;=18,"LOW (1-18)","HIGH (19-36)")</f>
        <v>HIGH (19-36)</v>
      </c>
      <c r="G17547">
        <f>INT((D17547-1)/6)+1</f>
        <v>4</v>
      </c>
      <c r="H17547">
        <f>MOD(D17547-1,6)+1</f>
        <v>4</v>
      </c>
      <c r="I17547">
        <f>37-D17547</f>
        <v>15</v>
      </c>
      <c r="J17547">
        <f>ABS(D17547-D17548)</f>
        <v>14</v>
      </c>
    </row>
    <row r="17548">
      <c r="A17548">
        <v>10006</v>
      </c>
      <c r="B17548" t="str">
        <v>2010-10-12</v>
      </c>
      <c r="C17548" t="str">
        <v>Evening</v>
      </c>
      <c r="D17548">
        <v>36</v>
      </c>
      <c r="E17548" t="str">
        <f>IF(MOD(D17548,2)=0,"EVEN","ODD")</f>
        <v>EVEN</v>
      </c>
      <c r="F17548" t="str">
        <f>IF(D17548&lt;=18,"LOW (1-18)","HIGH (19-36)")</f>
        <v>HIGH (19-36)</v>
      </c>
      <c r="G17548">
        <f>INT((D17548-1)/6)+1</f>
        <v>6</v>
      </c>
      <c r="H17548">
        <f>MOD(D17548-1,6)+1</f>
        <v>6</v>
      </c>
      <c r="I17548">
        <f>37-D17548</f>
        <v>1</v>
      </c>
      <c r="J17548">
        <f>ABS(D17548-D17549)</f>
        <v>12</v>
      </c>
    </row>
    <row r="17549">
      <c r="A17549">
        <v>10005</v>
      </c>
      <c r="B17549" t="str">
        <v>2010-10-12</v>
      </c>
      <c r="C17549" t="str">
        <v>Midday</v>
      </c>
      <c r="D17549">
        <v>24</v>
      </c>
      <c r="E17549" t="str">
        <f>IF(MOD(D17549,2)=0,"EVEN","ODD")</f>
        <v>EVEN</v>
      </c>
      <c r="F17549" t="str">
        <f>IF(D17549&lt;=18,"LOW (1-18)","HIGH (19-36)")</f>
        <v>HIGH (19-36)</v>
      </c>
      <c r="G17549">
        <f>INT((D17549-1)/6)+1</f>
        <v>4</v>
      </c>
      <c r="H17549">
        <f>MOD(D17549-1,6)+1</f>
        <v>6</v>
      </c>
      <c r="I17549">
        <f>37-D17549</f>
        <v>13</v>
      </c>
      <c r="J17549">
        <f>ABS(D17549-D17550)</f>
        <v>10</v>
      </c>
    </row>
    <row r="17550">
      <c r="A17550">
        <v>10004</v>
      </c>
      <c r="B17550" t="str">
        <v>2010-10-11</v>
      </c>
      <c r="C17550" t="str">
        <v>Evening</v>
      </c>
      <c r="D17550">
        <v>34</v>
      </c>
      <c r="E17550" t="str">
        <f>IF(MOD(D17550,2)=0,"EVEN","ODD")</f>
        <v>EVEN</v>
      </c>
      <c r="F17550" t="str">
        <f>IF(D17550&lt;=18,"LOW (1-18)","HIGH (19-36)")</f>
        <v>HIGH (19-36)</v>
      </c>
      <c r="G17550">
        <f>INT((D17550-1)/6)+1</f>
        <v>6</v>
      </c>
      <c r="H17550">
        <f>MOD(D17550-1,6)+1</f>
        <v>4</v>
      </c>
      <c r="I17550">
        <f>37-D17550</f>
        <v>3</v>
      </c>
      <c r="J17550">
        <f>ABS(D17550-D17551)</f>
        <v>1</v>
      </c>
    </row>
    <row r="17551">
      <c r="A17551">
        <v>10003</v>
      </c>
      <c r="B17551" t="str">
        <v>2010-10-11</v>
      </c>
      <c r="C17551" t="str">
        <v>Midday</v>
      </c>
      <c r="D17551">
        <v>33</v>
      </c>
      <c r="E17551" t="str">
        <f>IF(MOD(D17551,2)=0,"EVEN","ODD")</f>
        <v>ODD</v>
      </c>
      <c r="F17551" t="str">
        <f>IF(D17551&lt;=18,"LOW (1-18)","HIGH (19-36)")</f>
        <v>HIGH (19-36)</v>
      </c>
      <c r="G17551">
        <f>INT((D17551-1)/6)+1</f>
        <v>6</v>
      </c>
      <c r="H17551">
        <f>MOD(D17551-1,6)+1</f>
        <v>3</v>
      </c>
      <c r="I17551">
        <f>37-D17551</f>
        <v>4</v>
      </c>
      <c r="J17551">
        <f>ABS(D17551-D17552)</f>
        <v>27</v>
      </c>
    </row>
    <row r="17552">
      <c r="A17552">
        <v>10002</v>
      </c>
      <c r="B17552" t="str">
        <v>2010-10-09</v>
      </c>
      <c r="C17552" t="str">
        <v>Evening</v>
      </c>
      <c r="D17552">
        <v>6</v>
      </c>
      <c r="E17552" t="str">
        <f>IF(MOD(D17552,2)=0,"EVEN","ODD")</f>
        <v>EVEN</v>
      </c>
      <c r="F17552" t="str">
        <f>IF(D17552&lt;=18,"LOW (1-18)","HIGH (19-36)")</f>
        <v>LOW (1-18)</v>
      </c>
      <c r="G17552">
        <f>INT((D17552-1)/6)+1</f>
        <v>1</v>
      </c>
      <c r="H17552">
        <f>MOD(D17552-1,6)+1</f>
        <v>6</v>
      </c>
      <c r="I17552">
        <f>37-D17552</f>
        <v>31</v>
      </c>
      <c r="J17552">
        <f>ABS(D17552-D17553)</f>
        <v>21</v>
      </c>
    </row>
    <row r="17553">
      <c r="A17553">
        <v>10001</v>
      </c>
      <c r="B17553" t="str">
        <v>2010-10-09</v>
      </c>
      <c r="C17553" t="str">
        <v>Midday</v>
      </c>
      <c r="D17553">
        <v>27</v>
      </c>
      <c r="E17553" t="str">
        <f>IF(MOD(D17553,2)=0,"EVEN","ODD")</f>
        <v>ODD</v>
      </c>
      <c r="F17553" t="str">
        <f>IF(D17553&lt;=18,"LOW (1-18)","HIGH (19-36)")</f>
        <v>HIGH (19-36)</v>
      </c>
      <c r="G17553">
        <f>INT((D17553-1)/6)+1</f>
        <v>5</v>
      </c>
      <c r="H17553">
        <f>MOD(D17553-1,6)+1</f>
        <v>3</v>
      </c>
      <c r="I17553">
        <f>37-D17553</f>
        <v>10</v>
      </c>
      <c r="J17553">
        <f>ABS(D17553-D17554)</f>
        <v>5</v>
      </c>
    </row>
    <row r="17554">
      <c r="A17554">
        <v>10000</v>
      </c>
      <c r="B17554" t="str">
        <v>2010-10-08</v>
      </c>
      <c r="C17554" t="str">
        <v>Evening</v>
      </c>
      <c r="D17554">
        <v>22</v>
      </c>
      <c r="E17554" t="str">
        <f>IF(MOD(D17554,2)=0,"EVEN","ODD")</f>
        <v>EVEN</v>
      </c>
      <c r="F17554" t="str">
        <f>IF(D17554&lt;=18,"LOW (1-18)","HIGH (19-36)")</f>
        <v>HIGH (19-36)</v>
      </c>
      <c r="G17554">
        <f>INT((D17554-1)/6)+1</f>
        <v>4</v>
      </c>
      <c r="H17554">
        <f>MOD(D17554-1,6)+1</f>
        <v>4</v>
      </c>
      <c r="I17554">
        <f>37-D17554</f>
        <v>15</v>
      </c>
      <c r="J17554">
        <f>ABS(D17554-D17555)</f>
        <v>19</v>
      </c>
    </row>
    <row r="17555">
      <c r="A17555">
        <v>9999</v>
      </c>
      <c r="B17555" t="str">
        <v>2010-10-08</v>
      </c>
      <c r="C17555" t="str">
        <v>Midday</v>
      </c>
      <c r="D17555">
        <v>3</v>
      </c>
      <c r="E17555" t="str">
        <f>IF(MOD(D17555,2)=0,"EVEN","ODD")</f>
        <v>ODD</v>
      </c>
      <c r="F17555" t="str">
        <f>IF(D17555&lt;=18,"LOW (1-18)","HIGH (19-36)")</f>
        <v>LOW (1-18)</v>
      </c>
      <c r="G17555">
        <f>INT((D17555-1)/6)+1</f>
        <v>1</v>
      </c>
      <c r="H17555">
        <f>MOD(D17555-1,6)+1</f>
        <v>3</v>
      </c>
      <c r="I17555">
        <f>37-D17555</f>
        <v>34</v>
      </c>
      <c r="J17555">
        <f>ABS(D17555-D17556)</f>
        <v>0</v>
      </c>
    </row>
    <row r="17556">
      <c r="A17556">
        <v>9998</v>
      </c>
      <c r="B17556" t="str">
        <v>2010-10-07</v>
      </c>
      <c r="C17556" t="str">
        <v>Evening</v>
      </c>
      <c r="D17556">
        <v>3</v>
      </c>
      <c r="E17556" t="str">
        <f>IF(MOD(D17556,2)=0,"EVEN","ODD")</f>
        <v>ODD</v>
      </c>
      <c r="F17556" t="str">
        <f>IF(D17556&lt;=18,"LOW (1-18)","HIGH (19-36)")</f>
        <v>LOW (1-18)</v>
      </c>
      <c r="G17556">
        <f>INT((D17556-1)/6)+1</f>
        <v>1</v>
      </c>
      <c r="H17556">
        <f>MOD(D17556-1,6)+1</f>
        <v>3</v>
      </c>
      <c r="I17556">
        <f>37-D17556</f>
        <v>34</v>
      </c>
      <c r="J17556">
        <f>ABS(D17556-D17557)</f>
        <v>8</v>
      </c>
    </row>
    <row r="17557">
      <c r="A17557">
        <v>9997</v>
      </c>
      <c r="B17557" t="str">
        <v>2010-10-07</v>
      </c>
      <c r="C17557" t="str">
        <v>Midday</v>
      </c>
      <c r="D17557">
        <v>11</v>
      </c>
      <c r="E17557" t="str">
        <f>IF(MOD(D17557,2)=0,"EVEN","ODD")</f>
        <v>ODD</v>
      </c>
      <c r="F17557" t="str">
        <f>IF(D17557&lt;=18,"LOW (1-18)","HIGH (19-36)")</f>
        <v>LOW (1-18)</v>
      </c>
      <c r="G17557">
        <f>INT((D17557-1)/6)+1</f>
        <v>2</v>
      </c>
      <c r="H17557">
        <f>MOD(D17557-1,6)+1</f>
        <v>5</v>
      </c>
      <c r="I17557">
        <f>37-D17557</f>
        <v>26</v>
      </c>
      <c r="J17557">
        <f>ABS(D17557-D17558)</f>
        <v>16</v>
      </c>
    </row>
    <row r="17558">
      <c r="A17558">
        <v>9996</v>
      </c>
      <c r="B17558" t="str">
        <v>2010-10-06</v>
      </c>
      <c r="C17558" t="str">
        <v>Evening</v>
      </c>
      <c r="D17558">
        <v>27</v>
      </c>
      <c r="E17558" t="str">
        <f>IF(MOD(D17558,2)=0,"EVEN","ODD")</f>
        <v>ODD</v>
      </c>
      <c r="F17558" t="str">
        <f>IF(D17558&lt;=18,"LOW (1-18)","HIGH (19-36)")</f>
        <v>HIGH (19-36)</v>
      </c>
      <c r="G17558">
        <f>INT((D17558-1)/6)+1</f>
        <v>5</v>
      </c>
      <c r="H17558">
        <f>MOD(D17558-1,6)+1</f>
        <v>3</v>
      </c>
      <c r="I17558">
        <f>37-D17558</f>
        <v>10</v>
      </c>
      <c r="J17558">
        <f>ABS(D17558-D17559)</f>
        <v>20</v>
      </c>
    </row>
    <row r="17559">
      <c r="A17559">
        <v>9995</v>
      </c>
      <c r="B17559" t="str">
        <v>2010-10-06</v>
      </c>
      <c r="C17559" t="str">
        <v>Midday</v>
      </c>
      <c r="D17559">
        <v>7</v>
      </c>
      <c r="E17559" t="str">
        <f>IF(MOD(D17559,2)=0,"EVEN","ODD")</f>
        <v>ODD</v>
      </c>
      <c r="F17559" t="str">
        <f>IF(D17559&lt;=18,"LOW (1-18)","HIGH (19-36)")</f>
        <v>LOW (1-18)</v>
      </c>
      <c r="G17559">
        <f>INT((D17559-1)/6)+1</f>
        <v>2</v>
      </c>
      <c r="H17559">
        <f>MOD(D17559-1,6)+1</f>
        <v>1</v>
      </c>
      <c r="I17559">
        <f>37-D17559</f>
        <v>30</v>
      </c>
      <c r="J17559">
        <f>ABS(D17559-D17560)</f>
        <v>19</v>
      </c>
    </row>
    <row r="17560">
      <c r="A17560">
        <v>9994</v>
      </c>
      <c r="B17560" t="str">
        <v>2010-10-05</v>
      </c>
      <c r="C17560" t="str">
        <v>Evening</v>
      </c>
      <c r="D17560">
        <v>26</v>
      </c>
      <c r="E17560" t="str">
        <f>IF(MOD(D17560,2)=0,"EVEN","ODD")</f>
        <v>EVEN</v>
      </c>
      <c r="F17560" t="str">
        <f>IF(D17560&lt;=18,"LOW (1-18)","HIGH (19-36)")</f>
        <v>HIGH (19-36)</v>
      </c>
      <c r="G17560">
        <f>INT((D17560-1)/6)+1</f>
        <v>5</v>
      </c>
      <c r="H17560">
        <f>MOD(D17560-1,6)+1</f>
        <v>2</v>
      </c>
      <c r="I17560">
        <f>37-D17560</f>
        <v>11</v>
      </c>
      <c r="J17560">
        <f>ABS(D17560-D17561)</f>
        <v>7</v>
      </c>
    </row>
    <row r="17561">
      <c r="A17561">
        <v>9993</v>
      </c>
      <c r="B17561" t="str">
        <v>2010-10-05</v>
      </c>
      <c r="C17561" t="str">
        <v>Midday</v>
      </c>
      <c r="D17561">
        <v>19</v>
      </c>
      <c r="E17561" t="str">
        <f>IF(MOD(D17561,2)=0,"EVEN","ODD")</f>
        <v>ODD</v>
      </c>
      <c r="F17561" t="str">
        <f>IF(D17561&lt;=18,"LOW (1-18)","HIGH (19-36)")</f>
        <v>HIGH (19-36)</v>
      </c>
      <c r="G17561">
        <f>INT((D17561-1)/6)+1</f>
        <v>4</v>
      </c>
      <c r="H17561">
        <f>MOD(D17561-1,6)+1</f>
        <v>1</v>
      </c>
      <c r="I17561">
        <f>37-D17561</f>
        <v>18</v>
      </c>
      <c r="J17561">
        <f>ABS(D17561-D17562)</f>
        <v>1</v>
      </c>
    </row>
    <row r="17562">
      <c r="A17562">
        <v>9992</v>
      </c>
      <c r="B17562" t="str">
        <v>2010-10-04</v>
      </c>
      <c r="C17562" t="str">
        <v>Evening</v>
      </c>
      <c r="D17562">
        <v>18</v>
      </c>
      <c r="E17562" t="str">
        <f>IF(MOD(D17562,2)=0,"EVEN","ODD")</f>
        <v>EVEN</v>
      </c>
      <c r="F17562" t="str">
        <f>IF(D17562&lt;=18,"LOW (1-18)","HIGH (19-36)")</f>
        <v>LOW (1-18)</v>
      </c>
      <c r="G17562">
        <f>INT((D17562-1)/6)+1</f>
        <v>3</v>
      </c>
      <c r="H17562">
        <f>MOD(D17562-1,6)+1</f>
        <v>6</v>
      </c>
      <c r="I17562">
        <f>37-D17562</f>
        <v>19</v>
      </c>
      <c r="J17562">
        <f>ABS(D17562-D17563)</f>
        <v>0</v>
      </c>
    </row>
    <row r="17563">
      <c r="A17563">
        <v>9991</v>
      </c>
      <c r="B17563" t="str">
        <v>2010-10-04</v>
      </c>
      <c r="C17563" t="str">
        <v>Midday</v>
      </c>
      <c r="D17563">
        <v>18</v>
      </c>
      <c r="E17563" t="str">
        <f>IF(MOD(D17563,2)=0,"EVEN","ODD")</f>
        <v>EVEN</v>
      </c>
      <c r="F17563" t="str">
        <f>IF(D17563&lt;=18,"LOW (1-18)","HIGH (19-36)")</f>
        <v>LOW (1-18)</v>
      </c>
      <c r="G17563">
        <f>INT((D17563-1)/6)+1</f>
        <v>3</v>
      </c>
      <c r="H17563">
        <f>MOD(D17563-1,6)+1</f>
        <v>6</v>
      </c>
      <c r="I17563">
        <f>37-D17563</f>
        <v>19</v>
      </c>
      <c r="J17563">
        <f>ABS(D17563-D17564)</f>
        <v>12</v>
      </c>
    </row>
    <row r="17564">
      <c r="A17564">
        <v>9990</v>
      </c>
      <c r="B17564" t="str">
        <v>2010-10-02</v>
      </c>
      <c r="C17564" t="str">
        <v>Evening</v>
      </c>
      <c r="D17564">
        <v>6</v>
      </c>
      <c r="E17564" t="str">
        <f>IF(MOD(D17564,2)=0,"EVEN","ODD")</f>
        <v>EVEN</v>
      </c>
      <c r="F17564" t="str">
        <f>IF(D17564&lt;=18,"LOW (1-18)","HIGH (19-36)")</f>
        <v>LOW (1-18)</v>
      </c>
      <c r="G17564">
        <f>INT((D17564-1)/6)+1</f>
        <v>1</v>
      </c>
      <c r="H17564">
        <f>MOD(D17564-1,6)+1</f>
        <v>6</v>
      </c>
      <c r="I17564">
        <f>37-D17564</f>
        <v>31</v>
      </c>
      <c r="J17564">
        <f>ABS(D17564-D17565)</f>
        <v>23</v>
      </c>
    </row>
    <row r="17565">
      <c r="A17565">
        <v>9989</v>
      </c>
      <c r="B17565" t="str">
        <v>2010-10-02</v>
      </c>
      <c r="C17565" t="str">
        <v>Midday</v>
      </c>
      <c r="D17565">
        <v>29</v>
      </c>
      <c r="E17565" t="str">
        <f>IF(MOD(D17565,2)=0,"EVEN","ODD")</f>
        <v>ODD</v>
      </c>
      <c r="F17565" t="str">
        <f>IF(D17565&lt;=18,"LOW (1-18)","HIGH (19-36)")</f>
        <v>HIGH (19-36)</v>
      </c>
      <c r="G17565">
        <f>INT((D17565-1)/6)+1</f>
        <v>5</v>
      </c>
      <c r="H17565">
        <f>MOD(D17565-1,6)+1</f>
        <v>5</v>
      </c>
      <c r="I17565">
        <f>37-D17565</f>
        <v>8</v>
      </c>
      <c r="J17565">
        <f>ABS(D17565-D17566)</f>
        <v>17</v>
      </c>
    </row>
    <row r="17566">
      <c r="A17566">
        <v>9988</v>
      </c>
      <c r="B17566" t="str">
        <v>2010-10-01</v>
      </c>
      <c r="C17566" t="str">
        <v>Evening</v>
      </c>
      <c r="D17566">
        <v>12</v>
      </c>
      <c r="E17566" t="str">
        <f>IF(MOD(D17566,2)=0,"EVEN","ODD")</f>
        <v>EVEN</v>
      </c>
      <c r="F17566" t="str">
        <f>IF(D17566&lt;=18,"LOW (1-18)","HIGH (19-36)")</f>
        <v>LOW (1-18)</v>
      </c>
      <c r="G17566">
        <f>INT((D17566-1)/6)+1</f>
        <v>2</v>
      </c>
      <c r="H17566">
        <f>MOD(D17566-1,6)+1</f>
        <v>6</v>
      </c>
      <c r="I17566">
        <f>37-D17566</f>
        <v>25</v>
      </c>
      <c r="J17566">
        <f>ABS(D17566-D17567)</f>
        <v>23</v>
      </c>
    </row>
    <row r="17567">
      <c r="A17567">
        <v>9987</v>
      </c>
      <c r="B17567" t="str">
        <v>2010-10-01</v>
      </c>
      <c r="C17567" t="str">
        <v>Midday</v>
      </c>
      <c r="D17567">
        <v>35</v>
      </c>
      <c r="E17567" t="str">
        <f>IF(MOD(D17567,2)=0,"EVEN","ODD")</f>
        <v>ODD</v>
      </c>
      <c r="F17567" t="str">
        <f>IF(D17567&lt;=18,"LOW (1-18)","HIGH (19-36)")</f>
        <v>HIGH (19-36)</v>
      </c>
      <c r="G17567">
        <f>INT((D17567-1)/6)+1</f>
        <v>6</v>
      </c>
      <c r="H17567">
        <f>MOD(D17567-1,6)+1</f>
        <v>5</v>
      </c>
      <c r="I17567">
        <f>37-D17567</f>
        <v>2</v>
      </c>
      <c r="J17567">
        <f>ABS(D17567-D17568)</f>
        <v>14</v>
      </c>
    </row>
    <row r="17568">
      <c r="A17568">
        <v>9986</v>
      </c>
      <c r="B17568" t="str">
        <v>2010-09-30</v>
      </c>
      <c r="C17568" t="str">
        <v>Evening</v>
      </c>
      <c r="D17568">
        <v>21</v>
      </c>
      <c r="E17568" t="str">
        <f>IF(MOD(D17568,2)=0,"EVEN","ODD")</f>
        <v>ODD</v>
      </c>
      <c r="F17568" t="str">
        <f>IF(D17568&lt;=18,"LOW (1-18)","HIGH (19-36)")</f>
        <v>HIGH (19-36)</v>
      </c>
      <c r="G17568">
        <f>INT((D17568-1)/6)+1</f>
        <v>4</v>
      </c>
      <c r="H17568">
        <f>MOD(D17568-1,6)+1</f>
        <v>3</v>
      </c>
      <c r="I17568">
        <f>37-D17568</f>
        <v>16</v>
      </c>
      <c r="J17568">
        <f>ABS(D17568-D17569)</f>
        <v>9</v>
      </c>
    </row>
    <row r="17569">
      <c r="A17569">
        <v>9985</v>
      </c>
      <c r="B17569" t="str">
        <v>2010-09-30</v>
      </c>
      <c r="C17569" t="str">
        <v>Midday</v>
      </c>
      <c r="D17569">
        <v>30</v>
      </c>
      <c r="E17569" t="str">
        <f>IF(MOD(D17569,2)=0,"EVEN","ODD")</f>
        <v>EVEN</v>
      </c>
      <c r="F17569" t="str">
        <f>IF(D17569&lt;=18,"LOW (1-18)","HIGH (19-36)")</f>
        <v>HIGH (19-36)</v>
      </c>
      <c r="G17569">
        <f>INT((D17569-1)/6)+1</f>
        <v>5</v>
      </c>
      <c r="H17569">
        <f>MOD(D17569-1,6)+1</f>
        <v>6</v>
      </c>
      <c r="I17569">
        <f>37-D17569</f>
        <v>7</v>
      </c>
      <c r="J17569">
        <f>ABS(D17569-D17570)</f>
        <v>24</v>
      </c>
    </row>
    <row r="17570">
      <c r="A17570">
        <v>9984</v>
      </c>
      <c r="B17570" t="str">
        <v>2010-09-29</v>
      </c>
      <c r="C17570" t="str">
        <v>Evening</v>
      </c>
      <c r="D17570">
        <v>6</v>
      </c>
      <c r="E17570" t="str">
        <f>IF(MOD(D17570,2)=0,"EVEN","ODD")</f>
        <v>EVEN</v>
      </c>
      <c r="F17570" t="str">
        <f>IF(D17570&lt;=18,"LOW (1-18)","HIGH (19-36)")</f>
        <v>LOW (1-18)</v>
      </c>
      <c r="G17570">
        <f>INT((D17570-1)/6)+1</f>
        <v>1</v>
      </c>
      <c r="H17570">
        <f>MOD(D17570-1,6)+1</f>
        <v>6</v>
      </c>
      <c r="I17570">
        <f>37-D17570</f>
        <v>31</v>
      </c>
      <c r="J17570">
        <f>ABS(D17570-D17571)</f>
        <v>15</v>
      </c>
    </row>
    <row r="17571">
      <c r="A17571">
        <v>9983</v>
      </c>
      <c r="B17571" t="str">
        <v>2010-09-29</v>
      </c>
      <c r="C17571" t="str">
        <v>Midday</v>
      </c>
      <c r="D17571">
        <v>21</v>
      </c>
      <c r="E17571" t="str">
        <f>IF(MOD(D17571,2)=0,"EVEN","ODD")</f>
        <v>ODD</v>
      </c>
      <c r="F17571" t="str">
        <f>IF(D17571&lt;=18,"LOW (1-18)","HIGH (19-36)")</f>
        <v>HIGH (19-36)</v>
      </c>
      <c r="G17571">
        <f>INT((D17571-1)/6)+1</f>
        <v>4</v>
      </c>
      <c r="H17571">
        <f>MOD(D17571-1,6)+1</f>
        <v>3</v>
      </c>
      <c r="I17571">
        <f>37-D17571</f>
        <v>16</v>
      </c>
      <c r="J17571">
        <f>ABS(D17571-D17572)</f>
        <v>12</v>
      </c>
    </row>
    <row r="17572">
      <c r="A17572">
        <v>9982</v>
      </c>
      <c r="B17572" t="str">
        <v>2010-09-28</v>
      </c>
      <c r="C17572" t="str">
        <v>Evening</v>
      </c>
      <c r="D17572">
        <v>33</v>
      </c>
      <c r="E17572" t="str">
        <f>IF(MOD(D17572,2)=0,"EVEN","ODD")</f>
        <v>ODD</v>
      </c>
      <c r="F17572" t="str">
        <f>IF(D17572&lt;=18,"LOW (1-18)","HIGH (19-36)")</f>
        <v>HIGH (19-36)</v>
      </c>
      <c r="G17572">
        <f>INT((D17572-1)/6)+1</f>
        <v>6</v>
      </c>
      <c r="H17572">
        <f>MOD(D17572-1,6)+1</f>
        <v>3</v>
      </c>
      <c r="I17572">
        <f>37-D17572</f>
        <v>4</v>
      </c>
      <c r="J17572">
        <f>ABS(D17572-D17573)</f>
        <v>28</v>
      </c>
    </row>
    <row r="17573">
      <c r="A17573">
        <v>9981</v>
      </c>
      <c r="B17573" t="str">
        <v>2010-09-28</v>
      </c>
      <c r="C17573" t="str">
        <v>Midday</v>
      </c>
      <c r="D17573">
        <v>5</v>
      </c>
      <c r="E17573" t="str">
        <f>IF(MOD(D17573,2)=0,"EVEN","ODD")</f>
        <v>ODD</v>
      </c>
      <c r="F17573" t="str">
        <f>IF(D17573&lt;=18,"LOW (1-18)","HIGH (19-36)")</f>
        <v>LOW (1-18)</v>
      </c>
      <c r="G17573">
        <f>INT((D17573-1)/6)+1</f>
        <v>1</v>
      </c>
      <c r="H17573">
        <f>MOD(D17573-1,6)+1</f>
        <v>5</v>
      </c>
      <c r="I17573">
        <f>37-D17573</f>
        <v>32</v>
      </c>
      <c r="J17573">
        <f>ABS(D17573-D17574)</f>
        <v>15</v>
      </c>
    </row>
    <row r="17574">
      <c r="A17574">
        <v>9980</v>
      </c>
      <c r="B17574" t="str">
        <v>2010-09-27</v>
      </c>
      <c r="C17574" t="str">
        <v>Evening</v>
      </c>
      <c r="D17574">
        <v>20</v>
      </c>
      <c r="E17574" t="str">
        <f>IF(MOD(D17574,2)=0,"EVEN","ODD")</f>
        <v>EVEN</v>
      </c>
      <c r="F17574" t="str">
        <f>IF(D17574&lt;=18,"LOW (1-18)","HIGH (19-36)")</f>
        <v>HIGH (19-36)</v>
      </c>
      <c r="G17574">
        <f>INT((D17574-1)/6)+1</f>
        <v>4</v>
      </c>
      <c r="H17574">
        <f>MOD(D17574-1,6)+1</f>
        <v>2</v>
      </c>
      <c r="I17574">
        <f>37-D17574</f>
        <v>17</v>
      </c>
      <c r="J17574">
        <f>ABS(D17574-D17575)</f>
        <v>7</v>
      </c>
    </row>
    <row r="17575">
      <c r="A17575">
        <v>9979</v>
      </c>
      <c r="B17575" t="str">
        <v>2010-09-27</v>
      </c>
      <c r="C17575" t="str">
        <v>Midday</v>
      </c>
      <c r="D17575">
        <v>27</v>
      </c>
      <c r="E17575" t="str">
        <f>IF(MOD(D17575,2)=0,"EVEN","ODD")</f>
        <v>ODD</v>
      </c>
      <c r="F17575" t="str">
        <f>IF(D17575&lt;=18,"LOW (1-18)","HIGH (19-36)")</f>
        <v>HIGH (19-36)</v>
      </c>
      <c r="G17575">
        <f>INT((D17575-1)/6)+1</f>
        <v>5</v>
      </c>
      <c r="H17575">
        <f>MOD(D17575-1,6)+1</f>
        <v>3</v>
      </c>
      <c r="I17575">
        <f>37-D17575</f>
        <v>10</v>
      </c>
      <c r="J17575">
        <f>ABS(D17575-D17576)</f>
        <v>22</v>
      </c>
    </row>
    <row r="17576">
      <c r="A17576">
        <v>9978</v>
      </c>
      <c r="B17576" t="str">
        <v>2010-09-25</v>
      </c>
      <c r="C17576" t="str">
        <v>Evening</v>
      </c>
      <c r="D17576">
        <v>5</v>
      </c>
      <c r="E17576" t="str">
        <f>IF(MOD(D17576,2)=0,"EVEN","ODD")</f>
        <v>ODD</v>
      </c>
      <c r="F17576" t="str">
        <f>IF(D17576&lt;=18,"LOW (1-18)","HIGH (19-36)")</f>
        <v>LOW (1-18)</v>
      </c>
      <c r="G17576">
        <f>INT((D17576-1)/6)+1</f>
        <v>1</v>
      </c>
      <c r="H17576">
        <f>MOD(D17576-1,6)+1</f>
        <v>5</v>
      </c>
      <c r="I17576">
        <f>37-D17576</f>
        <v>32</v>
      </c>
      <c r="J17576">
        <f>ABS(D17576-D17577)</f>
        <v>23</v>
      </c>
    </row>
    <row r="17577">
      <c r="A17577">
        <v>9977</v>
      </c>
      <c r="B17577" t="str">
        <v>2010-09-25</v>
      </c>
      <c r="C17577" t="str">
        <v>Midday</v>
      </c>
      <c r="D17577">
        <v>28</v>
      </c>
      <c r="E17577" t="str">
        <f>IF(MOD(D17577,2)=0,"EVEN","ODD")</f>
        <v>EVEN</v>
      </c>
      <c r="F17577" t="str">
        <f>IF(D17577&lt;=18,"LOW (1-18)","HIGH (19-36)")</f>
        <v>HIGH (19-36)</v>
      </c>
      <c r="G17577">
        <f>INT((D17577-1)/6)+1</f>
        <v>5</v>
      </c>
      <c r="H17577">
        <f>MOD(D17577-1,6)+1</f>
        <v>4</v>
      </c>
      <c r="I17577">
        <f>37-D17577</f>
        <v>9</v>
      </c>
      <c r="J17577">
        <f>ABS(D17577-D17578)</f>
        <v>5</v>
      </c>
    </row>
    <row r="17578">
      <c r="A17578">
        <v>9976</v>
      </c>
      <c r="B17578" t="str">
        <v>2010-09-24</v>
      </c>
      <c r="C17578" t="str">
        <v>Evening</v>
      </c>
      <c r="D17578">
        <v>23</v>
      </c>
      <c r="E17578" t="str">
        <f>IF(MOD(D17578,2)=0,"EVEN","ODD")</f>
        <v>ODD</v>
      </c>
      <c r="F17578" t="str">
        <f>IF(D17578&lt;=18,"LOW (1-18)","HIGH (19-36)")</f>
        <v>HIGH (19-36)</v>
      </c>
      <c r="G17578">
        <f>INT((D17578-1)/6)+1</f>
        <v>4</v>
      </c>
      <c r="H17578">
        <f>MOD(D17578-1,6)+1</f>
        <v>5</v>
      </c>
      <c r="I17578">
        <f>37-D17578</f>
        <v>14</v>
      </c>
      <c r="J17578">
        <f>ABS(D17578-D17579)</f>
        <v>10</v>
      </c>
    </row>
    <row r="17579">
      <c r="A17579">
        <v>9975</v>
      </c>
      <c r="B17579" t="str">
        <v>2010-09-24</v>
      </c>
      <c r="C17579" t="str">
        <v>Midday</v>
      </c>
      <c r="D17579">
        <v>33</v>
      </c>
      <c r="E17579" t="str">
        <f>IF(MOD(D17579,2)=0,"EVEN","ODD")</f>
        <v>ODD</v>
      </c>
      <c r="F17579" t="str">
        <f>IF(D17579&lt;=18,"LOW (1-18)","HIGH (19-36)")</f>
        <v>HIGH (19-36)</v>
      </c>
      <c r="G17579">
        <f>INT((D17579-1)/6)+1</f>
        <v>6</v>
      </c>
      <c r="H17579">
        <f>MOD(D17579-1,6)+1</f>
        <v>3</v>
      </c>
      <c r="I17579">
        <f>37-D17579</f>
        <v>4</v>
      </c>
      <c r="J17579">
        <f>ABS(D17579-D17580)</f>
        <v>22</v>
      </c>
    </row>
    <row r="17580">
      <c r="A17580">
        <v>9974</v>
      </c>
      <c r="B17580" t="str">
        <v>2010-09-23</v>
      </c>
      <c r="C17580" t="str">
        <v>Evening</v>
      </c>
      <c r="D17580">
        <v>11</v>
      </c>
      <c r="E17580" t="str">
        <f>IF(MOD(D17580,2)=0,"EVEN","ODD")</f>
        <v>ODD</v>
      </c>
      <c r="F17580" t="str">
        <f>IF(D17580&lt;=18,"LOW (1-18)","HIGH (19-36)")</f>
        <v>LOW (1-18)</v>
      </c>
      <c r="G17580">
        <f>INT((D17580-1)/6)+1</f>
        <v>2</v>
      </c>
      <c r="H17580">
        <f>MOD(D17580-1,6)+1</f>
        <v>5</v>
      </c>
      <c r="I17580">
        <f>37-D17580</f>
        <v>26</v>
      </c>
      <c r="J17580">
        <f>ABS(D17580-D17581)</f>
        <v>7</v>
      </c>
    </row>
    <row r="17581">
      <c r="A17581">
        <v>9973</v>
      </c>
      <c r="B17581" t="str">
        <v>2010-09-23</v>
      </c>
      <c r="C17581" t="str">
        <v>Midday</v>
      </c>
      <c r="D17581">
        <v>4</v>
      </c>
      <c r="E17581" t="str">
        <f>IF(MOD(D17581,2)=0,"EVEN","ODD")</f>
        <v>EVEN</v>
      </c>
      <c r="F17581" t="str">
        <f>IF(D17581&lt;=18,"LOW (1-18)","HIGH (19-36)")</f>
        <v>LOW (1-18)</v>
      </c>
      <c r="G17581">
        <f>INT((D17581-1)/6)+1</f>
        <v>1</v>
      </c>
      <c r="H17581">
        <f>MOD(D17581-1,6)+1</f>
        <v>4</v>
      </c>
      <c r="I17581">
        <f>37-D17581</f>
        <v>33</v>
      </c>
      <c r="J17581">
        <f>ABS(D17581-D17582)</f>
        <v>5</v>
      </c>
    </row>
    <row r="17582">
      <c r="A17582">
        <v>9972</v>
      </c>
      <c r="B17582" t="str">
        <v>2010-09-22</v>
      </c>
      <c r="C17582" t="str">
        <v>Evening</v>
      </c>
      <c r="D17582">
        <v>9</v>
      </c>
      <c r="E17582" t="str">
        <f>IF(MOD(D17582,2)=0,"EVEN","ODD")</f>
        <v>ODD</v>
      </c>
      <c r="F17582" t="str">
        <f>IF(D17582&lt;=18,"LOW (1-18)","HIGH (19-36)")</f>
        <v>LOW (1-18)</v>
      </c>
      <c r="G17582">
        <f>INT((D17582-1)/6)+1</f>
        <v>2</v>
      </c>
      <c r="H17582">
        <f>MOD(D17582-1,6)+1</f>
        <v>3</v>
      </c>
      <c r="I17582">
        <f>37-D17582</f>
        <v>28</v>
      </c>
      <c r="J17582">
        <f>ABS(D17582-D17583)</f>
        <v>21</v>
      </c>
    </row>
    <row r="17583">
      <c r="A17583">
        <v>9971</v>
      </c>
      <c r="B17583" t="str">
        <v>2010-09-22</v>
      </c>
      <c r="C17583" t="str">
        <v>Midday</v>
      </c>
      <c r="D17583">
        <v>30</v>
      </c>
      <c r="E17583" t="str">
        <f>IF(MOD(D17583,2)=0,"EVEN","ODD")</f>
        <v>EVEN</v>
      </c>
      <c r="F17583" t="str">
        <f>IF(D17583&lt;=18,"LOW (1-18)","HIGH (19-36)")</f>
        <v>HIGH (19-36)</v>
      </c>
      <c r="G17583">
        <f>INT((D17583-1)/6)+1</f>
        <v>5</v>
      </c>
      <c r="H17583">
        <f>MOD(D17583-1,6)+1</f>
        <v>6</v>
      </c>
      <c r="I17583">
        <f>37-D17583</f>
        <v>7</v>
      </c>
      <c r="J17583">
        <f>ABS(D17583-D17584)</f>
        <v>10</v>
      </c>
    </row>
    <row r="17584">
      <c r="A17584">
        <v>9970</v>
      </c>
      <c r="B17584" t="str">
        <v>2010-09-21</v>
      </c>
      <c r="C17584" t="str">
        <v>Evening</v>
      </c>
      <c r="D17584">
        <v>20</v>
      </c>
      <c r="E17584" t="str">
        <f>IF(MOD(D17584,2)=0,"EVEN","ODD")</f>
        <v>EVEN</v>
      </c>
      <c r="F17584" t="str">
        <f>IF(D17584&lt;=18,"LOW (1-18)","HIGH (19-36)")</f>
        <v>HIGH (19-36)</v>
      </c>
      <c r="G17584">
        <f>INT((D17584-1)/6)+1</f>
        <v>4</v>
      </c>
      <c r="H17584">
        <f>MOD(D17584-1,6)+1</f>
        <v>2</v>
      </c>
      <c r="I17584">
        <f>37-D17584</f>
        <v>17</v>
      </c>
      <c r="J17584">
        <f>ABS(D17584-D17585)</f>
        <v>6</v>
      </c>
    </row>
    <row r="17585">
      <c r="A17585">
        <v>9969</v>
      </c>
      <c r="B17585" t="str">
        <v>2010-09-21</v>
      </c>
      <c r="C17585" t="str">
        <v>Midday</v>
      </c>
      <c r="D17585">
        <v>26</v>
      </c>
      <c r="E17585" t="str">
        <f>IF(MOD(D17585,2)=0,"EVEN","ODD")</f>
        <v>EVEN</v>
      </c>
      <c r="F17585" t="str">
        <f>IF(D17585&lt;=18,"LOW (1-18)","HIGH (19-36)")</f>
        <v>HIGH (19-36)</v>
      </c>
      <c r="G17585">
        <f>INT((D17585-1)/6)+1</f>
        <v>5</v>
      </c>
      <c r="H17585">
        <f>MOD(D17585-1,6)+1</f>
        <v>2</v>
      </c>
      <c r="I17585">
        <f>37-D17585</f>
        <v>11</v>
      </c>
      <c r="J17585">
        <f>ABS(D17585-D17586)</f>
        <v>25</v>
      </c>
    </row>
    <row r="17586">
      <c r="A17586">
        <v>9968</v>
      </c>
      <c r="B17586" t="str">
        <v>2010-09-20</v>
      </c>
      <c r="C17586" t="str">
        <v>Evening</v>
      </c>
      <c r="D17586">
        <v>1</v>
      </c>
      <c r="E17586" t="str">
        <f>IF(MOD(D17586,2)=0,"EVEN","ODD")</f>
        <v>ODD</v>
      </c>
      <c r="F17586" t="str">
        <f>IF(D17586&lt;=18,"LOW (1-18)","HIGH (19-36)")</f>
        <v>LOW (1-18)</v>
      </c>
      <c r="G17586">
        <f>INT((D17586-1)/6)+1</f>
        <v>1</v>
      </c>
      <c r="H17586">
        <f>MOD(D17586-1,6)+1</f>
        <v>1</v>
      </c>
      <c r="I17586">
        <f>37-D17586</f>
        <v>36</v>
      </c>
      <c r="J17586">
        <f>ABS(D17586-D17587)</f>
        <v>11</v>
      </c>
    </row>
    <row r="17587">
      <c r="A17587">
        <v>9967</v>
      </c>
      <c r="B17587" t="str">
        <v>2010-09-20</v>
      </c>
      <c r="C17587" t="str">
        <v>Midday</v>
      </c>
      <c r="D17587">
        <v>12</v>
      </c>
      <c r="E17587" t="str">
        <f>IF(MOD(D17587,2)=0,"EVEN","ODD")</f>
        <v>EVEN</v>
      </c>
      <c r="F17587" t="str">
        <f>IF(D17587&lt;=18,"LOW (1-18)","HIGH (19-36)")</f>
        <v>LOW (1-18)</v>
      </c>
      <c r="G17587">
        <f>INT((D17587-1)/6)+1</f>
        <v>2</v>
      </c>
      <c r="H17587">
        <f>MOD(D17587-1,6)+1</f>
        <v>6</v>
      </c>
      <c r="I17587">
        <f>37-D17587</f>
        <v>25</v>
      </c>
      <c r="J17587">
        <f>ABS(D17587-D17588)</f>
        <v>3</v>
      </c>
    </row>
    <row r="17588">
      <c r="A17588">
        <v>9966</v>
      </c>
      <c r="B17588" t="str">
        <v>2010-09-18</v>
      </c>
      <c r="C17588" t="str">
        <v>Evening</v>
      </c>
      <c r="D17588">
        <v>15</v>
      </c>
      <c r="E17588" t="str">
        <f>IF(MOD(D17588,2)=0,"EVEN","ODD")</f>
        <v>ODD</v>
      </c>
      <c r="F17588" t="str">
        <f>IF(D17588&lt;=18,"LOW (1-18)","HIGH (19-36)")</f>
        <v>LOW (1-18)</v>
      </c>
      <c r="G17588">
        <f>INT((D17588-1)/6)+1</f>
        <v>3</v>
      </c>
      <c r="H17588">
        <f>MOD(D17588-1,6)+1</f>
        <v>3</v>
      </c>
      <c r="I17588">
        <f>37-D17588</f>
        <v>22</v>
      </c>
      <c r="J17588">
        <f>ABS(D17588-D17589)</f>
        <v>3</v>
      </c>
    </row>
    <row r="17589">
      <c r="A17589">
        <v>9965</v>
      </c>
      <c r="B17589" t="str">
        <v>2010-09-18</v>
      </c>
      <c r="C17589" t="str">
        <v>Midday</v>
      </c>
      <c r="D17589">
        <v>12</v>
      </c>
      <c r="E17589" t="str">
        <f>IF(MOD(D17589,2)=0,"EVEN","ODD")</f>
        <v>EVEN</v>
      </c>
      <c r="F17589" t="str">
        <f>IF(D17589&lt;=18,"LOW (1-18)","HIGH (19-36)")</f>
        <v>LOW (1-18)</v>
      </c>
      <c r="G17589">
        <f>INT((D17589-1)/6)+1</f>
        <v>2</v>
      </c>
      <c r="H17589">
        <f>MOD(D17589-1,6)+1</f>
        <v>6</v>
      </c>
      <c r="I17589">
        <f>37-D17589</f>
        <v>25</v>
      </c>
      <c r="J17589">
        <f>ABS(D17589-D17590)</f>
        <v>1</v>
      </c>
    </row>
    <row r="17590">
      <c r="A17590">
        <v>9964</v>
      </c>
      <c r="B17590" t="str">
        <v>2010-09-17</v>
      </c>
      <c r="C17590" t="str">
        <v>Evening</v>
      </c>
      <c r="D17590">
        <v>13</v>
      </c>
      <c r="E17590" t="str">
        <f>IF(MOD(D17590,2)=0,"EVEN","ODD")</f>
        <v>ODD</v>
      </c>
      <c r="F17590" t="str">
        <f>IF(D17590&lt;=18,"LOW (1-18)","HIGH (19-36)")</f>
        <v>LOW (1-18)</v>
      </c>
      <c r="G17590">
        <f>INT((D17590-1)/6)+1</f>
        <v>3</v>
      </c>
      <c r="H17590">
        <f>MOD(D17590-1,6)+1</f>
        <v>1</v>
      </c>
      <c r="I17590">
        <f>37-D17590</f>
        <v>24</v>
      </c>
      <c r="J17590">
        <f>ABS(D17590-D17591)</f>
        <v>22</v>
      </c>
    </row>
    <row r="17591">
      <c r="A17591">
        <v>9963</v>
      </c>
      <c r="B17591" t="str">
        <v>2010-09-17</v>
      </c>
      <c r="C17591" t="str">
        <v>Midday</v>
      </c>
      <c r="D17591">
        <v>35</v>
      </c>
      <c r="E17591" t="str">
        <f>IF(MOD(D17591,2)=0,"EVEN","ODD")</f>
        <v>ODD</v>
      </c>
      <c r="F17591" t="str">
        <f>IF(D17591&lt;=18,"LOW (1-18)","HIGH (19-36)")</f>
        <v>HIGH (19-36)</v>
      </c>
      <c r="G17591">
        <f>INT((D17591-1)/6)+1</f>
        <v>6</v>
      </c>
      <c r="H17591">
        <f>MOD(D17591-1,6)+1</f>
        <v>5</v>
      </c>
      <c r="I17591">
        <f>37-D17591</f>
        <v>2</v>
      </c>
      <c r="J17591">
        <f>ABS(D17591-D17592)</f>
        <v>9</v>
      </c>
    </row>
    <row r="17592">
      <c r="A17592">
        <v>9962</v>
      </c>
      <c r="B17592" t="str">
        <v>2010-09-16</v>
      </c>
      <c r="C17592" t="str">
        <v>Evening</v>
      </c>
      <c r="D17592">
        <v>26</v>
      </c>
      <c r="E17592" t="str">
        <f>IF(MOD(D17592,2)=0,"EVEN","ODD")</f>
        <v>EVEN</v>
      </c>
      <c r="F17592" t="str">
        <f>IF(D17592&lt;=18,"LOW (1-18)","HIGH (19-36)")</f>
        <v>HIGH (19-36)</v>
      </c>
      <c r="G17592">
        <f>INT((D17592-1)/6)+1</f>
        <v>5</v>
      </c>
      <c r="H17592">
        <f>MOD(D17592-1,6)+1</f>
        <v>2</v>
      </c>
      <c r="I17592">
        <f>37-D17592</f>
        <v>11</v>
      </c>
      <c r="J17592">
        <f>ABS(D17592-D17593)</f>
        <v>16</v>
      </c>
    </row>
    <row r="17593">
      <c r="A17593">
        <v>9961</v>
      </c>
      <c r="B17593" t="str">
        <v>2010-09-16</v>
      </c>
      <c r="C17593" t="str">
        <v>Midday</v>
      </c>
      <c r="D17593">
        <v>10</v>
      </c>
      <c r="E17593" t="str">
        <f>IF(MOD(D17593,2)=0,"EVEN","ODD")</f>
        <v>EVEN</v>
      </c>
      <c r="F17593" t="str">
        <f>IF(D17593&lt;=18,"LOW (1-18)","HIGH (19-36)")</f>
        <v>LOW (1-18)</v>
      </c>
      <c r="G17593">
        <f>INT((D17593-1)/6)+1</f>
        <v>2</v>
      </c>
      <c r="H17593">
        <f>MOD(D17593-1,6)+1</f>
        <v>4</v>
      </c>
      <c r="I17593">
        <f>37-D17593</f>
        <v>27</v>
      </c>
      <c r="J17593">
        <f>ABS(D17593-D17594)</f>
        <v>4</v>
      </c>
    </row>
    <row r="17594">
      <c r="A17594">
        <v>9960</v>
      </c>
      <c r="B17594" t="str">
        <v>2010-09-15</v>
      </c>
      <c r="C17594" t="str">
        <v>Evening</v>
      </c>
      <c r="D17594">
        <v>6</v>
      </c>
      <c r="E17594" t="str">
        <f>IF(MOD(D17594,2)=0,"EVEN","ODD")</f>
        <v>EVEN</v>
      </c>
      <c r="F17594" t="str">
        <f>IF(D17594&lt;=18,"LOW (1-18)","HIGH (19-36)")</f>
        <v>LOW (1-18)</v>
      </c>
      <c r="G17594">
        <f>INT((D17594-1)/6)+1</f>
        <v>1</v>
      </c>
      <c r="H17594">
        <f>MOD(D17594-1,6)+1</f>
        <v>6</v>
      </c>
      <c r="I17594">
        <f>37-D17594</f>
        <v>31</v>
      </c>
      <c r="J17594">
        <f>ABS(D17594-D17595)</f>
        <v>3</v>
      </c>
    </row>
    <row r="17595">
      <c r="A17595">
        <v>9959</v>
      </c>
      <c r="B17595" t="str">
        <v>2010-09-15</v>
      </c>
      <c r="C17595" t="str">
        <v>Midday</v>
      </c>
      <c r="D17595">
        <v>3</v>
      </c>
      <c r="E17595" t="str">
        <f>IF(MOD(D17595,2)=0,"EVEN","ODD")</f>
        <v>ODD</v>
      </c>
      <c r="F17595" t="str">
        <f>IF(D17595&lt;=18,"LOW (1-18)","HIGH (19-36)")</f>
        <v>LOW (1-18)</v>
      </c>
      <c r="G17595">
        <f>INT((D17595-1)/6)+1</f>
        <v>1</v>
      </c>
      <c r="H17595">
        <f>MOD(D17595-1,6)+1</f>
        <v>3</v>
      </c>
      <c r="I17595">
        <f>37-D17595</f>
        <v>34</v>
      </c>
      <c r="J17595">
        <f>ABS(D17595-D17596)</f>
        <v>28</v>
      </c>
    </row>
    <row r="17596">
      <c r="A17596">
        <v>9958</v>
      </c>
      <c r="B17596" t="str">
        <v>2010-09-14</v>
      </c>
      <c r="C17596" t="str">
        <v>Evening</v>
      </c>
      <c r="D17596">
        <v>31</v>
      </c>
      <c r="E17596" t="str">
        <f>IF(MOD(D17596,2)=0,"EVEN","ODD")</f>
        <v>ODD</v>
      </c>
      <c r="F17596" t="str">
        <f>IF(D17596&lt;=18,"LOW (1-18)","HIGH (19-36)")</f>
        <v>HIGH (19-36)</v>
      </c>
      <c r="G17596">
        <f>INT((D17596-1)/6)+1</f>
        <v>6</v>
      </c>
      <c r="H17596">
        <f>MOD(D17596-1,6)+1</f>
        <v>1</v>
      </c>
      <c r="I17596">
        <f>37-D17596</f>
        <v>6</v>
      </c>
      <c r="J17596">
        <f>ABS(D17596-D17597)</f>
        <v>13</v>
      </c>
    </row>
    <row r="17597">
      <c r="A17597">
        <v>9957</v>
      </c>
      <c r="B17597" t="str">
        <v>2010-09-14</v>
      </c>
      <c r="C17597" t="str">
        <v>Midday</v>
      </c>
      <c r="D17597">
        <v>18</v>
      </c>
      <c r="E17597" t="str">
        <f>IF(MOD(D17597,2)=0,"EVEN","ODD")</f>
        <v>EVEN</v>
      </c>
      <c r="F17597" t="str">
        <f>IF(D17597&lt;=18,"LOW (1-18)","HIGH (19-36)")</f>
        <v>LOW (1-18)</v>
      </c>
      <c r="G17597">
        <f>INT((D17597-1)/6)+1</f>
        <v>3</v>
      </c>
      <c r="H17597">
        <f>MOD(D17597-1,6)+1</f>
        <v>6</v>
      </c>
      <c r="I17597">
        <f>37-D17597</f>
        <v>19</v>
      </c>
      <c r="J17597">
        <f>ABS(D17597-D17598)</f>
        <v>9</v>
      </c>
    </row>
    <row r="17598">
      <c r="A17598">
        <v>9956</v>
      </c>
      <c r="B17598" t="str">
        <v>2010-09-13</v>
      </c>
      <c r="C17598" t="str">
        <v>Evening</v>
      </c>
      <c r="D17598">
        <v>9</v>
      </c>
      <c r="E17598" t="str">
        <f>IF(MOD(D17598,2)=0,"EVEN","ODD")</f>
        <v>ODD</v>
      </c>
      <c r="F17598" t="str">
        <f>IF(D17598&lt;=18,"LOW (1-18)","HIGH (19-36)")</f>
        <v>LOW (1-18)</v>
      </c>
      <c r="G17598">
        <f>INT((D17598-1)/6)+1</f>
        <v>2</v>
      </c>
      <c r="H17598">
        <f>MOD(D17598-1,6)+1</f>
        <v>3</v>
      </c>
      <c r="I17598">
        <f>37-D17598</f>
        <v>28</v>
      </c>
      <c r="J17598">
        <f>ABS(D17598-D17599)</f>
        <v>7</v>
      </c>
    </row>
    <row r="17599">
      <c r="A17599">
        <v>9955</v>
      </c>
      <c r="B17599" t="str">
        <v>2010-09-13</v>
      </c>
      <c r="C17599" t="str">
        <v>Midday</v>
      </c>
      <c r="D17599">
        <v>16</v>
      </c>
      <c r="E17599" t="str">
        <f>IF(MOD(D17599,2)=0,"EVEN","ODD")</f>
        <v>EVEN</v>
      </c>
      <c r="F17599" t="str">
        <f>IF(D17599&lt;=18,"LOW (1-18)","HIGH (19-36)")</f>
        <v>LOW (1-18)</v>
      </c>
      <c r="G17599">
        <f>INT((D17599-1)/6)+1</f>
        <v>3</v>
      </c>
      <c r="H17599">
        <f>MOD(D17599-1,6)+1</f>
        <v>4</v>
      </c>
      <c r="I17599">
        <f>37-D17599</f>
        <v>21</v>
      </c>
      <c r="J17599">
        <f>ABS(D17599-D17600)</f>
        <v>7</v>
      </c>
    </row>
    <row r="17600">
      <c r="A17600">
        <v>9954</v>
      </c>
      <c r="B17600" t="str">
        <v>2010-09-11</v>
      </c>
      <c r="C17600" t="str">
        <v>Evening</v>
      </c>
      <c r="D17600">
        <v>9</v>
      </c>
      <c r="E17600" t="str">
        <f>IF(MOD(D17600,2)=0,"EVEN","ODD")</f>
        <v>ODD</v>
      </c>
      <c r="F17600" t="str">
        <f>IF(D17600&lt;=18,"LOW (1-18)","HIGH (19-36)")</f>
        <v>LOW (1-18)</v>
      </c>
      <c r="G17600">
        <f>INT((D17600-1)/6)+1</f>
        <v>2</v>
      </c>
      <c r="H17600">
        <f>MOD(D17600-1,6)+1</f>
        <v>3</v>
      </c>
      <c r="I17600">
        <f>37-D17600</f>
        <v>28</v>
      </c>
      <c r="J17600">
        <f>ABS(D17600-D17601)</f>
        <v>24</v>
      </c>
    </row>
    <row r="17601">
      <c r="A17601">
        <v>9953</v>
      </c>
      <c r="B17601" t="str">
        <v>2010-09-11</v>
      </c>
      <c r="C17601" t="str">
        <v>Midday</v>
      </c>
      <c r="D17601">
        <v>33</v>
      </c>
      <c r="E17601" t="str">
        <f>IF(MOD(D17601,2)=0,"EVEN","ODD")</f>
        <v>ODD</v>
      </c>
      <c r="F17601" t="str">
        <f>IF(D17601&lt;=18,"LOW (1-18)","HIGH (19-36)")</f>
        <v>HIGH (19-36)</v>
      </c>
      <c r="G17601">
        <f>INT((D17601-1)/6)+1</f>
        <v>6</v>
      </c>
      <c r="H17601">
        <f>MOD(D17601-1,6)+1</f>
        <v>3</v>
      </c>
      <c r="I17601">
        <f>37-D17601</f>
        <v>4</v>
      </c>
      <c r="J17601">
        <f>ABS(D17601-D17602)</f>
        <v>10</v>
      </c>
    </row>
    <row r="17602">
      <c r="A17602">
        <v>9952</v>
      </c>
      <c r="B17602" t="str">
        <v>2010-09-09</v>
      </c>
      <c r="C17602" t="str">
        <v>Evening</v>
      </c>
      <c r="D17602">
        <v>23</v>
      </c>
      <c r="E17602" t="str">
        <f>IF(MOD(D17602,2)=0,"EVEN","ODD")</f>
        <v>ODD</v>
      </c>
      <c r="F17602" t="str">
        <f>IF(D17602&lt;=18,"LOW (1-18)","HIGH (19-36)")</f>
        <v>HIGH (19-36)</v>
      </c>
      <c r="G17602">
        <f>INT((D17602-1)/6)+1</f>
        <v>4</v>
      </c>
      <c r="H17602">
        <f>MOD(D17602-1,6)+1</f>
        <v>5</v>
      </c>
      <c r="I17602">
        <f>37-D17602</f>
        <v>14</v>
      </c>
      <c r="J17602">
        <f>ABS(D17602-D17603)</f>
        <v>8</v>
      </c>
    </row>
    <row r="17603">
      <c r="A17603">
        <v>9951</v>
      </c>
      <c r="B17603" t="str">
        <v>2010-09-09</v>
      </c>
      <c r="C17603" t="str">
        <v>Midday</v>
      </c>
      <c r="D17603">
        <v>31</v>
      </c>
      <c r="E17603" t="str">
        <f>IF(MOD(D17603,2)=0,"EVEN","ODD")</f>
        <v>ODD</v>
      </c>
      <c r="F17603" t="str">
        <f>IF(D17603&lt;=18,"LOW (1-18)","HIGH (19-36)")</f>
        <v>HIGH (19-36)</v>
      </c>
      <c r="G17603">
        <f>INT((D17603-1)/6)+1</f>
        <v>6</v>
      </c>
      <c r="H17603">
        <f>MOD(D17603-1,6)+1</f>
        <v>1</v>
      </c>
      <c r="I17603">
        <f>37-D17603</f>
        <v>6</v>
      </c>
      <c r="J17603">
        <f>ABS(D17603-D17604)</f>
        <v>2</v>
      </c>
    </row>
    <row r="17604">
      <c r="A17604">
        <v>9950</v>
      </c>
      <c r="B17604" t="str">
        <v>2010-09-08</v>
      </c>
      <c r="C17604" t="str">
        <v>Evening</v>
      </c>
      <c r="D17604">
        <v>29</v>
      </c>
      <c r="E17604" t="str">
        <f>IF(MOD(D17604,2)=0,"EVEN","ODD")</f>
        <v>ODD</v>
      </c>
      <c r="F17604" t="str">
        <f>IF(D17604&lt;=18,"LOW (1-18)","HIGH (19-36)")</f>
        <v>HIGH (19-36)</v>
      </c>
      <c r="G17604">
        <f>INT((D17604-1)/6)+1</f>
        <v>5</v>
      </c>
      <c r="H17604">
        <f>MOD(D17604-1,6)+1</f>
        <v>5</v>
      </c>
      <c r="I17604">
        <f>37-D17604</f>
        <v>8</v>
      </c>
      <c r="J17604">
        <f>ABS(D17604-D17605)</f>
        <v>5</v>
      </c>
    </row>
    <row r="17605">
      <c r="A17605">
        <v>9949</v>
      </c>
      <c r="B17605" t="str">
        <v>2010-09-08</v>
      </c>
      <c r="C17605" t="str">
        <v>Midday</v>
      </c>
      <c r="D17605">
        <v>34</v>
      </c>
      <c r="E17605" t="str">
        <f>IF(MOD(D17605,2)=0,"EVEN","ODD")</f>
        <v>EVEN</v>
      </c>
      <c r="F17605" t="str">
        <f>IF(D17605&lt;=18,"LOW (1-18)","HIGH (19-36)")</f>
        <v>HIGH (19-36)</v>
      </c>
      <c r="G17605">
        <f>INT((D17605-1)/6)+1</f>
        <v>6</v>
      </c>
      <c r="H17605">
        <f>MOD(D17605-1,6)+1</f>
        <v>4</v>
      </c>
      <c r="I17605">
        <f>37-D17605</f>
        <v>3</v>
      </c>
      <c r="J17605">
        <f>ABS(D17605-D17606)</f>
        <v>13</v>
      </c>
    </row>
    <row r="17606">
      <c r="A17606">
        <v>9948</v>
      </c>
      <c r="B17606" t="str">
        <v>2010-09-07</v>
      </c>
      <c r="C17606" t="str">
        <v>Evening</v>
      </c>
      <c r="D17606">
        <v>21</v>
      </c>
      <c r="E17606" t="str">
        <f>IF(MOD(D17606,2)=0,"EVEN","ODD")</f>
        <v>ODD</v>
      </c>
      <c r="F17606" t="str">
        <f>IF(D17606&lt;=18,"LOW (1-18)","HIGH (19-36)")</f>
        <v>HIGH (19-36)</v>
      </c>
      <c r="G17606">
        <f>INT((D17606-1)/6)+1</f>
        <v>4</v>
      </c>
      <c r="H17606">
        <f>MOD(D17606-1,6)+1</f>
        <v>3</v>
      </c>
      <c r="I17606">
        <f>37-D17606</f>
        <v>16</v>
      </c>
      <c r="J17606">
        <f>ABS(D17606-D17607)</f>
        <v>2</v>
      </c>
    </row>
    <row r="17607">
      <c r="A17607">
        <v>9947</v>
      </c>
      <c r="B17607" t="str">
        <v>2010-09-07</v>
      </c>
      <c r="C17607" t="str">
        <v>Midday</v>
      </c>
      <c r="D17607">
        <v>19</v>
      </c>
      <c r="E17607" t="str">
        <f>IF(MOD(D17607,2)=0,"EVEN","ODD")</f>
        <v>ODD</v>
      </c>
      <c r="F17607" t="str">
        <f>IF(D17607&lt;=18,"LOW (1-18)","HIGH (19-36)")</f>
        <v>HIGH (19-36)</v>
      </c>
      <c r="G17607">
        <f>INT((D17607-1)/6)+1</f>
        <v>4</v>
      </c>
      <c r="H17607">
        <f>MOD(D17607-1,6)+1</f>
        <v>1</v>
      </c>
      <c r="I17607">
        <f>37-D17607</f>
        <v>18</v>
      </c>
      <c r="J17607">
        <f>ABS(D17607-D17608)</f>
        <v>6</v>
      </c>
    </row>
    <row r="17608">
      <c r="A17608">
        <v>9946</v>
      </c>
      <c r="B17608" t="str">
        <v>2010-09-06</v>
      </c>
      <c r="C17608" t="str">
        <v>Evening</v>
      </c>
      <c r="D17608">
        <v>13</v>
      </c>
      <c r="E17608" t="str">
        <f>IF(MOD(D17608,2)=0,"EVEN","ODD")</f>
        <v>ODD</v>
      </c>
      <c r="F17608" t="str">
        <f>IF(D17608&lt;=18,"LOW (1-18)","HIGH (19-36)")</f>
        <v>LOW (1-18)</v>
      </c>
      <c r="G17608">
        <f>INT((D17608-1)/6)+1</f>
        <v>3</v>
      </c>
      <c r="H17608">
        <f>MOD(D17608-1,6)+1</f>
        <v>1</v>
      </c>
      <c r="I17608">
        <f>37-D17608</f>
        <v>24</v>
      </c>
      <c r="J17608">
        <f>ABS(D17608-D17609)</f>
        <v>3</v>
      </c>
    </row>
    <row r="17609">
      <c r="A17609">
        <v>9945</v>
      </c>
      <c r="B17609" t="str">
        <v>2010-09-06</v>
      </c>
      <c r="C17609" t="str">
        <v>Midday</v>
      </c>
      <c r="D17609">
        <v>16</v>
      </c>
      <c r="E17609" t="str">
        <f>IF(MOD(D17609,2)=0,"EVEN","ODD")</f>
        <v>EVEN</v>
      </c>
      <c r="F17609" t="str">
        <f>IF(D17609&lt;=18,"LOW (1-18)","HIGH (19-36)")</f>
        <v>LOW (1-18)</v>
      </c>
      <c r="G17609">
        <f>INT((D17609-1)/6)+1</f>
        <v>3</v>
      </c>
      <c r="H17609">
        <f>MOD(D17609-1,6)+1</f>
        <v>4</v>
      </c>
      <c r="I17609">
        <f>37-D17609</f>
        <v>21</v>
      </c>
      <c r="J17609">
        <f>ABS(D17609-D17610)</f>
        <v>2</v>
      </c>
    </row>
    <row r="17610">
      <c r="A17610">
        <v>9944</v>
      </c>
      <c r="B17610" t="str">
        <v>2010-09-04</v>
      </c>
      <c r="C17610" t="str">
        <v>Evening</v>
      </c>
      <c r="D17610">
        <v>14</v>
      </c>
      <c r="E17610" t="str">
        <f>IF(MOD(D17610,2)=0,"EVEN","ODD")</f>
        <v>EVEN</v>
      </c>
      <c r="F17610" t="str">
        <f>IF(D17610&lt;=18,"LOW (1-18)","HIGH (19-36)")</f>
        <v>LOW (1-18)</v>
      </c>
      <c r="G17610">
        <f>INT((D17610-1)/6)+1</f>
        <v>3</v>
      </c>
      <c r="H17610">
        <f>MOD(D17610-1,6)+1</f>
        <v>2</v>
      </c>
      <c r="I17610">
        <f>37-D17610</f>
        <v>23</v>
      </c>
      <c r="J17610">
        <f>ABS(D17610-D17611)</f>
        <v>16</v>
      </c>
    </row>
    <row r="17611">
      <c r="A17611">
        <v>9943</v>
      </c>
      <c r="B17611" t="str">
        <v>2010-09-04</v>
      </c>
      <c r="C17611" t="str">
        <v>Midday</v>
      </c>
      <c r="D17611">
        <v>30</v>
      </c>
      <c r="E17611" t="str">
        <f>IF(MOD(D17611,2)=0,"EVEN","ODD")</f>
        <v>EVEN</v>
      </c>
      <c r="F17611" t="str">
        <f>IF(D17611&lt;=18,"LOW (1-18)","HIGH (19-36)")</f>
        <v>HIGH (19-36)</v>
      </c>
      <c r="G17611">
        <f>INT((D17611-1)/6)+1</f>
        <v>5</v>
      </c>
      <c r="H17611">
        <f>MOD(D17611-1,6)+1</f>
        <v>6</v>
      </c>
      <c r="I17611">
        <f>37-D17611</f>
        <v>7</v>
      </c>
      <c r="J17611">
        <f>ABS(D17611-D17612)</f>
        <v>25</v>
      </c>
    </row>
    <row r="17612">
      <c r="A17612">
        <v>9942</v>
      </c>
      <c r="B17612" t="str">
        <v>2010-09-03</v>
      </c>
      <c r="C17612" t="str">
        <v>Evening</v>
      </c>
      <c r="D17612">
        <v>5</v>
      </c>
      <c r="E17612" t="str">
        <f>IF(MOD(D17612,2)=0,"EVEN","ODD")</f>
        <v>ODD</v>
      </c>
      <c r="F17612" t="str">
        <f>IF(D17612&lt;=18,"LOW (1-18)","HIGH (19-36)")</f>
        <v>LOW (1-18)</v>
      </c>
      <c r="G17612">
        <f>INT((D17612-1)/6)+1</f>
        <v>1</v>
      </c>
      <c r="H17612">
        <f>MOD(D17612-1,6)+1</f>
        <v>5</v>
      </c>
      <c r="I17612">
        <f>37-D17612</f>
        <v>32</v>
      </c>
      <c r="J17612">
        <f>ABS(D17612-D17613)</f>
        <v>8</v>
      </c>
    </row>
    <row r="17613">
      <c r="A17613">
        <v>9941</v>
      </c>
      <c r="B17613" t="str">
        <v>2010-09-03</v>
      </c>
      <c r="C17613" t="str">
        <v>Midday</v>
      </c>
      <c r="D17613">
        <v>13</v>
      </c>
      <c r="E17613" t="str">
        <f>IF(MOD(D17613,2)=0,"EVEN","ODD")</f>
        <v>ODD</v>
      </c>
      <c r="F17613" t="str">
        <f>IF(D17613&lt;=18,"LOW (1-18)","HIGH (19-36)")</f>
        <v>LOW (1-18)</v>
      </c>
      <c r="G17613">
        <f>INT((D17613-1)/6)+1</f>
        <v>3</v>
      </c>
      <c r="H17613">
        <f>MOD(D17613-1,6)+1</f>
        <v>1</v>
      </c>
      <c r="I17613">
        <f>37-D17613</f>
        <v>24</v>
      </c>
      <c r="J17613">
        <f>ABS(D17613-D17614)</f>
        <v>12</v>
      </c>
    </row>
    <row r="17614">
      <c r="A17614">
        <v>9940</v>
      </c>
      <c r="B17614" t="str">
        <v>2010-09-02</v>
      </c>
      <c r="C17614" t="str">
        <v>Evening</v>
      </c>
      <c r="D17614">
        <v>25</v>
      </c>
      <c r="E17614" t="str">
        <f>IF(MOD(D17614,2)=0,"EVEN","ODD")</f>
        <v>ODD</v>
      </c>
      <c r="F17614" t="str">
        <f>IF(D17614&lt;=18,"LOW (1-18)","HIGH (19-36)")</f>
        <v>HIGH (19-36)</v>
      </c>
      <c r="G17614">
        <f>INT((D17614-1)/6)+1</f>
        <v>5</v>
      </c>
      <c r="H17614">
        <f>MOD(D17614-1,6)+1</f>
        <v>1</v>
      </c>
      <c r="I17614">
        <f>37-D17614</f>
        <v>12</v>
      </c>
      <c r="J17614">
        <f>ABS(D17614-D17615)</f>
        <v>12</v>
      </c>
    </row>
    <row r="17615">
      <c r="A17615">
        <v>9939</v>
      </c>
      <c r="B17615" t="str">
        <v>2010-09-02</v>
      </c>
      <c r="C17615" t="str">
        <v>Midday</v>
      </c>
      <c r="D17615">
        <v>13</v>
      </c>
      <c r="E17615" t="str">
        <f>IF(MOD(D17615,2)=0,"EVEN","ODD")</f>
        <v>ODD</v>
      </c>
      <c r="F17615" t="str">
        <f>IF(D17615&lt;=18,"LOW (1-18)","HIGH (19-36)")</f>
        <v>LOW (1-18)</v>
      </c>
      <c r="G17615">
        <f>INT((D17615-1)/6)+1</f>
        <v>3</v>
      </c>
      <c r="H17615">
        <f>MOD(D17615-1,6)+1</f>
        <v>1</v>
      </c>
      <c r="I17615">
        <f>37-D17615</f>
        <v>24</v>
      </c>
      <c r="J17615">
        <f>ABS(D17615-D17616)</f>
        <v>11</v>
      </c>
    </row>
    <row r="17616">
      <c r="A17616">
        <v>9938</v>
      </c>
      <c r="B17616" t="str">
        <v>2010-09-01</v>
      </c>
      <c r="C17616" t="str">
        <v>Evening</v>
      </c>
      <c r="D17616">
        <v>2</v>
      </c>
      <c r="E17616" t="str">
        <f>IF(MOD(D17616,2)=0,"EVEN","ODD")</f>
        <v>EVEN</v>
      </c>
      <c r="F17616" t="str">
        <f>IF(D17616&lt;=18,"LOW (1-18)","HIGH (19-36)")</f>
        <v>LOW (1-18)</v>
      </c>
      <c r="G17616">
        <f>INT((D17616-1)/6)+1</f>
        <v>1</v>
      </c>
      <c r="H17616">
        <f>MOD(D17616-1,6)+1</f>
        <v>2</v>
      </c>
      <c r="I17616">
        <f>37-D17616</f>
        <v>35</v>
      </c>
      <c r="J17616">
        <f>ABS(D17616-D17617)</f>
        <v>24</v>
      </c>
    </row>
    <row r="17617">
      <c r="A17617">
        <v>9937</v>
      </c>
      <c r="B17617" t="str">
        <v>2010-09-01</v>
      </c>
      <c r="C17617" t="str">
        <v>Midday</v>
      </c>
      <c r="D17617">
        <v>26</v>
      </c>
      <c r="E17617" t="str">
        <f>IF(MOD(D17617,2)=0,"EVEN","ODD")</f>
        <v>EVEN</v>
      </c>
      <c r="F17617" t="str">
        <f>IF(D17617&lt;=18,"LOW (1-18)","HIGH (19-36)")</f>
        <v>HIGH (19-36)</v>
      </c>
      <c r="G17617">
        <f>INT((D17617-1)/6)+1</f>
        <v>5</v>
      </c>
      <c r="H17617">
        <f>MOD(D17617-1,6)+1</f>
        <v>2</v>
      </c>
      <c r="I17617">
        <f>37-D17617</f>
        <v>11</v>
      </c>
      <c r="J17617">
        <f>ABS(D17617-D17618)</f>
        <v>9</v>
      </c>
    </row>
    <row r="17618">
      <c r="A17618">
        <v>9936</v>
      </c>
      <c r="B17618" t="str">
        <v>2010-08-31</v>
      </c>
      <c r="C17618" t="str">
        <v>Evening</v>
      </c>
      <c r="D17618">
        <v>17</v>
      </c>
      <c r="E17618" t="str">
        <f>IF(MOD(D17618,2)=0,"EVEN","ODD")</f>
        <v>ODD</v>
      </c>
      <c r="F17618" t="str">
        <f>IF(D17618&lt;=18,"LOW (1-18)","HIGH (19-36)")</f>
        <v>LOW (1-18)</v>
      </c>
      <c r="G17618">
        <f>INT((D17618-1)/6)+1</f>
        <v>3</v>
      </c>
      <c r="H17618">
        <f>MOD(D17618-1,6)+1</f>
        <v>5</v>
      </c>
      <c r="I17618">
        <f>37-D17618</f>
        <v>20</v>
      </c>
      <c r="J17618">
        <f>ABS(D17618-D17619)</f>
        <v>13</v>
      </c>
    </row>
    <row r="17619">
      <c r="A17619">
        <v>9935</v>
      </c>
      <c r="B17619" t="str">
        <v>2010-08-31</v>
      </c>
      <c r="C17619" t="str">
        <v>Midday</v>
      </c>
      <c r="D17619">
        <v>30</v>
      </c>
      <c r="E17619" t="str">
        <f>IF(MOD(D17619,2)=0,"EVEN","ODD")</f>
        <v>EVEN</v>
      </c>
      <c r="F17619" t="str">
        <f>IF(D17619&lt;=18,"LOW (1-18)","HIGH (19-36)")</f>
        <v>HIGH (19-36)</v>
      </c>
      <c r="G17619">
        <f>INT((D17619-1)/6)+1</f>
        <v>5</v>
      </c>
      <c r="H17619">
        <f>MOD(D17619-1,6)+1</f>
        <v>6</v>
      </c>
      <c r="I17619">
        <f>37-D17619</f>
        <v>7</v>
      </c>
      <c r="J17619">
        <f>ABS(D17619-D17620)</f>
        <v>20</v>
      </c>
    </row>
    <row r="17620">
      <c r="A17620">
        <v>9934</v>
      </c>
      <c r="B17620" t="str">
        <v>2010-08-30</v>
      </c>
      <c r="C17620" t="str">
        <v>Evening</v>
      </c>
      <c r="D17620">
        <v>10</v>
      </c>
      <c r="E17620" t="str">
        <f>IF(MOD(D17620,2)=0,"EVEN","ODD")</f>
        <v>EVEN</v>
      </c>
      <c r="F17620" t="str">
        <f>IF(D17620&lt;=18,"LOW (1-18)","HIGH (19-36)")</f>
        <v>LOW (1-18)</v>
      </c>
      <c r="G17620">
        <f>INT((D17620-1)/6)+1</f>
        <v>2</v>
      </c>
      <c r="H17620">
        <f>MOD(D17620-1,6)+1</f>
        <v>4</v>
      </c>
      <c r="I17620">
        <f>37-D17620</f>
        <v>27</v>
      </c>
      <c r="J17620">
        <f>ABS(D17620-D17621)</f>
        <v>15</v>
      </c>
    </row>
    <row r="17621">
      <c r="A17621">
        <v>9933</v>
      </c>
      <c r="B17621" t="str">
        <v>2010-08-30</v>
      </c>
      <c r="C17621" t="str">
        <v>Midday</v>
      </c>
      <c r="D17621">
        <v>25</v>
      </c>
      <c r="E17621" t="str">
        <f>IF(MOD(D17621,2)=0,"EVEN","ODD")</f>
        <v>ODD</v>
      </c>
      <c r="F17621" t="str">
        <f>IF(D17621&lt;=18,"LOW (1-18)","HIGH (19-36)")</f>
        <v>HIGH (19-36)</v>
      </c>
      <c r="G17621">
        <f>INT((D17621-1)/6)+1</f>
        <v>5</v>
      </c>
      <c r="H17621">
        <f>MOD(D17621-1,6)+1</f>
        <v>1</v>
      </c>
      <c r="I17621">
        <f>37-D17621</f>
        <v>12</v>
      </c>
      <c r="J17621">
        <f>ABS(D17621-D17622)</f>
        <v>9</v>
      </c>
    </row>
    <row r="17622">
      <c r="A17622">
        <v>9932</v>
      </c>
      <c r="B17622" t="str">
        <v>2010-08-28</v>
      </c>
      <c r="C17622" t="str">
        <v>Evening</v>
      </c>
      <c r="D17622">
        <v>34</v>
      </c>
      <c r="E17622" t="str">
        <f>IF(MOD(D17622,2)=0,"EVEN","ODD")</f>
        <v>EVEN</v>
      </c>
      <c r="F17622" t="str">
        <f>IF(D17622&lt;=18,"LOW (1-18)","HIGH (19-36)")</f>
        <v>HIGH (19-36)</v>
      </c>
      <c r="G17622">
        <f>INT((D17622-1)/6)+1</f>
        <v>6</v>
      </c>
      <c r="H17622">
        <f>MOD(D17622-1,6)+1</f>
        <v>4</v>
      </c>
      <c r="I17622">
        <f>37-D17622</f>
        <v>3</v>
      </c>
      <c r="J17622">
        <f>ABS(D17622-D17623)</f>
        <v>28</v>
      </c>
    </row>
    <row r="17623">
      <c r="A17623">
        <v>9931</v>
      </c>
      <c r="B17623" t="str">
        <v>2010-08-28</v>
      </c>
      <c r="C17623" t="str">
        <v>Midday</v>
      </c>
      <c r="D17623">
        <v>6</v>
      </c>
      <c r="E17623" t="str">
        <f>IF(MOD(D17623,2)=0,"EVEN","ODD")</f>
        <v>EVEN</v>
      </c>
      <c r="F17623" t="str">
        <f>IF(D17623&lt;=18,"LOW (1-18)","HIGH (19-36)")</f>
        <v>LOW (1-18)</v>
      </c>
      <c r="G17623">
        <f>INT((D17623-1)/6)+1</f>
        <v>1</v>
      </c>
      <c r="H17623">
        <f>MOD(D17623-1,6)+1</f>
        <v>6</v>
      </c>
      <c r="I17623">
        <f>37-D17623</f>
        <v>31</v>
      </c>
      <c r="J17623">
        <f>ABS(D17623-D17624)</f>
        <v>13</v>
      </c>
    </row>
    <row r="17624">
      <c r="A17624">
        <v>9930</v>
      </c>
      <c r="B17624" t="str">
        <v>2010-08-27</v>
      </c>
      <c r="C17624" t="str">
        <v>Evening</v>
      </c>
      <c r="D17624">
        <v>19</v>
      </c>
      <c r="E17624" t="str">
        <f>IF(MOD(D17624,2)=0,"EVEN","ODD")</f>
        <v>ODD</v>
      </c>
      <c r="F17624" t="str">
        <f>IF(D17624&lt;=18,"LOW (1-18)","HIGH (19-36)")</f>
        <v>HIGH (19-36)</v>
      </c>
      <c r="G17624">
        <f>INT((D17624-1)/6)+1</f>
        <v>4</v>
      </c>
      <c r="H17624">
        <f>MOD(D17624-1,6)+1</f>
        <v>1</v>
      </c>
      <c r="I17624">
        <f>37-D17624</f>
        <v>18</v>
      </c>
      <c r="J17624">
        <f>ABS(D17624-D17625)</f>
        <v>17</v>
      </c>
    </row>
    <row r="17625">
      <c r="A17625">
        <v>9929</v>
      </c>
      <c r="B17625" t="str">
        <v>2010-08-27</v>
      </c>
      <c r="C17625" t="str">
        <v>Midday</v>
      </c>
      <c r="D17625">
        <v>2</v>
      </c>
      <c r="E17625" t="str">
        <f>IF(MOD(D17625,2)=0,"EVEN","ODD")</f>
        <v>EVEN</v>
      </c>
      <c r="F17625" t="str">
        <f>IF(D17625&lt;=18,"LOW (1-18)","HIGH (19-36)")</f>
        <v>LOW (1-18)</v>
      </c>
      <c r="G17625">
        <f>INT((D17625-1)/6)+1</f>
        <v>1</v>
      </c>
      <c r="H17625">
        <f>MOD(D17625-1,6)+1</f>
        <v>2</v>
      </c>
      <c r="I17625">
        <f>37-D17625</f>
        <v>35</v>
      </c>
      <c r="J17625">
        <f>ABS(D17625-D17626)</f>
        <v>19</v>
      </c>
    </row>
    <row r="17626">
      <c r="A17626">
        <v>9928</v>
      </c>
      <c r="B17626" t="str">
        <v>2010-08-26</v>
      </c>
      <c r="C17626" t="str">
        <v>Evening</v>
      </c>
      <c r="D17626">
        <v>21</v>
      </c>
      <c r="E17626" t="str">
        <f>IF(MOD(D17626,2)=0,"EVEN","ODD")</f>
        <v>ODD</v>
      </c>
      <c r="F17626" t="str">
        <f>IF(D17626&lt;=18,"LOW (1-18)","HIGH (19-36)")</f>
        <v>HIGH (19-36)</v>
      </c>
      <c r="G17626">
        <f>INT((D17626-1)/6)+1</f>
        <v>4</v>
      </c>
      <c r="H17626">
        <f>MOD(D17626-1,6)+1</f>
        <v>3</v>
      </c>
      <c r="I17626">
        <f>37-D17626</f>
        <v>16</v>
      </c>
      <c r="J17626">
        <f>ABS(D17626-D17627)</f>
        <v>9</v>
      </c>
    </row>
    <row r="17627">
      <c r="A17627">
        <v>9927</v>
      </c>
      <c r="B17627" t="str">
        <v>2010-08-26</v>
      </c>
      <c r="C17627" t="str">
        <v>Midday</v>
      </c>
      <c r="D17627">
        <v>30</v>
      </c>
      <c r="E17627" t="str">
        <f>IF(MOD(D17627,2)=0,"EVEN","ODD")</f>
        <v>EVEN</v>
      </c>
      <c r="F17627" t="str">
        <f>IF(D17627&lt;=18,"LOW (1-18)","HIGH (19-36)")</f>
        <v>HIGH (19-36)</v>
      </c>
      <c r="G17627">
        <f>INT((D17627-1)/6)+1</f>
        <v>5</v>
      </c>
      <c r="H17627">
        <f>MOD(D17627-1,6)+1</f>
        <v>6</v>
      </c>
      <c r="I17627">
        <f>37-D17627</f>
        <v>7</v>
      </c>
      <c r="J17627">
        <f>ABS(D17627-D17628)</f>
        <v>6</v>
      </c>
    </row>
    <row r="17628">
      <c r="A17628">
        <v>9926</v>
      </c>
      <c r="B17628" t="str">
        <v>2010-08-25</v>
      </c>
      <c r="C17628" t="str">
        <v>Evening</v>
      </c>
      <c r="D17628">
        <v>24</v>
      </c>
      <c r="E17628" t="str">
        <f>IF(MOD(D17628,2)=0,"EVEN","ODD")</f>
        <v>EVEN</v>
      </c>
      <c r="F17628" t="str">
        <f>IF(D17628&lt;=18,"LOW (1-18)","HIGH (19-36)")</f>
        <v>HIGH (19-36)</v>
      </c>
      <c r="G17628">
        <f>INT((D17628-1)/6)+1</f>
        <v>4</v>
      </c>
      <c r="H17628">
        <f>MOD(D17628-1,6)+1</f>
        <v>6</v>
      </c>
      <c r="I17628">
        <f>37-D17628</f>
        <v>13</v>
      </c>
      <c r="J17628">
        <f>ABS(D17628-D17629)</f>
        <v>18</v>
      </c>
    </row>
    <row r="17629">
      <c r="A17629">
        <v>9925</v>
      </c>
      <c r="B17629" t="str">
        <v>2010-08-25</v>
      </c>
      <c r="C17629" t="str">
        <v>Midday</v>
      </c>
      <c r="D17629">
        <v>6</v>
      </c>
      <c r="E17629" t="str">
        <f>IF(MOD(D17629,2)=0,"EVEN","ODD")</f>
        <v>EVEN</v>
      </c>
      <c r="F17629" t="str">
        <f>IF(D17629&lt;=18,"LOW (1-18)","HIGH (19-36)")</f>
        <v>LOW (1-18)</v>
      </c>
      <c r="G17629">
        <f>INT((D17629-1)/6)+1</f>
        <v>1</v>
      </c>
      <c r="H17629">
        <f>MOD(D17629-1,6)+1</f>
        <v>6</v>
      </c>
      <c r="I17629">
        <f>37-D17629</f>
        <v>31</v>
      </c>
      <c r="J17629">
        <f>ABS(D17629-D17630)</f>
        <v>0</v>
      </c>
    </row>
    <row r="17630">
      <c r="A17630">
        <v>9924</v>
      </c>
      <c r="B17630" t="str">
        <v>2010-08-24</v>
      </c>
      <c r="C17630" t="str">
        <v>Evening</v>
      </c>
      <c r="D17630">
        <v>6</v>
      </c>
      <c r="E17630" t="str">
        <f>IF(MOD(D17630,2)=0,"EVEN","ODD")</f>
        <v>EVEN</v>
      </c>
      <c r="F17630" t="str">
        <f>IF(D17630&lt;=18,"LOW (1-18)","HIGH (19-36)")</f>
        <v>LOW (1-18)</v>
      </c>
      <c r="G17630">
        <f>INT((D17630-1)/6)+1</f>
        <v>1</v>
      </c>
      <c r="H17630">
        <f>MOD(D17630-1,6)+1</f>
        <v>6</v>
      </c>
      <c r="I17630">
        <f>37-D17630</f>
        <v>31</v>
      </c>
      <c r="J17630">
        <f>ABS(D17630-D17631)</f>
        <v>28</v>
      </c>
    </row>
    <row r="17631">
      <c r="A17631">
        <v>9923</v>
      </c>
      <c r="B17631" t="str">
        <v>2010-08-24</v>
      </c>
      <c r="C17631" t="str">
        <v>Midday</v>
      </c>
      <c r="D17631">
        <v>34</v>
      </c>
      <c r="E17631" t="str">
        <f>IF(MOD(D17631,2)=0,"EVEN","ODD")</f>
        <v>EVEN</v>
      </c>
      <c r="F17631" t="str">
        <f>IF(D17631&lt;=18,"LOW (1-18)","HIGH (19-36)")</f>
        <v>HIGH (19-36)</v>
      </c>
      <c r="G17631">
        <f>INT((D17631-1)/6)+1</f>
        <v>6</v>
      </c>
      <c r="H17631">
        <f>MOD(D17631-1,6)+1</f>
        <v>4</v>
      </c>
      <c r="I17631">
        <f>37-D17631</f>
        <v>3</v>
      </c>
      <c r="J17631">
        <f>ABS(D17631-D17632)</f>
        <v>14</v>
      </c>
    </row>
    <row r="17632">
      <c r="A17632">
        <v>9922</v>
      </c>
      <c r="B17632" t="str">
        <v>2010-08-23</v>
      </c>
      <c r="C17632" t="str">
        <v>Evening</v>
      </c>
      <c r="D17632">
        <v>20</v>
      </c>
      <c r="E17632" t="str">
        <f>IF(MOD(D17632,2)=0,"EVEN","ODD")</f>
        <v>EVEN</v>
      </c>
      <c r="F17632" t="str">
        <f>IF(D17632&lt;=18,"LOW (1-18)","HIGH (19-36)")</f>
        <v>HIGH (19-36)</v>
      </c>
      <c r="G17632">
        <f>INT((D17632-1)/6)+1</f>
        <v>4</v>
      </c>
      <c r="H17632">
        <f>MOD(D17632-1,6)+1</f>
        <v>2</v>
      </c>
      <c r="I17632">
        <f>37-D17632</f>
        <v>17</v>
      </c>
      <c r="J17632">
        <f>ABS(D17632-D17633)</f>
        <v>19</v>
      </c>
    </row>
    <row r="17633">
      <c r="A17633">
        <v>9921</v>
      </c>
      <c r="B17633" t="str">
        <v>2010-08-23</v>
      </c>
      <c r="C17633" t="str">
        <v>Midday</v>
      </c>
      <c r="D17633">
        <v>1</v>
      </c>
      <c r="E17633" t="str">
        <f>IF(MOD(D17633,2)=0,"EVEN","ODD")</f>
        <v>ODD</v>
      </c>
      <c r="F17633" t="str">
        <f>IF(D17633&lt;=18,"LOW (1-18)","HIGH (19-36)")</f>
        <v>LOW (1-18)</v>
      </c>
      <c r="G17633">
        <f>INT((D17633-1)/6)+1</f>
        <v>1</v>
      </c>
      <c r="H17633">
        <f>MOD(D17633-1,6)+1</f>
        <v>1</v>
      </c>
      <c r="I17633">
        <f>37-D17633</f>
        <v>36</v>
      </c>
      <c r="J17633">
        <f>ABS(D17633-D17634)</f>
        <v>2</v>
      </c>
    </row>
    <row r="17634">
      <c r="A17634">
        <v>9920</v>
      </c>
      <c r="B17634" t="str">
        <v>2010-08-21</v>
      </c>
      <c r="C17634" t="str">
        <v>Evening</v>
      </c>
      <c r="D17634">
        <v>3</v>
      </c>
      <c r="E17634" t="str">
        <f>IF(MOD(D17634,2)=0,"EVEN","ODD")</f>
        <v>ODD</v>
      </c>
      <c r="F17634" t="str">
        <f>IF(D17634&lt;=18,"LOW (1-18)","HIGH (19-36)")</f>
        <v>LOW (1-18)</v>
      </c>
      <c r="G17634">
        <f>INT((D17634-1)/6)+1</f>
        <v>1</v>
      </c>
      <c r="H17634">
        <f>MOD(D17634-1,6)+1</f>
        <v>3</v>
      </c>
      <c r="I17634">
        <f>37-D17634</f>
        <v>34</v>
      </c>
      <c r="J17634">
        <f>ABS(D17634-D17635)</f>
        <v>1</v>
      </c>
    </row>
    <row r="17635">
      <c r="A17635">
        <v>9919</v>
      </c>
      <c r="B17635" t="str">
        <v>2010-08-21</v>
      </c>
      <c r="C17635" t="str">
        <v>Midday</v>
      </c>
      <c r="D17635">
        <v>2</v>
      </c>
      <c r="E17635" t="str">
        <f>IF(MOD(D17635,2)=0,"EVEN","ODD")</f>
        <v>EVEN</v>
      </c>
      <c r="F17635" t="str">
        <f>IF(D17635&lt;=18,"LOW (1-18)","HIGH (19-36)")</f>
        <v>LOW (1-18)</v>
      </c>
      <c r="G17635">
        <f>INT((D17635-1)/6)+1</f>
        <v>1</v>
      </c>
      <c r="H17635">
        <f>MOD(D17635-1,6)+1</f>
        <v>2</v>
      </c>
      <c r="I17635">
        <f>37-D17635</f>
        <v>35</v>
      </c>
      <c r="J17635">
        <f>ABS(D17635-D17636)</f>
        <v>4</v>
      </c>
    </row>
    <row r="17636">
      <c r="A17636">
        <v>9918</v>
      </c>
      <c r="B17636" t="str">
        <v>2010-08-20</v>
      </c>
      <c r="C17636" t="str">
        <v>Evening</v>
      </c>
      <c r="D17636">
        <v>6</v>
      </c>
      <c r="E17636" t="str">
        <f>IF(MOD(D17636,2)=0,"EVEN","ODD")</f>
        <v>EVEN</v>
      </c>
      <c r="F17636" t="str">
        <f>IF(D17636&lt;=18,"LOW (1-18)","HIGH (19-36)")</f>
        <v>LOW (1-18)</v>
      </c>
      <c r="G17636">
        <f>INT((D17636-1)/6)+1</f>
        <v>1</v>
      </c>
      <c r="H17636">
        <f>MOD(D17636-1,6)+1</f>
        <v>6</v>
      </c>
      <c r="I17636">
        <f>37-D17636</f>
        <v>31</v>
      </c>
      <c r="J17636">
        <f>ABS(D17636-D17637)</f>
        <v>12</v>
      </c>
    </row>
    <row r="17637">
      <c r="A17637">
        <v>9917</v>
      </c>
      <c r="B17637" t="str">
        <v>2010-08-20</v>
      </c>
      <c r="C17637" t="str">
        <v>Midday</v>
      </c>
      <c r="D17637">
        <v>18</v>
      </c>
      <c r="E17637" t="str">
        <f>IF(MOD(D17637,2)=0,"EVEN","ODD")</f>
        <v>EVEN</v>
      </c>
      <c r="F17637" t="str">
        <f>IF(D17637&lt;=18,"LOW (1-18)","HIGH (19-36)")</f>
        <v>LOW (1-18)</v>
      </c>
      <c r="G17637">
        <f>INT((D17637-1)/6)+1</f>
        <v>3</v>
      </c>
      <c r="H17637">
        <f>MOD(D17637-1,6)+1</f>
        <v>6</v>
      </c>
      <c r="I17637">
        <f>37-D17637</f>
        <v>19</v>
      </c>
      <c r="J17637">
        <f>ABS(D17637-D17638)</f>
        <v>13</v>
      </c>
    </row>
    <row r="17638">
      <c r="A17638">
        <v>9916</v>
      </c>
      <c r="B17638" t="str">
        <v>2010-08-19</v>
      </c>
      <c r="C17638" t="str">
        <v>Evening</v>
      </c>
      <c r="D17638">
        <v>31</v>
      </c>
      <c r="E17638" t="str">
        <f>IF(MOD(D17638,2)=0,"EVEN","ODD")</f>
        <v>ODD</v>
      </c>
      <c r="F17638" t="str">
        <f>IF(D17638&lt;=18,"LOW (1-18)","HIGH (19-36)")</f>
        <v>HIGH (19-36)</v>
      </c>
      <c r="G17638">
        <f>INT((D17638-1)/6)+1</f>
        <v>6</v>
      </c>
      <c r="H17638">
        <f>MOD(D17638-1,6)+1</f>
        <v>1</v>
      </c>
      <c r="I17638">
        <f>37-D17638</f>
        <v>6</v>
      </c>
      <c r="J17638">
        <f>ABS(D17638-D17639)</f>
        <v>5</v>
      </c>
    </row>
    <row r="17639">
      <c r="A17639">
        <v>9915</v>
      </c>
      <c r="B17639" t="str">
        <v>2010-08-19</v>
      </c>
      <c r="C17639" t="str">
        <v>Midday</v>
      </c>
      <c r="D17639">
        <v>26</v>
      </c>
      <c r="E17639" t="str">
        <f>IF(MOD(D17639,2)=0,"EVEN","ODD")</f>
        <v>EVEN</v>
      </c>
      <c r="F17639" t="str">
        <f>IF(D17639&lt;=18,"LOW (1-18)","HIGH (19-36)")</f>
        <v>HIGH (19-36)</v>
      </c>
      <c r="G17639">
        <f>INT((D17639-1)/6)+1</f>
        <v>5</v>
      </c>
      <c r="H17639">
        <f>MOD(D17639-1,6)+1</f>
        <v>2</v>
      </c>
      <c r="I17639">
        <f>37-D17639</f>
        <v>11</v>
      </c>
      <c r="J17639">
        <f>ABS(D17639-D17640)</f>
        <v>15</v>
      </c>
    </row>
    <row r="17640">
      <c r="A17640">
        <v>9914</v>
      </c>
      <c r="B17640" t="str">
        <v>2010-08-18</v>
      </c>
      <c r="C17640" t="str">
        <v>Evening</v>
      </c>
      <c r="D17640">
        <v>11</v>
      </c>
      <c r="E17640" t="str">
        <f>IF(MOD(D17640,2)=0,"EVEN","ODD")</f>
        <v>ODD</v>
      </c>
      <c r="F17640" t="str">
        <f>IF(D17640&lt;=18,"LOW (1-18)","HIGH (19-36)")</f>
        <v>LOW (1-18)</v>
      </c>
      <c r="G17640">
        <f>INT((D17640-1)/6)+1</f>
        <v>2</v>
      </c>
      <c r="H17640">
        <f>MOD(D17640-1,6)+1</f>
        <v>5</v>
      </c>
      <c r="I17640">
        <f>37-D17640</f>
        <v>26</v>
      </c>
      <c r="J17640">
        <f>ABS(D17640-D17641)</f>
        <v>9</v>
      </c>
    </row>
    <row r="17641">
      <c r="A17641">
        <v>9913</v>
      </c>
      <c r="B17641" t="str">
        <v>2010-08-18</v>
      </c>
      <c r="C17641" t="str">
        <v>Midday</v>
      </c>
      <c r="D17641">
        <v>20</v>
      </c>
      <c r="E17641" t="str">
        <f>IF(MOD(D17641,2)=0,"EVEN","ODD")</f>
        <v>EVEN</v>
      </c>
      <c r="F17641" t="str">
        <f>IF(D17641&lt;=18,"LOW (1-18)","HIGH (19-36)")</f>
        <v>HIGH (19-36)</v>
      </c>
      <c r="G17641">
        <f>INT((D17641-1)/6)+1</f>
        <v>4</v>
      </c>
      <c r="H17641">
        <f>MOD(D17641-1,6)+1</f>
        <v>2</v>
      </c>
      <c r="I17641">
        <f>37-D17641</f>
        <v>17</v>
      </c>
      <c r="J17641">
        <f>ABS(D17641-D17642)</f>
        <v>10</v>
      </c>
    </row>
    <row r="17642">
      <c r="A17642">
        <v>9912</v>
      </c>
      <c r="B17642" t="str">
        <v>2010-08-17</v>
      </c>
      <c r="C17642" t="str">
        <v>Evening</v>
      </c>
      <c r="D17642">
        <v>30</v>
      </c>
      <c r="E17642" t="str">
        <f>IF(MOD(D17642,2)=0,"EVEN","ODD")</f>
        <v>EVEN</v>
      </c>
      <c r="F17642" t="str">
        <f>IF(D17642&lt;=18,"LOW (1-18)","HIGH (19-36)")</f>
        <v>HIGH (19-36)</v>
      </c>
      <c r="G17642">
        <f>INT((D17642-1)/6)+1</f>
        <v>5</v>
      </c>
      <c r="H17642">
        <f>MOD(D17642-1,6)+1</f>
        <v>6</v>
      </c>
      <c r="I17642">
        <f>37-D17642</f>
        <v>7</v>
      </c>
      <c r="J17642">
        <f>ABS(D17642-D17643)</f>
        <v>22</v>
      </c>
    </row>
    <row r="17643">
      <c r="A17643">
        <v>9911</v>
      </c>
      <c r="B17643" t="str">
        <v>2010-08-17</v>
      </c>
      <c r="C17643" t="str">
        <v>Midday</v>
      </c>
      <c r="D17643">
        <v>8</v>
      </c>
      <c r="E17643" t="str">
        <f>IF(MOD(D17643,2)=0,"EVEN","ODD")</f>
        <v>EVEN</v>
      </c>
      <c r="F17643" t="str">
        <f>IF(D17643&lt;=18,"LOW (1-18)","HIGH (19-36)")</f>
        <v>LOW (1-18)</v>
      </c>
      <c r="G17643">
        <f>INT((D17643-1)/6)+1</f>
        <v>2</v>
      </c>
      <c r="H17643">
        <f>MOD(D17643-1,6)+1</f>
        <v>2</v>
      </c>
      <c r="I17643">
        <f>37-D17643</f>
        <v>29</v>
      </c>
      <c r="J17643">
        <f>ABS(D17643-D17644)</f>
        <v>2</v>
      </c>
    </row>
    <row r="17644">
      <c r="A17644">
        <v>9910</v>
      </c>
      <c r="B17644" t="str">
        <v>2010-08-16</v>
      </c>
      <c r="C17644" t="str">
        <v>Evening</v>
      </c>
      <c r="D17644">
        <v>10</v>
      </c>
      <c r="E17644" t="str">
        <f>IF(MOD(D17644,2)=0,"EVEN","ODD")</f>
        <v>EVEN</v>
      </c>
      <c r="F17644" t="str">
        <f>IF(D17644&lt;=18,"LOW (1-18)","HIGH (19-36)")</f>
        <v>LOW (1-18)</v>
      </c>
      <c r="G17644">
        <f>INT((D17644-1)/6)+1</f>
        <v>2</v>
      </c>
      <c r="H17644">
        <f>MOD(D17644-1,6)+1</f>
        <v>4</v>
      </c>
      <c r="I17644">
        <f>37-D17644</f>
        <v>27</v>
      </c>
      <c r="J17644">
        <f>ABS(D17644-D17645)</f>
        <v>1</v>
      </c>
    </row>
    <row r="17645">
      <c r="A17645">
        <v>9909</v>
      </c>
      <c r="B17645" t="str">
        <v>2010-08-16</v>
      </c>
      <c r="C17645" t="str">
        <v>Midday</v>
      </c>
      <c r="D17645">
        <v>9</v>
      </c>
      <c r="E17645" t="str">
        <f>IF(MOD(D17645,2)=0,"EVEN","ODD")</f>
        <v>ODD</v>
      </c>
      <c r="F17645" t="str">
        <f>IF(D17645&lt;=18,"LOW (1-18)","HIGH (19-36)")</f>
        <v>LOW (1-18)</v>
      </c>
      <c r="G17645">
        <f>INT((D17645-1)/6)+1</f>
        <v>2</v>
      </c>
      <c r="H17645">
        <f>MOD(D17645-1,6)+1</f>
        <v>3</v>
      </c>
      <c r="I17645">
        <f>37-D17645</f>
        <v>28</v>
      </c>
      <c r="J17645">
        <f>ABS(D17645-D17646)</f>
        <v>18</v>
      </c>
    </row>
    <row r="17646">
      <c r="A17646">
        <v>9908</v>
      </c>
      <c r="B17646" t="str">
        <v>2010-08-14</v>
      </c>
      <c r="C17646" t="str">
        <v>Evening</v>
      </c>
      <c r="D17646">
        <v>27</v>
      </c>
      <c r="E17646" t="str">
        <f>IF(MOD(D17646,2)=0,"EVEN","ODD")</f>
        <v>ODD</v>
      </c>
      <c r="F17646" t="str">
        <f>IF(D17646&lt;=18,"LOW (1-18)","HIGH (19-36)")</f>
        <v>HIGH (19-36)</v>
      </c>
      <c r="G17646">
        <f>INT((D17646-1)/6)+1</f>
        <v>5</v>
      </c>
      <c r="H17646">
        <f>MOD(D17646-1,6)+1</f>
        <v>3</v>
      </c>
      <c r="I17646">
        <f>37-D17646</f>
        <v>10</v>
      </c>
      <c r="J17646">
        <f>ABS(D17646-D17647)</f>
        <v>1</v>
      </c>
    </row>
    <row r="17647">
      <c r="A17647">
        <v>9907</v>
      </c>
      <c r="B17647" t="str">
        <v>2010-08-14</v>
      </c>
      <c r="C17647" t="str">
        <v>Midday</v>
      </c>
      <c r="D17647">
        <v>28</v>
      </c>
      <c r="E17647" t="str">
        <f>IF(MOD(D17647,2)=0,"EVEN","ODD")</f>
        <v>EVEN</v>
      </c>
      <c r="F17647" t="str">
        <f>IF(D17647&lt;=18,"LOW (1-18)","HIGH (19-36)")</f>
        <v>HIGH (19-36)</v>
      </c>
      <c r="G17647">
        <f>INT((D17647-1)/6)+1</f>
        <v>5</v>
      </c>
      <c r="H17647">
        <f>MOD(D17647-1,6)+1</f>
        <v>4</v>
      </c>
      <c r="I17647">
        <f>37-D17647</f>
        <v>9</v>
      </c>
      <c r="J17647">
        <f>ABS(D17647-D17648)</f>
        <v>27</v>
      </c>
    </row>
    <row r="17648">
      <c r="A17648">
        <v>9906</v>
      </c>
      <c r="B17648" t="str">
        <v>2010-08-13</v>
      </c>
      <c r="C17648" t="str">
        <v>Evening</v>
      </c>
      <c r="D17648">
        <v>1</v>
      </c>
      <c r="E17648" t="str">
        <f>IF(MOD(D17648,2)=0,"EVEN","ODD")</f>
        <v>ODD</v>
      </c>
      <c r="F17648" t="str">
        <f>IF(D17648&lt;=18,"LOW (1-18)","HIGH (19-36)")</f>
        <v>LOW (1-18)</v>
      </c>
      <c r="G17648">
        <f>INT((D17648-1)/6)+1</f>
        <v>1</v>
      </c>
      <c r="H17648">
        <f>MOD(D17648-1,6)+1</f>
        <v>1</v>
      </c>
      <c r="I17648">
        <f>37-D17648</f>
        <v>36</v>
      </c>
      <c r="J17648">
        <f>ABS(D17648-D17649)</f>
        <v>14</v>
      </c>
    </row>
    <row r="17649">
      <c r="A17649">
        <v>9905</v>
      </c>
      <c r="B17649" t="str">
        <v>2010-08-13</v>
      </c>
      <c r="C17649" t="str">
        <v>Midday</v>
      </c>
      <c r="D17649">
        <v>15</v>
      </c>
      <c r="E17649" t="str">
        <f>IF(MOD(D17649,2)=0,"EVEN","ODD")</f>
        <v>ODD</v>
      </c>
      <c r="F17649" t="str">
        <f>IF(D17649&lt;=18,"LOW (1-18)","HIGH (19-36)")</f>
        <v>LOW (1-18)</v>
      </c>
      <c r="G17649">
        <f>INT((D17649-1)/6)+1</f>
        <v>3</v>
      </c>
      <c r="H17649">
        <f>MOD(D17649-1,6)+1</f>
        <v>3</v>
      </c>
      <c r="I17649">
        <f>37-D17649</f>
        <v>22</v>
      </c>
      <c r="J17649">
        <f>ABS(D17649-D17650)</f>
        <v>17</v>
      </c>
    </row>
    <row r="17650">
      <c r="A17650">
        <v>9904</v>
      </c>
      <c r="B17650" t="str">
        <v>2010-08-12</v>
      </c>
      <c r="C17650" t="str">
        <v>Evening</v>
      </c>
      <c r="D17650">
        <v>32</v>
      </c>
      <c r="E17650" t="str">
        <f>IF(MOD(D17650,2)=0,"EVEN","ODD")</f>
        <v>EVEN</v>
      </c>
      <c r="F17650" t="str">
        <f>IF(D17650&lt;=18,"LOW (1-18)","HIGH (19-36)")</f>
        <v>HIGH (19-36)</v>
      </c>
      <c r="G17650">
        <f>INT((D17650-1)/6)+1</f>
        <v>6</v>
      </c>
      <c r="H17650">
        <f>MOD(D17650-1,6)+1</f>
        <v>2</v>
      </c>
      <c r="I17650">
        <f>37-D17650</f>
        <v>5</v>
      </c>
      <c r="J17650">
        <f>ABS(D17650-D17651)</f>
        <v>24</v>
      </c>
    </row>
    <row r="17651">
      <c r="A17651">
        <v>9903</v>
      </c>
      <c r="B17651" t="str">
        <v>2010-08-12</v>
      </c>
      <c r="C17651" t="str">
        <v>Midday</v>
      </c>
      <c r="D17651">
        <v>8</v>
      </c>
      <c r="E17651" t="str">
        <f>IF(MOD(D17651,2)=0,"EVEN","ODD")</f>
        <v>EVEN</v>
      </c>
      <c r="F17651" t="str">
        <f>IF(D17651&lt;=18,"LOW (1-18)","HIGH (19-36)")</f>
        <v>LOW (1-18)</v>
      </c>
      <c r="G17651">
        <f>INT((D17651-1)/6)+1</f>
        <v>2</v>
      </c>
      <c r="H17651">
        <f>MOD(D17651-1,6)+1</f>
        <v>2</v>
      </c>
      <c r="I17651">
        <f>37-D17651</f>
        <v>29</v>
      </c>
      <c r="J17651">
        <f>ABS(D17651-D17652)</f>
        <v>18</v>
      </c>
    </row>
    <row r="17652">
      <c r="A17652">
        <v>9902</v>
      </c>
      <c r="B17652" t="str">
        <v>2010-08-11</v>
      </c>
      <c r="C17652" t="str">
        <v>Evening</v>
      </c>
      <c r="D17652">
        <v>26</v>
      </c>
      <c r="E17652" t="str">
        <f>IF(MOD(D17652,2)=0,"EVEN","ODD")</f>
        <v>EVEN</v>
      </c>
      <c r="F17652" t="str">
        <f>IF(D17652&lt;=18,"LOW (1-18)","HIGH (19-36)")</f>
        <v>HIGH (19-36)</v>
      </c>
      <c r="G17652">
        <f>INT((D17652-1)/6)+1</f>
        <v>5</v>
      </c>
      <c r="H17652">
        <f>MOD(D17652-1,6)+1</f>
        <v>2</v>
      </c>
      <c r="I17652">
        <f>37-D17652</f>
        <v>11</v>
      </c>
      <c r="J17652">
        <f>ABS(D17652-D17653)</f>
        <v>2</v>
      </c>
    </row>
    <row r="17653">
      <c r="A17653">
        <v>9901</v>
      </c>
      <c r="B17653" t="str">
        <v>2010-08-11</v>
      </c>
      <c r="C17653" t="str">
        <v>Midday</v>
      </c>
      <c r="D17653">
        <v>28</v>
      </c>
      <c r="E17653" t="str">
        <f>IF(MOD(D17653,2)=0,"EVEN","ODD")</f>
        <v>EVEN</v>
      </c>
      <c r="F17653" t="str">
        <f>IF(D17653&lt;=18,"LOW (1-18)","HIGH (19-36)")</f>
        <v>HIGH (19-36)</v>
      </c>
      <c r="G17653">
        <f>INT((D17653-1)/6)+1</f>
        <v>5</v>
      </c>
      <c r="H17653">
        <f>MOD(D17653-1,6)+1</f>
        <v>4</v>
      </c>
      <c r="I17653">
        <f>37-D17653</f>
        <v>9</v>
      </c>
      <c r="J17653">
        <f>ABS(D17653-D17654)</f>
        <v>8</v>
      </c>
    </row>
    <row r="17654">
      <c r="A17654">
        <v>9900</v>
      </c>
      <c r="B17654" t="str">
        <v>2010-08-10</v>
      </c>
      <c r="C17654" t="str">
        <v>Evening</v>
      </c>
      <c r="D17654">
        <v>20</v>
      </c>
      <c r="E17654" t="str">
        <f>IF(MOD(D17654,2)=0,"EVEN","ODD")</f>
        <v>EVEN</v>
      </c>
      <c r="F17654" t="str">
        <f>IF(D17654&lt;=18,"LOW (1-18)","HIGH (19-36)")</f>
        <v>HIGH (19-36)</v>
      </c>
      <c r="G17654">
        <f>INT((D17654-1)/6)+1</f>
        <v>4</v>
      </c>
      <c r="H17654">
        <f>MOD(D17654-1,6)+1</f>
        <v>2</v>
      </c>
      <c r="I17654">
        <f>37-D17654</f>
        <v>17</v>
      </c>
      <c r="J17654">
        <f>ABS(D17654-D17655)</f>
        <v>14</v>
      </c>
    </row>
    <row r="17655">
      <c r="A17655">
        <v>9899</v>
      </c>
      <c r="B17655" t="str">
        <v>2010-08-10</v>
      </c>
      <c r="C17655" t="str">
        <v>Midday</v>
      </c>
      <c r="D17655">
        <v>6</v>
      </c>
      <c r="E17655" t="str">
        <f>IF(MOD(D17655,2)=0,"EVEN","ODD")</f>
        <v>EVEN</v>
      </c>
      <c r="F17655" t="str">
        <f>IF(D17655&lt;=18,"LOW (1-18)","HIGH (19-36)")</f>
        <v>LOW (1-18)</v>
      </c>
      <c r="G17655">
        <f>INT((D17655-1)/6)+1</f>
        <v>1</v>
      </c>
      <c r="H17655">
        <f>MOD(D17655-1,6)+1</f>
        <v>6</v>
      </c>
      <c r="I17655">
        <f>37-D17655</f>
        <v>31</v>
      </c>
      <c r="J17655">
        <f>ABS(D17655-D17656)</f>
        <v>5</v>
      </c>
    </row>
    <row r="17656">
      <c r="A17656">
        <v>9898</v>
      </c>
      <c r="B17656" t="str">
        <v>2010-08-09</v>
      </c>
      <c r="C17656" t="str">
        <v>Evening</v>
      </c>
      <c r="D17656">
        <v>11</v>
      </c>
      <c r="E17656" t="str">
        <f>IF(MOD(D17656,2)=0,"EVEN","ODD")</f>
        <v>ODD</v>
      </c>
      <c r="F17656" t="str">
        <f>IF(D17656&lt;=18,"LOW (1-18)","HIGH (19-36)")</f>
        <v>LOW (1-18)</v>
      </c>
      <c r="G17656">
        <f>INT((D17656-1)/6)+1</f>
        <v>2</v>
      </c>
      <c r="H17656">
        <f>MOD(D17656-1,6)+1</f>
        <v>5</v>
      </c>
      <c r="I17656">
        <f>37-D17656</f>
        <v>26</v>
      </c>
      <c r="J17656">
        <f>ABS(D17656-D17657)</f>
        <v>0</v>
      </c>
    </row>
    <row r="17657">
      <c r="A17657">
        <v>9897</v>
      </c>
      <c r="B17657" t="str">
        <v>2010-08-09</v>
      </c>
      <c r="C17657" t="str">
        <v>Midday</v>
      </c>
      <c r="D17657">
        <v>11</v>
      </c>
      <c r="E17657" t="str">
        <f>IF(MOD(D17657,2)=0,"EVEN","ODD")</f>
        <v>ODD</v>
      </c>
      <c r="F17657" t="str">
        <f>IF(D17657&lt;=18,"LOW (1-18)","HIGH (19-36)")</f>
        <v>LOW (1-18)</v>
      </c>
      <c r="G17657">
        <f>INT((D17657-1)/6)+1</f>
        <v>2</v>
      </c>
      <c r="H17657">
        <f>MOD(D17657-1,6)+1</f>
        <v>5</v>
      </c>
      <c r="I17657">
        <f>37-D17657</f>
        <v>26</v>
      </c>
      <c r="J17657">
        <f>ABS(D17657-D17658)</f>
        <v>21</v>
      </c>
    </row>
    <row r="17658">
      <c r="A17658">
        <v>9896</v>
      </c>
      <c r="B17658" t="str">
        <v>2010-08-07</v>
      </c>
      <c r="C17658" t="str">
        <v>Evening</v>
      </c>
      <c r="D17658">
        <v>32</v>
      </c>
      <c r="E17658" t="str">
        <f>IF(MOD(D17658,2)=0,"EVEN","ODD")</f>
        <v>EVEN</v>
      </c>
      <c r="F17658" t="str">
        <f>IF(D17658&lt;=18,"LOW (1-18)","HIGH (19-36)")</f>
        <v>HIGH (19-36)</v>
      </c>
      <c r="G17658">
        <f>INT((D17658-1)/6)+1</f>
        <v>6</v>
      </c>
      <c r="H17658">
        <f>MOD(D17658-1,6)+1</f>
        <v>2</v>
      </c>
      <c r="I17658">
        <f>37-D17658</f>
        <v>5</v>
      </c>
      <c r="J17658">
        <f>ABS(D17658-D17659)</f>
        <v>31</v>
      </c>
    </row>
    <row r="17659">
      <c r="A17659">
        <v>9895</v>
      </c>
      <c r="B17659" t="str">
        <v>2010-08-07</v>
      </c>
      <c r="C17659" t="str">
        <v>Midday</v>
      </c>
      <c r="D17659">
        <v>1</v>
      </c>
      <c r="E17659" t="str">
        <f>IF(MOD(D17659,2)=0,"EVEN","ODD")</f>
        <v>ODD</v>
      </c>
      <c r="F17659" t="str">
        <f>IF(D17659&lt;=18,"LOW (1-18)","HIGH (19-36)")</f>
        <v>LOW (1-18)</v>
      </c>
      <c r="G17659">
        <f>INT((D17659-1)/6)+1</f>
        <v>1</v>
      </c>
      <c r="H17659">
        <f>MOD(D17659-1,6)+1</f>
        <v>1</v>
      </c>
      <c r="I17659">
        <f>37-D17659</f>
        <v>36</v>
      </c>
      <c r="J17659">
        <f>ABS(D17659-D17660)</f>
        <v>14</v>
      </c>
    </row>
    <row r="17660">
      <c r="A17660">
        <v>9894</v>
      </c>
      <c r="B17660" t="str">
        <v>2010-08-06</v>
      </c>
      <c r="C17660" t="str">
        <v>Evening</v>
      </c>
      <c r="D17660">
        <v>15</v>
      </c>
      <c r="E17660" t="str">
        <f>IF(MOD(D17660,2)=0,"EVEN","ODD")</f>
        <v>ODD</v>
      </c>
      <c r="F17660" t="str">
        <f>IF(D17660&lt;=18,"LOW (1-18)","HIGH (19-36)")</f>
        <v>LOW (1-18)</v>
      </c>
      <c r="G17660">
        <f>INT((D17660-1)/6)+1</f>
        <v>3</v>
      </c>
      <c r="H17660">
        <f>MOD(D17660-1,6)+1</f>
        <v>3</v>
      </c>
      <c r="I17660">
        <f>37-D17660</f>
        <v>22</v>
      </c>
      <c r="J17660">
        <f>ABS(D17660-D17661)</f>
        <v>14</v>
      </c>
    </row>
    <row r="17661">
      <c r="A17661">
        <v>9893</v>
      </c>
      <c r="B17661" t="str">
        <v>2010-08-06</v>
      </c>
      <c r="C17661" t="str">
        <v>Midday</v>
      </c>
      <c r="D17661">
        <v>29</v>
      </c>
      <c r="E17661" t="str">
        <f>IF(MOD(D17661,2)=0,"EVEN","ODD")</f>
        <v>ODD</v>
      </c>
      <c r="F17661" t="str">
        <f>IF(D17661&lt;=18,"LOW (1-18)","HIGH (19-36)")</f>
        <v>HIGH (19-36)</v>
      </c>
      <c r="G17661">
        <f>INT((D17661-1)/6)+1</f>
        <v>5</v>
      </c>
      <c r="H17661">
        <f>MOD(D17661-1,6)+1</f>
        <v>5</v>
      </c>
      <c r="I17661">
        <f>37-D17661</f>
        <v>8</v>
      </c>
      <c r="J17661">
        <f>ABS(D17661-D17662)</f>
        <v>11</v>
      </c>
    </row>
    <row r="17662">
      <c r="A17662">
        <v>9892</v>
      </c>
      <c r="B17662" t="str">
        <v>2010-08-05</v>
      </c>
      <c r="C17662" t="str">
        <v>Evening</v>
      </c>
      <c r="D17662">
        <v>18</v>
      </c>
      <c r="E17662" t="str">
        <f>IF(MOD(D17662,2)=0,"EVEN","ODD")</f>
        <v>EVEN</v>
      </c>
      <c r="F17662" t="str">
        <f>IF(D17662&lt;=18,"LOW (1-18)","HIGH (19-36)")</f>
        <v>LOW (1-18)</v>
      </c>
      <c r="G17662">
        <f>INT((D17662-1)/6)+1</f>
        <v>3</v>
      </c>
      <c r="H17662">
        <f>MOD(D17662-1,6)+1</f>
        <v>6</v>
      </c>
      <c r="I17662">
        <f>37-D17662</f>
        <v>19</v>
      </c>
      <c r="J17662">
        <f>ABS(D17662-D17663)</f>
        <v>10</v>
      </c>
    </row>
    <row r="17663">
      <c r="A17663">
        <v>9891</v>
      </c>
      <c r="B17663" t="str">
        <v>2010-08-05</v>
      </c>
      <c r="C17663" t="str">
        <v>Midday</v>
      </c>
      <c r="D17663">
        <v>28</v>
      </c>
      <c r="E17663" t="str">
        <f>IF(MOD(D17663,2)=0,"EVEN","ODD")</f>
        <v>EVEN</v>
      </c>
      <c r="F17663" t="str">
        <f>IF(D17663&lt;=18,"LOW (1-18)","HIGH (19-36)")</f>
        <v>HIGH (19-36)</v>
      </c>
      <c r="G17663">
        <f>INT((D17663-1)/6)+1</f>
        <v>5</v>
      </c>
      <c r="H17663">
        <f>MOD(D17663-1,6)+1</f>
        <v>4</v>
      </c>
      <c r="I17663">
        <f>37-D17663</f>
        <v>9</v>
      </c>
      <c r="J17663">
        <f>ABS(D17663-D17664)</f>
        <v>2</v>
      </c>
    </row>
    <row r="17664">
      <c r="A17664">
        <v>9890</v>
      </c>
      <c r="B17664" t="str">
        <v>2010-08-04</v>
      </c>
      <c r="C17664" t="str">
        <v>Evening</v>
      </c>
      <c r="D17664">
        <v>30</v>
      </c>
      <c r="E17664" t="str">
        <f>IF(MOD(D17664,2)=0,"EVEN","ODD")</f>
        <v>EVEN</v>
      </c>
      <c r="F17664" t="str">
        <f>IF(D17664&lt;=18,"LOW (1-18)","HIGH (19-36)")</f>
        <v>HIGH (19-36)</v>
      </c>
      <c r="G17664">
        <f>INT((D17664-1)/6)+1</f>
        <v>5</v>
      </c>
      <c r="H17664">
        <f>MOD(D17664-1,6)+1</f>
        <v>6</v>
      </c>
      <c r="I17664">
        <f>37-D17664</f>
        <v>7</v>
      </c>
      <c r="J17664">
        <f>ABS(D17664-D17665)</f>
        <v>4</v>
      </c>
    </row>
    <row r="17665">
      <c r="A17665">
        <v>9889</v>
      </c>
      <c r="B17665" t="str">
        <v>2010-08-04</v>
      </c>
      <c r="C17665" t="str">
        <v>Midday</v>
      </c>
      <c r="D17665">
        <v>34</v>
      </c>
      <c r="E17665" t="str">
        <f>IF(MOD(D17665,2)=0,"EVEN","ODD")</f>
        <v>EVEN</v>
      </c>
      <c r="F17665" t="str">
        <f>IF(D17665&lt;=18,"LOW (1-18)","HIGH (19-36)")</f>
        <v>HIGH (19-36)</v>
      </c>
      <c r="G17665">
        <f>INT((D17665-1)/6)+1</f>
        <v>6</v>
      </c>
      <c r="H17665">
        <f>MOD(D17665-1,6)+1</f>
        <v>4</v>
      </c>
      <c r="I17665">
        <f>37-D17665</f>
        <v>3</v>
      </c>
      <c r="J17665">
        <f>ABS(D17665-D17666)</f>
        <v>2</v>
      </c>
    </row>
    <row r="17666">
      <c r="A17666">
        <v>9888</v>
      </c>
      <c r="B17666" t="str">
        <v>2010-08-03</v>
      </c>
      <c r="C17666" t="str">
        <v>Evening</v>
      </c>
      <c r="D17666">
        <v>32</v>
      </c>
      <c r="E17666" t="str">
        <f>IF(MOD(D17666,2)=0,"EVEN","ODD")</f>
        <v>EVEN</v>
      </c>
      <c r="F17666" t="str">
        <f>IF(D17666&lt;=18,"LOW (1-18)","HIGH (19-36)")</f>
        <v>HIGH (19-36)</v>
      </c>
      <c r="G17666">
        <f>INT((D17666-1)/6)+1</f>
        <v>6</v>
      </c>
      <c r="H17666">
        <f>MOD(D17666-1,6)+1</f>
        <v>2</v>
      </c>
      <c r="I17666">
        <f>37-D17666</f>
        <v>5</v>
      </c>
      <c r="J17666">
        <f>ABS(D17666-D17667)</f>
        <v>21</v>
      </c>
    </row>
    <row r="17667">
      <c r="A17667">
        <v>9887</v>
      </c>
      <c r="B17667" t="str">
        <v>2010-08-03</v>
      </c>
      <c r="C17667" t="str">
        <v>Midday</v>
      </c>
      <c r="D17667">
        <v>11</v>
      </c>
      <c r="E17667" t="str">
        <f>IF(MOD(D17667,2)=0,"EVEN","ODD")</f>
        <v>ODD</v>
      </c>
      <c r="F17667" t="str">
        <f>IF(D17667&lt;=18,"LOW (1-18)","HIGH (19-36)")</f>
        <v>LOW (1-18)</v>
      </c>
      <c r="G17667">
        <f>INT((D17667-1)/6)+1</f>
        <v>2</v>
      </c>
      <c r="H17667">
        <f>MOD(D17667-1,6)+1</f>
        <v>5</v>
      </c>
      <c r="I17667">
        <f>37-D17667</f>
        <v>26</v>
      </c>
      <c r="J17667">
        <f>ABS(D17667-D17668)</f>
        <v>7</v>
      </c>
    </row>
    <row r="17668">
      <c r="A17668">
        <v>9886</v>
      </c>
      <c r="B17668" t="str">
        <v>2010-08-02</v>
      </c>
      <c r="C17668" t="str">
        <v>Evening</v>
      </c>
      <c r="D17668">
        <v>4</v>
      </c>
      <c r="E17668" t="str">
        <f>IF(MOD(D17668,2)=0,"EVEN","ODD")</f>
        <v>EVEN</v>
      </c>
      <c r="F17668" t="str">
        <f>IF(D17668&lt;=18,"LOW (1-18)","HIGH (19-36)")</f>
        <v>LOW (1-18)</v>
      </c>
      <c r="G17668">
        <f>INT((D17668-1)/6)+1</f>
        <v>1</v>
      </c>
      <c r="H17668">
        <f>MOD(D17668-1,6)+1</f>
        <v>4</v>
      </c>
      <c r="I17668">
        <f>37-D17668</f>
        <v>33</v>
      </c>
      <c r="J17668">
        <f>ABS(D17668-D17669)</f>
        <v>32</v>
      </c>
    </row>
    <row r="17669">
      <c r="A17669">
        <v>9885</v>
      </c>
      <c r="B17669" t="str">
        <v>2010-08-02</v>
      </c>
      <c r="C17669" t="str">
        <v>Midday</v>
      </c>
      <c r="D17669">
        <v>36</v>
      </c>
      <c r="E17669" t="str">
        <f>IF(MOD(D17669,2)=0,"EVEN","ODD")</f>
        <v>EVEN</v>
      </c>
      <c r="F17669" t="str">
        <f>IF(D17669&lt;=18,"LOW (1-18)","HIGH (19-36)")</f>
        <v>HIGH (19-36)</v>
      </c>
      <c r="G17669">
        <f>INT((D17669-1)/6)+1</f>
        <v>6</v>
      </c>
      <c r="H17669">
        <f>MOD(D17669-1,6)+1</f>
        <v>6</v>
      </c>
      <c r="I17669">
        <f>37-D17669</f>
        <v>1</v>
      </c>
      <c r="J17669">
        <f>ABS(D17669-D17670)</f>
        <v>6</v>
      </c>
    </row>
    <row r="17670">
      <c r="A17670">
        <v>9884</v>
      </c>
      <c r="B17670" t="str">
        <v>2010-07-31</v>
      </c>
      <c r="C17670" t="str">
        <v>Evening</v>
      </c>
      <c r="D17670">
        <v>30</v>
      </c>
      <c r="E17670" t="str">
        <f>IF(MOD(D17670,2)=0,"EVEN","ODD")</f>
        <v>EVEN</v>
      </c>
      <c r="F17670" t="str">
        <f>IF(D17670&lt;=18,"LOW (1-18)","HIGH (19-36)")</f>
        <v>HIGH (19-36)</v>
      </c>
      <c r="G17670">
        <f>INT((D17670-1)/6)+1</f>
        <v>5</v>
      </c>
      <c r="H17670">
        <f>MOD(D17670-1,6)+1</f>
        <v>6</v>
      </c>
      <c r="I17670">
        <f>37-D17670</f>
        <v>7</v>
      </c>
      <c r="J17670">
        <f>ABS(D17670-D17671)</f>
        <v>27</v>
      </c>
    </row>
    <row r="17671">
      <c r="A17671">
        <v>9883</v>
      </c>
      <c r="B17671" t="str">
        <v>2010-07-31</v>
      </c>
      <c r="C17671" t="str">
        <v>Midday</v>
      </c>
      <c r="D17671">
        <v>3</v>
      </c>
      <c r="E17671" t="str">
        <f>IF(MOD(D17671,2)=0,"EVEN","ODD")</f>
        <v>ODD</v>
      </c>
      <c r="F17671" t="str">
        <f>IF(D17671&lt;=18,"LOW (1-18)","HIGH (19-36)")</f>
        <v>LOW (1-18)</v>
      </c>
      <c r="G17671">
        <f>INT((D17671-1)/6)+1</f>
        <v>1</v>
      </c>
      <c r="H17671">
        <f>MOD(D17671-1,6)+1</f>
        <v>3</v>
      </c>
      <c r="I17671">
        <f>37-D17671</f>
        <v>34</v>
      </c>
      <c r="J17671">
        <f>ABS(D17671-D17672)</f>
        <v>18</v>
      </c>
    </row>
    <row r="17672">
      <c r="A17672">
        <v>9882</v>
      </c>
      <c r="B17672" t="str">
        <v>2010-07-30</v>
      </c>
      <c r="C17672" t="str">
        <v>Evening</v>
      </c>
      <c r="D17672">
        <v>21</v>
      </c>
      <c r="E17672" t="str">
        <f>IF(MOD(D17672,2)=0,"EVEN","ODD")</f>
        <v>ODD</v>
      </c>
      <c r="F17672" t="str">
        <f>IF(D17672&lt;=18,"LOW (1-18)","HIGH (19-36)")</f>
        <v>HIGH (19-36)</v>
      </c>
      <c r="G17672">
        <f>INT((D17672-1)/6)+1</f>
        <v>4</v>
      </c>
      <c r="H17672">
        <f>MOD(D17672-1,6)+1</f>
        <v>3</v>
      </c>
      <c r="I17672">
        <f>37-D17672</f>
        <v>16</v>
      </c>
      <c r="J17672">
        <f>ABS(D17672-D17673)</f>
        <v>13</v>
      </c>
    </row>
    <row r="17673">
      <c r="A17673">
        <v>9881</v>
      </c>
      <c r="B17673" t="str">
        <v>2010-07-30</v>
      </c>
      <c r="C17673" t="str">
        <v>Midday</v>
      </c>
      <c r="D17673">
        <v>34</v>
      </c>
      <c r="E17673" t="str">
        <f>IF(MOD(D17673,2)=0,"EVEN","ODD")</f>
        <v>EVEN</v>
      </c>
      <c r="F17673" t="str">
        <f>IF(D17673&lt;=18,"LOW (1-18)","HIGH (19-36)")</f>
        <v>HIGH (19-36)</v>
      </c>
      <c r="G17673">
        <f>INT((D17673-1)/6)+1</f>
        <v>6</v>
      </c>
      <c r="H17673">
        <f>MOD(D17673-1,6)+1</f>
        <v>4</v>
      </c>
      <c r="I17673">
        <f>37-D17673</f>
        <v>3</v>
      </c>
      <c r="J17673">
        <f>ABS(D17673-D17674)</f>
        <v>28</v>
      </c>
    </row>
    <row r="17674">
      <c r="A17674">
        <v>9880</v>
      </c>
      <c r="B17674" t="str">
        <v>2010-07-29</v>
      </c>
      <c r="C17674" t="str">
        <v>Evening</v>
      </c>
      <c r="D17674">
        <v>6</v>
      </c>
      <c r="E17674" t="str">
        <f>IF(MOD(D17674,2)=0,"EVEN","ODD")</f>
        <v>EVEN</v>
      </c>
      <c r="F17674" t="str">
        <f>IF(D17674&lt;=18,"LOW (1-18)","HIGH (19-36)")</f>
        <v>LOW (1-18)</v>
      </c>
      <c r="G17674">
        <f>INT((D17674-1)/6)+1</f>
        <v>1</v>
      </c>
      <c r="H17674">
        <f>MOD(D17674-1,6)+1</f>
        <v>6</v>
      </c>
      <c r="I17674">
        <f>37-D17674</f>
        <v>31</v>
      </c>
      <c r="J17674">
        <f>ABS(D17674-D17675)</f>
        <v>26</v>
      </c>
    </row>
    <row r="17675">
      <c r="A17675">
        <v>9879</v>
      </c>
      <c r="B17675" t="str">
        <v>2010-07-29</v>
      </c>
      <c r="C17675" t="str">
        <v>Midday</v>
      </c>
      <c r="D17675">
        <v>32</v>
      </c>
      <c r="E17675" t="str">
        <f>IF(MOD(D17675,2)=0,"EVEN","ODD")</f>
        <v>EVEN</v>
      </c>
      <c r="F17675" t="str">
        <f>IF(D17675&lt;=18,"LOW (1-18)","HIGH (19-36)")</f>
        <v>HIGH (19-36)</v>
      </c>
      <c r="G17675">
        <f>INT((D17675-1)/6)+1</f>
        <v>6</v>
      </c>
      <c r="H17675">
        <f>MOD(D17675-1,6)+1</f>
        <v>2</v>
      </c>
      <c r="I17675">
        <f>37-D17675</f>
        <v>5</v>
      </c>
      <c r="J17675">
        <f>ABS(D17675-D17676)</f>
        <v>25</v>
      </c>
    </row>
    <row r="17676">
      <c r="A17676">
        <v>9878</v>
      </c>
      <c r="B17676" t="str">
        <v>2010-07-28</v>
      </c>
      <c r="C17676" t="str">
        <v>Evening</v>
      </c>
      <c r="D17676">
        <v>7</v>
      </c>
      <c r="E17676" t="str">
        <f>IF(MOD(D17676,2)=0,"EVEN","ODD")</f>
        <v>ODD</v>
      </c>
      <c r="F17676" t="str">
        <f>IF(D17676&lt;=18,"LOW (1-18)","HIGH (19-36)")</f>
        <v>LOW (1-18)</v>
      </c>
      <c r="G17676">
        <f>INT((D17676-1)/6)+1</f>
        <v>2</v>
      </c>
      <c r="H17676">
        <f>MOD(D17676-1,6)+1</f>
        <v>1</v>
      </c>
      <c r="I17676">
        <f>37-D17676</f>
        <v>30</v>
      </c>
      <c r="J17676">
        <f>ABS(D17676-D17677)</f>
        <v>18</v>
      </c>
    </row>
    <row r="17677">
      <c r="A17677">
        <v>9877</v>
      </c>
      <c r="B17677" t="str">
        <v>2010-07-28</v>
      </c>
      <c r="C17677" t="str">
        <v>Midday</v>
      </c>
      <c r="D17677">
        <v>25</v>
      </c>
      <c r="E17677" t="str">
        <f>IF(MOD(D17677,2)=0,"EVEN","ODD")</f>
        <v>ODD</v>
      </c>
      <c r="F17677" t="str">
        <f>IF(D17677&lt;=18,"LOW (1-18)","HIGH (19-36)")</f>
        <v>HIGH (19-36)</v>
      </c>
      <c r="G17677">
        <f>INT((D17677-1)/6)+1</f>
        <v>5</v>
      </c>
      <c r="H17677">
        <f>MOD(D17677-1,6)+1</f>
        <v>1</v>
      </c>
      <c r="I17677">
        <f>37-D17677</f>
        <v>12</v>
      </c>
      <c r="J17677">
        <f>ABS(D17677-D17678)</f>
        <v>1</v>
      </c>
    </row>
    <row r="17678">
      <c r="A17678">
        <v>9876</v>
      </c>
      <c r="B17678" t="str">
        <v>2010-07-27</v>
      </c>
      <c r="C17678" t="str">
        <v>Evening</v>
      </c>
      <c r="D17678">
        <v>26</v>
      </c>
      <c r="E17678" t="str">
        <f>IF(MOD(D17678,2)=0,"EVEN","ODD")</f>
        <v>EVEN</v>
      </c>
      <c r="F17678" t="str">
        <f>IF(D17678&lt;=18,"LOW (1-18)","HIGH (19-36)")</f>
        <v>HIGH (19-36)</v>
      </c>
      <c r="G17678">
        <f>INT((D17678-1)/6)+1</f>
        <v>5</v>
      </c>
      <c r="H17678">
        <f>MOD(D17678-1,6)+1</f>
        <v>2</v>
      </c>
      <c r="I17678">
        <f>37-D17678</f>
        <v>11</v>
      </c>
      <c r="J17678">
        <f>ABS(D17678-D17679)</f>
        <v>16</v>
      </c>
    </row>
    <row r="17679">
      <c r="A17679">
        <v>9875</v>
      </c>
      <c r="B17679" t="str">
        <v>2010-07-27</v>
      </c>
      <c r="C17679" t="str">
        <v>Midday</v>
      </c>
      <c r="D17679">
        <v>10</v>
      </c>
      <c r="E17679" t="str">
        <f>IF(MOD(D17679,2)=0,"EVEN","ODD")</f>
        <v>EVEN</v>
      </c>
      <c r="F17679" t="str">
        <f>IF(D17679&lt;=18,"LOW (1-18)","HIGH (19-36)")</f>
        <v>LOW (1-18)</v>
      </c>
      <c r="G17679">
        <f>INT((D17679-1)/6)+1</f>
        <v>2</v>
      </c>
      <c r="H17679">
        <f>MOD(D17679-1,6)+1</f>
        <v>4</v>
      </c>
      <c r="I17679">
        <f>37-D17679</f>
        <v>27</v>
      </c>
      <c r="J17679">
        <f>ABS(D17679-D17680)</f>
        <v>25</v>
      </c>
    </row>
    <row r="17680">
      <c r="A17680">
        <v>9874</v>
      </c>
      <c r="B17680" t="str">
        <v>2010-07-26</v>
      </c>
      <c r="C17680" t="str">
        <v>Evening</v>
      </c>
      <c r="D17680">
        <v>35</v>
      </c>
      <c r="E17680" t="str">
        <f>IF(MOD(D17680,2)=0,"EVEN","ODD")</f>
        <v>ODD</v>
      </c>
      <c r="F17680" t="str">
        <f>IF(D17680&lt;=18,"LOW (1-18)","HIGH (19-36)")</f>
        <v>HIGH (19-36)</v>
      </c>
      <c r="G17680">
        <f>INT((D17680-1)/6)+1</f>
        <v>6</v>
      </c>
      <c r="H17680">
        <f>MOD(D17680-1,6)+1</f>
        <v>5</v>
      </c>
      <c r="I17680">
        <f>37-D17680</f>
        <v>2</v>
      </c>
      <c r="J17680">
        <f>ABS(D17680-D17681)</f>
        <v>5</v>
      </c>
    </row>
    <row r="17681">
      <c r="A17681">
        <v>9873</v>
      </c>
      <c r="B17681" t="str">
        <v>2010-07-26</v>
      </c>
      <c r="C17681" t="str">
        <v>Midday</v>
      </c>
      <c r="D17681">
        <v>30</v>
      </c>
      <c r="E17681" t="str">
        <f>IF(MOD(D17681,2)=0,"EVEN","ODD")</f>
        <v>EVEN</v>
      </c>
      <c r="F17681" t="str">
        <f>IF(D17681&lt;=18,"LOW (1-18)","HIGH (19-36)")</f>
        <v>HIGH (19-36)</v>
      </c>
      <c r="G17681">
        <f>INT((D17681-1)/6)+1</f>
        <v>5</v>
      </c>
      <c r="H17681">
        <f>MOD(D17681-1,6)+1</f>
        <v>6</v>
      </c>
      <c r="I17681">
        <f>37-D17681</f>
        <v>7</v>
      </c>
      <c r="J17681">
        <f>ABS(D17681-D17682)</f>
        <v>11</v>
      </c>
    </row>
    <row r="17682">
      <c r="A17682">
        <v>9872</v>
      </c>
      <c r="B17682" t="str">
        <v>2010-07-24</v>
      </c>
      <c r="C17682" t="str">
        <v>Evening</v>
      </c>
      <c r="D17682">
        <v>19</v>
      </c>
      <c r="E17682" t="str">
        <f>IF(MOD(D17682,2)=0,"EVEN","ODD")</f>
        <v>ODD</v>
      </c>
      <c r="F17682" t="str">
        <f>IF(D17682&lt;=18,"LOW (1-18)","HIGH (19-36)")</f>
        <v>HIGH (19-36)</v>
      </c>
      <c r="G17682">
        <f>INT((D17682-1)/6)+1</f>
        <v>4</v>
      </c>
      <c r="H17682">
        <f>MOD(D17682-1,6)+1</f>
        <v>1</v>
      </c>
      <c r="I17682">
        <f>37-D17682</f>
        <v>18</v>
      </c>
      <c r="J17682">
        <f>ABS(D17682-D17683)</f>
        <v>5</v>
      </c>
    </row>
    <row r="17683">
      <c r="A17683">
        <v>9871</v>
      </c>
      <c r="B17683" t="str">
        <v>2010-07-24</v>
      </c>
      <c r="C17683" t="str">
        <v>Midday</v>
      </c>
      <c r="D17683">
        <v>24</v>
      </c>
      <c r="E17683" t="str">
        <f>IF(MOD(D17683,2)=0,"EVEN","ODD")</f>
        <v>EVEN</v>
      </c>
      <c r="F17683" t="str">
        <f>IF(D17683&lt;=18,"LOW (1-18)","HIGH (19-36)")</f>
        <v>HIGH (19-36)</v>
      </c>
      <c r="G17683">
        <f>INT((D17683-1)/6)+1</f>
        <v>4</v>
      </c>
      <c r="H17683">
        <f>MOD(D17683-1,6)+1</f>
        <v>6</v>
      </c>
      <c r="I17683">
        <f>37-D17683</f>
        <v>13</v>
      </c>
      <c r="J17683">
        <f>ABS(D17683-D17684)</f>
        <v>7</v>
      </c>
    </row>
    <row r="17684">
      <c r="A17684">
        <v>9870</v>
      </c>
      <c r="B17684" t="str">
        <v>2010-07-23</v>
      </c>
      <c r="C17684" t="str">
        <v>Evening</v>
      </c>
      <c r="D17684">
        <v>31</v>
      </c>
      <c r="E17684" t="str">
        <f>IF(MOD(D17684,2)=0,"EVEN","ODD")</f>
        <v>ODD</v>
      </c>
      <c r="F17684" t="str">
        <f>IF(D17684&lt;=18,"LOW (1-18)","HIGH (19-36)")</f>
        <v>HIGH (19-36)</v>
      </c>
      <c r="G17684">
        <f>INT((D17684-1)/6)+1</f>
        <v>6</v>
      </c>
      <c r="H17684">
        <f>MOD(D17684-1,6)+1</f>
        <v>1</v>
      </c>
      <c r="I17684">
        <f>37-D17684</f>
        <v>6</v>
      </c>
      <c r="J17684">
        <f>ABS(D17684-D17685)</f>
        <v>20</v>
      </c>
    </row>
    <row r="17685">
      <c r="A17685">
        <v>9869</v>
      </c>
      <c r="B17685" t="str">
        <v>2010-07-23</v>
      </c>
      <c r="C17685" t="str">
        <v>Midday</v>
      </c>
      <c r="D17685">
        <v>11</v>
      </c>
      <c r="E17685" t="str">
        <f>IF(MOD(D17685,2)=0,"EVEN","ODD")</f>
        <v>ODD</v>
      </c>
      <c r="F17685" t="str">
        <f>IF(D17685&lt;=18,"LOW (1-18)","HIGH (19-36)")</f>
        <v>LOW (1-18)</v>
      </c>
      <c r="G17685">
        <f>INT((D17685-1)/6)+1</f>
        <v>2</v>
      </c>
      <c r="H17685">
        <f>MOD(D17685-1,6)+1</f>
        <v>5</v>
      </c>
      <c r="I17685">
        <f>37-D17685</f>
        <v>26</v>
      </c>
      <c r="J17685">
        <f>ABS(D17685-D17686)</f>
        <v>3</v>
      </c>
    </row>
    <row r="17686">
      <c r="A17686">
        <v>9868</v>
      </c>
      <c r="B17686" t="str">
        <v>2010-07-22</v>
      </c>
      <c r="C17686" t="str">
        <v>Evening</v>
      </c>
      <c r="D17686">
        <v>14</v>
      </c>
      <c r="E17686" t="str">
        <f>IF(MOD(D17686,2)=0,"EVEN","ODD")</f>
        <v>EVEN</v>
      </c>
      <c r="F17686" t="str">
        <f>IF(D17686&lt;=18,"LOW (1-18)","HIGH (19-36)")</f>
        <v>LOW (1-18)</v>
      </c>
      <c r="G17686">
        <f>INT((D17686-1)/6)+1</f>
        <v>3</v>
      </c>
      <c r="H17686">
        <f>MOD(D17686-1,6)+1</f>
        <v>2</v>
      </c>
      <c r="I17686">
        <f>37-D17686</f>
        <v>23</v>
      </c>
      <c r="J17686">
        <f>ABS(D17686-D17687)</f>
        <v>9</v>
      </c>
    </row>
    <row r="17687">
      <c r="A17687">
        <v>9867</v>
      </c>
      <c r="B17687" t="str">
        <v>2010-07-22</v>
      </c>
      <c r="C17687" t="str">
        <v>Midday</v>
      </c>
      <c r="D17687">
        <v>5</v>
      </c>
      <c r="E17687" t="str">
        <f>IF(MOD(D17687,2)=0,"EVEN","ODD")</f>
        <v>ODD</v>
      </c>
      <c r="F17687" t="str">
        <f>IF(D17687&lt;=18,"LOW (1-18)","HIGH (19-36)")</f>
        <v>LOW (1-18)</v>
      </c>
      <c r="G17687">
        <f>INT((D17687-1)/6)+1</f>
        <v>1</v>
      </c>
      <c r="H17687">
        <f>MOD(D17687-1,6)+1</f>
        <v>5</v>
      </c>
      <c r="I17687">
        <f>37-D17687</f>
        <v>32</v>
      </c>
      <c r="J17687">
        <f>ABS(D17687-D17688)</f>
        <v>2</v>
      </c>
    </row>
    <row r="17688">
      <c r="A17688">
        <v>9866</v>
      </c>
      <c r="B17688" t="str">
        <v>2010-07-21</v>
      </c>
      <c r="C17688" t="str">
        <v>Evening</v>
      </c>
      <c r="D17688">
        <v>3</v>
      </c>
      <c r="E17688" t="str">
        <f>IF(MOD(D17688,2)=0,"EVEN","ODD")</f>
        <v>ODD</v>
      </c>
      <c r="F17688" t="str">
        <f>IF(D17688&lt;=18,"LOW (1-18)","HIGH (19-36)")</f>
        <v>LOW (1-18)</v>
      </c>
      <c r="G17688">
        <f>INT((D17688-1)/6)+1</f>
        <v>1</v>
      </c>
      <c r="H17688">
        <f>MOD(D17688-1,6)+1</f>
        <v>3</v>
      </c>
      <c r="I17688">
        <f>37-D17688</f>
        <v>34</v>
      </c>
      <c r="J17688">
        <f>ABS(D17688-D17689)</f>
        <v>23</v>
      </c>
    </row>
    <row r="17689">
      <c r="A17689">
        <v>9865</v>
      </c>
      <c r="B17689" t="str">
        <v>2010-07-21</v>
      </c>
      <c r="C17689" t="str">
        <v>Midday</v>
      </c>
      <c r="D17689">
        <v>26</v>
      </c>
      <c r="E17689" t="str">
        <f>IF(MOD(D17689,2)=0,"EVEN","ODD")</f>
        <v>EVEN</v>
      </c>
      <c r="F17689" t="str">
        <f>IF(D17689&lt;=18,"LOW (1-18)","HIGH (19-36)")</f>
        <v>HIGH (19-36)</v>
      </c>
      <c r="G17689">
        <f>INT((D17689-1)/6)+1</f>
        <v>5</v>
      </c>
      <c r="H17689">
        <f>MOD(D17689-1,6)+1</f>
        <v>2</v>
      </c>
      <c r="I17689">
        <f>37-D17689</f>
        <v>11</v>
      </c>
      <c r="J17689">
        <f>ABS(D17689-D17690)</f>
        <v>13</v>
      </c>
    </row>
    <row r="17690">
      <c r="A17690">
        <v>9864</v>
      </c>
      <c r="B17690" t="str">
        <v>2010-07-20</v>
      </c>
      <c r="C17690" t="str">
        <v>Evening</v>
      </c>
      <c r="D17690">
        <v>13</v>
      </c>
      <c r="E17690" t="str">
        <f>IF(MOD(D17690,2)=0,"EVEN","ODD")</f>
        <v>ODD</v>
      </c>
      <c r="F17690" t="str">
        <f>IF(D17690&lt;=18,"LOW (1-18)","HIGH (19-36)")</f>
        <v>LOW (1-18)</v>
      </c>
      <c r="G17690">
        <f>INT((D17690-1)/6)+1</f>
        <v>3</v>
      </c>
      <c r="H17690">
        <f>MOD(D17690-1,6)+1</f>
        <v>1</v>
      </c>
      <c r="I17690">
        <f>37-D17690</f>
        <v>24</v>
      </c>
      <c r="J17690">
        <f>ABS(D17690-D17691)</f>
        <v>13</v>
      </c>
    </row>
    <row r="17691">
      <c r="A17691">
        <v>9863</v>
      </c>
      <c r="B17691" t="str">
        <v>2010-07-20</v>
      </c>
      <c r="C17691" t="str">
        <v>Midday</v>
      </c>
      <c r="D17691">
        <v>26</v>
      </c>
      <c r="E17691" t="str">
        <f>IF(MOD(D17691,2)=0,"EVEN","ODD")</f>
        <v>EVEN</v>
      </c>
      <c r="F17691" t="str">
        <f>IF(D17691&lt;=18,"LOW (1-18)","HIGH (19-36)")</f>
        <v>HIGH (19-36)</v>
      </c>
      <c r="G17691">
        <f>INT((D17691-1)/6)+1</f>
        <v>5</v>
      </c>
      <c r="H17691">
        <f>MOD(D17691-1,6)+1</f>
        <v>2</v>
      </c>
      <c r="I17691">
        <f>37-D17691</f>
        <v>11</v>
      </c>
      <c r="J17691">
        <f>ABS(D17691-D17692)</f>
        <v>13</v>
      </c>
    </row>
    <row r="17692">
      <c r="A17692">
        <v>9862</v>
      </c>
      <c r="B17692" t="str">
        <v>2010-07-19</v>
      </c>
      <c r="C17692" t="str">
        <v>Evening</v>
      </c>
      <c r="D17692">
        <v>13</v>
      </c>
      <c r="E17692" t="str">
        <f>IF(MOD(D17692,2)=0,"EVEN","ODD")</f>
        <v>ODD</v>
      </c>
      <c r="F17692" t="str">
        <f>IF(D17692&lt;=18,"LOW (1-18)","HIGH (19-36)")</f>
        <v>LOW (1-18)</v>
      </c>
      <c r="G17692">
        <f>INT((D17692-1)/6)+1</f>
        <v>3</v>
      </c>
      <c r="H17692">
        <f>MOD(D17692-1,6)+1</f>
        <v>1</v>
      </c>
      <c r="I17692">
        <f>37-D17692</f>
        <v>24</v>
      </c>
      <c r="J17692">
        <f>ABS(D17692-D17693)</f>
        <v>0</v>
      </c>
    </row>
    <row r="17693">
      <c r="A17693">
        <v>9861</v>
      </c>
      <c r="B17693" t="str">
        <v>2010-07-19</v>
      </c>
      <c r="C17693" t="str">
        <v>Midday</v>
      </c>
      <c r="D17693">
        <v>13</v>
      </c>
      <c r="E17693" t="str">
        <f>IF(MOD(D17693,2)=0,"EVEN","ODD")</f>
        <v>ODD</v>
      </c>
      <c r="F17693" t="str">
        <f>IF(D17693&lt;=18,"LOW (1-18)","HIGH (19-36)")</f>
        <v>LOW (1-18)</v>
      </c>
      <c r="G17693">
        <f>INT((D17693-1)/6)+1</f>
        <v>3</v>
      </c>
      <c r="H17693">
        <f>MOD(D17693-1,6)+1</f>
        <v>1</v>
      </c>
      <c r="I17693">
        <f>37-D17693</f>
        <v>24</v>
      </c>
      <c r="J17693">
        <f>ABS(D17693-D17694)</f>
        <v>17</v>
      </c>
    </row>
    <row r="17694">
      <c r="A17694">
        <v>9860</v>
      </c>
      <c r="B17694" t="str">
        <v>2010-07-17</v>
      </c>
      <c r="C17694" t="str">
        <v>Evening</v>
      </c>
      <c r="D17694">
        <v>30</v>
      </c>
      <c r="E17694" t="str">
        <f>IF(MOD(D17694,2)=0,"EVEN","ODD")</f>
        <v>EVEN</v>
      </c>
      <c r="F17694" t="str">
        <f>IF(D17694&lt;=18,"LOW (1-18)","HIGH (19-36)")</f>
        <v>HIGH (19-36)</v>
      </c>
      <c r="G17694">
        <f>INT((D17694-1)/6)+1</f>
        <v>5</v>
      </c>
      <c r="H17694">
        <f>MOD(D17694-1,6)+1</f>
        <v>6</v>
      </c>
      <c r="I17694">
        <f>37-D17694</f>
        <v>7</v>
      </c>
      <c r="J17694">
        <f>ABS(D17694-D17695)</f>
        <v>3</v>
      </c>
    </row>
    <row r="17695">
      <c r="A17695">
        <v>9859</v>
      </c>
      <c r="B17695" t="str">
        <v>2010-07-17</v>
      </c>
      <c r="C17695" t="str">
        <v>Midday</v>
      </c>
      <c r="D17695">
        <v>27</v>
      </c>
      <c r="E17695" t="str">
        <f>IF(MOD(D17695,2)=0,"EVEN","ODD")</f>
        <v>ODD</v>
      </c>
      <c r="F17695" t="str">
        <f>IF(D17695&lt;=18,"LOW (1-18)","HIGH (19-36)")</f>
        <v>HIGH (19-36)</v>
      </c>
      <c r="G17695">
        <f>INT((D17695-1)/6)+1</f>
        <v>5</v>
      </c>
      <c r="H17695">
        <f>MOD(D17695-1,6)+1</f>
        <v>3</v>
      </c>
      <c r="I17695">
        <f>37-D17695</f>
        <v>10</v>
      </c>
      <c r="J17695">
        <f>ABS(D17695-D17696)</f>
        <v>7</v>
      </c>
    </row>
    <row r="17696">
      <c r="A17696">
        <v>9858</v>
      </c>
      <c r="B17696" t="str">
        <v>2010-07-16</v>
      </c>
      <c r="C17696" t="str">
        <v>Evening</v>
      </c>
      <c r="D17696">
        <v>34</v>
      </c>
      <c r="E17696" t="str">
        <f>IF(MOD(D17696,2)=0,"EVEN","ODD")</f>
        <v>EVEN</v>
      </c>
      <c r="F17696" t="str">
        <f>IF(D17696&lt;=18,"LOW (1-18)","HIGH (19-36)")</f>
        <v>HIGH (19-36)</v>
      </c>
      <c r="G17696">
        <f>INT((D17696-1)/6)+1</f>
        <v>6</v>
      </c>
      <c r="H17696">
        <f>MOD(D17696-1,6)+1</f>
        <v>4</v>
      </c>
      <c r="I17696">
        <f>37-D17696</f>
        <v>3</v>
      </c>
      <c r="J17696">
        <f>ABS(D17696-D17697)</f>
        <v>23</v>
      </c>
    </row>
    <row r="17697">
      <c r="A17697">
        <v>9857</v>
      </c>
      <c r="B17697" t="str">
        <v>2010-07-16</v>
      </c>
      <c r="C17697" t="str">
        <v>Midday</v>
      </c>
      <c r="D17697">
        <v>11</v>
      </c>
      <c r="E17697" t="str">
        <f>IF(MOD(D17697,2)=0,"EVEN","ODD")</f>
        <v>ODD</v>
      </c>
      <c r="F17697" t="str">
        <f>IF(D17697&lt;=18,"LOW (1-18)","HIGH (19-36)")</f>
        <v>LOW (1-18)</v>
      </c>
      <c r="G17697">
        <f>INT((D17697-1)/6)+1</f>
        <v>2</v>
      </c>
      <c r="H17697">
        <f>MOD(D17697-1,6)+1</f>
        <v>5</v>
      </c>
      <c r="I17697">
        <f>37-D17697</f>
        <v>26</v>
      </c>
      <c r="J17697">
        <f>ABS(D17697-D17698)</f>
        <v>14</v>
      </c>
    </row>
    <row r="17698">
      <c r="A17698">
        <v>9856</v>
      </c>
      <c r="B17698" t="str">
        <v>2010-07-15</v>
      </c>
      <c r="C17698" t="str">
        <v>Evening</v>
      </c>
      <c r="D17698">
        <v>25</v>
      </c>
      <c r="E17698" t="str">
        <f>IF(MOD(D17698,2)=0,"EVEN","ODD")</f>
        <v>ODD</v>
      </c>
      <c r="F17698" t="str">
        <f>IF(D17698&lt;=18,"LOW (1-18)","HIGH (19-36)")</f>
        <v>HIGH (19-36)</v>
      </c>
      <c r="G17698">
        <f>INT((D17698-1)/6)+1</f>
        <v>5</v>
      </c>
      <c r="H17698">
        <f>MOD(D17698-1,6)+1</f>
        <v>1</v>
      </c>
      <c r="I17698">
        <f>37-D17698</f>
        <v>12</v>
      </c>
      <c r="J17698">
        <f>ABS(D17698-D17699)</f>
        <v>0</v>
      </c>
    </row>
    <row r="17699">
      <c r="A17699">
        <v>9855</v>
      </c>
      <c r="B17699" t="str">
        <v>2010-07-15</v>
      </c>
      <c r="C17699" t="str">
        <v>Midday</v>
      </c>
      <c r="D17699">
        <v>25</v>
      </c>
      <c r="E17699" t="str">
        <f>IF(MOD(D17699,2)=0,"EVEN","ODD")</f>
        <v>ODD</v>
      </c>
      <c r="F17699" t="str">
        <f>IF(D17699&lt;=18,"LOW (1-18)","HIGH (19-36)")</f>
        <v>HIGH (19-36)</v>
      </c>
      <c r="G17699">
        <f>INT((D17699-1)/6)+1</f>
        <v>5</v>
      </c>
      <c r="H17699">
        <f>MOD(D17699-1,6)+1</f>
        <v>1</v>
      </c>
      <c r="I17699">
        <f>37-D17699</f>
        <v>12</v>
      </c>
      <c r="J17699">
        <f>ABS(D17699-D17700)</f>
        <v>11</v>
      </c>
    </row>
    <row r="17700">
      <c r="A17700">
        <v>9854</v>
      </c>
      <c r="B17700" t="str">
        <v>2010-07-14</v>
      </c>
      <c r="C17700" t="str">
        <v>Evening</v>
      </c>
      <c r="D17700">
        <v>36</v>
      </c>
      <c r="E17700" t="str">
        <f>IF(MOD(D17700,2)=0,"EVEN","ODD")</f>
        <v>EVEN</v>
      </c>
      <c r="F17700" t="str">
        <f>IF(D17700&lt;=18,"LOW (1-18)","HIGH (19-36)")</f>
        <v>HIGH (19-36)</v>
      </c>
      <c r="G17700">
        <f>INT((D17700-1)/6)+1</f>
        <v>6</v>
      </c>
      <c r="H17700">
        <f>MOD(D17700-1,6)+1</f>
        <v>6</v>
      </c>
      <c r="I17700">
        <f>37-D17700</f>
        <v>1</v>
      </c>
      <c r="J17700">
        <f>ABS(D17700-D17701)</f>
        <v>30</v>
      </c>
    </row>
    <row r="17701">
      <c r="A17701">
        <v>9853</v>
      </c>
      <c r="B17701" t="str">
        <v>2010-07-14</v>
      </c>
      <c r="C17701" t="str">
        <v>Midday</v>
      </c>
      <c r="D17701">
        <v>6</v>
      </c>
      <c r="E17701" t="str">
        <f>IF(MOD(D17701,2)=0,"EVEN","ODD")</f>
        <v>EVEN</v>
      </c>
      <c r="F17701" t="str">
        <f>IF(D17701&lt;=18,"LOW (1-18)","HIGH (19-36)")</f>
        <v>LOW (1-18)</v>
      </c>
      <c r="G17701">
        <f>INT((D17701-1)/6)+1</f>
        <v>1</v>
      </c>
      <c r="H17701">
        <f>MOD(D17701-1,6)+1</f>
        <v>6</v>
      </c>
      <c r="I17701">
        <f>37-D17701</f>
        <v>31</v>
      </c>
      <c r="J17701">
        <f>ABS(D17701-D17702)</f>
        <v>18</v>
      </c>
    </row>
    <row r="17702">
      <c r="A17702">
        <v>9852</v>
      </c>
      <c r="B17702" t="str">
        <v>2010-07-13</v>
      </c>
      <c r="C17702" t="str">
        <v>Evening</v>
      </c>
      <c r="D17702">
        <v>24</v>
      </c>
      <c r="E17702" t="str">
        <f>IF(MOD(D17702,2)=0,"EVEN","ODD")</f>
        <v>EVEN</v>
      </c>
      <c r="F17702" t="str">
        <f>IF(D17702&lt;=18,"LOW (1-18)","HIGH (19-36)")</f>
        <v>HIGH (19-36)</v>
      </c>
      <c r="G17702">
        <f>INT((D17702-1)/6)+1</f>
        <v>4</v>
      </c>
      <c r="H17702">
        <f>MOD(D17702-1,6)+1</f>
        <v>6</v>
      </c>
      <c r="I17702">
        <f>37-D17702</f>
        <v>13</v>
      </c>
      <c r="J17702">
        <f>ABS(D17702-D17703)</f>
        <v>8</v>
      </c>
    </row>
    <row r="17703">
      <c r="A17703">
        <v>9851</v>
      </c>
      <c r="B17703" t="str">
        <v>2010-07-13</v>
      </c>
      <c r="C17703" t="str">
        <v>Midday</v>
      </c>
      <c r="D17703">
        <v>32</v>
      </c>
      <c r="E17703" t="str">
        <f>IF(MOD(D17703,2)=0,"EVEN","ODD")</f>
        <v>EVEN</v>
      </c>
      <c r="F17703" t="str">
        <f>IF(D17703&lt;=18,"LOW (1-18)","HIGH (19-36)")</f>
        <v>HIGH (19-36)</v>
      </c>
      <c r="G17703">
        <f>INT((D17703-1)/6)+1</f>
        <v>6</v>
      </c>
      <c r="H17703">
        <f>MOD(D17703-1,6)+1</f>
        <v>2</v>
      </c>
      <c r="I17703">
        <f>37-D17703</f>
        <v>5</v>
      </c>
      <c r="J17703">
        <f>ABS(D17703-D17704)</f>
        <v>15</v>
      </c>
    </row>
    <row r="17704">
      <c r="A17704">
        <v>9850</v>
      </c>
      <c r="B17704" t="str">
        <v>2010-07-12</v>
      </c>
      <c r="C17704" t="str">
        <v>Evening</v>
      </c>
      <c r="D17704">
        <v>17</v>
      </c>
      <c r="E17704" t="str">
        <f>IF(MOD(D17704,2)=0,"EVEN","ODD")</f>
        <v>ODD</v>
      </c>
      <c r="F17704" t="str">
        <f>IF(D17704&lt;=18,"LOW (1-18)","HIGH (19-36)")</f>
        <v>LOW (1-18)</v>
      </c>
      <c r="G17704">
        <f>INT((D17704-1)/6)+1</f>
        <v>3</v>
      </c>
      <c r="H17704">
        <f>MOD(D17704-1,6)+1</f>
        <v>5</v>
      </c>
      <c r="I17704">
        <f>37-D17704</f>
        <v>20</v>
      </c>
      <c r="J17704">
        <f>ABS(D17704-D17705)</f>
        <v>6</v>
      </c>
    </row>
    <row r="17705">
      <c r="A17705">
        <v>9849</v>
      </c>
      <c r="B17705" t="str">
        <v>2010-07-12</v>
      </c>
      <c r="C17705" t="str">
        <v>Midday</v>
      </c>
      <c r="D17705">
        <v>11</v>
      </c>
      <c r="E17705" t="str">
        <f>IF(MOD(D17705,2)=0,"EVEN","ODD")</f>
        <v>ODD</v>
      </c>
      <c r="F17705" t="str">
        <f>IF(D17705&lt;=18,"LOW (1-18)","HIGH (19-36)")</f>
        <v>LOW (1-18)</v>
      </c>
      <c r="G17705">
        <f>INT((D17705-1)/6)+1</f>
        <v>2</v>
      </c>
      <c r="H17705">
        <f>MOD(D17705-1,6)+1</f>
        <v>5</v>
      </c>
      <c r="I17705">
        <f>37-D17705</f>
        <v>26</v>
      </c>
      <c r="J17705">
        <f>ABS(D17705-D17706)</f>
        <v>0</v>
      </c>
    </row>
    <row r="17706">
      <c r="A17706">
        <v>9848</v>
      </c>
      <c r="B17706" t="str">
        <v>2010-07-10</v>
      </c>
      <c r="C17706" t="str">
        <v>Evening</v>
      </c>
      <c r="D17706">
        <v>11</v>
      </c>
      <c r="E17706" t="str">
        <f>IF(MOD(D17706,2)=0,"EVEN","ODD")</f>
        <v>ODD</v>
      </c>
      <c r="F17706" t="str">
        <f>IF(D17706&lt;=18,"LOW (1-18)","HIGH (19-36)")</f>
        <v>LOW (1-18)</v>
      </c>
      <c r="G17706">
        <f>INT((D17706-1)/6)+1</f>
        <v>2</v>
      </c>
      <c r="H17706">
        <f>MOD(D17706-1,6)+1</f>
        <v>5</v>
      </c>
      <c r="I17706">
        <f>37-D17706</f>
        <v>26</v>
      </c>
      <c r="J17706">
        <f>ABS(D17706-D17707)</f>
        <v>22</v>
      </c>
    </row>
    <row r="17707">
      <c r="A17707">
        <v>9847</v>
      </c>
      <c r="B17707" t="str">
        <v>2010-07-10</v>
      </c>
      <c r="C17707" t="str">
        <v>Midday</v>
      </c>
      <c r="D17707">
        <v>33</v>
      </c>
      <c r="E17707" t="str">
        <f>IF(MOD(D17707,2)=0,"EVEN","ODD")</f>
        <v>ODD</v>
      </c>
      <c r="F17707" t="str">
        <f>IF(D17707&lt;=18,"LOW (1-18)","HIGH (19-36)")</f>
        <v>HIGH (19-36)</v>
      </c>
      <c r="G17707">
        <f>INT((D17707-1)/6)+1</f>
        <v>6</v>
      </c>
      <c r="H17707">
        <f>MOD(D17707-1,6)+1</f>
        <v>3</v>
      </c>
      <c r="I17707">
        <f>37-D17707</f>
        <v>4</v>
      </c>
      <c r="J17707">
        <f>ABS(D17707-D17708)</f>
        <v>1</v>
      </c>
    </row>
    <row r="17708">
      <c r="A17708">
        <v>9846</v>
      </c>
      <c r="B17708" t="str">
        <v>2010-07-09</v>
      </c>
      <c r="C17708" t="str">
        <v>Evening</v>
      </c>
      <c r="D17708">
        <v>34</v>
      </c>
      <c r="E17708" t="str">
        <f>IF(MOD(D17708,2)=0,"EVEN","ODD")</f>
        <v>EVEN</v>
      </c>
      <c r="F17708" t="str">
        <f>IF(D17708&lt;=18,"LOW (1-18)","HIGH (19-36)")</f>
        <v>HIGH (19-36)</v>
      </c>
      <c r="G17708">
        <f>INT((D17708-1)/6)+1</f>
        <v>6</v>
      </c>
      <c r="H17708">
        <f>MOD(D17708-1,6)+1</f>
        <v>4</v>
      </c>
      <c r="I17708">
        <f>37-D17708</f>
        <v>3</v>
      </c>
      <c r="J17708">
        <f>ABS(D17708-D17709)</f>
        <v>5</v>
      </c>
    </row>
    <row r="17709">
      <c r="A17709">
        <v>9845</v>
      </c>
      <c r="B17709" t="str">
        <v>2010-07-09</v>
      </c>
      <c r="C17709" t="str">
        <v>Midday</v>
      </c>
      <c r="D17709">
        <v>29</v>
      </c>
      <c r="E17709" t="str">
        <f>IF(MOD(D17709,2)=0,"EVEN","ODD")</f>
        <v>ODD</v>
      </c>
      <c r="F17709" t="str">
        <f>IF(D17709&lt;=18,"LOW (1-18)","HIGH (19-36)")</f>
        <v>HIGH (19-36)</v>
      </c>
      <c r="G17709">
        <f>INT((D17709-1)/6)+1</f>
        <v>5</v>
      </c>
      <c r="H17709">
        <f>MOD(D17709-1,6)+1</f>
        <v>5</v>
      </c>
      <c r="I17709">
        <f>37-D17709</f>
        <v>8</v>
      </c>
      <c r="J17709">
        <f>ABS(D17709-D17710)</f>
        <v>27</v>
      </c>
    </row>
    <row r="17710">
      <c r="A17710">
        <v>9844</v>
      </c>
      <c r="B17710" t="str">
        <v>2010-07-08</v>
      </c>
      <c r="C17710" t="str">
        <v>Evening</v>
      </c>
      <c r="D17710">
        <v>2</v>
      </c>
      <c r="E17710" t="str">
        <f>IF(MOD(D17710,2)=0,"EVEN","ODD")</f>
        <v>EVEN</v>
      </c>
      <c r="F17710" t="str">
        <f>IF(D17710&lt;=18,"LOW (1-18)","HIGH (19-36)")</f>
        <v>LOW (1-18)</v>
      </c>
      <c r="G17710">
        <f>INT((D17710-1)/6)+1</f>
        <v>1</v>
      </c>
      <c r="H17710">
        <f>MOD(D17710-1,6)+1</f>
        <v>2</v>
      </c>
      <c r="I17710">
        <f>37-D17710</f>
        <v>35</v>
      </c>
      <c r="J17710">
        <f>ABS(D17710-D17711)</f>
        <v>3</v>
      </c>
    </row>
    <row r="17711">
      <c r="A17711">
        <v>9843</v>
      </c>
      <c r="B17711" t="str">
        <v>2010-07-08</v>
      </c>
      <c r="C17711" t="str">
        <v>Midday</v>
      </c>
      <c r="D17711">
        <v>5</v>
      </c>
      <c r="E17711" t="str">
        <f>IF(MOD(D17711,2)=0,"EVEN","ODD")</f>
        <v>ODD</v>
      </c>
      <c r="F17711" t="str">
        <f>IF(D17711&lt;=18,"LOW (1-18)","HIGH (19-36)")</f>
        <v>LOW (1-18)</v>
      </c>
      <c r="G17711">
        <f>INT((D17711-1)/6)+1</f>
        <v>1</v>
      </c>
      <c r="H17711">
        <f>MOD(D17711-1,6)+1</f>
        <v>5</v>
      </c>
      <c r="I17711">
        <f>37-D17711</f>
        <v>32</v>
      </c>
      <c r="J17711">
        <f>ABS(D17711-D17712)</f>
        <v>17</v>
      </c>
    </row>
    <row r="17712">
      <c r="A17712">
        <v>9842</v>
      </c>
      <c r="B17712" t="str">
        <v>2010-07-07</v>
      </c>
      <c r="C17712" t="str">
        <v>Evening</v>
      </c>
      <c r="D17712">
        <v>22</v>
      </c>
      <c r="E17712" t="str">
        <f>IF(MOD(D17712,2)=0,"EVEN","ODD")</f>
        <v>EVEN</v>
      </c>
      <c r="F17712" t="str">
        <f>IF(D17712&lt;=18,"LOW (1-18)","HIGH (19-36)")</f>
        <v>HIGH (19-36)</v>
      </c>
      <c r="G17712">
        <f>INT((D17712-1)/6)+1</f>
        <v>4</v>
      </c>
      <c r="H17712">
        <f>MOD(D17712-1,6)+1</f>
        <v>4</v>
      </c>
      <c r="I17712">
        <f>37-D17712</f>
        <v>15</v>
      </c>
      <c r="J17712">
        <f>ABS(D17712-D17713)</f>
        <v>17</v>
      </c>
    </row>
    <row r="17713">
      <c r="A17713">
        <v>9841</v>
      </c>
      <c r="B17713" t="str">
        <v>2010-07-07</v>
      </c>
      <c r="C17713" t="str">
        <v>Midday</v>
      </c>
      <c r="D17713">
        <v>5</v>
      </c>
      <c r="E17713" t="str">
        <f>IF(MOD(D17713,2)=0,"EVEN","ODD")</f>
        <v>ODD</v>
      </c>
      <c r="F17713" t="str">
        <f>IF(D17713&lt;=18,"LOW (1-18)","HIGH (19-36)")</f>
        <v>LOW (1-18)</v>
      </c>
      <c r="G17713">
        <f>INT((D17713-1)/6)+1</f>
        <v>1</v>
      </c>
      <c r="H17713">
        <f>MOD(D17713-1,6)+1</f>
        <v>5</v>
      </c>
      <c r="I17713">
        <f>37-D17713</f>
        <v>32</v>
      </c>
      <c r="J17713">
        <f>ABS(D17713-D17714)</f>
        <v>28</v>
      </c>
    </row>
    <row r="17714">
      <c r="A17714">
        <v>9840</v>
      </c>
      <c r="B17714" t="str">
        <v>2010-07-06</v>
      </c>
      <c r="C17714" t="str">
        <v>Evening</v>
      </c>
      <c r="D17714">
        <v>33</v>
      </c>
      <c r="E17714" t="str">
        <f>IF(MOD(D17714,2)=0,"EVEN","ODD")</f>
        <v>ODD</v>
      </c>
      <c r="F17714" t="str">
        <f>IF(D17714&lt;=18,"LOW (1-18)","HIGH (19-36)")</f>
        <v>HIGH (19-36)</v>
      </c>
      <c r="G17714">
        <f>INT((D17714-1)/6)+1</f>
        <v>6</v>
      </c>
      <c r="H17714">
        <f>MOD(D17714-1,6)+1</f>
        <v>3</v>
      </c>
      <c r="I17714">
        <f>37-D17714</f>
        <v>4</v>
      </c>
      <c r="J17714">
        <f>ABS(D17714-D17715)</f>
        <v>8</v>
      </c>
    </row>
    <row r="17715">
      <c r="A17715">
        <v>9839</v>
      </c>
      <c r="B17715" t="str">
        <v>2010-07-06</v>
      </c>
      <c r="C17715" t="str">
        <v>Midday</v>
      </c>
      <c r="D17715">
        <v>25</v>
      </c>
      <c r="E17715" t="str">
        <f>IF(MOD(D17715,2)=0,"EVEN","ODD")</f>
        <v>ODD</v>
      </c>
      <c r="F17715" t="str">
        <f>IF(D17715&lt;=18,"LOW (1-18)","HIGH (19-36)")</f>
        <v>HIGH (19-36)</v>
      </c>
      <c r="G17715">
        <f>INT((D17715-1)/6)+1</f>
        <v>5</v>
      </c>
      <c r="H17715">
        <f>MOD(D17715-1,6)+1</f>
        <v>1</v>
      </c>
      <c r="I17715">
        <f>37-D17715</f>
        <v>12</v>
      </c>
      <c r="J17715">
        <f>ABS(D17715-D17716)</f>
        <v>9</v>
      </c>
    </row>
    <row r="17716">
      <c r="A17716">
        <v>9838</v>
      </c>
      <c r="B17716" t="str">
        <v>2010-07-05</v>
      </c>
      <c r="C17716" t="str">
        <v>Evening</v>
      </c>
      <c r="D17716">
        <v>16</v>
      </c>
      <c r="E17716" t="str">
        <f>IF(MOD(D17716,2)=0,"EVEN","ODD")</f>
        <v>EVEN</v>
      </c>
      <c r="F17716" t="str">
        <f>IF(D17716&lt;=18,"LOW (1-18)","HIGH (19-36)")</f>
        <v>LOW (1-18)</v>
      </c>
      <c r="G17716">
        <f>INT((D17716-1)/6)+1</f>
        <v>3</v>
      </c>
      <c r="H17716">
        <f>MOD(D17716-1,6)+1</f>
        <v>4</v>
      </c>
      <c r="I17716">
        <f>37-D17716</f>
        <v>21</v>
      </c>
      <c r="J17716">
        <f>ABS(D17716-D17717)</f>
        <v>3</v>
      </c>
    </row>
    <row r="17717">
      <c r="A17717">
        <v>9837</v>
      </c>
      <c r="B17717" t="str">
        <v>2010-07-05</v>
      </c>
      <c r="C17717" t="str">
        <v>Midday</v>
      </c>
      <c r="D17717">
        <v>19</v>
      </c>
      <c r="E17717" t="str">
        <f>IF(MOD(D17717,2)=0,"EVEN","ODD")</f>
        <v>ODD</v>
      </c>
      <c r="F17717" t="str">
        <f>IF(D17717&lt;=18,"LOW (1-18)","HIGH (19-36)")</f>
        <v>HIGH (19-36)</v>
      </c>
      <c r="G17717">
        <f>INT((D17717-1)/6)+1</f>
        <v>4</v>
      </c>
      <c r="H17717">
        <f>MOD(D17717-1,6)+1</f>
        <v>1</v>
      </c>
      <c r="I17717">
        <f>37-D17717</f>
        <v>18</v>
      </c>
      <c r="J17717">
        <f>ABS(D17717-D17718)</f>
        <v>1</v>
      </c>
    </row>
    <row r="17718">
      <c r="A17718">
        <v>9836</v>
      </c>
      <c r="B17718" t="str">
        <v>2010-07-03</v>
      </c>
      <c r="C17718" t="str">
        <v>Evening</v>
      </c>
      <c r="D17718">
        <v>20</v>
      </c>
      <c r="E17718" t="str">
        <f>IF(MOD(D17718,2)=0,"EVEN","ODD")</f>
        <v>EVEN</v>
      </c>
      <c r="F17718" t="str">
        <f>IF(D17718&lt;=18,"LOW (1-18)","HIGH (19-36)")</f>
        <v>HIGH (19-36)</v>
      </c>
      <c r="G17718">
        <f>INT((D17718-1)/6)+1</f>
        <v>4</v>
      </c>
      <c r="H17718">
        <f>MOD(D17718-1,6)+1</f>
        <v>2</v>
      </c>
      <c r="I17718">
        <f>37-D17718</f>
        <v>17</v>
      </c>
      <c r="J17718">
        <f>ABS(D17718-D17719)</f>
        <v>8</v>
      </c>
    </row>
    <row r="17719">
      <c r="A17719">
        <v>9835</v>
      </c>
      <c r="B17719" t="str">
        <v>2010-07-03</v>
      </c>
      <c r="C17719" t="str">
        <v>Midday</v>
      </c>
      <c r="D17719">
        <v>12</v>
      </c>
      <c r="E17719" t="str">
        <f>IF(MOD(D17719,2)=0,"EVEN","ODD")</f>
        <v>EVEN</v>
      </c>
      <c r="F17719" t="str">
        <f>IF(D17719&lt;=18,"LOW (1-18)","HIGH (19-36)")</f>
        <v>LOW (1-18)</v>
      </c>
      <c r="G17719">
        <f>INT((D17719-1)/6)+1</f>
        <v>2</v>
      </c>
      <c r="H17719">
        <f>MOD(D17719-1,6)+1</f>
        <v>6</v>
      </c>
      <c r="I17719">
        <f>37-D17719</f>
        <v>25</v>
      </c>
      <c r="J17719">
        <f>ABS(D17719-D17720)</f>
        <v>0</v>
      </c>
    </row>
    <row r="17720">
      <c r="A17720">
        <v>9834</v>
      </c>
      <c r="B17720" t="str">
        <v>2010-07-02</v>
      </c>
      <c r="C17720" t="str">
        <v>Evening</v>
      </c>
      <c r="D17720">
        <v>12</v>
      </c>
      <c r="E17720" t="str">
        <f>IF(MOD(D17720,2)=0,"EVEN","ODD")</f>
        <v>EVEN</v>
      </c>
      <c r="F17720" t="str">
        <f>IF(D17720&lt;=18,"LOW (1-18)","HIGH (19-36)")</f>
        <v>LOW (1-18)</v>
      </c>
      <c r="G17720">
        <f>INT((D17720-1)/6)+1</f>
        <v>2</v>
      </c>
      <c r="H17720">
        <f>MOD(D17720-1,6)+1</f>
        <v>6</v>
      </c>
      <c r="I17720">
        <f>37-D17720</f>
        <v>25</v>
      </c>
      <c r="J17720">
        <f>ABS(D17720-D17721)</f>
        <v>4</v>
      </c>
    </row>
    <row r="17721">
      <c r="A17721">
        <v>9833</v>
      </c>
      <c r="B17721" t="str">
        <v>2010-07-02</v>
      </c>
      <c r="C17721" t="str">
        <v>Midday</v>
      </c>
      <c r="D17721">
        <v>16</v>
      </c>
      <c r="E17721" t="str">
        <f>IF(MOD(D17721,2)=0,"EVEN","ODD")</f>
        <v>EVEN</v>
      </c>
      <c r="F17721" t="str">
        <f>IF(D17721&lt;=18,"LOW (1-18)","HIGH (19-36)")</f>
        <v>LOW (1-18)</v>
      </c>
      <c r="G17721">
        <f>INT((D17721-1)/6)+1</f>
        <v>3</v>
      </c>
      <c r="H17721">
        <f>MOD(D17721-1,6)+1</f>
        <v>4</v>
      </c>
      <c r="I17721">
        <f>37-D17721</f>
        <v>21</v>
      </c>
      <c r="J17721">
        <f>ABS(D17721-D17722)</f>
        <v>15</v>
      </c>
    </row>
    <row r="17722">
      <c r="A17722">
        <v>9832</v>
      </c>
      <c r="B17722" t="str">
        <v>2010-07-01</v>
      </c>
      <c r="C17722" t="str">
        <v>Evening</v>
      </c>
      <c r="D17722">
        <v>31</v>
      </c>
      <c r="E17722" t="str">
        <f>IF(MOD(D17722,2)=0,"EVEN","ODD")</f>
        <v>ODD</v>
      </c>
      <c r="F17722" t="str">
        <f>IF(D17722&lt;=18,"LOW (1-18)","HIGH (19-36)")</f>
        <v>HIGH (19-36)</v>
      </c>
      <c r="G17722">
        <f>INT((D17722-1)/6)+1</f>
        <v>6</v>
      </c>
      <c r="H17722">
        <f>MOD(D17722-1,6)+1</f>
        <v>1</v>
      </c>
      <c r="I17722">
        <f>37-D17722</f>
        <v>6</v>
      </c>
      <c r="J17722">
        <f>ABS(D17722-D17723)</f>
        <v>12</v>
      </c>
    </row>
    <row r="17723">
      <c r="A17723">
        <v>9831</v>
      </c>
      <c r="B17723" t="str">
        <v>2010-07-01</v>
      </c>
      <c r="C17723" t="str">
        <v>Midday</v>
      </c>
      <c r="D17723">
        <v>19</v>
      </c>
      <c r="E17723" t="str">
        <f>IF(MOD(D17723,2)=0,"EVEN","ODD")</f>
        <v>ODD</v>
      </c>
      <c r="F17723" t="str">
        <f>IF(D17723&lt;=18,"LOW (1-18)","HIGH (19-36)")</f>
        <v>HIGH (19-36)</v>
      </c>
      <c r="G17723">
        <f>INT((D17723-1)/6)+1</f>
        <v>4</v>
      </c>
      <c r="H17723">
        <f>MOD(D17723-1,6)+1</f>
        <v>1</v>
      </c>
      <c r="I17723">
        <f>37-D17723</f>
        <v>18</v>
      </c>
      <c r="J17723">
        <f>ABS(D17723-D17724)</f>
        <v>11</v>
      </c>
    </row>
    <row r="17724">
      <c r="A17724">
        <v>9830</v>
      </c>
      <c r="B17724" t="str">
        <v>2010-06-30</v>
      </c>
      <c r="C17724" t="str">
        <v>Evening</v>
      </c>
      <c r="D17724">
        <v>30</v>
      </c>
      <c r="E17724" t="str">
        <f>IF(MOD(D17724,2)=0,"EVEN","ODD")</f>
        <v>EVEN</v>
      </c>
      <c r="F17724" t="str">
        <f>IF(D17724&lt;=18,"LOW (1-18)","HIGH (19-36)")</f>
        <v>HIGH (19-36)</v>
      </c>
      <c r="G17724">
        <f>INT((D17724-1)/6)+1</f>
        <v>5</v>
      </c>
      <c r="H17724">
        <f>MOD(D17724-1,6)+1</f>
        <v>6</v>
      </c>
      <c r="I17724">
        <f>37-D17724</f>
        <v>7</v>
      </c>
      <c r="J17724">
        <f>ABS(D17724-D17725)</f>
        <v>4</v>
      </c>
    </row>
    <row r="17725">
      <c r="A17725">
        <v>9829</v>
      </c>
      <c r="B17725" t="str">
        <v>2010-06-30</v>
      </c>
      <c r="C17725" t="str">
        <v>Midday</v>
      </c>
      <c r="D17725">
        <v>26</v>
      </c>
      <c r="E17725" t="str">
        <f>IF(MOD(D17725,2)=0,"EVEN","ODD")</f>
        <v>EVEN</v>
      </c>
      <c r="F17725" t="str">
        <f>IF(D17725&lt;=18,"LOW (1-18)","HIGH (19-36)")</f>
        <v>HIGH (19-36)</v>
      </c>
      <c r="G17725">
        <f>INT((D17725-1)/6)+1</f>
        <v>5</v>
      </c>
      <c r="H17725">
        <f>MOD(D17725-1,6)+1</f>
        <v>2</v>
      </c>
      <c r="I17725">
        <f>37-D17725</f>
        <v>11</v>
      </c>
      <c r="J17725">
        <f>ABS(D17725-D17726)</f>
        <v>1</v>
      </c>
    </row>
    <row r="17726">
      <c r="A17726">
        <v>9828</v>
      </c>
      <c r="B17726" t="str">
        <v>2010-06-29</v>
      </c>
      <c r="C17726" t="str">
        <v>Evening</v>
      </c>
      <c r="D17726">
        <v>27</v>
      </c>
      <c r="E17726" t="str">
        <f>IF(MOD(D17726,2)=0,"EVEN","ODD")</f>
        <v>ODD</v>
      </c>
      <c r="F17726" t="str">
        <f>IF(D17726&lt;=18,"LOW (1-18)","HIGH (19-36)")</f>
        <v>HIGH (19-36)</v>
      </c>
      <c r="G17726">
        <f>INT((D17726-1)/6)+1</f>
        <v>5</v>
      </c>
      <c r="H17726">
        <f>MOD(D17726-1,6)+1</f>
        <v>3</v>
      </c>
      <c r="I17726">
        <f>37-D17726</f>
        <v>10</v>
      </c>
      <c r="J17726">
        <f>ABS(D17726-D17727)</f>
        <v>12</v>
      </c>
    </row>
    <row r="17727">
      <c r="A17727">
        <v>9827</v>
      </c>
      <c r="B17727" t="str">
        <v>2010-06-29</v>
      </c>
      <c r="C17727" t="str">
        <v>Midday</v>
      </c>
      <c r="D17727">
        <v>15</v>
      </c>
      <c r="E17727" t="str">
        <f>IF(MOD(D17727,2)=0,"EVEN","ODD")</f>
        <v>ODD</v>
      </c>
      <c r="F17727" t="str">
        <f>IF(D17727&lt;=18,"LOW (1-18)","HIGH (19-36)")</f>
        <v>LOW (1-18)</v>
      </c>
      <c r="G17727">
        <f>INT((D17727-1)/6)+1</f>
        <v>3</v>
      </c>
      <c r="H17727">
        <f>MOD(D17727-1,6)+1</f>
        <v>3</v>
      </c>
      <c r="I17727">
        <f>37-D17727</f>
        <v>22</v>
      </c>
      <c r="J17727">
        <f>ABS(D17727-D17728)</f>
        <v>14</v>
      </c>
    </row>
    <row r="17728">
      <c r="A17728">
        <v>9826</v>
      </c>
      <c r="B17728" t="str">
        <v>2010-06-28</v>
      </c>
      <c r="C17728" t="str">
        <v>Evening</v>
      </c>
      <c r="D17728">
        <v>29</v>
      </c>
      <c r="E17728" t="str">
        <f>IF(MOD(D17728,2)=0,"EVEN","ODD")</f>
        <v>ODD</v>
      </c>
      <c r="F17728" t="str">
        <f>IF(D17728&lt;=18,"LOW (1-18)","HIGH (19-36)")</f>
        <v>HIGH (19-36)</v>
      </c>
      <c r="G17728">
        <f>INT((D17728-1)/6)+1</f>
        <v>5</v>
      </c>
      <c r="H17728">
        <f>MOD(D17728-1,6)+1</f>
        <v>5</v>
      </c>
      <c r="I17728">
        <f>37-D17728</f>
        <v>8</v>
      </c>
      <c r="J17728">
        <f>ABS(D17728-D17729)</f>
        <v>5</v>
      </c>
    </row>
    <row r="17729">
      <c r="A17729">
        <v>9825</v>
      </c>
      <c r="B17729" t="str">
        <v>2010-06-28</v>
      </c>
      <c r="C17729" t="str">
        <v>Midday</v>
      </c>
      <c r="D17729">
        <v>34</v>
      </c>
      <c r="E17729" t="str">
        <f>IF(MOD(D17729,2)=0,"EVEN","ODD")</f>
        <v>EVEN</v>
      </c>
      <c r="F17729" t="str">
        <f>IF(D17729&lt;=18,"LOW (1-18)","HIGH (19-36)")</f>
        <v>HIGH (19-36)</v>
      </c>
      <c r="G17729">
        <f>INT((D17729-1)/6)+1</f>
        <v>6</v>
      </c>
      <c r="H17729">
        <f>MOD(D17729-1,6)+1</f>
        <v>4</v>
      </c>
      <c r="I17729">
        <f>37-D17729</f>
        <v>3</v>
      </c>
      <c r="J17729">
        <f>ABS(D17729-D17730)</f>
        <v>28</v>
      </c>
    </row>
    <row r="17730">
      <c r="A17730">
        <v>9824</v>
      </c>
      <c r="B17730" t="str">
        <v>2010-06-26</v>
      </c>
      <c r="C17730" t="str">
        <v>Evening</v>
      </c>
      <c r="D17730">
        <v>6</v>
      </c>
      <c r="E17730" t="str">
        <f>IF(MOD(D17730,2)=0,"EVEN","ODD")</f>
        <v>EVEN</v>
      </c>
      <c r="F17730" t="str">
        <f>IF(D17730&lt;=18,"LOW (1-18)","HIGH (19-36)")</f>
        <v>LOW (1-18)</v>
      </c>
      <c r="G17730">
        <f>INT((D17730-1)/6)+1</f>
        <v>1</v>
      </c>
      <c r="H17730">
        <f>MOD(D17730-1,6)+1</f>
        <v>6</v>
      </c>
      <c r="I17730">
        <f>37-D17730</f>
        <v>31</v>
      </c>
      <c r="J17730">
        <f>ABS(D17730-D17731)</f>
        <v>8</v>
      </c>
    </row>
    <row r="17731">
      <c r="A17731">
        <v>9823</v>
      </c>
      <c r="B17731" t="str">
        <v>2010-06-26</v>
      </c>
      <c r="C17731" t="str">
        <v>Midday</v>
      </c>
      <c r="D17731">
        <v>14</v>
      </c>
      <c r="E17731" t="str">
        <f>IF(MOD(D17731,2)=0,"EVEN","ODD")</f>
        <v>EVEN</v>
      </c>
      <c r="F17731" t="str">
        <f>IF(D17731&lt;=18,"LOW (1-18)","HIGH (19-36)")</f>
        <v>LOW (1-18)</v>
      </c>
      <c r="G17731">
        <f>INT((D17731-1)/6)+1</f>
        <v>3</v>
      </c>
      <c r="H17731">
        <f>MOD(D17731-1,6)+1</f>
        <v>2</v>
      </c>
      <c r="I17731">
        <f>37-D17731</f>
        <v>23</v>
      </c>
      <c r="J17731">
        <f>ABS(D17731-D17732)</f>
        <v>1</v>
      </c>
    </row>
    <row r="17732">
      <c r="A17732">
        <v>9822</v>
      </c>
      <c r="B17732" t="str">
        <v>2010-06-25</v>
      </c>
      <c r="C17732" t="str">
        <v>Evening</v>
      </c>
      <c r="D17732">
        <v>13</v>
      </c>
      <c r="E17732" t="str">
        <f>IF(MOD(D17732,2)=0,"EVEN","ODD")</f>
        <v>ODD</v>
      </c>
      <c r="F17732" t="str">
        <f>IF(D17732&lt;=18,"LOW (1-18)","HIGH (19-36)")</f>
        <v>LOW (1-18)</v>
      </c>
      <c r="G17732">
        <f>INT((D17732-1)/6)+1</f>
        <v>3</v>
      </c>
      <c r="H17732">
        <f>MOD(D17732-1,6)+1</f>
        <v>1</v>
      </c>
      <c r="I17732">
        <f>37-D17732</f>
        <v>24</v>
      </c>
      <c r="J17732">
        <f>ABS(D17732-D17733)</f>
        <v>19</v>
      </c>
    </row>
    <row r="17733">
      <c r="A17733">
        <v>9821</v>
      </c>
      <c r="B17733" t="str">
        <v>2010-06-25</v>
      </c>
      <c r="C17733" t="str">
        <v>Midday</v>
      </c>
      <c r="D17733">
        <v>32</v>
      </c>
      <c r="E17733" t="str">
        <f>IF(MOD(D17733,2)=0,"EVEN","ODD")</f>
        <v>EVEN</v>
      </c>
      <c r="F17733" t="str">
        <f>IF(D17733&lt;=18,"LOW (1-18)","HIGH (19-36)")</f>
        <v>HIGH (19-36)</v>
      </c>
      <c r="G17733">
        <f>INT((D17733-1)/6)+1</f>
        <v>6</v>
      </c>
      <c r="H17733">
        <f>MOD(D17733-1,6)+1</f>
        <v>2</v>
      </c>
      <c r="I17733">
        <f>37-D17733</f>
        <v>5</v>
      </c>
      <c r="J17733">
        <f>ABS(D17733-D17734)</f>
        <v>31</v>
      </c>
    </row>
    <row r="17734">
      <c r="A17734">
        <v>9820</v>
      </c>
      <c r="B17734" t="str">
        <v>2010-06-24</v>
      </c>
      <c r="C17734" t="str">
        <v>Evening</v>
      </c>
      <c r="D17734">
        <v>1</v>
      </c>
      <c r="E17734" t="str">
        <f>IF(MOD(D17734,2)=0,"EVEN","ODD")</f>
        <v>ODD</v>
      </c>
      <c r="F17734" t="str">
        <f>IF(D17734&lt;=18,"LOW (1-18)","HIGH (19-36)")</f>
        <v>LOW (1-18)</v>
      </c>
      <c r="G17734">
        <f>INT((D17734-1)/6)+1</f>
        <v>1</v>
      </c>
      <c r="H17734">
        <f>MOD(D17734-1,6)+1</f>
        <v>1</v>
      </c>
      <c r="I17734">
        <f>37-D17734</f>
        <v>36</v>
      </c>
      <c r="J17734">
        <f>ABS(D17734-D17735)</f>
        <v>12</v>
      </c>
    </row>
    <row r="17735">
      <c r="A17735">
        <v>9819</v>
      </c>
      <c r="B17735" t="str">
        <v>2010-06-24</v>
      </c>
      <c r="C17735" t="str">
        <v>Midday</v>
      </c>
      <c r="D17735">
        <v>13</v>
      </c>
      <c r="E17735" t="str">
        <f>IF(MOD(D17735,2)=0,"EVEN","ODD")</f>
        <v>ODD</v>
      </c>
      <c r="F17735" t="str">
        <f>IF(D17735&lt;=18,"LOW (1-18)","HIGH (19-36)")</f>
        <v>LOW (1-18)</v>
      </c>
      <c r="G17735">
        <f>INT((D17735-1)/6)+1</f>
        <v>3</v>
      </c>
      <c r="H17735">
        <f>MOD(D17735-1,6)+1</f>
        <v>1</v>
      </c>
      <c r="I17735">
        <f>37-D17735</f>
        <v>24</v>
      </c>
      <c r="J17735">
        <f>ABS(D17735-D17736)</f>
        <v>18</v>
      </c>
    </row>
    <row r="17736">
      <c r="A17736">
        <v>9818</v>
      </c>
      <c r="B17736" t="str">
        <v>2010-06-23</v>
      </c>
      <c r="C17736" t="str">
        <v>Evening</v>
      </c>
      <c r="D17736">
        <v>31</v>
      </c>
      <c r="E17736" t="str">
        <f>IF(MOD(D17736,2)=0,"EVEN","ODD")</f>
        <v>ODD</v>
      </c>
      <c r="F17736" t="str">
        <f>IF(D17736&lt;=18,"LOW (1-18)","HIGH (19-36)")</f>
        <v>HIGH (19-36)</v>
      </c>
      <c r="G17736">
        <f>INT((D17736-1)/6)+1</f>
        <v>6</v>
      </c>
      <c r="H17736">
        <f>MOD(D17736-1,6)+1</f>
        <v>1</v>
      </c>
      <c r="I17736">
        <f>37-D17736</f>
        <v>6</v>
      </c>
      <c r="J17736">
        <f>ABS(D17736-D17737)</f>
        <v>24</v>
      </c>
    </row>
    <row r="17737">
      <c r="A17737">
        <v>9817</v>
      </c>
      <c r="B17737" t="str">
        <v>2010-06-23</v>
      </c>
      <c r="C17737" t="str">
        <v>Midday</v>
      </c>
      <c r="D17737">
        <v>7</v>
      </c>
      <c r="E17737" t="str">
        <f>IF(MOD(D17737,2)=0,"EVEN","ODD")</f>
        <v>ODD</v>
      </c>
      <c r="F17737" t="str">
        <f>IF(D17737&lt;=18,"LOW (1-18)","HIGH (19-36)")</f>
        <v>LOW (1-18)</v>
      </c>
      <c r="G17737">
        <f>INT((D17737-1)/6)+1</f>
        <v>2</v>
      </c>
      <c r="H17737">
        <f>MOD(D17737-1,6)+1</f>
        <v>1</v>
      </c>
      <c r="I17737">
        <f>37-D17737</f>
        <v>30</v>
      </c>
      <c r="J17737">
        <f>ABS(D17737-D17738)</f>
        <v>18</v>
      </c>
    </row>
    <row r="17738">
      <c r="A17738">
        <v>9816</v>
      </c>
      <c r="B17738" t="str">
        <v>2010-06-22</v>
      </c>
      <c r="C17738" t="str">
        <v>Evening</v>
      </c>
      <c r="D17738">
        <v>25</v>
      </c>
      <c r="E17738" t="str">
        <f>IF(MOD(D17738,2)=0,"EVEN","ODD")</f>
        <v>ODD</v>
      </c>
      <c r="F17738" t="str">
        <f>IF(D17738&lt;=18,"LOW (1-18)","HIGH (19-36)")</f>
        <v>HIGH (19-36)</v>
      </c>
      <c r="G17738">
        <f>INT((D17738-1)/6)+1</f>
        <v>5</v>
      </c>
      <c r="H17738">
        <f>MOD(D17738-1,6)+1</f>
        <v>1</v>
      </c>
      <c r="I17738">
        <f>37-D17738</f>
        <v>12</v>
      </c>
      <c r="J17738">
        <f>ABS(D17738-D17739)</f>
        <v>15</v>
      </c>
    </row>
    <row r="17739">
      <c r="A17739">
        <v>9815</v>
      </c>
      <c r="B17739" t="str">
        <v>2010-06-22</v>
      </c>
      <c r="C17739" t="str">
        <v>Midday</v>
      </c>
      <c r="D17739">
        <v>10</v>
      </c>
      <c r="E17739" t="str">
        <f>IF(MOD(D17739,2)=0,"EVEN","ODD")</f>
        <v>EVEN</v>
      </c>
      <c r="F17739" t="str">
        <f>IF(D17739&lt;=18,"LOW (1-18)","HIGH (19-36)")</f>
        <v>LOW (1-18)</v>
      </c>
      <c r="G17739">
        <f>INT((D17739-1)/6)+1</f>
        <v>2</v>
      </c>
      <c r="H17739">
        <f>MOD(D17739-1,6)+1</f>
        <v>4</v>
      </c>
      <c r="I17739">
        <f>37-D17739</f>
        <v>27</v>
      </c>
      <c r="J17739">
        <f>ABS(D17739-D17740)</f>
        <v>26</v>
      </c>
    </row>
    <row r="17740">
      <c r="A17740">
        <v>9814</v>
      </c>
      <c r="B17740" t="str">
        <v>2010-06-21</v>
      </c>
      <c r="C17740" t="str">
        <v>Evening</v>
      </c>
      <c r="D17740">
        <v>36</v>
      </c>
      <c r="E17740" t="str">
        <f>IF(MOD(D17740,2)=0,"EVEN","ODD")</f>
        <v>EVEN</v>
      </c>
      <c r="F17740" t="str">
        <f>IF(D17740&lt;=18,"LOW (1-18)","HIGH (19-36)")</f>
        <v>HIGH (19-36)</v>
      </c>
      <c r="G17740">
        <f>INT((D17740-1)/6)+1</f>
        <v>6</v>
      </c>
      <c r="H17740">
        <f>MOD(D17740-1,6)+1</f>
        <v>6</v>
      </c>
      <c r="I17740">
        <f>37-D17740</f>
        <v>1</v>
      </c>
      <c r="J17740">
        <f>ABS(D17740-D17741)</f>
        <v>19</v>
      </c>
    </row>
    <row r="17741">
      <c r="A17741">
        <v>9813</v>
      </c>
      <c r="B17741" t="str">
        <v>2010-06-21</v>
      </c>
      <c r="C17741" t="str">
        <v>Midday</v>
      </c>
      <c r="D17741">
        <v>17</v>
      </c>
      <c r="E17741" t="str">
        <f>IF(MOD(D17741,2)=0,"EVEN","ODD")</f>
        <v>ODD</v>
      </c>
      <c r="F17741" t="str">
        <f>IF(D17741&lt;=18,"LOW (1-18)","HIGH (19-36)")</f>
        <v>LOW (1-18)</v>
      </c>
      <c r="G17741">
        <f>INT((D17741-1)/6)+1</f>
        <v>3</v>
      </c>
      <c r="H17741">
        <f>MOD(D17741-1,6)+1</f>
        <v>5</v>
      </c>
      <c r="I17741">
        <f>37-D17741</f>
        <v>20</v>
      </c>
      <c r="J17741">
        <f>ABS(D17741-D17742)</f>
        <v>12</v>
      </c>
    </row>
    <row r="17742">
      <c r="A17742">
        <v>9812</v>
      </c>
      <c r="B17742" t="str">
        <v>2010-06-19</v>
      </c>
      <c r="C17742" t="str">
        <v>Evening</v>
      </c>
      <c r="D17742">
        <v>29</v>
      </c>
      <c r="E17742" t="str">
        <f>IF(MOD(D17742,2)=0,"EVEN","ODD")</f>
        <v>ODD</v>
      </c>
      <c r="F17742" t="str">
        <f>IF(D17742&lt;=18,"LOW (1-18)","HIGH (19-36)")</f>
        <v>HIGH (19-36)</v>
      </c>
      <c r="G17742">
        <f>INT((D17742-1)/6)+1</f>
        <v>5</v>
      </c>
      <c r="H17742">
        <f>MOD(D17742-1,6)+1</f>
        <v>5</v>
      </c>
      <c r="I17742">
        <f>37-D17742</f>
        <v>8</v>
      </c>
      <c r="J17742">
        <f>ABS(D17742-D17743)</f>
        <v>7</v>
      </c>
    </row>
    <row r="17743">
      <c r="A17743">
        <v>9811</v>
      </c>
      <c r="B17743" t="str">
        <v>2010-06-19</v>
      </c>
      <c r="C17743" t="str">
        <v>Midday</v>
      </c>
      <c r="D17743">
        <v>36</v>
      </c>
      <c r="E17743" t="str">
        <f>IF(MOD(D17743,2)=0,"EVEN","ODD")</f>
        <v>EVEN</v>
      </c>
      <c r="F17743" t="str">
        <f>IF(D17743&lt;=18,"LOW (1-18)","HIGH (19-36)")</f>
        <v>HIGH (19-36)</v>
      </c>
      <c r="G17743">
        <f>INT((D17743-1)/6)+1</f>
        <v>6</v>
      </c>
      <c r="H17743">
        <f>MOD(D17743-1,6)+1</f>
        <v>6</v>
      </c>
      <c r="I17743">
        <f>37-D17743</f>
        <v>1</v>
      </c>
      <c r="J17743">
        <f>ABS(D17743-D17744)</f>
        <v>10</v>
      </c>
    </row>
    <row r="17744">
      <c r="A17744">
        <v>9810</v>
      </c>
      <c r="B17744" t="str">
        <v>2010-06-18</v>
      </c>
      <c r="C17744" t="str">
        <v>Evening</v>
      </c>
      <c r="D17744">
        <v>26</v>
      </c>
      <c r="E17744" t="str">
        <f>IF(MOD(D17744,2)=0,"EVEN","ODD")</f>
        <v>EVEN</v>
      </c>
      <c r="F17744" t="str">
        <f>IF(D17744&lt;=18,"LOW (1-18)","HIGH (19-36)")</f>
        <v>HIGH (19-36)</v>
      </c>
      <c r="G17744">
        <f>INT((D17744-1)/6)+1</f>
        <v>5</v>
      </c>
      <c r="H17744">
        <f>MOD(D17744-1,6)+1</f>
        <v>2</v>
      </c>
      <c r="I17744">
        <f>37-D17744</f>
        <v>11</v>
      </c>
      <c r="J17744">
        <f>ABS(D17744-D17745)</f>
        <v>7</v>
      </c>
    </row>
    <row r="17745">
      <c r="A17745">
        <v>9809</v>
      </c>
      <c r="B17745" t="str">
        <v>2010-06-18</v>
      </c>
      <c r="C17745" t="str">
        <v>Midday</v>
      </c>
      <c r="D17745">
        <v>19</v>
      </c>
      <c r="E17745" t="str">
        <f>IF(MOD(D17745,2)=0,"EVEN","ODD")</f>
        <v>ODD</v>
      </c>
      <c r="F17745" t="str">
        <f>IF(D17745&lt;=18,"LOW (1-18)","HIGH (19-36)")</f>
        <v>HIGH (19-36)</v>
      </c>
      <c r="G17745">
        <f>INT((D17745-1)/6)+1</f>
        <v>4</v>
      </c>
      <c r="H17745">
        <f>MOD(D17745-1,6)+1</f>
        <v>1</v>
      </c>
      <c r="I17745">
        <f>37-D17745</f>
        <v>18</v>
      </c>
      <c r="J17745">
        <f>ABS(D17745-D17746)</f>
        <v>3</v>
      </c>
    </row>
    <row r="17746">
      <c r="A17746">
        <v>9808</v>
      </c>
      <c r="B17746" t="str">
        <v>2010-06-17</v>
      </c>
      <c r="C17746" t="str">
        <v>Evening</v>
      </c>
      <c r="D17746">
        <v>16</v>
      </c>
      <c r="E17746" t="str">
        <f>IF(MOD(D17746,2)=0,"EVEN","ODD")</f>
        <v>EVEN</v>
      </c>
      <c r="F17746" t="str">
        <f>IF(D17746&lt;=18,"LOW (1-18)","HIGH (19-36)")</f>
        <v>LOW (1-18)</v>
      </c>
      <c r="G17746">
        <f>INT((D17746-1)/6)+1</f>
        <v>3</v>
      </c>
      <c r="H17746">
        <f>MOD(D17746-1,6)+1</f>
        <v>4</v>
      </c>
      <c r="I17746">
        <f>37-D17746</f>
        <v>21</v>
      </c>
      <c r="J17746">
        <f>ABS(D17746-D17747)</f>
        <v>0</v>
      </c>
    </row>
    <row r="17747">
      <c r="A17747">
        <v>9807</v>
      </c>
      <c r="B17747" t="str">
        <v>2010-06-17</v>
      </c>
      <c r="C17747" t="str">
        <v>Midday</v>
      </c>
      <c r="D17747">
        <v>16</v>
      </c>
      <c r="E17747" t="str">
        <f>IF(MOD(D17747,2)=0,"EVEN","ODD")</f>
        <v>EVEN</v>
      </c>
      <c r="F17747" t="str">
        <f>IF(D17747&lt;=18,"LOW (1-18)","HIGH (19-36)")</f>
        <v>LOW (1-18)</v>
      </c>
      <c r="G17747">
        <f>INT((D17747-1)/6)+1</f>
        <v>3</v>
      </c>
      <c r="H17747">
        <f>MOD(D17747-1,6)+1</f>
        <v>4</v>
      </c>
      <c r="I17747">
        <f>37-D17747</f>
        <v>21</v>
      </c>
      <c r="J17747">
        <f>ABS(D17747-D17748)</f>
        <v>9</v>
      </c>
    </row>
    <row r="17748">
      <c r="A17748">
        <v>9806</v>
      </c>
      <c r="B17748" t="str">
        <v>2010-06-16</v>
      </c>
      <c r="C17748" t="str">
        <v>Evening</v>
      </c>
      <c r="D17748">
        <v>7</v>
      </c>
      <c r="E17748" t="str">
        <f>IF(MOD(D17748,2)=0,"EVEN","ODD")</f>
        <v>ODD</v>
      </c>
      <c r="F17748" t="str">
        <f>IF(D17748&lt;=18,"LOW (1-18)","HIGH (19-36)")</f>
        <v>LOW (1-18)</v>
      </c>
      <c r="G17748">
        <f>INT((D17748-1)/6)+1</f>
        <v>2</v>
      </c>
      <c r="H17748">
        <f>MOD(D17748-1,6)+1</f>
        <v>1</v>
      </c>
      <c r="I17748">
        <f>37-D17748</f>
        <v>30</v>
      </c>
      <c r="J17748">
        <f>ABS(D17748-D17749)</f>
        <v>9</v>
      </c>
    </row>
    <row r="17749">
      <c r="A17749">
        <v>9805</v>
      </c>
      <c r="B17749" t="str">
        <v>2010-06-16</v>
      </c>
      <c r="C17749" t="str">
        <v>Midday</v>
      </c>
      <c r="D17749">
        <v>16</v>
      </c>
      <c r="E17749" t="str">
        <f>IF(MOD(D17749,2)=0,"EVEN","ODD")</f>
        <v>EVEN</v>
      </c>
      <c r="F17749" t="str">
        <f>IF(D17749&lt;=18,"LOW (1-18)","HIGH (19-36)")</f>
        <v>LOW (1-18)</v>
      </c>
      <c r="G17749">
        <f>INT((D17749-1)/6)+1</f>
        <v>3</v>
      </c>
      <c r="H17749">
        <f>MOD(D17749-1,6)+1</f>
        <v>4</v>
      </c>
      <c r="I17749">
        <f>37-D17749</f>
        <v>21</v>
      </c>
      <c r="J17749">
        <f>ABS(D17749-D17750)</f>
        <v>7</v>
      </c>
    </row>
    <row r="17750">
      <c r="A17750">
        <v>9804</v>
      </c>
      <c r="B17750" t="str">
        <v>2010-06-15</v>
      </c>
      <c r="C17750" t="str">
        <v>Evening</v>
      </c>
      <c r="D17750">
        <v>23</v>
      </c>
      <c r="E17750" t="str">
        <f>IF(MOD(D17750,2)=0,"EVEN","ODD")</f>
        <v>ODD</v>
      </c>
      <c r="F17750" t="str">
        <f>IF(D17750&lt;=18,"LOW (1-18)","HIGH (19-36)")</f>
        <v>HIGH (19-36)</v>
      </c>
      <c r="G17750">
        <f>INT((D17750-1)/6)+1</f>
        <v>4</v>
      </c>
      <c r="H17750">
        <f>MOD(D17750-1,6)+1</f>
        <v>5</v>
      </c>
      <c r="I17750">
        <f>37-D17750</f>
        <v>14</v>
      </c>
      <c r="J17750">
        <f>ABS(D17750-D17751)</f>
        <v>1</v>
      </c>
    </row>
    <row r="17751">
      <c r="A17751">
        <v>9803</v>
      </c>
      <c r="B17751" t="str">
        <v>2010-06-15</v>
      </c>
      <c r="C17751" t="str">
        <v>Midday</v>
      </c>
      <c r="D17751">
        <v>24</v>
      </c>
      <c r="E17751" t="str">
        <f>IF(MOD(D17751,2)=0,"EVEN","ODD")</f>
        <v>EVEN</v>
      </c>
      <c r="F17751" t="str">
        <f>IF(D17751&lt;=18,"LOW (1-18)","HIGH (19-36)")</f>
        <v>HIGH (19-36)</v>
      </c>
      <c r="G17751">
        <f>INT((D17751-1)/6)+1</f>
        <v>4</v>
      </c>
      <c r="H17751">
        <f>MOD(D17751-1,6)+1</f>
        <v>6</v>
      </c>
      <c r="I17751">
        <f>37-D17751</f>
        <v>13</v>
      </c>
      <c r="J17751">
        <f>ABS(D17751-D17752)</f>
        <v>18</v>
      </c>
    </row>
    <row r="17752">
      <c r="A17752">
        <v>9802</v>
      </c>
      <c r="B17752" t="str">
        <v>2010-06-14</v>
      </c>
      <c r="C17752" t="str">
        <v>Evening</v>
      </c>
      <c r="D17752">
        <v>6</v>
      </c>
      <c r="E17752" t="str">
        <f>IF(MOD(D17752,2)=0,"EVEN","ODD")</f>
        <v>EVEN</v>
      </c>
      <c r="F17752" t="str">
        <f>IF(D17752&lt;=18,"LOW (1-18)","HIGH (19-36)")</f>
        <v>LOW (1-18)</v>
      </c>
      <c r="G17752">
        <f>INT((D17752-1)/6)+1</f>
        <v>1</v>
      </c>
      <c r="H17752">
        <f>MOD(D17752-1,6)+1</f>
        <v>6</v>
      </c>
      <c r="I17752">
        <f>37-D17752</f>
        <v>31</v>
      </c>
      <c r="J17752">
        <f>ABS(D17752-D17753)</f>
        <v>15</v>
      </c>
    </row>
    <row r="17753">
      <c r="A17753">
        <v>9801</v>
      </c>
      <c r="B17753" t="str">
        <v>2010-06-14</v>
      </c>
      <c r="C17753" t="str">
        <v>Midday</v>
      </c>
      <c r="D17753">
        <v>21</v>
      </c>
      <c r="E17753" t="str">
        <f>IF(MOD(D17753,2)=0,"EVEN","ODD")</f>
        <v>ODD</v>
      </c>
      <c r="F17753" t="str">
        <f>IF(D17753&lt;=18,"LOW (1-18)","HIGH (19-36)")</f>
        <v>HIGH (19-36)</v>
      </c>
      <c r="G17753">
        <f>INT((D17753-1)/6)+1</f>
        <v>4</v>
      </c>
      <c r="H17753">
        <f>MOD(D17753-1,6)+1</f>
        <v>3</v>
      </c>
      <c r="I17753">
        <f>37-D17753</f>
        <v>16</v>
      </c>
      <c r="J17753">
        <f>ABS(D17753-D17754)</f>
        <v>14</v>
      </c>
    </row>
    <row r="17754">
      <c r="A17754">
        <v>9800</v>
      </c>
      <c r="B17754" t="str">
        <v>2010-06-12</v>
      </c>
      <c r="C17754" t="str">
        <v>Evening</v>
      </c>
      <c r="D17754">
        <v>7</v>
      </c>
      <c r="E17754" t="str">
        <f>IF(MOD(D17754,2)=0,"EVEN","ODD")</f>
        <v>ODD</v>
      </c>
      <c r="F17754" t="str">
        <f>IF(D17754&lt;=18,"LOW (1-18)","HIGH (19-36)")</f>
        <v>LOW (1-18)</v>
      </c>
      <c r="G17754">
        <f>INT((D17754-1)/6)+1</f>
        <v>2</v>
      </c>
      <c r="H17754">
        <f>MOD(D17754-1,6)+1</f>
        <v>1</v>
      </c>
      <c r="I17754">
        <f>37-D17754</f>
        <v>30</v>
      </c>
      <c r="J17754">
        <f>ABS(D17754-D17755)</f>
        <v>15</v>
      </c>
    </row>
    <row r="17755">
      <c r="A17755">
        <v>9799</v>
      </c>
      <c r="B17755" t="str">
        <v>2010-06-12</v>
      </c>
      <c r="C17755" t="str">
        <v>Midday</v>
      </c>
      <c r="D17755">
        <v>22</v>
      </c>
      <c r="E17755" t="str">
        <f>IF(MOD(D17755,2)=0,"EVEN","ODD")</f>
        <v>EVEN</v>
      </c>
      <c r="F17755" t="str">
        <f>IF(D17755&lt;=18,"LOW (1-18)","HIGH (19-36)")</f>
        <v>HIGH (19-36)</v>
      </c>
      <c r="G17755">
        <f>INT((D17755-1)/6)+1</f>
        <v>4</v>
      </c>
      <c r="H17755">
        <f>MOD(D17755-1,6)+1</f>
        <v>4</v>
      </c>
      <c r="I17755">
        <f>37-D17755</f>
        <v>15</v>
      </c>
      <c r="J17755">
        <f>ABS(D17755-D17756)</f>
        <v>14</v>
      </c>
    </row>
    <row r="17756">
      <c r="A17756">
        <v>9798</v>
      </c>
      <c r="B17756" t="str">
        <v>2010-06-11</v>
      </c>
      <c r="C17756" t="str">
        <v>Evening</v>
      </c>
      <c r="D17756">
        <v>8</v>
      </c>
      <c r="E17756" t="str">
        <f>IF(MOD(D17756,2)=0,"EVEN","ODD")</f>
        <v>EVEN</v>
      </c>
      <c r="F17756" t="str">
        <f>IF(D17756&lt;=18,"LOW (1-18)","HIGH (19-36)")</f>
        <v>LOW (1-18)</v>
      </c>
      <c r="G17756">
        <f>INT((D17756-1)/6)+1</f>
        <v>2</v>
      </c>
      <c r="H17756">
        <f>MOD(D17756-1,6)+1</f>
        <v>2</v>
      </c>
      <c r="I17756">
        <f>37-D17756</f>
        <v>29</v>
      </c>
      <c r="J17756">
        <f>ABS(D17756-D17757)</f>
        <v>9</v>
      </c>
    </row>
    <row r="17757">
      <c r="A17757">
        <v>9797</v>
      </c>
      <c r="B17757" t="str">
        <v>2010-06-11</v>
      </c>
      <c r="C17757" t="str">
        <v>Midday</v>
      </c>
      <c r="D17757">
        <v>17</v>
      </c>
      <c r="E17757" t="str">
        <f>IF(MOD(D17757,2)=0,"EVEN","ODD")</f>
        <v>ODD</v>
      </c>
      <c r="F17757" t="str">
        <f>IF(D17757&lt;=18,"LOW (1-18)","HIGH (19-36)")</f>
        <v>LOW (1-18)</v>
      </c>
      <c r="G17757">
        <f>INT((D17757-1)/6)+1</f>
        <v>3</v>
      </c>
      <c r="H17757">
        <f>MOD(D17757-1,6)+1</f>
        <v>5</v>
      </c>
      <c r="I17757">
        <f>37-D17757</f>
        <v>20</v>
      </c>
      <c r="J17757">
        <f>ABS(D17757-D17758)</f>
        <v>11</v>
      </c>
    </row>
    <row r="17758">
      <c r="A17758">
        <v>9796</v>
      </c>
      <c r="B17758" t="str">
        <v>2010-06-10</v>
      </c>
      <c r="C17758" t="str">
        <v>Evening</v>
      </c>
      <c r="D17758">
        <v>6</v>
      </c>
      <c r="E17758" t="str">
        <f>IF(MOD(D17758,2)=0,"EVEN","ODD")</f>
        <v>EVEN</v>
      </c>
      <c r="F17758" t="str">
        <f>IF(D17758&lt;=18,"LOW (1-18)","HIGH (19-36)")</f>
        <v>LOW (1-18)</v>
      </c>
      <c r="G17758">
        <f>INT((D17758-1)/6)+1</f>
        <v>1</v>
      </c>
      <c r="H17758">
        <f>MOD(D17758-1,6)+1</f>
        <v>6</v>
      </c>
      <c r="I17758">
        <f>37-D17758</f>
        <v>31</v>
      </c>
      <c r="J17758">
        <f>ABS(D17758-D17759)</f>
        <v>19</v>
      </c>
    </row>
    <row r="17759">
      <c r="A17759">
        <v>9795</v>
      </c>
      <c r="B17759" t="str">
        <v>2010-06-10</v>
      </c>
      <c r="C17759" t="str">
        <v>Midday</v>
      </c>
      <c r="D17759">
        <v>25</v>
      </c>
      <c r="E17759" t="str">
        <f>IF(MOD(D17759,2)=0,"EVEN","ODD")</f>
        <v>ODD</v>
      </c>
      <c r="F17759" t="str">
        <f>IF(D17759&lt;=18,"LOW (1-18)","HIGH (19-36)")</f>
        <v>HIGH (19-36)</v>
      </c>
      <c r="G17759">
        <f>INT((D17759-1)/6)+1</f>
        <v>5</v>
      </c>
      <c r="H17759">
        <f>MOD(D17759-1,6)+1</f>
        <v>1</v>
      </c>
      <c r="I17759">
        <f>37-D17759</f>
        <v>12</v>
      </c>
      <c r="J17759">
        <f>ABS(D17759-D17760)</f>
        <v>11</v>
      </c>
    </row>
    <row r="17760">
      <c r="A17760">
        <v>9794</v>
      </c>
      <c r="B17760" t="str">
        <v>2010-06-09</v>
      </c>
      <c r="C17760" t="str">
        <v>Evening</v>
      </c>
      <c r="D17760">
        <v>36</v>
      </c>
      <c r="E17760" t="str">
        <f>IF(MOD(D17760,2)=0,"EVEN","ODD")</f>
        <v>EVEN</v>
      </c>
      <c r="F17760" t="str">
        <f>IF(D17760&lt;=18,"LOW (1-18)","HIGH (19-36)")</f>
        <v>HIGH (19-36)</v>
      </c>
      <c r="G17760">
        <f>INT((D17760-1)/6)+1</f>
        <v>6</v>
      </c>
      <c r="H17760">
        <f>MOD(D17760-1,6)+1</f>
        <v>6</v>
      </c>
      <c r="I17760">
        <f>37-D17760</f>
        <v>1</v>
      </c>
      <c r="J17760">
        <f>ABS(D17760-D17761)</f>
        <v>35</v>
      </c>
    </row>
    <row r="17761">
      <c r="A17761">
        <v>9793</v>
      </c>
      <c r="B17761" t="str">
        <v>2010-06-09</v>
      </c>
      <c r="C17761" t="str">
        <v>Midday</v>
      </c>
      <c r="D17761">
        <v>1</v>
      </c>
      <c r="E17761" t="str">
        <f>IF(MOD(D17761,2)=0,"EVEN","ODD")</f>
        <v>ODD</v>
      </c>
      <c r="F17761" t="str">
        <f>IF(D17761&lt;=18,"LOW (1-18)","HIGH (19-36)")</f>
        <v>LOW (1-18)</v>
      </c>
      <c r="G17761">
        <f>INT((D17761-1)/6)+1</f>
        <v>1</v>
      </c>
      <c r="H17761">
        <f>MOD(D17761-1,6)+1</f>
        <v>1</v>
      </c>
      <c r="I17761">
        <f>37-D17761</f>
        <v>36</v>
      </c>
      <c r="J17761">
        <f>ABS(D17761-D17762)</f>
        <v>30</v>
      </c>
    </row>
    <row r="17762">
      <c r="A17762">
        <v>9792</v>
      </c>
      <c r="B17762" t="str">
        <v>2010-06-08</v>
      </c>
      <c r="C17762" t="str">
        <v>Evening</v>
      </c>
      <c r="D17762">
        <v>31</v>
      </c>
      <c r="E17762" t="str">
        <f>IF(MOD(D17762,2)=0,"EVEN","ODD")</f>
        <v>ODD</v>
      </c>
      <c r="F17762" t="str">
        <f>IF(D17762&lt;=18,"LOW (1-18)","HIGH (19-36)")</f>
        <v>HIGH (19-36)</v>
      </c>
      <c r="G17762">
        <f>INT((D17762-1)/6)+1</f>
        <v>6</v>
      </c>
      <c r="H17762">
        <f>MOD(D17762-1,6)+1</f>
        <v>1</v>
      </c>
      <c r="I17762">
        <f>37-D17762</f>
        <v>6</v>
      </c>
      <c r="J17762">
        <f>ABS(D17762-D17763)</f>
        <v>1</v>
      </c>
    </row>
    <row r="17763">
      <c r="A17763">
        <v>9791</v>
      </c>
      <c r="B17763" t="str">
        <v>2010-06-08</v>
      </c>
      <c r="C17763" t="str">
        <v>Midday</v>
      </c>
      <c r="D17763">
        <v>30</v>
      </c>
      <c r="E17763" t="str">
        <f>IF(MOD(D17763,2)=0,"EVEN","ODD")</f>
        <v>EVEN</v>
      </c>
      <c r="F17763" t="str">
        <f>IF(D17763&lt;=18,"LOW (1-18)","HIGH (19-36)")</f>
        <v>HIGH (19-36)</v>
      </c>
      <c r="G17763">
        <f>INT((D17763-1)/6)+1</f>
        <v>5</v>
      </c>
      <c r="H17763">
        <f>MOD(D17763-1,6)+1</f>
        <v>6</v>
      </c>
      <c r="I17763">
        <f>37-D17763</f>
        <v>7</v>
      </c>
      <c r="J17763">
        <f>ABS(D17763-D17764)</f>
        <v>26</v>
      </c>
    </row>
    <row r="17764">
      <c r="A17764">
        <v>9790</v>
      </c>
      <c r="B17764" t="str">
        <v>2010-06-07</v>
      </c>
      <c r="C17764" t="str">
        <v>Evening</v>
      </c>
      <c r="D17764">
        <v>4</v>
      </c>
      <c r="E17764" t="str">
        <f>IF(MOD(D17764,2)=0,"EVEN","ODD")</f>
        <v>EVEN</v>
      </c>
      <c r="F17764" t="str">
        <f>IF(D17764&lt;=18,"LOW (1-18)","HIGH (19-36)")</f>
        <v>LOW (1-18)</v>
      </c>
      <c r="G17764">
        <f>INT((D17764-1)/6)+1</f>
        <v>1</v>
      </c>
      <c r="H17764">
        <f>MOD(D17764-1,6)+1</f>
        <v>4</v>
      </c>
      <c r="I17764">
        <f>37-D17764</f>
        <v>33</v>
      </c>
      <c r="J17764">
        <f>ABS(D17764-D17765)</f>
        <v>32</v>
      </c>
    </row>
    <row r="17765">
      <c r="A17765">
        <v>9789</v>
      </c>
      <c r="B17765" t="str">
        <v>2010-06-07</v>
      </c>
      <c r="C17765" t="str">
        <v>Midday</v>
      </c>
      <c r="D17765">
        <v>36</v>
      </c>
      <c r="E17765" t="str">
        <f>IF(MOD(D17765,2)=0,"EVEN","ODD")</f>
        <v>EVEN</v>
      </c>
      <c r="F17765" t="str">
        <f>IF(D17765&lt;=18,"LOW (1-18)","HIGH (19-36)")</f>
        <v>HIGH (19-36)</v>
      </c>
      <c r="G17765">
        <f>INT((D17765-1)/6)+1</f>
        <v>6</v>
      </c>
      <c r="H17765">
        <f>MOD(D17765-1,6)+1</f>
        <v>6</v>
      </c>
      <c r="I17765">
        <f>37-D17765</f>
        <v>1</v>
      </c>
      <c r="J17765">
        <f>ABS(D17765-D17766)</f>
        <v>25</v>
      </c>
    </row>
    <row r="17766">
      <c r="A17766">
        <v>9788</v>
      </c>
      <c r="B17766" t="str">
        <v>2010-06-05</v>
      </c>
      <c r="C17766" t="str">
        <v>Evening</v>
      </c>
      <c r="D17766">
        <v>11</v>
      </c>
      <c r="E17766" t="str">
        <f>IF(MOD(D17766,2)=0,"EVEN","ODD")</f>
        <v>ODD</v>
      </c>
      <c r="F17766" t="str">
        <f>IF(D17766&lt;=18,"LOW (1-18)","HIGH (19-36)")</f>
        <v>LOW (1-18)</v>
      </c>
      <c r="G17766">
        <f>INT((D17766-1)/6)+1</f>
        <v>2</v>
      </c>
      <c r="H17766">
        <f>MOD(D17766-1,6)+1</f>
        <v>5</v>
      </c>
      <c r="I17766">
        <f>37-D17766</f>
        <v>26</v>
      </c>
      <c r="J17766">
        <f>ABS(D17766-D17767)</f>
        <v>19</v>
      </c>
    </row>
    <row r="17767">
      <c r="A17767">
        <v>9787</v>
      </c>
      <c r="B17767" t="str">
        <v>2010-06-05</v>
      </c>
      <c r="C17767" t="str">
        <v>Midday</v>
      </c>
      <c r="D17767">
        <v>30</v>
      </c>
      <c r="E17767" t="str">
        <f>IF(MOD(D17767,2)=0,"EVEN","ODD")</f>
        <v>EVEN</v>
      </c>
      <c r="F17767" t="str">
        <f>IF(D17767&lt;=18,"LOW (1-18)","HIGH (19-36)")</f>
        <v>HIGH (19-36)</v>
      </c>
      <c r="G17767">
        <f>INT((D17767-1)/6)+1</f>
        <v>5</v>
      </c>
      <c r="H17767">
        <f>MOD(D17767-1,6)+1</f>
        <v>6</v>
      </c>
      <c r="I17767">
        <f>37-D17767</f>
        <v>7</v>
      </c>
      <c r="J17767">
        <f>ABS(D17767-D17768)</f>
        <v>2</v>
      </c>
    </row>
    <row r="17768">
      <c r="A17768">
        <v>9786</v>
      </c>
      <c r="B17768" t="str">
        <v>2010-06-04</v>
      </c>
      <c r="C17768" t="str">
        <v>Evening</v>
      </c>
      <c r="D17768">
        <v>28</v>
      </c>
      <c r="E17768" t="str">
        <f>IF(MOD(D17768,2)=0,"EVEN","ODD")</f>
        <v>EVEN</v>
      </c>
      <c r="F17768" t="str">
        <f>IF(D17768&lt;=18,"LOW (1-18)","HIGH (19-36)")</f>
        <v>HIGH (19-36)</v>
      </c>
      <c r="G17768">
        <f>INT((D17768-1)/6)+1</f>
        <v>5</v>
      </c>
      <c r="H17768">
        <f>MOD(D17768-1,6)+1</f>
        <v>4</v>
      </c>
      <c r="I17768">
        <f>37-D17768</f>
        <v>9</v>
      </c>
      <c r="J17768">
        <f>ABS(D17768-D17769)</f>
        <v>5</v>
      </c>
    </row>
    <row r="17769">
      <c r="A17769">
        <v>9785</v>
      </c>
      <c r="B17769" t="str">
        <v>2010-06-04</v>
      </c>
      <c r="C17769" t="str">
        <v>Midday</v>
      </c>
      <c r="D17769">
        <v>33</v>
      </c>
      <c r="E17769" t="str">
        <f>IF(MOD(D17769,2)=0,"EVEN","ODD")</f>
        <v>ODD</v>
      </c>
      <c r="F17769" t="str">
        <f>IF(D17769&lt;=18,"LOW (1-18)","HIGH (19-36)")</f>
        <v>HIGH (19-36)</v>
      </c>
      <c r="G17769">
        <f>INT((D17769-1)/6)+1</f>
        <v>6</v>
      </c>
      <c r="H17769">
        <f>MOD(D17769-1,6)+1</f>
        <v>3</v>
      </c>
      <c r="I17769">
        <f>37-D17769</f>
        <v>4</v>
      </c>
      <c r="J17769">
        <f>ABS(D17769-D17770)</f>
        <v>22</v>
      </c>
    </row>
    <row r="17770">
      <c r="A17770">
        <v>9784</v>
      </c>
      <c r="B17770" t="str">
        <v>2010-06-02</v>
      </c>
      <c r="C17770" t="str">
        <v>Evening</v>
      </c>
      <c r="D17770">
        <v>11</v>
      </c>
      <c r="E17770" t="str">
        <f>IF(MOD(D17770,2)=0,"EVEN","ODD")</f>
        <v>ODD</v>
      </c>
      <c r="F17770" t="str">
        <f>IF(D17770&lt;=18,"LOW (1-18)","HIGH (19-36)")</f>
        <v>LOW (1-18)</v>
      </c>
      <c r="G17770">
        <f>INT((D17770-1)/6)+1</f>
        <v>2</v>
      </c>
      <c r="H17770">
        <f>MOD(D17770-1,6)+1</f>
        <v>5</v>
      </c>
      <c r="I17770">
        <f>37-D17770</f>
        <v>26</v>
      </c>
      <c r="J17770">
        <f>ABS(D17770-D17771)</f>
        <v>14</v>
      </c>
    </row>
    <row r="17771">
      <c r="A17771">
        <v>9783</v>
      </c>
      <c r="B17771" t="str">
        <v>2010-06-02</v>
      </c>
      <c r="C17771" t="str">
        <v>Midday</v>
      </c>
      <c r="D17771">
        <v>25</v>
      </c>
      <c r="E17771" t="str">
        <f>IF(MOD(D17771,2)=0,"EVEN","ODD")</f>
        <v>ODD</v>
      </c>
      <c r="F17771" t="str">
        <f>IF(D17771&lt;=18,"LOW (1-18)","HIGH (19-36)")</f>
        <v>HIGH (19-36)</v>
      </c>
      <c r="G17771">
        <f>INT((D17771-1)/6)+1</f>
        <v>5</v>
      </c>
      <c r="H17771">
        <f>MOD(D17771-1,6)+1</f>
        <v>1</v>
      </c>
      <c r="I17771">
        <f>37-D17771</f>
        <v>12</v>
      </c>
      <c r="J17771">
        <f>ABS(D17771-D17772)</f>
        <v>4</v>
      </c>
    </row>
    <row r="17772">
      <c r="A17772">
        <v>9782</v>
      </c>
      <c r="B17772" t="str">
        <v>2010-06-01</v>
      </c>
      <c r="C17772" t="str">
        <v>Evening</v>
      </c>
      <c r="D17772">
        <v>29</v>
      </c>
      <c r="E17772" t="str">
        <f>IF(MOD(D17772,2)=0,"EVEN","ODD")</f>
        <v>ODD</v>
      </c>
      <c r="F17772" t="str">
        <f>IF(D17772&lt;=18,"LOW (1-18)","HIGH (19-36)")</f>
        <v>HIGH (19-36)</v>
      </c>
      <c r="G17772">
        <f>INT((D17772-1)/6)+1</f>
        <v>5</v>
      </c>
      <c r="H17772">
        <f>MOD(D17772-1,6)+1</f>
        <v>5</v>
      </c>
      <c r="I17772">
        <f>37-D17772</f>
        <v>8</v>
      </c>
      <c r="J17772">
        <f>ABS(D17772-D17773)</f>
        <v>9</v>
      </c>
    </row>
    <row r="17773">
      <c r="A17773">
        <v>9781</v>
      </c>
      <c r="B17773" t="str">
        <v>2010-06-01</v>
      </c>
      <c r="C17773" t="str">
        <v>Midday</v>
      </c>
      <c r="D17773">
        <v>20</v>
      </c>
      <c r="E17773" t="str">
        <f>IF(MOD(D17773,2)=0,"EVEN","ODD")</f>
        <v>EVEN</v>
      </c>
      <c r="F17773" t="str">
        <f>IF(D17773&lt;=18,"LOW (1-18)","HIGH (19-36)")</f>
        <v>HIGH (19-36)</v>
      </c>
      <c r="G17773">
        <f>INT((D17773-1)/6)+1</f>
        <v>4</v>
      </c>
      <c r="H17773">
        <f>MOD(D17773-1,6)+1</f>
        <v>2</v>
      </c>
      <c r="I17773">
        <f>37-D17773</f>
        <v>17</v>
      </c>
      <c r="J17773">
        <f>ABS(D17773-D17774)</f>
        <v>13</v>
      </c>
    </row>
    <row r="17774">
      <c r="A17774">
        <v>9166</v>
      </c>
      <c r="B17774" t="str">
        <v>2009-05-30</v>
      </c>
      <c r="C17774" t="str">
        <v>Evening</v>
      </c>
      <c r="D17774">
        <v>33</v>
      </c>
      <c r="E17774" t="str">
        <f>IF(MOD(D17774,2)=0,"EVEN","ODD")</f>
        <v>ODD</v>
      </c>
      <c r="F17774" t="str">
        <f>IF(D17774&lt;=18,"LOW (1-18)","HIGH (19-36)")</f>
        <v>HIGH (19-36)</v>
      </c>
      <c r="G17774">
        <f>INT((D17774-1)/6)+1</f>
        <v>6</v>
      </c>
      <c r="H17774">
        <f>MOD(D17774-1,6)+1</f>
        <v>3</v>
      </c>
      <c r="I17774">
        <f>37-D17774</f>
        <v>4</v>
      </c>
      <c r="J17774">
        <f>ABS(D17774-D17775)</f>
        <v>31</v>
      </c>
    </row>
    <row r="17775">
      <c r="A17775">
        <v>9165</v>
      </c>
      <c r="B17775" t="str">
        <v>2009-05-30</v>
      </c>
      <c r="C17775" t="str">
        <v>Midday</v>
      </c>
      <c r="D17775">
        <v>2</v>
      </c>
      <c r="E17775" t="str">
        <f>IF(MOD(D17775,2)=0,"EVEN","ODD")</f>
        <v>EVEN</v>
      </c>
      <c r="F17775" t="str">
        <f>IF(D17775&lt;=18,"LOW (1-18)","HIGH (19-36)")</f>
        <v>LOW (1-18)</v>
      </c>
      <c r="G17775">
        <f>INT((D17775-1)/6)+1</f>
        <v>1</v>
      </c>
      <c r="H17775">
        <f>MOD(D17775-1,6)+1</f>
        <v>2</v>
      </c>
      <c r="I17775">
        <f>37-D17775</f>
        <v>35</v>
      </c>
      <c r="J17775">
        <f>ABS(D17775-D17776)</f>
        <v>14</v>
      </c>
    </row>
    <row r="17776">
      <c r="A17776">
        <v>9164</v>
      </c>
      <c r="B17776" t="str">
        <v>2009-05-29</v>
      </c>
      <c r="C17776" t="str">
        <v>Evening</v>
      </c>
      <c r="D17776">
        <v>16</v>
      </c>
      <c r="E17776" t="str">
        <f>IF(MOD(D17776,2)=0,"EVEN","ODD")</f>
        <v>EVEN</v>
      </c>
      <c r="F17776" t="str">
        <f>IF(D17776&lt;=18,"LOW (1-18)","HIGH (19-36)")</f>
        <v>LOW (1-18)</v>
      </c>
      <c r="G17776">
        <f>INT((D17776-1)/6)+1</f>
        <v>3</v>
      </c>
      <c r="H17776">
        <f>MOD(D17776-1,6)+1</f>
        <v>4</v>
      </c>
      <c r="I17776">
        <f>37-D17776</f>
        <v>21</v>
      </c>
      <c r="J17776">
        <f>ABS(D17776-D17777)</f>
        <v>18</v>
      </c>
    </row>
    <row r="17777">
      <c r="A17777">
        <v>9163</v>
      </c>
      <c r="B17777" t="str">
        <v>2009-05-29</v>
      </c>
      <c r="C17777" t="str">
        <v>Midday</v>
      </c>
      <c r="D17777">
        <v>34</v>
      </c>
      <c r="E17777" t="str">
        <f>IF(MOD(D17777,2)=0,"EVEN","ODD")</f>
        <v>EVEN</v>
      </c>
      <c r="F17777" t="str">
        <f>IF(D17777&lt;=18,"LOW (1-18)","HIGH (19-36)")</f>
        <v>HIGH (19-36)</v>
      </c>
      <c r="G17777">
        <f>INT((D17777-1)/6)+1</f>
        <v>6</v>
      </c>
      <c r="H17777">
        <f>MOD(D17777-1,6)+1</f>
        <v>4</v>
      </c>
      <c r="I17777">
        <f>37-D17777</f>
        <v>3</v>
      </c>
      <c r="J17777">
        <f>ABS(D17777-D17778)</f>
        <v>3</v>
      </c>
    </row>
    <row r="17778">
      <c r="A17778">
        <v>9162</v>
      </c>
      <c r="B17778" t="str">
        <v>2009-05-28</v>
      </c>
      <c r="C17778" t="str">
        <v>Evening</v>
      </c>
      <c r="D17778">
        <v>31</v>
      </c>
      <c r="E17778" t="str">
        <f>IF(MOD(D17778,2)=0,"EVEN","ODD")</f>
        <v>ODD</v>
      </c>
      <c r="F17778" t="str">
        <f>IF(D17778&lt;=18,"LOW (1-18)","HIGH (19-36)")</f>
        <v>HIGH (19-36)</v>
      </c>
      <c r="G17778">
        <f>INT((D17778-1)/6)+1</f>
        <v>6</v>
      </c>
      <c r="H17778">
        <f>MOD(D17778-1,6)+1</f>
        <v>1</v>
      </c>
      <c r="I17778">
        <f>37-D17778</f>
        <v>6</v>
      </c>
      <c r="J17778">
        <f>ABS(D17778-D17779)</f>
        <v>26</v>
      </c>
    </row>
    <row r="17779">
      <c r="A17779">
        <v>9161</v>
      </c>
      <c r="B17779" t="str">
        <v>2009-05-28</v>
      </c>
      <c r="C17779" t="str">
        <v>Midday</v>
      </c>
      <c r="D17779">
        <v>5</v>
      </c>
      <c r="E17779" t="str">
        <f>IF(MOD(D17779,2)=0,"EVEN","ODD")</f>
        <v>ODD</v>
      </c>
      <c r="F17779" t="str">
        <f>IF(D17779&lt;=18,"LOW (1-18)","HIGH (19-36)")</f>
        <v>LOW (1-18)</v>
      </c>
      <c r="G17779">
        <f>INT((D17779-1)/6)+1</f>
        <v>1</v>
      </c>
      <c r="H17779">
        <f>MOD(D17779-1,6)+1</f>
        <v>5</v>
      </c>
      <c r="I17779">
        <f>37-D17779</f>
        <v>32</v>
      </c>
      <c r="J17779">
        <f>ABS(D17779-D17780)</f>
        <v>1</v>
      </c>
    </row>
    <row r="17780">
      <c r="A17780">
        <v>9160</v>
      </c>
      <c r="B17780" t="str">
        <v>2009-05-27</v>
      </c>
      <c r="C17780" t="str">
        <v>Evening</v>
      </c>
      <c r="D17780">
        <v>4</v>
      </c>
      <c r="E17780" t="str">
        <f>IF(MOD(D17780,2)=0,"EVEN","ODD")</f>
        <v>EVEN</v>
      </c>
      <c r="F17780" t="str">
        <f>IF(D17780&lt;=18,"LOW (1-18)","HIGH (19-36)")</f>
        <v>LOW (1-18)</v>
      </c>
      <c r="G17780">
        <f>INT((D17780-1)/6)+1</f>
        <v>1</v>
      </c>
      <c r="H17780">
        <f>MOD(D17780-1,6)+1</f>
        <v>4</v>
      </c>
      <c r="I17780">
        <f>37-D17780</f>
        <v>33</v>
      </c>
      <c r="J17780">
        <f>ABS(D17780-D17781)</f>
        <v>2</v>
      </c>
    </row>
    <row r="17781">
      <c r="A17781">
        <v>9159</v>
      </c>
      <c r="B17781" t="str">
        <v>2009-05-27</v>
      </c>
      <c r="C17781" t="str">
        <v>Midday</v>
      </c>
      <c r="D17781">
        <v>6</v>
      </c>
      <c r="E17781" t="str">
        <f>IF(MOD(D17781,2)=0,"EVEN","ODD")</f>
        <v>EVEN</v>
      </c>
      <c r="F17781" t="str">
        <f>IF(D17781&lt;=18,"LOW (1-18)","HIGH (19-36)")</f>
        <v>LOW (1-18)</v>
      </c>
      <c r="G17781">
        <f>INT((D17781-1)/6)+1</f>
        <v>1</v>
      </c>
      <c r="H17781">
        <f>MOD(D17781-1,6)+1</f>
        <v>6</v>
      </c>
      <c r="I17781">
        <f>37-D17781</f>
        <v>31</v>
      </c>
      <c r="J17781">
        <f>ABS(D17781-D17782)</f>
        <v>1</v>
      </c>
    </row>
    <row r="17782">
      <c r="A17782">
        <v>9158</v>
      </c>
      <c r="B17782" t="str">
        <v>2009-05-26</v>
      </c>
      <c r="C17782" t="str">
        <v>Evening</v>
      </c>
      <c r="D17782">
        <v>7</v>
      </c>
      <c r="E17782" t="str">
        <f>IF(MOD(D17782,2)=0,"EVEN","ODD")</f>
        <v>ODD</v>
      </c>
      <c r="F17782" t="str">
        <f>IF(D17782&lt;=18,"LOW (1-18)","HIGH (19-36)")</f>
        <v>LOW (1-18)</v>
      </c>
      <c r="G17782">
        <f>INT((D17782-1)/6)+1</f>
        <v>2</v>
      </c>
      <c r="H17782">
        <f>MOD(D17782-1,6)+1</f>
        <v>1</v>
      </c>
      <c r="I17782">
        <f>37-D17782</f>
        <v>30</v>
      </c>
      <c r="J17782">
        <f>ABS(D17782-D17783)</f>
        <v>23</v>
      </c>
    </row>
    <row r="17783">
      <c r="A17783">
        <v>9157</v>
      </c>
      <c r="B17783" t="str">
        <v>2009-05-26</v>
      </c>
      <c r="C17783" t="str">
        <v>Midday</v>
      </c>
      <c r="D17783">
        <v>30</v>
      </c>
      <c r="E17783" t="str">
        <f>IF(MOD(D17783,2)=0,"EVEN","ODD")</f>
        <v>EVEN</v>
      </c>
      <c r="F17783" t="str">
        <f>IF(D17783&lt;=18,"LOW (1-18)","HIGH (19-36)")</f>
        <v>HIGH (19-36)</v>
      </c>
      <c r="G17783">
        <f>INT((D17783-1)/6)+1</f>
        <v>5</v>
      </c>
      <c r="H17783">
        <f>MOD(D17783-1,6)+1</f>
        <v>6</v>
      </c>
      <c r="I17783">
        <f>37-D17783</f>
        <v>7</v>
      </c>
      <c r="J17783">
        <f>ABS(D17783-D17784)</f>
        <v>6</v>
      </c>
    </row>
    <row r="17784">
      <c r="A17784">
        <v>9156</v>
      </c>
      <c r="B17784" t="str">
        <v>2009-05-25</v>
      </c>
      <c r="C17784" t="str">
        <v>Evening</v>
      </c>
      <c r="D17784">
        <v>36</v>
      </c>
      <c r="E17784" t="str">
        <f>IF(MOD(D17784,2)=0,"EVEN","ODD")</f>
        <v>EVEN</v>
      </c>
      <c r="F17784" t="str">
        <f>IF(D17784&lt;=18,"LOW (1-18)","HIGH (19-36)")</f>
        <v>HIGH (19-36)</v>
      </c>
      <c r="G17784">
        <f>INT((D17784-1)/6)+1</f>
        <v>6</v>
      </c>
      <c r="H17784">
        <f>MOD(D17784-1,6)+1</f>
        <v>6</v>
      </c>
      <c r="I17784">
        <f>37-D17784</f>
        <v>1</v>
      </c>
      <c r="J17784">
        <f>ABS(D17784-D17785)</f>
        <v>18</v>
      </c>
    </row>
    <row r="17785">
      <c r="A17785">
        <v>9155</v>
      </c>
      <c r="B17785" t="str">
        <v>2009-05-25</v>
      </c>
      <c r="C17785" t="str">
        <v>Midday</v>
      </c>
      <c r="D17785">
        <v>18</v>
      </c>
      <c r="E17785" t="str">
        <f>IF(MOD(D17785,2)=0,"EVEN","ODD")</f>
        <v>EVEN</v>
      </c>
      <c r="F17785" t="str">
        <f>IF(D17785&lt;=18,"LOW (1-18)","HIGH (19-36)")</f>
        <v>LOW (1-18)</v>
      </c>
      <c r="G17785">
        <f>INT((D17785-1)/6)+1</f>
        <v>3</v>
      </c>
      <c r="H17785">
        <f>MOD(D17785-1,6)+1</f>
        <v>6</v>
      </c>
      <c r="I17785">
        <f>37-D17785</f>
        <v>19</v>
      </c>
      <c r="J17785">
        <f>ABS(D17785-D17786)</f>
        <v>13</v>
      </c>
    </row>
    <row r="17786">
      <c r="A17786">
        <v>9154</v>
      </c>
      <c r="B17786" t="str">
        <v>2009-05-23</v>
      </c>
      <c r="C17786" t="str">
        <v>Evening</v>
      </c>
      <c r="D17786">
        <v>31</v>
      </c>
      <c r="E17786" t="str">
        <f>IF(MOD(D17786,2)=0,"EVEN","ODD")</f>
        <v>ODD</v>
      </c>
      <c r="F17786" t="str">
        <f>IF(D17786&lt;=18,"LOW (1-18)","HIGH (19-36)")</f>
        <v>HIGH (19-36)</v>
      </c>
      <c r="G17786">
        <f>INT((D17786-1)/6)+1</f>
        <v>6</v>
      </c>
      <c r="H17786">
        <f>MOD(D17786-1,6)+1</f>
        <v>1</v>
      </c>
      <c r="I17786">
        <f>37-D17786</f>
        <v>6</v>
      </c>
      <c r="J17786">
        <f>ABS(D17786-D17787)</f>
        <v>29</v>
      </c>
    </row>
    <row r="17787">
      <c r="A17787">
        <v>9153</v>
      </c>
      <c r="B17787" t="str">
        <v>2009-05-23</v>
      </c>
      <c r="C17787" t="str">
        <v>Midday</v>
      </c>
      <c r="D17787">
        <v>2</v>
      </c>
      <c r="E17787" t="str">
        <f>IF(MOD(D17787,2)=0,"EVEN","ODD")</f>
        <v>EVEN</v>
      </c>
      <c r="F17787" t="str">
        <f>IF(D17787&lt;=18,"LOW (1-18)","HIGH (19-36)")</f>
        <v>LOW (1-18)</v>
      </c>
      <c r="G17787">
        <f>INT((D17787-1)/6)+1</f>
        <v>1</v>
      </c>
      <c r="H17787">
        <f>MOD(D17787-1,6)+1</f>
        <v>2</v>
      </c>
      <c r="I17787">
        <f>37-D17787</f>
        <v>35</v>
      </c>
      <c r="J17787">
        <f>ABS(D17787-D17788)</f>
        <v>29</v>
      </c>
    </row>
    <row r="17788">
      <c r="A17788">
        <v>9152</v>
      </c>
      <c r="B17788" t="str">
        <v>2009-05-22</v>
      </c>
      <c r="C17788" t="str">
        <v>Evening</v>
      </c>
      <c r="D17788">
        <v>31</v>
      </c>
      <c r="E17788" t="str">
        <f>IF(MOD(D17788,2)=0,"EVEN","ODD")</f>
        <v>ODD</v>
      </c>
      <c r="F17788" t="str">
        <f>IF(D17788&lt;=18,"LOW (1-18)","HIGH (19-36)")</f>
        <v>HIGH (19-36)</v>
      </c>
      <c r="G17788">
        <f>INT((D17788-1)/6)+1</f>
        <v>6</v>
      </c>
      <c r="H17788">
        <f>MOD(D17788-1,6)+1</f>
        <v>1</v>
      </c>
      <c r="I17788">
        <f>37-D17788</f>
        <v>6</v>
      </c>
      <c r="J17788">
        <f>ABS(D17788-D17789)</f>
        <v>0</v>
      </c>
    </row>
    <row r="17789">
      <c r="A17789">
        <v>9151</v>
      </c>
      <c r="B17789" t="str">
        <v>2009-05-22</v>
      </c>
      <c r="C17789" t="str">
        <v>Midday</v>
      </c>
      <c r="D17789">
        <v>31</v>
      </c>
      <c r="E17789" t="str">
        <f>IF(MOD(D17789,2)=0,"EVEN","ODD")</f>
        <v>ODD</v>
      </c>
      <c r="F17789" t="str">
        <f>IF(D17789&lt;=18,"LOW (1-18)","HIGH (19-36)")</f>
        <v>HIGH (19-36)</v>
      </c>
      <c r="G17789">
        <f>INT((D17789-1)/6)+1</f>
        <v>6</v>
      </c>
      <c r="H17789">
        <f>MOD(D17789-1,6)+1</f>
        <v>1</v>
      </c>
      <c r="I17789">
        <f>37-D17789</f>
        <v>6</v>
      </c>
      <c r="J17789">
        <f>ABS(D17789-D17790)</f>
        <v>26</v>
      </c>
    </row>
    <row r="17790">
      <c r="A17790">
        <v>9150</v>
      </c>
      <c r="B17790" t="str">
        <v>2009-05-21</v>
      </c>
      <c r="C17790" t="str">
        <v>Evening</v>
      </c>
      <c r="D17790">
        <v>5</v>
      </c>
      <c r="E17790" t="str">
        <f>IF(MOD(D17790,2)=0,"EVEN","ODD")</f>
        <v>ODD</v>
      </c>
      <c r="F17790" t="str">
        <f>IF(D17790&lt;=18,"LOW (1-18)","HIGH (19-36)")</f>
        <v>LOW (1-18)</v>
      </c>
      <c r="G17790">
        <f>INT((D17790-1)/6)+1</f>
        <v>1</v>
      </c>
      <c r="H17790">
        <f>MOD(D17790-1,6)+1</f>
        <v>5</v>
      </c>
      <c r="I17790">
        <f>37-D17790</f>
        <v>32</v>
      </c>
      <c r="J17790">
        <f>ABS(D17790-D17791)</f>
        <v>4</v>
      </c>
    </row>
    <row r="17791">
      <c r="A17791">
        <v>9149</v>
      </c>
      <c r="B17791" t="str">
        <v>2009-05-21</v>
      </c>
      <c r="C17791" t="str">
        <v>Midday</v>
      </c>
      <c r="D17791">
        <v>9</v>
      </c>
      <c r="E17791" t="str">
        <f>IF(MOD(D17791,2)=0,"EVEN","ODD")</f>
        <v>ODD</v>
      </c>
      <c r="F17791" t="str">
        <f>IF(D17791&lt;=18,"LOW (1-18)","HIGH (19-36)")</f>
        <v>LOW (1-18)</v>
      </c>
      <c r="G17791">
        <f>INT((D17791-1)/6)+1</f>
        <v>2</v>
      </c>
      <c r="H17791">
        <f>MOD(D17791-1,6)+1</f>
        <v>3</v>
      </c>
      <c r="I17791">
        <f>37-D17791</f>
        <v>28</v>
      </c>
      <c r="J17791">
        <f>ABS(D17791-D17792)</f>
        <v>17</v>
      </c>
    </row>
    <row r="17792">
      <c r="A17792">
        <v>9148</v>
      </c>
      <c r="B17792" t="str">
        <v>2009-05-20</v>
      </c>
      <c r="C17792" t="str">
        <v>Evening</v>
      </c>
      <c r="D17792">
        <v>26</v>
      </c>
      <c r="E17792" t="str">
        <f>IF(MOD(D17792,2)=0,"EVEN","ODD")</f>
        <v>EVEN</v>
      </c>
      <c r="F17792" t="str">
        <f>IF(D17792&lt;=18,"LOW (1-18)","HIGH (19-36)")</f>
        <v>HIGH (19-36)</v>
      </c>
      <c r="G17792">
        <f>INT((D17792-1)/6)+1</f>
        <v>5</v>
      </c>
      <c r="H17792">
        <f>MOD(D17792-1,6)+1</f>
        <v>2</v>
      </c>
      <c r="I17792">
        <f>37-D17792</f>
        <v>11</v>
      </c>
      <c r="J17792">
        <f>ABS(D17792-D17793)</f>
        <v>6</v>
      </c>
    </row>
    <row r="17793">
      <c r="A17793">
        <v>9147</v>
      </c>
      <c r="B17793" t="str">
        <v>2009-05-20</v>
      </c>
      <c r="C17793" t="str">
        <v>Midday</v>
      </c>
      <c r="D17793">
        <v>32</v>
      </c>
      <c r="E17793" t="str">
        <f>IF(MOD(D17793,2)=0,"EVEN","ODD")</f>
        <v>EVEN</v>
      </c>
      <c r="F17793" t="str">
        <f>IF(D17793&lt;=18,"LOW (1-18)","HIGH (19-36)")</f>
        <v>HIGH (19-36)</v>
      </c>
      <c r="G17793">
        <f>INT((D17793-1)/6)+1</f>
        <v>6</v>
      </c>
      <c r="H17793">
        <f>MOD(D17793-1,6)+1</f>
        <v>2</v>
      </c>
      <c r="I17793">
        <f>37-D17793</f>
        <v>5</v>
      </c>
      <c r="J17793">
        <f>ABS(D17793-D17794)</f>
        <v>28</v>
      </c>
    </row>
    <row r="17794">
      <c r="A17794">
        <v>9146</v>
      </c>
      <c r="B17794" t="str">
        <v>2009-05-19</v>
      </c>
      <c r="C17794" t="str">
        <v>Evening</v>
      </c>
      <c r="D17794">
        <v>4</v>
      </c>
      <c r="E17794" t="str">
        <f>IF(MOD(D17794,2)=0,"EVEN","ODD")</f>
        <v>EVEN</v>
      </c>
      <c r="F17794" t="str">
        <f>IF(D17794&lt;=18,"LOW (1-18)","HIGH (19-36)")</f>
        <v>LOW (1-18)</v>
      </c>
      <c r="G17794">
        <f>INT((D17794-1)/6)+1</f>
        <v>1</v>
      </c>
      <c r="H17794">
        <f>MOD(D17794-1,6)+1</f>
        <v>4</v>
      </c>
      <c r="I17794">
        <f>37-D17794</f>
        <v>33</v>
      </c>
      <c r="J17794">
        <f>ABS(D17794-D17795)</f>
        <v>2</v>
      </c>
    </row>
    <row r="17795">
      <c r="A17795">
        <v>9145</v>
      </c>
      <c r="B17795" t="str">
        <v>2009-05-19</v>
      </c>
      <c r="C17795" t="str">
        <v>Midday</v>
      </c>
      <c r="D17795">
        <v>2</v>
      </c>
      <c r="E17795" t="str">
        <f>IF(MOD(D17795,2)=0,"EVEN","ODD")</f>
        <v>EVEN</v>
      </c>
      <c r="F17795" t="str">
        <f>IF(D17795&lt;=18,"LOW (1-18)","HIGH (19-36)")</f>
        <v>LOW (1-18)</v>
      </c>
      <c r="G17795">
        <f>INT((D17795-1)/6)+1</f>
        <v>1</v>
      </c>
      <c r="H17795">
        <f>MOD(D17795-1,6)+1</f>
        <v>2</v>
      </c>
      <c r="I17795">
        <f>37-D17795</f>
        <v>35</v>
      </c>
      <c r="J17795">
        <f>ABS(D17795-D17796)</f>
        <v>0</v>
      </c>
    </row>
    <row r="17796">
      <c r="A17796">
        <v>9144</v>
      </c>
      <c r="B17796" t="str">
        <v>2009-05-18</v>
      </c>
      <c r="C17796" t="str">
        <v>Evening</v>
      </c>
      <c r="D17796">
        <v>2</v>
      </c>
      <c r="E17796" t="str">
        <f>IF(MOD(D17796,2)=0,"EVEN","ODD")</f>
        <v>EVEN</v>
      </c>
      <c r="F17796" t="str">
        <f>IF(D17796&lt;=18,"LOW (1-18)","HIGH (19-36)")</f>
        <v>LOW (1-18)</v>
      </c>
      <c r="G17796">
        <f>INT((D17796-1)/6)+1</f>
        <v>1</v>
      </c>
      <c r="H17796">
        <f>MOD(D17796-1,6)+1</f>
        <v>2</v>
      </c>
      <c r="I17796">
        <f>37-D17796</f>
        <v>35</v>
      </c>
      <c r="J17796">
        <f>ABS(D17796-D17797)</f>
        <v>30</v>
      </c>
    </row>
    <row r="17797">
      <c r="A17797">
        <v>9143</v>
      </c>
      <c r="B17797" t="str">
        <v>2009-05-18</v>
      </c>
      <c r="C17797" t="str">
        <v>Midday</v>
      </c>
      <c r="D17797">
        <v>32</v>
      </c>
      <c r="E17797" t="str">
        <f>IF(MOD(D17797,2)=0,"EVEN","ODD")</f>
        <v>EVEN</v>
      </c>
      <c r="F17797" t="str">
        <f>IF(D17797&lt;=18,"LOW (1-18)","HIGH (19-36)")</f>
        <v>HIGH (19-36)</v>
      </c>
      <c r="G17797">
        <f>INT((D17797-1)/6)+1</f>
        <v>6</v>
      </c>
      <c r="H17797">
        <f>MOD(D17797-1,6)+1</f>
        <v>2</v>
      </c>
      <c r="I17797">
        <f>37-D17797</f>
        <v>5</v>
      </c>
      <c r="J17797">
        <f>ABS(D17797-D17798)</f>
        <v>9</v>
      </c>
    </row>
    <row r="17798">
      <c r="A17798">
        <v>9142</v>
      </c>
      <c r="B17798" t="str">
        <v>2009-05-16</v>
      </c>
      <c r="C17798" t="str">
        <v>Evening</v>
      </c>
      <c r="D17798">
        <v>23</v>
      </c>
      <c r="E17798" t="str">
        <f>IF(MOD(D17798,2)=0,"EVEN","ODD")</f>
        <v>ODD</v>
      </c>
      <c r="F17798" t="str">
        <f>IF(D17798&lt;=18,"LOW (1-18)","HIGH (19-36)")</f>
        <v>HIGH (19-36)</v>
      </c>
      <c r="G17798">
        <f>INT((D17798-1)/6)+1</f>
        <v>4</v>
      </c>
      <c r="H17798">
        <f>MOD(D17798-1,6)+1</f>
        <v>5</v>
      </c>
      <c r="I17798">
        <f>37-D17798</f>
        <v>14</v>
      </c>
      <c r="J17798">
        <f>ABS(D17798-D17799)</f>
        <v>8</v>
      </c>
    </row>
    <row r="17799">
      <c r="A17799">
        <v>9141</v>
      </c>
      <c r="B17799" t="str">
        <v>2009-05-16</v>
      </c>
      <c r="C17799" t="str">
        <v>Midday</v>
      </c>
      <c r="D17799">
        <v>31</v>
      </c>
      <c r="E17799" t="str">
        <f>IF(MOD(D17799,2)=0,"EVEN","ODD")</f>
        <v>ODD</v>
      </c>
      <c r="F17799" t="str">
        <f>IF(D17799&lt;=18,"LOW (1-18)","HIGH (19-36)")</f>
        <v>HIGH (19-36)</v>
      </c>
      <c r="G17799">
        <f>INT((D17799-1)/6)+1</f>
        <v>6</v>
      </c>
      <c r="H17799">
        <f>MOD(D17799-1,6)+1</f>
        <v>1</v>
      </c>
      <c r="I17799">
        <f>37-D17799</f>
        <v>6</v>
      </c>
      <c r="J17799">
        <f>ABS(D17799-D17800)</f>
        <v>0</v>
      </c>
    </row>
    <row r="17800">
      <c r="A17800">
        <v>9140</v>
      </c>
      <c r="B17800" t="str">
        <v>2009-05-15</v>
      </c>
      <c r="C17800" t="str">
        <v>Evening</v>
      </c>
      <c r="D17800">
        <v>31</v>
      </c>
      <c r="E17800" t="str">
        <f>IF(MOD(D17800,2)=0,"EVEN","ODD")</f>
        <v>ODD</v>
      </c>
      <c r="F17800" t="str">
        <f>IF(D17800&lt;=18,"LOW (1-18)","HIGH (19-36)")</f>
        <v>HIGH (19-36)</v>
      </c>
      <c r="G17800">
        <f>INT((D17800-1)/6)+1</f>
        <v>6</v>
      </c>
      <c r="H17800">
        <f>MOD(D17800-1,6)+1</f>
        <v>1</v>
      </c>
      <c r="I17800">
        <f>37-D17800</f>
        <v>6</v>
      </c>
      <c r="J17800">
        <f>ABS(D17800-D17801)</f>
        <v>22</v>
      </c>
    </row>
    <row r="17801">
      <c r="A17801">
        <v>9139</v>
      </c>
      <c r="B17801" t="str">
        <v>2009-05-15</v>
      </c>
      <c r="C17801" t="str">
        <v>Midday</v>
      </c>
      <c r="D17801">
        <v>9</v>
      </c>
      <c r="E17801" t="str">
        <f>IF(MOD(D17801,2)=0,"EVEN","ODD")</f>
        <v>ODD</v>
      </c>
      <c r="F17801" t="str">
        <f>IF(D17801&lt;=18,"LOW (1-18)","HIGH (19-36)")</f>
        <v>LOW (1-18)</v>
      </c>
      <c r="G17801">
        <f>INT((D17801-1)/6)+1</f>
        <v>2</v>
      </c>
      <c r="H17801">
        <f>MOD(D17801-1,6)+1</f>
        <v>3</v>
      </c>
      <c r="I17801">
        <f>37-D17801</f>
        <v>28</v>
      </c>
      <c r="J17801">
        <f>ABS(D17801-D17802)</f>
        <v>21</v>
      </c>
    </row>
    <row r="17802">
      <c r="A17802">
        <v>9138</v>
      </c>
      <c r="B17802" t="str">
        <v>2009-05-14</v>
      </c>
      <c r="C17802" t="str">
        <v>Evening</v>
      </c>
      <c r="D17802">
        <v>30</v>
      </c>
      <c r="E17802" t="str">
        <f>IF(MOD(D17802,2)=0,"EVEN","ODD")</f>
        <v>EVEN</v>
      </c>
      <c r="F17802" t="str">
        <f>IF(D17802&lt;=18,"LOW (1-18)","HIGH (19-36)")</f>
        <v>HIGH (19-36)</v>
      </c>
      <c r="G17802">
        <f>INT((D17802-1)/6)+1</f>
        <v>5</v>
      </c>
      <c r="H17802">
        <f>MOD(D17802-1,6)+1</f>
        <v>6</v>
      </c>
      <c r="I17802">
        <f>37-D17802</f>
        <v>7</v>
      </c>
      <c r="J17802">
        <f>ABS(D17802-D17803)</f>
        <v>9</v>
      </c>
    </row>
    <row r="17803">
      <c r="A17803">
        <v>9137</v>
      </c>
      <c r="B17803" t="str">
        <v>2009-05-14</v>
      </c>
      <c r="C17803" t="str">
        <v>Midday</v>
      </c>
      <c r="D17803">
        <v>21</v>
      </c>
      <c r="E17803" t="str">
        <f>IF(MOD(D17803,2)=0,"EVEN","ODD")</f>
        <v>ODD</v>
      </c>
      <c r="F17803" t="str">
        <f>IF(D17803&lt;=18,"LOW (1-18)","HIGH (19-36)")</f>
        <v>HIGH (19-36)</v>
      </c>
      <c r="G17803">
        <f>INT((D17803-1)/6)+1</f>
        <v>4</v>
      </c>
      <c r="H17803">
        <f>MOD(D17803-1,6)+1</f>
        <v>3</v>
      </c>
      <c r="I17803">
        <f>37-D17803</f>
        <v>16</v>
      </c>
      <c r="J17803">
        <f>ABS(D17803-D17804)</f>
        <v>13</v>
      </c>
    </row>
    <row r="17804">
      <c r="A17804">
        <v>9136</v>
      </c>
      <c r="B17804" t="str">
        <v>2009-05-13</v>
      </c>
      <c r="C17804" t="str">
        <v>Evening</v>
      </c>
      <c r="D17804">
        <v>8</v>
      </c>
      <c r="E17804" t="str">
        <f>IF(MOD(D17804,2)=0,"EVEN","ODD")</f>
        <v>EVEN</v>
      </c>
      <c r="F17804" t="str">
        <f>IF(D17804&lt;=18,"LOW (1-18)","HIGH (19-36)")</f>
        <v>LOW (1-18)</v>
      </c>
      <c r="G17804">
        <f>INT((D17804-1)/6)+1</f>
        <v>2</v>
      </c>
      <c r="H17804">
        <f>MOD(D17804-1,6)+1</f>
        <v>2</v>
      </c>
      <c r="I17804">
        <f>37-D17804</f>
        <v>29</v>
      </c>
      <c r="J17804">
        <f>ABS(D17804-D17805)</f>
        <v>7</v>
      </c>
    </row>
    <row r="17805">
      <c r="A17805">
        <v>9135</v>
      </c>
      <c r="B17805" t="str">
        <v>2009-05-13</v>
      </c>
      <c r="C17805" t="str">
        <v>Midday</v>
      </c>
      <c r="D17805">
        <v>15</v>
      </c>
      <c r="E17805" t="str">
        <f>IF(MOD(D17805,2)=0,"EVEN","ODD")</f>
        <v>ODD</v>
      </c>
      <c r="F17805" t="str">
        <f>IF(D17805&lt;=18,"LOW (1-18)","HIGH (19-36)")</f>
        <v>LOW (1-18)</v>
      </c>
      <c r="G17805">
        <f>INT((D17805-1)/6)+1</f>
        <v>3</v>
      </c>
      <c r="H17805">
        <f>MOD(D17805-1,6)+1</f>
        <v>3</v>
      </c>
      <c r="I17805">
        <f>37-D17805</f>
        <v>22</v>
      </c>
      <c r="J17805">
        <f>ABS(D17805-D17806)</f>
        <v>14</v>
      </c>
    </row>
    <row r="17806">
      <c r="A17806">
        <v>9134</v>
      </c>
      <c r="B17806" t="str">
        <v>2009-05-12</v>
      </c>
      <c r="C17806" t="str">
        <v>Evening</v>
      </c>
      <c r="D17806">
        <v>29</v>
      </c>
      <c r="E17806" t="str">
        <f>IF(MOD(D17806,2)=0,"EVEN","ODD")</f>
        <v>ODD</v>
      </c>
      <c r="F17806" t="str">
        <f>IF(D17806&lt;=18,"LOW (1-18)","HIGH (19-36)")</f>
        <v>HIGH (19-36)</v>
      </c>
      <c r="G17806">
        <f>INT((D17806-1)/6)+1</f>
        <v>5</v>
      </c>
      <c r="H17806">
        <f>MOD(D17806-1,6)+1</f>
        <v>5</v>
      </c>
      <c r="I17806">
        <f>37-D17806</f>
        <v>8</v>
      </c>
      <c r="J17806">
        <f>ABS(D17806-D17807)</f>
        <v>24</v>
      </c>
    </row>
    <row r="17807">
      <c r="A17807">
        <v>9133</v>
      </c>
      <c r="B17807" t="str">
        <v>2009-05-12</v>
      </c>
      <c r="C17807" t="str">
        <v>Midday</v>
      </c>
      <c r="D17807">
        <v>5</v>
      </c>
      <c r="E17807" t="str">
        <f>IF(MOD(D17807,2)=0,"EVEN","ODD")</f>
        <v>ODD</v>
      </c>
      <c r="F17807" t="str">
        <f>IF(D17807&lt;=18,"LOW (1-18)","HIGH (19-36)")</f>
        <v>LOW (1-18)</v>
      </c>
      <c r="G17807">
        <f>INT((D17807-1)/6)+1</f>
        <v>1</v>
      </c>
      <c r="H17807">
        <f>MOD(D17807-1,6)+1</f>
        <v>5</v>
      </c>
      <c r="I17807">
        <f>37-D17807</f>
        <v>32</v>
      </c>
      <c r="J17807">
        <f>ABS(D17807-D17808)</f>
        <v>24</v>
      </c>
    </row>
    <row r="17808">
      <c r="A17808">
        <v>9132</v>
      </c>
      <c r="B17808" t="str">
        <v>2009-05-11</v>
      </c>
      <c r="C17808" t="str">
        <v>Evening</v>
      </c>
      <c r="D17808">
        <v>29</v>
      </c>
      <c r="E17808" t="str">
        <f>IF(MOD(D17808,2)=0,"EVEN","ODD")</f>
        <v>ODD</v>
      </c>
      <c r="F17808" t="str">
        <f>IF(D17808&lt;=18,"LOW (1-18)","HIGH (19-36)")</f>
        <v>HIGH (19-36)</v>
      </c>
      <c r="G17808">
        <f>INT((D17808-1)/6)+1</f>
        <v>5</v>
      </c>
      <c r="H17808">
        <f>MOD(D17808-1,6)+1</f>
        <v>5</v>
      </c>
      <c r="I17808">
        <f>37-D17808</f>
        <v>8</v>
      </c>
      <c r="J17808">
        <f>ABS(D17808-D17809)</f>
        <v>6</v>
      </c>
    </row>
    <row r="17809">
      <c r="A17809">
        <v>9131</v>
      </c>
      <c r="B17809" t="str">
        <v>2009-05-11</v>
      </c>
      <c r="C17809" t="str">
        <v>Midday</v>
      </c>
      <c r="D17809">
        <v>23</v>
      </c>
      <c r="E17809" t="str">
        <f>IF(MOD(D17809,2)=0,"EVEN","ODD")</f>
        <v>ODD</v>
      </c>
      <c r="F17809" t="str">
        <f>IF(D17809&lt;=18,"LOW (1-18)","HIGH (19-36)")</f>
        <v>HIGH (19-36)</v>
      </c>
      <c r="G17809">
        <f>INT((D17809-1)/6)+1</f>
        <v>4</v>
      </c>
      <c r="H17809">
        <f>MOD(D17809-1,6)+1</f>
        <v>5</v>
      </c>
      <c r="I17809">
        <f>37-D17809</f>
        <v>14</v>
      </c>
      <c r="J17809">
        <f>ABS(D17809-D17810)</f>
        <v>8</v>
      </c>
    </row>
    <row r="17810">
      <c r="A17810">
        <v>9130</v>
      </c>
      <c r="B17810" t="str">
        <v>2009-05-09</v>
      </c>
      <c r="C17810" t="str">
        <v>Evening</v>
      </c>
      <c r="D17810">
        <v>31</v>
      </c>
      <c r="E17810" t="str">
        <f>IF(MOD(D17810,2)=0,"EVEN","ODD")</f>
        <v>ODD</v>
      </c>
      <c r="F17810" t="str">
        <f>IF(D17810&lt;=18,"LOW (1-18)","HIGH (19-36)")</f>
        <v>HIGH (19-36)</v>
      </c>
      <c r="G17810">
        <f>INT((D17810-1)/6)+1</f>
        <v>6</v>
      </c>
      <c r="H17810">
        <f>MOD(D17810-1,6)+1</f>
        <v>1</v>
      </c>
      <c r="I17810">
        <f>37-D17810</f>
        <v>6</v>
      </c>
      <c r="J17810">
        <f>ABS(D17810-D17811)</f>
        <v>8</v>
      </c>
    </row>
    <row r="17811">
      <c r="A17811">
        <v>9129</v>
      </c>
      <c r="B17811" t="str">
        <v>2009-05-09</v>
      </c>
      <c r="C17811" t="str">
        <v>Midday</v>
      </c>
      <c r="D17811">
        <v>23</v>
      </c>
      <c r="E17811" t="str">
        <f>IF(MOD(D17811,2)=0,"EVEN","ODD")</f>
        <v>ODD</v>
      </c>
      <c r="F17811" t="str">
        <f>IF(D17811&lt;=18,"LOW (1-18)","HIGH (19-36)")</f>
        <v>HIGH (19-36)</v>
      </c>
      <c r="G17811">
        <f>INT((D17811-1)/6)+1</f>
        <v>4</v>
      </c>
      <c r="H17811">
        <f>MOD(D17811-1,6)+1</f>
        <v>5</v>
      </c>
      <c r="I17811">
        <f>37-D17811</f>
        <v>14</v>
      </c>
      <c r="J17811">
        <f>ABS(D17811-D17812)</f>
        <v>22</v>
      </c>
    </row>
    <row r="17812">
      <c r="A17812">
        <v>9128</v>
      </c>
      <c r="B17812" t="str">
        <v>2009-05-08</v>
      </c>
      <c r="C17812" t="str">
        <v>Evening</v>
      </c>
      <c r="D17812">
        <v>1</v>
      </c>
      <c r="E17812" t="str">
        <f>IF(MOD(D17812,2)=0,"EVEN","ODD")</f>
        <v>ODD</v>
      </c>
      <c r="F17812" t="str">
        <f>IF(D17812&lt;=18,"LOW (1-18)","HIGH (19-36)")</f>
        <v>LOW (1-18)</v>
      </c>
      <c r="G17812">
        <f>INT((D17812-1)/6)+1</f>
        <v>1</v>
      </c>
      <c r="H17812">
        <f>MOD(D17812-1,6)+1</f>
        <v>1</v>
      </c>
      <c r="I17812">
        <f>37-D17812</f>
        <v>36</v>
      </c>
      <c r="J17812">
        <f>ABS(D17812-D17813)</f>
        <v>31</v>
      </c>
    </row>
    <row r="17813">
      <c r="A17813">
        <v>9127</v>
      </c>
      <c r="B17813" t="str">
        <v>2009-05-08</v>
      </c>
      <c r="C17813" t="str">
        <v>Midday</v>
      </c>
      <c r="D17813">
        <v>32</v>
      </c>
      <c r="E17813" t="str">
        <f>IF(MOD(D17813,2)=0,"EVEN","ODD")</f>
        <v>EVEN</v>
      </c>
      <c r="F17813" t="str">
        <f>IF(D17813&lt;=18,"LOW (1-18)","HIGH (19-36)")</f>
        <v>HIGH (19-36)</v>
      </c>
      <c r="G17813">
        <f>INT((D17813-1)/6)+1</f>
        <v>6</v>
      </c>
      <c r="H17813">
        <f>MOD(D17813-1,6)+1</f>
        <v>2</v>
      </c>
      <c r="I17813">
        <f>37-D17813</f>
        <v>5</v>
      </c>
      <c r="J17813">
        <f>ABS(D17813-D17814)</f>
        <v>29</v>
      </c>
    </row>
    <row r="17814">
      <c r="A17814">
        <v>9126</v>
      </c>
      <c r="B17814" t="str">
        <v>2009-05-07</v>
      </c>
      <c r="C17814" t="str">
        <v>Evening</v>
      </c>
      <c r="D17814">
        <v>3</v>
      </c>
      <c r="E17814" t="str">
        <f>IF(MOD(D17814,2)=0,"EVEN","ODD")</f>
        <v>ODD</v>
      </c>
      <c r="F17814" t="str">
        <f>IF(D17814&lt;=18,"LOW (1-18)","HIGH (19-36)")</f>
        <v>LOW (1-18)</v>
      </c>
      <c r="G17814">
        <f>INT((D17814-1)/6)+1</f>
        <v>1</v>
      </c>
      <c r="H17814">
        <f>MOD(D17814-1,6)+1</f>
        <v>3</v>
      </c>
      <c r="I17814">
        <f>37-D17814</f>
        <v>34</v>
      </c>
      <c r="J17814">
        <f>ABS(D17814-D17815)</f>
        <v>10</v>
      </c>
    </row>
    <row r="17815">
      <c r="A17815">
        <v>9125</v>
      </c>
      <c r="B17815" t="str">
        <v>2009-05-07</v>
      </c>
      <c r="C17815" t="str">
        <v>Midday</v>
      </c>
      <c r="D17815">
        <v>13</v>
      </c>
      <c r="E17815" t="str">
        <f>IF(MOD(D17815,2)=0,"EVEN","ODD")</f>
        <v>ODD</v>
      </c>
      <c r="F17815" t="str">
        <f>IF(D17815&lt;=18,"LOW (1-18)","HIGH (19-36)")</f>
        <v>LOW (1-18)</v>
      </c>
      <c r="G17815">
        <f>INT((D17815-1)/6)+1</f>
        <v>3</v>
      </c>
      <c r="H17815">
        <f>MOD(D17815-1,6)+1</f>
        <v>1</v>
      </c>
      <c r="I17815">
        <f>37-D17815</f>
        <v>24</v>
      </c>
      <c r="J17815">
        <f>ABS(D17815-D17816)</f>
        <v>23</v>
      </c>
    </row>
    <row r="17816">
      <c r="A17816">
        <v>9124</v>
      </c>
      <c r="B17816" t="str">
        <v>2009-05-06</v>
      </c>
      <c r="C17816" t="str">
        <v>Evening</v>
      </c>
      <c r="D17816">
        <v>36</v>
      </c>
      <c r="E17816" t="str">
        <f>IF(MOD(D17816,2)=0,"EVEN","ODD")</f>
        <v>EVEN</v>
      </c>
      <c r="F17816" t="str">
        <f>IF(D17816&lt;=18,"LOW (1-18)","HIGH (19-36)")</f>
        <v>HIGH (19-36)</v>
      </c>
      <c r="G17816">
        <f>INT((D17816-1)/6)+1</f>
        <v>6</v>
      </c>
      <c r="H17816">
        <f>MOD(D17816-1,6)+1</f>
        <v>6</v>
      </c>
      <c r="I17816">
        <f>37-D17816</f>
        <v>1</v>
      </c>
      <c r="J17816">
        <f>ABS(D17816-D17817)</f>
        <v>7</v>
      </c>
    </row>
    <row r="17817">
      <c r="A17817">
        <v>9123</v>
      </c>
      <c r="B17817" t="str">
        <v>2009-05-06</v>
      </c>
      <c r="C17817" t="str">
        <v>Midday</v>
      </c>
      <c r="D17817">
        <v>29</v>
      </c>
      <c r="E17817" t="str">
        <f>IF(MOD(D17817,2)=0,"EVEN","ODD")</f>
        <v>ODD</v>
      </c>
      <c r="F17817" t="str">
        <f>IF(D17817&lt;=18,"LOW (1-18)","HIGH (19-36)")</f>
        <v>HIGH (19-36)</v>
      </c>
      <c r="G17817">
        <f>INT((D17817-1)/6)+1</f>
        <v>5</v>
      </c>
      <c r="H17817">
        <f>MOD(D17817-1,6)+1</f>
        <v>5</v>
      </c>
      <c r="I17817">
        <f>37-D17817</f>
        <v>8</v>
      </c>
      <c r="J17817">
        <f>ABS(D17817-D17818)</f>
        <v>27</v>
      </c>
    </row>
    <row r="17818">
      <c r="A17818">
        <v>9122</v>
      </c>
      <c r="B17818" t="str">
        <v>2009-05-05</v>
      </c>
      <c r="C17818" t="str">
        <v>Evening</v>
      </c>
      <c r="D17818">
        <v>2</v>
      </c>
      <c r="E17818" t="str">
        <f>IF(MOD(D17818,2)=0,"EVEN","ODD")</f>
        <v>EVEN</v>
      </c>
      <c r="F17818" t="str">
        <f>IF(D17818&lt;=18,"LOW (1-18)","HIGH (19-36)")</f>
        <v>LOW (1-18)</v>
      </c>
      <c r="G17818">
        <f>INT((D17818-1)/6)+1</f>
        <v>1</v>
      </c>
      <c r="H17818">
        <f>MOD(D17818-1,6)+1</f>
        <v>2</v>
      </c>
      <c r="I17818">
        <f>37-D17818</f>
        <v>35</v>
      </c>
      <c r="J17818">
        <f>ABS(D17818-D17819)</f>
        <v>26</v>
      </c>
    </row>
    <row r="17819">
      <c r="A17819">
        <v>9121</v>
      </c>
      <c r="B17819" t="str">
        <v>2009-05-05</v>
      </c>
      <c r="C17819" t="str">
        <v>Midday</v>
      </c>
      <c r="D17819">
        <v>28</v>
      </c>
      <c r="E17819" t="str">
        <f>IF(MOD(D17819,2)=0,"EVEN","ODD")</f>
        <v>EVEN</v>
      </c>
      <c r="F17819" t="str">
        <f>IF(D17819&lt;=18,"LOW (1-18)","HIGH (19-36)")</f>
        <v>HIGH (19-36)</v>
      </c>
      <c r="G17819">
        <f>INT((D17819-1)/6)+1</f>
        <v>5</v>
      </c>
      <c r="H17819">
        <f>MOD(D17819-1,6)+1</f>
        <v>4</v>
      </c>
      <c r="I17819">
        <f>37-D17819</f>
        <v>9</v>
      </c>
      <c r="J17819">
        <f>ABS(D17819-D17820)</f>
        <v>26</v>
      </c>
    </row>
    <row r="17820">
      <c r="A17820">
        <v>9120</v>
      </c>
      <c r="B17820" t="str">
        <v>2009-05-04</v>
      </c>
      <c r="C17820" t="str">
        <v>Evening</v>
      </c>
      <c r="D17820">
        <v>2</v>
      </c>
      <c r="E17820" t="str">
        <f>IF(MOD(D17820,2)=0,"EVEN","ODD")</f>
        <v>EVEN</v>
      </c>
      <c r="F17820" t="str">
        <f>IF(D17820&lt;=18,"LOW (1-18)","HIGH (19-36)")</f>
        <v>LOW (1-18)</v>
      </c>
      <c r="G17820">
        <f>INT((D17820-1)/6)+1</f>
        <v>1</v>
      </c>
      <c r="H17820">
        <f>MOD(D17820-1,6)+1</f>
        <v>2</v>
      </c>
      <c r="I17820">
        <f>37-D17820</f>
        <v>35</v>
      </c>
      <c r="J17820">
        <f>ABS(D17820-D17821)</f>
        <v>25</v>
      </c>
    </row>
    <row r="17821">
      <c r="A17821">
        <v>9119</v>
      </c>
      <c r="B17821" t="str">
        <v>2009-05-04</v>
      </c>
      <c r="C17821" t="str">
        <v>Midday</v>
      </c>
      <c r="D17821">
        <v>27</v>
      </c>
      <c r="E17821" t="str">
        <f>IF(MOD(D17821,2)=0,"EVEN","ODD")</f>
        <v>ODD</v>
      </c>
      <c r="F17821" t="str">
        <f>IF(D17821&lt;=18,"LOW (1-18)","HIGH (19-36)")</f>
        <v>HIGH (19-36)</v>
      </c>
      <c r="G17821">
        <f>INT((D17821-1)/6)+1</f>
        <v>5</v>
      </c>
      <c r="H17821">
        <f>MOD(D17821-1,6)+1</f>
        <v>3</v>
      </c>
      <c r="I17821">
        <f>37-D17821</f>
        <v>10</v>
      </c>
      <c r="J17821">
        <f>ABS(D17821-D17822)</f>
        <v>13</v>
      </c>
    </row>
    <row r="17822">
      <c r="A17822">
        <v>9118</v>
      </c>
      <c r="B17822" t="str">
        <v>2009-05-02</v>
      </c>
      <c r="C17822" t="str">
        <v>Evening</v>
      </c>
      <c r="D17822">
        <v>14</v>
      </c>
      <c r="E17822" t="str">
        <f>IF(MOD(D17822,2)=0,"EVEN","ODD")</f>
        <v>EVEN</v>
      </c>
      <c r="F17822" t="str">
        <f>IF(D17822&lt;=18,"LOW (1-18)","HIGH (19-36)")</f>
        <v>LOW (1-18)</v>
      </c>
      <c r="G17822">
        <f>INT((D17822-1)/6)+1</f>
        <v>3</v>
      </c>
      <c r="H17822">
        <f>MOD(D17822-1,6)+1</f>
        <v>2</v>
      </c>
      <c r="I17822">
        <f>37-D17822</f>
        <v>23</v>
      </c>
      <c r="J17822">
        <f>ABS(D17822-D17823)</f>
        <v>14</v>
      </c>
    </row>
    <row r="17823">
      <c r="A17823">
        <v>9117</v>
      </c>
      <c r="B17823" t="str">
        <v>2009-05-02</v>
      </c>
      <c r="C17823" t="str">
        <v>Midday</v>
      </c>
      <c r="D17823">
        <v>28</v>
      </c>
      <c r="E17823" t="str">
        <f>IF(MOD(D17823,2)=0,"EVEN","ODD")</f>
        <v>EVEN</v>
      </c>
      <c r="F17823" t="str">
        <f>IF(D17823&lt;=18,"LOW (1-18)","HIGH (19-36)")</f>
        <v>HIGH (19-36)</v>
      </c>
      <c r="G17823">
        <f>INT((D17823-1)/6)+1</f>
        <v>5</v>
      </c>
      <c r="H17823">
        <f>MOD(D17823-1,6)+1</f>
        <v>4</v>
      </c>
      <c r="I17823">
        <f>37-D17823</f>
        <v>9</v>
      </c>
      <c r="J17823">
        <f>ABS(D17823-D17824)</f>
        <v>8</v>
      </c>
    </row>
    <row r="17824">
      <c r="A17824">
        <v>9116</v>
      </c>
      <c r="B17824" t="str">
        <v>2009-05-01</v>
      </c>
      <c r="C17824" t="str">
        <v>Evening</v>
      </c>
      <c r="D17824">
        <v>20</v>
      </c>
      <c r="E17824" t="str">
        <f>IF(MOD(D17824,2)=0,"EVEN","ODD")</f>
        <v>EVEN</v>
      </c>
      <c r="F17824" t="str">
        <f>IF(D17824&lt;=18,"LOW (1-18)","HIGH (19-36)")</f>
        <v>HIGH (19-36)</v>
      </c>
      <c r="G17824">
        <f>INT((D17824-1)/6)+1</f>
        <v>4</v>
      </c>
      <c r="H17824">
        <f>MOD(D17824-1,6)+1</f>
        <v>2</v>
      </c>
      <c r="I17824">
        <f>37-D17824</f>
        <v>17</v>
      </c>
      <c r="J17824">
        <f>ABS(D17824-D17825)</f>
        <v>9</v>
      </c>
    </row>
    <row r="17825">
      <c r="A17825">
        <v>9115</v>
      </c>
      <c r="B17825" t="str">
        <v>2009-05-01</v>
      </c>
      <c r="C17825" t="str">
        <v>Midday</v>
      </c>
      <c r="D17825">
        <v>29</v>
      </c>
      <c r="E17825" t="str">
        <f>IF(MOD(D17825,2)=0,"EVEN","ODD")</f>
        <v>ODD</v>
      </c>
      <c r="F17825" t="str">
        <f>IF(D17825&lt;=18,"LOW (1-18)","HIGH (19-36)")</f>
        <v>HIGH (19-36)</v>
      </c>
      <c r="G17825">
        <f>INT((D17825-1)/6)+1</f>
        <v>5</v>
      </c>
      <c r="H17825">
        <f>MOD(D17825-1,6)+1</f>
        <v>5</v>
      </c>
      <c r="I17825">
        <f>37-D17825</f>
        <v>8</v>
      </c>
      <c r="J17825">
        <f>ABS(D17825-D17826)</f>
        <v>10</v>
      </c>
    </row>
    <row r="17826">
      <c r="A17826">
        <v>9114</v>
      </c>
      <c r="B17826" t="str">
        <v>2009-04-30</v>
      </c>
      <c r="C17826" t="str">
        <v>Evening</v>
      </c>
      <c r="D17826">
        <v>19</v>
      </c>
      <c r="E17826" t="str">
        <f>IF(MOD(D17826,2)=0,"EVEN","ODD")</f>
        <v>ODD</v>
      </c>
      <c r="F17826" t="str">
        <f>IF(D17826&lt;=18,"LOW (1-18)","HIGH (19-36)")</f>
        <v>HIGH (19-36)</v>
      </c>
      <c r="G17826">
        <f>INT((D17826-1)/6)+1</f>
        <v>4</v>
      </c>
      <c r="H17826">
        <f>MOD(D17826-1,6)+1</f>
        <v>1</v>
      </c>
      <c r="I17826">
        <f>37-D17826</f>
        <v>18</v>
      </c>
      <c r="J17826">
        <f>ABS(D17826-D17827)</f>
        <v>2</v>
      </c>
    </row>
    <row r="17827">
      <c r="A17827">
        <v>9113</v>
      </c>
      <c r="B17827" t="str">
        <v>2009-04-30</v>
      </c>
      <c r="C17827" t="str">
        <v>Midday</v>
      </c>
      <c r="D17827">
        <v>21</v>
      </c>
      <c r="E17827" t="str">
        <f>IF(MOD(D17827,2)=0,"EVEN","ODD")</f>
        <v>ODD</v>
      </c>
      <c r="F17827" t="str">
        <f>IF(D17827&lt;=18,"LOW (1-18)","HIGH (19-36)")</f>
        <v>HIGH (19-36)</v>
      </c>
      <c r="G17827">
        <f>INT((D17827-1)/6)+1</f>
        <v>4</v>
      </c>
      <c r="H17827">
        <f>MOD(D17827-1,6)+1</f>
        <v>3</v>
      </c>
      <c r="I17827">
        <f>37-D17827</f>
        <v>16</v>
      </c>
      <c r="J17827">
        <f>ABS(D17827-D17828)</f>
        <v>10</v>
      </c>
    </row>
    <row r="17828">
      <c r="A17828">
        <v>9112</v>
      </c>
      <c r="B17828" t="str">
        <v>2009-04-29</v>
      </c>
      <c r="C17828" t="str">
        <v>Evening</v>
      </c>
      <c r="D17828">
        <v>11</v>
      </c>
      <c r="E17828" t="str">
        <f>IF(MOD(D17828,2)=0,"EVEN","ODD")</f>
        <v>ODD</v>
      </c>
      <c r="F17828" t="str">
        <f>IF(D17828&lt;=18,"LOW (1-18)","HIGH (19-36)")</f>
        <v>LOW (1-18)</v>
      </c>
      <c r="G17828">
        <f>INT((D17828-1)/6)+1</f>
        <v>2</v>
      </c>
      <c r="H17828">
        <f>MOD(D17828-1,6)+1</f>
        <v>5</v>
      </c>
      <c r="I17828">
        <f>37-D17828</f>
        <v>26</v>
      </c>
      <c r="J17828">
        <f>ABS(D17828-D17829)</f>
        <v>9</v>
      </c>
    </row>
    <row r="17829">
      <c r="A17829">
        <v>9111</v>
      </c>
      <c r="B17829" t="str">
        <v>2009-04-29</v>
      </c>
      <c r="C17829" t="str">
        <v>Midday</v>
      </c>
      <c r="D17829">
        <v>20</v>
      </c>
      <c r="E17829" t="str">
        <f>IF(MOD(D17829,2)=0,"EVEN","ODD")</f>
        <v>EVEN</v>
      </c>
      <c r="F17829" t="str">
        <f>IF(D17829&lt;=18,"LOW (1-18)","HIGH (19-36)")</f>
        <v>HIGH (19-36)</v>
      </c>
      <c r="G17829">
        <f>INT((D17829-1)/6)+1</f>
        <v>4</v>
      </c>
      <c r="H17829">
        <f>MOD(D17829-1,6)+1</f>
        <v>2</v>
      </c>
      <c r="I17829">
        <f>37-D17829</f>
        <v>17</v>
      </c>
      <c r="J17829">
        <f>ABS(D17829-D17830)</f>
        <v>11</v>
      </c>
    </row>
    <row r="17830">
      <c r="A17830">
        <v>9110</v>
      </c>
      <c r="B17830" t="str">
        <v>2009-04-28</v>
      </c>
      <c r="C17830" t="str">
        <v>Evening</v>
      </c>
      <c r="D17830">
        <v>31</v>
      </c>
      <c r="E17830" t="str">
        <f>IF(MOD(D17830,2)=0,"EVEN","ODD")</f>
        <v>ODD</v>
      </c>
      <c r="F17830" t="str">
        <f>IF(D17830&lt;=18,"LOW (1-18)","HIGH (19-36)")</f>
        <v>HIGH (19-36)</v>
      </c>
      <c r="G17830">
        <f>INT((D17830-1)/6)+1</f>
        <v>6</v>
      </c>
      <c r="H17830">
        <f>MOD(D17830-1,6)+1</f>
        <v>1</v>
      </c>
      <c r="I17830">
        <f>37-D17830</f>
        <v>6</v>
      </c>
      <c r="J17830">
        <f>ABS(D17830-D17831)</f>
        <v>2</v>
      </c>
    </row>
    <row r="17831">
      <c r="A17831">
        <v>9109</v>
      </c>
      <c r="B17831" t="str">
        <v>2009-04-28</v>
      </c>
      <c r="C17831" t="str">
        <v>Midday</v>
      </c>
      <c r="D17831">
        <v>29</v>
      </c>
      <c r="E17831" t="str">
        <f>IF(MOD(D17831,2)=0,"EVEN","ODD")</f>
        <v>ODD</v>
      </c>
      <c r="F17831" t="str">
        <f>IF(D17831&lt;=18,"LOW (1-18)","HIGH (19-36)")</f>
        <v>HIGH (19-36)</v>
      </c>
      <c r="G17831">
        <f>INT((D17831-1)/6)+1</f>
        <v>5</v>
      </c>
      <c r="H17831">
        <f>MOD(D17831-1,6)+1</f>
        <v>5</v>
      </c>
      <c r="I17831">
        <f>37-D17831</f>
        <v>8</v>
      </c>
      <c r="J17831">
        <f>ABS(D17831-D17832)</f>
        <v>5</v>
      </c>
    </row>
    <row r="17832">
      <c r="A17832">
        <v>9108</v>
      </c>
      <c r="B17832" t="str">
        <v>2009-04-27</v>
      </c>
      <c r="C17832" t="str">
        <v>Evening</v>
      </c>
      <c r="D17832">
        <v>24</v>
      </c>
      <c r="E17832" t="str">
        <f>IF(MOD(D17832,2)=0,"EVEN","ODD")</f>
        <v>EVEN</v>
      </c>
      <c r="F17832" t="str">
        <f>IF(D17832&lt;=18,"LOW (1-18)","HIGH (19-36)")</f>
        <v>HIGH (19-36)</v>
      </c>
      <c r="G17832">
        <f>INT((D17832-1)/6)+1</f>
        <v>4</v>
      </c>
      <c r="H17832">
        <f>MOD(D17832-1,6)+1</f>
        <v>6</v>
      </c>
      <c r="I17832">
        <f>37-D17832</f>
        <v>13</v>
      </c>
      <c r="J17832">
        <f>ABS(D17832-D17833)</f>
        <v>12</v>
      </c>
    </row>
    <row r="17833">
      <c r="A17833">
        <v>9107</v>
      </c>
      <c r="B17833" t="str">
        <v>2009-04-27</v>
      </c>
      <c r="C17833" t="str">
        <v>Midday</v>
      </c>
      <c r="D17833">
        <v>12</v>
      </c>
      <c r="E17833" t="str">
        <f>IF(MOD(D17833,2)=0,"EVEN","ODD")</f>
        <v>EVEN</v>
      </c>
      <c r="F17833" t="str">
        <f>IF(D17833&lt;=18,"LOW (1-18)","HIGH (19-36)")</f>
        <v>LOW (1-18)</v>
      </c>
      <c r="G17833">
        <f>INT((D17833-1)/6)+1</f>
        <v>2</v>
      </c>
      <c r="H17833">
        <f>MOD(D17833-1,6)+1</f>
        <v>6</v>
      </c>
      <c r="I17833">
        <f>37-D17833</f>
        <v>25</v>
      </c>
      <c r="J17833">
        <f>ABS(D17833-D17834)</f>
        <v>9</v>
      </c>
    </row>
    <row r="17834">
      <c r="A17834">
        <v>9106</v>
      </c>
      <c r="B17834" t="str">
        <v>2009-04-25</v>
      </c>
      <c r="C17834" t="str">
        <v>Evening</v>
      </c>
      <c r="D17834">
        <v>21</v>
      </c>
      <c r="E17834" t="str">
        <f>IF(MOD(D17834,2)=0,"EVEN","ODD")</f>
        <v>ODD</v>
      </c>
      <c r="F17834" t="str">
        <f>IF(D17834&lt;=18,"LOW (1-18)","HIGH (19-36)")</f>
        <v>HIGH (19-36)</v>
      </c>
      <c r="G17834">
        <f>INT((D17834-1)/6)+1</f>
        <v>4</v>
      </c>
      <c r="H17834">
        <f>MOD(D17834-1,6)+1</f>
        <v>3</v>
      </c>
      <c r="I17834">
        <f>37-D17834</f>
        <v>16</v>
      </c>
      <c r="J17834">
        <f>ABS(D17834-D17835)</f>
        <v>5</v>
      </c>
    </row>
    <row r="17835">
      <c r="A17835">
        <v>9105</v>
      </c>
      <c r="B17835" t="str">
        <v>2009-04-25</v>
      </c>
      <c r="C17835" t="str">
        <v>Midday</v>
      </c>
      <c r="D17835">
        <v>26</v>
      </c>
      <c r="E17835" t="str">
        <f>IF(MOD(D17835,2)=0,"EVEN","ODD")</f>
        <v>EVEN</v>
      </c>
      <c r="F17835" t="str">
        <f>IF(D17835&lt;=18,"LOW (1-18)","HIGH (19-36)")</f>
        <v>HIGH (19-36)</v>
      </c>
      <c r="G17835">
        <f>INT((D17835-1)/6)+1</f>
        <v>5</v>
      </c>
      <c r="H17835">
        <f>MOD(D17835-1,6)+1</f>
        <v>2</v>
      </c>
      <c r="I17835">
        <f>37-D17835</f>
        <v>11</v>
      </c>
      <c r="J17835">
        <f>ABS(D17835-D17836)</f>
        <v>22</v>
      </c>
    </row>
    <row r="17836">
      <c r="A17836">
        <v>9104</v>
      </c>
      <c r="B17836" t="str">
        <v>2009-04-24</v>
      </c>
      <c r="C17836" t="str">
        <v>Evening</v>
      </c>
      <c r="D17836">
        <v>4</v>
      </c>
      <c r="E17836" t="str">
        <f>IF(MOD(D17836,2)=0,"EVEN","ODD")</f>
        <v>EVEN</v>
      </c>
      <c r="F17836" t="str">
        <f>IF(D17836&lt;=18,"LOW (1-18)","HIGH (19-36)")</f>
        <v>LOW (1-18)</v>
      </c>
      <c r="G17836">
        <f>INT((D17836-1)/6)+1</f>
        <v>1</v>
      </c>
      <c r="H17836">
        <f>MOD(D17836-1,6)+1</f>
        <v>4</v>
      </c>
      <c r="I17836">
        <f>37-D17836</f>
        <v>33</v>
      </c>
      <c r="J17836">
        <f>ABS(D17836-D17837)</f>
        <v>13</v>
      </c>
    </row>
    <row r="17837">
      <c r="A17837">
        <v>9103</v>
      </c>
      <c r="B17837" t="str">
        <v>2009-04-24</v>
      </c>
      <c r="C17837" t="str">
        <v>Midday</v>
      </c>
      <c r="D17837">
        <v>17</v>
      </c>
      <c r="E17837" t="str">
        <f>IF(MOD(D17837,2)=0,"EVEN","ODD")</f>
        <v>ODD</v>
      </c>
      <c r="F17837" t="str">
        <f>IF(D17837&lt;=18,"LOW (1-18)","HIGH (19-36)")</f>
        <v>LOW (1-18)</v>
      </c>
      <c r="G17837">
        <f>INT((D17837-1)/6)+1</f>
        <v>3</v>
      </c>
      <c r="H17837">
        <f>MOD(D17837-1,6)+1</f>
        <v>5</v>
      </c>
      <c r="I17837">
        <f>37-D17837</f>
        <v>20</v>
      </c>
      <c r="J17837">
        <f>ABS(D17837-D17838)</f>
        <v>0</v>
      </c>
    </row>
    <row r="17838">
      <c r="A17838">
        <v>9102</v>
      </c>
      <c r="B17838" t="str">
        <v>2009-04-23</v>
      </c>
      <c r="C17838" t="str">
        <v>Evening</v>
      </c>
      <c r="D17838">
        <v>17</v>
      </c>
      <c r="E17838" t="str">
        <f>IF(MOD(D17838,2)=0,"EVEN","ODD")</f>
        <v>ODD</v>
      </c>
      <c r="F17838" t="str">
        <f>IF(D17838&lt;=18,"LOW (1-18)","HIGH (19-36)")</f>
        <v>LOW (1-18)</v>
      </c>
      <c r="G17838">
        <f>INT((D17838-1)/6)+1</f>
        <v>3</v>
      </c>
      <c r="H17838">
        <f>MOD(D17838-1,6)+1</f>
        <v>5</v>
      </c>
      <c r="I17838">
        <f>37-D17838</f>
        <v>20</v>
      </c>
      <c r="J17838">
        <f>ABS(D17838-D17839)</f>
        <v>15</v>
      </c>
    </row>
    <row r="17839">
      <c r="A17839">
        <v>9101</v>
      </c>
      <c r="B17839" t="str">
        <v>2009-04-23</v>
      </c>
      <c r="C17839" t="str">
        <v>Midday</v>
      </c>
      <c r="D17839">
        <v>32</v>
      </c>
      <c r="E17839" t="str">
        <f>IF(MOD(D17839,2)=0,"EVEN","ODD")</f>
        <v>EVEN</v>
      </c>
      <c r="F17839" t="str">
        <f>IF(D17839&lt;=18,"LOW (1-18)","HIGH (19-36)")</f>
        <v>HIGH (19-36)</v>
      </c>
      <c r="G17839">
        <f>INT((D17839-1)/6)+1</f>
        <v>6</v>
      </c>
      <c r="H17839">
        <f>MOD(D17839-1,6)+1</f>
        <v>2</v>
      </c>
      <c r="I17839">
        <f>37-D17839</f>
        <v>5</v>
      </c>
      <c r="J17839">
        <f>ABS(D17839-D17840)</f>
        <v>17</v>
      </c>
    </row>
    <row r="17840">
      <c r="A17840">
        <v>9100</v>
      </c>
      <c r="B17840" t="str">
        <v>2009-04-22</v>
      </c>
      <c r="C17840" t="str">
        <v>Evening</v>
      </c>
      <c r="D17840">
        <v>15</v>
      </c>
      <c r="E17840" t="str">
        <f>IF(MOD(D17840,2)=0,"EVEN","ODD")</f>
        <v>ODD</v>
      </c>
      <c r="F17840" t="str">
        <f>IF(D17840&lt;=18,"LOW (1-18)","HIGH (19-36)")</f>
        <v>LOW (1-18)</v>
      </c>
      <c r="G17840">
        <f>INT((D17840-1)/6)+1</f>
        <v>3</v>
      </c>
      <c r="H17840">
        <f>MOD(D17840-1,6)+1</f>
        <v>3</v>
      </c>
      <c r="I17840">
        <f>37-D17840</f>
        <v>22</v>
      </c>
      <c r="J17840">
        <f>ABS(D17840-D17841)</f>
        <v>16</v>
      </c>
    </row>
    <row r="17841">
      <c r="A17841">
        <v>9099</v>
      </c>
      <c r="B17841" t="str">
        <v>2009-04-22</v>
      </c>
      <c r="C17841" t="str">
        <v>Midday</v>
      </c>
      <c r="D17841">
        <v>31</v>
      </c>
      <c r="E17841" t="str">
        <f>IF(MOD(D17841,2)=0,"EVEN","ODD")</f>
        <v>ODD</v>
      </c>
      <c r="F17841" t="str">
        <f>IF(D17841&lt;=18,"LOW (1-18)","HIGH (19-36)")</f>
        <v>HIGH (19-36)</v>
      </c>
      <c r="G17841">
        <f>INT((D17841-1)/6)+1</f>
        <v>6</v>
      </c>
      <c r="H17841">
        <f>MOD(D17841-1,6)+1</f>
        <v>1</v>
      </c>
      <c r="I17841">
        <f>37-D17841</f>
        <v>6</v>
      </c>
      <c r="J17841">
        <f>ABS(D17841-D17842)</f>
        <v>24</v>
      </c>
    </row>
    <row r="17842">
      <c r="A17842">
        <v>9098</v>
      </c>
      <c r="B17842" t="str">
        <v>2009-04-21</v>
      </c>
      <c r="C17842" t="str">
        <v>Evening</v>
      </c>
      <c r="D17842">
        <v>7</v>
      </c>
      <c r="E17842" t="str">
        <f>IF(MOD(D17842,2)=0,"EVEN","ODD")</f>
        <v>ODD</v>
      </c>
      <c r="F17842" t="str">
        <f>IF(D17842&lt;=18,"LOW (1-18)","HIGH (19-36)")</f>
        <v>LOW (1-18)</v>
      </c>
      <c r="G17842">
        <f>INT((D17842-1)/6)+1</f>
        <v>2</v>
      </c>
      <c r="H17842">
        <f>MOD(D17842-1,6)+1</f>
        <v>1</v>
      </c>
      <c r="I17842">
        <f>37-D17842</f>
        <v>30</v>
      </c>
      <c r="J17842">
        <f>ABS(D17842-D17843)</f>
        <v>2</v>
      </c>
    </row>
    <row r="17843">
      <c r="A17843">
        <v>9097</v>
      </c>
      <c r="B17843" t="str">
        <v>2009-04-21</v>
      </c>
      <c r="C17843" t="str">
        <v>Midday</v>
      </c>
      <c r="D17843">
        <v>5</v>
      </c>
      <c r="E17843" t="str">
        <f>IF(MOD(D17843,2)=0,"EVEN","ODD")</f>
        <v>ODD</v>
      </c>
      <c r="F17843" t="str">
        <f>IF(D17843&lt;=18,"LOW (1-18)","HIGH (19-36)")</f>
        <v>LOW (1-18)</v>
      </c>
      <c r="G17843">
        <f>INT((D17843-1)/6)+1</f>
        <v>1</v>
      </c>
      <c r="H17843">
        <f>MOD(D17843-1,6)+1</f>
        <v>5</v>
      </c>
      <c r="I17843">
        <f>37-D17843</f>
        <v>32</v>
      </c>
      <c r="J17843">
        <f>ABS(D17843-D17844)</f>
        <v>5</v>
      </c>
    </row>
    <row r="17844">
      <c r="A17844">
        <v>9096</v>
      </c>
      <c r="B17844" t="str">
        <v>2009-04-20</v>
      </c>
      <c r="C17844" t="str">
        <v>Evening</v>
      </c>
      <c r="D17844">
        <v>10</v>
      </c>
      <c r="E17844" t="str">
        <f>IF(MOD(D17844,2)=0,"EVEN","ODD")</f>
        <v>EVEN</v>
      </c>
      <c r="F17844" t="str">
        <f>IF(D17844&lt;=18,"LOW (1-18)","HIGH (19-36)")</f>
        <v>LOW (1-18)</v>
      </c>
      <c r="G17844">
        <f>INT((D17844-1)/6)+1</f>
        <v>2</v>
      </c>
      <c r="H17844">
        <f>MOD(D17844-1,6)+1</f>
        <v>4</v>
      </c>
      <c r="I17844">
        <f>37-D17844</f>
        <v>27</v>
      </c>
      <c r="J17844">
        <f>ABS(D17844-D17845)</f>
        <v>10</v>
      </c>
    </row>
    <row r="17845">
      <c r="A17845">
        <v>9095</v>
      </c>
      <c r="B17845" t="str">
        <v>2009-04-20</v>
      </c>
      <c r="C17845" t="str">
        <v>Midday</v>
      </c>
      <c r="D17845">
        <v>20</v>
      </c>
      <c r="E17845" t="str">
        <f>IF(MOD(D17845,2)=0,"EVEN","ODD")</f>
        <v>EVEN</v>
      </c>
      <c r="F17845" t="str">
        <f>IF(D17845&lt;=18,"LOW (1-18)","HIGH (19-36)")</f>
        <v>HIGH (19-36)</v>
      </c>
      <c r="G17845">
        <f>INT((D17845-1)/6)+1</f>
        <v>4</v>
      </c>
      <c r="H17845">
        <f>MOD(D17845-1,6)+1</f>
        <v>2</v>
      </c>
      <c r="I17845">
        <f>37-D17845</f>
        <v>17</v>
      </c>
      <c r="J17845">
        <f>ABS(D17845-D17846)</f>
        <v>14</v>
      </c>
    </row>
    <row r="17846">
      <c r="A17846">
        <v>9094</v>
      </c>
      <c r="B17846" t="str">
        <v>2009-04-18</v>
      </c>
      <c r="C17846" t="str">
        <v>Evening</v>
      </c>
      <c r="D17846">
        <v>6</v>
      </c>
      <c r="E17846" t="str">
        <f>IF(MOD(D17846,2)=0,"EVEN","ODD")</f>
        <v>EVEN</v>
      </c>
      <c r="F17846" t="str">
        <f>IF(D17846&lt;=18,"LOW (1-18)","HIGH (19-36)")</f>
        <v>LOW (1-18)</v>
      </c>
      <c r="G17846">
        <f>INT((D17846-1)/6)+1</f>
        <v>1</v>
      </c>
      <c r="H17846">
        <f>MOD(D17846-1,6)+1</f>
        <v>6</v>
      </c>
      <c r="I17846">
        <f>37-D17846</f>
        <v>31</v>
      </c>
      <c r="J17846">
        <f>ABS(D17846-D17847)</f>
        <v>28</v>
      </c>
    </row>
    <row r="17847">
      <c r="A17847">
        <v>9093</v>
      </c>
      <c r="B17847" t="str">
        <v>2009-04-18</v>
      </c>
      <c r="C17847" t="str">
        <v>Midday</v>
      </c>
      <c r="D17847">
        <v>34</v>
      </c>
      <c r="E17847" t="str">
        <f>IF(MOD(D17847,2)=0,"EVEN","ODD")</f>
        <v>EVEN</v>
      </c>
      <c r="F17847" t="str">
        <f>IF(D17847&lt;=18,"LOW (1-18)","HIGH (19-36)")</f>
        <v>HIGH (19-36)</v>
      </c>
      <c r="G17847">
        <f>INT((D17847-1)/6)+1</f>
        <v>6</v>
      </c>
      <c r="H17847">
        <f>MOD(D17847-1,6)+1</f>
        <v>4</v>
      </c>
      <c r="I17847">
        <f>37-D17847</f>
        <v>3</v>
      </c>
      <c r="J17847">
        <f>ABS(D17847-D17848)</f>
        <v>29</v>
      </c>
    </row>
    <row r="17848">
      <c r="A17848">
        <v>9092</v>
      </c>
      <c r="B17848" t="str">
        <v>2009-04-17</v>
      </c>
      <c r="C17848" t="str">
        <v>Evening</v>
      </c>
      <c r="D17848">
        <v>5</v>
      </c>
      <c r="E17848" t="str">
        <f>IF(MOD(D17848,2)=0,"EVEN","ODD")</f>
        <v>ODD</v>
      </c>
      <c r="F17848" t="str">
        <f>IF(D17848&lt;=18,"LOW (1-18)","HIGH (19-36)")</f>
        <v>LOW (1-18)</v>
      </c>
      <c r="G17848">
        <f>INT((D17848-1)/6)+1</f>
        <v>1</v>
      </c>
      <c r="H17848">
        <f>MOD(D17848-1,6)+1</f>
        <v>5</v>
      </c>
      <c r="I17848">
        <f>37-D17848</f>
        <v>32</v>
      </c>
      <c r="J17848">
        <f>ABS(D17848-D17849)</f>
        <v>31</v>
      </c>
    </row>
    <row r="17849">
      <c r="A17849">
        <v>9091</v>
      </c>
      <c r="B17849" t="str">
        <v>2009-04-17</v>
      </c>
      <c r="C17849" t="str">
        <v>Midday</v>
      </c>
      <c r="D17849">
        <v>36</v>
      </c>
      <c r="E17849" t="str">
        <f>IF(MOD(D17849,2)=0,"EVEN","ODD")</f>
        <v>EVEN</v>
      </c>
      <c r="F17849" t="str">
        <f>IF(D17849&lt;=18,"LOW (1-18)","HIGH (19-36)")</f>
        <v>HIGH (19-36)</v>
      </c>
      <c r="G17849">
        <f>INT((D17849-1)/6)+1</f>
        <v>6</v>
      </c>
      <c r="H17849">
        <f>MOD(D17849-1,6)+1</f>
        <v>6</v>
      </c>
      <c r="I17849">
        <f>37-D17849</f>
        <v>1</v>
      </c>
      <c r="J17849">
        <f>ABS(D17849-D17850)</f>
        <v>7</v>
      </c>
    </row>
    <row r="17850">
      <c r="A17850">
        <v>9090</v>
      </c>
      <c r="B17850" t="str">
        <v>2009-04-16</v>
      </c>
      <c r="C17850" t="str">
        <v>Evening</v>
      </c>
      <c r="D17850">
        <v>29</v>
      </c>
      <c r="E17850" t="str">
        <f>IF(MOD(D17850,2)=0,"EVEN","ODD")</f>
        <v>ODD</v>
      </c>
      <c r="F17850" t="str">
        <f>IF(D17850&lt;=18,"LOW (1-18)","HIGH (19-36)")</f>
        <v>HIGH (19-36)</v>
      </c>
      <c r="G17850">
        <f>INT((D17850-1)/6)+1</f>
        <v>5</v>
      </c>
      <c r="H17850">
        <f>MOD(D17850-1,6)+1</f>
        <v>5</v>
      </c>
      <c r="I17850">
        <f>37-D17850</f>
        <v>8</v>
      </c>
      <c r="J17850">
        <f>ABS(D17850-D17851)</f>
        <v>28</v>
      </c>
    </row>
    <row r="17851">
      <c r="A17851">
        <v>9089</v>
      </c>
      <c r="B17851" t="str">
        <v>2009-04-16</v>
      </c>
      <c r="C17851" t="str">
        <v>Midday</v>
      </c>
      <c r="D17851">
        <v>1</v>
      </c>
      <c r="E17851" t="str">
        <f>IF(MOD(D17851,2)=0,"EVEN","ODD")</f>
        <v>ODD</v>
      </c>
      <c r="F17851" t="str">
        <f>IF(D17851&lt;=18,"LOW (1-18)","HIGH (19-36)")</f>
        <v>LOW (1-18)</v>
      </c>
      <c r="G17851">
        <f>INT((D17851-1)/6)+1</f>
        <v>1</v>
      </c>
      <c r="H17851">
        <f>MOD(D17851-1,6)+1</f>
        <v>1</v>
      </c>
      <c r="I17851">
        <f>37-D17851</f>
        <v>36</v>
      </c>
      <c r="J17851">
        <f>ABS(D17851-D17852)</f>
        <v>6</v>
      </c>
    </row>
    <row r="17852">
      <c r="A17852">
        <v>9088</v>
      </c>
      <c r="B17852" t="str">
        <v>2009-04-15</v>
      </c>
      <c r="C17852" t="str">
        <v>Evening</v>
      </c>
      <c r="D17852">
        <v>7</v>
      </c>
      <c r="E17852" t="str">
        <f>IF(MOD(D17852,2)=0,"EVEN","ODD")</f>
        <v>ODD</v>
      </c>
      <c r="F17852" t="str">
        <f>IF(D17852&lt;=18,"LOW (1-18)","HIGH (19-36)")</f>
        <v>LOW (1-18)</v>
      </c>
      <c r="G17852">
        <f>INT((D17852-1)/6)+1</f>
        <v>2</v>
      </c>
      <c r="H17852">
        <f>MOD(D17852-1,6)+1</f>
        <v>1</v>
      </c>
      <c r="I17852">
        <f>37-D17852</f>
        <v>30</v>
      </c>
      <c r="J17852">
        <f>ABS(D17852-D17853)</f>
        <v>23</v>
      </c>
    </row>
    <row r="17853">
      <c r="A17853">
        <v>9087</v>
      </c>
      <c r="B17853" t="str">
        <v>2009-04-15</v>
      </c>
      <c r="C17853" t="str">
        <v>Midday</v>
      </c>
      <c r="D17853">
        <v>30</v>
      </c>
      <c r="E17853" t="str">
        <f>IF(MOD(D17853,2)=0,"EVEN","ODD")</f>
        <v>EVEN</v>
      </c>
      <c r="F17853" t="str">
        <f>IF(D17853&lt;=18,"LOW (1-18)","HIGH (19-36)")</f>
        <v>HIGH (19-36)</v>
      </c>
      <c r="G17853">
        <f>INT((D17853-1)/6)+1</f>
        <v>5</v>
      </c>
      <c r="H17853">
        <f>MOD(D17853-1,6)+1</f>
        <v>6</v>
      </c>
      <c r="I17853">
        <f>37-D17853</f>
        <v>7</v>
      </c>
      <c r="J17853">
        <f>ABS(D17853-D17854)</f>
        <v>1</v>
      </c>
    </row>
    <row r="17854">
      <c r="A17854">
        <v>9086</v>
      </c>
      <c r="B17854" t="str">
        <v>2009-04-14</v>
      </c>
      <c r="C17854" t="str">
        <v>Evening</v>
      </c>
      <c r="D17854">
        <v>31</v>
      </c>
      <c r="E17854" t="str">
        <f>IF(MOD(D17854,2)=0,"EVEN","ODD")</f>
        <v>ODD</v>
      </c>
      <c r="F17854" t="str">
        <f>IF(D17854&lt;=18,"LOW (1-18)","HIGH (19-36)")</f>
        <v>HIGH (19-36)</v>
      </c>
      <c r="G17854">
        <f>INT((D17854-1)/6)+1</f>
        <v>6</v>
      </c>
      <c r="H17854">
        <f>MOD(D17854-1,6)+1</f>
        <v>1</v>
      </c>
      <c r="I17854">
        <f>37-D17854</f>
        <v>6</v>
      </c>
      <c r="J17854">
        <f>ABS(D17854-D17855)</f>
        <v>4</v>
      </c>
    </row>
    <row r="17855">
      <c r="A17855">
        <v>9085</v>
      </c>
      <c r="B17855" t="str">
        <v>2009-04-14</v>
      </c>
      <c r="C17855" t="str">
        <v>Midday</v>
      </c>
      <c r="D17855">
        <v>35</v>
      </c>
      <c r="E17855" t="str">
        <f>IF(MOD(D17855,2)=0,"EVEN","ODD")</f>
        <v>ODD</v>
      </c>
      <c r="F17855" t="str">
        <f>IF(D17855&lt;=18,"LOW (1-18)","HIGH (19-36)")</f>
        <v>HIGH (19-36)</v>
      </c>
      <c r="G17855">
        <f>INT((D17855-1)/6)+1</f>
        <v>6</v>
      </c>
      <c r="H17855">
        <f>MOD(D17855-1,6)+1</f>
        <v>5</v>
      </c>
      <c r="I17855">
        <f>37-D17855</f>
        <v>2</v>
      </c>
      <c r="J17855">
        <f>ABS(D17855-D17856)</f>
        <v>31</v>
      </c>
    </row>
    <row r="17856">
      <c r="A17856">
        <v>9084</v>
      </c>
      <c r="B17856" t="str">
        <v>2009-04-13</v>
      </c>
      <c r="C17856" t="str">
        <v>Evening</v>
      </c>
      <c r="D17856">
        <v>4</v>
      </c>
      <c r="E17856" t="str">
        <f>IF(MOD(D17856,2)=0,"EVEN","ODD")</f>
        <v>EVEN</v>
      </c>
      <c r="F17856" t="str">
        <f>IF(D17856&lt;=18,"LOW (1-18)","HIGH (19-36)")</f>
        <v>LOW (1-18)</v>
      </c>
      <c r="G17856">
        <f>INT((D17856-1)/6)+1</f>
        <v>1</v>
      </c>
      <c r="H17856">
        <f>MOD(D17856-1,6)+1</f>
        <v>4</v>
      </c>
      <c r="I17856">
        <f>37-D17856</f>
        <v>33</v>
      </c>
      <c r="J17856">
        <f>ABS(D17856-D17857)</f>
        <v>8</v>
      </c>
    </row>
    <row r="17857">
      <c r="A17857">
        <v>9083</v>
      </c>
      <c r="B17857" t="str">
        <v>2009-04-13</v>
      </c>
      <c r="C17857" t="str">
        <v>Midday</v>
      </c>
      <c r="D17857">
        <v>12</v>
      </c>
      <c r="E17857" t="str">
        <f>IF(MOD(D17857,2)=0,"EVEN","ODD")</f>
        <v>EVEN</v>
      </c>
      <c r="F17857" t="str">
        <f>IF(D17857&lt;=18,"LOW (1-18)","HIGH (19-36)")</f>
        <v>LOW (1-18)</v>
      </c>
      <c r="G17857">
        <f>INT((D17857-1)/6)+1</f>
        <v>2</v>
      </c>
      <c r="H17857">
        <f>MOD(D17857-1,6)+1</f>
        <v>6</v>
      </c>
      <c r="I17857">
        <f>37-D17857</f>
        <v>25</v>
      </c>
      <c r="J17857">
        <f>ABS(D17857-D17858)</f>
        <v>3</v>
      </c>
    </row>
    <row r="17858">
      <c r="A17858">
        <v>9082</v>
      </c>
      <c r="B17858" t="str">
        <v>2009-04-11</v>
      </c>
      <c r="C17858" t="str">
        <v>Evening</v>
      </c>
      <c r="D17858">
        <v>15</v>
      </c>
      <c r="E17858" t="str">
        <f>IF(MOD(D17858,2)=0,"EVEN","ODD")</f>
        <v>ODD</v>
      </c>
      <c r="F17858" t="str">
        <f>IF(D17858&lt;=18,"LOW (1-18)","HIGH (19-36)")</f>
        <v>LOW (1-18)</v>
      </c>
      <c r="G17858">
        <f>INT((D17858-1)/6)+1</f>
        <v>3</v>
      </c>
      <c r="H17858">
        <f>MOD(D17858-1,6)+1</f>
        <v>3</v>
      </c>
      <c r="I17858">
        <f>37-D17858</f>
        <v>22</v>
      </c>
      <c r="J17858">
        <f>ABS(D17858-D17859)</f>
        <v>14</v>
      </c>
    </row>
    <row r="17859">
      <c r="A17859">
        <v>9081</v>
      </c>
      <c r="B17859" t="str">
        <v>2009-04-11</v>
      </c>
      <c r="C17859" t="str">
        <v>Midday</v>
      </c>
      <c r="D17859">
        <v>1</v>
      </c>
      <c r="E17859" t="str">
        <f>IF(MOD(D17859,2)=0,"EVEN","ODD")</f>
        <v>ODD</v>
      </c>
      <c r="F17859" t="str">
        <f>IF(D17859&lt;=18,"LOW (1-18)","HIGH (19-36)")</f>
        <v>LOW (1-18)</v>
      </c>
      <c r="G17859">
        <f>INT((D17859-1)/6)+1</f>
        <v>1</v>
      </c>
      <c r="H17859">
        <f>MOD(D17859-1,6)+1</f>
        <v>1</v>
      </c>
      <c r="I17859">
        <f>37-D17859</f>
        <v>36</v>
      </c>
      <c r="J17859">
        <f>ABS(D17859-D17860)</f>
        <v>8</v>
      </c>
    </row>
    <row r="17860">
      <c r="A17860">
        <v>9080</v>
      </c>
      <c r="B17860" t="str">
        <v>2009-04-09</v>
      </c>
      <c r="C17860" t="str">
        <v>Evening</v>
      </c>
      <c r="D17860">
        <v>9</v>
      </c>
      <c r="E17860" t="str">
        <f>IF(MOD(D17860,2)=0,"EVEN","ODD")</f>
        <v>ODD</v>
      </c>
      <c r="F17860" t="str">
        <f>IF(D17860&lt;=18,"LOW (1-18)","HIGH (19-36)")</f>
        <v>LOW (1-18)</v>
      </c>
      <c r="G17860">
        <f>INT((D17860-1)/6)+1</f>
        <v>2</v>
      </c>
      <c r="H17860">
        <f>MOD(D17860-1,6)+1</f>
        <v>3</v>
      </c>
      <c r="I17860">
        <f>37-D17860</f>
        <v>28</v>
      </c>
      <c r="J17860">
        <f>ABS(D17860-D17861)</f>
        <v>6</v>
      </c>
    </row>
    <row r="17861">
      <c r="A17861">
        <v>9079</v>
      </c>
      <c r="B17861" t="str">
        <v>2009-04-09</v>
      </c>
      <c r="C17861" t="str">
        <v>Midday</v>
      </c>
      <c r="D17861">
        <v>3</v>
      </c>
      <c r="E17861" t="str">
        <f>IF(MOD(D17861,2)=0,"EVEN","ODD")</f>
        <v>ODD</v>
      </c>
      <c r="F17861" t="str">
        <f>IF(D17861&lt;=18,"LOW (1-18)","HIGH (19-36)")</f>
        <v>LOW (1-18)</v>
      </c>
      <c r="G17861">
        <f>INT((D17861-1)/6)+1</f>
        <v>1</v>
      </c>
      <c r="H17861">
        <f>MOD(D17861-1,6)+1</f>
        <v>3</v>
      </c>
      <c r="I17861">
        <f>37-D17861</f>
        <v>34</v>
      </c>
      <c r="J17861">
        <f>ABS(D17861-D17862)</f>
        <v>23</v>
      </c>
    </row>
    <row r="17862">
      <c r="A17862">
        <v>9078</v>
      </c>
      <c r="B17862" t="str">
        <v>2009-04-08</v>
      </c>
      <c r="C17862" t="str">
        <v>Evening</v>
      </c>
      <c r="D17862">
        <v>26</v>
      </c>
      <c r="E17862" t="str">
        <f>IF(MOD(D17862,2)=0,"EVEN","ODD")</f>
        <v>EVEN</v>
      </c>
      <c r="F17862" t="str">
        <f>IF(D17862&lt;=18,"LOW (1-18)","HIGH (19-36)")</f>
        <v>HIGH (19-36)</v>
      </c>
      <c r="G17862">
        <f>INT((D17862-1)/6)+1</f>
        <v>5</v>
      </c>
      <c r="H17862">
        <f>MOD(D17862-1,6)+1</f>
        <v>2</v>
      </c>
      <c r="I17862">
        <f>37-D17862</f>
        <v>11</v>
      </c>
      <c r="J17862">
        <f>ABS(D17862-D17863)</f>
        <v>9</v>
      </c>
    </row>
    <row r="17863">
      <c r="A17863">
        <v>9077</v>
      </c>
      <c r="B17863" t="str">
        <v>2009-04-08</v>
      </c>
      <c r="C17863" t="str">
        <v>Midday</v>
      </c>
      <c r="D17863">
        <v>35</v>
      </c>
      <c r="E17863" t="str">
        <f>IF(MOD(D17863,2)=0,"EVEN","ODD")</f>
        <v>ODD</v>
      </c>
      <c r="F17863" t="str">
        <f>IF(D17863&lt;=18,"LOW (1-18)","HIGH (19-36)")</f>
        <v>HIGH (19-36)</v>
      </c>
      <c r="G17863">
        <f>INT((D17863-1)/6)+1</f>
        <v>6</v>
      </c>
      <c r="H17863">
        <f>MOD(D17863-1,6)+1</f>
        <v>5</v>
      </c>
      <c r="I17863">
        <f>37-D17863</f>
        <v>2</v>
      </c>
      <c r="J17863">
        <f>ABS(D17863-D17864)</f>
        <v>31</v>
      </c>
    </row>
    <row r="17864">
      <c r="A17864">
        <v>9076</v>
      </c>
      <c r="B17864" t="str">
        <v>2009-04-07</v>
      </c>
      <c r="C17864" t="str">
        <v>Evening</v>
      </c>
      <c r="D17864">
        <v>4</v>
      </c>
      <c r="E17864" t="str">
        <f>IF(MOD(D17864,2)=0,"EVEN","ODD")</f>
        <v>EVEN</v>
      </c>
      <c r="F17864" t="str">
        <f>IF(D17864&lt;=18,"LOW (1-18)","HIGH (19-36)")</f>
        <v>LOW (1-18)</v>
      </c>
      <c r="G17864">
        <f>INT((D17864-1)/6)+1</f>
        <v>1</v>
      </c>
      <c r="H17864">
        <f>MOD(D17864-1,6)+1</f>
        <v>4</v>
      </c>
      <c r="I17864">
        <f>37-D17864</f>
        <v>33</v>
      </c>
      <c r="J17864">
        <f>ABS(D17864-D17865)</f>
        <v>32</v>
      </c>
    </row>
    <row r="17865">
      <c r="A17865">
        <v>9075</v>
      </c>
      <c r="B17865" t="str">
        <v>2009-04-07</v>
      </c>
      <c r="C17865" t="str">
        <v>Midday</v>
      </c>
      <c r="D17865">
        <v>36</v>
      </c>
      <c r="E17865" t="str">
        <f>IF(MOD(D17865,2)=0,"EVEN","ODD")</f>
        <v>EVEN</v>
      </c>
      <c r="F17865" t="str">
        <f>IF(D17865&lt;=18,"LOW (1-18)","HIGH (19-36)")</f>
        <v>HIGH (19-36)</v>
      </c>
      <c r="G17865">
        <f>INT((D17865-1)/6)+1</f>
        <v>6</v>
      </c>
      <c r="H17865">
        <f>MOD(D17865-1,6)+1</f>
        <v>6</v>
      </c>
      <c r="I17865">
        <f>37-D17865</f>
        <v>1</v>
      </c>
      <c r="J17865">
        <f>ABS(D17865-D17866)</f>
        <v>20</v>
      </c>
    </row>
    <row r="17866">
      <c r="A17866">
        <v>9074</v>
      </c>
      <c r="B17866" t="str">
        <v>2009-04-06</v>
      </c>
      <c r="C17866" t="str">
        <v>Evening</v>
      </c>
      <c r="D17866">
        <v>16</v>
      </c>
      <c r="E17866" t="str">
        <f>IF(MOD(D17866,2)=0,"EVEN","ODD")</f>
        <v>EVEN</v>
      </c>
      <c r="F17866" t="str">
        <f>IF(D17866&lt;=18,"LOW (1-18)","HIGH (19-36)")</f>
        <v>LOW (1-18)</v>
      </c>
      <c r="G17866">
        <f>INT((D17866-1)/6)+1</f>
        <v>3</v>
      </c>
      <c r="H17866">
        <f>MOD(D17866-1,6)+1</f>
        <v>4</v>
      </c>
      <c r="I17866">
        <f>37-D17866</f>
        <v>21</v>
      </c>
      <c r="J17866">
        <f>ABS(D17866-D17867)</f>
        <v>12</v>
      </c>
    </row>
    <row r="17867">
      <c r="A17867">
        <v>9073</v>
      </c>
      <c r="B17867" t="str">
        <v>2009-04-06</v>
      </c>
      <c r="C17867" t="str">
        <v>Midday</v>
      </c>
      <c r="D17867">
        <v>28</v>
      </c>
      <c r="E17867" t="str">
        <f>IF(MOD(D17867,2)=0,"EVEN","ODD")</f>
        <v>EVEN</v>
      </c>
      <c r="F17867" t="str">
        <f>IF(D17867&lt;=18,"LOW (1-18)","HIGH (19-36)")</f>
        <v>HIGH (19-36)</v>
      </c>
      <c r="G17867">
        <f>INT((D17867-1)/6)+1</f>
        <v>5</v>
      </c>
      <c r="H17867">
        <f>MOD(D17867-1,6)+1</f>
        <v>4</v>
      </c>
      <c r="I17867">
        <f>37-D17867</f>
        <v>9</v>
      </c>
      <c r="J17867">
        <f>ABS(D17867-D17868)</f>
        <v>20</v>
      </c>
    </row>
    <row r="17868">
      <c r="A17868">
        <v>9072</v>
      </c>
      <c r="B17868" t="str">
        <v>2009-04-04</v>
      </c>
      <c r="C17868" t="str">
        <v>Evening</v>
      </c>
      <c r="D17868">
        <v>8</v>
      </c>
      <c r="E17868" t="str">
        <f>IF(MOD(D17868,2)=0,"EVEN","ODD")</f>
        <v>EVEN</v>
      </c>
      <c r="F17868" t="str">
        <f>IF(D17868&lt;=18,"LOW (1-18)","HIGH (19-36)")</f>
        <v>LOW (1-18)</v>
      </c>
      <c r="G17868">
        <f>INT((D17868-1)/6)+1</f>
        <v>2</v>
      </c>
      <c r="H17868">
        <f>MOD(D17868-1,6)+1</f>
        <v>2</v>
      </c>
      <c r="I17868">
        <f>37-D17868</f>
        <v>29</v>
      </c>
      <c r="J17868">
        <f>ABS(D17868-D17869)</f>
        <v>2</v>
      </c>
    </row>
    <row r="17869">
      <c r="A17869">
        <v>9071</v>
      </c>
      <c r="B17869" t="str">
        <v>2009-04-04</v>
      </c>
      <c r="C17869" t="str">
        <v>Midday</v>
      </c>
      <c r="D17869">
        <v>10</v>
      </c>
      <c r="E17869" t="str">
        <f>IF(MOD(D17869,2)=0,"EVEN","ODD")</f>
        <v>EVEN</v>
      </c>
      <c r="F17869" t="str">
        <f>IF(D17869&lt;=18,"LOW (1-18)","HIGH (19-36)")</f>
        <v>LOW (1-18)</v>
      </c>
      <c r="G17869">
        <f>INT((D17869-1)/6)+1</f>
        <v>2</v>
      </c>
      <c r="H17869">
        <f>MOD(D17869-1,6)+1</f>
        <v>4</v>
      </c>
      <c r="I17869">
        <f>37-D17869</f>
        <v>27</v>
      </c>
      <c r="J17869">
        <f>ABS(D17869-D17870)</f>
        <v>17</v>
      </c>
    </row>
    <row r="17870">
      <c r="A17870">
        <v>9070</v>
      </c>
      <c r="B17870" t="str">
        <v>2009-04-03</v>
      </c>
      <c r="C17870" t="str">
        <v>Evening</v>
      </c>
      <c r="D17870">
        <v>27</v>
      </c>
      <c r="E17870" t="str">
        <f>IF(MOD(D17870,2)=0,"EVEN","ODD")</f>
        <v>ODD</v>
      </c>
      <c r="F17870" t="str">
        <f>IF(D17870&lt;=18,"LOW (1-18)","HIGH (19-36)")</f>
        <v>HIGH (19-36)</v>
      </c>
      <c r="G17870">
        <f>INT((D17870-1)/6)+1</f>
        <v>5</v>
      </c>
      <c r="H17870">
        <f>MOD(D17870-1,6)+1</f>
        <v>3</v>
      </c>
      <c r="I17870">
        <f>37-D17870</f>
        <v>10</v>
      </c>
      <c r="J17870">
        <f>ABS(D17870-D17871)</f>
        <v>16</v>
      </c>
    </row>
    <row r="17871">
      <c r="A17871">
        <v>9069</v>
      </c>
      <c r="B17871" t="str">
        <v>2009-04-03</v>
      </c>
      <c r="C17871" t="str">
        <v>Midday</v>
      </c>
      <c r="D17871">
        <v>11</v>
      </c>
      <c r="E17871" t="str">
        <f>IF(MOD(D17871,2)=0,"EVEN","ODD")</f>
        <v>ODD</v>
      </c>
      <c r="F17871" t="str">
        <f>IF(D17871&lt;=18,"LOW (1-18)","HIGH (19-36)")</f>
        <v>LOW (1-18)</v>
      </c>
      <c r="G17871">
        <f>INT((D17871-1)/6)+1</f>
        <v>2</v>
      </c>
      <c r="H17871">
        <f>MOD(D17871-1,6)+1</f>
        <v>5</v>
      </c>
      <c r="I17871">
        <f>37-D17871</f>
        <v>26</v>
      </c>
      <c r="J17871">
        <f>ABS(D17871-D17872)</f>
        <v>10</v>
      </c>
    </row>
    <row r="17872">
      <c r="A17872">
        <v>9068</v>
      </c>
      <c r="B17872" t="str">
        <v>2009-04-02</v>
      </c>
      <c r="C17872" t="str">
        <v>Evening</v>
      </c>
      <c r="D17872">
        <v>1</v>
      </c>
      <c r="E17872" t="str">
        <f>IF(MOD(D17872,2)=0,"EVEN","ODD")</f>
        <v>ODD</v>
      </c>
      <c r="F17872" t="str">
        <f>IF(D17872&lt;=18,"LOW (1-18)","HIGH (19-36)")</f>
        <v>LOW (1-18)</v>
      </c>
      <c r="G17872">
        <f>INT((D17872-1)/6)+1</f>
        <v>1</v>
      </c>
      <c r="H17872">
        <f>MOD(D17872-1,6)+1</f>
        <v>1</v>
      </c>
      <c r="I17872">
        <f>37-D17872</f>
        <v>36</v>
      </c>
      <c r="J17872">
        <f>ABS(D17872-D17873)</f>
        <v>3</v>
      </c>
    </row>
    <row r="17873">
      <c r="A17873">
        <v>9067</v>
      </c>
      <c r="B17873" t="str">
        <v>2009-04-02</v>
      </c>
      <c r="C17873" t="str">
        <v>Midday</v>
      </c>
      <c r="D17873">
        <v>4</v>
      </c>
      <c r="E17873" t="str">
        <f>IF(MOD(D17873,2)=0,"EVEN","ODD")</f>
        <v>EVEN</v>
      </c>
      <c r="F17873" t="str">
        <f>IF(D17873&lt;=18,"LOW (1-18)","HIGH (19-36)")</f>
        <v>LOW (1-18)</v>
      </c>
      <c r="G17873">
        <f>INT((D17873-1)/6)+1</f>
        <v>1</v>
      </c>
      <c r="H17873">
        <f>MOD(D17873-1,6)+1</f>
        <v>4</v>
      </c>
      <c r="I17873">
        <f>37-D17873</f>
        <v>33</v>
      </c>
      <c r="J17873">
        <f>ABS(D17873-D17874)</f>
        <v>3</v>
      </c>
    </row>
    <row r="17874">
      <c r="A17874">
        <v>9066</v>
      </c>
      <c r="B17874" t="str">
        <v>2009-04-01</v>
      </c>
      <c r="C17874" t="str">
        <v>Evening</v>
      </c>
      <c r="D17874">
        <v>1</v>
      </c>
      <c r="E17874" t="str">
        <f>IF(MOD(D17874,2)=0,"EVEN","ODD")</f>
        <v>ODD</v>
      </c>
      <c r="F17874" t="str">
        <f>IF(D17874&lt;=18,"LOW (1-18)","HIGH (19-36)")</f>
        <v>LOW (1-18)</v>
      </c>
      <c r="G17874">
        <f>INT((D17874-1)/6)+1</f>
        <v>1</v>
      </c>
      <c r="H17874">
        <f>MOD(D17874-1,6)+1</f>
        <v>1</v>
      </c>
      <c r="I17874">
        <f>37-D17874</f>
        <v>36</v>
      </c>
      <c r="J17874">
        <f>ABS(D17874-D17875)</f>
        <v>27</v>
      </c>
    </row>
    <row r="17875">
      <c r="A17875">
        <v>9065</v>
      </c>
      <c r="B17875" t="str">
        <v>2009-04-01</v>
      </c>
      <c r="C17875" t="str">
        <v>Midday</v>
      </c>
      <c r="D17875">
        <v>28</v>
      </c>
      <c r="E17875" t="str">
        <f>IF(MOD(D17875,2)=0,"EVEN","ODD")</f>
        <v>EVEN</v>
      </c>
      <c r="F17875" t="str">
        <f>IF(D17875&lt;=18,"LOW (1-18)","HIGH (19-36)")</f>
        <v>HIGH (19-36)</v>
      </c>
      <c r="G17875">
        <f>INT((D17875-1)/6)+1</f>
        <v>5</v>
      </c>
      <c r="H17875">
        <f>MOD(D17875-1,6)+1</f>
        <v>4</v>
      </c>
      <c r="I17875">
        <f>37-D17875</f>
        <v>9</v>
      </c>
      <c r="J17875">
        <f>ABS(D17875-D17876)</f>
        <v>0</v>
      </c>
    </row>
    <row r="17876">
      <c r="A17876">
        <v>9064</v>
      </c>
      <c r="B17876" t="str">
        <v>2009-03-31</v>
      </c>
      <c r="C17876" t="str">
        <v>Evening</v>
      </c>
      <c r="D17876">
        <v>28</v>
      </c>
      <c r="E17876" t="str">
        <f>IF(MOD(D17876,2)=0,"EVEN","ODD")</f>
        <v>EVEN</v>
      </c>
      <c r="F17876" t="str">
        <f>IF(D17876&lt;=18,"LOW (1-18)","HIGH (19-36)")</f>
        <v>HIGH (19-36)</v>
      </c>
      <c r="G17876">
        <f>INT((D17876-1)/6)+1</f>
        <v>5</v>
      </c>
      <c r="H17876">
        <f>MOD(D17876-1,6)+1</f>
        <v>4</v>
      </c>
      <c r="I17876">
        <f>37-D17876</f>
        <v>9</v>
      </c>
      <c r="J17876">
        <f>ABS(D17876-D17877)</f>
        <v>1</v>
      </c>
    </row>
    <row r="17877">
      <c r="A17877">
        <v>9063</v>
      </c>
      <c r="B17877" t="str">
        <v>2009-03-31</v>
      </c>
      <c r="C17877" t="str">
        <v>Midday</v>
      </c>
      <c r="D17877">
        <v>29</v>
      </c>
      <c r="E17877" t="str">
        <f>IF(MOD(D17877,2)=0,"EVEN","ODD")</f>
        <v>ODD</v>
      </c>
      <c r="F17877" t="str">
        <f>IF(D17877&lt;=18,"LOW (1-18)","HIGH (19-36)")</f>
        <v>HIGH (19-36)</v>
      </c>
      <c r="G17877">
        <f>INT((D17877-1)/6)+1</f>
        <v>5</v>
      </c>
      <c r="H17877">
        <f>MOD(D17877-1,6)+1</f>
        <v>5</v>
      </c>
      <c r="I17877">
        <f>37-D17877</f>
        <v>8</v>
      </c>
      <c r="J17877">
        <f>ABS(D17877-D17878)</f>
        <v>3</v>
      </c>
    </row>
    <row r="17878">
      <c r="A17878">
        <v>9062</v>
      </c>
      <c r="B17878" t="str">
        <v>2009-03-28</v>
      </c>
      <c r="C17878" t="str">
        <v>Evening</v>
      </c>
      <c r="D17878">
        <v>32</v>
      </c>
      <c r="E17878" t="str">
        <f>IF(MOD(D17878,2)=0,"EVEN","ODD")</f>
        <v>EVEN</v>
      </c>
      <c r="F17878" t="str">
        <f>IF(D17878&lt;=18,"LOW (1-18)","HIGH (19-36)")</f>
        <v>HIGH (19-36)</v>
      </c>
      <c r="G17878">
        <f>INT((D17878-1)/6)+1</f>
        <v>6</v>
      </c>
      <c r="H17878">
        <f>MOD(D17878-1,6)+1</f>
        <v>2</v>
      </c>
      <c r="I17878">
        <f>37-D17878</f>
        <v>5</v>
      </c>
      <c r="J17878">
        <f>ABS(D17878-D17879)</f>
        <v>8</v>
      </c>
    </row>
    <row r="17879">
      <c r="A17879">
        <v>9061</v>
      </c>
      <c r="B17879" t="str">
        <v>2009-03-28</v>
      </c>
      <c r="C17879" t="str">
        <v>Midday</v>
      </c>
      <c r="D17879">
        <v>24</v>
      </c>
      <c r="E17879" t="str">
        <f>IF(MOD(D17879,2)=0,"EVEN","ODD")</f>
        <v>EVEN</v>
      </c>
      <c r="F17879" t="str">
        <f>IF(D17879&lt;=18,"LOW (1-18)","HIGH (19-36)")</f>
        <v>HIGH (19-36)</v>
      </c>
      <c r="G17879">
        <f>INT((D17879-1)/6)+1</f>
        <v>4</v>
      </c>
      <c r="H17879">
        <f>MOD(D17879-1,6)+1</f>
        <v>6</v>
      </c>
      <c r="I17879">
        <f>37-D17879</f>
        <v>13</v>
      </c>
      <c r="J17879">
        <f>ABS(D17879-D17880)</f>
        <v>12</v>
      </c>
    </row>
    <row r="17880">
      <c r="A17880">
        <v>9060</v>
      </c>
      <c r="B17880" t="str">
        <v>2009-03-27</v>
      </c>
      <c r="C17880" t="str">
        <v>Evening</v>
      </c>
      <c r="D17880">
        <v>12</v>
      </c>
      <c r="E17880" t="str">
        <f>IF(MOD(D17880,2)=0,"EVEN","ODD")</f>
        <v>EVEN</v>
      </c>
      <c r="F17880" t="str">
        <f>IF(D17880&lt;=18,"LOW (1-18)","HIGH (19-36)")</f>
        <v>LOW (1-18)</v>
      </c>
      <c r="G17880">
        <f>INT((D17880-1)/6)+1</f>
        <v>2</v>
      </c>
      <c r="H17880">
        <f>MOD(D17880-1,6)+1</f>
        <v>6</v>
      </c>
      <c r="I17880">
        <f>37-D17880</f>
        <v>25</v>
      </c>
      <c r="J17880">
        <f>ABS(D17880-D17881)</f>
        <v>6</v>
      </c>
    </row>
    <row r="17881">
      <c r="A17881">
        <v>9059</v>
      </c>
      <c r="B17881" t="str">
        <v>2009-03-27</v>
      </c>
      <c r="C17881" t="str">
        <v>Midday</v>
      </c>
      <c r="D17881">
        <v>6</v>
      </c>
      <c r="E17881" t="str">
        <f>IF(MOD(D17881,2)=0,"EVEN","ODD")</f>
        <v>EVEN</v>
      </c>
      <c r="F17881" t="str">
        <f>IF(D17881&lt;=18,"LOW (1-18)","HIGH (19-36)")</f>
        <v>LOW (1-18)</v>
      </c>
      <c r="G17881">
        <f>INT((D17881-1)/6)+1</f>
        <v>1</v>
      </c>
      <c r="H17881">
        <f>MOD(D17881-1,6)+1</f>
        <v>6</v>
      </c>
      <c r="I17881">
        <f>37-D17881</f>
        <v>31</v>
      </c>
      <c r="J17881">
        <f>ABS(D17881-D17882)</f>
        <v>16</v>
      </c>
    </row>
    <row r="17882">
      <c r="A17882">
        <v>9058</v>
      </c>
      <c r="B17882" t="str">
        <v>2009-03-26</v>
      </c>
      <c r="C17882" t="str">
        <v>Evening</v>
      </c>
      <c r="D17882">
        <v>22</v>
      </c>
      <c r="E17882" t="str">
        <f>IF(MOD(D17882,2)=0,"EVEN","ODD")</f>
        <v>EVEN</v>
      </c>
      <c r="F17882" t="str">
        <f>IF(D17882&lt;=18,"LOW (1-18)","HIGH (19-36)")</f>
        <v>HIGH (19-36)</v>
      </c>
      <c r="G17882">
        <f>INT((D17882-1)/6)+1</f>
        <v>4</v>
      </c>
      <c r="H17882">
        <f>MOD(D17882-1,6)+1</f>
        <v>4</v>
      </c>
      <c r="I17882">
        <f>37-D17882</f>
        <v>15</v>
      </c>
      <c r="J17882">
        <f>ABS(D17882-D17883)</f>
        <v>3</v>
      </c>
    </row>
    <row r="17883">
      <c r="A17883">
        <v>9057</v>
      </c>
      <c r="B17883" t="str">
        <v>2009-03-26</v>
      </c>
      <c r="C17883" t="str">
        <v>Midday</v>
      </c>
      <c r="D17883">
        <v>19</v>
      </c>
      <c r="E17883" t="str">
        <f>IF(MOD(D17883,2)=0,"EVEN","ODD")</f>
        <v>ODD</v>
      </c>
      <c r="F17883" t="str">
        <f>IF(D17883&lt;=18,"LOW (1-18)","HIGH (19-36)")</f>
        <v>HIGH (19-36)</v>
      </c>
      <c r="G17883">
        <f>INT((D17883-1)/6)+1</f>
        <v>4</v>
      </c>
      <c r="H17883">
        <f>MOD(D17883-1,6)+1</f>
        <v>1</v>
      </c>
      <c r="I17883">
        <f>37-D17883</f>
        <v>18</v>
      </c>
      <c r="J17883">
        <f>ABS(D17883-D17884)</f>
        <v>3</v>
      </c>
    </row>
    <row r="17884">
      <c r="A17884">
        <v>9056</v>
      </c>
      <c r="B17884" t="str">
        <v>2009-03-25</v>
      </c>
      <c r="C17884" t="str">
        <v>Evening</v>
      </c>
      <c r="D17884">
        <v>22</v>
      </c>
      <c r="E17884" t="str">
        <f>IF(MOD(D17884,2)=0,"EVEN","ODD")</f>
        <v>EVEN</v>
      </c>
      <c r="F17884" t="str">
        <f>IF(D17884&lt;=18,"LOW (1-18)","HIGH (19-36)")</f>
        <v>HIGH (19-36)</v>
      </c>
      <c r="G17884">
        <f>INT((D17884-1)/6)+1</f>
        <v>4</v>
      </c>
      <c r="H17884">
        <f>MOD(D17884-1,6)+1</f>
        <v>4</v>
      </c>
      <c r="I17884">
        <f>37-D17884</f>
        <v>15</v>
      </c>
      <c r="J17884">
        <f>ABS(D17884-D17885)</f>
        <v>2</v>
      </c>
    </row>
    <row r="17885">
      <c r="A17885">
        <v>9055</v>
      </c>
      <c r="B17885" t="str">
        <v>2009-03-25</v>
      </c>
      <c r="C17885" t="str">
        <v>Midday</v>
      </c>
      <c r="D17885">
        <v>20</v>
      </c>
      <c r="E17885" t="str">
        <f>IF(MOD(D17885,2)=0,"EVEN","ODD")</f>
        <v>EVEN</v>
      </c>
      <c r="F17885" t="str">
        <f>IF(D17885&lt;=18,"LOW (1-18)","HIGH (19-36)")</f>
        <v>HIGH (19-36)</v>
      </c>
      <c r="G17885">
        <f>INT((D17885-1)/6)+1</f>
        <v>4</v>
      </c>
      <c r="H17885">
        <f>MOD(D17885-1,6)+1</f>
        <v>2</v>
      </c>
      <c r="I17885">
        <f>37-D17885</f>
        <v>17</v>
      </c>
      <c r="J17885">
        <f>ABS(D17885-D17886)</f>
        <v>9</v>
      </c>
    </row>
    <row r="17886">
      <c r="A17886">
        <v>9054</v>
      </c>
      <c r="B17886" t="str">
        <v>2009-03-24</v>
      </c>
      <c r="C17886" t="str">
        <v>Evening</v>
      </c>
      <c r="D17886">
        <v>29</v>
      </c>
      <c r="E17886" t="str">
        <f>IF(MOD(D17886,2)=0,"EVEN","ODD")</f>
        <v>ODD</v>
      </c>
      <c r="F17886" t="str">
        <f>IF(D17886&lt;=18,"LOW (1-18)","HIGH (19-36)")</f>
        <v>HIGH (19-36)</v>
      </c>
      <c r="G17886">
        <f>INT((D17886-1)/6)+1</f>
        <v>5</v>
      </c>
      <c r="H17886">
        <f>MOD(D17886-1,6)+1</f>
        <v>5</v>
      </c>
      <c r="I17886">
        <f>37-D17886</f>
        <v>8</v>
      </c>
      <c r="J17886">
        <f>ABS(D17886-D17887)</f>
        <v>12</v>
      </c>
    </row>
    <row r="17887">
      <c r="A17887">
        <v>9053</v>
      </c>
      <c r="B17887" t="str">
        <v>2009-03-24</v>
      </c>
      <c r="C17887" t="str">
        <v>Midday</v>
      </c>
      <c r="D17887">
        <v>17</v>
      </c>
      <c r="E17887" t="str">
        <f>IF(MOD(D17887,2)=0,"EVEN","ODD")</f>
        <v>ODD</v>
      </c>
      <c r="F17887" t="str">
        <f>IF(D17887&lt;=18,"LOW (1-18)","HIGH (19-36)")</f>
        <v>LOW (1-18)</v>
      </c>
      <c r="G17887">
        <f>INT((D17887-1)/6)+1</f>
        <v>3</v>
      </c>
      <c r="H17887">
        <f>MOD(D17887-1,6)+1</f>
        <v>5</v>
      </c>
      <c r="I17887">
        <f>37-D17887</f>
        <v>20</v>
      </c>
      <c r="J17887">
        <f>ABS(D17887-D17888)</f>
        <v>12</v>
      </c>
    </row>
    <row r="17888">
      <c r="A17888">
        <v>9052</v>
      </c>
      <c r="B17888" t="str">
        <v>2009-03-23</v>
      </c>
      <c r="C17888" t="str">
        <v>Evening</v>
      </c>
      <c r="D17888">
        <v>5</v>
      </c>
      <c r="E17888" t="str">
        <f>IF(MOD(D17888,2)=0,"EVEN","ODD")</f>
        <v>ODD</v>
      </c>
      <c r="F17888" t="str">
        <f>IF(D17888&lt;=18,"LOW (1-18)","HIGH (19-36)")</f>
        <v>LOW (1-18)</v>
      </c>
      <c r="G17888">
        <f>INT((D17888-1)/6)+1</f>
        <v>1</v>
      </c>
      <c r="H17888">
        <f>MOD(D17888-1,6)+1</f>
        <v>5</v>
      </c>
      <c r="I17888">
        <f>37-D17888</f>
        <v>32</v>
      </c>
      <c r="J17888">
        <f>ABS(D17888-D17889)</f>
        <v>1</v>
      </c>
    </row>
    <row r="17889">
      <c r="A17889">
        <v>9051</v>
      </c>
      <c r="B17889" t="str">
        <v>2009-03-23</v>
      </c>
      <c r="C17889" t="str">
        <v>Midday</v>
      </c>
      <c r="D17889">
        <v>6</v>
      </c>
      <c r="E17889" t="str">
        <f>IF(MOD(D17889,2)=0,"EVEN","ODD")</f>
        <v>EVEN</v>
      </c>
      <c r="F17889" t="str">
        <f>IF(D17889&lt;=18,"LOW (1-18)","HIGH (19-36)")</f>
        <v>LOW (1-18)</v>
      </c>
      <c r="G17889">
        <f>INT((D17889-1)/6)+1</f>
        <v>1</v>
      </c>
      <c r="H17889">
        <f>MOD(D17889-1,6)+1</f>
        <v>6</v>
      </c>
      <c r="I17889">
        <f>37-D17889</f>
        <v>31</v>
      </c>
      <c r="J17889">
        <f>ABS(D17889-D17890)</f>
        <v>13</v>
      </c>
    </row>
    <row r="17890">
      <c r="A17890">
        <v>9050</v>
      </c>
      <c r="B17890" t="str">
        <v>2009-03-21</v>
      </c>
      <c r="C17890" t="str">
        <v>Evening</v>
      </c>
      <c r="D17890">
        <v>19</v>
      </c>
      <c r="E17890" t="str">
        <f>IF(MOD(D17890,2)=0,"EVEN","ODD")</f>
        <v>ODD</v>
      </c>
      <c r="F17890" t="str">
        <f>IF(D17890&lt;=18,"LOW (1-18)","HIGH (19-36)")</f>
        <v>HIGH (19-36)</v>
      </c>
      <c r="G17890">
        <f>INT((D17890-1)/6)+1</f>
        <v>4</v>
      </c>
      <c r="H17890">
        <f>MOD(D17890-1,6)+1</f>
        <v>1</v>
      </c>
      <c r="I17890">
        <f>37-D17890</f>
        <v>18</v>
      </c>
      <c r="J17890">
        <f>ABS(D17890-D17891)</f>
        <v>1</v>
      </c>
    </row>
    <row r="17891">
      <c r="A17891">
        <v>9049</v>
      </c>
      <c r="B17891" t="str">
        <v>2009-03-21</v>
      </c>
      <c r="C17891" t="str">
        <v>Midday</v>
      </c>
      <c r="D17891">
        <v>20</v>
      </c>
      <c r="E17891" t="str">
        <f>IF(MOD(D17891,2)=0,"EVEN","ODD")</f>
        <v>EVEN</v>
      </c>
      <c r="F17891" t="str">
        <f>IF(D17891&lt;=18,"LOW (1-18)","HIGH (19-36)")</f>
        <v>HIGH (19-36)</v>
      </c>
      <c r="G17891">
        <f>INT((D17891-1)/6)+1</f>
        <v>4</v>
      </c>
      <c r="H17891">
        <f>MOD(D17891-1,6)+1</f>
        <v>2</v>
      </c>
      <c r="I17891">
        <f>37-D17891</f>
        <v>17</v>
      </c>
      <c r="J17891">
        <f>ABS(D17891-D17892)</f>
        <v>3</v>
      </c>
    </row>
    <row r="17892">
      <c r="A17892">
        <v>9048</v>
      </c>
      <c r="B17892" t="str">
        <v>2009-03-20</v>
      </c>
      <c r="C17892" t="str">
        <v>Evening</v>
      </c>
      <c r="D17892">
        <v>17</v>
      </c>
      <c r="E17892" t="str">
        <f>IF(MOD(D17892,2)=0,"EVEN","ODD")</f>
        <v>ODD</v>
      </c>
      <c r="F17892" t="str">
        <f>IF(D17892&lt;=18,"LOW (1-18)","HIGH (19-36)")</f>
        <v>LOW (1-18)</v>
      </c>
      <c r="G17892">
        <f>INT((D17892-1)/6)+1</f>
        <v>3</v>
      </c>
      <c r="H17892">
        <f>MOD(D17892-1,6)+1</f>
        <v>5</v>
      </c>
      <c r="I17892">
        <f>37-D17892</f>
        <v>20</v>
      </c>
      <c r="J17892">
        <f>ABS(D17892-D17893)</f>
        <v>19</v>
      </c>
    </row>
    <row r="17893">
      <c r="A17893">
        <v>9047</v>
      </c>
      <c r="B17893" t="str">
        <v>2009-03-20</v>
      </c>
      <c r="C17893" t="str">
        <v>Midday</v>
      </c>
      <c r="D17893">
        <v>36</v>
      </c>
      <c r="E17893" t="str">
        <f>IF(MOD(D17893,2)=0,"EVEN","ODD")</f>
        <v>EVEN</v>
      </c>
      <c r="F17893" t="str">
        <f>IF(D17893&lt;=18,"LOW (1-18)","HIGH (19-36)")</f>
        <v>HIGH (19-36)</v>
      </c>
      <c r="G17893">
        <f>INT((D17893-1)/6)+1</f>
        <v>6</v>
      </c>
      <c r="H17893">
        <f>MOD(D17893-1,6)+1</f>
        <v>6</v>
      </c>
      <c r="I17893">
        <f>37-D17893</f>
        <v>1</v>
      </c>
      <c r="J17893">
        <f>ABS(D17893-D17894)</f>
        <v>29</v>
      </c>
    </row>
    <row r="17894">
      <c r="A17894">
        <v>9046</v>
      </c>
      <c r="B17894" t="str">
        <v>2009-03-19</v>
      </c>
      <c r="C17894" t="str">
        <v>Evening</v>
      </c>
      <c r="D17894">
        <v>7</v>
      </c>
      <c r="E17894" t="str">
        <f>IF(MOD(D17894,2)=0,"EVEN","ODD")</f>
        <v>ODD</v>
      </c>
      <c r="F17894" t="str">
        <f>IF(D17894&lt;=18,"LOW (1-18)","HIGH (19-36)")</f>
        <v>LOW (1-18)</v>
      </c>
      <c r="G17894">
        <f>INT((D17894-1)/6)+1</f>
        <v>2</v>
      </c>
      <c r="H17894">
        <f>MOD(D17894-1,6)+1</f>
        <v>1</v>
      </c>
      <c r="I17894">
        <f>37-D17894</f>
        <v>30</v>
      </c>
      <c r="J17894">
        <f>ABS(D17894-D17895)</f>
        <v>4</v>
      </c>
    </row>
    <row r="17895">
      <c r="A17895">
        <v>9045</v>
      </c>
      <c r="B17895" t="str">
        <v>2009-03-19</v>
      </c>
      <c r="C17895" t="str">
        <v>Midday</v>
      </c>
      <c r="D17895">
        <v>3</v>
      </c>
      <c r="E17895" t="str">
        <f>IF(MOD(D17895,2)=0,"EVEN","ODD")</f>
        <v>ODD</v>
      </c>
      <c r="F17895" t="str">
        <f>IF(D17895&lt;=18,"LOW (1-18)","HIGH (19-36)")</f>
        <v>LOW (1-18)</v>
      </c>
      <c r="G17895">
        <f>INT((D17895-1)/6)+1</f>
        <v>1</v>
      </c>
      <c r="H17895">
        <f>MOD(D17895-1,6)+1</f>
        <v>3</v>
      </c>
      <c r="I17895">
        <f>37-D17895</f>
        <v>34</v>
      </c>
      <c r="J17895">
        <f>ABS(D17895-D17896)</f>
        <v>31</v>
      </c>
    </row>
    <row r="17896">
      <c r="A17896">
        <v>9044</v>
      </c>
      <c r="B17896" t="str">
        <v>2009-03-18</v>
      </c>
      <c r="C17896" t="str">
        <v>Evening</v>
      </c>
      <c r="D17896">
        <v>34</v>
      </c>
      <c r="E17896" t="str">
        <f>IF(MOD(D17896,2)=0,"EVEN","ODD")</f>
        <v>EVEN</v>
      </c>
      <c r="F17896" t="str">
        <f>IF(D17896&lt;=18,"LOW (1-18)","HIGH (19-36)")</f>
        <v>HIGH (19-36)</v>
      </c>
      <c r="G17896">
        <f>INT((D17896-1)/6)+1</f>
        <v>6</v>
      </c>
      <c r="H17896">
        <f>MOD(D17896-1,6)+1</f>
        <v>4</v>
      </c>
      <c r="I17896">
        <f>37-D17896</f>
        <v>3</v>
      </c>
      <c r="J17896">
        <f>ABS(D17896-D17897)</f>
        <v>32</v>
      </c>
    </row>
    <row r="17897">
      <c r="A17897">
        <v>9043</v>
      </c>
      <c r="B17897" t="str">
        <v>2009-03-18</v>
      </c>
      <c r="C17897" t="str">
        <v>Midday</v>
      </c>
      <c r="D17897">
        <v>2</v>
      </c>
      <c r="E17897" t="str">
        <f>IF(MOD(D17897,2)=0,"EVEN","ODD")</f>
        <v>EVEN</v>
      </c>
      <c r="F17897" t="str">
        <f>IF(D17897&lt;=18,"LOW (1-18)","HIGH (19-36)")</f>
        <v>LOW (1-18)</v>
      </c>
      <c r="G17897">
        <f>INT((D17897-1)/6)+1</f>
        <v>1</v>
      </c>
      <c r="H17897">
        <f>MOD(D17897-1,6)+1</f>
        <v>2</v>
      </c>
      <c r="I17897">
        <f>37-D17897</f>
        <v>35</v>
      </c>
      <c r="J17897">
        <f>ABS(D17897-D17898)</f>
        <v>1</v>
      </c>
    </row>
    <row r="17898">
      <c r="A17898">
        <v>9042</v>
      </c>
      <c r="B17898" t="str">
        <v>2009-03-17</v>
      </c>
      <c r="C17898" t="str">
        <v>Evening</v>
      </c>
      <c r="D17898">
        <v>3</v>
      </c>
      <c r="E17898" t="str">
        <f>IF(MOD(D17898,2)=0,"EVEN","ODD")</f>
        <v>ODD</v>
      </c>
      <c r="F17898" t="str">
        <f>IF(D17898&lt;=18,"LOW (1-18)","HIGH (19-36)")</f>
        <v>LOW (1-18)</v>
      </c>
      <c r="G17898">
        <f>INT((D17898-1)/6)+1</f>
        <v>1</v>
      </c>
      <c r="H17898">
        <f>MOD(D17898-1,6)+1</f>
        <v>3</v>
      </c>
      <c r="I17898">
        <f>37-D17898</f>
        <v>34</v>
      </c>
      <c r="J17898">
        <f>ABS(D17898-D17899)</f>
        <v>32</v>
      </c>
    </row>
    <row r="17899">
      <c r="A17899">
        <v>9041</v>
      </c>
      <c r="B17899" t="str">
        <v>2009-03-17</v>
      </c>
      <c r="C17899" t="str">
        <v>Midday</v>
      </c>
      <c r="D17899">
        <v>35</v>
      </c>
      <c r="E17899" t="str">
        <f>IF(MOD(D17899,2)=0,"EVEN","ODD")</f>
        <v>ODD</v>
      </c>
      <c r="F17899" t="str">
        <f>IF(D17899&lt;=18,"LOW (1-18)","HIGH (19-36)")</f>
        <v>HIGH (19-36)</v>
      </c>
      <c r="G17899">
        <f>INT((D17899-1)/6)+1</f>
        <v>6</v>
      </c>
      <c r="H17899">
        <f>MOD(D17899-1,6)+1</f>
        <v>5</v>
      </c>
      <c r="I17899">
        <f>37-D17899</f>
        <v>2</v>
      </c>
      <c r="J17899">
        <f>ABS(D17899-D17900)</f>
        <v>34</v>
      </c>
    </row>
    <row r="17900">
      <c r="A17900">
        <v>9040</v>
      </c>
      <c r="B17900" t="str">
        <v>2009-03-16</v>
      </c>
      <c r="C17900" t="str">
        <v>Evening</v>
      </c>
      <c r="D17900">
        <v>1</v>
      </c>
      <c r="E17900" t="str">
        <f>IF(MOD(D17900,2)=0,"EVEN","ODD")</f>
        <v>ODD</v>
      </c>
      <c r="F17900" t="str">
        <f>IF(D17900&lt;=18,"LOW (1-18)","HIGH (19-36)")</f>
        <v>LOW (1-18)</v>
      </c>
      <c r="G17900">
        <f>INT((D17900-1)/6)+1</f>
        <v>1</v>
      </c>
      <c r="H17900">
        <f>MOD(D17900-1,6)+1</f>
        <v>1</v>
      </c>
      <c r="I17900">
        <f>37-D17900</f>
        <v>36</v>
      </c>
      <c r="J17900">
        <f>ABS(D17900-D17901)</f>
        <v>32</v>
      </c>
    </row>
    <row r="17901">
      <c r="A17901">
        <v>9039</v>
      </c>
      <c r="B17901" t="str">
        <v>2009-03-16</v>
      </c>
      <c r="C17901" t="str">
        <v>Midday</v>
      </c>
      <c r="D17901">
        <v>33</v>
      </c>
      <c r="E17901" t="str">
        <f>IF(MOD(D17901,2)=0,"EVEN","ODD")</f>
        <v>ODD</v>
      </c>
      <c r="F17901" t="str">
        <f>IF(D17901&lt;=18,"LOW (1-18)","HIGH (19-36)")</f>
        <v>HIGH (19-36)</v>
      </c>
      <c r="G17901">
        <f>INT((D17901-1)/6)+1</f>
        <v>6</v>
      </c>
      <c r="H17901">
        <f>MOD(D17901-1,6)+1</f>
        <v>3</v>
      </c>
      <c r="I17901">
        <f>37-D17901</f>
        <v>4</v>
      </c>
      <c r="J17901">
        <f>ABS(D17901-D17902)</f>
        <v>15</v>
      </c>
    </row>
    <row r="17902">
      <c r="A17902">
        <v>9038</v>
      </c>
      <c r="B17902" t="str">
        <v>2009-03-14</v>
      </c>
      <c r="C17902" t="str">
        <v>Evening</v>
      </c>
      <c r="D17902">
        <v>18</v>
      </c>
      <c r="E17902" t="str">
        <f>IF(MOD(D17902,2)=0,"EVEN","ODD")</f>
        <v>EVEN</v>
      </c>
      <c r="F17902" t="str">
        <f>IF(D17902&lt;=18,"LOW (1-18)","HIGH (19-36)")</f>
        <v>LOW (1-18)</v>
      </c>
      <c r="G17902">
        <f>INT((D17902-1)/6)+1</f>
        <v>3</v>
      </c>
      <c r="H17902">
        <f>MOD(D17902-1,6)+1</f>
        <v>6</v>
      </c>
      <c r="I17902">
        <f>37-D17902</f>
        <v>19</v>
      </c>
      <c r="J17902">
        <f>ABS(D17902-D17903)</f>
        <v>17</v>
      </c>
    </row>
    <row r="17903">
      <c r="A17903">
        <v>9037</v>
      </c>
      <c r="B17903" t="str">
        <v>2009-03-14</v>
      </c>
      <c r="C17903" t="str">
        <v>Midday</v>
      </c>
      <c r="D17903">
        <v>1</v>
      </c>
      <c r="E17903" t="str">
        <f>IF(MOD(D17903,2)=0,"EVEN","ODD")</f>
        <v>ODD</v>
      </c>
      <c r="F17903" t="str">
        <f>IF(D17903&lt;=18,"LOW (1-18)","HIGH (19-36)")</f>
        <v>LOW (1-18)</v>
      </c>
      <c r="G17903">
        <f>INT((D17903-1)/6)+1</f>
        <v>1</v>
      </c>
      <c r="H17903">
        <f>MOD(D17903-1,6)+1</f>
        <v>1</v>
      </c>
      <c r="I17903">
        <f>37-D17903</f>
        <v>36</v>
      </c>
      <c r="J17903">
        <f>ABS(D17903-D17904)</f>
        <v>13</v>
      </c>
    </row>
    <row r="17904">
      <c r="A17904">
        <v>9036</v>
      </c>
      <c r="B17904" t="str">
        <v>2009-03-13</v>
      </c>
      <c r="C17904" t="str">
        <v>Evening</v>
      </c>
      <c r="D17904">
        <v>14</v>
      </c>
      <c r="E17904" t="str">
        <f>IF(MOD(D17904,2)=0,"EVEN","ODD")</f>
        <v>EVEN</v>
      </c>
      <c r="F17904" t="str">
        <f>IF(D17904&lt;=18,"LOW (1-18)","HIGH (19-36)")</f>
        <v>LOW (1-18)</v>
      </c>
      <c r="G17904">
        <f>INT((D17904-1)/6)+1</f>
        <v>3</v>
      </c>
      <c r="H17904">
        <f>MOD(D17904-1,6)+1</f>
        <v>2</v>
      </c>
      <c r="I17904">
        <f>37-D17904</f>
        <v>23</v>
      </c>
      <c r="J17904">
        <f>ABS(D17904-D17905)</f>
        <v>5</v>
      </c>
    </row>
    <row r="17905">
      <c r="A17905">
        <v>9035</v>
      </c>
      <c r="B17905" t="str">
        <v>2009-03-13</v>
      </c>
      <c r="C17905" t="str">
        <v>Midday</v>
      </c>
      <c r="D17905">
        <v>19</v>
      </c>
      <c r="E17905" t="str">
        <f>IF(MOD(D17905,2)=0,"EVEN","ODD")</f>
        <v>ODD</v>
      </c>
      <c r="F17905" t="str">
        <f>IF(D17905&lt;=18,"LOW (1-18)","HIGH (19-36)")</f>
        <v>HIGH (19-36)</v>
      </c>
      <c r="G17905">
        <f>INT((D17905-1)/6)+1</f>
        <v>4</v>
      </c>
      <c r="H17905">
        <f>MOD(D17905-1,6)+1</f>
        <v>1</v>
      </c>
      <c r="I17905">
        <f>37-D17905</f>
        <v>18</v>
      </c>
      <c r="J17905">
        <f>ABS(D17905-D17906)</f>
        <v>7</v>
      </c>
    </row>
    <row r="17906">
      <c r="A17906">
        <v>9034</v>
      </c>
      <c r="B17906" t="str">
        <v>2009-03-12</v>
      </c>
      <c r="C17906" t="str">
        <v>Evening</v>
      </c>
      <c r="D17906">
        <v>12</v>
      </c>
      <c r="E17906" t="str">
        <f>IF(MOD(D17906,2)=0,"EVEN","ODD")</f>
        <v>EVEN</v>
      </c>
      <c r="F17906" t="str">
        <f>IF(D17906&lt;=18,"LOW (1-18)","HIGH (19-36)")</f>
        <v>LOW (1-18)</v>
      </c>
      <c r="G17906">
        <f>INT((D17906-1)/6)+1</f>
        <v>2</v>
      </c>
      <c r="H17906">
        <f>MOD(D17906-1,6)+1</f>
        <v>6</v>
      </c>
      <c r="I17906">
        <f>37-D17906</f>
        <v>25</v>
      </c>
      <c r="J17906">
        <f>ABS(D17906-D17907)</f>
        <v>16</v>
      </c>
    </row>
    <row r="17907">
      <c r="A17907">
        <v>9033</v>
      </c>
      <c r="B17907" t="str">
        <v>2009-03-12</v>
      </c>
      <c r="C17907" t="str">
        <v>Midday</v>
      </c>
      <c r="D17907">
        <v>28</v>
      </c>
      <c r="E17907" t="str">
        <f>IF(MOD(D17907,2)=0,"EVEN","ODD")</f>
        <v>EVEN</v>
      </c>
      <c r="F17907" t="str">
        <f>IF(D17907&lt;=18,"LOW (1-18)","HIGH (19-36)")</f>
        <v>HIGH (19-36)</v>
      </c>
      <c r="G17907">
        <f>INT((D17907-1)/6)+1</f>
        <v>5</v>
      </c>
      <c r="H17907">
        <f>MOD(D17907-1,6)+1</f>
        <v>4</v>
      </c>
      <c r="I17907">
        <f>37-D17907</f>
        <v>9</v>
      </c>
      <c r="J17907">
        <f>ABS(D17907-D17908)</f>
        <v>5</v>
      </c>
    </row>
    <row r="17908">
      <c r="A17908">
        <v>9032</v>
      </c>
      <c r="B17908" t="str">
        <v>2009-03-11</v>
      </c>
      <c r="C17908" t="str">
        <v>Evening</v>
      </c>
      <c r="D17908">
        <v>23</v>
      </c>
      <c r="E17908" t="str">
        <f>IF(MOD(D17908,2)=0,"EVEN","ODD")</f>
        <v>ODD</v>
      </c>
      <c r="F17908" t="str">
        <f>IF(D17908&lt;=18,"LOW (1-18)","HIGH (19-36)")</f>
        <v>HIGH (19-36)</v>
      </c>
      <c r="G17908">
        <f>INT((D17908-1)/6)+1</f>
        <v>4</v>
      </c>
      <c r="H17908">
        <f>MOD(D17908-1,6)+1</f>
        <v>5</v>
      </c>
      <c r="I17908">
        <f>37-D17908</f>
        <v>14</v>
      </c>
      <c r="J17908">
        <f>ABS(D17908-D17909)</f>
        <v>8</v>
      </c>
    </row>
    <row r="17909">
      <c r="A17909">
        <v>9031</v>
      </c>
      <c r="B17909" t="str">
        <v>2009-03-11</v>
      </c>
      <c r="C17909" t="str">
        <v>Midday</v>
      </c>
      <c r="D17909">
        <v>15</v>
      </c>
      <c r="E17909" t="str">
        <f>IF(MOD(D17909,2)=0,"EVEN","ODD")</f>
        <v>ODD</v>
      </c>
      <c r="F17909" t="str">
        <f>IF(D17909&lt;=18,"LOW (1-18)","HIGH (19-36)")</f>
        <v>LOW (1-18)</v>
      </c>
      <c r="G17909">
        <f>INT((D17909-1)/6)+1</f>
        <v>3</v>
      </c>
      <c r="H17909">
        <f>MOD(D17909-1,6)+1</f>
        <v>3</v>
      </c>
      <c r="I17909">
        <f>37-D17909</f>
        <v>22</v>
      </c>
      <c r="J17909">
        <f>ABS(D17909-D17910)</f>
        <v>8</v>
      </c>
    </row>
    <row r="17910">
      <c r="A17910">
        <v>9030</v>
      </c>
      <c r="B17910" t="str">
        <v>2009-03-10</v>
      </c>
      <c r="C17910" t="str">
        <v>Evening</v>
      </c>
      <c r="D17910">
        <v>7</v>
      </c>
      <c r="E17910" t="str">
        <f>IF(MOD(D17910,2)=0,"EVEN","ODD")</f>
        <v>ODD</v>
      </c>
      <c r="F17910" t="str">
        <f>IF(D17910&lt;=18,"LOW (1-18)","HIGH (19-36)")</f>
        <v>LOW (1-18)</v>
      </c>
      <c r="G17910">
        <f>INT((D17910-1)/6)+1</f>
        <v>2</v>
      </c>
      <c r="H17910">
        <f>MOD(D17910-1,6)+1</f>
        <v>1</v>
      </c>
      <c r="I17910">
        <f>37-D17910</f>
        <v>30</v>
      </c>
      <c r="J17910">
        <f>ABS(D17910-D17911)</f>
        <v>3</v>
      </c>
    </row>
    <row r="17911">
      <c r="A17911">
        <v>9029</v>
      </c>
      <c r="B17911" t="str">
        <v>2009-03-10</v>
      </c>
      <c r="C17911" t="str">
        <v>Midday</v>
      </c>
      <c r="D17911">
        <v>10</v>
      </c>
      <c r="E17911" t="str">
        <f>IF(MOD(D17911,2)=0,"EVEN","ODD")</f>
        <v>EVEN</v>
      </c>
      <c r="F17911" t="str">
        <f>IF(D17911&lt;=18,"LOW (1-18)","HIGH (19-36)")</f>
        <v>LOW (1-18)</v>
      </c>
      <c r="G17911">
        <f>INT((D17911-1)/6)+1</f>
        <v>2</v>
      </c>
      <c r="H17911">
        <f>MOD(D17911-1,6)+1</f>
        <v>4</v>
      </c>
      <c r="I17911">
        <f>37-D17911</f>
        <v>27</v>
      </c>
      <c r="J17911">
        <f>ABS(D17911-D17912)</f>
        <v>17</v>
      </c>
    </row>
    <row r="17912">
      <c r="A17912">
        <v>9028</v>
      </c>
      <c r="B17912" t="str">
        <v>2009-03-09</v>
      </c>
      <c r="C17912" t="str">
        <v>Evening</v>
      </c>
      <c r="D17912">
        <v>27</v>
      </c>
      <c r="E17912" t="str">
        <f>IF(MOD(D17912,2)=0,"EVEN","ODD")</f>
        <v>ODD</v>
      </c>
      <c r="F17912" t="str">
        <f>IF(D17912&lt;=18,"LOW (1-18)","HIGH (19-36)")</f>
        <v>HIGH (19-36)</v>
      </c>
      <c r="G17912">
        <f>INT((D17912-1)/6)+1</f>
        <v>5</v>
      </c>
      <c r="H17912">
        <f>MOD(D17912-1,6)+1</f>
        <v>3</v>
      </c>
      <c r="I17912">
        <f>37-D17912</f>
        <v>10</v>
      </c>
      <c r="J17912">
        <f>ABS(D17912-D17913)</f>
        <v>2</v>
      </c>
    </row>
    <row r="17913">
      <c r="A17913">
        <v>9027</v>
      </c>
      <c r="B17913" t="str">
        <v>2009-03-09</v>
      </c>
      <c r="C17913" t="str">
        <v>Midday</v>
      </c>
      <c r="D17913">
        <v>29</v>
      </c>
      <c r="E17913" t="str">
        <f>IF(MOD(D17913,2)=0,"EVEN","ODD")</f>
        <v>ODD</v>
      </c>
      <c r="F17913" t="str">
        <f>IF(D17913&lt;=18,"LOW (1-18)","HIGH (19-36)")</f>
        <v>HIGH (19-36)</v>
      </c>
      <c r="G17913">
        <f>INT((D17913-1)/6)+1</f>
        <v>5</v>
      </c>
      <c r="H17913">
        <f>MOD(D17913-1,6)+1</f>
        <v>5</v>
      </c>
      <c r="I17913">
        <f>37-D17913</f>
        <v>8</v>
      </c>
      <c r="J17913">
        <f>ABS(D17913-D17914)</f>
        <v>3</v>
      </c>
    </row>
    <row r="17914">
      <c r="A17914">
        <v>9026</v>
      </c>
      <c r="B17914" t="str">
        <v>2009-03-07</v>
      </c>
      <c r="C17914" t="str">
        <v>Evening</v>
      </c>
      <c r="D17914">
        <v>26</v>
      </c>
      <c r="E17914" t="str">
        <f>IF(MOD(D17914,2)=0,"EVEN","ODD")</f>
        <v>EVEN</v>
      </c>
      <c r="F17914" t="str">
        <f>IF(D17914&lt;=18,"LOW (1-18)","HIGH (19-36)")</f>
        <v>HIGH (19-36)</v>
      </c>
      <c r="G17914">
        <f>INT((D17914-1)/6)+1</f>
        <v>5</v>
      </c>
      <c r="H17914">
        <f>MOD(D17914-1,6)+1</f>
        <v>2</v>
      </c>
      <c r="I17914">
        <f>37-D17914</f>
        <v>11</v>
      </c>
      <c r="J17914">
        <f>ABS(D17914-D17915)</f>
        <v>24</v>
      </c>
    </row>
    <row r="17915">
      <c r="A17915">
        <v>9025</v>
      </c>
      <c r="B17915" t="str">
        <v>2009-03-07</v>
      </c>
      <c r="C17915" t="str">
        <v>Midday</v>
      </c>
      <c r="D17915">
        <v>2</v>
      </c>
      <c r="E17915" t="str">
        <f>IF(MOD(D17915,2)=0,"EVEN","ODD")</f>
        <v>EVEN</v>
      </c>
      <c r="F17915" t="str">
        <f>IF(D17915&lt;=18,"LOW (1-18)","HIGH (19-36)")</f>
        <v>LOW (1-18)</v>
      </c>
      <c r="G17915">
        <f>INT((D17915-1)/6)+1</f>
        <v>1</v>
      </c>
      <c r="H17915">
        <f>MOD(D17915-1,6)+1</f>
        <v>2</v>
      </c>
      <c r="I17915">
        <f>37-D17915</f>
        <v>35</v>
      </c>
      <c r="J17915">
        <f>ABS(D17915-D17916)</f>
        <v>27</v>
      </c>
    </row>
    <row r="17916">
      <c r="A17916">
        <v>9024</v>
      </c>
      <c r="B17916" t="str">
        <v>2009-03-06</v>
      </c>
      <c r="C17916" t="str">
        <v>Evening</v>
      </c>
      <c r="D17916">
        <v>29</v>
      </c>
      <c r="E17916" t="str">
        <f>IF(MOD(D17916,2)=0,"EVEN","ODD")</f>
        <v>ODD</v>
      </c>
      <c r="F17916" t="str">
        <f>IF(D17916&lt;=18,"LOW (1-18)","HIGH (19-36)")</f>
        <v>HIGH (19-36)</v>
      </c>
      <c r="G17916">
        <f>INT((D17916-1)/6)+1</f>
        <v>5</v>
      </c>
      <c r="H17916">
        <f>MOD(D17916-1,6)+1</f>
        <v>5</v>
      </c>
      <c r="I17916">
        <f>37-D17916</f>
        <v>8</v>
      </c>
      <c r="J17916">
        <f>ABS(D17916-D17917)</f>
        <v>24</v>
      </c>
    </row>
    <row r="17917">
      <c r="A17917">
        <v>9023</v>
      </c>
      <c r="B17917" t="str">
        <v>2009-03-06</v>
      </c>
      <c r="C17917" t="str">
        <v>Midday</v>
      </c>
      <c r="D17917">
        <v>5</v>
      </c>
      <c r="E17917" t="str">
        <f>IF(MOD(D17917,2)=0,"EVEN","ODD")</f>
        <v>ODD</v>
      </c>
      <c r="F17917" t="str">
        <f>IF(D17917&lt;=18,"LOW (1-18)","HIGH (19-36)")</f>
        <v>LOW (1-18)</v>
      </c>
      <c r="G17917">
        <f>INT((D17917-1)/6)+1</f>
        <v>1</v>
      </c>
      <c r="H17917">
        <f>MOD(D17917-1,6)+1</f>
        <v>5</v>
      </c>
      <c r="I17917">
        <f>37-D17917</f>
        <v>32</v>
      </c>
      <c r="J17917">
        <f>ABS(D17917-D17918)</f>
        <v>16</v>
      </c>
    </row>
    <row r="17918">
      <c r="A17918">
        <v>9022</v>
      </c>
      <c r="B17918" t="str">
        <v>2009-03-05</v>
      </c>
      <c r="C17918" t="str">
        <v>Evening</v>
      </c>
      <c r="D17918">
        <v>21</v>
      </c>
      <c r="E17918" t="str">
        <f>IF(MOD(D17918,2)=0,"EVEN","ODD")</f>
        <v>ODD</v>
      </c>
      <c r="F17918" t="str">
        <f>IF(D17918&lt;=18,"LOW (1-18)","HIGH (19-36)")</f>
        <v>HIGH (19-36)</v>
      </c>
      <c r="G17918">
        <f>INT((D17918-1)/6)+1</f>
        <v>4</v>
      </c>
      <c r="H17918">
        <f>MOD(D17918-1,6)+1</f>
        <v>3</v>
      </c>
      <c r="I17918">
        <f>37-D17918</f>
        <v>16</v>
      </c>
      <c r="J17918">
        <f>ABS(D17918-D17919)</f>
        <v>9</v>
      </c>
    </row>
    <row r="17919">
      <c r="A17919">
        <v>9021</v>
      </c>
      <c r="B17919" t="str">
        <v>2009-03-05</v>
      </c>
      <c r="C17919" t="str">
        <v>Midday</v>
      </c>
      <c r="D17919">
        <v>30</v>
      </c>
      <c r="E17919" t="str">
        <f>IF(MOD(D17919,2)=0,"EVEN","ODD")</f>
        <v>EVEN</v>
      </c>
      <c r="F17919" t="str">
        <f>IF(D17919&lt;=18,"LOW (1-18)","HIGH (19-36)")</f>
        <v>HIGH (19-36)</v>
      </c>
      <c r="G17919">
        <f>INT((D17919-1)/6)+1</f>
        <v>5</v>
      </c>
      <c r="H17919">
        <f>MOD(D17919-1,6)+1</f>
        <v>6</v>
      </c>
      <c r="I17919">
        <f>37-D17919</f>
        <v>7</v>
      </c>
      <c r="J17919">
        <f>ABS(D17919-D17920)</f>
        <v>1</v>
      </c>
    </row>
    <row r="17920">
      <c r="A17920">
        <v>9020</v>
      </c>
      <c r="B17920" t="str">
        <v>2009-03-04</v>
      </c>
      <c r="C17920" t="str">
        <v>Evening</v>
      </c>
      <c r="D17920">
        <v>29</v>
      </c>
      <c r="E17920" t="str">
        <f>IF(MOD(D17920,2)=0,"EVEN","ODD")</f>
        <v>ODD</v>
      </c>
      <c r="F17920" t="str">
        <f>IF(D17920&lt;=18,"LOW (1-18)","HIGH (19-36)")</f>
        <v>HIGH (19-36)</v>
      </c>
      <c r="G17920">
        <f>INT((D17920-1)/6)+1</f>
        <v>5</v>
      </c>
      <c r="H17920">
        <f>MOD(D17920-1,6)+1</f>
        <v>5</v>
      </c>
      <c r="I17920">
        <f>37-D17920</f>
        <v>8</v>
      </c>
      <c r="J17920">
        <f>ABS(D17920-D17921)</f>
        <v>12</v>
      </c>
    </row>
    <row r="17921">
      <c r="A17921">
        <v>9019</v>
      </c>
      <c r="B17921" t="str">
        <v>2009-03-04</v>
      </c>
      <c r="C17921" t="str">
        <v>Midday</v>
      </c>
      <c r="D17921">
        <v>17</v>
      </c>
      <c r="E17921" t="str">
        <f>IF(MOD(D17921,2)=0,"EVEN","ODD")</f>
        <v>ODD</v>
      </c>
      <c r="F17921" t="str">
        <f>IF(D17921&lt;=18,"LOW (1-18)","HIGH (19-36)")</f>
        <v>LOW (1-18)</v>
      </c>
      <c r="G17921">
        <f>INT((D17921-1)/6)+1</f>
        <v>3</v>
      </c>
      <c r="H17921">
        <f>MOD(D17921-1,6)+1</f>
        <v>5</v>
      </c>
      <c r="I17921">
        <f>37-D17921</f>
        <v>20</v>
      </c>
      <c r="J17921">
        <f>ABS(D17921-D17922)</f>
        <v>19</v>
      </c>
    </row>
    <row r="17922">
      <c r="A17922">
        <v>9018</v>
      </c>
      <c r="B17922" t="str">
        <v>2009-03-03</v>
      </c>
      <c r="C17922" t="str">
        <v>Evening</v>
      </c>
      <c r="D17922">
        <v>36</v>
      </c>
      <c r="E17922" t="str">
        <f>IF(MOD(D17922,2)=0,"EVEN","ODD")</f>
        <v>EVEN</v>
      </c>
      <c r="F17922" t="str">
        <f>IF(D17922&lt;=18,"LOW (1-18)","HIGH (19-36)")</f>
        <v>HIGH (19-36)</v>
      </c>
      <c r="G17922">
        <f>INT((D17922-1)/6)+1</f>
        <v>6</v>
      </c>
      <c r="H17922">
        <f>MOD(D17922-1,6)+1</f>
        <v>6</v>
      </c>
      <c r="I17922">
        <f>37-D17922</f>
        <v>1</v>
      </c>
      <c r="J17922">
        <f>ABS(D17922-D17923)</f>
        <v>30</v>
      </c>
    </row>
    <row r="17923">
      <c r="A17923">
        <v>9017</v>
      </c>
      <c r="B17923" t="str">
        <v>2009-03-03</v>
      </c>
      <c r="C17923" t="str">
        <v>Midday</v>
      </c>
      <c r="D17923">
        <v>6</v>
      </c>
      <c r="E17923" t="str">
        <f>IF(MOD(D17923,2)=0,"EVEN","ODD")</f>
        <v>EVEN</v>
      </c>
      <c r="F17923" t="str">
        <f>IF(D17923&lt;=18,"LOW (1-18)","HIGH (19-36)")</f>
        <v>LOW (1-18)</v>
      </c>
      <c r="G17923">
        <f>INT((D17923-1)/6)+1</f>
        <v>1</v>
      </c>
      <c r="H17923">
        <f>MOD(D17923-1,6)+1</f>
        <v>6</v>
      </c>
      <c r="I17923">
        <f>37-D17923</f>
        <v>31</v>
      </c>
      <c r="J17923">
        <f>ABS(D17923-D17924)</f>
        <v>2</v>
      </c>
    </row>
    <row r="17924">
      <c r="A17924">
        <v>9016</v>
      </c>
      <c r="B17924" t="str">
        <v>2009-03-02</v>
      </c>
      <c r="C17924" t="str">
        <v>Evening</v>
      </c>
      <c r="D17924">
        <v>4</v>
      </c>
      <c r="E17924" t="str">
        <f>IF(MOD(D17924,2)=0,"EVEN","ODD")</f>
        <v>EVEN</v>
      </c>
      <c r="F17924" t="str">
        <f>IF(D17924&lt;=18,"LOW (1-18)","HIGH (19-36)")</f>
        <v>LOW (1-18)</v>
      </c>
      <c r="G17924">
        <f>INT((D17924-1)/6)+1</f>
        <v>1</v>
      </c>
      <c r="H17924">
        <f>MOD(D17924-1,6)+1</f>
        <v>4</v>
      </c>
      <c r="I17924">
        <f>37-D17924</f>
        <v>33</v>
      </c>
      <c r="J17924">
        <f>ABS(D17924-D17925)</f>
        <v>23</v>
      </c>
    </row>
    <row r="17925">
      <c r="A17925">
        <v>9015</v>
      </c>
      <c r="B17925" t="str">
        <v>2009-03-02</v>
      </c>
      <c r="C17925" t="str">
        <v>Midday</v>
      </c>
      <c r="D17925">
        <v>27</v>
      </c>
      <c r="E17925" t="str">
        <f>IF(MOD(D17925,2)=0,"EVEN","ODD")</f>
        <v>ODD</v>
      </c>
      <c r="F17925" t="str">
        <f>IF(D17925&lt;=18,"LOW (1-18)","HIGH (19-36)")</f>
        <v>HIGH (19-36)</v>
      </c>
      <c r="G17925">
        <f>INT((D17925-1)/6)+1</f>
        <v>5</v>
      </c>
      <c r="H17925">
        <f>MOD(D17925-1,6)+1</f>
        <v>3</v>
      </c>
      <c r="I17925">
        <f>37-D17925</f>
        <v>10</v>
      </c>
      <c r="J17925">
        <f>ABS(D17925-D17926)</f>
        <v>3</v>
      </c>
    </row>
    <row r="17926">
      <c r="A17926">
        <v>9014</v>
      </c>
      <c r="B17926" t="str">
        <v>2009-02-28</v>
      </c>
      <c r="C17926" t="str">
        <v>Evening</v>
      </c>
      <c r="D17926">
        <v>24</v>
      </c>
      <c r="E17926" t="str">
        <f>IF(MOD(D17926,2)=0,"EVEN","ODD")</f>
        <v>EVEN</v>
      </c>
      <c r="F17926" t="str">
        <f>IF(D17926&lt;=18,"LOW (1-18)","HIGH (19-36)")</f>
        <v>HIGH (19-36)</v>
      </c>
      <c r="G17926">
        <f>INT((D17926-1)/6)+1</f>
        <v>4</v>
      </c>
      <c r="H17926">
        <f>MOD(D17926-1,6)+1</f>
        <v>6</v>
      </c>
      <c r="I17926">
        <f>37-D17926</f>
        <v>13</v>
      </c>
      <c r="J17926">
        <f>ABS(D17926-D17927)</f>
        <v>16</v>
      </c>
    </row>
    <row r="17927">
      <c r="A17927">
        <v>9013</v>
      </c>
      <c r="B17927" t="str">
        <v>2009-02-28</v>
      </c>
      <c r="C17927" t="str">
        <v>Midday</v>
      </c>
      <c r="D17927">
        <v>8</v>
      </c>
      <c r="E17927" t="str">
        <f>IF(MOD(D17927,2)=0,"EVEN","ODD")</f>
        <v>EVEN</v>
      </c>
      <c r="F17927" t="str">
        <f>IF(D17927&lt;=18,"LOW (1-18)","HIGH (19-36)")</f>
        <v>LOW (1-18)</v>
      </c>
      <c r="G17927">
        <f>INT((D17927-1)/6)+1</f>
        <v>2</v>
      </c>
      <c r="H17927">
        <f>MOD(D17927-1,6)+1</f>
        <v>2</v>
      </c>
      <c r="I17927">
        <f>37-D17927</f>
        <v>29</v>
      </c>
      <c r="J17927">
        <f>ABS(D17927-D17928)</f>
        <v>0</v>
      </c>
    </row>
    <row r="17928">
      <c r="A17928">
        <v>9012</v>
      </c>
      <c r="B17928" t="str">
        <v>2009-02-27</v>
      </c>
      <c r="C17928" t="str">
        <v>Evening</v>
      </c>
      <c r="D17928">
        <v>8</v>
      </c>
      <c r="E17928" t="str">
        <f>IF(MOD(D17928,2)=0,"EVEN","ODD")</f>
        <v>EVEN</v>
      </c>
      <c r="F17928" t="str">
        <f>IF(D17928&lt;=18,"LOW (1-18)","HIGH (19-36)")</f>
        <v>LOW (1-18)</v>
      </c>
      <c r="G17928">
        <f>INT((D17928-1)/6)+1</f>
        <v>2</v>
      </c>
      <c r="H17928">
        <f>MOD(D17928-1,6)+1</f>
        <v>2</v>
      </c>
      <c r="I17928">
        <f>37-D17928</f>
        <v>29</v>
      </c>
      <c r="J17928">
        <f>ABS(D17928-D17929)</f>
        <v>1</v>
      </c>
    </row>
    <row r="17929">
      <c r="A17929">
        <v>9011</v>
      </c>
      <c r="B17929" t="str">
        <v>2009-02-27</v>
      </c>
      <c r="C17929" t="str">
        <v>Midday</v>
      </c>
      <c r="D17929">
        <v>9</v>
      </c>
      <c r="E17929" t="str">
        <f>IF(MOD(D17929,2)=0,"EVEN","ODD")</f>
        <v>ODD</v>
      </c>
      <c r="F17929" t="str">
        <f>IF(D17929&lt;=18,"LOW (1-18)","HIGH (19-36)")</f>
        <v>LOW (1-18)</v>
      </c>
      <c r="G17929">
        <f>INT((D17929-1)/6)+1</f>
        <v>2</v>
      </c>
      <c r="H17929">
        <f>MOD(D17929-1,6)+1</f>
        <v>3</v>
      </c>
      <c r="I17929">
        <f>37-D17929</f>
        <v>28</v>
      </c>
      <c r="J17929">
        <f>ABS(D17929-D17930)</f>
        <v>22</v>
      </c>
    </row>
    <row r="17930">
      <c r="A17930">
        <v>9010</v>
      </c>
      <c r="B17930" t="str">
        <v>2009-02-26</v>
      </c>
      <c r="C17930" t="str">
        <v>Evening</v>
      </c>
      <c r="D17930">
        <v>31</v>
      </c>
      <c r="E17930" t="str">
        <f>IF(MOD(D17930,2)=0,"EVEN","ODD")</f>
        <v>ODD</v>
      </c>
      <c r="F17930" t="str">
        <f>IF(D17930&lt;=18,"LOW (1-18)","HIGH (19-36)")</f>
        <v>HIGH (19-36)</v>
      </c>
      <c r="G17930">
        <f>INT((D17930-1)/6)+1</f>
        <v>6</v>
      </c>
      <c r="H17930">
        <f>MOD(D17930-1,6)+1</f>
        <v>1</v>
      </c>
      <c r="I17930">
        <f>37-D17930</f>
        <v>6</v>
      </c>
      <c r="J17930">
        <f>ABS(D17930-D17931)</f>
        <v>8</v>
      </c>
    </row>
    <row r="17931">
      <c r="A17931">
        <v>9009</v>
      </c>
      <c r="B17931" t="str">
        <v>2009-02-26</v>
      </c>
      <c r="C17931" t="str">
        <v>Midday</v>
      </c>
      <c r="D17931">
        <v>23</v>
      </c>
      <c r="E17931" t="str">
        <f>IF(MOD(D17931,2)=0,"EVEN","ODD")</f>
        <v>ODD</v>
      </c>
      <c r="F17931" t="str">
        <f>IF(D17931&lt;=18,"LOW (1-18)","HIGH (19-36)")</f>
        <v>HIGH (19-36)</v>
      </c>
      <c r="G17931">
        <f>INT((D17931-1)/6)+1</f>
        <v>4</v>
      </c>
      <c r="H17931">
        <f>MOD(D17931-1,6)+1</f>
        <v>5</v>
      </c>
      <c r="I17931">
        <f>37-D17931</f>
        <v>14</v>
      </c>
      <c r="J17931">
        <f>ABS(D17931-D17932)</f>
        <v>3</v>
      </c>
    </row>
    <row r="17932">
      <c r="A17932">
        <v>9008</v>
      </c>
      <c r="B17932" t="str">
        <v>2009-02-25</v>
      </c>
      <c r="C17932" t="str">
        <v>Evening</v>
      </c>
      <c r="D17932">
        <v>26</v>
      </c>
      <c r="E17932" t="str">
        <f>IF(MOD(D17932,2)=0,"EVEN","ODD")</f>
        <v>EVEN</v>
      </c>
      <c r="F17932" t="str">
        <f>IF(D17932&lt;=18,"LOW (1-18)","HIGH (19-36)")</f>
        <v>HIGH (19-36)</v>
      </c>
      <c r="G17932">
        <f>INT((D17932-1)/6)+1</f>
        <v>5</v>
      </c>
      <c r="H17932">
        <f>MOD(D17932-1,6)+1</f>
        <v>2</v>
      </c>
      <c r="I17932">
        <f>37-D17932</f>
        <v>11</v>
      </c>
      <c r="J17932">
        <f>ABS(D17932-D17933)</f>
        <v>11</v>
      </c>
    </row>
    <row r="17933">
      <c r="A17933">
        <v>9007</v>
      </c>
      <c r="B17933" t="str">
        <v>2009-02-25</v>
      </c>
      <c r="C17933" t="str">
        <v>Midday</v>
      </c>
      <c r="D17933">
        <v>15</v>
      </c>
      <c r="E17933" t="str">
        <f>IF(MOD(D17933,2)=0,"EVEN","ODD")</f>
        <v>ODD</v>
      </c>
      <c r="F17933" t="str">
        <f>IF(D17933&lt;=18,"LOW (1-18)","HIGH (19-36)")</f>
        <v>LOW (1-18)</v>
      </c>
      <c r="G17933">
        <f>INT((D17933-1)/6)+1</f>
        <v>3</v>
      </c>
      <c r="H17933">
        <f>MOD(D17933-1,6)+1</f>
        <v>3</v>
      </c>
      <c r="I17933">
        <f>37-D17933</f>
        <v>22</v>
      </c>
      <c r="J17933">
        <f>ABS(D17933-D17934)</f>
        <v>9</v>
      </c>
    </row>
    <row r="17934">
      <c r="A17934">
        <v>9006</v>
      </c>
      <c r="B17934" t="str">
        <v>2009-02-24</v>
      </c>
      <c r="C17934" t="str">
        <v>Evening</v>
      </c>
      <c r="D17934">
        <v>6</v>
      </c>
      <c r="E17934" t="str">
        <f>IF(MOD(D17934,2)=0,"EVEN","ODD")</f>
        <v>EVEN</v>
      </c>
      <c r="F17934" t="str">
        <f>IF(D17934&lt;=18,"LOW (1-18)","HIGH (19-36)")</f>
        <v>LOW (1-18)</v>
      </c>
      <c r="G17934">
        <f>INT((D17934-1)/6)+1</f>
        <v>1</v>
      </c>
      <c r="H17934">
        <f>MOD(D17934-1,6)+1</f>
        <v>6</v>
      </c>
      <c r="I17934">
        <f>37-D17934</f>
        <v>31</v>
      </c>
      <c r="J17934">
        <f>ABS(D17934-D17935)</f>
        <v>28</v>
      </c>
    </row>
    <row r="17935">
      <c r="A17935">
        <v>9005</v>
      </c>
      <c r="B17935" t="str">
        <v>2009-02-24</v>
      </c>
      <c r="C17935" t="str">
        <v>Midday</v>
      </c>
      <c r="D17935">
        <v>34</v>
      </c>
      <c r="E17935" t="str">
        <f>IF(MOD(D17935,2)=0,"EVEN","ODD")</f>
        <v>EVEN</v>
      </c>
      <c r="F17935" t="str">
        <f>IF(D17935&lt;=18,"LOW (1-18)","HIGH (19-36)")</f>
        <v>HIGH (19-36)</v>
      </c>
      <c r="G17935">
        <f>INT((D17935-1)/6)+1</f>
        <v>6</v>
      </c>
      <c r="H17935">
        <f>MOD(D17935-1,6)+1</f>
        <v>4</v>
      </c>
      <c r="I17935">
        <f>37-D17935</f>
        <v>3</v>
      </c>
      <c r="J17935">
        <f>ABS(D17935-D17936)</f>
        <v>2</v>
      </c>
    </row>
    <row r="17936">
      <c r="A17936">
        <v>9004</v>
      </c>
      <c r="B17936" t="str">
        <v>2009-02-23</v>
      </c>
      <c r="C17936" t="str">
        <v>Evening</v>
      </c>
      <c r="D17936">
        <v>36</v>
      </c>
      <c r="E17936" t="str">
        <f>IF(MOD(D17936,2)=0,"EVEN","ODD")</f>
        <v>EVEN</v>
      </c>
      <c r="F17936" t="str">
        <f>IF(D17936&lt;=18,"LOW (1-18)","HIGH (19-36)")</f>
        <v>HIGH (19-36)</v>
      </c>
      <c r="G17936">
        <f>INT((D17936-1)/6)+1</f>
        <v>6</v>
      </c>
      <c r="H17936">
        <f>MOD(D17936-1,6)+1</f>
        <v>6</v>
      </c>
      <c r="I17936">
        <f>37-D17936</f>
        <v>1</v>
      </c>
      <c r="J17936">
        <f>ABS(D17936-D17937)</f>
        <v>8</v>
      </c>
    </row>
    <row r="17937">
      <c r="A17937">
        <v>9003</v>
      </c>
      <c r="B17937" t="str">
        <v>2009-02-23</v>
      </c>
      <c r="C17937" t="str">
        <v>Midday</v>
      </c>
      <c r="D17937">
        <v>28</v>
      </c>
      <c r="E17937" t="str">
        <f>IF(MOD(D17937,2)=0,"EVEN","ODD")</f>
        <v>EVEN</v>
      </c>
      <c r="F17937" t="str">
        <f>IF(D17937&lt;=18,"LOW (1-18)","HIGH (19-36)")</f>
        <v>HIGH (19-36)</v>
      </c>
      <c r="G17937">
        <f>INT((D17937-1)/6)+1</f>
        <v>5</v>
      </c>
      <c r="H17937">
        <f>MOD(D17937-1,6)+1</f>
        <v>4</v>
      </c>
      <c r="I17937">
        <f>37-D17937</f>
        <v>9</v>
      </c>
      <c r="J17937">
        <f>ABS(D17937-D17938)</f>
        <v>2</v>
      </c>
    </row>
    <row r="17938">
      <c r="A17938">
        <v>9002</v>
      </c>
      <c r="B17938" t="str">
        <v>2009-02-21</v>
      </c>
      <c r="C17938" t="str">
        <v>Evening</v>
      </c>
      <c r="D17938">
        <v>26</v>
      </c>
      <c r="E17938" t="str">
        <f>IF(MOD(D17938,2)=0,"EVEN","ODD")</f>
        <v>EVEN</v>
      </c>
      <c r="F17938" t="str">
        <f>IF(D17938&lt;=18,"LOW (1-18)","HIGH (19-36)")</f>
        <v>HIGH (19-36)</v>
      </c>
      <c r="G17938">
        <f>INT((D17938-1)/6)+1</f>
        <v>5</v>
      </c>
      <c r="H17938">
        <f>MOD(D17938-1,6)+1</f>
        <v>2</v>
      </c>
      <c r="I17938">
        <f>37-D17938</f>
        <v>11</v>
      </c>
      <c r="J17938">
        <f>ABS(D17938-D17939)</f>
        <v>23</v>
      </c>
    </row>
    <row r="17939">
      <c r="A17939">
        <v>9001</v>
      </c>
      <c r="B17939" t="str">
        <v>2009-02-21</v>
      </c>
      <c r="C17939" t="str">
        <v>Midday</v>
      </c>
      <c r="D17939">
        <v>3</v>
      </c>
      <c r="E17939" t="str">
        <f>IF(MOD(D17939,2)=0,"EVEN","ODD")</f>
        <v>ODD</v>
      </c>
      <c r="F17939" t="str">
        <f>IF(D17939&lt;=18,"LOW (1-18)","HIGH (19-36)")</f>
        <v>LOW (1-18)</v>
      </c>
      <c r="G17939">
        <f>INT((D17939-1)/6)+1</f>
        <v>1</v>
      </c>
      <c r="H17939">
        <f>MOD(D17939-1,6)+1</f>
        <v>3</v>
      </c>
      <c r="I17939">
        <f>37-D17939</f>
        <v>34</v>
      </c>
      <c r="J17939">
        <f>ABS(D17939-D17940)</f>
        <v>3</v>
      </c>
    </row>
    <row r="17940">
      <c r="A17940">
        <v>9000</v>
      </c>
      <c r="B17940" t="str">
        <v>2009-02-20</v>
      </c>
      <c r="C17940" t="str">
        <v>Evening</v>
      </c>
      <c r="D17940">
        <v>6</v>
      </c>
      <c r="E17940" t="str">
        <f>IF(MOD(D17940,2)=0,"EVEN","ODD")</f>
        <v>EVEN</v>
      </c>
      <c r="F17940" t="str">
        <f>IF(D17940&lt;=18,"LOW (1-18)","HIGH (19-36)")</f>
        <v>LOW (1-18)</v>
      </c>
      <c r="G17940">
        <f>INT((D17940-1)/6)+1</f>
        <v>1</v>
      </c>
      <c r="H17940">
        <f>MOD(D17940-1,6)+1</f>
        <v>6</v>
      </c>
      <c r="I17940">
        <f>37-D17940</f>
        <v>31</v>
      </c>
      <c r="J17940">
        <f>ABS(D17940-D17941)</f>
        <v>5</v>
      </c>
    </row>
    <row r="17941">
      <c r="A17941">
        <v>8999</v>
      </c>
      <c r="B17941" t="str">
        <v>2009-02-20</v>
      </c>
      <c r="C17941" t="str">
        <v>Midday</v>
      </c>
      <c r="D17941">
        <v>1</v>
      </c>
      <c r="E17941" t="str">
        <f>IF(MOD(D17941,2)=0,"EVEN","ODD")</f>
        <v>ODD</v>
      </c>
      <c r="F17941" t="str">
        <f>IF(D17941&lt;=18,"LOW (1-18)","HIGH (19-36)")</f>
        <v>LOW (1-18)</v>
      </c>
      <c r="G17941">
        <f>INT((D17941-1)/6)+1</f>
        <v>1</v>
      </c>
      <c r="H17941">
        <f>MOD(D17941-1,6)+1</f>
        <v>1</v>
      </c>
      <c r="I17941">
        <f>37-D17941</f>
        <v>36</v>
      </c>
      <c r="J17941">
        <f>ABS(D17941-D17942)</f>
        <v>24</v>
      </c>
    </row>
    <row r="17942">
      <c r="A17942">
        <v>8998</v>
      </c>
      <c r="B17942" t="str">
        <v>2009-02-19</v>
      </c>
      <c r="C17942" t="str">
        <v>Evening</v>
      </c>
      <c r="D17942">
        <v>25</v>
      </c>
      <c r="E17942" t="str">
        <f>IF(MOD(D17942,2)=0,"EVEN","ODD")</f>
        <v>ODD</v>
      </c>
      <c r="F17942" t="str">
        <f>IF(D17942&lt;=18,"LOW (1-18)","HIGH (19-36)")</f>
        <v>HIGH (19-36)</v>
      </c>
      <c r="G17942">
        <f>INT((D17942-1)/6)+1</f>
        <v>5</v>
      </c>
      <c r="H17942">
        <f>MOD(D17942-1,6)+1</f>
        <v>1</v>
      </c>
      <c r="I17942">
        <f>37-D17942</f>
        <v>12</v>
      </c>
      <c r="J17942">
        <f>ABS(D17942-D17943)</f>
        <v>19</v>
      </c>
    </row>
    <row r="17943">
      <c r="A17943">
        <v>8997</v>
      </c>
      <c r="B17943" t="str">
        <v>2009-02-19</v>
      </c>
      <c r="C17943" t="str">
        <v>Midday</v>
      </c>
      <c r="D17943">
        <v>6</v>
      </c>
      <c r="E17943" t="str">
        <f>IF(MOD(D17943,2)=0,"EVEN","ODD")</f>
        <v>EVEN</v>
      </c>
      <c r="F17943" t="str">
        <f>IF(D17943&lt;=18,"LOW (1-18)","HIGH (19-36)")</f>
        <v>LOW (1-18)</v>
      </c>
      <c r="G17943">
        <f>INT((D17943-1)/6)+1</f>
        <v>1</v>
      </c>
      <c r="H17943">
        <f>MOD(D17943-1,6)+1</f>
        <v>6</v>
      </c>
      <c r="I17943">
        <f>37-D17943</f>
        <v>31</v>
      </c>
      <c r="J17943">
        <f>ABS(D17943-D17944)</f>
        <v>28</v>
      </c>
    </row>
    <row r="17944">
      <c r="A17944">
        <v>8996</v>
      </c>
      <c r="B17944" t="str">
        <v>2009-02-18</v>
      </c>
      <c r="C17944" t="str">
        <v>Evening</v>
      </c>
      <c r="D17944">
        <v>34</v>
      </c>
      <c r="E17944" t="str">
        <f>IF(MOD(D17944,2)=0,"EVEN","ODD")</f>
        <v>EVEN</v>
      </c>
      <c r="F17944" t="str">
        <f>IF(D17944&lt;=18,"LOW (1-18)","HIGH (19-36)")</f>
        <v>HIGH (19-36)</v>
      </c>
      <c r="G17944">
        <f>INT((D17944-1)/6)+1</f>
        <v>6</v>
      </c>
      <c r="H17944">
        <f>MOD(D17944-1,6)+1</f>
        <v>4</v>
      </c>
      <c r="I17944">
        <f>37-D17944</f>
        <v>3</v>
      </c>
      <c r="J17944">
        <f>ABS(D17944-D17945)</f>
        <v>19</v>
      </c>
    </row>
    <row r="17945">
      <c r="A17945">
        <v>8995</v>
      </c>
      <c r="B17945" t="str">
        <v>2009-02-18</v>
      </c>
      <c r="C17945" t="str">
        <v>Midday</v>
      </c>
      <c r="D17945">
        <v>15</v>
      </c>
      <c r="E17945" t="str">
        <f>IF(MOD(D17945,2)=0,"EVEN","ODD")</f>
        <v>ODD</v>
      </c>
      <c r="F17945" t="str">
        <f>IF(D17945&lt;=18,"LOW (1-18)","HIGH (19-36)")</f>
        <v>LOW (1-18)</v>
      </c>
      <c r="G17945">
        <f>INT((D17945-1)/6)+1</f>
        <v>3</v>
      </c>
      <c r="H17945">
        <f>MOD(D17945-1,6)+1</f>
        <v>3</v>
      </c>
      <c r="I17945">
        <f>37-D17945</f>
        <v>22</v>
      </c>
      <c r="J17945">
        <f>ABS(D17945-D17946)</f>
        <v>6</v>
      </c>
    </row>
    <row r="17946">
      <c r="A17946">
        <v>8994</v>
      </c>
      <c r="B17946" t="str">
        <v>2009-02-17</v>
      </c>
      <c r="C17946" t="str">
        <v>Evening</v>
      </c>
      <c r="D17946">
        <v>21</v>
      </c>
      <c r="E17946" t="str">
        <f>IF(MOD(D17946,2)=0,"EVEN","ODD")</f>
        <v>ODD</v>
      </c>
      <c r="F17946" t="str">
        <f>IF(D17946&lt;=18,"LOW (1-18)","HIGH (19-36)")</f>
        <v>HIGH (19-36)</v>
      </c>
      <c r="G17946">
        <f>INT((D17946-1)/6)+1</f>
        <v>4</v>
      </c>
      <c r="H17946">
        <f>MOD(D17946-1,6)+1</f>
        <v>3</v>
      </c>
      <c r="I17946">
        <f>37-D17946</f>
        <v>16</v>
      </c>
      <c r="J17946">
        <f>ABS(D17946-D17947)</f>
        <v>2</v>
      </c>
    </row>
    <row r="17947">
      <c r="A17947">
        <v>8993</v>
      </c>
      <c r="B17947" t="str">
        <v>2009-02-17</v>
      </c>
      <c r="C17947" t="str">
        <v>Midday</v>
      </c>
      <c r="D17947">
        <v>19</v>
      </c>
      <c r="E17947" t="str">
        <f>IF(MOD(D17947,2)=0,"EVEN","ODD")</f>
        <v>ODD</v>
      </c>
      <c r="F17947" t="str">
        <f>IF(D17947&lt;=18,"LOW (1-18)","HIGH (19-36)")</f>
        <v>HIGH (19-36)</v>
      </c>
      <c r="G17947">
        <f>INT((D17947-1)/6)+1</f>
        <v>4</v>
      </c>
      <c r="H17947">
        <f>MOD(D17947-1,6)+1</f>
        <v>1</v>
      </c>
      <c r="I17947">
        <f>37-D17947</f>
        <v>18</v>
      </c>
      <c r="J17947">
        <f>ABS(D17947-D17948)</f>
        <v>17</v>
      </c>
    </row>
    <row r="17948">
      <c r="A17948">
        <v>8992</v>
      </c>
      <c r="B17948" t="str">
        <v>2009-02-16</v>
      </c>
      <c r="C17948" t="str">
        <v>Evening</v>
      </c>
      <c r="D17948">
        <v>36</v>
      </c>
      <c r="E17948" t="str">
        <f>IF(MOD(D17948,2)=0,"EVEN","ODD")</f>
        <v>EVEN</v>
      </c>
      <c r="F17948" t="str">
        <f>IF(D17948&lt;=18,"LOW (1-18)","HIGH (19-36)")</f>
        <v>HIGH (19-36)</v>
      </c>
      <c r="G17948">
        <f>INT((D17948-1)/6)+1</f>
        <v>6</v>
      </c>
      <c r="H17948">
        <f>MOD(D17948-1,6)+1</f>
        <v>6</v>
      </c>
      <c r="I17948">
        <f>37-D17948</f>
        <v>1</v>
      </c>
      <c r="J17948">
        <f>ABS(D17948-D17949)</f>
        <v>29</v>
      </c>
    </row>
    <row r="17949">
      <c r="A17949">
        <v>8991</v>
      </c>
      <c r="B17949" t="str">
        <v>2009-02-16</v>
      </c>
      <c r="C17949" t="str">
        <v>Midday</v>
      </c>
      <c r="D17949">
        <v>7</v>
      </c>
      <c r="E17949" t="str">
        <f>IF(MOD(D17949,2)=0,"EVEN","ODD")</f>
        <v>ODD</v>
      </c>
      <c r="F17949" t="str">
        <f>IF(D17949&lt;=18,"LOW (1-18)","HIGH (19-36)")</f>
        <v>LOW (1-18)</v>
      </c>
      <c r="G17949">
        <f>INT((D17949-1)/6)+1</f>
        <v>2</v>
      </c>
      <c r="H17949">
        <f>MOD(D17949-1,6)+1</f>
        <v>1</v>
      </c>
      <c r="I17949">
        <f>37-D17949</f>
        <v>30</v>
      </c>
      <c r="J17949">
        <f>ABS(D17949-D17950)</f>
        <v>13</v>
      </c>
    </row>
    <row r="17950">
      <c r="A17950">
        <v>8990</v>
      </c>
      <c r="B17950" t="str">
        <v>2009-02-14</v>
      </c>
      <c r="C17950" t="str">
        <v>Evening</v>
      </c>
      <c r="D17950">
        <v>20</v>
      </c>
      <c r="E17950" t="str">
        <f>IF(MOD(D17950,2)=0,"EVEN","ODD")</f>
        <v>EVEN</v>
      </c>
      <c r="F17950" t="str">
        <f>IF(D17950&lt;=18,"LOW (1-18)","HIGH (19-36)")</f>
        <v>HIGH (19-36)</v>
      </c>
      <c r="G17950">
        <f>INT((D17950-1)/6)+1</f>
        <v>4</v>
      </c>
      <c r="H17950">
        <f>MOD(D17950-1,6)+1</f>
        <v>2</v>
      </c>
      <c r="I17950">
        <f>37-D17950</f>
        <v>17</v>
      </c>
      <c r="J17950">
        <f>ABS(D17950-D17951)</f>
        <v>13</v>
      </c>
    </row>
    <row r="17951">
      <c r="A17951">
        <v>8989</v>
      </c>
      <c r="B17951" t="str">
        <v>2009-02-14</v>
      </c>
      <c r="C17951" t="str">
        <v>Midday</v>
      </c>
      <c r="D17951">
        <v>7</v>
      </c>
      <c r="E17951" t="str">
        <f>IF(MOD(D17951,2)=0,"EVEN","ODD")</f>
        <v>ODD</v>
      </c>
      <c r="F17951" t="str">
        <f>IF(D17951&lt;=18,"LOW (1-18)","HIGH (19-36)")</f>
        <v>LOW (1-18)</v>
      </c>
      <c r="G17951">
        <f>INT((D17951-1)/6)+1</f>
        <v>2</v>
      </c>
      <c r="H17951">
        <f>MOD(D17951-1,6)+1</f>
        <v>1</v>
      </c>
      <c r="I17951">
        <f>37-D17951</f>
        <v>30</v>
      </c>
      <c r="J17951">
        <f>ABS(D17951-D17952)</f>
        <v>3</v>
      </c>
    </row>
    <row r="17952">
      <c r="A17952">
        <v>8988</v>
      </c>
      <c r="B17952" t="str">
        <v>2009-02-13</v>
      </c>
      <c r="C17952" t="str">
        <v>Evening</v>
      </c>
      <c r="D17952">
        <v>4</v>
      </c>
      <c r="E17952" t="str">
        <f>IF(MOD(D17952,2)=0,"EVEN","ODD")</f>
        <v>EVEN</v>
      </c>
      <c r="F17952" t="str">
        <f>IF(D17952&lt;=18,"LOW (1-18)","HIGH (19-36)")</f>
        <v>LOW (1-18)</v>
      </c>
      <c r="G17952">
        <f>INT((D17952-1)/6)+1</f>
        <v>1</v>
      </c>
      <c r="H17952">
        <f>MOD(D17952-1,6)+1</f>
        <v>4</v>
      </c>
      <c r="I17952">
        <f>37-D17952</f>
        <v>33</v>
      </c>
      <c r="J17952">
        <f>ABS(D17952-D17953)</f>
        <v>2</v>
      </c>
    </row>
    <row r="17953">
      <c r="A17953">
        <v>8987</v>
      </c>
      <c r="B17953" t="str">
        <v>2009-02-13</v>
      </c>
      <c r="C17953" t="str">
        <v>Midday</v>
      </c>
      <c r="D17953">
        <v>6</v>
      </c>
      <c r="E17953" t="str">
        <f>IF(MOD(D17953,2)=0,"EVEN","ODD")</f>
        <v>EVEN</v>
      </c>
      <c r="F17953" t="str">
        <f>IF(D17953&lt;=18,"LOW (1-18)","HIGH (19-36)")</f>
        <v>LOW (1-18)</v>
      </c>
      <c r="G17953">
        <f>INT((D17953-1)/6)+1</f>
        <v>1</v>
      </c>
      <c r="H17953">
        <f>MOD(D17953-1,6)+1</f>
        <v>6</v>
      </c>
      <c r="I17953">
        <f>37-D17953</f>
        <v>31</v>
      </c>
      <c r="J17953">
        <f>ABS(D17953-D17954)</f>
        <v>20</v>
      </c>
    </row>
    <row r="17954">
      <c r="A17954">
        <v>8986</v>
      </c>
      <c r="B17954" t="str">
        <v>2009-02-12</v>
      </c>
      <c r="C17954" t="str">
        <v>Evening</v>
      </c>
      <c r="D17954">
        <v>26</v>
      </c>
      <c r="E17954" t="str">
        <f>IF(MOD(D17954,2)=0,"EVEN","ODD")</f>
        <v>EVEN</v>
      </c>
      <c r="F17954" t="str">
        <f>IF(D17954&lt;=18,"LOW (1-18)","HIGH (19-36)")</f>
        <v>HIGH (19-36)</v>
      </c>
      <c r="G17954">
        <f>INT((D17954-1)/6)+1</f>
        <v>5</v>
      </c>
      <c r="H17954">
        <f>MOD(D17954-1,6)+1</f>
        <v>2</v>
      </c>
      <c r="I17954">
        <f>37-D17954</f>
        <v>11</v>
      </c>
      <c r="J17954">
        <f>ABS(D17954-D17955)</f>
        <v>1</v>
      </c>
    </row>
    <row r="17955">
      <c r="A17955">
        <v>8985</v>
      </c>
      <c r="B17955" t="str">
        <v>2009-02-12</v>
      </c>
      <c r="C17955" t="str">
        <v>Midday</v>
      </c>
      <c r="D17955">
        <v>27</v>
      </c>
      <c r="E17955" t="str">
        <f>IF(MOD(D17955,2)=0,"EVEN","ODD")</f>
        <v>ODD</v>
      </c>
      <c r="F17955" t="str">
        <f>IF(D17955&lt;=18,"LOW (1-18)","HIGH (19-36)")</f>
        <v>HIGH (19-36)</v>
      </c>
      <c r="G17955">
        <f>INT((D17955-1)/6)+1</f>
        <v>5</v>
      </c>
      <c r="H17955">
        <f>MOD(D17955-1,6)+1</f>
        <v>3</v>
      </c>
      <c r="I17955">
        <f>37-D17955</f>
        <v>10</v>
      </c>
      <c r="J17955">
        <f>ABS(D17955-D17956)</f>
        <v>21</v>
      </c>
    </row>
    <row r="17956">
      <c r="A17956">
        <v>8984</v>
      </c>
      <c r="B17956" t="str">
        <v>2009-02-11</v>
      </c>
      <c r="C17956" t="str">
        <v>Evening</v>
      </c>
      <c r="D17956">
        <v>6</v>
      </c>
      <c r="E17956" t="str">
        <f>IF(MOD(D17956,2)=0,"EVEN","ODD")</f>
        <v>EVEN</v>
      </c>
      <c r="F17956" t="str">
        <f>IF(D17956&lt;=18,"LOW (1-18)","HIGH (19-36)")</f>
        <v>LOW (1-18)</v>
      </c>
      <c r="G17956">
        <f>INT((D17956-1)/6)+1</f>
        <v>1</v>
      </c>
      <c r="H17956">
        <f>MOD(D17956-1,6)+1</f>
        <v>6</v>
      </c>
      <c r="I17956">
        <f>37-D17956</f>
        <v>31</v>
      </c>
      <c r="J17956">
        <f>ABS(D17956-D17957)</f>
        <v>4</v>
      </c>
    </row>
    <row r="17957">
      <c r="A17957">
        <v>8983</v>
      </c>
      <c r="B17957" t="str">
        <v>2009-02-11</v>
      </c>
      <c r="C17957" t="str">
        <v>Midday</v>
      </c>
      <c r="D17957">
        <v>2</v>
      </c>
      <c r="E17957" t="str">
        <f>IF(MOD(D17957,2)=0,"EVEN","ODD")</f>
        <v>EVEN</v>
      </c>
      <c r="F17957" t="str">
        <f>IF(D17957&lt;=18,"LOW (1-18)","HIGH (19-36)")</f>
        <v>LOW (1-18)</v>
      </c>
      <c r="G17957">
        <f>INT((D17957-1)/6)+1</f>
        <v>1</v>
      </c>
      <c r="H17957">
        <f>MOD(D17957-1,6)+1</f>
        <v>2</v>
      </c>
      <c r="I17957">
        <f>37-D17957</f>
        <v>35</v>
      </c>
      <c r="J17957">
        <f>ABS(D17957-D17958)</f>
        <v>11</v>
      </c>
    </row>
    <row r="17958">
      <c r="A17958">
        <v>8982</v>
      </c>
      <c r="B17958" t="str">
        <v>2009-02-10</v>
      </c>
      <c r="C17958" t="str">
        <v>Evening</v>
      </c>
      <c r="D17958">
        <v>13</v>
      </c>
      <c r="E17958" t="str">
        <f>IF(MOD(D17958,2)=0,"EVEN","ODD")</f>
        <v>ODD</v>
      </c>
      <c r="F17958" t="str">
        <f>IF(D17958&lt;=18,"LOW (1-18)","HIGH (19-36)")</f>
        <v>LOW (1-18)</v>
      </c>
      <c r="G17958">
        <f>INT((D17958-1)/6)+1</f>
        <v>3</v>
      </c>
      <c r="H17958">
        <f>MOD(D17958-1,6)+1</f>
        <v>1</v>
      </c>
      <c r="I17958">
        <f>37-D17958</f>
        <v>24</v>
      </c>
      <c r="J17958">
        <f>ABS(D17958-D17959)</f>
        <v>12</v>
      </c>
    </row>
    <row r="17959">
      <c r="A17959">
        <v>8981</v>
      </c>
      <c r="B17959" t="str">
        <v>2009-02-10</v>
      </c>
      <c r="C17959" t="str">
        <v>Midday</v>
      </c>
      <c r="D17959">
        <v>25</v>
      </c>
      <c r="E17959" t="str">
        <f>IF(MOD(D17959,2)=0,"EVEN","ODD")</f>
        <v>ODD</v>
      </c>
      <c r="F17959" t="str">
        <f>IF(D17959&lt;=18,"LOW (1-18)","HIGH (19-36)")</f>
        <v>HIGH (19-36)</v>
      </c>
      <c r="G17959">
        <f>INT((D17959-1)/6)+1</f>
        <v>5</v>
      </c>
      <c r="H17959">
        <f>MOD(D17959-1,6)+1</f>
        <v>1</v>
      </c>
      <c r="I17959">
        <f>37-D17959</f>
        <v>12</v>
      </c>
      <c r="J17959">
        <f>ABS(D17959-D17960)</f>
        <v>6</v>
      </c>
    </row>
    <row r="17960">
      <c r="A17960">
        <v>8980</v>
      </c>
      <c r="B17960" t="str">
        <v>2009-02-09</v>
      </c>
      <c r="C17960" t="str">
        <v>Evening</v>
      </c>
      <c r="D17960">
        <v>19</v>
      </c>
      <c r="E17960" t="str">
        <f>IF(MOD(D17960,2)=0,"EVEN","ODD")</f>
        <v>ODD</v>
      </c>
      <c r="F17960" t="str">
        <f>IF(D17960&lt;=18,"LOW (1-18)","HIGH (19-36)")</f>
        <v>HIGH (19-36)</v>
      </c>
      <c r="G17960">
        <f>INT((D17960-1)/6)+1</f>
        <v>4</v>
      </c>
      <c r="H17960">
        <f>MOD(D17960-1,6)+1</f>
        <v>1</v>
      </c>
      <c r="I17960">
        <f>37-D17960</f>
        <v>18</v>
      </c>
      <c r="J17960">
        <f>ABS(D17960-D17961)</f>
        <v>18</v>
      </c>
    </row>
    <row r="17961">
      <c r="A17961">
        <v>8979</v>
      </c>
      <c r="B17961" t="str">
        <v>2009-02-09</v>
      </c>
      <c r="C17961" t="str">
        <v>Midday</v>
      </c>
      <c r="D17961">
        <v>1</v>
      </c>
      <c r="E17961" t="str">
        <f>IF(MOD(D17961,2)=0,"EVEN","ODD")</f>
        <v>ODD</v>
      </c>
      <c r="F17961" t="str">
        <f>IF(D17961&lt;=18,"LOW (1-18)","HIGH (19-36)")</f>
        <v>LOW (1-18)</v>
      </c>
      <c r="G17961">
        <f>INT((D17961-1)/6)+1</f>
        <v>1</v>
      </c>
      <c r="H17961">
        <f>MOD(D17961-1,6)+1</f>
        <v>1</v>
      </c>
      <c r="I17961">
        <f>37-D17961</f>
        <v>36</v>
      </c>
      <c r="J17961">
        <f>ABS(D17961-D17962)</f>
        <v>10</v>
      </c>
    </row>
    <row r="17962">
      <c r="A17962">
        <v>8978</v>
      </c>
      <c r="B17962" t="str">
        <v>2009-02-07</v>
      </c>
      <c r="C17962" t="str">
        <v>Evening</v>
      </c>
      <c r="D17962">
        <v>11</v>
      </c>
      <c r="E17962" t="str">
        <f>IF(MOD(D17962,2)=0,"EVEN","ODD")</f>
        <v>ODD</v>
      </c>
      <c r="F17962" t="str">
        <f>IF(D17962&lt;=18,"LOW (1-18)","HIGH (19-36)")</f>
        <v>LOW (1-18)</v>
      </c>
      <c r="G17962">
        <f>INT((D17962-1)/6)+1</f>
        <v>2</v>
      </c>
      <c r="H17962">
        <f>MOD(D17962-1,6)+1</f>
        <v>5</v>
      </c>
      <c r="I17962">
        <f>37-D17962</f>
        <v>26</v>
      </c>
      <c r="J17962">
        <f>ABS(D17962-D17963)</f>
        <v>4</v>
      </c>
    </row>
    <row r="17963">
      <c r="A17963">
        <v>8977</v>
      </c>
      <c r="B17963" t="str">
        <v>2009-02-07</v>
      </c>
      <c r="C17963" t="str">
        <v>Midday</v>
      </c>
      <c r="D17963">
        <v>15</v>
      </c>
      <c r="E17963" t="str">
        <f>IF(MOD(D17963,2)=0,"EVEN","ODD")</f>
        <v>ODD</v>
      </c>
      <c r="F17963" t="str">
        <f>IF(D17963&lt;=18,"LOW (1-18)","HIGH (19-36)")</f>
        <v>LOW (1-18)</v>
      </c>
      <c r="G17963">
        <f>INT((D17963-1)/6)+1</f>
        <v>3</v>
      </c>
      <c r="H17963">
        <f>MOD(D17963-1,6)+1</f>
        <v>3</v>
      </c>
      <c r="I17963">
        <f>37-D17963</f>
        <v>22</v>
      </c>
      <c r="J17963">
        <f>ABS(D17963-D17964)</f>
        <v>10</v>
      </c>
    </row>
    <row r="17964">
      <c r="A17964">
        <v>8976</v>
      </c>
      <c r="B17964" t="str">
        <v>2009-02-06</v>
      </c>
      <c r="C17964" t="str">
        <v>Evening</v>
      </c>
      <c r="D17964">
        <v>5</v>
      </c>
      <c r="E17964" t="str">
        <f>IF(MOD(D17964,2)=0,"EVEN","ODD")</f>
        <v>ODD</v>
      </c>
      <c r="F17964" t="str">
        <f>IF(D17964&lt;=18,"LOW (1-18)","HIGH (19-36)")</f>
        <v>LOW (1-18)</v>
      </c>
      <c r="G17964">
        <f>INT((D17964-1)/6)+1</f>
        <v>1</v>
      </c>
      <c r="H17964">
        <f>MOD(D17964-1,6)+1</f>
        <v>5</v>
      </c>
      <c r="I17964">
        <f>37-D17964</f>
        <v>32</v>
      </c>
      <c r="J17964">
        <f>ABS(D17964-D17965)</f>
        <v>14</v>
      </c>
    </row>
    <row r="17965">
      <c r="A17965">
        <v>8975</v>
      </c>
      <c r="B17965" t="str">
        <v>2009-02-06</v>
      </c>
      <c r="C17965" t="str">
        <v>Midday</v>
      </c>
      <c r="D17965">
        <v>19</v>
      </c>
      <c r="E17965" t="str">
        <f>IF(MOD(D17965,2)=0,"EVEN","ODD")</f>
        <v>ODD</v>
      </c>
      <c r="F17965" t="str">
        <f>IF(D17965&lt;=18,"LOW (1-18)","HIGH (19-36)")</f>
        <v>HIGH (19-36)</v>
      </c>
      <c r="G17965">
        <f>INT((D17965-1)/6)+1</f>
        <v>4</v>
      </c>
      <c r="H17965">
        <f>MOD(D17965-1,6)+1</f>
        <v>1</v>
      </c>
      <c r="I17965">
        <f>37-D17965</f>
        <v>18</v>
      </c>
      <c r="J17965">
        <f>ABS(D17965-D17966)</f>
        <v>17</v>
      </c>
    </row>
    <row r="17966">
      <c r="A17966">
        <v>8974</v>
      </c>
      <c r="B17966" t="str">
        <v>2009-02-05</v>
      </c>
      <c r="C17966" t="str">
        <v>Evening</v>
      </c>
      <c r="D17966">
        <v>2</v>
      </c>
      <c r="E17966" t="str">
        <f>IF(MOD(D17966,2)=0,"EVEN","ODD")</f>
        <v>EVEN</v>
      </c>
      <c r="F17966" t="str">
        <f>IF(D17966&lt;=18,"LOW (1-18)","HIGH (19-36)")</f>
        <v>LOW (1-18)</v>
      </c>
      <c r="G17966">
        <f>INT((D17966-1)/6)+1</f>
        <v>1</v>
      </c>
      <c r="H17966">
        <f>MOD(D17966-1,6)+1</f>
        <v>2</v>
      </c>
      <c r="I17966">
        <f>37-D17966</f>
        <v>35</v>
      </c>
      <c r="J17966">
        <f>ABS(D17966-D17967)</f>
        <v>4</v>
      </c>
    </row>
    <row r="17967">
      <c r="A17967">
        <v>8973</v>
      </c>
      <c r="B17967" t="str">
        <v>2009-02-05</v>
      </c>
      <c r="C17967" t="str">
        <v>Midday</v>
      </c>
      <c r="D17967">
        <v>6</v>
      </c>
      <c r="E17967" t="str">
        <f>IF(MOD(D17967,2)=0,"EVEN","ODD")</f>
        <v>EVEN</v>
      </c>
      <c r="F17967" t="str">
        <f>IF(D17967&lt;=18,"LOW (1-18)","HIGH (19-36)")</f>
        <v>LOW (1-18)</v>
      </c>
      <c r="G17967">
        <f>INT((D17967-1)/6)+1</f>
        <v>1</v>
      </c>
      <c r="H17967">
        <f>MOD(D17967-1,6)+1</f>
        <v>6</v>
      </c>
      <c r="I17967">
        <f>37-D17967</f>
        <v>31</v>
      </c>
      <c r="J17967">
        <f>ABS(D17967-D17968)</f>
        <v>5</v>
      </c>
    </row>
    <row r="17968">
      <c r="A17968">
        <v>8972</v>
      </c>
      <c r="B17968" t="str">
        <v>2009-02-04</v>
      </c>
      <c r="C17968" t="str">
        <v>Evening</v>
      </c>
      <c r="D17968">
        <v>1</v>
      </c>
      <c r="E17968" t="str">
        <f>IF(MOD(D17968,2)=0,"EVEN","ODD")</f>
        <v>ODD</v>
      </c>
      <c r="F17968" t="str">
        <f>IF(D17968&lt;=18,"LOW (1-18)","HIGH (19-36)")</f>
        <v>LOW (1-18)</v>
      </c>
      <c r="G17968">
        <f>INT((D17968-1)/6)+1</f>
        <v>1</v>
      </c>
      <c r="H17968">
        <f>MOD(D17968-1,6)+1</f>
        <v>1</v>
      </c>
      <c r="I17968">
        <f>37-D17968</f>
        <v>36</v>
      </c>
      <c r="J17968">
        <f>ABS(D17968-D17969)</f>
        <v>35</v>
      </c>
    </row>
    <row r="17969">
      <c r="A17969">
        <v>8971</v>
      </c>
      <c r="B17969" t="str">
        <v>2009-01-04</v>
      </c>
      <c r="C17969" t="str">
        <v>Midday</v>
      </c>
      <c r="D17969">
        <v>36</v>
      </c>
      <c r="E17969" t="str">
        <f>IF(MOD(D17969,2)=0,"EVEN","ODD")</f>
        <v>EVEN</v>
      </c>
      <c r="F17969" t="str">
        <f>IF(D17969&lt;=18,"LOW (1-18)","HIGH (19-36)")</f>
        <v>HIGH (19-36)</v>
      </c>
      <c r="G17969">
        <f>INT((D17969-1)/6)+1</f>
        <v>6</v>
      </c>
      <c r="H17969">
        <f>MOD(D17969-1,6)+1</f>
        <v>6</v>
      </c>
      <c r="I17969">
        <f>37-D17969</f>
        <v>1</v>
      </c>
      <c r="J17969">
        <f>ABS(D17969-D17970)</f>
        <v>23</v>
      </c>
    </row>
    <row r="17970">
      <c r="A17970">
        <v>8970</v>
      </c>
      <c r="B17970" t="str">
        <v>2009-02-03</v>
      </c>
      <c r="C17970" t="str">
        <v>Evening</v>
      </c>
      <c r="D17970">
        <v>13</v>
      </c>
      <c r="E17970" t="str">
        <f>IF(MOD(D17970,2)=0,"EVEN","ODD")</f>
        <v>ODD</v>
      </c>
      <c r="F17970" t="str">
        <f>IF(D17970&lt;=18,"LOW (1-18)","HIGH (19-36)")</f>
        <v>LOW (1-18)</v>
      </c>
      <c r="G17970">
        <f>INT((D17970-1)/6)+1</f>
        <v>3</v>
      </c>
      <c r="H17970">
        <f>MOD(D17970-1,6)+1</f>
        <v>1</v>
      </c>
      <c r="I17970">
        <f>37-D17970</f>
        <v>24</v>
      </c>
      <c r="J17970">
        <f>ABS(D17970-D17971)</f>
        <v>14</v>
      </c>
    </row>
    <row r="17971">
      <c r="A17971">
        <v>8969</v>
      </c>
      <c r="B17971" t="str">
        <v>2009-02-03</v>
      </c>
      <c r="C17971" t="str">
        <v>Midday</v>
      </c>
      <c r="D17971">
        <v>27</v>
      </c>
      <c r="E17971" t="str">
        <f>IF(MOD(D17971,2)=0,"EVEN","ODD")</f>
        <v>ODD</v>
      </c>
      <c r="F17971" t="str">
        <f>IF(D17971&lt;=18,"LOW (1-18)","HIGH (19-36)")</f>
        <v>HIGH (19-36)</v>
      </c>
      <c r="G17971">
        <f>INT((D17971-1)/6)+1</f>
        <v>5</v>
      </c>
      <c r="H17971">
        <f>MOD(D17971-1,6)+1</f>
        <v>3</v>
      </c>
      <c r="I17971">
        <f>37-D17971</f>
        <v>10</v>
      </c>
      <c r="J17971">
        <f>ABS(D17971-D17972)</f>
        <v>11</v>
      </c>
    </row>
    <row r="17972">
      <c r="A17972">
        <v>8968</v>
      </c>
      <c r="B17972" t="str">
        <v>2009-02-02</v>
      </c>
      <c r="C17972" t="str">
        <v>Evening</v>
      </c>
      <c r="D17972">
        <v>16</v>
      </c>
      <c r="E17972" t="str">
        <f>IF(MOD(D17972,2)=0,"EVEN","ODD")</f>
        <v>EVEN</v>
      </c>
      <c r="F17972" t="str">
        <f>IF(D17972&lt;=18,"LOW (1-18)","HIGH (19-36)")</f>
        <v>LOW (1-18)</v>
      </c>
      <c r="G17972">
        <f>INT((D17972-1)/6)+1</f>
        <v>3</v>
      </c>
      <c r="H17972">
        <f>MOD(D17972-1,6)+1</f>
        <v>4</v>
      </c>
      <c r="I17972">
        <f>37-D17972</f>
        <v>21</v>
      </c>
      <c r="J17972">
        <f>ABS(D17972-D17973)</f>
        <v>14</v>
      </c>
    </row>
    <row r="17973">
      <c r="A17973">
        <v>8967</v>
      </c>
      <c r="B17973" t="str">
        <v>2009-02-02</v>
      </c>
      <c r="C17973" t="str">
        <v>Midday</v>
      </c>
      <c r="D17973">
        <v>30</v>
      </c>
      <c r="E17973" t="str">
        <f>IF(MOD(D17973,2)=0,"EVEN","ODD")</f>
        <v>EVEN</v>
      </c>
      <c r="F17973" t="str">
        <f>IF(D17973&lt;=18,"LOW (1-18)","HIGH (19-36)")</f>
        <v>HIGH (19-36)</v>
      </c>
      <c r="G17973">
        <f>INT((D17973-1)/6)+1</f>
        <v>5</v>
      </c>
      <c r="H17973">
        <f>MOD(D17973-1,6)+1</f>
        <v>6</v>
      </c>
      <c r="I17973">
        <f>37-D17973</f>
        <v>7</v>
      </c>
      <c r="J17973">
        <f>ABS(D17973-D17974)</f>
        <v>8</v>
      </c>
    </row>
    <row r="17974">
      <c r="A17974">
        <v>8966</v>
      </c>
      <c r="B17974" t="str">
        <v>2009-01-31</v>
      </c>
      <c r="C17974" t="str">
        <v>Evening</v>
      </c>
      <c r="D17974">
        <v>22</v>
      </c>
      <c r="E17974" t="str">
        <f>IF(MOD(D17974,2)=0,"EVEN","ODD")</f>
        <v>EVEN</v>
      </c>
      <c r="F17974" t="str">
        <f>IF(D17974&lt;=18,"LOW (1-18)","HIGH (19-36)")</f>
        <v>HIGH (19-36)</v>
      </c>
      <c r="G17974">
        <f>INT((D17974-1)/6)+1</f>
        <v>4</v>
      </c>
      <c r="H17974">
        <f>MOD(D17974-1,6)+1</f>
        <v>4</v>
      </c>
      <c r="I17974">
        <f>37-D17974</f>
        <v>15</v>
      </c>
      <c r="J17974">
        <f>ABS(D17974-D17975)</f>
        <v>11</v>
      </c>
    </row>
    <row r="17975">
      <c r="A17975">
        <v>8965</v>
      </c>
      <c r="B17975" t="str">
        <v>2009-01-31</v>
      </c>
      <c r="C17975" t="str">
        <v>Midday</v>
      </c>
      <c r="D17975">
        <v>33</v>
      </c>
      <c r="E17975" t="str">
        <f>IF(MOD(D17975,2)=0,"EVEN","ODD")</f>
        <v>ODD</v>
      </c>
      <c r="F17975" t="str">
        <f>IF(D17975&lt;=18,"LOW (1-18)","HIGH (19-36)")</f>
        <v>HIGH (19-36)</v>
      </c>
      <c r="G17975">
        <f>INT((D17975-1)/6)+1</f>
        <v>6</v>
      </c>
      <c r="H17975">
        <f>MOD(D17975-1,6)+1</f>
        <v>3</v>
      </c>
      <c r="I17975">
        <f>37-D17975</f>
        <v>4</v>
      </c>
      <c r="J17975">
        <f>ABS(D17975-D17976)</f>
        <v>11</v>
      </c>
    </row>
    <row r="17976">
      <c r="A17976">
        <v>8964</v>
      </c>
      <c r="B17976" t="str">
        <v>2009-01-30</v>
      </c>
      <c r="C17976" t="str">
        <v>Evening</v>
      </c>
      <c r="D17976">
        <v>22</v>
      </c>
      <c r="E17976" t="str">
        <f>IF(MOD(D17976,2)=0,"EVEN","ODD")</f>
        <v>EVEN</v>
      </c>
      <c r="F17976" t="str">
        <f>IF(D17976&lt;=18,"LOW (1-18)","HIGH (19-36)")</f>
        <v>HIGH (19-36)</v>
      </c>
      <c r="G17976">
        <f>INT((D17976-1)/6)+1</f>
        <v>4</v>
      </c>
      <c r="H17976">
        <f>MOD(D17976-1,6)+1</f>
        <v>4</v>
      </c>
      <c r="I17976">
        <f>37-D17976</f>
        <v>15</v>
      </c>
      <c r="J17976">
        <f>ABS(D17976-D17977)</f>
        <v>5</v>
      </c>
    </row>
    <row r="17977">
      <c r="A17977">
        <v>8963</v>
      </c>
      <c r="B17977" t="str">
        <v>2009-01-30</v>
      </c>
      <c r="C17977" t="str">
        <v>Midday</v>
      </c>
      <c r="D17977">
        <v>27</v>
      </c>
      <c r="E17977" t="str">
        <f>IF(MOD(D17977,2)=0,"EVEN","ODD")</f>
        <v>ODD</v>
      </c>
      <c r="F17977" t="str">
        <f>IF(D17977&lt;=18,"LOW (1-18)","HIGH (19-36)")</f>
        <v>HIGH (19-36)</v>
      </c>
      <c r="G17977">
        <f>INT((D17977-1)/6)+1</f>
        <v>5</v>
      </c>
      <c r="H17977">
        <f>MOD(D17977-1,6)+1</f>
        <v>3</v>
      </c>
      <c r="I17977">
        <f>37-D17977</f>
        <v>10</v>
      </c>
      <c r="J17977">
        <f>ABS(D17977-D17978)</f>
        <v>5</v>
      </c>
    </row>
    <row r="17978">
      <c r="A17978">
        <v>8962</v>
      </c>
      <c r="B17978" t="str">
        <v>2009-01-29</v>
      </c>
      <c r="C17978" t="str">
        <v>Evening</v>
      </c>
      <c r="D17978">
        <v>22</v>
      </c>
      <c r="E17978" t="str">
        <f>IF(MOD(D17978,2)=0,"EVEN","ODD")</f>
        <v>EVEN</v>
      </c>
      <c r="F17978" t="str">
        <f>IF(D17978&lt;=18,"LOW (1-18)","HIGH (19-36)")</f>
        <v>HIGH (19-36)</v>
      </c>
      <c r="G17978">
        <f>INT((D17978-1)/6)+1</f>
        <v>4</v>
      </c>
      <c r="H17978">
        <f>MOD(D17978-1,6)+1</f>
        <v>4</v>
      </c>
      <c r="I17978">
        <f>37-D17978</f>
        <v>15</v>
      </c>
      <c r="J17978">
        <f>ABS(D17978-D17979)</f>
        <v>2</v>
      </c>
    </row>
    <row r="17979">
      <c r="A17979">
        <v>8961</v>
      </c>
      <c r="B17979" t="str">
        <v>2009-01-29</v>
      </c>
      <c r="C17979" t="str">
        <v>Midday</v>
      </c>
      <c r="D17979">
        <v>24</v>
      </c>
      <c r="E17979" t="str">
        <f>IF(MOD(D17979,2)=0,"EVEN","ODD")</f>
        <v>EVEN</v>
      </c>
      <c r="F17979" t="str">
        <f>IF(D17979&lt;=18,"LOW (1-18)","HIGH (19-36)")</f>
        <v>HIGH (19-36)</v>
      </c>
      <c r="G17979">
        <f>INT((D17979-1)/6)+1</f>
        <v>4</v>
      </c>
      <c r="H17979">
        <f>MOD(D17979-1,6)+1</f>
        <v>6</v>
      </c>
      <c r="I17979">
        <f>37-D17979</f>
        <v>13</v>
      </c>
      <c r="J17979">
        <f>ABS(D17979-D17980)</f>
        <v>9</v>
      </c>
    </row>
    <row r="17980">
      <c r="A17980">
        <v>8960</v>
      </c>
      <c r="B17980" t="str">
        <v>2009-01-28</v>
      </c>
      <c r="C17980" t="str">
        <v>Evening</v>
      </c>
      <c r="D17980">
        <v>15</v>
      </c>
      <c r="E17980" t="str">
        <f>IF(MOD(D17980,2)=0,"EVEN","ODD")</f>
        <v>ODD</v>
      </c>
      <c r="F17980" t="str">
        <f>IF(D17980&lt;=18,"LOW (1-18)","HIGH (19-36)")</f>
        <v>LOW (1-18)</v>
      </c>
      <c r="G17980">
        <f>INT((D17980-1)/6)+1</f>
        <v>3</v>
      </c>
      <c r="H17980">
        <f>MOD(D17980-1,6)+1</f>
        <v>3</v>
      </c>
      <c r="I17980">
        <f>37-D17980</f>
        <v>22</v>
      </c>
      <c r="J17980">
        <f>ABS(D17980-D17981)</f>
        <v>7</v>
      </c>
    </row>
    <row r="17981">
      <c r="A17981">
        <v>8959</v>
      </c>
      <c r="B17981" t="str">
        <v>2009-01-28</v>
      </c>
      <c r="C17981" t="str">
        <v>Midday</v>
      </c>
      <c r="D17981">
        <v>8</v>
      </c>
      <c r="E17981" t="str">
        <f>IF(MOD(D17981,2)=0,"EVEN","ODD")</f>
        <v>EVEN</v>
      </c>
      <c r="F17981" t="str">
        <f>IF(D17981&lt;=18,"LOW (1-18)","HIGH (19-36)")</f>
        <v>LOW (1-18)</v>
      </c>
      <c r="G17981">
        <f>INT((D17981-1)/6)+1</f>
        <v>2</v>
      </c>
      <c r="H17981">
        <f>MOD(D17981-1,6)+1</f>
        <v>2</v>
      </c>
      <c r="I17981">
        <f>37-D17981</f>
        <v>29</v>
      </c>
      <c r="J17981">
        <f>ABS(D17981-D17982)</f>
        <v>21</v>
      </c>
    </row>
    <row r="17982">
      <c r="A17982">
        <v>8958</v>
      </c>
      <c r="B17982" t="str">
        <v>2009-01-27</v>
      </c>
      <c r="C17982" t="str">
        <v>Evening</v>
      </c>
      <c r="D17982">
        <v>29</v>
      </c>
      <c r="E17982" t="str">
        <f>IF(MOD(D17982,2)=0,"EVEN","ODD")</f>
        <v>ODD</v>
      </c>
      <c r="F17982" t="str">
        <f>IF(D17982&lt;=18,"LOW (1-18)","HIGH (19-36)")</f>
        <v>HIGH (19-36)</v>
      </c>
      <c r="G17982">
        <f>INT((D17982-1)/6)+1</f>
        <v>5</v>
      </c>
      <c r="H17982">
        <f>MOD(D17982-1,6)+1</f>
        <v>5</v>
      </c>
      <c r="I17982">
        <f>37-D17982</f>
        <v>8</v>
      </c>
      <c r="J17982">
        <f>ABS(D17982-D17983)</f>
        <v>9</v>
      </c>
    </row>
    <row r="17983">
      <c r="A17983">
        <v>8957</v>
      </c>
      <c r="B17983" t="str">
        <v>2009-01-27</v>
      </c>
      <c r="C17983" t="str">
        <v>Midday</v>
      </c>
      <c r="D17983">
        <v>20</v>
      </c>
      <c r="E17983" t="str">
        <f>IF(MOD(D17983,2)=0,"EVEN","ODD")</f>
        <v>EVEN</v>
      </c>
      <c r="F17983" t="str">
        <f>IF(D17983&lt;=18,"LOW (1-18)","HIGH (19-36)")</f>
        <v>HIGH (19-36)</v>
      </c>
      <c r="G17983">
        <f>INT((D17983-1)/6)+1</f>
        <v>4</v>
      </c>
      <c r="H17983">
        <f>MOD(D17983-1,6)+1</f>
        <v>2</v>
      </c>
      <c r="I17983">
        <f>37-D17983</f>
        <v>17</v>
      </c>
      <c r="J17983">
        <f>ABS(D17983-D17984)</f>
        <v>1</v>
      </c>
    </row>
    <row r="17984">
      <c r="A17984">
        <v>8956</v>
      </c>
      <c r="B17984" t="str">
        <v>2009-01-26</v>
      </c>
      <c r="C17984" t="str">
        <v>Evening</v>
      </c>
      <c r="D17984">
        <v>21</v>
      </c>
      <c r="E17984" t="str">
        <f>IF(MOD(D17984,2)=0,"EVEN","ODD")</f>
        <v>ODD</v>
      </c>
      <c r="F17984" t="str">
        <f>IF(D17984&lt;=18,"LOW (1-18)","HIGH (19-36)")</f>
        <v>HIGH (19-36)</v>
      </c>
      <c r="G17984">
        <f>INT((D17984-1)/6)+1</f>
        <v>4</v>
      </c>
      <c r="H17984">
        <f>MOD(D17984-1,6)+1</f>
        <v>3</v>
      </c>
      <c r="I17984">
        <f>37-D17984</f>
        <v>16</v>
      </c>
      <c r="J17984">
        <f>ABS(D17984-D17985)</f>
        <v>1</v>
      </c>
    </row>
    <row r="17985">
      <c r="A17985">
        <v>8955</v>
      </c>
      <c r="B17985" t="str">
        <v>2009-01-26</v>
      </c>
      <c r="C17985" t="str">
        <v>Midday</v>
      </c>
      <c r="D17985">
        <v>22</v>
      </c>
      <c r="E17985" t="str">
        <f>IF(MOD(D17985,2)=0,"EVEN","ODD")</f>
        <v>EVEN</v>
      </c>
      <c r="F17985" t="str">
        <f>IF(D17985&lt;=18,"LOW (1-18)","HIGH (19-36)")</f>
        <v>HIGH (19-36)</v>
      </c>
      <c r="G17985">
        <f>INT((D17985-1)/6)+1</f>
        <v>4</v>
      </c>
      <c r="H17985">
        <f>MOD(D17985-1,6)+1</f>
        <v>4</v>
      </c>
      <c r="I17985">
        <f>37-D17985</f>
        <v>15</v>
      </c>
      <c r="J17985">
        <f>ABS(D17985-D17986)</f>
        <v>8</v>
      </c>
    </row>
    <row r="17986">
      <c r="A17986">
        <v>8954</v>
      </c>
      <c r="B17986" t="str">
        <v>2009-01-24</v>
      </c>
      <c r="C17986" t="str">
        <v>Evening</v>
      </c>
      <c r="D17986">
        <v>30</v>
      </c>
      <c r="E17986" t="str">
        <f>IF(MOD(D17986,2)=0,"EVEN","ODD")</f>
        <v>EVEN</v>
      </c>
      <c r="F17986" t="str">
        <f>IF(D17986&lt;=18,"LOW (1-18)","HIGH (19-36)")</f>
        <v>HIGH (19-36)</v>
      </c>
      <c r="G17986">
        <f>INT((D17986-1)/6)+1</f>
        <v>5</v>
      </c>
      <c r="H17986">
        <f>MOD(D17986-1,6)+1</f>
        <v>6</v>
      </c>
      <c r="I17986">
        <f>37-D17986</f>
        <v>7</v>
      </c>
      <c r="J17986">
        <f>ABS(D17986-D17987)</f>
        <v>27</v>
      </c>
    </row>
    <row r="17987">
      <c r="A17987">
        <v>8953</v>
      </c>
      <c r="B17987" t="str">
        <v>2009-01-24</v>
      </c>
      <c r="C17987" t="str">
        <v>Midday</v>
      </c>
      <c r="D17987">
        <v>3</v>
      </c>
      <c r="E17987" t="str">
        <f>IF(MOD(D17987,2)=0,"EVEN","ODD")</f>
        <v>ODD</v>
      </c>
      <c r="F17987" t="str">
        <f>IF(D17987&lt;=18,"LOW (1-18)","HIGH (19-36)")</f>
        <v>LOW (1-18)</v>
      </c>
      <c r="G17987">
        <f>INT((D17987-1)/6)+1</f>
        <v>1</v>
      </c>
      <c r="H17987">
        <f>MOD(D17987-1,6)+1</f>
        <v>3</v>
      </c>
      <c r="I17987">
        <f>37-D17987</f>
        <v>34</v>
      </c>
      <c r="J17987">
        <f>ABS(D17987-D17988)</f>
        <v>20</v>
      </c>
    </row>
    <row r="17988">
      <c r="A17988">
        <v>8952</v>
      </c>
      <c r="B17988" t="str">
        <v>2009-01-23</v>
      </c>
      <c r="C17988" t="str">
        <v>Evening</v>
      </c>
      <c r="D17988">
        <v>23</v>
      </c>
      <c r="E17988" t="str">
        <f>IF(MOD(D17988,2)=0,"EVEN","ODD")</f>
        <v>ODD</v>
      </c>
      <c r="F17988" t="str">
        <f>IF(D17988&lt;=18,"LOW (1-18)","HIGH (19-36)")</f>
        <v>HIGH (19-36)</v>
      </c>
      <c r="G17988">
        <f>INT((D17988-1)/6)+1</f>
        <v>4</v>
      </c>
      <c r="H17988">
        <f>MOD(D17988-1,6)+1</f>
        <v>5</v>
      </c>
      <c r="I17988">
        <f>37-D17988</f>
        <v>14</v>
      </c>
      <c r="J17988">
        <f>ABS(D17988-D17989)</f>
        <v>5</v>
      </c>
    </row>
    <row r="17989">
      <c r="A17989">
        <v>8951</v>
      </c>
      <c r="B17989" t="str">
        <v>2009-01-23</v>
      </c>
      <c r="C17989" t="str">
        <v>Midday</v>
      </c>
      <c r="D17989">
        <v>28</v>
      </c>
      <c r="E17989" t="str">
        <f>IF(MOD(D17989,2)=0,"EVEN","ODD")</f>
        <v>EVEN</v>
      </c>
      <c r="F17989" t="str">
        <f>IF(D17989&lt;=18,"LOW (1-18)","HIGH (19-36)")</f>
        <v>HIGH (19-36)</v>
      </c>
      <c r="G17989">
        <f>INT((D17989-1)/6)+1</f>
        <v>5</v>
      </c>
      <c r="H17989">
        <f>MOD(D17989-1,6)+1</f>
        <v>4</v>
      </c>
      <c r="I17989">
        <f>37-D17989</f>
        <v>9</v>
      </c>
      <c r="J17989">
        <f>ABS(D17989-D17990)</f>
        <v>3</v>
      </c>
    </row>
    <row r="17990">
      <c r="A17990">
        <v>8950</v>
      </c>
      <c r="B17990" t="str">
        <v>2009-01-22</v>
      </c>
      <c r="C17990" t="str">
        <v>Evening</v>
      </c>
      <c r="D17990">
        <v>31</v>
      </c>
      <c r="E17990" t="str">
        <f>IF(MOD(D17990,2)=0,"EVEN","ODD")</f>
        <v>ODD</v>
      </c>
      <c r="F17990" t="str">
        <f>IF(D17990&lt;=18,"LOW (1-18)","HIGH (19-36)")</f>
        <v>HIGH (19-36)</v>
      </c>
      <c r="G17990">
        <f>INT((D17990-1)/6)+1</f>
        <v>6</v>
      </c>
      <c r="H17990">
        <f>MOD(D17990-1,6)+1</f>
        <v>1</v>
      </c>
      <c r="I17990">
        <f>37-D17990</f>
        <v>6</v>
      </c>
      <c r="J17990">
        <f>ABS(D17990-D17991)</f>
        <v>5</v>
      </c>
    </row>
    <row r="17991">
      <c r="A17991">
        <v>8949</v>
      </c>
      <c r="B17991" t="str">
        <v>2009-01-22</v>
      </c>
      <c r="C17991" t="str">
        <v>Midday</v>
      </c>
      <c r="D17991">
        <v>36</v>
      </c>
      <c r="E17991" t="str">
        <f>IF(MOD(D17991,2)=0,"EVEN","ODD")</f>
        <v>EVEN</v>
      </c>
      <c r="F17991" t="str">
        <f>IF(D17991&lt;=18,"LOW (1-18)","HIGH (19-36)")</f>
        <v>HIGH (19-36)</v>
      </c>
      <c r="G17991">
        <f>INT((D17991-1)/6)+1</f>
        <v>6</v>
      </c>
      <c r="H17991">
        <f>MOD(D17991-1,6)+1</f>
        <v>6</v>
      </c>
      <c r="I17991">
        <f>37-D17991</f>
        <v>1</v>
      </c>
      <c r="J17991">
        <f>ABS(D17991-D17992)</f>
        <v>3</v>
      </c>
    </row>
    <row r="17992">
      <c r="A17992">
        <v>8948</v>
      </c>
      <c r="B17992" t="str">
        <v>2009-01-21</v>
      </c>
      <c r="C17992" t="str">
        <v>Evening</v>
      </c>
      <c r="D17992">
        <v>33</v>
      </c>
      <c r="E17992" t="str">
        <f>IF(MOD(D17992,2)=0,"EVEN","ODD")</f>
        <v>ODD</v>
      </c>
      <c r="F17992" t="str">
        <f>IF(D17992&lt;=18,"LOW (1-18)","HIGH (19-36)")</f>
        <v>HIGH (19-36)</v>
      </c>
      <c r="G17992">
        <f>INT((D17992-1)/6)+1</f>
        <v>6</v>
      </c>
      <c r="H17992">
        <f>MOD(D17992-1,6)+1</f>
        <v>3</v>
      </c>
      <c r="I17992">
        <f>37-D17992</f>
        <v>4</v>
      </c>
      <c r="J17992">
        <f>ABS(D17992-D17993)</f>
        <v>23</v>
      </c>
    </row>
    <row r="17993">
      <c r="A17993">
        <v>8947</v>
      </c>
      <c r="B17993" t="str">
        <v>2009-01-21</v>
      </c>
      <c r="C17993" t="str">
        <v>Midday</v>
      </c>
      <c r="D17993">
        <v>10</v>
      </c>
      <c r="E17993" t="str">
        <f>IF(MOD(D17993,2)=0,"EVEN","ODD")</f>
        <v>EVEN</v>
      </c>
      <c r="F17993" t="str">
        <f>IF(D17993&lt;=18,"LOW (1-18)","HIGH (19-36)")</f>
        <v>LOW (1-18)</v>
      </c>
      <c r="G17993">
        <f>INT((D17993-1)/6)+1</f>
        <v>2</v>
      </c>
      <c r="H17993">
        <f>MOD(D17993-1,6)+1</f>
        <v>4</v>
      </c>
      <c r="I17993">
        <f>37-D17993</f>
        <v>27</v>
      </c>
      <c r="J17993">
        <f>ABS(D17993-D17994)</f>
        <v>6</v>
      </c>
    </row>
    <row r="17994">
      <c r="A17994">
        <v>8945</v>
      </c>
      <c r="B17994" t="str">
        <v>2009-01-20</v>
      </c>
      <c r="C17994" t="str">
        <v>Midday</v>
      </c>
      <c r="D17994">
        <v>16</v>
      </c>
      <c r="E17994" t="str">
        <f>IF(MOD(D17994,2)=0,"EVEN","ODD")</f>
        <v>EVEN</v>
      </c>
      <c r="F17994" t="str">
        <f>IF(D17994&lt;=18,"LOW (1-18)","HIGH (19-36)")</f>
        <v>LOW (1-18)</v>
      </c>
      <c r="G17994">
        <f>INT((D17994-1)/6)+1</f>
        <v>3</v>
      </c>
      <c r="H17994">
        <f>MOD(D17994-1,6)+1</f>
        <v>4</v>
      </c>
      <c r="I17994">
        <f>37-D17994</f>
        <v>21</v>
      </c>
      <c r="J17994">
        <f>ABS(D17994-D17995)</f>
        <v>8</v>
      </c>
    </row>
    <row r="17995">
      <c r="A17995">
        <v>8944</v>
      </c>
      <c r="B17995" t="str">
        <v>2009-01-19</v>
      </c>
      <c r="C17995" t="str">
        <v>Evening</v>
      </c>
      <c r="D17995">
        <v>8</v>
      </c>
      <c r="E17995" t="str">
        <f>IF(MOD(D17995,2)=0,"EVEN","ODD")</f>
        <v>EVEN</v>
      </c>
      <c r="F17995" t="str">
        <f>IF(D17995&lt;=18,"LOW (1-18)","HIGH (19-36)")</f>
        <v>LOW (1-18)</v>
      </c>
      <c r="G17995">
        <f>INT((D17995-1)/6)+1</f>
        <v>2</v>
      </c>
      <c r="H17995">
        <f>MOD(D17995-1,6)+1</f>
        <v>2</v>
      </c>
      <c r="I17995">
        <f>37-D17995</f>
        <v>29</v>
      </c>
      <c r="J17995">
        <f>ABS(D17995-D17996)</f>
        <v>19</v>
      </c>
    </row>
    <row r="17996">
      <c r="A17996">
        <v>8943</v>
      </c>
      <c r="B17996" t="str">
        <v>2009-01-19</v>
      </c>
      <c r="C17996" t="str">
        <v>Midday</v>
      </c>
      <c r="D17996">
        <v>27</v>
      </c>
      <c r="E17996" t="str">
        <f>IF(MOD(D17996,2)=0,"EVEN","ODD")</f>
        <v>ODD</v>
      </c>
      <c r="F17996" t="str">
        <f>IF(D17996&lt;=18,"LOW (1-18)","HIGH (19-36)")</f>
        <v>HIGH (19-36)</v>
      </c>
      <c r="G17996">
        <f>INT((D17996-1)/6)+1</f>
        <v>5</v>
      </c>
      <c r="H17996">
        <f>MOD(D17996-1,6)+1</f>
        <v>3</v>
      </c>
      <c r="I17996">
        <f>37-D17996</f>
        <v>10</v>
      </c>
      <c r="J17996">
        <f>ABS(D17996-D17997)</f>
        <v>0</v>
      </c>
    </row>
    <row r="17997">
      <c r="A17997">
        <v>8942</v>
      </c>
      <c r="B17997" t="str">
        <v>2009-01-17</v>
      </c>
      <c r="C17997" t="str">
        <v>Evening</v>
      </c>
      <c r="D17997">
        <v>27</v>
      </c>
      <c r="E17997" t="str">
        <f>IF(MOD(D17997,2)=0,"EVEN","ODD")</f>
        <v>ODD</v>
      </c>
      <c r="F17997" t="str">
        <f>IF(D17997&lt;=18,"LOW (1-18)","HIGH (19-36)")</f>
        <v>HIGH (19-36)</v>
      </c>
      <c r="G17997">
        <f>INT((D17997-1)/6)+1</f>
        <v>5</v>
      </c>
      <c r="H17997">
        <f>MOD(D17997-1,6)+1</f>
        <v>3</v>
      </c>
      <c r="I17997">
        <f>37-D17997</f>
        <v>10</v>
      </c>
      <c r="J17997">
        <f>ABS(D17997-D17998)</f>
        <v>8</v>
      </c>
    </row>
    <row r="17998">
      <c r="A17998">
        <v>8941</v>
      </c>
      <c r="B17998" t="str">
        <v>2009-01-17</v>
      </c>
      <c r="C17998" t="str">
        <v>Midday</v>
      </c>
      <c r="D17998">
        <v>35</v>
      </c>
      <c r="E17998" t="str">
        <f>IF(MOD(D17998,2)=0,"EVEN","ODD")</f>
        <v>ODD</v>
      </c>
      <c r="F17998" t="str">
        <f>IF(D17998&lt;=18,"LOW (1-18)","HIGH (19-36)")</f>
        <v>HIGH (19-36)</v>
      </c>
      <c r="G17998">
        <f>INT((D17998-1)/6)+1</f>
        <v>6</v>
      </c>
      <c r="H17998">
        <f>MOD(D17998-1,6)+1</f>
        <v>5</v>
      </c>
      <c r="I17998">
        <f>37-D17998</f>
        <v>2</v>
      </c>
      <c r="J17998">
        <f>ABS(D17998-D17999)</f>
        <v>11</v>
      </c>
    </row>
    <row r="17999">
      <c r="A17999">
        <v>8940</v>
      </c>
      <c r="B17999" t="str">
        <v>2009-01-16</v>
      </c>
      <c r="C17999" t="str">
        <v>Evening</v>
      </c>
      <c r="D17999">
        <v>24</v>
      </c>
      <c r="E17999" t="str">
        <f>IF(MOD(D17999,2)=0,"EVEN","ODD")</f>
        <v>EVEN</v>
      </c>
      <c r="F17999" t="str">
        <f>IF(D17999&lt;=18,"LOW (1-18)","HIGH (19-36)")</f>
        <v>HIGH (19-36)</v>
      </c>
      <c r="G17999">
        <f>INT((D17999-1)/6)+1</f>
        <v>4</v>
      </c>
      <c r="H17999">
        <f>MOD(D17999-1,6)+1</f>
        <v>6</v>
      </c>
      <c r="I17999">
        <f>37-D17999</f>
        <v>13</v>
      </c>
      <c r="J17999">
        <f>ABS(D17999-D18000)</f>
        <v>10</v>
      </c>
    </row>
    <row r="18000">
      <c r="A18000">
        <v>8939</v>
      </c>
      <c r="B18000" t="str">
        <v>2009-01-16</v>
      </c>
      <c r="C18000" t="str">
        <v>Midday</v>
      </c>
      <c r="D18000">
        <v>14</v>
      </c>
      <c r="E18000" t="str">
        <f>IF(MOD(D18000,2)=0,"EVEN","ODD")</f>
        <v>EVEN</v>
      </c>
      <c r="F18000" t="str">
        <f>IF(D18000&lt;=18,"LOW (1-18)","HIGH (19-36)")</f>
        <v>LOW (1-18)</v>
      </c>
      <c r="G18000">
        <f>INT((D18000-1)/6)+1</f>
        <v>3</v>
      </c>
      <c r="H18000">
        <f>MOD(D18000-1,6)+1</f>
        <v>2</v>
      </c>
      <c r="I18000">
        <f>37-D18000</f>
        <v>23</v>
      </c>
      <c r="J18000">
        <f>ABS(D18000-D18001)</f>
        <v>14</v>
      </c>
    </row>
    <row r="18001">
      <c r="A18001">
        <v>8938</v>
      </c>
      <c r="B18001" t="str">
        <v>2009-01-15</v>
      </c>
      <c r="C18001" t="str">
        <v>Evening</v>
      </c>
      <c r="D18001">
        <v>28</v>
      </c>
      <c r="E18001" t="str">
        <f>IF(MOD(D18001,2)=0,"EVEN","ODD")</f>
        <v>EVEN</v>
      </c>
      <c r="F18001" t="str">
        <f>IF(D18001&lt;=18,"LOW (1-18)","HIGH (19-36)")</f>
        <v>HIGH (19-36)</v>
      </c>
      <c r="G18001">
        <f>INT((D18001-1)/6)+1</f>
        <v>5</v>
      </c>
      <c r="H18001">
        <f>MOD(D18001-1,6)+1</f>
        <v>4</v>
      </c>
      <c r="I18001">
        <f>37-D18001</f>
        <v>9</v>
      </c>
      <c r="J18001">
        <f>ABS(D18001-D18002)</f>
        <v>6</v>
      </c>
    </row>
    <row r="18002">
      <c r="A18002">
        <v>8937</v>
      </c>
      <c r="B18002" t="str">
        <v>2009-01-15</v>
      </c>
      <c r="C18002" t="str">
        <v>Midday</v>
      </c>
      <c r="D18002">
        <v>34</v>
      </c>
      <c r="E18002" t="str">
        <f>IF(MOD(D18002,2)=0,"EVEN","ODD")</f>
        <v>EVEN</v>
      </c>
      <c r="F18002" t="str">
        <f>IF(D18002&lt;=18,"LOW (1-18)","HIGH (19-36)")</f>
        <v>HIGH (19-36)</v>
      </c>
      <c r="G18002">
        <f>INT((D18002-1)/6)+1</f>
        <v>6</v>
      </c>
      <c r="H18002">
        <f>MOD(D18002-1,6)+1</f>
        <v>4</v>
      </c>
      <c r="I18002">
        <f>37-D18002</f>
        <v>3</v>
      </c>
      <c r="J18002">
        <f>ABS(D18002-D18003)</f>
        <v>20</v>
      </c>
    </row>
    <row r="18003">
      <c r="A18003">
        <v>8936</v>
      </c>
      <c r="B18003" t="str">
        <v>2009-01-14</v>
      </c>
      <c r="C18003" t="str">
        <v>Evening</v>
      </c>
      <c r="D18003">
        <v>14</v>
      </c>
      <c r="E18003" t="str">
        <f>IF(MOD(D18003,2)=0,"EVEN","ODD")</f>
        <v>EVEN</v>
      </c>
      <c r="F18003" t="str">
        <f>IF(D18003&lt;=18,"LOW (1-18)","HIGH (19-36)")</f>
        <v>LOW (1-18)</v>
      </c>
      <c r="G18003">
        <f>INT((D18003-1)/6)+1</f>
        <v>3</v>
      </c>
      <c r="H18003">
        <f>MOD(D18003-1,6)+1</f>
        <v>2</v>
      </c>
      <c r="I18003">
        <f>37-D18003</f>
        <v>23</v>
      </c>
      <c r="J18003">
        <f>ABS(D18003-D18004)</f>
        <v>5</v>
      </c>
    </row>
    <row r="18004">
      <c r="A18004">
        <v>8935</v>
      </c>
      <c r="B18004" t="str">
        <v>2009-01-14</v>
      </c>
      <c r="C18004" t="str">
        <v>Midday</v>
      </c>
      <c r="D18004">
        <v>19</v>
      </c>
      <c r="E18004" t="str">
        <f>IF(MOD(D18004,2)=0,"EVEN","ODD")</f>
        <v>ODD</v>
      </c>
      <c r="F18004" t="str">
        <f>IF(D18004&lt;=18,"LOW (1-18)","HIGH (19-36)")</f>
        <v>HIGH (19-36)</v>
      </c>
      <c r="G18004">
        <f>INT((D18004-1)/6)+1</f>
        <v>4</v>
      </c>
      <c r="H18004">
        <f>MOD(D18004-1,6)+1</f>
        <v>1</v>
      </c>
      <c r="I18004">
        <f>37-D18004</f>
        <v>18</v>
      </c>
      <c r="J18004">
        <f>ABS(D18004-D18005)</f>
        <v>8</v>
      </c>
    </row>
    <row r="18005">
      <c r="A18005">
        <v>8934</v>
      </c>
      <c r="B18005" t="str">
        <v>2009-01-13</v>
      </c>
      <c r="C18005" t="str">
        <v>Evening</v>
      </c>
      <c r="D18005">
        <v>11</v>
      </c>
      <c r="E18005" t="str">
        <f>IF(MOD(D18005,2)=0,"EVEN","ODD")</f>
        <v>ODD</v>
      </c>
      <c r="F18005" t="str">
        <f>IF(D18005&lt;=18,"LOW (1-18)","HIGH (19-36)")</f>
        <v>LOW (1-18)</v>
      </c>
      <c r="G18005">
        <f>INT((D18005-1)/6)+1</f>
        <v>2</v>
      </c>
      <c r="H18005">
        <f>MOD(D18005-1,6)+1</f>
        <v>5</v>
      </c>
      <c r="I18005">
        <f>37-D18005</f>
        <v>26</v>
      </c>
      <c r="J18005">
        <f>ABS(D18005-D18006)</f>
        <v>24</v>
      </c>
    </row>
    <row r="18006">
      <c r="A18006">
        <v>8933</v>
      </c>
      <c r="B18006" t="str">
        <v>2009-01-13</v>
      </c>
      <c r="C18006" t="str">
        <v>Midday</v>
      </c>
      <c r="D18006">
        <v>35</v>
      </c>
      <c r="E18006" t="str">
        <f>IF(MOD(D18006,2)=0,"EVEN","ODD")</f>
        <v>ODD</v>
      </c>
      <c r="F18006" t="str">
        <f>IF(D18006&lt;=18,"LOW (1-18)","HIGH (19-36)")</f>
        <v>HIGH (19-36)</v>
      </c>
      <c r="G18006">
        <f>INT((D18006-1)/6)+1</f>
        <v>6</v>
      </c>
      <c r="H18006">
        <f>MOD(D18006-1,6)+1</f>
        <v>5</v>
      </c>
      <c r="I18006">
        <f>37-D18006</f>
        <v>2</v>
      </c>
      <c r="J18006">
        <f>ABS(D18006-D18007)</f>
        <v>0</v>
      </c>
    </row>
    <row r="18007">
      <c r="A18007">
        <v>8932</v>
      </c>
      <c r="B18007" t="str">
        <v>2009-01-12</v>
      </c>
      <c r="C18007" t="str">
        <v>Evening</v>
      </c>
      <c r="D18007">
        <v>35</v>
      </c>
      <c r="E18007" t="str">
        <f>IF(MOD(D18007,2)=0,"EVEN","ODD")</f>
        <v>ODD</v>
      </c>
      <c r="F18007" t="str">
        <f>IF(D18007&lt;=18,"LOW (1-18)","HIGH (19-36)")</f>
        <v>HIGH (19-36)</v>
      </c>
      <c r="G18007">
        <f>INT((D18007-1)/6)+1</f>
        <v>6</v>
      </c>
      <c r="H18007">
        <f>MOD(D18007-1,6)+1</f>
        <v>5</v>
      </c>
      <c r="I18007">
        <f>37-D18007</f>
        <v>2</v>
      </c>
      <c r="J18007">
        <f>ABS(D18007-D18008)</f>
        <v>22</v>
      </c>
    </row>
    <row r="18008">
      <c r="A18008">
        <v>8931</v>
      </c>
      <c r="B18008" t="str">
        <v>2009-01-12</v>
      </c>
      <c r="C18008" t="str">
        <v>Midday</v>
      </c>
      <c r="D18008">
        <v>13</v>
      </c>
      <c r="E18008" t="str">
        <f>IF(MOD(D18008,2)=0,"EVEN","ODD")</f>
        <v>ODD</v>
      </c>
      <c r="F18008" t="str">
        <f>IF(D18008&lt;=18,"LOW (1-18)","HIGH (19-36)")</f>
        <v>LOW (1-18)</v>
      </c>
      <c r="G18008">
        <f>INT((D18008-1)/6)+1</f>
        <v>3</v>
      </c>
      <c r="H18008">
        <f>MOD(D18008-1,6)+1</f>
        <v>1</v>
      </c>
      <c r="I18008">
        <f>37-D18008</f>
        <v>24</v>
      </c>
      <c r="J18008">
        <f>ABS(D18008-D18009)</f>
        <v>9</v>
      </c>
    </row>
    <row r="18009">
      <c r="A18009">
        <v>8930</v>
      </c>
      <c r="B18009" t="str">
        <v>2009-01-10</v>
      </c>
      <c r="C18009" t="str">
        <v>Evening</v>
      </c>
      <c r="D18009">
        <v>22</v>
      </c>
      <c r="E18009" t="str">
        <f>IF(MOD(D18009,2)=0,"EVEN","ODD")</f>
        <v>EVEN</v>
      </c>
      <c r="F18009" t="str">
        <f>IF(D18009&lt;=18,"LOW (1-18)","HIGH (19-36)")</f>
        <v>HIGH (19-36)</v>
      </c>
      <c r="G18009">
        <f>INT((D18009-1)/6)+1</f>
        <v>4</v>
      </c>
      <c r="H18009">
        <f>MOD(D18009-1,6)+1</f>
        <v>4</v>
      </c>
      <c r="I18009">
        <f>37-D18009</f>
        <v>15</v>
      </c>
      <c r="J18009">
        <f>ABS(D18009-D18010)</f>
        <v>13</v>
      </c>
    </row>
    <row r="18010">
      <c r="A18010">
        <v>8929</v>
      </c>
      <c r="B18010" t="str">
        <v>2009-01-10</v>
      </c>
      <c r="C18010" t="str">
        <v>Midday</v>
      </c>
      <c r="D18010">
        <v>9</v>
      </c>
      <c r="E18010" t="str">
        <f>IF(MOD(D18010,2)=0,"EVEN","ODD")</f>
        <v>ODD</v>
      </c>
      <c r="F18010" t="str">
        <f>IF(D18010&lt;=18,"LOW (1-18)","HIGH (19-36)")</f>
        <v>LOW (1-18)</v>
      </c>
      <c r="G18010">
        <f>INT((D18010-1)/6)+1</f>
        <v>2</v>
      </c>
      <c r="H18010">
        <f>MOD(D18010-1,6)+1</f>
        <v>3</v>
      </c>
      <c r="I18010">
        <f>37-D18010</f>
        <v>28</v>
      </c>
      <c r="J18010">
        <f>ABS(D18010-D18011)</f>
        <v>7</v>
      </c>
    </row>
    <row r="18011">
      <c r="A18011">
        <v>8928</v>
      </c>
      <c r="B18011" t="str">
        <v>2009-01-09</v>
      </c>
      <c r="C18011" t="str">
        <v>Evening</v>
      </c>
      <c r="D18011">
        <v>16</v>
      </c>
      <c r="E18011" t="str">
        <f>IF(MOD(D18011,2)=0,"EVEN","ODD")</f>
        <v>EVEN</v>
      </c>
      <c r="F18011" t="str">
        <f>IF(D18011&lt;=18,"LOW (1-18)","HIGH (19-36)")</f>
        <v>LOW (1-18)</v>
      </c>
      <c r="G18011">
        <f>INT((D18011-1)/6)+1</f>
        <v>3</v>
      </c>
      <c r="H18011">
        <f>MOD(D18011-1,6)+1</f>
        <v>4</v>
      </c>
      <c r="I18011">
        <f>37-D18011</f>
        <v>21</v>
      </c>
      <c r="J18011">
        <f>ABS(D18011-D18012)</f>
        <v>7</v>
      </c>
    </row>
    <row r="18012">
      <c r="A18012">
        <v>8927</v>
      </c>
      <c r="B18012" t="str">
        <v>2009-01-09</v>
      </c>
      <c r="C18012" t="str">
        <v>Midday</v>
      </c>
      <c r="D18012">
        <v>23</v>
      </c>
      <c r="E18012" t="str">
        <f>IF(MOD(D18012,2)=0,"EVEN","ODD")</f>
        <v>ODD</v>
      </c>
      <c r="F18012" t="str">
        <f>IF(D18012&lt;=18,"LOW (1-18)","HIGH (19-36)")</f>
        <v>HIGH (19-36)</v>
      </c>
      <c r="G18012">
        <f>INT((D18012-1)/6)+1</f>
        <v>4</v>
      </c>
      <c r="H18012">
        <f>MOD(D18012-1,6)+1</f>
        <v>5</v>
      </c>
      <c r="I18012">
        <f>37-D18012</f>
        <v>14</v>
      </c>
      <c r="J18012">
        <f>ABS(D18012-D18013)</f>
        <v>21</v>
      </c>
    </row>
    <row r="18013">
      <c r="A18013">
        <v>8926</v>
      </c>
      <c r="B18013" t="str">
        <v>2009-01-08</v>
      </c>
      <c r="C18013" t="str">
        <v>Evening</v>
      </c>
      <c r="D18013">
        <v>2</v>
      </c>
      <c r="E18013" t="str">
        <f>IF(MOD(D18013,2)=0,"EVEN","ODD")</f>
        <v>EVEN</v>
      </c>
      <c r="F18013" t="str">
        <f>IF(D18013&lt;=18,"LOW (1-18)","HIGH (19-36)")</f>
        <v>LOW (1-18)</v>
      </c>
      <c r="G18013">
        <f>INT((D18013-1)/6)+1</f>
        <v>1</v>
      </c>
      <c r="H18013">
        <f>MOD(D18013-1,6)+1</f>
        <v>2</v>
      </c>
      <c r="I18013">
        <f>37-D18013</f>
        <v>35</v>
      </c>
      <c r="J18013">
        <f>ABS(D18013-D18014)</f>
        <v>22</v>
      </c>
    </row>
    <row r="18014">
      <c r="A18014">
        <v>8925</v>
      </c>
      <c r="B18014" t="str">
        <v>2009-01-08</v>
      </c>
      <c r="C18014" t="str">
        <v>Midday</v>
      </c>
      <c r="D18014">
        <v>24</v>
      </c>
      <c r="E18014" t="str">
        <f>IF(MOD(D18014,2)=0,"EVEN","ODD")</f>
        <v>EVEN</v>
      </c>
      <c r="F18014" t="str">
        <f>IF(D18014&lt;=18,"LOW (1-18)","HIGH (19-36)")</f>
        <v>HIGH (19-36)</v>
      </c>
      <c r="G18014">
        <f>INT((D18014-1)/6)+1</f>
        <v>4</v>
      </c>
      <c r="H18014">
        <f>MOD(D18014-1,6)+1</f>
        <v>6</v>
      </c>
      <c r="I18014">
        <f>37-D18014</f>
        <v>13</v>
      </c>
      <c r="J18014">
        <f>ABS(D18014-D18015)</f>
        <v>8</v>
      </c>
    </row>
    <row r="18015">
      <c r="A18015">
        <v>8924</v>
      </c>
      <c r="B18015" t="str">
        <v>2009-01-07</v>
      </c>
      <c r="C18015" t="str">
        <v>Evening</v>
      </c>
      <c r="D18015">
        <v>16</v>
      </c>
      <c r="E18015" t="str">
        <f>IF(MOD(D18015,2)=0,"EVEN","ODD")</f>
        <v>EVEN</v>
      </c>
      <c r="F18015" t="str">
        <f>IF(D18015&lt;=18,"LOW (1-18)","HIGH (19-36)")</f>
        <v>LOW (1-18)</v>
      </c>
      <c r="G18015">
        <f>INT((D18015-1)/6)+1</f>
        <v>3</v>
      </c>
      <c r="H18015">
        <f>MOD(D18015-1,6)+1</f>
        <v>4</v>
      </c>
      <c r="I18015">
        <f>37-D18015</f>
        <v>21</v>
      </c>
      <c r="J18015">
        <f>ABS(D18015-D18016)</f>
        <v>9</v>
      </c>
    </row>
    <row r="18016">
      <c r="A18016">
        <v>8923</v>
      </c>
      <c r="B18016" t="str">
        <v>2009-01-07</v>
      </c>
      <c r="C18016" t="str">
        <v>Midday</v>
      </c>
      <c r="D18016">
        <v>7</v>
      </c>
      <c r="E18016" t="str">
        <f>IF(MOD(D18016,2)=0,"EVEN","ODD")</f>
        <v>ODD</v>
      </c>
      <c r="F18016" t="str">
        <f>IF(D18016&lt;=18,"LOW (1-18)","HIGH (19-36)")</f>
        <v>LOW (1-18)</v>
      </c>
      <c r="G18016">
        <f>INT((D18016-1)/6)+1</f>
        <v>2</v>
      </c>
      <c r="H18016">
        <f>MOD(D18016-1,6)+1</f>
        <v>1</v>
      </c>
      <c r="I18016">
        <f>37-D18016</f>
        <v>30</v>
      </c>
      <c r="J18016">
        <f>ABS(D18016-D18017)</f>
        <v>5</v>
      </c>
    </row>
    <row r="18017">
      <c r="A18017">
        <v>8922</v>
      </c>
      <c r="B18017" t="str">
        <v>2009-01-06</v>
      </c>
      <c r="C18017" t="str">
        <v>Evening</v>
      </c>
      <c r="D18017">
        <v>12</v>
      </c>
      <c r="E18017" t="str">
        <f>IF(MOD(D18017,2)=0,"EVEN","ODD")</f>
        <v>EVEN</v>
      </c>
      <c r="F18017" t="str">
        <f>IF(D18017&lt;=18,"LOW (1-18)","HIGH (19-36)")</f>
        <v>LOW (1-18)</v>
      </c>
      <c r="G18017">
        <f>INT((D18017-1)/6)+1</f>
        <v>2</v>
      </c>
      <c r="H18017">
        <f>MOD(D18017-1,6)+1</f>
        <v>6</v>
      </c>
      <c r="I18017">
        <f>37-D18017</f>
        <v>25</v>
      </c>
      <c r="J18017">
        <f>ABS(D18017-D18018)</f>
        <v>3</v>
      </c>
    </row>
    <row r="18018">
      <c r="A18018">
        <v>8921</v>
      </c>
      <c r="B18018" t="str">
        <v>2009-01-06</v>
      </c>
      <c r="C18018" t="str">
        <v>Midday</v>
      </c>
      <c r="D18018">
        <v>9</v>
      </c>
      <c r="E18018" t="str">
        <f>IF(MOD(D18018,2)=0,"EVEN","ODD")</f>
        <v>ODD</v>
      </c>
      <c r="F18018" t="str">
        <f>IF(D18018&lt;=18,"LOW (1-18)","HIGH (19-36)")</f>
        <v>LOW (1-18)</v>
      </c>
      <c r="G18018">
        <f>INT((D18018-1)/6)+1</f>
        <v>2</v>
      </c>
      <c r="H18018">
        <f>MOD(D18018-1,6)+1</f>
        <v>3</v>
      </c>
      <c r="I18018">
        <f>37-D18018</f>
        <v>28</v>
      </c>
      <c r="J18018">
        <f>ABS(D18018-D18019)</f>
        <v>1</v>
      </c>
    </row>
    <row r="18019">
      <c r="A18019">
        <v>8920</v>
      </c>
      <c r="B18019" t="str">
        <v>2009-01-05</v>
      </c>
      <c r="C18019" t="str">
        <v>Evening</v>
      </c>
      <c r="D18019">
        <v>8</v>
      </c>
      <c r="E18019" t="str">
        <f>IF(MOD(D18019,2)=0,"EVEN","ODD")</f>
        <v>EVEN</v>
      </c>
      <c r="F18019" t="str">
        <f>IF(D18019&lt;=18,"LOW (1-18)","HIGH (19-36)")</f>
        <v>LOW (1-18)</v>
      </c>
      <c r="G18019">
        <f>INT((D18019-1)/6)+1</f>
        <v>2</v>
      </c>
      <c r="H18019">
        <f>MOD(D18019-1,6)+1</f>
        <v>2</v>
      </c>
      <c r="I18019">
        <f>37-D18019</f>
        <v>29</v>
      </c>
      <c r="J18019">
        <f>ABS(D18019-D18020)</f>
        <v>6</v>
      </c>
    </row>
    <row r="18020">
      <c r="A18020">
        <v>8919</v>
      </c>
      <c r="B18020" t="str">
        <v>2009-01-05</v>
      </c>
      <c r="C18020" t="str">
        <v>Midday</v>
      </c>
      <c r="D18020">
        <v>14</v>
      </c>
      <c r="E18020" t="str">
        <f>IF(MOD(D18020,2)=0,"EVEN","ODD")</f>
        <v>EVEN</v>
      </c>
      <c r="F18020" t="str">
        <f>IF(D18020&lt;=18,"LOW (1-18)","HIGH (19-36)")</f>
        <v>LOW (1-18)</v>
      </c>
      <c r="G18020">
        <f>INT((D18020-1)/6)+1</f>
        <v>3</v>
      </c>
      <c r="H18020">
        <f>MOD(D18020-1,6)+1</f>
        <v>2</v>
      </c>
      <c r="I18020">
        <f>37-D18020</f>
        <v>23</v>
      </c>
      <c r="J18020">
        <f>ABS(D18020-D18021)</f>
        <v>11</v>
      </c>
    </row>
    <row r="18021">
      <c r="A18021">
        <v>8918</v>
      </c>
      <c r="B18021" t="str">
        <v>2009-01-03</v>
      </c>
      <c r="C18021" t="str">
        <v>Evening</v>
      </c>
      <c r="D18021">
        <v>3</v>
      </c>
      <c r="E18021" t="str">
        <f>IF(MOD(D18021,2)=0,"EVEN","ODD")</f>
        <v>ODD</v>
      </c>
      <c r="F18021" t="str">
        <f>IF(D18021&lt;=18,"LOW (1-18)","HIGH (19-36)")</f>
        <v>LOW (1-18)</v>
      </c>
      <c r="G18021">
        <f>INT((D18021-1)/6)+1</f>
        <v>1</v>
      </c>
      <c r="H18021">
        <f>MOD(D18021-1,6)+1</f>
        <v>3</v>
      </c>
      <c r="I18021">
        <f>37-D18021</f>
        <v>34</v>
      </c>
      <c r="J18021">
        <f>ABS(D18021-D18022)</f>
        <v>11</v>
      </c>
    </row>
    <row r="18022">
      <c r="A18022">
        <v>8917</v>
      </c>
      <c r="B18022" t="str">
        <v>2009-01-03</v>
      </c>
      <c r="C18022" t="str">
        <v>Midday</v>
      </c>
      <c r="D18022">
        <v>14</v>
      </c>
      <c r="E18022" t="str">
        <f>IF(MOD(D18022,2)=0,"EVEN","ODD")</f>
        <v>EVEN</v>
      </c>
      <c r="F18022" t="str">
        <f>IF(D18022&lt;=18,"LOW (1-18)","HIGH (19-36)")</f>
        <v>LOW (1-18)</v>
      </c>
      <c r="G18022">
        <f>INT((D18022-1)/6)+1</f>
        <v>3</v>
      </c>
      <c r="H18022">
        <f>MOD(D18022-1,6)+1</f>
        <v>2</v>
      </c>
      <c r="I18022">
        <f>37-D18022</f>
        <v>23</v>
      </c>
      <c r="J18022">
        <f>ABS(D18022-D18023)</f>
        <v>11</v>
      </c>
    </row>
    <row r="18023">
      <c r="A18023">
        <v>8916</v>
      </c>
      <c r="B18023" t="str">
        <v>2009-01-02</v>
      </c>
      <c r="C18023" t="str">
        <v>Evening</v>
      </c>
      <c r="D18023">
        <v>3</v>
      </c>
      <c r="E18023" t="str">
        <f>IF(MOD(D18023,2)=0,"EVEN","ODD")</f>
        <v>ODD</v>
      </c>
      <c r="F18023" t="str">
        <f>IF(D18023&lt;=18,"LOW (1-18)","HIGH (19-36)")</f>
        <v>LOW (1-18)</v>
      </c>
      <c r="G18023">
        <f>INT((D18023-1)/6)+1</f>
        <v>1</v>
      </c>
      <c r="H18023">
        <f>MOD(D18023-1,6)+1</f>
        <v>3</v>
      </c>
      <c r="I18023">
        <f>37-D18023</f>
        <v>34</v>
      </c>
      <c r="J18023">
        <f>ABS(D18023-D18024)</f>
        <v>31</v>
      </c>
    </row>
    <row r="18024">
      <c r="A18024">
        <v>8915</v>
      </c>
      <c r="B18024" t="str">
        <v>2009-01-02</v>
      </c>
      <c r="C18024" t="str">
        <v>Midday</v>
      </c>
      <c r="D18024">
        <v>34</v>
      </c>
      <c r="E18024" t="str">
        <f>IF(MOD(D18024,2)=0,"EVEN","ODD")</f>
        <v>EVEN</v>
      </c>
      <c r="F18024" t="str">
        <f>IF(D18024&lt;=18,"LOW (1-18)","HIGH (19-36)")</f>
        <v>HIGH (19-36)</v>
      </c>
      <c r="G18024">
        <f>INT((D18024-1)/6)+1</f>
        <v>6</v>
      </c>
      <c r="H18024">
        <f>MOD(D18024-1,6)+1</f>
        <v>4</v>
      </c>
      <c r="I18024">
        <f>37-D18024</f>
        <v>3</v>
      </c>
      <c r="J18024">
        <f>ABS(D18024-D18025)</f>
        <v>28</v>
      </c>
    </row>
    <row r="18025">
      <c r="A18025">
        <v>8914</v>
      </c>
      <c r="B18025" t="str">
        <v>2009-01-01</v>
      </c>
      <c r="C18025" t="str">
        <v>Evening</v>
      </c>
      <c r="D18025">
        <v>6</v>
      </c>
      <c r="E18025" t="str">
        <f>IF(MOD(D18025,2)=0,"EVEN","ODD")</f>
        <v>EVEN</v>
      </c>
      <c r="F18025" t="str">
        <f>IF(D18025&lt;=18,"LOW (1-18)","HIGH (19-36)")</f>
        <v>LOW (1-18)</v>
      </c>
      <c r="G18025">
        <f>INT((D18025-1)/6)+1</f>
        <v>1</v>
      </c>
      <c r="H18025">
        <f>MOD(D18025-1,6)+1</f>
        <v>6</v>
      </c>
      <c r="I18025">
        <f>37-D18025</f>
        <v>31</v>
      </c>
      <c r="J18025">
        <f>ABS(D18025-D18026)</f>
        <v>11</v>
      </c>
    </row>
    <row r="18026">
      <c r="A18026">
        <v>8913</v>
      </c>
      <c r="B18026" t="str">
        <v>2009-01-01</v>
      </c>
      <c r="C18026" t="str">
        <v>Midday</v>
      </c>
      <c r="D18026">
        <v>17</v>
      </c>
      <c r="E18026" t="str">
        <f>IF(MOD(D18026,2)=0,"EVEN","ODD")</f>
        <v>ODD</v>
      </c>
      <c r="F18026" t="str">
        <f>IF(D18026&lt;=18,"LOW (1-18)","HIGH (19-36)")</f>
        <v>LOW (1-18)</v>
      </c>
      <c r="G18026">
        <f>INT((D18026-1)/6)+1</f>
        <v>3</v>
      </c>
      <c r="H18026">
        <f>MOD(D18026-1,6)+1</f>
        <v>5</v>
      </c>
      <c r="I18026">
        <f>37-D18026</f>
        <v>20</v>
      </c>
      <c r="J18026">
        <f>ABS(D18026-D18027)</f>
        <v>13</v>
      </c>
    </row>
    <row r="18027">
      <c r="A18027">
        <v>8912</v>
      </c>
      <c r="B18027" t="str">
        <v>2008-12-31</v>
      </c>
      <c r="C18027" t="str">
        <v>Evening</v>
      </c>
      <c r="D18027">
        <v>30</v>
      </c>
      <c r="E18027" t="str">
        <f>IF(MOD(D18027,2)=0,"EVEN","ODD")</f>
        <v>EVEN</v>
      </c>
      <c r="F18027" t="str">
        <f>IF(D18027&lt;=18,"LOW (1-18)","HIGH (19-36)")</f>
        <v>HIGH (19-36)</v>
      </c>
      <c r="G18027">
        <f>INT((D18027-1)/6)+1</f>
        <v>5</v>
      </c>
      <c r="H18027">
        <f>MOD(D18027-1,6)+1</f>
        <v>6</v>
      </c>
      <c r="I18027">
        <f>37-D18027</f>
        <v>7</v>
      </c>
      <c r="J18027">
        <f>ABS(D18027-D18028)</f>
        <v>3</v>
      </c>
    </row>
    <row r="18028">
      <c r="A18028">
        <v>8911</v>
      </c>
      <c r="B18028" t="str">
        <v>2008-12-31</v>
      </c>
      <c r="C18028" t="str">
        <v>Midday</v>
      </c>
      <c r="D18028">
        <v>33</v>
      </c>
      <c r="E18028" t="str">
        <f>IF(MOD(D18028,2)=0,"EVEN","ODD")</f>
        <v>ODD</v>
      </c>
      <c r="F18028" t="str">
        <f>IF(D18028&lt;=18,"LOW (1-18)","HIGH (19-36)")</f>
        <v>HIGH (19-36)</v>
      </c>
      <c r="G18028">
        <f>INT((D18028-1)/6)+1</f>
        <v>6</v>
      </c>
      <c r="H18028">
        <f>MOD(D18028-1,6)+1</f>
        <v>3</v>
      </c>
      <c r="I18028">
        <f>37-D18028</f>
        <v>4</v>
      </c>
      <c r="J18028">
        <f>ABS(D18028-D18029)</f>
        <v>23</v>
      </c>
    </row>
    <row r="18029">
      <c r="A18029">
        <v>8910</v>
      </c>
      <c r="B18029" t="str">
        <v>2008-12-30</v>
      </c>
      <c r="C18029" t="str">
        <v>Evening</v>
      </c>
      <c r="D18029">
        <v>10</v>
      </c>
      <c r="E18029" t="str">
        <f>IF(MOD(D18029,2)=0,"EVEN","ODD")</f>
        <v>EVEN</v>
      </c>
      <c r="F18029" t="str">
        <f>IF(D18029&lt;=18,"LOW (1-18)","HIGH (19-36)")</f>
        <v>LOW (1-18)</v>
      </c>
      <c r="G18029">
        <f>INT((D18029-1)/6)+1</f>
        <v>2</v>
      </c>
      <c r="H18029">
        <f>MOD(D18029-1,6)+1</f>
        <v>4</v>
      </c>
      <c r="I18029">
        <f>37-D18029</f>
        <v>27</v>
      </c>
      <c r="J18029">
        <f>ABS(D18029-D18030)</f>
        <v>10</v>
      </c>
    </row>
    <row r="18030">
      <c r="A18030">
        <v>8909</v>
      </c>
      <c r="B18030" t="str">
        <v>2008-12-30</v>
      </c>
      <c r="C18030" t="str">
        <v>Midday</v>
      </c>
      <c r="D18030">
        <v>20</v>
      </c>
      <c r="E18030" t="str">
        <f>IF(MOD(D18030,2)=0,"EVEN","ODD")</f>
        <v>EVEN</v>
      </c>
      <c r="F18030" t="str">
        <f>IF(D18030&lt;=18,"LOW (1-18)","HIGH (19-36)")</f>
        <v>HIGH (19-36)</v>
      </c>
      <c r="G18030">
        <f>INT((D18030-1)/6)+1</f>
        <v>4</v>
      </c>
      <c r="H18030">
        <f>MOD(D18030-1,6)+1</f>
        <v>2</v>
      </c>
      <c r="I18030">
        <f>37-D18030</f>
        <v>17</v>
      </c>
      <c r="J18030">
        <f>ABS(D18030-D18031)</f>
        <v>5</v>
      </c>
    </row>
    <row r="18031">
      <c r="A18031">
        <v>8908</v>
      </c>
      <c r="B18031" t="str">
        <v>2008-12-29</v>
      </c>
      <c r="C18031" t="str">
        <v>Evening</v>
      </c>
      <c r="D18031">
        <v>15</v>
      </c>
      <c r="E18031" t="str">
        <f>IF(MOD(D18031,2)=0,"EVEN","ODD")</f>
        <v>ODD</v>
      </c>
      <c r="F18031" t="str">
        <f>IF(D18031&lt;=18,"LOW (1-18)","HIGH (19-36)")</f>
        <v>LOW (1-18)</v>
      </c>
      <c r="G18031">
        <f>INT((D18031-1)/6)+1</f>
        <v>3</v>
      </c>
      <c r="H18031">
        <f>MOD(D18031-1,6)+1</f>
        <v>3</v>
      </c>
      <c r="I18031">
        <f>37-D18031</f>
        <v>22</v>
      </c>
      <c r="J18031">
        <f>ABS(D18031-D18032)</f>
        <v>1</v>
      </c>
    </row>
    <row r="18032">
      <c r="A18032">
        <v>8907</v>
      </c>
      <c r="B18032" t="str">
        <v>2008-12-29</v>
      </c>
      <c r="C18032" t="str">
        <v>Midday</v>
      </c>
      <c r="D18032">
        <v>16</v>
      </c>
      <c r="E18032" t="str">
        <f>IF(MOD(D18032,2)=0,"EVEN","ODD")</f>
        <v>EVEN</v>
      </c>
      <c r="F18032" t="str">
        <f>IF(D18032&lt;=18,"LOW (1-18)","HIGH (19-36)")</f>
        <v>LOW (1-18)</v>
      </c>
      <c r="G18032">
        <f>INT((D18032-1)/6)+1</f>
        <v>3</v>
      </c>
      <c r="H18032">
        <f>MOD(D18032-1,6)+1</f>
        <v>4</v>
      </c>
      <c r="I18032">
        <f>37-D18032</f>
        <v>21</v>
      </c>
      <c r="J18032">
        <f>ABS(D18032-D18033)</f>
        <v>17</v>
      </c>
    </row>
    <row r="18033">
      <c r="A18033">
        <v>8906</v>
      </c>
      <c r="B18033" t="str">
        <v>2008-12-27</v>
      </c>
      <c r="C18033" t="str">
        <v>Evening</v>
      </c>
      <c r="D18033">
        <v>33</v>
      </c>
      <c r="E18033" t="str">
        <f>IF(MOD(D18033,2)=0,"EVEN","ODD")</f>
        <v>ODD</v>
      </c>
      <c r="F18033" t="str">
        <f>IF(D18033&lt;=18,"LOW (1-18)","HIGH (19-36)")</f>
        <v>HIGH (19-36)</v>
      </c>
      <c r="G18033">
        <f>INT((D18033-1)/6)+1</f>
        <v>6</v>
      </c>
      <c r="H18033">
        <f>MOD(D18033-1,6)+1</f>
        <v>3</v>
      </c>
      <c r="I18033">
        <f>37-D18033</f>
        <v>4</v>
      </c>
      <c r="J18033">
        <f>ABS(D18033-D18034)</f>
        <v>30</v>
      </c>
    </row>
    <row r="18034">
      <c r="A18034">
        <v>8905</v>
      </c>
      <c r="B18034" t="str">
        <v>2008-12-27</v>
      </c>
      <c r="C18034" t="str">
        <v>Midday</v>
      </c>
      <c r="D18034">
        <v>3</v>
      </c>
      <c r="E18034" t="str">
        <f>IF(MOD(D18034,2)=0,"EVEN","ODD")</f>
        <v>ODD</v>
      </c>
      <c r="F18034" t="str">
        <f>IF(D18034&lt;=18,"LOW (1-18)","HIGH (19-36)")</f>
        <v>LOW (1-18)</v>
      </c>
      <c r="G18034">
        <f>INT((D18034-1)/6)+1</f>
        <v>1</v>
      </c>
      <c r="H18034">
        <f>MOD(D18034-1,6)+1</f>
        <v>3</v>
      </c>
      <c r="I18034">
        <f>37-D18034</f>
        <v>34</v>
      </c>
      <c r="J18034">
        <f>ABS(D18034-D18035)</f>
        <v>30</v>
      </c>
    </row>
    <row r="18035">
      <c r="A18035">
        <v>8904</v>
      </c>
      <c r="B18035" t="str">
        <v>2008-12-26</v>
      </c>
      <c r="C18035" t="str">
        <v>Evening</v>
      </c>
      <c r="D18035">
        <v>33</v>
      </c>
      <c r="E18035" t="str">
        <f>IF(MOD(D18035,2)=0,"EVEN","ODD")</f>
        <v>ODD</v>
      </c>
      <c r="F18035" t="str">
        <f>IF(D18035&lt;=18,"LOW (1-18)","HIGH (19-36)")</f>
        <v>HIGH (19-36)</v>
      </c>
      <c r="G18035">
        <f>INT((D18035-1)/6)+1</f>
        <v>6</v>
      </c>
      <c r="H18035">
        <f>MOD(D18035-1,6)+1</f>
        <v>3</v>
      </c>
      <c r="I18035">
        <f>37-D18035</f>
        <v>4</v>
      </c>
      <c r="J18035">
        <f>ABS(D18035-D18036)</f>
        <v>6</v>
      </c>
    </row>
    <row r="18036">
      <c r="A18036">
        <v>8903</v>
      </c>
      <c r="B18036" t="str">
        <v>2008-12-26</v>
      </c>
      <c r="C18036" t="str">
        <v>Midday</v>
      </c>
      <c r="D18036">
        <v>27</v>
      </c>
      <c r="E18036" t="str">
        <f>IF(MOD(D18036,2)=0,"EVEN","ODD")</f>
        <v>ODD</v>
      </c>
      <c r="F18036" t="str">
        <f>IF(D18036&lt;=18,"LOW (1-18)","HIGH (19-36)")</f>
        <v>HIGH (19-36)</v>
      </c>
      <c r="G18036">
        <f>INT((D18036-1)/6)+1</f>
        <v>5</v>
      </c>
      <c r="H18036">
        <f>MOD(D18036-1,6)+1</f>
        <v>3</v>
      </c>
      <c r="I18036">
        <f>37-D18036</f>
        <v>10</v>
      </c>
      <c r="J18036">
        <f>ABS(D18036-D18037)</f>
        <v>12</v>
      </c>
    </row>
    <row r="18037">
      <c r="A18037">
        <v>8902</v>
      </c>
      <c r="B18037" t="str">
        <v>2008-12-24</v>
      </c>
      <c r="C18037" t="str">
        <v>Evening</v>
      </c>
      <c r="D18037">
        <v>15</v>
      </c>
      <c r="E18037" t="str">
        <f>IF(MOD(D18037,2)=0,"EVEN","ODD")</f>
        <v>ODD</v>
      </c>
      <c r="F18037" t="str">
        <f>IF(D18037&lt;=18,"LOW (1-18)","HIGH (19-36)")</f>
        <v>LOW (1-18)</v>
      </c>
      <c r="G18037">
        <f>INT((D18037-1)/6)+1</f>
        <v>3</v>
      </c>
      <c r="H18037">
        <f>MOD(D18037-1,6)+1</f>
        <v>3</v>
      </c>
      <c r="I18037">
        <f>37-D18037</f>
        <v>22</v>
      </c>
      <c r="J18037">
        <f>ABS(D18037-D18038)</f>
        <v>11</v>
      </c>
    </row>
    <row r="18038">
      <c r="A18038">
        <v>8901</v>
      </c>
      <c r="B18038" t="str">
        <v>2008-12-24</v>
      </c>
      <c r="C18038" t="str">
        <v>Midday</v>
      </c>
      <c r="D18038">
        <v>26</v>
      </c>
      <c r="E18038" t="str">
        <f>IF(MOD(D18038,2)=0,"EVEN","ODD")</f>
        <v>EVEN</v>
      </c>
      <c r="F18038" t="str">
        <f>IF(D18038&lt;=18,"LOW (1-18)","HIGH (19-36)")</f>
        <v>HIGH (19-36)</v>
      </c>
      <c r="G18038">
        <f>INT((D18038-1)/6)+1</f>
        <v>5</v>
      </c>
      <c r="H18038">
        <f>MOD(D18038-1,6)+1</f>
        <v>2</v>
      </c>
      <c r="I18038">
        <f>37-D18038</f>
        <v>11</v>
      </c>
      <c r="J18038">
        <f>ABS(D18038-D18039)</f>
        <v>9</v>
      </c>
    </row>
    <row r="18039">
      <c r="A18039">
        <v>8900</v>
      </c>
      <c r="B18039" t="str">
        <v>2008-12-23</v>
      </c>
      <c r="C18039" t="str">
        <v>Evening</v>
      </c>
      <c r="D18039">
        <v>17</v>
      </c>
      <c r="E18039" t="str">
        <f>IF(MOD(D18039,2)=0,"EVEN","ODD")</f>
        <v>ODD</v>
      </c>
      <c r="F18039" t="str">
        <f>IF(D18039&lt;=18,"LOW (1-18)","HIGH (19-36)")</f>
        <v>LOW (1-18)</v>
      </c>
      <c r="G18039">
        <f>INT((D18039-1)/6)+1</f>
        <v>3</v>
      </c>
      <c r="H18039">
        <f>MOD(D18039-1,6)+1</f>
        <v>5</v>
      </c>
      <c r="I18039">
        <f>37-D18039</f>
        <v>20</v>
      </c>
      <c r="J18039">
        <f>ABS(D18039-D18040)</f>
        <v>16</v>
      </c>
    </row>
    <row r="18040">
      <c r="A18040">
        <v>8899</v>
      </c>
      <c r="B18040" t="str">
        <v>2008-12-23</v>
      </c>
      <c r="C18040" t="str">
        <v>Midday</v>
      </c>
      <c r="D18040">
        <v>1</v>
      </c>
      <c r="E18040" t="str">
        <f>IF(MOD(D18040,2)=0,"EVEN","ODD")</f>
        <v>ODD</v>
      </c>
      <c r="F18040" t="str">
        <f>IF(D18040&lt;=18,"LOW (1-18)","HIGH (19-36)")</f>
        <v>LOW (1-18)</v>
      </c>
      <c r="G18040">
        <f>INT((D18040-1)/6)+1</f>
        <v>1</v>
      </c>
      <c r="H18040">
        <f>MOD(D18040-1,6)+1</f>
        <v>1</v>
      </c>
      <c r="I18040">
        <f>37-D18040</f>
        <v>36</v>
      </c>
      <c r="J18040">
        <f>ABS(D18040-D18041)</f>
        <v>21</v>
      </c>
    </row>
    <row r="18041">
      <c r="A18041">
        <v>8898</v>
      </c>
      <c r="B18041" t="str">
        <v>2008-12-22</v>
      </c>
      <c r="C18041" t="str">
        <v>Evening</v>
      </c>
      <c r="D18041">
        <v>22</v>
      </c>
      <c r="E18041" t="str">
        <f>IF(MOD(D18041,2)=0,"EVEN","ODD")</f>
        <v>EVEN</v>
      </c>
      <c r="F18041" t="str">
        <f>IF(D18041&lt;=18,"LOW (1-18)","HIGH (19-36)")</f>
        <v>HIGH (19-36)</v>
      </c>
      <c r="G18041">
        <f>INT((D18041-1)/6)+1</f>
        <v>4</v>
      </c>
      <c r="H18041">
        <f>MOD(D18041-1,6)+1</f>
        <v>4</v>
      </c>
      <c r="I18041">
        <f>37-D18041</f>
        <v>15</v>
      </c>
      <c r="J18041">
        <f>ABS(D18041-D18042)</f>
        <v>15</v>
      </c>
    </row>
    <row r="18042">
      <c r="A18042">
        <v>8897</v>
      </c>
      <c r="B18042" t="str">
        <v>2008-12-22</v>
      </c>
      <c r="C18042" t="str">
        <v>Midday</v>
      </c>
      <c r="D18042">
        <v>7</v>
      </c>
      <c r="E18042" t="str">
        <f>IF(MOD(D18042,2)=0,"EVEN","ODD")</f>
        <v>ODD</v>
      </c>
      <c r="F18042" t="str">
        <f>IF(D18042&lt;=18,"LOW (1-18)","HIGH (19-36)")</f>
        <v>LOW (1-18)</v>
      </c>
      <c r="G18042">
        <f>INT((D18042-1)/6)+1</f>
        <v>2</v>
      </c>
      <c r="H18042">
        <f>MOD(D18042-1,6)+1</f>
        <v>1</v>
      </c>
      <c r="I18042">
        <f>37-D18042</f>
        <v>30</v>
      </c>
      <c r="J18042">
        <f>ABS(D18042-D18043)</f>
        <v>4</v>
      </c>
    </row>
    <row r="18043">
      <c r="A18043">
        <v>8896</v>
      </c>
      <c r="B18043" t="str">
        <v>2008-12-20</v>
      </c>
      <c r="C18043" t="str">
        <v>Evening</v>
      </c>
      <c r="D18043">
        <v>3</v>
      </c>
      <c r="E18043" t="str">
        <f>IF(MOD(D18043,2)=0,"EVEN","ODD")</f>
        <v>ODD</v>
      </c>
      <c r="F18043" t="str">
        <f>IF(D18043&lt;=18,"LOW (1-18)","HIGH (19-36)")</f>
        <v>LOW (1-18)</v>
      </c>
      <c r="G18043">
        <f>INT((D18043-1)/6)+1</f>
        <v>1</v>
      </c>
      <c r="H18043">
        <f>MOD(D18043-1,6)+1</f>
        <v>3</v>
      </c>
      <c r="I18043">
        <f>37-D18043</f>
        <v>34</v>
      </c>
      <c r="J18043">
        <f>ABS(D18043-D18044)</f>
        <v>12</v>
      </c>
    </row>
    <row r="18044">
      <c r="A18044">
        <v>8895</v>
      </c>
      <c r="B18044" t="str">
        <v>2008-12-20</v>
      </c>
      <c r="C18044" t="str">
        <v>Midday</v>
      </c>
      <c r="D18044">
        <v>15</v>
      </c>
      <c r="E18044" t="str">
        <f>IF(MOD(D18044,2)=0,"EVEN","ODD")</f>
        <v>ODD</v>
      </c>
      <c r="F18044" t="str">
        <f>IF(D18044&lt;=18,"LOW (1-18)","HIGH (19-36)")</f>
        <v>LOW (1-18)</v>
      </c>
      <c r="G18044">
        <f>INT((D18044-1)/6)+1</f>
        <v>3</v>
      </c>
      <c r="H18044">
        <f>MOD(D18044-1,6)+1</f>
        <v>3</v>
      </c>
      <c r="I18044">
        <f>37-D18044</f>
        <v>22</v>
      </c>
      <c r="J18044">
        <f>ABS(D18044-D18045)</f>
        <v>19</v>
      </c>
    </row>
    <row r="18045">
      <c r="A18045">
        <v>8894</v>
      </c>
      <c r="B18045" t="str">
        <v>2008-12-19</v>
      </c>
      <c r="C18045" t="str">
        <v>Evening</v>
      </c>
      <c r="D18045">
        <v>34</v>
      </c>
      <c r="E18045" t="str">
        <f>IF(MOD(D18045,2)=0,"EVEN","ODD")</f>
        <v>EVEN</v>
      </c>
      <c r="F18045" t="str">
        <f>IF(D18045&lt;=18,"LOW (1-18)","HIGH (19-36)")</f>
        <v>HIGH (19-36)</v>
      </c>
      <c r="G18045">
        <f>INT((D18045-1)/6)+1</f>
        <v>6</v>
      </c>
      <c r="H18045">
        <f>MOD(D18045-1,6)+1</f>
        <v>4</v>
      </c>
      <c r="I18045">
        <f>37-D18045</f>
        <v>3</v>
      </c>
      <c r="J18045">
        <f>ABS(D18045-D18046)</f>
        <v>20</v>
      </c>
    </row>
    <row r="18046">
      <c r="A18046">
        <v>8893</v>
      </c>
      <c r="B18046" t="str">
        <v>2008-12-19</v>
      </c>
      <c r="C18046" t="str">
        <v>Midday</v>
      </c>
      <c r="D18046">
        <v>14</v>
      </c>
      <c r="E18046" t="str">
        <f>IF(MOD(D18046,2)=0,"EVEN","ODD")</f>
        <v>EVEN</v>
      </c>
      <c r="F18046" t="str">
        <f>IF(D18046&lt;=18,"LOW (1-18)","HIGH (19-36)")</f>
        <v>LOW (1-18)</v>
      </c>
      <c r="G18046">
        <f>INT((D18046-1)/6)+1</f>
        <v>3</v>
      </c>
      <c r="H18046">
        <f>MOD(D18046-1,6)+1</f>
        <v>2</v>
      </c>
      <c r="I18046">
        <f>37-D18046</f>
        <v>23</v>
      </c>
      <c r="J18046">
        <f>ABS(D18046-D18047)</f>
        <v>16</v>
      </c>
    </row>
    <row r="18047">
      <c r="A18047">
        <v>8892</v>
      </c>
      <c r="B18047" t="str">
        <v>2008-12-18</v>
      </c>
      <c r="C18047" t="str">
        <v>Evening</v>
      </c>
      <c r="D18047">
        <v>30</v>
      </c>
      <c r="E18047" t="str">
        <f>IF(MOD(D18047,2)=0,"EVEN","ODD")</f>
        <v>EVEN</v>
      </c>
      <c r="F18047" t="str">
        <f>IF(D18047&lt;=18,"LOW (1-18)","HIGH (19-36)")</f>
        <v>HIGH (19-36)</v>
      </c>
      <c r="G18047">
        <f>INT((D18047-1)/6)+1</f>
        <v>5</v>
      </c>
      <c r="H18047">
        <f>MOD(D18047-1,6)+1</f>
        <v>6</v>
      </c>
      <c r="I18047">
        <f>37-D18047</f>
        <v>7</v>
      </c>
      <c r="J18047">
        <f>ABS(D18047-D18048)</f>
        <v>27</v>
      </c>
    </row>
    <row r="18048">
      <c r="A18048">
        <v>8891</v>
      </c>
      <c r="B18048" t="str">
        <v>2008-12-18</v>
      </c>
      <c r="C18048" t="str">
        <v>Midday</v>
      </c>
      <c r="D18048">
        <v>3</v>
      </c>
      <c r="E18048" t="str">
        <f>IF(MOD(D18048,2)=0,"EVEN","ODD")</f>
        <v>ODD</v>
      </c>
      <c r="F18048" t="str">
        <f>IF(D18048&lt;=18,"LOW (1-18)","HIGH (19-36)")</f>
        <v>LOW (1-18)</v>
      </c>
      <c r="G18048">
        <f>INT((D18048-1)/6)+1</f>
        <v>1</v>
      </c>
      <c r="H18048">
        <f>MOD(D18048-1,6)+1</f>
        <v>3</v>
      </c>
      <c r="I18048">
        <f>37-D18048</f>
        <v>34</v>
      </c>
      <c r="J18048">
        <f>ABS(D18048-D18049)</f>
        <v>15</v>
      </c>
    </row>
    <row r="18049">
      <c r="A18049">
        <v>8890</v>
      </c>
      <c r="B18049" t="str">
        <v>2008-12-17</v>
      </c>
      <c r="C18049" t="str">
        <v>Evening</v>
      </c>
      <c r="D18049">
        <v>18</v>
      </c>
      <c r="E18049" t="str">
        <f>IF(MOD(D18049,2)=0,"EVEN","ODD")</f>
        <v>EVEN</v>
      </c>
      <c r="F18049" t="str">
        <f>IF(D18049&lt;=18,"LOW (1-18)","HIGH (19-36)")</f>
        <v>LOW (1-18)</v>
      </c>
      <c r="G18049">
        <f>INT((D18049-1)/6)+1</f>
        <v>3</v>
      </c>
      <c r="H18049">
        <f>MOD(D18049-1,6)+1</f>
        <v>6</v>
      </c>
      <c r="I18049">
        <f>37-D18049</f>
        <v>19</v>
      </c>
      <c r="J18049">
        <f>ABS(D18049-D18050)</f>
        <v>16</v>
      </c>
    </row>
    <row r="18050">
      <c r="A18050">
        <v>8889</v>
      </c>
      <c r="B18050" t="str">
        <v>2008-12-17</v>
      </c>
      <c r="C18050" t="str">
        <v>Midday</v>
      </c>
      <c r="D18050">
        <v>34</v>
      </c>
      <c r="E18050" t="str">
        <f>IF(MOD(D18050,2)=0,"EVEN","ODD")</f>
        <v>EVEN</v>
      </c>
      <c r="F18050" t="str">
        <f>IF(D18050&lt;=18,"LOW (1-18)","HIGH (19-36)")</f>
        <v>HIGH (19-36)</v>
      </c>
      <c r="G18050">
        <f>INT((D18050-1)/6)+1</f>
        <v>6</v>
      </c>
      <c r="H18050">
        <f>MOD(D18050-1,6)+1</f>
        <v>4</v>
      </c>
      <c r="I18050">
        <f>37-D18050</f>
        <v>3</v>
      </c>
      <c r="J18050">
        <f>ABS(D18050-D18051)</f>
        <v>5</v>
      </c>
    </row>
    <row r="18051">
      <c r="A18051">
        <v>8888</v>
      </c>
      <c r="B18051" t="str">
        <v>2008-12-16</v>
      </c>
      <c r="C18051" t="str">
        <v>Evening</v>
      </c>
      <c r="D18051">
        <v>29</v>
      </c>
      <c r="E18051" t="str">
        <f>IF(MOD(D18051,2)=0,"EVEN","ODD")</f>
        <v>ODD</v>
      </c>
      <c r="F18051" t="str">
        <f>IF(D18051&lt;=18,"LOW (1-18)","HIGH (19-36)")</f>
        <v>HIGH (19-36)</v>
      </c>
      <c r="G18051">
        <f>INT((D18051-1)/6)+1</f>
        <v>5</v>
      </c>
      <c r="H18051">
        <f>MOD(D18051-1,6)+1</f>
        <v>5</v>
      </c>
      <c r="I18051">
        <f>37-D18051</f>
        <v>8</v>
      </c>
      <c r="J18051">
        <f>ABS(D18051-D18052)</f>
        <v>24</v>
      </c>
    </row>
    <row r="18052">
      <c r="A18052">
        <v>8887</v>
      </c>
      <c r="B18052" t="str">
        <v>2008-12-16</v>
      </c>
      <c r="C18052" t="str">
        <v>Midday</v>
      </c>
      <c r="D18052">
        <v>5</v>
      </c>
      <c r="E18052" t="str">
        <f>IF(MOD(D18052,2)=0,"EVEN","ODD")</f>
        <v>ODD</v>
      </c>
      <c r="F18052" t="str">
        <f>IF(D18052&lt;=18,"LOW (1-18)","HIGH (19-36)")</f>
        <v>LOW (1-18)</v>
      </c>
      <c r="G18052">
        <f>INT((D18052-1)/6)+1</f>
        <v>1</v>
      </c>
      <c r="H18052">
        <f>MOD(D18052-1,6)+1</f>
        <v>5</v>
      </c>
      <c r="I18052">
        <f>37-D18052</f>
        <v>32</v>
      </c>
      <c r="J18052">
        <f>ABS(D18052-D18053)</f>
        <v>5</v>
      </c>
    </row>
    <row r="18053">
      <c r="A18053">
        <v>8886</v>
      </c>
      <c r="B18053" t="str">
        <v>2008-12-15</v>
      </c>
      <c r="C18053" t="str">
        <v>Evening</v>
      </c>
      <c r="D18053">
        <v>10</v>
      </c>
      <c r="E18053" t="str">
        <f>IF(MOD(D18053,2)=0,"EVEN","ODD")</f>
        <v>EVEN</v>
      </c>
      <c r="F18053" t="str">
        <f>IF(D18053&lt;=18,"LOW (1-18)","HIGH (19-36)")</f>
        <v>LOW (1-18)</v>
      </c>
      <c r="G18053">
        <f>INT((D18053-1)/6)+1</f>
        <v>2</v>
      </c>
      <c r="H18053">
        <f>MOD(D18053-1,6)+1</f>
        <v>4</v>
      </c>
      <c r="I18053">
        <f>37-D18053</f>
        <v>27</v>
      </c>
      <c r="J18053">
        <f>ABS(D18053-D18054)</f>
        <v>9</v>
      </c>
    </row>
    <row r="18054">
      <c r="A18054">
        <v>8885</v>
      </c>
      <c r="B18054" t="str">
        <v>2008-12-15</v>
      </c>
      <c r="C18054" t="str">
        <v>Midday</v>
      </c>
      <c r="D18054">
        <v>19</v>
      </c>
      <c r="E18054" t="str">
        <f>IF(MOD(D18054,2)=0,"EVEN","ODD")</f>
        <v>ODD</v>
      </c>
      <c r="F18054" t="str">
        <f>IF(D18054&lt;=18,"LOW (1-18)","HIGH (19-36)")</f>
        <v>HIGH (19-36)</v>
      </c>
      <c r="G18054">
        <f>INT((D18054-1)/6)+1</f>
        <v>4</v>
      </c>
      <c r="H18054">
        <f>MOD(D18054-1,6)+1</f>
        <v>1</v>
      </c>
      <c r="I18054">
        <f>37-D18054</f>
        <v>18</v>
      </c>
      <c r="J18054">
        <f>ABS(D18054-D18055)</f>
        <v>10</v>
      </c>
    </row>
    <row r="18055">
      <c r="A18055">
        <v>8884</v>
      </c>
      <c r="B18055" t="str">
        <v>2008-12-13</v>
      </c>
      <c r="C18055" t="str">
        <v>Evening</v>
      </c>
      <c r="D18055">
        <v>9</v>
      </c>
      <c r="E18055" t="str">
        <f>IF(MOD(D18055,2)=0,"EVEN","ODD")</f>
        <v>ODD</v>
      </c>
      <c r="F18055" t="str">
        <f>IF(D18055&lt;=18,"LOW (1-18)","HIGH (19-36)")</f>
        <v>LOW (1-18)</v>
      </c>
      <c r="G18055">
        <f>INT((D18055-1)/6)+1</f>
        <v>2</v>
      </c>
      <c r="H18055">
        <f>MOD(D18055-1,6)+1</f>
        <v>3</v>
      </c>
      <c r="I18055">
        <f>37-D18055</f>
        <v>28</v>
      </c>
      <c r="J18055">
        <f>ABS(D18055-D18056)</f>
        <v>9</v>
      </c>
    </row>
    <row r="18056">
      <c r="A18056">
        <v>8883</v>
      </c>
      <c r="B18056" t="str">
        <v>2008-12-13</v>
      </c>
      <c r="C18056" t="str">
        <v>Midday</v>
      </c>
      <c r="D18056">
        <v>18</v>
      </c>
      <c r="E18056" t="str">
        <f>IF(MOD(D18056,2)=0,"EVEN","ODD")</f>
        <v>EVEN</v>
      </c>
      <c r="F18056" t="str">
        <f>IF(D18056&lt;=18,"LOW (1-18)","HIGH (19-36)")</f>
        <v>LOW (1-18)</v>
      </c>
      <c r="G18056">
        <f>INT((D18056-1)/6)+1</f>
        <v>3</v>
      </c>
      <c r="H18056">
        <f>MOD(D18056-1,6)+1</f>
        <v>6</v>
      </c>
      <c r="I18056">
        <f>37-D18056</f>
        <v>19</v>
      </c>
      <c r="J18056">
        <f>ABS(D18056-D18057)</f>
        <v>14</v>
      </c>
    </row>
    <row r="18057">
      <c r="A18057">
        <v>8882</v>
      </c>
      <c r="B18057" t="str">
        <v>2008-12-12</v>
      </c>
      <c r="C18057" t="str">
        <v>Evening</v>
      </c>
      <c r="D18057">
        <v>32</v>
      </c>
      <c r="E18057" t="str">
        <f>IF(MOD(D18057,2)=0,"EVEN","ODD")</f>
        <v>EVEN</v>
      </c>
      <c r="F18057" t="str">
        <f>IF(D18057&lt;=18,"LOW (1-18)","HIGH (19-36)")</f>
        <v>HIGH (19-36)</v>
      </c>
      <c r="G18057">
        <f>INT((D18057-1)/6)+1</f>
        <v>6</v>
      </c>
      <c r="H18057">
        <f>MOD(D18057-1,6)+1</f>
        <v>2</v>
      </c>
      <c r="I18057">
        <f>37-D18057</f>
        <v>5</v>
      </c>
      <c r="J18057">
        <f>ABS(D18057-D18058)</f>
        <v>31</v>
      </c>
    </row>
    <row r="18058">
      <c r="A18058">
        <v>8881</v>
      </c>
      <c r="B18058" t="str">
        <v>2008-12-12</v>
      </c>
      <c r="C18058" t="str">
        <v>Midday</v>
      </c>
      <c r="D18058">
        <v>1</v>
      </c>
      <c r="E18058" t="str">
        <f>IF(MOD(D18058,2)=0,"EVEN","ODD")</f>
        <v>ODD</v>
      </c>
      <c r="F18058" t="str">
        <f>IF(D18058&lt;=18,"LOW (1-18)","HIGH (19-36)")</f>
        <v>LOW (1-18)</v>
      </c>
      <c r="G18058">
        <f>INT((D18058-1)/6)+1</f>
        <v>1</v>
      </c>
      <c r="H18058">
        <f>MOD(D18058-1,6)+1</f>
        <v>1</v>
      </c>
      <c r="I18058">
        <f>37-D18058</f>
        <v>36</v>
      </c>
      <c r="J18058">
        <f>ABS(D18058-D18059)</f>
        <v>34</v>
      </c>
    </row>
    <row r="18059">
      <c r="A18059">
        <v>8880</v>
      </c>
      <c r="B18059" t="str">
        <v>2008-12-11</v>
      </c>
      <c r="C18059" t="str">
        <v>Evening</v>
      </c>
      <c r="D18059">
        <v>35</v>
      </c>
      <c r="E18059" t="str">
        <f>IF(MOD(D18059,2)=0,"EVEN","ODD")</f>
        <v>ODD</v>
      </c>
      <c r="F18059" t="str">
        <f>IF(D18059&lt;=18,"LOW (1-18)","HIGH (19-36)")</f>
        <v>HIGH (19-36)</v>
      </c>
      <c r="G18059">
        <f>INT((D18059-1)/6)+1</f>
        <v>6</v>
      </c>
      <c r="H18059">
        <f>MOD(D18059-1,6)+1</f>
        <v>5</v>
      </c>
      <c r="I18059">
        <f>37-D18059</f>
        <v>2</v>
      </c>
      <c r="J18059">
        <f>ABS(D18059-D18060)</f>
        <v>11</v>
      </c>
    </row>
    <row r="18060">
      <c r="A18060">
        <v>8879</v>
      </c>
      <c r="B18060" t="str">
        <v>2008-12-11</v>
      </c>
      <c r="C18060" t="str">
        <v>Midday</v>
      </c>
      <c r="D18060">
        <v>24</v>
      </c>
      <c r="E18060" t="str">
        <f>IF(MOD(D18060,2)=0,"EVEN","ODD")</f>
        <v>EVEN</v>
      </c>
      <c r="F18060" t="str">
        <f>IF(D18060&lt;=18,"LOW (1-18)","HIGH (19-36)")</f>
        <v>HIGH (19-36)</v>
      </c>
      <c r="G18060">
        <f>INT((D18060-1)/6)+1</f>
        <v>4</v>
      </c>
      <c r="H18060">
        <f>MOD(D18060-1,6)+1</f>
        <v>6</v>
      </c>
      <c r="I18060">
        <f>37-D18060</f>
        <v>13</v>
      </c>
      <c r="J18060">
        <f>ABS(D18060-D18061)</f>
        <v>11</v>
      </c>
    </row>
    <row r="18061">
      <c r="A18061">
        <v>8878</v>
      </c>
      <c r="B18061" t="str">
        <v>2008-12-10</v>
      </c>
      <c r="C18061" t="str">
        <v>Evening</v>
      </c>
      <c r="D18061">
        <v>13</v>
      </c>
      <c r="E18061" t="str">
        <f>IF(MOD(D18061,2)=0,"EVEN","ODD")</f>
        <v>ODD</v>
      </c>
      <c r="F18061" t="str">
        <f>IF(D18061&lt;=18,"LOW (1-18)","HIGH (19-36)")</f>
        <v>LOW (1-18)</v>
      </c>
      <c r="G18061">
        <f>INT((D18061-1)/6)+1</f>
        <v>3</v>
      </c>
      <c r="H18061">
        <f>MOD(D18061-1,6)+1</f>
        <v>1</v>
      </c>
      <c r="I18061">
        <f>37-D18061</f>
        <v>24</v>
      </c>
      <c r="J18061">
        <f>ABS(D18061-D18062)</f>
        <v>15</v>
      </c>
    </row>
    <row r="18062">
      <c r="A18062">
        <v>8877</v>
      </c>
      <c r="B18062" t="str">
        <v>2008-12-10</v>
      </c>
      <c r="C18062" t="str">
        <v>Midday</v>
      </c>
      <c r="D18062">
        <v>28</v>
      </c>
      <c r="E18062" t="str">
        <f>IF(MOD(D18062,2)=0,"EVEN","ODD")</f>
        <v>EVEN</v>
      </c>
      <c r="F18062" t="str">
        <f>IF(D18062&lt;=18,"LOW (1-18)","HIGH (19-36)")</f>
        <v>HIGH (19-36)</v>
      </c>
      <c r="G18062">
        <f>INT((D18062-1)/6)+1</f>
        <v>5</v>
      </c>
      <c r="H18062">
        <f>MOD(D18062-1,6)+1</f>
        <v>4</v>
      </c>
      <c r="I18062">
        <f>37-D18062</f>
        <v>9</v>
      </c>
      <c r="J18062">
        <f>ABS(D18062-D18063)</f>
        <v>7</v>
      </c>
    </row>
    <row r="18063">
      <c r="A18063">
        <v>8876</v>
      </c>
      <c r="B18063" t="str">
        <v>2008-12-09</v>
      </c>
      <c r="C18063" t="str">
        <v>Evening</v>
      </c>
      <c r="D18063">
        <v>21</v>
      </c>
      <c r="E18063" t="str">
        <f>IF(MOD(D18063,2)=0,"EVEN","ODD")</f>
        <v>ODD</v>
      </c>
      <c r="F18063" t="str">
        <f>IF(D18063&lt;=18,"LOW (1-18)","HIGH (19-36)")</f>
        <v>HIGH (19-36)</v>
      </c>
      <c r="G18063">
        <f>INT((D18063-1)/6)+1</f>
        <v>4</v>
      </c>
      <c r="H18063">
        <f>MOD(D18063-1,6)+1</f>
        <v>3</v>
      </c>
      <c r="I18063">
        <f>37-D18063</f>
        <v>16</v>
      </c>
      <c r="J18063">
        <f>ABS(D18063-D18064)</f>
        <v>1</v>
      </c>
    </row>
    <row r="18064">
      <c r="A18064">
        <v>8875</v>
      </c>
      <c r="B18064" t="str">
        <v>2008-12-09</v>
      </c>
      <c r="C18064" t="str">
        <v>Midday</v>
      </c>
      <c r="D18064">
        <v>20</v>
      </c>
      <c r="E18064" t="str">
        <f>IF(MOD(D18064,2)=0,"EVEN","ODD")</f>
        <v>EVEN</v>
      </c>
      <c r="F18064" t="str">
        <f>IF(D18064&lt;=18,"LOW (1-18)","HIGH (19-36)")</f>
        <v>HIGH (19-36)</v>
      </c>
      <c r="G18064">
        <f>INT((D18064-1)/6)+1</f>
        <v>4</v>
      </c>
      <c r="H18064">
        <f>MOD(D18064-1,6)+1</f>
        <v>2</v>
      </c>
      <c r="I18064">
        <f>37-D18064</f>
        <v>17</v>
      </c>
      <c r="J18064">
        <f>ABS(D18064-D18065)</f>
        <v>0</v>
      </c>
    </row>
    <row r="18065">
      <c r="A18065">
        <v>8874</v>
      </c>
      <c r="B18065" t="str">
        <v>2008-12-08</v>
      </c>
      <c r="C18065" t="str">
        <v>Evening</v>
      </c>
      <c r="D18065">
        <v>20</v>
      </c>
      <c r="E18065" t="str">
        <f>IF(MOD(D18065,2)=0,"EVEN","ODD")</f>
        <v>EVEN</v>
      </c>
      <c r="F18065" t="str">
        <f>IF(D18065&lt;=18,"LOW (1-18)","HIGH (19-36)")</f>
        <v>HIGH (19-36)</v>
      </c>
      <c r="G18065">
        <f>INT((D18065-1)/6)+1</f>
        <v>4</v>
      </c>
      <c r="H18065">
        <f>MOD(D18065-1,6)+1</f>
        <v>2</v>
      </c>
      <c r="I18065">
        <f>37-D18065</f>
        <v>17</v>
      </c>
      <c r="J18065">
        <f>ABS(D18065-D18066)</f>
        <v>0</v>
      </c>
    </row>
    <row r="18066">
      <c r="A18066">
        <v>8873</v>
      </c>
      <c r="B18066" t="str">
        <v>2008-12-08</v>
      </c>
      <c r="C18066" t="str">
        <v>Midday</v>
      </c>
      <c r="D18066">
        <v>20</v>
      </c>
      <c r="E18066" t="str">
        <f>IF(MOD(D18066,2)=0,"EVEN","ODD")</f>
        <v>EVEN</v>
      </c>
      <c r="F18066" t="str">
        <f>IF(D18066&lt;=18,"LOW (1-18)","HIGH (19-36)")</f>
        <v>HIGH (19-36)</v>
      </c>
      <c r="G18066">
        <f>INT((D18066-1)/6)+1</f>
        <v>4</v>
      </c>
      <c r="H18066">
        <f>MOD(D18066-1,6)+1</f>
        <v>2</v>
      </c>
      <c r="I18066">
        <f>37-D18066</f>
        <v>17</v>
      </c>
      <c r="J18066">
        <f>ABS(D18066-D18067)</f>
        <v>15</v>
      </c>
    </row>
    <row r="18067">
      <c r="A18067">
        <v>8872</v>
      </c>
      <c r="B18067" t="str">
        <v>2008-12-06</v>
      </c>
      <c r="C18067" t="str">
        <v>Evening</v>
      </c>
      <c r="D18067">
        <v>35</v>
      </c>
      <c r="E18067" t="str">
        <f>IF(MOD(D18067,2)=0,"EVEN","ODD")</f>
        <v>ODD</v>
      </c>
      <c r="F18067" t="str">
        <f>IF(D18067&lt;=18,"LOW (1-18)","HIGH (19-36)")</f>
        <v>HIGH (19-36)</v>
      </c>
      <c r="G18067">
        <f>INT((D18067-1)/6)+1</f>
        <v>6</v>
      </c>
      <c r="H18067">
        <f>MOD(D18067-1,6)+1</f>
        <v>5</v>
      </c>
      <c r="I18067">
        <f>37-D18067</f>
        <v>2</v>
      </c>
      <c r="J18067">
        <f>ABS(D18067-D18068)</f>
        <v>7</v>
      </c>
    </row>
    <row r="18068">
      <c r="A18068">
        <v>8871</v>
      </c>
      <c r="B18068" t="str">
        <v>2008-12-06</v>
      </c>
      <c r="C18068" t="str">
        <v>Midday</v>
      </c>
      <c r="D18068">
        <v>28</v>
      </c>
      <c r="E18068" t="str">
        <f>IF(MOD(D18068,2)=0,"EVEN","ODD")</f>
        <v>EVEN</v>
      </c>
      <c r="F18068" t="str">
        <f>IF(D18068&lt;=18,"LOW (1-18)","HIGH (19-36)")</f>
        <v>HIGH (19-36)</v>
      </c>
      <c r="G18068">
        <f>INT((D18068-1)/6)+1</f>
        <v>5</v>
      </c>
      <c r="H18068">
        <f>MOD(D18068-1,6)+1</f>
        <v>4</v>
      </c>
      <c r="I18068">
        <f>37-D18068</f>
        <v>9</v>
      </c>
      <c r="J18068">
        <f>ABS(D18068-D18069)</f>
        <v>19</v>
      </c>
    </row>
    <row r="18069">
      <c r="A18069">
        <v>8870</v>
      </c>
      <c r="B18069" t="str">
        <v>2008-12-05</v>
      </c>
      <c r="C18069" t="str">
        <v>Evening</v>
      </c>
      <c r="D18069">
        <v>9</v>
      </c>
      <c r="E18069" t="str">
        <f>IF(MOD(D18069,2)=0,"EVEN","ODD")</f>
        <v>ODD</v>
      </c>
      <c r="F18069" t="str">
        <f>IF(D18069&lt;=18,"LOW (1-18)","HIGH (19-36)")</f>
        <v>LOW (1-18)</v>
      </c>
      <c r="G18069">
        <f>INT((D18069-1)/6)+1</f>
        <v>2</v>
      </c>
      <c r="H18069">
        <f>MOD(D18069-1,6)+1</f>
        <v>3</v>
      </c>
      <c r="I18069">
        <f>37-D18069</f>
        <v>28</v>
      </c>
      <c r="J18069">
        <f>ABS(D18069-D18070)</f>
        <v>7</v>
      </c>
    </row>
    <row r="18070">
      <c r="A18070">
        <v>8869</v>
      </c>
      <c r="B18070" t="str">
        <v>2008-12-05</v>
      </c>
      <c r="C18070" t="str">
        <v>Midday</v>
      </c>
      <c r="D18070">
        <v>16</v>
      </c>
      <c r="E18070" t="str">
        <f>IF(MOD(D18070,2)=0,"EVEN","ODD")</f>
        <v>EVEN</v>
      </c>
      <c r="F18070" t="str">
        <f>IF(D18070&lt;=18,"LOW (1-18)","HIGH (19-36)")</f>
        <v>LOW (1-18)</v>
      </c>
      <c r="G18070">
        <f>INT((D18070-1)/6)+1</f>
        <v>3</v>
      </c>
      <c r="H18070">
        <f>MOD(D18070-1,6)+1</f>
        <v>4</v>
      </c>
      <c r="I18070">
        <f>37-D18070</f>
        <v>21</v>
      </c>
      <c r="J18070">
        <f>ABS(D18070-D18071)</f>
        <v>6</v>
      </c>
    </row>
    <row r="18071">
      <c r="A18071">
        <v>8868</v>
      </c>
      <c r="B18071" t="str">
        <v>2008-12-04</v>
      </c>
      <c r="C18071" t="str">
        <v>Evening</v>
      </c>
      <c r="D18071">
        <v>10</v>
      </c>
      <c r="E18071" t="str">
        <f>IF(MOD(D18071,2)=0,"EVEN","ODD")</f>
        <v>EVEN</v>
      </c>
      <c r="F18071" t="str">
        <f>IF(D18071&lt;=18,"LOW (1-18)","HIGH (19-36)")</f>
        <v>LOW (1-18)</v>
      </c>
      <c r="G18071">
        <f>INT((D18071-1)/6)+1</f>
        <v>2</v>
      </c>
      <c r="H18071">
        <f>MOD(D18071-1,6)+1</f>
        <v>4</v>
      </c>
      <c r="I18071">
        <f>37-D18071</f>
        <v>27</v>
      </c>
      <c r="J18071">
        <f>ABS(D18071-D18072)</f>
        <v>23</v>
      </c>
    </row>
    <row r="18072">
      <c r="A18072">
        <v>8867</v>
      </c>
      <c r="B18072" t="str">
        <v>2008-12-04</v>
      </c>
      <c r="C18072" t="str">
        <v>Midday</v>
      </c>
      <c r="D18072">
        <v>33</v>
      </c>
      <c r="E18072" t="str">
        <f>IF(MOD(D18072,2)=0,"EVEN","ODD")</f>
        <v>ODD</v>
      </c>
      <c r="F18072" t="str">
        <f>IF(D18072&lt;=18,"LOW (1-18)","HIGH (19-36)")</f>
        <v>HIGH (19-36)</v>
      </c>
      <c r="G18072">
        <f>INT((D18072-1)/6)+1</f>
        <v>6</v>
      </c>
      <c r="H18072">
        <f>MOD(D18072-1,6)+1</f>
        <v>3</v>
      </c>
      <c r="I18072">
        <f>37-D18072</f>
        <v>4</v>
      </c>
      <c r="J18072">
        <f>ABS(D18072-D18073)</f>
        <v>16</v>
      </c>
    </row>
    <row r="18073">
      <c r="A18073">
        <v>8866</v>
      </c>
      <c r="B18073" t="str">
        <v>2008-12-03</v>
      </c>
      <c r="C18073" t="str">
        <v>Evening</v>
      </c>
      <c r="D18073">
        <v>17</v>
      </c>
      <c r="E18073" t="str">
        <f>IF(MOD(D18073,2)=0,"EVEN","ODD")</f>
        <v>ODD</v>
      </c>
      <c r="F18073" t="str">
        <f>IF(D18073&lt;=18,"LOW (1-18)","HIGH (19-36)")</f>
        <v>LOW (1-18)</v>
      </c>
      <c r="G18073">
        <f>INT((D18073-1)/6)+1</f>
        <v>3</v>
      </c>
      <c r="H18073">
        <f>MOD(D18073-1,6)+1</f>
        <v>5</v>
      </c>
      <c r="I18073">
        <f>37-D18073</f>
        <v>20</v>
      </c>
      <c r="J18073">
        <f>ABS(D18073-D18074)</f>
        <v>5</v>
      </c>
    </row>
    <row r="18074">
      <c r="A18074">
        <v>8865</v>
      </c>
      <c r="B18074" t="str">
        <v>2008-12-03</v>
      </c>
      <c r="C18074" t="str">
        <v>Midday</v>
      </c>
      <c r="D18074">
        <v>22</v>
      </c>
      <c r="E18074" t="str">
        <f>IF(MOD(D18074,2)=0,"EVEN","ODD")</f>
        <v>EVEN</v>
      </c>
      <c r="F18074" t="str">
        <f>IF(D18074&lt;=18,"LOW (1-18)","HIGH (19-36)")</f>
        <v>HIGH (19-36)</v>
      </c>
      <c r="G18074">
        <f>INT((D18074-1)/6)+1</f>
        <v>4</v>
      </c>
      <c r="H18074">
        <f>MOD(D18074-1,6)+1</f>
        <v>4</v>
      </c>
      <c r="I18074">
        <f>37-D18074</f>
        <v>15</v>
      </c>
      <c r="J18074">
        <f>ABS(D18074-D18075)</f>
        <v>19</v>
      </c>
    </row>
    <row r="18075">
      <c r="A18075">
        <v>8864</v>
      </c>
      <c r="B18075" t="str">
        <v>2008-12-02</v>
      </c>
      <c r="C18075" t="str">
        <v>Evening</v>
      </c>
      <c r="D18075">
        <v>3</v>
      </c>
      <c r="E18075" t="str">
        <f>IF(MOD(D18075,2)=0,"EVEN","ODD")</f>
        <v>ODD</v>
      </c>
      <c r="F18075" t="str">
        <f>IF(D18075&lt;=18,"LOW (1-18)","HIGH (19-36)")</f>
        <v>LOW (1-18)</v>
      </c>
      <c r="G18075">
        <f>INT((D18075-1)/6)+1</f>
        <v>1</v>
      </c>
      <c r="H18075">
        <f>MOD(D18075-1,6)+1</f>
        <v>3</v>
      </c>
      <c r="I18075">
        <f>37-D18075</f>
        <v>34</v>
      </c>
      <c r="J18075">
        <f>ABS(D18075-D18076)</f>
        <v>18</v>
      </c>
    </row>
    <row r="18076">
      <c r="A18076">
        <v>8863</v>
      </c>
      <c r="B18076" t="str">
        <v>2008-12-02</v>
      </c>
      <c r="C18076" t="str">
        <v>Midday</v>
      </c>
      <c r="D18076">
        <v>21</v>
      </c>
      <c r="E18076" t="str">
        <f>IF(MOD(D18076,2)=0,"EVEN","ODD")</f>
        <v>ODD</v>
      </c>
      <c r="F18076" t="str">
        <f>IF(D18076&lt;=18,"LOW (1-18)","HIGH (19-36)")</f>
        <v>HIGH (19-36)</v>
      </c>
      <c r="G18076">
        <f>INT((D18076-1)/6)+1</f>
        <v>4</v>
      </c>
      <c r="H18076">
        <f>MOD(D18076-1,6)+1</f>
        <v>3</v>
      </c>
      <c r="I18076">
        <f>37-D18076</f>
        <v>16</v>
      </c>
      <c r="J18076">
        <f>ABS(D18076-D18077)</f>
        <v>15</v>
      </c>
    </row>
    <row r="18077">
      <c r="A18077">
        <v>8862</v>
      </c>
      <c r="B18077" t="str">
        <v>2008-12-01</v>
      </c>
      <c r="C18077" t="str">
        <v>Evening</v>
      </c>
      <c r="D18077">
        <v>36</v>
      </c>
      <c r="E18077" t="str">
        <f>IF(MOD(D18077,2)=0,"EVEN","ODD")</f>
        <v>EVEN</v>
      </c>
      <c r="F18077" t="str">
        <f>IF(D18077&lt;=18,"LOW (1-18)","HIGH (19-36)")</f>
        <v>HIGH (19-36)</v>
      </c>
      <c r="G18077">
        <f>INT((D18077-1)/6)+1</f>
        <v>6</v>
      </c>
      <c r="H18077">
        <f>MOD(D18077-1,6)+1</f>
        <v>6</v>
      </c>
      <c r="I18077">
        <f>37-D18077</f>
        <v>1</v>
      </c>
      <c r="J18077">
        <f>ABS(D18077-D18078)</f>
        <v>10</v>
      </c>
    </row>
    <row r="18078">
      <c r="A18078">
        <v>8861</v>
      </c>
      <c r="B18078" t="str">
        <v>2008-12-01</v>
      </c>
      <c r="C18078" t="str">
        <v>Midday</v>
      </c>
      <c r="D18078">
        <v>26</v>
      </c>
      <c r="E18078" t="str">
        <f>IF(MOD(D18078,2)=0,"EVEN","ODD")</f>
        <v>EVEN</v>
      </c>
      <c r="F18078" t="str">
        <f>IF(D18078&lt;=18,"LOW (1-18)","HIGH (19-36)")</f>
        <v>HIGH (19-36)</v>
      </c>
      <c r="G18078">
        <f>INT((D18078-1)/6)+1</f>
        <v>5</v>
      </c>
      <c r="H18078">
        <f>MOD(D18078-1,6)+1</f>
        <v>2</v>
      </c>
      <c r="I18078">
        <f>37-D18078</f>
        <v>11</v>
      </c>
      <c r="J18078">
        <f>ABS(D18078-D18079)</f>
        <v>1</v>
      </c>
    </row>
    <row r="18079">
      <c r="A18079">
        <v>8860</v>
      </c>
      <c r="B18079" t="str">
        <v>2008-11-29</v>
      </c>
      <c r="C18079" t="str">
        <v>Evening</v>
      </c>
      <c r="D18079">
        <v>27</v>
      </c>
      <c r="E18079" t="str">
        <f>IF(MOD(D18079,2)=0,"EVEN","ODD")</f>
        <v>ODD</v>
      </c>
      <c r="F18079" t="str">
        <f>IF(D18079&lt;=18,"LOW (1-18)","HIGH (19-36)")</f>
        <v>HIGH (19-36)</v>
      </c>
      <c r="G18079">
        <f>INT((D18079-1)/6)+1</f>
        <v>5</v>
      </c>
      <c r="H18079">
        <f>MOD(D18079-1,6)+1</f>
        <v>3</v>
      </c>
      <c r="I18079">
        <f>37-D18079</f>
        <v>10</v>
      </c>
      <c r="J18079">
        <f>ABS(D18079-D18080)</f>
        <v>11</v>
      </c>
    </row>
    <row r="18080">
      <c r="A18080">
        <v>8859</v>
      </c>
      <c r="B18080" t="str">
        <v>2008-11-29</v>
      </c>
      <c r="C18080" t="str">
        <v>Midday</v>
      </c>
      <c r="D18080">
        <v>16</v>
      </c>
      <c r="E18080" t="str">
        <f>IF(MOD(D18080,2)=0,"EVEN","ODD")</f>
        <v>EVEN</v>
      </c>
      <c r="F18080" t="str">
        <f>IF(D18080&lt;=18,"LOW (1-18)","HIGH (19-36)")</f>
        <v>LOW (1-18)</v>
      </c>
      <c r="G18080">
        <f>INT((D18080-1)/6)+1</f>
        <v>3</v>
      </c>
      <c r="H18080">
        <f>MOD(D18080-1,6)+1</f>
        <v>4</v>
      </c>
      <c r="I18080">
        <f>37-D18080</f>
        <v>21</v>
      </c>
      <c r="J18080">
        <f>ABS(D18080-D18081)</f>
        <v>19</v>
      </c>
    </row>
    <row r="18081">
      <c r="A18081">
        <v>8858</v>
      </c>
      <c r="B18081" t="str">
        <v>2008-11-28</v>
      </c>
      <c r="C18081" t="str">
        <v>Evening</v>
      </c>
      <c r="D18081">
        <v>35</v>
      </c>
      <c r="E18081" t="str">
        <f>IF(MOD(D18081,2)=0,"EVEN","ODD")</f>
        <v>ODD</v>
      </c>
      <c r="F18081" t="str">
        <f>IF(D18081&lt;=18,"LOW (1-18)","HIGH (19-36)")</f>
        <v>HIGH (19-36)</v>
      </c>
      <c r="G18081">
        <f>INT((D18081-1)/6)+1</f>
        <v>6</v>
      </c>
      <c r="H18081">
        <f>MOD(D18081-1,6)+1</f>
        <v>5</v>
      </c>
      <c r="I18081">
        <f>37-D18081</f>
        <v>2</v>
      </c>
      <c r="J18081">
        <f>ABS(D18081-D18082)</f>
        <v>14</v>
      </c>
    </row>
    <row r="18082">
      <c r="A18082">
        <v>8857</v>
      </c>
      <c r="B18082" t="str">
        <v>2008-11-28</v>
      </c>
      <c r="C18082" t="str">
        <v>Midday</v>
      </c>
      <c r="D18082">
        <v>21</v>
      </c>
      <c r="E18082" t="str">
        <f>IF(MOD(D18082,2)=0,"EVEN","ODD")</f>
        <v>ODD</v>
      </c>
      <c r="F18082" t="str">
        <f>IF(D18082&lt;=18,"LOW (1-18)","HIGH (19-36)")</f>
        <v>HIGH (19-36)</v>
      </c>
      <c r="G18082">
        <f>INT((D18082-1)/6)+1</f>
        <v>4</v>
      </c>
      <c r="H18082">
        <f>MOD(D18082-1,6)+1</f>
        <v>3</v>
      </c>
      <c r="I18082">
        <f>37-D18082</f>
        <v>16</v>
      </c>
      <c r="J18082">
        <f>ABS(D18082-D18083)</f>
        <v>4</v>
      </c>
    </row>
    <row r="18083">
      <c r="A18083">
        <v>8856</v>
      </c>
      <c r="B18083" t="str">
        <v>2008-11-27</v>
      </c>
      <c r="C18083" t="str">
        <v>Evening</v>
      </c>
      <c r="D18083">
        <v>17</v>
      </c>
      <c r="E18083" t="str">
        <f>IF(MOD(D18083,2)=0,"EVEN","ODD")</f>
        <v>ODD</v>
      </c>
      <c r="F18083" t="str">
        <f>IF(D18083&lt;=18,"LOW (1-18)","HIGH (19-36)")</f>
        <v>LOW (1-18)</v>
      </c>
      <c r="G18083">
        <f>INT((D18083-1)/6)+1</f>
        <v>3</v>
      </c>
      <c r="H18083">
        <f>MOD(D18083-1,6)+1</f>
        <v>5</v>
      </c>
      <c r="I18083">
        <f>37-D18083</f>
        <v>20</v>
      </c>
      <c r="J18083">
        <f>ABS(D18083-D18084)</f>
        <v>1</v>
      </c>
    </row>
    <row r="18084">
      <c r="A18084">
        <v>8855</v>
      </c>
      <c r="B18084" t="str">
        <v>2008-11-27</v>
      </c>
      <c r="C18084" t="str">
        <v>Midday</v>
      </c>
      <c r="D18084">
        <v>18</v>
      </c>
      <c r="E18084" t="str">
        <f>IF(MOD(D18084,2)=0,"EVEN","ODD")</f>
        <v>EVEN</v>
      </c>
      <c r="F18084" t="str">
        <f>IF(D18084&lt;=18,"LOW (1-18)","HIGH (19-36)")</f>
        <v>LOW (1-18)</v>
      </c>
      <c r="G18084">
        <f>INT((D18084-1)/6)+1</f>
        <v>3</v>
      </c>
      <c r="H18084">
        <f>MOD(D18084-1,6)+1</f>
        <v>6</v>
      </c>
      <c r="I18084">
        <f>37-D18084</f>
        <v>19</v>
      </c>
      <c r="J18084">
        <f>ABS(D18084-D18085)</f>
        <v>14</v>
      </c>
    </row>
    <row r="18085">
      <c r="A18085">
        <v>8854</v>
      </c>
      <c r="B18085" t="str">
        <v>2008-11-26</v>
      </c>
      <c r="C18085" t="str">
        <v>Evening</v>
      </c>
      <c r="D18085">
        <v>32</v>
      </c>
      <c r="E18085" t="str">
        <f>IF(MOD(D18085,2)=0,"EVEN","ODD")</f>
        <v>EVEN</v>
      </c>
      <c r="F18085" t="str">
        <f>IF(D18085&lt;=18,"LOW (1-18)","HIGH (19-36)")</f>
        <v>HIGH (19-36)</v>
      </c>
      <c r="G18085">
        <f>INT((D18085-1)/6)+1</f>
        <v>6</v>
      </c>
      <c r="H18085">
        <f>MOD(D18085-1,6)+1</f>
        <v>2</v>
      </c>
      <c r="I18085">
        <f>37-D18085</f>
        <v>5</v>
      </c>
      <c r="J18085">
        <f>ABS(D18085-D18086)</f>
        <v>3</v>
      </c>
    </row>
    <row r="18086">
      <c r="A18086">
        <v>8853</v>
      </c>
      <c r="B18086" t="str">
        <v>2008-11-26</v>
      </c>
      <c r="C18086" t="str">
        <v>Midday</v>
      </c>
      <c r="D18086">
        <v>29</v>
      </c>
      <c r="E18086" t="str">
        <f>IF(MOD(D18086,2)=0,"EVEN","ODD")</f>
        <v>ODD</v>
      </c>
      <c r="F18086" t="str">
        <f>IF(D18086&lt;=18,"LOW (1-18)","HIGH (19-36)")</f>
        <v>HIGH (19-36)</v>
      </c>
      <c r="G18086">
        <f>INT((D18086-1)/6)+1</f>
        <v>5</v>
      </c>
      <c r="H18086">
        <f>MOD(D18086-1,6)+1</f>
        <v>5</v>
      </c>
      <c r="I18086">
        <f>37-D18086</f>
        <v>8</v>
      </c>
      <c r="J18086">
        <f>ABS(D18086-D18087)</f>
        <v>21</v>
      </c>
    </row>
    <row r="18087">
      <c r="A18087">
        <v>8852</v>
      </c>
      <c r="B18087" t="str">
        <v>2008-11-25</v>
      </c>
      <c r="C18087" t="str">
        <v>Evening</v>
      </c>
      <c r="D18087">
        <v>8</v>
      </c>
      <c r="E18087" t="str">
        <f>IF(MOD(D18087,2)=0,"EVEN","ODD")</f>
        <v>EVEN</v>
      </c>
      <c r="F18087" t="str">
        <f>IF(D18087&lt;=18,"LOW (1-18)","HIGH (19-36)")</f>
        <v>LOW (1-18)</v>
      </c>
      <c r="G18087">
        <f>INT((D18087-1)/6)+1</f>
        <v>2</v>
      </c>
      <c r="H18087">
        <f>MOD(D18087-1,6)+1</f>
        <v>2</v>
      </c>
      <c r="I18087">
        <f>37-D18087</f>
        <v>29</v>
      </c>
      <c r="J18087">
        <f>ABS(D18087-D18088)</f>
        <v>12</v>
      </c>
    </row>
    <row r="18088">
      <c r="A18088">
        <v>8851</v>
      </c>
      <c r="B18088" t="str">
        <v>2008-11-25</v>
      </c>
      <c r="C18088" t="str">
        <v>Midday</v>
      </c>
      <c r="D18088">
        <v>20</v>
      </c>
      <c r="E18088" t="str">
        <f>IF(MOD(D18088,2)=0,"EVEN","ODD")</f>
        <v>EVEN</v>
      </c>
      <c r="F18088" t="str">
        <f>IF(D18088&lt;=18,"LOW (1-18)","HIGH (19-36)")</f>
        <v>HIGH (19-36)</v>
      </c>
      <c r="G18088">
        <f>INT((D18088-1)/6)+1</f>
        <v>4</v>
      </c>
      <c r="H18088">
        <f>MOD(D18088-1,6)+1</f>
        <v>2</v>
      </c>
      <c r="I18088">
        <f>37-D18088</f>
        <v>17</v>
      </c>
      <c r="J18088">
        <f>ABS(D18088-D18089)</f>
        <v>16</v>
      </c>
    </row>
    <row r="18089">
      <c r="A18089">
        <v>8850</v>
      </c>
      <c r="B18089" t="str">
        <v>2008-11-24</v>
      </c>
      <c r="C18089" t="str">
        <v>Evening</v>
      </c>
      <c r="D18089">
        <v>4</v>
      </c>
      <c r="E18089" t="str">
        <f>IF(MOD(D18089,2)=0,"EVEN","ODD")</f>
        <v>EVEN</v>
      </c>
      <c r="F18089" t="str">
        <f>IF(D18089&lt;=18,"LOW (1-18)","HIGH (19-36)")</f>
        <v>LOW (1-18)</v>
      </c>
      <c r="G18089">
        <f>INT((D18089-1)/6)+1</f>
        <v>1</v>
      </c>
      <c r="H18089">
        <f>MOD(D18089-1,6)+1</f>
        <v>4</v>
      </c>
      <c r="I18089">
        <f>37-D18089</f>
        <v>33</v>
      </c>
      <c r="J18089">
        <f>ABS(D18089-D18090)</f>
        <v>4</v>
      </c>
    </row>
    <row r="18090">
      <c r="A18090">
        <v>8849</v>
      </c>
      <c r="B18090" t="str">
        <v>2008-11-24</v>
      </c>
      <c r="C18090" t="str">
        <v>Midday</v>
      </c>
      <c r="D18090">
        <v>8</v>
      </c>
      <c r="E18090" t="str">
        <f>IF(MOD(D18090,2)=0,"EVEN","ODD")</f>
        <v>EVEN</v>
      </c>
      <c r="F18090" t="str">
        <f>IF(D18090&lt;=18,"LOW (1-18)","HIGH (19-36)")</f>
        <v>LOW (1-18)</v>
      </c>
      <c r="G18090">
        <f>INT((D18090-1)/6)+1</f>
        <v>2</v>
      </c>
      <c r="H18090">
        <f>MOD(D18090-1,6)+1</f>
        <v>2</v>
      </c>
      <c r="I18090">
        <f>37-D18090</f>
        <v>29</v>
      </c>
      <c r="J18090">
        <f>ABS(D18090-D18091)</f>
        <v>23</v>
      </c>
    </row>
    <row r="18091">
      <c r="A18091">
        <v>8848</v>
      </c>
      <c r="B18091" t="str">
        <v>2008-11-22</v>
      </c>
      <c r="C18091" t="str">
        <v>Evening</v>
      </c>
      <c r="D18091">
        <v>31</v>
      </c>
      <c r="E18091" t="str">
        <f>IF(MOD(D18091,2)=0,"EVEN","ODD")</f>
        <v>ODD</v>
      </c>
      <c r="F18091" t="str">
        <f>IF(D18091&lt;=18,"LOW (1-18)","HIGH (19-36)")</f>
        <v>HIGH (19-36)</v>
      </c>
      <c r="G18091">
        <f>INT((D18091-1)/6)+1</f>
        <v>6</v>
      </c>
      <c r="H18091">
        <f>MOD(D18091-1,6)+1</f>
        <v>1</v>
      </c>
      <c r="I18091">
        <f>37-D18091</f>
        <v>6</v>
      </c>
      <c r="J18091">
        <f>ABS(D18091-D18092)</f>
        <v>22</v>
      </c>
    </row>
    <row r="18092">
      <c r="A18092">
        <v>8847</v>
      </c>
      <c r="B18092" t="str">
        <v>2008-11-22</v>
      </c>
      <c r="C18092" t="str">
        <v>Midday</v>
      </c>
      <c r="D18092">
        <v>9</v>
      </c>
      <c r="E18092" t="str">
        <f>IF(MOD(D18092,2)=0,"EVEN","ODD")</f>
        <v>ODD</v>
      </c>
      <c r="F18092" t="str">
        <f>IF(D18092&lt;=18,"LOW (1-18)","HIGH (19-36)")</f>
        <v>LOW (1-18)</v>
      </c>
      <c r="G18092">
        <f>INT((D18092-1)/6)+1</f>
        <v>2</v>
      </c>
      <c r="H18092">
        <f>MOD(D18092-1,6)+1</f>
        <v>3</v>
      </c>
      <c r="I18092">
        <f>37-D18092</f>
        <v>28</v>
      </c>
      <c r="J18092">
        <f>ABS(D18092-D18093)</f>
        <v>1</v>
      </c>
    </row>
    <row r="18093">
      <c r="A18093">
        <v>8846</v>
      </c>
      <c r="B18093" t="str">
        <v>2008-11-21</v>
      </c>
      <c r="C18093" t="str">
        <v>Evening</v>
      </c>
      <c r="D18093">
        <v>8</v>
      </c>
      <c r="E18093" t="str">
        <f>IF(MOD(D18093,2)=0,"EVEN","ODD")</f>
        <v>EVEN</v>
      </c>
      <c r="F18093" t="str">
        <f>IF(D18093&lt;=18,"LOW (1-18)","HIGH (19-36)")</f>
        <v>LOW (1-18)</v>
      </c>
      <c r="G18093">
        <f>INT((D18093-1)/6)+1</f>
        <v>2</v>
      </c>
      <c r="H18093">
        <f>MOD(D18093-1,6)+1</f>
        <v>2</v>
      </c>
      <c r="I18093">
        <f>37-D18093</f>
        <v>29</v>
      </c>
      <c r="J18093">
        <f>ABS(D18093-D18094)</f>
        <v>20</v>
      </c>
    </row>
    <row r="18094">
      <c r="A18094">
        <v>8845</v>
      </c>
      <c r="B18094" t="str">
        <v>2008-11-21</v>
      </c>
      <c r="C18094" t="str">
        <v>Midday</v>
      </c>
      <c r="D18094">
        <v>28</v>
      </c>
      <c r="E18094" t="str">
        <f>IF(MOD(D18094,2)=0,"EVEN","ODD")</f>
        <v>EVEN</v>
      </c>
      <c r="F18094" t="str">
        <f>IF(D18094&lt;=18,"LOW (1-18)","HIGH (19-36)")</f>
        <v>HIGH (19-36)</v>
      </c>
      <c r="G18094">
        <f>INT((D18094-1)/6)+1</f>
        <v>5</v>
      </c>
      <c r="H18094">
        <f>MOD(D18094-1,6)+1</f>
        <v>4</v>
      </c>
      <c r="I18094">
        <f>37-D18094</f>
        <v>9</v>
      </c>
      <c r="J18094">
        <f>ABS(D18094-D18095)</f>
        <v>16</v>
      </c>
    </row>
    <row r="18095">
      <c r="A18095">
        <v>8844</v>
      </c>
      <c r="B18095" t="str">
        <v>2008-11-20</v>
      </c>
      <c r="C18095" t="str">
        <v>Evening</v>
      </c>
      <c r="D18095">
        <v>12</v>
      </c>
      <c r="E18095" t="str">
        <f>IF(MOD(D18095,2)=0,"EVEN","ODD")</f>
        <v>EVEN</v>
      </c>
      <c r="F18095" t="str">
        <f>IF(D18095&lt;=18,"LOW (1-18)","HIGH (19-36)")</f>
        <v>LOW (1-18)</v>
      </c>
      <c r="G18095">
        <f>INT((D18095-1)/6)+1</f>
        <v>2</v>
      </c>
      <c r="H18095">
        <f>MOD(D18095-1,6)+1</f>
        <v>6</v>
      </c>
      <c r="I18095">
        <f>37-D18095</f>
        <v>25</v>
      </c>
      <c r="J18095">
        <f>ABS(D18095-D18096)</f>
        <v>1</v>
      </c>
    </row>
    <row r="18096">
      <c r="A18096">
        <v>8843</v>
      </c>
      <c r="B18096" t="str">
        <v>2008-11-20</v>
      </c>
      <c r="C18096" t="str">
        <v>Midday</v>
      </c>
      <c r="D18096">
        <v>11</v>
      </c>
      <c r="E18096" t="str">
        <f>IF(MOD(D18096,2)=0,"EVEN","ODD")</f>
        <v>ODD</v>
      </c>
      <c r="F18096" t="str">
        <f>IF(D18096&lt;=18,"LOW (1-18)","HIGH (19-36)")</f>
        <v>LOW (1-18)</v>
      </c>
      <c r="G18096">
        <f>INT((D18096-1)/6)+1</f>
        <v>2</v>
      </c>
      <c r="H18096">
        <f>MOD(D18096-1,6)+1</f>
        <v>5</v>
      </c>
      <c r="I18096">
        <f>37-D18096</f>
        <v>26</v>
      </c>
      <c r="J18096">
        <f>ABS(D18096-D18097)</f>
        <v>25</v>
      </c>
    </row>
    <row r="18097">
      <c r="A18097">
        <v>8842</v>
      </c>
      <c r="B18097" t="str">
        <v>2008-11-19</v>
      </c>
      <c r="C18097" t="str">
        <v>Evening</v>
      </c>
      <c r="D18097">
        <v>36</v>
      </c>
      <c r="E18097" t="str">
        <f>IF(MOD(D18097,2)=0,"EVEN","ODD")</f>
        <v>EVEN</v>
      </c>
      <c r="F18097" t="str">
        <f>IF(D18097&lt;=18,"LOW (1-18)","HIGH (19-36)")</f>
        <v>HIGH (19-36)</v>
      </c>
      <c r="G18097">
        <f>INT((D18097-1)/6)+1</f>
        <v>6</v>
      </c>
      <c r="H18097">
        <f>MOD(D18097-1,6)+1</f>
        <v>6</v>
      </c>
      <c r="I18097">
        <f>37-D18097</f>
        <v>1</v>
      </c>
      <c r="J18097">
        <f>ABS(D18097-D18098)</f>
        <v>14</v>
      </c>
    </row>
    <row r="18098">
      <c r="A18098">
        <v>8841</v>
      </c>
      <c r="B18098" t="str">
        <v>2008-11-19</v>
      </c>
      <c r="C18098" t="str">
        <v>Midday</v>
      </c>
      <c r="D18098">
        <v>22</v>
      </c>
      <c r="E18098" t="str">
        <f>IF(MOD(D18098,2)=0,"EVEN","ODD")</f>
        <v>EVEN</v>
      </c>
      <c r="F18098" t="str">
        <f>IF(D18098&lt;=18,"LOW (1-18)","HIGH (19-36)")</f>
        <v>HIGH (19-36)</v>
      </c>
      <c r="G18098">
        <f>INT((D18098-1)/6)+1</f>
        <v>4</v>
      </c>
      <c r="H18098">
        <f>MOD(D18098-1,6)+1</f>
        <v>4</v>
      </c>
      <c r="I18098">
        <f>37-D18098</f>
        <v>15</v>
      </c>
      <c r="J18098">
        <f>ABS(D18098-D18099)</f>
        <v>3</v>
      </c>
    </row>
    <row r="18099">
      <c r="A18099">
        <v>8840</v>
      </c>
      <c r="B18099" t="str">
        <v>2008-11-18</v>
      </c>
      <c r="C18099" t="str">
        <v>Evening</v>
      </c>
      <c r="D18099">
        <v>25</v>
      </c>
      <c r="E18099" t="str">
        <f>IF(MOD(D18099,2)=0,"EVEN","ODD")</f>
        <v>ODD</v>
      </c>
      <c r="F18099" t="str">
        <f>IF(D18099&lt;=18,"LOW (1-18)","HIGH (19-36)")</f>
        <v>HIGH (19-36)</v>
      </c>
      <c r="G18099">
        <f>INT((D18099-1)/6)+1</f>
        <v>5</v>
      </c>
      <c r="H18099">
        <f>MOD(D18099-1,6)+1</f>
        <v>1</v>
      </c>
      <c r="I18099">
        <f>37-D18099</f>
        <v>12</v>
      </c>
      <c r="J18099">
        <f>ABS(D18099-D18100)</f>
        <v>22</v>
      </c>
    </row>
    <row r="18100">
      <c r="A18100">
        <v>8839</v>
      </c>
      <c r="B18100" t="str">
        <v>2008-11-18</v>
      </c>
      <c r="C18100" t="str">
        <v>Midday</v>
      </c>
      <c r="D18100">
        <v>3</v>
      </c>
      <c r="E18100" t="str">
        <f>IF(MOD(D18100,2)=0,"EVEN","ODD")</f>
        <v>ODD</v>
      </c>
      <c r="F18100" t="str">
        <f>IF(D18100&lt;=18,"LOW (1-18)","HIGH (19-36)")</f>
        <v>LOW (1-18)</v>
      </c>
      <c r="G18100">
        <f>INT((D18100-1)/6)+1</f>
        <v>1</v>
      </c>
      <c r="H18100">
        <f>MOD(D18100-1,6)+1</f>
        <v>3</v>
      </c>
      <c r="I18100">
        <f>37-D18100</f>
        <v>34</v>
      </c>
      <c r="J18100">
        <f>ABS(D18100-D18101)</f>
        <v>28</v>
      </c>
    </row>
    <row r="18101">
      <c r="A18101">
        <v>8838</v>
      </c>
      <c r="B18101" t="str">
        <v>2008-11-17</v>
      </c>
      <c r="C18101" t="str">
        <v>Evening</v>
      </c>
      <c r="D18101">
        <v>31</v>
      </c>
      <c r="E18101" t="str">
        <f>IF(MOD(D18101,2)=0,"EVEN","ODD")</f>
        <v>ODD</v>
      </c>
      <c r="F18101" t="str">
        <f>IF(D18101&lt;=18,"LOW (1-18)","HIGH (19-36)")</f>
        <v>HIGH (19-36)</v>
      </c>
      <c r="G18101">
        <f>INT((D18101-1)/6)+1</f>
        <v>6</v>
      </c>
      <c r="H18101">
        <f>MOD(D18101-1,6)+1</f>
        <v>1</v>
      </c>
      <c r="I18101">
        <f>37-D18101</f>
        <v>6</v>
      </c>
      <c r="J18101">
        <f>ABS(D18101-D18102)</f>
        <v>15</v>
      </c>
    </row>
    <row r="18102">
      <c r="A18102">
        <v>8837</v>
      </c>
      <c r="B18102" t="str">
        <v>2008-11-17</v>
      </c>
      <c r="C18102" t="str">
        <v>Midday</v>
      </c>
      <c r="D18102">
        <v>16</v>
      </c>
      <c r="E18102" t="str">
        <f>IF(MOD(D18102,2)=0,"EVEN","ODD")</f>
        <v>EVEN</v>
      </c>
      <c r="F18102" t="str">
        <f>IF(D18102&lt;=18,"LOW (1-18)","HIGH (19-36)")</f>
        <v>LOW (1-18)</v>
      </c>
      <c r="G18102">
        <f>INT((D18102-1)/6)+1</f>
        <v>3</v>
      </c>
      <c r="H18102">
        <f>MOD(D18102-1,6)+1</f>
        <v>4</v>
      </c>
      <c r="I18102">
        <f>37-D18102</f>
        <v>21</v>
      </c>
      <c r="J18102">
        <f>ABS(D18102-D18103)</f>
        <v>5</v>
      </c>
    </row>
    <row r="18103">
      <c r="A18103">
        <v>8836</v>
      </c>
      <c r="B18103" t="str">
        <v>2008-11-15</v>
      </c>
      <c r="C18103" t="str">
        <v>Evening</v>
      </c>
      <c r="D18103">
        <v>11</v>
      </c>
      <c r="E18103" t="str">
        <f>IF(MOD(D18103,2)=0,"EVEN","ODD")</f>
        <v>ODD</v>
      </c>
      <c r="F18103" t="str">
        <f>IF(D18103&lt;=18,"LOW (1-18)","HIGH (19-36)")</f>
        <v>LOW (1-18)</v>
      </c>
      <c r="G18103">
        <f>INT((D18103-1)/6)+1</f>
        <v>2</v>
      </c>
      <c r="H18103">
        <f>MOD(D18103-1,6)+1</f>
        <v>5</v>
      </c>
      <c r="I18103">
        <f>37-D18103</f>
        <v>26</v>
      </c>
      <c r="J18103">
        <f>ABS(D18103-D18104)</f>
        <v>2</v>
      </c>
    </row>
    <row r="18104">
      <c r="A18104">
        <v>8835</v>
      </c>
      <c r="B18104" t="str">
        <v>2008-11-15</v>
      </c>
      <c r="C18104" t="str">
        <v>Midday</v>
      </c>
      <c r="D18104">
        <v>13</v>
      </c>
      <c r="E18104" t="str">
        <f>IF(MOD(D18104,2)=0,"EVEN","ODD")</f>
        <v>ODD</v>
      </c>
      <c r="F18104" t="str">
        <f>IF(D18104&lt;=18,"LOW (1-18)","HIGH (19-36)")</f>
        <v>LOW (1-18)</v>
      </c>
      <c r="G18104">
        <f>INT((D18104-1)/6)+1</f>
        <v>3</v>
      </c>
      <c r="H18104">
        <f>MOD(D18104-1,6)+1</f>
        <v>1</v>
      </c>
      <c r="I18104">
        <f>37-D18104</f>
        <v>24</v>
      </c>
      <c r="J18104">
        <f>ABS(D18104-D18105)</f>
        <v>6</v>
      </c>
    </row>
    <row r="18105">
      <c r="A18105">
        <v>8834</v>
      </c>
      <c r="B18105" t="str">
        <v>2008-11-14</v>
      </c>
      <c r="C18105" t="str">
        <v>Evening</v>
      </c>
      <c r="D18105">
        <v>7</v>
      </c>
      <c r="E18105" t="str">
        <f>IF(MOD(D18105,2)=0,"EVEN","ODD")</f>
        <v>ODD</v>
      </c>
      <c r="F18105" t="str">
        <f>IF(D18105&lt;=18,"LOW (1-18)","HIGH (19-36)")</f>
        <v>LOW (1-18)</v>
      </c>
      <c r="G18105">
        <f>INT((D18105-1)/6)+1</f>
        <v>2</v>
      </c>
      <c r="H18105">
        <f>MOD(D18105-1,6)+1</f>
        <v>1</v>
      </c>
      <c r="I18105">
        <f>37-D18105</f>
        <v>30</v>
      </c>
      <c r="J18105">
        <f>ABS(D18105-D18106)</f>
        <v>21</v>
      </c>
    </row>
    <row r="18106">
      <c r="A18106">
        <v>8833</v>
      </c>
      <c r="B18106" t="str">
        <v>2008-11-14</v>
      </c>
      <c r="C18106" t="str">
        <v>Midday</v>
      </c>
      <c r="D18106">
        <v>28</v>
      </c>
      <c r="E18106" t="str">
        <f>IF(MOD(D18106,2)=0,"EVEN","ODD")</f>
        <v>EVEN</v>
      </c>
      <c r="F18106" t="str">
        <f>IF(D18106&lt;=18,"LOW (1-18)","HIGH (19-36)")</f>
        <v>HIGH (19-36)</v>
      </c>
      <c r="G18106">
        <f>INT((D18106-1)/6)+1</f>
        <v>5</v>
      </c>
      <c r="H18106">
        <f>MOD(D18106-1,6)+1</f>
        <v>4</v>
      </c>
      <c r="I18106">
        <f>37-D18106</f>
        <v>9</v>
      </c>
      <c r="J18106">
        <f>ABS(D18106-D18107)</f>
        <v>1</v>
      </c>
    </row>
    <row r="18107">
      <c r="A18107">
        <v>8832</v>
      </c>
      <c r="B18107" t="str">
        <v>2008-11-13</v>
      </c>
      <c r="C18107" t="str">
        <v>Evening</v>
      </c>
      <c r="D18107">
        <v>27</v>
      </c>
      <c r="E18107" t="str">
        <f>IF(MOD(D18107,2)=0,"EVEN","ODD")</f>
        <v>ODD</v>
      </c>
      <c r="F18107" t="str">
        <f>IF(D18107&lt;=18,"LOW (1-18)","HIGH (19-36)")</f>
        <v>HIGH (19-36)</v>
      </c>
      <c r="G18107">
        <f>INT((D18107-1)/6)+1</f>
        <v>5</v>
      </c>
      <c r="H18107">
        <f>MOD(D18107-1,6)+1</f>
        <v>3</v>
      </c>
      <c r="I18107">
        <f>37-D18107</f>
        <v>10</v>
      </c>
      <c r="J18107">
        <f>ABS(D18107-D18108)</f>
        <v>5</v>
      </c>
    </row>
    <row r="18108">
      <c r="A18108">
        <v>8831</v>
      </c>
      <c r="B18108" t="str">
        <v>2008-11-13</v>
      </c>
      <c r="C18108" t="str">
        <v>Midday</v>
      </c>
      <c r="D18108">
        <v>22</v>
      </c>
      <c r="E18108" t="str">
        <f>IF(MOD(D18108,2)=0,"EVEN","ODD")</f>
        <v>EVEN</v>
      </c>
      <c r="F18108" t="str">
        <f>IF(D18108&lt;=18,"LOW (1-18)","HIGH (19-36)")</f>
        <v>HIGH (19-36)</v>
      </c>
      <c r="G18108">
        <f>INT((D18108-1)/6)+1</f>
        <v>4</v>
      </c>
      <c r="H18108">
        <f>MOD(D18108-1,6)+1</f>
        <v>4</v>
      </c>
      <c r="I18108">
        <f>37-D18108</f>
        <v>15</v>
      </c>
      <c r="J18108">
        <f>ABS(D18108-D18109)</f>
        <v>5</v>
      </c>
    </row>
    <row r="18109">
      <c r="A18109">
        <v>8830</v>
      </c>
      <c r="B18109" t="str">
        <v>2008-11-12</v>
      </c>
      <c r="C18109" t="str">
        <v>Evening</v>
      </c>
      <c r="D18109">
        <v>17</v>
      </c>
      <c r="E18109" t="str">
        <f>IF(MOD(D18109,2)=0,"EVEN","ODD")</f>
        <v>ODD</v>
      </c>
      <c r="F18109" t="str">
        <f>IF(D18109&lt;=18,"LOW (1-18)","HIGH (19-36)")</f>
        <v>LOW (1-18)</v>
      </c>
      <c r="G18109">
        <f>INT((D18109-1)/6)+1</f>
        <v>3</v>
      </c>
      <c r="H18109">
        <f>MOD(D18109-1,6)+1</f>
        <v>5</v>
      </c>
      <c r="I18109">
        <f>37-D18109</f>
        <v>20</v>
      </c>
      <c r="J18109">
        <f>ABS(D18109-D18110)</f>
        <v>7</v>
      </c>
    </row>
    <row r="18110">
      <c r="A18110">
        <v>8829</v>
      </c>
      <c r="B18110" t="str">
        <v>2008-11-12</v>
      </c>
      <c r="C18110" t="str">
        <v>Midday</v>
      </c>
      <c r="D18110">
        <v>24</v>
      </c>
      <c r="E18110" t="str">
        <f>IF(MOD(D18110,2)=0,"EVEN","ODD")</f>
        <v>EVEN</v>
      </c>
      <c r="F18110" t="str">
        <f>IF(D18110&lt;=18,"LOW (1-18)","HIGH (19-36)")</f>
        <v>HIGH (19-36)</v>
      </c>
      <c r="G18110">
        <f>INT((D18110-1)/6)+1</f>
        <v>4</v>
      </c>
      <c r="H18110">
        <f>MOD(D18110-1,6)+1</f>
        <v>6</v>
      </c>
      <c r="I18110">
        <f>37-D18110</f>
        <v>13</v>
      </c>
      <c r="J18110">
        <f>ABS(D18110-D18111)</f>
        <v>9</v>
      </c>
    </row>
    <row r="18111">
      <c r="A18111">
        <v>8828</v>
      </c>
      <c r="B18111" t="str">
        <v>2008-11-11</v>
      </c>
      <c r="C18111" t="str">
        <v>Evening</v>
      </c>
      <c r="D18111">
        <v>33</v>
      </c>
      <c r="E18111" t="str">
        <f>IF(MOD(D18111,2)=0,"EVEN","ODD")</f>
        <v>ODD</v>
      </c>
      <c r="F18111" t="str">
        <f>IF(D18111&lt;=18,"LOW (1-18)","HIGH (19-36)")</f>
        <v>HIGH (19-36)</v>
      </c>
      <c r="G18111">
        <f>INT((D18111-1)/6)+1</f>
        <v>6</v>
      </c>
      <c r="H18111">
        <f>MOD(D18111-1,6)+1</f>
        <v>3</v>
      </c>
      <c r="I18111">
        <f>37-D18111</f>
        <v>4</v>
      </c>
      <c r="J18111">
        <f>ABS(D18111-D18112)</f>
        <v>0</v>
      </c>
    </row>
    <row r="18112">
      <c r="A18112">
        <v>8827</v>
      </c>
      <c r="B18112" t="str">
        <v>2008-11-11</v>
      </c>
      <c r="C18112" t="str">
        <v>Midday</v>
      </c>
      <c r="D18112">
        <v>33</v>
      </c>
      <c r="E18112" t="str">
        <f>IF(MOD(D18112,2)=0,"EVEN","ODD")</f>
        <v>ODD</v>
      </c>
      <c r="F18112" t="str">
        <f>IF(D18112&lt;=18,"LOW (1-18)","HIGH (19-36)")</f>
        <v>HIGH (19-36)</v>
      </c>
      <c r="G18112">
        <f>INT((D18112-1)/6)+1</f>
        <v>6</v>
      </c>
      <c r="H18112">
        <f>MOD(D18112-1,6)+1</f>
        <v>3</v>
      </c>
      <c r="I18112">
        <f>37-D18112</f>
        <v>4</v>
      </c>
      <c r="J18112">
        <f>ABS(D18112-D18113)</f>
        <v>21</v>
      </c>
    </row>
    <row r="18113">
      <c r="A18113">
        <v>8826</v>
      </c>
      <c r="B18113" t="str">
        <v>2008-11-10</v>
      </c>
      <c r="C18113" t="str">
        <v>Evening</v>
      </c>
      <c r="D18113">
        <v>12</v>
      </c>
      <c r="E18113" t="str">
        <f>IF(MOD(D18113,2)=0,"EVEN","ODD")</f>
        <v>EVEN</v>
      </c>
      <c r="F18113" t="str">
        <f>IF(D18113&lt;=18,"LOW (1-18)","HIGH (19-36)")</f>
        <v>LOW (1-18)</v>
      </c>
      <c r="G18113">
        <f>INT((D18113-1)/6)+1</f>
        <v>2</v>
      </c>
      <c r="H18113">
        <f>MOD(D18113-1,6)+1</f>
        <v>6</v>
      </c>
      <c r="I18113">
        <f>37-D18113</f>
        <v>25</v>
      </c>
      <c r="J18113">
        <f>ABS(D18113-D18114)</f>
        <v>18</v>
      </c>
    </row>
    <row r="18114">
      <c r="A18114">
        <v>8825</v>
      </c>
      <c r="B18114" t="str">
        <v>2008-11-10</v>
      </c>
      <c r="C18114" t="str">
        <v>Midday</v>
      </c>
      <c r="D18114">
        <v>30</v>
      </c>
      <c r="E18114" t="str">
        <f>IF(MOD(D18114,2)=0,"EVEN","ODD")</f>
        <v>EVEN</v>
      </c>
      <c r="F18114" t="str">
        <f>IF(D18114&lt;=18,"LOW (1-18)","HIGH (19-36)")</f>
        <v>HIGH (19-36)</v>
      </c>
      <c r="G18114">
        <f>INT((D18114-1)/6)+1</f>
        <v>5</v>
      </c>
      <c r="H18114">
        <f>MOD(D18114-1,6)+1</f>
        <v>6</v>
      </c>
      <c r="I18114">
        <f>37-D18114</f>
        <v>7</v>
      </c>
      <c r="J18114">
        <f>ABS(D18114-D18115)</f>
        <v>0</v>
      </c>
    </row>
    <row r="18115">
      <c r="A18115">
        <v>8824</v>
      </c>
      <c r="B18115" t="str">
        <v>2008-11-08</v>
      </c>
      <c r="C18115" t="str">
        <v>Evening</v>
      </c>
      <c r="D18115">
        <v>30</v>
      </c>
      <c r="E18115" t="str">
        <f>IF(MOD(D18115,2)=0,"EVEN","ODD")</f>
        <v>EVEN</v>
      </c>
      <c r="F18115" t="str">
        <f>IF(D18115&lt;=18,"LOW (1-18)","HIGH (19-36)")</f>
        <v>HIGH (19-36)</v>
      </c>
      <c r="G18115">
        <f>INT((D18115-1)/6)+1</f>
        <v>5</v>
      </c>
      <c r="H18115">
        <f>MOD(D18115-1,6)+1</f>
        <v>6</v>
      </c>
      <c r="I18115">
        <f>37-D18115</f>
        <v>7</v>
      </c>
      <c r="J18115">
        <f>ABS(D18115-D18116)</f>
        <v>1</v>
      </c>
    </row>
    <row r="18116">
      <c r="A18116">
        <v>8823</v>
      </c>
      <c r="B18116" t="str">
        <v>2008-11-08</v>
      </c>
      <c r="C18116" t="str">
        <v>Midday</v>
      </c>
      <c r="D18116">
        <v>29</v>
      </c>
      <c r="E18116" t="str">
        <f>IF(MOD(D18116,2)=0,"EVEN","ODD")</f>
        <v>ODD</v>
      </c>
      <c r="F18116" t="str">
        <f>IF(D18116&lt;=18,"LOW (1-18)","HIGH (19-36)")</f>
        <v>HIGH (19-36)</v>
      </c>
      <c r="G18116">
        <f>INT((D18116-1)/6)+1</f>
        <v>5</v>
      </c>
      <c r="H18116">
        <f>MOD(D18116-1,6)+1</f>
        <v>5</v>
      </c>
      <c r="I18116">
        <f>37-D18116</f>
        <v>8</v>
      </c>
      <c r="J18116">
        <f>ABS(D18116-D18117)</f>
        <v>11</v>
      </c>
    </row>
    <row r="18117">
      <c r="A18117">
        <v>8822</v>
      </c>
      <c r="B18117" t="str">
        <v>2008-11-07</v>
      </c>
      <c r="C18117" t="str">
        <v>Evening</v>
      </c>
      <c r="D18117">
        <v>18</v>
      </c>
      <c r="E18117" t="str">
        <f>IF(MOD(D18117,2)=0,"EVEN","ODD")</f>
        <v>EVEN</v>
      </c>
      <c r="F18117" t="str">
        <f>IF(D18117&lt;=18,"LOW (1-18)","HIGH (19-36)")</f>
        <v>LOW (1-18)</v>
      </c>
      <c r="G18117">
        <f>INT((D18117-1)/6)+1</f>
        <v>3</v>
      </c>
      <c r="H18117">
        <f>MOD(D18117-1,6)+1</f>
        <v>6</v>
      </c>
      <c r="I18117">
        <f>37-D18117</f>
        <v>19</v>
      </c>
      <c r="J18117">
        <f>ABS(D18117-D18118)</f>
        <v>15</v>
      </c>
    </row>
    <row r="18118">
      <c r="A18118">
        <v>8821</v>
      </c>
      <c r="B18118" t="str">
        <v>2008-11-07</v>
      </c>
      <c r="C18118" t="str">
        <v>Midday</v>
      </c>
      <c r="D18118">
        <v>3</v>
      </c>
      <c r="E18118" t="str">
        <f>IF(MOD(D18118,2)=0,"EVEN","ODD")</f>
        <v>ODD</v>
      </c>
      <c r="F18118" t="str">
        <f>IF(D18118&lt;=18,"LOW (1-18)","HIGH (19-36)")</f>
        <v>LOW (1-18)</v>
      </c>
      <c r="G18118">
        <f>INT((D18118-1)/6)+1</f>
        <v>1</v>
      </c>
      <c r="H18118">
        <f>MOD(D18118-1,6)+1</f>
        <v>3</v>
      </c>
      <c r="I18118">
        <f>37-D18118</f>
        <v>34</v>
      </c>
      <c r="J18118">
        <f>ABS(D18118-D18119)</f>
        <v>8</v>
      </c>
    </row>
    <row r="18119">
      <c r="A18119">
        <v>8820</v>
      </c>
      <c r="B18119" t="str">
        <v>2008-11-06</v>
      </c>
      <c r="C18119" t="str">
        <v>Evening</v>
      </c>
      <c r="D18119">
        <v>11</v>
      </c>
      <c r="E18119" t="str">
        <f>IF(MOD(D18119,2)=0,"EVEN","ODD")</f>
        <v>ODD</v>
      </c>
      <c r="F18119" t="str">
        <f>IF(D18119&lt;=18,"LOW (1-18)","HIGH (19-36)")</f>
        <v>LOW (1-18)</v>
      </c>
      <c r="G18119">
        <f>INT((D18119-1)/6)+1</f>
        <v>2</v>
      </c>
      <c r="H18119">
        <f>MOD(D18119-1,6)+1</f>
        <v>5</v>
      </c>
      <c r="I18119">
        <f>37-D18119</f>
        <v>26</v>
      </c>
      <c r="J18119">
        <f>ABS(D18119-D18120)</f>
        <v>3</v>
      </c>
    </row>
    <row r="18120">
      <c r="A18120">
        <v>8819</v>
      </c>
      <c r="B18120" t="str">
        <v>2008-11-06</v>
      </c>
      <c r="C18120" t="str">
        <v>Midday</v>
      </c>
      <c r="D18120">
        <v>14</v>
      </c>
      <c r="E18120" t="str">
        <f>IF(MOD(D18120,2)=0,"EVEN","ODD")</f>
        <v>EVEN</v>
      </c>
      <c r="F18120" t="str">
        <f>IF(D18120&lt;=18,"LOW (1-18)","HIGH (19-36)")</f>
        <v>LOW (1-18)</v>
      </c>
      <c r="G18120">
        <f>INT((D18120-1)/6)+1</f>
        <v>3</v>
      </c>
      <c r="H18120">
        <f>MOD(D18120-1,6)+1</f>
        <v>2</v>
      </c>
      <c r="I18120">
        <f>37-D18120</f>
        <v>23</v>
      </c>
      <c r="J18120">
        <f>ABS(D18120-D18121)</f>
        <v>11</v>
      </c>
    </row>
    <row r="18121">
      <c r="A18121">
        <v>8818</v>
      </c>
      <c r="B18121" t="str">
        <v>2008-11-05</v>
      </c>
      <c r="C18121" t="str">
        <v>Evening</v>
      </c>
      <c r="D18121">
        <v>3</v>
      </c>
      <c r="E18121" t="str">
        <f>IF(MOD(D18121,2)=0,"EVEN","ODD")</f>
        <v>ODD</v>
      </c>
      <c r="F18121" t="str">
        <f>IF(D18121&lt;=18,"LOW (1-18)","HIGH (19-36)")</f>
        <v>LOW (1-18)</v>
      </c>
      <c r="G18121">
        <f>INT((D18121-1)/6)+1</f>
        <v>1</v>
      </c>
      <c r="H18121">
        <f>MOD(D18121-1,6)+1</f>
        <v>3</v>
      </c>
      <c r="I18121">
        <f>37-D18121</f>
        <v>34</v>
      </c>
      <c r="J18121">
        <f>ABS(D18121-D18122)</f>
        <v>3</v>
      </c>
    </row>
    <row r="18122">
      <c r="A18122">
        <v>8817</v>
      </c>
      <c r="B18122" t="str">
        <v>2008-11-05</v>
      </c>
      <c r="C18122" t="str">
        <v>Midday</v>
      </c>
      <c r="D18122">
        <v>6</v>
      </c>
      <c r="E18122" t="str">
        <f>IF(MOD(D18122,2)=0,"EVEN","ODD")</f>
        <v>EVEN</v>
      </c>
      <c r="F18122" t="str">
        <f>IF(D18122&lt;=18,"LOW (1-18)","HIGH (19-36)")</f>
        <v>LOW (1-18)</v>
      </c>
      <c r="G18122">
        <f>INT((D18122-1)/6)+1</f>
        <v>1</v>
      </c>
      <c r="H18122">
        <f>MOD(D18122-1,6)+1</f>
        <v>6</v>
      </c>
      <c r="I18122">
        <f>37-D18122</f>
        <v>31</v>
      </c>
      <c r="J18122">
        <f>ABS(D18122-D18123)</f>
        <v>29</v>
      </c>
    </row>
    <row r="18123">
      <c r="A18123">
        <v>8816</v>
      </c>
      <c r="B18123" t="str">
        <v>2008-11-04</v>
      </c>
      <c r="C18123" t="str">
        <v>Evening</v>
      </c>
      <c r="D18123">
        <v>35</v>
      </c>
      <c r="E18123" t="str">
        <f>IF(MOD(D18123,2)=0,"EVEN","ODD")</f>
        <v>ODD</v>
      </c>
      <c r="F18123" t="str">
        <f>IF(D18123&lt;=18,"LOW (1-18)","HIGH (19-36)")</f>
        <v>HIGH (19-36)</v>
      </c>
      <c r="G18123">
        <f>INT((D18123-1)/6)+1</f>
        <v>6</v>
      </c>
      <c r="H18123">
        <f>MOD(D18123-1,6)+1</f>
        <v>5</v>
      </c>
      <c r="I18123">
        <f>37-D18123</f>
        <v>2</v>
      </c>
      <c r="J18123">
        <f>ABS(D18123-D18124)</f>
        <v>12</v>
      </c>
    </row>
    <row r="18124">
      <c r="A18124">
        <v>8815</v>
      </c>
      <c r="B18124" t="str">
        <v>2008-11-04</v>
      </c>
      <c r="C18124" t="str">
        <v>Midday</v>
      </c>
      <c r="D18124">
        <v>23</v>
      </c>
      <c r="E18124" t="str">
        <f>IF(MOD(D18124,2)=0,"EVEN","ODD")</f>
        <v>ODD</v>
      </c>
      <c r="F18124" t="str">
        <f>IF(D18124&lt;=18,"LOW (1-18)","HIGH (19-36)")</f>
        <v>HIGH (19-36)</v>
      </c>
      <c r="G18124">
        <f>INT((D18124-1)/6)+1</f>
        <v>4</v>
      </c>
      <c r="H18124">
        <f>MOD(D18124-1,6)+1</f>
        <v>5</v>
      </c>
      <c r="I18124">
        <f>37-D18124</f>
        <v>14</v>
      </c>
      <c r="J18124">
        <f>ABS(D18124-D18125)</f>
        <v>7</v>
      </c>
    </row>
    <row r="18125">
      <c r="A18125">
        <v>8814</v>
      </c>
      <c r="B18125" t="str">
        <v>2008-11-03</v>
      </c>
      <c r="C18125" t="str">
        <v>Evening</v>
      </c>
      <c r="D18125">
        <v>30</v>
      </c>
      <c r="E18125" t="str">
        <f>IF(MOD(D18125,2)=0,"EVEN","ODD")</f>
        <v>EVEN</v>
      </c>
      <c r="F18125" t="str">
        <f>IF(D18125&lt;=18,"LOW (1-18)","HIGH (19-36)")</f>
        <v>HIGH (19-36)</v>
      </c>
      <c r="G18125">
        <f>INT((D18125-1)/6)+1</f>
        <v>5</v>
      </c>
      <c r="H18125">
        <f>MOD(D18125-1,6)+1</f>
        <v>6</v>
      </c>
      <c r="I18125">
        <f>37-D18125</f>
        <v>7</v>
      </c>
      <c r="J18125">
        <f>ABS(D18125-D18126)</f>
        <v>17</v>
      </c>
    </row>
    <row r="18126">
      <c r="A18126">
        <v>8813</v>
      </c>
      <c r="B18126" t="str">
        <v>2008-11-03</v>
      </c>
      <c r="C18126" t="str">
        <v>Midday</v>
      </c>
      <c r="D18126">
        <v>13</v>
      </c>
      <c r="E18126" t="str">
        <f>IF(MOD(D18126,2)=0,"EVEN","ODD")</f>
        <v>ODD</v>
      </c>
      <c r="F18126" t="str">
        <f>IF(D18126&lt;=18,"LOW (1-18)","HIGH (19-36)")</f>
        <v>LOW (1-18)</v>
      </c>
      <c r="G18126">
        <f>INT((D18126-1)/6)+1</f>
        <v>3</v>
      </c>
      <c r="H18126">
        <f>MOD(D18126-1,6)+1</f>
        <v>1</v>
      </c>
      <c r="I18126">
        <f>37-D18126</f>
        <v>24</v>
      </c>
      <c r="J18126">
        <f>ABS(D18126-D18127)</f>
        <v>6</v>
      </c>
    </row>
    <row r="18127">
      <c r="A18127">
        <v>8812</v>
      </c>
      <c r="B18127" t="str">
        <v>2008-11-01</v>
      </c>
      <c r="C18127" t="str">
        <v>Evening</v>
      </c>
      <c r="D18127">
        <v>19</v>
      </c>
      <c r="E18127" t="str">
        <f>IF(MOD(D18127,2)=0,"EVEN","ODD")</f>
        <v>ODD</v>
      </c>
      <c r="F18127" t="str">
        <f>IF(D18127&lt;=18,"LOW (1-18)","HIGH (19-36)")</f>
        <v>HIGH (19-36)</v>
      </c>
      <c r="G18127">
        <f>INT((D18127-1)/6)+1</f>
        <v>4</v>
      </c>
      <c r="H18127">
        <f>MOD(D18127-1,6)+1</f>
        <v>1</v>
      </c>
      <c r="I18127">
        <f>37-D18127</f>
        <v>18</v>
      </c>
      <c r="J18127">
        <f>ABS(D18127-D18128)</f>
        <v>9</v>
      </c>
    </row>
    <row r="18128">
      <c r="A18128">
        <v>8811</v>
      </c>
      <c r="B18128" t="str">
        <v>2008-11-01</v>
      </c>
      <c r="C18128" t="str">
        <v>Midday</v>
      </c>
      <c r="D18128">
        <v>28</v>
      </c>
      <c r="E18128" t="str">
        <f>IF(MOD(D18128,2)=0,"EVEN","ODD")</f>
        <v>EVEN</v>
      </c>
      <c r="F18128" t="str">
        <f>IF(D18128&lt;=18,"LOW (1-18)","HIGH (19-36)")</f>
        <v>HIGH (19-36)</v>
      </c>
      <c r="G18128">
        <f>INT((D18128-1)/6)+1</f>
        <v>5</v>
      </c>
      <c r="H18128">
        <f>MOD(D18128-1,6)+1</f>
        <v>4</v>
      </c>
      <c r="I18128">
        <f>37-D18128</f>
        <v>9</v>
      </c>
      <c r="J18128">
        <f>ABS(D18128-D18129)</f>
        <v>24</v>
      </c>
    </row>
    <row r="18129">
      <c r="A18129">
        <v>8500</v>
      </c>
      <c r="B18129" t="str">
        <v>2008-04-30</v>
      </c>
      <c r="C18129" t="str">
        <v>Evening</v>
      </c>
      <c r="D18129">
        <v>4</v>
      </c>
      <c r="E18129" t="str">
        <f>IF(MOD(D18129,2)=0,"EVEN","ODD")</f>
        <v>EVEN</v>
      </c>
      <c r="F18129" t="str">
        <f>IF(D18129&lt;=18,"LOW (1-18)","HIGH (19-36)")</f>
        <v>LOW (1-18)</v>
      </c>
      <c r="G18129">
        <f>INT((D18129-1)/6)+1</f>
        <v>1</v>
      </c>
      <c r="H18129">
        <f>MOD(D18129-1,6)+1</f>
        <v>4</v>
      </c>
      <c r="I18129">
        <f>37-D18129</f>
        <v>33</v>
      </c>
      <c r="J18129">
        <f>ABS(D18129-D18130)</f>
        <v>28</v>
      </c>
    </row>
    <row r="18130">
      <c r="A18130">
        <v>8499</v>
      </c>
      <c r="B18130" t="str">
        <v>2008-04-30</v>
      </c>
      <c r="C18130" t="str">
        <v>Midday</v>
      </c>
      <c r="D18130">
        <v>32</v>
      </c>
      <c r="E18130" t="str">
        <f>IF(MOD(D18130,2)=0,"EVEN","ODD")</f>
        <v>EVEN</v>
      </c>
      <c r="F18130" t="str">
        <f>IF(D18130&lt;=18,"LOW (1-18)","HIGH (19-36)")</f>
        <v>HIGH (19-36)</v>
      </c>
      <c r="G18130">
        <f>INT((D18130-1)/6)+1</f>
        <v>6</v>
      </c>
      <c r="H18130">
        <f>MOD(D18130-1,6)+1</f>
        <v>2</v>
      </c>
      <c r="I18130">
        <f>37-D18130</f>
        <v>5</v>
      </c>
      <c r="J18130">
        <f>ABS(D18130-D18131)</f>
        <v>9</v>
      </c>
    </row>
    <row r="18131">
      <c r="A18131">
        <v>8498</v>
      </c>
      <c r="B18131" t="str">
        <v>2008-04-29</v>
      </c>
      <c r="C18131" t="str">
        <v>Evening</v>
      </c>
      <c r="D18131">
        <v>23</v>
      </c>
      <c r="E18131" t="str">
        <f>IF(MOD(D18131,2)=0,"EVEN","ODD")</f>
        <v>ODD</v>
      </c>
      <c r="F18131" t="str">
        <f>IF(D18131&lt;=18,"LOW (1-18)","HIGH (19-36)")</f>
        <v>HIGH (19-36)</v>
      </c>
      <c r="G18131">
        <f>INT((D18131-1)/6)+1</f>
        <v>4</v>
      </c>
      <c r="H18131">
        <f>MOD(D18131-1,6)+1</f>
        <v>5</v>
      </c>
      <c r="I18131">
        <f>37-D18131</f>
        <v>14</v>
      </c>
      <c r="J18131">
        <f>ABS(D18131-D18132)</f>
        <v>2</v>
      </c>
    </row>
    <row r="18132">
      <c r="A18132">
        <v>8497</v>
      </c>
      <c r="B18132" t="str">
        <v>2008-04-29</v>
      </c>
      <c r="C18132" t="str">
        <v>Midday</v>
      </c>
      <c r="D18132">
        <v>25</v>
      </c>
      <c r="E18132" t="str">
        <f>IF(MOD(D18132,2)=0,"EVEN","ODD")</f>
        <v>ODD</v>
      </c>
      <c r="F18132" t="str">
        <f>IF(D18132&lt;=18,"LOW (1-18)","HIGH (19-36)")</f>
        <v>HIGH (19-36)</v>
      </c>
      <c r="G18132">
        <f>INT((D18132-1)/6)+1</f>
        <v>5</v>
      </c>
      <c r="H18132">
        <f>MOD(D18132-1,6)+1</f>
        <v>1</v>
      </c>
      <c r="I18132">
        <f>37-D18132</f>
        <v>12</v>
      </c>
      <c r="J18132">
        <f>ABS(D18132-D18133)</f>
        <v>7</v>
      </c>
    </row>
    <row r="18133">
      <c r="A18133">
        <v>8496</v>
      </c>
      <c r="B18133" t="str">
        <v>2008-04-28</v>
      </c>
      <c r="C18133" t="str">
        <v>Evening</v>
      </c>
      <c r="D18133">
        <v>18</v>
      </c>
      <c r="E18133" t="str">
        <f>IF(MOD(D18133,2)=0,"EVEN","ODD")</f>
        <v>EVEN</v>
      </c>
      <c r="F18133" t="str">
        <f>IF(D18133&lt;=18,"LOW (1-18)","HIGH (19-36)")</f>
        <v>LOW (1-18)</v>
      </c>
      <c r="G18133">
        <f>INT((D18133-1)/6)+1</f>
        <v>3</v>
      </c>
      <c r="H18133">
        <f>MOD(D18133-1,6)+1</f>
        <v>6</v>
      </c>
      <c r="I18133">
        <f>37-D18133</f>
        <v>19</v>
      </c>
      <c r="J18133">
        <f>ABS(D18133-D18134)</f>
        <v>9</v>
      </c>
    </row>
    <row r="18134">
      <c r="A18134">
        <v>8495</v>
      </c>
      <c r="B18134" t="str">
        <v>2008-04-28</v>
      </c>
      <c r="C18134" t="str">
        <v>Midday</v>
      </c>
      <c r="D18134">
        <v>27</v>
      </c>
      <c r="E18134" t="str">
        <f>IF(MOD(D18134,2)=0,"EVEN","ODD")</f>
        <v>ODD</v>
      </c>
      <c r="F18134" t="str">
        <f>IF(D18134&lt;=18,"LOW (1-18)","HIGH (19-36)")</f>
        <v>HIGH (19-36)</v>
      </c>
      <c r="G18134">
        <f>INT((D18134-1)/6)+1</f>
        <v>5</v>
      </c>
      <c r="H18134">
        <f>MOD(D18134-1,6)+1</f>
        <v>3</v>
      </c>
      <c r="I18134">
        <f>37-D18134</f>
        <v>10</v>
      </c>
      <c r="J18134">
        <f>ABS(D18134-D18135)</f>
        <v>9</v>
      </c>
    </row>
    <row r="18135">
      <c r="A18135">
        <v>8494</v>
      </c>
      <c r="B18135" t="str">
        <v>2008-04-26</v>
      </c>
      <c r="C18135" t="str">
        <v>Evening</v>
      </c>
      <c r="D18135">
        <v>36</v>
      </c>
      <c r="E18135" t="str">
        <f>IF(MOD(D18135,2)=0,"EVEN","ODD")</f>
        <v>EVEN</v>
      </c>
      <c r="F18135" t="str">
        <f>IF(D18135&lt;=18,"LOW (1-18)","HIGH (19-36)")</f>
        <v>HIGH (19-36)</v>
      </c>
      <c r="G18135">
        <f>INT((D18135-1)/6)+1</f>
        <v>6</v>
      </c>
      <c r="H18135">
        <f>MOD(D18135-1,6)+1</f>
        <v>6</v>
      </c>
      <c r="I18135">
        <f>37-D18135</f>
        <v>1</v>
      </c>
      <c r="J18135">
        <f>ABS(D18135-D18136)</f>
        <v>7</v>
      </c>
    </row>
    <row r="18136">
      <c r="A18136">
        <v>8493</v>
      </c>
      <c r="B18136" t="str">
        <v>2008-04-26</v>
      </c>
      <c r="C18136" t="str">
        <v>Midday</v>
      </c>
      <c r="D18136">
        <v>29</v>
      </c>
      <c r="E18136" t="str">
        <f>IF(MOD(D18136,2)=0,"EVEN","ODD")</f>
        <v>ODD</v>
      </c>
      <c r="F18136" t="str">
        <f>IF(D18136&lt;=18,"LOW (1-18)","HIGH (19-36)")</f>
        <v>HIGH (19-36)</v>
      </c>
      <c r="G18136">
        <f>INT((D18136-1)/6)+1</f>
        <v>5</v>
      </c>
      <c r="H18136">
        <f>MOD(D18136-1,6)+1</f>
        <v>5</v>
      </c>
      <c r="I18136">
        <f>37-D18136</f>
        <v>8</v>
      </c>
      <c r="J18136">
        <f>ABS(D18136-D18137)</f>
        <v>14</v>
      </c>
    </row>
    <row r="18137">
      <c r="A18137">
        <v>8492</v>
      </c>
      <c r="B18137" t="str">
        <v>2008-04-25</v>
      </c>
      <c r="C18137" t="str">
        <v>Evening</v>
      </c>
      <c r="D18137">
        <v>15</v>
      </c>
      <c r="E18137" t="str">
        <f>IF(MOD(D18137,2)=0,"EVEN","ODD")</f>
        <v>ODD</v>
      </c>
      <c r="F18137" t="str">
        <f>IF(D18137&lt;=18,"LOW (1-18)","HIGH (19-36)")</f>
        <v>LOW (1-18)</v>
      </c>
      <c r="G18137">
        <f>INT((D18137-1)/6)+1</f>
        <v>3</v>
      </c>
      <c r="H18137">
        <f>MOD(D18137-1,6)+1</f>
        <v>3</v>
      </c>
      <c r="I18137">
        <f>37-D18137</f>
        <v>22</v>
      </c>
      <c r="J18137">
        <f>ABS(D18137-D18138)</f>
        <v>11</v>
      </c>
    </row>
    <row r="18138">
      <c r="A18138">
        <v>8491</v>
      </c>
      <c r="B18138" t="str">
        <v>2008-04-25</v>
      </c>
      <c r="C18138" t="str">
        <v>Midday</v>
      </c>
      <c r="D18138">
        <v>4</v>
      </c>
      <c r="E18138" t="str">
        <f>IF(MOD(D18138,2)=0,"EVEN","ODD")</f>
        <v>EVEN</v>
      </c>
      <c r="F18138" t="str">
        <f>IF(D18138&lt;=18,"LOW (1-18)","HIGH (19-36)")</f>
        <v>LOW (1-18)</v>
      </c>
      <c r="G18138">
        <f>INT((D18138-1)/6)+1</f>
        <v>1</v>
      </c>
      <c r="H18138">
        <f>MOD(D18138-1,6)+1</f>
        <v>4</v>
      </c>
      <c r="I18138">
        <f>37-D18138</f>
        <v>33</v>
      </c>
      <c r="J18138">
        <f>ABS(D18138-D18139)</f>
        <v>10</v>
      </c>
    </row>
    <row r="18139">
      <c r="A18139">
        <v>8490</v>
      </c>
      <c r="B18139" t="str">
        <v>2008-04-24</v>
      </c>
      <c r="C18139" t="str">
        <v>Evening</v>
      </c>
      <c r="D18139">
        <v>14</v>
      </c>
      <c r="E18139" t="str">
        <f>IF(MOD(D18139,2)=0,"EVEN","ODD")</f>
        <v>EVEN</v>
      </c>
      <c r="F18139" t="str">
        <f>IF(D18139&lt;=18,"LOW (1-18)","HIGH (19-36)")</f>
        <v>LOW (1-18)</v>
      </c>
      <c r="G18139">
        <f>INT((D18139-1)/6)+1</f>
        <v>3</v>
      </c>
      <c r="H18139">
        <f>MOD(D18139-1,6)+1</f>
        <v>2</v>
      </c>
      <c r="I18139">
        <f>37-D18139</f>
        <v>23</v>
      </c>
      <c r="J18139">
        <f>ABS(D18139-D18140)</f>
        <v>9</v>
      </c>
    </row>
    <row r="18140">
      <c r="A18140">
        <v>8489</v>
      </c>
      <c r="B18140" t="str">
        <v>2008-04-24</v>
      </c>
      <c r="C18140" t="str">
        <v>Midday</v>
      </c>
      <c r="D18140">
        <v>5</v>
      </c>
      <c r="E18140" t="str">
        <f>IF(MOD(D18140,2)=0,"EVEN","ODD")</f>
        <v>ODD</v>
      </c>
      <c r="F18140" t="str">
        <f>IF(D18140&lt;=18,"LOW (1-18)","HIGH (19-36)")</f>
        <v>LOW (1-18)</v>
      </c>
      <c r="G18140">
        <f>INT((D18140-1)/6)+1</f>
        <v>1</v>
      </c>
      <c r="H18140">
        <f>MOD(D18140-1,6)+1</f>
        <v>5</v>
      </c>
      <c r="I18140">
        <f>37-D18140</f>
        <v>32</v>
      </c>
      <c r="J18140">
        <f>ABS(D18140-D18141)</f>
        <v>3</v>
      </c>
    </row>
    <row r="18141">
      <c r="A18141">
        <v>8488</v>
      </c>
      <c r="B18141" t="str">
        <v>2008-04-23</v>
      </c>
      <c r="C18141" t="str">
        <v>Evening</v>
      </c>
      <c r="D18141">
        <v>8</v>
      </c>
      <c r="E18141" t="str">
        <f>IF(MOD(D18141,2)=0,"EVEN","ODD")</f>
        <v>EVEN</v>
      </c>
      <c r="F18141" t="str">
        <f>IF(D18141&lt;=18,"LOW (1-18)","HIGH (19-36)")</f>
        <v>LOW (1-18)</v>
      </c>
      <c r="G18141">
        <f>INT((D18141-1)/6)+1</f>
        <v>2</v>
      </c>
      <c r="H18141">
        <f>MOD(D18141-1,6)+1</f>
        <v>2</v>
      </c>
      <c r="I18141">
        <f>37-D18141</f>
        <v>29</v>
      </c>
      <c r="J18141">
        <f>ABS(D18141-D18142)</f>
        <v>11</v>
      </c>
    </row>
    <row r="18142">
      <c r="A18142">
        <v>8487</v>
      </c>
      <c r="B18142" t="str">
        <v>2008-04-23</v>
      </c>
      <c r="C18142" t="str">
        <v>Midday</v>
      </c>
      <c r="D18142">
        <v>19</v>
      </c>
      <c r="E18142" t="str">
        <f>IF(MOD(D18142,2)=0,"EVEN","ODD")</f>
        <v>ODD</v>
      </c>
      <c r="F18142" t="str">
        <f>IF(D18142&lt;=18,"LOW (1-18)","HIGH (19-36)")</f>
        <v>HIGH (19-36)</v>
      </c>
      <c r="G18142">
        <f>INT((D18142-1)/6)+1</f>
        <v>4</v>
      </c>
      <c r="H18142">
        <f>MOD(D18142-1,6)+1</f>
        <v>1</v>
      </c>
      <c r="I18142">
        <f>37-D18142</f>
        <v>18</v>
      </c>
      <c r="J18142">
        <f>ABS(D18142-D18143)</f>
        <v>12</v>
      </c>
    </row>
    <row r="18143">
      <c r="A18143">
        <v>8486</v>
      </c>
      <c r="B18143" t="str">
        <v>2008-04-22</v>
      </c>
      <c r="C18143" t="str">
        <v>Evening</v>
      </c>
      <c r="D18143">
        <v>7</v>
      </c>
      <c r="E18143" t="str">
        <f>IF(MOD(D18143,2)=0,"EVEN","ODD")</f>
        <v>ODD</v>
      </c>
      <c r="F18143" t="str">
        <f>IF(D18143&lt;=18,"LOW (1-18)","HIGH (19-36)")</f>
        <v>LOW (1-18)</v>
      </c>
      <c r="G18143">
        <f>INT((D18143-1)/6)+1</f>
        <v>2</v>
      </c>
      <c r="H18143">
        <f>MOD(D18143-1,6)+1</f>
        <v>1</v>
      </c>
      <c r="I18143">
        <f>37-D18143</f>
        <v>30</v>
      </c>
      <c r="J18143">
        <f>ABS(D18143-D18144)</f>
        <v>2</v>
      </c>
    </row>
    <row r="18144">
      <c r="A18144">
        <v>8485</v>
      </c>
      <c r="B18144" t="str">
        <v>2008-04-22</v>
      </c>
      <c r="C18144" t="str">
        <v>Midday</v>
      </c>
      <c r="D18144">
        <v>9</v>
      </c>
      <c r="E18144" t="str">
        <f>IF(MOD(D18144,2)=0,"EVEN","ODD")</f>
        <v>ODD</v>
      </c>
      <c r="F18144" t="str">
        <f>IF(D18144&lt;=18,"LOW (1-18)","HIGH (19-36)")</f>
        <v>LOW (1-18)</v>
      </c>
      <c r="G18144">
        <f>INT((D18144-1)/6)+1</f>
        <v>2</v>
      </c>
      <c r="H18144">
        <f>MOD(D18144-1,6)+1</f>
        <v>3</v>
      </c>
      <c r="I18144">
        <f>37-D18144</f>
        <v>28</v>
      </c>
      <c r="J18144">
        <f>ABS(D18144-D18145)</f>
        <v>4</v>
      </c>
    </row>
    <row r="18145">
      <c r="A18145">
        <v>8484</v>
      </c>
      <c r="B18145" t="str">
        <v>2008-04-21</v>
      </c>
      <c r="C18145" t="str">
        <v>Evening</v>
      </c>
      <c r="D18145">
        <v>13</v>
      </c>
      <c r="E18145" t="str">
        <f>IF(MOD(D18145,2)=0,"EVEN","ODD")</f>
        <v>ODD</v>
      </c>
      <c r="F18145" t="str">
        <f>IF(D18145&lt;=18,"LOW (1-18)","HIGH (19-36)")</f>
        <v>LOW (1-18)</v>
      </c>
      <c r="G18145">
        <f>INT((D18145-1)/6)+1</f>
        <v>3</v>
      </c>
      <c r="H18145">
        <f>MOD(D18145-1,6)+1</f>
        <v>1</v>
      </c>
      <c r="I18145">
        <f>37-D18145</f>
        <v>24</v>
      </c>
      <c r="J18145">
        <f>ABS(D18145-D18146)</f>
        <v>18</v>
      </c>
    </row>
    <row r="18146">
      <c r="A18146">
        <v>8483</v>
      </c>
      <c r="B18146" t="str">
        <v>2008-04-21</v>
      </c>
      <c r="C18146" t="str">
        <v>Midday</v>
      </c>
      <c r="D18146">
        <v>31</v>
      </c>
      <c r="E18146" t="str">
        <f>IF(MOD(D18146,2)=0,"EVEN","ODD")</f>
        <v>ODD</v>
      </c>
      <c r="F18146" t="str">
        <f>IF(D18146&lt;=18,"LOW (1-18)","HIGH (19-36)")</f>
        <v>HIGH (19-36)</v>
      </c>
      <c r="G18146">
        <f>INT((D18146-1)/6)+1</f>
        <v>6</v>
      </c>
      <c r="H18146">
        <f>MOD(D18146-1,6)+1</f>
        <v>1</v>
      </c>
      <c r="I18146">
        <f>37-D18146</f>
        <v>6</v>
      </c>
      <c r="J18146">
        <f>ABS(D18146-D18147)</f>
        <v>17</v>
      </c>
    </row>
    <row r="18147">
      <c r="A18147">
        <v>8482</v>
      </c>
      <c r="B18147" t="str">
        <v>2008-04-19</v>
      </c>
      <c r="C18147" t="str">
        <v>Evening</v>
      </c>
      <c r="D18147">
        <v>14</v>
      </c>
      <c r="E18147" t="str">
        <f>IF(MOD(D18147,2)=0,"EVEN","ODD")</f>
        <v>EVEN</v>
      </c>
      <c r="F18147" t="str">
        <f>IF(D18147&lt;=18,"LOW (1-18)","HIGH (19-36)")</f>
        <v>LOW (1-18)</v>
      </c>
      <c r="G18147">
        <f>INT((D18147-1)/6)+1</f>
        <v>3</v>
      </c>
      <c r="H18147">
        <f>MOD(D18147-1,6)+1</f>
        <v>2</v>
      </c>
      <c r="I18147">
        <f>37-D18147</f>
        <v>23</v>
      </c>
      <c r="J18147">
        <f>ABS(D18147-D18148)</f>
        <v>1</v>
      </c>
    </row>
    <row r="18148">
      <c r="A18148">
        <v>8481</v>
      </c>
      <c r="B18148" t="str">
        <v>2008-04-19</v>
      </c>
      <c r="C18148" t="str">
        <v>Midday</v>
      </c>
      <c r="D18148">
        <v>13</v>
      </c>
      <c r="E18148" t="str">
        <f>IF(MOD(D18148,2)=0,"EVEN","ODD")</f>
        <v>ODD</v>
      </c>
      <c r="F18148" t="str">
        <f>IF(D18148&lt;=18,"LOW (1-18)","HIGH (19-36)")</f>
        <v>LOW (1-18)</v>
      </c>
      <c r="G18148">
        <f>INT((D18148-1)/6)+1</f>
        <v>3</v>
      </c>
      <c r="H18148">
        <f>MOD(D18148-1,6)+1</f>
        <v>1</v>
      </c>
      <c r="I18148">
        <f>37-D18148</f>
        <v>24</v>
      </c>
      <c r="J18148">
        <f>ABS(D18148-D18149)</f>
        <v>7</v>
      </c>
    </row>
    <row r="18149">
      <c r="A18149">
        <v>8480</v>
      </c>
      <c r="B18149" t="str">
        <v>2008-04-18</v>
      </c>
      <c r="C18149" t="str">
        <v>Evening</v>
      </c>
      <c r="D18149">
        <v>6</v>
      </c>
      <c r="E18149" t="str">
        <f>IF(MOD(D18149,2)=0,"EVEN","ODD")</f>
        <v>EVEN</v>
      </c>
      <c r="F18149" t="str">
        <f>IF(D18149&lt;=18,"LOW (1-18)","HIGH (19-36)")</f>
        <v>LOW (1-18)</v>
      </c>
      <c r="G18149">
        <f>INT((D18149-1)/6)+1</f>
        <v>1</v>
      </c>
      <c r="H18149">
        <f>MOD(D18149-1,6)+1</f>
        <v>6</v>
      </c>
      <c r="I18149">
        <f>37-D18149</f>
        <v>31</v>
      </c>
      <c r="J18149">
        <f>ABS(D18149-D18150)</f>
        <v>30</v>
      </c>
    </row>
    <row r="18150">
      <c r="A18150">
        <v>8479</v>
      </c>
      <c r="B18150" t="str">
        <v>2008-04-18</v>
      </c>
      <c r="C18150" t="str">
        <v>Midday</v>
      </c>
      <c r="D18150">
        <v>36</v>
      </c>
      <c r="E18150" t="str">
        <f>IF(MOD(D18150,2)=0,"EVEN","ODD")</f>
        <v>EVEN</v>
      </c>
      <c r="F18150" t="str">
        <f>IF(D18150&lt;=18,"LOW (1-18)","HIGH (19-36)")</f>
        <v>HIGH (19-36)</v>
      </c>
      <c r="G18150">
        <f>INT((D18150-1)/6)+1</f>
        <v>6</v>
      </c>
      <c r="H18150">
        <f>MOD(D18150-1,6)+1</f>
        <v>6</v>
      </c>
      <c r="I18150">
        <f>37-D18150</f>
        <v>1</v>
      </c>
      <c r="J18150">
        <f>ABS(D18150-D18151)</f>
        <v>28</v>
      </c>
    </row>
    <row r="18151">
      <c r="A18151">
        <v>8478</v>
      </c>
      <c r="B18151" t="str">
        <v>2008-04-17</v>
      </c>
      <c r="C18151" t="str">
        <v>Evening</v>
      </c>
      <c r="D18151">
        <v>8</v>
      </c>
      <c r="E18151" t="str">
        <f>IF(MOD(D18151,2)=0,"EVEN","ODD")</f>
        <v>EVEN</v>
      </c>
      <c r="F18151" t="str">
        <f>IF(D18151&lt;=18,"LOW (1-18)","HIGH (19-36)")</f>
        <v>LOW (1-18)</v>
      </c>
      <c r="G18151">
        <f>INT((D18151-1)/6)+1</f>
        <v>2</v>
      </c>
      <c r="H18151">
        <f>MOD(D18151-1,6)+1</f>
        <v>2</v>
      </c>
      <c r="I18151">
        <f>37-D18151</f>
        <v>29</v>
      </c>
      <c r="J18151">
        <f>ABS(D18151-D18152)</f>
        <v>20</v>
      </c>
    </row>
    <row r="18152">
      <c r="A18152">
        <v>8477</v>
      </c>
      <c r="B18152" t="str">
        <v>2008-04-17</v>
      </c>
      <c r="C18152" t="str">
        <v>Midday</v>
      </c>
      <c r="D18152">
        <v>28</v>
      </c>
      <c r="E18152" t="str">
        <f>IF(MOD(D18152,2)=0,"EVEN","ODD")</f>
        <v>EVEN</v>
      </c>
      <c r="F18152" t="str">
        <f>IF(D18152&lt;=18,"LOW (1-18)","HIGH (19-36)")</f>
        <v>HIGH (19-36)</v>
      </c>
      <c r="G18152">
        <f>INT((D18152-1)/6)+1</f>
        <v>5</v>
      </c>
      <c r="H18152">
        <f>MOD(D18152-1,6)+1</f>
        <v>4</v>
      </c>
      <c r="I18152">
        <f>37-D18152</f>
        <v>9</v>
      </c>
      <c r="J18152">
        <f>ABS(D18152-D18153)</f>
        <v>4</v>
      </c>
    </row>
    <row r="18153">
      <c r="A18153">
        <v>8476</v>
      </c>
      <c r="B18153" t="str">
        <v>2008-04-16</v>
      </c>
      <c r="C18153" t="str">
        <v>Evening</v>
      </c>
      <c r="D18153">
        <v>32</v>
      </c>
      <c r="E18153" t="str">
        <f>IF(MOD(D18153,2)=0,"EVEN","ODD")</f>
        <v>EVEN</v>
      </c>
      <c r="F18153" t="str">
        <f>IF(D18153&lt;=18,"LOW (1-18)","HIGH (19-36)")</f>
        <v>HIGH (19-36)</v>
      </c>
      <c r="G18153">
        <f>INT((D18153-1)/6)+1</f>
        <v>6</v>
      </c>
      <c r="H18153">
        <f>MOD(D18153-1,6)+1</f>
        <v>2</v>
      </c>
      <c r="I18153">
        <f>37-D18153</f>
        <v>5</v>
      </c>
      <c r="J18153">
        <f>ABS(D18153-D18154)</f>
        <v>14</v>
      </c>
    </row>
    <row r="18154">
      <c r="A18154">
        <v>8475</v>
      </c>
      <c r="B18154" t="str">
        <v>2008-04-16</v>
      </c>
      <c r="C18154" t="str">
        <v>Midday</v>
      </c>
      <c r="D18154">
        <v>18</v>
      </c>
      <c r="E18154" t="str">
        <f>IF(MOD(D18154,2)=0,"EVEN","ODD")</f>
        <v>EVEN</v>
      </c>
      <c r="F18154" t="str">
        <f>IF(D18154&lt;=18,"LOW (1-18)","HIGH (19-36)")</f>
        <v>LOW (1-18)</v>
      </c>
      <c r="G18154">
        <f>INT((D18154-1)/6)+1</f>
        <v>3</v>
      </c>
      <c r="H18154">
        <f>MOD(D18154-1,6)+1</f>
        <v>6</v>
      </c>
      <c r="I18154">
        <f>37-D18154</f>
        <v>19</v>
      </c>
      <c r="J18154">
        <f>ABS(D18154-D18155)</f>
        <v>7</v>
      </c>
    </row>
    <row r="18155">
      <c r="A18155">
        <v>8474</v>
      </c>
      <c r="B18155" t="str">
        <v>2008-04-15</v>
      </c>
      <c r="C18155" t="str">
        <v>Evening</v>
      </c>
      <c r="D18155">
        <v>25</v>
      </c>
      <c r="E18155" t="str">
        <f>IF(MOD(D18155,2)=0,"EVEN","ODD")</f>
        <v>ODD</v>
      </c>
      <c r="F18155" t="str">
        <f>IF(D18155&lt;=18,"LOW (1-18)","HIGH (19-36)")</f>
        <v>HIGH (19-36)</v>
      </c>
      <c r="G18155">
        <f>INT((D18155-1)/6)+1</f>
        <v>5</v>
      </c>
      <c r="H18155">
        <f>MOD(D18155-1,6)+1</f>
        <v>1</v>
      </c>
      <c r="I18155">
        <f>37-D18155</f>
        <v>12</v>
      </c>
      <c r="J18155">
        <f>ABS(D18155-D18156)</f>
        <v>2</v>
      </c>
    </row>
    <row r="18156">
      <c r="A18156">
        <v>8473</v>
      </c>
      <c r="B18156" t="str">
        <v>2008-04-15</v>
      </c>
      <c r="C18156" t="str">
        <v>Midday</v>
      </c>
      <c r="D18156">
        <v>27</v>
      </c>
      <c r="E18156" t="str">
        <f>IF(MOD(D18156,2)=0,"EVEN","ODD")</f>
        <v>ODD</v>
      </c>
      <c r="F18156" t="str">
        <f>IF(D18156&lt;=18,"LOW (1-18)","HIGH (19-36)")</f>
        <v>HIGH (19-36)</v>
      </c>
      <c r="G18156">
        <f>INT((D18156-1)/6)+1</f>
        <v>5</v>
      </c>
      <c r="H18156">
        <f>MOD(D18156-1,6)+1</f>
        <v>3</v>
      </c>
      <c r="I18156">
        <f>37-D18156</f>
        <v>10</v>
      </c>
      <c r="J18156">
        <f>ABS(D18156-D18157)</f>
        <v>2</v>
      </c>
    </row>
    <row r="18157">
      <c r="A18157">
        <v>8472</v>
      </c>
      <c r="B18157" t="str">
        <v>2008-04-14</v>
      </c>
      <c r="C18157" t="str">
        <v>Evening</v>
      </c>
      <c r="D18157">
        <v>29</v>
      </c>
      <c r="E18157" t="str">
        <f>IF(MOD(D18157,2)=0,"EVEN","ODD")</f>
        <v>ODD</v>
      </c>
      <c r="F18157" t="str">
        <f>IF(D18157&lt;=18,"LOW (1-18)","HIGH (19-36)")</f>
        <v>HIGH (19-36)</v>
      </c>
      <c r="G18157">
        <f>INT((D18157-1)/6)+1</f>
        <v>5</v>
      </c>
      <c r="H18157">
        <f>MOD(D18157-1,6)+1</f>
        <v>5</v>
      </c>
      <c r="I18157">
        <f>37-D18157</f>
        <v>8</v>
      </c>
      <c r="J18157">
        <f>ABS(D18157-D18158)</f>
        <v>11</v>
      </c>
    </row>
    <row r="18158">
      <c r="A18158">
        <v>8471</v>
      </c>
      <c r="B18158" t="str">
        <v>2008-04-14</v>
      </c>
      <c r="C18158" t="str">
        <v>Midday</v>
      </c>
      <c r="D18158">
        <v>18</v>
      </c>
      <c r="E18158" t="str">
        <f>IF(MOD(D18158,2)=0,"EVEN","ODD")</f>
        <v>EVEN</v>
      </c>
      <c r="F18158" t="str">
        <f>IF(D18158&lt;=18,"LOW (1-18)","HIGH (19-36)")</f>
        <v>LOW (1-18)</v>
      </c>
      <c r="G18158">
        <f>INT((D18158-1)/6)+1</f>
        <v>3</v>
      </c>
      <c r="H18158">
        <f>MOD(D18158-1,6)+1</f>
        <v>6</v>
      </c>
      <c r="I18158">
        <f>37-D18158</f>
        <v>19</v>
      </c>
      <c r="J18158">
        <f>ABS(D18158-D18159)</f>
        <v>9</v>
      </c>
    </row>
    <row r="18159">
      <c r="A18159">
        <v>8470</v>
      </c>
      <c r="B18159" t="str">
        <v>2008-04-12</v>
      </c>
      <c r="C18159" t="str">
        <v>Evening</v>
      </c>
      <c r="D18159">
        <v>9</v>
      </c>
      <c r="E18159" t="str">
        <f>IF(MOD(D18159,2)=0,"EVEN","ODD")</f>
        <v>ODD</v>
      </c>
      <c r="F18159" t="str">
        <f>IF(D18159&lt;=18,"LOW (1-18)","HIGH (19-36)")</f>
        <v>LOW (1-18)</v>
      </c>
      <c r="G18159">
        <f>INT((D18159-1)/6)+1</f>
        <v>2</v>
      </c>
      <c r="H18159">
        <f>MOD(D18159-1,6)+1</f>
        <v>3</v>
      </c>
      <c r="I18159">
        <f>37-D18159</f>
        <v>28</v>
      </c>
      <c r="J18159">
        <f>ABS(D18159-D18160)</f>
        <v>1</v>
      </c>
    </row>
    <row r="18160">
      <c r="A18160">
        <v>8469</v>
      </c>
      <c r="B18160" t="str">
        <v>2008-04-12</v>
      </c>
      <c r="C18160" t="str">
        <v>Midday</v>
      </c>
      <c r="D18160">
        <v>10</v>
      </c>
      <c r="E18160" t="str">
        <f>IF(MOD(D18160,2)=0,"EVEN","ODD")</f>
        <v>EVEN</v>
      </c>
      <c r="F18160" t="str">
        <f>IF(D18160&lt;=18,"LOW (1-18)","HIGH (19-36)")</f>
        <v>LOW (1-18)</v>
      </c>
      <c r="G18160">
        <f>INT((D18160-1)/6)+1</f>
        <v>2</v>
      </c>
      <c r="H18160">
        <f>MOD(D18160-1,6)+1</f>
        <v>4</v>
      </c>
      <c r="I18160">
        <f>37-D18160</f>
        <v>27</v>
      </c>
      <c r="J18160">
        <f>ABS(D18160-D18161)</f>
        <v>19</v>
      </c>
    </row>
    <row r="18161">
      <c r="A18161">
        <v>8468</v>
      </c>
      <c r="B18161" t="str">
        <v>2008-04-11</v>
      </c>
      <c r="C18161" t="str">
        <v>Evening</v>
      </c>
      <c r="D18161">
        <v>29</v>
      </c>
      <c r="E18161" t="str">
        <f>IF(MOD(D18161,2)=0,"EVEN","ODD")</f>
        <v>ODD</v>
      </c>
      <c r="F18161" t="str">
        <f>IF(D18161&lt;=18,"LOW (1-18)","HIGH (19-36)")</f>
        <v>HIGH (19-36)</v>
      </c>
      <c r="G18161">
        <f>INT((D18161-1)/6)+1</f>
        <v>5</v>
      </c>
      <c r="H18161">
        <f>MOD(D18161-1,6)+1</f>
        <v>5</v>
      </c>
      <c r="I18161">
        <f>37-D18161</f>
        <v>8</v>
      </c>
      <c r="J18161">
        <f>ABS(D18161-D18162)</f>
        <v>19</v>
      </c>
    </row>
    <row r="18162">
      <c r="A18162">
        <v>8467</v>
      </c>
      <c r="B18162" t="str">
        <v>2008-04-11</v>
      </c>
      <c r="C18162" t="str">
        <v>Midday</v>
      </c>
      <c r="D18162">
        <v>10</v>
      </c>
      <c r="E18162" t="str">
        <f>IF(MOD(D18162,2)=0,"EVEN","ODD")</f>
        <v>EVEN</v>
      </c>
      <c r="F18162" t="str">
        <f>IF(D18162&lt;=18,"LOW (1-18)","HIGH (19-36)")</f>
        <v>LOW (1-18)</v>
      </c>
      <c r="G18162">
        <f>INT((D18162-1)/6)+1</f>
        <v>2</v>
      </c>
      <c r="H18162">
        <f>MOD(D18162-1,6)+1</f>
        <v>4</v>
      </c>
      <c r="I18162">
        <f>37-D18162</f>
        <v>27</v>
      </c>
      <c r="J18162">
        <f>ABS(D18162-D18163)</f>
        <v>18</v>
      </c>
    </row>
    <row r="18163">
      <c r="A18163">
        <v>8466</v>
      </c>
      <c r="B18163" t="str">
        <v>2008-04-10</v>
      </c>
      <c r="C18163" t="str">
        <v>Evening</v>
      </c>
      <c r="D18163">
        <v>28</v>
      </c>
      <c r="E18163" t="str">
        <f>IF(MOD(D18163,2)=0,"EVEN","ODD")</f>
        <v>EVEN</v>
      </c>
      <c r="F18163" t="str">
        <f>IF(D18163&lt;=18,"LOW (1-18)","HIGH (19-36)")</f>
        <v>HIGH (19-36)</v>
      </c>
      <c r="G18163">
        <f>INT((D18163-1)/6)+1</f>
        <v>5</v>
      </c>
      <c r="H18163">
        <f>MOD(D18163-1,6)+1</f>
        <v>4</v>
      </c>
      <c r="I18163">
        <f>37-D18163</f>
        <v>9</v>
      </c>
      <c r="J18163">
        <f>ABS(D18163-D18164)</f>
        <v>6</v>
      </c>
    </row>
    <row r="18164">
      <c r="A18164">
        <v>8465</v>
      </c>
      <c r="B18164" t="str">
        <v>2008-04-10</v>
      </c>
      <c r="C18164" t="str">
        <v>Midday</v>
      </c>
      <c r="D18164">
        <v>22</v>
      </c>
      <c r="E18164" t="str">
        <f>IF(MOD(D18164,2)=0,"EVEN","ODD")</f>
        <v>EVEN</v>
      </c>
      <c r="F18164" t="str">
        <f>IF(D18164&lt;=18,"LOW (1-18)","HIGH (19-36)")</f>
        <v>HIGH (19-36)</v>
      </c>
      <c r="G18164">
        <f>INT((D18164-1)/6)+1</f>
        <v>4</v>
      </c>
      <c r="H18164">
        <f>MOD(D18164-1,6)+1</f>
        <v>4</v>
      </c>
      <c r="I18164">
        <f>37-D18164</f>
        <v>15</v>
      </c>
      <c r="J18164">
        <f>ABS(D18164-D18165)</f>
        <v>19</v>
      </c>
    </row>
    <row r="18165">
      <c r="A18165">
        <v>8464</v>
      </c>
      <c r="B18165" t="str">
        <v>2008-04-09</v>
      </c>
      <c r="C18165" t="str">
        <v>Evening</v>
      </c>
      <c r="D18165">
        <v>3</v>
      </c>
      <c r="E18165" t="str">
        <f>IF(MOD(D18165,2)=0,"EVEN","ODD")</f>
        <v>ODD</v>
      </c>
      <c r="F18165" t="str">
        <f>IF(D18165&lt;=18,"LOW (1-18)","HIGH (19-36)")</f>
        <v>LOW (1-18)</v>
      </c>
      <c r="G18165">
        <f>INT((D18165-1)/6)+1</f>
        <v>1</v>
      </c>
      <c r="H18165">
        <f>MOD(D18165-1,6)+1</f>
        <v>3</v>
      </c>
      <c r="I18165">
        <f>37-D18165</f>
        <v>34</v>
      </c>
      <c r="J18165">
        <f>ABS(D18165-D18166)</f>
        <v>13</v>
      </c>
    </row>
    <row r="18166">
      <c r="A18166">
        <v>8463</v>
      </c>
      <c r="B18166" t="str">
        <v>2008-04-09</v>
      </c>
      <c r="C18166" t="str">
        <v>Midday</v>
      </c>
      <c r="D18166">
        <v>16</v>
      </c>
      <c r="E18166" t="str">
        <f>IF(MOD(D18166,2)=0,"EVEN","ODD")</f>
        <v>EVEN</v>
      </c>
      <c r="F18166" t="str">
        <f>IF(D18166&lt;=18,"LOW (1-18)","HIGH (19-36)")</f>
        <v>LOW (1-18)</v>
      </c>
      <c r="G18166">
        <f>INT((D18166-1)/6)+1</f>
        <v>3</v>
      </c>
      <c r="H18166">
        <f>MOD(D18166-1,6)+1</f>
        <v>4</v>
      </c>
      <c r="I18166">
        <f>37-D18166</f>
        <v>21</v>
      </c>
      <c r="J18166">
        <f>ABS(D18166-D18167)</f>
        <v>9</v>
      </c>
    </row>
    <row r="18167">
      <c r="A18167">
        <v>8462</v>
      </c>
      <c r="B18167" t="str">
        <v>2008-04-08</v>
      </c>
      <c r="C18167" t="str">
        <v>Evening</v>
      </c>
      <c r="D18167">
        <v>7</v>
      </c>
      <c r="E18167" t="str">
        <f>IF(MOD(D18167,2)=0,"EVEN","ODD")</f>
        <v>ODD</v>
      </c>
      <c r="F18167" t="str">
        <f>IF(D18167&lt;=18,"LOW (1-18)","HIGH (19-36)")</f>
        <v>LOW (1-18)</v>
      </c>
      <c r="G18167">
        <f>INT((D18167-1)/6)+1</f>
        <v>2</v>
      </c>
      <c r="H18167">
        <f>MOD(D18167-1,6)+1</f>
        <v>1</v>
      </c>
      <c r="I18167">
        <f>37-D18167</f>
        <v>30</v>
      </c>
      <c r="J18167">
        <f>ABS(D18167-D18168)</f>
        <v>5</v>
      </c>
    </row>
    <row r="18168">
      <c r="A18168">
        <v>8461</v>
      </c>
      <c r="B18168" t="str">
        <v>2008-04-08</v>
      </c>
      <c r="C18168" t="str">
        <v>Midday</v>
      </c>
      <c r="D18168">
        <v>12</v>
      </c>
      <c r="E18168" t="str">
        <f>IF(MOD(D18168,2)=0,"EVEN","ODD")</f>
        <v>EVEN</v>
      </c>
      <c r="F18168" t="str">
        <f>IF(D18168&lt;=18,"LOW (1-18)","HIGH (19-36)")</f>
        <v>LOW (1-18)</v>
      </c>
      <c r="G18168">
        <f>INT((D18168-1)/6)+1</f>
        <v>2</v>
      </c>
      <c r="H18168">
        <f>MOD(D18168-1,6)+1</f>
        <v>6</v>
      </c>
      <c r="I18168">
        <f>37-D18168</f>
        <v>25</v>
      </c>
      <c r="J18168">
        <f>ABS(D18168-D18169)</f>
        <v>19</v>
      </c>
    </row>
    <row r="18169">
      <c r="A18169">
        <v>8460</v>
      </c>
      <c r="B18169" t="str">
        <v>2008-04-07</v>
      </c>
      <c r="C18169" t="str">
        <v>Evening</v>
      </c>
      <c r="D18169">
        <v>31</v>
      </c>
      <c r="E18169" t="str">
        <f>IF(MOD(D18169,2)=0,"EVEN","ODD")</f>
        <v>ODD</v>
      </c>
      <c r="F18169" t="str">
        <f>IF(D18169&lt;=18,"LOW (1-18)","HIGH (19-36)")</f>
        <v>HIGH (19-36)</v>
      </c>
      <c r="G18169">
        <f>INT((D18169-1)/6)+1</f>
        <v>6</v>
      </c>
      <c r="H18169">
        <f>MOD(D18169-1,6)+1</f>
        <v>1</v>
      </c>
      <c r="I18169">
        <f>37-D18169</f>
        <v>6</v>
      </c>
      <c r="J18169">
        <f>ABS(D18169-D18170)</f>
        <v>16</v>
      </c>
    </row>
    <row r="18170">
      <c r="A18170">
        <v>8459</v>
      </c>
      <c r="B18170" t="str">
        <v>2008-04-07</v>
      </c>
      <c r="C18170" t="str">
        <v>Midday</v>
      </c>
      <c r="D18170">
        <v>15</v>
      </c>
      <c r="E18170" t="str">
        <f>IF(MOD(D18170,2)=0,"EVEN","ODD")</f>
        <v>ODD</v>
      </c>
      <c r="F18170" t="str">
        <f>IF(D18170&lt;=18,"LOW (1-18)","HIGH (19-36)")</f>
        <v>LOW (1-18)</v>
      </c>
      <c r="G18170">
        <f>INT((D18170-1)/6)+1</f>
        <v>3</v>
      </c>
      <c r="H18170">
        <f>MOD(D18170-1,6)+1</f>
        <v>3</v>
      </c>
      <c r="I18170">
        <f>37-D18170</f>
        <v>22</v>
      </c>
      <c r="J18170">
        <f>ABS(D18170-D18171)</f>
        <v>15</v>
      </c>
    </row>
    <row r="18171">
      <c r="A18171">
        <v>8458</v>
      </c>
      <c r="B18171" t="str">
        <v>2008-04-05</v>
      </c>
      <c r="C18171" t="str">
        <v>Evening</v>
      </c>
      <c r="D18171">
        <v>30</v>
      </c>
      <c r="E18171" t="str">
        <f>IF(MOD(D18171,2)=0,"EVEN","ODD")</f>
        <v>EVEN</v>
      </c>
      <c r="F18171" t="str">
        <f>IF(D18171&lt;=18,"LOW (1-18)","HIGH (19-36)")</f>
        <v>HIGH (19-36)</v>
      </c>
      <c r="G18171">
        <f>INT((D18171-1)/6)+1</f>
        <v>5</v>
      </c>
      <c r="H18171">
        <f>MOD(D18171-1,6)+1</f>
        <v>6</v>
      </c>
      <c r="I18171">
        <f>37-D18171</f>
        <v>7</v>
      </c>
      <c r="J18171">
        <f>ABS(D18171-D18172)</f>
        <v>4</v>
      </c>
    </row>
    <row r="18172">
      <c r="A18172">
        <v>8457</v>
      </c>
      <c r="B18172" t="str">
        <v>2008-04-05</v>
      </c>
      <c r="C18172" t="str">
        <v>Midday</v>
      </c>
      <c r="D18172">
        <v>34</v>
      </c>
      <c r="E18172" t="str">
        <f>IF(MOD(D18172,2)=0,"EVEN","ODD")</f>
        <v>EVEN</v>
      </c>
      <c r="F18172" t="str">
        <f>IF(D18172&lt;=18,"LOW (1-18)","HIGH (19-36)")</f>
        <v>HIGH (19-36)</v>
      </c>
      <c r="G18172">
        <f>INT((D18172-1)/6)+1</f>
        <v>6</v>
      </c>
      <c r="H18172">
        <f>MOD(D18172-1,6)+1</f>
        <v>4</v>
      </c>
      <c r="I18172">
        <f>37-D18172</f>
        <v>3</v>
      </c>
      <c r="J18172">
        <f>ABS(D18172-D18173)</f>
        <v>2</v>
      </c>
    </row>
    <row r="18173">
      <c r="A18173">
        <v>8456</v>
      </c>
      <c r="B18173" t="str">
        <v>2008-04-04</v>
      </c>
      <c r="C18173" t="str">
        <v>Evening</v>
      </c>
      <c r="D18173">
        <v>36</v>
      </c>
      <c r="E18173" t="str">
        <f>IF(MOD(D18173,2)=0,"EVEN","ODD")</f>
        <v>EVEN</v>
      </c>
      <c r="F18173" t="str">
        <f>IF(D18173&lt;=18,"LOW (1-18)","HIGH (19-36)")</f>
        <v>HIGH (19-36)</v>
      </c>
      <c r="G18173">
        <f>INT((D18173-1)/6)+1</f>
        <v>6</v>
      </c>
      <c r="H18173">
        <f>MOD(D18173-1,6)+1</f>
        <v>6</v>
      </c>
      <c r="I18173">
        <f>37-D18173</f>
        <v>1</v>
      </c>
      <c r="J18173">
        <f>ABS(D18173-D18174)</f>
        <v>11</v>
      </c>
    </row>
    <row r="18174">
      <c r="A18174">
        <v>8455</v>
      </c>
      <c r="B18174" t="str">
        <v>2008-04-04</v>
      </c>
      <c r="C18174" t="str">
        <v>Midday</v>
      </c>
      <c r="D18174">
        <v>25</v>
      </c>
      <c r="E18174" t="str">
        <f>IF(MOD(D18174,2)=0,"EVEN","ODD")</f>
        <v>ODD</v>
      </c>
      <c r="F18174" t="str">
        <f>IF(D18174&lt;=18,"LOW (1-18)","HIGH (19-36)")</f>
        <v>HIGH (19-36)</v>
      </c>
      <c r="G18174">
        <f>INT((D18174-1)/6)+1</f>
        <v>5</v>
      </c>
      <c r="H18174">
        <f>MOD(D18174-1,6)+1</f>
        <v>1</v>
      </c>
      <c r="I18174">
        <f>37-D18174</f>
        <v>12</v>
      </c>
      <c r="J18174">
        <f>ABS(D18174-D18175)</f>
        <v>24</v>
      </c>
    </row>
    <row r="18175">
      <c r="A18175">
        <v>8454</v>
      </c>
      <c r="B18175" t="str">
        <v>2008-04-03</v>
      </c>
      <c r="C18175" t="str">
        <v>Evening</v>
      </c>
      <c r="D18175">
        <v>1</v>
      </c>
      <c r="E18175" t="str">
        <f>IF(MOD(D18175,2)=0,"EVEN","ODD")</f>
        <v>ODD</v>
      </c>
      <c r="F18175" t="str">
        <f>IF(D18175&lt;=18,"LOW (1-18)","HIGH (19-36)")</f>
        <v>LOW (1-18)</v>
      </c>
      <c r="G18175">
        <f>INT((D18175-1)/6)+1</f>
        <v>1</v>
      </c>
      <c r="H18175">
        <f>MOD(D18175-1,6)+1</f>
        <v>1</v>
      </c>
      <c r="I18175">
        <f>37-D18175</f>
        <v>36</v>
      </c>
      <c r="J18175">
        <f>ABS(D18175-D18176)</f>
        <v>1</v>
      </c>
    </row>
    <row r="18176">
      <c r="A18176">
        <v>8453</v>
      </c>
      <c r="B18176" t="str">
        <v>2008-04-03</v>
      </c>
      <c r="C18176" t="str">
        <v>Midday</v>
      </c>
      <c r="D18176">
        <v>2</v>
      </c>
      <c r="E18176" t="str">
        <f>IF(MOD(D18176,2)=0,"EVEN","ODD")</f>
        <v>EVEN</v>
      </c>
      <c r="F18176" t="str">
        <f>IF(D18176&lt;=18,"LOW (1-18)","HIGH (19-36)")</f>
        <v>LOW (1-18)</v>
      </c>
      <c r="G18176">
        <f>INT((D18176-1)/6)+1</f>
        <v>1</v>
      </c>
      <c r="H18176">
        <f>MOD(D18176-1,6)+1</f>
        <v>2</v>
      </c>
      <c r="I18176">
        <f>37-D18176</f>
        <v>35</v>
      </c>
      <c r="J18176">
        <f>ABS(D18176-D18177)</f>
        <v>11</v>
      </c>
    </row>
    <row r="18177">
      <c r="A18177">
        <v>8452</v>
      </c>
      <c r="B18177" t="str">
        <v>2008-04-02</v>
      </c>
      <c r="C18177" t="str">
        <v>Evening</v>
      </c>
      <c r="D18177">
        <v>13</v>
      </c>
      <c r="E18177" t="str">
        <f>IF(MOD(D18177,2)=0,"EVEN","ODD")</f>
        <v>ODD</v>
      </c>
      <c r="F18177" t="str">
        <f>IF(D18177&lt;=18,"LOW (1-18)","HIGH (19-36)")</f>
        <v>LOW (1-18)</v>
      </c>
      <c r="G18177">
        <f>INT((D18177-1)/6)+1</f>
        <v>3</v>
      </c>
      <c r="H18177">
        <f>MOD(D18177-1,6)+1</f>
        <v>1</v>
      </c>
      <c r="I18177">
        <f>37-D18177</f>
        <v>24</v>
      </c>
      <c r="J18177">
        <f>ABS(D18177-D18178)</f>
        <v>6</v>
      </c>
    </row>
    <row r="18178">
      <c r="A18178">
        <v>8451</v>
      </c>
      <c r="B18178" t="str">
        <v>2008-04-02</v>
      </c>
      <c r="C18178" t="str">
        <v>Midday</v>
      </c>
      <c r="D18178">
        <v>19</v>
      </c>
      <c r="E18178" t="str">
        <f>IF(MOD(D18178,2)=0,"EVEN","ODD")</f>
        <v>ODD</v>
      </c>
      <c r="F18178" t="str">
        <f>IF(D18178&lt;=18,"LOW (1-18)","HIGH (19-36)")</f>
        <v>HIGH (19-36)</v>
      </c>
      <c r="G18178">
        <f>INT((D18178-1)/6)+1</f>
        <v>4</v>
      </c>
      <c r="H18178">
        <f>MOD(D18178-1,6)+1</f>
        <v>1</v>
      </c>
      <c r="I18178">
        <f>37-D18178</f>
        <v>18</v>
      </c>
      <c r="J18178">
        <f>ABS(D18178-D18179)</f>
        <v>18</v>
      </c>
    </row>
    <row r="18179">
      <c r="A18179">
        <v>8450</v>
      </c>
      <c r="B18179" t="str">
        <v>2008-04-01</v>
      </c>
      <c r="C18179" t="str">
        <v>Evening</v>
      </c>
      <c r="D18179">
        <v>1</v>
      </c>
      <c r="E18179" t="str">
        <f>IF(MOD(D18179,2)=0,"EVEN","ODD")</f>
        <v>ODD</v>
      </c>
      <c r="F18179" t="str">
        <f>IF(D18179&lt;=18,"LOW (1-18)","HIGH (19-36)")</f>
        <v>LOW (1-18)</v>
      </c>
      <c r="G18179">
        <f>INT((D18179-1)/6)+1</f>
        <v>1</v>
      </c>
      <c r="H18179">
        <f>MOD(D18179-1,6)+1</f>
        <v>1</v>
      </c>
      <c r="I18179">
        <f>37-D18179</f>
        <v>36</v>
      </c>
      <c r="J18179">
        <f>ABS(D18179-D18180)</f>
        <v>28</v>
      </c>
    </row>
    <row r="18180">
      <c r="A18180">
        <v>8449</v>
      </c>
      <c r="B18180" t="str">
        <v>2008-04-01</v>
      </c>
      <c r="C18180" t="str">
        <v>Midday</v>
      </c>
      <c r="D18180">
        <v>29</v>
      </c>
      <c r="E18180" t="str">
        <f>IF(MOD(D18180,2)=0,"EVEN","ODD")</f>
        <v>ODD</v>
      </c>
      <c r="F18180" t="str">
        <f>IF(D18180&lt;=18,"LOW (1-18)","HIGH (19-36)")</f>
        <v>HIGH (19-36)</v>
      </c>
      <c r="G18180">
        <f>INT((D18180-1)/6)+1</f>
        <v>5</v>
      </c>
      <c r="H18180">
        <f>MOD(D18180-1,6)+1</f>
        <v>5</v>
      </c>
      <c r="I18180">
        <f>37-D18180</f>
        <v>8</v>
      </c>
      <c r="J18180">
        <f>ABS(D18180-D18181)</f>
        <v>6</v>
      </c>
    </row>
    <row r="18181">
      <c r="A18181">
        <v>8448</v>
      </c>
      <c r="B18181" t="str">
        <v>2008-03-31</v>
      </c>
      <c r="C18181" t="str">
        <v>Evening</v>
      </c>
      <c r="D18181">
        <v>23</v>
      </c>
      <c r="E18181" t="str">
        <f>IF(MOD(D18181,2)=0,"EVEN","ODD")</f>
        <v>ODD</v>
      </c>
      <c r="F18181" t="str">
        <f>IF(D18181&lt;=18,"LOW (1-18)","HIGH (19-36)")</f>
        <v>HIGH (19-36)</v>
      </c>
      <c r="G18181">
        <f>INT((D18181-1)/6)+1</f>
        <v>4</v>
      </c>
      <c r="H18181">
        <f>MOD(D18181-1,6)+1</f>
        <v>5</v>
      </c>
      <c r="I18181">
        <f>37-D18181</f>
        <v>14</v>
      </c>
      <c r="J18181">
        <f>ABS(D18181-D18182)</f>
        <v>20</v>
      </c>
    </row>
    <row r="18182">
      <c r="A18182">
        <v>8447</v>
      </c>
      <c r="B18182" t="str">
        <v>2008-03-31</v>
      </c>
      <c r="C18182" t="str">
        <v>Midday</v>
      </c>
      <c r="D18182">
        <v>3</v>
      </c>
      <c r="E18182" t="str">
        <f>IF(MOD(D18182,2)=0,"EVEN","ODD")</f>
        <v>ODD</v>
      </c>
      <c r="F18182" t="str">
        <f>IF(D18182&lt;=18,"LOW (1-18)","HIGH (19-36)")</f>
        <v>LOW (1-18)</v>
      </c>
      <c r="G18182">
        <f>INT((D18182-1)/6)+1</f>
        <v>1</v>
      </c>
      <c r="H18182">
        <f>MOD(D18182-1,6)+1</f>
        <v>3</v>
      </c>
      <c r="I18182">
        <f>37-D18182</f>
        <v>34</v>
      </c>
      <c r="J18182">
        <f>ABS(D18182-D18183)</f>
        <v>9</v>
      </c>
    </row>
    <row r="18183">
      <c r="A18183">
        <v>8446</v>
      </c>
      <c r="B18183" t="str">
        <v>2008-03-29</v>
      </c>
      <c r="C18183" t="str">
        <v>Evening</v>
      </c>
      <c r="D18183">
        <v>12</v>
      </c>
      <c r="E18183" t="str">
        <f>IF(MOD(D18183,2)=0,"EVEN","ODD")</f>
        <v>EVEN</v>
      </c>
      <c r="F18183" t="str">
        <f>IF(D18183&lt;=18,"LOW (1-18)","HIGH (19-36)")</f>
        <v>LOW (1-18)</v>
      </c>
      <c r="G18183">
        <f>INT((D18183-1)/6)+1</f>
        <v>2</v>
      </c>
      <c r="H18183">
        <f>MOD(D18183-1,6)+1</f>
        <v>6</v>
      </c>
      <c r="I18183">
        <f>37-D18183</f>
        <v>25</v>
      </c>
      <c r="J18183">
        <f>ABS(D18183-D18184)</f>
        <v>12</v>
      </c>
    </row>
    <row r="18184">
      <c r="A18184">
        <v>8445</v>
      </c>
      <c r="B18184" t="str">
        <v>2008-03-29</v>
      </c>
      <c r="C18184" t="str">
        <v>Midday</v>
      </c>
      <c r="D18184">
        <v>24</v>
      </c>
      <c r="E18184" t="str">
        <f>IF(MOD(D18184,2)=0,"EVEN","ODD")</f>
        <v>EVEN</v>
      </c>
      <c r="F18184" t="str">
        <f>IF(D18184&lt;=18,"LOW (1-18)","HIGH (19-36)")</f>
        <v>HIGH (19-36)</v>
      </c>
      <c r="G18184">
        <f>INT((D18184-1)/6)+1</f>
        <v>4</v>
      </c>
      <c r="H18184">
        <f>MOD(D18184-1,6)+1</f>
        <v>6</v>
      </c>
      <c r="I18184">
        <f>37-D18184</f>
        <v>13</v>
      </c>
      <c r="J18184">
        <f>ABS(D18184-D18185)</f>
        <v>6</v>
      </c>
    </row>
    <row r="18185">
      <c r="A18185">
        <v>8444</v>
      </c>
      <c r="B18185" t="str">
        <v>2008-03-28</v>
      </c>
      <c r="C18185" t="str">
        <v>Evening</v>
      </c>
      <c r="D18185">
        <v>18</v>
      </c>
      <c r="E18185" t="str">
        <f>IF(MOD(D18185,2)=0,"EVEN","ODD")</f>
        <v>EVEN</v>
      </c>
      <c r="F18185" t="str">
        <f>IF(D18185&lt;=18,"LOW (1-18)","HIGH (19-36)")</f>
        <v>LOW (1-18)</v>
      </c>
      <c r="G18185">
        <f>INT((D18185-1)/6)+1</f>
        <v>3</v>
      </c>
      <c r="H18185">
        <f>MOD(D18185-1,6)+1</f>
        <v>6</v>
      </c>
      <c r="I18185">
        <f>37-D18185</f>
        <v>19</v>
      </c>
      <c r="J18185">
        <f>ABS(D18185-D18186)</f>
        <v>12</v>
      </c>
    </row>
    <row r="18186">
      <c r="A18186">
        <v>8443</v>
      </c>
      <c r="B18186" t="str">
        <v>2008-03-28</v>
      </c>
      <c r="C18186" t="str">
        <v>Midday</v>
      </c>
      <c r="D18186">
        <v>6</v>
      </c>
      <c r="E18186" t="str">
        <f>IF(MOD(D18186,2)=0,"EVEN","ODD")</f>
        <v>EVEN</v>
      </c>
      <c r="F18186" t="str">
        <f>IF(D18186&lt;=18,"LOW (1-18)","HIGH (19-36)")</f>
        <v>LOW (1-18)</v>
      </c>
      <c r="G18186">
        <f>INT((D18186-1)/6)+1</f>
        <v>1</v>
      </c>
      <c r="H18186">
        <f>MOD(D18186-1,6)+1</f>
        <v>6</v>
      </c>
      <c r="I18186">
        <f>37-D18186</f>
        <v>31</v>
      </c>
      <c r="J18186">
        <f>ABS(D18186-D18187)</f>
        <v>26</v>
      </c>
    </row>
    <row r="18187">
      <c r="A18187">
        <v>8442</v>
      </c>
      <c r="B18187" t="str">
        <v>2008-03-27</v>
      </c>
      <c r="C18187" t="str">
        <v>Evening</v>
      </c>
      <c r="D18187">
        <v>32</v>
      </c>
      <c r="E18187" t="str">
        <f>IF(MOD(D18187,2)=0,"EVEN","ODD")</f>
        <v>EVEN</v>
      </c>
      <c r="F18187" t="str">
        <f>IF(D18187&lt;=18,"LOW (1-18)","HIGH (19-36)")</f>
        <v>HIGH (19-36)</v>
      </c>
      <c r="G18187">
        <f>INT((D18187-1)/6)+1</f>
        <v>6</v>
      </c>
      <c r="H18187">
        <f>MOD(D18187-1,6)+1</f>
        <v>2</v>
      </c>
      <c r="I18187">
        <f>37-D18187</f>
        <v>5</v>
      </c>
      <c r="J18187">
        <f>ABS(D18187-D18188)</f>
        <v>10</v>
      </c>
    </row>
    <row r="18188">
      <c r="A18188">
        <v>8441</v>
      </c>
      <c r="B18188" t="str">
        <v>2008-03-27</v>
      </c>
      <c r="C18188" t="str">
        <v>Midday</v>
      </c>
      <c r="D18188">
        <v>22</v>
      </c>
      <c r="E18188" t="str">
        <f>IF(MOD(D18188,2)=0,"EVEN","ODD")</f>
        <v>EVEN</v>
      </c>
      <c r="F18188" t="str">
        <f>IF(D18188&lt;=18,"LOW (1-18)","HIGH (19-36)")</f>
        <v>HIGH (19-36)</v>
      </c>
      <c r="G18188">
        <f>INT((D18188-1)/6)+1</f>
        <v>4</v>
      </c>
      <c r="H18188">
        <f>MOD(D18188-1,6)+1</f>
        <v>4</v>
      </c>
      <c r="I18188">
        <f>37-D18188</f>
        <v>15</v>
      </c>
      <c r="J18188">
        <f>ABS(D18188-D18189)</f>
        <v>19</v>
      </c>
    </row>
    <row r="18189">
      <c r="A18189">
        <v>8440</v>
      </c>
      <c r="B18189" t="str">
        <v>2008-03-26</v>
      </c>
      <c r="C18189" t="str">
        <v>Evening</v>
      </c>
      <c r="D18189">
        <v>3</v>
      </c>
      <c r="E18189" t="str">
        <f>IF(MOD(D18189,2)=0,"EVEN","ODD")</f>
        <v>ODD</v>
      </c>
      <c r="F18189" t="str">
        <f>IF(D18189&lt;=18,"LOW (1-18)","HIGH (19-36)")</f>
        <v>LOW (1-18)</v>
      </c>
      <c r="G18189">
        <f>INT((D18189-1)/6)+1</f>
        <v>1</v>
      </c>
      <c r="H18189">
        <f>MOD(D18189-1,6)+1</f>
        <v>3</v>
      </c>
      <c r="I18189">
        <f>37-D18189</f>
        <v>34</v>
      </c>
      <c r="J18189">
        <f>ABS(D18189-D18190)</f>
        <v>14</v>
      </c>
    </row>
    <row r="18190">
      <c r="A18190">
        <v>8439</v>
      </c>
      <c r="B18190" t="str">
        <v>2008-03-26</v>
      </c>
      <c r="C18190" t="str">
        <v>Midday</v>
      </c>
      <c r="D18190">
        <v>17</v>
      </c>
      <c r="E18190" t="str">
        <f>IF(MOD(D18190,2)=0,"EVEN","ODD")</f>
        <v>ODD</v>
      </c>
      <c r="F18190" t="str">
        <f>IF(D18190&lt;=18,"LOW (1-18)","HIGH (19-36)")</f>
        <v>LOW (1-18)</v>
      </c>
      <c r="G18190">
        <f>INT((D18190-1)/6)+1</f>
        <v>3</v>
      </c>
      <c r="H18190">
        <f>MOD(D18190-1,6)+1</f>
        <v>5</v>
      </c>
      <c r="I18190">
        <f>37-D18190</f>
        <v>20</v>
      </c>
      <c r="J18190">
        <f>ABS(D18190-D18191)</f>
        <v>0</v>
      </c>
    </row>
    <row r="18191">
      <c r="A18191">
        <v>8438</v>
      </c>
      <c r="B18191" t="str">
        <v>2008-03-25</v>
      </c>
      <c r="C18191" t="str">
        <v>Evening</v>
      </c>
      <c r="D18191">
        <v>17</v>
      </c>
      <c r="E18191" t="str">
        <f>IF(MOD(D18191,2)=0,"EVEN","ODD")</f>
        <v>ODD</v>
      </c>
      <c r="F18191" t="str">
        <f>IF(D18191&lt;=18,"LOW (1-18)","HIGH (19-36)")</f>
        <v>LOW (1-18)</v>
      </c>
      <c r="G18191">
        <f>INT((D18191-1)/6)+1</f>
        <v>3</v>
      </c>
      <c r="H18191">
        <f>MOD(D18191-1,6)+1</f>
        <v>5</v>
      </c>
      <c r="I18191">
        <f>37-D18191</f>
        <v>20</v>
      </c>
      <c r="J18191">
        <f>ABS(D18191-D18192)</f>
        <v>11</v>
      </c>
    </row>
    <row r="18192">
      <c r="A18192">
        <v>8437</v>
      </c>
      <c r="B18192" t="str">
        <v>2008-03-25</v>
      </c>
      <c r="C18192" t="str">
        <v>Midday</v>
      </c>
      <c r="D18192">
        <v>6</v>
      </c>
      <c r="E18192" t="str">
        <f>IF(MOD(D18192,2)=0,"EVEN","ODD")</f>
        <v>EVEN</v>
      </c>
      <c r="F18192" t="str">
        <f>IF(D18192&lt;=18,"LOW (1-18)","HIGH (19-36)")</f>
        <v>LOW (1-18)</v>
      </c>
      <c r="G18192">
        <f>INT((D18192-1)/6)+1</f>
        <v>1</v>
      </c>
      <c r="H18192">
        <f>MOD(D18192-1,6)+1</f>
        <v>6</v>
      </c>
      <c r="I18192">
        <f>37-D18192</f>
        <v>31</v>
      </c>
      <c r="J18192">
        <f>ABS(D18192-D18193)</f>
        <v>24</v>
      </c>
    </row>
    <row r="18193">
      <c r="A18193">
        <v>8436</v>
      </c>
      <c r="B18193" t="str">
        <v>2008-03-24</v>
      </c>
      <c r="C18193" t="str">
        <v>Evening</v>
      </c>
      <c r="D18193">
        <v>30</v>
      </c>
      <c r="E18193" t="str">
        <f>IF(MOD(D18193,2)=0,"EVEN","ODD")</f>
        <v>EVEN</v>
      </c>
      <c r="F18193" t="str">
        <f>IF(D18193&lt;=18,"LOW (1-18)","HIGH (19-36)")</f>
        <v>HIGH (19-36)</v>
      </c>
      <c r="G18193">
        <f>INT((D18193-1)/6)+1</f>
        <v>5</v>
      </c>
      <c r="H18193">
        <f>MOD(D18193-1,6)+1</f>
        <v>6</v>
      </c>
      <c r="I18193">
        <f>37-D18193</f>
        <v>7</v>
      </c>
      <c r="J18193">
        <f>ABS(D18193-D18194)</f>
        <v>21</v>
      </c>
    </row>
    <row r="18194">
      <c r="A18194">
        <v>8435</v>
      </c>
      <c r="B18194" t="str">
        <v>2008-03-24</v>
      </c>
      <c r="C18194" t="str">
        <v>Midday</v>
      </c>
      <c r="D18194">
        <v>9</v>
      </c>
      <c r="E18194" t="str">
        <f>IF(MOD(D18194,2)=0,"EVEN","ODD")</f>
        <v>ODD</v>
      </c>
      <c r="F18194" t="str">
        <f>IF(D18194&lt;=18,"LOW (1-18)","HIGH (19-36)")</f>
        <v>LOW (1-18)</v>
      </c>
      <c r="G18194">
        <f>INT((D18194-1)/6)+1</f>
        <v>2</v>
      </c>
      <c r="H18194">
        <f>MOD(D18194-1,6)+1</f>
        <v>3</v>
      </c>
      <c r="I18194">
        <f>37-D18194</f>
        <v>28</v>
      </c>
      <c r="J18194">
        <f>ABS(D18194-D18195)</f>
        <v>24</v>
      </c>
    </row>
    <row r="18195">
      <c r="A18195">
        <v>8434</v>
      </c>
      <c r="B18195" t="str">
        <v>2008-03-22</v>
      </c>
      <c r="C18195" t="str">
        <v>Evening</v>
      </c>
      <c r="D18195">
        <v>33</v>
      </c>
      <c r="E18195" t="str">
        <f>IF(MOD(D18195,2)=0,"EVEN","ODD")</f>
        <v>ODD</v>
      </c>
      <c r="F18195" t="str">
        <f>IF(D18195&lt;=18,"LOW (1-18)","HIGH (19-36)")</f>
        <v>HIGH (19-36)</v>
      </c>
      <c r="G18195">
        <f>INT((D18195-1)/6)+1</f>
        <v>6</v>
      </c>
      <c r="H18195">
        <f>MOD(D18195-1,6)+1</f>
        <v>3</v>
      </c>
      <c r="I18195">
        <f>37-D18195</f>
        <v>4</v>
      </c>
      <c r="J18195">
        <f>ABS(D18195-D18196)</f>
        <v>21</v>
      </c>
    </row>
    <row r="18196">
      <c r="A18196">
        <v>8433</v>
      </c>
      <c r="B18196" t="str">
        <v>2008-03-22</v>
      </c>
      <c r="C18196" t="str">
        <v>Midday</v>
      </c>
      <c r="D18196">
        <v>12</v>
      </c>
      <c r="E18196" t="str">
        <f>IF(MOD(D18196,2)=0,"EVEN","ODD")</f>
        <v>EVEN</v>
      </c>
      <c r="F18196" t="str">
        <f>IF(D18196&lt;=18,"LOW (1-18)","HIGH (19-36)")</f>
        <v>LOW (1-18)</v>
      </c>
      <c r="G18196">
        <f>INT((D18196-1)/6)+1</f>
        <v>2</v>
      </c>
      <c r="H18196">
        <f>MOD(D18196-1,6)+1</f>
        <v>6</v>
      </c>
      <c r="I18196">
        <f>37-D18196</f>
        <v>25</v>
      </c>
      <c r="J18196">
        <f>ABS(D18196-D18197)</f>
        <v>7</v>
      </c>
    </row>
    <row r="18197">
      <c r="A18197">
        <v>8432</v>
      </c>
      <c r="B18197" t="str">
        <v>2008-03-20</v>
      </c>
      <c r="C18197" t="str">
        <v>Evening</v>
      </c>
      <c r="D18197">
        <v>19</v>
      </c>
      <c r="E18197" t="str">
        <f>IF(MOD(D18197,2)=0,"EVEN","ODD")</f>
        <v>ODD</v>
      </c>
      <c r="F18197" t="str">
        <f>IF(D18197&lt;=18,"LOW (1-18)","HIGH (19-36)")</f>
        <v>HIGH (19-36)</v>
      </c>
      <c r="G18197">
        <f>INT((D18197-1)/6)+1</f>
        <v>4</v>
      </c>
      <c r="H18197">
        <f>MOD(D18197-1,6)+1</f>
        <v>1</v>
      </c>
      <c r="I18197">
        <f>37-D18197</f>
        <v>18</v>
      </c>
      <c r="J18197">
        <f>ABS(D18197-D18198)</f>
        <v>11</v>
      </c>
    </row>
    <row r="18198">
      <c r="A18198">
        <v>8431</v>
      </c>
      <c r="B18198" t="str">
        <v>2008-03-20</v>
      </c>
      <c r="C18198" t="str">
        <v>Midday</v>
      </c>
      <c r="D18198">
        <v>8</v>
      </c>
      <c r="E18198" t="str">
        <f>IF(MOD(D18198,2)=0,"EVEN","ODD")</f>
        <v>EVEN</v>
      </c>
      <c r="F18198" t="str">
        <f>IF(D18198&lt;=18,"LOW (1-18)","HIGH (19-36)")</f>
        <v>LOW (1-18)</v>
      </c>
      <c r="G18198">
        <f>INT((D18198-1)/6)+1</f>
        <v>2</v>
      </c>
      <c r="H18198">
        <f>MOD(D18198-1,6)+1</f>
        <v>2</v>
      </c>
      <c r="I18198">
        <f>37-D18198</f>
        <v>29</v>
      </c>
      <c r="J18198">
        <f>ABS(D18198-D18199)</f>
        <v>13</v>
      </c>
    </row>
    <row r="18199">
      <c r="A18199">
        <v>8430</v>
      </c>
      <c r="B18199" t="str">
        <v>2008-03-19</v>
      </c>
      <c r="C18199" t="str">
        <v>Evening</v>
      </c>
      <c r="D18199">
        <v>21</v>
      </c>
      <c r="E18199" t="str">
        <f>IF(MOD(D18199,2)=0,"EVEN","ODD")</f>
        <v>ODD</v>
      </c>
      <c r="F18199" t="str">
        <f>IF(D18199&lt;=18,"LOW (1-18)","HIGH (19-36)")</f>
        <v>HIGH (19-36)</v>
      </c>
      <c r="G18199">
        <f>INT((D18199-1)/6)+1</f>
        <v>4</v>
      </c>
      <c r="H18199">
        <f>MOD(D18199-1,6)+1</f>
        <v>3</v>
      </c>
      <c r="I18199">
        <f>37-D18199</f>
        <v>16</v>
      </c>
      <c r="J18199">
        <f>ABS(D18199-D18200)</f>
        <v>9</v>
      </c>
    </row>
    <row r="18200">
      <c r="A18200">
        <v>8429</v>
      </c>
      <c r="B18200" t="str">
        <v>2008-03-19</v>
      </c>
      <c r="C18200" t="str">
        <v>Midday</v>
      </c>
      <c r="D18200">
        <v>12</v>
      </c>
      <c r="E18200" t="str">
        <f>IF(MOD(D18200,2)=0,"EVEN","ODD")</f>
        <v>EVEN</v>
      </c>
      <c r="F18200" t="str">
        <f>IF(D18200&lt;=18,"LOW (1-18)","HIGH (19-36)")</f>
        <v>LOW (1-18)</v>
      </c>
      <c r="G18200">
        <f>INT((D18200-1)/6)+1</f>
        <v>2</v>
      </c>
      <c r="H18200">
        <f>MOD(D18200-1,6)+1</f>
        <v>6</v>
      </c>
      <c r="I18200">
        <f>37-D18200</f>
        <v>25</v>
      </c>
      <c r="J18200">
        <f>ABS(D18200-D18201)</f>
        <v>7</v>
      </c>
    </row>
    <row r="18201">
      <c r="A18201">
        <v>8428</v>
      </c>
      <c r="B18201" t="str">
        <v>2008-03-18</v>
      </c>
      <c r="C18201" t="str">
        <v>Evening</v>
      </c>
      <c r="D18201">
        <v>19</v>
      </c>
      <c r="E18201" t="str">
        <f>IF(MOD(D18201,2)=0,"EVEN","ODD")</f>
        <v>ODD</v>
      </c>
      <c r="F18201" t="str">
        <f>IF(D18201&lt;=18,"LOW (1-18)","HIGH (19-36)")</f>
        <v>HIGH (19-36)</v>
      </c>
      <c r="G18201">
        <f>INT((D18201-1)/6)+1</f>
        <v>4</v>
      </c>
      <c r="H18201">
        <f>MOD(D18201-1,6)+1</f>
        <v>1</v>
      </c>
      <c r="I18201">
        <f>37-D18201</f>
        <v>18</v>
      </c>
      <c r="J18201">
        <f>ABS(D18201-D18202)</f>
        <v>16</v>
      </c>
    </row>
    <row r="18202">
      <c r="A18202">
        <v>8427</v>
      </c>
      <c r="B18202" t="str">
        <v>2008-03-18</v>
      </c>
      <c r="C18202" t="str">
        <v>Midday</v>
      </c>
      <c r="D18202">
        <v>3</v>
      </c>
      <c r="E18202" t="str">
        <f>IF(MOD(D18202,2)=0,"EVEN","ODD")</f>
        <v>ODD</v>
      </c>
      <c r="F18202" t="str">
        <f>IF(D18202&lt;=18,"LOW (1-18)","HIGH (19-36)")</f>
        <v>LOW (1-18)</v>
      </c>
      <c r="G18202">
        <f>INT((D18202-1)/6)+1</f>
        <v>1</v>
      </c>
      <c r="H18202">
        <f>MOD(D18202-1,6)+1</f>
        <v>3</v>
      </c>
      <c r="I18202">
        <f>37-D18202</f>
        <v>34</v>
      </c>
      <c r="J18202">
        <f>ABS(D18202-D18203)</f>
        <v>8</v>
      </c>
    </row>
    <row r="18203">
      <c r="A18203">
        <v>8426</v>
      </c>
      <c r="B18203" t="str">
        <v>2008-03-17</v>
      </c>
      <c r="C18203" t="str">
        <v>Evening</v>
      </c>
      <c r="D18203">
        <v>11</v>
      </c>
      <c r="E18203" t="str">
        <f>IF(MOD(D18203,2)=0,"EVEN","ODD")</f>
        <v>ODD</v>
      </c>
      <c r="F18203" t="str">
        <f>IF(D18203&lt;=18,"LOW (1-18)","HIGH (19-36)")</f>
        <v>LOW (1-18)</v>
      </c>
      <c r="G18203">
        <f>INT((D18203-1)/6)+1</f>
        <v>2</v>
      </c>
      <c r="H18203">
        <f>MOD(D18203-1,6)+1</f>
        <v>5</v>
      </c>
      <c r="I18203">
        <f>37-D18203</f>
        <v>26</v>
      </c>
      <c r="J18203">
        <f>ABS(D18203-D18204)</f>
        <v>17</v>
      </c>
    </row>
    <row r="18204">
      <c r="A18204">
        <v>8425</v>
      </c>
      <c r="B18204" t="str">
        <v>2008-03-17</v>
      </c>
      <c r="C18204" t="str">
        <v>Midday</v>
      </c>
      <c r="D18204">
        <v>28</v>
      </c>
      <c r="E18204" t="str">
        <f>IF(MOD(D18204,2)=0,"EVEN","ODD")</f>
        <v>EVEN</v>
      </c>
      <c r="F18204" t="str">
        <f>IF(D18204&lt;=18,"LOW (1-18)","HIGH (19-36)")</f>
        <v>HIGH (19-36)</v>
      </c>
      <c r="G18204">
        <f>INT((D18204-1)/6)+1</f>
        <v>5</v>
      </c>
      <c r="H18204">
        <f>MOD(D18204-1,6)+1</f>
        <v>4</v>
      </c>
      <c r="I18204">
        <f>37-D18204</f>
        <v>9</v>
      </c>
      <c r="J18204">
        <f>ABS(D18204-D18205)</f>
        <v>26</v>
      </c>
    </row>
    <row r="18205">
      <c r="A18205">
        <v>8424</v>
      </c>
      <c r="B18205" t="str">
        <v>2008-03-15</v>
      </c>
      <c r="C18205" t="str">
        <v>Evening</v>
      </c>
      <c r="D18205">
        <v>2</v>
      </c>
      <c r="E18205" t="str">
        <f>IF(MOD(D18205,2)=0,"EVEN","ODD")</f>
        <v>EVEN</v>
      </c>
      <c r="F18205" t="str">
        <f>IF(D18205&lt;=18,"LOW (1-18)","HIGH (19-36)")</f>
        <v>LOW (1-18)</v>
      </c>
      <c r="G18205">
        <f>INT((D18205-1)/6)+1</f>
        <v>1</v>
      </c>
      <c r="H18205">
        <f>MOD(D18205-1,6)+1</f>
        <v>2</v>
      </c>
      <c r="I18205">
        <f>37-D18205</f>
        <v>35</v>
      </c>
      <c r="J18205">
        <f>ABS(D18205-D18206)</f>
        <v>13</v>
      </c>
    </row>
    <row r="18206">
      <c r="A18206">
        <v>8423</v>
      </c>
      <c r="B18206" t="str">
        <v>2008-03-15</v>
      </c>
      <c r="C18206" t="str">
        <v>Midday</v>
      </c>
      <c r="D18206">
        <v>15</v>
      </c>
      <c r="E18206" t="str">
        <f>IF(MOD(D18206,2)=0,"EVEN","ODD")</f>
        <v>ODD</v>
      </c>
      <c r="F18206" t="str">
        <f>IF(D18206&lt;=18,"LOW (1-18)","HIGH (19-36)")</f>
        <v>LOW (1-18)</v>
      </c>
      <c r="G18206">
        <f>INT((D18206-1)/6)+1</f>
        <v>3</v>
      </c>
      <c r="H18206">
        <f>MOD(D18206-1,6)+1</f>
        <v>3</v>
      </c>
      <c r="I18206">
        <f>37-D18206</f>
        <v>22</v>
      </c>
      <c r="J18206">
        <f>ABS(D18206-D18207)</f>
        <v>4</v>
      </c>
    </row>
    <row r="18207">
      <c r="A18207">
        <v>8422</v>
      </c>
      <c r="B18207" t="str">
        <v>2008-03-14</v>
      </c>
      <c r="C18207" t="str">
        <v>Evening</v>
      </c>
      <c r="D18207">
        <v>11</v>
      </c>
      <c r="E18207" t="str">
        <f>IF(MOD(D18207,2)=0,"EVEN","ODD")</f>
        <v>ODD</v>
      </c>
      <c r="F18207" t="str">
        <f>IF(D18207&lt;=18,"LOW (1-18)","HIGH (19-36)")</f>
        <v>LOW (1-18)</v>
      </c>
      <c r="G18207">
        <f>INT((D18207-1)/6)+1</f>
        <v>2</v>
      </c>
      <c r="H18207">
        <f>MOD(D18207-1,6)+1</f>
        <v>5</v>
      </c>
      <c r="I18207">
        <f>37-D18207</f>
        <v>26</v>
      </c>
      <c r="J18207">
        <f>ABS(D18207-D18208)</f>
        <v>23</v>
      </c>
    </row>
    <row r="18208">
      <c r="A18208">
        <v>8421</v>
      </c>
      <c r="B18208" t="str">
        <v>2008-03-14</v>
      </c>
      <c r="C18208" t="str">
        <v>Midday</v>
      </c>
      <c r="D18208">
        <v>34</v>
      </c>
      <c r="E18208" t="str">
        <f>IF(MOD(D18208,2)=0,"EVEN","ODD")</f>
        <v>EVEN</v>
      </c>
      <c r="F18208" t="str">
        <f>IF(D18208&lt;=18,"LOW (1-18)","HIGH (19-36)")</f>
        <v>HIGH (19-36)</v>
      </c>
      <c r="G18208">
        <f>INT((D18208-1)/6)+1</f>
        <v>6</v>
      </c>
      <c r="H18208">
        <f>MOD(D18208-1,6)+1</f>
        <v>4</v>
      </c>
      <c r="I18208">
        <f>37-D18208</f>
        <v>3</v>
      </c>
      <c r="J18208">
        <f>ABS(D18208-D18209)</f>
        <v>31</v>
      </c>
    </row>
    <row r="18209">
      <c r="A18209">
        <v>8420</v>
      </c>
      <c r="B18209" t="str">
        <v>2008-03-13</v>
      </c>
      <c r="C18209" t="str">
        <v>Evening</v>
      </c>
      <c r="D18209">
        <v>3</v>
      </c>
      <c r="E18209" t="str">
        <f>IF(MOD(D18209,2)=0,"EVEN","ODD")</f>
        <v>ODD</v>
      </c>
      <c r="F18209" t="str">
        <f>IF(D18209&lt;=18,"LOW (1-18)","HIGH (19-36)")</f>
        <v>LOW (1-18)</v>
      </c>
      <c r="G18209">
        <f>INT((D18209-1)/6)+1</f>
        <v>1</v>
      </c>
      <c r="H18209">
        <f>MOD(D18209-1,6)+1</f>
        <v>3</v>
      </c>
      <c r="I18209">
        <f>37-D18209</f>
        <v>34</v>
      </c>
      <c r="J18209">
        <f>ABS(D18209-D18210)</f>
        <v>33</v>
      </c>
    </row>
    <row r="18210">
      <c r="A18210">
        <v>8419</v>
      </c>
      <c r="B18210" t="str">
        <v>2008-03-13</v>
      </c>
      <c r="C18210" t="str">
        <v>Midday</v>
      </c>
      <c r="D18210">
        <v>36</v>
      </c>
      <c r="E18210" t="str">
        <f>IF(MOD(D18210,2)=0,"EVEN","ODD")</f>
        <v>EVEN</v>
      </c>
      <c r="F18210" t="str">
        <f>IF(D18210&lt;=18,"LOW (1-18)","HIGH (19-36)")</f>
        <v>HIGH (19-36)</v>
      </c>
      <c r="G18210">
        <f>INT((D18210-1)/6)+1</f>
        <v>6</v>
      </c>
      <c r="H18210">
        <f>MOD(D18210-1,6)+1</f>
        <v>6</v>
      </c>
      <c r="I18210">
        <f>37-D18210</f>
        <v>1</v>
      </c>
      <c r="J18210">
        <f>ABS(D18210-D18211)</f>
        <v>21</v>
      </c>
    </row>
    <row r="18211">
      <c r="A18211">
        <v>8418</v>
      </c>
      <c r="B18211" t="str">
        <v>2008-03-12</v>
      </c>
      <c r="C18211" t="str">
        <v>Evening</v>
      </c>
      <c r="D18211">
        <v>15</v>
      </c>
      <c r="E18211" t="str">
        <f>IF(MOD(D18211,2)=0,"EVEN","ODD")</f>
        <v>ODD</v>
      </c>
      <c r="F18211" t="str">
        <f>IF(D18211&lt;=18,"LOW (1-18)","HIGH (19-36)")</f>
        <v>LOW (1-18)</v>
      </c>
      <c r="G18211">
        <f>INT((D18211-1)/6)+1</f>
        <v>3</v>
      </c>
      <c r="H18211">
        <f>MOD(D18211-1,6)+1</f>
        <v>3</v>
      </c>
      <c r="I18211">
        <f>37-D18211</f>
        <v>22</v>
      </c>
      <c r="J18211">
        <f>ABS(D18211-D18212)</f>
        <v>13</v>
      </c>
    </row>
    <row r="18212">
      <c r="A18212">
        <v>8417</v>
      </c>
      <c r="B18212" t="str">
        <v>2008-03-12</v>
      </c>
      <c r="C18212" t="str">
        <v>Midday</v>
      </c>
      <c r="D18212">
        <v>2</v>
      </c>
      <c r="E18212" t="str">
        <f>IF(MOD(D18212,2)=0,"EVEN","ODD")</f>
        <v>EVEN</v>
      </c>
      <c r="F18212" t="str">
        <f>IF(D18212&lt;=18,"LOW (1-18)","HIGH (19-36)")</f>
        <v>LOW (1-18)</v>
      </c>
      <c r="G18212">
        <f>INT((D18212-1)/6)+1</f>
        <v>1</v>
      </c>
      <c r="H18212">
        <f>MOD(D18212-1,6)+1</f>
        <v>2</v>
      </c>
      <c r="I18212">
        <f>37-D18212</f>
        <v>35</v>
      </c>
      <c r="J18212">
        <f>ABS(D18212-D18213)</f>
        <v>14</v>
      </c>
    </row>
    <row r="18213">
      <c r="A18213">
        <v>8416</v>
      </c>
      <c r="B18213" t="str">
        <v>2008-03-11</v>
      </c>
      <c r="C18213" t="str">
        <v>Evening</v>
      </c>
      <c r="D18213">
        <v>16</v>
      </c>
      <c r="E18213" t="str">
        <f>IF(MOD(D18213,2)=0,"EVEN","ODD")</f>
        <v>EVEN</v>
      </c>
      <c r="F18213" t="str">
        <f>IF(D18213&lt;=18,"LOW (1-18)","HIGH (19-36)")</f>
        <v>LOW (1-18)</v>
      </c>
      <c r="G18213">
        <f>INT((D18213-1)/6)+1</f>
        <v>3</v>
      </c>
      <c r="H18213">
        <f>MOD(D18213-1,6)+1</f>
        <v>4</v>
      </c>
      <c r="I18213">
        <f>37-D18213</f>
        <v>21</v>
      </c>
      <c r="J18213">
        <f>ABS(D18213-D18214)</f>
        <v>18</v>
      </c>
    </row>
    <row r="18214">
      <c r="A18214">
        <v>8415</v>
      </c>
      <c r="B18214" t="str">
        <v>2008-03-11</v>
      </c>
      <c r="C18214" t="str">
        <v>Midday</v>
      </c>
      <c r="D18214">
        <v>34</v>
      </c>
      <c r="E18214" t="str">
        <f>IF(MOD(D18214,2)=0,"EVEN","ODD")</f>
        <v>EVEN</v>
      </c>
      <c r="F18214" t="str">
        <f>IF(D18214&lt;=18,"LOW (1-18)","HIGH (19-36)")</f>
        <v>HIGH (19-36)</v>
      </c>
      <c r="G18214">
        <f>INT((D18214-1)/6)+1</f>
        <v>6</v>
      </c>
      <c r="H18214">
        <f>MOD(D18214-1,6)+1</f>
        <v>4</v>
      </c>
      <c r="I18214">
        <f>37-D18214</f>
        <v>3</v>
      </c>
      <c r="J18214">
        <f>ABS(D18214-D18215)</f>
        <v>3</v>
      </c>
    </row>
    <row r="18215">
      <c r="A18215">
        <v>8414</v>
      </c>
      <c r="B18215" t="str">
        <v>2008-03-10</v>
      </c>
      <c r="C18215" t="str">
        <v>Evening</v>
      </c>
      <c r="D18215">
        <v>31</v>
      </c>
      <c r="E18215" t="str">
        <f>IF(MOD(D18215,2)=0,"EVEN","ODD")</f>
        <v>ODD</v>
      </c>
      <c r="F18215" t="str">
        <f>IF(D18215&lt;=18,"LOW (1-18)","HIGH (19-36)")</f>
        <v>HIGH (19-36)</v>
      </c>
      <c r="G18215">
        <f>INT((D18215-1)/6)+1</f>
        <v>6</v>
      </c>
      <c r="H18215">
        <f>MOD(D18215-1,6)+1</f>
        <v>1</v>
      </c>
      <c r="I18215">
        <f>37-D18215</f>
        <v>6</v>
      </c>
      <c r="J18215">
        <f>ABS(D18215-D18216)</f>
        <v>6</v>
      </c>
    </row>
    <row r="18216">
      <c r="A18216">
        <v>8413</v>
      </c>
      <c r="B18216" t="str">
        <v>2008-03-10</v>
      </c>
      <c r="C18216" t="str">
        <v>Midday</v>
      </c>
      <c r="D18216">
        <v>25</v>
      </c>
      <c r="E18216" t="str">
        <f>IF(MOD(D18216,2)=0,"EVEN","ODD")</f>
        <v>ODD</v>
      </c>
      <c r="F18216" t="str">
        <f>IF(D18216&lt;=18,"LOW (1-18)","HIGH (19-36)")</f>
        <v>HIGH (19-36)</v>
      </c>
      <c r="G18216">
        <f>INT((D18216-1)/6)+1</f>
        <v>5</v>
      </c>
      <c r="H18216">
        <f>MOD(D18216-1,6)+1</f>
        <v>1</v>
      </c>
      <c r="I18216">
        <f>37-D18216</f>
        <v>12</v>
      </c>
      <c r="J18216">
        <f>ABS(D18216-D18217)</f>
        <v>9</v>
      </c>
    </row>
    <row r="18217">
      <c r="A18217">
        <v>8412</v>
      </c>
      <c r="B18217" t="str">
        <v>2008-03-08</v>
      </c>
      <c r="C18217" t="str">
        <v>Evening</v>
      </c>
      <c r="D18217">
        <v>34</v>
      </c>
      <c r="E18217" t="str">
        <f>IF(MOD(D18217,2)=0,"EVEN","ODD")</f>
        <v>EVEN</v>
      </c>
      <c r="F18217" t="str">
        <f>IF(D18217&lt;=18,"LOW (1-18)","HIGH (19-36)")</f>
        <v>HIGH (19-36)</v>
      </c>
      <c r="G18217">
        <f>INT((D18217-1)/6)+1</f>
        <v>6</v>
      </c>
      <c r="H18217">
        <f>MOD(D18217-1,6)+1</f>
        <v>4</v>
      </c>
      <c r="I18217">
        <f>37-D18217</f>
        <v>3</v>
      </c>
      <c r="J18217">
        <f>ABS(D18217-D18218)</f>
        <v>21</v>
      </c>
    </row>
    <row r="18218">
      <c r="A18218">
        <v>8411</v>
      </c>
      <c r="B18218" t="str">
        <v>2008-03-08</v>
      </c>
      <c r="C18218" t="str">
        <v>Midday</v>
      </c>
      <c r="D18218">
        <v>13</v>
      </c>
      <c r="E18218" t="str">
        <f>IF(MOD(D18218,2)=0,"EVEN","ODD")</f>
        <v>ODD</v>
      </c>
      <c r="F18218" t="str">
        <f>IF(D18218&lt;=18,"LOW (1-18)","HIGH (19-36)")</f>
        <v>LOW (1-18)</v>
      </c>
      <c r="G18218">
        <f>INT((D18218-1)/6)+1</f>
        <v>3</v>
      </c>
      <c r="H18218">
        <f>MOD(D18218-1,6)+1</f>
        <v>1</v>
      </c>
      <c r="I18218">
        <f>37-D18218</f>
        <v>24</v>
      </c>
      <c r="J18218">
        <f>ABS(D18218-D18219)</f>
        <v>14</v>
      </c>
    </row>
    <row r="18219">
      <c r="A18219">
        <v>8410</v>
      </c>
      <c r="B18219" t="str">
        <v>2008-03-07</v>
      </c>
      <c r="C18219" t="str">
        <v>Evening</v>
      </c>
      <c r="D18219">
        <v>27</v>
      </c>
      <c r="E18219" t="str">
        <f>IF(MOD(D18219,2)=0,"EVEN","ODD")</f>
        <v>ODD</v>
      </c>
      <c r="F18219" t="str">
        <f>IF(D18219&lt;=18,"LOW (1-18)","HIGH (19-36)")</f>
        <v>HIGH (19-36)</v>
      </c>
      <c r="G18219">
        <f>INT((D18219-1)/6)+1</f>
        <v>5</v>
      </c>
      <c r="H18219">
        <f>MOD(D18219-1,6)+1</f>
        <v>3</v>
      </c>
      <c r="I18219">
        <f>37-D18219</f>
        <v>10</v>
      </c>
      <c r="J18219">
        <f>ABS(D18219-D18220)</f>
        <v>8</v>
      </c>
    </row>
    <row r="18220">
      <c r="A18220">
        <v>8409</v>
      </c>
      <c r="B18220" t="str">
        <v>2008-03-07</v>
      </c>
      <c r="C18220" t="str">
        <v>Midday</v>
      </c>
      <c r="D18220">
        <v>19</v>
      </c>
      <c r="E18220" t="str">
        <f>IF(MOD(D18220,2)=0,"EVEN","ODD")</f>
        <v>ODD</v>
      </c>
      <c r="F18220" t="str">
        <f>IF(D18220&lt;=18,"LOW (1-18)","HIGH (19-36)")</f>
        <v>HIGH (19-36)</v>
      </c>
      <c r="G18220">
        <f>INT((D18220-1)/6)+1</f>
        <v>4</v>
      </c>
      <c r="H18220">
        <f>MOD(D18220-1,6)+1</f>
        <v>1</v>
      </c>
      <c r="I18220">
        <f>37-D18220</f>
        <v>18</v>
      </c>
      <c r="J18220">
        <f>ABS(D18220-D18221)</f>
        <v>6</v>
      </c>
    </row>
    <row r="18221">
      <c r="A18221">
        <v>8408</v>
      </c>
      <c r="B18221" t="str">
        <v>2008-03-06</v>
      </c>
      <c r="C18221" t="str">
        <v>Evening</v>
      </c>
      <c r="D18221">
        <v>13</v>
      </c>
      <c r="E18221" t="str">
        <f>IF(MOD(D18221,2)=0,"EVEN","ODD")</f>
        <v>ODD</v>
      </c>
      <c r="F18221" t="str">
        <f>IF(D18221&lt;=18,"LOW (1-18)","HIGH (19-36)")</f>
        <v>LOW (1-18)</v>
      </c>
      <c r="G18221">
        <f>INT((D18221-1)/6)+1</f>
        <v>3</v>
      </c>
      <c r="H18221">
        <f>MOD(D18221-1,6)+1</f>
        <v>1</v>
      </c>
      <c r="I18221">
        <f>37-D18221</f>
        <v>24</v>
      </c>
      <c r="J18221">
        <f>ABS(D18221-D18222)</f>
        <v>6</v>
      </c>
    </row>
    <row r="18222">
      <c r="A18222">
        <v>8407</v>
      </c>
      <c r="B18222" t="str">
        <v>2008-03-06</v>
      </c>
      <c r="C18222" t="str">
        <v>Midday</v>
      </c>
      <c r="D18222">
        <v>7</v>
      </c>
      <c r="E18222" t="str">
        <f>IF(MOD(D18222,2)=0,"EVEN","ODD")</f>
        <v>ODD</v>
      </c>
      <c r="F18222" t="str">
        <f>IF(D18222&lt;=18,"LOW (1-18)","HIGH (19-36)")</f>
        <v>LOW (1-18)</v>
      </c>
      <c r="G18222">
        <f>INT((D18222-1)/6)+1</f>
        <v>2</v>
      </c>
      <c r="H18222">
        <f>MOD(D18222-1,6)+1</f>
        <v>1</v>
      </c>
      <c r="I18222">
        <f>37-D18222</f>
        <v>30</v>
      </c>
      <c r="J18222">
        <f>ABS(D18222-D18223)</f>
        <v>7</v>
      </c>
    </row>
    <row r="18223">
      <c r="A18223">
        <v>8406</v>
      </c>
      <c r="B18223" t="str">
        <v>2008-03-05</v>
      </c>
      <c r="C18223" t="str">
        <v>Evening</v>
      </c>
      <c r="D18223">
        <v>14</v>
      </c>
      <c r="E18223" t="str">
        <f>IF(MOD(D18223,2)=0,"EVEN","ODD")</f>
        <v>EVEN</v>
      </c>
      <c r="F18223" t="str">
        <f>IF(D18223&lt;=18,"LOW (1-18)","HIGH (19-36)")</f>
        <v>LOW (1-18)</v>
      </c>
      <c r="G18223">
        <f>INT((D18223-1)/6)+1</f>
        <v>3</v>
      </c>
      <c r="H18223">
        <f>MOD(D18223-1,6)+1</f>
        <v>2</v>
      </c>
      <c r="I18223">
        <f>37-D18223</f>
        <v>23</v>
      </c>
      <c r="J18223">
        <f>ABS(D18223-D18224)</f>
        <v>2</v>
      </c>
    </row>
    <row r="18224">
      <c r="A18224">
        <v>8405</v>
      </c>
      <c r="B18224" t="str">
        <v>2008-03-05</v>
      </c>
      <c r="C18224" t="str">
        <v>Midday</v>
      </c>
      <c r="D18224">
        <v>12</v>
      </c>
      <c r="E18224" t="str">
        <f>IF(MOD(D18224,2)=0,"EVEN","ODD")</f>
        <v>EVEN</v>
      </c>
      <c r="F18224" t="str">
        <f>IF(D18224&lt;=18,"LOW (1-18)","HIGH (19-36)")</f>
        <v>LOW (1-18)</v>
      </c>
      <c r="G18224">
        <f>INT((D18224-1)/6)+1</f>
        <v>2</v>
      </c>
      <c r="H18224">
        <f>MOD(D18224-1,6)+1</f>
        <v>6</v>
      </c>
      <c r="I18224">
        <f>37-D18224</f>
        <v>25</v>
      </c>
      <c r="J18224">
        <f>ABS(D18224-D18225)</f>
        <v>13</v>
      </c>
    </row>
    <row r="18225">
      <c r="A18225">
        <v>8404</v>
      </c>
      <c r="B18225" t="str">
        <v>2008-03-04</v>
      </c>
      <c r="C18225" t="str">
        <v>Evening</v>
      </c>
      <c r="D18225">
        <v>25</v>
      </c>
      <c r="E18225" t="str">
        <f>IF(MOD(D18225,2)=0,"EVEN","ODD")</f>
        <v>ODD</v>
      </c>
      <c r="F18225" t="str">
        <f>IF(D18225&lt;=18,"LOW (1-18)","HIGH (19-36)")</f>
        <v>HIGH (19-36)</v>
      </c>
      <c r="G18225">
        <f>INT((D18225-1)/6)+1</f>
        <v>5</v>
      </c>
      <c r="H18225">
        <f>MOD(D18225-1,6)+1</f>
        <v>1</v>
      </c>
      <c r="I18225">
        <f>37-D18225</f>
        <v>12</v>
      </c>
      <c r="J18225">
        <f>ABS(D18225-D18226)</f>
        <v>21</v>
      </c>
    </row>
    <row r="18226">
      <c r="A18226">
        <v>8403</v>
      </c>
      <c r="B18226" t="str">
        <v>2008-03-04</v>
      </c>
      <c r="C18226" t="str">
        <v>Midday</v>
      </c>
      <c r="D18226">
        <v>4</v>
      </c>
      <c r="E18226" t="str">
        <f>IF(MOD(D18226,2)=0,"EVEN","ODD")</f>
        <v>EVEN</v>
      </c>
      <c r="F18226" t="str">
        <f>IF(D18226&lt;=18,"LOW (1-18)","HIGH (19-36)")</f>
        <v>LOW (1-18)</v>
      </c>
      <c r="G18226">
        <f>INT((D18226-1)/6)+1</f>
        <v>1</v>
      </c>
      <c r="H18226">
        <f>MOD(D18226-1,6)+1</f>
        <v>4</v>
      </c>
      <c r="I18226">
        <f>37-D18226</f>
        <v>33</v>
      </c>
      <c r="J18226">
        <f>ABS(D18226-D18227)</f>
        <v>8</v>
      </c>
    </row>
    <row r="18227">
      <c r="A18227">
        <v>8402</v>
      </c>
      <c r="B18227" t="str">
        <v>2008-03-03</v>
      </c>
      <c r="C18227" t="str">
        <v>Evening</v>
      </c>
      <c r="D18227">
        <v>12</v>
      </c>
      <c r="E18227" t="str">
        <f>IF(MOD(D18227,2)=0,"EVEN","ODD")</f>
        <v>EVEN</v>
      </c>
      <c r="F18227" t="str">
        <f>IF(D18227&lt;=18,"LOW (1-18)","HIGH (19-36)")</f>
        <v>LOW (1-18)</v>
      </c>
      <c r="G18227">
        <f>INT((D18227-1)/6)+1</f>
        <v>2</v>
      </c>
      <c r="H18227">
        <f>MOD(D18227-1,6)+1</f>
        <v>6</v>
      </c>
      <c r="I18227">
        <f>37-D18227</f>
        <v>25</v>
      </c>
      <c r="J18227">
        <f>ABS(D18227-D18228)</f>
        <v>10</v>
      </c>
    </row>
    <row r="18228">
      <c r="A18228">
        <v>8401</v>
      </c>
      <c r="B18228" t="str">
        <v>2008-03-03</v>
      </c>
      <c r="C18228" t="str">
        <v>Midday</v>
      </c>
      <c r="D18228">
        <v>2</v>
      </c>
      <c r="E18228" t="str">
        <f>IF(MOD(D18228,2)=0,"EVEN","ODD")</f>
        <v>EVEN</v>
      </c>
      <c r="F18228" t="str">
        <f>IF(D18228&lt;=18,"LOW (1-18)","HIGH (19-36)")</f>
        <v>LOW (1-18)</v>
      </c>
      <c r="G18228">
        <f>INT((D18228-1)/6)+1</f>
        <v>1</v>
      </c>
      <c r="H18228">
        <f>MOD(D18228-1,6)+1</f>
        <v>2</v>
      </c>
      <c r="I18228">
        <f>37-D18228</f>
        <v>35</v>
      </c>
      <c r="J18228">
        <f>ABS(D18228-D18229)</f>
        <v>29</v>
      </c>
    </row>
    <row r="18229">
      <c r="A18229">
        <v>8400</v>
      </c>
      <c r="B18229" t="str">
        <v>2008-03-01</v>
      </c>
      <c r="C18229" t="str">
        <v>Evening</v>
      </c>
      <c r="D18229">
        <v>31</v>
      </c>
      <c r="E18229" t="str">
        <f>IF(MOD(D18229,2)=0,"EVEN","ODD")</f>
        <v>ODD</v>
      </c>
      <c r="F18229" t="str">
        <f>IF(D18229&lt;=18,"LOW (1-18)","HIGH (19-36)")</f>
        <v>HIGH (19-36)</v>
      </c>
      <c r="G18229">
        <f>INT((D18229-1)/6)+1</f>
        <v>6</v>
      </c>
      <c r="H18229">
        <f>MOD(D18229-1,6)+1</f>
        <v>1</v>
      </c>
      <c r="I18229">
        <f>37-D18229</f>
        <v>6</v>
      </c>
      <c r="J18229">
        <f>ABS(D18229-D18230)</f>
        <v>4</v>
      </c>
    </row>
    <row r="18230">
      <c r="A18230">
        <v>8399</v>
      </c>
      <c r="B18230" t="str">
        <v>2008-03-01</v>
      </c>
      <c r="C18230" t="str">
        <v>Midday</v>
      </c>
      <c r="D18230">
        <v>35</v>
      </c>
      <c r="E18230" t="str">
        <f>IF(MOD(D18230,2)=0,"EVEN","ODD")</f>
        <v>ODD</v>
      </c>
      <c r="F18230" t="str">
        <f>IF(D18230&lt;=18,"LOW (1-18)","HIGH (19-36)")</f>
        <v>HIGH (19-36)</v>
      </c>
      <c r="G18230">
        <f>INT((D18230-1)/6)+1</f>
        <v>6</v>
      </c>
      <c r="H18230">
        <f>MOD(D18230-1,6)+1</f>
        <v>5</v>
      </c>
      <c r="I18230">
        <f>37-D18230</f>
        <v>2</v>
      </c>
      <c r="J18230">
        <f>ABS(D18230-D18231)</f>
        <v>12</v>
      </c>
    </row>
    <row r="18231">
      <c r="A18231">
        <v>8398</v>
      </c>
      <c r="B18231" t="str">
        <v>2008-02-29</v>
      </c>
      <c r="C18231" t="str">
        <v>Evening</v>
      </c>
      <c r="D18231">
        <v>23</v>
      </c>
      <c r="E18231" t="str">
        <f>IF(MOD(D18231,2)=0,"EVEN","ODD")</f>
        <v>ODD</v>
      </c>
      <c r="F18231" t="str">
        <f>IF(D18231&lt;=18,"LOW (1-18)","HIGH (19-36)")</f>
        <v>HIGH (19-36)</v>
      </c>
      <c r="G18231">
        <f>INT((D18231-1)/6)+1</f>
        <v>4</v>
      </c>
      <c r="H18231">
        <f>MOD(D18231-1,6)+1</f>
        <v>5</v>
      </c>
      <c r="I18231">
        <f>37-D18231</f>
        <v>14</v>
      </c>
      <c r="J18231">
        <f>ABS(D18231-D18232)</f>
        <v>13</v>
      </c>
    </row>
    <row r="18232">
      <c r="A18232">
        <v>8397</v>
      </c>
      <c r="B18232" t="str">
        <v>2008-02-29</v>
      </c>
      <c r="C18232" t="str">
        <v>Midday</v>
      </c>
      <c r="D18232">
        <v>36</v>
      </c>
      <c r="E18232" t="str">
        <f>IF(MOD(D18232,2)=0,"EVEN","ODD")</f>
        <v>EVEN</v>
      </c>
      <c r="F18232" t="str">
        <f>IF(D18232&lt;=18,"LOW (1-18)","HIGH (19-36)")</f>
        <v>HIGH (19-36)</v>
      </c>
      <c r="G18232">
        <f>INT((D18232-1)/6)+1</f>
        <v>6</v>
      </c>
      <c r="H18232">
        <f>MOD(D18232-1,6)+1</f>
        <v>6</v>
      </c>
      <c r="I18232">
        <f>37-D18232</f>
        <v>1</v>
      </c>
      <c r="J18232">
        <f>ABS(D18232-D18233)</f>
        <v>0</v>
      </c>
    </row>
    <row r="18233">
      <c r="A18233">
        <v>8396</v>
      </c>
      <c r="B18233" t="str">
        <v>2008-02-28</v>
      </c>
      <c r="C18233" t="str">
        <v>Evening</v>
      </c>
      <c r="D18233">
        <v>36</v>
      </c>
      <c r="E18233" t="str">
        <f>IF(MOD(D18233,2)=0,"EVEN","ODD")</f>
        <v>EVEN</v>
      </c>
      <c r="F18233" t="str">
        <f>IF(D18233&lt;=18,"LOW (1-18)","HIGH (19-36)")</f>
        <v>HIGH (19-36)</v>
      </c>
      <c r="G18233">
        <f>INT((D18233-1)/6)+1</f>
        <v>6</v>
      </c>
      <c r="H18233">
        <f>MOD(D18233-1,6)+1</f>
        <v>6</v>
      </c>
      <c r="I18233">
        <f>37-D18233</f>
        <v>1</v>
      </c>
      <c r="J18233">
        <f>ABS(D18233-D18234)</f>
        <v>6</v>
      </c>
    </row>
    <row r="18234">
      <c r="A18234">
        <v>8395</v>
      </c>
      <c r="B18234" t="str">
        <v>2008-02-28</v>
      </c>
      <c r="C18234" t="str">
        <v>Midday</v>
      </c>
      <c r="D18234">
        <v>30</v>
      </c>
      <c r="E18234" t="str">
        <f>IF(MOD(D18234,2)=0,"EVEN","ODD")</f>
        <v>EVEN</v>
      </c>
      <c r="F18234" t="str">
        <f>IF(D18234&lt;=18,"LOW (1-18)","HIGH (19-36)")</f>
        <v>HIGH (19-36)</v>
      </c>
      <c r="G18234">
        <f>INT((D18234-1)/6)+1</f>
        <v>5</v>
      </c>
      <c r="H18234">
        <f>MOD(D18234-1,6)+1</f>
        <v>6</v>
      </c>
      <c r="I18234">
        <f>37-D18234</f>
        <v>7</v>
      </c>
      <c r="J18234">
        <f>ABS(D18234-D18235)</f>
        <v>9</v>
      </c>
    </row>
    <row r="18235">
      <c r="A18235">
        <v>8394</v>
      </c>
      <c r="B18235" t="str">
        <v>2008-02-27</v>
      </c>
      <c r="C18235" t="str">
        <v>Evening</v>
      </c>
      <c r="D18235">
        <v>21</v>
      </c>
      <c r="E18235" t="str">
        <f>IF(MOD(D18235,2)=0,"EVEN","ODD")</f>
        <v>ODD</v>
      </c>
      <c r="F18235" t="str">
        <f>IF(D18235&lt;=18,"LOW (1-18)","HIGH (19-36)")</f>
        <v>HIGH (19-36)</v>
      </c>
      <c r="G18235">
        <f>INT((D18235-1)/6)+1</f>
        <v>4</v>
      </c>
      <c r="H18235">
        <f>MOD(D18235-1,6)+1</f>
        <v>3</v>
      </c>
      <c r="I18235">
        <f>37-D18235</f>
        <v>16</v>
      </c>
      <c r="J18235">
        <f>ABS(D18235-D18236)</f>
        <v>11</v>
      </c>
    </row>
    <row r="18236">
      <c r="A18236">
        <v>8393</v>
      </c>
      <c r="B18236" t="str">
        <v>2008-02-27</v>
      </c>
      <c r="C18236" t="str">
        <v>Midday</v>
      </c>
      <c r="D18236">
        <v>32</v>
      </c>
      <c r="E18236" t="str">
        <f>IF(MOD(D18236,2)=0,"EVEN","ODD")</f>
        <v>EVEN</v>
      </c>
      <c r="F18236" t="str">
        <f>IF(D18236&lt;=18,"LOW (1-18)","HIGH (19-36)")</f>
        <v>HIGH (19-36)</v>
      </c>
      <c r="G18236">
        <f>INT((D18236-1)/6)+1</f>
        <v>6</v>
      </c>
      <c r="H18236">
        <f>MOD(D18236-1,6)+1</f>
        <v>2</v>
      </c>
      <c r="I18236">
        <f>37-D18236</f>
        <v>5</v>
      </c>
      <c r="J18236">
        <f>ABS(D18236-D18237)</f>
        <v>1</v>
      </c>
    </row>
    <row r="18237">
      <c r="A18237">
        <v>8392</v>
      </c>
      <c r="B18237" t="str">
        <v>2008-02-26</v>
      </c>
      <c r="C18237" t="str">
        <v>Evening</v>
      </c>
      <c r="D18237">
        <v>33</v>
      </c>
      <c r="E18237" t="str">
        <f>IF(MOD(D18237,2)=0,"EVEN","ODD")</f>
        <v>ODD</v>
      </c>
      <c r="F18237" t="str">
        <f>IF(D18237&lt;=18,"LOW (1-18)","HIGH (19-36)")</f>
        <v>HIGH (19-36)</v>
      </c>
      <c r="G18237">
        <f>INT((D18237-1)/6)+1</f>
        <v>6</v>
      </c>
      <c r="H18237">
        <f>MOD(D18237-1,6)+1</f>
        <v>3</v>
      </c>
      <c r="I18237">
        <f>37-D18237</f>
        <v>4</v>
      </c>
      <c r="J18237">
        <f>ABS(D18237-D18238)</f>
        <v>28</v>
      </c>
    </row>
    <row r="18238">
      <c r="A18238">
        <v>8391</v>
      </c>
      <c r="B18238" t="str">
        <v>2008-02-26</v>
      </c>
      <c r="C18238" t="str">
        <v>Midday</v>
      </c>
      <c r="D18238">
        <v>5</v>
      </c>
      <c r="E18238" t="str">
        <f>IF(MOD(D18238,2)=0,"EVEN","ODD")</f>
        <v>ODD</v>
      </c>
      <c r="F18238" t="str">
        <f>IF(D18238&lt;=18,"LOW (1-18)","HIGH (19-36)")</f>
        <v>LOW (1-18)</v>
      </c>
      <c r="G18238">
        <f>INT((D18238-1)/6)+1</f>
        <v>1</v>
      </c>
      <c r="H18238">
        <f>MOD(D18238-1,6)+1</f>
        <v>5</v>
      </c>
      <c r="I18238">
        <f>37-D18238</f>
        <v>32</v>
      </c>
      <c r="J18238">
        <f>ABS(D18238-D18239)</f>
        <v>28</v>
      </c>
    </row>
    <row r="18239">
      <c r="A18239">
        <v>8390</v>
      </c>
      <c r="B18239" t="str">
        <v>2008-02-25</v>
      </c>
      <c r="C18239" t="str">
        <v>Evening</v>
      </c>
      <c r="D18239">
        <v>33</v>
      </c>
      <c r="E18239" t="str">
        <f>IF(MOD(D18239,2)=0,"EVEN","ODD")</f>
        <v>ODD</v>
      </c>
      <c r="F18239" t="str">
        <f>IF(D18239&lt;=18,"LOW (1-18)","HIGH (19-36)")</f>
        <v>HIGH (19-36)</v>
      </c>
      <c r="G18239">
        <f>INT((D18239-1)/6)+1</f>
        <v>6</v>
      </c>
      <c r="H18239">
        <f>MOD(D18239-1,6)+1</f>
        <v>3</v>
      </c>
      <c r="I18239">
        <f>37-D18239</f>
        <v>4</v>
      </c>
      <c r="J18239">
        <f>ABS(D18239-D18240)</f>
        <v>1</v>
      </c>
    </row>
    <row r="18240">
      <c r="A18240">
        <v>8389</v>
      </c>
      <c r="B18240" t="str">
        <v>2008-02-25</v>
      </c>
      <c r="C18240" t="str">
        <v>Midday</v>
      </c>
      <c r="D18240">
        <v>32</v>
      </c>
      <c r="E18240" t="str">
        <f>IF(MOD(D18240,2)=0,"EVEN","ODD")</f>
        <v>EVEN</v>
      </c>
      <c r="F18240" t="str">
        <f>IF(D18240&lt;=18,"LOW (1-18)","HIGH (19-36)")</f>
        <v>HIGH (19-36)</v>
      </c>
      <c r="G18240">
        <f>INT((D18240-1)/6)+1</f>
        <v>6</v>
      </c>
      <c r="H18240">
        <f>MOD(D18240-1,6)+1</f>
        <v>2</v>
      </c>
      <c r="I18240">
        <f>37-D18240</f>
        <v>5</v>
      </c>
      <c r="J18240">
        <f>ABS(D18240-D18241)</f>
        <v>10</v>
      </c>
    </row>
    <row r="18241">
      <c r="A18241">
        <v>8388</v>
      </c>
      <c r="B18241" t="str">
        <v>2008-02-23</v>
      </c>
      <c r="C18241" t="str">
        <v>Evening</v>
      </c>
      <c r="D18241">
        <v>22</v>
      </c>
      <c r="E18241" t="str">
        <f>IF(MOD(D18241,2)=0,"EVEN","ODD")</f>
        <v>EVEN</v>
      </c>
      <c r="F18241" t="str">
        <f>IF(D18241&lt;=18,"LOW (1-18)","HIGH (19-36)")</f>
        <v>HIGH (19-36)</v>
      </c>
      <c r="G18241">
        <f>INT((D18241-1)/6)+1</f>
        <v>4</v>
      </c>
      <c r="H18241">
        <f>MOD(D18241-1,6)+1</f>
        <v>4</v>
      </c>
      <c r="I18241">
        <f>37-D18241</f>
        <v>15</v>
      </c>
      <c r="J18241">
        <f>ABS(D18241-D18242)</f>
        <v>5</v>
      </c>
    </row>
    <row r="18242">
      <c r="A18242">
        <v>8387</v>
      </c>
      <c r="B18242" t="str">
        <v>2008-02-23</v>
      </c>
      <c r="C18242" t="str">
        <v>Midday</v>
      </c>
      <c r="D18242">
        <v>27</v>
      </c>
      <c r="E18242" t="str">
        <f>IF(MOD(D18242,2)=0,"EVEN","ODD")</f>
        <v>ODD</v>
      </c>
      <c r="F18242" t="str">
        <f>IF(D18242&lt;=18,"LOW (1-18)","HIGH (19-36)")</f>
        <v>HIGH (19-36)</v>
      </c>
      <c r="G18242">
        <f>INT((D18242-1)/6)+1</f>
        <v>5</v>
      </c>
      <c r="H18242">
        <f>MOD(D18242-1,6)+1</f>
        <v>3</v>
      </c>
      <c r="I18242">
        <f>37-D18242</f>
        <v>10</v>
      </c>
      <c r="J18242">
        <f>ABS(D18242-D18243)</f>
        <v>25</v>
      </c>
    </row>
    <row r="18243">
      <c r="A18243">
        <v>8386</v>
      </c>
      <c r="B18243" t="str">
        <v>2008-02-22</v>
      </c>
      <c r="C18243" t="str">
        <v>Evening</v>
      </c>
      <c r="D18243">
        <v>2</v>
      </c>
      <c r="E18243" t="str">
        <f>IF(MOD(D18243,2)=0,"EVEN","ODD")</f>
        <v>EVEN</v>
      </c>
      <c r="F18243" t="str">
        <f>IF(D18243&lt;=18,"LOW (1-18)","HIGH (19-36)")</f>
        <v>LOW (1-18)</v>
      </c>
      <c r="G18243">
        <f>INT((D18243-1)/6)+1</f>
        <v>1</v>
      </c>
      <c r="H18243">
        <f>MOD(D18243-1,6)+1</f>
        <v>2</v>
      </c>
      <c r="I18243">
        <f>37-D18243</f>
        <v>35</v>
      </c>
      <c r="J18243">
        <f>ABS(D18243-D18244)</f>
        <v>23</v>
      </c>
    </row>
    <row r="18244">
      <c r="A18244">
        <v>8385</v>
      </c>
      <c r="B18244" t="str">
        <v>2008-02-22</v>
      </c>
      <c r="C18244" t="str">
        <v>Midday</v>
      </c>
      <c r="D18244">
        <v>25</v>
      </c>
      <c r="E18244" t="str">
        <f>IF(MOD(D18244,2)=0,"EVEN","ODD")</f>
        <v>ODD</v>
      </c>
      <c r="F18244" t="str">
        <f>IF(D18244&lt;=18,"LOW (1-18)","HIGH (19-36)")</f>
        <v>HIGH (19-36)</v>
      </c>
      <c r="G18244">
        <f>INT((D18244-1)/6)+1</f>
        <v>5</v>
      </c>
      <c r="H18244">
        <f>MOD(D18244-1,6)+1</f>
        <v>1</v>
      </c>
      <c r="I18244">
        <f>37-D18244</f>
        <v>12</v>
      </c>
      <c r="J18244">
        <f>ABS(D18244-D18245)</f>
        <v>23</v>
      </c>
    </row>
    <row r="18245">
      <c r="A18245">
        <v>8384</v>
      </c>
      <c r="B18245" t="str">
        <v>2008-02-21</v>
      </c>
      <c r="C18245" t="str">
        <v>Evening</v>
      </c>
      <c r="D18245">
        <v>2</v>
      </c>
      <c r="E18245" t="str">
        <f>IF(MOD(D18245,2)=0,"EVEN","ODD")</f>
        <v>EVEN</v>
      </c>
      <c r="F18245" t="str">
        <f>IF(D18245&lt;=18,"LOW (1-18)","HIGH (19-36)")</f>
        <v>LOW (1-18)</v>
      </c>
      <c r="G18245">
        <f>INT((D18245-1)/6)+1</f>
        <v>1</v>
      </c>
      <c r="H18245">
        <f>MOD(D18245-1,6)+1</f>
        <v>2</v>
      </c>
      <c r="I18245">
        <f>37-D18245</f>
        <v>35</v>
      </c>
      <c r="J18245">
        <f>ABS(D18245-D18246)</f>
        <v>25</v>
      </c>
    </row>
    <row r="18246">
      <c r="A18246">
        <v>8383</v>
      </c>
      <c r="B18246" t="str">
        <v>2008-02-21</v>
      </c>
      <c r="C18246" t="str">
        <v>Midday</v>
      </c>
      <c r="D18246">
        <v>27</v>
      </c>
      <c r="E18246" t="str">
        <f>IF(MOD(D18246,2)=0,"EVEN","ODD")</f>
        <v>ODD</v>
      </c>
      <c r="F18246" t="str">
        <f>IF(D18246&lt;=18,"LOW (1-18)","HIGH (19-36)")</f>
        <v>HIGH (19-36)</v>
      </c>
      <c r="G18246">
        <f>INT((D18246-1)/6)+1</f>
        <v>5</v>
      </c>
      <c r="H18246">
        <f>MOD(D18246-1,6)+1</f>
        <v>3</v>
      </c>
      <c r="I18246">
        <f>37-D18246</f>
        <v>10</v>
      </c>
      <c r="J18246">
        <f>ABS(D18246-D18247)</f>
        <v>7</v>
      </c>
    </row>
    <row r="18247">
      <c r="A18247">
        <v>8382</v>
      </c>
      <c r="B18247" t="str">
        <v>2008-02-20</v>
      </c>
      <c r="C18247" t="str">
        <v>Evening</v>
      </c>
      <c r="D18247">
        <v>20</v>
      </c>
      <c r="E18247" t="str">
        <f>IF(MOD(D18247,2)=0,"EVEN","ODD")</f>
        <v>EVEN</v>
      </c>
      <c r="F18247" t="str">
        <f>IF(D18247&lt;=18,"LOW (1-18)","HIGH (19-36)")</f>
        <v>HIGH (19-36)</v>
      </c>
      <c r="G18247">
        <f>INT((D18247-1)/6)+1</f>
        <v>4</v>
      </c>
      <c r="H18247">
        <f>MOD(D18247-1,6)+1</f>
        <v>2</v>
      </c>
      <c r="I18247">
        <f>37-D18247</f>
        <v>17</v>
      </c>
      <c r="J18247">
        <f>ABS(D18247-D18248)</f>
        <v>15</v>
      </c>
    </row>
    <row r="18248">
      <c r="A18248">
        <v>8381</v>
      </c>
      <c r="B18248" t="str">
        <v>2008-02-20</v>
      </c>
      <c r="C18248" t="str">
        <v>Midday</v>
      </c>
      <c r="D18248">
        <v>5</v>
      </c>
      <c r="E18248" t="str">
        <f>IF(MOD(D18248,2)=0,"EVEN","ODD")</f>
        <v>ODD</v>
      </c>
      <c r="F18248" t="str">
        <f>IF(D18248&lt;=18,"LOW (1-18)","HIGH (19-36)")</f>
        <v>LOW (1-18)</v>
      </c>
      <c r="G18248">
        <f>INT((D18248-1)/6)+1</f>
        <v>1</v>
      </c>
      <c r="H18248">
        <f>MOD(D18248-1,6)+1</f>
        <v>5</v>
      </c>
      <c r="I18248">
        <f>37-D18248</f>
        <v>32</v>
      </c>
      <c r="J18248">
        <f>ABS(D18248-D18249)</f>
        <v>23</v>
      </c>
    </row>
    <row r="18249">
      <c r="A18249">
        <v>8380</v>
      </c>
      <c r="B18249" t="str">
        <v>2008-02-19</v>
      </c>
      <c r="C18249" t="str">
        <v>Evening</v>
      </c>
      <c r="D18249">
        <v>28</v>
      </c>
      <c r="E18249" t="str">
        <f>IF(MOD(D18249,2)=0,"EVEN","ODD")</f>
        <v>EVEN</v>
      </c>
      <c r="F18249" t="str">
        <f>IF(D18249&lt;=18,"LOW (1-18)","HIGH (19-36)")</f>
        <v>HIGH (19-36)</v>
      </c>
      <c r="G18249">
        <f>INT((D18249-1)/6)+1</f>
        <v>5</v>
      </c>
      <c r="H18249">
        <f>MOD(D18249-1,6)+1</f>
        <v>4</v>
      </c>
      <c r="I18249">
        <f>37-D18249</f>
        <v>9</v>
      </c>
      <c r="J18249">
        <f>ABS(D18249-D18250)</f>
        <v>6</v>
      </c>
    </row>
    <row r="18250">
      <c r="A18250">
        <v>8379</v>
      </c>
      <c r="B18250" t="str">
        <v>2008-02-19</v>
      </c>
      <c r="C18250" t="str">
        <v>Midday</v>
      </c>
      <c r="D18250">
        <v>34</v>
      </c>
      <c r="E18250" t="str">
        <f>IF(MOD(D18250,2)=0,"EVEN","ODD")</f>
        <v>EVEN</v>
      </c>
      <c r="F18250" t="str">
        <f>IF(D18250&lt;=18,"LOW (1-18)","HIGH (19-36)")</f>
        <v>HIGH (19-36)</v>
      </c>
      <c r="G18250">
        <f>INT((D18250-1)/6)+1</f>
        <v>6</v>
      </c>
      <c r="H18250">
        <f>MOD(D18250-1,6)+1</f>
        <v>4</v>
      </c>
      <c r="I18250">
        <f>37-D18250</f>
        <v>3</v>
      </c>
      <c r="J18250">
        <f>ABS(D18250-D18251)</f>
        <v>30</v>
      </c>
    </row>
    <row r="18251">
      <c r="A18251">
        <v>8378</v>
      </c>
      <c r="B18251" t="str">
        <v>2008-02-18</v>
      </c>
      <c r="C18251" t="str">
        <v>Evening</v>
      </c>
      <c r="D18251">
        <v>4</v>
      </c>
      <c r="E18251" t="str">
        <f>IF(MOD(D18251,2)=0,"EVEN","ODD")</f>
        <v>EVEN</v>
      </c>
      <c r="F18251" t="str">
        <f>IF(D18251&lt;=18,"LOW (1-18)","HIGH (19-36)")</f>
        <v>LOW (1-18)</v>
      </c>
      <c r="G18251">
        <f>INT((D18251-1)/6)+1</f>
        <v>1</v>
      </c>
      <c r="H18251">
        <f>MOD(D18251-1,6)+1</f>
        <v>4</v>
      </c>
      <c r="I18251">
        <f>37-D18251</f>
        <v>33</v>
      </c>
      <c r="J18251">
        <f>ABS(D18251-D18252)</f>
        <v>10</v>
      </c>
    </row>
    <row r="18252">
      <c r="A18252">
        <v>8377</v>
      </c>
      <c r="B18252" t="str">
        <v>2008-02-18</v>
      </c>
      <c r="C18252" t="str">
        <v>Midday</v>
      </c>
      <c r="D18252">
        <v>14</v>
      </c>
      <c r="E18252" t="str">
        <f>IF(MOD(D18252,2)=0,"EVEN","ODD")</f>
        <v>EVEN</v>
      </c>
      <c r="F18252" t="str">
        <f>IF(D18252&lt;=18,"LOW (1-18)","HIGH (19-36)")</f>
        <v>LOW (1-18)</v>
      </c>
      <c r="G18252">
        <f>INT((D18252-1)/6)+1</f>
        <v>3</v>
      </c>
      <c r="H18252">
        <f>MOD(D18252-1,6)+1</f>
        <v>2</v>
      </c>
      <c r="I18252">
        <f>37-D18252</f>
        <v>23</v>
      </c>
      <c r="J18252">
        <f>ABS(D18252-D18253)</f>
        <v>10</v>
      </c>
    </row>
    <row r="18253">
      <c r="A18253">
        <v>8376</v>
      </c>
      <c r="B18253" t="str">
        <v>2008-02-16</v>
      </c>
      <c r="C18253" t="str">
        <v>Evening</v>
      </c>
      <c r="D18253">
        <v>4</v>
      </c>
      <c r="E18253" t="str">
        <f>IF(MOD(D18253,2)=0,"EVEN","ODD")</f>
        <v>EVEN</v>
      </c>
      <c r="F18253" t="str">
        <f>IF(D18253&lt;=18,"LOW (1-18)","HIGH (19-36)")</f>
        <v>LOW (1-18)</v>
      </c>
      <c r="G18253">
        <f>INT((D18253-1)/6)+1</f>
        <v>1</v>
      </c>
      <c r="H18253">
        <f>MOD(D18253-1,6)+1</f>
        <v>4</v>
      </c>
      <c r="I18253">
        <f>37-D18253</f>
        <v>33</v>
      </c>
      <c r="J18253">
        <f>ABS(D18253-D18254)</f>
        <v>0</v>
      </c>
    </row>
    <row r="18254">
      <c r="A18254">
        <v>8375</v>
      </c>
      <c r="B18254" t="str">
        <v>2008-02-16</v>
      </c>
      <c r="C18254" t="str">
        <v>Midday</v>
      </c>
      <c r="D18254">
        <v>4</v>
      </c>
      <c r="E18254" t="str">
        <f>IF(MOD(D18254,2)=0,"EVEN","ODD")</f>
        <v>EVEN</v>
      </c>
      <c r="F18254" t="str">
        <f>IF(D18254&lt;=18,"LOW (1-18)","HIGH (19-36)")</f>
        <v>LOW (1-18)</v>
      </c>
      <c r="G18254">
        <f>INT((D18254-1)/6)+1</f>
        <v>1</v>
      </c>
      <c r="H18254">
        <f>MOD(D18254-1,6)+1</f>
        <v>4</v>
      </c>
      <c r="I18254">
        <f>37-D18254</f>
        <v>33</v>
      </c>
      <c r="J18254">
        <f>ABS(D18254-D18255)</f>
        <v>1</v>
      </c>
    </row>
    <row r="18255">
      <c r="A18255">
        <v>8374</v>
      </c>
      <c r="B18255" t="str">
        <v>2008-02-15</v>
      </c>
      <c r="C18255" t="str">
        <v>Evening</v>
      </c>
      <c r="D18255">
        <v>3</v>
      </c>
      <c r="E18255" t="str">
        <f>IF(MOD(D18255,2)=0,"EVEN","ODD")</f>
        <v>ODD</v>
      </c>
      <c r="F18255" t="str">
        <f>IF(D18255&lt;=18,"LOW (1-18)","HIGH (19-36)")</f>
        <v>LOW (1-18)</v>
      </c>
      <c r="G18255">
        <f>INT((D18255-1)/6)+1</f>
        <v>1</v>
      </c>
      <c r="H18255">
        <f>MOD(D18255-1,6)+1</f>
        <v>3</v>
      </c>
      <c r="I18255">
        <f>37-D18255</f>
        <v>34</v>
      </c>
      <c r="J18255">
        <f>ABS(D18255-D18256)</f>
        <v>8</v>
      </c>
    </row>
    <row r="18256">
      <c r="A18256">
        <v>8373</v>
      </c>
      <c r="B18256" t="str">
        <v>2008-02-15</v>
      </c>
      <c r="C18256" t="str">
        <v>Midday</v>
      </c>
      <c r="D18256">
        <v>11</v>
      </c>
      <c r="E18256" t="str">
        <f>IF(MOD(D18256,2)=0,"EVEN","ODD")</f>
        <v>ODD</v>
      </c>
      <c r="F18256" t="str">
        <f>IF(D18256&lt;=18,"LOW (1-18)","HIGH (19-36)")</f>
        <v>LOW (1-18)</v>
      </c>
      <c r="G18256">
        <f>INT((D18256-1)/6)+1</f>
        <v>2</v>
      </c>
      <c r="H18256">
        <f>MOD(D18256-1,6)+1</f>
        <v>5</v>
      </c>
      <c r="I18256">
        <f>37-D18256</f>
        <v>26</v>
      </c>
      <c r="J18256">
        <f>ABS(D18256-D18257)</f>
        <v>18</v>
      </c>
    </row>
    <row r="18257">
      <c r="A18257">
        <v>8372</v>
      </c>
      <c r="B18257" t="str">
        <v>2008-02-14</v>
      </c>
      <c r="C18257" t="str">
        <v>Evening</v>
      </c>
      <c r="D18257">
        <v>29</v>
      </c>
      <c r="E18257" t="str">
        <f>IF(MOD(D18257,2)=0,"EVEN","ODD")</f>
        <v>ODD</v>
      </c>
      <c r="F18257" t="str">
        <f>IF(D18257&lt;=18,"LOW (1-18)","HIGH (19-36)")</f>
        <v>HIGH (19-36)</v>
      </c>
      <c r="G18257">
        <f>INT((D18257-1)/6)+1</f>
        <v>5</v>
      </c>
      <c r="H18257">
        <f>MOD(D18257-1,6)+1</f>
        <v>5</v>
      </c>
      <c r="I18257">
        <f>37-D18257</f>
        <v>8</v>
      </c>
      <c r="J18257">
        <f>ABS(D18257-D18258)</f>
        <v>4</v>
      </c>
    </row>
    <row r="18258">
      <c r="A18258">
        <v>8371</v>
      </c>
      <c r="B18258" t="str">
        <v>2008-02-14</v>
      </c>
      <c r="C18258" t="str">
        <v>Midday</v>
      </c>
      <c r="D18258">
        <v>25</v>
      </c>
      <c r="E18258" t="str">
        <f>IF(MOD(D18258,2)=0,"EVEN","ODD")</f>
        <v>ODD</v>
      </c>
      <c r="F18258" t="str">
        <f>IF(D18258&lt;=18,"LOW (1-18)","HIGH (19-36)")</f>
        <v>HIGH (19-36)</v>
      </c>
      <c r="G18258">
        <f>INT((D18258-1)/6)+1</f>
        <v>5</v>
      </c>
      <c r="H18258">
        <f>MOD(D18258-1,6)+1</f>
        <v>1</v>
      </c>
      <c r="I18258">
        <f>37-D18258</f>
        <v>12</v>
      </c>
      <c r="J18258">
        <f>ABS(D18258-D18259)</f>
        <v>8</v>
      </c>
    </row>
    <row r="18259">
      <c r="A18259">
        <v>8370</v>
      </c>
      <c r="B18259" t="str">
        <v>2008-02-13</v>
      </c>
      <c r="C18259" t="str">
        <v>Evening</v>
      </c>
      <c r="D18259">
        <v>17</v>
      </c>
      <c r="E18259" t="str">
        <f>IF(MOD(D18259,2)=0,"EVEN","ODD")</f>
        <v>ODD</v>
      </c>
      <c r="F18259" t="str">
        <f>IF(D18259&lt;=18,"LOW (1-18)","HIGH (19-36)")</f>
        <v>LOW (1-18)</v>
      </c>
      <c r="G18259">
        <f>INT((D18259-1)/6)+1</f>
        <v>3</v>
      </c>
      <c r="H18259">
        <f>MOD(D18259-1,6)+1</f>
        <v>5</v>
      </c>
      <c r="I18259">
        <f>37-D18259</f>
        <v>20</v>
      </c>
      <c r="J18259">
        <f>ABS(D18259-D18260)</f>
        <v>18</v>
      </c>
    </row>
    <row r="18260">
      <c r="A18260">
        <v>8369</v>
      </c>
      <c r="B18260" t="str">
        <v>2008-02-13</v>
      </c>
      <c r="C18260" t="str">
        <v>Midday</v>
      </c>
      <c r="D18260">
        <v>35</v>
      </c>
      <c r="E18260" t="str">
        <f>IF(MOD(D18260,2)=0,"EVEN","ODD")</f>
        <v>ODD</v>
      </c>
      <c r="F18260" t="str">
        <f>IF(D18260&lt;=18,"LOW (1-18)","HIGH (19-36)")</f>
        <v>HIGH (19-36)</v>
      </c>
      <c r="G18260">
        <f>INT((D18260-1)/6)+1</f>
        <v>6</v>
      </c>
      <c r="H18260">
        <f>MOD(D18260-1,6)+1</f>
        <v>5</v>
      </c>
      <c r="I18260">
        <f>37-D18260</f>
        <v>2</v>
      </c>
      <c r="J18260">
        <f>ABS(D18260-D18261)</f>
        <v>9</v>
      </c>
    </row>
    <row r="18261">
      <c r="A18261">
        <v>8368</v>
      </c>
      <c r="B18261" t="str">
        <v>2008-02-12</v>
      </c>
      <c r="C18261" t="str">
        <v>Evening</v>
      </c>
      <c r="D18261">
        <v>26</v>
      </c>
      <c r="E18261" t="str">
        <f>IF(MOD(D18261,2)=0,"EVEN","ODD")</f>
        <v>EVEN</v>
      </c>
      <c r="F18261" t="str">
        <f>IF(D18261&lt;=18,"LOW (1-18)","HIGH (19-36)")</f>
        <v>HIGH (19-36)</v>
      </c>
      <c r="G18261">
        <f>INT((D18261-1)/6)+1</f>
        <v>5</v>
      </c>
      <c r="H18261">
        <f>MOD(D18261-1,6)+1</f>
        <v>2</v>
      </c>
      <c r="I18261">
        <f>37-D18261</f>
        <v>11</v>
      </c>
      <c r="J18261">
        <f>ABS(D18261-D18262)</f>
        <v>6</v>
      </c>
    </row>
    <row r="18262">
      <c r="A18262">
        <v>8367</v>
      </c>
      <c r="B18262" t="str">
        <v>2008-02-12</v>
      </c>
      <c r="C18262" t="str">
        <v>Midday</v>
      </c>
      <c r="D18262">
        <v>32</v>
      </c>
      <c r="E18262" t="str">
        <f>IF(MOD(D18262,2)=0,"EVEN","ODD")</f>
        <v>EVEN</v>
      </c>
      <c r="F18262" t="str">
        <f>IF(D18262&lt;=18,"LOW (1-18)","HIGH (19-36)")</f>
        <v>HIGH (19-36)</v>
      </c>
      <c r="G18262">
        <f>INT((D18262-1)/6)+1</f>
        <v>6</v>
      </c>
      <c r="H18262">
        <f>MOD(D18262-1,6)+1</f>
        <v>2</v>
      </c>
      <c r="I18262">
        <f>37-D18262</f>
        <v>5</v>
      </c>
      <c r="J18262">
        <f>ABS(D18262-D18263)</f>
        <v>20</v>
      </c>
    </row>
    <row r="18263">
      <c r="A18263">
        <v>8366</v>
      </c>
      <c r="B18263" t="str">
        <v>2008-02-11</v>
      </c>
      <c r="C18263" t="str">
        <v>Evening</v>
      </c>
      <c r="D18263">
        <v>12</v>
      </c>
      <c r="E18263" t="str">
        <f>IF(MOD(D18263,2)=0,"EVEN","ODD")</f>
        <v>EVEN</v>
      </c>
      <c r="F18263" t="str">
        <f>IF(D18263&lt;=18,"LOW (1-18)","HIGH (19-36)")</f>
        <v>LOW (1-18)</v>
      </c>
      <c r="G18263">
        <f>INT((D18263-1)/6)+1</f>
        <v>2</v>
      </c>
      <c r="H18263">
        <f>MOD(D18263-1,6)+1</f>
        <v>6</v>
      </c>
      <c r="I18263">
        <f>37-D18263</f>
        <v>25</v>
      </c>
      <c r="J18263">
        <f>ABS(D18263-D18264)</f>
        <v>8</v>
      </c>
    </row>
    <row r="18264">
      <c r="A18264">
        <v>8365</v>
      </c>
      <c r="B18264" t="str">
        <v>2008-02-11</v>
      </c>
      <c r="C18264" t="str">
        <v>Midday</v>
      </c>
      <c r="D18264">
        <v>20</v>
      </c>
      <c r="E18264" t="str">
        <f>IF(MOD(D18264,2)=0,"EVEN","ODD")</f>
        <v>EVEN</v>
      </c>
      <c r="F18264" t="str">
        <f>IF(D18264&lt;=18,"LOW (1-18)","HIGH (19-36)")</f>
        <v>HIGH (19-36)</v>
      </c>
      <c r="G18264">
        <f>INT((D18264-1)/6)+1</f>
        <v>4</v>
      </c>
      <c r="H18264">
        <f>MOD(D18264-1,6)+1</f>
        <v>2</v>
      </c>
      <c r="I18264">
        <f>37-D18264</f>
        <v>17</v>
      </c>
      <c r="J18264">
        <f>ABS(D18264-D18265)</f>
        <v>18</v>
      </c>
    </row>
    <row r="18265">
      <c r="A18265">
        <v>8364</v>
      </c>
      <c r="B18265" t="str">
        <v>2008-02-09</v>
      </c>
      <c r="C18265" t="str">
        <v>Evening</v>
      </c>
      <c r="D18265">
        <v>2</v>
      </c>
      <c r="E18265" t="str">
        <f>IF(MOD(D18265,2)=0,"EVEN","ODD")</f>
        <v>EVEN</v>
      </c>
      <c r="F18265" t="str">
        <f>IF(D18265&lt;=18,"LOW (1-18)","HIGH (19-36)")</f>
        <v>LOW (1-18)</v>
      </c>
      <c r="G18265">
        <f>INT((D18265-1)/6)+1</f>
        <v>1</v>
      </c>
      <c r="H18265">
        <f>MOD(D18265-1,6)+1</f>
        <v>2</v>
      </c>
      <c r="I18265">
        <f>37-D18265</f>
        <v>35</v>
      </c>
      <c r="J18265">
        <f>ABS(D18265-D18266)</f>
        <v>30</v>
      </c>
    </row>
    <row r="18266">
      <c r="A18266">
        <v>8363</v>
      </c>
      <c r="B18266" t="str">
        <v>2008-02-09</v>
      </c>
      <c r="C18266" t="str">
        <v>Midday</v>
      </c>
      <c r="D18266">
        <v>32</v>
      </c>
      <c r="E18266" t="str">
        <f>IF(MOD(D18266,2)=0,"EVEN","ODD")</f>
        <v>EVEN</v>
      </c>
      <c r="F18266" t="str">
        <f>IF(D18266&lt;=18,"LOW (1-18)","HIGH (19-36)")</f>
        <v>HIGH (19-36)</v>
      </c>
      <c r="G18266">
        <f>INT((D18266-1)/6)+1</f>
        <v>6</v>
      </c>
      <c r="H18266">
        <f>MOD(D18266-1,6)+1</f>
        <v>2</v>
      </c>
      <c r="I18266">
        <f>37-D18266</f>
        <v>5</v>
      </c>
      <c r="J18266">
        <f>ABS(D18266-D18267)</f>
        <v>15</v>
      </c>
    </row>
    <row r="18267">
      <c r="A18267">
        <v>8362</v>
      </c>
      <c r="B18267" t="str">
        <v>2008-02-08</v>
      </c>
      <c r="C18267" t="str">
        <v>Evening</v>
      </c>
      <c r="D18267">
        <v>17</v>
      </c>
      <c r="E18267" t="str">
        <f>IF(MOD(D18267,2)=0,"EVEN","ODD")</f>
        <v>ODD</v>
      </c>
      <c r="F18267" t="str">
        <f>IF(D18267&lt;=18,"LOW (1-18)","HIGH (19-36)")</f>
        <v>LOW (1-18)</v>
      </c>
      <c r="G18267">
        <f>INT((D18267-1)/6)+1</f>
        <v>3</v>
      </c>
      <c r="H18267">
        <f>MOD(D18267-1,6)+1</f>
        <v>5</v>
      </c>
      <c r="I18267">
        <f>37-D18267</f>
        <v>20</v>
      </c>
      <c r="J18267">
        <f>ABS(D18267-D18268)</f>
        <v>4</v>
      </c>
    </row>
    <row r="18268">
      <c r="A18268">
        <v>8361</v>
      </c>
      <c r="B18268" t="str">
        <v>2008-02-08</v>
      </c>
      <c r="C18268" t="str">
        <v>Midday</v>
      </c>
      <c r="D18268">
        <v>13</v>
      </c>
      <c r="E18268" t="str">
        <f>IF(MOD(D18268,2)=0,"EVEN","ODD")</f>
        <v>ODD</v>
      </c>
      <c r="F18268" t="str">
        <f>IF(D18268&lt;=18,"LOW (1-18)","HIGH (19-36)")</f>
        <v>LOW (1-18)</v>
      </c>
      <c r="G18268">
        <f>INT((D18268-1)/6)+1</f>
        <v>3</v>
      </c>
      <c r="H18268">
        <f>MOD(D18268-1,6)+1</f>
        <v>1</v>
      </c>
      <c r="I18268">
        <f>37-D18268</f>
        <v>24</v>
      </c>
      <c r="J18268">
        <f>ABS(D18268-D18269)</f>
        <v>12</v>
      </c>
    </row>
    <row r="18269">
      <c r="A18269">
        <v>8360</v>
      </c>
      <c r="B18269" t="str">
        <v>2008-02-07</v>
      </c>
      <c r="C18269" t="str">
        <v>Evening</v>
      </c>
      <c r="D18269">
        <v>1</v>
      </c>
      <c r="E18269" t="str">
        <f>IF(MOD(D18269,2)=0,"EVEN","ODD")</f>
        <v>ODD</v>
      </c>
      <c r="F18269" t="str">
        <f>IF(D18269&lt;=18,"LOW (1-18)","HIGH (19-36)")</f>
        <v>LOW (1-18)</v>
      </c>
      <c r="G18269">
        <f>INT((D18269-1)/6)+1</f>
        <v>1</v>
      </c>
      <c r="H18269">
        <f>MOD(D18269-1,6)+1</f>
        <v>1</v>
      </c>
      <c r="I18269">
        <f>37-D18269</f>
        <v>36</v>
      </c>
      <c r="J18269">
        <f>ABS(D18269-D18270)</f>
        <v>20</v>
      </c>
    </row>
    <row r="18270">
      <c r="A18270">
        <v>8359</v>
      </c>
      <c r="B18270" t="str">
        <v>2008-02-07</v>
      </c>
      <c r="C18270" t="str">
        <v>Midday</v>
      </c>
      <c r="D18270">
        <v>21</v>
      </c>
      <c r="E18270" t="str">
        <f>IF(MOD(D18270,2)=0,"EVEN","ODD")</f>
        <v>ODD</v>
      </c>
      <c r="F18270" t="str">
        <f>IF(D18270&lt;=18,"LOW (1-18)","HIGH (19-36)")</f>
        <v>HIGH (19-36)</v>
      </c>
      <c r="G18270">
        <f>INT((D18270-1)/6)+1</f>
        <v>4</v>
      </c>
      <c r="H18270">
        <f>MOD(D18270-1,6)+1</f>
        <v>3</v>
      </c>
      <c r="I18270">
        <f>37-D18270</f>
        <v>16</v>
      </c>
      <c r="J18270">
        <f>ABS(D18270-D18271)</f>
        <v>5</v>
      </c>
    </row>
    <row r="18271">
      <c r="A18271">
        <v>8358</v>
      </c>
      <c r="B18271" t="str">
        <v>2008-02-06</v>
      </c>
      <c r="C18271" t="str">
        <v>Evening</v>
      </c>
      <c r="D18271">
        <v>26</v>
      </c>
      <c r="E18271" t="str">
        <f>IF(MOD(D18271,2)=0,"EVEN","ODD")</f>
        <v>EVEN</v>
      </c>
      <c r="F18271" t="str">
        <f>IF(D18271&lt;=18,"LOW (1-18)","HIGH (19-36)")</f>
        <v>HIGH (19-36)</v>
      </c>
      <c r="G18271">
        <f>INT((D18271-1)/6)+1</f>
        <v>5</v>
      </c>
      <c r="H18271">
        <f>MOD(D18271-1,6)+1</f>
        <v>2</v>
      </c>
      <c r="I18271">
        <f>37-D18271</f>
        <v>11</v>
      </c>
      <c r="J18271">
        <f>ABS(D18271-D18272)</f>
        <v>9</v>
      </c>
    </row>
    <row r="18272">
      <c r="A18272">
        <v>8357</v>
      </c>
      <c r="B18272" t="str">
        <v>2008-02-06</v>
      </c>
      <c r="C18272" t="str">
        <v>Midday</v>
      </c>
      <c r="D18272">
        <v>35</v>
      </c>
      <c r="E18272" t="str">
        <f>IF(MOD(D18272,2)=0,"EVEN","ODD")</f>
        <v>ODD</v>
      </c>
      <c r="F18272" t="str">
        <f>IF(D18272&lt;=18,"LOW (1-18)","HIGH (19-36)")</f>
        <v>HIGH (19-36)</v>
      </c>
      <c r="G18272">
        <f>INT((D18272-1)/6)+1</f>
        <v>6</v>
      </c>
      <c r="H18272">
        <f>MOD(D18272-1,6)+1</f>
        <v>5</v>
      </c>
      <c r="I18272">
        <f>37-D18272</f>
        <v>2</v>
      </c>
      <c r="J18272">
        <f>ABS(D18272-D18273)</f>
        <v>19</v>
      </c>
    </row>
    <row r="18273">
      <c r="A18273">
        <v>8356</v>
      </c>
      <c r="B18273" t="str">
        <v>2008-02-05</v>
      </c>
      <c r="C18273" t="str">
        <v>Evening</v>
      </c>
      <c r="D18273">
        <v>16</v>
      </c>
      <c r="E18273" t="str">
        <f>IF(MOD(D18273,2)=0,"EVEN","ODD")</f>
        <v>EVEN</v>
      </c>
      <c r="F18273" t="str">
        <f>IF(D18273&lt;=18,"LOW (1-18)","HIGH (19-36)")</f>
        <v>LOW (1-18)</v>
      </c>
      <c r="G18273">
        <f>INT((D18273-1)/6)+1</f>
        <v>3</v>
      </c>
      <c r="H18273">
        <f>MOD(D18273-1,6)+1</f>
        <v>4</v>
      </c>
      <c r="I18273">
        <f>37-D18273</f>
        <v>21</v>
      </c>
      <c r="J18273">
        <f>ABS(D18273-D18274)</f>
        <v>18</v>
      </c>
    </row>
    <row r="18274">
      <c r="A18274">
        <v>8355</v>
      </c>
      <c r="B18274" t="str">
        <v>2008-02-05</v>
      </c>
      <c r="C18274" t="str">
        <v>Midday</v>
      </c>
      <c r="D18274">
        <v>34</v>
      </c>
      <c r="E18274" t="str">
        <f>IF(MOD(D18274,2)=0,"EVEN","ODD")</f>
        <v>EVEN</v>
      </c>
      <c r="F18274" t="str">
        <f>IF(D18274&lt;=18,"LOW (1-18)","HIGH (19-36)")</f>
        <v>HIGH (19-36)</v>
      </c>
      <c r="G18274">
        <f>INT((D18274-1)/6)+1</f>
        <v>6</v>
      </c>
      <c r="H18274">
        <f>MOD(D18274-1,6)+1</f>
        <v>4</v>
      </c>
      <c r="I18274">
        <f>37-D18274</f>
        <v>3</v>
      </c>
      <c r="J18274">
        <f>ABS(D18274-D18275)</f>
        <v>20</v>
      </c>
    </row>
    <row r="18275">
      <c r="A18275">
        <v>8354</v>
      </c>
      <c r="B18275" t="str">
        <v>2008-02-04</v>
      </c>
      <c r="C18275" t="str">
        <v>Evening</v>
      </c>
      <c r="D18275">
        <v>14</v>
      </c>
      <c r="E18275" t="str">
        <f>IF(MOD(D18275,2)=0,"EVEN","ODD")</f>
        <v>EVEN</v>
      </c>
      <c r="F18275" t="str">
        <f>IF(D18275&lt;=18,"LOW (1-18)","HIGH (19-36)")</f>
        <v>LOW (1-18)</v>
      </c>
      <c r="G18275">
        <f>INT((D18275-1)/6)+1</f>
        <v>3</v>
      </c>
      <c r="H18275">
        <f>MOD(D18275-1,6)+1</f>
        <v>2</v>
      </c>
      <c r="I18275">
        <f>37-D18275</f>
        <v>23</v>
      </c>
      <c r="J18275">
        <f>ABS(D18275-D18276)</f>
        <v>10</v>
      </c>
    </row>
    <row r="18276">
      <c r="A18276">
        <v>8353</v>
      </c>
      <c r="B18276" t="str">
        <v>2008-02-04</v>
      </c>
      <c r="C18276" t="str">
        <v>Midday</v>
      </c>
      <c r="D18276">
        <v>24</v>
      </c>
      <c r="E18276" t="str">
        <f>IF(MOD(D18276,2)=0,"EVEN","ODD")</f>
        <v>EVEN</v>
      </c>
      <c r="F18276" t="str">
        <f>IF(D18276&lt;=18,"LOW (1-18)","HIGH (19-36)")</f>
        <v>HIGH (19-36)</v>
      </c>
      <c r="G18276">
        <f>INT((D18276-1)/6)+1</f>
        <v>4</v>
      </c>
      <c r="H18276">
        <f>MOD(D18276-1,6)+1</f>
        <v>6</v>
      </c>
      <c r="I18276">
        <f>37-D18276</f>
        <v>13</v>
      </c>
      <c r="J18276">
        <f>ABS(D18276-D18277)</f>
        <v>19</v>
      </c>
    </row>
    <row r="18277">
      <c r="A18277">
        <v>8352</v>
      </c>
      <c r="B18277" t="str">
        <v>2008-02-02</v>
      </c>
      <c r="C18277" t="str">
        <v>Evening</v>
      </c>
      <c r="D18277">
        <v>5</v>
      </c>
      <c r="E18277" t="str">
        <f>IF(MOD(D18277,2)=0,"EVEN","ODD")</f>
        <v>ODD</v>
      </c>
      <c r="F18277" t="str">
        <f>IF(D18277&lt;=18,"LOW (1-18)","HIGH (19-36)")</f>
        <v>LOW (1-18)</v>
      </c>
      <c r="G18277">
        <f>INT((D18277-1)/6)+1</f>
        <v>1</v>
      </c>
      <c r="H18277">
        <f>MOD(D18277-1,6)+1</f>
        <v>5</v>
      </c>
      <c r="I18277">
        <f>37-D18277</f>
        <v>32</v>
      </c>
      <c r="J18277">
        <f>ABS(D18277-D18278)</f>
        <v>3</v>
      </c>
    </row>
    <row r="18278">
      <c r="A18278">
        <v>8351</v>
      </c>
      <c r="B18278" t="str">
        <v>2008-02-02</v>
      </c>
      <c r="C18278" t="str">
        <v>Midday</v>
      </c>
      <c r="D18278">
        <v>8</v>
      </c>
      <c r="E18278" t="str">
        <f>IF(MOD(D18278,2)=0,"EVEN","ODD")</f>
        <v>EVEN</v>
      </c>
      <c r="F18278" t="str">
        <f>IF(D18278&lt;=18,"LOW (1-18)","HIGH (19-36)")</f>
        <v>LOW (1-18)</v>
      </c>
      <c r="G18278">
        <f>INT((D18278-1)/6)+1</f>
        <v>2</v>
      </c>
      <c r="H18278">
        <f>MOD(D18278-1,6)+1</f>
        <v>2</v>
      </c>
      <c r="I18278">
        <f>37-D18278</f>
        <v>29</v>
      </c>
      <c r="J18278">
        <f>ABS(D18278-D18279)</f>
        <v>1</v>
      </c>
    </row>
    <row r="18279">
      <c r="A18279">
        <v>8350</v>
      </c>
      <c r="B18279" t="str">
        <v>2008-02-01</v>
      </c>
      <c r="C18279" t="str">
        <v>Evening</v>
      </c>
      <c r="D18279">
        <v>9</v>
      </c>
      <c r="E18279" t="str">
        <f>IF(MOD(D18279,2)=0,"EVEN","ODD")</f>
        <v>ODD</v>
      </c>
      <c r="F18279" t="str">
        <f>IF(D18279&lt;=18,"LOW (1-18)","HIGH (19-36)")</f>
        <v>LOW (1-18)</v>
      </c>
      <c r="G18279">
        <f>INT((D18279-1)/6)+1</f>
        <v>2</v>
      </c>
      <c r="H18279">
        <f>MOD(D18279-1,6)+1</f>
        <v>3</v>
      </c>
      <c r="I18279">
        <f>37-D18279</f>
        <v>28</v>
      </c>
      <c r="J18279">
        <f>ABS(D18279-D18280)</f>
        <v>3</v>
      </c>
    </row>
    <row r="18280">
      <c r="A18280">
        <v>8349</v>
      </c>
      <c r="B18280" t="str">
        <v>2008-02-01</v>
      </c>
      <c r="C18280" t="str">
        <v>Midday</v>
      </c>
      <c r="D18280">
        <v>6</v>
      </c>
      <c r="E18280" t="str">
        <f>IF(MOD(D18280,2)=0,"EVEN","ODD")</f>
        <v>EVEN</v>
      </c>
      <c r="F18280" t="str">
        <f>IF(D18280&lt;=18,"LOW (1-18)","HIGH (19-36)")</f>
        <v>LOW (1-18)</v>
      </c>
      <c r="G18280">
        <f>INT((D18280-1)/6)+1</f>
        <v>1</v>
      </c>
      <c r="H18280">
        <f>MOD(D18280-1,6)+1</f>
        <v>6</v>
      </c>
      <c r="I18280">
        <f>37-D18280</f>
        <v>31</v>
      </c>
      <c r="J18280">
        <f>ABS(D18280-D18281)</f>
        <v>28</v>
      </c>
    </row>
    <row r="18281">
      <c r="A18281">
        <v>8348</v>
      </c>
      <c r="B18281" t="str">
        <v>2008-01-31</v>
      </c>
      <c r="C18281" t="str">
        <v>Evening</v>
      </c>
      <c r="D18281">
        <v>34</v>
      </c>
      <c r="E18281" t="str">
        <f>IF(MOD(D18281,2)=0,"EVEN","ODD")</f>
        <v>EVEN</v>
      </c>
      <c r="F18281" t="str">
        <f>IF(D18281&lt;=18,"LOW (1-18)","HIGH (19-36)")</f>
        <v>HIGH (19-36)</v>
      </c>
      <c r="G18281">
        <f>INT((D18281-1)/6)+1</f>
        <v>6</v>
      </c>
      <c r="H18281">
        <f>MOD(D18281-1,6)+1</f>
        <v>4</v>
      </c>
      <c r="I18281">
        <f>37-D18281</f>
        <v>3</v>
      </c>
      <c r="J18281">
        <f>ABS(D18281-D18282)</f>
        <v>21</v>
      </c>
    </row>
    <row r="18282">
      <c r="A18282">
        <v>8347</v>
      </c>
      <c r="B18282" t="str">
        <v>2008-01-31</v>
      </c>
      <c r="C18282" t="str">
        <v>Midday</v>
      </c>
      <c r="D18282">
        <v>13</v>
      </c>
      <c r="E18282" t="str">
        <f>IF(MOD(D18282,2)=0,"EVEN","ODD")</f>
        <v>ODD</v>
      </c>
      <c r="F18282" t="str">
        <f>IF(D18282&lt;=18,"LOW (1-18)","HIGH (19-36)")</f>
        <v>LOW (1-18)</v>
      </c>
      <c r="G18282">
        <f>INT((D18282-1)/6)+1</f>
        <v>3</v>
      </c>
      <c r="H18282">
        <f>MOD(D18282-1,6)+1</f>
        <v>1</v>
      </c>
      <c r="I18282">
        <f>37-D18282</f>
        <v>24</v>
      </c>
      <c r="J18282">
        <f>ABS(D18282-D18283)</f>
        <v>18</v>
      </c>
    </row>
    <row r="18283">
      <c r="A18283">
        <v>8346</v>
      </c>
      <c r="B18283" t="str">
        <v>2008-01-30</v>
      </c>
      <c r="C18283" t="str">
        <v>Evening</v>
      </c>
      <c r="D18283">
        <v>31</v>
      </c>
      <c r="E18283" t="str">
        <f>IF(MOD(D18283,2)=0,"EVEN","ODD")</f>
        <v>ODD</v>
      </c>
      <c r="F18283" t="str">
        <f>IF(D18283&lt;=18,"LOW (1-18)","HIGH (19-36)")</f>
        <v>HIGH (19-36)</v>
      </c>
      <c r="G18283">
        <f>INT((D18283-1)/6)+1</f>
        <v>6</v>
      </c>
      <c r="H18283">
        <f>MOD(D18283-1,6)+1</f>
        <v>1</v>
      </c>
      <c r="I18283">
        <f>37-D18283</f>
        <v>6</v>
      </c>
      <c r="J18283">
        <f>ABS(D18283-D18284)</f>
        <v>26</v>
      </c>
    </row>
    <row r="18284">
      <c r="A18284">
        <v>8345</v>
      </c>
      <c r="B18284" t="str">
        <v>2008-01-30</v>
      </c>
      <c r="C18284" t="str">
        <v>Midday</v>
      </c>
      <c r="D18284">
        <v>5</v>
      </c>
      <c r="E18284" t="str">
        <f>IF(MOD(D18284,2)=0,"EVEN","ODD")</f>
        <v>ODD</v>
      </c>
      <c r="F18284" t="str">
        <f>IF(D18284&lt;=18,"LOW (1-18)","HIGH (19-36)")</f>
        <v>LOW (1-18)</v>
      </c>
      <c r="G18284">
        <f>INT((D18284-1)/6)+1</f>
        <v>1</v>
      </c>
      <c r="H18284">
        <f>MOD(D18284-1,6)+1</f>
        <v>5</v>
      </c>
      <c r="I18284">
        <f>37-D18284</f>
        <v>32</v>
      </c>
      <c r="J18284">
        <f>ABS(D18284-D18285)</f>
        <v>21</v>
      </c>
    </row>
    <row r="18285">
      <c r="A18285">
        <v>8344</v>
      </c>
      <c r="B18285" t="str">
        <v>2008-01-29</v>
      </c>
      <c r="C18285" t="str">
        <v>Evening</v>
      </c>
      <c r="D18285">
        <v>26</v>
      </c>
      <c r="E18285" t="str">
        <f>IF(MOD(D18285,2)=0,"EVEN","ODD")</f>
        <v>EVEN</v>
      </c>
      <c r="F18285" t="str">
        <f>IF(D18285&lt;=18,"LOW (1-18)","HIGH (19-36)")</f>
        <v>HIGH (19-36)</v>
      </c>
      <c r="G18285">
        <f>INT((D18285-1)/6)+1</f>
        <v>5</v>
      </c>
      <c r="H18285">
        <f>MOD(D18285-1,6)+1</f>
        <v>2</v>
      </c>
      <c r="I18285">
        <f>37-D18285</f>
        <v>11</v>
      </c>
      <c r="J18285">
        <f>ABS(D18285-D18286)</f>
        <v>17</v>
      </c>
    </row>
    <row r="18286">
      <c r="A18286">
        <v>8343</v>
      </c>
      <c r="B18286" t="str">
        <v>2008-01-29</v>
      </c>
      <c r="C18286" t="str">
        <v>Midday</v>
      </c>
      <c r="D18286">
        <v>9</v>
      </c>
      <c r="E18286" t="str">
        <f>IF(MOD(D18286,2)=0,"EVEN","ODD")</f>
        <v>ODD</v>
      </c>
      <c r="F18286" t="str">
        <f>IF(D18286&lt;=18,"LOW (1-18)","HIGH (19-36)")</f>
        <v>LOW (1-18)</v>
      </c>
      <c r="G18286">
        <f>INT((D18286-1)/6)+1</f>
        <v>2</v>
      </c>
      <c r="H18286">
        <f>MOD(D18286-1,6)+1</f>
        <v>3</v>
      </c>
      <c r="I18286">
        <f>37-D18286</f>
        <v>28</v>
      </c>
      <c r="J18286">
        <f>ABS(D18286-D18287)</f>
        <v>9</v>
      </c>
    </row>
    <row r="18287">
      <c r="A18287">
        <v>8342</v>
      </c>
      <c r="B18287" t="str">
        <v>2008-01-28</v>
      </c>
      <c r="C18287" t="str">
        <v>Evening</v>
      </c>
      <c r="D18287">
        <v>18</v>
      </c>
      <c r="E18287" t="str">
        <f>IF(MOD(D18287,2)=0,"EVEN","ODD")</f>
        <v>EVEN</v>
      </c>
      <c r="F18287" t="str">
        <f>IF(D18287&lt;=18,"LOW (1-18)","HIGH (19-36)")</f>
        <v>LOW (1-18)</v>
      </c>
      <c r="G18287">
        <f>INT((D18287-1)/6)+1</f>
        <v>3</v>
      </c>
      <c r="H18287">
        <f>MOD(D18287-1,6)+1</f>
        <v>6</v>
      </c>
      <c r="I18287">
        <f>37-D18287</f>
        <v>19</v>
      </c>
      <c r="J18287">
        <f>ABS(D18287-D18288)</f>
        <v>1</v>
      </c>
    </row>
    <row r="18288">
      <c r="A18288">
        <v>8341</v>
      </c>
      <c r="B18288" t="str">
        <v>2008-01-28</v>
      </c>
      <c r="C18288" t="str">
        <v>Midday</v>
      </c>
      <c r="D18288">
        <v>17</v>
      </c>
      <c r="E18288" t="str">
        <f>IF(MOD(D18288,2)=0,"EVEN","ODD")</f>
        <v>ODD</v>
      </c>
      <c r="F18288" t="str">
        <f>IF(D18288&lt;=18,"LOW (1-18)","HIGH (19-36)")</f>
        <v>LOW (1-18)</v>
      </c>
      <c r="G18288">
        <f>INT((D18288-1)/6)+1</f>
        <v>3</v>
      </c>
      <c r="H18288">
        <f>MOD(D18288-1,6)+1</f>
        <v>5</v>
      </c>
      <c r="I18288">
        <f>37-D18288</f>
        <v>20</v>
      </c>
      <c r="J18288">
        <f>ABS(D18288-D18289)</f>
        <v>8</v>
      </c>
    </row>
    <row r="18289">
      <c r="A18289">
        <v>8340</v>
      </c>
      <c r="B18289" t="str">
        <v>2008-01-26</v>
      </c>
      <c r="C18289" t="str">
        <v>Evening</v>
      </c>
      <c r="D18289">
        <v>25</v>
      </c>
      <c r="E18289" t="str">
        <f>IF(MOD(D18289,2)=0,"EVEN","ODD")</f>
        <v>ODD</v>
      </c>
      <c r="F18289" t="str">
        <f>IF(D18289&lt;=18,"LOW (1-18)","HIGH (19-36)")</f>
        <v>HIGH (19-36)</v>
      </c>
      <c r="G18289">
        <f>INT((D18289-1)/6)+1</f>
        <v>5</v>
      </c>
      <c r="H18289">
        <f>MOD(D18289-1,6)+1</f>
        <v>1</v>
      </c>
      <c r="I18289">
        <f>37-D18289</f>
        <v>12</v>
      </c>
      <c r="J18289">
        <f>ABS(D18289-D18290)</f>
        <v>6</v>
      </c>
    </row>
    <row r="18290">
      <c r="A18290">
        <v>8339</v>
      </c>
      <c r="B18290" t="str">
        <v>2008-01-26</v>
      </c>
      <c r="C18290" t="str">
        <v>Midday</v>
      </c>
      <c r="D18290">
        <v>31</v>
      </c>
      <c r="E18290" t="str">
        <f>IF(MOD(D18290,2)=0,"EVEN","ODD")</f>
        <v>ODD</v>
      </c>
      <c r="F18290" t="str">
        <f>IF(D18290&lt;=18,"LOW (1-18)","HIGH (19-36)")</f>
        <v>HIGH (19-36)</v>
      </c>
      <c r="G18290">
        <f>INT((D18290-1)/6)+1</f>
        <v>6</v>
      </c>
      <c r="H18290">
        <f>MOD(D18290-1,6)+1</f>
        <v>1</v>
      </c>
      <c r="I18290">
        <f>37-D18290</f>
        <v>6</v>
      </c>
      <c r="J18290">
        <f>ABS(D18290-D18291)</f>
        <v>28</v>
      </c>
    </row>
    <row r="18291">
      <c r="A18291">
        <v>8338</v>
      </c>
      <c r="B18291" t="str">
        <v>2008-01-25</v>
      </c>
      <c r="C18291" t="str">
        <v>Evening</v>
      </c>
      <c r="D18291">
        <v>3</v>
      </c>
      <c r="E18291" t="str">
        <f>IF(MOD(D18291,2)=0,"EVEN","ODD")</f>
        <v>ODD</v>
      </c>
      <c r="F18291" t="str">
        <f>IF(D18291&lt;=18,"LOW (1-18)","HIGH (19-36)")</f>
        <v>LOW (1-18)</v>
      </c>
      <c r="G18291">
        <f>INT((D18291-1)/6)+1</f>
        <v>1</v>
      </c>
      <c r="H18291">
        <f>MOD(D18291-1,6)+1</f>
        <v>3</v>
      </c>
      <c r="I18291">
        <f>37-D18291</f>
        <v>34</v>
      </c>
      <c r="J18291">
        <f>ABS(D18291-D18292)</f>
        <v>15</v>
      </c>
    </row>
    <row r="18292">
      <c r="A18292">
        <v>8337</v>
      </c>
      <c r="B18292" t="str">
        <v>2008-01-25</v>
      </c>
      <c r="C18292" t="str">
        <v>Midday</v>
      </c>
      <c r="D18292">
        <v>18</v>
      </c>
      <c r="E18292" t="str">
        <f>IF(MOD(D18292,2)=0,"EVEN","ODD")</f>
        <v>EVEN</v>
      </c>
      <c r="F18292" t="str">
        <f>IF(D18292&lt;=18,"LOW (1-18)","HIGH (19-36)")</f>
        <v>LOW (1-18)</v>
      </c>
      <c r="G18292">
        <f>INT((D18292-1)/6)+1</f>
        <v>3</v>
      </c>
      <c r="H18292">
        <f>MOD(D18292-1,6)+1</f>
        <v>6</v>
      </c>
      <c r="I18292">
        <f>37-D18292</f>
        <v>19</v>
      </c>
      <c r="J18292">
        <f>ABS(D18292-D18293)</f>
        <v>10</v>
      </c>
    </row>
    <row r="18293">
      <c r="A18293">
        <v>8336</v>
      </c>
      <c r="B18293" t="str">
        <v>2008-01-24</v>
      </c>
      <c r="C18293" t="str">
        <v>Evening</v>
      </c>
      <c r="D18293">
        <v>28</v>
      </c>
      <c r="E18293" t="str">
        <f>IF(MOD(D18293,2)=0,"EVEN","ODD")</f>
        <v>EVEN</v>
      </c>
      <c r="F18293" t="str">
        <f>IF(D18293&lt;=18,"LOW (1-18)","HIGH (19-36)")</f>
        <v>HIGH (19-36)</v>
      </c>
      <c r="G18293">
        <f>INT((D18293-1)/6)+1</f>
        <v>5</v>
      </c>
      <c r="H18293">
        <f>MOD(D18293-1,6)+1</f>
        <v>4</v>
      </c>
      <c r="I18293">
        <f>37-D18293</f>
        <v>9</v>
      </c>
      <c r="J18293">
        <f>ABS(D18293-D18294)</f>
        <v>13</v>
      </c>
    </row>
    <row r="18294">
      <c r="A18294">
        <v>8335</v>
      </c>
      <c r="B18294" t="str">
        <v>2008-01-24</v>
      </c>
      <c r="C18294" t="str">
        <v>Midday</v>
      </c>
      <c r="D18294">
        <v>15</v>
      </c>
      <c r="E18294" t="str">
        <f>IF(MOD(D18294,2)=0,"EVEN","ODD")</f>
        <v>ODD</v>
      </c>
      <c r="F18294" t="str">
        <f>IF(D18294&lt;=18,"LOW (1-18)","HIGH (19-36)")</f>
        <v>LOW (1-18)</v>
      </c>
      <c r="G18294">
        <f>INT((D18294-1)/6)+1</f>
        <v>3</v>
      </c>
      <c r="H18294">
        <f>MOD(D18294-1,6)+1</f>
        <v>3</v>
      </c>
      <c r="I18294">
        <f>37-D18294</f>
        <v>22</v>
      </c>
      <c r="J18294">
        <f>ABS(D18294-D18295)</f>
        <v>7</v>
      </c>
    </row>
    <row r="18295">
      <c r="A18295">
        <v>8334</v>
      </c>
      <c r="B18295" t="str">
        <v>2008-01-23</v>
      </c>
      <c r="C18295" t="str">
        <v>Evening</v>
      </c>
      <c r="D18295">
        <v>22</v>
      </c>
      <c r="E18295" t="str">
        <f>IF(MOD(D18295,2)=0,"EVEN","ODD")</f>
        <v>EVEN</v>
      </c>
      <c r="F18295" t="str">
        <f>IF(D18295&lt;=18,"LOW (1-18)","HIGH (19-36)")</f>
        <v>HIGH (19-36)</v>
      </c>
      <c r="G18295">
        <f>INT((D18295-1)/6)+1</f>
        <v>4</v>
      </c>
      <c r="H18295">
        <f>MOD(D18295-1,6)+1</f>
        <v>4</v>
      </c>
      <c r="I18295">
        <f>37-D18295</f>
        <v>15</v>
      </c>
      <c r="J18295">
        <f>ABS(D18295-D18296)</f>
        <v>5</v>
      </c>
    </row>
    <row r="18296">
      <c r="A18296">
        <v>8333</v>
      </c>
      <c r="B18296" t="str">
        <v>2008-01-23</v>
      </c>
      <c r="C18296" t="str">
        <v>Midday</v>
      </c>
      <c r="D18296">
        <v>27</v>
      </c>
      <c r="E18296" t="str">
        <f>IF(MOD(D18296,2)=0,"EVEN","ODD")</f>
        <v>ODD</v>
      </c>
      <c r="F18296" t="str">
        <f>IF(D18296&lt;=18,"LOW (1-18)","HIGH (19-36)")</f>
        <v>HIGH (19-36)</v>
      </c>
      <c r="G18296">
        <f>INT((D18296-1)/6)+1</f>
        <v>5</v>
      </c>
      <c r="H18296">
        <f>MOD(D18296-1,6)+1</f>
        <v>3</v>
      </c>
      <c r="I18296">
        <f>37-D18296</f>
        <v>10</v>
      </c>
      <c r="J18296">
        <f>ABS(D18296-D18297)</f>
        <v>6</v>
      </c>
    </row>
    <row r="18297">
      <c r="A18297">
        <v>8332</v>
      </c>
      <c r="B18297" t="str">
        <v>2008-01-22</v>
      </c>
      <c r="C18297" t="str">
        <v>Evening</v>
      </c>
      <c r="D18297">
        <v>21</v>
      </c>
      <c r="E18297" t="str">
        <f>IF(MOD(D18297,2)=0,"EVEN","ODD")</f>
        <v>ODD</v>
      </c>
      <c r="F18297" t="str">
        <f>IF(D18297&lt;=18,"LOW (1-18)","HIGH (19-36)")</f>
        <v>HIGH (19-36)</v>
      </c>
      <c r="G18297">
        <f>INT((D18297-1)/6)+1</f>
        <v>4</v>
      </c>
      <c r="H18297">
        <f>MOD(D18297-1,6)+1</f>
        <v>3</v>
      </c>
      <c r="I18297">
        <f>37-D18297</f>
        <v>16</v>
      </c>
      <c r="J18297">
        <f>ABS(D18297-D18298)</f>
        <v>1</v>
      </c>
    </row>
    <row r="18298">
      <c r="A18298">
        <v>8331</v>
      </c>
      <c r="B18298" t="str">
        <v>2008-01-22</v>
      </c>
      <c r="C18298" t="str">
        <v>Midday</v>
      </c>
      <c r="D18298">
        <v>22</v>
      </c>
      <c r="E18298" t="str">
        <f>IF(MOD(D18298,2)=0,"EVEN","ODD")</f>
        <v>EVEN</v>
      </c>
      <c r="F18298" t="str">
        <f>IF(D18298&lt;=18,"LOW (1-18)","HIGH (19-36)")</f>
        <v>HIGH (19-36)</v>
      </c>
      <c r="G18298">
        <f>INT((D18298-1)/6)+1</f>
        <v>4</v>
      </c>
      <c r="H18298">
        <f>MOD(D18298-1,6)+1</f>
        <v>4</v>
      </c>
      <c r="I18298">
        <f>37-D18298</f>
        <v>15</v>
      </c>
      <c r="J18298">
        <f>ABS(D18298-D18299)</f>
        <v>14</v>
      </c>
    </row>
    <row r="18299">
      <c r="A18299">
        <v>8330</v>
      </c>
      <c r="B18299" t="str">
        <v>2008-01-21</v>
      </c>
      <c r="C18299" t="str">
        <v>Evening</v>
      </c>
      <c r="D18299">
        <v>8</v>
      </c>
      <c r="E18299" t="str">
        <f>IF(MOD(D18299,2)=0,"EVEN","ODD")</f>
        <v>EVEN</v>
      </c>
      <c r="F18299" t="str">
        <f>IF(D18299&lt;=18,"LOW (1-18)","HIGH (19-36)")</f>
        <v>LOW (1-18)</v>
      </c>
      <c r="G18299">
        <f>INT((D18299-1)/6)+1</f>
        <v>2</v>
      </c>
      <c r="H18299">
        <f>MOD(D18299-1,6)+1</f>
        <v>2</v>
      </c>
      <c r="I18299">
        <f>37-D18299</f>
        <v>29</v>
      </c>
      <c r="J18299">
        <f>ABS(D18299-D18300)</f>
        <v>16</v>
      </c>
    </row>
    <row r="18300">
      <c r="A18300">
        <v>8329</v>
      </c>
      <c r="B18300" t="str">
        <v>2008-01-21</v>
      </c>
      <c r="C18300" t="str">
        <v>Midday</v>
      </c>
      <c r="D18300">
        <v>24</v>
      </c>
      <c r="E18300" t="str">
        <f>IF(MOD(D18300,2)=0,"EVEN","ODD")</f>
        <v>EVEN</v>
      </c>
      <c r="F18300" t="str">
        <f>IF(D18300&lt;=18,"LOW (1-18)","HIGH (19-36)")</f>
        <v>HIGH (19-36)</v>
      </c>
      <c r="G18300">
        <f>INT((D18300-1)/6)+1</f>
        <v>4</v>
      </c>
      <c r="H18300">
        <f>MOD(D18300-1,6)+1</f>
        <v>6</v>
      </c>
      <c r="I18300">
        <f>37-D18300</f>
        <v>13</v>
      </c>
      <c r="J18300">
        <f>ABS(D18300-D18301)</f>
        <v>4</v>
      </c>
    </row>
    <row r="18301">
      <c r="A18301">
        <v>8328</v>
      </c>
      <c r="B18301" t="str">
        <v>2008-01-19</v>
      </c>
      <c r="C18301" t="str">
        <v>Evening</v>
      </c>
      <c r="D18301">
        <v>20</v>
      </c>
      <c r="E18301" t="str">
        <f>IF(MOD(D18301,2)=0,"EVEN","ODD")</f>
        <v>EVEN</v>
      </c>
      <c r="F18301" t="str">
        <f>IF(D18301&lt;=18,"LOW (1-18)","HIGH (19-36)")</f>
        <v>HIGH (19-36)</v>
      </c>
      <c r="G18301">
        <f>INT((D18301-1)/6)+1</f>
        <v>4</v>
      </c>
      <c r="H18301">
        <f>MOD(D18301-1,6)+1</f>
        <v>2</v>
      </c>
      <c r="I18301">
        <f>37-D18301</f>
        <v>17</v>
      </c>
      <c r="J18301">
        <f>ABS(D18301-D18302)</f>
        <v>14</v>
      </c>
    </row>
    <row r="18302">
      <c r="A18302">
        <v>8327</v>
      </c>
      <c r="B18302" t="str">
        <v>2008-01-19</v>
      </c>
      <c r="C18302" t="str">
        <v>Midday</v>
      </c>
      <c r="D18302">
        <v>34</v>
      </c>
      <c r="E18302" t="str">
        <f>IF(MOD(D18302,2)=0,"EVEN","ODD")</f>
        <v>EVEN</v>
      </c>
      <c r="F18302" t="str">
        <f>IF(D18302&lt;=18,"LOW (1-18)","HIGH (19-36)")</f>
        <v>HIGH (19-36)</v>
      </c>
      <c r="G18302">
        <f>INT((D18302-1)/6)+1</f>
        <v>6</v>
      </c>
      <c r="H18302">
        <f>MOD(D18302-1,6)+1</f>
        <v>4</v>
      </c>
      <c r="I18302">
        <f>37-D18302</f>
        <v>3</v>
      </c>
      <c r="J18302">
        <f>ABS(D18302-D18303)</f>
        <v>24</v>
      </c>
    </row>
    <row r="18303">
      <c r="A18303">
        <v>8326</v>
      </c>
      <c r="B18303" t="str">
        <v>2008-01-18</v>
      </c>
      <c r="C18303" t="str">
        <v>Evening</v>
      </c>
      <c r="D18303">
        <v>10</v>
      </c>
      <c r="E18303" t="str">
        <f>IF(MOD(D18303,2)=0,"EVEN","ODD")</f>
        <v>EVEN</v>
      </c>
      <c r="F18303" t="str">
        <f>IF(D18303&lt;=18,"LOW (1-18)","HIGH (19-36)")</f>
        <v>LOW (1-18)</v>
      </c>
      <c r="G18303">
        <f>INT((D18303-1)/6)+1</f>
        <v>2</v>
      </c>
      <c r="H18303">
        <f>MOD(D18303-1,6)+1</f>
        <v>4</v>
      </c>
      <c r="I18303">
        <f>37-D18303</f>
        <v>27</v>
      </c>
      <c r="J18303">
        <f>ABS(D18303-D18304)</f>
        <v>15</v>
      </c>
    </row>
    <row r="18304">
      <c r="A18304">
        <v>8325</v>
      </c>
      <c r="B18304" t="str">
        <v>2008-01-18</v>
      </c>
      <c r="C18304" t="str">
        <v>Midday</v>
      </c>
      <c r="D18304">
        <v>25</v>
      </c>
      <c r="E18304" t="str">
        <f>IF(MOD(D18304,2)=0,"EVEN","ODD")</f>
        <v>ODD</v>
      </c>
      <c r="F18304" t="str">
        <f>IF(D18304&lt;=18,"LOW (1-18)","HIGH (19-36)")</f>
        <v>HIGH (19-36)</v>
      </c>
      <c r="G18304">
        <f>INT((D18304-1)/6)+1</f>
        <v>5</v>
      </c>
      <c r="H18304">
        <f>MOD(D18304-1,6)+1</f>
        <v>1</v>
      </c>
      <c r="I18304">
        <f>37-D18304</f>
        <v>12</v>
      </c>
      <c r="J18304">
        <f>ABS(D18304-D18305)</f>
        <v>8</v>
      </c>
    </row>
    <row r="18305">
      <c r="A18305">
        <v>8324</v>
      </c>
      <c r="B18305" t="str">
        <v>2008-01-17</v>
      </c>
      <c r="C18305" t="str">
        <v>Evening</v>
      </c>
      <c r="D18305">
        <v>17</v>
      </c>
      <c r="E18305" t="str">
        <f>IF(MOD(D18305,2)=0,"EVEN","ODD")</f>
        <v>ODD</v>
      </c>
      <c r="F18305" t="str">
        <f>IF(D18305&lt;=18,"LOW (1-18)","HIGH (19-36)")</f>
        <v>LOW (1-18)</v>
      </c>
      <c r="G18305">
        <f>INT((D18305-1)/6)+1</f>
        <v>3</v>
      </c>
      <c r="H18305">
        <f>MOD(D18305-1,6)+1</f>
        <v>5</v>
      </c>
      <c r="I18305">
        <f>37-D18305</f>
        <v>20</v>
      </c>
      <c r="J18305">
        <f>ABS(D18305-D18306)</f>
        <v>6</v>
      </c>
    </row>
    <row r="18306">
      <c r="A18306">
        <v>8323</v>
      </c>
      <c r="B18306" t="str">
        <v>2008-01-17</v>
      </c>
      <c r="C18306" t="str">
        <v>Midday</v>
      </c>
      <c r="D18306">
        <v>11</v>
      </c>
      <c r="E18306" t="str">
        <f>IF(MOD(D18306,2)=0,"EVEN","ODD")</f>
        <v>ODD</v>
      </c>
      <c r="F18306" t="str">
        <f>IF(D18306&lt;=18,"LOW (1-18)","HIGH (19-36)")</f>
        <v>LOW (1-18)</v>
      </c>
      <c r="G18306">
        <f>INT((D18306-1)/6)+1</f>
        <v>2</v>
      </c>
      <c r="H18306">
        <f>MOD(D18306-1,6)+1</f>
        <v>5</v>
      </c>
      <c r="I18306">
        <f>37-D18306</f>
        <v>26</v>
      </c>
      <c r="J18306">
        <f>ABS(D18306-D18307)</f>
        <v>7</v>
      </c>
    </row>
    <row r="18307">
      <c r="A18307">
        <v>8322</v>
      </c>
      <c r="B18307" t="str">
        <v>2008-01-16</v>
      </c>
      <c r="C18307" t="str">
        <v>Evening</v>
      </c>
      <c r="D18307">
        <v>18</v>
      </c>
      <c r="E18307" t="str">
        <f>IF(MOD(D18307,2)=0,"EVEN","ODD")</f>
        <v>EVEN</v>
      </c>
      <c r="F18307" t="str">
        <f>IF(D18307&lt;=18,"LOW (1-18)","HIGH (19-36)")</f>
        <v>LOW (1-18)</v>
      </c>
      <c r="G18307">
        <f>INT((D18307-1)/6)+1</f>
        <v>3</v>
      </c>
      <c r="H18307">
        <f>MOD(D18307-1,6)+1</f>
        <v>6</v>
      </c>
      <c r="I18307">
        <f>37-D18307</f>
        <v>19</v>
      </c>
      <c r="J18307">
        <f>ABS(D18307-D18308)</f>
        <v>17</v>
      </c>
    </row>
    <row r="18308">
      <c r="A18308">
        <v>8321</v>
      </c>
      <c r="B18308" t="str">
        <v>2008-01-16</v>
      </c>
      <c r="C18308" t="str">
        <v>Midday</v>
      </c>
      <c r="D18308">
        <v>35</v>
      </c>
      <c r="E18308" t="str">
        <f>IF(MOD(D18308,2)=0,"EVEN","ODD")</f>
        <v>ODD</v>
      </c>
      <c r="F18308" t="str">
        <f>IF(D18308&lt;=18,"LOW (1-18)","HIGH (19-36)")</f>
        <v>HIGH (19-36)</v>
      </c>
      <c r="G18308">
        <f>INT((D18308-1)/6)+1</f>
        <v>6</v>
      </c>
      <c r="H18308">
        <f>MOD(D18308-1,6)+1</f>
        <v>5</v>
      </c>
      <c r="I18308">
        <f>37-D18308</f>
        <v>2</v>
      </c>
      <c r="J18308">
        <f>ABS(D18308-D18309)</f>
        <v>10</v>
      </c>
    </row>
    <row r="18309">
      <c r="A18309">
        <v>8320</v>
      </c>
      <c r="B18309" t="str">
        <v>2008-01-15</v>
      </c>
      <c r="C18309" t="str">
        <v>Evening</v>
      </c>
      <c r="D18309">
        <v>25</v>
      </c>
      <c r="E18309" t="str">
        <f>IF(MOD(D18309,2)=0,"EVEN","ODD")</f>
        <v>ODD</v>
      </c>
      <c r="F18309" t="str">
        <f>IF(D18309&lt;=18,"LOW (1-18)","HIGH (19-36)")</f>
        <v>HIGH (19-36)</v>
      </c>
      <c r="G18309">
        <f>INT((D18309-1)/6)+1</f>
        <v>5</v>
      </c>
      <c r="H18309">
        <f>MOD(D18309-1,6)+1</f>
        <v>1</v>
      </c>
      <c r="I18309">
        <f>37-D18309</f>
        <v>12</v>
      </c>
      <c r="J18309">
        <f>ABS(D18309-D18310)</f>
        <v>20</v>
      </c>
    </row>
    <row r="18310">
      <c r="A18310">
        <v>8319</v>
      </c>
      <c r="B18310" t="str">
        <v>2008-01-15</v>
      </c>
      <c r="C18310" t="str">
        <v>Midday</v>
      </c>
      <c r="D18310">
        <v>5</v>
      </c>
      <c r="E18310" t="str">
        <f>IF(MOD(D18310,2)=0,"EVEN","ODD")</f>
        <v>ODD</v>
      </c>
      <c r="F18310" t="str">
        <f>IF(D18310&lt;=18,"LOW (1-18)","HIGH (19-36)")</f>
        <v>LOW (1-18)</v>
      </c>
      <c r="G18310">
        <f>INT((D18310-1)/6)+1</f>
        <v>1</v>
      </c>
      <c r="H18310">
        <f>MOD(D18310-1,6)+1</f>
        <v>5</v>
      </c>
      <c r="I18310">
        <f>37-D18310</f>
        <v>32</v>
      </c>
      <c r="J18310">
        <f>ABS(D18310-D18311)</f>
        <v>30</v>
      </c>
    </row>
    <row r="18311">
      <c r="A18311">
        <v>8318</v>
      </c>
      <c r="B18311" t="str">
        <v>2008-01-14</v>
      </c>
      <c r="C18311" t="str">
        <v>Evening</v>
      </c>
      <c r="D18311">
        <v>35</v>
      </c>
      <c r="E18311" t="str">
        <f>IF(MOD(D18311,2)=0,"EVEN","ODD")</f>
        <v>ODD</v>
      </c>
      <c r="F18311" t="str">
        <f>IF(D18311&lt;=18,"LOW (1-18)","HIGH (19-36)")</f>
        <v>HIGH (19-36)</v>
      </c>
      <c r="G18311">
        <f>INT((D18311-1)/6)+1</f>
        <v>6</v>
      </c>
      <c r="H18311">
        <f>MOD(D18311-1,6)+1</f>
        <v>5</v>
      </c>
      <c r="I18311">
        <f>37-D18311</f>
        <v>2</v>
      </c>
      <c r="J18311">
        <f>ABS(D18311-D18312)</f>
        <v>1</v>
      </c>
    </row>
    <row r="18312">
      <c r="A18312">
        <v>8317</v>
      </c>
      <c r="B18312" t="str">
        <v>2008-01-14</v>
      </c>
      <c r="C18312" t="str">
        <v>Midday</v>
      </c>
      <c r="D18312">
        <v>36</v>
      </c>
      <c r="E18312" t="str">
        <f>IF(MOD(D18312,2)=0,"EVEN","ODD")</f>
        <v>EVEN</v>
      </c>
      <c r="F18312" t="str">
        <f>IF(D18312&lt;=18,"LOW (1-18)","HIGH (19-36)")</f>
        <v>HIGH (19-36)</v>
      </c>
      <c r="G18312">
        <f>INT((D18312-1)/6)+1</f>
        <v>6</v>
      </c>
      <c r="H18312">
        <f>MOD(D18312-1,6)+1</f>
        <v>6</v>
      </c>
      <c r="I18312">
        <f>37-D18312</f>
        <v>1</v>
      </c>
      <c r="J18312">
        <f>ABS(D18312-D18313)</f>
        <v>4</v>
      </c>
    </row>
    <row r="18313">
      <c r="A18313">
        <v>8316</v>
      </c>
      <c r="B18313" t="str">
        <v>2008-01-12</v>
      </c>
      <c r="C18313" t="str">
        <v>Evening</v>
      </c>
      <c r="D18313">
        <v>32</v>
      </c>
      <c r="E18313" t="str">
        <f>IF(MOD(D18313,2)=0,"EVEN","ODD")</f>
        <v>EVEN</v>
      </c>
      <c r="F18313" t="str">
        <f>IF(D18313&lt;=18,"LOW (1-18)","HIGH (19-36)")</f>
        <v>HIGH (19-36)</v>
      </c>
      <c r="G18313">
        <f>INT((D18313-1)/6)+1</f>
        <v>6</v>
      </c>
      <c r="H18313">
        <f>MOD(D18313-1,6)+1</f>
        <v>2</v>
      </c>
      <c r="I18313">
        <f>37-D18313</f>
        <v>5</v>
      </c>
      <c r="J18313">
        <f>ABS(D18313-D18314)</f>
        <v>0</v>
      </c>
    </row>
    <row r="18314">
      <c r="A18314">
        <v>8315</v>
      </c>
      <c r="B18314" t="str">
        <v>2008-01-12</v>
      </c>
      <c r="C18314" t="str">
        <v>Midday</v>
      </c>
      <c r="D18314">
        <v>32</v>
      </c>
      <c r="E18314" t="str">
        <f>IF(MOD(D18314,2)=0,"EVEN","ODD")</f>
        <v>EVEN</v>
      </c>
      <c r="F18314" t="str">
        <f>IF(D18314&lt;=18,"LOW (1-18)","HIGH (19-36)")</f>
        <v>HIGH (19-36)</v>
      </c>
      <c r="G18314">
        <f>INT((D18314-1)/6)+1</f>
        <v>6</v>
      </c>
      <c r="H18314">
        <f>MOD(D18314-1,6)+1</f>
        <v>2</v>
      </c>
      <c r="I18314">
        <f>37-D18314</f>
        <v>5</v>
      </c>
      <c r="J18314">
        <f>ABS(D18314-D18315)</f>
        <v>3</v>
      </c>
    </row>
    <row r="18315">
      <c r="A18315">
        <v>8314</v>
      </c>
      <c r="B18315" t="str">
        <v>2008-01-11</v>
      </c>
      <c r="C18315" t="str">
        <v>Evening</v>
      </c>
      <c r="D18315">
        <v>29</v>
      </c>
      <c r="E18315" t="str">
        <f>IF(MOD(D18315,2)=0,"EVEN","ODD")</f>
        <v>ODD</v>
      </c>
      <c r="F18315" t="str">
        <f>IF(D18315&lt;=18,"LOW (1-18)","HIGH (19-36)")</f>
        <v>HIGH (19-36)</v>
      </c>
      <c r="G18315">
        <f>INT((D18315-1)/6)+1</f>
        <v>5</v>
      </c>
      <c r="H18315">
        <f>MOD(D18315-1,6)+1</f>
        <v>5</v>
      </c>
      <c r="I18315">
        <f>37-D18315</f>
        <v>8</v>
      </c>
      <c r="J18315">
        <f>ABS(D18315-D18316)</f>
        <v>22</v>
      </c>
    </row>
    <row r="18316">
      <c r="A18316">
        <v>8313</v>
      </c>
      <c r="B18316" t="str">
        <v>2008-01-11</v>
      </c>
      <c r="C18316" t="str">
        <v>Midday</v>
      </c>
      <c r="D18316">
        <v>7</v>
      </c>
      <c r="E18316" t="str">
        <f>IF(MOD(D18316,2)=0,"EVEN","ODD")</f>
        <v>ODD</v>
      </c>
      <c r="F18316" t="str">
        <f>IF(D18316&lt;=18,"LOW (1-18)","HIGH (19-36)")</f>
        <v>LOW (1-18)</v>
      </c>
      <c r="G18316">
        <f>INT((D18316-1)/6)+1</f>
        <v>2</v>
      </c>
      <c r="H18316">
        <f>MOD(D18316-1,6)+1</f>
        <v>1</v>
      </c>
      <c r="I18316">
        <f>37-D18316</f>
        <v>30</v>
      </c>
      <c r="J18316">
        <f>ABS(D18316-D18317)</f>
        <v>14</v>
      </c>
    </row>
    <row r="18317">
      <c r="A18317">
        <v>8312</v>
      </c>
      <c r="B18317" t="str">
        <v>2008-01-10</v>
      </c>
      <c r="C18317" t="str">
        <v>Evening</v>
      </c>
      <c r="D18317">
        <v>21</v>
      </c>
      <c r="E18317" t="str">
        <f>IF(MOD(D18317,2)=0,"EVEN","ODD")</f>
        <v>ODD</v>
      </c>
      <c r="F18317" t="str">
        <f>IF(D18317&lt;=18,"LOW (1-18)","HIGH (19-36)")</f>
        <v>HIGH (19-36)</v>
      </c>
      <c r="G18317">
        <f>INT((D18317-1)/6)+1</f>
        <v>4</v>
      </c>
      <c r="H18317">
        <f>MOD(D18317-1,6)+1</f>
        <v>3</v>
      </c>
      <c r="I18317">
        <f>37-D18317</f>
        <v>16</v>
      </c>
      <c r="J18317">
        <f>ABS(D18317-D18318)</f>
        <v>7</v>
      </c>
    </row>
    <row r="18318">
      <c r="A18318">
        <v>8311</v>
      </c>
      <c r="B18318" t="str">
        <v>2008-01-10</v>
      </c>
      <c r="C18318" t="str">
        <v>Midday</v>
      </c>
      <c r="D18318">
        <v>28</v>
      </c>
      <c r="E18318" t="str">
        <f>IF(MOD(D18318,2)=0,"EVEN","ODD")</f>
        <v>EVEN</v>
      </c>
      <c r="F18318" t="str">
        <f>IF(D18318&lt;=18,"LOW (1-18)","HIGH (19-36)")</f>
        <v>HIGH (19-36)</v>
      </c>
      <c r="G18318">
        <f>INT((D18318-1)/6)+1</f>
        <v>5</v>
      </c>
      <c r="H18318">
        <f>MOD(D18318-1,6)+1</f>
        <v>4</v>
      </c>
      <c r="I18318">
        <f>37-D18318</f>
        <v>9</v>
      </c>
      <c r="J18318">
        <f>ABS(D18318-D18319)</f>
        <v>2</v>
      </c>
    </row>
    <row r="18319">
      <c r="A18319">
        <v>8310</v>
      </c>
      <c r="B18319" t="str">
        <v>2008-01-09</v>
      </c>
      <c r="C18319" t="str">
        <v>Evening</v>
      </c>
      <c r="D18319">
        <v>30</v>
      </c>
      <c r="E18319" t="str">
        <f>IF(MOD(D18319,2)=0,"EVEN","ODD")</f>
        <v>EVEN</v>
      </c>
      <c r="F18319" t="str">
        <f>IF(D18319&lt;=18,"LOW (1-18)","HIGH (19-36)")</f>
        <v>HIGH (19-36)</v>
      </c>
      <c r="G18319">
        <f>INT((D18319-1)/6)+1</f>
        <v>5</v>
      </c>
      <c r="H18319">
        <f>MOD(D18319-1,6)+1</f>
        <v>6</v>
      </c>
      <c r="I18319">
        <f>37-D18319</f>
        <v>7</v>
      </c>
      <c r="J18319">
        <f>ABS(D18319-D18320)</f>
        <v>1</v>
      </c>
    </row>
    <row r="18320">
      <c r="A18320">
        <v>8309</v>
      </c>
      <c r="B18320" t="str">
        <v>2008-01-09</v>
      </c>
      <c r="C18320" t="str">
        <v>Midday</v>
      </c>
      <c r="D18320">
        <v>31</v>
      </c>
      <c r="E18320" t="str">
        <f>IF(MOD(D18320,2)=0,"EVEN","ODD")</f>
        <v>ODD</v>
      </c>
      <c r="F18320" t="str">
        <f>IF(D18320&lt;=18,"LOW (1-18)","HIGH (19-36)")</f>
        <v>HIGH (19-36)</v>
      </c>
      <c r="G18320">
        <f>INT((D18320-1)/6)+1</f>
        <v>6</v>
      </c>
      <c r="H18320">
        <f>MOD(D18320-1,6)+1</f>
        <v>1</v>
      </c>
      <c r="I18320">
        <f>37-D18320</f>
        <v>6</v>
      </c>
      <c r="J18320">
        <f>ABS(D18320-D18321)</f>
        <v>8</v>
      </c>
    </row>
    <row r="18321">
      <c r="A18321">
        <v>8308</v>
      </c>
      <c r="B18321" t="str">
        <v>2008-01-08</v>
      </c>
      <c r="C18321" t="str">
        <v>Evening</v>
      </c>
      <c r="D18321">
        <v>23</v>
      </c>
      <c r="E18321" t="str">
        <f>IF(MOD(D18321,2)=0,"EVEN","ODD")</f>
        <v>ODD</v>
      </c>
      <c r="F18321" t="str">
        <f>IF(D18321&lt;=18,"LOW (1-18)","HIGH (19-36)")</f>
        <v>HIGH (19-36)</v>
      </c>
      <c r="G18321">
        <f>INT((D18321-1)/6)+1</f>
        <v>4</v>
      </c>
      <c r="H18321">
        <f>MOD(D18321-1,6)+1</f>
        <v>5</v>
      </c>
      <c r="I18321">
        <f>37-D18321</f>
        <v>14</v>
      </c>
      <c r="J18321">
        <f>ABS(D18321-D18322)</f>
        <v>3</v>
      </c>
    </row>
    <row r="18322">
      <c r="A18322">
        <v>8307</v>
      </c>
      <c r="B18322" t="str">
        <v>2008-01-08</v>
      </c>
      <c r="C18322" t="str">
        <v>Midday</v>
      </c>
      <c r="D18322">
        <v>26</v>
      </c>
      <c r="E18322" t="str">
        <f>IF(MOD(D18322,2)=0,"EVEN","ODD")</f>
        <v>EVEN</v>
      </c>
      <c r="F18322" t="str">
        <f>IF(D18322&lt;=18,"LOW (1-18)","HIGH (19-36)")</f>
        <v>HIGH (19-36)</v>
      </c>
      <c r="G18322">
        <f>INT((D18322-1)/6)+1</f>
        <v>5</v>
      </c>
      <c r="H18322">
        <f>MOD(D18322-1,6)+1</f>
        <v>2</v>
      </c>
      <c r="I18322">
        <f>37-D18322</f>
        <v>11</v>
      </c>
      <c r="J18322">
        <f>ABS(D18322-D18323)</f>
        <v>4</v>
      </c>
    </row>
    <row r="18323">
      <c r="A18323">
        <v>8306</v>
      </c>
      <c r="B18323" t="str">
        <v>2008-01-07</v>
      </c>
      <c r="C18323" t="str">
        <v>Evening</v>
      </c>
      <c r="D18323">
        <v>30</v>
      </c>
      <c r="E18323" t="str">
        <f>IF(MOD(D18323,2)=0,"EVEN","ODD")</f>
        <v>EVEN</v>
      </c>
      <c r="F18323" t="str">
        <f>IF(D18323&lt;=18,"LOW (1-18)","HIGH (19-36)")</f>
        <v>HIGH (19-36)</v>
      </c>
      <c r="G18323">
        <f>INT((D18323-1)/6)+1</f>
        <v>5</v>
      </c>
      <c r="H18323">
        <f>MOD(D18323-1,6)+1</f>
        <v>6</v>
      </c>
      <c r="I18323">
        <f>37-D18323</f>
        <v>7</v>
      </c>
      <c r="J18323">
        <f>ABS(D18323-D18324)</f>
        <v>16</v>
      </c>
    </row>
    <row r="18324">
      <c r="A18324">
        <v>8305</v>
      </c>
      <c r="B18324" t="str">
        <v>2008-01-07</v>
      </c>
      <c r="C18324" t="str">
        <v>Midday</v>
      </c>
      <c r="D18324">
        <v>14</v>
      </c>
      <c r="E18324" t="str">
        <f>IF(MOD(D18324,2)=0,"EVEN","ODD")</f>
        <v>EVEN</v>
      </c>
      <c r="F18324" t="str">
        <f>IF(D18324&lt;=18,"LOW (1-18)","HIGH (19-36)")</f>
        <v>LOW (1-18)</v>
      </c>
      <c r="G18324">
        <f>INT((D18324-1)/6)+1</f>
        <v>3</v>
      </c>
      <c r="H18324">
        <f>MOD(D18324-1,6)+1</f>
        <v>2</v>
      </c>
      <c r="I18324">
        <f>37-D18324</f>
        <v>23</v>
      </c>
      <c r="J18324">
        <f>ABS(D18324-D18325)</f>
        <v>2</v>
      </c>
    </row>
    <row r="18325">
      <c r="A18325">
        <v>8304</v>
      </c>
      <c r="B18325" t="str">
        <v>2008-01-05</v>
      </c>
      <c r="C18325" t="str">
        <v>Evening</v>
      </c>
      <c r="D18325">
        <v>12</v>
      </c>
      <c r="E18325" t="str">
        <f>IF(MOD(D18325,2)=0,"EVEN","ODD")</f>
        <v>EVEN</v>
      </c>
      <c r="F18325" t="str">
        <f>IF(D18325&lt;=18,"LOW (1-18)","HIGH (19-36)")</f>
        <v>LOW (1-18)</v>
      </c>
      <c r="G18325">
        <f>INT((D18325-1)/6)+1</f>
        <v>2</v>
      </c>
      <c r="H18325">
        <f>MOD(D18325-1,6)+1</f>
        <v>6</v>
      </c>
      <c r="I18325">
        <f>37-D18325</f>
        <v>25</v>
      </c>
      <c r="J18325">
        <f>ABS(D18325-D18326)</f>
        <v>11</v>
      </c>
    </row>
    <row r="18326">
      <c r="A18326">
        <v>8303</v>
      </c>
      <c r="B18326" t="str">
        <v>2008-01-05</v>
      </c>
      <c r="C18326" t="str">
        <v>Midday</v>
      </c>
      <c r="D18326">
        <v>1</v>
      </c>
      <c r="E18326" t="str">
        <f>IF(MOD(D18326,2)=0,"EVEN","ODD")</f>
        <v>ODD</v>
      </c>
      <c r="F18326" t="str">
        <f>IF(D18326&lt;=18,"LOW (1-18)","HIGH (19-36)")</f>
        <v>LOW (1-18)</v>
      </c>
      <c r="G18326">
        <f>INT((D18326-1)/6)+1</f>
        <v>1</v>
      </c>
      <c r="H18326">
        <f>MOD(D18326-1,6)+1</f>
        <v>1</v>
      </c>
      <c r="I18326">
        <f>37-D18326</f>
        <v>36</v>
      </c>
      <c r="J18326">
        <f>ABS(D18326-D18327)</f>
        <v>35</v>
      </c>
    </row>
    <row r="18327">
      <c r="A18327">
        <v>8302</v>
      </c>
      <c r="B18327" t="str">
        <v>2008-01-04</v>
      </c>
      <c r="C18327" t="str">
        <v>Evening</v>
      </c>
      <c r="D18327">
        <v>36</v>
      </c>
      <c r="E18327" t="str">
        <f>IF(MOD(D18327,2)=0,"EVEN","ODD")</f>
        <v>EVEN</v>
      </c>
      <c r="F18327" t="str">
        <f>IF(D18327&lt;=18,"LOW (1-18)","HIGH (19-36)")</f>
        <v>HIGH (19-36)</v>
      </c>
      <c r="G18327">
        <f>INT((D18327-1)/6)+1</f>
        <v>6</v>
      </c>
      <c r="H18327">
        <f>MOD(D18327-1,6)+1</f>
        <v>6</v>
      </c>
      <c r="I18327">
        <f>37-D18327</f>
        <v>1</v>
      </c>
      <c r="J18327">
        <f>ABS(D18327-D18328)</f>
        <v>21</v>
      </c>
    </row>
    <row r="18328">
      <c r="A18328">
        <v>8301</v>
      </c>
      <c r="B18328" t="str">
        <v>2008-01-04</v>
      </c>
      <c r="C18328" t="str">
        <v>Midday</v>
      </c>
      <c r="D18328">
        <v>15</v>
      </c>
      <c r="E18328" t="str">
        <f>IF(MOD(D18328,2)=0,"EVEN","ODD")</f>
        <v>ODD</v>
      </c>
      <c r="F18328" t="str">
        <f>IF(D18328&lt;=18,"LOW (1-18)","HIGH (19-36)")</f>
        <v>LOW (1-18)</v>
      </c>
      <c r="G18328">
        <f>INT((D18328-1)/6)+1</f>
        <v>3</v>
      </c>
      <c r="H18328">
        <f>MOD(D18328-1,6)+1</f>
        <v>3</v>
      </c>
      <c r="I18328">
        <f>37-D18328</f>
        <v>22</v>
      </c>
      <c r="J18328">
        <f>ABS(D18328-D18329)</f>
        <v>4</v>
      </c>
    </row>
    <row r="18329">
      <c r="A18329">
        <v>8300</v>
      </c>
      <c r="B18329" t="str">
        <v>2008-01-03</v>
      </c>
      <c r="C18329" t="str">
        <v>Evening</v>
      </c>
      <c r="D18329">
        <v>11</v>
      </c>
      <c r="E18329" t="str">
        <f>IF(MOD(D18329,2)=0,"EVEN","ODD")</f>
        <v>ODD</v>
      </c>
      <c r="F18329" t="str">
        <f>IF(D18329&lt;=18,"LOW (1-18)","HIGH (19-36)")</f>
        <v>LOW (1-18)</v>
      </c>
      <c r="G18329">
        <f>INT((D18329-1)/6)+1</f>
        <v>2</v>
      </c>
      <c r="H18329">
        <f>MOD(D18329-1,6)+1</f>
        <v>5</v>
      </c>
      <c r="I18329">
        <f>37-D18329</f>
        <v>26</v>
      </c>
      <c r="J18329">
        <f>ABS(D18329-D18330)</f>
        <v>15</v>
      </c>
    </row>
    <row r="18330">
      <c r="A18330">
        <v>8299</v>
      </c>
      <c r="B18330" t="str">
        <v>2008-01-03</v>
      </c>
      <c r="C18330" t="str">
        <v>Midday</v>
      </c>
      <c r="D18330">
        <v>26</v>
      </c>
      <c r="E18330" t="str">
        <f>IF(MOD(D18330,2)=0,"EVEN","ODD")</f>
        <v>EVEN</v>
      </c>
      <c r="F18330" t="str">
        <f>IF(D18330&lt;=18,"LOW (1-18)","HIGH (19-36)")</f>
        <v>HIGH (19-36)</v>
      </c>
      <c r="G18330">
        <f>INT((D18330-1)/6)+1</f>
        <v>5</v>
      </c>
      <c r="H18330">
        <f>MOD(D18330-1,6)+1</f>
        <v>2</v>
      </c>
      <c r="I18330">
        <f>37-D18330</f>
        <v>11</v>
      </c>
      <c r="J18330">
        <f>ABS(D18330-D18331)</f>
        <v>21</v>
      </c>
    </row>
    <row r="18331">
      <c r="A18331">
        <v>8298</v>
      </c>
      <c r="B18331" t="str">
        <v>2008-01-02</v>
      </c>
      <c r="C18331" t="str">
        <v>Evening</v>
      </c>
      <c r="D18331">
        <v>5</v>
      </c>
      <c r="E18331" t="str">
        <f>IF(MOD(D18331,2)=0,"EVEN","ODD")</f>
        <v>ODD</v>
      </c>
      <c r="F18331" t="str">
        <f>IF(D18331&lt;=18,"LOW (1-18)","HIGH (19-36)")</f>
        <v>LOW (1-18)</v>
      </c>
      <c r="G18331">
        <f>INT((D18331-1)/6)+1</f>
        <v>1</v>
      </c>
      <c r="H18331">
        <f>MOD(D18331-1,6)+1</f>
        <v>5</v>
      </c>
      <c r="I18331">
        <f>37-D18331</f>
        <v>32</v>
      </c>
      <c r="J18331">
        <f>ABS(D18331-D18332)</f>
        <v>14</v>
      </c>
    </row>
    <row r="18332">
      <c r="A18332">
        <v>8297</v>
      </c>
      <c r="B18332" t="str">
        <v>2008-01-02</v>
      </c>
      <c r="C18332" t="str">
        <v>Midday</v>
      </c>
      <c r="D18332">
        <v>19</v>
      </c>
      <c r="E18332" t="str">
        <f>IF(MOD(D18332,2)=0,"EVEN","ODD")</f>
        <v>ODD</v>
      </c>
      <c r="F18332" t="str">
        <f>IF(D18332&lt;=18,"LOW (1-18)","HIGH (19-36)")</f>
        <v>HIGH (19-36)</v>
      </c>
      <c r="G18332">
        <f>INT((D18332-1)/6)+1</f>
        <v>4</v>
      </c>
      <c r="H18332">
        <f>MOD(D18332-1,6)+1</f>
        <v>1</v>
      </c>
      <c r="I18332">
        <f>37-D18332</f>
        <v>18</v>
      </c>
      <c r="J18332">
        <f>ABS(D18332-D18333)</f>
        <v>16</v>
      </c>
    </row>
    <row r="18333">
      <c r="A18333">
        <v>8296</v>
      </c>
      <c r="B18333" t="str">
        <v>2008-01-01</v>
      </c>
      <c r="C18333" t="str">
        <v>Evening</v>
      </c>
      <c r="D18333">
        <v>35</v>
      </c>
      <c r="E18333" t="str">
        <f>IF(MOD(D18333,2)=0,"EVEN","ODD")</f>
        <v>ODD</v>
      </c>
      <c r="F18333" t="str">
        <f>IF(D18333&lt;=18,"LOW (1-18)","HIGH (19-36)")</f>
        <v>HIGH (19-36)</v>
      </c>
      <c r="G18333">
        <f>INT((D18333-1)/6)+1</f>
        <v>6</v>
      </c>
      <c r="H18333">
        <f>MOD(D18333-1,6)+1</f>
        <v>5</v>
      </c>
      <c r="I18333">
        <f>37-D18333</f>
        <v>2</v>
      </c>
      <c r="J18333">
        <f>ABS(D18333-D18334)</f>
        <v>18</v>
      </c>
    </row>
    <row r="18334">
      <c r="A18334">
        <v>8295</v>
      </c>
      <c r="B18334" t="str">
        <v>2008-01-01</v>
      </c>
      <c r="C18334" t="str">
        <v>Midday</v>
      </c>
      <c r="D18334">
        <v>17</v>
      </c>
      <c r="E18334" t="str">
        <f>IF(MOD(D18334,2)=0,"EVEN","ODD")</f>
        <v>ODD</v>
      </c>
      <c r="F18334" t="str">
        <f>IF(D18334&lt;=18,"LOW (1-18)","HIGH (19-36)")</f>
        <v>LOW (1-18)</v>
      </c>
      <c r="G18334">
        <f>INT((D18334-1)/6)+1</f>
        <v>3</v>
      </c>
      <c r="H18334">
        <f>MOD(D18334-1,6)+1</f>
        <v>5</v>
      </c>
      <c r="I18334">
        <f>37-D18334</f>
        <v>20</v>
      </c>
      <c r="J18334">
        <f>ABS(D18334-D18335)</f>
        <v>8</v>
      </c>
    </row>
    <row r="18335">
      <c r="A18335">
        <v>8294</v>
      </c>
      <c r="B18335" t="str">
        <v>2007-12-31</v>
      </c>
      <c r="C18335" t="str">
        <v>Evening</v>
      </c>
      <c r="D18335">
        <v>9</v>
      </c>
      <c r="E18335" t="str">
        <f>IF(MOD(D18335,2)=0,"EVEN","ODD")</f>
        <v>ODD</v>
      </c>
      <c r="F18335" t="str">
        <f>IF(D18335&lt;=18,"LOW (1-18)","HIGH (19-36)")</f>
        <v>LOW (1-18)</v>
      </c>
      <c r="G18335">
        <f>INT((D18335-1)/6)+1</f>
        <v>2</v>
      </c>
      <c r="H18335">
        <f>MOD(D18335-1,6)+1</f>
        <v>3</v>
      </c>
      <c r="I18335">
        <f>37-D18335</f>
        <v>28</v>
      </c>
      <c r="J18335">
        <f>ABS(D18335-D18336)</f>
        <v>8</v>
      </c>
    </row>
    <row r="18336">
      <c r="A18336">
        <v>8293</v>
      </c>
      <c r="B18336" t="str">
        <v>2007-12-31</v>
      </c>
      <c r="C18336" t="str">
        <v>Midday</v>
      </c>
      <c r="D18336">
        <v>17</v>
      </c>
      <c r="E18336" t="str">
        <f>IF(MOD(D18336,2)=0,"EVEN","ODD")</f>
        <v>ODD</v>
      </c>
      <c r="F18336" t="str">
        <f>IF(D18336&lt;=18,"LOW (1-18)","HIGH (19-36)")</f>
        <v>LOW (1-18)</v>
      </c>
      <c r="G18336">
        <f>INT((D18336-1)/6)+1</f>
        <v>3</v>
      </c>
      <c r="H18336">
        <f>MOD(D18336-1,6)+1</f>
        <v>5</v>
      </c>
      <c r="I18336">
        <f>37-D18336</f>
        <v>20</v>
      </c>
      <c r="J18336">
        <f>ABS(D18336-D18337)</f>
        <v>7</v>
      </c>
    </row>
    <row r="18337">
      <c r="A18337">
        <v>8292</v>
      </c>
      <c r="B18337" t="str">
        <v>2007-12-29</v>
      </c>
      <c r="C18337" t="str">
        <v>Evening</v>
      </c>
      <c r="D18337">
        <v>24</v>
      </c>
      <c r="E18337" t="str">
        <f>IF(MOD(D18337,2)=0,"EVEN","ODD")</f>
        <v>EVEN</v>
      </c>
      <c r="F18337" t="str">
        <f>IF(D18337&lt;=18,"LOW (1-18)","HIGH (19-36)")</f>
        <v>HIGH (19-36)</v>
      </c>
      <c r="G18337">
        <f>INT((D18337-1)/6)+1</f>
        <v>4</v>
      </c>
      <c r="H18337">
        <f>MOD(D18337-1,6)+1</f>
        <v>6</v>
      </c>
      <c r="I18337">
        <f>37-D18337</f>
        <v>13</v>
      </c>
      <c r="J18337">
        <f>ABS(D18337-D18338)</f>
        <v>5</v>
      </c>
    </row>
    <row r="18338">
      <c r="A18338">
        <v>8291</v>
      </c>
      <c r="B18338" t="str">
        <v>2007-12-29</v>
      </c>
      <c r="C18338" t="str">
        <v>Midday</v>
      </c>
      <c r="D18338">
        <v>29</v>
      </c>
      <c r="E18338" t="str">
        <f>IF(MOD(D18338,2)=0,"EVEN","ODD")</f>
        <v>ODD</v>
      </c>
      <c r="F18338" t="str">
        <f>IF(D18338&lt;=18,"LOW (1-18)","HIGH (19-36)")</f>
        <v>HIGH (19-36)</v>
      </c>
      <c r="G18338">
        <f>INT((D18338-1)/6)+1</f>
        <v>5</v>
      </c>
      <c r="H18338">
        <f>MOD(D18338-1,6)+1</f>
        <v>5</v>
      </c>
      <c r="I18338">
        <f>37-D18338</f>
        <v>8</v>
      </c>
      <c r="J18338">
        <f>ABS(D18338-D18339)</f>
        <v>25</v>
      </c>
    </row>
    <row r="18339">
      <c r="A18339">
        <v>8290</v>
      </c>
      <c r="B18339" t="str">
        <v>2007-12-28</v>
      </c>
      <c r="C18339" t="str">
        <v>Evening</v>
      </c>
      <c r="D18339">
        <v>4</v>
      </c>
      <c r="E18339" t="str">
        <f>IF(MOD(D18339,2)=0,"EVEN","ODD")</f>
        <v>EVEN</v>
      </c>
      <c r="F18339" t="str">
        <f>IF(D18339&lt;=18,"LOW (1-18)","HIGH (19-36)")</f>
        <v>LOW (1-18)</v>
      </c>
      <c r="G18339">
        <f>INT((D18339-1)/6)+1</f>
        <v>1</v>
      </c>
      <c r="H18339">
        <f>MOD(D18339-1,6)+1</f>
        <v>4</v>
      </c>
      <c r="I18339">
        <f>37-D18339</f>
        <v>33</v>
      </c>
      <c r="J18339">
        <f>ABS(D18339-D18340)</f>
        <v>12</v>
      </c>
    </row>
    <row r="18340">
      <c r="A18340">
        <v>8289</v>
      </c>
      <c r="B18340" t="str">
        <v>2007-12-28</v>
      </c>
      <c r="C18340" t="str">
        <v>Midday</v>
      </c>
      <c r="D18340">
        <v>16</v>
      </c>
      <c r="E18340" t="str">
        <f>IF(MOD(D18340,2)=0,"EVEN","ODD")</f>
        <v>EVEN</v>
      </c>
      <c r="F18340" t="str">
        <f>IF(D18340&lt;=18,"LOW (1-18)","HIGH (19-36)")</f>
        <v>LOW (1-18)</v>
      </c>
      <c r="G18340">
        <f>INT((D18340-1)/6)+1</f>
        <v>3</v>
      </c>
      <c r="H18340">
        <f>MOD(D18340-1,6)+1</f>
        <v>4</v>
      </c>
      <c r="I18340">
        <f>37-D18340</f>
        <v>21</v>
      </c>
      <c r="J18340">
        <f>ABS(D18340-D18341)</f>
        <v>4</v>
      </c>
    </row>
    <row r="18341">
      <c r="A18341">
        <v>8288</v>
      </c>
      <c r="B18341" t="str">
        <v>2007-12-27</v>
      </c>
      <c r="C18341" t="str">
        <v>Evening</v>
      </c>
      <c r="D18341">
        <v>12</v>
      </c>
      <c r="E18341" t="str">
        <f>IF(MOD(D18341,2)=0,"EVEN","ODD")</f>
        <v>EVEN</v>
      </c>
      <c r="F18341" t="str">
        <f>IF(D18341&lt;=18,"LOW (1-18)","HIGH (19-36)")</f>
        <v>LOW (1-18)</v>
      </c>
      <c r="G18341">
        <f>INT((D18341-1)/6)+1</f>
        <v>2</v>
      </c>
      <c r="H18341">
        <f>MOD(D18341-1,6)+1</f>
        <v>6</v>
      </c>
      <c r="I18341">
        <f>37-D18341</f>
        <v>25</v>
      </c>
      <c r="J18341">
        <f>ABS(D18341-D18342)</f>
        <v>4</v>
      </c>
    </row>
    <row r="18342">
      <c r="A18342">
        <v>8287</v>
      </c>
      <c r="B18342" t="str">
        <v>2007-12-27</v>
      </c>
      <c r="C18342" t="str">
        <v>Midday</v>
      </c>
      <c r="D18342">
        <v>16</v>
      </c>
      <c r="E18342" t="str">
        <f>IF(MOD(D18342,2)=0,"EVEN","ODD")</f>
        <v>EVEN</v>
      </c>
      <c r="F18342" t="str">
        <f>IF(D18342&lt;=18,"LOW (1-18)","HIGH (19-36)")</f>
        <v>LOW (1-18)</v>
      </c>
      <c r="G18342">
        <f>INT((D18342-1)/6)+1</f>
        <v>3</v>
      </c>
      <c r="H18342">
        <f>MOD(D18342-1,6)+1</f>
        <v>4</v>
      </c>
      <c r="I18342">
        <f>37-D18342</f>
        <v>21</v>
      </c>
      <c r="J18342">
        <f>ABS(D18342-D18343)</f>
        <v>15</v>
      </c>
    </row>
    <row r="18343">
      <c r="A18343">
        <v>8286</v>
      </c>
      <c r="B18343" t="str">
        <v>2007-12-26</v>
      </c>
      <c r="C18343" t="str">
        <v>Evening</v>
      </c>
      <c r="D18343">
        <v>31</v>
      </c>
      <c r="E18343" t="str">
        <f>IF(MOD(D18343,2)=0,"EVEN","ODD")</f>
        <v>ODD</v>
      </c>
      <c r="F18343" t="str">
        <f>IF(D18343&lt;=18,"LOW (1-18)","HIGH (19-36)")</f>
        <v>HIGH (19-36)</v>
      </c>
      <c r="G18343">
        <f>INT((D18343-1)/6)+1</f>
        <v>6</v>
      </c>
      <c r="H18343">
        <f>MOD(D18343-1,6)+1</f>
        <v>1</v>
      </c>
      <c r="I18343">
        <f>37-D18343</f>
        <v>6</v>
      </c>
      <c r="J18343">
        <f>ABS(D18343-D18344)</f>
        <v>1</v>
      </c>
    </row>
    <row r="18344">
      <c r="A18344">
        <v>8285</v>
      </c>
      <c r="B18344" t="str">
        <v>2007-12-26</v>
      </c>
      <c r="C18344" t="str">
        <v>Midday</v>
      </c>
      <c r="D18344">
        <v>30</v>
      </c>
      <c r="E18344" t="str">
        <f>IF(MOD(D18344,2)=0,"EVEN","ODD")</f>
        <v>EVEN</v>
      </c>
      <c r="F18344" t="str">
        <f>IF(D18344&lt;=18,"LOW (1-18)","HIGH (19-36)")</f>
        <v>HIGH (19-36)</v>
      </c>
      <c r="G18344">
        <f>INT((D18344-1)/6)+1</f>
        <v>5</v>
      </c>
      <c r="H18344">
        <f>MOD(D18344-1,6)+1</f>
        <v>6</v>
      </c>
      <c r="I18344">
        <f>37-D18344</f>
        <v>7</v>
      </c>
      <c r="J18344">
        <f>ABS(D18344-D18345)</f>
        <v>23</v>
      </c>
    </row>
    <row r="18345">
      <c r="A18345">
        <v>8284</v>
      </c>
      <c r="B18345" t="str">
        <v>2007-12-24</v>
      </c>
      <c r="C18345" t="str">
        <v>Evening</v>
      </c>
      <c r="D18345">
        <v>7</v>
      </c>
      <c r="E18345" t="str">
        <f>IF(MOD(D18345,2)=0,"EVEN","ODD")</f>
        <v>ODD</v>
      </c>
      <c r="F18345" t="str">
        <f>IF(D18345&lt;=18,"LOW (1-18)","HIGH (19-36)")</f>
        <v>LOW (1-18)</v>
      </c>
      <c r="G18345">
        <f>INT((D18345-1)/6)+1</f>
        <v>2</v>
      </c>
      <c r="H18345">
        <f>MOD(D18345-1,6)+1</f>
        <v>1</v>
      </c>
      <c r="I18345">
        <f>37-D18345</f>
        <v>30</v>
      </c>
      <c r="J18345">
        <f>ABS(D18345-D18346)</f>
        <v>9</v>
      </c>
    </row>
    <row r="18346">
      <c r="A18346">
        <v>8283</v>
      </c>
      <c r="B18346" t="str">
        <v>2007-12-24</v>
      </c>
      <c r="C18346" t="str">
        <v>Midday</v>
      </c>
      <c r="D18346">
        <v>16</v>
      </c>
      <c r="E18346" t="str">
        <f>IF(MOD(D18346,2)=0,"EVEN","ODD")</f>
        <v>EVEN</v>
      </c>
      <c r="F18346" t="str">
        <f>IF(D18346&lt;=18,"LOW (1-18)","HIGH (19-36)")</f>
        <v>LOW (1-18)</v>
      </c>
      <c r="G18346">
        <f>INT((D18346-1)/6)+1</f>
        <v>3</v>
      </c>
      <c r="H18346">
        <f>MOD(D18346-1,6)+1</f>
        <v>4</v>
      </c>
      <c r="I18346">
        <f>37-D18346</f>
        <v>21</v>
      </c>
      <c r="J18346">
        <f>ABS(D18346-D18347)</f>
        <v>4</v>
      </c>
    </row>
    <row r="18347">
      <c r="A18347">
        <v>8282</v>
      </c>
      <c r="B18347" t="str">
        <v>2007-12-22</v>
      </c>
      <c r="C18347" t="str">
        <v>Evening</v>
      </c>
      <c r="D18347">
        <v>12</v>
      </c>
      <c r="E18347" t="str">
        <f>IF(MOD(D18347,2)=0,"EVEN","ODD")</f>
        <v>EVEN</v>
      </c>
      <c r="F18347" t="str">
        <f>IF(D18347&lt;=18,"LOW (1-18)","HIGH (19-36)")</f>
        <v>LOW (1-18)</v>
      </c>
      <c r="G18347">
        <f>INT((D18347-1)/6)+1</f>
        <v>2</v>
      </c>
      <c r="H18347">
        <f>MOD(D18347-1,6)+1</f>
        <v>6</v>
      </c>
      <c r="I18347">
        <f>37-D18347</f>
        <v>25</v>
      </c>
      <c r="J18347">
        <f>ABS(D18347-D18348)</f>
        <v>1</v>
      </c>
    </row>
    <row r="18348">
      <c r="A18348">
        <v>8281</v>
      </c>
      <c r="B18348" t="str">
        <v>2007-12-22</v>
      </c>
      <c r="C18348" t="str">
        <v>Midday</v>
      </c>
      <c r="D18348">
        <v>11</v>
      </c>
      <c r="E18348" t="str">
        <f>IF(MOD(D18348,2)=0,"EVEN","ODD")</f>
        <v>ODD</v>
      </c>
      <c r="F18348" t="str">
        <f>IF(D18348&lt;=18,"LOW (1-18)","HIGH (19-36)")</f>
        <v>LOW (1-18)</v>
      </c>
      <c r="G18348">
        <f>INT((D18348-1)/6)+1</f>
        <v>2</v>
      </c>
      <c r="H18348">
        <f>MOD(D18348-1,6)+1</f>
        <v>5</v>
      </c>
      <c r="I18348">
        <f>37-D18348</f>
        <v>26</v>
      </c>
      <c r="J18348">
        <f>ABS(D18348-D18349)</f>
        <v>9</v>
      </c>
    </row>
    <row r="18349">
      <c r="A18349">
        <v>8280</v>
      </c>
      <c r="B18349" t="str">
        <v>2007-12-21</v>
      </c>
      <c r="C18349" t="str">
        <v>Evening</v>
      </c>
      <c r="D18349">
        <v>2</v>
      </c>
      <c r="E18349" t="str">
        <f>IF(MOD(D18349,2)=0,"EVEN","ODD")</f>
        <v>EVEN</v>
      </c>
      <c r="F18349" t="str">
        <f>IF(D18349&lt;=18,"LOW (1-18)","HIGH (19-36)")</f>
        <v>LOW (1-18)</v>
      </c>
      <c r="G18349">
        <f>INT((D18349-1)/6)+1</f>
        <v>1</v>
      </c>
      <c r="H18349">
        <f>MOD(D18349-1,6)+1</f>
        <v>2</v>
      </c>
      <c r="I18349">
        <f>37-D18349</f>
        <v>35</v>
      </c>
      <c r="J18349">
        <f>ABS(D18349-D18350)</f>
        <v>4</v>
      </c>
    </row>
    <row r="18350">
      <c r="A18350">
        <v>8279</v>
      </c>
      <c r="B18350" t="str">
        <v>2007-12-21</v>
      </c>
      <c r="C18350" t="str">
        <v>Midday</v>
      </c>
      <c r="D18350">
        <v>6</v>
      </c>
      <c r="E18350" t="str">
        <f>IF(MOD(D18350,2)=0,"EVEN","ODD")</f>
        <v>EVEN</v>
      </c>
      <c r="F18350" t="str">
        <f>IF(D18350&lt;=18,"LOW (1-18)","HIGH (19-36)")</f>
        <v>LOW (1-18)</v>
      </c>
      <c r="G18350">
        <f>INT((D18350-1)/6)+1</f>
        <v>1</v>
      </c>
      <c r="H18350">
        <f>MOD(D18350-1,6)+1</f>
        <v>6</v>
      </c>
      <c r="I18350">
        <f>37-D18350</f>
        <v>31</v>
      </c>
      <c r="J18350">
        <f>ABS(D18350-D18351)</f>
        <v>25</v>
      </c>
    </row>
    <row r="18351">
      <c r="A18351">
        <v>8278</v>
      </c>
      <c r="B18351" t="str">
        <v>2007-12-20</v>
      </c>
      <c r="C18351" t="str">
        <v>Evening</v>
      </c>
      <c r="D18351">
        <v>31</v>
      </c>
      <c r="E18351" t="str">
        <f>IF(MOD(D18351,2)=0,"EVEN","ODD")</f>
        <v>ODD</v>
      </c>
      <c r="F18351" t="str">
        <f>IF(D18351&lt;=18,"LOW (1-18)","HIGH (19-36)")</f>
        <v>HIGH (19-36)</v>
      </c>
      <c r="G18351">
        <f>INT((D18351-1)/6)+1</f>
        <v>6</v>
      </c>
      <c r="H18351">
        <f>MOD(D18351-1,6)+1</f>
        <v>1</v>
      </c>
      <c r="I18351">
        <f>37-D18351</f>
        <v>6</v>
      </c>
      <c r="J18351">
        <f>ABS(D18351-D18352)</f>
        <v>21</v>
      </c>
    </row>
    <row r="18352">
      <c r="A18352">
        <v>8277</v>
      </c>
      <c r="B18352" t="str">
        <v>2007-12-20</v>
      </c>
      <c r="C18352" t="str">
        <v>Midday</v>
      </c>
      <c r="D18352">
        <v>10</v>
      </c>
      <c r="E18352" t="str">
        <f>IF(MOD(D18352,2)=0,"EVEN","ODD")</f>
        <v>EVEN</v>
      </c>
      <c r="F18352" t="str">
        <f>IF(D18352&lt;=18,"LOW (1-18)","HIGH (19-36)")</f>
        <v>LOW (1-18)</v>
      </c>
      <c r="G18352">
        <f>INT((D18352-1)/6)+1</f>
        <v>2</v>
      </c>
      <c r="H18352">
        <f>MOD(D18352-1,6)+1</f>
        <v>4</v>
      </c>
      <c r="I18352">
        <f>37-D18352</f>
        <v>27</v>
      </c>
      <c r="J18352">
        <f>ABS(D18352-D18353)</f>
        <v>11</v>
      </c>
    </row>
    <row r="18353">
      <c r="A18353">
        <v>8276</v>
      </c>
      <c r="B18353" t="str">
        <v>2007-12-19</v>
      </c>
      <c r="C18353" t="str">
        <v>Evening</v>
      </c>
      <c r="D18353">
        <v>21</v>
      </c>
      <c r="E18353" t="str">
        <f>IF(MOD(D18353,2)=0,"EVEN","ODD")</f>
        <v>ODD</v>
      </c>
      <c r="F18353" t="str">
        <f>IF(D18353&lt;=18,"LOW (1-18)","HIGH (19-36)")</f>
        <v>HIGH (19-36)</v>
      </c>
      <c r="G18353">
        <f>INT((D18353-1)/6)+1</f>
        <v>4</v>
      </c>
      <c r="H18353">
        <f>MOD(D18353-1,6)+1</f>
        <v>3</v>
      </c>
      <c r="I18353">
        <f>37-D18353</f>
        <v>16</v>
      </c>
      <c r="J18353">
        <f>ABS(D18353-D18354)</f>
        <v>8</v>
      </c>
    </row>
    <row r="18354">
      <c r="A18354">
        <v>8275</v>
      </c>
      <c r="B18354" t="str">
        <v>2007-12-19</v>
      </c>
      <c r="C18354" t="str">
        <v>Midday</v>
      </c>
      <c r="D18354">
        <v>13</v>
      </c>
      <c r="E18354" t="str">
        <f>IF(MOD(D18354,2)=0,"EVEN","ODD")</f>
        <v>ODD</v>
      </c>
      <c r="F18354" t="str">
        <f>IF(D18354&lt;=18,"LOW (1-18)","HIGH (19-36)")</f>
        <v>LOW (1-18)</v>
      </c>
      <c r="G18354">
        <f>INT((D18354-1)/6)+1</f>
        <v>3</v>
      </c>
      <c r="H18354">
        <f>MOD(D18354-1,6)+1</f>
        <v>1</v>
      </c>
      <c r="I18354">
        <f>37-D18354</f>
        <v>24</v>
      </c>
      <c r="J18354">
        <f>ABS(D18354-D18355)</f>
        <v>1</v>
      </c>
    </row>
    <row r="18355">
      <c r="A18355">
        <v>8274</v>
      </c>
      <c r="B18355" t="str">
        <v>2007-12-18</v>
      </c>
      <c r="C18355" t="str">
        <v>Evening</v>
      </c>
      <c r="D18355">
        <v>12</v>
      </c>
      <c r="E18355" t="str">
        <f>IF(MOD(D18355,2)=0,"EVEN","ODD")</f>
        <v>EVEN</v>
      </c>
      <c r="F18355" t="str">
        <f>IF(D18355&lt;=18,"LOW (1-18)","HIGH (19-36)")</f>
        <v>LOW (1-18)</v>
      </c>
      <c r="G18355">
        <f>INT((D18355-1)/6)+1</f>
        <v>2</v>
      </c>
      <c r="H18355">
        <f>MOD(D18355-1,6)+1</f>
        <v>6</v>
      </c>
      <c r="I18355">
        <f>37-D18355</f>
        <v>25</v>
      </c>
      <c r="J18355">
        <f>ABS(D18355-D18356)</f>
        <v>18</v>
      </c>
    </row>
    <row r="18356">
      <c r="A18356">
        <v>8273</v>
      </c>
      <c r="B18356" t="str">
        <v>2007-12-18</v>
      </c>
      <c r="C18356" t="str">
        <v>Midday</v>
      </c>
      <c r="D18356">
        <v>30</v>
      </c>
      <c r="E18356" t="str">
        <f>IF(MOD(D18356,2)=0,"EVEN","ODD")</f>
        <v>EVEN</v>
      </c>
      <c r="F18356" t="str">
        <f>IF(D18356&lt;=18,"LOW (1-18)","HIGH (19-36)")</f>
        <v>HIGH (19-36)</v>
      </c>
      <c r="G18356">
        <f>INT((D18356-1)/6)+1</f>
        <v>5</v>
      </c>
      <c r="H18356">
        <f>MOD(D18356-1,6)+1</f>
        <v>6</v>
      </c>
      <c r="I18356">
        <f>37-D18356</f>
        <v>7</v>
      </c>
      <c r="J18356">
        <f>ABS(D18356-D18357)</f>
        <v>10</v>
      </c>
    </row>
    <row r="18357">
      <c r="A18357">
        <v>8272</v>
      </c>
      <c r="B18357" t="str">
        <v>2007-12-17</v>
      </c>
      <c r="C18357" t="str">
        <v>Evening</v>
      </c>
      <c r="D18357">
        <v>20</v>
      </c>
      <c r="E18357" t="str">
        <f>IF(MOD(D18357,2)=0,"EVEN","ODD")</f>
        <v>EVEN</v>
      </c>
      <c r="F18357" t="str">
        <f>IF(D18357&lt;=18,"LOW (1-18)","HIGH (19-36)")</f>
        <v>HIGH (19-36)</v>
      </c>
      <c r="G18357">
        <f>INT((D18357-1)/6)+1</f>
        <v>4</v>
      </c>
      <c r="H18357">
        <f>MOD(D18357-1,6)+1</f>
        <v>2</v>
      </c>
      <c r="I18357">
        <f>37-D18357</f>
        <v>17</v>
      </c>
      <c r="J18357">
        <f>ABS(D18357-D18358)</f>
        <v>16</v>
      </c>
    </row>
    <row r="18358">
      <c r="A18358">
        <v>8271</v>
      </c>
      <c r="B18358" t="str">
        <v>2007-12-17</v>
      </c>
      <c r="C18358" t="str">
        <v>Midday</v>
      </c>
      <c r="D18358">
        <v>36</v>
      </c>
      <c r="E18358" t="str">
        <f>IF(MOD(D18358,2)=0,"EVEN","ODD")</f>
        <v>EVEN</v>
      </c>
      <c r="F18358" t="str">
        <f>IF(D18358&lt;=18,"LOW (1-18)","HIGH (19-36)")</f>
        <v>HIGH (19-36)</v>
      </c>
      <c r="G18358">
        <f>INT((D18358-1)/6)+1</f>
        <v>6</v>
      </c>
      <c r="H18358">
        <f>MOD(D18358-1,6)+1</f>
        <v>6</v>
      </c>
      <c r="I18358">
        <f>37-D18358</f>
        <v>1</v>
      </c>
      <c r="J18358">
        <f>ABS(D18358-D18359)</f>
        <v>3</v>
      </c>
    </row>
    <row r="18359">
      <c r="A18359">
        <v>8270</v>
      </c>
      <c r="B18359" t="str">
        <v>2007-12-15</v>
      </c>
      <c r="C18359" t="str">
        <v>Evening</v>
      </c>
      <c r="D18359">
        <v>33</v>
      </c>
      <c r="E18359" t="str">
        <f>IF(MOD(D18359,2)=0,"EVEN","ODD")</f>
        <v>ODD</v>
      </c>
      <c r="F18359" t="str">
        <f>IF(D18359&lt;=18,"LOW (1-18)","HIGH (19-36)")</f>
        <v>HIGH (19-36)</v>
      </c>
      <c r="G18359">
        <f>INT((D18359-1)/6)+1</f>
        <v>6</v>
      </c>
      <c r="H18359">
        <f>MOD(D18359-1,6)+1</f>
        <v>3</v>
      </c>
      <c r="I18359">
        <f>37-D18359</f>
        <v>4</v>
      </c>
      <c r="J18359">
        <f>ABS(D18359-D18360)</f>
        <v>3</v>
      </c>
    </row>
    <row r="18360">
      <c r="A18360">
        <v>8269</v>
      </c>
      <c r="B18360" t="str">
        <v>2007-12-15</v>
      </c>
      <c r="C18360" t="str">
        <v>Midday</v>
      </c>
      <c r="D18360">
        <v>30</v>
      </c>
      <c r="E18360" t="str">
        <f>IF(MOD(D18360,2)=0,"EVEN","ODD")</f>
        <v>EVEN</v>
      </c>
      <c r="F18360" t="str">
        <f>IF(D18360&lt;=18,"LOW (1-18)","HIGH (19-36)")</f>
        <v>HIGH (19-36)</v>
      </c>
      <c r="G18360">
        <f>INT((D18360-1)/6)+1</f>
        <v>5</v>
      </c>
      <c r="H18360">
        <f>MOD(D18360-1,6)+1</f>
        <v>6</v>
      </c>
      <c r="I18360">
        <f>37-D18360</f>
        <v>7</v>
      </c>
      <c r="J18360">
        <f>ABS(D18360-D18361)</f>
        <v>13</v>
      </c>
    </row>
    <row r="18361">
      <c r="A18361">
        <v>8268</v>
      </c>
      <c r="B18361" t="str">
        <v>2007-12-14</v>
      </c>
      <c r="C18361" t="str">
        <v>Evening</v>
      </c>
      <c r="D18361">
        <v>17</v>
      </c>
      <c r="E18361" t="str">
        <f>IF(MOD(D18361,2)=0,"EVEN","ODD")</f>
        <v>ODD</v>
      </c>
      <c r="F18361" t="str">
        <f>IF(D18361&lt;=18,"LOW (1-18)","HIGH (19-36)")</f>
        <v>LOW (1-18)</v>
      </c>
      <c r="G18361">
        <f>INT((D18361-1)/6)+1</f>
        <v>3</v>
      </c>
      <c r="H18361">
        <f>MOD(D18361-1,6)+1</f>
        <v>5</v>
      </c>
      <c r="I18361">
        <f>37-D18361</f>
        <v>20</v>
      </c>
      <c r="J18361">
        <f>ABS(D18361-D18362)</f>
        <v>10</v>
      </c>
    </row>
    <row r="18362">
      <c r="A18362">
        <v>8267</v>
      </c>
      <c r="B18362" t="str">
        <v>2007-12-14</v>
      </c>
      <c r="C18362" t="str">
        <v>Midday</v>
      </c>
      <c r="D18362">
        <v>27</v>
      </c>
      <c r="E18362" t="str">
        <f>IF(MOD(D18362,2)=0,"EVEN","ODD")</f>
        <v>ODD</v>
      </c>
      <c r="F18362" t="str">
        <f>IF(D18362&lt;=18,"LOW (1-18)","HIGH (19-36)")</f>
        <v>HIGH (19-36)</v>
      </c>
      <c r="G18362">
        <f>INT((D18362-1)/6)+1</f>
        <v>5</v>
      </c>
      <c r="H18362">
        <f>MOD(D18362-1,6)+1</f>
        <v>3</v>
      </c>
      <c r="I18362">
        <f>37-D18362</f>
        <v>10</v>
      </c>
      <c r="J18362">
        <f>ABS(D18362-D18363)</f>
        <v>10</v>
      </c>
    </row>
    <row r="18363">
      <c r="A18363">
        <v>8266</v>
      </c>
      <c r="B18363" t="str">
        <v>2007-12-13</v>
      </c>
      <c r="C18363" t="str">
        <v>Evening</v>
      </c>
      <c r="D18363">
        <v>17</v>
      </c>
      <c r="E18363" t="str">
        <f>IF(MOD(D18363,2)=0,"EVEN","ODD")</f>
        <v>ODD</v>
      </c>
      <c r="F18363" t="str">
        <f>IF(D18363&lt;=18,"LOW (1-18)","HIGH (19-36)")</f>
        <v>LOW (1-18)</v>
      </c>
      <c r="G18363">
        <f>INT((D18363-1)/6)+1</f>
        <v>3</v>
      </c>
      <c r="H18363">
        <f>MOD(D18363-1,6)+1</f>
        <v>5</v>
      </c>
      <c r="I18363">
        <f>37-D18363</f>
        <v>20</v>
      </c>
      <c r="J18363">
        <f>ABS(D18363-D18364)</f>
        <v>9</v>
      </c>
    </row>
    <row r="18364">
      <c r="A18364">
        <v>8265</v>
      </c>
      <c r="B18364" t="str">
        <v>2007-12-13</v>
      </c>
      <c r="C18364" t="str">
        <v>Midday</v>
      </c>
      <c r="D18364">
        <v>26</v>
      </c>
      <c r="E18364" t="str">
        <f>IF(MOD(D18364,2)=0,"EVEN","ODD")</f>
        <v>EVEN</v>
      </c>
      <c r="F18364" t="str">
        <f>IF(D18364&lt;=18,"LOW (1-18)","HIGH (19-36)")</f>
        <v>HIGH (19-36)</v>
      </c>
      <c r="G18364">
        <f>INT((D18364-1)/6)+1</f>
        <v>5</v>
      </c>
      <c r="H18364">
        <f>MOD(D18364-1,6)+1</f>
        <v>2</v>
      </c>
      <c r="I18364">
        <f>37-D18364</f>
        <v>11</v>
      </c>
      <c r="J18364">
        <f>ABS(D18364-D18365)</f>
        <v>2</v>
      </c>
    </row>
    <row r="18365">
      <c r="A18365">
        <v>8264</v>
      </c>
      <c r="B18365" t="str">
        <v>2007-12-12</v>
      </c>
      <c r="C18365" t="str">
        <v>Evening</v>
      </c>
      <c r="D18365">
        <v>28</v>
      </c>
      <c r="E18365" t="str">
        <f>IF(MOD(D18365,2)=0,"EVEN","ODD")</f>
        <v>EVEN</v>
      </c>
      <c r="F18365" t="str">
        <f>IF(D18365&lt;=18,"LOW (1-18)","HIGH (19-36)")</f>
        <v>HIGH (19-36)</v>
      </c>
      <c r="G18365">
        <f>INT((D18365-1)/6)+1</f>
        <v>5</v>
      </c>
      <c r="H18365">
        <f>MOD(D18365-1,6)+1</f>
        <v>4</v>
      </c>
      <c r="I18365">
        <f>37-D18365</f>
        <v>9</v>
      </c>
      <c r="J18365">
        <f>ABS(D18365-D18366)</f>
        <v>8</v>
      </c>
    </row>
    <row r="18366">
      <c r="A18366">
        <v>8263</v>
      </c>
      <c r="B18366" t="str">
        <v>2007-12-12</v>
      </c>
      <c r="C18366" t="str">
        <v>Midday</v>
      </c>
      <c r="D18366">
        <v>36</v>
      </c>
      <c r="E18366" t="str">
        <f>IF(MOD(D18366,2)=0,"EVEN","ODD")</f>
        <v>EVEN</v>
      </c>
      <c r="F18366" t="str">
        <f>IF(D18366&lt;=18,"LOW (1-18)","HIGH (19-36)")</f>
        <v>HIGH (19-36)</v>
      </c>
      <c r="G18366">
        <f>INT((D18366-1)/6)+1</f>
        <v>6</v>
      </c>
      <c r="H18366">
        <f>MOD(D18366-1,6)+1</f>
        <v>6</v>
      </c>
      <c r="I18366">
        <f>37-D18366</f>
        <v>1</v>
      </c>
      <c r="J18366">
        <f>ABS(D18366-D18367)</f>
        <v>29</v>
      </c>
    </row>
    <row r="18367">
      <c r="A18367">
        <v>8262</v>
      </c>
      <c r="B18367" t="str">
        <v>2007-12-11</v>
      </c>
      <c r="C18367" t="str">
        <v>Evening</v>
      </c>
      <c r="D18367">
        <v>7</v>
      </c>
      <c r="E18367" t="str">
        <f>IF(MOD(D18367,2)=0,"EVEN","ODD")</f>
        <v>ODD</v>
      </c>
      <c r="F18367" t="str">
        <f>IF(D18367&lt;=18,"LOW (1-18)","HIGH (19-36)")</f>
        <v>LOW (1-18)</v>
      </c>
      <c r="G18367">
        <f>INT((D18367-1)/6)+1</f>
        <v>2</v>
      </c>
      <c r="H18367">
        <f>MOD(D18367-1,6)+1</f>
        <v>1</v>
      </c>
      <c r="I18367">
        <f>37-D18367</f>
        <v>30</v>
      </c>
      <c r="J18367">
        <f>ABS(D18367-D18368)</f>
        <v>11</v>
      </c>
    </row>
    <row r="18368">
      <c r="A18368">
        <v>8261</v>
      </c>
      <c r="B18368" t="str">
        <v>2007-12-11</v>
      </c>
      <c r="C18368" t="str">
        <v>Midday</v>
      </c>
      <c r="D18368">
        <v>18</v>
      </c>
      <c r="E18368" t="str">
        <f>IF(MOD(D18368,2)=0,"EVEN","ODD")</f>
        <v>EVEN</v>
      </c>
      <c r="F18368" t="str">
        <f>IF(D18368&lt;=18,"LOW (1-18)","HIGH (19-36)")</f>
        <v>LOW (1-18)</v>
      </c>
      <c r="G18368">
        <f>INT((D18368-1)/6)+1</f>
        <v>3</v>
      </c>
      <c r="H18368">
        <f>MOD(D18368-1,6)+1</f>
        <v>6</v>
      </c>
      <c r="I18368">
        <f>37-D18368</f>
        <v>19</v>
      </c>
      <c r="J18368">
        <f>ABS(D18368-D18369)</f>
        <v>8</v>
      </c>
    </row>
    <row r="18369">
      <c r="A18369">
        <v>8260</v>
      </c>
      <c r="B18369" t="str">
        <v>2007-12-10</v>
      </c>
      <c r="C18369" t="str">
        <v>Evening</v>
      </c>
      <c r="D18369">
        <v>26</v>
      </c>
      <c r="E18369" t="str">
        <f>IF(MOD(D18369,2)=0,"EVEN","ODD")</f>
        <v>EVEN</v>
      </c>
      <c r="F18369" t="str">
        <f>IF(D18369&lt;=18,"LOW (1-18)","HIGH (19-36)")</f>
        <v>HIGH (19-36)</v>
      </c>
      <c r="G18369">
        <f>INT((D18369-1)/6)+1</f>
        <v>5</v>
      </c>
      <c r="H18369">
        <f>MOD(D18369-1,6)+1</f>
        <v>2</v>
      </c>
      <c r="I18369">
        <f>37-D18369</f>
        <v>11</v>
      </c>
      <c r="J18369">
        <f>ABS(D18369-D18370)</f>
        <v>8</v>
      </c>
    </row>
    <row r="18370">
      <c r="A18370">
        <v>8259</v>
      </c>
      <c r="B18370" t="str">
        <v>2007-12-10</v>
      </c>
      <c r="C18370" t="str">
        <v>Midday</v>
      </c>
      <c r="D18370">
        <v>34</v>
      </c>
      <c r="E18370" t="str">
        <f>IF(MOD(D18370,2)=0,"EVEN","ODD")</f>
        <v>EVEN</v>
      </c>
      <c r="F18370" t="str">
        <f>IF(D18370&lt;=18,"LOW (1-18)","HIGH (19-36)")</f>
        <v>HIGH (19-36)</v>
      </c>
      <c r="G18370">
        <f>INT((D18370-1)/6)+1</f>
        <v>6</v>
      </c>
      <c r="H18370">
        <f>MOD(D18370-1,6)+1</f>
        <v>4</v>
      </c>
      <c r="I18370">
        <f>37-D18370</f>
        <v>3</v>
      </c>
      <c r="J18370">
        <f>ABS(D18370-D18371)</f>
        <v>3</v>
      </c>
    </row>
    <row r="18371">
      <c r="A18371">
        <v>8258</v>
      </c>
      <c r="B18371" t="str">
        <v>2007-12-08</v>
      </c>
      <c r="C18371" t="str">
        <v>Evening</v>
      </c>
      <c r="D18371">
        <v>31</v>
      </c>
      <c r="E18371" t="str">
        <f>IF(MOD(D18371,2)=0,"EVEN","ODD")</f>
        <v>ODD</v>
      </c>
      <c r="F18371" t="str">
        <f>IF(D18371&lt;=18,"LOW (1-18)","HIGH (19-36)")</f>
        <v>HIGH (19-36)</v>
      </c>
      <c r="G18371">
        <f>INT((D18371-1)/6)+1</f>
        <v>6</v>
      </c>
      <c r="H18371">
        <f>MOD(D18371-1,6)+1</f>
        <v>1</v>
      </c>
      <c r="I18371">
        <f>37-D18371</f>
        <v>6</v>
      </c>
      <c r="J18371">
        <f>ABS(D18371-D18372)</f>
        <v>2</v>
      </c>
    </row>
    <row r="18372">
      <c r="A18372">
        <v>8257</v>
      </c>
      <c r="B18372" t="str">
        <v>2007-12-08</v>
      </c>
      <c r="C18372" t="str">
        <v>Midday</v>
      </c>
      <c r="D18372">
        <v>33</v>
      </c>
      <c r="E18372" t="str">
        <f>IF(MOD(D18372,2)=0,"EVEN","ODD")</f>
        <v>ODD</v>
      </c>
      <c r="F18372" t="str">
        <f>IF(D18372&lt;=18,"LOW (1-18)","HIGH (19-36)")</f>
        <v>HIGH (19-36)</v>
      </c>
      <c r="G18372">
        <f>INT((D18372-1)/6)+1</f>
        <v>6</v>
      </c>
      <c r="H18372">
        <f>MOD(D18372-1,6)+1</f>
        <v>3</v>
      </c>
      <c r="I18372">
        <f>37-D18372</f>
        <v>4</v>
      </c>
      <c r="J18372">
        <f>ABS(D18372-D18373)</f>
        <v>29</v>
      </c>
    </row>
    <row r="18373">
      <c r="A18373">
        <v>8256</v>
      </c>
      <c r="B18373" t="str">
        <v>2007-12-07</v>
      </c>
      <c r="C18373" t="str">
        <v>Evening</v>
      </c>
      <c r="D18373">
        <v>4</v>
      </c>
      <c r="E18373" t="str">
        <f>IF(MOD(D18373,2)=0,"EVEN","ODD")</f>
        <v>EVEN</v>
      </c>
      <c r="F18373" t="str">
        <f>IF(D18373&lt;=18,"LOW (1-18)","HIGH (19-36)")</f>
        <v>LOW (1-18)</v>
      </c>
      <c r="G18373">
        <f>INT((D18373-1)/6)+1</f>
        <v>1</v>
      </c>
      <c r="H18373">
        <f>MOD(D18373-1,6)+1</f>
        <v>4</v>
      </c>
      <c r="I18373">
        <f>37-D18373</f>
        <v>33</v>
      </c>
      <c r="J18373">
        <f>ABS(D18373-D18374)</f>
        <v>11</v>
      </c>
    </row>
    <row r="18374">
      <c r="A18374">
        <v>8255</v>
      </c>
      <c r="B18374" t="str">
        <v>2007-12-07</v>
      </c>
      <c r="C18374" t="str">
        <v>Midday</v>
      </c>
      <c r="D18374">
        <v>15</v>
      </c>
      <c r="E18374" t="str">
        <f>IF(MOD(D18374,2)=0,"EVEN","ODD")</f>
        <v>ODD</v>
      </c>
      <c r="F18374" t="str">
        <f>IF(D18374&lt;=18,"LOW (1-18)","HIGH (19-36)")</f>
        <v>LOW (1-18)</v>
      </c>
      <c r="G18374">
        <f>INT((D18374-1)/6)+1</f>
        <v>3</v>
      </c>
      <c r="H18374">
        <f>MOD(D18374-1,6)+1</f>
        <v>3</v>
      </c>
      <c r="I18374">
        <f>37-D18374</f>
        <v>22</v>
      </c>
      <c r="J18374">
        <f>ABS(D18374-D18375)</f>
        <v>9</v>
      </c>
    </row>
    <row r="18375">
      <c r="A18375">
        <v>8254</v>
      </c>
      <c r="B18375" t="str">
        <v>2007-12-06</v>
      </c>
      <c r="C18375" t="str">
        <v>Evening</v>
      </c>
      <c r="D18375">
        <v>24</v>
      </c>
      <c r="E18375" t="str">
        <f>IF(MOD(D18375,2)=0,"EVEN","ODD")</f>
        <v>EVEN</v>
      </c>
      <c r="F18375" t="str">
        <f>IF(D18375&lt;=18,"LOW (1-18)","HIGH (19-36)")</f>
        <v>HIGH (19-36)</v>
      </c>
      <c r="G18375">
        <f>INT((D18375-1)/6)+1</f>
        <v>4</v>
      </c>
      <c r="H18375">
        <f>MOD(D18375-1,6)+1</f>
        <v>6</v>
      </c>
      <c r="I18375">
        <f>37-D18375</f>
        <v>13</v>
      </c>
      <c r="J18375">
        <f>ABS(D18375-D18376)</f>
        <v>22</v>
      </c>
    </row>
    <row r="18376">
      <c r="A18376">
        <v>8253</v>
      </c>
      <c r="B18376" t="str">
        <v>2007-12-06</v>
      </c>
      <c r="C18376" t="str">
        <v>Midday</v>
      </c>
      <c r="D18376">
        <v>2</v>
      </c>
      <c r="E18376" t="str">
        <f>IF(MOD(D18376,2)=0,"EVEN","ODD")</f>
        <v>EVEN</v>
      </c>
      <c r="F18376" t="str">
        <f>IF(D18376&lt;=18,"LOW (1-18)","HIGH (19-36)")</f>
        <v>LOW (1-18)</v>
      </c>
      <c r="G18376">
        <f>INT((D18376-1)/6)+1</f>
        <v>1</v>
      </c>
      <c r="H18376">
        <f>MOD(D18376-1,6)+1</f>
        <v>2</v>
      </c>
      <c r="I18376">
        <f>37-D18376</f>
        <v>35</v>
      </c>
      <c r="J18376">
        <f>ABS(D18376-D18377)</f>
        <v>18</v>
      </c>
    </row>
    <row r="18377">
      <c r="A18377">
        <v>8252</v>
      </c>
      <c r="B18377" t="str">
        <v>2007-12-05</v>
      </c>
      <c r="C18377" t="str">
        <v>Evening</v>
      </c>
      <c r="D18377">
        <v>20</v>
      </c>
      <c r="E18377" t="str">
        <f>IF(MOD(D18377,2)=0,"EVEN","ODD")</f>
        <v>EVEN</v>
      </c>
      <c r="F18377" t="str">
        <f>IF(D18377&lt;=18,"LOW (1-18)","HIGH (19-36)")</f>
        <v>HIGH (19-36)</v>
      </c>
      <c r="G18377">
        <f>INT((D18377-1)/6)+1</f>
        <v>4</v>
      </c>
      <c r="H18377">
        <f>MOD(D18377-1,6)+1</f>
        <v>2</v>
      </c>
      <c r="I18377">
        <f>37-D18377</f>
        <v>17</v>
      </c>
      <c r="J18377">
        <f>ABS(D18377-D18378)</f>
        <v>14</v>
      </c>
    </row>
    <row r="18378">
      <c r="A18378">
        <v>8251</v>
      </c>
      <c r="B18378" t="str">
        <v>2007-12-05</v>
      </c>
      <c r="C18378" t="str">
        <v>Midday</v>
      </c>
      <c r="D18378">
        <v>34</v>
      </c>
      <c r="E18378" t="str">
        <f>IF(MOD(D18378,2)=0,"EVEN","ODD")</f>
        <v>EVEN</v>
      </c>
      <c r="F18378" t="str">
        <f>IF(D18378&lt;=18,"LOW (1-18)","HIGH (19-36)")</f>
        <v>HIGH (19-36)</v>
      </c>
      <c r="G18378">
        <f>INT((D18378-1)/6)+1</f>
        <v>6</v>
      </c>
      <c r="H18378">
        <f>MOD(D18378-1,6)+1</f>
        <v>4</v>
      </c>
      <c r="I18378">
        <f>37-D18378</f>
        <v>3</v>
      </c>
      <c r="J18378">
        <f>ABS(D18378-D18379)</f>
        <v>33</v>
      </c>
    </row>
    <row r="18379">
      <c r="A18379">
        <v>8250</v>
      </c>
      <c r="B18379" t="str">
        <v>2007-12-04</v>
      </c>
      <c r="C18379" t="str">
        <v>Evening</v>
      </c>
      <c r="D18379">
        <v>1</v>
      </c>
      <c r="E18379" t="str">
        <f>IF(MOD(D18379,2)=0,"EVEN","ODD")</f>
        <v>ODD</v>
      </c>
      <c r="F18379" t="str">
        <f>IF(D18379&lt;=18,"LOW (1-18)","HIGH (19-36)")</f>
        <v>LOW (1-18)</v>
      </c>
      <c r="G18379">
        <f>INT((D18379-1)/6)+1</f>
        <v>1</v>
      </c>
      <c r="H18379">
        <f>MOD(D18379-1,6)+1</f>
        <v>1</v>
      </c>
      <c r="I18379">
        <f>37-D18379</f>
        <v>36</v>
      </c>
      <c r="J18379">
        <f>ABS(D18379-D18380)</f>
        <v>34</v>
      </c>
    </row>
    <row r="18380">
      <c r="A18380">
        <v>8249</v>
      </c>
      <c r="B18380" t="str">
        <v>2007-12-04</v>
      </c>
      <c r="C18380" t="str">
        <v>Midday</v>
      </c>
      <c r="D18380">
        <v>35</v>
      </c>
      <c r="E18380" t="str">
        <f>IF(MOD(D18380,2)=0,"EVEN","ODD")</f>
        <v>ODD</v>
      </c>
      <c r="F18380" t="str">
        <f>IF(D18380&lt;=18,"LOW (1-18)","HIGH (19-36)")</f>
        <v>HIGH (19-36)</v>
      </c>
      <c r="G18380">
        <f>INT((D18380-1)/6)+1</f>
        <v>6</v>
      </c>
      <c r="H18380">
        <f>MOD(D18380-1,6)+1</f>
        <v>5</v>
      </c>
      <c r="I18380">
        <f>37-D18380</f>
        <v>2</v>
      </c>
      <c r="J18380">
        <f>ABS(D18380-D18381)</f>
        <v>18</v>
      </c>
    </row>
    <row r="18381">
      <c r="A18381">
        <v>8248</v>
      </c>
      <c r="B18381" t="str">
        <v>2007-12-03</v>
      </c>
      <c r="C18381" t="str">
        <v>Evening</v>
      </c>
      <c r="D18381">
        <v>17</v>
      </c>
      <c r="E18381" t="str">
        <f>IF(MOD(D18381,2)=0,"EVEN","ODD")</f>
        <v>ODD</v>
      </c>
      <c r="F18381" t="str">
        <f>IF(D18381&lt;=18,"LOW (1-18)","HIGH (19-36)")</f>
        <v>LOW (1-18)</v>
      </c>
      <c r="G18381">
        <f>INT((D18381-1)/6)+1</f>
        <v>3</v>
      </c>
      <c r="H18381">
        <f>MOD(D18381-1,6)+1</f>
        <v>5</v>
      </c>
      <c r="I18381">
        <f>37-D18381</f>
        <v>20</v>
      </c>
      <c r="J18381">
        <f>ABS(D18381-D18382)</f>
        <v>4</v>
      </c>
    </row>
    <row r="18382">
      <c r="A18382">
        <v>8247</v>
      </c>
      <c r="B18382" t="str">
        <v>2007-12-03</v>
      </c>
      <c r="C18382" t="str">
        <v>Midday</v>
      </c>
      <c r="D18382">
        <v>13</v>
      </c>
      <c r="E18382" t="str">
        <f>IF(MOD(D18382,2)=0,"EVEN","ODD")</f>
        <v>ODD</v>
      </c>
      <c r="F18382" t="str">
        <f>IF(D18382&lt;=18,"LOW (1-18)","HIGH (19-36)")</f>
        <v>LOW (1-18)</v>
      </c>
      <c r="G18382">
        <f>INT((D18382-1)/6)+1</f>
        <v>3</v>
      </c>
      <c r="H18382">
        <f>MOD(D18382-1,6)+1</f>
        <v>1</v>
      </c>
      <c r="I18382">
        <f>37-D18382</f>
        <v>24</v>
      </c>
      <c r="J18382">
        <f>ABS(D18382-D18383)</f>
        <v>16</v>
      </c>
    </row>
    <row r="18383">
      <c r="A18383">
        <v>8246</v>
      </c>
      <c r="B18383" t="str">
        <v>2007-12-01</v>
      </c>
      <c r="C18383" t="str">
        <v>Evening</v>
      </c>
      <c r="D18383">
        <v>29</v>
      </c>
      <c r="E18383" t="str">
        <f>IF(MOD(D18383,2)=0,"EVEN","ODD")</f>
        <v>ODD</v>
      </c>
      <c r="F18383" t="str">
        <f>IF(D18383&lt;=18,"LOW (1-18)","HIGH (19-36)")</f>
        <v>HIGH (19-36)</v>
      </c>
      <c r="G18383">
        <f>INT((D18383-1)/6)+1</f>
        <v>5</v>
      </c>
      <c r="H18383">
        <f>MOD(D18383-1,6)+1</f>
        <v>5</v>
      </c>
      <c r="I18383">
        <f>37-D18383</f>
        <v>8</v>
      </c>
      <c r="J18383">
        <f>ABS(D18383-D18384)</f>
        <v>6</v>
      </c>
    </row>
    <row r="18384">
      <c r="A18384">
        <v>8245</v>
      </c>
      <c r="B18384" t="str">
        <v>2007-12-01</v>
      </c>
      <c r="C18384" t="str">
        <v>Midday</v>
      </c>
      <c r="D18384">
        <v>35</v>
      </c>
      <c r="E18384" t="str">
        <f>IF(MOD(D18384,2)=0,"EVEN","ODD")</f>
        <v>ODD</v>
      </c>
      <c r="F18384" t="str">
        <f>IF(D18384&lt;=18,"LOW (1-18)","HIGH (19-36)")</f>
        <v>HIGH (19-36)</v>
      </c>
      <c r="G18384">
        <f>INT((D18384-1)/6)+1</f>
        <v>6</v>
      </c>
      <c r="H18384">
        <f>MOD(D18384-1,6)+1</f>
        <v>5</v>
      </c>
      <c r="I18384">
        <f>37-D18384</f>
        <v>2</v>
      </c>
      <c r="J18384">
        <f>ABS(D18384-D18385)</f>
        <v>29</v>
      </c>
    </row>
    <row r="18385">
      <c r="A18385">
        <v>8244</v>
      </c>
      <c r="B18385" t="str">
        <v>2007-11-30</v>
      </c>
      <c r="C18385" t="str">
        <v>Evening</v>
      </c>
      <c r="D18385">
        <v>6</v>
      </c>
      <c r="E18385" t="str">
        <f>IF(MOD(D18385,2)=0,"EVEN","ODD")</f>
        <v>EVEN</v>
      </c>
      <c r="F18385" t="str">
        <f>IF(D18385&lt;=18,"LOW (1-18)","HIGH (19-36)")</f>
        <v>LOW (1-18)</v>
      </c>
      <c r="G18385">
        <f>INT((D18385-1)/6)+1</f>
        <v>1</v>
      </c>
      <c r="H18385">
        <f>MOD(D18385-1,6)+1</f>
        <v>6</v>
      </c>
      <c r="I18385">
        <f>37-D18385</f>
        <v>31</v>
      </c>
      <c r="J18385">
        <f>ABS(D18385-D18386)</f>
        <v>5</v>
      </c>
    </row>
    <row r="18386">
      <c r="A18386">
        <v>8243</v>
      </c>
      <c r="B18386" t="str">
        <v>2007-11-30</v>
      </c>
      <c r="C18386" t="str">
        <v>Midday</v>
      </c>
      <c r="D18386">
        <v>11</v>
      </c>
      <c r="E18386" t="str">
        <f>IF(MOD(D18386,2)=0,"EVEN","ODD")</f>
        <v>ODD</v>
      </c>
      <c r="F18386" t="str">
        <f>IF(D18386&lt;=18,"LOW (1-18)","HIGH (19-36)")</f>
        <v>LOW (1-18)</v>
      </c>
      <c r="G18386">
        <f>INT((D18386-1)/6)+1</f>
        <v>2</v>
      </c>
      <c r="H18386">
        <f>MOD(D18386-1,6)+1</f>
        <v>5</v>
      </c>
      <c r="I18386">
        <f>37-D18386</f>
        <v>26</v>
      </c>
      <c r="J18386">
        <f>ABS(D18386-D18387)</f>
        <v>4</v>
      </c>
    </row>
    <row r="18387">
      <c r="A18387">
        <v>8242</v>
      </c>
      <c r="B18387" t="str">
        <v>2007-11-29</v>
      </c>
      <c r="C18387" t="str">
        <v>Evening</v>
      </c>
      <c r="D18387">
        <v>7</v>
      </c>
      <c r="E18387" t="str">
        <f>IF(MOD(D18387,2)=0,"EVEN","ODD")</f>
        <v>ODD</v>
      </c>
      <c r="F18387" t="str">
        <f>IF(D18387&lt;=18,"LOW (1-18)","HIGH (19-36)")</f>
        <v>LOW (1-18)</v>
      </c>
      <c r="G18387">
        <f>INT((D18387-1)/6)+1</f>
        <v>2</v>
      </c>
      <c r="H18387">
        <f>MOD(D18387-1,6)+1</f>
        <v>1</v>
      </c>
      <c r="I18387">
        <f>37-D18387</f>
        <v>30</v>
      </c>
      <c r="J18387">
        <f>ABS(D18387-D18388)</f>
        <v>1</v>
      </c>
    </row>
    <row r="18388">
      <c r="A18388">
        <v>8241</v>
      </c>
      <c r="B18388" t="str">
        <v>2007-11-29</v>
      </c>
      <c r="C18388" t="str">
        <v>Midday</v>
      </c>
      <c r="D18388">
        <v>6</v>
      </c>
      <c r="E18388" t="str">
        <f>IF(MOD(D18388,2)=0,"EVEN","ODD")</f>
        <v>EVEN</v>
      </c>
      <c r="F18388" t="str">
        <f>IF(D18388&lt;=18,"LOW (1-18)","HIGH (19-36)")</f>
        <v>LOW (1-18)</v>
      </c>
      <c r="G18388">
        <f>INT((D18388-1)/6)+1</f>
        <v>1</v>
      </c>
      <c r="H18388">
        <f>MOD(D18388-1,6)+1</f>
        <v>6</v>
      </c>
      <c r="I18388">
        <f>37-D18388</f>
        <v>31</v>
      </c>
      <c r="J18388">
        <f>ABS(D18388-D18389)</f>
        <v>4</v>
      </c>
    </row>
    <row r="18389">
      <c r="A18389">
        <v>8240</v>
      </c>
      <c r="B18389" t="str">
        <v>2007-11-28</v>
      </c>
      <c r="C18389" t="str">
        <v>Evening</v>
      </c>
      <c r="D18389">
        <v>2</v>
      </c>
      <c r="E18389" t="str">
        <f>IF(MOD(D18389,2)=0,"EVEN","ODD")</f>
        <v>EVEN</v>
      </c>
      <c r="F18389" t="str">
        <f>IF(D18389&lt;=18,"LOW (1-18)","HIGH (19-36)")</f>
        <v>LOW (1-18)</v>
      </c>
      <c r="G18389">
        <f>INT((D18389-1)/6)+1</f>
        <v>1</v>
      </c>
      <c r="H18389">
        <f>MOD(D18389-1,6)+1</f>
        <v>2</v>
      </c>
      <c r="I18389">
        <f>37-D18389</f>
        <v>35</v>
      </c>
      <c r="J18389">
        <f>ABS(D18389-D18390)</f>
        <v>26</v>
      </c>
    </row>
    <row r="18390">
      <c r="A18390">
        <v>8239</v>
      </c>
      <c r="B18390" t="str">
        <v>2007-11-28</v>
      </c>
      <c r="C18390" t="str">
        <v>Midday</v>
      </c>
      <c r="D18390">
        <v>28</v>
      </c>
      <c r="E18390" t="str">
        <f>IF(MOD(D18390,2)=0,"EVEN","ODD")</f>
        <v>EVEN</v>
      </c>
      <c r="F18390" t="str">
        <f>IF(D18390&lt;=18,"LOW (1-18)","HIGH (19-36)")</f>
        <v>HIGH (19-36)</v>
      </c>
      <c r="G18390">
        <f>INT((D18390-1)/6)+1</f>
        <v>5</v>
      </c>
      <c r="H18390">
        <f>MOD(D18390-1,6)+1</f>
        <v>4</v>
      </c>
      <c r="I18390">
        <f>37-D18390</f>
        <v>9</v>
      </c>
      <c r="J18390">
        <f>ABS(D18390-D18391)</f>
        <v>1</v>
      </c>
    </row>
    <row r="18391">
      <c r="A18391">
        <v>8238</v>
      </c>
      <c r="B18391" t="str">
        <v>2007-11-27</v>
      </c>
      <c r="C18391" t="str">
        <v>Evening</v>
      </c>
      <c r="D18391">
        <v>27</v>
      </c>
      <c r="E18391" t="str">
        <f>IF(MOD(D18391,2)=0,"EVEN","ODD")</f>
        <v>ODD</v>
      </c>
      <c r="F18391" t="str">
        <f>IF(D18391&lt;=18,"LOW (1-18)","HIGH (19-36)")</f>
        <v>HIGH (19-36)</v>
      </c>
      <c r="G18391">
        <f>INT((D18391-1)/6)+1</f>
        <v>5</v>
      </c>
      <c r="H18391">
        <f>MOD(D18391-1,6)+1</f>
        <v>3</v>
      </c>
      <c r="I18391">
        <f>37-D18391</f>
        <v>10</v>
      </c>
      <c r="J18391">
        <f>ABS(D18391-D18392)</f>
        <v>5</v>
      </c>
    </row>
    <row r="18392">
      <c r="A18392">
        <v>8237</v>
      </c>
      <c r="B18392" t="str">
        <v>2007-11-27</v>
      </c>
      <c r="C18392" t="str">
        <v>Midday</v>
      </c>
      <c r="D18392">
        <v>22</v>
      </c>
      <c r="E18392" t="str">
        <f>IF(MOD(D18392,2)=0,"EVEN","ODD")</f>
        <v>EVEN</v>
      </c>
      <c r="F18392" t="str">
        <f>IF(D18392&lt;=18,"LOW (1-18)","HIGH (19-36)")</f>
        <v>HIGH (19-36)</v>
      </c>
      <c r="G18392">
        <f>INT((D18392-1)/6)+1</f>
        <v>4</v>
      </c>
      <c r="H18392">
        <f>MOD(D18392-1,6)+1</f>
        <v>4</v>
      </c>
      <c r="I18392">
        <f>37-D18392</f>
        <v>15</v>
      </c>
      <c r="J18392">
        <f>ABS(D18392-D18393)</f>
        <v>9</v>
      </c>
    </row>
    <row r="18393">
      <c r="A18393">
        <v>8236</v>
      </c>
      <c r="B18393" t="str">
        <v>2007-11-26</v>
      </c>
      <c r="C18393" t="str">
        <v>Evening</v>
      </c>
      <c r="D18393">
        <v>31</v>
      </c>
      <c r="E18393" t="str">
        <f>IF(MOD(D18393,2)=0,"EVEN","ODD")</f>
        <v>ODD</v>
      </c>
      <c r="F18393" t="str">
        <f>IF(D18393&lt;=18,"LOW (1-18)","HIGH (19-36)")</f>
        <v>HIGH (19-36)</v>
      </c>
      <c r="G18393">
        <f>INT((D18393-1)/6)+1</f>
        <v>6</v>
      </c>
      <c r="H18393">
        <f>MOD(D18393-1,6)+1</f>
        <v>1</v>
      </c>
      <c r="I18393">
        <f>37-D18393</f>
        <v>6</v>
      </c>
      <c r="J18393">
        <f>ABS(D18393-D18394)</f>
        <v>12</v>
      </c>
    </row>
    <row r="18394">
      <c r="A18394">
        <v>8235</v>
      </c>
      <c r="B18394" t="str">
        <v>2007-11-26</v>
      </c>
      <c r="C18394" t="str">
        <v>Midday</v>
      </c>
      <c r="D18394">
        <v>19</v>
      </c>
      <c r="E18394" t="str">
        <f>IF(MOD(D18394,2)=0,"EVEN","ODD")</f>
        <v>ODD</v>
      </c>
      <c r="F18394" t="str">
        <f>IF(D18394&lt;=18,"LOW (1-18)","HIGH (19-36)")</f>
        <v>HIGH (19-36)</v>
      </c>
      <c r="G18394">
        <f>INT((D18394-1)/6)+1</f>
        <v>4</v>
      </c>
      <c r="H18394">
        <f>MOD(D18394-1,6)+1</f>
        <v>1</v>
      </c>
      <c r="I18394">
        <f>37-D18394</f>
        <v>18</v>
      </c>
      <c r="J18394">
        <f>ABS(D18394-D18395)</f>
        <v>13</v>
      </c>
    </row>
    <row r="18395">
      <c r="A18395">
        <v>8234</v>
      </c>
      <c r="B18395" t="str">
        <v>2007-11-24</v>
      </c>
      <c r="C18395" t="str">
        <v>Evening</v>
      </c>
      <c r="D18395">
        <v>32</v>
      </c>
      <c r="E18395" t="str">
        <f>IF(MOD(D18395,2)=0,"EVEN","ODD")</f>
        <v>EVEN</v>
      </c>
      <c r="F18395" t="str">
        <f>IF(D18395&lt;=18,"LOW (1-18)","HIGH (19-36)")</f>
        <v>HIGH (19-36)</v>
      </c>
      <c r="G18395">
        <f>INT((D18395-1)/6)+1</f>
        <v>6</v>
      </c>
      <c r="H18395">
        <f>MOD(D18395-1,6)+1</f>
        <v>2</v>
      </c>
      <c r="I18395">
        <f>37-D18395</f>
        <v>5</v>
      </c>
      <c r="J18395">
        <f>ABS(D18395-D18396)</f>
        <v>20</v>
      </c>
    </row>
    <row r="18396">
      <c r="A18396">
        <v>8233</v>
      </c>
      <c r="B18396" t="str">
        <v>2007-11-24</v>
      </c>
      <c r="C18396" t="str">
        <v>Midday</v>
      </c>
      <c r="D18396">
        <v>12</v>
      </c>
      <c r="E18396" t="str">
        <f>IF(MOD(D18396,2)=0,"EVEN","ODD")</f>
        <v>EVEN</v>
      </c>
      <c r="F18396" t="str">
        <f>IF(D18396&lt;=18,"LOW (1-18)","HIGH (19-36)")</f>
        <v>LOW (1-18)</v>
      </c>
      <c r="G18396">
        <f>INT((D18396-1)/6)+1</f>
        <v>2</v>
      </c>
      <c r="H18396">
        <f>MOD(D18396-1,6)+1</f>
        <v>6</v>
      </c>
      <c r="I18396">
        <f>37-D18396</f>
        <v>25</v>
      </c>
      <c r="J18396">
        <f>ABS(D18396-D18397)</f>
        <v>13</v>
      </c>
    </row>
    <row r="18397">
      <c r="A18397">
        <v>8232</v>
      </c>
      <c r="B18397" t="str">
        <v>2007-11-23</v>
      </c>
      <c r="C18397" t="str">
        <v>Evening</v>
      </c>
      <c r="D18397">
        <v>25</v>
      </c>
      <c r="E18397" t="str">
        <f>IF(MOD(D18397,2)=0,"EVEN","ODD")</f>
        <v>ODD</v>
      </c>
      <c r="F18397" t="str">
        <f>IF(D18397&lt;=18,"LOW (1-18)","HIGH (19-36)")</f>
        <v>HIGH (19-36)</v>
      </c>
      <c r="G18397">
        <f>INT((D18397-1)/6)+1</f>
        <v>5</v>
      </c>
      <c r="H18397">
        <f>MOD(D18397-1,6)+1</f>
        <v>1</v>
      </c>
      <c r="I18397">
        <f>37-D18397</f>
        <v>12</v>
      </c>
      <c r="J18397">
        <f>ABS(D18397-D18398)</f>
        <v>24</v>
      </c>
    </row>
    <row r="18398">
      <c r="A18398">
        <v>8231</v>
      </c>
      <c r="B18398" t="str">
        <v>2007-11-23</v>
      </c>
      <c r="C18398" t="str">
        <v>Midday</v>
      </c>
      <c r="D18398">
        <v>1</v>
      </c>
      <c r="E18398" t="str">
        <f>IF(MOD(D18398,2)=0,"EVEN","ODD")</f>
        <v>ODD</v>
      </c>
      <c r="F18398" t="str">
        <f>IF(D18398&lt;=18,"LOW (1-18)","HIGH (19-36)")</f>
        <v>LOW (1-18)</v>
      </c>
      <c r="G18398">
        <f>INT((D18398-1)/6)+1</f>
        <v>1</v>
      </c>
      <c r="H18398">
        <f>MOD(D18398-1,6)+1</f>
        <v>1</v>
      </c>
      <c r="I18398">
        <f>37-D18398</f>
        <v>36</v>
      </c>
      <c r="J18398">
        <f>ABS(D18398-D18399)</f>
        <v>13</v>
      </c>
    </row>
    <row r="18399">
      <c r="A18399">
        <v>8230</v>
      </c>
      <c r="B18399" t="str">
        <v>2007-11-22</v>
      </c>
      <c r="C18399" t="str">
        <v>Evening</v>
      </c>
      <c r="D18399">
        <v>14</v>
      </c>
      <c r="E18399" t="str">
        <f>IF(MOD(D18399,2)=0,"EVEN","ODD")</f>
        <v>EVEN</v>
      </c>
      <c r="F18399" t="str">
        <f>IF(D18399&lt;=18,"LOW (1-18)","HIGH (19-36)")</f>
        <v>LOW (1-18)</v>
      </c>
      <c r="G18399">
        <f>INT((D18399-1)/6)+1</f>
        <v>3</v>
      </c>
      <c r="H18399">
        <f>MOD(D18399-1,6)+1</f>
        <v>2</v>
      </c>
      <c r="I18399">
        <f>37-D18399</f>
        <v>23</v>
      </c>
      <c r="J18399">
        <f>ABS(D18399-D18400)</f>
        <v>1</v>
      </c>
    </row>
    <row r="18400">
      <c r="A18400">
        <v>8229</v>
      </c>
      <c r="B18400" t="str">
        <v>2007-11-22</v>
      </c>
      <c r="C18400" t="str">
        <v>Midday</v>
      </c>
      <c r="D18400">
        <v>13</v>
      </c>
      <c r="E18400" t="str">
        <f>IF(MOD(D18400,2)=0,"EVEN","ODD")</f>
        <v>ODD</v>
      </c>
      <c r="F18400" t="str">
        <f>IF(D18400&lt;=18,"LOW (1-18)","HIGH (19-36)")</f>
        <v>LOW (1-18)</v>
      </c>
      <c r="G18400">
        <f>INT((D18400-1)/6)+1</f>
        <v>3</v>
      </c>
      <c r="H18400">
        <f>MOD(D18400-1,6)+1</f>
        <v>1</v>
      </c>
      <c r="I18400">
        <f>37-D18400</f>
        <v>24</v>
      </c>
      <c r="J18400">
        <f>ABS(D18400-D18401)</f>
        <v>23</v>
      </c>
    </row>
    <row r="18401">
      <c r="A18401">
        <v>8228</v>
      </c>
      <c r="B18401" t="str">
        <v>2007-11-21</v>
      </c>
      <c r="C18401" t="str">
        <v>Evening</v>
      </c>
      <c r="D18401">
        <v>36</v>
      </c>
      <c r="E18401" t="str">
        <f>IF(MOD(D18401,2)=0,"EVEN","ODD")</f>
        <v>EVEN</v>
      </c>
      <c r="F18401" t="str">
        <f>IF(D18401&lt;=18,"LOW (1-18)","HIGH (19-36)")</f>
        <v>HIGH (19-36)</v>
      </c>
      <c r="G18401">
        <f>INT((D18401-1)/6)+1</f>
        <v>6</v>
      </c>
      <c r="H18401">
        <f>MOD(D18401-1,6)+1</f>
        <v>6</v>
      </c>
      <c r="I18401">
        <f>37-D18401</f>
        <v>1</v>
      </c>
      <c r="J18401">
        <f>ABS(D18401-D18402)</f>
        <v>12</v>
      </c>
    </row>
    <row r="18402">
      <c r="A18402">
        <v>8227</v>
      </c>
      <c r="B18402" t="str">
        <v>2007-11-21</v>
      </c>
      <c r="C18402" t="str">
        <v>Midday</v>
      </c>
      <c r="D18402">
        <v>24</v>
      </c>
      <c r="E18402" t="str">
        <f>IF(MOD(D18402,2)=0,"EVEN","ODD")</f>
        <v>EVEN</v>
      </c>
      <c r="F18402" t="str">
        <f>IF(D18402&lt;=18,"LOW (1-18)","HIGH (19-36)")</f>
        <v>HIGH (19-36)</v>
      </c>
      <c r="G18402">
        <f>INT((D18402-1)/6)+1</f>
        <v>4</v>
      </c>
      <c r="H18402">
        <f>MOD(D18402-1,6)+1</f>
        <v>6</v>
      </c>
      <c r="I18402">
        <f>37-D18402</f>
        <v>13</v>
      </c>
      <c r="J18402">
        <f>ABS(D18402-D18403)</f>
        <v>0</v>
      </c>
    </row>
    <row r="18403">
      <c r="A18403">
        <v>8226</v>
      </c>
      <c r="B18403" t="str">
        <v>2007-11-20</v>
      </c>
      <c r="C18403" t="str">
        <v>Evening</v>
      </c>
      <c r="D18403">
        <v>24</v>
      </c>
      <c r="E18403" t="str">
        <f>IF(MOD(D18403,2)=0,"EVEN","ODD")</f>
        <v>EVEN</v>
      </c>
      <c r="F18403" t="str">
        <f>IF(D18403&lt;=18,"LOW (1-18)","HIGH (19-36)")</f>
        <v>HIGH (19-36)</v>
      </c>
      <c r="G18403">
        <f>INT((D18403-1)/6)+1</f>
        <v>4</v>
      </c>
      <c r="H18403">
        <f>MOD(D18403-1,6)+1</f>
        <v>6</v>
      </c>
      <c r="I18403">
        <f>37-D18403</f>
        <v>13</v>
      </c>
      <c r="J18403">
        <f>ABS(D18403-D18404)</f>
        <v>12</v>
      </c>
    </row>
    <row r="18404">
      <c r="A18404">
        <v>8225</v>
      </c>
      <c r="B18404" t="str">
        <v>2007-11-20</v>
      </c>
      <c r="C18404" t="str">
        <v>Midday</v>
      </c>
      <c r="D18404">
        <v>36</v>
      </c>
      <c r="E18404" t="str">
        <f>IF(MOD(D18404,2)=0,"EVEN","ODD")</f>
        <v>EVEN</v>
      </c>
      <c r="F18404" t="str">
        <f>IF(D18404&lt;=18,"LOW (1-18)","HIGH (19-36)")</f>
        <v>HIGH (19-36)</v>
      </c>
      <c r="G18404">
        <f>INT((D18404-1)/6)+1</f>
        <v>6</v>
      </c>
      <c r="H18404">
        <f>MOD(D18404-1,6)+1</f>
        <v>6</v>
      </c>
      <c r="I18404">
        <f>37-D18404</f>
        <v>1</v>
      </c>
      <c r="J18404">
        <f>ABS(D18404-D18405)</f>
        <v>19</v>
      </c>
    </row>
    <row r="18405">
      <c r="A18405">
        <v>8224</v>
      </c>
      <c r="B18405" t="str">
        <v>2007-11-19</v>
      </c>
      <c r="C18405" t="str">
        <v>Evening</v>
      </c>
      <c r="D18405">
        <v>17</v>
      </c>
      <c r="E18405" t="str">
        <f>IF(MOD(D18405,2)=0,"EVEN","ODD")</f>
        <v>ODD</v>
      </c>
      <c r="F18405" t="str">
        <f>IF(D18405&lt;=18,"LOW (1-18)","HIGH (19-36)")</f>
        <v>LOW (1-18)</v>
      </c>
      <c r="G18405">
        <f>INT((D18405-1)/6)+1</f>
        <v>3</v>
      </c>
      <c r="H18405">
        <f>MOD(D18405-1,6)+1</f>
        <v>5</v>
      </c>
      <c r="I18405">
        <f>37-D18405</f>
        <v>20</v>
      </c>
      <c r="J18405">
        <f>ABS(D18405-D18406)</f>
        <v>8</v>
      </c>
    </row>
    <row r="18406">
      <c r="A18406">
        <v>8223</v>
      </c>
      <c r="B18406" t="str">
        <v>2007-11-19</v>
      </c>
      <c r="C18406" t="str">
        <v>Midday</v>
      </c>
      <c r="D18406">
        <v>9</v>
      </c>
      <c r="E18406" t="str">
        <f>IF(MOD(D18406,2)=0,"EVEN","ODD")</f>
        <v>ODD</v>
      </c>
      <c r="F18406" t="str">
        <f>IF(D18406&lt;=18,"LOW (1-18)","HIGH (19-36)")</f>
        <v>LOW (1-18)</v>
      </c>
      <c r="G18406">
        <f>INT((D18406-1)/6)+1</f>
        <v>2</v>
      </c>
      <c r="H18406">
        <f>MOD(D18406-1,6)+1</f>
        <v>3</v>
      </c>
      <c r="I18406">
        <f>37-D18406</f>
        <v>28</v>
      </c>
      <c r="J18406">
        <f>ABS(D18406-D18407)</f>
        <v>6</v>
      </c>
    </row>
    <row r="18407">
      <c r="A18407">
        <v>8222</v>
      </c>
      <c r="B18407" t="str">
        <v>2007-11-17</v>
      </c>
      <c r="C18407" t="str">
        <v>Evening</v>
      </c>
      <c r="D18407">
        <v>15</v>
      </c>
      <c r="E18407" t="str">
        <f>IF(MOD(D18407,2)=0,"EVEN","ODD")</f>
        <v>ODD</v>
      </c>
      <c r="F18407" t="str">
        <f>IF(D18407&lt;=18,"LOW (1-18)","HIGH (19-36)")</f>
        <v>LOW (1-18)</v>
      </c>
      <c r="G18407">
        <f>INT((D18407-1)/6)+1</f>
        <v>3</v>
      </c>
      <c r="H18407">
        <f>MOD(D18407-1,6)+1</f>
        <v>3</v>
      </c>
      <c r="I18407">
        <f>37-D18407</f>
        <v>22</v>
      </c>
      <c r="J18407">
        <f>ABS(D18407-D18408)</f>
        <v>2</v>
      </c>
    </row>
    <row r="18408">
      <c r="A18408">
        <v>8221</v>
      </c>
      <c r="B18408" t="str">
        <v>2007-11-17</v>
      </c>
      <c r="C18408" t="str">
        <v>Midday</v>
      </c>
      <c r="D18408">
        <v>13</v>
      </c>
      <c r="E18408" t="str">
        <f>IF(MOD(D18408,2)=0,"EVEN","ODD")</f>
        <v>ODD</v>
      </c>
      <c r="F18408" t="str">
        <f>IF(D18408&lt;=18,"LOW (1-18)","HIGH (19-36)")</f>
        <v>LOW (1-18)</v>
      </c>
      <c r="G18408">
        <f>INT((D18408-1)/6)+1</f>
        <v>3</v>
      </c>
      <c r="H18408">
        <f>MOD(D18408-1,6)+1</f>
        <v>1</v>
      </c>
      <c r="I18408">
        <f>37-D18408</f>
        <v>24</v>
      </c>
      <c r="J18408">
        <f>ABS(D18408-D18409)</f>
        <v>4</v>
      </c>
    </row>
    <row r="18409">
      <c r="A18409">
        <v>8220</v>
      </c>
      <c r="B18409" t="str">
        <v>2007-11-16</v>
      </c>
      <c r="C18409" t="str">
        <v>Evening</v>
      </c>
      <c r="D18409">
        <v>17</v>
      </c>
      <c r="E18409" t="str">
        <f>IF(MOD(D18409,2)=0,"EVEN","ODD")</f>
        <v>ODD</v>
      </c>
      <c r="F18409" t="str">
        <f>IF(D18409&lt;=18,"LOW (1-18)","HIGH (19-36)")</f>
        <v>LOW (1-18)</v>
      </c>
      <c r="G18409">
        <f>INT((D18409-1)/6)+1</f>
        <v>3</v>
      </c>
      <c r="H18409">
        <f>MOD(D18409-1,6)+1</f>
        <v>5</v>
      </c>
      <c r="I18409">
        <f>37-D18409</f>
        <v>20</v>
      </c>
      <c r="J18409">
        <f>ABS(D18409-D18410)</f>
        <v>13</v>
      </c>
    </row>
    <row r="18410">
      <c r="A18410">
        <v>8219</v>
      </c>
      <c r="B18410" t="str">
        <v>2007-11-16</v>
      </c>
      <c r="C18410" t="str">
        <v>Midday</v>
      </c>
      <c r="D18410">
        <v>4</v>
      </c>
      <c r="E18410" t="str">
        <f>IF(MOD(D18410,2)=0,"EVEN","ODD")</f>
        <v>EVEN</v>
      </c>
      <c r="F18410" t="str">
        <f>IF(D18410&lt;=18,"LOW (1-18)","HIGH (19-36)")</f>
        <v>LOW (1-18)</v>
      </c>
      <c r="G18410">
        <f>INT((D18410-1)/6)+1</f>
        <v>1</v>
      </c>
      <c r="H18410">
        <f>MOD(D18410-1,6)+1</f>
        <v>4</v>
      </c>
      <c r="I18410">
        <f>37-D18410</f>
        <v>33</v>
      </c>
      <c r="J18410">
        <f>ABS(D18410-D18411)</f>
        <v>29</v>
      </c>
    </row>
    <row r="18411">
      <c r="A18411">
        <v>8218</v>
      </c>
      <c r="B18411" t="str">
        <v>2007-11-15</v>
      </c>
      <c r="C18411" t="str">
        <v>Evening</v>
      </c>
      <c r="D18411">
        <v>33</v>
      </c>
      <c r="E18411" t="str">
        <f>IF(MOD(D18411,2)=0,"EVEN","ODD")</f>
        <v>ODD</v>
      </c>
      <c r="F18411" t="str">
        <f>IF(D18411&lt;=18,"LOW (1-18)","HIGH (19-36)")</f>
        <v>HIGH (19-36)</v>
      </c>
      <c r="G18411">
        <f>INT((D18411-1)/6)+1</f>
        <v>6</v>
      </c>
      <c r="H18411">
        <f>MOD(D18411-1,6)+1</f>
        <v>3</v>
      </c>
      <c r="I18411">
        <f>37-D18411</f>
        <v>4</v>
      </c>
      <c r="J18411">
        <f>ABS(D18411-D18412)</f>
        <v>32</v>
      </c>
    </row>
    <row r="18412">
      <c r="A18412">
        <v>8217</v>
      </c>
      <c r="B18412" t="str">
        <v>2007-11-15</v>
      </c>
      <c r="C18412" t="str">
        <v>Midday</v>
      </c>
      <c r="D18412">
        <v>1</v>
      </c>
      <c r="E18412" t="str">
        <f>IF(MOD(D18412,2)=0,"EVEN","ODD")</f>
        <v>ODD</v>
      </c>
      <c r="F18412" t="str">
        <f>IF(D18412&lt;=18,"LOW (1-18)","HIGH (19-36)")</f>
        <v>LOW (1-18)</v>
      </c>
      <c r="G18412">
        <f>INT((D18412-1)/6)+1</f>
        <v>1</v>
      </c>
      <c r="H18412">
        <f>MOD(D18412-1,6)+1</f>
        <v>1</v>
      </c>
      <c r="I18412">
        <f>37-D18412</f>
        <v>36</v>
      </c>
      <c r="J18412">
        <f>ABS(D18412-D18413)</f>
        <v>10</v>
      </c>
    </row>
    <row r="18413">
      <c r="A18413">
        <v>8216</v>
      </c>
      <c r="B18413" t="str">
        <v>2007-11-14</v>
      </c>
      <c r="C18413" t="str">
        <v>Evening</v>
      </c>
      <c r="D18413">
        <v>11</v>
      </c>
      <c r="E18413" t="str">
        <f>IF(MOD(D18413,2)=0,"EVEN","ODD")</f>
        <v>ODD</v>
      </c>
      <c r="F18413" t="str">
        <f>IF(D18413&lt;=18,"LOW (1-18)","HIGH (19-36)")</f>
        <v>LOW (1-18)</v>
      </c>
      <c r="G18413">
        <f>INT((D18413-1)/6)+1</f>
        <v>2</v>
      </c>
      <c r="H18413">
        <f>MOD(D18413-1,6)+1</f>
        <v>5</v>
      </c>
      <c r="I18413">
        <f>37-D18413</f>
        <v>26</v>
      </c>
      <c r="J18413">
        <f>ABS(D18413-D18414)</f>
        <v>1</v>
      </c>
    </row>
    <row r="18414">
      <c r="A18414">
        <v>8215</v>
      </c>
      <c r="B18414" t="str">
        <v>2007-11-14</v>
      </c>
      <c r="C18414" t="str">
        <v>Midday</v>
      </c>
      <c r="D18414">
        <v>10</v>
      </c>
      <c r="E18414" t="str">
        <f>IF(MOD(D18414,2)=0,"EVEN","ODD")</f>
        <v>EVEN</v>
      </c>
      <c r="F18414" t="str">
        <f>IF(D18414&lt;=18,"LOW (1-18)","HIGH (19-36)")</f>
        <v>LOW (1-18)</v>
      </c>
      <c r="G18414">
        <f>INT((D18414-1)/6)+1</f>
        <v>2</v>
      </c>
      <c r="H18414">
        <f>MOD(D18414-1,6)+1</f>
        <v>4</v>
      </c>
      <c r="I18414">
        <f>37-D18414</f>
        <v>27</v>
      </c>
      <c r="J18414">
        <f>ABS(D18414-D18415)</f>
        <v>0</v>
      </c>
    </row>
    <row r="18415">
      <c r="A18415">
        <v>8214</v>
      </c>
      <c r="B18415" t="str">
        <v>2007-11-13</v>
      </c>
      <c r="C18415" t="str">
        <v>Evening</v>
      </c>
      <c r="D18415">
        <v>10</v>
      </c>
      <c r="E18415" t="str">
        <f>IF(MOD(D18415,2)=0,"EVEN","ODD")</f>
        <v>EVEN</v>
      </c>
      <c r="F18415" t="str">
        <f>IF(D18415&lt;=18,"LOW (1-18)","HIGH (19-36)")</f>
        <v>LOW (1-18)</v>
      </c>
      <c r="G18415">
        <f>INT((D18415-1)/6)+1</f>
        <v>2</v>
      </c>
      <c r="H18415">
        <f>MOD(D18415-1,6)+1</f>
        <v>4</v>
      </c>
      <c r="I18415">
        <f>37-D18415</f>
        <v>27</v>
      </c>
      <c r="J18415">
        <f>ABS(D18415-D18416)</f>
        <v>26</v>
      </c>
    </row>
    <row r="18416">
      <c r="A18416">
        <v>8213</v>
      </c>
      <c r="B18416" t="str">
        <v>2007-11-13</v>
      </c>
      <c r="C18416" t="str">
        <v>Midday</v>
      </c>
      <c r="D18416">
        <v>36</v>
      </c>
      <c r="E18416" t="str">
        <f>IF(MOD(D18416,2)=0,"EVEN","ODD")</f>
        <v>EVEN</v>
      </c>
      <c r="F18416" t="str">
        <f>IF(D18416&lt;=18,"LOW (1-18)","HIGH (19-36)")</f>
        <v>HIGH (19-36)</v>
      </c>
      <c r="G18416">
        <f>INT((D18416-1)/6)+1</f>
        <v>6</v>
      </c>
      <c r="H18416">
        <f>MOD(D18416-1,6)+1</f>
        <v>6</v>
      </c>
      <c r="I18416">
        <f>37-D18416</f>
        <v>1</v>
      </c>
      <c r="J18416">
        <f>ABS(D18416-D18417)</f>
        <v>35</v>
      </c>
    </row>
    <row r="18417">
      <c r="A18417">
        <v>8212</v>
      </c>
      <c r="B18417" t="str">
        <v>2007-11-12</v>
      </c>
      <c r="C18417" t="str">
        <v>Evening</v>
      </c>
      <c r="D18417">
        <v>1</v>
      </c>
      <c r="E18417" t="str">
        <f>IF(MOD(D18417,2)=0,"EVEN","ODD")</f>
        <v>ODD</v>
      </c>
      <c r="F18417" t="str">
        <f>IF(D18417&lt;=18,"LOW (1-18)","HIGH (19-36)")</f>
        <v>LOW (1-18)</v>
      </c>
      <c r="G18417">
        <f>INT((D18417-1)/6)+1</f>
        <v>1</v>
      </c>
      <c r="H18417">
        <f>MOD(D18417-1,6)+1</f>
        <v>1</v>
      </c>
      <c r="I18417">
        <f>37-D18417</f>
        <v>36</v>
      </c>
      <c r="J18417">
        <f>ABS(D18417-D18418)</f>
        <v>12</v>
      </c>
    </row>
    <row r="18418">
      <c r="A18418">
        <v>8211</v>
      </c>
      <c r="B18418" t="str">
        <v>2007-11-12</v>
      </c>
      <c r="C18418" t="str">
        <v>Midday</v>
      </c>
      <c r="D18418">
        <v>13</v>
      </c>
      <c r="E18418" t="str">
        <f>IF(MOD(D18418,2)=0,"EVEN","ODD")</f>
        <v>ODD</v>
      </c>
      <c r="F18418" t="str">
        <f>IF(D18418&lt;=18,"LOW (1-18)","HIGH (19-36)")</f>
        <v>LOW (1-18)</v>
      </c>
      <c r="G18418">
        <f>INT((D18418-1)/6)+1</f>
        <v>3</v>
      </c>
      <c r="H18418">
        <f>MOD(D18418-1,6)+1</f>
        <v>1</v>
      </c>
      <c r="I18418">
        <f>37-D18418</f>
        <v>24</v>
      </c>
      <c r="J18418">
        <f>ABS(D18418-D18419)</f>
        <v>1</v>
      </c>
    </row>
    <row r="18419">
      <c r="A18419">
        <v>8210</v>
      </c>
      <c r="B18419" t="str">
        <v>2007-11-10</v>
      </c>
      <c r="C18419" t="str">
        <v>Evening</v>
      </c>
      <c r="D18419">
        <v>14</v>
      </c>
      <c r="E18419" t="str">
        <f>IF(MOD(D18419,2)=0,"EVEN","ODD")</f>
        <v>EVEN</v>
      </c>
      <c r="F18419" t="str">
        <f>IF(D18419&lt;=18,"LOW (1-18)","HIGH (19-36)")</f>
        <v>LOW (1-18)</v>
      </c>
      <c r="G18419">
        <f>INT((D18419-1)/6)+1</f>
        <v>3</v>
      </c>
      <c r="H18419">
        <f>MOD(D18419-1,6)+1</f>
        <v>2</v>
      </c>
      <c r="I18419">
        <f>37-D18419</f>
        <v>23</v>
      </c>
      <c r="J18419">
        <f>ABS(D18419-D18420)</f>
        <v>1</v>
      </c>
    </row>
    <row r="18420">
      <c r="A18420">
        <v>8209</v>
      </c>
      <c r="B18420" t="str">
        <v>2007-11-10</v>
      </c>
      <c r="C18420" t="str">
        <v>Midday</v>
      </c>
      <c r="D18420">
        <v>13</v>
      </c>
      <c r="E18420" t="str">
        <f>IF(MOD(D18420,2)=0,"EVEN","ODD")</f>
        <v>ODD</v>
      </c>
      <c r="F18420" t="str">
        <f>IF(D18420&lt;=18,"LOW (1-18)","HIGH (19-36)")</f>
        <v>LOW (1-18)</v>
      </c>
      <c r="G18420">
        <f>INT((D18420-1)/6)+1</f>
        <v>3</v>
      </c>
      <c r="H18420">
        <f>MOD(D18420-1,6)+1</f>
        <v>1</v>
      </c>
      <c r="I18420">
        <f>37-D18420</f>
        <v>24</v>
      </c>
      <c r="J18420">
        <f>ABS(D18420-D18421)</f>
        <v>0</v>
      </c>
    </row>
    <row r="18421">
      <c r="A18421">
        <v>8208</v>
      </c>
      <c r="B18421" t="str">
        <v>2007-11-08</v>
      </c>
      <c r="C18421" t="str">
        <v>Evening</v>
      </c>
      <c r="D18421">
        <v>13</v>
      </c>
      <c r="E18421" t="str">
        <f>IF(MOD(D18421,2)=0,"EVEN","ODD")</f>
        <v>ODD</v>
      </c>
      <c r="F18421" t="str">
        <f>IF(D18421&lt;=18,"LOW (1-18)","HIGH (19-36)")</f>
        <v>LOW (1-18)</v>
      </c>
      <c r="G18421">
        <f>INT((D18421-1)/6)+1</f>
        <v>3</v>
      </c>
      <c r="H18421">
        <f>MOD(D18421-1,6)+1</f>
        <v>1</v>
      </c>
      <c r="I18421">
        <f>37-D18421</f>
        <v>24</v>
      </c>
      <c r="J18421">
        <f>ABS(D18421-D18422)</f>
        <v>8</v>
      </c>
    </row>
    <row r="18422">
      <c r="A18422">
        <v>8207</v>
      </c>
      <c r="B18422" t="str">
        <v>2007-11-08</v>
      </c>
      <c r="C18422" t="str">
        <v>Midday</v>
      </c>
      <c r="D18422">
        <v>5</v>
      </c>
      <c r="E18422" t="str">
        <f>IF(MOD(D18422,2)=0,"EVEN","ODD")</f>
        <v>ODD</v>
      </c>
      <c r="F18422" t="str">
        <f>IF(D18422&lt;=18,"LOW (1-18)","HIGH (19-36)")</f>
        <v>LOW (1-18)</v>
      </c>
      <c r="G18422">
        <f>INT((D18422-1)/6)+1</f>
        <v>1</v>
      </c>
      <c r="H18422">
        <f>MOD(D18422-1,6)+1</f>
        <v>5</v>
      </c>
      <c r="I18422">
        <f>37-D18422</f>
        <v>32</v>
      </c>
      <c r="J18422">
        <f>ABS(D18422-D18423)</f>
        <v>3</v>
      </c>
    </row>
    <row r="18423">
      <c r="A18423">
        <v>8206</v>
      </c>
      <c r="B18423" t="str">
        <v>2007-11-07</v>
      </c>
      <c r="C18423" t="str">
        <v>Evening</v>
      </c>
      <c r="D18423">
        <v>2</v>
      </c>
      <c r="E18423" t="str">
        <f>IF(MOD(D18423,2)=0,"EVEN","ODD")</f>
        <v>EVEN</v>
      </c>
      <c r="F18423" t="str">
        <f>IF(D18423&lt;=18,"LOW (1-18)","HIGH (19-36)")</f>
        <v>LOW (1-18)</v>
      </c>
      <c r="G18423">
        <f>INT((D18423-1)/6)+1</f>
        <v>1</v>
      </c>
      <c r="H18423">
        <f>MOD(D18423-1,6)+1</f>
        <v>2</v>
      </c>
      <c r="I18423">
        <f>37-D18423</f>
        <v>35</v>
      </c>
      <c r="J18423">
        <f>ABS(D18423-D18424)</f>
        <v>17</v>
      </c>
    </row>
    <row r="18424">
      <c r="A18424">
        <v>8205</v>
      </c>
      <c r="B18424" t="str">
        <v>2007-11-07</v>
      </c>
      <c r="C18424" t="str">
        <v>Midday</v>
      </c>
      <c r="D18424">
        <v>19</v>
      </c>
      <c r="E18424" t="str">
        <f>IF(MOD(D18424,2)=0,"EVEN","ODD")</f>
        <v>ODD</v>
      </c>
      <c r="F18424" t="str">
        <f>IF(D18424&lt;=18,"LOW (1-18)","HIGH (19-36)")</f>
        <v>HIGH (19-36)</v>
      </c>
      <c r="G18424">
        <f>INT((D18424-1)/6)+1</f>
        <v>4</v>
      </c>
      <c r="H18424">
        <f>MOD(D18424-1,6)+1</f>
        <v>1</v>
      </c>
      <c r="I18424">
        <f>37-D18424</f>
        <v>18</v>
      </c>
      <c r="J18424">
        <f>ABS(D18424-D18425)</f>
        <v>5</v>
      </c>
    </row>
    <row r="18425">
      <c r="A18425">
        <v>8204</v>
      </c>
      <c r="B18425" t="str">
        <v>2007-11-06</v>
      </c>
      <c r="C18425" t="str">
        <v>Evening</v>
      </c>
      <c r="D18425">
        <v>14</v>
      </c>
      <c r="E18425" t="str">
        <f>IF(MOD(D18425,2)=0,"EVEN","ODD")</f>
        <v>EVEN</v>
      </c>
      <c r="F18425" t="str">
        <f>IF(D18425&lt;=18,"LOW (1-18)","HIGH (19-36)")</f>
        <v>LOW (1-18)</v>
      </c>
      <c r="G18425">
        <f>INT((D18425-1)/6)+1</f>
        <v>3</v>
      </c>
      <c r="H18425">
        <f>MOD(D18425-1,6)+1</f>
        <v>2</v>
      </c>
      <c r="I18425">
        <f>37-D18425</f>
        <v>23</v>
      </c>
      <c r="J18425">
        <f>ABS(D18425-D18426)</f>
        <v>6</v>
      </c>
    </row>
    <row r="18426">
      <c r="A18426">
        <v>8203</v>
      </c>
      <c r="B18426" t="str">
        <v>2007-11-06</v>
      </c>
      <c r="C18426" t="str">
        <v>Midday</v>
      </c>
      <c r="D18426">
        <v>20</v>
      </c>
      <c r="E18426" t="str">
        <f>IF(MOD(D18426,2)=0,"EVEN","ODD")</f>
        <v>EVEN</v>
      </c>
      <c r="F18426" t="str">
        <f>IF(D18426&lt;=18,"LOW (1-18)","HIGH (19-36)")</f>
        <v>HIGH (19-36)</v>
      </c>
      <c r="G18426">
        <f>INT((D18426-1)/6)+1</f>
        <v>4</v>
      </c>
      <c r="H18426">
        <f>MOD(D18426-1,6)+1</f>
        <v>2</v>
      </c>
      <c r="I18426">
        <f>37-D18426</f>
        <v>17</v>
      </c>
      <c r="J18426">
        <f>ABS(D18426-D18427)</f>
        <v>6</v>
      </c>
    </row>
    <row r="18427">
      <c r="A18427">
        <v>8202</v>
      </c>
      <c r="B18427" t="str">
        <v>2007-11-05</v>
      </c>
      <c r="C18427" t="str">
        <v>Evening</v>
      </c>
      <c r="D18427">
        <v>26</v>
      </c>
      <c r="E18427" t="str">
        <f>IF(MOD(D18427,2)=0,"EVEN","ODD")</f>
        <v>EVEN</v>
      </c>
      <c r="F18427" t="str">
        <f>IF(D18427&lt;=18,"LOW (1-18)","HIGH (19-36)")</f>
        <v>HIGH (19-36)</v>
      </c>
      <c r="G18427">
        <f>INT((D18427-1)/6)+1</f>
        <v>5</v>
      </c>
      <c r="H18427">
        <f>MOD(D18427-1,6)+1</f>
        <v>2</v>
      </c>
      <c r="I18427">
        <f>37-D18427</f>
        <v>11</v>
      </c>
      <c r="J18427">
        <f>ABS(D18427-D18428)</f>
        <v>25</v>
      </c>
    </row>
    <row r="18428">
      <c r="A18428">
        <v>8201</v>
      </c>
      <c r="B18428" t="str">
        <v>2007-11-05</v>
      </c>
      <c r="C18428" t="str">
        <v>Midday</v>
      </c>
      <c r="D18428">
        <v>1</v>
      </c>
      <c r="E18428" t="str">
        <f>IF(MOD(D18428,2)=0,"EVEN","ODD")</f>
        <v>ODD</v>
      </c>
      <c r="F18428" t="str">
        <f>IF(D18428&lt;=18,"LOW (1-18)","HIGH (19-36)")</f>
        <v>LOW (1-18)</v>
      </c>
      <c r="G18428">
        <f>INT((D18428-1)/6)+1</f>
        <v>1</v>
      </c>
      <c r="H18428">
        <f>MOD(D18428-1,6)+1</f>
        <v>1</v>
      </c>
      <c r="I18428">
        <f>37-D18428</f>
        <v>36</v>
      </c>
      <c r="J18428">
        <f>ABS(D18428-D18429)</f>
        <v>27</v>
      </c>
    </row>
    <row r="18429">
      <c r="A18429">
        <v>8200</v>
      </c>
      <c r="B18429" t="str">
        <v>2007-11-03</v>
      </c>
      <c r="C18429" t="str">
        <v>Evening</v>
      </c>
      <c r="D18429">
        <v>28</v>
      </c>
      <c r="E18429" t="str">
        <f>IF(MOD(D18429,2)=0,"EVEN","ODD")</f>
        <v>EVEN</v>
      </c>
      <c r="F18429" t="str">
        <f>IF(D18429&lt;=18,"LOW (1-18)","HIGH (19-36)")</f>
        <v>HIGH (19-36)</v>
      </c>
      <c r="G18429">
        <f>INT((D18429-1)/6)+1</f>
        <v>5</v>
      </c>
      <c r="H18429">
        <f>MOD(D18429-1,6)+1</f>
        <v>4</v>
      </c>
      <c r="I18429">
        <f>37-D18429</f>
        <v>9</v>
      </c>
      <c r="J18429">
        <f>ABS(D18429-D18430)</f>
        <v>26</v>
      </c>
    </row>
    <row r="18430">
      <c r="A18430">
        <v>8199</v>
      </c>
      <c r="B18430" t="str">
        <v>2007-11-03</v>
      </c>
      <c r="C18430" t="str">
        <v>Midday</v>
      </c>
      <c r="D18430">
        <v>2</v>
      </c>
      <c r="E18430" t="str">
        <f>IF(MOD(D18430,2)=0,"EVEN","ODD")</f>
        <v>EVEN</v>
      </c>
      <c r="F18430" t="str">
        <f>IF(D18430&lt;=18,"LOW (1-18)","HIGH (19-36)")</f>
        <v>LOW (1-18)</v>
      </c>
      <c r="G18430">
        <f>INT((D18430-1)/6)+1</f>
        <v>1</v>
      </c>
      <c r="H18430">
        <f>MOD(D18430-1,6)+1</f>
        <v>2</v>
      </c>
      <c r="I18430">
        <f>37-D18430</f>
        <v>35</v>
      </c>
      <c r="J18430">
        <f>ABS(D18430-D18431)</f>
        <v>22</v>
      </c>
    </row>
    <row r="18431">
      <c r="A18431">
        <v>8198</v>
      </c>
      <c r="B18431" t="str">
        <v>2007-11-02</v>
      </c>
      <c r="C18431" t="str">
        <v>Evening</v>
      </c>
      <c r="D18431">
        <v>24</v>
      </c>
      <c r="E18431" t="str">
        <f>IF(MOD(D18431,2)=0,"EVEN","ODD")</f>
        <v>EVEN</v>
      </c>
      <c r="F18431" t="str">
        <f>IF(D18431&lt;=18,"LOW (1-18)","HIGH (19-36)")</f>
        <v>HIGH (19-36)</v>
      </c>
      <c r="G18431">
        <f>INT((D18431-1)/6)+1</f>
        <v>4</v>
      </c>
      <c r="H18431">
        <f>MOD(D18431-1,6)+1</f>
        <v>6</v>
      </c>
      <c r="I18431">
        <f>37-D18431</f>
        <v>13</v>
      </c>
      <c r="J18431">
        <f>ABS(D18431-D18432)</f>
        <v>9</v>
      </c>
    </row>
    <row r="18432">
      <c r="A18432">
        <v>8197</v>
      </c>
      <c r="B18432" t="str">
        <v>2007-11-02</v>
      </c>
      <c r="C18432" t="str">
        <v>Midday</v>
      </c>
      <c r="D18432">
        <v>15</v>
      </c>
      <c r="E18432" t="str">
        <f>IF(MOD(D18432,2)=0,"EVEN","ODD")</f>
        <v>ODD</v>
      </c>
      <c r="F18432" t="str">
        <f>IF(D18432&lt;=18,"LOW (1-18)","HIGH (19-36)")</f>
        <v>LOW (1-18)</v>
      </c>
      <c r="G18432">
        <f>INT((D18432-1)/6)+1</f>
        <v>3</v>
      </c>
      <c r="H18432">
        <f>MOD(D18432-1,6)+1</f>
        <v>3</v>
      </c>
      <c r="I18432">
        <f>37-D18432</f>
        <v>22</v>
      </c>
      <c r="J18432">
        <f>ABS(D18432-D18433)</f>
        <v>4</v>
      </c>
    </row>
    <row r="18433">
      <c r="A18433">
        <v>8196</v>
      </c>
      <c r="B18433" t="str">
        <v>2007-11-01</v>
      </c>
      <c r="C18433" t="str">
        <v>Evening</v>
      </c>
      <c r="D18433">
        <v>19</v>
      </c>
      <c r="E18433" t="str">
        <f>IF(MOD(D18433,2)=0,"EVEN","ODD")</f>
        <v>ODD</v>
      </c>
      <c r="F18433" t="str">
        <f>IF(D18433&lt;=18,"LOW (1-18)","HIGH (19-36)")</f>
        <v>HIGH (19-36)</v>
      </c>
      <c r="G18433">
        <f>INT((D18433-1)/6)+1</f>
        <v>4</v>
      </c>
      <c r="H18433">
        <f>MOD(D18433-1,6)+1</f>
        <v>1</v>
      </c>
      <c r="I18433">
        <f>37-D18433</f>
        <v>18</v>
      </c>
      <c r="J18433">
        <f>ABS(D18433-D18434)</f>
        <v>3</v>
      </c>
    </row>
    <row r="18434">
      <c r="A18434">
        <v>8195</v>
      </c>
      <c r="B18434" t="str">
        <v>2007-11-01</v>
      </c>
      <c r="C18434" t="str">
        <v>Midday</v>
      </c>
      <c r="D18434">
        <v>22</v>
      </c>
      <c r="E18434" t="str">
        <f>IF(MOD(D18434,2)=0,"EVEN","ODD")</f>
        <v>EVEN</v>
      </c>
      <c r="F18434" t="str">
        <f>IF(D18434&lt;=18,"LOW (1-18)","HIGH (19-36)")</f>
        <v>HIGH (19-36)</v>
      </c>
      <c r="G18434">
        <f>INT((D18434-1)/6)+1</f>
        <v>4</v>
      </c>
      <c r="H18434">
        <f>MOD(D18434-1,6)+1</f>
        <v>4</v>
      </c>
      <c r="I18434">
        <f>37-D18434</f>
        <v>15</v>
      </c>
      <c r="J18434">
        <f>ABS(D18434-D18435)</f>
        <v>19</v>
      </c>
    </row>
    <row r="18435">
      <c r="A18435">
        <v>8194</v>
      </c>
      <c r="B18435" t="str">
        <v>2007-10-31</v>
      </c>
      <c r="C18435" t="str">
        <v>Evening</v>
      </c>
      <c r="D18435">
        <v>3</v>
      </c>
      <c r="E18435" t="str">
        <f>IF(MOD(D18435,2)=0,"EVEN","ODD")</f>
        <v>ODD</v>
      </c>
      <c r="F18435" t="str">
        <f>IF(D18435&lt;=18,"LOW (1-18)","HIGH (19-36)")</f>
        <v>LOW (1-18)</v>
      </c>
      <c r="G18435">
        <f>INT((D18435-1)/6)+1</f>
        <v>1</v>
      </c>
      <c r="H18435">
        <f>MOD(D18435-1,6)+1</f>
        <v>3</v>
      </c>
      <c r="I18435">
        <f>37-D18435</f>
        <v>34</v>
      </c>
      <c r="J18435">
        <f>ABS(D18435-D18436)</f>
        <v>15</v>
      </c>
    </row>
    <row r="18436">
      <c r="A18436">
        <v>8193</v>
      </c>
      <c r="B18436" t="str">
        <v>2007-10-31</v>
      </c>
      <c r="C18436" t="str">
        <v>Midday</v>
      </c>
      <c r="D18436">
        <v>18</v>
      </c>
      <c r="E18436" t="str">
        <f>IF(MOD(D18436,2)=0,"EVEN","ODD")</f>
        <v>EVEN</v>
      </c>
      <c r="F18436" t="str">
        <f>IF(D18436&lt;=18,"LOW (1-18)","HIGH (19-36)")</f>
        <v>LOW (1-18)</v>
      </c>
      <c r="G18436">
        <f>INT((D18436-1)/6)+1</f>
        <v>3</v>
      </c>
      <c r="H18436">
        <f>MOD(D18436-1,6)+1</f>
        <v>6</v>
      </c>
      <c r="I18436">
        <f>37-D18436</f>
        <v>19</v>
      </c>
      <c r="J18436">
        <f>ABS(D18436-D18437)</f>
        <v>16</v>
      </c>
    </row>
    <row r="18437">
      <c r="A18437">
        <v>8192</v>
      </c>
      <c r="B18437" t="str">
        <v>2007-10-30</v>
      </c>
      <c r="C18437" t="str">
        <v>Evening</v>
      </c>
      <c r="D18437">
        <v>34</v>
      </c>
      <c r="E18437" t="str">
        <f>IF(MOD(D18437,2)=0,"EVEN","ODD")</f>
        <v>EVEN</v>
      </c>
      <c r="F18437" t="str">
        <f>IF(D18437&lt;=18,"LOW (1-18)","HIGH (19-36)")</f>
        <v>HIGH (19-36)</v>
      </c>
      <c r="G18437">
        <f>INT((D18437-1)/6)+1</f>
        <v>6</v>
      </c>
      <c r="H18437">
        <f>MOD(D18437-1,6)+1</f>
        <v>4</v>
      </c>
      <c r="I18437">
        <f>37-D18437</f>
        <v>3</v>
      </c>
      <c r="J18437">
        <f>ABS(D18437-D18438)</f>
        <v>23</v>
      </c>
    </row>
    <row r="18438">
      <c r="A18438">
        <v>8191</v>
      </c>
      <c r="B18438" t="str">
        <v>2007-10-30</v>
      </c>
      <c r="C18438" t="str">
        <v>Midday</v>
      </c>
      <c r="D18438">
        <v>11</v>
      </c>
      <c r="E18438" t="str">
        <f>IF(MOD(D18438,2)=0,"EVEN","ODD")</f>
        <v>ODD</v>
      </c>
      <c r="F18438" t="str">
        <f>IF(D18438&lt;=18,"LOW (1-18)","HIGH (19-36)")</f>
        <v>LOW (1-18)</v>
      </c>
      <c r="G18438">
        <f>INT((D18438-1)/6)+1</f>
        <v>2</v>
      </c>
      <c r="H18438">
        <f>MOD(D18438-1,6)+1</f>
        <v>5</v>
      </c>
      <c r="I18438">
        <f>37-D18438</f>
        <v>26</v>
      </c>
      <c r="J18438">
        <f>ABS(D18438-D18439)</f>
        <v>2</v>
      </c>
    </row>
    <row r="18439">
      <c r="A18439">
        <v>8190</v>
      </c>
      <c r="B18439" t="str">
        <v>2007-10-29</v>
      </c>
      <c r="C18439" t="str">
        <v>Evening</v>
      </c>
      <c r="D18439">
        <v>13</v>
      </c>
      <c r="E18439" t="str">
        <f>IF(MOD(D18439,2)=0,"EVEN","ODD")</f>
        <v>ODD</v>
      </c>
      <c r="F18439" t="str">
        <f>IF(D18439&lt;=18,"LOW (1-18)","HIGH (19-36)")</f>
        <v>LOW (1-18)</v>
      </c>
      <c r="G18439">
        <f>INT((D18439-1)/6)+1</f>
        <v>3</v>
      </c>
      <c r="H18439">
        <f>MOD(D18439-1,6)+1</f>
        <v>1</v>
      </c>
      <c r="I18439">
        <f>37-D18439</f>
        <v>24</v>
      </c>
      <c r="J18439">
        <f>ABS(D18439-D18440)</f>
        <v>5</v>
      </c>
    </row>
    <row r="18440">
      <c r="A18440">
        <v>8189</v>
      </c>
      <c r="B18440" t="str">
        <v>2007-10-29</v>
      </c>
      <c r="C18440" t="str">
        <v>Midday</v>
      </c>
      <c r="D18440">
        <v>18</v>
      </c>
      <c r="E18440" t="str">
        <f>IF(MOD(D18440,2)=0,"EVEN","ODD")</f>
        <v>EVEN</v>
      </c>
      <c r="F18440" t="str">
        <f>IF(D18440&lt;=18,"LOW (1-18)","HIGH (19-36)")</f>
        <v>LOW (1-18)</v>
      </c>
      <c r="G18440">
        <f>INT((D18440-1)/6)+1</f>
        <v>3</v>
      </c>
      <c r="H18440">
        <f>MOD(D18440-1,6)+1</f>
        <v>6</v>
      </c>
      <c r="I18440">
        <f>37-D18440</f>
        <v>19</v>
      </c>
      <c r="J18440">
        <f>ABS(D18440-D18441)</f>
        <v>6</v>
      </c>
    </row>
    <row r="18441">
      <c r="A18441">
        <v>8188</v>
      </c>
      <c r="B18441" t="str">
        <v>2007-10-27</v>
      </c>
      <c r="C18441" t="str">
        <v>Evening</v>
      </c>
      <c r="D18441">
        <v>24</v>
      </c>
      <c r="E18441" t="str">
        <f>IF(MOD(D18441,2)=0,"EVEN","ODD")</f>
        <v>EVEN</v>
      </c>
      <c r="F18441" t="str">
        <f>IF(D18441&lt;=18,"LOW (1-18)","HIGH (19-36)")</f>
        <v>HIGH (19-36)</v>
      </c>
      <c r="G18441">
        <f>INT((D18441-1)/6)+1</f>
        <v>4</v>
      </c>
      <c r="H18441">
        <f>MOD(D18441-1,6)+1</f>
        <v>6</v>
      </c>
      <c r="I18441">
        <f>37-D18441</f>
        <v>13</v>
      </c>
      <c r="J18441">
        <f>ABS(D18441-D18442)</f>
        <v>18</v>
      </c>
    </row>
    <row r="18442">
      <c r="A18442">
        <v>8187</v>
      </c>
      <c r="B18442" t="str">
        <v>2007-10-27</v>
      </c>
      <c r="C18442" t="str">
        <v>Midday</v>
      </c>
      <c r="D18442">
        <v>6</v>
      </c>
      <c r="E18442" t="str">
        <f>IF(MOD(D18442,2)=0,"EVEN","ODD")</f>
        <v>EVEN</v>
      </c>
      <c r="F18442" t="str">
        <f>IF(D18442&lt;=18,"LOW (1-18)","HIGH (19-36)")</f>
        <v>LOW (1-18)</v>
      </c>
      <c r="G18442">
        <f>INT((D18442-1)/6)+1</f>
        <v>1</v>
      </c>
      <c r="H18442">
        <f>MOD(D18442-1,6)+1</f>
        <v>6</v>
      </c>
      <c r="I18442">
        <f>37-D18442</f>
        <v>31</v>
      </c>
      <c r="J18442">
        <f>ABS(D18442-D18443)</f>
        <v>10</v>
      </c>
    </row>
    <row r="18443">
      <c r="A18443">
        <v>8186</v>
      </c>
      <c r="B18443" t="str">
        <v>2007-10-26</v>
      </c>
      <c r="C18443" t="str">
        <v>Evening</v>
      </c>
      <c r="D18443">
        <v>16</v>
      </c>
      <c r="E18443" t="str">
        <f>IF(MOD(D18443,2)=0,"EVEN","ODD")</f>
        <v>EVEN</v>
      </c>
      <c r="F18443" t="str">
        <f>IF(D18443&lt;=18,"LOW (1-18)","HIGH (19-36)")</f>
        <v>LOW (1-18)</v>
      </c>
      <c r="G18443">
        <f>INT((D18443-1)/6)+1</f>
        <v>3</v>
      </c>
      <c r="H18443">
        <f>MOD(D18443-1,6)+1</f>
        <v>4</v>
      </c>
      <c r="I18443">
        <f>37-D18443</f>
        <v>21</v>
      </c>
      <c r="J18443">
        <f>ABS(D18443-D18444)</f>
        <v>1</v>
      </c>
    </row>
    <row r="18444">
      <c r="A18444">
        <v>8185</v>
      </c>
      <c r="B18444" t="str">
        <v>2007-10-26</v>
      </c>
      <c r="C18444" t="str">
        <v>Midday</v>
      </c>
      <c r="D18444">
        <v>15</v>
      </c>
      <c r="E18444" t="str">
        <f>IF(MOD(D18444,2)=0,"EVEN","ODD")</f>
        <v>ODD</v>
      </c>
      <c r="F18444" t="str">
        <f>IF(D18444&lt;=18,"LOW (1-18)","HIGH (19-36)")</f>
        <v>LOW (1-18)</v>
      </c>
      <c r="G18444">
        <f>INT((D18444-1)/6)+1</f>
        <v>3</v>
      </c>
      <c r="H18444">
        <f>MOD(D18444-1,6)+1</f>
        <v>3</v>
      </c>
      <c r="I18444">
        <f>37-D18444</f>
        <v>22</v>
      </c>
      <c r="J18444">
        <f>ABS(D18444-D18445)</f>
        <v>6</v>
      </c>
    </row>
    <row r="18445">
      <c r="A18445">
        <v>8184</v>
      </c>
      <c r="B18445" t="str">
        <v>2007-10-25</v>
      </c>
      <c r="C18445" t="str">
        <v>Evening</v>
      </c>
      <c r="D18445">
        <v>21</v>
      </c>
      <c r="E18445" t="str">
        <f>IF(MOD(D18445,2)=0,"EVEN","ODD")</f>
        <v>ODD</v>
      </c>
      <c r="F18445" t="str">
        <f>IF(D18445&lt;=18,"LOW (1-18)","HIGH (19-36)")</f>
        <v>HIGH (19-36)</v>
      </c>
      <c r="G18445">
        <f>INT((D18445-1)/6)+1</f>
        <v>4</v>
      </c>
      <c r="H18445">
        <f>MOD(D18445-1,6)+1</f>
        <v>3</v>
      </c>
      <c r="I18445">
        <f>37-D18445</f>
        <v>16</v>
      </c>
      <c r="J18445">
        <f>ABS(D18445-D18446)</f>
        <v>10</v>
      </c>
    </row>
    <row r="18446">
      <c r="A18446">
        <v>8183</v>
      </c>
      <c r="B18446" t="str">
        <v>2007-10-25</v>
      </c>
      <c r="C18446" t="str">
        <v>Midday</v>
      </c>
      <c r="D18446">
        <v>31</v>
      </c>
      <c r="E18446" t="str">
        <f>IF(MOD(D18446,2)=0,"EVEN","ODD")</f>
        <v>ODD</v>
      </c>
      <c r="F18446" t="str">
        <f>IF(D18446&lt;=18,"LOW (1-18)","HIGH (19-36)")</f>
        <v>HIGH (19-36)</v>
      </c>
      <c r="G18446">
        <f>INT((D18446-1)/6)+1</f>
        <v>6</v>
      </c>
      <c r="H18446">
        <f>MOD(D18446-1,6)+1</f>
        <v>1</v>
      </c>
      <c r="I18446">
        <f>37-D18446</f>
        <v>6</v>
      </c>
      <c r="J18446">
        <f>ABS(D18446-D18447)</f>
        <v>1</v>
      </c>
    </row>
    <row r="18447">
      <c r="A18447">
        <v>8182</v>
      </c>
      <c r="B18447" t="str">
        <v>2007-10-24</v>
      </c>
      <c r="C18447" t="str">
        <v>Evening</v>
      </c>
      <c r="D18447">
        <v>32</v>
      </c>
      <c r="E18447" t="str">
        <f>IF(MOD(D18447,2)=0,"EVEN","ODD")</f>
        <v>EVEN</v>
      </c>
      <c r="F18447" t="str">
        <f>IF(D18447&lt;=18,"LOW (1-18)","HIGH (19-36)")</f>
        <v>HIGH (19-36)</v>
      </c>
      <c r="G18447">
        <f>INT((D18447-1)/6)+1</f>
        <v>6</v>
      </c>
      <c r="H18447">
        <f>MOD(D18447-1,6)+1</f>
        <v>2</v>
      </c>
      <c r="I18447">
        <f>37-D18447</f>
        <v>5</v>
      </c>
      <c r="J18447">
        <f>ABS(D18447-D18448)</f>
        <v>20</v>
      </c>
    </row>
    <row r="18448">
      <c r="A18448">
        <v>8181</v>
      </c>
      <c r="B18448" t="str">
        <v>2007-10-24</v>
      </c>
      <c r="C18448" t="str">
        <v>Midday</v>
      </c>
      <c r="D18448">
        <v>12</v>
      </c>
      <c r="E18448" t="str">
        <f>IF(MOD(D18448,2)=0,"EVEN","ODD")</f>
        <v>EVEN</v>
      </c>
      <c r="F18448" t="str">
        <f>IF(D18448&lt;=18,"LOW (1-18)","HIGH (19-36)")</f>
        <v>LOW (1-18)</v>
      </c>
      <c r="G18448">
        <f>INT((D18448-1)/6)+1</f>
        <v>2</v>
      </c>
      <c r="H18448">
        <f>MOD(D18448-1,6)+1</f>
        <v>6</v>
      </c>
      <c r="I18448">
        <f>37-D18448</f>
        <v>25</v>
      </c>
      <c r="J18448">
        <f>ABS(D18448-D18449)</f>
        <v>0</v>
      </c>
    </row>
    <row r="18449">
      <c r="A18449">
        <v>8180</v>
      </c>
      <c r="B18449" t="str">
        <v>2007-10-23</v>
      </c>
      <c r="C18449" t="str">
        <v>Evening</v>
      </c>
      <c r="D18449">
        <v>12</v>
      </c>
      <c r="E18449" t="str">
        <f>IF(MOD(D18449,2)=0,"EVEN","ODD")</f>
        <v>EVEN</v>
      </c>
      <c r="F18449" t="str">
        <f>IF(D18449&lt;=18,"LOW (1-18)","HIGH (19-36)")</f>
        <v>LOW (1-18)</v>
      </c>
      <c r="G18449">
        <f>INT((D18449-1)/6)+1</f>
        <v>2</v>
      </c>
      <c r="H18449">
        <f>MOD(D18449-1,6)+1</f>
        <v>6</v>
      </c>
      <c r="I18449">
        <f>37-D18449</f>
        <v>25</v>
      </c>
      <c r="J18449">
        <f>ABS(D18449-D18450)</f>
        <v>2</v>
      </c>
    </row>
    <row r="18450">
      <c r="A18450">
        <v>8179</v>
      </c>
      <c r="B18450" t="str">
        <v>2007-10-23</v>
      </c>
      <c r="C18450" t="str">
        <v>Midday</v>
      </c>
      <c r="D18450">
        <v>14</v>
      </c>
      <c r="E18450" t="str">
        <f>IF(MOD(D18450,2)=0,"EVEN","ODD")</f>
        <v>EVEN</v>
      </c>
      <c r="F18450" t="str">
        <f>IF(D18450&lt;=18,"LOW (1-18)","HIGH (19-36)")</f>
        <v>LOW (1-18)</v>
      </c>
      <c r="G18450">
        <f>INT((D18450-1)/6)+1</f>
        <v>3</v>
      </c>
      <c r="H18450">
        <f>MOD(D18450-1,6)+1</f>
        <v>2</v>
      </c>
      <c r="I18450">
        <f>37-D18450</f>
        <v>23</v>
      </c>
      <c r="J18450">
        <f>ABS(D18450-D18451)</f>
        <v>6</v>
      </c>
    </row>
    <row r="18451">
      <c r="A18451">
        <v>8178</v>
      </c>
      <c r="B18451" t="str">
        <v>2007-10-22</v>
      </c>
      <c r="C18451" t="str">
        <v>Evening</v>
      </c>
      <c r="D18451">
        <v>20</v>
      </c>
      <c r="E18451" t="str">
        <f>IF(MOD(D18451,2)=0,"EVEN","ODD")</f>
        <v>EVEN</v>
      </c>
      <c r="F18451" t="str">
        <f>IF(D18451&lt;=18,"LOW (1-18)","HIGH (19-36)")</f>
        <v>HIGH (19-36)</v>
      </c>
      <c r="G18451">
        <f>INT((D18451-1)/6)+1</f>
        <v>4</v>
      </c>
      <c r="H18451">
        <f>MOD(D18451-1,6)+1</f>
        <v>2</v>
      </c>
      <c r="I18451">
        <f>37-D18451</f>
        <v>17</v>
      </c>
      <c r="J18451">
        <f>ABS(D18451-D18452)</f>
        <v>13</v>
      </c>
    </row>
    <row r="18452">
      <c r="A18452">
        <v>8177</v>
      </c>
      <c r="B18452" t="str">
        <v>2007-10-22</v>
      </c>
      <c r="C18452" t="str">
        <v>Midday</v>
      </c>
      <c r="D18452">
        <v>7</v>
      </c>
      <c r="E18452" t="str">
        <f>IF(MOD(D18452,2)=0,"EVEN","ODD")</f>
        <v>ODD</v>
      </c>
      <c r="F18452" t="str">
        <f>IF(D18452&lt;=18,"LOW (1-18)","HIGH (19-36)")</f>
        <v>LOW (1-18)</v>
      </c>
      <c r="G18452">
        <f>INT((D18452-1)/6)+1</f>
        <v>2</v>
      </c>
      <c r="H18452">
        <f>MOD(D18452-1,6)+1</f>
        <v>1</v>
      </c>
      <c r="I18452">
        <f>37-D18452</f>
        <v>30</v>
      </c>
      <c r="J18452">
        <f>ABS(D18452-D18453)</f>
        <v>1</v>
      </c>
    </row>
    <row r="18453">
      <c r="A18453">
        <v>8176</v>
      </c>
      <c r="B18453" t="str">
        <v>2007-10-20</v>
      </c>
      <c r="C18453" t="str">
        <v>Evening</v>
      </c>
      <c r="D18453">
        <v>6</v>
      </c>
      <c r="E18453" t="str">
        <f>IF(MOD(D18453,2)=0,"EVEN","ODD")</f>
        <v>EVEN</v>
      </c>
      <c r="F18453" t="str">
        <f>IF(D18453&lt;=18,"LOW (1-18)","HIGH (19-36)")</f>
        <v>LOW (1-18)</v>
      </c>
      <c r="G18453">
        <f>INT((D18453-1)/6)+1</f>
        <v>1</v>
      </c>
      <c r="H18453">
        <f>MOD(D18453-1,6)+1</f>
        <v>6</v>
      </c>
      <c r="I18453">
        <f>37-D18453</f>
        <v>31</v>
      </c>
      <c r="J18453">
        <f>ABS(D18453-D18454)</f>
        <v>23</v>
      </c>
    </row>
    <row r="18454">
      <c r="A18454">
        <v>8175</v>
      </c>
      <c r="B18454" t="str">
        <v>2007-10-20</v>
      </c>
      <c r="C18454" t="str">
        <v>Midday</v>
      </c>
      <c r="D18454">
        <v>29</v>
      </c>
      <c r="E18454" t="str">
        <f>IF(MOD(D18454,2)=0,"EVEN","ODD")</f>
        <v>ODD</v>
      </c>
      <c r="F18454" t="str">
        <f>IF(D18454&lt;=18,"LOW (1-18)","HIGH (19-36)")</f>
        <v>HIGH (19-36)</v>
      </c>
      <c r="G18454">
        <f>INT((D18454-1)/6)+1</f>
        <v>5</v>
      </c>
      <c r="H18454">
        <f>MOD(D18454-1,6)+1</f>
        <v>5</v>
      </c>
      <c r="I18454">
        <f>37-D18454</f>
        <v>8</v>
      </c>
      <c r="J18454">
        <f>ABS(D18454-D18455)</f>
        <v>6</v>
      </c>
    </row>
    <row r="18455">
      <c r="A18455">
        <v>8174</v>
      </c>
      <c r="B18455" t="str">
        <v>2007-10-19</v>
      </c>
      <c r="C18455" t="str">
        <v>Evening</v>
      </c>
      <c r="D18455">
        <v>35</v>
      </c>
      <c r="E18455" t="str">
        <f>IF(MOD(D18455,2)=0,"EVEN","ODD")</f>
        <v>ODD</v>
      </c>
      <c r="F18455" t="str">
        <f>IF(D18455&lt;=18,"LOW (1-18)","HIGH (19-36)")</f>
        <v>HIGH (19-36)</v>
      </c>
      <c r="G18455">
        <f>INT((D18455-1)/6)+1</f>
        <v>6</v>
      </c>
      <c r="H18455">
        <f>MOD(D18455-1,6)+1</f>
        <v>5</v>
      </c>
      <c r="I18455">
        <f>37-D18455</f>
        <v>2</v>
      </c>
      <c r="J18455">
        <f>ABS(D18455-D18456)</f>
        <v>24</v>
      </c>
    </row>
    <row r="18456">
      <c r="A18456">
        <v>8173</v>
      </c>
      <c r="B18456" t="str">
        <v>2007-10-19</v>
      </c>
      <c r="C18456" t="str">
        <v>Midday</v>
      </c>
      <c r="D18456">
        <v>11</v>
      </c>
      <c r="E18456" t="str">
        <f>IF(MOD(D18456,2)=0,"EVEN","ODD")</f>
        <v>ODD</v>
      </c>
      <c r="F18456" t="str">
        <f>IF(D18456&lt;=18,"LOW (1-18)","HIGH (19-36)")</f>
        <v>LOW (1-18)</v>
      </c>
      <c r="G18456">
        <f>INT((D18456-1)/6)+1</f>
        <v>2</v>
      </c>
      <c r="H18456">
        <f>MOD(D18456-1,6)+1</f>
        <v>5</v>
      </c>
      <c r="I18456">
        <f>37-D18456</f>
        <v>26</v>
      </c>
      <c r="J18456">
        <f>ABS(D18456-D18457)</f>
        <v>25</v>
      </c>
    </row>
    <row r="18457">
      <c r="A18457">
        <v>8172</v>
      </c>
      <c r="B18457" t="str">
        <v>2007-10-18</v>
      </c>
      <c r="C18457" t="str">
        <v>Evening</v>
      </c>
      <c r="D18457">
        <v>36</v>
      </c>
      <c r="E18457" t="str">
        <f>IF(MOD(D18457,2)=0,"EVEN","ODD")</f>
        <v>EVEN</v>
      </c>
      <c r="F18457" t="str">
        <f>IF(D18457&lt;=18,"LOW (1-18)","HIGH (19-36)")</f>
        <v>HIGH (19-36)</v>
      </c>
      <c r="G18457">
        <f>INT((D18457-1)/6)+1</f>
        <v>6</v>
      </c>
      <c r="H18457">
        <f>MOD(D18457-1,6)+1</f>
        <v>6</v>
      </c>
      <c r="I18457">
        <f>37-D18457</f>
        <v>1</v>
      </c>
      <c r="J18457">
        <f>ABS(D18457-D18458)</f>
        <v>7</v>
      </c>
    </row>
    <row r="18458">
      <c r="A18458">
        <v>8171</v>
      </c>
      <c r="B18458" t="str">
        <v>2007-10-18</v>
      </c>
      <c r="C18458" t="str">
        <v>Midday</v>
      </c>
      <c r="D18458">
        <v>29</v>
      </c>
      <c r="E18458" t="str">
        <f>IF(MOD(D18458,2)=0,"EVEN","ODD")</f>
        <v>ODD</v>
      </c>
      <c r="F18458" t="str">
        <f>IF(D18458&lt;=18,"LOW (1-18)","HIGH (19-36)")</f>
        <v>HIGH (19-36)</v>
      </c>
      <c r="G18458">
        <f>INT((D18458-1)/6)+1</f>
        <v>5</v>
      </c>
      <c r="H18458">
        <f>MOD(D18458-1,6)+1</f>
        <v>5</v>
      </c>
      <c r="I18458">
        <f>37-D18458</f>
        <v>8</v>
      </c>
      <c r="J18458">
        <f>ABS(D18458-D18459)</f>
        <v>4</v>
      </c>
    </row>
    <row r="18459">
      <c r="A18459">
        <v>8170</v>
      </c>
      <c r="B18459" t="str">
        <v>2007-10-17</v>
      </c>
      <c r="C18459" t="str">
        <v>Evening</v>
      </c>
      <c r="D18459">
        <v>33</v>
      </c>
      <c r="E18459" t="str">
        <f>IF(MOD(D18459,2)=0,"EVEN","ODD")</f>
        <v>ODD</v>
      </c>
      <c r="F18459" t="str">
        <f>IF(D18459&lt;=18,"LOW (1-18)","HIGH (19-36)")</f>
        <v>HIGH (19-36)</v>
      </c>
      <c r="G18459">
        <f>INT((D18459-1)/6)+1</f>
        <v>6</v>
      </c>
      <c r="H18459">
        <f>MOD(D18459-1,6)+1</f>
        <v>3</v>
      </c>
      <c r="I18459">
        <f>37-D18459</f>
        <v>4</v>
      </c>
      <c r="J18459">
        <f>ABS(D18459-D18460)</f>
        <v>28</v>
      </c>
    </row>
    <row r="18460">
      <c r="A18460">
        <v>8169</v>
      </c>
      <c r="B18460" t="str">
        <v>2007-10-17</v>
      </c>
      <c r="C18460" t="str">
        <v>Midday</v>
      </c>
      <c r="D18460">
        <v>5</v>
      </c>
      <c r="E18460" t="str">
        <f>IF(MOD(D18460,2)=0,"EVEN","ODD")</f>
        <v>ODD</v>
      </c>
      <c r="F18460" t="str">
        <f>IF(D18460&lt;=18,"LOW (1-18)","HIGH (19-36)")</f>
        <v>LOW (1-18)</v>
      </c>
      <c r="G18460">
        <f>INT((D18460-1)/6)+1</f>
        <v>1</v>
      </c>
      <c r="H18460">
        <f>MOD(D18460-1,6)+1</f>
        <v>5</v>
      </c>
      <c r="I18460">
        <f>37-D18460</f>
        <v>32</v>
      </c>
      <c r="J18460">
        <f>ABS(D18460-D18461)</f>
        <v>1</v>
      </c>
    </row>
    <row r="18461">
      <c r="A18461">
        <v>8168</v>
      </c>
      <c r="B18461" t="str">
        <v>2007-10-16</v>
      </c>
      <c r="C18461" t="str">
        <v>Evening</v>
      </c>
      <c r="D18461">
        <v>4</v>
      </c>
      <c r="E18461" t="str">
        <f>IF(MOD(D18461,2)=0,"EVEN","ODD")</f>
        <v>EVEN</v>
      </c>
      <c r="F18461" t="str">
        <f>IF(D18461&lt;=18,"LOW (1-18)","HIGH (19-36)")</f>
        <v>LOW (1-18)</v>
      </c>
      <c r="G18461">
        <f>INT((D18461-1)/6)+1</f>
        <v>1</v>
      </c>
      <c r="H18461">
        <f>MOD(D18461-1,6)+1</f>
        <v>4</v>
      </c>
      <c r="I18461">
        <f>37-D18461</f>
        <v>33</v>
      </c>
      <c r="J18461">
        <f>ABS(D18461-D18462)</f>
        <v>24</v>
      </c>
    </row>
    <row r="18462">
      <c r="A18462">
        <v>8167</v>
      </c>
      <c r="B18462" t="str">
        <v>2007-10-16</v>
      </c>
      <c r="C18462" t="str">
        <v>Midday</v>
      </c>
      <c r="D18462">
        <v>28</v>
      </c>
      <c r="E18462" t="str">
        <f>IF(MOD(D18462,2)=0,"EVEN","ODD")</f>
        <v>EVEN</v>
      </c>
      <c r="F18462" t="str">
        <f>IF(D18462&lt;=18,"LOW (1-18)","HIGH (19-36)")</f>
        <v>HIGH (19-36)</v>
      </c>
      <c r="G18462">
        <f>INT((D18462-1)/6)+1</f>
        <v>5</v>
      </c>
      <c r="H18462">
        <f>MOD(D18462-1,6)+1</f>
        <v>4</v>
      </c>
      <c r="I18462">
        <f>37-D18462</f>
        <v>9</v>
      </c>
      <c r="J18462">
        <f>ABS(D18462-D18463)</f>
        <v>23</v>
      </c>
    </row>
    <row r="18463">
      <c r="A18463">
        <v>8166</v>
      </c>
      <c r="B18463" t="str">
        <v>2007-10-15</v>
      </c>
      <c r="C18463" t="str">
        <v>Evening</v>
      </c>
      <c r="D18463">
        <v>5</v>
      </c>
      <c r="E18463" t="str">
        <f>IF(MOD(D18463,2)=0,"EVEN","ODD")</f>
        <v>ODD</v>
      </c>
      <c r="F18463" t="str">
        <f>IF(D18463&lt;=18,"LOW (1-18)","HIGH (19-36)")</f>
        <v>LOW (1-18)</v>
      </c>
      <c r="G18463">
        <f>INT((D18463-1)/6)+1</f>
        <v>1</v>
      </c>
      <c r="H18463">
        <f>MOD(D18463-1,6)+1</f>
        <v>5</v>
      </c>
      <c r="I18463">
        <f>37-D18463</f>
        <v>32</v>
      </c>
      <c r="J18463">
        <f>ABS(D18463-D18464)</f>
        <v>9</v>
      </c>
    </row>
    <row r="18464">
      <c r="A18464">
        <v>8165</v>
      </c>
      <c r="B18464" t="str">
        <v>2007-10-15</v>
      </c>
      <c r="C18464" t="str">
        <v>Midday</v>
      </c>
      <c r="D18464">
        <v>14</v>
      </c>
      <c r="E18464" t="str">
        <f>IF(MOD(D18464,2)=0,"EVEN","ODD")</f>
        <v>EVEN</v>
      </c>
      <c r="F18464" t="str">
        <f>IF(D18464&lt;=18,"LOW (1-18)","HIGH (19-36)")</f>
        <v>LOW (1-18)</v>
      </c>
      <c r="G18464">
        <f>INT((D18464-1)/6)+1</f>
        <v>3</v>
      </c>
      <c r="H18464">
        <f>MOD(D18464-1,6)+1</f>
        <v>2</v>
      </c>
      <c r="I18464">
        <f>37-D18464</f>
        <v>23</v>
      </c>
      <c r="J18464">
        <f>ABS(D18464-D18465)</f>
        <v>22</v>
      </c>
    </row>
    <row r="18465">
      <c r="A18465">
        <v>8164</v>
      </c>
      <c r="B18465" t="str">
        <v>2007-10-12</v>
      </c>
      <c r="C18465" t="str">
        <v>Evening</v>
      </c>
      <c r="D18465">
        <v>36</v>
      </c>
      <c r="E18465" t="str">
        <f>IF(MOD(D18465,2)=0,"EVEN","ODD")</f>
        <v>EVEN</v>
      </c>
      <c r="F18465" t="str">
        <f>IF(D18465&lt;=18,"LOW (1-18)","HIGH (19-36)")</f>
        <v>HIGH (19-36)</v>
      </c>
      <c r="G18465">
        <f>INT((D18465-1)/6)+1</f>
        <v>6</v>
      </c>
      <c r="H18465">
        <f>MOD(D18465-1,6)+1</f>
        <v>6</v>
      </c>
      <c r="I18465">
        <f>37-D18465</f>
        <v>1</v>
      </c>
      <c r="J18465">
        <f>ABS(D18465-D18466)</f>
        <v>9</v>
      </c>
    </row>
    <row r="18466">
      <c r="A18466">
        <v>8163</v>
      </c>
      <c r="B18466" t="str">
        <v>2007-10-12</v>
      </c>
      <c r="C18466" t="str">
        <v>Midday</v>
      </c>
      <c r="D18466">
        <v>27</v>
      </c>
      <c r="E18466" t="str">
        <f>IF(MOD(D18466,2)=0,"EVEN","ODD")</f>
        <v>ODD</v>
      </c>
      <c r="F18466" t="str">
        <f>IF(D18466&lt;=18,"LOW (1-18)","HIGH (19-36)")</f>
        <v>HIGH (19-36)</v>
      </c>
      <c r="G18466">
        <f>INT((D18466-1)/6)+1</f>
        <v>5</v>
      </c>
      <c r="H18466">
        <f>MOD(D18466-1,6)+1</f>
        <v>3</v>
      </c>
      <c r="I18466">
        <f>37-D18466</f>
        <v>10</v>
      </c>
      <c r="J18466">
        <f>ABS(D18466-D18467)</f>
        <v>12</v>
      </c>
    </row>
    <row r="18467">
      <c r="A18467">
        <v>8162</v>
      </c>
      <c r="B18467" t="str">
        <v>2007-10-11</v>
      </c>
      <c r="C18467" t="str">
        <v>Evening</v>
      </c>
      <c r="D18467">
        <v>15</v>
      </c>
      <c r="E18467" t="str">
        <f>IF(MOD(D18467,2)=0,"EVEN","ODD")</f>
        <v>ODD</v>
      </c>
      <c r="F18467" t="str">
        <f>IF(D18467&lt;=18,"LOW (1-18)","HIGH (19-36)")</f>
        <v>LOW (1-18)</v>
      </c>
      <c r="G18467">
        <f>INT((D18467-1)/6)+1</f>
        <v>3</v>
      </c>
      <c r="H18467">
        <f>MOD(D18467-1,6)+1</f>
        <v>3</v>
      </c>
      <c r="I18467">
        <f>37-D18467</f>
        <v>22</v>
      </c>
      <c r="J18467">
        <f>ABS(D18467-D18468)</f>
        <v>10</v>
      </c>
    </row>
    <row r="18468">
      <c r="A18468">
        <v>8161</v>
      </c>
      <c r="B18468" t="str">
        <v>2007-10-11</v>
      </c>
      <c r="C18468" t="str">
        <v>Midday</v>
      </c>
      <c r="D18468">
        <v>25</v>
      </c>
      <c r="E18468" t="str">
        <f>IF(MOD(D18468,2)=0,"EVEN","ODD")</f>
        <v>ODD</v>
      </c>
      <c r="F18468" t="str">
        <f>IF(D18468&lt;=18,"LOW (1-18)","HIGH (19-36)")</f>
        <v>HIGH (19-36)</v>
      </c>
      <c r="G18468">
        <f>INT((D18468-1)/6)+1</f>
        <v>5</v>
      </c>
      <c r="H18468">
        <f>MOD(D18468-1,6)+1</f>
        <v>1</v>
      </c>
      <c r="I18468">
        <f>37-D18468</f>
        <v>12</v>
      </c>
      <c r="J18468">
        <f>ABS(D18468-D18469)</f>
        <v>5</v>
      </c>
    </row>
    <row r="18469">
      <c r="A18469">
        <v>8160</v>
      </c>
      <c r="B18469" t="str">
        <v>2007-10-10</v>
      </c>
      <c r="C18469" t="str">
        <v>Evening</v>
      </c>
      <c r="D18469">
        <v>20</v>
      </c>
      <c r="E18469" t="str">
        <f>IF(MOD(D18469,2)=0,"EVEN","ODD")</f>
        <v>EVEN</v>
      </c>
      <c r="F18469" t="str">
        <f>IF(D18469&lt;=18,"LOW (1-18)","HIGH (19-36)")</f>
        <v>HIGH (19-36)</v>
      </c>
      <c r="G18469">
        <f>INT((D18469-1)/6)+1</f>
        <v>4</v>
      </c>
      <c r="H18469">
        <f>MOD(D18469-1,6)+1</f>
        <v>2</v>
      </c>
      <c r="I18469">
        <f>37-D18469</f>
        <v>17</v>
      </c>
      <c r="J18469">
        <f>ABS(D18469-D18470)</f>
        <v>15</v>
      </c>
    </row>
    <row r="18470">
      <c r="A18470">
        <v>8159</v>
      </c>
      <c r="B18470" t="str">
        <v>2007-10-10</v>
      </c>
      <c r="C18470" t="str">
        <v>Midday</v>
      </c>
      <c r="D18470">
        <v>35</v>
      </c>
      <c r="E18470" t="str">
        <f>IF(MOD(D18470,2)=0,"EVEN","ODD")</f>
        <v>ODD</v>
      </c>
      <c r="F18470" t="str">
        <f>IF(D18470&lt;=18,"LOW (1-18)","HIGH (19-36)")</f>
        <v>HIGH (19-36)</v>
      </c>
      <c r="G18470">
        <f>INT((D18470-1)/6)+1</f>
        <v>6</v>
      </c>
      <c r="H18470">
        <f>MOD(D18470-1,6)+1</f>
        <v>5</v>
      </c>
      <c r="I18470">
        <f>37-D18470</f>
        <v>2</v>
      </c>
      <c r="J18470">
        <f>ABS(D18470-D18471)</f>
        <v>12</v>
      </c>
    </row>
    <row r="18471">
      <c r="A18471">
        <v>8158</v>
      </c>
      <c r="B18471" t="str">
        <v>2007-10-09</v>
      </c>
      <c r="C18471" t="str">
        <v>Evening</v>
      </c>
      <c r="D18471">
        <v>23</v>
      </c>
      <c r="E18471" t="str">
        <f>IF(MOD(D18471,2)=0,"EVEN","ODD")</f>
        <v>ODD</v>
      </c>
      <c r="F18471" t="str">
        <f>IF(D18471&lt;=18,"LOW (1-18)","HIGH (19-36)")</f>
        <v>HIGH (19-36)</v>
      </c>
      <c r="G18471">
        <f>INT((D18471-1)/6)+1</f>
        <v>4</v>
      </c>
      <c r="H18471">
        <f>MOD(D18471-1,6)+1</f>
        <v>5</v>
      </c>
      <c r="I18471">
        <f>37-D18471</f>
        <v>14</v>
      </c>
      <c r="J18471">
        <f>ABS(D18471-D18472)</f>
        <v>12</v>
      </c>
    </row>
    <row r="18472">
      <c r="A18472">
        <v>8157</v>
      </c>
      <c r="B18472" t="str">
        <v>2007-10-09</v>
      </c>
      <c r="C18472" t="str">
        <v>Midday</v>
      </c>
      <c r="D18472">
        <v>11</v>
      </c>
      <c r="E18472" t="str">
        <f>IF(MOD(D18472,2)=0,"EVEN","ODD")</f>
        <v>ODD</v>
      </c>
      <c r="F18472" t="str">
        <f>IF(D18472&lt;=18,"LOW (1-18)","HIGH (19-36)")</f>
        <v>LOW (1-18)</v>
      </c>
      <c r="G18472">
        <f>INT((D18472-1)/6)+1</f>
        <v>2</v>
      </c>
      <c r="H18472">
        <f>MOD(D18472-1,6)+1</f>
        <v>5</v>
      </c>
      <c r="I18472">
        <f>37-D18472</f>
        <v>26</v>
      </c>
      <c r="J18472">
        <f>ABS(D18472-D18473)</f>
        <v>3</v>
      </c>
    </row>
    <row r="18473">
      <c r="A18473">
        <v>8156</v>
      </c>
      <c r="B18473" t="str">
        <v>2007-10-08</v>
      </c>
      <c r="C18473" t="str">
        <v>Evening</v>
      </c>
      <c r="D18473">
        <v>14</v>
      </c>
      <c r="E18473" t="str">
        <f>IF(MOD(D18473,2)=0,"EVEN","ODD")</f>
        <v>EVEN</v>
      </c>
      <c r="F18473" t="str">
        <f>IF(D18473&lt;=18,"LOW (1-18)","HIGH (19-36)")</f>
        <v>LOW (1-18)</v>
      </c>
      <c r="G18473">
        <f>INT((D18473-1)/6)+1</f>
        <v>3</v>
      </c>
      <c r="H18473">
        <f>MOD(D18473-1,6)+1</f>
        <v>2</v>
      </c>
      <c r="I18473">
        <f>37-D18473</f>
        <v>23</v>
      </c>
      <c r="J18473">
        <f>ABS(D18473-D18474)</f>
        <v>11</v>
      </c>
    </row>
    <row r="18474">
      <c r="A18474">
        <v>8155</v>
      </c>
      <c r="B18474" t="str">
        <v>2007-10-08</v>
      </c>
      <c r="C18474" t="str">
        <v>Midday</v>
      </c>
      <c r="D18474">
        <v>3</v>
      </c>
      <c r="E18474" t="str">
        <f>IF(MOD(D18474,2)=0,"EVEN","ODD")</f>
        <v>ODD</v>
      </c>
      <c r="F18474" t="str">
        <f>IF(D18474&lt;=18,"LOW (1-18)","HIGH (19-36)")</f>
        <v>LOW (1-18)</v>
      </c>
      <c r="G18474">
        <f>INT((D18474-1)/6)+1</f>
        <v>1</v>
      </c>
      <c r="H18474">
        <f>MOD(D18474-1,6)+1</f>
        <v>3</v>
      </c>
      <c r="I18474">
        <f>37-D18474</f>
        <v>34</v>
      </c>
      <c r="J18474">
        <f>ABS(D18474-D18475)</f>
        <v>15</v>
      </c>
    </row>
    <row r="18475">
      <c r="A18475">
        <v>8154</v>
      </c>
      <c r="B18475" t="str">
        <v>2007-10-06</v>
      </c>
      <c r="C18475" t="str">
        <v>Evening</v>
      </c>
      <c r="D18475">
        <v>18</v>
      </c>
      <c r="E18475" t="str">
        <f>IF(MOD(D18475,2)=0,"EVEN","ODD")</f>
        <v>EVEN</v>
      </c>
      <c r="F18475" t="str">
        <f>IF(D18475&lt;=18,"LOW (1-18)","HIGH (19-36)")</f>
        <v>LOW (1-18)</v>
      </c>
      <c r="G18475">
        <f>INT((D18475-1)/6)+1</f>
        <v>3</v>
      </c>
      <c r="H18475">
        <f>MOD(D18475-1,6)+1</f>
        <v>6</v>
      </c>
      <c r="I18475">
        <f>37-D18475</f>
        <v>19</v>
      </c>
      <c r="J18475">
        <f>ABS(D18475-D18476)</f>
        <v>13</v>
      </c>
    </row>
    <row r="18476">
      <c r="A18476">
        <v>8153</v>
      </c>
      <c r="B18476" t="str">
        <v>2007-10-06</v>
      </c>
      <c r="C18476" t="str">
        <v>Midday</v>
      </c>
      <c r="D18476">
        <v>5</v>
      </c>
      <c r="E18476" t="str">
        <f>IF(MOD(D18476,2)=0,"EVEN","ODD")</f>
        <v>ODD</v>
      </c>
      <c r="F18476" t="str">
        <f>IF(D18476&lt;=18,"LOW (1-18)","HIGH (19-36)")</f>
        <v>LOW (1-18)</v>
      </c>
      <c r="G18476">
        <f>INT((D18476-1)/6)+1</f>
        <v>1</v>
      </c>
      <c r="H18476">
        <f>MOD(D18476-1,6)+1</f>
        <v>5</v>
      </c>
      <c r="I18476">
        <f>37-D18476</f>
        <v>32</v>
      </c>
      <c r="J18476">
        <f>ABS(D18476-D18477)</f>
        <v>0</v>
      </c>
    </row>
    <row r="18477">
      <c r="A18477">
        <v>8152</v>
      </c>
      <c r="B18477" t="str">
        <v>2007-10-05</v>
      </c>
      <c r="C18477" t="str">
        <v>Evening</v>
      </c>
      <c r="D18477">
        <v>5</v>
      </c>
      <c r="E18477" t="str">
        <f>IF(MOD(D18477,2)=0,"EVEN","ODD")</f>
        <v>ODD</v>
      </c>
      <c r="F18477" t="str">
        <f>IF(D18477&lt;=18,"LOW (1-18)","HIGH (19-36)")</f>
        <v>LOW (1-18)</v>
      </c>
      <c r="G18477">
        <f>INT((D18477-1)/6)+1</f>
        <v>1</v>
      </c>
      <c r="H18477">
        <f>MOD(D18477-1,6)+1</f>
        <v>5</v>
      </c>
      <c r="I18477">
        <f>37-D18477</f>
        <v>32</v>
      </c>
      <c r="J18477">
        <f>ABS(D18477-D18478)</f>
        <v>4</v>
      </c>
    </row>
    <row r="18478">
      <c r="A18478">
        <v>8151</v>
      </c>
      <c r="B18478" t="str">
        <v>2007-10-05</v>
      </c>
      <c r="C18478" t="str">
        <v>Midday</v>
      </c>
      <c r="D18478">
        <v>1</v>
      </c>
      <c r="E18478" t="str">
        <f>IF(MOD(D18478,2)=0,"EVEN","ODD")</f>
        <v>ODD</v>
      </c>
      <c r="F18478" t="str">
        <f>IF(D18478&lt;=18,"LOW (1-18)","HIGH (19-36)")</f>
        <v>LOW (1-18)</v>
      </c>
      <c r="G18478">
        <f>INT((D18478-1)/6)+1</f>
        <v>1</v>
      </c>
      <c r="H18478">
        <f>MOD(D18478-1,6)+1</f>
        <v>1</v>
      </c>
      <c r="I18478">
        <f>37-D18478</f>
        <v>36</v>
      </c>
      <c r="J18478">
        <f>ABS(D18478-D18479)</f>
        <v>24</v>
      </c>
    </row>
    <row r="18479">
      <c r="A18479">
        <v>8150</v>
      </c>
      <c r="B18479" t="str">
        <v>2007-10-04</v>
      </c>
      <c r="C18479" t="str">
        <v>Evening</v>
      </c>
      <c r="D18479">
        <v>25</v>
      </c>
      <c r="E18479" t="str">
        <f>IF(MOD(D18479,2)=0,"EVEN","ODD")</f>
        <v>ODD</v>
      </c>
      <c r="F18479" t="str">
        <f>IF(D18479&lt;=18,"LOW (1-18)","HIGH (19-36)")</f>
        <v>HIGH (19-36)</v>
      </c>
      <c r="G18479">
        <f>INT((D18479-1)/6)+1</f>
        <v>5</v>
      </c>
      <c r="H18479">
        <f>MOD(D18479-1,6)+1</f>
        <v>1</v>
      </c>
      <c r="I18479">
        <f>37-D18479</f>
        <v>12</v>
      </c>
      <c r="J18479">
        <f>ABS(D18479-D18480)</f>
        <v>3</v>
      </c>
    </row>
    <row r="18480">
      <c r="A18480">
        <v>8149</v>
      </c>
      <c r="B18480" t="str">
        <v>2007-10-04</v>
      </c>
      <c r="C18480" t="str">
        <v>Midday</v>
      </c>
      <c r="D18480">
        <v>28</v>
      </c>
      <c r="E18480" t="str">
        <f>IF(MOD(D18480,2)=0,"EVEN","ODD")</f>
        <v>EVEN</v>
      </c>
      <c r="F18480" t="str">
        <f>IF(D18480&lt;=18,"LOW (1-18)","HIGH (19-36)")</f>
        <v>HIGH (19-36)</v>
      </c>
      <c r="G18480">
        <f>INT((D18480-1)/6)+1</f>
        <v>5</v>
      </c>
      <c r="H18480">
        <f>MOD(D18480-1,6)+1</f>
        <v>4</v>
      </c>
      <c r="I18480">
        <f>37-D18480</f>
        <v>9</v>
      </c>
      <c r="J18480">
        <f>ABS(D18480-D18481)</f>
        <v>3</v>
      </c>
    </row>
    <row r="18481">
      <c r="A18481">
        <v>8148</v>
      </c>
      <c r="B18481" t="str">
        <v>2007-10-03</v>
      </c>
      <c r="C18481" t="str">
        <v>Evening</v>
      </c>
      <c r="D18481">
        <v>31</v>
      </c>
      <c r="E18481" t="str">
        <f>IF(MOD(D18481,2)=0,"EVEN","ODD")</f>
        <v>ODD</v>
      </c>
      <c r="F18481" t="str">
        <f>IF(D18481&lt;=18,"LOW (1-18)","HIGH (19-36)")</f>
        <v>HIGH (19-36)</v>
      </c>
      <c r="G18481">
        <f>INT((D18481-1)/6)+1</f>
        <v>6</v>
      </c>
      <c r="H18481">
        <f>MOD(D18481-1,6)+1</f>
        <v>1</v>
      </c>
      <c r="I18481">
        <f>37-D18481</f>
        <v>6</v>
      </c>
      <c r="J18481">
        <f>ABS(D18481-D18482)</f>
        <v>26</v>
      </c>
    </row>
    <row r="18482">
      <c r="A18482">
        <v>8147</v>
      </c>
      <c r="B18482" t="str">
        <v>2007-10-03</v>
      </c>
      <c r="C18482" t="str">
        <v>Midday</v>
      </c>
      <c r="D18482">
        <v>5</v>
      </c>
      <c r="E18482" t="str">
        <f>IF(MOD(D18482,2)=0,"EVEN","ODD")</f>
        <v>ODD</v>
      </c>
      <c r="F18482" t="str">
        <f>IF(D18482&lt;=18,"LOW (1-18)","HIGH (19-36)")</f>
        <v>LOW (1-18)</v>
      </c>
      <c r="G18482">
        <f>INT((D18482-1)/6)+1</f>
        <v>1</v>
      </c>
      <c r="H18482">
        <f>MOD(D18482-1,6)+1</f>
        <v>5</v>
      </c>
      <c r="I18482">
        <f>37-D18482</f>
        <v>32</v>
      </c>
      <c r="J18482">
        <f>ABS(D18482-D18483)</f>
        <v>17</v>
      </c>
    </row>
    <row r="18483">
      <c r="A18483">
        <v>8146</v>
      </c>
      <c r="B18483" t="str">
        <v>2007-10-02</v>
      </c>
      <c r="C18483" t="str">
        <v>Evening</v>
      </c>
      <c r="D18483">
        <v>22</v>
      </c>
      <c r="E18483" t="str">
        <f>IF(MOD(D18483,2)=0,"EVEN","ODD")</f>
        <v>EVEN</v>
      </c>
      <c r="F18483" t="str">
        <f>IF(D18483&lt;=18,"LOW (1-18)","HIGH (19-36)")</f>
        <v>HIGH (19-36)</v>
      </c>
      <c r="G18483">
        <f>INT((D18483-1)/6)+1</f>
        <v>4</v>
      </c>
      <c r="H18483">
        <f>MOD(D18483-1,6)+1</f>
        <v>4</v>
      </c>
      <c r="I18483">
        <f>37-D18483</f>
        <v>15</v>
      </c>
      <c r="J18483">
        <f>ABS(D18483-D18484)</f>
        <v>5</v>
      </c>
    </row>
    <row r="18484">
      <c r="A18484">
        <v>8145</v>
      </c>
      <c r="B18484" t="str">
        <v>2007-10-02</v>
      </c>
      <c r="C18484" t="str">
        <v>Midday</v>
      </c>
      <c r="D18484">
        <v>17</v>
      </c>
      <c r="E18484" t="str">
        <f>IF(MOD(D18484,2)=0,"EVEN","ODD")</f>
        <v>ODD</v>
      </c>
      <c r="F18484" t="str">
        <f>IF(D18484&lt;=18,"LOW (1-18)","HIGH (19-36)")</f>
        <v>LOW (1-18)</v>
      </c>
      <c r="G18484">
        <f>INT((D18484-1)/6)+1</f>
        <v>3</v>
      </c>
      <c r="H18484">
        <f>MOD(D18484-1,6)+1</f>
        <v>5</v>
      </c>
      <c r="I18484">
        <f>37-D18484</f>
        <v>20</v>
      </c>
      <c r="J18484">
        <f>ABS(D18484-D18485)</f>
        <v>9</v>
      </c>
    </row>
    <row r="18485">
      <c r="A18485">
        <v>8144</v>
      </c>
      <c r="B18485" t="str">
        <v>2007-10-01</v>
      </c>
      <c r="C18485" t="str">
        <v>Evening</v>
      </c>
      <c r="D18485">
        <v>26</v>
      </c>
      <c r="E18485" t="str">
        <f>IF(MOD(D18485,2)=0,"EVEN","ODD")</f>
        <v>EVEN</v>
      </c>
      <c r="F18485" t="str">
        <f>IF(D18485&lt;=18,"LOW (1-18)","HIGH (19-36)")</f>
        <v>HIGH (19-36)</v>
      </c>
      <c r="G18485">
        <f>INT((D18485-1)/6)+1</f>
        <v>5</v>
      </c>
      <c r="H18485">
        <f>MOD(D18485-1,6)+1</f>
        <v>2</v>
      </c>
      <c r="I18485">
        <f>37-D18485</f>
        <v>11</v>
      </c>
      <c r="J18485">
        <f>ABS(D18485-D18486)</f>
        <v>5</v>
      </c>
    </row>
    <row r="18486">
      <c r="A18486">
        <v>8143</v>
      </c>
      <c r="B18486" t="str">
        <v>2007-10-01</v>
      </c>
      <c r="C18486" t="str">
        <v>Midday</v>
      </c>
      <c r="D18486">
        <v>31</v>
      </c>
      <c r="E18486" t="str">
        <f>IF(MOD(D18486,2)=0,"EVEN","ODD")</f>
        <v>ODD</v>
      </c>
      <c r="F18486" t="str">
        <f>IF(D18486&lt;=18,"LOW (1-18)","HIGH (19-36)")</f>
        <v>HIGH (19-36)</v>
      </c>
      <c r="G18486">
        <f>INT((D18486-1)/6)+1</f>
        <v>6</v>
      </c>
      <c r="H18486">
        <f>MOD(D18486-1,6)+1</f>
        <v>1</v>
      </c>
      <c r="I18486">
        <f>37-D18486</f>
        <v>6</v>
      </c>
      <c r="J18486">
        <f>ABS(D18486-D18487)</f>
        <v>24</v>
      </c>
    </row>
    <row r="18487">
      <c r="A18487">
        <v>7471</v>
      </c>
      <c r="B18487" t="str">
        <v>2005-08-28</v>
      </c>
      <c r="C18487" t="str">
        <v>Midday</v>
      </c>
      <c r="D18487">
        <v>7</v>
      </c>
      <c r="E18487" t="str">
        <f>IF(MOD(D18487,2)=0,"EVEN","ODD")</f>
        <v>ODD</v>
      </c>
      <c r="F18487" t="str">
        <f>IF(D18487&lt;=18,"LOW (1-18)","HIGH (19-36)")</f>
        <v>LOW (1-18)</v>
      </c>
      <c r="G18487">
        <f>INT((D18487-1)/6)+1</f>
        <v>2</v>
      </c>
      <c r="H18487">
        <f>MOD(D18487-1,6)+1</f>
        <v>1</v>
      </c>
      <c r="I18487">
        <f>37-D18487</f>
        <v>30</v>
      </c>
      <c r="J18487">
        <f>ABS(D18487-D18488)</f>
        <v>14</v>
      </c>
    </row>
    <row r="18488">
      <c r="A18488">
        <v>7372</v>
      </c>
      <c r="B18488" t="str">
        <v>2006-06-30</v>
      </c>
      <c r="C18488" t="str">
        <v>Evening</v>
      </c>
      <c r="D18488">
        <v>21</v>
      </c>
      <c r="E18488" t="str">
        <f>IF(MOD(D18488,2)=0,"EVEN","ODD")</f>
        <v>ODD</v>
      </c>
      <c r="F18488" t="str">
        <f>IF(D18488&lt;=18,"LOW (1-18)","HIGH (19-36)")</f>
        <v>HIGH (19-36)</v>
      </c>
      <c r="G18488">
        <f>INT((D18488-1)/6)+1</f>
        <v>4</v>
      </c>
      <c r="H18488">
        <f>MOD(D18488-1,6)+1</f>
        <v>3</v>
      </c>
      <c r="I18488">
        <f>37-D18488</f>
        <v>16</v>
      </c>
      <c r="J18488">
        <f>ABS(D18488-D18489)</f>
        <v>3</v>
      </c>
    </row>
    <row r="18489">
      <c r="A18489">
        <v>7371</v>
      </c>
      <c r="B18489" t="str">
        <v>2006-06-30</v>
      </c>
      <c r="C18489" t="str">
        <v>Midday</v>
      </c>
      <c r="D18489">
        <v>18</v>
      </c>
      <c r="E18489" t="str">
        <f>IF(MOD(D18489,2)=0,"EVEN","ODD")</f>
        <v>EVEN</v>
      </c>
      <c r="F18489" t="str">
        <f>IF(D18489&lt;=18,"LOW (1-18)","HIGH (19-36)")</f>
        <v>LOW (1-18)</v>
      </c>
      <c r="G18489">
        <f>INT((D18489-1)/6)+1</f>
        <v>3</v>
      </c>
      <c r="H18489">
        <f>MOD(D18489-1,6)+1</f>
        <v>6</v>
      </c>
      <c r="I18489">
        <f>37-D18489</f>
        <v>19</v>
      </c>
      <c r="J18489">
        <f>ABS(D18489-D18490)</f>
        <v>13</v>
      </c>
    </row>
    <row r="18490">
      <c r="A18490">
        <v>7370</v>
      </c>
      <c r="B18490" t="str">
        <v>2006-06-29</v>
      </c>
      <c r="C18490" t="str">
        <v>Evening</v>
      </c>
      <c r="D18490">
        <v>5</v>
      </c>
      <c r="E18490" t="str">
        <f>IF(MOD(D18490,2)=0,"EVEN","ODD")</f>
        <v>ODD</v>
      </c>
      <c r="F18490" t="str">
        <f>IF(D18490&lt;=18,"LOW (1-18)","HIGH (19-36)")</f>
        <v>LOW (1-18)</v>
      </c>
      <c r="G18490">
        <f>INT((D18490-1)/6)+1</f>
        <v>1</v>
      </c>
      <c r="H18490">
        <f>MOD(D18490-1,6)+1</f>
        <v>5</v>
      </c>
      <c r="I18490">
        <f>37-D18490</f>
        <v>32</v>
      </c>
      <c r="J18490">
        <f>ABS(D18490-D18491)</f>
        <v>20</v>
      </c>
    </row>
    <row r="18491">
      <c r="A18491">
        <v>7369</v>
      </c>
      <c r="B18491" t="str">
        <v>2006-06-29</v>
      </c>
      <c r="C18491" t="str">
        <v>Midday</v>
      </c>
      <c r="D18491">
        <v>25</v>
      </c>
      <c r="E18491" t="str">
        <f>IF(MOD(D18491,2)=0,"EVEN","ODD")</f>
        <v>ODD</v>
      </c>
      <c r="F18491" t="str">
        <f>IF(D18491&lt;=18,"LOW (1-18)","HIGH (19-36)")</f>
        <v>HIGH (19-36)</v>
      </c>
      <c r="G18491">
        <f>INT((D18491-1)/6)+1</f>
        <v>5</v>
      </c>
      <c r="H18491">
        <f>MOD(D18491-1,6)+1</f>
        <v>1</v>
      </c>
      <c r="I18491">
        <f>37-D18491</f>
        <v>12</v>
      </c>
      <c r="J18491">
        <f>ABS(D18491-D18492)</f>
        <v>6</v>
      </c>
    </row>
    <row r="18492">
      <c r="A18492">
        <v>7368</v>
      </c>
      <c r="B18492" t="str">
        <v>2006-06-28</v>
      </c>
      <c r="C18492" t="str">
        <v>Evening</v>
      </c>
      <c r="D18492">
        <v>31</v>
      </c>
      <c r="E18492" t="str">
        <f>IF(MOD(D18492,2)=0,"EVEN","ODD")</f>
        <v>ODD</v>
      </c>
      <c r="F18492" t="str">
        <f>IF(D18492&lt;=18,"LOW (1-18)","HIGH (19-36)")</f>
        <v>HIGH (19-36)</v>
      </c>
      <c r="G18492">
        <f>INT((D18492-1)/6)+1</f>
        <v>6</v>
      </c>
      <c r="H18492">
        <f>MOD(D18492-1,6)+1</f>
        <v>1</v>
      </c>
      <c r="I18492">
        <f>37-D18492</f>
        <v>6</v>
      </c>
      <c r="J18492">
        <f>ABS(D18492-D18493)</f>
        <v>3</v>
      </c>
    </row>
    <row r="18493">
      <c r="A18493">
        <v>7367</v>
      </c>
      <c r="B18493" t="str">
        <v>2006-06-28</v>
      </c>
      <c r="C18493" t="str">
        <v>Midday</v>
      </c>
      <c r="D18493">
        <v>34</v>
      </c>
      <c r="E18493" t="str">
        <f>IF(MOD(D18493,2)=0,"EVEN","ODD")</f>
        <v>EVEN</v>
      </c>
      <c r="F18493" t="str">
        <f>IF(D18493&lt;=18,"LOW (1-18)","HIGH (19-36)")</f>
        <v>HIGH (19-36)</v>
      </c>
      <c r="G18493">
        <f>INT((D18493-1)/6)+1</f>
        <v>6</v>
      </c>
      <c r="H18493">
        <f>MOD(D18493-1,6)+1</f>
        <v>4</v>
      </c>
      <c r="I18493">
        <f>37-D18493</f>
        <v>3</v>
      </c>
      <c r="J18493">
        <f>ABS(D18493-D18494)</f>
        <v>20</v>
      </c>
    </row>
    <row r="18494">
      <c r="A18494">
        <v>7366</v>
      </c>
      <c r="B18494" t="str">
        <v>2006-06-27</v>
      </c>
      <c r="C18494" t="str">
        <v>Evening</v>
      </c>
      <c r="D18494">
        <v>14</v>
      </c>
      <c r="E18494" t="str">
        <f>IF(MOD(D18494,2)=0,"EVEN","ODD")</f>
        <v>EVEN</v>
      </c>
      <c r="F18494" t="str">
        <f>IF(D18494&lt;=18,"LOW (1-18)","HIGH (19-36)")</f>
        <v>LOW (1-18)</v>
      </c>
      <c r="G18494">
        <f>INT((D18494-1)/6)+1</f>
        <v>3</v>
      </c>
      <c r="H18494">
        <f>MOD(D18494-1,6)+1</f>
        <v>2</v>
      </c>
      <c r="I18494">
        <f>37-D18494</f>
        <v>23</v>
      </c>
      <c r="J18494">
        <f>ABS(D18494-D18495)</f>
        <v>20</v>
      </c>
    </row>
    <row r="18495">
      <c r="A18495">
        <v>7365</v>
      </c>
      <c r="B18495" t="str">
        <v>2006-06-27</v>
      </c>
      <c r="C18495" t="str">
        <v>Midday</v>
      </c>
      <c r="D18495">
        <v>34</v>
      </c>
      <c r="E18495" t="str">
        <f>IF(MOD(D18495,2)=0,"EVEN","ODD")</f>
        <v>EVEN</v>
      </c>
      <c r="F18495" t="str">
        <f>IF(D18495&lt;=18,"LOW (1-18)","HIGH (19-36)")</f>
        <v>HIGH (19-36)</v>
      </c>
      <c r="G18495">
        <f>INT((D18495-1)/6)+1</f>
        <v>6</v>
      </c>
      <c r="H18495">
        <f>MOD(D18495-1,6)+1</f>
        <v>4</v>
      </c>
      <c r="I18495">
        <f>37-D18495</f>
        <v>3</v>
      </c>
      <c r="J18495">
        <f>ABS(D18495-D18496)</f>
        <v>1</v>
      </c>
    </row>
    <row r="18496">
      <c r="A18496">
        <v>7364</v>
      </c>
      <c r="B18496" t="str">
        <v>2006-06-26</v>
      </c>
      <c r="C18496" t="str">
        <v>Evening</v>
      </c>
      <c r="D18496">
        <v>33</v>
      </c>
      <c r="E18496" t="str">
        <f>IF(MOD(D18496,2)=0,"EVEN","ODD")</f>
        <v>ODD</v>
      </c>
      <c r="F18496" t="str">
        <f>IF(D18496&lt;=18,"LOW (1-18)","HIGH (19-36)")</f>
        <v>HIGH (19-36)</v>
      </c>
      <c r="G18496">
        <f>INT((D18496-1)/6)+1</f>
        <v>6</v>
      </c>
      <c r="H18496">
        <f>MOD(D18496-1,6)+1</f>
        <v>3</v>
      </c>
      <c r="I18496">
        <f>37-D18496</f>
        <v>4</v>
      </c>
      <c r="J18496">
        <f>ABS(D18496-D18497)</f>
        <v>8</v>
      </c>
    </row>
    <row r="18497">
      <c r="A18497">
        <v>7363</v>
      </c>
      <c r="B18497" t="str">
        <v>2006-06-26</v>
      </c>
      <c r="C18497" t="str">
        <v>Midday</v>
      </c>
      <c r="D18497">
        <v>25</v>
      </c>
      <c r="E18497" t="str">
        <f>IF(MOD(D18497,2)=0,"EVEN","ODD")</f>
        <v>ODD</v>
      </c>
      <c r="F18497" t="str">
        <f>IF(D18497&lt;=18,"LOW (1-18)","HIGH (19-36)")</f>
        <v>HIGH (19-36)</v>
      </c>
      <c r="G18497">
        <f>INT((D18497-1)/6)+1</f>
        <v>5</v>
      </c>
      <c r="H18497">
        <f>MOD(D18497-1,6)+1</f>
        <v>1</v>
      </c>
      <c r="I18497">
        <f>37-D18497</f>
        <v>12</v>
      </c>
      <c r="J18497">
        <f>ABS(D18497-D18498)</f>
        <v>7</v>
      </c>
    </row>
    <row r="18498">
      <c r="A18498">
        <v>7362</v>
      </c>
      <c r="B18498" t="str">
        <v>2006-06-24</v>
      </c>
      <c r="C18498" t="str">
        <v>Evening</v>
      </c>
      <c r="D18498">
        <v>32</v>
      </c>
      <c r="E18498" t="str">
        <f>IF(MOD(D18498,2)=0,"EVEN","ODD")</f>
        <v>EVEN</v>
      </c>
      <c r="F18498" t="str">
        <f>IF(D18498&lt;=18,"LOW (1-18)","HIGH (19-36)")</f>
        <v>HIGH (19-36)</v>
      </c>
      <c r="G18498">
        <f>INT((D18498-1)/6)+1</f>
        <v>6</v>
      </c>
      <c r="H18498">
        <f>MOD(D18498-1,6)+1</f>
        <v>2</v>
      </c>
      <c r="I18498">
        <f>37-D18498</f>
        <v>5</v>
      </c>
      <c r="J18498">
        <f>ABS(D18498-D18499)</f>
        <v>14</v>
      </c>
    </row>
    <row r="18499">
      <c r="A18499">
        <v>7360</v>
      </c>
      <c r="B18499" t="str">
        <v>2006-06-23</v>
      </c>
      <c r="C18499" t="str">
        <v>Evening</v>
      </c>
      <c r="D18499">
        <v>18</v>
      </c>
      <c r="E18499" t="str">
        <f>IF(MOD(D18499,2)=0,"EVEN","ODD")</f>
        <v>EVEN</v>
      </c>
      <c r="F18499" t="str">
        <f>IF(D18499&lt;=18,"LOW (1-18)","HIGH (19-36)")</f>
        <v>LOW (1-18)</v>
      </c>
      <c r="G18499">
        <f>INT((D18499-1)/6)+1</f>
        <v>3</v>
      </c>
      <c r="H18499">
        <f>MOD(D18499-1,6)+1</f>
        <v>6</v>
      </c>
      <c r="I18499">
        <f>37-D18499</f>
        <v>19</v>
      </c>
      <c r="J18499">
        <f>ABS(D18499-D18500)</f>
        <v>10</v>
      </c>
    </row>
    <row r="18500">
      <c r="A18500">
        <v>7359</v>
      </c>
      <c r="B18500" t="str">
        <v>2006-06-23</v>
      </c>
      <c r="C18500" t="str">
        <v>Midday</v>
      </c>
      <c r="D18500">
        <v>8</v>
      </c>
      <c r="E18500" t="str">
        <f>IF(MOD(D18500,2)=0,"EVEN","ODD")</f>
        <v>EVEN</v>
      </c>
      <c r="F18500" t="str">
        <f>IF(D18500&lt;=18,"LOW (1-18)","HIGH (19-36)")</f>
        <v>LOW (1-18)</v>
      </c>
      <c r="G18500">
        <f>INT((D18500-1)/6)+1</f>
        <v>2</v>
      </c>
      <c r="H18500">
        <f>MOD(D18500-1,6)+1</f>
        <v>2</v>
      </c>
      <c r="I18500">
        <f>37-D18500</f>
        <v>29</v>
      </c>
      <c r="J18500">
        <f>ABS(D18500-D18501)</f>
        <v>8</v>
      </c>
    </row>
    <row r="18501">
      <c r="A18501">
        <v>7358</v>
      </c>
      <c r="B18501" t="str">
        <v>2006-06-22</v>
      </c>
      <c r="C18501" t="str">
        <v>Evening</v>
      </c>
      <c r="D18501">
        <v>16</v>
      </c>
      <c r="E18501" t="str">
        <f>IF(MOD(D18501,2)=0,"EVEN","ODD")</f>
        <v>EVEN</v>
      </c>
      <c r="F18501" t="str">
        <f>IF(D18501&lt;=18,"LOW (1-18)","HIGH (19-36)")</f>
        <v>LOW (1-18)</v>
      </c>
      <c r="G18501">
        <f>INT((D18501-1)/6)+1</f>
        <v>3</v>
      </c>
      <c r="H18501">
        <f>MOD(D18501-1,6)+1</f>
        <v>4</v>
      </c>
      <c r="I18501">
        <f>37-D18501</f>
        <v>21</v>
      </c>
      <c r="J18501">
        <f>ABS(D18501-D18502)</f>
        <v>12</v>
      </c>
    </row>
    <row r="18502">
      <c r="A18502">
        <v>7357</v>
      </c>
      <c r="B18502" t="str">
        <v>2006-06-22</v>
      </c>
      <c r="C18502" t="str">
        <v>Midday</v>
      </c>
      <c r="D18502">
        <v>4</v>
      </c>
      <c r="E18502" t="str">
        <f>IF(MOD(D18502,2)=0,"EVEN","ODD")</f>
        <v>EVEN</v>
      </c>
      <c r="F18502" t="str">
        <f>IF(D18502&lt;=18,"LOW (1-18)","HIGH (19-36)")</f>
        <v>LOW (1-18)</v>
      </c>
      <c r="G18502">
        <f>INT((D18502-1)/6)+1</f>
        <v>1</v>
      </c>
      <c r="H18502">
        <f>MOD(D18502-1,6)+1</f>
        <v>4</v>
      </c>
      <c r="I18502">
        <f>37-D18502</f>
        <v>33</v>
      </c>
      <c r="J18502">
        <f>ABS(D18502-D18503)</f>
        <v>4</v>
      </c>
    </row>
    <row r="18503">
      <c r="A18503">
        <v>7356</v>
      </c>
      <c r="B18503" t="str">
        <v>2006-06-21</v>
      </c>
      <c r="C18503" t="str">
        <v>Evening</v>
      </c>
      <c r="D18503">
        <v>8</v>
      </c>
      <c r="E18503" t="str">
        <f>IF(MOD(D18503,2)=0,"EVEN","ODD")</f>
        <v>EVEN</v>
      </c>
      <c r="F18503" t="str">
        <f>IF(D18503&lt;=18,"LOW (1-18)","HIGH (19-36)")</f>
        <v>LOW (1-18)</v>
      </c>
      <c r="G18503">
        <f>INT((D18503-1)/6)+1</f>
        <v>2</v>
      </c>
      <c r="H18503">
        <f>MOD(D18503-1,6)+1</f>
        <v>2</v>
      </c>
      <c r="I18503">
        <f>37-D18503</f>
        <v>29</v>
      </c>
      <c r="J18503">
        <f>ABS(D18503-D18504)</f>
        <v>2</v>
      </c>
    </row>
    <row r="18504">
      <c r="A18504">
        <v>7355</v>
      </c>
      <c r="B18504" t="str">
        <v>2006-06-21</v>
      </c>
      <c r="C18504" t="str">
        <v>Midday</v>
      </c>
      <c r="D18504">
        <v>10</v>
      </c>
      <c r="E18504" t="str">
        <f>IF(MOD(D18504,2)=0,"EVEN","ODD")</f>
        <v>EVEN</v>
      </c>
      <c r="F18504" t="str">
        <f>IF(D18504&lt;=18,"LOW (1-18)","HIGH (19-36)")</f>
        <v>LOW (1-18)</v>
      </c>
      <c r="G18504">
        <f>INT((D18504-1)/6)+1</f>
        <v>2</v>
      </c>
      <c r="H18504">
        <f>MOD(D18504-1,6)+1</f>
        <v>4</v>
      </c>
      <c r="I18504">
        <f>37-D18504</f>
        <v>27</v>
      </c>
      <c r="J18504">
        <f>ABS(D18504-D18505)</f>
        <v>0</v>
      </c>
    </row>
    <row r="18505">
      <c r="A18505">
        <v>7354</v>
      </c>
      <c r="B18505" t="str">
        <v>2006-06-20</v>
      </c>
      <c r="C18505" t="str">
        <v>Evening</v>
      </c>
      <c r="D18505">
        <v>10</v>
      </c>
      <c r="E18505" t="str">
        <f>IF(MOD(D18505,2)=0,"EVEN","ODD")</f>
        <v>EVEN</v>
      </c>
      <c r="F18505" t="str">
        <f>IF(D18505&lt;=18,"LOW (1-18)","HIGH (19-36)")</f>
        <v>LOW (1-18)</v>
      </c>
      <c r="G18505">
        <f>INT((D18505-1)/6)+1</f>
        <v>2</v>
      </c>
      <c r="H18505">
        <f>MOD(D18505-1,6)+1</f>
        <v>4</v>
      </c>
      <c r="I18505">
        <f>37-D18505</f>
        <v>27</v>
      </c>
      <c r="J18505">
        <f>ABS(D18505-D18506)</f>
        <v>11</v>
      </c>
    </row>
    <row r="18506">
      <c r="A18506">
        <v>7353</v>
      </c>
      <c r="B18506" t="str">
        <v>2006-06-20</v>
      </c>
      <c r="C18506" t="str">
        <v>Midday</v>
      </c>
      <c r="D18506">
        <v>21</v>
      </c>
      <c r="E18506" t="str">
        <f>IF(MOD(D18506,2)=0,"EVEN","ODD")</f>
        <v>ODD</v>
      </c>
      <c r="F18506" t="str">
        <f>IF(D18506&lt;=18,"LOW (1-18)","HIGH (19-36)")</f>
        <v>HIGH (19-36)</v>
      </c>
      <c r="G18506">
        <f>INT((D18506-1)/6)+1</f>
        <v>4</v>
      </c>
      <c r="H18506">
        <f>MOD(D18506-1,6)+1</f>
        <v>3</v>
      </c>
      <c r="I18506">
        <f>37-D18506</f>
        <v>16</v>
      </c>
      <c r="J18506">
        <f>ABS(D18506-D18507)</f>
        <v>5</v>
      </c>
    </row>
    <row r="18507">
      <c r="A18507">
        <v>7352</v>
      </c>
      <c r="B18507" t="str">
        <v>2006-06-19</v>
      </c>
      <c r="C18507" t="str">
        <v>Evening</v>
      </c>
      <c r="D18507">
        <v>16</v>
      </c>
      <c r="E18507" t="str">
        <f>IF(MOD(D18507,2)=0,"EVEN","ODD")</f>
        <v>EVEN</v>
      </c>
      <c r="F18507" t="str">
        <f>IF(D18507&lt;=18,"LOW (1-18)","HIGH (19-36)")</f>
        <v>LOW (1-18)</v>
      </c>
      <c r="G18507">
        <f>INT((D18507-1)/6)+1</f>
        <v>3</v>
      </c>
      <c r="H18507">
        <f>MOD(D18507-1,6)+1</f>
        <v>4</v>
      </c>
      <c r="I18507">
        <f>37-D18507</f>
        <v>21</v>
      </c>
      <c r="J18507">
        <f>ABS(D18507-D18508)</f>
        <v>5</v>
      </c>
    </row>
    <row r="18508">
      <c r="A18508">
        <v>7351</v>
      </c>
      <c r="B18508" t="str">
        <v>2006-06-19</v>
      </c>
      <c r="C18508" t="str">
        <v>Midday</v>
      </c>
      <c r="D18508">
        <v>21</v>
      </c>
      <c r="E18508" t="str">
        <f>IF(MOD(D18508,2)=0,"EVEN","ODD")</f>
        <v>ODD</v>
      </c>
      <c r="F18508" t="str">
        <f>IF(D18508&lt;=18,"LOW (1-18)","HIGH (19-36)")</f>
        <v>HIGH (19-36)</v>
      </c>
      <c r="G18508">
        <f>INT((D18508-1)/6)+1</f>
        <v>4</v>
      </c>
      <c r="H18508">
        <f>MOD(D18508-1,6)+1</f>
        <v>3</v>
      </c>
      <c r="I18508">
        <f>37-D18508</f>
        <v>16</v>
      </c>
      <c r="J18508">
        <f>ABS(D18508-D18509)</f>
        <v>5</v>
      </c>
    </row>
    <row r="18509">
      <c r="A18509">
        <v>7350</v>
      </c>
      <c r="B18509" t="str">
        <v>2006-06-17</v>
      </c>
      <c r="C18509" t="str">
        <v>Evening</v>
      </c>
      <c r="D18509">
        <v>26</v>
      </c>
      <c r="E18509" t="str">
        <f>IF(MOD(D18509,2)=0,"EVEN","ODD")</f>
        <v>EVEN</v>
      </c>
      <c r="F18509" t="str">
        <f>IF(D18509&lt;=18,"LOW (1-18)","HIGH (19-36)")</f>
        <v>HIGH (19-36)</v>
      </c>
      <c r="G18509">
        <f>INT((D18509-1)/6)+1</f>
        <v>5</v>
      </c>
      <c r="H18509">
        <f>MOD(D18509-1,6)+1</f>
        <v>2</v>
      </c>
      <c r="I18509">
        <f>37-D18509</f>
        <v>11</v>
      </c>
      <c r="J18509">
        <f>ABS(D18509-D18510)</f>
        <v>25</v>
      </c>
    </row>
    <row r="18510">
      <c r="A18510">
        <v>7349</v>
      </c>
      <c r="B18510" t="str">
        <v>2006-06-17</v>
      </c>
      <c r="C18510" t="str">
        <v>Midday</v>
      </c>
      <c r="D18510">
        <v>1</v>
      </c>
      <c r="E18510" t="str">
        <f>IF(MOD(D18510,2)=0,"EVEN","ODD")</f>
        <v>ODD</v>
      </c>
      <c r="F18510" t="str">
        <f>IF(D18510&lt;=18,"LOW (1-18)","HIGH (19-36)")</f>
        <v>LOW (1-18)</v>
      </c>
      <c r="G18510">
        <f>INT((D18510-1)/6)+1</f>
        <v>1</v>
      </c>
      <c r="H18510">
        <f>MOD(D18510-1,6)+1</f>
        <v>1</v>
      </c>
      <c r="I18510">
        <f>37-D18510</f>
        <v>36</v>
      </c>
      <c r="J18510">
        <f>ABS(D18510-D18511)</f>
        <v>22</v>
      </c>
    </row>
    <row r="18511">
      <c r="A18511">
        <v>7348</v>
      </c>
      <c r="B18511" t="str">
        <v>2006-06-16</v>
      </c>
      <c r="C18511" t="str">
        <v>Evening</v>
      </c>
      <c r="D18511">
        <v>23</v>
      </c>
      <c r="E18511" t="str">
        <f>IF(MOD(D18511,2)=0,"EVEN","ODD")</f>
        <v>ODD</v>
      </c>
      <c r="F18511" t="str">
        <f>IF(D18511&lt;=18,"LOW (1-18)","HIGH (19-36)")</f>
        <v>HIGH (19-36)</v>
      </c>
      <c r="G18511">
        <f>INT((D18511-1)/6)+1</f>
        <v>4</v>
      </c>
      <c r="H18511">
        <f>MOD(D18511-1,6)+1</f>
        <v>5</v>
      </c>
      <c r="I18511">
        <f>37-D18511</f>
        <v>14</v>
      </c>
      <c r="J18511">
        <f>ABS(D18511-D18512)</f>
        <v>22</v>
      </c>
    </row>
    <row r="18512">
      <c r="A18512">
        <v>7347</v>
      </c>
      <c r="B18512" t="str">
        <v>2006-06-16</v>
      </c>
      <c r="C18512" t="str">
        <v>Midday</v>
      </c>
      <c r="D18512">
        <v>1</v>
      </c>
      <c r="E18512" t="str">
        <f>IF(MOD(D18512,2)=0,"EVEN","ODD")</f>
        <v>ODD</v>
      </c>
      <c r="F18512" t="str">
        <f>IF(D18512&lt;=18,"LOW (1-18)","HIGH (19-36)")</f>
        <v>LOW (1-18)</v>
      </c>
      <c r="G18512">
        <f>INT((D18512-1)/6)+1</f>
        <v>1</v>
      </c>
      <c r="H18512">
        <f>MOD(D18512-1,6)+1</f>
        <v>1</v>
      </c>
      <c r="I18512">
        <f>37-D18512</f>
        <v>36</v>
      </c>
      <c r="J18512">
        <f>ABS(D18512-D18513)</f>
        <v>25</v>
      </c>
    </row>
    <row r="18513">
      <c r="A18513">
        <v>7346</v>
      </c>
      <c r="B18513" t="str">
        <v>2006-06-14</v>
      </c>
      <c r="C18513" t="str">
        <v>Evening</v>
      </c>
      <c r="D18513">
        <v>26</v>
      </c>
      <c r="E18513" t="str">
        <f>IF(MOD(D18513,2)=0,"EVEN","ODD")</f>
        <v>EVEN</v>
      </c>
      <c r="F18513" t="str">
        <f>IF(D18513&lt;=18,"LOW (1-18)","HIGH (19-36)")</f>
        <v>HIGH (19-36)</v>
      </c>
      <c r="G18513">
        <f>INT((D18513-1)/6)+1</f>
        <v>5</v>
      </c>
      <c r="H18513">
        <f>MOD(D18513-1,6)+1</f>
        <v>2</v>
      </c>
      <c r="I18513">
        <f>37-D18513</f>
        <v>11</v>
      </c>
      <c r="J18513">
        <f>ABS(D18513-D18514)</f>
        <v>12</v>
      </c>
    </row>
    <row r="18514">
      <c r="A18514">
        <v>7345</v>
      </c>
      <c r="B18514" t="str">
        <v>2006-06-14</v>
      </c>
      <c r="C18514" t="str">
        <v>Midday</v>
      </c>
      <c r="D18514">
        <v>14</v>
      </c>
      <c r="E18514" t="str">
        <f>IF(MOD(D18514,2)=0,"EVEN","ODD")</f>
        <v>EVEN</v>
      </c>
      <c r="F18514" t="str">
        <f>IF(D18514&lt;=18,"LOW (1-18)","HIGH (19-36)")</f>
        <v>LOW (1-18)</v>
      </c>
      <c r="G18514">
        <f>INT((D18514-1)/6)+1</f>
        <v>3</v>
      </c>
      <c r="H18514">
        <f>MOD(D18514-1,6)+1</f>
        <v>2</v>
      </c>
      <c r="I18514">
        <f>37-D18514</f>
        <v>23</v>
      </c>
      <c r="J18514">
        <f>ABS(D18514-D18515)</f>
        <v>13</v>
      </c>
    </row>
    <row r="18515">
      <c r="A18515">
        <v>7344</v>
      </c>
      <c r="B18515" t="str">
        <v>2006-06-13</v>
      </c>
      <c r="C18515" t="str">
        <v>Evening</v>
      </c>
      <c r="D18515">
        <v>27</v>
      </c>
      <c r="E18515" t="str">
        <f>IF(MOD(D18515,2)=0,"EVEN","ODD")</f>
        <v>ODD</v>
      </c>
      <c r="F18515" t="str">
        <f>IF(D18515&lt;=18,"LOW (1-18)","HIGH (19-36)")</f>
        <v>HIGH (19-36)</v>
      </c>
      <c r="G18515">
        <f>INT((D18515-1)/6)+1</f>
        <v>5</v>
      </c>
      <c r="H18515">
        <f>MOD(D18515-1,6)+1</f>
        <v>3</v>
      </c>
      <c r="I18515">
        <f>37-D18515</f>
        <v>10</v>
      </c>
      <c r="J18515">
        <f>ABS(D18515-D18516)</f>
        <v>22</v>
      </c>
    </row>
    <row r="18516">
      <c r="A18516">
        <v>7343</v>
      </c>
      <c r="B18516" t="str">
        <v>2006-06-13</v>
      </c>
      <c r="C18516" t="str">
        <v>Midday</v>
      </c>
      <c r="D18516">
        <v>5</v>
      </c>
      <c r="E18516" t="str">
        <f>IF(MOD(D18516,2)=0,"EVEN","ODD")</f>
        <v>ODD</v>
      </c>
      <c r="F18516" t="str">
        <f>IF(D18516&lt;=18,"LOW (1-18)","HIGH (19-36)")</f>
        <v>LOW (1-18)</v>
      </c>
      <c r="G18516">
        <f>INT((D18516-1)/6)+1</f>
        <v>1</v>
      </c>
      <c r="H18516">
        <f>MOD(D18516-1,6)+1</f>
        <v>5</v>
      </c>
      <c r="I18516">
        <f>37-D18516</f>
        <v>32</v>
      </c>
      <c r="J18516">
        <f>ABS(D18516-D18517)</f>
        <v>21</v>
      </c>
    </row>
    <row r="18517">
      <c r="A18517">
        <v>7342</v>
      </c>
      <c r="B18517" t="str">
        <v>2006-06-12</v>
      </c>
      <c r="C18517" t="str">
        <v>Evening</v>
      </c>
      <c r="D18517">
        <v>26</v>
      </c>
      <c r="E18517" t="str">
        <f>IF(MOD(D18517,2)=0,"EVEN","ODD")</f>
        <v>EVEN</v>
      </c>
      <c r="F18517" t="str">
        <f>IF(D18517&lt;=18,"LOW (1-18)","HIGH (19-36)")</f>
        <v>HIGH (19-36)</v>
      </c>
      <c r="G18517">
        <f>INT((D18517-1)/6)+1</f>
        <v>5</v>
      </c>
      <c r="H18517">
        <f>MOD(D18517-1,6)+1</f>
        <v>2</v>
      </c>
      <c r="I18517">
        <f>37-D18517</f>
        <v>11</v>
      </c>
      <c r="J18517">
        <f>ABS(D18517-D18518)</f>
        <v>18</v>
      </c>
    </row>
    <row r="18518">
      <c r="A18518">
        <v>7341</v>
      </c>
      <c r="B18518" t="str">
        <v>2006-06-12</v>
      </c>
      <c r="C18518" t="str">
        <v>Midday</v>
      </c>
      <c r="D18518">
        <v>8</v>
      </c>
      <c r="E18518" t="str">
        <f>IF(MOD(D18518,2)=0,"EVEN","ODD")</f>
        <v>EVEN</v>
      </c>
      <c r="F18518" t="str">
        <f>IF(D18518&lt;=18,"LOW (1-18)","HIGH (19-36)")</f>
        <v>LOW (1-18)</v>
      </c>
      <c r="G18518">
        <f>INT((D18518-1)/6)+1</f>
        <v>2</v>
      </c>
      <c r="H18518">
        <f>MOD(D18518-1,6)+1</f>
        <v>2</v>
      </c>
      <c r="I18518">
        <f>37-D18518</f>
        <v>29</v>
      </c>
      <c r="J18518">
        <f>ABS(D18518-D18519)</f>
        <v>5</v>
      </c>
    </row>
    <row r="18519">
      <c r="A18519">
        <v>7340</v>
      </c>
      <c r="B18519" t="str">
        <v>2006-06-10</v>
      </c>
      <c r="C18519" t="str">
        <v>Evening</v>
      </c>
      <c r="D18519">
        <v>13</v>
      </c>
      <c r="E18519" t="str">
        <f>IF(MOD(D18519,2)=0,"EVEN","ODD")</f>
        <v>ODD</v>
      </c>
      <c r="F18519" t="str">
        <f>IF(D18519&lt;=18,"LOW (1-18)","HIGH (19-36)")</f>
        <v>LOW (1-18)</v>
      </c>
      <c r="G18519">
        <f>INT((D18519-1)/6)+1</f>
        <v>3</v>
      </c>
      <c r="H18519">
        <f>MOD(D18519-1,6)+1</f>
        <v>1</v>
      </c>
      <c r="I18519">
        <f>37-D18519</f>
        <v>24</v>
      </c>
      <c r="J18519">
        <f>ABS(D18519-D18520)</f>
        <v>2</v>
      </c>
    </row>
    <row r="18520">
      <c r="A18520">
        <v>7339</v>
      </c>
      <c r="B18520" t="str">
        <v>2006-06-10</v>
      </c>
      <c r="C18520" t="str">
        <v>Midday</v>
      </c>
      <c r="D18520">
        <v>11</v>
      </c>
      <c r="E18520" t="str">
        <f>IF(MOD(D18520,2)=0,"EVEN","ODD")</f>
        <v>ODD</v>
      </c>
      <c r="F18520" t="str">
        <f>IF(D18520&lt;=18,"LOW (1-18)","HIGH (19-36)")</f>
        <v>LOW (1-18)</v>
      </c>
      <c r="G18520">
        <f>INT((D18520-1)/6)+1</f>
        <v>2</v>
      </c>
      <c r="H18520">
        <f>MOD(D18520-1,6)+1</f>
        <v>5</v>
      </c>
      <c r="I18520">
        <f>37-D18520</f>
        <v>26</v>
      </c>
      <c r="J18520">
        <f>ABS(D18520-D18521)</f>
        <v>3</v>
      </c>
    </row>
    <row r="18521">
      <c r="A18521">
        <v>7338</v>
      </c>
      <c r="B18521" t="str">
        <v>2006-06-09</v>
      </c>
      <c r="C18521" t="str">
        <v>Evening</v>
      </c>
      <c r="D18521">
        <v>14</v>
      </c>
      <c r="E18521" t="str">
        <f>IF(MOD(D18521,2)=0,"EVEN","ODD")</f>
        <v>EVEN</v>
      </c>
      <c r="F18521" t="str">
        <f>IF(D18521&lt;=18,"LOW (1-18)","HIGH (19-36)")</f>
        <v>LOW (1-18)</v>
      </c>
      <c r="G18521">
        <f>INT((D18521-1)/6)+1</f>
        <v>3</v>
      </c>
      <c r="H18521">
        <f>MOD(D18521-1,6)+1</f>
        <v>2</v>
      </c>
      <c r="I18521">
        <f>37-D18521</f>
        <v>23</v>
      </c>
      <c r="J18521">
        <f>ABS(D18521-D18522)</f>
        <v>9</v>
      </c>
    </row>
    <row r="18522">
      <c r="A18522">
        <v>7337</v>
      </c>
      <c r="B18522" t="str">
        <v>2006-06-09</v>
      </c>
      <c r="C18522" t="str">
        <v>Midday</v>
      </c>
      <c r="D18522">
        <v>5</v>
      </c>
      <c r="E18522" t="str">
        <f>IF(MOD(D18522,2)=0,"EVEN","ODD")</f>
        <v>ODD</v>
      </c>
      <c r="F18522" t="str">
        <f>IF(D18522&lt;=18,"LOW (1-18)","HIGH (19-36)")</f>
        <v>LOW (1-18)</v>
      </c>
      <c r="G18522">
        <f>INT((D18522-1)/6)+1</f>
        <v>1</v>
      </c>
      <c r="H18522">
        <f>MOD(D18522-1,6)+1</f>
        <v>5</v>
      </c>
      <c r="I18522">
        <f>37-D18522</f>
        <v>32</v>
      </c>
      <c r="J18522">
        <f>ABS(D18522-D18523)</f>
        <v>28</v>
      </c>
    </row>
    <row r="18523">
      <c r="A18523">
        <v>7336</v>
      </c>
      <c r="B18523" t="str">
        <v>2006-06-08</v>
      </c>
      <c r="C18523" t="str">
        <v>Evening</v>
      </c>
      <c r="D18523">
        <v>33</v>
      </c>
      <c r="E18523" t="str">
        <f>IF(MOD(D18523,2)=0,"EVEN","ODD")</f>
        <v>ODD</v>
      </c>
      <c r="F18523" t="str">
        <f>IF(D18523&lt;=18,"LOW (1-18)","HIGH (19-36)")</f>
        <v>HIGH (19-36)</v>
      </c>
      <c r="G18523">
        <f>INT((D18523-1)/6)+1</f>
        <v>6</v>
      </c>
      <c r="H18523">
        <f>MOD(D18523-1,6)+1</f>
        <v>3</v>
      </c>
      <c r="I18523">
        <f>37-D18523</f>
        <v>4</v>
      </c>
      <c r="J18523">
        <f>ABS(D18523-D18524)</f>
        <v>15</v>
      </c>
    </row>
    <row r="18524">
      <c r="A18524">
        <v>7335</v>
      </c>
      <c r="B18524" t="str">
        <v>2006-06-08</v>
      </c>
      <c r="C18524" t="str">
        <v>Midday</v>
      </c>
      <c r="D18524">
        <v>18</v>
      </c>
      <c r="E18524" t="str">
        <f>IF(MOD(D18524,2)=0,"EVEN","ODD")</f>
        <v>EVEN</v>
      </c>
      <c r="F18524" t="str">
        <f>IF(D18524&lt;=18,"LOW (1-18)","HIGH (19-36)")</f>
        <v>LOW (1-18)</v>
      </c>
      <c r="G18524">
        <f>INT((D18524-1)/6)+1</f>
        <v>3</v>
      </c>
      <c r="H18524">
        <f>MOD(D18524-1,6)+1</f>
        <v>6</v>
      </c>
      <c r="I18524">
        <f>37-D18524</f>
        <v>19</v>
      </c>
      <c r="J18524">
        <f>ABS(D18524-D18525)</f>
        <v>6</v>
      </c>
    </row>
    <row r="18525">
      <c r="A18525">
        <v>7334</v>
      </c>
      <c r="B18525" t="str">
        <v>2006-06-07</v>
      </c>
      <c r="C18525" t="str">
        <v>Evening</v>
      </c>
      <c r="D18525">
        <v>12</v>
      </c>
      <c r="E18525" t="str">
        <f>IF(MOD(D18525,2)=0,"EVEN","ODD")</f>
        <v>EVEN</v>
      </c>
      <c r="F18525" t="str">
        <f>IF(D18525&lt;=18,"LOW (1-18)","HIGH (19-36)")</f>
        <v>LOW (1-18)</v>
      </c>
      <c r="G18525">
        <f>INT((D18525-1)/6)+1</f>
        <v>2</v>
      </c>
      <c r="H18525">
        <f>MOD(D18525-1,6)+1</f>
        <v>6</v>
      </c>
      <c r="I18525">
        <f>37-D18525</f>
        <v>25</v>
      </c>
      <c r="J18525">
        <f>ABS(D18525-D18526)</f>
        <v>22</v>
      </c>
    </row>
    <row r="18526">
      <c r="A18526">
        <v>7333</v>
      </c>
      <c r="B18526" t="str">
        <v>2006-06-07</v>
      </c>
      <c r="C18526" t="str">
        <v>Midday</v>
      </c>
      <c r="D18526">
        <v>34</v>
      </c>
      <c r="E18526" t="str">
        <f>IF(MOD(D18526,2)=0,"EVEN","ODD")</f>
        <v>EVEN</v>
      </c>
      <c r="F18526" t="str">
        <f>IF(D18526&lt;=18,"LOW (1-18)","HIGH (19-36)")</f>
        <v>HIGH (19-36)</v>
      </c>
      <c r="G18526">
        <f>INT((D18526-1)/6)+1</f>
        <v>6</v>
      </c>
      <c r="H18526">
        <f>MOD(D18526-1,6)+1</f>
        <v>4</v>
      </c>
      <c r="I18526">
        <f>37-D18526</f>
        <v>3</v>
      </c>
      <c r="J18526">
        <f>ABS(D18526-D18527)</f>
        <v>24</v>
      </c>
    </row>
    <row r="18527">
      <c r="A18527">
        <v>7332</v>
      </c>
      <c r="B18527" t="str">
        <v>2006-06-06</v>
      </c>
      <c r="C18527" t="str">
        <v>Evening</v>
      </c>
      <c r="D18527">
        <v>10</v>
      </c>
      <c r="E18527" t="str">
        <f>IF(MOD(D18527,2)=0,"EVEN","ODD")</f>
        <v>EVEN</v>
      </c>
      <c r="F18527" t="str">
        <f>IF(D18527&lt;=18,"LOW (1-18)","HIGH (19-36)")</f>
        <v>LOW (1-18)</v>
      </c>
      <c r="G18527">
        <f>INT((D18527-1)/6)+1</f>
        <v>2</v>
      </c>
      <c r="H18527">
        <f>MOD(D18527-1,6)+1</f>
        <v>4</v>
      </c>
      <c r="I18527">
        <f>37-D18527</f>
        <v>27</v>
      </c>
      <c r="J18527">
        <f>ABS(D18527-D18528)</f>
        <v>11</v>
      </c>
    </row>
    <row r="18528">
      <c r="A18528">
        <v>7331</v>
      </c>
      <c r="B18528" t="str">
        <v>2006-06-06</v>
      </c>
      <c r="C18528" t="str">
        <v>Midday</v>
      </c>
      <c r="D18528">
        <v>21</v>
      </c>
      <c r="E18528" t="str">
        <f>IF(MOD(D18528,2)=0,"EVEN","ODD")</f>
        <v>ODD</v>
      </c>
      <c r="F18528" t="str">
        <f>IF(D18528&lt;=18,"LOW (1-18)","HIGH (19-36)")</f>
        <v>HIGH (19-36)</v>
      </c>
      <c r="G18528">
        <f>INT((D18528-1)/6)+1</f>
        <v>4</v>
      </c>
      <c r="H18528">
        <f>MOD(D18528-1,6)+1</f>
        <v>3</v>
      </c>
      <c r="I18528">
        <f>37-D18528</f>
        <v>16</v>
      </c>
      <c r="J18528">
        <f>ABS(D18528-D18529)</f>
        <v>20</v>
      </c>
    </row>
    <row r="18529">
      <c r="A18529">
        <v>7330</v>
      </c>
      <c r="B18529" t="str">
        <v>2006-06-05</v>
      </c>
      <c r="C18529" t="str">
        <v>Evening</v>
      </c>
      <c r="D18529">
        <v>1</v>
      </c>
      <c r="E18529" t="str">
        <f>IF(MOD(D18529,2)=0,"EVEN","ODD")</f>
        <v>ODD</v>
      </c>
      <c r="F18529" t="str">
        <f>IF(D18529&lt;=18,"LOW (1-18)","HIGH (19-36)")</f>
        <v>LOW (1-18)</v>
      </c>
      <c r="G18529">
        <f>INT((D18529-1)/6)+1</f>
        <v>1</v>
      </c>
      <c r="H18529">
        <f>MOD(D18529-1,6)+1</f>
        <v>1</v>
      </c>
      <c r="I18529">
        <f>37-D18529</f>
        <v>36</v>
      </c>
      <c r="J18529">
        <f>ABS(D18529-D18530)</f>
        <v>5</v>
      </c>
    </row>
    <row r="18530">
      <c r="A18530">
        <v>7329</v>
      </c>
      <c r="B18530" t="str">
        <v>2006-06-05</v>
      </c>
      <c r="C18530" t="str">
        <v>Midday</v>
      </c>
      <c r="D18530">
        <v>6</v>
      </c>
      <c r="E18530" t="str">
        <f>IF(MOD(D18530,2)=0,"EVEN","ODD")</f>
        <v>EVEN</v>
      </c>
      <c r="F18530" t="str">
        <f>IF(D18530&lt;=18,"LOW (1-18)","HIGH (19-36)")</f>
        <v>LOW (1-18)</v>
      </c>
      <c r="G18530">
        <f>INT((D18530-1)/6)+1</f>
        <v>1</v>
      </c>
      <c r="H18530">
        <f>MOD(D18530-1,6)+1</f>
        <v>6</v>
      </c>
      <c r="I18530">
        <f>37-D18530</f>
        <v>31</v>
      </c>
      <c r="J18530">
        <f>ABS(D18530-D18531)</f>
        <v>22</v>
      </c>
    </row>
    <row r="18531">
      <c r="A18531">
        <v>7328</v>
      </c>
      <c r="B18531" t="str">
        <v>2006-06-03</v>
      </c>
      <c r="C18531" t="str">
        <v>Evening</v>
      </c>
      <c r="D18531">
        <v>28</v>
      </c>
      <c r="E18531" t="str">
        <f>IF(MOD(D18531,2)=0,"EVEN","ODD")</f>
        <v>EVEN</v>
      </c>
      <c r="F18531" t="str">
        <f>IF(D18531&lt;=18,"LOW (1-18)","HIGH (19-36)")</f>
        <v>HIGH (19-36)</v>
      </c>
      <c r="G18531">
        <f>INT((D18531-1)/6)+1</f>
        <v>5</v>
      </c>
      <c r="H18531">
        <f>MOD(D18531-1,6)+1</f>
        <v>4</v>
      </c>
      <c r="I18531">
        <f>37-D18531</f>
        <v>9</v>
      </c>
      <c r="J18531">
        <f>ABS(D18531-D18532)</f>
        <v>8</v>
      </c>
    </row>
    <row r="18532">
      <c r="A18532">
        <v>7327</v>
      </c>
      <c r="B18532" t="str">
        <v>2006-06-03</v>
      </c>
      <c r="C18532" t="str">
        <v>Midday</v>
      </c>
      <c r="D18532">
        <v>20</v>
      </c>
      <c r="E18532" t="str">
        <f>IF(MOD(D18532,2)=0,"EVEN","ODD")</f>
        <v>EVEN</v>
      </c>
      <c r="F18532" t="str">
        <f>IF(D18532&lt;=18,"LOW (1-18)","HIGH (19-36)")</f>
        <v>HIGH (19-36)</v>
      </c>
      <c r="G18532">
        <f>INT((D18532-1)/6)+1</f>
        <v>4</v>
      </c>
      <c r="H18532">
        <f>MOD(D18532-1,6)+1</f>
        <v>2</v>
      </c>
      <c r="I18532">
        <f>37-D18532</f>
        <v>17</v>
      </c>
      <c r="J18532">
        <f>ABS(D18532-D18533)</f>
        <v>16</v>
      </c>
    </row>
    <row r="18533">
      <c r="A18533">
        <v>7326</v>
      </c>
      <c r="B18533" t="str">
        <v>2006-06-02</v>
      </c>
      <c r="C18533" t="str">
        <v>Evening</v>
      </c>
      <c r="D18533">
        <v>36</v>
      </c>
      <c r="E18533" t="str">
        <f>IF(MOD(D18533,2)=0,"EVEN","ODD")</f>
        <v>EVEN</v>
      </c>
      <c r="F18533" t="str">
        <f>IF(D18533&lt;=18,"LOW (1-18)","HIGH (19-36)")</f>
        <v>HIGH (19-36)</v>
      </c>
      <c r="G18533">
        <f>INT((D18533-1)/6)+1</f>
        <v>6</v>
      </c>
      <c r="H18533">
        <f>MOD(D18533-1,6)+1</f>
        <v>6</v>
      </c>
      <c r="I18533">
        <f>37-D18533</f>
        <v>1</v>
      </c>
      <c r="J18533">
        <f>ABS(D18533-D18534)</f>
        <v>28</v>
      </c>
    </row>
    <row r="18534">
      <c r="A18534">
        <v>7324</v>
      </c>
      <c r="B18534" t="str">
        <v>2006-06-01</v>
      </c>
      <c r="C18534" t="str">
        <v>Evening</v>
      </c>
      <c r="D18534">
        <v>8</v>
      </c>
      <c r="E18534" t="str">
        <f>IF(MOD(D18534,2)=0,"EVEN","ODD")</f>
        <v>EVEN</v>
      </c>
      <c r="F18534" t="str">
        <f>IF(D18534&lt;=18,"LOW (1-18)","HIGH (19-36)")</f>
        <v>LOW (1-18)</v>
      </c>
      <c r="G18534">
        <f>INT((D18534-1)/6)+1</f>
        <v>2</v>
      </c>
      <c r="H18534">
        <f>MOD(D18534-1,6)+1</f>
        <v>2</v>
      </c>
      <c r="I18534">
        <f>37-D18534</f>
        <v>29</v>
      </c>
      <c r="J18534">
        <f>ABS(D18534-D18535)</f>
        <v>5</v>
      </c>
    </row>
    <row r="18535">
      <c r="A18535">
        <v>7323</v>
      </c>
      <c r="B18535" t="str">
        <v>2006-06-01</v>
      </c>
      <c r="C18535" t="str">
        <v>Midday</v>
      </c>
      <c r="D18535">
        <v>3</v>
      </c>
      <c r="E18535" t="str">
        <f>IF(MOD(D18535,2)=0,"EVEN","ODD")</f>
        <v>ODD</v>
      </c>
      <c r="F18535" t="str">
        <f>IF(D18535&lt;=18,"LOW (1-18)","HIGH (19-36)")</f>
        <v>LOW (1-18)</v>
      </c>
      <c r="G18535">
        <f>INT((D18535-1)/6)+1</f>
        <v>1</v>
      </c>
      <c r="H18535">
        <f>MOD(D18535-1,6)+1</f>
        <v>3</v>
      </c>
      <c r="I18535">
        <f>37-D18535</f>
        <v>34</v>
      </c>
      <c r="J18535">
        <f>ABS(D18535-D18536)</f>
        <v>18</v>
      </c>
    </row>
    <row r="18536">
      <c r="A18536">
        <v>7322</v>
      </c>
      <c r="B18536" t="str">
        <v>2006-05-31</v>
      </c>
      <c r="C18536" t="str">
        <v>Evening</v>
      </c>
      <c r="D18536">
        <v>21</v>
      </c>
      <c r="E18536" t="str">
        <f>IF(MOD(D18536,2)=0,"EVEN","ODD")</f>
        <v>ODD</v>
      </c>
      <c r="F18536" t="str">
        <f>IF(D18536&lt;=18,"LOW (1-18)","HIGH (19-36)")</f>
        <v>HIGH (19-36)</v>
      </c>
      <c r="G18536">
        <f>INT((D18536-1)/6)+1</f>
        <v>4</v>
      </c>
      <c r="H18536">
        <f>MOD(D18536-1,6)+1</f>
        <v>3</v>
      </c>
      <c r="I18536">
        <f>37-D18536</f>
        <v>16</v>
      </c>
      <c r="J18536">
        <f>ABS(D18536-D18537)</f>
        <v>5</v>
      </c>
    </row>
    <row r="18537">
      <c r="A18537">
        <v>7321</v>
      </c>
      <c r="B18537" t="str">
        <v>2006-05-31</v>
      </c>
      <c r="C18537" t="str">
        <v>Midday</v>
      </c>
      <c r="D18537">
        <v>16</v>
      </c>
      <c r="E18537" t="str">
        <f>IF(MOD(D18537,2)=0,"EVEN","ODD")</f>
        <v>EVEN</v>
      </c>
      <c r="F18537" t="str">
        <f>IF(D18537&lt;=18,"LOW (1-18)","HIGH (19-36)")</f>
        <v>LOW (1-18)</v>
      </c>
      <c r="G18537">
        <f>INT((D18537-1)/6)+1</f>
        <v>3</v>
      </c>
      <c r="H18537">
        <f>MOD(D18537-1,6)+1</f>
        <v>4</v>
      </c>
      <c r="I18537">
        <f>37-D18537</f>
        <v>21</v>
      </c>
      <c r="J18537">
        <f>ABS(D18537-D18538)</f>
        <v>11</v>
      </c>
    </row>
    <row r="18538">
      <c r="A18538">
        <v>7320</v>
      </c>
      <c r="B18538" t="str">
        <v>2006-05-30</v>
      </c>
      <c r="C18538" t="str">
        <v>Evening</v>
      </c>
      <c r="D18538">
        <v>27</v>
      </c>
      <c r="E18538" t="str">
        <f>IF(MOD(D18538,2)=0,"EVEN","ODD")</f>
        <v>ODD</v>
      </c>
      <c r="F18538" t="str">
        <f>IF(D18538&lt;=18,"LOW (1-18)","HIGH (19-36)")</f>
        <v>HIGH (19-36)</v>
      </c>
      <c r="G18538">
        <f>INT((D18538-1)/6)+1</f>
        <v>5</v>
      </c>
      <c r="H18538">
        <f>MOD(D18538-1,6)+1</f>
        <v>3</v>
      </c>
      <c r="I18538">
        <f>37-D18538</f>
        <v>10</v>
      </c>
      <c r="J18538">
        <f>ABS(D18538-D18539)</f>
        <v>17</v>
      </c>
    </row>
    <row r="18539">
      <c r="A18539">
        <v>7319</v>
      </c>
      <c r="B18539" t="str">
        <v>2006-05-30</v>
      </c>
      <c r="C18539" t="str">
        <v>Midday</v>
      </c>
      <c r="D18539">
        <v>10</v>
      </c>
      <c r="E18539" t="str">
        <f>IF(MOD(D18539,2)=0,"EVEN","ODD")</f>
        <v>EVEN</v>
      </c>
      <c r="F18539" t="str">
        <f>IF(D18539&lt;=18,"LOW (1-18)","HIGH (19-36)")</f>
        <v>LOW (1-18)</v>
      </c>
      <c r="G18539">
        <f>INT((D18539-1)/6)+1</f>
        <v>2</v>
      </c>
      <c r="H18539">
        <f>MOD(D18539-1,6)+1</f>
        <v>4</v>
      </c>
      <c r="I18539">
        <f>37-D18539</f>
        <v>27</v>
      </c>
      <c r="J18539">
        <f>ABS(D18539-D18540)</f>
        <v>4</v>
      </c>
    </row>
    <row r="18540">
      <c r="A18540">
        <v>7318</v>
      </c>
      <c r="B18540" t="str">
        <v>2006-05-29</v>
      </c>
      <c r="C18540" t="str">
        <v>Evening</v>
      </c>
      <c r="D18540">
        <v>6</v>
      </c>
      <c r="E18540" t="str">
        <f>IF(MOD(D18540,2)=0,"EVEN","ODD")</f>
        <v>EVEN</v>
      </c>
      <c r="F18540" t="str">
        <f>IF(D18540&lt;=18,"LOW (1-18)","HIGH (19-36)")</f>
        <v>LOW (1-18)</v>
      </c>
      <c r="G18540">
        <f>INT((D18540-1)/6)+1</f>
        <v>1</v>
      </c>
      <c r="H18540">
        <f>MOD(D18540-1,6)+1</f>
        <v>6</v>
      </c>
      <c r="I18540">
        <f>37-D18540</f>
        <v>31</v>
      </c>
      <c r="J18540">
        <f>ABS(D18540-D18541)</f>
        <v>2</v>
      </c>
    </row>
    <row r="18541">
      <c r="A18541">
        <v>7317</v>
      </c>
      <c r="B18541" t="str">
        <v>2006-05-29</v>
      </c>
      <c r="C18541" t="str">
        <v>Midday</v>
      </c>
      <c r="D18541">
        <v>8</v>
      </c>
      <c r="E18541" t="str">
        <f>IF(MOD(D18541,2)=0,"EVEN","ODD")</f>
        <v>EVEN</v>
      </c>
      <c r="F18541" t="str">
        <f>IF(D18541&lt;=18,"LOW (1-18)","HIGH (19-36)")</f>
        <v>LOW (1-18)</v>
      </c>
      <c r="G18541">
        <f>INT((D18541-1)/6)+1</f>
        <v>2</v>
      </c>
      <c r="H18541">
        <f>MOD(D18541-1,6)+1</f>
        <v>2</v>
      </c>
      <c r="I18541">
        <f>37-D18541</f>
        <v>29</v>
      </c>
      <c r="J18541">
        <f>ABS(D18541-D18542)</f>
        <v>11</v>
      </c>
    </row>
    <row r="18542">
      <c r="A18542">
        <v>7316</v>
      </c>
      <c r="B18542" t="str">
        <v>2006-05-27</v>
      </c>
      <c r="C18542" t="str">
        <v>Evening</v>
      </c>
      <c r="D18542">
        <v>19</v>
      </c>
      <c r="E18542" t="str">
        <f>IF(MOD(D18542,2)=0,"EVEN","ODD")</f>
        <v>ODD</v>
      </c>
      <c r="F18542" t="str">
        <f>IF(D18542&lt;=18,"LOW (1-18)","HIGH (19-36)")</f>
        <v>HIGH (19-36)</v>
      </c>
      <c r="G18542">
        <f>INT((D18542-1)/6)+1</f>
        <v>4</v>
      </c>
      <c r="H18542">
        <f>MOD(D18542-1,6)+1</f>
        <v>1</v>
      </c>
      <c r="I18542">
        <f>37-D18542</f>
        <v>18</v>
      </c>
      <c r="J18542">
        <f>ABS(D18542-D18543)</f>
        <v>3</v>
      </c>
    </row>
    <row r="18543">
      <c r="A18543">
        <v>7315</v>
      </c>
      <c r="B18543" t="str">
        <v>2006-05-27</v>
      </c>
      <c r="C18543" t="str">
        <v>Midday</v>
      </c>
      <c r="D18543">
        <v>22</v>
      </c>
      <c r="E18543" t="str">
        <f>IF(MOD(D18543,2)=0,"EVEN","ODD")</f>
        <v>EVEN</v>
      </c>
      <c r="F18543" t="str">
        <f>IF(D18543&lt;=18,"LOW (1-18)","HIGH (19-36)")</f>
        <v>HIGH (19-36)</v>
      </c>
      <c r="G18543">
        <f>INT((D18543-1)/6)+1</f>
        <v>4</v>
      </c>
      <c r="H18543">
        <f>MOD(D18543-1,6)+1</f>
        <v>4</v>
      </c>
      <c r="I18543">
        <f>37-D18543</f>
        <v>15</v>
      </c>
      <c r="J18543">
        <f>ABS(D18543-D18544)</f>
        <v>1</v>
      </c>
    </row>
    <row r="18544">
      <c r="A18544">
        <v>7314</v>
      </c>
      <c r="B18544" t="str">
        <v>2006-05-26</v>
      </c>
      <c r="C18544" t="str">
        <v>Evening</v>
      </c>
      <c r="D18544">
        <v>21</v>
      </c>
      <c r="E18544" t="str">
        <f>IF(MOD(D18544,2)=0,"EVEN","ODD")</f>
        <v>ODD</v>
      </c>
      <c r="F18544" t="str">
        <f>IF(D18544&lt;=18,"LOW (1-18)","HIGH (19-36)")</f>
        <v>HIGH (19-36)</v>
      </c>
      <c r="G18544">
        <f>INT((D18544-1)/6)+1</f>
        <v>4</v>
      </c>
      <c r="H18544">
        <f>MOD(D18544-1,6)+1</f>
        <v>3</v>
      </c>
      <c r="I18544">
        <f>37-D18544</f>
        <v>16</v>
      </c>
      <c r="J18544">
        <f>ABS(D18544-D18545)</f>
        <v>5</v>
      </c>
    </row>
    <row r="18545">
      <c r="A18545">
        <v>7313</v>
      </c>
      <c r="B18545" t="str">
        <v>2006-05-26</v>
      </c>
      <c r="C18545" t="str">
        <v>Midday</v>
      </c>
      <c r="D18545">
        <v>26</v>
      </c>
      <c r="E18545" t="str">
        <f>IF(MOD(D18545,2)=0,"EVEN","ODD")</f>
        <v>EVEN</v>
      </c>
      <c r="F18545" t="str">
        <f>IF(D18545&lt;=18,"LOW (1-18)","HIGH (19-36)")</f>
        <v>HIGH (19-36)</v>
      </c>
      <c r="G18545">
        <f>INT((D18545-1)/6)+1</f>
        <v>5</v>
      </c>
      <c r="H18545">
        <f>MOD(D18545-1,6)+1</f>
        <v>2</v>
      </c>
      <c r="I18545">
        <f>37-D18545</f>
        <v>11</v>
      </c>
      <c r="J18545">
        <f>ABS(D18545-D18546)</f>
        <v>19</v>
      </c>
    </row>
    <row r="18546">
      <c r="A18546">
        <v>7312</v>
      </c>
      <c r="B18546" t="str">
        <v>2006-05-25</v>
      </c>
      <c r="C18546" t="str">
        <v>Evening</v>
      </c>
      <c r="D18546">
        <v>7</v>
      </c>
      <c r="E18546" t="str">
        <f>IF(MOD(D18546,2)=0,"EVEN","ODD")</f>
        <v>ODD</v>
      </c>
      <c r="F18546" t="str">
        <f>IF(D18546&lt;=18,"LOW (1-18)","HIGH (19-36)")</f>
        <v>LOW (1-18)</v>
      </c>
      <c r="G18546">
        <f>INT((D18546-1)/6)+1</f>
        <v>2</v>
      </c>
      <c r="H18546">
        <f>MOD(D18546-1,6)+1</f>
        <v>1</v>
      </c>
      <c r="I18546">
        <f>37-D18546</f>
        <v>30</v>
      </c>
      <c r="J18546">
        <f>ABS(D18546-D18547)</f>
        <v>19</v>
      </c>
    </row>
    <row r="18547">
      <c r="A18547">
        <v>7311</v>
      </c>
      <c r="B18547" t="str">
        <v>2006-05-25</v>
      </c>
      <c r="C18547" t="str">
        <v>Midday</v>
      </c>
      <c r="D18547">
        <v>26</v>
      </c>
      <c r="E18547" t="str">
        <f>IF(MOD(D18547,2)=0,"EVEN","ODD")</f>
        <v>EVEN</v>
      </c>
      <c r="F18547" t="str">
        <f>IF(D18547&lt;=18,"LOW (1-18)","HIGH (19-36)")</f>
        <v>HIGH (19-36)</v>
      </c>
      <c r="G18547">
        <f>INT((D18547-1)/6)+1</f>
        <v>5</v>
      </c>
      <c r="H18547">
        <f>MOD(D18547-1,6)+1</f>
        <v>2</v>
      </c>
      <c r="I18547">
        <f>37-D18547</f>
        <v>11</v>
      </c>
      <c r="J18547">
        <f>ABS(D18547-D18548)</f>
        <v>15</v>
      </c>
    </row>
    <row r="18548">
      <c r="A18548">
        <v>7310</v>
      </c>
      <c r="B18548" t="str">
        <v>2006-05-24</v>
      </c>
      <c r="C18548" t="str">
        <v>Evening</v>
      </c>
      <c r="D18548">
        <v>11</v>
      </c>
      <c r="E18548" t="str">
        <f>IF(MOD(D18548,2)=0,"EVEN","ODD")</f>
        <v>ODD</v>
      </c>
      <c r="F18548" t="str">
        <f>IF(D18548&lt;=18,"LOW (1-18)","HIGH (19-36)")</f>
        <v>LOW (1-18)</v>
      </c>
      <c r="G18548">
        <f>INT((D18548-1)/6)+1</f>
        <v>2</v>
      </c>
      <c r="H18548">
        <f>MOD(D18548-1,6)+1</f>
        <v>5</v>
      </c>
      <c r="I18548">
        <f>37-D18548</f>
        <v>26</v>
      </c>
      <c r="J18548">
        <f>ABS(D18548-D18549)</f>
        <v>2</v>
      </c>
    </row>
    <row r="18549">
      <c r="A18549">
        <v>7309</v>
      </c>
      <c r="B18549" t="str">
        <v>2006-05-24</v>
      </c>
      <c r="C18549" t="str">
        <v>Midday</v>
      </c>
      <c r="D18549">
        <v>13</v>
      </c>
      <c r="E18549" t="str">
        <f>IF(MOD(D18549,2)=0,"EVEN","ODD")</f>
        <v>ODD</v>
      </c>
      <c r="F18549" t="str">
        <f>IF(D18549&lt;=18,"LOW (1-18)","HIGH (19-36)")</f>
        <v>LOW (1-18)</v>
      </c>
      <c r="G18549">
        <f>INT((D18549-1)/6)+1</f>
        <v>3</v>
      </c>
      <c r="H18549">
        <f>MOD(D18549-1,6)+1</f>
        <v>1</v>
      </c>
      <c r="I18549">
        <f>37-D18549</f>
        <v>24</v>
      </c>
      <c r="J18549">
        <f>ABS(D18549-D18550)</f>
        <v>14</v>
      </c>
    </row>
    <row r="18550">
      <c r="A18550">
        <v>7308</v>
      </c>
      <c r="B18550" t="str">
        <v>2006-05-23</v>
      </c>
      <c r="C18550" t="str">
        <v>Evening</v>
      </c>
      <c r="D18550">
        <v>27</v>
      </c>
      <c r="E18550" t="str">
        <f>IF(MOD(D18550,2)=0,"EVEN","ODD")</f>
        <v>ODD</v>
      </c>
      <c r="F18550" t="str">
        <f>IF(D18550&lt;=18,"LOW (1-18)","HIGH (19-36)")</f>
        <v>HIGH (19-36)</v>
      </c>
      <c r="G18550">
        <f>INT((D18550-1)/6)+1</f>
        <v>5</v>
      </c>
      <c r="H18550">
        <f>MOD(D18550-1,6)+1</f>
        <v>3</v>
      </c>
      <c r="I18550">
        <f>37-D18550</f>
        <v>10</v>
      </c>
      <c r="J18550">
        <f>ABS(D18550-D18551)</f>
        <v>9</v>
      </c>
    </row>
    <row r="18551">
      <c r="A18551">
        <v>7307</v>
      </c>
      <c r="B18551" t="str">
        <v>2006-05-23</v>
      </c>
      <c r="C18551" t="str">
        <v>Midday</v>
      </c>
      <c r="D18551">
        <v>18</v>
      </c>
      <c r="E18551" t="str">
        <f>IF(MOD(D18551,2)=0,"EVEN","ODD")</f>
        <v>EVEN</v>
      </c>
      <c r="F18551" t="str">
        <f>IF(D18551&lt;=18,"LOW (1-18)","HIGH (19-36)")</f>
        <v>LOW (1-18)</v>
      </c>
      <c r="G18551">
        <f>INT((D18551-1)/6)+1</f>
        <v>3</v>
      </c>
      <c r="H18551">
        <f>MOD(D18551-1,6)+1</f>
        <v>6</v>
      </c>
      <c r="I18551">
        <f>37-D18551</f>
        <v>19</v>
      </c>
      <c r="J18551">
        <f>ABS(D18551-D18552)</f>
        <v>12</v>
      </c>
    </row>
    <row r="18552">
      <c r="A18552">
        <v>7306</v>
      </c>
      <c r="B18552" t="str">
        <v>2006-05-22</v>
      </c>
      <c r="C18552" t="str">
        <v>Evening</v>
      </c>
      <c r="D18552">
        <v>6</v>
      </c>
      <c r="E18552" t="str">
        <f>IF(MOD(D18552,2)=0,"EVEN","ODD")</f>
        <v>EVEN</v>
      </c>
      <c r="F18552" t="str">
        <f>IF(D18552&lt;=18,"LOW (1-18)","HIGH (19-36)")</f>
        <v>LOW (1-18)</v>
      </c>
      <c r="G18552">
        <f>INT((D18552-1)/6)+1</f>
        <v>1</v>
      </c>
      <c r="H18552">
        <f>MOD(D18552-1,6)+1</f>
        <v>6</v>
      </c>
      <c r="I18552">
        <f>37-D18552</f>
        <v>31</v>
      </c>
      <c r="J18552">
        <f>ABS(D18552-D18553)</f>
        <v>13</v>
      </c>
    </row>
    <row r="18553">
      <c r="A18553">
        <v>7305</v>
      </c>
      <c r="B18553" t="str">
        <v>2006-05-22</v>
      </c>
      <c r="C18553" t="str">
        <v>Midday</v>
      </c>
      <c r="D18553">
        <v>19</v>
      </c>
      <c r="E18553" t="str">
        <f>IF(MOD(D18553,2)=0,"EVEN","ODD")</f>
        <v>ODD</v>
      </c>
      <c r="F18553" t="str">
        <f>IF(D18553&lt;=18,"LOW (1-18)","HIGH (19-36)")</f>
        <v>HIGH (19-36)</v>
      </c>
      <c r="G18553">
        <f>INT((D18553-1)/6)+1</f>
        <v>4</v>
      </c>
      <c r="H18553">
        <f>MOD(D18553-1,6)+1</f>
        <v>1</v>
      </c>
      <c r="I18553">
        <f>37-D18553</f>
        <v>18</v>
      </c>
      <c r="J18553">
        <f>ABS(D18553-D18554)</f>
        <v>2</v>
      </c>
    </row>
    <row r="18554">
      <c r="A18554">
        <v>7304</v>
      </c>
      <c r="B18554" t="str">
        <v>2006-05-20</v>
      </c>
      <c r="C18554" t="str">
        <v>Evening</v>
      </c>
      <c r="D18554">
        <v>21</v>
      </c>
      <c r="E18554" t="str">
        <f>IF(MOD(D18554,2)=0,"EVEN","ODD")</f>
        <v>ODD</v>
      </c>
      <c r="F18554" t="str">
        <f>IF(D18554&lt;=18,"LOW (1-18)","HIGH (19-36)")</f>
        <v>HIGH (19-36)</v>
      </c>
      <c r="G18554">
        <f>INT((D18554-1)/6)+1</f>
        <v>4</v>
      </c>
      <c r="H18554">
        <f>MOD(D18554-1,6)+1</f>
        <v>3</v>
      </c>
      <c r="I18554">
        <f>37-D18554</f>
        <v>16</v>
      </c>
      <c r="J18554">
        <f>ABS(D18554-D18555)</f>
        <v>4</v>
      </c>
    </row>
    <row r="18555">
      <c r="A18555">
        <v>7303</v>
      </c>
      <c r="B18555" t="str">
        <v>2006-05-20</v>
      </c>
      <c r="C18555" t="str">
        <v>Midday</v>
      </c>
      <c r="D18555">
        <v>25</v>
      </c>
      <c r="E18555" t="str">
        <f>IF(MOD(D18555,2)=0,"EVEN","ODD")</f>
        <v>ODD</v>
      </c>
      <c r="F18555" t="str">
        <f>IF(D18555&lt;=18,"LOW (1-18)","HIGH (19-36)")</f>
        <v>HIGH (19-36)</v>
      </c>
      <c r="G18555">
        <f>INT((D18555-1)/6)+1</f>
        <v>5</v>
      </c>
      <c r="H18555">
        <f>MOD(D18555-1,6)+1</f>
        <v>1</v>
      </c>
      <c r="I18555">
        <f>37-D18555</f>
        <v>12</v>
      </c>
      <c r="J18555">
        <f>ABS(D18555-D18556)</f>
        <v>12</v>
      </c>
    </row>
    <row r="18556">
      <c r="A18556">
        <v>7302</v>
      </c>
      <c r="B18556" t="str">
        <v>2006-05-19</v>
      </c>
      <c r="C18556" t="str">
        <v>Evening</v>
      </c>
      <c r="D18556">
        <v>13</v>
      </c>
      <c r="E18556" t="str">
        <f>IF(MOD(D18556,2)=0,"EVEN","ODD")</f>
        <v>ODD</v>
      </c>
      <c r="F18556" t="str">
        <f>IF(D18556&lt;=18,"LOW (1-18)","HIGH (19-36)")</f>
        <v>LOW (1-18)</v>
      </c>
      <c r="G18556">
        <f>INT((D18556-1)/6)+1</f>
        <v>3</v>
      </c>
      <c r="H18556">
        <f>MOD(D18556-1,6)+1</f>
        <v>1</v>
      </c>
      <c r="I18556">
        <f>37-D18556</f>
        <v>24</v>
      </c>
      <c r="J18556">
        <f>ABS(D18556-D18557)</f>
        <v>10</v>
      </c>
    </row>
    <row r="18557">
      <c r="A18557">
        <v>7301</v>
      </c>
      <c r="B18557" t="str">
        <v>2006-05-19</v>
      </c>
      <c r="C18557" t="str">
        <v>Midday</v>
      </c>
      <c r="D18557">
        <v>3</v>
      </c>
      <c r="E18557" t="str">
        <f>IF(MOD(D18557,2)=0,"EVEN","ODD")</f>
        <v>ODD</v>
      </c>
      <c r="F18557" t="str">
        <f>IF(D18557&lt;=18,"LOW (1-18)","HIGH (19-36)")</f>
        <v>LOW (1-18)</v>
      </c>
      <c r="G18557">
        <f>INT((D18557-1)/6)+1</f>
        <v>1</v>
      </c>
      <c r="H18557">
        <f>MOD(D18557-1,6)+1</f>
        <v>3</v>
      </c>
      <c r="I18557">
        <f>37-D18557</f>
        <v>34</v>
      </c>
      <c r="J18557">
        <f>ABS(D18557-D18558)</f>
        <v>8</v>
      </c>
    </row>
    <row r="18558">
      <c r="A18558">
        <v>7300</v>
      </c>
      <c r="B18558" t="str">
        <v>2006-05-18</v>
      </c>
      <c r="C18558" t="str">
        <v>Evening</v>
      </c>
      <c r="D18558">
        <v>11</v>
      </c>
      <c r="E18558" t="str">
        <f>IF(MOD(D18558,2)=0,"EVEN","ODD")</f>
        <v>ODD</v>
      </c>
      <c r="F18558" t="str">
        <f>IF(D18558&lt;=18,"LOW (1-18)","HIGH (19-36)")</f>
        <v>LOW (1-18)</v>
      </c>
      <c r="G18558">
        <f>INT((D18558-1)/6)+1</f>
        <v>2</v>
      </c>
      <c r="H18558">
        <f>MOD(D18558-1,6)+1</f>
        <v>5</v>
      </c>
      <c r="I18558">
        <f>37-D18558</f>
        <v>26</v>
      </c>
      <c r="J18558">
        <f>ABS(D18558-D18559)</f>
        <v>21</v>
      </c>
    </row>
    <row r="18559">
      <c r="A18559">
        <v>7299</v>
      </c>
      <c r="B18559" t="str">
        <v>2006-05-18</v>
      </c>
      <c r="C18559" t="str">
        <v>Midday</v>
      </c>
      <c r="D18559">
        <v>32</v>
      </c>
      <c r="E18559" t="str">
        <f>IF(MOD(D18559,2)=0,"EVEN","ODD")</f>
        <v>EVEN</v>
      </c>
      <c r="F18559" t="str">
        <f>IF(D18559&lt;=18,"LOW (1-18)","HIGH (19-36)")</f>
        <v>HIGH (19-36)</v>
      </c>
      <c r="G18559">
        <f>INT((D18559-1)/6)+1</f>
        <v>6</v>
      </c>
      <c r="H18559">
        <f>MOD(D18559-1,6)+1</f>
        <v>2</v>
      </c>
      <c r="I18559">
        <f>37-D18559</f>
        <v>5</v>
      </c>
      <c r="J18559">
        <f>ABS(D18559-D18560)</f>
        <v>1</v>
      </c>
    </row>
    <row r="18560">
      <c r="A18560">
        <v>7298</v>
      </c>
      <c r="B18560" t="str">
        <v>2006-05-17</v>
      </c>
      <c r="C18560" t="str">
        <v>Evening</v>
      </c>
      <c r="D18560">
        <v>31</v>
      </c>
      <c r="E18560" t="str">
        <f>IF(MOD(D18560,2)=0,"EVEN","ODD")</f>
        <v>ODD</v>
      </c>
      <c r="F18560" t="str">
        <f>IF(D18560&lt;=18,"LOW (1-18)","HIGH (19-36)")</f>
        <v>HIGH (19-36)</v>
      </c>
      <c r="G18560">
        <f>INT((D18560-1)/6)+1</f>
        <v>6</v>
      </c>
      <c r="H18560">
        <f>MOD(D18560-1,6)+1</f>
        <v>1</v>
      </c>
      <c r="I18560">
        <f>37-D18560</f>
        <v>6</v>
      </c>
      <c r="J18560">
        <f>ABS(D18560-D18561)</f>
        <v>6</v>
      </c>
    </row>
    <row r="18561">
      <c r="A18561">
        <v>7297</v>
      </c>
      <c r="B18561" t="str">
        <v>2006-05-17</v>
      </c>
      <c r="C18561" t="str">
        <v>Midday</v>
      </c>
      <c r="D18561">
        <v>25</v>
      </c>
      <c r="E18561" t="str">
        <f>IF(MOD(D18561,2)=0,"EVEN","ODD")</f>
        <v>ODD</v>
      </c>
      <c r="F18561" t="str">
        <f>IF(D18561&lt;=18,"LOW (1-18)","HIGH (19-36)")</f>
        <v>HIGH (19-36)</v>
      </c>
      <c r="G18561">
        <f>INT((D18561-1)/6)+1</f>
        <v>5</v>
      </c>
      <c r="H18561">
        <f>MOD(D18561-1,6)+1</f>
        <v>1</v>
      </c>
      <c r="I18561">
        <f>37-D18561</f>
        <v>12</v>
      </c>
      <c r="J18561">
        <f>ABS(D18561-D18562)</f>
        <v>16</v>
      </c>
    </row>
    <row r="18562">
      <c r="A18562">
        <v>7296</v>
      </c>
      <c r="B18562" t="str">
        <v>2006-05-16</v>
      </c>
      <c r="C18562" t="str">
        <v>Evening</v>
      </c>
      <c r="D18562">
        <v>9</v>
      </c>
      <c r="E18562" t="str">
        <f>IF(MOD(D18562,2)=0,"EVEN","ODD")</f>
        <v>ODD</v>
      </c>
      <c r="F18562" t="str">
        <f>IF(D18562&lt;=18,"LOW (1-18)","HIGH (19-36)")</f>
        <v>LOW (1-18)</v>
      </c>
      <c r="G18562">
        <f>INT((D18562-1)/6)+1</f>
        <v>2</v>
      </c>
      <c r="H18562">
        <f>MOD(D18562-1,6)+1</f>
        <v>3</v>
      </c>
      <c r="I18562">
        <f>37-D18562</f>
        <v>28</v>
      </c>
      <c r="J18562">
        <f>ABS(D18562-D18563)</f>
        <v>3</v>
      </c>
    </row>
    <row r="18563">
      <c r="A18563">
        <v>7295</v>
      </c>
      <c r="B18563" t="str">
        <v>2006-05-16</v>
      </c>
      <c r="C18563" t="str">
        <v>Midday</v>
      </c>
      <c r="D18563">
        <v>6</v>
      </c>
      <c r="E18563" t="str">
        <f>IF(MOD(D18563,2)=0,"EVEN","ODD")</f>
        <v>EVEN</v>
      </c>
      <c r="F18563" t="str">
        <f>IF(D18563&lt;=18,"LOW (1-18)","HIGH (19-36)")</f>
        <v>LOW (1-18)</v>
      </c>
      <c r="G18563">
        <f>INT((D18563-1)/6)+1</f>
        <v>1</v>
      </c>
      <c r="H18563">
        <f>MOD(D18563-1,6)+1</f>
        <v>6</v>
      </c>
      <c r="I18563">
        <f>37-D18563</f>
        <v>31</v>
      </c>
      <c r="J18563">
        <f>ABS(D18563-D18564)</f>
        <v>21</v>
      </c>
    </row>
    <row r="18564">
      <c r="A18564">
        <v>7294</v>
      </c>
      <c r="B18564" t="str">
        <v>2006-05-15</v>
      </c>
      <c r="C18564" t="str">
        <v>Evening</v>
      </c>
      <c r="D18564">
        <v>27</v>
      </c>
      <c r="E18564" t="str">
        <f>IF(MOD(D18564,2)=0,"EVEN","ODD")</f>
        <v>ODD</v>
      </c>
      <c r="F18564" t="str">
        <f>IF(D18564&lt;=18,"LOW (1-18)","HIGH (19-36)")</f>
        <v>HIGH (19-36)</v>
      </c>
      <c r="G18564">
        <f>INT((D18564-1)/6)+1</f>
        <v>5</v>
      </c>
      <c r="H18564">
        <f>MOD(D18564-1,6)+1</f>
        <v>3</v>
      </c>
      <c r="I18564">
        <f>37-D18564</f>
        <v>10</v>
      </c>
      <c r="J18564">
        <f>ABS(D18564-D18565)</f>
        <v>14</v>
      </c>
    </row>
    <row r="18565">
      <c r="A18565">
        <v>7293</v>
      </c>
      <c r="B18565" t="str">
        <v>2006-05-15</v>
      </c>
      <c r="C18565" t="str">
        <v>Midday</v>
      </c>
      <c r="D18565">
        <v>13</v>
      </c>
      <c r="E18565" t="str">
        <f>IF(MOD(D18565,2)=0,"EVEN","ODD")</f>
        <v>ODD</v>
      </c>
      <c r="F18565" t="str">
        <f>IF(D18565&lt;=18,"LOW (1-18)","HIGH (19-36)")</f>
        <v>LOW (1-18)</v>
      </c>
      <c r="G18565">
        <f>INT((D18565-1)/6)+1</f>
        <v>3</v>
      </c>
      <c r="H18565">
        <f>MOD(D18565-1,6)+1</f>
        <v>1</v>
      </c>
      <c r="I18565">
        <f>37-D18565</f>
        <v>24</v>
      </c>
      <c r="J18565">
        <f>ABS(D18565-D18566)</f>
        <v>16</v>
      </c>
    </row>
    <row r="18566">
      <c r="A18566">
        <v>7292</v>
      </c>
      <c r="B18566" t="str">
        <v>2006-05-13</v>
      </c>
      <c r="C18566" t="str">
        <v>Evening</v>
      </c>
      <c r="D18566">
        <v>29</v>
      </c>
      <c r="E18566" t="str">
        <f>IF(MOD(D18566,2)=0,"EVEN","ODD")</f>
        <v>ODD</v>
      </c>
      <c r="F18566" t="str">
        <f>IF(D18566&lt;=18,"LOW (1-18)","HIGH (19-36)")</f>
        <v>HIGH (19-36)</v>
      </c>
      <c r="G18566">
        <f>INT((D18566-1)/6)+1</f>
        <v>5</v>
      </c>
      <c r="H18566">
        <f>MOD(D18566-1,6)+1</f>
        <v>5</v>
      </c>
      <c r="I18566">
        <f>37-D18566</f>
        <v>8</v>
      </c>
      <c r="J18566">
        <f>ABS(D18566-D18567)</f>
        <v>13</v>
      </c>
    </row>
    <row r="18567">
      <c r="A18567">
        <v>7291</v>
      </c>
      <c r="B18567" t="str">
        <v>2006-05-13</v>
      </c>
      <c r="C18567" t="str">
        <v>Midday</v>
      </c>
      <c r="D18567">
        <v>16</v>
      </c>
      <c r="E18567" t="str">
        <f>IF(MOD(D18567,2)=0,"EVEN","ODD")</f>
        <v>EVEN</v>
      </c>
      <c r="F18567" t="str">
        <f>IF(D18567&lt;=18,"LOW (1-18)","HIGH (19-36)")</f>
        <v>LOW (1-18)</v>
      </c>
      <c r="G18567">
        <f>INT((D18567-1)/6)+1</f>
        <v>3</v>
      </c>
      <c r="H18567">
        <f>MOD(D18567-1,6)+1</f>
        <v>4</v>
      </c>
      <c r="I18567">
        <f>37-D18567</f>
        <v>21</v>
      </c>
      <c r="J18567">
        <f>ABS(D18567-D18568)</f>
        <v>10</v>
      </c>
    </row>
    <row r="18568">
      <c r="A18568">
        <v>7290</v>
      </c>
      <c r="B18568" t="str">
        <v>2006-05-12</v>
      </c>
      <c r="C18568" t="str">
        <v>Evening</v>
      </c>
      <c r="D18568">
        <v>6</v>
      </c>
      <c r="E18568" t="str">
        <f>IF(MOD(D18568,2)=0,"EVEN","ODD")</f>
        <v>EVEN</v>
      </c>
      <c r="F18568" t="str">
        <f>IF(D18568&lt;=18,"LOW (1-18)","HIGH (19-36)")</f>
        <v>LOW (1-18)</v>
      </c>
      <c r="G18568">
        <f>INT((D18568-1)/6)+1</f>
        <v>1</v>
      </c>
      <c r="H18568">
        <f>MOD(D18568-1,6)+1</f>
        <v>6</v>
      </c>
      <c r="I18568">
        <f>37-D18568</f>
        <v>31</v>
      </c>
      <c r="J18568">
        <f>ABS(D18568-D18569)</f>
        <v>10</v>
      </c>
    </row>
    <row r="18569">
      <c r="A18569">
        <v>7289</v>
      </c>
      <c r="B18569" t="str">
        <v>2006-05-12</v>
      </c>
      <c r="C18569" t="str">
        <v>Midday</v>
      </c>
      <c r="D18569">
        <v>16</v>
      </c>
      <c r="E18569" t="str">
        <f>IF(MOD(D18569,2)=0,"EVEN","ODD")</f>
        <v>EVEN</v>
      </c>
      <c r="F18569" t="str">
        <f>IF(D18569&lt;=18,"LOW (1-18)","HIGH (19-36)")</f>
        <v>LOW (1-18)</v>
      </c>
      <c r="G18569">
        <f>INT((D18569-1)/6)+1</f>
        <v>3</v>
      </c>
      <c r="H18569">
        <f>MOD(D18569-1,6)+1</f>
        <v>4</v>
      </c>
      <c r="I18569">
        <f>37-D18569</f>
        <v>21</v>
      </c>
      <c r="J18569">
        <f>ABS(D18569-D18570)</f>
        <v>2</v>
      </c>
    </row>
    <row r="18570">
      <c r="A18570">
        <v>7288</v>
      </c>
      <c r="B18570" t="str">
        <v>2006-05-11</v>
      </c>
      <c r="C18570" t="str">
        <v>Evening</v>
      </c>
      <c r="D18570">
        <v>14</v>
      </c>
      <c r="E18570" t="str">
        <f>IF(MOD(D18570,2)=0,"EVEN","ODD")</f>
        <v>EVEN</v>
      </c>
      <c r="F18570" t="str">
        <f>IF(D18570&lt;=18,"LOW (1-18)","HIGH (19-36)")</f>
        <v>LOW (1-18)</v>
      </c>
      <c r="G18570">
        <f>INT((D18570-1)/6)+1</f>
        <v>3</v>
      </c>
      <c r="H18570">
        <f>MOD(D18570-1,6)+1</f>
        <v>2</v>
      </c>
      <c r="I18570">
        <f>37-D18570</f>
        <v>23</v>
      </c>
      <c r="J18570">
        <f>ABS(D18570-D18571)</f>
        <v>5</v>
      </c>
    </row>
    <row r="18571">
      <c r="A18571">
        <v>7287</v>
      </c>
      <c r="B18571" t="str">
        <v>2006-05-11</v>
      </c>
      <c r="C18571" t="str">
        <v>Midday</v>
      </c>
      <c r="D18571">
        <v>9</v>
      </c>
      <c r="E18571" t="str">
        <f>IF(MOD(D18571,2)=0,"EVEN","ODD")</f>
        <v>ODD</v>
      </c>
      <c r="F18571" t="str">
        <f>IF(D18571&lt;=18,"LOW (1-18)","HIGH (19-36)")</f>
        <v>LOW (1-18)</v>
      </c>
      <c r="G18571">
        <f>INT((D18571-1)/6)+1</f>
        <v>2</v>
      </c>
      <c r="H18571">
        <f>MOD(D18571-1,6)+1</f>
        <v>3</v>
      </c>
      <c r="I18571">
        <f>37-D18571</f>
        <v>28</v>
      </c>
      <c r="J18571">
        <f>ABS(D18571-D18572)</f>
        <v>15</v>
      </c>
    </row>
    <row r="18572">
      <c r="A18572">
        <v>7286</v>
      </c>
      <c r="B18572" t="str">
        <v>2006-05-10</v>
      </c>
      <c r="C18572" t="str">
        <v>Evening</v>
      </c>
      <c r="D18572">
        <v>24</v>
      </c>
      <c r="E18572" t="str">
        <f>IF(MOD(D18572,2)=0,"EVEN","ODD")</f>
        <v>EVEN</v>
      </c>
      <c r="F18572" t="str">
        <f>IF(D18572&lt;=18,"LOW (1-18)","HIGH (19-36)")</f>
        <v>HIGH (19-36)</v>
      </c>
      <c r="G18572">
        <f>INT((D18572-1)/6)+1</f>
        <v>4</v>
      </c>
      <c r="H18572">
        <f>MOD(D18572-1,6)+1</f>
        <v>6</v>
      </c>
      <c r="I18572">
        <f>37-D18572</f>
        <v>13</v>
      </c>
      <c r="J18572">
        <f>ABS(D18572-D18573)</f>
        <v>8</v>
      </c>
    </row>
    <row r="18573">
      <c r="A18573">
        <v>7285</v>
      </c>
      <c r="B18573" t="str">
        <v>2006-05-10</v>
      </c>
      <c r="C18573" t="str">
        <v>Midday</v>
      </c>
      <c r="D18573">
        <v>32</v>
      </c>
      <c r="E18573" t="str">
        <f>IF(MOD(D18573,2)=0,"EVEN","ODD")</f>
        <v>EVEN</v>
      </c>
      <c r="F18573" t="str">
        <f>IF(D18573&lt;=18,"LOW (1-18)","HIGH (19-36)")</f>
        <v>HIGH (19-36)</v>
      </c>
      <c r="G18573">
        <f>INT((D18573-1)/6)+1</f>
        <v>6</v>
      </c>
      <c r="H18573">
        <f>MOD(D18573-1,6)+1</f>
        <v>2</v>
      </c>
      <c r="I18573">
        <f>37-D18573</f>
        <v>5</v>
      </c>
      <c r="J18573">
        <f>ABS(D18573-D18574)</f>
        <v>2</v>
      </c>
    </row>
    <row r="18574">
      <c r="A18574">
        <v>7284</v>
      </c>
      <c r="B18574" t="str">
        <v>2006-05-09</v>
      </c>
      <c r="C18574" t="str">
        <v>Evening</v>
      </c>
      <c r="D18574">
        <v>30</v>
      </c>
      <c r="E18574" t="str">
        <f>IF(MOD(D18574,2)=0,"EVEN","ODD")</f>
        <v>EVEN</v>
      </c>
      <c r="F18574" t="str">
        <f>IF(D18574&lt;=18,"LOW (1-18)","HIGH (19-36)")</f>
        <v>HIGH (19-36)</v>
      </c>
      <c r="G18574">
        <f>INT((D18574-1)/6)+1</f>
        <v>5</v>
      </c>
      <c r="H18574">
        <f>MOD(D18574-1,6)+1</f>
        <v>6</v>
      </c>
      <c r="I18574">
        <f>37-D18574</f>
        <v>7</v>
      </c>
      <c r="J18574">
        <f>ABS(D18574-D18575)</f>
        <v>10</v>
      </c>
    </row>
    <row r="18575">
      <c r="A18575">
        <v>7283</v>
      </c>
      <c r="B18575" t="str">
        <v>2006-05-09</v>
      </c>
      <c r="C18575" t="str">
        <v>Midday</v>
      </c>
      <c r="D18575">
        <v>20</v>
      </c>
      <c r="E18575" t="str">
        <f>IF(MOD(D18575,2)=0,"EVEN","ODD")</f>
        <v>EVEN</v>
      </c>
      <c r="F18575" t="str">
        <f>IF(D18575&lt;=18,"LOW (1-18)","HIGH (19-36)")</f>
        <v>HIGH (19-36)</v>
      </c>
      <c r="G18575">
        <f>INT((D18575-1)/6)+1</f>
        <v>4</v>
      </c>
      <c r="H18575">
        <f>MOD(D18575-1,6)+1</f>
        <v>2</v>
      </c>
      <c r="I18575">
        <f>37-D18575</f>
        <v>17</v>
      </c>
      <c r="J18575">
        <f>ABS(D18575-D18576)</f>
        <v>7</v>
      </c>
    </row>
    <row r="18576">
      <c r="A18576">
        <v>7282</v>
      </c>
      <c r="B18576" t="str">
        <v>2006-05-08</v>
      </c>
      <c r="C18576" t="str">
        <v>Evening</v>
      </c>
      <c r="D18576">
        <v>13</v>
      </c>
      <c r="E18576" t="str">
        <f>IF(MOD(D18576,2)=0,"EVEN","ODD")</f>
        <v>ODD</v>
      </c>
      <c r="F18576" t="str">
        <f>IF(D18576&lt;=18,"LOW (1-18)","HIGH (19-36)")</f>
        <v>LOW (1-18)</v>
      </c>
      <c r="G18576">
        <f>INT((D18576-1)/6)+1</f>
        <v>3</v>
      </c>
      <c r="H18576">
        <f>MOD(D18576-1,6)+1</f>
        <v>1</v>
      </c>
      <c r="I18576">
        <f>37-D18576</f>
        <v>24</v>
      </c>
      <c r="J18576">
        <f>ABS(D18576-D18577)</f>
        <v>7</v>
      </c>
    </row>
    <row r="18577">
      <c r="A18577">
        <v>7281</v>
      </c>
      <c r="B18577" t="str">
        <v>2006-05-08</v>
      </c>
      <c r="C18577" t="str">
        <v>Midday</v>
      </c>
      <c r="D18577">
        <v>20</v>
      </c>
      <c r="E18577" t="str">
        <f>IF(MOD(D18577,2)=0,"EVEN","ODD")</f>
        <v>EVEN</v>
      </c>
      <c r="F18577" t="str">
        <f>IF(D18577&lt;=18,"LOW (1-18)","HIGH (19-36)")</f>
        <v>HIGH (19-36)</v>
      </c>
      <c r="G18577">
        <f>INT((D18577-1)/6)+1</f>
        <v>4</v>
      </c>
      <c r="H18577">
        <f>MOD(D18577-1,6)+1</f>
        <v>2</v>
      </c>
      <c r="I18577">
        <f>37-D18577</f>
        <v>17</v>
      </c>
      <c r="J18577">
        <f>ABS(D18577-D18578)</f>
        <v>11</v>
      </c>
    </row>
    <row r="18578">
      <c r="A18578">
        <v>7280</v>
      </c>
      <c r="B18578" t="str">
        <v>2006-05-06</v>
      </c>
      <c r="C18578" t="str">
        <v>Evening</v>
      </c>
      <c r="D18578">
        <v>31</v>
      </c>
      <c r="E18578" t="str">
        <f>IF(MOD(D18578,2)=0,"EVEN","ODD")</f>
        <v>ODD</v>
      </c>
      <c r="F18578" t="str">
        <f>IF(D18578&lt;=18,"LOW (1-18)","HIGH (19-36)")</f>
        <v>HIGH (19-36)</v>
      </c>
      <c r="G18578">
        <f>INT((D18578-1)/6)+1</f>
        <v>6</v>
      </c>
      <c r="H18578">
        <f>MOD(D18578-1,6)+1</f>
        <v>1</v>
      </c>
      <c r="I18578">
        <f>37-D18578</f>
        <v>6</v>
      </c>
      <c r="J18578">
        <f>ABS(D18578-D18579)</f>
        <v>20</v>
      </c>
    </row>
    <row r="18579">
      <c r="A18579">
        <v>7279</v>
      </c>
      <c r="B18579" t="str">
        <v>2006-05-06</v>
      </c>
      <c r="C18579" t="str">
        <v>Midday</v>
      </c>
      <c r="D18579">
        <v>11</v>
      </c>
      <c r="E18579" t="str">
        <f>IF(MOD(D18579,2)=0,"EVEN","ODD")</f>
        <v>ODD</v>
      </c>
      <c r="F18579" t="str">
        <f>IF(D18579&lt;=18,"LOW (1-18)","HIGH (19-36)")</f>
        <v>LOW (1-18)</v>
      </c>
      <c r="G18579">
        <f>INT((D18579-1)/6)+1</f>
        <v>2</v>
      </c>
      <c r="H18579">
        <f>MOD(D18579-1,6)+1</f>
        <v>5</v>
      </c>
      <c r="I18579">
        <f>37-D18579</f>
        <v>26</v>
      </c>
      <c r="J18579">
        <f>ABS(D18579-D18580)</f>
        <v>20</v>
      </c>
    </row>
    <row r="18580">
      <c r="A18580">
        <v>7278</v>
      </c>
      <c r="B18580" t="str">
        <v>2006-05-05</v>
      </c>
      <c r="C18580" t="str">
        <v>Evening</v>
      </c>
      <c r="D18580">
        <v>31</v>
      </c>
      <c r="E18580" t="str">
        <f>IF(MOD(D18580,2)=0,"EVEN","ODD")</f>
        <v>ODD</v>
      </c>
      <c r="F18580" t="str">
        <f>IF(D18580&lt;=18,"LOW (1-18)","HIGH (19-36)")</f>
        <v>HIGH (19-36)</v>
      </c>
      <c r="G18580">
        <f>INT((D18580-1)/6)+1</f>
        <v>6</v>
      </c>
      <c r="H18580">
        <f>MOD(D18580-1,6)+1</f>
        <v>1</v>
      </c>
      <c r="I18580">
        <f>37-D18580</f>
        <v>6</v>
      </c>
      <c r="J18580">
        <f>ABS(D18580-D18581)</f>
        <v>0</v>
      </c>
    </row>
    <row r="18581">
      <c r="A18581">
        <v>7277</v>
      </c>
      <c r="B18581" t="str">
        <v>2006-05-05</v>
      </c>
      <c r="C18581" t="str">
        <v>Midday</v>
      </c>
      <c r="D18581">
        <v>31</v>
      </c>
      <c r="E18581" t="str">
        <f>IF(MOD(D18581,2)=0,"EVEN","ODD")</f>
        <v>ODD</v>
      </c>
      <c r="F18581" t="str">
        <f>IF(D18581&lt;=18,"LOW (1-18)","HIGH (19-36)")</f>
        <v>HIGH (19-36)</v>
      </c>
      <c r="G18581">
        <f>INT((D18581-1)/6)+1</f>
        <v>6</v>
      </c>
      <c r="H18581">
        <f>MOD(D18581-1,6)+1</f>
        <v>1</v>
      </c>
      <c r="I18581">
        <f>37-D18581</f>
        <v>6</v>
      </c>
      <c r="J18581">
        <f>ABS(D18581-D18582)</f>
        <v>2</v>
      </c>
    </row>
    <row r="18582">
      <c r="A18582">
        <v>7276</v>
      </c>
      <c r="B18582" t="str">
        <v>2006-05-04</v>
      </c>
      <c r="C18582" t="str">
        <v>Evening</v>
      </c>
      <c r="D18582">
        <v>29</v>
      </c>
      <c r="E18582" t="str">
        <f>IF(MOD(D18582,2)=0,"EVEN","ODD")</f>
        <v>ODD</v>
      </c>
      <c r="F18582" t="str">
        <f>IF(D18582&lt;=18,"LOW (1-18)","HIGH (19-36)")</f>
        <v>HIGH (19-36)</v>
      </c>
      <c r="G18582">
        <f>INT((D18582-1)/6)+1</f>
        <v>5</v>
      </c>
      <c r="H18582">
        <f>MOD(D18582-1,6)+1</f>
        <v>5</v>
      </c>
      <c r="I18582">
        <f>37-D18582</f>
        <v>8</v>
      </c>
      <c r="J18582">
        <f>ABS(D18582-D18583)</f>
        <v>7</v>
      </c>
    </row>
    <row r="18583">
      <c r="A18583">
        <v>7275</v>
      </c>
      <c r="B18583" t="str">
        <v>2006-05-04</v>
      </c>
      <c r="C18583" t="str">
        <v>Midday</v>
      </c>
      <c r="D18583">
        <v>36</v>
      </c>
      <c r="E18583" t="str">
        <f>IF(MOD(D18583,2)=0,"EVEN","ODD")</f>
        <v>EVEN</v>
      </c>
      <c r="F18583" t="str">
        <f>IF(D18583&lt;=18,"LOW (1-18)","HIGH (19-36)")</f>
        <v>HIGH (19-36)</v>
      </c>
      <c r="G18583">
        <f>INT((D18583-1)/6)+1</f>
        <v>6</v>
      </c>
      <c r="H18583">
        <f>MOD(D18583-1,6)+1</f>
        <v>6</v>
      </c>
      <c r="I18583">
        <f>37-D18583</f>
        <v>1</v>
      </c>
      <c r="J18583">
        <f>ABS(D18583-D18584)</f>
        <v>19</v>
      </c>
    </row>
    <row r="18584">
      <c r="A18584">
        <v>7274</v>
      </c>
      <c r="B18584" t="str">
        <v>2006-05-03</v>
      </c>
      <c r="C18584" t="str">
        <v>Evening</v>
      </c>
      <c r="D18584">
        <v>17</v>
      </c>
      <c r="E18584" t="str">
        <f>IF(MOD(D18584,2)=0,"EVEN","ODD")</f>
        <v>ODD</v>
      </c>
      <c r="F18584" t="str">
        <f>IF(D18584&lt;=18,"LOW (1-18)","HIGH (19-36)")</f>
        <v>LOW (1-18)</v>
      </c>
      <c r="G18584">
        <f>INT((D18584-1)/6)+1</f>
        <v>3</v>
      </c>
      <c r="H18584">
        <f>MOD(D18584-1,6)+1</f>
        <v>5</v>
      </c>
      <c r="I18584">
        <f>37-D18584</f>
        <v>20</v>
      </c>
      <c r="J18584">
        <f>ABS(D18584-D18585)</f>
        <v>12</v>
      </c>
    </row>
    <row r="18585">
      <c r="A18585">
        <v>7273</v>
      </c>
      <c r="B18585" t="str">
        <v>2006-05-03</v>
      </c>
      <c r="C18585" t="str">
        <v>Midday</v>
      </c>
      <c r="D18585">
        <v>5</v>
      </c>
      <c r="E18585" t="str">
        <f>IF(MOD(D18585,2)=0,"EVEN","ODD")</f>
        <v>ODD</v>
      </c>
      <c r="F18585" t="str">
        <f>IF(D18585&lt;=18,"LOW (1-18)","HIGH (19-36)")</f>
        <v>LOW (1-18)</v>
      </c>
      <c r="G18585">
        <f>INT((D18585-1)/6)+1</f>
        <v>1</v>
      </c>
      <c r="H18585">
        <f>MOD(D18585-1,6)+1</f>
        <v>5</v>
      </c>
      <c r="I18585">
        <f>37-D18585</f>
        <v>32</v>
      </c>
      <c r="J18585">
        <f>ABS(D18585-D18586)</f>
        <v>22</v>
      </c>
    </row>
    <row r="18586">
      <c r="A18586">
        <v>7272</v>
      </c>
      <c r="B18586" t="str">
        <v>2006-05-02</v>
      </c>
      <c r="C18586" t="str">
        <v>Evening</v>
      </c>
      <c r="D18586">
        <v>27</v>
      </c>
      <c r="E18586" t="str">
        <f>IF(MOD(D18586,2)=0,"EVEN","ODD")</f>
        <v>ODD</v>
      </c>
      <c r="F18586" t="str">
        <f>IF(D18586&lt;=18,"LOW (1-18)","HIGH (19-36)")</f>
        <v>HIGH (19-36)</v>
      </c>
      <c r="G18586">
        <f>INT((D18586-1)/6)+1</f>
        <v>5</v>
      </c>
      <c r="H18586">
        <f>MOD(D18586-1,6)+1</f>
        <v>3</v>
      </c>
      <c r="I18586">
        <f>37-D18586</f>
        <v>10</v>
      </c>
      <c r="J18586">
        <f>ABS(D18586-D18587)</f>
        <v>8</v>
      </c>
    </row>
    <row r="18587">
      <c r="A18587">
        <v>7271</v>
      </c>
      <c r="B18587" t="str">
        <v>2006-05-02</v>
      </c>
      <c r="C18587" t="str">
        <v>Midday</v>
      </c>
      <c r="D18587">
        <v>35</v>
      </c>
      <c r="E18587" t="str">
        <f>IF(MOD(D18587,2)=0,"EVEN","ODD")</f>
        <v>ODD</v>
      </c>
      <c r="F18587" t="str">
        <f>IF(D18587&lt;=18,"LOW (1-18)","HIGH (19-36)")</f>
        <v>HIGH (19-36)</v>
      </c>
      <c r="G18587">
        <f>INT((D18587-1)/6)+1</f>
        <v>6</v>
      </c>
      <c r="H18587">
        <f>MOD(D18587-1,6)+1</f>
        <v>5</v>
      </c>
      <c r="I18587">
        <f>37-D18587</f>
        <v>2</v>
      </c>
      <c r="J18587">
        <f>ABS(D18587-D18588)</f>
        <v>12</v>
      </c>
    </row>
    <row r="18588">
      <c r="A18588">
        <v>7270</v>
      </c>
      <c r="B18588" t="str">
        <v>2006-05-01</v>
      </c>
      <c r="C18588" t="str">
        <v>Evening</v>
      </c>
      <c r="D18588">
        <v>23</v>
      </c>
      <c r="E18588" t="str">
        <f>IF(MOD(D18588,2)=0,"EVEN","ODD")</f>
        <v>ODD</v>
      </c>
      <c r="F18588" t="str">
        <f>IF(D18588&lt;=18,"LOW (1-18)","HIGH (19-36)")</f>
        <v>HIGH (19-36)</v>
      </c>
      <c r="G18588">
        <f>INT((D18588-1)/6)+1</f>
        <v>4</v>
      </c>
      <c r="H18588">
        <f>MOD(D18588-1,6)+1</f>
        <v>5</v>
      </c>
      <c r="I18588">
        <f>37-D18588</f>
        <v>14</v>
      </c>
      <c r="J18588">
        <f>ABS(D18588-D18589)</f>
        <v>11</v>
      </c>
    </row>
    <row r="18589">
      <c r="A18589">
        <v>7269</v>
      </c>
      <c r="B18589" t="str">
        <v>2006-05-01</v>
      </c>
      <c r="C18589" t="str">
        <v>Midday</v>
      </c>
      <c r="D18589">
        <v>12</v>
      </c>
      <c r="E18589" t="str">
        <f>IF(MOD(D18589,2)=0,"EVEN","ODD")</f>
        <v>EVEN</v>
      </c>
      <c r="F18589" t="str">
        <f>IF(D18589&lt;=18,"LOW (1-18)","HIGH (19-36)")</f>
        <v>LOW (1-18)</v>
      </c>
      <c r="G18589">
        <f>INT((D18589-1)/6)+1</f>
        <v>2</v>
      </c>
      <c r="H18589">
        <f>MOD(D18589-1,6)+1</f>
        <v>6</v>
      </c>
      <c r="I18589">
        <f>37-D18589</f>
        <v>25</v>
      </c>
      <c r="J18589">
        <f>ABS(D18589-D18590)</f>
        <v>22</v>
      </c>
    </row>
    <row r="18590">
      <c r="A18590">
        <v>7268</v>
      </c>
      <c r="B18590" t="str">
        <v>2006-04-29</v>
      </c>
      <c r="C18590" t="str">
        <v>Evening</v>
      </c>
      <c r="D18590">
        <v>34</v>
      </c>
      <c r="E18590" t="str">
        <f>IF(MOD(D18590,2)=0,"EVEN","ODD")</f>
        <v>EVEN</v>
      </c>
      <c r="F18590" t="str">
        <f>IF(D18590&lt;=18,"LOW (1-18)","HIGH (19-36)")</f>
        <v>HIGH (19-36)</v>
      </c>
      <c r="G18590">
        <f>INT((D18590-1)/6)+1</f>
        <v>6</v>
      </c>
      <c r="H18590">
        <f>MOD(D18590-1,6)+1</f>
        <v>4</v>
      </c>
      <c r="I18590">
        <f>37-D18590</f>
        <v>3</v>
      </c>
      <c r="J18590">
        <f>ABS(D18590-D18591)</f>
        <v>19</v>
      </c>
    </row>
    <row r="18591">
      <c r="A18591">
        <v>7267</v>
      </c>
      <c r="B18591" t="str">
        <v>2006-04-29</v>
      </c>
      <c r="C18591" t="str">
        <v>Midday</v>
      </c>
      <c r="D18591">
        <v>15</v>
      </c>
      <c r="E18591" t="str">
        <f>IF(MOD(D18591,2)=0,"EVEN","ODD")</f>
        <v>ODD</v>
      </c>
      <c r="F18591" t="str">
        <f>IF(D18591&lt;=18,"LOW (1-18)","HIGH (19-36)")</f>
        <v>LOW (1-18)</v>
      </c>
      <c r="G18591">
        <f>INT((D18591-1)/6)+1</f>
        <v>3</v>
      </c>
      <c r="H18591">
        <f>MOD(D18591-1,6)+1</f>
        <v>3</v>
      </c>
      <c r="I18591">
        <f>37-D18591</f>
        <v>22</v>
      </c>
      <c r="J18591">
        <f>ABS(D18591-D18592)</f>
        <v>3</v>
      </c>
    </row>
    <row r="18592">
      <c r="A18592">
        <v>7266</v>
      </c>
      <c r="B18592" t="str">
        <v>2006-04-28</v>
      </c>
      <c r="C18592" t="str">
        <v>Evening</v>
      </c>
      <c r="D18592">
        <v>18</v>
      </c>
      <c r="E18592" t="str">
        <f>IF(MOD(D18592,2)=0,"EVEN","ODD")</f>
        <v>EVEN</v>
      </c>
      <c r="F18592" t="str">
        <f>IF(D18592&lt;=18,"LOW (1-18)","HIGH (19-36)")</f>
        <v>LOW (1-18)</v>
      </c>
      <c r="G18592">
        <f>INT((D18592-1)/6)+1</f>
        <v>3</v>
      </c>
      <c r="H18592">
        <f>MOD(D18592-1,6)+1</f>
        <v>6</v>
      </c>
      <c r="I18592">
        <f>37-D18592</f>
        <v>19</v>
      </c>
      <c r="J18592">
        <f>ABS(D18592-D18593)</f>
        <v>15</v>
      </c>
    </row>
    <row r="18593">
      <c r="A18593">
        <v>7265</v>
      </c>
      <c r="B18593" t="str">
        <v>2006-04-28</v>
      </c>
      <c r="C18593" t="str">
        <v>Midday</v>
      </c>
      <c r="D18593">
        <v>3</v>
      </c>
      <c r="E18593" t="str">
        <f>IF(MOD(D18593,2)=0,"EVEN","ODD")</f>
        <v>ODD</v>
      </c>
      <c r="F18593" t="str">
        <f>IF(D18593&lt;=18,"LOW (1-18)","HIGH (19-36)")</f>
        <v>LOW (1-18)</v>
      </c>
      <c r="G18593">
        <f>INT((D18593-1)/6)+1</f>
        <v>1</v>
      </c>
      <c r="H18593">
        <f>MOD(D18593-1,6)+1</f>
        <v>3</v>
      </c>
      <c r="I18593">
        <f>37-D18593</f>
        <v>34</v>
      </c>
      <c r="J18593">
        <f>ABS(D18593-D18594)</f>
        <v>15</v>
      </c>
    </row>
    <row r="18594">
      <c r="A18594">
        <v>7264</v>
      </c>
      <c r="B18594" t="str">
        <v>2006-04-27</v>
      </c>
      <c r="C18594" t="str">
        <v>Evening</v>
      </c>
      <c r="D18594">
        <v>18</v>
      </c>
      <c r="E18594" t="str">
        <f>IF(MOD(D18594,2)=0,"EVEN","ODD")</f>
        <v>EVEN</v>
      </c>
      <c r="F18594" t="str">
        <f>IF(D18594&lt;=18,"LOW (1-18)","HIGH (19-36)")</f>
        <v>LOW (1-18)</v>
      </c>
      <c r="G18594">
        <f>INT((D18594-1)/6)+1</f>
        <v>3</v>
      </c>
      <c r="H18594">
        <f>MOD(D18594-1,6)+1</f>
        <v>6</v>
      </c>
      <c r="I18594">
        <f>37-D18594</f>
        <v>19</v>
      </c>
      <c r="J18594">
        <f>ABS(D18594-D18595)</f>
        <v>17</v>
      </c>
    </row>
    <row r="18595">
      <c r="A18595">
        <v>7263</v>
      </c>
      <c r="B18595" t="str">
        <v>2006-04-27</v>
      </c>
      <c r="C18595" t="str">
        <v>Midday</v>
      </c>
      <c r="D18595">
        <v>35</v>
      </c>
      <c r="E18595" t="str">
        <f>IF(MOD(D18595,2)=0,"EVEN","ODD")</f>
        <v>ODD</v>
      </c>
      <c r="F18595" t="str">
        <f>IF(D18595&lt;=18,"LOW (1-18)","HIGH (19-36)")</f>
        <v>HIGH (19-36)</v>
      </c>
      <c r="G18595">
        <f>INT((D18595-1)/6)+1</f>
        <v>6</v>
      </c>
      <c r="H18595">
        <f>MOD(D18595-1,6)+1</f>
        <v>5</v>
      </c>
      <c r="I18595">
        <f>37-D18595</f>
        <v>2</v>
      </c>
      <c r="J18595">
        <f>ABS(D18595-D18596)</f>
        <v>32</v>
      </c>
    </row>
    <row r="18596">
      <c r="A18596">
        <v>7262</v>
      </c>
      <c r="B18596" t="str">
        <v>2006-04-26</v>
      </c>
      <c r="C18596" t="str">
        <v>Evening</v>
      </c>
      <c r="D18596">
        <v>3</v>
      </c>
      <c r="E18596" t="str">
        <f>IF(MOD(D18596,2)=0,"EVEN","ODD")</f>
        <v>ODD</v>
      </c>
      <c r="F18596" t="str">
        <f>IF(D18596&lt;=18,"LOW (1-18)","HIGH (19-36)")</f>
        <v>LOW (1-18)</v>
      </c>
      <c r="G18596">
        <f>INT((D18596-1)/6)+1</f>
        <v>1</v>
      </c>
      <c r="H18596">
        <f>MOD(D18596-1,6)+1</f>
        <v>3</v>
      </c>
      <c r="I18596">
        <f>37-D18596</f>
        <v>34</v>
      </c>
      <c r="J18596">
        <f>ABS(D18596-D18597)</f>
        <v>15</v>
      </c>
    </row>
    <row r="18597">
      <c r="A18597">
        <v>7261</v>
      </c>
      <c r="B18597" t="str">
        <v>2006-04-26</v>
      </c>
      <c r="C18597" t="str">
        <v>Midday</v>
      </c>
      <c r="D18597">
        <v>18</v>
      </c>
      <c r="E18597" t="str">
        <f>IF(MOD(D18597,2)=0,"EVEN","ODD")</f>
        <v>EVEN</v>
      </c>
      <c r="F18597" t="str">
        <f>IF(D18597&lt;=18,"LOW (1-18)","HIGH (19-36)")</f>
        <v>LOW (1-18)</v>
      </c>
      <c r="G18597">
        <f>INT((D18597-1)/6)+1</f>
        <v>3</v>
      </c>
      <c r="H18597">
        <f>MOD(D18597-1,6)+1</f>
        <v>6</v>
      </c>
      <c r="I18597">
        <f>37-D18597</f>
        <v>19</v>
      </c>
      <c r="J18597">
        <f>ABS(D18597-D18598)</f>
        <v>11</v>
      </c>
    </row>
    <row r="18598">
      <c r="A18598">
        <v>7260</v>
      </c>
      <c r="B18598" t="str">
        <v>2006-04-25</v>
      </c>
      <c r="C18598" t="str">
        <v>Evening</v>
      </c>
      <c r="D18598">
        <v>7</v>
      </c>
      <c r="E18598" t="str">
        <f>IF(MOD(D18598,2)=0,"EVEN","ODD")</f>
        <v>ODD</v>
      </c>
      <c r="F18598" t="str">
        <f>IF(D18598&lt;=18,"LOW (1-18)","HIGH (19-36)")</f>
        <v>LOW (1-18)</v>
      </c>
      <c r="G18598">
        <f>INT((D18598-1)/6)+1</f>
        <v>2</v>
      </c>
      <c r="H18598">
        <f>MOD(D18598-1,6)+1</f>
        <v>1</v>
      </c>
      <c r="I18598">
        <f>37-D18598</f>
        <v>30</v>
      </c>
      <c r="J18598">
        <f>ABS(D18598-D18599)</f>
        <v>0</v>
      </c>
    </row>
    <row r="18599">
      <c r="A18599">
        <v>7259</v>
      </c>
      <c r="B18599" t="str">
        <v>2006-04-25</v>
      </c>
      <c r="C18599" t="str">
        <v>Midday</v>
      </c>
      <c r="D18599">
        <v>7</v>
      </c>
      <c r="E18599" t="str">
        <f>IF(MOD(D18599,2)=0,"EVEN","ODD")</f>
        <v>ODD</v>
      </c>
      <c r="F18599" t="str">
        <f>IF(D18599&lt;=18,"LOW (1-18)","HIGH (19-36)")</f>
        <v>LOW (1-18)</v>
      </c>
      <c r="G18599">
        <f>INT((D18599-1)/6)+1</f>
        <v>2</v>
      </c>
      <c r="H18599">
        <f>MOD(D18599-1,6)+1</f>
        <v>1</v>
      </c>
      <c r="I18599">
        <f>37-D18599</f>
        <v>30</v>
      </c>
      <c r="J18599">
        <f>ABS(D18599-D18600)</f>
        <v>5</v>
      </c>
    </row>
    <row r="18600">
      <c r="A18600">
        <v>7258</v>
      </c>
      <c r="B18600" t="str">
        <v>2006-04-24</v>
      </c>
      <c r="C18600" t="str">
        <v>Evening</v>
      </c>
      <c r="D18600">
        <v>12</v>
      </c>
      <c r="E18600" t="str">
        <f>IF(MOD(D18600,2)=0,"EVEN","ODD")</f>
        <v>EVEN</v>
      </c>
      <c r="F18600" t="str">
        <f>IF(D18600&lt;=18,"LOW (1-18)","HIGH (19-36)")</f>
        <v>LOW (1-18)</v>
      </c>
      <c r="G18600">
        <f>INT((D18600-1)/6)+1</f>
        <v>2</v>
      </c>
      <c r="H18600">
        <f>MOD(D18600-1,6)+1</f>
        <v>6</v>
      </c>
      <c r="I18600">
        <f>37-D18600</f>
        <v>25</v>
      </c>
      <c r="J18600">
        <f>ABS(D18600-D18601)</f>
        <v>15</v>
      </c>
    </row>
    <row r="18601">
      <c r="A18601">
        <v>7257</v>
      </c>
      <c r="B18601" t="str">
        <v>2006-04-24</v>
      </c>
      <c r="C18601" t="str">
        <v>Midday</v>
      </c>
      <c r="D18601">
        <v>27</v>
      </c>
      <c r="E18601" t="str">
        <f>IF(MOD(D18601,2)=0,"EVEN","ODD")</f>
        <v>ODD</v>
      </c>
      <c r="F18601" t="str">
        <f>IF(D18601&lt;=18,"LOW (1-18)","HIGH (19-36)")</f>
        <v>HIGH (19-36)</v>
      </c>
      <c r="G18601">
        <f>INT((D18601-1)/6)+1</f>
        <v>5</v>
      </c>
      <c r="H18601">
        <f>MOD(D18601-1,6)+1</f>
        <v>3</v>
      </c>
      <c r="I18601">
        <f>37-D18601</f>
        <v>10</v>
      </c>
      <c r="J18601">
        <f>ABS(D18601-D18602)</f>
        <v>15</v>
      </c>
    </row>
    <row r="18602">
      <c r="A18602">
        <v>7256</v>
      </c>
      <c r="B18602" t="str">
        <v>2006-04-22</v>
      </c>
      <c r="C18602" t="str">
        <v>Evening</v>
      </c>
      <c r="D18602">
        <v>12</v>
      </c>
      <c r="E18602" t="str">
        <f>IF(MOD(D18602,2)=0,"EVEN","ODD")</f>
        <v>EVEN</v>
      </c>
      <c r="F18602" t="str">
        <f>IF(D18602&lt;=18,"LOW (1-18)","HIGH (19-36)")</f>
        <v>LOW (1-18)</v>
      </c>
      <c r="G18602">
        <f>INT((D18602-1)/6)+1</f>
        <v>2</v>
      </c>
      <c r="H18602">
        <f>MOD(D18602-1,6)+1</f>
        <v>6</v>
      </c>
      <c r="I18602">
        <f>37-D18602</f>
        <v>25</v>
      </c>
      <c r="J18602">
        <f>ABS(D18602-D18603)</f>
        <v>11</v>
      </c>
    </row>
    <row r="18603">
      <c r="A18603">
        <v>7255</v>
      </c>
      <c r="B18603" t="str">
        <v>2006-04-22</v>
      </c>
      <c r="C18603" t="str">
        <v>Midday</v>
      </c>
      <c r="D18603">
        <v>23</v>
      </c>
      <c r="E18603" t="str">
        <f>IF(MOD(D18603,2)=0,"EVEN","ODD")</f>
        <v>ODD</v>
      </c>
      <c r="F18603" t="str">
        <f>IF(D18603&lt;=18,"LOW (1-18)","HIGH (19-36)")</f>
        <v>HIGH (19-36)</v>
      </c>
      <c r="G18603">
        <f>INT((D18603-1)/6)+1</f>
        <v>4</v>
      </c>
      <c r="H18603">
        <f>MOD(D18603-1,6)+1</f>
        <v>5</v>
      </c>
      <c r="I18603">
        <f>37-D18603</f>
        <v>14</v>
      </c>
      <c r="J18603">
        <f>ABS(D18603-D18604)</f>
        <v>22</v>
      </c>
    </row>
    <row r="18604">
      <c r="A18604">
        <v>7254</v>
      </c>
      <c r="B18604" t="str">
        <v>2006-04-21</v>
      </c>
      <c r="C18604" t="str">
        <v>Evening</v>
      </c>
      <c r="D18604">
        <v>1</v>
      </c>
      <c r="E18604" t="str">
        <f>IF(MOD(D18604,2)=0,"EVEN","ODD")</f>
        <v>ODD</v>
      </c>
      <c r="F18604" t="str">
        <f>IF(D18604&lt;=18,"LOW (1-18)","HIGH (19-36)")</f>
        <v>LOW (1-18)</v>
      </c>
      <c r="G18604">
        <f>INT((D18604-1)/6)+1</f>
        <v>1</v>
      </c>
      <c r="H18604">
        <f>MOD(D18604-1,6)+1</f>
        <v>1</v>
      </c>
      <c r="I18604">
        <f>37-D18604</f>
        <v>36</v>
      </c>
      <c r="J18604">
        <f>ABS(D18604-D18605)</f>
        <v>30</v>
      </c>
    </row>
    <row r="18605">
      <c r="A18605">
        <v>7253</v>
      </c>
      <c r="B18605" t="str">
        <v>2006-04-21</v>
      </c>
      <c r="C18605" t="str">
        <v>Midday</v>
      </c>
      <c r="D18605">
        <v>31</v>
      </c>
      <c r="E18605" t="str">
        <f>IF(MOD(D18605,2)=0,"EVEN","ODD")</f>
        <v>ODD</v>
      </c>
      <c r="F18605" t="str">
        <f>IF(D18605&lt;=18,"LOW (1-18)","HIGH (19-36)")</f>
        <v>HIGH (19-36)</v>
      </c>
      <c r="G18605">
        <f>INT((D18605-1)/6)+1</f>
        <v>6</v>
      </c>
      <c r="H18605">
        <f>MOD(D18605-1,6)+1</f>
        <v>1</v>
      </c>
      <c r="I18605">
        <f>37-D18605</f>
        <v>6</v>
      </c>
      <c r="J18605">
        <f>ABS(D18605-D18606)</f>
        <v>5</v>
      </c>
    </row>
    <row r="18606">
      <c r="A18606">
        <v>7252</v>
      </c>
      <c r="B18606" t="str">
        <v>2006-04-20</v>
      </c>
      <c r="C18606" t="str">
        <v>Evening</v>
      </c>
      <c r="D18606">
        <v>36</v>
      </c>
      <c r="E18606" t="str">
        <f>IF(MOD(D18606,2)=0,"EVEN","ODD")</f>
        <v>EVEN</v>
      </c>
      <c r="F18606" t="str">
        <f>IF(D18606&lt;=18,"LOW (1-18)","HIGH (19-36)")</f>
        <v>HIGH (19-36)</v>
      </c>
      <c r="G18606">
        <f>INT((D18606-1)/6)+1</f>
        <v>6</v>
      </c>
      <c r="H18606">
        <f>MOD(D18606-1,6)+1</f>
        <v>6</v>
      </c>
      <c r="I18606">
        <f>37-D18606</f>
        <v>1</v>
      </c>
      <c r="J18606">
        <f>ABS(D18606-D18607)</f>
        <v>15</v>
      </c>
    </row>
    <row r="18607">
      <c r="A18607">
        <v>7251</v>
      </c>
      <c r="B18607" t="str">
        <v>2006-04-20</v>
      </c>
      <c r="C18607" t="str">
        <v>Midday</v>
      </c>
      <c r="D18607">
        <v>21</v>
      </c>
      <c r="E18607" t="str">
        <f>IF(MOD(D18607,2)=0,"EVEN","ODD")</f>
        <v>ODD</v>
      </c>
      <c r="F18607" t="str">
        <f>IF(D18607&lt;=18,"LOW (1-18)","HIGH (19-36)")</f>
        <v>HIGH (19-36)</v>
      </c>
      <c r="G18607">
        <f>INT((D18607-1)/6)+1</f>
        <v>4</v>
      </c>
      <c r="H18607">
        <f>MOD(D18607-1,6)+1</f>
        <v>3</v>
      </c>
      <c r="I18607">
        <f>37-D18607</f>
        <v>16</v>
      </c>
      <c r="J18607">
        <f>ABS(D18607-D18608)</f>
        <v>15</v>
      </c>
    </row>
    <row r="18608">
      <c r="A18608">
        <v>7250</v>
      </c>
      <c r="B18608" t="str">
        <v>2006-04-19</v>
      </c>
      <c r="C18608" t="str">
        <v>Evening</v>
      </c>
      <c r="D18608">
        <v>36</v>
      </c>
      <c r="E18608" t="str">
        <f>IF(MOD(D18608,2)=0,"EVEN","ODD")</f>
        <v>EVEN</v>
      </c>
      <c r="F18608" t="str">
        <f>IF(D18608&lt;=18,"LOW (1-18)","HIGH (19-36)")</f>
        <v>HIGH (19-36)</v>
      </c>
      <c r="G18608">
        <f>INT((D18608-1)/6)+1</f>
        <v>6</v>
      </c>
      <c r="H18608">
        <f>MOD(D18608-1,6)+1</f>
        <v>6</v>
      </c>
      <c r="I18608">
        <f>37-D18608</f>
        <v>1</v>
      </c>
      <c r="J18608">
        <f>ABS(D18608-D18609)</f>
        <v>8</v>
      </c>
    </row>
    <row r="18609">
      <c r="A18609">
        <v>7249</v>
      </c>
      <c r="B18609" t="str">
        <v>2006-04-19</v>
      </c>
      <c r="C18609" t="str">
        <v>Midday</v>
      </c>
      <c r="D18609">
        <v>28</v>
      </c>
      <c r="E18609" t="str">
        <f>IF(MOD(D18609,2)=0,"EVEN","ODD")</f>
        <v>EVEN</v>
      </c>
      <c r="F18609" t="str">
        <f>IF(D18609&lt;=18,"LOW (1-18)","HIGH (19-36)")</f>
        <v>HIGH (19-36)</v>
      </c>
      <c r="G18609">
        <f>INT((D18609-1)/6)+1</f>
        <v>5</v>
      </c>
      <c r="H18609">
        <f>MOD(D18609-1,6)+1</f>
        <v>4</v>
      </c>
      <c r="I18609">
        <f>37-D18609</f>
        <v>9</v>
      </c>
      <c r="J18609">
        <f>ABS(D18609-D18610)</f>
        <v>16</v>
      </c>
    </row>
    <row r="18610">
      <c r="A18610">
        <v>7248</v>
      </c>
      <c r="B18610" t="str">
        <v>2006-04-18</v>
      </c>
      <c r="C18610" t="str">
        <v>Evening</v>
      </c>
      <c r="D18610">
        <v>12</v>
      </c>
      <c r="E18610" t="str">
        <f>IF(MOD(D18610,2)=0,"EVEN","ODD")</f>
        <v>EVEN</v>
      </c>
      <c r="F18610" t="str">
        <f>IF(D18610&lt;=18,"LOW (1-18)","HIGH (19-36)")</f>
        <v>LOW (1-18)</v>
      </c>
      <c r="G18610">
        <f>INT((D18610-1)/6)+1</f>
        <v>2</v>
      </c>
      <c r="H18610">
        <f>MOD(D18610-1,6)+1</f>
        <v>6</v>
      </c>
      <c r="I18610">
        <f>37-D18610</f>
        <v>25</v>
      </c>
      <c r="J18610">
        <f>ABS(D18610-D18611)</f>
        <v>2</v>
      </c>
    </row>
    <row r="18611">
      <c r="A18611">
        <v>7247</v>
      </c>
      <c r="B18611" t="str">
        <v>2006-04-18</v>
      </c>
      <c r="C18611" t="str">
        <v>Midday</v>
      </c>
      <c r="D18611">
        <v>10</v>
      </c>
      <c r="E18611" t="str">
        <f>IF(MOD(D18611,2)=0,"EVEN","ODD")</f>
        <v>EVEN</v>
      </c>
      <c r="F18611" t="str">
        <f>IF(D18611&lt;=18,"LOW (1-18)","HIGH (19-36)")</f>
        <v>LOW (1-18)</v>
      </c>
      <c r="G18611">
        <f>INT((D18611-1)/6)+1</f>
        <v>2</v>
      </c>
      <c r="H18611">
        <f>MOD(D18611-1,6)+1</f>
        <v>4</v>
      </c>
      <c r="I18611">
        <f>37-D18611</f>
        <v>27</v>
      </c>
      <c r="J18611">
        <f>ABS(D18611-D18612)</f>
        <v>3</v>
      </c>
    </row>
    <row r="18612">
      <c r="A18612">
        <v>7246</v>
      </c>
      <c r="B18612" t="str">
        <v>2006-04-17</v>
      </c>
      <c r="C18612" t="str">
        <v>Evening</v>
      </c>
      <c r="D18612">
        <v>13</v>
      </c>
      <c r="E18612" t="str">
        <f>IF(MOD(D18612,2)=0,"EVEN","ODD")</f>
        <v>ODD</v>
      </c>
      <c r="F18612" t="str">
        <f>IF(D18612&lt;=18,"LOW (1-18)","HIGH (19-36)")</f>
        <v>LOW (1-18)</v>
      </c>
      <c r="G18612">
        <f>INT((D18612-1)/6)+1</f>
        <v>3</v>
      </c>
      <c r="H18612">
        <f>MOD(D18612-1,6)+1</f>
        <v>1</v>
      </c>
      <c r="I18612">
        <f>37-D18612</f>
        <v>24</v>
      </c>
      <c r="J18612">
        <f>ABS(D18612-D18613)</f>
        <v>9</v>
      </c>
    </row>
    <row r="18613">
      <c r="A18613">
        <v>7245</v>
      </c>
      <c r="B18613" t="str">
        <v>2006-04-17</v>
      </c>
      <c r="C18613" t="str">
        <v>Midday</v>
      </c>
      <c r="D18613">
        <v>22</v>
      </c>
      <c r="E18613" t="str">
        <f>IF(MOD(D18613,2)=0,"EVEN","ODD")</f>
        <v>EVEN</v>
      </c>
      <c r="F18613" t="str">
        <f>IF(D18613&lt;=18,"LOW (1-18)","HIGH (19-36)")</f>
        <v>HIGH (19-36)</v>
      </c>
      <c r="G18613">
        <f>INT((D18613-1)/6)+1</f>
        <v>4</v>
      </c>
      <c r="H18613">
        <f>MOD(D18613-1,6)+1</f>
        <v>4</v>
      </c>
      <c r="I18613">
        <f>37-D18613</f>
        <v>15</v>
      </c>
      <c r="J18613">
        <f>ABS(D18613-D18614)</f>
        <v>14</v>
      </c>
    </row>
    <row r="18614">
      <c r="A18614">
        <v>7244</v>
      </c>
      <c r="B18614" t="str">
        <v>2006-04-15</v>
      </c>
      <c r="C18614" t="str">
        <v>Evening</v>
      </c>
      <c r="D18614">
        <v>8</v>
      </c>
      <c r="E18614" t="str">
        <f>IF(MOD(D18614,2)=0,"EVEN","ODD")</f>
        <v>EVEN</v>
      </c>
      <c r="F18614" t="str">
        <f>IF(D18614&lt;=18,"LOW (1-18)","HIGH (19-36)")</f>
        <v>LOW (1-18)</v>
      </c>
      <c r="G18614">
        <f>INT((D18614-1)/6)+1</f>
        <v>2</v>
      </c>
      <c r="H18614">
        <f>MOD(D18614-1,6)+1</f>
        <v>2</v>
      </c>
      <c r="I18614">
        <f>37-D18614</f>
        <v>29</v>
      </c>
      <c r="J18614">
        <f>ABS(D18614-D18615)</f>
        <v>19</v>
      </c>
    </row>
    <row r="18615">
      <c r="A18615">
        <v>7243</v>
      </c>
      <c r="B18615" t="str">
        <v>2006-04-15</v>
      </c>
      <c r="C18615" t="str">
        <v>Midday</v>
      </c>
      <c r="D18615">
        <v>27</v>
      </c>
      <c r="E18615" t="str">
        <f>IF(MOD(D18615,2)=0,"EVEN","ODD")</f>
        <v>ODD</v>
      </c>
      <c r="F18615" t="str">
        <f>IF(D18615&lt;=18,"LOW (1-18)","HIGH (19-36)")</f>
        <v>HIGH (19-36)</v>
      </c>
      <c r="G18615">
        <f>INT((D18615-1)/6)+1</f>
        <v>5</v>
      </c>
      <c r="H18615">
        <f>MOD(D18615-1,6)+1</f>
        <v>3</v>
      </c>
      <c r="I18615">
        <f>37-D18615</f>
        <v>10</v>
      </c>
      <c r="J18615">
        <f>ABS(D18615-D18616)</f>
        <v>7</v>
      </c>
    </row>
    <row r="18616">
      <c r="A18616">
        <v>7242</v>
      </c>
      <c r="B18616" t="str">
        <v>2006-04-13</v>
      </c>
      <c r="C18616" t="str">
        <v>Evening</v>
      </c>
      <c r="D18616">
        <v>34</v>
      </c>
      <c r="E18616" t="str">
        <f>IF(MOD(D18616,2)=0,"EVEN","ODD")</f>
        <v>EVEN</v>
      </c>
      <c r="F18616" t="str">
        <f>IF(D18616&lt;=18,"LOW (1-18)","HIGH (19-36)")</f>
        <v>HIGH (19-36)</v>
      </c>
      <c r="G18616">
        <f>INT((D18616-1)/6)+1</f>
        <v>6</v>
      </c>
      <c r="H18616">
        <f>MOD(D18616-1,6)+1</f>
        <v>4</v>
      </c>
      <c r="I18616">
        <f>37-D18616</f>
        <v>3</v>
      </c>
      <c r="J18616">
        <f>ABS(D18616-D18617)</f>
        <v>22</v>
      </c>
    </row>
    <row r="18617">
      <c r="A18617">
        <v>7241</v>
      </c>
      <c r="B18617" t="str">
        <v>2006-04-13</v>
      </c>
      <c r="C18617" t="str">
        <v>Midday</v>
      </c>
      <c r="D18617">
        <v>12</v>
      </c>
      <c r="E18617" t="str">
        <f>IF(MOD(D18617,2)=0,"EVEN","ODD")</f>
        <v>EVEN</v>
      </c>
      <c r="F18617" t="str">
        <f>IF(D18617&lt;=18,"LOW (1-18)","HIGH (19-36)")</f>
        <v>LOW (1-18)</v>
      </c>
      <c r="G18617">
        <f>INT((D18617-1)/6)+1</f>
        <v>2</v>
      </c>
      <c r="H18617">
        <f>MOD(D18617-1,6)+1</f>
        <v>6</v>
      </c>
      <c r="I18617">
        <f>37-D18617</f>
        <v>25</v>
      </c>
      <c r="J18617">
        <f>ABS(D18617-D18618)</f>
        <v>20</v>
      </c>
    </row>
    <row r="18618">
      <c r="A18618">
        <v>7240</v>
      </c>
      <c r="B18618" t="str">
        <v>2006-04-12</v>
      </c>
      <c r="C18618" t="str">
        <v>Evening</v>
      </c>
      <c r="D18618">
        <v>32</v>
      </c>
      <c r="E18618" t="str">
        <f>IF(MOD(D18618,2)=0,"EVEN","ODD")</f>
        <v>EVEN</v>
      </c>
      <c r="F18618" t="str">
        <f>IF(D18618&lt;=18,"LOW (1-18)","HIGH (19-36)")</f>
        <v>HIGH (19-36)</v>
      </c>
      <c r="G18618">
        <f>INT((D18618-1)/6)+1</f>
        <v>6</v>
      </c>
      <c r="H18618">
        <f>MOD(D18618-1,6)+1</f>
        <v>2</v>
      </c>
      <c r="I18618">
        <f>37-D18618</f>
        <v>5</v>
      </c>
      <c r="J18618">
        <f>ABS(D18618-D18619)</f>
        <v>19</v>
      </c>
    </row>
    <row r="18619">
      <c r="A18619">
        <v>7239</v>
      </c>
      <c r="B18619" t="str">
        <v>2006-04-12</v>
      </c>
      <c r="C18619" t="str">
        <v>Midday</v>
      </c>
      <c r="D18619">
        <v>13</v>
      </c>
      <c r="E18619" t="str">
        <f>IF(MOD(D18619,2)=0,"EVEN","ODD")</f>
        <v>ODD</v>
      </c>
      <c r="F18619" t="str">
        <f>IF(D18619&lt;=18,"LOW (1-18)","HIGH (19-36)")</f>
        <v>LOW (1-18)</v>
      </c>
      <c r="G18619">
        <f>INT((D18619-1)/6)+1</f>
        <v>3</v>
      </c>
      <c r="H18619">
        <f>MOD(D18619-1,6)+1</f>
        <v>1</v>
      </c>
      <c r="I18619">
        <f>37-D18619</f>
        <v>24</v>
      </c>
      <c r="J18619">
        <f>ABS(D18619-D18620)</f>
        <v>11</v>
      </c>
    </row>
    <row r="18620">
      <c r="A18620">
        <v>7238</v>
      </c>
      <c r="B18620" t="str">
        <v>2006-04-11</v>
      </c>
      <c r="C18620" t="str">
        <v>Evening</v>
      </c>
      <c r="D18620">
        <v>2</v>
      </c>
      <c r="E18620" t="str">
        <f>IF(MOD(D18620,2)=0,"EVEN","ODD")</f>
        <v>EVEN</v>
      </c>
      <c r="F18620" t="str">
        <f>IF(D18620&lt;=18,"LOW (1-18)","HIGH (19-36)")</f>
        <v>LOW (1-18)</v>
      </c>
      <c r="G18620">
        <f>INT((D18620-1)/6)+1</f>
        <v>1</v>
      </c>
      <c r="H18620">
        <f>MOD(D18620-1,6)+1</f>
        <v>2</v>
      </c>
      <c r="I18620">
        <f>37-D18620</f>
        <v>35</v>
      </c>
      <c r="J18620">
        <f>ABS(D18620-D18621)</f>
        <v>10</v>
      </c>
    </row>
    <row r="18621">
      <c r="A18621">
        <v>7237</v>
      </c>
      <c r="B18621" t="str">
        <v>2006-04-11</v>
      </c>
      <c r="C18621" t="str">
        <v>Midday</v>
      </c>
      <c r="D18621">
        <v>12</v>
      </c>
      <c r="E18621" t="str">
        <f>IF(MOD(D18621,2)=0,"EVEN","ODD")</f>
        <v>EVEN</v>
      </c>
      <c r="F18621" t="str">
        <f>IF(D18621&lt;=18,"LOW (1-18)","HIGH (19-36)")</f>
        <v>LOW (1-18)</v>
      </c>
      <c r="G18621">
        <f>INT((D18621-1)/6)+1</f>
        <v>2</v>
      </c>
      <c r="H18621">
        <f>MOD(D18621-1,6)+1</f>
        <v>6</v>
      </c>
      <c r="I18621">
        <f>37-D18621</f>
        <v>25</v>
      </c>
      <c r="J18621">
        <f>ABS(D18621-D18622)</f>
        <v>15</v>
      </c>
    </row>
    <row r="18622">
      <c r="A18622">
        <v>7236</v>
      </c>
      <c r="B18622" t="str">
        <v>2006-04-10</v>
      </c>
      <c r="C18622" t="str">
        <v>Evening</v>
      </c>
      <c r="D18622">
        <v>27</v>
      </c>
      <c r="E18622" t="str">
        <f>IF(MOD(D18622,2)=0,"EVEN","ODD")</f>
        <v>ODD</v>
      </c>
      <c r="F18622" t="str">
        <f>IF(D18622&lt;=18,"LOW (1-18)","HIGH (19-36)")</f>
        <v>HIGH (19-36)</v>
      </c>
      <c r="G18622">
        <f>INT((D18622-1)/6)+1</f>
        <v>5</v>
      </c>
      <c r="H18622">
        <f>MOD(D18622-1,6)+1</f>
        <v>3</v>
      </c>
      <c r="I18622">
        <f>37-D18622</f>
        <v>10</v>
      </c>
      <c r="J18622">
        <f>ABS(D18622-D18623)</f>
        <v>8</v>
      </c>
    </row>
    <row r="18623">
      <c r="A18623">
        <v>7235</v>
      </c>
      <c r="B18623" t="str">
        <v>2006-04-10</v>
      </c>
      <c r="C18623" t="str">
        <v>Midday</v>
      </c>
      <c r="D18623">
        <v>35</v>
      </c>
      <c r="E18623" t="str">
        <f>IF(MOD(D18623,2)=0,"EVEN","ODD")</f>
        <v>ODD</v>
      </c>
      <c r="F18623" t="str">
        <f>IF(D18623&lt;=18,"LOW (1-18)","HIGH (19-36)")</f>
        <v>HIGH (19-36)</v>
      </c>
      <c r="G18623">
        <f>INT((D18623-1)/6)+1</f>
        <v>6</v>
      </c>
      <c r="H18623">
        <f>MOD(D18623-1,6)+1</f>
        <v>5</v>
      </c>
      <c r="I18623">
        <f>37-D18623</f>
        <v>2</v>
      </c>
      <c r="J18623">
        <f>ABS(D18623-D18624)</f>
        <v>33</v>
      </c>
    </row>
    <row r="18624">
      <c r="A18624">
        <v>7234</v>
      </c>
      <c r="B18624" t="str">
        <v>2006-04-08</v>
      </c>
      <c r="C18624" t="str">
        <v>Evening</v>
      </c>
      <c r="D18624">
        <v>2</v>
      </c>
      <c r="E18624" t="str">
        <f>IF(MOD(D18624,2)=0,"EVEN","ODD")</f>
        <v>EVEN</v>
      </c>
      <c r="F18624" t="str">
        <f>IF(D18624&lt;=18,"LOW (1-18)","HIGH (19-36)")</f>
        <v>LOW (1-18)</v>
      </c>
      <c r="G18624">
        <f>INT((D18624-1)/6)+1</f>
        <v>1</v>
      </c>
      <c r="H18624">
        <f>MOD(D18624-1,6)+1</f>
        <v>2</v>
      </c>
      <c r="I18624">
        <f>37-D18624</f>
        <v>35</v>
      </c>
      <c r="J18624">
        <f>ABS(D18624-D18625)</f>
        <v>20</v>
      </c>
    </row>
    <row r="18625">
      <c r="A18625">
        <v>7233</v>
      </c>
      <c r="B18625" t="str">
        <v>2006-04-08</v>
      </c>
      <c r="C18625" t="str">
        <v>Midday</v>
      </c>
      <c r="D18625">
        <v>22</v>
      </c>
      <c r="E18625" t="str">
        <f>IF(MOD(D18625,2)=0,"EVEN","ODD")</f>
        <v>EVEN</v>
      </c>
      <c r="F18625" t="str">
        <f>IF(D18625&lt;=18,"LOW (1-18)","HIGH (19-36)")</f>
        <v>HIGH (19-36)</v>
      </c>
      <c r="G18625">
        <f>INT((D18625-1)/6)+1</f>
        <v>4</v>
      </c>
      <c r="H18625">
        <f>MOD(D18625-1,6)+1</f>
        <v>4</v>
      </c>
      <c r="I18625">
        <f>37-D18625</f>
        <v>15</v>
      </c>
      <c r="J18625">
        <f>ABS(D18625-D18626)</f>
        <v>11</v>
      </c>
    </row>
    <row r="18626">
      <c r="A18626">
        <v>7231</v>
      </c>
      <c r="B18626" t="str">
        <v>2006-04-07</v>
      </c>
      <c r="C18626" t="str">
        <v>Midday</v>
      </c>
      <c r="D18626">
        <v>33</v>
      </c>
      <c r="E18626" t="str">
        <f>IF(MOD(D18626,2)=0,"EVEN","ODD")</f>
        <v>ODD</v>
      </c>
      <c r="F18626" t="str">
        <f>IF(D18626&lt;=18,"LOW (1-18)","HIGH (19-36)")</f>
        <v>HIGH (19-36)</v>
      </c>
      <c r="G18626">
        <f>INT((D18626-1)/6)+1</f>
        <v>6</v>
      </c>
      <c r="H18626">
        <f>MOD(D18626-1,6)+1</f>
        <v>3</v>
      </c>
      <c r="I18626">
        <f>37-D18626</f>
        <v>4</v>
      </c>
      <c r="J18626">
        <f>ABS(D18626-D18627)</f>
        <v>19</v>
      </c>
    </row>
    <row r="18627">
      <c r="A18627">
        <v>7230</v>
      </c>
      <c r="B18627" t="str">
        <v>2006-04-06</v>
      </c>
      <c r="C18627" t="str">
        <v>Evening</v>
      </c>
      <c r="D18627">
        <v>14</v>
      </c>
      <c r="E18627" t="str">
        <f>IF(MOD(D18627,2)=0,"EVEN","ODD")</f>
        <v>EVEN</v>
      </c>
      <c r="F18627" t="str">
        <f>IF(D18627&lt;=18,"LOW (1-18)","HIGH (19-36)")</f>
        <v>LOW (1-18)</v>
      </c>
      <c r="G18627">
        <f>INT((D18627-1)/6)+1</f>
        <v>3</v>
      </c>
      <c r="H18627">
        <f>MOD(D18627-1,6)+1</f>
        <v>2</v>
      </c>
      <c r="I18627">
        <f>37-D18627</f>
        <v>23</v>
      </c>
      <c r="J18627">
        <f>ABS(D18627-D18628)</f>
        <v>4</v>
      </c>
    </row>
    <row r="18628">
      <c r="A18628">
        <v>7229</v>
      </c>
      <c r="B18628" t="str">
        <v>2006-04-06</v>
      </c>
      <c r="C18628" t="str">
        <v>Midday</v>
      </c>
      <c r="D18628">
        <v>10</v>
      </c>
      <c r="E18628" t="str">
        <f>IF(MOD(D18628,2)=0,"EVEN","ODD")</f>
        <v>EVEN</v>
      </c>
      <c r="F18628" t="str">
        <f>IF(D18628&lt;=18,"LOW (1-18)","HIGH (19-36)")</f>
        <v>LOW (1-18)</v>
      </c>
      <c r="G18628">
        <f>INT((D18628-1)/6)+1</f>
        <v>2</v>
      </c>
      <c r="H18628">
        <f>MOD(D18628-1,6)+1</f>
        <v>4</v>
      </c>
      <c r="I18628">
        <f>37-D18628</f>
        <v>27</v>
      </c>
      <c r="J18628">
        <f>ABS(D18628-D18629)</f>
        <v>4</v>
      </c>
    </row>
    <row r="18629">
      <c r="A18629">
        <v>7228</v>
      </c>
      <c r="B18629" t="str">
        <v>2006-04-05</v>
      </c>
      <c r="C18629" t="str">
        <v>Evening</v>
      </c>
      <c r="D18629">
        <v>14</v>
      </c>
      <c r="E18629" t="str">
        <f>IF(MOD(D18629,2)=0,"EVEN","ODD")</f>
        <v>EVEN</v>
      </c>
      <c r="F18629" t="str">
        <f>IF(D18629&lt;=18,"LOW (1-18)","HIGH (19-36)")</f>
        <v>LOW (1-18)</v>
      </c>
      <c r="G18629">
        <f>INT((D18629-1)/6)+1</f>
        <v>3</v>
      </c>
      <c r="H18629">
        <f>MOD(D18629-1,6)+1</f>
        <v>2</v>
      </c>
      <c r="I18629">
        <f>37-D18629</f>
        <v>23</v>
      </c>
      <c r="J18629">
        <f>ABS(D18629-D18630)</f>
        <v>9</v>
      </c>
    </row>
    <row r="18630">
      <c r="A18630">
        <v>7227</v>
      </c>
      <c r="B18630" t="str">
        <v>2006-04-05</v>
      </c>
      <c r="C18630" t="str">
        <v>Midday</v>
      </c>
      <c r="D18630">
        <v>5</v>
      </c>
      <c r="E18630" t="str">
        <f>IF(MOD(D18630,2)=0,"EVEN","ODD")</f>
        <v>ODD</v>
      </c>
      <c r="F18630" t="str">
        <f>IF(D18630&lt;=18,"LOW (1-18)","HIGH (19-36)")</f>
        <v>LOW (1-18)</v>
      </c>
      <c r="G18630">
        <f>INT((D18630-1)/6)+1</f>
        <v>1</v>
      </c>
      <c r="H18630">
        <f>MOD(D18630-1,6)+1</f>
        <v>5</v>
      </c>
      <c r="I18630">
        <f>37-D18630</f>
        <v>32</v>
      </c>
      <c r="J18630">
        <f>ABS(D18630-D18631)</f>
        <v>23</v>
      </c>
    </row>
    <row r="18631">
      <c r="A18631">
        <v>7226</v>
      </c>
      <c r="B18631" t="str">
        <v>2006-04-04</v>
      </c>
      <c r="C18631" t="str">
        <v>Evening</v>
      </c>
      <c r="D18631">
        <v>28</v>
      </c>
      <c r="E18631" t="str">
        <f>IF(MOD(D18631,2)=0,"EVEN","ODD")</f>
        <v>EVEN</v>
      </c>
      <c r="F18631" t="str">
        <f>IF(D18631&lt;=18,"LOW (1-18)","HIGH (19-36)")</f>
        <v>HIGH (19-36)</v>
      </c>
      <c r="G18631">
        <f>INT((D18631-1)/6)+1</f>
        <v>5</v>
      </c>
      <c r="H18631">
        <f>MOD(D18631-1,6)+1</f>
        <v>4</v>
      </c>
      <c r="I18631">
        <f>37-D18631</f>
        <v>9</v>
      </c>
      <c r="J18631">
        <f>ABS(D18631-D18632)</f>
        <v>7</v>
      </c>
    </row>
    <row r="18632">
      <c r="A18632">
        <v>7225</v>
      </c>
      <c r="B18632" t="str">
        <v>2006-04-04</v>
      </c>
      <c r="C18632" t="str">
        <v>Midday</v>
      </c>
      <c r="D18632">
        <v>21</v>
      </c>
      <c r="E18632" t="str">
        <f>IF(MOD(D18632,2)=0,"EVEN","ODD")</f>
        <v>ODD</v>
      </c>
      <c r="F18632" t="str">
        <f>IF(D18632&lt;=18,"LOW (1-18)","HIGH (19-36)")</f>
        <v>HIGH (19-36)</v>
      </c>
      <c r="G18632">
        <f>INT((D18632-1)/6)+1</f>
        <v>4</v>
      </c>
      <c r="H18632">
        <f>MOD(D18632-1,6)+1</f>
        <v>3</v>
      </c>
      <c r="I18632">
        <f>37-D18632</f>
        <v>16</v>
      </c>
      <c r="J18632">
        <f>ABS(D18632-D18633)</f>
        <v>19</v>
      </c>
    </row>
    <row r="18633">
      <c r="A18633">
        <v>7224</v>
      </c>
      <c r="B18633" t="str">
        <v>2006-04-03</v>
      </c>
      <c r="C18633" t="str">
        <v>Evening</v>
      </c>
      <c r="D18633">
        <v>2</v>
      </c>
      <c r="E18633" t="str">
        <f>IF(MOD(D18633,2)=0,"EVEN","ODD")</f>
        <v>EVEN</v>
      </c>
      <c r="F18633" t="str">
        <f>IF(D18633&lt;=18,"LOW (1-18)","HIGH (19-36)")</f>
        <v>LOW (1-18)</v>
      </c>
      <c r="G18633">
        <f>INT((D18633-1)/6)+1</f>
        <v>1</v>
      </c>
      <c r="H18633">
        <f>MOD(D18633-1,6)+1</f>
        <v>2</v>
      </c>
      <c r="I18633">
        <f>37-D18633</f>
        <v>35</v>
      </c>
      <c r="J18633">
        <f>ABS(D18633-D18634)</f>
        <v>16</v>
      </c>
    </row>
    <row r="18634">
      <c r="A18634">
        <v>7223</v>
      </c>
      <c r="B18634" t="str">
        <v>2006-04-03</v>
      </c>
      <c r="C18634" t="str">
        <v>Midday</v>
      </c>
      <c r="D18634">
        <v>18</v>
      </c>
      <c r="E18634" t="str">
        <f>IF(MOD(D18634,2)=0,"EVEN","ODD")</f>
        <v>EVEN</v>
      </c>
      <c r="F18634" t="str">
        <f>IF(D18634&lt;=18,"LOW (1-18)","HIGH (19-36)")</f>
        <v>LOW (1-18)</v>
      </c>
      <c r="G18634">
        <f>INT((D18634-1)/6)+1</f>
        <v>3</v>
      </c>
      <c r="H18634">
        <f>MOD(D18634-1,6)+1</f>
        <v>6</v>
      </c>
      <c r="I18634">
        <f>37-D18634</f>
        <v>19</v>
      </c>
      <c r="J18634">
        <f>ABS(D18634-D18635)</f>
        <v>4</v>
      </c>
    </row>
    <row r="18635">
      <c r="A18635">
        <v>7222</v>
      </c>
      <c r="B18635" t="str">
        <v>2006-04-01</v>
      </c>
      <c r="C18635" t="str">
        <v>Evening</v>
      </c>
      <c r="D18635">
        <v>14</v>
      </c>
      <c r="E18635" t="str">
        <f>IF(MOD(D18635,2)=0,"EVEN","ODD")</f>
        <v>EVEN</v>
      </c>
      <c r="F18635" t="str">
        <f>IF(D18635&lt;=18,"LOW (1-18)","HIGH (19-36)")</f>
        <v>LOW (1-18)</v>
      </c>
      <c r="G18635">
        <f>INT((D18635-1)/6)+1</f>
        <v>3</v>
      </c>
      <c r="H18635">
        <f>MOD(D18635-1,6)+1</f>
        <v>2</v>
      </c>
      <c r="I18635">
        <f>37-D18635</f>
        <v>23</v>
      </c>
      <c r="J18635">
        <f>ABS(D18635-D18636)</f>
        <v>9</v>
      </c>
    </row>
    <row r="18636">
      <c r="A18636">
        <v>7221</v>
      </c>
      <c r="B18636" t="str">
        <v>2006-04-01</v>
      </c>
      <c r="C18636" t="str">
        <v>Midday</v>
      </c>
      <c r="D18636">
        <v>5</v>
      </c>
      <c r="E18636" t="str">
        <f>IF(MOD(D18636,2)=0,"EVEN","ODD")</f>
        <v>ODD</v>
      </c>
      <c r="F18636" t="str">
        <f>IF(D18636&lt;=18,"LOW (1-18)","HIGH (19-36)")</f>
        <v>LOW (1-18)</v>
      </c>
      <c r="G18636">
        <f>INT((D18636-1)/6)+1</f>
        <v>1</v>
      </c>
      <c r="H18636">
        <f>MOD(D18636-1,6)+1</f>
        <v>5</v>
      </c>
      <c r="I18636">
        <f>37-D18636</f>
        <v>32</v>
      </c>
      <c r="J18636">
        <f>ABS(D18636-D18637)</f>
        <v>3</v>
      </c>
    </row>
    <row r="18637">
      <c r="A18637">
        <v>7220</v>
      </c>
      <c r="B18637" t="str">
        <v>2006-03-31</v>
      </c>
      <c r="C18637" t="str">
        <v>Evening</v>
      </c>
      <c r="D18637">
        <v>8</v>
      </c>
      <c r="E18637" t="str">
        <f>IF(MOD(D18637,2)=0,"EVEN","ODD")</f>
        <v>EVEN</v>
      </c>
      <c r="F18637" t="str">
        <f>IF(D18637&lt;=18,"LOW (1-18)","HIGH (19-36)")</f>
        <v>LOW (1-18)</v>
      </c>
      <c r="G18637">
        <f>INT((D18637-1)/6)+1</f>
        <v>2</v>
      </c>
      <c r="H18637">
        <f>MOD(D18637-1,6)+1</f>
        <v>2</v>
      </c>
      <c r="I18637">
        <f>37-D18637</f>
        <v>29</v>
      </c>
      <c r="J18637">
        <f>ABS(D18637-D18638)</f>
        <v>9</v>
      </c>
    </row>
    <row r="18638">
      <c r="A18638">
        <v>7219</v>
      </c>
      <c r="B18638" t="str">
        <v>2006-03-31</v>
      </c>
      <c r="C18638" t="str">
        <v>Midday</v>
      </c>
      <c r="D18638">
        <v>17</v>
      </c>
      <c r="E18638" t="str">
        <f>IF(MOD(D18638,2)=0,"EVEN","ODD")</f>
        <v>ODD</v>
      </c>
      <c r="F18638" t="str">
        <f>IF(D18638&lt;=18,"LOW (1-18)","HIGH (19-36)")</f>
        <v>LOW (1-18)</v>
      </c>
      <c r="G18638">
        <f>INT((D18638-1)/6)+1</f>
        <v>3</v>
      </c>
      <c r="H18638">
        <f>MOD(D18638-1,6)+1</f>
        <v>5</v>
      </c>
      <c r="I18638">
        <f>37-D18638</f>
        <v>20</v>
      </c>
      <c r="J18638">
        <f>ABS(D18638-D18639)</f>
        <v>8</v>
      </c>
    </row>
    <row r="18639">
      <c r="A18639">
        <v>7218</v>
      </c>
      <c r="B18639" t="str">
        <v>2006-03-29</v>
      </c>
      <c r="C18639" t="str">
        <v>Evening</v>
      </c>
      <c r="D18639">
        <v>9</v>
      </c>
      <c r="E18639" t="str">
        <f>IF(MOD(D18639,2)=0,"EVEN","ODD")</f>
        <v>ODD</v>
      </c>
      <c r="F18639" t="str">
        <f>IF(D18639&lt;=18,"LOW (1-18)","HIGH (19-36)")</f>
        <v>LOW (1-18)</v>
      </c>
      <c r="G18639">
        <f>INT((D18639-1)/6)+1</f>
        <v>2</v>
      </c>
      <c r="H18639">
        <f>MOD(D18639-1,6)+1</f>
        <v>3</v>
      </c>
      <c r="I18639">
        <f>37-D18639</f>
        <v>28</v>
      </c>
      <c r="J18639">
        <f>ABS(D18639-D18640)</f>
        <v>7</v>
      </c>
    </row>
    <row r="18640">
      <c r="A18640">
        <v>7217</v>
      </c>
      <c r="B18640" t="str">
        <v>2006-03-29</v>
      </c>
      <c r="C18640" t="str">
        <v>Midday</v>
      </c>
      <c r="D18640">
        <v>2</v>
      </c>
      <c r="E18640" t="str">
        <f>IF(MOD(D18640,2)=0,"EVEN","ODD")</f>
        <v>EVEN</v>
      </c>
      <c r="F18640" t="str">
        <f>IF(D18640&lt;=18,"LOW (1-18)","HIGH (19-36)")</f>
        <v>LOW (1-18)</v>
      </c>
      <c r="G18640">
        <f>INT((D18640-1)/6)+1</f>
        <v>1</v>
      </c>
      <c r="H18640">
        <f>MOD(D18640-1,6)+1</f>
        <v>2</v>
      </c>
      <c r="I18640">
        <f>37-D18640</f>
        <v>35</v>
      </c>
      <c r="J18640">
        <f>ABS(D18640-D18641)</f>
        <v>8</v>
      </c>
    </row>
    <row r="18641">
      <c r="A18641">
        <v>7216</v>
      </c>
      <c r="B18641" t="str">
        <v>2006-03-28</v>
      </c>
      <c r="C18641" t="str">
        <v>Evening</v>
      </c>
      <c r="D18641">
        <v>10</v>
      </c>
      <c r="E18641" t="str">
        <f>IF(MOD(D18641,2)=0,"EVEN","ODD")</f>
        <v>EVEN</v>
      </c>
      <c r="F18641" t="str">
        <f>IF(D18641&lt;=18,"LOW (1-18)","HIGH (19-36)")</f>
        <v>LOW (1-18)</v>
      </c>
      <c r="G18641">
        <f>INT((D18641-1)/6)+1</f>
        <v>2</v>
      </c>
      <c r="H18641">
        <f>MOD(D18641-1,6)+1</f>
        <v>4</v>
      </c>
      <c r="I18641">
        <f>37-D18641</f>
        <v>27</v>
      </c>
      <c r="J18641">
        <f>ABS(D18641-D18642)</f>
        <v>18</v>
      </c>
    </row>
    <row r="18642">
      <c r="A18642">
        <v>7215</v>
      </c>
      <c r="B18642" t="str">
        <v>2006-03-28</v>
      </c>
      <c r="C18642" t="str">
        <v>Midday</v>
      </c>
      <c r="D18642">
        <v>28</v>
      </c>
      <c r="E18642" t="str">
        <f>IF(MOD(D18642,2)=0,"EVEN","ODD")</f>
        <v>EVEN</v>
      </c>
      <c r="F18642" t="str">
        <f>IF(D18642&lt;=18,"LOW (1-18)","HIGH (19-36)")</f>
        <v>HIGH (19-36)</v>
      </c>
      <c r="G18642">
        <f>INT((D18642-1)/6)+1</f>
        <v>5</v>
      </c>
      <c r="H18642">
        <f>MOD(D18642-1,6)+1</f>
        <v>4</v>
      </c>
      <c r="I18642">
        <f>37-D18642</f>
        <v>9</v>
      </c>
      <c r="J18642">
        <f>ABS(D18642-D18643)</f>
        <v>1</v>
      </c>
    </row>
    <row r="18643">
      <c r="A18643">
        <v>7214</v>
      </c>
      <c r="B18643" t="str">
        <v>2006-03-27</v>
      </c>
      <c r="C18643" t="str">
        <v>Evening</v>
      </c>
      <c r="D18643">
        <v>29</v>
      </c>
      <c r="E18643" t="str">
        <f>IF(MOD(D18643,2)=0,"EVEN","ODD")</f>
        <v>ODD</v>
      </c>
      <c r="F18643" t="str">
        <f>IF(D18643&lt;=18,"LOW (1-18)","HIGH (19-36)")</f>
        <v>HIGH (19-36)</v>
      </c>
      <c r="G18643">
        <f>INT((D18643-1)/6)+1</f>
        <v>5</v>
      </c>
      <c r="H18643">
        <f>MOD(D18643-1,6)+1</f>
        <v>5</v>
      </c>
      <c r="I18643">
        <f>37-D18643</f>
        <v>8</v>
      </c>
      <c r="J18643">
        <f>ABS(D18643-D18644)</f>
        <v>13</v>
      </c>
    </row>
    <row r="18644">
      <c r="A18644">
        <v>7213</v>
      </c>
      <c r="B18644" t="str">
        <v>2006-03-27</v>
      </c>
      <c r="C18644" t="str">
        <v>Midday</v>
      </c>
      <c r="D18644">
        <v>16</v>
      </c>
      <c r="E18644" t="str">
        <f>IF(MOD(D18644,2)=0,"EVEN","ODD")</f>
        <v>EVEN</v>
      </c>
      <c r="F18644" t="str">
        <f>IF(D18644&lt;=18,"LOW (1-18)","HIGH (19-36)")</f>
        <v>LOW (1-18)</v>
      </c>
      <c r="G18644">
        <f>INT((D18644-1)/6)+1</f>
        <v>3</v>
      </c>
      <c r="H18644">
        <f>MOD(D18644-1,6)+1</f>
        <v>4</v>
      </c>
      <c r="I18644">
        <f>37-D18644</f>
        <v>21</v>
      </c>
      <c r="J18644">
        <f>ABS(D18644-D18645)</f>
        <v>17</v>
      </c>
    </row>
    <row r="18645">
      <c r="A18645">
        <v>7212</v>
      </c>
      <c r="B18645" t="str">
        <v>2006-03-25</v>
      </c>
      <c r="C18645" t="str">
        <v>Evening</v>
      </c>
      <c r="D18645">
        <v>33</v>
      </c>
      <c r="E18645" t="str">
        <f>IF(MOD(D18645,2)=0,"EVEN","ODD")</f>
        <v>ODD</v>
      </c>
      <c r="F18645" t="str">
        <f>IF(D18645&lt;=18,"LOW (1-18)","HIGH (19-36)")</f>
        <v>HIGH (19-36)</v>
      </c>
      <c r="G18645">
        <f>INT((D18645-1)/6)+1</f>
        <v>6</v>
      </c>
      <c r="H18645">
        <f>MOD(D18645-1,6)+1</f>
        <v>3</v>
      </c>
      <c r="I18645">
        <f>37-D18645</f>
        <v>4</v>
      </c>
      <c r="J18645">
        <f>ABS(D18645-D18646)</f>
        <v>21</v>
      </c>
    </row>
    <row r="18646">
      <c r="A18646">
        <v>7211</v>
      </c>
      <c r="B18646" t="str">
        <v>2006-03-25</v>
      </c>
      <c r="C18646" t="str">
        <v>Midday</v>
      </c>
      <c r="D18646">
        <v>12</v>
      </c>
      <c r="E18646" t="str">
        <f>IF(MOD(D18646,2)=0,"EVEN","ODD")</f>
        <v>EVEN</v>
      </c>
      <c r="F18646" t="str">
        <f>IF(D18646&lt;=18,"LOW (1-18)","HIGH (19-36)")</f>
        <v>LOW (1-18)</v>
      </c>
      <c r="G18646">
        <f>INT((D18646-1)/6)+1</f>
        <v>2</v>
      </c>
      <c r="H18646">
        <f>MOD(D18646-1,6)+1</f>
        <v>6</v>
      </c>
      <c r="I18646">
        <f>37-D18646</f>
        <v>25</v>
      </c>
      <c r="J18646">
        <f>ABS(D18646-D18647)</f>
        <v>10</v>
      </c>
    </row>
    <row r="18647">
      <c r="A18647">
        <v>7210</v>
      </c>
      <c r="B18647" t="str">
        <v>2006-03-24</v>
      </c>
      <c r="C18647" t="str">
        <v>Evening</v>
      </c>
      <c r="D18647">
        <v>2</v>
      </c>
      <c r="E18647" t="str">
        <f>IF(MOD(D18647,2)=0,"EVEN","ODD")</f>
        <v>EVEN</v>
      </c>
      <c r="F18647" t="str">
        <f>IF(D18647&lt;=18,"LOW (1-18)","HIGH (19-36)")</f>
        <v>LOW (1-18)</v>
      </c>
      <c r="G18647">
        <f>INT((D18647-1)/6)+1</f>
        <v>1</v>
      </c>
      <c r="H18647">
        <f>MOD(D18647-1,6)+1</f>
        <v>2</v>
      </c>
      <c r="I18647">
        <f>37-D18647</f>
        <v>35</v>
      </c>
      <c r="J18647">
        <f>ABS(D18647-D18648)</f>
        <v>24</v>
      </c>
    </row>
    <row r="18648">
      <c r="A18648">
        <v>7209</v>
      </c>
      <c r="B18648" t="str">
        <v>2006-03-24</v>
      </c>
      <c r="C18648" t="str">
        <v>Midday</v>
      </c>
      <c r="D18648">
        <v>26</v>
      </c>
      <c r="E18648" t="str">
        <f>IF(MOD(D18648,2)=0,"EVEN","ODD")</f>
        <v>EVEN</v>
      </c>
      <c r="F18648" t="str">
        <f>IF(D18648&lt;=18,"LOW (1-18)","HIGH (19-36)")</f>
        <v>HIGH (19-36)</v>
      </c>
      <c r="G18648">
        <f>INT((D18648-1)/6)+1</f>
        <v>5</v>
      </c>
      <c r="H18648">
        <f>MOD(D18648-1,6)+1</f>
        <v>2</v>
      </c>
      <c r="I18648">
        <f>37-D18648</f>
        <v>11</v>
      </c>
      <c r="J18648">
        <f>ABS(D18648-D18649)</f>
        <v>1</v>
      </c>
    </row>
    <row r="18649">
      <c r="A18649">
        <v>7208</v>
      </c>
      <c r="B18649" t="str">
        <v>2006-03-23</v>
      </c>
      <c r="C18649" t="str">
        <v>Evening</v>
      </c>
      <c r="D18649">
        <v>27</v>
      </c>
      <c r="E18649" t="str">
        <f>IF(MOD(D18649,2)=0,"EVEN","ODD")</f>
        <v>ODD</v>
      </c>
      <c r="F18649" t="str">
        <f>IF(D18649&lt;=18,"LOW (1-18)","HIGH (19-36)")</f>
        <v>HIGH (19-36)</v>
      </c>
      <c r="G18649">
        <f>INT((D18649-1)/6)+1</f>
        <v>5</v>
      </c>
      <c r="H18649">
        <f>MOD(D18649-1,6)+1</f>
        <v>3</v>
      </c>
      <c r="I18649">
        <f>37-D18649</f>
        <v>10</v>
      </c>
      <c r="J18649">
        <f>ABS(D18649-D18650)</f>
        <v>8</v>
      </c>
    </row>
    <row r="18650">
      <c r="A18650">
        <v>7207</v>
      </c>
      <c r="B18650" t="str">
        <v>2006-03-23</v>
      </c>
      <c r="C18650" t="str">
        <v>Midday</v>
      </c>
      <c r="D18650">
        <v>35</v>
      </c>
      <c r="E18650" t="str">
        <f>IF(MOD(D18650,2)=0,"EVEN","ODD")</f>
        <v>ODD</v>
      </c>
      <c r="F18650" t="str">
        <f>IF(D18650&lt;=18,"LOW (1-18)","HIGH (19-36)")</f>
        <v>HIGH (19-36)</v>
      </c>
      <c r="G18650">
        <f>INT((D18650-1)/6)+1</f>
        <v>6</v>
      </c>
      <c r="H18650">
        <f>MOD(D18650-1,6)+1</f>
        <v>5</v>
      </c>
      <c r="I18650">
        <f>37-D18650</f>
        <v>2</v>
      </c>
      <c r="J18650">
        <f>ABS(D18650-D18651)</f>
        <v>21</v>
      </c>
    </row>
    <row r="18651">
      <c r="A18651">
        <v>7206</v>
      </c>
      <c r="B18651" t="str">
        <v>2006-03-22</v>
      </c>
      <c r="C18651" t="str">
        <v>Evening</v>
      </c>
      <c r="D18651">
        <v>14</v>
      </c>
      <c r="E18651" t="str">
        <f>IF(MOD(D18651,2)=0,"EVEN","ODD")</f>
        <v>EVEN</v>
      </c>
      <c r="F18651" t="str">
        <f>IF(D18651&lt;=18,"LOW (1-18)","HIGH (19-36)")</f>
        <v>LOW (1-18)</v>
      </c>
      <c r="G18651">
        <f>INT((D18651-1)/6)+1</f>
        <v>3</v>
      </c>
      <c r="H18651">
        <f>MOD(D18651-1,6)+1</f>
        <v>2</v>
      </c>
      <c r="I18651">
        <f>37-D18651</f>
        <v>23</v>
      </c>
      <c r="J18651">
        <f>ABS(D18651-D18652)</f>
        <v>10</v>
      </c>
    </row>
    <row r="18652">
      <c r="A18652">
        <v>7205</v>
      </c>
      <c r="B18652" t="str">
        <v>2006-03-22</v>
      </c>
      <c r="C18652" t="str">
        <v>Midday</v>
      </c>
      <c r="D18652">
        <v>24</v>
      </c>
      <c r="E18652" t="str">
        <f>IF(MOD(D18652,2)=0,"EVEN","ODD")</f>
        <v>EVEN</v>
      </c>
      <c r="F18652" t="str">
        <f>IF(D18652&lt;=18,"LOW (1-18)","HIGH (19-36)")</f>
        <v>HIGH (19-36)</v>
      </c>
      <c r="G18652">
        <f>INT((D18652-1)/6)+1</f>
        <v>4</v>
      </c>
      <c r="H18652">
        <f>MOD(D18652-1,6)+1</f>
        <v>6</v>
      </c>
      <c r="I18652">
        <f>37-D18652</f>
        <v>13</v>
      </c>
      <c r="J18652">
        <f>ABS(D18652-D18653)</f>
        <v>3</v>
      </c>
    </row>
    <row r="18653">
      <c r="A18653">
        <v>7204</v>
      </c>
      <c r="B18653" t="str">
        <v>2006-03-21</v>
      </c>
      <c r="C18653" t="str">
        <v>Evening</v>
      </c>
      <c r="D18653">
        <v>27</v>
      </c>
      <c r="E18653" t="str">
        <f>IF(MOD(D18653,2)=0,"EVEN","ODD")</f>
        <v>ODD</v>
      </c>
      <c r="F18653" t="str">
        <f>IF(D18653&lt;=18,"LOW (1-18)","HIGH (19-36)")</f>
        <v>HIGH (19-36)</v>
      </c>
      <c r="G18653">
        <f>INT((D18653-1)/6)+1</f>
        <v>5</v>
      </c>
      <c r="H18653">
        <f>MOD(D18653-1,6)+1</f>
        <v>3</v>
      </c>
      <c r="I18653">
        <f>37-D18653</f>
        <v>10</v>
      </c>
      <c r="J18653">
        <f>ABS(D18653-D18654)</f>
        <v>2</v>
      </c>
    </row>
    <row r="18654">
      <c r="A18654">
        <v>7203</v>
      </c>
      <c r="B18654" t="str">
        <v>2006-03-21</v>
      </c>
      <c r="C18654" t="str">
        <v>Midday</v>
      </c>
      <c r="D18654">
        <v>25</v>
      </c>
      <c r="E18654" t="str">
        <f>IF(MOD(D18654,2)=0,"EVEN","ODD")</f>
        <v>ODD</v>
      </c>
      <c r="F18654" t="str">
        <f>IF(D18654&lt;=18,"LOW (1-18)","HIGH (19-36)")</f>
        <v>HIGH (19-36)</v>
      </c>
      <c r="G18654">
        <f>INT((D18654-1)/6)+1</f>
        <v>5</v>
      </c>
      <c r="H18654">
        <f>MOD(D18654-1,6)+1</f>
        <v>1</v>
      </c>
      <c r="I18654">
        <f>37-D18654</f>
        <v>12</v>
      </c>
      <c r="J18654">
        <f>ABS(D18654-D18655)</f>
        <v>10</v>
      </c>
    </row>
    <row r="18655">
      <c r="A18655">
        <v>7202</v>
      </c>
      <c r="B18655" t="str">
        <v>2006-03-20</v>
      </c>
      <c r="C18655" t="str">
        <v>Evening</v>
      </c>
      <c r="D18655">
        <v>15</v>
      </c>
      <c r="E18655" t="str">
        <f>IF(MOD(D18655,2)=0,"EVEN","ODD")</f>
        <v>ODD</v>
      </c>
      <c r="F18655" t="str">
        <f>IF(D18655&lt;=18,"LOW (1-18)","HIGH (19-36)")</f>
        <v>LOW (1-18)</v>
      </c>
      <c r="G18655">
        <f>INT((D18655-1)/6)+1</f>
        <v>3</v>
      </c>
      <c r="H18655">
        <f>MOD(D18655-1,6)+1</f>
        <v>3</v>
      </c>
      <c r="I18655">
        <f>37-D18655</f>
        <v>22</v>
      </c>
      <c r="J18655">
        <f>ABS(D18655-D18656)</f>
        <v>2</v>
      </c>
    </row>
    <row r="18656">
      <c r="A18656">
        <v>7201</v>
      </c>
      <c r="B18656" t="str">
        <v>2006-03-20</v>
      </c>
      <c r="C18656" t="str">
        <v>Midday</v>
      </c>
      <c r="D18656">
        <v>17</v>
      </c>
      <c r="E18656" t="str">
        <f>IF(MOD(D18656,2)=0,"EVEN","ODD")</f>
        <v>ODD</v>
      </c>
      <c r="F18656" t="str">
        <f>IF(D18656&lt;=18,"LOW (1-18)","HIGH (19-36)")</f>
        <v>LOW (1-18)</v>
      </c>
      <c r="G18656">
        <f>INT((D18656-1)/6)+1</f>
        <v>3</v>
      </c>
      <c r="H18656">
        <f>MOD(D18656-1,6)+1</f>
        <v>5</v>
      </c>
      <c r="I18656">
        <f>37-D18656</f>
        <v>20</v>
      </c>
      <c r="J18656">
        <f>ABS(D18656-D18657)</f>
        <v>4</v>
      </c>
    </row>
    <row r="18657">
      <c r="A18657">
        <v>7200</v>
      </c>
      <c r="B18657" t="str">
        <v>2006-03-18</v>
      </c>
      <c r="C18657" t="str">
        <v>Evening</v>
      </c>
      <c r="D18657">
        <v>21</v>
      </c>
      <c r="E18657" t="str">
        <f>IF(MOD(D18657,2)=0,"EVEN","ODD")</f>
        <v>ODD</v>
      </c>
      <c r="F18657" t="str">
        <f>IF(D18657&lt;=18,"LOW (1-18)","HIGH (19-36)")</f>
        <v>HIGH (19-36)</v>
      </c>
      <c r="G18657">
        <f>INT((D18657-1)/6)+1</f>
        <v>4</v>
      </c>
      <c r="H18657">
        <f>MOD(D18657-1,6)+1</f>
        <v>3</v>
      </c>
      <c r="I18657">
        <f>37-D18657</f>
        <v>16</v>
      </c>
      <c r="J18657">
        <f>ABS(D18657-D18658)</f>
        <v>4</v>
      </c>
    </row>
    <row r="18658">
      <c r="A18658">
        <v>7199</v>
      </c>
      <c r="B18658" t="str">
        <v>2006-03-18</v>
      </c>
      <c r="C18658" t="str">
        <v>Midday</v>
      </c>
      <c r="D18658">
        <v>25</v>
      </c>
      <c r="E18658" t="str">
        <f>IF(MOD(D18658,2)=0,"EVEN","ODD")</f>
        <v>ODD</v>
      </c>
      <c r="F18658" t="str">
        <f>IF(D18658&lt;=18,"LOW (1-18)","HIGH (19-36)")</f>
        <v>HIGH (19-36)</v>
      </c>
      <c r="G18658">
        <f>INT((D18658-1)/6)+1</f>
        <v>5</v>
      </c>
      <c r="H18658">
        <f>MOD(D18658-1,6)+1</f>
        <v>1</v>
      </c>
      <c r="I18658">
        <f>37-D18658</f>
        <v>12</v>
      </c>
      <c r="J18658">
        <f>ABS(D18658-D18659)</f>
        <v>2</v>
      </c>
    </row>
    <row r="18659">
      <c r="A18659">
        <v>7198</v>
      </c>
      <c r="B18659" t="str">
        <v>2006-03-17</v>
      </c>
      <c r="C18659" t="str">
        <v>Evening</v>
      </c>
      <c r="D18659">
        <v>27</v>
      </c>
      <c r="E18659" t="str">
        <f>IF(MOD(D18659,2)=0,"EVEN","ODD")</f>
        <v>ODD</v>
      </c>
      <c r="F18659" t="str">
        <f>IF(D18659&lt;=18,"LOW (1-18)","HIGH (19-36)")</f>
        <v>HIGH (19-36)</v>
      </c>
      <c r="G18659">
        <f>INT((D18659-1)/6)+1</f>
        <v>5</v>
      </c>
      <c r="H18659">
        <f>MOD(D18659-1,6)+1</f>
        <v>3</v>
      </c>
      <c r="I18659">
        <f>37-D18659</f>
        <v>10</v>
      </c>
      <c r="J18659">
        <f>ABS(D18659-D18660)</f>
        <v>6</v>
      </c>
    </row>
    <row r="18660">
      <c r="A18660">
        <v>7197</v>
      </c>
      <c r="B18660" t="str">
        <v>2006-03-17</v>
      </c>
      <c r="C18660" t="str">
        <v>Midday</v>
      </c>
      <c r="D18660">
        <v>33</v>
      </c>
      <c r="E18660" t="str">
        <f>IF(MOD(D18660,2)=0,"EVEN","ODD")</f>
        <v>ODD</v>
      </c>
      <c r="F18660" t="str">
        <f>IF(D18660&lt;=18,"LOW (1-18)","HIGH (19-36)")</f>
        <v>HIGH (19-36)</v>
      </c>
      <c r="G18660">
        <f>INT((D18660-1)/6)+1</f>
        <v>6</v>
      </c>
      <c r="H18660">
        <f>MOD(D18660-1,6)+1</f>
        <v>3</v>
      </c>
      <c r="I18660">
        <f>37-D18660</f>
        <v>4</v>
      </c>
      <c r="J18660">
        <f>ABS(D18660-D18661)</f>
        <v>8</v>
      </c>
    </row>
    <row r="18661">
      <c r="A18661">
        <v>7196</v>
      </c>
      <c r="B18661" t="str">
        <v>2006-03-16</v>
      </c>
      <c r="C18661" t="str">
        <v>Evening</v>
      </c>
      <c r="D18661">
        <v>25</v>
      </c>
      <c r="E18661" t="str">
        <f>IF(MOD(D18661,2)=0,"EVEN","ODD")</f>
        <v>ODD</v>
      </c>
      <c r="F18661" t="str">
        <f>IF(D18661&lt;=18,"LOW (1-18)","HIGH (19-36)")</f>
        <v>HIGH (19-36)</v>
      </c>
      <c r="G18661">
        <f>INT((D18661-1)/6)+1</f>
        <v>5</v>
      </c>
      <c r="H18661">
        <f>MOD(D18661-1,6)+1</f>
        <v>1</v>
      </c>
      <c r="I18661">
        <f>37-D18661</f>
        <v>12</v>
      </c>
      <c r="J18661">
        <f>ABS(D18661-D18662)</f>
        <v>4</v>
      </c>
    </row>
    <row r="18662">
      <c r="A18662">
        <v>7195</v>
      </c>
      <c r="B18662" t="str">
        <v>2006-03-16</v>
      </c>
      <c r="C18662" t="str">
        <v>Midday</v>
      </c>
      <c r="D18662">
        <v>29</v>
      </c>
      <c r="E18662" t="str">
        <f>IF(MOD(D18662,2)=0,"EVEN","ODD")</f>
        <v>ODD</v>
      </c>
      <c r="F18662" t="str">
        <f>IF(D18662&lt;=18,"LOW (1-18)","HIGH (19-36)")</f>
        <v>HIGH (19-36)</v>
      </c>
      <c r="G18662">
        <f>INT((D18662-1)/6)+1</f>
        <v>5</v>
      </c>
      <c r="H18662">
        <f>MOD(D18662-1,6)+1</f>
        <v>5</v>
      </c>
      <c r="I18662">
        <f>37-D18662</f>
        <v>8</v>
      </c>
      <c r="J18662">
        <f>ABS(D18662-D18663)</f>
        <v>3</v>
      </c>
    </row>
    <row r="18663">
      <c r="A18663">
        <v>7194</v>
      </c>
      <c r="B18663" t="str">
        <v>2006-03-15</v>
      </c>
      <c r="C18663" t="str">
        <v>Evening</v>
      </c>
      <c r="D18663">
        <v>32</v>
      </c>
      <c r="E18663" t="str">
        <f>IF(MOD(D18663,2)=0,"EVEN","ODD")</f>
        <v>EVEN</v>
      </c>
      <c r="F18663" t="str">
        <f>IF(D18663&lt;=18,"LOW (1-18)","HIGH (19-36)")</f>
        <v>HIGH (19-36)</v>
      </c>
      <c r="G18663">
        <f>INT((D18663-1)/6)+1</f>
        <v>6</v>
      </c>
      <c r="H18663">
        <f>MOD(D18663-1,6)+1</f>
        <v>2</v>
      </c>
      <c r="I18663">
        <f>37-D18663</f>
        <v>5</v>
      </c>
      <c r="J18663">
        <f>ABS(D18663-D18664)</f>
        <v>3</v>
      </c>
    </row>
    <row r="18664">
      <c r="A18664">
        <v>7193</v>
      </c>
      <c r="B18664" t="str">
        <v>2006-03-15</v>
      </c>
      <c r="C18664" t="str">
        <v>Midday</v>
      </c>
      <c r="D18664">
        <v>35</v>
      </c>
      <c r="E18664" t="str">
        <f>IF(MOD(D18664,2)=0,"EVEN","ODD")</f>
        <v>ODD</v>
      </c>
      <c r="F18664" t="str">
        <f>IF(D18664&lt;=18,"LOW (1-18)","HIGH (19-36)")</f>
        <v>HIGH (19-36)</v>
      </c>
      <c r="G18664">
        <f>INT((D18664-1)/6)+1</f>
        <v>6</v>
      </c>
      <c r="H18664">
        <f>MOD(D18664-1,6)+1</f>
        <v>5</v>
      </c>
      <c r="I18664">
        <f>37-D18664</f>
        <v>2</v>
      </c>
      <c r="J18664">
        <f>ABS(D18664-D18665)</f>
        <v>33</v>
      </c>
    </row>
    <row r="18665">
      <c r="A18665">
        <v>7192</v>
      </c>
      <c r="B18665" t="str">
        <v>2006-03-14</v>
      </c>
      <c r="C18665" t="str">
        <v>Evening</v>
      </c>
      <c r="D18665">
        <v>2</v>
      </c>
      <c r="E18665" t="str">
        <f>IF(MOD(D18665,2)=0,"EVEN","ODD")</f>
        <v>EVEN</v>
      </c>
      <c r="F18665" t="str">
        <f>IF(D18665&lt;=18,"LOW (1-18)","HIGH (19-36)")</f>
        <v>LOW (1-18)</v>
      </c>
      <c r="G18665">
        <f>INT((D18665-1)/6)+1</f>
        <v>1</v>
      </c>
      <c r="H18665">
        <f>MOD(D18665-1,6)+1</f>
        <v>2</v>
      </c>
      <c r="I18665">
        <f>37-D18665</f>
        <v>35</v>
      </c>
      <c r="J18665">
        <f>ABS(D18665-D18666)</f>
        <v>21</v>
      </c>
    </row>
    <row r="18666">
      <c r="A18666">
        <v>7191</v>
      </c>
      <c r="B18666" t="str">
        <v>2006-03-14</v>
      </c>
      <c r="C18666" t="str">
        <v>Midday</v>
      </c>
      <c r="D18666">
        <v>23</v>
      </c>
      <c r="E18666" t="str">
        <f>IF(MOD(D18666,2)=0,"EVEN","ODD")</f>
        <v>ODD</v>
      </c>
      <c r="F18666" t="str">
        <f>IF(D18666&lt;=18,"LOW (1-18)","HIGH (19-36)")</f>
        <v>HIGH (19-36)</v>
      </c>
      <c r="G18666">
        <f>INT((D18666-1)/6)+1</f>
        <v>4</v>
      </c>
      <c r="H18666">
        <f>MOD(D18666-1,6)+1</f>
        <v>5</v>
      </c>
      <c r="I18666">
        <f>37-D18666</f>
        <v>14</v>
      </c>
      <c r="J18666">
        <f>ABS(D18666-D18667)</f>
        <v>8</v>
      </c>
    </row>
    <row r="18667">
      <c r="A18667">
        <v>7190</v>
      </c>
      <c r="B18667" t="str">
        <v>2006-03-13</v>
      </c>
      <c r="C18667" t="str">
        <v>Evening</v>
      </c>
      <c r="D18667">
        <v>15</v>
      </c>
      <c r="E18667" t="str">
        <f>IF(MOD(D18667,2)=0,"EVEN","ODD")</f>
        <v>ODD</v>
      </c>
      <c r="F18667" t="str">
        <f>IF(D18667&lt;=18,"LOW (1-18)","HIGH (19-36)")</f>
        <v>LOW (1-18)</v>
      </c>
      <c r="G18667">
        <f>INT((D18667-1)/6)+1</f>
        <v>3</v>
      </c>
      <c r="H18667">
        <f>MOD(D18667-1,6)+1</f>
        <v>3</v>
      </c>
      <c r="I18667">
        <f>37-D18667</f>
        <v>22</v>
      </c>
      <c r="J18667">
        <f>ABS(D18667-D18668)</f>
        <v>12</v>
      </c>
    </row>
    <row r="18668">
      <c r="A18668">
        <v>7189</v>
      </c>
      <c r="B18668" t="str">
        <v>2006-03-13</v>
      </c>
      <c r="C18668" t="str">
        <v>Midday</v>
      </c>
      <c r="D18668">
        <v>3</v>
      </c>
      <c r="E18668" t="str">
        <f>IF(MOD(D18668,2)=0,"EVEN","ODD")</f>
        <v>ODD</v>
      </c>
      <c r="F18668" t="str">
        <f>IF(D18668&lt;=18,"LOW (1-18)","HIGH (19-36)")</f>
        <v>LOW (1-18)</v>
      </c>
      <c r="G18668">
        <f>INT((D18668-1)/6)+1</f>
        <v>1</v>
      </c>
      <c r="H18668">
        <f>MOD(D18668-1,6)+1</f>
        <v>3</v>
      </c>
      <c r="I18668">
        <f>37-D18668</f>
        <v>34</v>
      </c>
      <c r="J18668">
        <f>ABS(D18668-D18669)</f>
        <v>17</v>
      </c>
    </row>
    <row r="18669">
      <c r="A18669">
        <v>7188</v>
      </c>
      <c r="B18669" t="str">
        <v>2006-03-11</v>
      </c>
      <c r="C18669" t="str">
        <v>Evening</v>
      </c>
      <c r="D18669">
        <v>20</v>
      </c>
      <c r="E18669" t="str">
        <f>IF(MOD(D18669,2)=0,"EVEN","ODD")</f>
        <v>EVEN</v>
      </c>
      <c r="F18669" t="str">
        <f>IF(D18669&lt;=18,"LOW (1-18)","HIGH (19-36)")</f>
        <v>HIGH (19-36)</v>
      </c>
      <c r="G18669">
        <f>INT((D18669-1)/6)+1</f>
        <v>4</v>
      </c>
      <c r="H18669">
        <f>MOD(D18669-1,6)+1</f>
        <v>2</v>
      </c>
      <c r="I18669">
        <f>37-D18669</f>
        <v>17</v>
      </c>
      <c r="J18669">
        <f>ABS(D18669-D18670)</f>
        <v>3</v>
      </c>
    </row>
    <row r="18670">
      <c r="A18670">
        <v>7187</v>
      </c>
      <c r="B18670" t="str">
        <v>2006-03-11</v>
      </c>
      <c r="C18670" t="str">
        <v>Midday</v>
      </c>
      <c r="D18670">
        <v>17</v>
      </c>
      <c r="E18670" t="str">
        <f>IF(MOD(D18670,2)=0,"EVEN","ODD")</f>
        <v>ODD</v>
      </c>
      <c r="F18670" t="str">
        <f>IF(D18670&lt;=18,"LOW (1-18)","HIGH (19-36)")</f>
        <v>LOW (1-18)</v>
      </c>
      <c r="G18670">
        <f>INT((D18670-1)/6)+1</f>
        <v>3</v>
      </c>
      <c r="H18670">
        <f>MOD(D18670-1,6)+1</f>
        <v>5</v>
      </c>
      <c r="I18670">
        <f>37-D18670</f>
        <v>20</v>
      </c>
      <c r="J18670">
        <f>ABS(D18670-D18671)</f>
        <v>11</v>
      </c>
    </row>
    <row r="18671">
      <c r="A18671">
        <v>7186</v>
      </c>
      <c r="B18671" t="str">
        <v>2006-03-10</v>
      </c>
      <c r="C18671" t="str">
        <v>Evening</v>
      </c>
      <c r="D18671">
        <v>28</v>
      </c>
      <c r="E18671" t="str">
        <f>IF(MOD(D18671,2)=0,"EVEN","ODD")</f>
        <v>EVEN</v>
      </c>
      <c r="F18671" t="str">
        <f>IF(D18671&lt;=18,"LOW (1-18)","HIGH (19-36)")</f>
        <v>HIGH (19-36)</v>
      </c>
      <c r="G18671">
        <f>INT((D18671-1)/6)+1</f>
        <v>5</v>
      </c>
      <c r="H18671">
        <f>MOD(D18671-1,6)+1</f>
        <v>4</v>
      </c>
      <c r="I18671">
        <f>37-D18671</f>
        <v>9</v>
      </c>
      <c r="J18671">
        <f>ABS(D18671-D18672)</f>
        <v>7</v>
      </c>
    </row>
    <row r="18672">
      <c r="A18672">
        <v>7185</v>
      </c>
      <c r="B18672" t="str">
        <v>2006-03-10</v>
      </c>
      <c r="C18672" t="str">
        <v>Midday</v>
      </c>
      <c r="D18672">
        <v>21</v>
      </c>
      <c r="E18672" t="str">
        <f>IF(MOD(D18672,2)=0,"EVEN","ODD")</f>
        <v>ODD</v>
      </c>
      <c r="F18672" t="str">
        <f>IF(D18672&lt;=18,"LOW (1-18)","HIGH (19-36)")</f>
        <v>HIGH (19-36)</v>
      </c>
      <c r="G18672">
        <f>INT((D18672-1)/6)+1</f>
        <v>4</v>
      </c>
      <c r="H18672">
        <f>MOD(D18672-1,6)+1</f>
        <v>3</v>
      </c>
      <c r="I18672">
        <f>37-D18672</f>
        <v>16</v>
      </c>
      <c r="J18672">
        <f>ABS(D18672-D18673)</f>
        <v>18</v>
      </c>
    </row>
    <row r="18673">
      <c r="A18673">
        <v>7184</v>
      </c>
      <c r="B18673" t="str">
        <v>2006-03-09</v>
      </c>
      <c r="C18673" t="str">
        <v>Evening</v>
      </c>
      <c r="D18673">
        <v>3</v>
      </c>
      <c r="E18673" t="str">
        <f>IF(MOD(D18673,2)=0,"EVEN","ODD")</f>
        <v>ODD</v>
      </c>
      <c r="F18673" t="str">
        <f>IF(D18673&lt;=18,"LOW (1-18)","HIGH (19-36)")</f>
        <v>LOW (1-18)</v>
      </c>
      <c r="G18673">
        <f>INT((D18673-1)/6)+1</f>
        <v>1</v>
      </c>
      <c r="H18673">
        <f>MOD(D18673-1,6)+1</f>
        <v>3</v>
      </c>
      <c r="I18673">
        <f>37-D18673</f>
        <v>34</v>
      </c>
      <c r="J18673">
        <f>ABS(D18673-D18674)</f>
        <v>5</v>
      </c>
    </row>
    <row r="18674">
      <c r="A18674">
        <v>7183</v>
      </c>
      <c r="B18674" t="str">
        <v>2006-03-09</v>
      </c>
      <c r="C18674" t="str">
        <v>Midday</v>
      </c>
      <c r="D18674">
        <v>8</v>
      </c>
      <c r="E18674" t="str">
        <f>IF(MOD(D18674,2)=0,"EVEN","ODD")</f>
        <v>EVEN</v>
      </c>
      <c r="F18674" t="str">
        <f>IF(D18674&lt;=18,"LOW (1-18)","HIGH (19-36)")</f>
        <v>LOW (1-18)</v>
      </c>
      <c r="G18674">
        <f>INT((D18674-1)/6)+1</f>
        <v>2</v>
      </c>
      <c r="H18674">
        <f>MOD(D18674-1,6)+1</f>
        <v>2</v>
      </c>
      <c r="I18674">
        <f>37-D18674</f>
        <v>29</v>
      </c>
      <c r="J18674">
        <f>ABS(D18674-D18675)</f>
        <v>3</v>
      </c>
    </row>
    <row r="18675">
      <c r="A18675">
        <v>7182</v>
      </c>
      <c r="B18675" t="str">
        <v>2006-03-08</v>
      </c>
      <c r="C18675" t="str">
        <v>Evening</v>
      </c>
      <c r="D18675">
        <v>11</v>
      </c>
      <c r="E18675" t="str">
        <f>IF(MOD(D18675,2)=0,"EVEN","ODD")</f>
        <v>ODD</v>
      </c>
      <c r="F18675" t="str">
        <f>IF(D18675&lt;=18,"LOW (1-18)","HIGH (19-36)")</f>
        <v>LOW (1-18)</v>
      </c>
      <c r="G18675">
        <f>INT((D18675-1)/6)+1</f>
        <v>2</v>
      </c>
      <c r="H18675">
        <f>MOD(D18675-1,6)+1</f>
        <v>5</v>
      </c>
      <c r="I18675">
        <f>37-D18675</f>
        <v>26</v>
      </c>
      <c r="J18675">
        <f>ABS(D18675-D18676)</f>
        <v>12</v>
      </c>
    </row>
    <row r="18676">
      <c r="A18676">
        <v>7181</v>
      </c>
      <c r="B18676" t="str">
        <v>2006-03-08</v>
      </c>
      <c r="C18676" t="str">
        <v>Midday</v>
      </c>
      <c r="D18676">
        <v>23</v>
      </c>
      <c r="E18676" t="str">
        <f>IF(MOD(D18676,2)=0,"EVEN","ODD")</f>
        <v>ODD</v>
      </c>
      <c r="F18676" t="str">
        <f>IF(D18676&lt;=18,"LOW (1-18)","HIGH (19-36)")</f>
        <v>HIGH (19-36)</v>
      </c>
      <c r="G18676">
        <f>INT((D18676-1)/6)+1</f>
        <v>4</v>
      </c>
      <c r="H18676">
        <f>MOD(D18676-1,6)+1</f>
        <v>5</v>
      </c>
      <c r="I18676">
        <f>37-D18676</f>
        <v>14</v>
      </c>
      <c r="J18676">
        <f>ABS(D18676-D18677)</f>
        <v>3</v>
      </c>
    </row>
    <row r="18677">
      <c r="A18677">
        <v>7180</v>
      </c>
      <c r="B18677" t="str">
        <v>2006-03-07</v>
      </c>
      <c r="C18677" t="str">
        <v>Evening</v>
      </c>
      <c r="D18677">
        <v>20</v>
      </c>
      <c r="E18677" t="str">
        <f>IF(MOD(D18677,2)=0,"EVEN","ODD")</f>
        <v>EVEN</v>
      </c>
      <c r="F18677" t="str">
        <f>IF(D18677&lt;=18,"LOW (1-18)","HIGH (19-36)")</f>
        <v>HIGH (19-36)</v>
      </c>
      <c r="G18677">
        <f>INT((D18677-1)/6)+1</f>
        <v>4</v>
      </c>
      <c r="H18677">
        <f>MOD(D18677-1,6)+1</f>
        <v>2</v>
      </c>
      <c r="I18677">
        <f>37-D18677</f>
        <v>17</v>
      </c>
      <c r="J18677">
        <f>ABS(D18677-D18678)</f>
        <v>8</v>
      </c>
    </row>
    <row r="18678">
      <c r="A18678">
        <v>7179</v>
      </c>
      <c r="B18678" t="str">
        <v>2006-03-07</v>
      </c>
      <c r="C18678" t="str">
        <v>Midday</v>
      </c>
      <c r="D18678">
        <v>12</v>
      </c>
      <c r="E18678" t="str">
        <f>IF(MOD(D18678,2)=0,"EVEN","ODD")</f>
        <v>EVEN</v>
      </c>
      <c r="F18678" t="str">
        <f>IF(D18678&lt;=18,"LOW (1-18)","HIGH (19-36)")</f>
        <v>LOW (1-18)</v>
      </c>
      <c r="G18678">
        <f>INT((D18678-1)/6)+1</f>
        <v>2</v>
      </c>
      <c r="H18678">
        <f>MOD(D18678-1,6)+1</f>
        <v>6</v>
      </c>
      <c r="I18678">
        <f>37-D18678</f>
        <v>25</v>
      </c>
      <c r="J18678">
        <f>ABS(D18678-D18679)</f>
        <v>1</v>
      </c>
    </row>
    <row r="18679">
      <c r="A18679">
        <v>7178</v>
      </c>
      <c r="B18679" t="str">
        <v>2006-03-06</v>
      </c>
      <c r="C18679" t="str">
        <v>Evening</v>
      </c>
      <c r="D18679">
        <v>11</v>
      </c>
      <c r="E18679" t="str">
        <f>IF(MOD(D18679,2)=0,"EVEN","ODD")</f>
        <v>ODD</v>
      </c>
      <c r="F18679" t="str">
        <f>IF(D18679&lt;=18,"LOW (1-18)","HIGH (19-36)")</f>
        <v>LOW (1-18)</v>
      </c>
      <c r="G18679">
        <f>INT((D18679-1)/6)+1</f>
        <v>2</v>
      </c>
      <c r="H18679">
        <f>MOD(D18679-1,6)+1</f>
        <v>5</v>
      </c>
      <c r="I18679">
        <f>37-D18679</f>
        <v>26</v>
      </c>
      <c r="J18679">
        <f>ABS(D18679-D18680)</f>
        <v>24</v>
      </c>
    </row>
    <row r="18680">
      <c r="A18680">
        <v>7177</v>
      </c>
      <c r="B18680" t="str">
        <v>2006-03-06</v>
      </c>
      <c r="C18680" t="str">
        <v>Midday</v>
      </c>
      <c r="D18680">
        <v>35</v>
      </c>
      <c r="E18680" t="str">
        <f>IF(MOD(D18680,2)=0,"EVEN","ODD")</f>
        <v>ODD</v>
      </c>
      <c r="F18680" t="str">
        <f>IF(D18680&lt;=18,"LOW (1-18)","HIGH (19-36)")</f>
        <v>HIGH (19-36)</v>
      </c>
      <c r="G18680">
        <f>INT((D18680-1)/6)+1</f>
        <v>6</v>
      </c>
      <c r="H18680">
        <f>MOD(D18680-1,6)+1</f>
        <v>5</v>
      </c>
      <c r="I18680">
        <f>37-D18680</f>
        <v>2</v>
      </c>
      <c r="J18680">
        <f>ABS(D18680-D18681)</f>
        <v>27</v>
      </c>
    </row>
    <row r="18681">
      <c r="A18681">
        <v>7176</v>
      </c>
      <c r="B18681" t="str">
        <v>2006-03-04</v>
      </c>
      <c r="C18681" t="str">
        <v>Evening</v>
      </c>
      <c r="D18681">
        <v>8</v>
      </c>
      <c r="E18681" t="str">
        <f>IF(MOD(D18681,2)=0,"EVEN","ODD")</f>
        <v>EVEN</v>
      </c>
      <c r="F18681" t="str">
        <f>IF(D18681&lt;=18,"LOW (1-18)","HIGH (19-36)")</f>
        <v>LOW (1-18)</v>
      </c>
      <c r="G18681">
        <f>INT((D18681-1)/6)+1</f>
        <v>2</v>
      </c>
      <c r="H18681">
        <f>MOD(D18681-1,6)+1</f>
        <v>2</v>
      </c>
      <c r="I18681">
        <f>37-D18681</f>
        <v>29</v>
      </c>
      <c r="J18681">
        <f>ABS(D18681-D18682)</f>
        <v>22</v>
      </c>
    </row>
    <row r="18682">
      <c r="A18682">
        <v>7175</v>
      </c>
      <c r="B18682" t="str">
        <v>2006-03-04</v>
      </c>
      <c r="C18682" t="str">
        <v>Midday</v>
      </c>
      <c r="D18682">
        <v>30</v>
      </c>
      <c r="E18682" t="str">
        <f>IF(MOD(D18682,2)=0,"EVEN","ODD")</f>
        <v>EVEN</v>
      </c>
      <c r="F18682" t="str">
        <f>IF(D18682&lt;=18,"LOW (1-18)","HIGH (19-36)")</f>
        <v>HIGH (19-36)</v>
      </c>
      <c r="G18682">
        <f>INT((D18682-1)/6)+1</f>
        <v>5</v>
      </c>
      <c r="H18682">
        <f>MOD(D18682-1,6)+1</f>
        <v>6</v>
      </c>
      <c r="I18682">
        <f>37-D18682</f>
        <v>7</v>
      </c>
      <c r="J18682">
        <f>ABS(D18682-D18683)</f>
        <v>29</v>
      </c>
    </row>
    <row r="18683">
      <c r="A18683">
        <v>7174</v>
      </c>
      <c r="B18683" t="str">
        <v>2006-03-03</v>
      </c>
      <c r="C18683" t="str">
        <v>Evening</v>
      </c>
      <c r="D18683">
        <v>1</v>
      </c>
      <c r="E18683" t="str">
        <f>IF(MOD(D18683,2)=0,"EVEN","ODD")</f>
        <v>ODD</v>
      </c>
      <c r="F18683" t="str">
        <f>IF(D18683&lt;=18,"LOW (1-18)","HIGH (19-36)")</f>
        <v>LOW (1-18)</v>
      </c>
      <c r="G18683">
        <f>INT((D18683-1)/6)+1</f>
        <v>1</v>
      </c>
      <c r="H18683">
        <f>MOD(D18683-1,6)+1</f>
        <v>1</v>
      </c>
      <c r="I18683">
        <f>37-D18683</f>
        <v>36</v>
      </c>
      <c r="J18683">
        <f>ABS(D18683-D18684)</f>
        <v>28</v>
      </c>
    </row>
    <row r="18684">
      <c r="A18684">
        <v>7173</v>
      </c>
      <c r="B18684" t="str">
        <v>2006-03-03</v>
      </c>
      <c r="C18684" t="str">
        <v>Midday</v>
      </c>
      <c r="D18684">
        <v>29</v>
      </c>
      <c r="E18684" t="str">
        <f>IF(MOD(D18684,2)=0,"EVEN","ODD")</f>
        <v>ODD</v>
      </c>
      <c r="F18684" t="str">
        <f>IF(D18684&lt;=18,"LOW (1-18)","HIGH (19-36)")</f>
        <v>HIGH (19-36)</v>
      </c>
      <c r="G18684">
        <f>INT((D18684-1)/6)+1</f>
        <v>5</v>
      </c>
      <c r="H18684">
        <f>MOD(D18684-1,6)+1</f>
        <v>5</v>
      </c>
      <c r="I18684">
        <f>37-D18684</f>
        <v>8</v>
      </c>
      <c r="J18684">
        <f>ABS(D18684-D18685)</f>
        <v>4</v>
      </c>
    </row>
    <row r="18685">
      <c r="A18685">
        <v>7172</v>
      </c>
      <c r="B18685" t="str">
        <v>2006-03-02</v>
      </c>
      <c r="C18685" t="str">
        <v>Evening</v>
      </c>
      <c r="D18685">
        <v>33</v>
      </c>
      <c r="E18685" t="str">
        <f>IF(MOD(D18685,2)=0,"EVEN","ODD")</f>
        <v>ODD</v>
      </c>
      <c r="F18685" t="str">
        <f>IF(D18685&lt;=18,"LOW (1-18)","HIGH (19-36)")</f>
        <v>HIGH (19-36)</v>
      </c>
      <c r="G18685">
        <f>INT((D18685-1)/6)+1</f>
        <v>6</v>
      </c>
      <c r="H18685">
        <f>MOD(D18685-1,6)+1</f>
        <v>3</v>
      </c>
      <c r="I18685">
        <f>37-D18685</f>
        <v>4</v>
      </c>
      <c r="J18685">
        <f>ABS(D18685-D18686)</f>
        <v>9</v>
      </c>
    </row>
    <row r="18686">
      <c r="A18686">
        <v>7171</v>
      </c>
      <c r="B18686" t="str">
        <v>2006-03-02</v>
      </c>
      <c r="C18686" t="str">
        <v>Midday</v>
      </c>
      <c r="D18686">
        <v>24</v>
      </c>
      <c r="E18686" t="str">
        <f>IF(MOD(D18686,2)=0,"EVEN","ODD")</f>
        <v>EVEN</v>
      </c>
      <c r="F18686" t="str">
        <f>IF(D18686&lt;=18,"LOW (1-18)","HIGH (19-36)")</f>
        <v>HIGH (19-36)</v>
      </c>
      <c r="G18686">
        <f>INT((D18686-1)/6)+1</f>
        <v>4</v>
      </c>
      <c r="H18686">
        <f>MOD(D18686-1,6)+1</f>
        <v>6</v>
      </c>
      <c r="I18686">
        <f>37-D18686</f>
        <v>13</v>
      </c>
      <c r="J18686">
        <f>ABS(D18686-D18687)</f>
        <v>18</v>
      </c>
    </row>
    <row r="18687">
      <c r="A18687">
        <v>7170</v>
      </c>
      <c r="B18687" t="str">
        <v>2006-03-01</v>
      </c>
      <c r="C18687" t="str">
        <v>Evening</v>
      </c>
      <c r="D18687">
        <v>6</v>
      </c>
      <c r="E18687" t="str">
        <f>IF(MOD(D18687,2)=0,"EVEN","ODD")</f>
        <v>EVEN</v>
      </c>
      <c r="F18687" t="str">
        <f>IF(D18687&lt;=18,"LOW (1-18)","HIGH (19-36)")</f>
        <v>LOW (1-18)</v>
      </c>
      <c r="G18687">
        <f>INT((D18687-1)/6)+1</f>
        <v>1</v>
      </c>
      <c r="H18687">
        <f>MOD(D18687-1,6)+1</f>
        <v>6</v>
      </c>
      <c r="I18687">
        <f>37-D18687</f>
        <v>31</v>
      </c>
      <c r="J18687">
        <f>ABS(D18687-D18688)</f>
        <v>11</v>
      </c>
    </row>
    <row r="18688">
      <c r="A18688">
        <v>7169</v>
      </c>
      <c r="B18688" t="str">
        <v>2006-03-01</v>
      </c>
      <c r="C18688" t="str">
        <v>Midday</v>
      </c>
      <c r="D18688">
        <v>17</v>
      </c>
      <c r="E18688" t="str">
        <f>IF(MOD(D18688,2)=0,"EVEN","ODD")</f>
        <v>ODD</v>
      </c>
      <c r="F18688" t="str">
        <f>IF(D18688&lt;=18,"LOW (1-18)","HIGH (19-36)")</f>
        <v>LOW (1-18)</v>
      </c>
      <c r="G18688">
        <f>INT((D18688-1)/6)+1</f>
        <v>3</v>
      </c>
      <c r="H18688">
        <f>MOD(D18688-1,6)+1</f>
        <v>5</v>
      </c>
      <c r="I18688">
        <f>37-D18688</f>
        <v>20</v>
      </c>
      <c r="J18688">
        <f>ABS(D18688-D18689)</f>
        <v>4</v>
      </c>
    </row>
    <row r="18689">
      <c r="A18689">
        <v>7168</v>
      </c>
      <c r="B18689" t="str">
        <v>2006-02-28</v>
      </c>
      <c r="C18689" t="str">
        <v>Evening</v>
      </c>
      <c r="D18689">
        <v>21</v>
      </c>
      <c r="E18689" t="str">
        <f>IF(MOD(D18689,2)=0,"EVEN","ODD")</f>
        <v>ODD</v>
      </c>
      <c r="F18689" t="str">
        <f>IF(D18689&lt;=18,"LOW (1-18)","HIGH (19-36)")</f>
        <v>HIGH (19-36)</v>
      </c>
      <c r="G18689">
        <f>INT((D18689-1)/6)+1</f>
        <v>4</v>
      </c>
      <c r="H18689">
        <f>MOD(D18689-1,6)+1</f>
        <v>3</v>
      </c>
      <c r="I18689">
        <f>37-D18689</f>
        <v>16</v>
      </c>
      <c r="J18689">
        <f>ABS(D18689-D18690)</f>
        <v>15</v>
      </c>
    </row>
    <row r="18690">
      <c r="A18690">
        <v>7167</v>
      </c>
      <c r="B18690" t="str">
        <v>2006-02-28</v>
      </c>
      <c r="C18690" t="str">
        <v>Midday</v>
      </c>
      <c r="D18690">
        <v>6</v>
      </c>
      <c r="E18690" t="str">
        <f>IF(MOD(D18690,2)=0,"EVEN","ODD")</f>
        <v>EVEN</v>
      </c>
      <c r="F18690" t="str">
        <f>IF(D18690&lt;=18,"LOW (1-18)","HIGH (19-36)")</f>
        <v>LOW (1-18)</v>
      </c>
      <c r="G18690">
        <f>INT((D18690-1)/6)+1</f>
        <v>1</v>
      </c>
      <c r="H18690">
        <f>MOD(D18690-1,6)+1</f>
        <v>6</v>
      </c>
      <c r="I18690">
        <f>37-D18690</f>
        <v>31</v>
      </c>
      <c r="J18690">
        <f>ABS(D18690-D18691)</f>
        <v>10</v>
      </c>
    </row>
    <row r="18691">
      <c r="A18691">
        <v>7166</v>
      </c>
      <c r="B18691" t="str">
        <v>2006-02-27</v>
      </c>
      <c r="C18691" t="str">
        <v>Evening</v>
      </c>
      <c r="D18691">
        <v>16</v>
      </c>
      <c r="E18691" t="str">
        <f>IF(MOD(D18691,2)=0,"EVEN","ODD")</f>
        <v>EVEN</v>
      </c>
      <c r="F18691" t="str">
        <f>IF(D18691&lt;=18,"LOW (1-18)","HIGH (19-36)")</f>
        <v>LOW (1-18)</v>
      </c>
      <c r="G18691">
        <f>INT((D18691-1)/6)+1</f>
        <v>3</v>
      </c>
      <c r="H18691">
        <f>MOD(D18691-1,6)+1</f>
        <v>4</v>
      </c>
      <c r="I18691">
        <f>37-D18691</f>
        <v>21</v>
      </c>
      <c r="J18691">
        <f>ABS(D18691-D18692)</f>
        <v>3</v>
      </c>
    </row>
    <row r="18692">
      <c r="A18692">
        <v>7165</v>
      </c>
      <c r="B18692" t="str">
        <v>2006-02-27</v>
      </c>
      <c r="C18692" t="str">
        <v>Midday</v>
      </c>
      <c r="D18692">
        <v>13</v>
      </c>
      <c r="E18692" t="str">
        <f>IF(MOD(D18692,2)=0,"EVEN","ODD")</f>
        <v>ODD</v>
      </c>
      <c r="F18692" t="str">
        <f>IF(D18692&lt;=18,"LOW (1-18)","HIGH (19-36)")</f>
        <v>LOW (1-18)</v>
      </c>
      <c r="G18692">
        <f>INT((D18692-1)/6)+1</f>
        <v>3</v>
      </c>
      <c r="H18692">
        <f>MOD(D18692-1,6)+1</f>
        <v>1</v>
      </c>
      <c r="I18692">
        <f>37-D18692</f>
        <v>24</v>
      </c>
      <c r="J18692">
        <f>ABS(D18692-D18693)</f>
        <v>9</v>
      </c>
    </row>
    <row r="18693">
      <c r="A18693">
        <v>7164</v>
      </c>
      <c r="B18693" t="str">
        <v>2006-02-25</v>
      </c>
      <c r="C18693" t="str">
        <v>Evening</v>
      </c>
      <c r="D18693">
        <v>4</v>
      </c>
      <c r="E18693" t="str">
        <f>IF(MOD(D18693,2)=0,"EVEN","ODD")</f>
        <v>EVEN</v>
      </c>
      <c r="F18693" t="str">
        <f>IF(D18693&lt;=18,"LOW (1-18)","HIGH (19-36)")</f>
        <v>LOW (1-18)</v>
      </c>
      <c r="G18693">
        <f>INT((D18693-1)/6)+1</f>
        <v>1</v>
      </c>
      <c r="H18693">
        <f>MOD(D18693-1,6)+1</f>
        <v>4</v>
      </c>
      <c r="I18693">
        <f>37-D18693</f>
        <v>33</v>
      </c>
      <c r="J18693">
        <f>ABS(D18693-D18694)</f>
        <v>24</v>
      </c>
    </row>
    <row r="18694">
      <c r="A18694">
        <v>7163</v>
      </c>
      <c r="B18694" t="str">
        <v>2006-02-25</v>
      </c>
      <c r="C18694" t="str">
        <v>Midday</v>
      </c>
      <c r="D18694">
        <v>28</v>
      </c>
      <c r="E18694" t="str">
        <f>IF(MOD(D18694,2)=0,"EVEN","ODD")</f>
        <v>EVEN</v>
      </c>
      <c r="F18694" t="str">
        <f>IF(D18694&lt;=18,"LOW (1-18)","HIGH (19-36)")</f>
        <v>HIGH (19-36)</v>
      </c>
      <c r="G18694">
        <f>INT((D18694-1)/6)+1</f>
        <v>5</v>
      </c>
      <c r="H18694">
        <f>MOD(D18694-1,6)+1</f>
        <v>4</v>
      </c>
      <c r="I18694">
        <f>37-D18694</f>
        <v>9</v>
      </c>
      <c r="J18694">
        <f>ABS(D18694-D18695)</f>
        <v>13</v>
      </c>
    </row>
    <row r="18695">
      <c r="A18695">
        <v>7162</v>
      </c>
      <c r="B18695" t="str">
        <v>2006-02-24</v>
      </c>
      <c r="C18695" t="str">
        <v>Evening</v>
      </c>
      <c r="D18695">
        <v>15</v>
      </c>
      <c r="E18695" t="str">
        <f>IF(MOD(D18695,2)=0,"EVEN","ODD")</f>
        <v>ODD</v>
      </c>
      <c r="F18695" t="str">
        <f>IF(D18695&lt;=18,"LOW (1-18)","HIGH (19-36)")</f>
        <v>LOW (1-18)</v>
      </c>
      <c r="G18695">
        <f>INT((D18695-1)/6)+1</f>
        <v>3</v>
      </c>
      <c r="H18695">
        <f>MOD(D18695-1,6)+1</f>
        <v>3</v>
      </c>
      <c r="I18695">
        <f>37-D18695</f>
        <v>22</v>
      </c>
      <c r="J18695">
        <f>ABS(D18695-D18696)</f>
        <v>2</v>
      </c>
    </row>
    <row r="18696">
      <c r="A18696">
        <v>7161</v>
      </c>
      <c r="B18696" t="str">
        <v>2006-02-24</v>
      </c>
      <c r="C18696" t="str">
        <v>Midday</v>
      </c>
      <c r="D18696">
        <v>17</v>
      </c>
      <c r="E18696" t="str">
        <f>IF(MOD(D18696,2)=0,"EVEN","ODD")</f>
        <v>ODD</v>
      </c>
      <c r="F18696" t="str">
        <f>IF(D18696&lt;=18,"LOW (1-18)","HIGH (19-36)")</f>
        <v>LOW (1-18)</v>
      </c>
      <c r="G18696">
        <f>INT((D18696-1)/6)+1</f>
        <v>3</v>
      </c>
      <c r="H18696">
        <f>MOD(D18696-1,6)+1</f>
        <v>5</v>
      </c>
      <c r="I18696">
        <f>37-D18696</f>
        <v>20</v>
      </c>
      <c r="J18696">
        <f>ABS(D18696-D18697)</f>
        <v>13</v>
      </c>
    </row>
    <row r="18697">
      <c r="A18697">
        <v>7160</v>
      </c>
      <c r="B18697" t="str">
        <v>2006-02-23</v>
      </c>
      <c r="C18697" t="str">
        <v>Evening</v>
      </c>
      <c r="D18697">
        <v>30</v>
      </c>
      <c r="E18697" t="str">
        <f>IF(MOD(D18697,2)=0,"EVEN","ODD")</f>
        <v>EVEN</v>
      </c>
      <c r="F18697" t="str">
        <f>IF(D18697&lt;=18,"LOW (1-18)","HIGH (19-36)")</f>
        <v>HIGH (19-36)</v>
      </c>
      <c r="G18697">
        <f>INT((D18697-1)/6)+1</f>
        <v>5</v>
      </c>
      <c r="H18697">
        <f>MOD(D18697-1,6)+1</f>
        <v>6</v>
      </c>
      <c r="I18697">
        <f>37-D18697</f>
        <v>7</v>
      </c>
      <c r="J18697">
        <f>ABS(D18697-D18698)</f>
        <v>16</v>
      </c>
    </row>
    <row r="18698">
      <c r="A18698">
        <v>7159</v>
      </c>
      <c r="B18698" t="str">
        <v>2006-02-23</v>
      </c>
      <c r="C18698" t="str">
        <v>Midday</v>
      </c>
      <c r="D18698">
        <v>14</v>
      </c>
      <c r="E18698" t="str">
        <f>IF(MOD(D18698,2)=0,"EVEN","ODD")</f>
        <v>EVEN</v>
      </c>
      <c r="F18698" t="str">
        <f>IF(D18698&lt;=18,"LOW (1-18)","HIGH (19-36)")</f>
        <v>LOW (1-18)</v>
      </c>
      <c r="G18698">
        <f>INT((D18698-1)/6)+1</f>
        <v>3</v>
      </c>
      <c r="H18698">
        <f>MOD(D18698-1,6)+1</f>
        <v>2</v>
      </c>
      <c r="I18698">
        <f>37-D18698</f>
        <v>23</v>
      </c>
      <c r="J18698">
        <f>ABS(D18698-D18699)</f>
        <v>20</v>
      </c>
    </row>
    <row r="18699">
      <c r="A18699">
        <v>7158</v>
      </c>
      <c r="B18699" t="str">
        <v>2006-02-22</v>
      </c>
      <c r="C18699" t="str">
        <v>Evening</v>
      </c>
      <c r="D18699">
        <v>34</v>
      </c>
      <c r="E18699" t="str">
        <f>IF(MOD(D18699,2)=0,"EVEN","ODD")</f>
        <v>EVEN</v>
      </c>
      <c r="F18699" t="str">
        <f>IF(D18699&lt;=18,"LOW (1-18)","HIGH (19-36)")</f>
        <v>HIGH (19-36)</v>
      </c>
      <c r="G18699">
        <f>INT((D18699-1)/6)+1</f>
        <v>6</v>
      </c>
      <c r="H18699">
        <f>MOD(D18699-1,6)+1</f>
        <v>4</v>
      </c>
      <c r="I18699">
        <f>37-D18699</f>
        <v>3</v>
      </c>
      <c r="J18699">
        <f>ABS(D18699-D18700)</f>
        <v>5</v>
      </c>
    </row>
    <row r="18700">
      <c r="A18700">
        <v>7157</v>
      </c>
      <c r="B18700" t="str">
        <v>2006-02-22</v>
      </c>
      <c r="C18700" t="str">
        <v>Midday</v>
      </c>
      <c r="D18700">
        <v>29</v>
      </c>
      <c r="E18700" t="str">
        <f>IF(MOD(D18700,2)=0,"EVEN","ODD")</f>
        <v>ODD</v>
      </c>
      <c r="F18700" t="str">
        <f>IF(D18700&lt;=18,"LOW (1-18)","HIGH (19-36)")</f>
        <v>HIGH (19-36)</v>
      </c>
      <c r="G18700">
        <f>INT((D18700-1)/6)+1</f>
        <v>5</v>
      </c>
      <c r="H18700">
        <f>MOD(D18700-1,6)+1</f>
        <v>5</v>
      </c>
      <c r="I18700">
        <f>37-D18700</f>
        <v>8</v>
      </c>
      <c r="J18700">
        <f>ABS(D18700-D18701)</f>
        <v>2</v>
      </c>
    </row>
    <row r="18701">
      <c r="A18701">
        <v>7156</v>
      </c>
      <c r="B18701" t="str">
        <v>2006-02-21</v>
      </c>
      <c r="C18701" t="str">
        <v>Evening</v>
      </c>
      <c r="D18701">
        <v>31</v>
      </c>
      <c r="E18701" t="str">
        <f>IF(MOD(D18701,2)=0,"EVEN","ODD")</f>
        <v>ODD</v>
      </c>
      <c r="F18701" t="str">
        <f>IF(D18701&lt;=18,"LOW (1-18)","HIGH (19-36)")</f>
        <v>HIGH (19-36)</v>
      </c>
      <c r="G18701">
        <f>INT((D18701-1)/6)+1</f>
        <v>6</v>
      </c>
      <c r="H18701">
        <f>MOD(D18701-1,6)+1</f>
        <v>1</v>
      </c>
      <c r="I18701">
        <f>37-D18701</f>
        <v>6</v>
      </c>
      <c r="J18701">
        <f>ABS(D18701-D18702)</f>
        <v>0</v>
      </c>
    </row>
    <row r="18702">
      <c r="A18702">
        <v>7155</v>
      </c>
      <c r="B18702" t="str">
        <v>2006-02-21</v>
      </c>
      <c r="C18702" t="str">
        <v>Midday</v>
      </c>
      <c r="D18702">
        <v>31</v>
      </c>
      <c r="E18702" t="str">
        <f>IF(MOD(D18702,2)=0,"EVEN","ODD")</f>
        <v>ODD</v>
      </c>
      <c r="F18702" t="str">
        <f>IF(D18702&lt;=18,"LOW (1-18)","HIGH (19-36)")</f>
        <v>HIGH (19-36)</v>
      </c>
      <c r="G18702">
        <f>INT((D18702-1)/6)+1</f>
        <v>6</v>
      </c>
      <c r="H18702">
        <f>MOD(D18702-1,6)+1</f>
        <v>1</v>
      </c>
      <c r="I18702">
        <f>37-D18702</f>
        <v>6</v>
      </c>
      <c r="J18702">
        <f>ABS(D18702-D18703)</f>
        <v>5</v>
      </c>
    </row>
    <row r="18703">
      <c r="A18703">
        <v>7154</v>
      </c>
      <c r="B18703" t="str">
        <v>2006-02-20</v>
      </c>
      <c r="C18703" t="str">
        <v>Evening</v>
      </c>
      <c r="D18703">
        <v>36</v>
      </c>
      <c r="E18703" t="str">
        <f>IF(MOD(D18703,2)=0,"EVEN","ODD")</f>
        <v>EVEN</v>
      </c>
      <c r="F18703" t="str">
        <f>IF(D18703&lt;=18,"LOW (1-18)","HIGH (19-36)")</f>
        <v>HIGH (19-36)</v>
      </c>
      <c r="G18703">
        <f>INT((D18703-1)/6)+1</f>
        <v>6</v>
      </c>
      <c r="H18703">
        <f>MOD(D18703-1,6)+1</f>
        <v>6</v>
      </c>
      <c r="I18703">
        <f>37-D18703</f>
        <v>1</v>
      </c>
      <c r="J18703">
        <f>ABS(D18703-D18704)</f>
        <v>1</v>
      </c>
    </row>
    <row r="18704">
      <c r="A18704">
        <v>7153</v>
      </c>
      <c r="B18704" t="str">
        <v>2006-02-20</v>
      </c>
      <c r="C18704" t="str">
        <v>Midday</v>
      </c>
      <c r="D18704">
        <v>35</v>
      </c>
      <c r="E18704" t="str">
        <f>IF(MOD(D18704,2)=0,"EVEN","ODD")</f>
        <v>ODD</v>
      </c>
      <c r="F18704" t="str">
        <f>IF(D18704&lt;=18,"LOW (1-18)","HIGH (19-36)")</f>
        <v>HIGH (19-36)</v>
      </c>
      <c r="G18704">
        <f>INT((D18704-1)/6)+1</f>
        <v>6</v>
      </c>
      <c r="H18704">
        <f>MOD(D18704-1,6)+1</f>
        <v>5</v>
      </c>
      <c r="I18704">
        <f>37-D18704</f>
        <v>2</v>
      </c>
      <c r="J18704">
        <f>ABS(D18704-D18705)</f>
        <v>28</v>
      </c>
    </row>
    <row r="18705">
      <c r="A18705">
        <v>7152</v>
      </c>
      <c r="B18705" t="str">
        <v>2006-02-18</v>
      </c>
      <c r="C18705" t="str">
        <v>Evening</v>
      </c>
      <c r="D18705">
        <v>7</v>
      </c>
      <c r="E18705" t="str">
        <f>IF(MOD(D18705,2)=0,"EVEN","ODD")</f>
        <v>ODD</v>
      </c>
      <c r="F18705" t="str">
        <f>IF(D18705&lt;=18,"LOW (1-18)","HIGH (19-36)")</f>
        <v>LOW (1-18)</v>
      </c>
      <c r="G18705">
        <f>INT((D18705-1)/6)+1</f>
        <v>2</v>
      </c>
      <c r="H18705">
        <f>MOD(D18705-1,6)+1</f>
        <v>1</v>
      </c>
      <c r="I18705">
        <f>37-D18705</f>
        <v>30</v>
      </c>
      <c r="J18705">
        <f>ABS(D18705-D18706)</f>
        <v>12</v>
      </c>
    </row>
    <row r="18706">
      <c r="A18706">
        <v>7151</v>
      </c>
      <c r="B18706" t="str">
        <v>2006-02-18</v>
      </c>
      <c r="C18706" t="str">
        <v>Midday</v>
      </c>
      <c r="D18706">
        <v>19</v>
      </c>
      <c r="E18706" t="str">
        <f>IF(MOD(D18706,2)=0,"EVEN","ODD")</f>
        <v>ODD</v>
      </c>
      <c r="F18706" t="str">
        <f>IF(D18706&lt;=18,"LOW (1-18)","HIGH (19-36)")</f>
        <v>HIGH (19-36)</v>
      </c>
      <c r="G18706">
        <f>INT((D18706-1)/6)+1</f>
        <v>4</v>
      </c>
      <c r="H18706">
        <f>MOD(D18706-1,6)+1</f>
        <v>1</v>
      </c>
      <c r="I18706">
        <f>37-D18706</f>
        <v>18</v>
      </c>
      <c r="J18706">
        <f>ABS(D18706-D18707)</f>
        <v>17</v>
      </c>
    </row>
    <row r="18707">
      <c r="A18707">
        <v>7150</v>
      </c>
      <c r="B18707" t="str">
        <v>2006-02-17</v>
      </c>
      <c r="C18707" t="str">
        <v>Evening</v>
      </c>
      <c r="D18707">
        <v>2</v>
      </c>
      <c r="E18707" t="str">
        <f>IF(MOD(D18707,2)=0,"EVEN","ODD")</f>
        <v>EVEN</v>
      </c>
      <c r="F18707" t="str">
        <f>IF(D18707&lt;=18,"LOW (1-18)","HIGH (19-36)")</f>
        <v>LOW (1-18)</v>
      </c>
      <c r="G18707">
        <f>INT((D18707-1)/6)+1</f>
        <v>1</v>
      </c>
      <c r="H18707">
        <f>MOD(D18707-1,6)+1</f>
        <v>2</v>
      </c>
      <c r="I18707">
        <f>37-D18707</f>
        <v>35</v>
      </c>
      <c r="J18707">
        <f>ABS(D18707-D18708)</f>
        <v>4</v>
      </c>
    </row>
    <row r="18708">
      <c r="A18708">
        <v>7149</v>
      </c>
      <c r="B18708" t="str">
        <v>2006-02-17</v>
      </c>
      <c r="C18708" t="str">
        <v>Midday</v>
      </c>
      <c r="D18708">
        <v>6</v>
      </c>
      <c r="E18708" t="str">
        <f>IF(MOD(D18708,2)=0,"EVEN","ODD")</f>
        <v>EVEN</v>
      </c>
      <c r="F18708" t="str">
        <f>IF(D18708&lt;=18,"LOW (1-18)","HIGH (19-36)")</f>
        <v>LOW (1-18)</v>
      </c>
      <c r="G18708">
        <f>INT((D18708-1)/6)+1</f>
        <v>1</v>
      </c>
      <c r="H18708">
        <f>MOD(D18708-1,6)+1</f>
        <v>6</v>
      </c>
      <c r="I18708">
        <f>37-D18708</f>
        <v>31</v>
      </c>
      <c r="J18708">
        <f>ABS(D18708-D18709)</f>
        <v>19</v>
      </c>
    </row>
    <row r="18709">
      <c r="A18709">
        <v>7148</v>
      </c>
      <c r="B18709" t="str">
        <v>2006-02-16</v>
      </c>
      <c r="C18709" t="str">
        <v>Evening</v>
      </c>
      <c r="D18709">
        <v>25</v>
      </c>
      <c r="E18709" t="str">
        <f>IF(MOD(D18709,2)=0,"EVEN","ODD")</f>
        <v>ODD</v>
      </c>
      <c r="F18709" t="str">
        <f>IF(D18709&lt;=18,"LOW (1-18)","HIGH (19-36)")</f>
        <v>HIGH (19-36)</v>
      </c>
      <c r="G18709">
        <f>INT((D18709-1)/6)+1</f>
        <v>5</v>
      </c>
      <c r="H18709">
        <f>MOD(D18709-1,6)+1</f>
        <v>1</v>
      </c>
      <c r="I18709">
        <f>37-D18709</f>
        <v>12</v>
      </c>
      <c r="J18709">
        <f>ABS(D18709-D18710)</f>
        <v>8</v>
      </c>
    </row>
    <row r="18710">
      <c r="A18710">
        <v>7147</v>
      </c>
      <c r="B18710" t="str">
        <v>2006-02-16</v>
      </c>
      <c r="C18710" t="str">
        <v>Midday</v>
      </c>
      <c r="D18710">
        <v>33</v>
      </c>
      <c r="E18710" t="str">
        <f>IF(MOD(D18710,2)=0,"EVEN","ODD")</f>
        <v>ODD</v>
      </c>
      <c r="F18710" t="str">
        <f>IF(D18710&lt;=18,"LOW (1-18)","HIGH (19-36)")</f>
        <v>HIGH (19-36)</v>
      </c>
      <c r="G18710">
        <f>INT((D18710-1)/6)+1</f>
        <v>6</v>
      </c>
      <c r="H18710">
        <f>MOD(D18710-1,6)+1</f>
        <v>3</v>
      </c>
      <c r="I18710">
        <f>37-D18710</f>
        <v>4</v>
      </c>
      <c r="J18710">
        <f>ABS(D18710-D18711)</f>
        <v>0</v>
      </c>
    </row>
    <row r="18711">
      <c r="A18711">
        <v>7146</v>
      </c>
      <c r="B18711" t="str">
        <v>2006-02-15</v>
      </c>
      <c r="C18711" t="str">
        <v>Evening</v>
      </c>
      <c r="D18711">
        <v>33</v>
      </c>
      <c r="E18711" t="str">
        <f>IF(MOD(D18711,2)=0,"EVEN","ODD")</f>
        <v>ODD</v>
      </c>
      <c r="F18711" t="str">
        <f>IF(D18711&lt;=18,"LOW (1-18)","HIGH (19-36)")</f>
        <v>HIGH (19-36)</v>
      </c>
      <c r="G18711">
        <f>INT((D18711-1)/6)+1</f>
        <v>6</v>
      </c>
      <c r="H18711">
        <f>MOD(D18711-1,6)+1</f>
        <v>3</v>
      </c>
      <c r="I18711">
        <f>37-D18711</f>
        <v>4</v>
      </c>
      <c r="J18711">
        <f>ABS(D18711-D18712)</f>
        <v>17</v>
      </c>
    </row>
    <row r="18712">
      <c r="A18712">
        <v>7145</v>
      </c>
      <c r="B18712" t="str">
        <v>2006-02-15</v>
      </c>
      <c r="C18712" t="str">
        <v>Midday</v>
      </c>
      <c r="D18712">
        <v>16</v>
      </c>
      <c r="E18712" t="str">
        <f>IF(MOD(D18712,2)=0,"EVEN","ODD")</f>
        <v>EVEN</v>
      </c>
      <c r="F18712" t="str">
        <f>IF(D18712&lt;=18,"LOW (1-18)","HIGH (19-36)")</f>
        <v>LOW (1-18)</v>
      </c>
      <c r="G18712">
        <f>INT((D18712-1)/6)+1</f>
        <v>3</v>
      </c>
      <c r="H18712">
        <f>MOD(D18712-1,6)+1</f>
        <v>4</v>
      </c>
      <c r="I18712">
        <f>37-D18712</f>
        <v>21</v>
      </c>
      <c r="J18712">
        <f>ABS(D18712-D18713)</f>
        <v>13</v>
      </c>
    </row>
    <row r="18713">
      <c r="A18713">
        <v>7144</v>
      </c>
      <c r="B18713" t="str">
        <v>2006-02-14</v>
      </c>
      <c r="C18713" t="str">
        <v>Evening</v>
      </c>
      <c r="D18713">
        <v>3</v>
      </c>
      <c r="E18713" t="str">
        <f>IF(MOD(D18713,2)=0,"EVEN","ODD")</f>
        <v>ODD</v>
      </c>
      <c r="F18713" t="str">
        <f>IF(D18713&lt;=18,"LOW (1-18)","HIGH (19-36)")</f>
        <v>LOW (1-18)</v>
      </c>
      <c r="G18713">
        <f>INT((D18713-1)/6)+1</f>
        <v>1</v>
      </c>
      <c r="H18713">
        <f>MOD(D18713-1,6)+1</f>
        <v>3</v>
      </c>
      <c r="I18713">
        <f>37-D18713</f>
        <v>34</v>
      </c>
      <c r="J18713">
        <f>ABS(D18713-D18714)</f>
        <v>0</v>
      </c>
    </row>
    <row r="18714">
      <c r="A18714">
        <v>7143</v>
      </c>
      <c r="B18714" t="str">
        <v>2006-02-14</v>
      </c>
      <c r="C18714" t="str">
        <v>Midday</v>
      </c>
      <c r="D18714">
        <v>3</v>
      </c>
      <c r="E18714" t="str">
        <f>IF(MOD(D18714,2)=0,"EVEN","ODD")</f>
        <v>ODD</v>
      </c>
      <c r="F18714" t="str">
        <f>IF(D18714&lt;=18,"LOW (1-18)","HIGH (19-36)")</f>
        <v>LOW (1-18)</v>
      </c>
      <c r="G18714">
        <f>INT((D18714-1)/6)+1</f>
        <v>1</v>
      </c>
      <c r="H18714">
        <f>MOD(D18714-1,6)+1</f>
        <v>3</v>
      </c>
      <c r="I18714">
        <f>37-D18714</f>
        <v>34</v>
      </c>
      <c r="J18714">
        <f>ABS(D18714-D18715)</f>
        <v>22</v>
      </c>
    </row>
    <row r="18715">
      <c r="A18715">
        <v>7142</v>
      </c>
      <c r="B18715" t="str">
        <v>2006-02-13</v>
      </c>
      <c r="C18715" t="str">
        <v>Evening</v>
      </c>
      <c r="D18715">
        <v>25</v>
      </c>
      <c r="E18715" t="str">
        <f>IF(MOD(D18715,2)=0,"EVEN","ODD")</f>
        <v>ODD</v>
      </c>
      <c r="F18715" t="str">
        <f>IF(D18715&lt;=18,"LOW (1-18)","HIGH (19-36)")</f>
        <v>HIGH (19-36)</v>
      </c>
      <c r="G18715">
        <f>INT((D18715-1)/6)+1</f>
        <v>5</v>
      </c>
      <c r="H18715">
        <f>MOD(D18715-1,6)+1</f>
        <v>1</v>
      </c>
      <c r="I18715">
        <f>37-D18715</f>
        <v>12</v>
      </c>
      <c r="J18715">
        <f>ABS(D18715-D18716)</f>
        <v>12</v>
      </c>
    </row>
    <row r="18716">
      <c r="A18716">
        <v>7141</v>
      </c>
      <c r="B18716" t="str">
        <v>2006-02-13</v>
      </c>
      <c r="C18716" t="str">
        <v>Midday</v>
      </c>
      <c r="D18716">
        <v>13</v>
      </c>
      <c r="E18716" t="str">
        <f>IF(MOD(D18716,2)=0,"EVEN","ODD")</f>
        <v>ODD</v>
      </c>
      <c r="F18716" t="str">
        <f>IF(D18716&lt;=18,"LOW (1-18)","HIGH (19-36)")</f>
        <v>LOW (1-18)</v>
      </c>
      <c r="G18716">
        <f>INT((D18716-1)/6)+1</f>
        <v>3</v>
      </c>
      <c r="H18716">
        <f>MOD(D18716-1,6)+1</f>
        <v>1</v>
      </c>
      <c r="I18716">
        <f>37-D18716</f>
        <v>24</v>
      </c>
      <c r="J18716">
        <f>ABS(D18716-D18717)</f>
        <v>8</v>
      </c>
    </row>
    <row r="18717">
      <c r="A18717">
        <v>7140</v>
      </c>
      <c r="B18717" t="str">
        <v>2006-02-11</v>
      </c>
      <c r="C18717" t="str">
        <v>Evening</v>
      </c>
      <c r="D18717">
        <v>21</v>
      </c>
      <c r="E18717" t="str">
        <f>IF(MOD(D18717,2)=0,"EVEN","ODD")</f>
        <v>ODD</v>
      </c>
      <c r="F18717" t="str">
        <f>IF(D18717&lt;=18,"LOW (1-18)","HIGH (19-36)")</f>
        <v>HIGH (19-36)</v>
      </c>
      <c r="G18717">
        <f>INT((D18717-1)/6)+1</f>
        <v>4</v>
      </c>
      <c r="H18717">
        <f>MOD(D18717-1,6)+1</f>
        <v>3</v>
      </c>
      <c r="I18717">
        <f>37-D18717</f>
        <v>16</v>
      </c>
      <c r="J18717">
        <f>ABS(D18717-D18718)</f>
        <v>18</v>
      </c>
    </row>
    <row r="18718">
      <c r="A18718">
        <v>7139</v>
      </c>
      <c r="B18718" t="str">
        <v>2006-02-11</v>
      </c>
      <c r="C18718" t="str">
        <v>Midday</v>
      </c>
      <c r="D18718">
        <v>3</v>
      </c>
      <c r="E18718" t="str">
        <f>IF(MOD(D18718,2)=0,"EVEN","ODD")</f>
        <v>ODD</v>
      </c>
      <c r="F18718" t="str">
        <f>IF(D18718&lt;=18,"LOW (1-18)","HIGH (19-36)")</f>
        <v>LOW (1-18)</v>
      </c>
      <c r="G18718">
        <f>INT((D18718-1)/6)+1</f>
        <v>1</v>
      </c>
      <c r="H18718">
        <f>MOD(D18718-1,6)+1</f>
        <v>3</v>
      </c>
      <c r="I18718">
        <f>37-D18718</f>
        <v>34</v>
      </c>
      <c r="J18718">
        <f>ABS(D18718-D18719)</f>
        <v>23</v>
      </c>
    </row>
    <row r="18719">
      <c r="A18719">
        <v>7138</v>
      </c>
      <c r="B18719" t="str">
        <v>2006-02-10</v>
      </c>
      <c r="C18719" t="str">
        <v>Evening</v>
      </c>
      <c r="D18719">
        <v>26</v>
      </c>
      <c r="E18719" t="str">
        <f>IF(MOD(D18719,2)=0,"EVEN","ODD")</f>
        <v>EVEN</v>
      </c>
      <c r="F18719" t="str">
        <f>IF(D18719&lt;=18,"LOW (1-18)","HIGH (19-36)")</f>
        <v>HIGH (19-36)</v>
      </c>
      <c r="G18719">
        <f>INT((D18719-1)/6)+1</f>
        <v>5</v>
      </c>
      <c r="H18719">
        <f>MOD(D18719-1,6)+1</f>
        <v>2</v>
      </c>
      <c r="I18719">
        <f>37-D18719</f>
        <v>11</v>
      </c>
      <c r="J18719">
        <f>ABS(D18719-D18720)</f>
        <v>7</v>
      </c>
    </row>
    <row r="18720">
      <c r="A18720">
        <v>7137</v>
      </c>
      <c r="B18720" t="str">
        <v>2006-02-10</v>
      </c>
      <c r="C18720" t="str">
        <v>Midday</v>
      </c>
      <c r="D18720">
        <v>19</v>
      </c>
      <c r="E18720" t="str">
        <f>IF(MOD(D18720,2)=0,"EVEN","ODD")</f>
        <v>ODD</v>
      </c>
      <c r="F18720" t="str">
        <f>IF(D18720&lt;=18,"LOW (1-18)","HIGH (19-36)")</f>
        <v>HIGH (19-36)</v>
      </c>
      <c r="G18720">
        <f>INT((D18720-1)/6)+1</f>
        <v>4</v>
      </c>
      <c r="H18720">
        <f>MOD(D18720-1,6)+1</f>
        <v>1</v>
      </c>
      <c r="I18720">
        <f>37-D18720</f>
        <v>18</v>
      </c>
      <c r="J18720">
        <f>ABS(D18720-D18721)</f>
        <v>0</v>
      </c>
    </row>
    <row r="18721">
      <c r="A18721">
        <v>7136</v>
      </c>
      <c r="B18721" t="str">
        <v>2006-02-09</v>
      </c>
      <c r="C18721" t="str">
        <v>Evening</v>
      </c>
      <c r="D18721">
        <v>19</v>
      </c>
      <c r="E18721" t="str">
        <f>IF(MOD(D18721,2)=0,"EVEN","ODD")</f>
        <v>ODD</v>
      </c>
      <c r="F18721" t="str">
        <f>IF(D18721&lt;=18,"LOW (1-18)","HIGH (19-36)")</f>
        <v>HIGH (19-36)</v>
      </c>
      <c r="G18721">
        <f>INT((D18721-1)/6)+1</f>
        <v>4</v>
      </c>
      <c r="H18721">
        <f>MOD(D18721-1,6)+1</f>
        <v>1</v>
      </c>
      <c r="I18721">
        <f>37-D18721</f>
        <v>18</v>
      </c>
      <c r="J18721">
        <f>ABS(D18721-D18722)</f>
        <v>6</v>
      </c>
    </row>
    <row r="18722">
      <c r="A18722">
        <v>7135</v>
      </c>
      <c r="B18722" t="str">
        <v>2006-02-09</v>
      </c>
      <c r="C18722" t="str">
        <v>Midday</v>
      </c>
      <c r="D18722">
        <v>25</v>
      </c>
      <c r="E18722" t="str">
        <f>IF(MOD(D18722,2)=0,"EVEN","ODD")</f>
        <v>ODD</v>
      </c>
      <c r="F18722" t="str">
        <f>IF(D18722&lt;=18,"LOW (1-18)","HIGH (19-36)")</f>
        <v>HIGH (19-36)</v>
      </c>
      <c r="G18722">
        <f>INT((D18722-1)/6)+1</f>
        <v>5</v>
      </c>
      <c r="H18722">
        <f>MOD(D18722-1,6)+1</f>
        <v>1</v>
      </c>
      <c r="I18722">
        <f>37-D18722</f>
        <v>12</v>
      </c>
      <c r="J18722">
        <f>ABS(D18722-D18723)</f>
        <v>2</v>
      </c>
    </row>
    <row r="18723">
      <c r="A18723">
        <v>7134</v>
      </c>
      <c r="B18723" t="str">
        <v>2006-02-08</v>
      </c>
      <c r="C18723" t="str">
        <v>Evening</v>
      </c>
      <c r="D18723">
        <v>23</v>
      </c>
      <c r="E18723" t="str">
        <f>IF(MOD(D18723,2)=0,"EVEN","ODD")</f>
        <v>ODD</v>
      </c>
      <c r="F18723" t="str">
        <f>IF(D18723&lt;=18,"LOW (1-18)","HIGH (19-36)")</f>
        <v>HIGH (19-36)</v>
      </c>
      <c r="G18723">
        <f>INT((D18723-1)/6)+1</f>
        <v>4</v>
      </c>
      <c r="H18723">
        <f>MOD(D18723-1,6)+1</f>
        <v>5</v>
      </c>
      <c r="I18723">
        <f>37-D18723</f>
        <v>14</v>
      </c>
      <c r="J18723">
        <f>ABS(D18723-D18724)</f>
        <v>0</v>
      </c>
    </row>
    <row r="18724">
      <c r="A18724">
        <v>7133</v>
      </c>
      <c r="B18724" t="str">
        <v>2006-02-08</v>
      </c>
      <c r="C18724" t="str">
        <v>Midday</v>
      </c>
      <c r="D18724">
        <v>23</v>
      </c>
      <c r="E18724" t="str">
        <f>IF(MOD(D18724,2)=0,"EVEN","ODD")</f>
        <v>ODD</v>
      </c>
      <c r="F18724" t="str">
        <f>IF(D18724&lt;=18,"LOW (1-18)","HIGH (19-36)")</f>
        <v>HIGH (19-36)</v>
      </c>
      <c r="G18724">
        <f>INT((D18724-1)/6)+1</f>
        <v>4</v>
      </c>
      <c r="H18724">
        <f>MOD(D18724-1,6)+1</f>
        <v>5</v>
      </c>
      <c r="I18724">
        <f>37-D18724</f>
        <v>14</v>
      </c>
      <c r="J18724">
        <f>ABS(D18724-D18725)</f>
        <v>12</v>
      </c>
    </row>
    <row r="18725">
      <c r="A18725">
        <v>7132</v>
      </c>
      <c r="B18725" t="str">
        <v>2006-02-07</v>
      </c>
      <c r="C18725" t="str">
        <v>Evening</v>
      </c>
      <c r="D18725">
        <v>11</v>
      </c>
      <c r="E18725" t="str">
        <f>IF(MOD(D18725,2)=0,"EVEN","ODD")</f>
        <v>ODD</v>
      </c>
      <c r="F18725" t="str">
        <f>IF(D18725&lt;=18,"LOW (1-18)","HIGH (19-36)")</f>
        <v>LOW (1-18)</v>
      </c>
      <c r="G18725">
        <f>INT((D18725-1)/6)+1</f>
        <v>2</v>
      </c>
      <c r="H18725">
        <f>MOD(D18725-1,6)+1</f>
        <v>5</v>
      </c>
      <c r="I18725">
        <f>37-D18725</f>
        <v>26</v>
      </c>
      <c r="J18725">
        <f>ABS(D18725-D18726)</f>
        <v>24</v>
      </c>
    </row>
    <row r="18726">
      <c r="A18726">
        <v>7131</v>
      </c>
      <c r="B18726" t="str">
        <v>2006-02-07</v>
      </c>
      <c r="C18726" t="str">
        <v>Midday</v>
      </c>
      <c r="D18726">
        <v>35</v>
      </c>
      <c r="E18726" t="str">
        <f>IF(MOD(D18726,2)=0,"EVEN","ODD")</f>
        <v>ODD</v>
      </c>
      <c r="F18726" t="str">
        <f>IF(D18726&lt;=18,"LOW (1-18)","HIGH (19-36)")</f>
        <v>HIGH (19-36)</v>
      </c>
      <c r="G18726">
        <f>INT((D18726-1)/6)+1</f>
        <v>6</v>
      </c>
      <c r="H18726">
        <f>MOD(D18726-1,6)+1</f>
        <v>5</v>
      </c>
      <c r="I18726">
        <f>37-D18726</f>
        <v>2</v>
      </c>
      <c r="J18726">
        <f>ABS(D18726-D18727)</f>
        <v>1</v>
      </c>
    </row>
    <row r="18727">
      <c r="A18727">
        <v>7130</v>
      </c>
      <c r="B18727" t="str">
        <v>2006-02-06</v>
      </c>
      <c r="C18727" t="str">
        <v>Evening</v>
      </c>
      <c r="D18727">
        <v>34</v>
      </c>
      <c r="E18727" t="str">
        <f>IF(MOD(D18727,2)=0,"EVEN","ODD")</f>
        <v>EVEN</v>
      </c>
      <c r="F18727" t="str">
        <f>IF(D18727&lt;=18,"LOW (1-18)","HIGH (19-36)")</f>
        <v>HIGH (19-36)</v>
      </c>
      <c r="G18727">
        <f>INT((D18727-1)/6)+1</f>
        <v>6</v>
      </c>
      <c r="H18727">
        <f>MOD(D18727-1,6)+1</f>
        <v>4</v>
      </c>
      <c r="I18727">
        <f>37-D18727</f>
        <v>3</v>
      </c>
      <c r="J18727">
        <f>ABS(D18727-D18728)</f>
        <v>22</v>
      </c>
    </row>
    <row r="18728">
      <c r="A18728">
        <v>7129</v>
      </c>
      <c r="B18728" t="str">
        <v>2006-02-06</v>
      </c>
      <c r="C18728" t="str">
        <v>Midday</v>
      </c>
      <c r="D18728">
        <v>12</v>
      </c>
      <c r="E18728" t="str">
        <f>IF(MOD(D18728,2)=0,"EVEN","ODD")</f>
        <v>EVEN</v>
      </c>
      <c r="F18728" t="str">
        <f>IF(D18728&lt;=18,"LOW (1-18)","HIGH (19-36)")</f>
        <v>LOW (1-18)</v>
      </c>
      <c r="G18728">
        <f>INT((D18728-1)/6)+1</f>
        <v>2</v>
      </c>
      <c r="H18728">
        <f>MOD(D18728-1,6)+1</f>
        <v>6</v>
      </c>
      <c r="I18728">
        <f>37-D18728</f>
        <v>25</v>
      </c>
      <c r="J18728">
        <f>ABS(D18728-D18729)</f>
        <v>2</v>
      </c>
    </row>
    <row r="18729">
      <c r="A18729">
        <v>7128</v>
      </c>
      <c r="B18729" t="str">
        <v>2006-02-04</v>
      </c>
      <c r="C18729" t="str">
        <v>Evening</v>
      </c>
      <c r="D18729">
        <v>14</v>
      </c>
      <c r="E18729" t="str">
        <f>IF(MOD(D18729,2)=0,"EVEN","ODD")</f>
        <v>EVEN</v>
      </c>
      <c r="F18729" t="str">
        <f>IF(D18729&lt;=18,"LOW (1-18)","HIGH (19-36)")</f>
        <v>LOW (1-18)</v>
      </c>
      <c r="G18729">
        <f>INT((D18729-1)/6)+1</f>
        <v>3</v>
      </c>
      <c r="H18729">
        <f>MOD(D18729-1,6)+1</f>
        <v>2</v>
      </c>
      <c r="I18729">
        <f>37-D18729</f>
        <v>23</v>
      </c>
      <c r="J18729">
        <f>ABS(D18729-D18730)</f>
        <v>1</v>
      </c>
    </row>
    <row r="18730">
      <c r="A18730">
        <v>7127</v>
      </c>
      <c r="B18730" t="str">
        <v>2006-02-04</v>
      </c>
      <c r="C18730" t="str">
        <v>Midday</v>
      </c>
      <c r="D18730">
        <v>15</v>
      </c>
      <c r="E18730" t="str">
        <f>IF(MOD(D18730,2)=0,"EVEN","ODD")</f>
        <v>ODD</v>
      </c>
      <c r="F18730" t="str">
        <f>IF(D18730&lt;=18,"LOW (1-18)","HIGH (19-36)")</f>
        <v>LOW (1-18)</v>
      </c>
      <c r="G18730">
        <f>INT((D18730-1)/6)+1</f>
        <v>3</v>
      </c>
      <c r="H18730">
        <f>MOD(D18730-1,6)+1</f>
        <v>3</v>
      </c>
      <c r="I18730">
        <f>37-D18730</f>
        <v>22</v>
      </c>
      <c r="J18730">
        <f>ABS(D18730-D18731)</f>
        <v>2</v>
      </c>
    </row>
    <row r="18731">
      <c r="A18731">
        <v>7126</v>
      </c>
      <c r="B18731" t="str">
        <v>2006-02-03</v>
      </c>
      <c r="C18731" t="str">
        <v>Evening</v>
      </c>
      <c r="D18731">
        <v>17</v>
      </c>
      <c r="E18731" t="str">
        <f>IF(MOD(D18731,2)=0,"EVEN","ODD")</f>
        <v>ODD</v>
      </c>
      <c r="F18731" t="str">
        <f>IF(D18731&lt;=18,"LOW (1-18)","HIGH (19-36)")</f>
        <v>LOW (1-18)</v>
      </c>
      <c r="G18731">
        <f>INT((D18731-1)/6)+1</f>
        <v>3</v>
      </c>
      <c r="H18731">
        <f>MOD(D18731-1,6)+1</f>
        <v>5</v>
      </c>
      <c r="I18731">
        <f>37-D18731</f>
        <v>20</v>
      </c>
      <c r="J18731">
        <f>ABS(D18731-D18732)</f>
        <v>10</v>
      </c>
    </row>
    <row r="18732">
      <c r="A18732">
        <v>7125</v>
      </c>
      <c r="B18732" t="str">
        <v>2006-02-03</v>
      </c>
      <c r="C18732" t="str">
        <v>Midday</v>
      </c>
      <c r="D18732">
        <v>7</v>
      </c>
      <c r="E18732" t="str">
        <f>IF(MOD(D18732,2)=0,"EVEN","ODD")</f>
        <v>ODD</v>
      </c>
      <c r="F18732" t="str">
        <f>IF(D18732&lt;=18,"LOW (1-18)","HIGH (19-36)")</f>
        <v>LOW (1-18)</v>
      </c>
      <c r="G18732">
        <f>INT((D18732-1)/6)+1</f>
        <v>2</v>
      </c>
      <c r="H18732">
        <f>MOD(D18732-1,6)+1</f>
        <v>1</v>
      </c>
      <c r="I18732">
        <f>37-D18732</f>
        <v>30</v>
      </c>
      <c r="J18732">
        <f>ABS(D18732-D18733)</f>
        <v>20</v>
      </c>
    </row>
    <row r="18733">
      <c r="A18733">
        <v>7124</v>
      </c>
      <c r="B18733" t="str">
        <v>2006-02-02</v>
      </c>
      <c r="C18733" t="str">
        <v>Evening</v>
      </c>
      <c r="D18733">
        <v>27</v>
      </c>
      <c r="E18733" t="str">
        <f>IF(MOD(D18733,2)=0,"EVEN","ODD")</f>
        <v>ODD</v>
      </c>
      <c r="F18733" t="str">
        <f>IF(D18733&lt;=18,"LOW (1-18)","HIGH (19-36)")</f>
        <v>HIGH (19-36)</v>
      </c>
      <c r="G18733">
        <f>INT((D18733-1)/6)+1</f>
        <v>5</v>
      </c>
      <c r="H18733">
        <f>MOD(D18733-1,6)+1</f>
        <v>3</v>
      </c>
      <c r="I18733">
        <f>37-D18733</f>
        <v>10</v>
      </c>
      <c r="J18733">
        <f>ABS(D18733-D18734)</f>
        <v>11</v>
      </c>
    </row>
    <row r="18734">
      <c r="A18734">
        <v>7123</v>
      </c>
      <c r="B18734" t="str">
        <v>2006-02-02</v>
      </c>
      <c r="C18734" t="str">
        <v>Midday</v>
      </c>
      <c r="D18734">
        <v>16</v>
      </c>
      <c r="E18734" t="str">
        <f>IF(MOD(D18734,2)=0,"EVEN","ODD")</f>
        <v>EVEN</v>
      </c>
      <c r="F18734" t="str">
        <f>IF(D18734&lt;=18,"LOW (1-18)","HIGH (19-36)")</f>
        <v>LOW (1-18)</v>
      </c>
      <c r="G18734">
        <f>INT((D18734-1)/6)+1</f>
        <v>3</v>
      </c>
      <c r="H18734">
        <f>MOD(D18734-1,6)+1</f>
        <v>4</v>
      </c>
      <c r="I18734">
        <f>37-D18734</f>
        <v>21</v>
      </c>
      <c r="J18734">
        <f>ABS(D18734-D18735)</f>
        <v>13</v>
      </c>
    </row>
    <row r="18735">
      <c r="A18735">
        <v>7122</v>
      </c>
      <c r="B18735" t="str">
        <v>2006-02-01</v>
      </c>
      <c r="C18735" t="str">
        <v>Evening</v>
      </c>
      <c r="D18735">
        <v>29</v>
      </c>
      <c r="E18735" t="str">
        <f>IF(MOD(D18735,2)=0,"EVEN","ODD")</f>
        <v>ODD</v>
      </c>
      <c r="F18735" t="str">
        <f>IF(D18735&lt;=18,"LOW (1-18)","HIGH (19-36)")</f>
        <v>HIGH (19-36)</v>
      </c>
      <c r="G18735">
        <f>INT((D18735-1)/6)+1</f>
        <v>5</v>
      </c>
      <c r="H18735">
        <f>MOD(D18735-1,6)+1</f>
        <v>5</v>
      </c>
      <c r="I18735">
        <f>37-D18735</f>
        <v>8</v>
      </c>
      <c r="J18735">
        <f>ABS(D18735-D18736)</f>
        <v>4</v>
      </c>
    </row>
    <row r="18736">
      <c r="A18736">
        <v>7121</v>
      </c>
      <c r="B18736" t="str">
        <v>2006-02-01</v>
      </c>
      <c r="C18736" t="str">
        <v>Midday</v>
      </c>
      <c r="D18736">
        <v>25</v>
      </c>
      <c r="E18736" t="str">
        <f>IF(MOD(D18736,2)=0,"EVEN","ODD")</f>
        <v>ODD</v>
      </c>
      <c r="F18736" t="str">
        <f>IF(D18736&lt;=18,"LOW (1-18)","HIGH (19-36)")</f>
        <v>HIGH (19-36)</v>
      </c>
      <c r="G18736">
        <f>INT((D18736-1)/6)+1</f>
        <v>5</v>
      </c>
      <c r="H18736">
        <f>MOD(D18736-1,6)+1</f>
        <v>1</v>
      </c>
      <c r="I18736">
        <f>37-D18736</f>
        <v>12</v>
      </c>
      <c r="J18736">
        <f>ABS(D18736-D18737)</f>
        <v>6</v>
      </c>
    </row>
    <row r="18737">
      <c r="A18737">
        <v>7120</v>
      </c>
      <c r="B18737" t="str">
        <v>2006-01-31</v>
      </c>
      <c r="C18737" t="str">
        <v>Evening</v>
      </c>
      <c r="D18737">
        <v>31</v>
      </c>
      <c r="E18737" t="str">
        <f>IF(MOD(D18737,2)=0,"EVEN","ODD")</f>
        <v>ODD</v>
      </c>
      <c r="F18737" t="str">
        <f>IF(D18737&lt;=18,"LOW (1-18)","HIGH (19-36)")</f>
        <v>HIGH (19-36)</v>
      </c>
      <c r="G18737">
        <f>INT((D18737-1)/6)+1</f>
        <v>6</v>
      </c>
      <c r="H18737">
        <f>MOD(D18737-1,6)+1</f>
        <v>1</v>
      </c>
      <c r="I18737">
        <f>37-D18737</f>
        <v>6</v>
      </c>
      <c r="J18737">
        <f>ABS(D18737-D18738)</f>
        <v>2</v>
      </c>
    </row>
    <row r="18738">
      <c r="A18738">
        <v>7119</v>
      </c>
      <c r="B18738" t="str">
        <v>2006-01-31</v>
      </c>
      <c r="C18738" t="str">
        <v>Midday</v>
      </c>
      <c r="D18738">
        <v>29</v>
      </c>
      <c r="E18738" t="str">
        <f>IF(MOD(D18738,2)=0,"EVEN","ODD")</f>
        <v>ODD</v>
      </c>
      <c r="F18738" t="str">
        <f>IF(D18738&lt;=18,"LOW (1-18)","HIGH (19-36)")</f>
        <v>HIGH (19-36)</v>
      </c>
      <c r="G18738">
        <f>INT((D18738-1)/6)+1</f>
        <v>5</v>
      </c>
      <c r="H18738">
        <f>MOD(D18738-1,6)+1</f>
        <v>5</v>
      </c>
      <c r="I18738">
        <f>37-D18738</f>
        <v>8</v>
      </c>
      <c r="J18738">
        <f>ABS(D18738-D18739)</f>
        <v>2</v>
      </c>
    </row>
    <row r="18739">
      <c r="A18739">
        <v>7118</v>
      </c>
      <c r="B18739" t="str">
        <v>2006-01-30</v>
      </c>
      <c r="C18739" t="str">
        <v>Evening</v>
      </c>
      <c r="D18739">
        <v>27</v>
      </c>
      <c r="E18739" t="str">
        <f>IF(MOD(D18739,2)=0,"EVEN","ODD")</f>
        <v>ODD</v>
      </c>
      <c r="F18739" t="str">
        <f>IF(D18739&lt;=18,"LOW (1-18)","HIGH (19-36)")</f>
        <v>HIGH (19-36)</v>
      </c>
      <c r="G18739">
        <f>INT((D18739-1)/6)+1</f>
        <v>5</v>
      </c>
      <c r="H18739">
        <f>MOD(D18739-1,6)+1</f>
        <v>3</v>
      </c>
      <c r="I18739">
        <f>37-D18739</f>
        <v>10</v>
      </c>
      <c r="J18739">
        <f>ABS(D18739-D18740)</f>
        <v>21</v>
      </c>
    </row>
    <row r="18740">
      <c r="A18740">
        <v>7117</v>
      </c>
      <c r="B18740" t="str">
        <v>2006-01-30</v>
      </c>
      <c r="C18740" t="str">
        <v>Midday</v>
      </c>
      <c r="D18740">
        <v>6</v>
      </c>
      <c r="E18740" t="str">
        <f>IF(MOD(D18740,2)=0,"EVEN","ODD")</f>
        <v>EVEN</v>
      </c>
      <c r="F18740" t="str">
        <f>IF(D18740&lt;=18,"LOW (1-18)","HIGH (19-36)")</f>
        <v>LOW (1-18)</v>
      </c>
      <c r="G18740">
        <f>INT((D18740-1)/6)+1</f>
        <v>1</v>
      </c>
      <c r="H18740">
        <f>MOD(D18740-1,6)+1</f>
        <v>6</v>
      </c>
      <c r="I18740">
        <f>37-D18740</f>
        <v>31</v>
      </c>
      <c r="J18740">
        <f>ABS(D18740-D18741)</f>
        <v>18</v>
      </c>
    </row>
    <row r="18741">
      <c r="A18741">
        <v>7116</v>
      </c>
      <c r="B18741" t="str">
        <v>2006-01-28</v>
      </c>
      <c r="C18741" t="str">
        <v>Evening</v>
      </c>
      <c r="D18741">
        <v>24</v>
      </c>
      <c r="E18741" t="str">
        <f>IF(MOD(D18741,2)=0,"EVEN","ODD")</f>
        <v>EVEN</v>
      </c>
      <c r="F18741" t="str">
        <f>IF(D18741&lt;=18,"LOW (1-18)","HIGH (19-36)")</f>
        <v>HIGH (19-36)</v>
      </c>
      <c r="G18741">
        <f>INT((D18741-1)/6)+1</f>
        <v>4</v>
      </c>
      <c r="H18741">
        <f>MOD(D18741-1,6)+1</f>
        <v>6</v>
      </c>
      <c r="I18741">
        <f>37-D18741</f>
        <v>13</v>
      </c>
      <c r="J18741">
        <f>ABS(D18741-D18742)</f>
        <v>15</v>
      </c>
    </row>
    <row r="18742">
      <c r="A18742">
        <v>7115</v>
      </c>
      <c r="B18742" t="str">
        <v>2006-01-28</v>
      </c>
      <c r="C18742" t="str">
        <v>Midday</v>
      </c>
      <c r="D18742">
        <v>9</v>
      </c>
      <c r="E18742" t="str">
        <f>IF(MOD(D18742,2)=0,"EVEN","ODD")</f>
        <v>ODD</v>
      </c>
      <c r="F18742" t="str">
        <f>IF(D18742&lt;=18,"LOW (1-18)","HIGH (19-36)")</f>
        <v>LOW (1-18)</v>
      </c>
      <c r="G18742">
        <f>INT((D18742-1)/6)+1</f>
        <v>2</v>
      </c>
      <c r="H18742">
        <f>MOD(D18742-1,6)+1</f>
        <v>3</v>
      </c>
      <c r="I18742">
        <f>37-D18742</f>
        <v>28</v>
      </c>
      <c r="J18742">
        <f>ABS(D18742-D18743)</f>
        <v>3</v>
      </c>
    </row>
    <row r="18743">
      <c r="A18743">
        <v>7114</v>
      </c>
      <c r="B18743" t="str">
        <v>2006-01-27</v>
      </c>
      <c r="C18743" t="str">
        <v>Evening</v>
      </c>
      <c r="D18743">
        <v>6</v>
      </c>
      <c r="E18743" t="str">
        <f>IF(MOD(D18743,2)=0,"EVEN","ODD")</f>
        <v>EVEN</v>
      </c>
      <c r="F18743" t="str">
        <f>IF(D18743&lt;=18,"LOW (1-18)","HIGH (19-36)")</f>
        <v>LOW (1-18)</v>
      </c>
      <c r="G18743">
        <f>INT((D18743-1)/6)+1</f>
        <v>1</v>
      </c>
      <c r="H18743">
        <f>MOD(D18743-1,6)+1</f>
        <v>6</v>
      </c>
      <c r="I18743">
        <f>37-D18743</f>
        <v>31</v>
      </c>
      <c r="J18743">
        <f>ABS(D18743-D18744)</f>
        <v>28</v>
      </c>
    </row>
    <row r="18744">
      <c r="A18744">
        <v>7113</v>
      </c>
      <c r="B18744" t="str">
        <v>2006-01-27</v>
      </c>
      <c r="C18744" t="str">
        <v>Midday</v>
      </c>
      <c r="D18744">
        <v>34</v>
      </c>
      <c r="E18744" t="str">
        <f>IF(MOD(D18744,2)=0,"EVEN","ODD")</f>
        <v>EVEN</v>
      </c>
      <c r="F18744" t="str">
        <f>IF(D18744&lt;=18,"LOW (1-18)","HIGH (19-36)")</f>
        <v>HIGH (19-36)</v>
      </c>
      <c r="G18744">
        <f>INT((D18744-1)/6)+1</f>
        <v>6</v>
      </c>
      <c r="H18744">
        <f>MOD(D18744-1,6)+1</f>
        <v>4</v>
      </c>
      <c r="I18744">
        <f>37-D18744</f>
        <v>3</v>
      </c>
      <c r="J18744">
        <f>ABS(D18744-D18745)</f>
        <v>19</v>
      </c>
    </row>
    <row r="18745">
      <c r="A18745">
        <v>7112</v>
      </c>
      <c r="B18745" t="str">
        <v>2006-01-26</v>
      </c>
      <c r="C18745" t="str">
        <v>Evening</v>
      </c>
      <c r="D18745">
        <v>15</v>
      </c>
      <c r="E18745" t="str">
        <f>IF(MOD(D18745,2)=0,"EVEN","ODD")</f>
        <v>ODD</v>
      </c>
      <c r="F18745" t="str">
        <f>IF(D18745&lt;=18,"LOW (1-18)","HIGH (19-36)")</f>
        <v>LOW (1-18)</v>
      </c>
      <c r="G18745">
        <f>INT((D18745-1)/6)+1</f>
        <v>3</v>
      </c>
      <c r="H18745">
        <f>MOD(D18745-1,6)+1</f>
        <v>3</v>
      </c>
      <c r="I18745">
        <f>37-D18745</f>
        <v>22</v>
      </c>
      <c r="J18745">
        <f>ABS(D18745-D18746)</f>
        <v>14</v>
      </c>
    </row>
    <row r="18746">
      <c r="A18746">
        <v>7111</v>
      </c>
      <c r="B18746" t="str">
        <v>2006-01-26</v>
      </c>
      <c r="C18746" t="str">
        <v>Midday</v>
      </c>
      <c r="D18746">
        <v>29</v>
      </c>
      <c r="E18746" t="str">
        <f>IF(MOD(D18746,2)=0,"EVEN","ODD")</f>
        <v>ODD</v>
      </c>
      <c r="F18746" t="str">
        <f>IF(D18746&lt;=18,"LOW (1-18)","HIGH (19-36)")</f>
        <v>HIGH (19-36)</v>
      </c>
      <c r="G18746">
        <f>INT((D18746-1)/6)+1</f>
        <v>5</v>
      </c>
      <c r="H18746">
        <f>MOD(D18746-1,6)+1</f>
        <v>5</v>
      </c>
      <c r="I18746">
        <f>37-D18746</f>
        <v>8</v>
      </c>
      <c r="J18746">
        <f>ABS(D18746-D18747)</f>
        <v>28</v>
      </c>
    </row>
    <row r="18747">
      <c r="A18747">
        <v>7110</v>
      </c>
      <c r="B18747" t="str">
        <v>2006-01-25</v>
      </c>
      <c r="C18747" t="str">
        <v>Evening</v>
      </c>
      <c r="D18747">
        <v>1</v>
      </c>
      <c r="E18747" t="str">
        <f>IF(MOD(D18747,2)=0,"EVEN","ODD")</f>
        <v>ODD</v>
      </c>
      <c r="F18747" t="str">
        <f>IF(D18747&lt;=18,"LOW (1-18)","HIGH (19-36)")</f>
        <v>LOW (1-18)</v>
      </c>
      <c r="G18747">
        <f>INT((D18747-1)/6)+1</f>
        <v>1</v>
      </c>
      <c r="H18747">
        <f>MOD(D18747-1,6)+1</f>
        <v>1</v>
      </c>
      <c r="I18747">
        <f>37-D18747</f>
        <v>36</v>
      </c>
      <c r="J18747">
        <f>ABS(D18747-D18748)</f>
        <v>5</v>
      </c>
    </row>
    <row r="18748">
      <c r="A18748">
        <v>7109</v>
      </c>
      <c r="B18748" t="str">
        <v>2006-01-25</v>
      </c>
      <c r="C18748" t="str">
        <v>Midday</v>
      </c>
      <c r="D18748">
        <v>6</v>
      </c>
      <c r="E18748" t="str">
        <f>IF(MOD(D18748,2)=0,"EVEN","ODD")</f>
        <v>EVEN</v>
      </c>
      <c r="F18748" t="str">
        <f>IF(D18748&lt;=18,"LOW (1-18)","HIGH (19-36)")</f>
        <v>LOW (1-18)</v>
      </c>
      <c r="G18748">
        <f>INT((D18748-1)/6)+1</f>
        <v>1</v>
      </c>
      <c r="H18748">
        <f>MOD(D18748-1,6)+1</f>
        <v>6</v>
      </c>
      <c r="I18748">
        <f>37-D18748</f>
        <v>31</v>
      </c>
      <c r="J18748">
        <f>ABS(D18748-D18749)</f>
        <v>17</v>
      </c>
    </row>
    <row r="18749">
      <c r="A18749">
        <v>7108</v>
      </c>
      <c r="B18749" t="str">
        <v>2006-01-24</v>
      </c>
      <c r="C18749" t="str">
        <v>Evening</v>
      </c>
      <c r="D18749">
        <v>23</v>
      </c>
      <c r="E18749" t="str">
        <f>IF(MOD(D18749,2)=0,"EVEN","ODD")</f>
        <v>ODD</v>
      </c>
      <c r="F18749" t="str">
        <f>IF(D18749&lt;=18,"LOW (1-18)","HIGH (19-36)")</f>
        <v>HIGH (19-36)</v>
      </c>
      <c r="G18749">
        <f>INT((D18749-1)/6)+1</f>
        <v>4</v>
      </c>
      <c r="H18749">
        <f>MOD(D18749-1,6)+1</f>
        <v>5</v>
      </c>
      <c r="I18749">
        <f>37-D18749</f>
        <v>14</v>
      </c>
      <c r="J18749">
        <f>ABS(D18749-D18750)</f>
        <v>21</v>
      </c>
    </row>
    <row r="18750">
      <c r="A18750">
        <v>7107</v>
      </c>
      <c r="B18750" t="str">
        <v>2006-01-24</v>
      </c>
      <c r="C18750" t="str">
        <v>Midday</v>
      </c>
      <c r="D18750">
        <v>2</v>
      </c>
      <c r="E18750" t="str">
        <f>IF(MOD(D18750,2)=0,"EVEN","ODD")</f>
        <v>EVEN</v>
      </c>
      <c r="F18750" t="str">
        <f>IF(D18750&lt;=18,"LOW (1-18)","HIGH (19-36)")</f>
        <v>LOW (1-18)</v>
      </c>
      <c r="G18750">
        <f>INT((D18750-1)/6)+1</f>
        <v>1</v>
      </c>
      <c r="H18750">
        <f>MOD(D18750-1,6)+1</f>
        <v>2</v>
      </c>
      <c r="I18750">
        <f>37-D18750</f>
        <v>35</v>
      </c>
      <c r="J18750">
        <f>ABS(D18750-D18751)</f>
        <v>0</v>
      </c>
    </row>
    <row r="18751">
      <c r="A18751">
        <v>7106</v>
      </c>
      <c r="B18751" t="str">
        <v>2006-01-23</v>
      </c>
      <c r="C18751" t="str">
        <v>Evening</v>
      </c>
      <c r="D18751">
        <v>2</v>
      </c>
      <c r="E18751" t="str">
        <f>IF(MOD(D18751,2)=0,"EVEN","ODD")</f>
        <v>EVEN</v>
      </c>
      <c r="F18751" t="str">
        <f>IF(D18751&lt;=18,"LOW (1-18)","HIGH (19-36)")</f>
        <v>LOW (1-18)</v>
      </c>
      <c r="G18751">
        <f>INT((D18751-1)/6)+1</f>
        <v>1</v>
      </c>
      <c r="H18751">
        <f>MOD(D18751-1,6)+1</f>
        <v>2</v>
      </c>
      <c r="I18751">
        <f>37-D18751</f>
        <v>35</v>
      </c>
      <c r="J18751">
        <f>ABS(D18751-D18752)</f>
        <v>7</v>
      </c>
    </row>
    <row r="18752">
      <c r="A18752">
        <v>7105</v>
      </c>
      <c r="B18752" t="str">
        <v>2006-01-23</v>
      </c>
      <c r="C18752" t="str">
        <v>Midday</v>
      </c>
      <c r="D18752">
        <v>9</v>
      </c>
      <c r="E18752" t="str">
        <f>IF(MOD(D18752,2)=0,"EVEN","ODD")</f>
        <v>ODD</v>
      </c>
      <c r="F18752" t="str">
        <f>IF(D18752&lt;=18,"LOW (1-18)","HIGH (19-36)")</f>
        <v>LOW (1-18)</v>
      </c>
      <c r="G18752">
        <f>INT((D18752-1)/6)+1</f>
        <v>2</v>
      </c>
      <c r="H18752">
        <f>MOD(D18752-1,6)+1</f>
        <v>3</v>
      </c>
      <c r="I18752">
        <f>37-D18752</f>
        <v>28</v>
      </c>
      <c r="J18752">
        <f>ABS(D18752-D18753)</f>
        <v>2</v>
      </c>
    </row>
    <row r="18753">
      <c r="A18753">
        <v>7104</v>
      </c>
      <c r="B18753" t="str">
        <v>2006-01-21</v>
      </c>
      <c r="C18753" t="str">
        <v>Evening</v>
      </c>
      <c r="D18753">
        <v>7</v>
      </c>
      <c r="E18753" t="str">
        <f>IF(MOD(D18753,2)=0,"EVEN","ODD")</f>
        <v>ODD</v>
      </c>
      <c r="F18753" t="str">
        <f>IF(D18753&lt;=18,"LOW (1-18)","HIGH (19-36)")</f>
        <v>LOW (1-18)</v>
      </c>
      <c r="G18753">
        <f>INT((D18753-1)/6)+1</f>
        <v>2</v>
      </c>
      <c r="H18753">
        <f>MOD(D18753-1,6)+1</f>
        <v>1</v>
      </c>
      <c r="I18753">
        <f>37-D18753</f>
        <v>30</v>
      </c>
      <c r="J18753">
        <f>ABS(D18753-D18754)</f>
        <v>17</v>
      </c>
    </row>
    <row r="18754">
      <c r="A18754">
        <v>7103</v>
      </c>
      <c r="B18754" t="str">
        <v>2006-01-21</v>
      </c>
      <c r="C18754" t="str">
        <v>Midday</v>
      </c>
      <c r="D18754">
        <v>24</v>
      </c>
      <c r="E18754" t="str">
        <f>IF(MOD(D18754,2)=0,"EVEN","ODD")</f>
        <v>EVEN</v>
      </c>
      <c r="F18754" t="str">
        <f>IF(D18754&lt;=18,"LOW (1-18)","HIGH (19-36)")</f>
        <v>HIGH (19-36)</v>
      </c>
      <c r="G18754">
        <f>INT((D18754-1)/6)+1</f>
        <v>4</v>
      </c>
      <c r="H18754">
        <f>MOD(D18754-1,6)+1</f>
        <v>6</v>
      </c>
      <c r="I18754">
        <f>37-D18754</f>
        <v>13</v>
      </c>
      <c r="J18754">
        <f>ABS(D18754-D18755)</f>
        <v>19</v>
      </c>
    </row>
    <row r="18755">
      <c r="A18755">
        <v>7102</v>
      </c>
      <c r="B18755" t="str">
        <v>2006-01-20</v>
      </c>
      <c r="C18755" t="str">
        <v>Evening</v>
      </c>
      <c r="D18755">
        <v>5</v>
      </c>
      <c r="E18755" t="str">
        <f>IF(MOD(D18755,2)=0,"EVEN","ODD")</f>
        <v>ODD</v>
      </c>
      <c r="F18755" t="str">
        <f>IF(D18755&lt;=18,"LOW (1-18)","HIGH (19-36)")</f>
        <v>LOW (1-18)</v>
      </c>
      <c r="G18755">
        <f>INT((D18755-1)/6)+1</f>
        <v>1</v>
      </c>
      <c r="H18755">
        <f>MOD(D18755-1,6)+1</f>
        <v>5</v>
      </c>
      <c r="I18755">
        <f>37-D18755</f>
        <v>32</v>
      </c>
      <c r="J18755">
        <f>ABS(D18755-D18756)</f>
        <v>5</v>
      </c>
    </row>
    <row r="18756">
      <c r="A18756">
        <v>7101</v>
      </c>
      <c r="B18756" t="str">
        <v>2006-01-20</v>
      </c>
      <c r="C18756" t="str">
        <v>Midday</v>
      </c>
      <c r="D18756">
        <v>10</v>
      </c>
      <c r="E18756" t="str">
        <f>IF(MOD(D18756,2)=0,"EVEN","ODD")</f>
        <v>EVEN</v>
      </c>
      <c r="F18756" t="str">
        <f>IF(D18756&lt;=18,"LOW (1-18)","HIGH (19-36)")</f>
        <v>LOW (1-18)</v>
      </c>
      <c r="G18756">
        <f>INT((D18756-1)/6)+1</f>
        <v>2</v>
      </c>
      <c r="H18756">
        <f>MOD(D18756-1,6)+1</f>
        <v>4</v>
      </c>
      <c r="I18756">
        <f>37-D18756</f>
        <v>27</v>
      </c>
      <c r="J18756">
        <f>ABS(D18756-D18757)</f>
        <v>23</v>
      </c>
    </row>
    <row r="18757">
      <c r="A18757">
        <v>7100</v>
      </c>
      <c r="B18757" t="str">
        <v>2006-01-19</v>
      </c>
      <c r="C18757" t="str">
        <v>Evening</v>
      </c>
      <c r="D18757">
        <v>33</v>
      </c>
      <c r="E18757" t="str">
        <f>IF(MOD(D18757,2)=0,"EVEN","ODD")</f>
        <v>ODD</v>
      </c>
      <c r="F18757" t="str">
        <f>IF(D18757&lt;=18,"LOW (1-18)","HIGH (19-36)")</f>
        <v>HIGH (19-36)</v>
      </c>
      <c r="G18757">
        <f>INT((D18757-1)/6)+1</f>
        <v>6</v>
      </c>
      <c r="H18757">
        <f>MOD(D18757-1,6)+1</f>
        <v>3</v>
      </c>
      <c r="I18757">
        <f>37-D18757</f>
        <v>4</v>
      </c>
      <c r="J18757">
        <f>ABS(D18757-D18758)</f>
        <v>32</v>
      </c>
    </row>
    <row r="18758">
      <c r="A18758">
        <v>7099</v>
      </c>
      <c r="B18758" t="str">
        <v>2006-01-19</v>
      </c>
      <c r="C18758" t="str">
        <v>Midday</v>
      </c>
      <c r="D18758">
        <v>1</v>
      </c>
      <c r="E18758" t="str">
        <f>IF(MOD(D18758,2)=0,"EVEN","ODD")</f>
        <v>ODD</v>
      </c>
      <c r="F18758" t="str">
        <f>IF(D18758&lt;=18,"LOW (1-18)","HIGH (19-36)")</f>
        <v>LOW (1-18)</v>
      </c>
      <c r="G18758">
        <f>INT((D18758-1)/6)+1</f>
        <v>1</v>
      </c>
      <c r="H18758">
        <f>MOD(D18758-1,6)+1</f>
        <v>1</v>
      </c>
      <c r="I18758">
        <f>37-D18758</f>
        <v>36</v>
      </c>
      <c r="J18758">
        <f>ABS(D18758-D18759)</f>
        <v>22</v>
      </c>
    </row>
    <row r="18759">
      <c r="A18759">
        <v>7098</v>
      </c>
      <c r="B18759" t="str">
        <v>2006-01-18</v>
      </c>
      <c r="C18759" t="str">
        <v>Evening</v>
      </c>
      <c r="D18759">
        <v>23</v>
      </c>
      <c r="E18759" t="str">
        <f>IF(MOD(D18759,2)=0,"EVEN","ODD")</f>
        <v>ODD</v>
      </c>
      <c r="F18759" t="str">
        <f>IF(D18759&lt;=18,"LOW (1-18)","HIGH (19-36)")</f>
        <v>HIGH (19-36)</v>
      </c>
      <c r="G18759">
        <f>INT((D18759-1)/6)+1</f>
        <v>4</v>
      </c>
      <c r="H18759">
        <f>MOD(D18759-1,6)+1</f>
        <v>5</v>
      </c>
      <c r="I18759">
        <f>37-D18759</f>
        <v>14</v>
      </c>
      <c r="J18759">
        <f>ABS(D18759-D18760)</f>
        <v>9</v>
      </c>
    </row>
    <row r="18760">
      <c r="A18760">
        <v>7097</v>
      </c>
      <c r="B18760" t="str">
        <v>2006-01-18</v>
      </c>
      <c r="C18760" t="str">
        <v>Midday</v>
      </c>
      <c r="D18760">
        <v>32</v>
      </c>
      <c r="E18760" t="str">
        <f>IF(MOD(D18760,2)=0,"EVEN","ODD")</f>
        <v>EVEN</v>
      </c>
      <c r="F18760" t="str">
        <f>IF(D18760&lt;=18,"LOW (1-18)","HIGH (19-36)")</f>
        <v>HIGH (19-36)</v>
      </c>
      <c r="G18760">
        <f>INT((D18760-1)/6)+1</f>
        <v>6</v>
      </c>
      <c r="H18760">
        <f>MOD(D18760-1,6)+1</f>
        <v>2</v>
      </c>
      <c r="I18760">
        <f>37-D18760</f>
        <v>5</v>
      </c>
      <c r="J18760">
        <f>ABS(D18760-D18761)</f>
        <v>26</v>
      </c>
    </row>
    <row r="18761">
      <c r="A18761">
        <v>7096</v>
      </c>
      <c r="B18761" t="str">
        <v>2006-01-17</v>
      </c>
      <c r="C18761" t="str">
        <v>Evening</v>
      </c>
      <c r="D18761">
        <v>6</v>
      </c>
      <c r="E18761" t="str">
        <f>IF(MOD(D18761,2)=0,"EVEN","ODD")</f>
        <v>EVEN</v>
      </c>
      <c r="F18761" t="str">
        <f>IF(D18761&lt;=18,"LOW (1-18)","HIGH (19-36)")</f>
        <v>LOW (1-18)</v>
      </c>
      <c r="G18761">
        <f>INT((D18761-1)/6)+1</f>
        <v>1</v>
      </c>
      <c r="H18761">
        <f>MOD(D18761-1,6)+1</f>
        <v>6</v>
      </c>
      <c r="I18761">
        <f>37-D18761</f>
        <v>31</v>
      </c>
      <c r="J18761">
        <f>ABS(D18761-D18762)</f>
        <v>25</v>
      </c>
    </row>
    <row r="18762">
      <c r="A18762">
        <v>7095</v>
      </c>
      <c r="B18762" t="str">
        <v>2006-01-17</v>
      </c>
      <c r="C18762" t="str">
        <v>Midday</v>
      </c>
      <c r="D18762">
        <v>31</v>
      </c>
      <c r="E18762" t="str">
        <f>IF(MOD(D18762,2)=0,"EVEN","ODD")</f>
        <v>ODD</v>
      </c>
      <c r="F18762" t="str">
        <f>IF(D18762&lt;=18,"LOW (1-18)","HIGH (19-36)")</f>
        <v>HIGH (19-36)</v>
      </c>
      <c r="G18762">
        <f>INT((D18762-1)/6)+1</f>
        <v>6</v>
      </c>
      <c r="H18762">
        <f>MOD(D18762-1,6)+1</f>
        <v>1</v>
      </c>
      <c r="I18762">
        <f>37-D18762</f>
        <v>6</v>
      </c>
      <c r="J18762">
        <f>ABS(D18762-D18763)</f>
        <v>16</v>
      </c>
    </row>
    <row r="18763">
      <c r="A18763">
        <v>7094</v>
      </c>
      <c r="B18763" t="str">
        <v>2006-01-16</v>
      </c>
      <c r="C18763" t="str">
        <v>Evening</v>
      </c>
      <c r="D18763">
        <v>15</v>
      </c>
      <c r="E18763" t="str">
        <f>IF(MOD(D18763,2)=0,"EVEN","ODD")</f>
        <v>ODD</v>
      </c>
      <c r="F18763" t="str">
        <f>IF(D18763&lt;=18,"LOW (1-18)","HIGH (19-36)")</f>
        <v>LOW (1-18)</v>
      </c>
      <c r="G18763">
        <f>INT((D18763-1)/6)+1</f>
        <v>3</v>
      </c>
      <c r="H18763">
        <f>MOD(D18763-1,6)+1</f>
        <v>3</v>
      </c>
      <c r="I18763">
        <f>37-D18763</f>
        <v>22</v>
      </c>
      <c r="J18763">
        <f>ABS(D18763-D18764)</f>
        <v>17</v>
      </c>
    </row>
    <row r="18764">
      <c r="A18764">
        <v>7093</v>
      </c>
      <c r="B18764" t="str">
        <v>2006-01-16</v>
      </c>
      <c r="C18764" t="str">
        <v>Midday</v>
      </c>
      <c r="D18764">
        <v>32</v>
      </c>
      <c r="E18764" t="str">
        <f>IF(MOD(D18764,2)=0,"EVEN","ODD")</f>
        <v>EVEN</v>
      </c>
      <c r="F18764" t="str">
        <f>IF(D18764&lt;=18,"LOW (1-18)","HIGH (19-36)")</f>
        <v>HIGH (19-36)</v>
      </c>
      <c r="G18764">
        <f>INT((D18764-1)/6)+1</f>
        <v>6</v>
      </c>
      <c r="H18764">
        <f>MOD(D18764-1,6)+1</f>
        <v>2</v>
      </c>
      <c r="I18764">
        <f>37-D18764</f>
        <v>5</v>
      </c>
      <c r="J18764">
        <f>ABS(D18764-D18765)</f>
        <v>26</v>
      </c>
    </row>
    <row r="18765">
      <c r="A18765">
        <v>7092</v>
      </c>
      <c r="B18765" t="str">
        <v>2006-01-14</v>
      </c>
      <c r="C18765" t="str">
        <v>Evening</v>
      </c>
      <c r="D18765">
        <v>6</v>
      </c>
      <c r="E18765" t="str">
        <f>IF(MOD(D18765,2)=0,"EVEN","ODD")</f>
        <v>EVEN</v>
      </c>
      <c r="F18765" t="str">
        <f>IF(D18765&lt;=18,"LOW (1-18)","HIGH (19-36)")</f>
        <v>LOW (1-18)</v>
      </c>
      <c r="G18765">
        <f>INT((D18765-1)/6)+1</f>
        <v>1</v>
      </c>
      <c r="H18765">
        <f>MOD(D18765-1,6)+1</f>
        <v>6</v>
      </c>
      <c r="I18765">
        <f>37-D18765</f>
        <v>31</v>
      </c>
      <c r="J18765">
        <f>ABS(D18765-D18766)</f>
        <v>16</v>
      </c>
    </row>
    <row r="18766">
      <c r="A18766">
        <v>7091</v>
      </c>
      <c r="B18766" t="str">
        <v>2006-01-14</v>
      </c>
      <c r="C18766" t="str">
        <v>Midday</v>
      </c>
      <c r="D18766">
        <v>22</v>
      </c>
      <c r="E18766" t="str">
        <f>IF(MOD(D18766,2)=0,"EVEN","ODD")</f>
        <v>EVEN</v>
      </c>
      <c r="F18766" t="str">
        <f>IF(D18766&lt;=18,"LOW (1-18)","HIGH (19-36)")</f>
        <v>HIGH (19-36)</v>
      </c>
      <c r="G18766">
        <f>INT((D18766-1)/6)+1</f>
        <v>4</v>
      </c>
      <c r="H18766">
        <f>MOD(D18766-1,6)+1</f>
        <v>4</v>
      </c>
      <c r="I18766">
        <f>37-D18766</f>
        <v>15</v>
      </c>
      <c r="J18766">
        <f>ABS(D18766-D18767)</f>
        <v>21</v>
      </c>
    </row>
    <row r="18767">
      <c r="A18767">
        <v>7090</v>
      </c>
      <c r="B18767" t="str">
        <v>2006-01-13</v>
      </c>
      <c r="C18767" t="str">
        <v>Evening</v>
      </c>
      <c r="D18767">
        <v>1</v>
      </c>
      <c r="E18767" t="str">
        <f>IF(MOD(D18767,2)=0,"EVEN","ODD")</f>
        <v>ODD</v>
      </c>
      <c r="F18767" t="str">
        <f>IF(D18767&lt;=18,"LOW (1-18)","HIGH (19-36)")</f>
        <v>LOW (1-18)</v>
      </c>
      <c r="G18767">
        <f>INT((D18767-1)/6)+1</f>
        <v>1</v>
      </c>
      <c r="H18767">
        <f>MOD(D18767-1,6)+1</f>
        <v>1</v>
      </c>
      <c r="I18767">
        <f>37-D18767</f>
        <v>36</v>
      </c>
      <c r="J18767">
        <f>ABS(D18767-D18768)</f>
        <v>33</v>
      </c>
    </row>
    <row r="18768">
      <c r="A18768">
        <v>7089</v>
      </c>
      <c r="B18768" t="str">
        <v>2006-01-13</v>
      </c>
      <c r="C18768" t="str">
        <v>Midday</v>
      </c>
      <c r="D18768">
        <v>34</v>
      </c>
      <c r="E18768" t="str">
        <f>IF(MOD(D18768,2)=0,"EVEN","ODD")</f>
        <v>EVEN</v>
      </c>
      <c r="F18768" t="str">
        <f>IF(D18768&lt;=18,"LOW (1-18)","HIGH (19-36)")</f>
        <v>HIGH (19-36)</v>
      </c>
      <c r="G18768">
        <f>INT((D18768-1)/6)+1</f>
        <v>6</v>
      </c>
      <c r="H18768">
        <f>MOD(D18768-1,6)+1</f>
        <v>4</v>
      </c>
      <c r="I18768">
        <f>37-D18768</f>
        <v>3</v>
      </c>
      <c r="J18768">
        <f>ABS(D18768-D18769)</f>
        <v>9</v>
      </c>
    </row>
    <row r="18769">
      <c r="A18769">
        <v>7088</v>
      </c>
      <c r="B18769" t="str">
        <v>2006-01-12</v>
      </c>
      <c r="C18769" t="str">
        <v>Evening</v>
      </c>
      <c r="D18769">
        <v>25</v>
      </c>
      <c r="E18769" t="str">
        <f>IF(MOD(D18769,2)=0,"EVEN","ODD")</f>
        <v>ODD</v>
      </c>
      <c r="F18769" t="str">
        <f>IF(D18769&lt;=18,"LOW (1-18)","HIGH (19-36)")</f>
        <v>HIGH (19-36)</v>
      </c>
      <c r="G18769">
        <f>INT((D18769-1)/6)+1</f>
        <v>5</v>
      </c>
      <c r="H18769">
        <f>MOD(D18769-1,6)+1</f>
        <v>1</v>
      </c>
      <c r="I18769">
        <f>37-D18769</f>
        <v>12</v>
      </c>
      <c r="J18769">
        <f>ABS(D18769-D18770)</f>
        <v>11</v>
      </c>
    </row>
    <row r="18770">
      <c r="A18770">
        <v>7087</v>
      </c>
      <c r="B18770" t="str">
        <v>2006-01-12</v>
      </c>
      <c r="C18770" t="str">
        <v>Midday</v>
      </c>
      <c r="D18770">
        <v>36</v>
      </c>
      <c r="E18770" t="str">
        <f>IF(MOD(D18770,2)=0,"EVEN","ODD")</f>
        <v>EVEN</v>
      </c>
      <c r="F18770" t="str">
        <f>IF(D18770&lt;=18,"LOW (1-18)","HIGH (19-36)")</f>
        <v>HIGH (19-36)</v>
      </c>
      <c r="G18770">
        <f>INT((D18770-1)/6)+1</f>
        <v>6</v>
      </c>
      <c r="H18770">
        <f>MOD(D18770-1,6)+1</f>
        <v>6</v>
      </c>
      <c r="I18770">
        <f>37-D18770</f>
        <v>1</v>
      </c>
      <c r="J18770">
        <f>ABS(D18770-D18771)</f>
        <v>7</v>
      </c>
    </row>
    <row r="18771">
      <c r="A18771">
        <v>7086</v>
      </c>
      <c r="B18771" t="str">
        <v>2006-01-11</v>
      </c>
      <c r="C18771" t="str">
        <v>Evening</v>
      </c>
      <c r="D18771">
        <v>29</v>
      </c>
      <c r="E18771" t="str">
        <f>IF(MOD(D18771,2)=0,"EVEN","ODD")</f>
        <v>ODD</v>
      </c>
      <c r="F18771" t="str">
        <f>IF(D18771&lt;=18,"LOW (1-18)","HIGH (19-36)")</f>
        <v>HIGH (19-36)</v>
      </c>
      <c r="G18771">
        <f>INT((D18771-1)/6)+1</f>
        <v>5</v>
      </c>
      <c r="H18771">
        <f>MOD(D18771-1,6)+1</f>
        <v>5</v>
      </c>
      <c r="I18771">
        <f>37-D18771</f>
        <v>8</v>
      </c>
      <c r="J18771">
        <f>ABS(D18771-D18772)</f>
        <v>3</v>
      </c>
    </row>
    <row r="18772">
      <c r="A18772">
        <v>7085</v>
      </c>
      <c r="B18772" t="str">
        <v>2006-01-11</v>
      </c>
      <c r="C18772" t="str">
        <v>Midday</v>
      </c>
      <c r="D18772">
        <v>32</v>
      </c>
      <c r="E18772" t="str">
        <f>IF(MOD(D18772,2)=0,"EVEN","ODD")</f>
        <v>EVEN</v>
      </c>
      <c r="F18772" t="str">
        <f>IF(D18772&lt;=18,"LOW (1-18)","HIGH (19-36)")</f>
        <v>HIGH (19-36)</v>
      </c>
      <c r="G18772">
        <f>INT((D18772-1)/6)+1</f>
        <v>6</v>
      </c>
      <c r="H18772">
        <f>MOD(D18772-1,6)+1</f>
        <v>2</v>
      </c>
      <c r="I18772">
        <f>37-D18772</f>
        <v>5</v>
      </c>
      <c r="J18772">
        <f>ABS(D18772-D18773)</f>
        <v>8</v>
      </c>
    </row>
    <row r="18773">
      <c r="A18773">
        <v>7084</v>
      </c>
      <c r="B18773" t="str">
        <v>2006-01-10</v>
      </c>
      <c r="C18773" t="str">
        <v>Evening</v>
      </c>
      <c r="D18773">
        <v>24</v>
      </c>
      <c r="E18773" t="str">
        <f>IF(MOD(D18773,2)=0,"EVEN","ODD")</f>
        <v>EVEN</v>
      </c>
      <c r="F18773" t="str">
        <f>IF(D18773&lt;=18,"LOW (1-18)","HIGH (19-36)")</f>
        <v>HIGH (19-36)</v>
      </c>
      <c r="G18773">
        <f>INT((D18773-1)/6)+1</f>
        <v>4</v>
      </c>
      <c r="H18773">
        <f>MOD(D18773-1,6)+1</f>
        <v>6</v>
      </c>
      <c r="I18773">
        <f>37-D18773</f>
        <v>13</v>
      </c>
      <c r="J18773">
        <f>ABS(D18773-D18774)</f>
        <v>18</v>
      </c>
    </row>
    <row r="18774">
      <c r="A18774">
        <v>7083</v>
      </c>
      <c r="B18774" t="str">
        <v>2006-01-10</v>
      </c>
      <c r="C18774" t="str">
        <v>Midday</v>
      </c>
      <c r="D18774">
        <v>6</v>
      </c>
      <c r="E18774" t="str">
        <f>IF(MOD(D18774,2)=0,"EVEN","ODD")</f>
        <v>EVEN</v>
      </c>
      <c r="F18774" t="str">
        <f>IF(D18774&lt;=18,"LOW (1-18)","HIGH (19-36)")</f>
        <v>LOW (1-18)</v>
      </c>
      <c r="G18774">
        <f>INT((D18774-1)/6)+1</f>
        <v>1</v>
      </c>
      <c r="H18774">
        <f>MOD(D18774-1,6)+1</f>
        <v>6</v>
      </c>
      <c r="I18774">
        <f>37-D18774</f>
        <v>31</v>
      </c>
      <c r="J18774">
        <f>ABS(D18774-D18775)</f>
        <v>30</v>
      </c>
    </row>
    <row r="18775">
      <c r="A18775">
        <v>7082</v>
      </c>
      <c r="B18775" t="str">
        <v>2006-01-09</v>
      </c>
      <c r="C18775" t="str">
        <v>Evening</v>
      </c>
      <c r="D18775">
        <v>36</v>
      </c>
      <c r="E18775" t="str">
        <f>IF(MOD(D18775,2)=0,"EVEN","ODD")</f>
        <v>EVEN</v>
      </c>
      <c r="F18775" t="str">
        <f>IF(D18775&lt;=18,"LOW (1-18)","HIGH (19-36)")</f>
        <v>HIGH (19-36)</v>
      </c>
      <c r="G18775">
        <f>INT((D18775-1)/6)+1</f>
        <v>6</v>
      </c>
      <c r="H18775">
        <f>MOD(D18775-1,6)+1</f>
        <v>6</v>
      </c>
      <c r="I18775">
        <f>37-D18775</f>
        <v>1</v>
      </c>
      <c r="J18775">
        <f>ABS(D18775-D18776)</f>
        <v>10</v>
      </c>
    </row>
    <row r="18776">
      <c r="A18776">
        <v>7081</v>
      </c>
      <c r="B18776" t="str">
        <v>2006-01-09</v>
      </c>
      <c r="C18776" t="str">
        <v>Midday</v>
      </c>
      <c r="D18776">
        <v>26</v>
      </c>
      <c r="E18776" t="str">
        <f>IF(MOD(D18776,2)=0,"EVEN","ODD")</f>
        <v>EVEN</v>
      </c>
      <c r="F18776" t="str">
        <f>IF(D18776&lt;=18,"LOW (1-18)","HIGH (19-36)")</f>
        <v>HIGH (19-36)</v>
      </c>
      <c r="G18776">
        <f>INT((D18776-1)/6)+1</f>
        <v>5</v>
      </c>
      <c r="H18776">
        <f>MOD(D18776-1,6)+1</f>
        <v>2</v>
      </c>
      <c r="I18776">
        <f>37-D18776</f>
        <v>11</v>
      </c>
      <c r="J18776">
        <f>ABS(D18776-D18777)</f>
        <v>2</v>
      </c>
    </row>
    <row r="18777">
      <c r="A18777">
        <v>7080</v>
      </c>
      <c r="B18777" t="str">
        <v>2006-01-07</v>
      </c>
      <c r="C18777" t="str">
        <v>Evening</v>
      </c>
      <c r="D18777">
        <v>28</v>
      </c>
      <c r="E18777" t="str">
        <f>IF(MOD(D18777,2)=0,"EVEN","ODD")</f>
        <v>EVEN</v>
      </c>
      <c r="F18777" t="str">
        <f>IF(D18777&lt;=18,"LOW (1-18)","HIGH (19-36)")</f>
        <v>HIGH (19-36)</v>
      </c>
      <c r="G18777">
        <f>INT((D18777-1)/6)+1</f>
        <v>5</v>
      </c>
      <c r="H18777">
        <f>MOD(D18777-1,6)+1</f>
        <v>4</v>
      </c>
      <c r="I18777">
        <f>37-D18777</f>
        <v>9</v>
      </c>
      <c r="J18777">
        <f>ABS(D18777-D18778)</f>
        <v>22</v>
      </c>
    </row>
    <row r="18778">
      <c r="A18778">
        <v>7079</v>
      </c>
      <c r="B18778" t="str">
        <v>2006-01-07</v>
      </c>
      <c r="C18778" t="str">
        <v>Midday</v>
      </c>
      <c r="D18778">
        <v>6</v>
      </c>
      <c r="E18778" t="str">
        <f>IF(MOD(D18778,2)=0,"EVEN","ODD")</f>
        <v>EVEN</v>
      </c>
      <c r="F18778" t="str">
        <f>IF(D18778&lt;=18,"LOW (1-18)","HIGH (19-36)")</f>
        <v>LOW (1-18)</v>
      </c>
      <c r="G18778">
        <f>INT((D18778-1)/6)+1</f>
        <v>1</v>
      </c>
      <c r="H18778">
        <f>MOD(D18778-1,6)+1</f>
        <v>6</v>
      </c>
      <c r="I18778">
        <f>37-D18778</f>
        <v>31</v>
      </c>
      <c r="J18778">
        <f>ABS(D18778-D18779)</f>
        <v>6</v>
      </c>
    </row>
    <row r="18779">
      <c r="A18779">
        <v>7078</v>
      </c>
      <c r="B18779" t="str">
        <v>2006-01-06</v>
      </c>
      <c r="C18779" t="str">
        <v>Evening</v>
      </c>
      <c r="D18779">
        <v>12</v>
      </c>
      <c r="E18779" t="str">
        <f>IF(MOD(D18779,2)=0,"EVEN","ODD")</f>
        <v>EVEN</v>
      </c>
      <c r="F18779" t="str">
        <f>IF(D18779&lt;=18,"LOW (1-18)","HIGH (19-36)")</f>
        <v>LOW (1-18)</v>
      </c>
      <c r="G18779">
        <f>INT((D18779-1)/6)+1</f>
        <v>2</v>
      </c>
      <c r="H18779">
        <f>MOD(D18779-1,6)+1</f>
        <v>6</v>
      </c>
      <c r="I18779">
        <f>37-D18779</f>
        <v>25</v>
      </c>
      <c r="J18779">
        <f>ABS(D18779-D18780)</f>
        <v>2</v>
      </c>
    </row>
    <row r="18780">
      <c r="A18780">
        <v>7077</v>
      </c>
      <c r="B18780" t="str">
        <v>2006-01-06</v>
      </c>
      <c r="C18780" t="str">
        <v>Midday</v>
      </c>
      <c r="D18780">
        <v>14</v>
      </c>
      <c r="E18780" t="str">
        <f>IF(MOD(D18780,2)=0,"EVEN","ODD")</f>
        <v>EVEN</v>
      </c>
      <c r="F18780" t="str">
        <f>IF(D18780&lt;=18,"LOW (1-18)","HIGH (19-36)")</f>
        <v>LOW (1-18)</v>
      </c>
      <c r="G18780">
        <f>INT((D18780-1)/6)+1</f>
        <v>3</v>
      </c>
      <c r="H18780">
        <f>MOD(D18780-1,6)+1</f>
        <v>2</v>
      </c>
      <c r="I18780">
        <f>37-D18780</f>
        <v>23</v>
      </c>
      <c r="J18780">
        <f>ABS(D18780-D18781)</f>
        <v>15</v>
      </c>
    </row>
    <row r="18781">
      <c r="A18781">
        <v>7076</v>
      </c>
      <c r="B18781" t="str">
        <v>2006-01-05</v>
      </c>
      <c r="C18781" t="str">
        <v>Evening</v>
      </c>
      <c r="D18781">
        <v>29</v>
      </c>
      <c r="E18781" t="str">
        <f>IF(MOD(D18781,2)=0,"EVEN","ODD")</f>
        <v>ODD</v>
      </c>
      <c r="F18781" t="str">
        <f>IF(D18781&lt;=18,"LOW (1-18)","HIGH (19-36)")</f>
        <v>HIGH (19-36)</v>
      </c>
      <c r="G18781">
        <f>INT((D18781-1)/6)+1</f>
        <v>5</v>
      </c>
      <c r="H18781">
        <f>MOD(D18781-1,6)+1</f>
        <v>5</v>
      </c>
      <c r="I18781">
        <f>37-D18781</f>
        <v>8</v>
      </c>
      <c r="J18781">
        <f>ABS(D18781-D18782)</f>
        <v>15</v>
      </c>
    </row>
    <row r="18782">
      <c r="A18782">
        <v>7075</v>
      </c>
      <c r="B18782" t="str">
        <v>2006-01-05</v>
      </c>
      <c r="C18782" t="str">
        <v>Midday</v>
      </c>
      <c r="D18782">
        <v>14</v>
      </c>
      <c r="E18782" t="str">
        <f>IF(MOD(D18782,2)=0,"EVEN","ODD")</f>
        <v>EVEN</v>
      </c>
      <c r="F18782" t="str">
        <f>IF(D18782&lt;=18,"LOW (1-18)","HIGH (19-36)")</f>
        <v>LOW (1-18)</v>
      </c>
      <c r="G18782">
        <f>INT((D18782-1)/6)+1</f>
        <v>3</v>
      </c>
      <c r="H18782">
        <f>MOD(D18782-1,6)+1</f>
        <v>2</v>
      </c>
      <c r="I18782">
        <f>37-D18782</f>
        <v>23</v>
      </c>
      <c r="J18782">
        <f>ABS(D18782-D18783)</f>
        <v>6</v>
      </c>
    </row>
    <row r="18783">
      <c r="A18783">
        <v>7074</v>
      </c>
      <c r="B18783" t="str">
        <v>2006-01-04</v>
      </c>
      <c r="C18783" t="str">
        <v>Evening</v>
      </c>
      <c r="D18783">
        <v>20</v>
      </c>
      <c r="E18783" t="str">
        <f>IF(MOD(D18783,2)=0,"EVEN","ODD")</f>
        <v>EVEN</v>
      </c>
      <c r="F18783" t="str">
        <f>IF(D18783&lt;=18,"LOW (1-18)","HIGH (19-36)")</f>
        <v>HIGH (19-36)</v>
      </c>
      <c r="G18783">
        <f>INT((D18783-1)/6)+1</f>
        <v>4</v>
      </c>
      <c r="H18783">
        <f>MOD(D18783-1,6)+1</f>
        <v>2</v>
      </c>
      <c r="I18783">
        <f>37-D18783</f>
        <v>17</v>
      </c>
      <c r="J18783">
        <f>ABS(D18783-D18784)</f>
        <v>15</v>
      </c>
    </row>
    <row r="18784">
      <c r="A18784">
        <v>7073</v>
      </c>
      <c r="B18784" t="str">
        <v>2006-01-04</v>
      </c>
      <c r="C18784" t="str">
        <v>Midday</v>
      </c>
      <c r="D18784">
        <v>5</v>
      </c>
      <c r="E18784" t="str">
        <f>IF(MOD(D18784,2)=0,"EVEN","ODD")</f>
        <v>ODD</v>
      </c>
      <c r="F18784" t="str">
        <f>IF(D18784&lt;=18,"LOW (1-18)","HIGH (19-36)")</f>
        <v>LOW (1-18)</v>
      </c>
      <c r="G18784">
        <f>INT((D18784-1)/6)+1</f>
        <v>1</v>
      </c>
      <c r="H18784">
        <f>MOD(D18784-1,6)+1</f>
        <v>5</v>
      </c>
      <c r="I18784">
        <f>37-D18784</f>
        <v>32</v>
      </c>
      <c r="J18784">
        <f>ABS(D18784-D18785)</f>
        <v>30</v>
      </c>
    </row>
    <row r="18785">
      <c r="A18785">
        <v>7072</v>
      </c>
      <c r="B18785" t="str">
        <v>2006-01-03</v>
      </c>
      <c r="C18785" t="str">
        <v>Evening</v>
      </c>
      <c r="D18785">
        <v>35</v>
      </c>
      <c r="E18785" t="str">
        <f>IF(MOD(D18785,2)=0,"EVEN","ODD")</f>
        <v>ODD</v>
      </c>
      <c r="F18785" t="str">
        <f>IF(D18785&lt;=18,"LOW (1-18)","HIGH (19-36)")</f>
        <v>HIGH (19-36)</v>
      </c>
      <c r="G18785">
        <f>INT((D18785-1)/6)+1</f>
        <v>6</v>
      </c>
      <c r="H18785">
        <f>MOD(D18785-1,6)+1</f>
        <v>5</v>
      </c>
      <c r="I18785">
        <f>37-D18785</f>
        <v>2</v>
      </c>
      <c r="J18785">
        <f>ABS(D18785-D18786)</f>
        <v>14</v>
      </c>
    </row>
    <row r="18786">
      <c r="A18786">
        <v>7071</v>
      </c>
      <c r="B18786" t="str">
        <v>2006-01-03</v>
      </c>
      <c r="C18786" t="str">
        <v>Midday</v>
      </c>
      <c r="D18786">
        <v>21</v>
      </c>
      <c r="E18786" t="str">
        <f>IF(MOD(D18786,2)=0,"EVEN","ODD")</f>
        <v>ODD</v>
      </c>
      <c r="F18786" t="str">
        <f>IF(D18786&lt;=18,"LOW (1-18)","HIGH (19-36)")</f>
        <v>HIGH (19-36)</v>
      </c>
      <c r="G18786">
        <f>INT((D18786-1)/6)+1</f>
        <v>4</v>
      </c>
      <c r="H18786">
        <f>MOD(D18786-1,6)+1</f>
        <v>3</v>
      </c>
      <c r="I18786">
        <f>37-D18786</f>
        <v>16</v>
      </c>
      <c r="J18786">
        <f>ABS(D18786-D18787)</f>
        <v>13</v>
      </c>
    </row>
    <row r="18787">
      <c r="A18787">
        <v>7070</v>
      </c>
      <c r="B18787" t="str">
        <v>2006-01-02</v>
      </c>
      <c r="C18787" t="str">
        <v>Evening</v>
      </c>
      <c r="D18787">
        <v>8</v>
      </c>
      <c r="E18787" t="str">
        <f>IF(MOD(D18787,2)=0,"EVEN","ODD")</f>
        <v>EVEN</v>
      </c>
      <c r="F18787" t="str">
        <f>IF(D18787&lt;=18,"LOW (1-18)","HIGH (19-36)")</f>
        <v>LOW (1-18)</v>
      </c>
      <c r="G18787">
        <f>INT((D18787-1)/6)+1</f>
        <v>2</v>
      </c>
      <c r="H18787">
        <f>MOD(D18787-1,6)+1</f>
        <v>2</v>
      </c>
      <c r="I18787">
        <f>37-D18787</f>
        <v>29</v>
      </c>
      <c r="J18787">
        <f>ABS(D18787-D18788)</f>
        <v>25</v>
      </c>
    </row>
    <row r="18788">
      <c r="A18788">
        <v>7069</v>
      </c>
      <c r="B18788" t="str">
        <v>2006-01-02</v>
      </c>
      <c r="C18788" t="str">
        <v>Midday</v>
      </c>
      <c r="D18788">
        <v>33</v>
      </c>
      <c r="E18788" t="str">
        <f>IF(MOD(D18788,2)=0,"EVEN","ODD")</f>
        <v>ODD</v>
      </c>
      <c r="F18788" t="str">
        <f>IF(D18788&lt;=18,"LOW (1-18)","HIGH (19-36)")</f>
        <v>HIGH (19-36)</v>
      </c>
      <c r="G18788">
        <f>INT((D18788-1)/6)+1</f>
        <v>6</v>
      </c>
      <c r="H18788">
        <f>MOD(D18788-1,6)+1</f>
        <v>3</v>
      </c>
      <c r="I18788">
        <f>37-D18788</f>
        <v>4</v>
      </c>
      <c r="J18788">
        <f>ABS(D18788-D18789)</f>
        <v>3</v>
      </c>
    </row>
    <row r="18789">
      <c r="A18789">
        <v>7068</v>
      </c>
      <c r="B18789" t="str">
        <v>2005-12-31</v>
      </c>
      <c r="C18789" t="str">
        <v>Evening</v>
      </c>
      <c r="D18789">
        <v>30</v>
      </c>
      <c r="E18789" t="str">
        <f>IF(MOD(D18789,2)=0,"EVEN","ODD")</f>
        <v>EVEN</v>
      </c>
      <c r="F18789" t="str">
        <f>IF(D18789&lt;=18,"LOW (1-18)","HIGH (19-36)")</f>
        <v>HIGH (19-36)</v>
      </c>
      <c r="G18789">
        <f>INT((D18789-1)/6)+1</f>
        <v>5</v>
      </c>
      <c r="H18789">
        <f>MOD(D18789-1,6)+1</f>
        <v>6</v>
      </c>
      <c r="I18789">
        <f>37-D18789</f>
        <v>7</v>
      </c>
      <c r="J18789">
        <f>ABS(D18789-D18790)</f>
        <v>2</v>
      </c>
    </row>
    <row r="18790">
      <c r="A18790">
        <v>7067</v>
      </c>
      <c r="B18790" t="str">
        <v>2005-12-31</v>
      </c>
      <c r="C18790" t="str">
        <v>Midday</v>
      </c>
      <c r="D18790">
        <v>28</v>
      </c>
      <c r="E18790" t="str">
        <f>IF(MOD(D18790,2)=0,"EVEN","ODD")</f>
        <v>EVEN</v>
      </c>
      <c r="F18790" t="str">
        <f>IF(D18790&lt;=18,"LOW (1-18)","HIGH (19-36)")</f>
        <v>HIGH (19-36)</v>
      </c>
      <c r="G18790">
        <f>INT((D18790-1)/6)+1</f>
        <v>5</v>
      </c>
      <c r="H18790">
        <f>MOD(D18790-1,6)+1</f>
        <v>4</v>
      </c>
      <c r="I18790">
        <f>37-D18790</f>
        <v>9</v>
      </c>
      <c r="J18790">
        <f>ABS(D18790-D18791)</f>
        <v>5</v>
      </c>
    </row>
    <row r="18791">
      <c r="A18791">
        <v>7066</v>
      </c>
      <c r="B18791" t="str">
        <v>2005-12-30</v>
      </c>
      <c r="C18791" t="str">
        <v>Evening</v>
      </c>
      <c r="D18791">
        <v>33</v>
      </c>
      <c r="E18791" t="str">
        <f>IF(MOD(D18791,2)=0,"EVEN","ODD")</f>
        <v>ODD</v>
      </c>
      <c r="F18791" t="str">
        <f>IF(D18791&lt;=18,"LOW (1-18)","HIGH (19-36)")</f>
        <v>HIGH (19-36)</v>
      </c>
      <c r="G18791">
        <f>INT((D18791-1)/6)+1</f>
        <v>6</v>
      </c>
      <c r="H18791">
        <f>MOD(D18791-1,6)+1</f>
        <v>3</v>
      </c>
      <c r="I18791">
        <f>37-D18791</f>
        <v>4</v>
      </c>
      <c r="J18791">
        <f>ABS(D18791-D18792)</f>
        <v>16</v>
      </c>
    </row>
    <row r="18792">
      <c r="A18792">
        <v>7065</v>
      </c>
      <c r="B18792" t="str">
        <v>2005-12-30</v>
      </c>
      <c r="C18792" t="str">
        <v>Midday</v>
      </c>
      <c r="D18792">
        <v>17</v>
      </c>
      <c r="E18792" t="str">
        <f>IF(MOD(D18792,2)=0,"EVEN","ODD")</f>
        <v>ODD</v>
      </c>
      <c r="F18792" t="str">
        <f>IF(D18792&lt;=18,"LOW (1-18)","HIGH (19-36)")</f>
        <v>LOW (1-18)</v>
      </c>
      <c r="G18792">
        <f>INT((D18792-1)/6)+1</f>
        <v>3</v>
      </c>
      <c r="H18792">
        <f>MOD(D18792-1,6)+1</f>
        <v>5</v>
      </c>
      <c r="I18792">
        <f>37-D18792</f>
        <v>20</v>
      </c>
      <c r="J18792">
        <f>ABS(D18792-D18793)</f>
        <v>15</v>
      </c>
    </row>
    <row r="18793">
      <c r="A18793">
        <v>7064</v>
      </c>
      <c r="B18793" t="str">
        <v>2005-12-29</v>
      </c>
      <c r="C18793" t="str">
        <v>Evening</v>
      </c>
      <c r="D18793">
        <v>32</v>
      </c>
      <c r="E18793" t="str">
        <f>IF(MOD(D18793,2)=0,"EVEN","ODD")</f>
        <v>EVEN</v>
      </c>
      <c r="F18793" t="str">
        <f>IF(D18793&lt;=18,"LOW (1-18)","HIGH (19-36)")</f>
        <v>HIGH (19-36)</v>
      </c>
      <c r="G18793">
        <f>INT((D18793-1)/6)+1</f>
        <v>6</v>
      </c>
      <c r="H18793">
        <f>MOD(D18793-1,6)+1</f>
        <v>2</v>
      </c>
      <c r="I18793">
        <f>37-D18793</f>
        <v>5</v>
      </c>
      <c r="J18793">
        <f>ABS(D18793-D18794)</f>
        <v>27</v>
      </c>
    </row>
    <row r="18794">
      <c r="A18794">
        <v>7063</v>
      </c>
      <c r="B18794" t="str">
        <v>2005-12-29</v>
      </c>
      <c r="C18794" t="str">
        <v>Midday</v>
      </c>
      <c r="D18794">
        <v>5</v>
      </c>
      <c r="E18794" t="str">
        <f>IF(MOD(D18794,2)=0,"EVEN","ODD")</f>
        <v>ODD</v>
      </c>
      <c r="F18794" t="str">
        <f>IF(D18794&lt;=18,"LOW (1-18)","HIGH (19-36)")</f>
        <v>LOW (1-18)</v>
      </c>
      <c r="G18794">
        <f>INT((D18794-1)/6)+1</f>
        <v>1</v>
      </c>
      <c r="H18794">
        <f>MOD(D18794-1,6)+1</f>
        <v>5</v>
      </c>
      <c r="I18794">
        <f>37-D18794</f>
        <v>32</v>
      </c>
      <c r="J18794">
        <f>ABS(D18794-D18795)</f>
        <v>14</v>
      </c>
    </row>
    <row r="18795">
      <c r="A18795">
        <v>7062</v>
      </c>
      <c r="B18795" t="str">
        <v>2005-12-28</v>
      </c>
      <c r="C18795" t="str">
        <v>Evening</v>
      </c>
      <c r="D18795">
        <v>19</v>
      </c>
      <c r="E18795" t="str">
        <f>IF(MOD(D18795,2)=0,"EVEN","ODD")</f>
        <v>ODD</v>
      </c>
      <c r="F18795" t="str">
        <f>IF(D18795&lt;=18,"LOW (1-18)","HIGH (19-36)")</f>
        <v>HIGH (19-36)</v>
      </c>
      <c r="G18795">
        <f>INT((D18795-1)/6)+1</f>
        <v>4</v>
      </c>
      <c r="H18795">
        <f>MOD(D18795-1,6)+1</f>
        <v>1</v>
      </c>
      <c r="I18795">
        <f>37-D18795</f>
        <v>18</v>
      </c>
      <c r="J18795">
        <f>ABS(D18795-D18796)</f>
        <v>5</v>
      </c>
    </row>
    <row r="18796">
      <c r="A18796">
        <v>7061</v>
      </c>
      <c r="B18796" t="str">
        <v>2005-12-28</v>
      </c>
      <c r="C18796" t="str">
        <v>Midday</v>
      </c>
      <c r="D18796">
        <v>14</v>
      </c>
      <c r="E18796" t="str">
        <f>IF(MOD(D18796,2)=0,"EVEN","ODD")</f>
        <v>EVEN</v>
      </c>
      <c r="F18796" t="str">
        <f>IF(D18796&lt;=18,"LOW (1-18)","HIGH (19-36)")</f>
        <v>LOW (1-18)</v>
      </c>
      <c r="G18796">
        <f>INT((D18796-1)/6)+1</f>
        <v>3</v>
      </c>
      <c r="H18796">
        <f>MOD(D18796-1,6)+1</f>
        <v>2</v>
      </c>
      <c r="I18796">
        <f>37-D18796</f>
        <v>23</v>
      </c>
      <c r="J18796">
        <f>ABS(D18796-D18797)</f>
        <v>10</v>
      </c>
    </row>
    <row r="18797">
      <c r="A18797">
        <v>7060</v>
      </c>
      <c r="B18797" t="str">
        <v>2005-12-27</v>
      </c>
      <c r="C18797" t="str">
        <v>Evening</v>
      </c>
      <c r="D18797">
        <v>4</v>
      </c>
      <c r="E18797" t="str">
        <f>IF(MOD(D18797,2)=0,"EVEN","ODD")</f>
        <v>EVEN</v>
      </c>
      <c r="F18797" t="str">
        <f>IF(D18797&lt;=18,"LOW (1-18)","HIGH (19-36)")</f>
        <v>LOW (1-18)</v>
      </c>
      <c r="G18797">
        <f>INT((D18797-1)/6)+1</f>
        <v>1</v>
      </c>
      <c r="H18797">
        <f>MOD(D18797-1,6)+1</f>
        <v>4</v>
      </c>
      <c r="I18797">
        <f>37-D18797</f>
        <v>33</v>
      </c>
      <c r="J18797">
        <f>ABS(D18797-D18798)</f>
        <v>27</v>
      </c>
    </row>
    <row r="18798">
      <c r="A18798">
        <v>7059</v>
      </c>
      <c r="B18798" t="str">
        <v>2005-12-27</v>
      </c>
      <c r="C18798" t="str">
        <v>Midday</v>
      </c>
      <c r="D18798">
        <v>31</v>
      </c>
      <c r="E18798" t="str">
        <f>IF(MOD(D18798,2)=0,"EVEN","ODD")</f>
        <v>ODD</v>
      </c>
      <c r="F18798" t="str">
        <f>IF(D18798&lt;=18,"LOW (1-18)","HIGH (19-36)")</f>
        <v>HIGH (19-36)</v>
      </c>
      <c r="G18798">
        <f>INT((D18798-1)/6)+1</f>
        <v>6</v>
      </c>
      <c r="H18798">
        <f>MOD(D18798-1,6)+1</f>
        <v>1</v>
      </c>
      <c r="I18798">
        <f>37-D18798</f>
        <v>6</v>
      </c>
      <c r="J18798">
        <f>ABS(D18798-D18799)</f>
        <v>13</v>
      </c>
    </row>
    <row r="18799">
      <c r="A18799">
        <v>7058</v>
      </c>
      <c r="B18799" t="str">
        <v>2005-12-26</v>
      </c>
      <c r="C18799" t="str">
        <v>Evening</v>
      </c>
      <c r="D18799">
        <v>18</v>
      </c>
      <c r="E18799" t="str">
        <f>IF(MOD(D18799,2)=0,"EVEN","ODD")</f>
        <v>EVEN</v>
      </c>
      <c r="F18799" t="str">
        <f>IF(D18799&lt;=18,"LOW (1-18)","HIGH (19-36)")</f>
        <v>LOW (1-18)</v>
      </c>
      <c r="G18799">
        <f>INT((D18799-1)/6)+1</f>
        <v>3</v>
      </c>
      <c r="H18799">
        <f>MOD(D18799-1,6)+1</f>
        <v>6</v>
      </c>
      <c r="I18799">
        <f>37-D18799</f>
        <v>19</v>
      </c>
      <c r="J18799">
        <f>ABS(D18799-D18800)</f>
        <v>10</v>
      </c>
    </row>
    <row r="18800">
      <c r="A18800">
        <v>7057</v>
      </c>
      <c r="B18800" t="str">
        <v>2005-12-26</v>
      </c>
      <c r="C18800" t="str">
        <v>Midday</v>
      </c>
      <c r="D18800">
        <v>28</v>
      </c>
      <c r="E18800" t="str">
        <f>IF(MOD(D18800,2)=0,"EVEN","ODD")</f>
        <v>EVEN</v>
      </c>
      <c r="F18800" t="str">
        <f>IF(D18800&lt;=18,"LOW (1-18)","HIGH (19-36)")</f>
        <v>HIGH (19-36)</v>
      </c>
      <c r="G18800">
        <f>INT((D18800-1)/6)+1</f>
        <v>5</v>
      </c>
      <c r="H18800">
        <f>MOD(D18800-1,6)+1</f>
        <v>4</v>
      </c>
      <c r="I18800">
        <f>37-D18800</f>
        <v>9</v>
      </c>
      <c r="J18800">
        <f>ABS(D18800-D18801)</f>
        <v>5</v>
      </c>
    </row>
    <row r="18801">
      <c r="A18801">
        <v>7056</v>
      </c>
      <c r="B18801" t="str">
        <v>2005-12-24</v>
      </c>
      <c r="C18801" t="str">
        <v>Evening</v>
      </c>
      <c r="D18801">
        <v>23</v>
      </c>
      <c r="E18801" t="str">
        <f>IF(MOD(D18801,2)=0,"EVEN","ODD")</f>
        <v>ODD</v>
      </c>
      <c r="F18801" t="str">
        <f>IF(D18801&lt;=18,"LOW (1-18)","HIGH (19-36)")</f>
        <v>HIGH (19-36)</v>
      </c>
      <c r="G18801">
        <f>INT((D18801-1)/6)+1</f>
        <v>4</v>
      </c>
      <c r="H18801">
        <f>MOD(D18801-1,6)+1</f>
        <v>5</v>
      </c>
      <c r="I18801">
        <f>37-D18801</f>
        <v>14</v>
      </c>
      <c r="J18801">
        <f>ABS(D18801-D18802)</f>
        <v>11</v>
      </c>
    </row>
    <row r="18802">
      <c r="A18802">
        <v>7055</v>
      </c>
      <c r="B18802" t="str">
        <v>2005-12-24</v>
      </c>
      <c r="C18802" t="str">
        <v>Midday</v>
      </c>
      <c r="D18802">
        <v>34</v>
      </c>
      <c r="E18802" t="str">
        <f>IF(MOD(D18802,2)=0,"EVEN","ODD")</f>
        <v>EVEN</v>
      </c>
      <c r="F18802" t="str">
        <f>IF(D18802&lt;=18,"LOW (1-18)","HIGH (19-36)")</f>
        <v>HIGH (19-36)</v>
      </c>
      <c r="G18802">
        <f>INT((D18802-1)/6)+1</f>
        <v>6</v>
      </c>
      <c r="H18802">
        <f>MOD(D18802-1,6)+1</f>
        <v>4</v>
      </c>
      <c r="I18802">
        <f>37-D18802</f>
        <v>3</v>
      </c>
      <c r="J18802">
        <f>ABS(D18802-D18803)</f>
        <v>17</v>
      </c>
    </row>
    <row r="18803">
      <c r="A18803">
        <v>7054</v>
      </c>
      <c r="B18803" t="str">
        <v>2005-12-23</v>
      </c>
      <c r="C18803" t="str">
        <v>Evening</v>
      </c>
      <c r="D18803">
        <v>17</v>
      </c>
      <c r="E18803" t="str">
        <f>IF(MOD(D18803,2)=0,"EVEN","ODD")</f>
        <v>ODD</v>
      </c>
      <c r="F18803" t="str">
        <f>IF(D18803&lt;=18,"LOW (1-18)","HIGH (19-36)")</f>
        <v>LOW (1-18)</v>
      </c>
      <c r="G18803">
        <f>INT((D18803-1)/6)+1</f>
        <v>3</v>
      </c>
      <c r="H18803">
        <f>MOD(D18803-1,6)+1</f>
        <v>5</v>
      </c>
      <c r="I18803">
        <f>37-D18803</f>
        <v>20</v>
      </c>
      <c r="J18803">
        <f>ABS(D18803-D18804)</f>
        <v>15</v>
      </c>
    </row>
    <row r="18804">
      <c r="A18804">
        <v>7053</v>
      </c>
      <c r="B18804" t="str">
        <v>2005-12-23</v>
      </c>
      <c r="C18804" t="str">
        <v>Midday</v>
      </c>
      <c r="D18804">
        <v>2</v>
      </c>
      <c r="E18804" t="str">
        <f>IF(MOD(D18804,2)=0,"EVEN","ODD")</f>
        <v>EVEN</v>
      </c>
      <c r="F18804" t="str">
        <f>IF(D18804&lt;=18,"LOW (1-18)","HIGH (19-36)")</f>
        <v>LOW (1-18)</v>
      </c>
      <c r="G18804">
        <f>INT((D18804-1)/6)+1</f>
        <v>1</v>
      </c>
      <c r="H18804">
        <f>MOD(D18804-1,6)+1</f>
        <v>2</v>
      </c>
      <c r="I18804">
        <f>37-D18804</f>
        <v>35</v>
      </c>
      <c r="J18804">
        <f>ABS(D18804-D18805)</f>
        <v>30</v>
      </c>
    </row>
    <row r="18805">
      <c r="A18805">
        <v>7052</v>
      </c>
      <c r="B18805" t="str">
        <v>2005-12-22</v>
      </c>
      <c r="C18805" t="str">
        <v>Evening</v>
      </c>
      <c r="D18805">
        <v>32</v>
      </c>
      <c r="E18805" t="str">
        <f>IF(MOD(D18805,2)=0,"EVEN","ODD")</f>
        <v>EVEN</v>
      </c>
      <c r="F18805" t="str">
        <f>IF(D18805&lt;=18,"LOW (1-18)","HIGH (19-36)")</f>
        <v>HIGH (19-36)</v>
      </c>
      <c r="G18805">
        <f>INT((D18805-1)/6)+1</f>
        <v>6</v>
      </c>
      <c r="H18805">
        <f>MOD(D18805-1,6)+1</f>
        <v>2</v>
      </c>
      <c r="I18805">
        <f>37-D18805</f>
        <v>5</v>
      </c>
      <c r="J18805">
        <f>ABS(D18805-D18806)</f>
        <v>2</v>
      </c>
    </row>
    <row r="18806">
      <c r="A18806">
        <v>7051</v>
      </c>
      <c r="B18806" t="str">
        <v>2005-12-22</v>
      </c>
      <c r="C18806" t="str">
        <v>Midday</v>
      </c>
      <c r="D18806">
        <v>34</v>
      </c>
      <c r="E18806" t="str">
        <f>IF(MOD(D18806,2)=0,"EVEN","ODD")</f>
        <v>EVEN</v>
      </c>
      <c r="F18806" t="str">
        <f>IF(D18806&lt;=18,"LOW (1-18)","HIGH (19-36)")</f>
        <v>HIGH (19-36)</v>
      </c>
      <c r="G18806">
        <f>INT((D18806-1)/6)+1</f>
        <v>6</v>
      </c>
      <c r="H18806">
        <f>MOD(D18806-1,6)+1</f>
        <v>4</v>
      </c>
      <c r="I18806">
        <f>37-D18806</f>
        <v>3</v>
      </c>
      <c r="J18806">
        <f>ABS(D18806-D18807)</f>
        <v>21</v>
      </c>
    </row>
    <row r="18807">
      <c r="A18807">
        <v>7050</v>
      </c>
      <c r="B18807" t="str">
        <v>2005-12-21</v>
      </c>
      <c r="C18807" t="str">
        <v>Evening</v>
      </c>
      <c r="D18807">
        <v>13</v>
      </c>
      <c r="E18807" t="str">
        <f>IF(MOD(D18807,2)=0,"EVEN","ODD")</f>
        <v>ODD</v>
      </c>
      <c r="F18807" t="str">
        <f>IF(D18807&lt;=18,"LOW (1-18)","HIGH (19-36)")</f>
        <v>LOW (1-18)</v>
      </c>
      <c r="G18807">
        <f>INT((D18807-1)/6)+1</f>
        <v>3</v>
      </c>
      <c r="H18807">
        <f>MOD(D18807-1,6)+1</f>
        <v>1</v>
      </c>
      <c r="I18807">
        <f>37-D18807</f>
        <v>24</v>
      </c>
      <c r="J18807">
        <f>ABS(D18807-D18808)</f>
        <v>8</v>
      </c>
    </row>
    <row r="18808">
      <c r="A18808">
        <v>7049</v>
      </c>
      <c r="B18808" t="str">
        <v>2005-12-21</v>
      </c>
      <c r="C18808" t="str">
        <v>Midday</v>
      </c>
      <c r="D18808">
        <v>21</v>
      </c>
      <c r="E18808" t="str">
        <f>IF(MOD(D18808,2)=0,"EVEN","ODD")</f>
        <v>ODD</v>
      </c>
      <c r="F18808" t="str">
        <f>IF(D18808&lt;=18,"LOW (1-18)","HIGH (19-36)")</f>
        <v>HIGH (19-36)</v>
      </c>
      <c r="G18808">
        <f>INT((D18808-1)/6)+1</f>
        <v>4</v>
      </c>
      <c r="H18808">
        <f>MOD(D18808-1,6)+1</f>
        <v>3</v>
      </c>
      <c r="I18808">
        <f>37-D18808</f>
        <v>16</v>
      </c>
      <c r="J18808">
        <f>ABS(D18808-D18809)</f>
        <v>8</v>
      </c>
    </row>
    <row r="18809">
      <c r="A18809">
        <v>7048</v>
      </c>
      <c r="B18809" t="str">
        <v>2005-12-20</v>
      </c>
      <c r="C18809" t="str">
        <v>Evening</v>
      </c>
      <c r="D18809">
        <v>13</v>
      </c>
      <c r="E18809" t="str">
        <f>IF(MOD(D18809,2)=0,"EVEN","ODD")</f>
        <v>ODD</v>
      </c>
      <c r="F18809" t="str">
        <f>IF(D18809&lt;=18,"LOW (1-18)","HIGH (19-36)")</f>
        <v>LOW (1-18)</v>
      </c>
      <c r="G18809">
        <f>INT((D18809-1)/6)+1</f>
        <v>3</v>
      </c>
      <c r="H18809">
        <f>MOD(D18809-1,6)+1</f>
        <v>1</v>
      </c>
      <c r="I18809">
        <f>37-D18809</f>
        <v>24</v>
      </c>
      <c r="J18809">
        <f>ABS(D18809-D18810)</f>
        <v>1</v>
      </c>
    </row>
    <row r="18810">
      <c r="A18810">
        <v>7047</v>
      </c>
      <c r="B18810" t="str">
        <v>2005-12-20</v>
      </c>
      <c r="C18810" t="str">
        <v>Midday</v>
      </c>
      <c r="D18810">
        <v>12</v>
      </c>
      <c r="E18810" t="str">
        <f>IF(MOD(D18810,2)=0,"EVEN","ODD")</f>
        <v>EVEN</v>
      </c>
      <c r="F18810" t="str">
        <f>IF(D18810&lt;=18,"LOW (1-18)","HIGH (19-36)")</f>
        <v>LOW (1-18)</v>
      </c>
      <c r="G18810">
        <f>INT((D18810-1)/6)+1</f>
        <v>2</v>
      </c>
      <c r="H18810">
        <f>MOD(D18810-1,6)+1</f>
        <v>6</v>
      </c>
      <c r="I18810">
        <f>37-D18810</f>
        <v>25</v>
      </c>
      <c r="J18810">
        <f>ABS(D18810-D18811)</f>
        <v>24</v>
      </c>
    </row>
    <row r="18811">
      <c r="A18811">
        <v>7046</v>
      </c>
      <c r="B18811" t="str">
        <v>2005-12-19</v>
      </c>
      <c r="C18811" t="str">
        <v>Evening</v>
      </c>
      <c r="D18811">
        <v>36</v>
      </c>
      <c r="E18811" t="str">
        <f>IF(MOD(D18811,2)=0,"EVEN","ODD")</f>
        <v>EVEN</v>
      </c>
      <c r="F18811" t="str">
        <f>IF(D18811&lt;=18,"LOW (1-18)","HIGH (19-36)")</f>
        <v>HIGH (19-36)</v>
      </c>
      <c r="G18811">
        <f>INT((D18811-1)/6)+1</f>
        <v>6</v>
      </c>
      <c r="H18811">
        <f>MOD(D18811-1,6)+1</f>
        <v>6</v>
      </c>
      <c r="I18811">
        <f>37-D18811</f>
        <v>1</v>
      </c>
      <c r="J18811">
        <f>ABS(D18811-D18812)</f>
        <v>26</v>
      </c>
    </row>
    <row r="18812">
      <c r="A18812">
        <v>7045</v>
      </c>
      <c r="B18812" t="str">
        <v>2005-12-19</v>
      </c>
      <c r="C18812" t="str">
        <v>Midday</v>
      </c>
      <c r="D18812">
        <v>10</v>
      </c>
      <c r="E18812" t="str">
        <f>IF(MOD(D18812,2)=0,"EVEN","ODD")</f>
        <v>EVEN</v>
      </c>
      <c r="F18812" t="str">
        <f>IF(D18812&lt;=18,"LOW (1-18)","HIGH (19-36)")</f>
        <v>LOW (1-18)</v>
      </c>
      <c r="G18812">
        <f>INT((D18812-1)/6)+1</f>
        <v>2</v>
      </c>
      <c r="H18812">
        <f>MOD(D18812-1,6)+1</f>
        <v>4</v>
      </c>
      <c r="I18812">
        <f>37-D18812</f>
        <v>27</v>
      </c>
      <c r="J18812">
        <f>ABS(D18812-D18813)</f>
        <v>22</v>
      </c>
    </row>
    <row r="18813">
      <c r="A18813">
        <v>7044</v>
      </c>
      <c r="B18813" t="str">
        <v>2005-12-17</v>
      </c>
      <c r="C18813" t="str">
        <v>Evening</v>
      </c>
      <c r="D18813">
        <v>32</v>
      </c>
      <c r="E18813" t="str">
        <f>IF(MOD(D18813,2)=0,"EVEN","ODD")</f>
        <v>EVEN</v>
      </c>
      <c r="F18813" t="str">
        <f>IF(D18813&lt;=18,"LOW (1-18)","HIGH (19-36)")</f>
        <v>HIGH (19-36)</v>
      </c>
      <c r="G18813">
        <f>INT((D18813-1)/6)+1</f>
        <v>6</v>
      </c>
      <c r="H18813">
        <f>MOD(D18813-1,6)+1</f>
        <v>2</v>
      </c>
      <c r="I18813">
        <f>37-D18813</f>
        <v>5</v>
      </c>
      <c r="J18813">
        <f>ABS(D18813-D18814)</f>
        <v>17</v>
      </c>
    </row>
    <row r="18814">
      <c r="A18814">
        <v>7043</v>
      </c>
      <c r="B18814" t="str">
        <v>2005-12-17</v>
      </c>
      <c r="C18814" t="str">
        <v>Midday</v>
      </c>
      <c r="D18814">
        <v>15</v>
      </c>
      <c r="E18814" t="str">
        <f>IF(MOD(D18814,2)=0,"EVEN","ODD")</f>
        <v>ODD</v>
      </c>
      <c r="F18814" t="str">
        <f>IF(D18814&lt;=18,"LOW (1-18)","HIGH (19-36)")</f>
        <v>LOW (1-18)</v>
      </c>
      <c r="G18814">
        <f>INT((D18814-1)/6)+1</f>
        <v>3</v>
      </c>
      <c r="H18814">
        <f>MOD(D18814-1,6)+1</f>
        <v>3</v>
      </c>
      <c r="I18814">
        <f>37-D18814</f>
        <v>22</v>
      </c>
      <c r="J18814">
        <f>ABS(D18814-D18815)</f>
        <v>14</v>
      </c>
    </row>
    <row r="18815">
      <c r="A18815">
        <v>7042</v>
      </c>
      <c r="B18815" t="str">
        <v>2005-12-16</v>
      </c>
      <c r="C18815" t="str">
        <v>Evening</v>
      </c>
      <c r="D18815">
        <v>1</v>
      </c>
      <c r="E18815" t="str">
        <f>IF(MOD(D18815,2)=0,"EVEN","ODD")</f>
        <v>ODD</v>
      </c>
      <c r="F18815" t="str">
        <f>IF(D18815&lt;=18,"LOW (1-18)","HIGH (19-36)")</f>
        <v>LOW (1-18)</v>
      </c>
      <c r="G18815">
        <f>INT((D18815-1)/6)+1</f>
        <v>1</v>
      </c>
      <c r="H18815">
        <f>MOD(D18815-1,6)+1</f>
        <v>1</v>
      </c>
      <c r="I18815">
        <f>37-D18815</f>
        <v>36</v>
      </c>
      <c r="J18815">
        <f>ABS(D18815-D18816)</f>
        <v>23</v>
      </c>
    </row>
    <row r="18816">
      <c r="A18816">
        <v>7041</v>
      </c>
      <c r="B18816" t="str">
        <v>2005-12-16</v>
      </c>
      <c r="C18816" t="str">
        <v>Midday</v>
      </c>
      <c r="D18816">
        <v>24</v>
      </c>
      <c r="E18816" t="str">
        <f>IF(MOD(D18816,2)=0,"EVEN","ODD")</f>
        <v>EVEN</v>
      </c>
      <c r="F18816" t="str">
        <f>IF(D18816&lt;=18,"LOW (1-18)","HIGH (19-36)")</f>
        <v>HIGH (19-36)</v>
      </c>
      <c r="G18816">
        <f>INT((D18816-1)/6)+1</f>
        <v>4</v>
      </c>
      <c r="H18816">
        <f>MOD(D18816-1,6)+1</f>
        <v>6</v>
      </c>
      <c r="I18816">
        <f>37-D18816</f>
        <v>13</v>
      </c>
      <c r="J18816">
        <f>ABS(D18816-D18817)</f>
        <v>14</v>
      </c>
    </row>
    <row r="18817">
      <c r="A18817">
        <v>7040</v>
      </c>
      <c r="B18817" t="str">
        <v>2005-12-15</v>
      </c>
      <c r="C18817" t="str">
        <v>Evening</v>
      </c>
      <c r="D18817">
        <v>10</v>
      </c>
      <c r="E18817" t="str">
        <f>IF(MOD(D18817,2)=0,"EVEN","ODD")</f>
        <v>EVEN</v>
      </c>
      <c r="F18817" t="str">
        <f>IF(D18817&lt;=18,"LOW (1-18)","HIGH (19-36)")</f>
        <v>LOW (1-18)</v>
      </c>
      <c r="G18817">
        <f>INT((D18817-1)/6)+1</f>
        <v>2</v>
      </c>
      <c r="H18817">
        <f>MOD(D18817-1,6)+1</f>
        <v>4</v>
      </c>
      <c r="I18817">
        <f>37-D18817</f>
        <v>27</v>
      </c>
      <c r="J18817">
        <f>ABS(D18817-D18818)</f>
        <v>16</v>
      </c>
    </row>
    <row r="18818">
      <c r="A18818">
        <v>7039</v>
      </c>
      <c r="B18818" t="str">
        <v>2005-12-15</v>
      </c>
      <c r="C18818" t="str">
        <v>Midday</v>
      </c>
      <c r="D18818">
        <v>26</v>
      </c>
      <c r="E18818" t="str">
        <f>IF(MOD(D18818,2)=0,"EVEN","ODD")</f>
        <v>EVEN</v>
      </c>
      <c r="F18818" t="str">
        <f>IF(D18818&lt;=18,"LOW (1-18)","HIGH (19-36)")</f>
        <v>HIGH (19-36)</v>
      </c>
      <c r="G18818">
        <f>INT((D18818-1)/6)+1</f>
        <v>5</v>
      </c>
      <c r="H18818">
        <f>MOD(D18818-1,6)+1</f>
        <v>2</v>
      </c>
      <c r="I18818">
        <f>37-D18818</f>
        <v>11</v>
      </c>
      <c r="J18818">
        <f>ABS(D18818-D18819)</f>
        <v>6</v>
      </c>
    </row>
    <row r="18819">
      <c r="A18819">
        <v>7038</v>
      </c>
      <c r="B18819" t="str">
        <v>2005-12-14</v>
      </c>
      <c r="C18819" t="str">
        <v>Evening</v>
      </c>
      <c r="D18819">
        <v>32</v>
      </c>
      <c r="E18819" t="str">
        <f>IF(MOD(D18819,2)=0,"EVEN","ODD")</f>
        <v>EVEN</v>
      </c>
      <c r="F18819" t="str">
        <f>IF(D18819&lt;=18,"LOW (1-18)","HIGH (19-36)")</f>
        <v>HIGH (19-36)</v>
      </c>
      <c r="G18819">
        <f>INT((D18819-1)/6)+1</f>
        <v>6</v>
      </c>
      <c r="H18819">
        <f>MOD(D18819-1,6)+1</f>
        <v>2</v>
      </c>
      <c r="I18819">
        <f>37-D18819</f>
        <v>5</v>
      </c>
      <c r="J18819">
        <f>ABS(D18819-D18820)</f>
        <v>0</v>
      </c>
    </row>
    <row r="18820">
      <c r="A18820">
        <v>7037</v>
      </c>
      <c r="B18820" t="str">
        <v>2005-12-14</v>
      </c>
      <c r="C18820" t="str">
        <v>Midday</v>
      </c>
      <c r="D18820">
        <v>32</v>
      </c>
      <c r="E18820" t="str">
        <f>IF(MOD(D18820,2)=0,"EVEN","ODD")</f>
        <v>EVEN</v>
      </c>
      <c r="F18820" t="str">
        <f>IF(D18820&lt;=18,"LOW (1-18)","HIGH (19-36)")</f>
        <v>HIGH (19-36)</v>
      </c>
      <c r="G18820">
        <f>INT((D18820-1)/6)+1</f>
        <v>6</v>
      </c>
      <c r="H18820">
        <f>MOD(D18820-1,6)+1</f>
        <v>2</v>
      </c>
      <c r="I18820">
        <f>37-D18820</f>
        <v>5</v>
      </c>
      <c r="J18820">
        <f>ABS(D18820-D18821)</f>
        <v>14</v>
      </c>
    </row>
    <row r="18821">
      <c r="A18821">
        <v>7036</v>
      </c>
      <c r="B18821" t="str">
        <v>2005-12-13</v>
      </c>
      <c r="C18821" t="str">
        <v>Evening</v>
      </c>
      <c r="D18821">
        <v>18</v>
      </c>
      <c r="E18821" t="str">
        <f>IF(MOD(D18821,2)=0,"EVEN","ODD")</f>
        <v>EVEN</v>
      </c>
      <c r="F18821" t="str">
        <f>IF(D18821&lt;=18,"LOW (1-18)","HIGH (19-36)")</f>
        <v>LOW (1-18)</v>
      </c>
      <c r="G18821">
        <f>INT((D18821-1)/6)+1</f>
        <v>3</v>
      </c>
      <c r="H18821">
        <f>MOD(D18821-1,6)+1</f>
        <v>6</v>
      </c>
      <c r="I18821">
        <f>37-D18821</f>
        <v>19</v>
      </c>
      <c r="J18821">
        <f>ABS(D18821-D18822)</f>
        <v>7</v>
      </c>
    </row>
    <row r="18822">
      <c r="A18822">
        <v>7035</v>
      </c>
      <c r="B18822" t="str">
        <v>2005-12-13</v>
      </c>
      <c r="C18822" t="str">
        <v>Midday</v>
      </c>
      <c r="D18822">
        <v>11</v>
      </c>
      <c r="E18822" t="str">
        <f>IF(MOD(D18822,2)=0,"EVEN","ODD")</f>
        <v>ODD</v>
      </c>
      <c r="F18822" t="str">
        <f>IF(D18822&lt;=18,"LOW (1-18)","HIGH (19-36)")</f>
        <v>LOW (1-18)</v>
      </c>
      <c r="G18822">
        <f>INT((D18822-1)/6)+1</f>
        <v>2</v>
      </c>
      <c r="H18822">
        <f>MOD(D18822-1,6)+1</f>
        <v>5</v>
      </c>
      <c r="I18822">
        <f>37-D18822</f>
        <v>26</v>
      </c>
      <c r="J18822">
        <f>ABS(D18822-D18823)</f>
        <v>21</v>
      </c>
    </row>
    <row r="18823">
      <c r="A18823">
        <v>7034</v>
      </c>
      <c r="B18823" t="str">
        <v>2005-12-12</v>
      </c>
      <c r="C18823" t="str">
        <v>Evening</v>
      </c>
      <c r="D18823">
        <v>32</v>
      </c>
      <c r="E18823" t="str">
        <f>IF(MOD(D18823,2)=0,"EVEN","ODD")</f>
        <v>EVEN</v>
      </c>
      <c r="F18823" t="str">
        <f>IF(D18823&lt;=18,"LOW (1-18)","HIGH (19-36)")</f>
        <v>HIGH (19-36)</v>
      </c>
      <c r="G18823">
        <f>INT((D18823-1)/6)+1</f>
        <v>6</v>
      </c>
      <c r="H18823">
        <f>MOD(D18823-1,6)+1</f>
        <v>2</v>
      </c>
      <c r="I18823">
        <f>37-D18823</f>
        <v>5</v>
      </c>
      <c r="J18823">
        <f>ABS(D18823-D18824)</f>
        <v>1</v>
      </c>
    </row>
    <row r="18824">
      <c r="A18824">
        <v>7033</v>
      </c>
      <c r="B18824" t="str">
        <v>2005-12-12</v>
      </c>
      <c r="C18824" t="str">
        <v>Midday</v>
      </c>
      <c r="D18824">
        <v>33</v>
      </c>
      <c r="E18824" t="str">
        <f>IF(MOD(D18824,2)=0,"EVEN","ODD")</f>
        <v>ODD</v>
      </c>
      <c r="F18824" t="str">
        <f>IF(D18824&lt;=18,"LOW (1-18)","HIGH (19-36)")</f>
        <v>HIGH (19-36)</v>
      </c>
      <c r="G18824">
        <f>INT((D18824-1)/6)+1</f>
        <v>6</v>
      </c>
      <c r="H18824">
        <f>MOD(D18824-1,6)+1</f>
        <v>3</v>
      </c>
      <c r="I18824">
        <f>37-D18824</f>
        <v>4</v>
      </c>
      <c r="J18824">
        <f>ABS(D18824-D18825)</f>
        <v>15</v>
      </c>
    </row>
    <row r="18825">
      <c r="A18825">
        <v>7032</v>
      </c>
      <c r="B18825" t="str">
        <v>2005-12-10</v>
      </c>
      <c r="C18825" t="str">
        <v>Evening</v>
      </c>
      <c r="D18825">
        <v>18</v>
      </c>
      <c r="E18825" t="str">
        <f>IF(MOD(D18825,2)=0,"EVEN","ODD")</f>
        <v>EVEN</v>
      </c>
      <c r="F18825" t="str">
        <f>IF(D18825&lt;=18,"LOW (1-18)","HIGH (19-36)")</f>
        <v>LOW (1-18)</v>
      </c>
      <c r="G18825">
        <f>INT((D18825-1)/6)+1</f>
        <v>3</v>
      </c>
      <c r="H18825">
        <f>MOD(D18825-1,6)+1</f>
        <v>6</v>
      </c>
      <c r="I18825">
        <f>37-D18825</f>
        <v>19</v>
      </c>
      <c r="J18825">
        <f>ABS(D18825-D18826)</f>
        <v>15</v>
      </c>
    </row>
    <row r="18826">
      <c r="A18826">
        <v>7031</v>
      </c>
      <c r="B18826" t="str">
        <v>2005-12-10</v>
      </c>
      <c r="C18826" t="str">
        <v>Midday</v>
      </c>
      <c r="D18826">
        <v>3</v>
      </c>
      <c r="E18826" t="str">
        <f>IF(MOD(D18826,2)=0,"EVEN","ODD")</f>
        <v>ODD</v>
      </c>
      <c r="F18826" t="str">
        <f>IF(D18826&lt;=18,"LOW (1-18)","HIGH (19-36)")</f>
        <v>LOW (1-18)</v>
      </c>
      <c r="G18826">
        <f>INT((D18826-1)/6)+1</f>
        <v>1</v>
      </c>
      <c r="H18826">
        <f>MOD(D18826-1,6)+1</f>
        <v>3</v>
      </c>
      <c r="I18826">
        <f>37-D18826</f>
        <v>34</v>
      </c>
      <c r="J18826">
        <f>ABS(D18826-D18827)</f>
        <v>16</v>
      </c>
    </row>
    <row r="18827">
      <c r="A18827">
        <v>7030</v>
      </c>
      <c r="B18827" t="str">
        <v>2005-12-09</v>
      </c>
      <c r="C18827" t="str">
        <v>Evening</v>
      </c>
      <c r="D18827">
        <v>19</v>
      </c>
      <c r="E18827" t="str">
        <f>IF(MOD(D18827,2)=0,"EVEN","ODD")</f>
        <v>ODD</v>
      </c>
      <c r="F18827" t="str">
        <f>IF(D18827&lt;=18,"LOW (1-18)","HIGH (19-36)")</f>
        <v>HIGH (19-36)</v>
      </c>
      <c r="G18827">
        <f>INT((D18827-1)/6)+1</f>
        <v>4</v>
      </c>
      <c r="H18827">
        <f>MOD(D18827-1,6)+1</f>
        <v>1</v>
      </c>
      <c r="I18827">
        <f>37-D18827</f>
        <v>18</v>
      </c>
      <c r="J18827">
        <f>ABS(D18827-D18828)</f>
        <v>5</v>
      </c>
    </row>
    <row r="18828">
      <c r="A18828">
        <v>7029</v>
      </c>
      <c r="B18828" t="str">
        <v>2005-12-09</v>
      </c>
      <c r="C18828" t="str">
        <v>Midday</v>
      </c>
      <c r="D18828">
        <v>14</v>
      </c>
      <c r="E18828" t="str">
        <f>IF(MOD(D18828,2)=0,"EVEN","ODD")</f>
        <v>EVEN</v>
      </c>
      <c r="F18828" t="str">
        <f>IF(D18828&lt;=18,"LOW (1-18)","HIGH (19-36)")</f>
        <v>LOW (1-18)</v>
      </c>
      <c r="G18828">
        <f>INT((D18828-1)/6)+1</f>
        <v>3</v>
      </c>
      <c r="H18828">
        <f>MOD(D18828-1,6)+1</f>
        <v>2</v>
      </c>
      <c r="I18828">
        <f>37-D18828</f>
        <v>23</v>
      </c>
      <c r="J18828">
        <f>ABS(D18828-D18829)</f>
        <v>1</v>
      </c>
    </row>
    <row r="18829">
      <c r="A18829">
        <v>7028</v>
      </c>
      <c r="B18829" t="str">
        <v>2005-12-08</v>
      </c>
      <c r="C18829" t="str">
        <v>Evening</v>
      </c>
      <c r="D18829">
        <v>13</v>
      </c>
      <c r="E18829" t="str">
        <f>IF(MOD(D18829,2)=0,"EVEN","ODD")</f>
        <v>ODD</v>
      </c>
      <c r="F18829" t="str">
        <f>IF(D18829&lt;=18,"LOW (1-18)","HIGH (19-36)")</f>
        <v>LOW (1-18)</v>
      </c>
      <c r="G18829">
        <f>INT((D18829-1)/6)+1</f>
        <v>3</v>
      </c>
      <c r="H18829">
        <f>MOD(D18829-1,6)+1</f>
        <v>1</v>
      </c>
      <c r="I18829">
        <f>37-D18829</f>
        <v>24</v>
      </c>
      <c r="J18829">
        <f>ABS(D18829-D18830)</f>
        <v>15</v>
      </c>
    </row>
    <row r="18830">
      <c r="A18830">
        <v>7027</v>
      </c>
      <c r="B18830" t="str">
        <v>2005-12-08</v>
      </c>
      <c r="C18830" t="str">
        <v>Midday</v>
      </c>
      <c r="D18830">
        <v>28</v>
      </c>
      <c r="E18830" t="str">
        <f>IF(MOD(D18830,2)=0,"EVEN","ODD")</f>
        <v>EVEN</v>
      </c>
      <c r="F18830" t="str">
        <f>IF(D18830&lt;=18,"LOW (1-18)","HIGH (19-36)")</f>
        <v>HIGH (19-36)</v>
      </c>
      <c r="G18830">
        <f>INT((D18830-1)/6)+1</f>
        <v>5</v>
      </c>
      <c r="H18830">
        <f>MOD(D18830-1,6)+1</f>
        <v>4</v>
      </c>
      <c r="I18830">
        <f>37-D18830</f>
        <v>9</v>
      </c>
      <c r="J18830">
        <f>ABS(D18830-D18831)</f>
        <v>8</v>
      </c>
    </row>
    <row r="18831">
      <c r="A18831">
        <v>7026</v>
      </c>
      <c r="B18831" t="str">
        <v>2005-12-07</v>
      </c>
      <c r="C18831" t="str">
        <v>Evening</v>
      </c>
      <c r="D18831">
        <v>36</v>
      </c>
      <c r="E18831" t="str">
        <f>IF(MOD(D18831,2)=0,"EVEN","ODD")</f>
        <v>EVEN</v>
      </c>
      <c r="F18831" t="str">
        <f>IF(D18831&lt;=18,"LOW (1-18)","HIGH (19-36)")</f>
        <v>HIGH (19-36)</v>
      </c>
      <c r="G18831">
        <f>INT((D18831-1)/6)+1</f>
        <v>6</v>
      </c>
      <c r="H18831">
        <f>MOD(D18831-1,6)+1</f>
        <v>6</v>
      </c>
      <c r="I18831">
        <f>37-D18831</f>
        <v>1</v>
      </c>
      <c r="J18831">
        <f>ABS(D18831-D18832)</f>
        <v>23</v>
      </c>
    </row>
    <row r="18832">
      <c r="A18832">
        <v>7025</v>
      </c>
      <c r="B18832" t="str">
        <v>2005-12-07</v>
      </c>
      <c r="C18832" t="str">
        <v>Midday</v>
      </c>
      <c r="D18832">
        <v>13</v>
      </c>
      <c r="E18832" t="str">
        <f>IF(MOD(D18832,2)=0,"EVEN","ODD")</f>
        <v>ODD</v>
      </c>
      <c r="F18832" t="str">
        <f>IF(D18832&lt;=18,"LOW (1-18)","HIGH (19-36)")</f>
        <v>LOW (1-18)</v>
      </c>
      <c r="G18832">
        <f>INT((D18832-1)/6)+1</f>
        <v>3</v>
      </c>
      <c r="H18832">
        <f>MOD(D18832-1,6)+1</f>
        <v>1</v>
      </c>
      <c r="I18832">
        <f>37-D18832</f>
        <v>24</v>
      </c>
      <c r="J18832">
        <f>ABS(D18832-D18833)</f>
        <v>22</v>
      </c>
    </row>
    <row r="18833">
      <c r="A18833">
        <v>7024</v>
      </c>
      <c r="B18833" t="str">
        <v>2005-12-06</v>
      </c>
      <c r="C18833" t="str">
        <v>Evening</v>
      </c>
      <c r="D18833">
        <v>35</v>
      </c>
      <c r="E18833" t="str">
        <f>IF(MOD(D18833,2)=0,"EVEN","ODD")</f>
        <v>ODD</v>
      </c>
      <c r="F18833" t="str">
        <f>IF(D18833&lt;=18,"LOW (1-18)","HIGH (19-36)")</f>
        <v>HIGH (19-36)</v>
      </c>
      <c r="G18833">
        <f>INT((D18833-1)/6)+1</f>
        <v>6</v>
      </c>
      <c r="H18833">
        <f>MOD(D18833-1,6)+1</f>
        <v>5</v>
      </c>
      <c r="I18833">
        <f>37-D18833</f>
        <v>2</v>
      </c>
      <c r="J18833">
        <f>ABS(D18833-D18834)</f>
        <v>17</v>
      </c>
    </row>
    <row r="18834">
      <c r="A18834">
        <v>7023</v>
      </c>
      <c r="B18834" t="str">
        <v>2005-12-06</v>
      </c>
      <c r="C18834" t="str">
        <v>Midday</v>
      </c>
      <c r="D18834">
        <v>18</v>
      </c>
      <c r="E18834" t="str">
        <f>IF(MOD(D18834,2)=0,"EVEN","ODD")</f>
        <v>EVEN</v>
      </c>
      <c r="F18834" t="str">
        <f>IF(D18834&lt;=18,"LOW (1-18)","HIGH (19-36)")</f>
        <v>LOW (1-18)</v>
      </c>
      <c r="G18834">
        <f>INT((D18834-1)/6)+1</f>
        <v>3</v>
      </c>
      <c r="H18834">
        <f>MOD(D18834-1,6)+1</f>
        <v>6</v>
      </c>
      <c r="I18834">
        <f>37-D18834</f>
        <v>19</v>
      </c>
      <c r="J18834">
        <f>ABS(D18834-D18835)</f>
        <v>7</v>
      </c>
    </row>
    <row r="18835">
      <c r="A18835">
        <v>7022</v>
      </c>
      <c r="B18835" t="str">
        <v>2005-12-05</v>
      </c>
      <c r="C18835" t="str">
        <v>Evening</v>
      </c>
      <c r="D18835">
        <v>25</v>
      </c>
      <c r="E18835" t="str">
        <f>IF(MOD(D18835,2)=0,"EVEN","ODD")</f>
        <v>ODD</v>
      </c>
      <c r="F18835" t="str">
        <f>IF(D18835&lt;=18,"LOW (1-18)","HIGH (19-36)")</f>
        <v>HIGH (19-36)</v>
      </c>
      <c r="G18835">
        <f>INT((D18835-1)/6)+1</f>
        <v>5</v>
      </c>
      <c r="H18835">
        <f>MOD(D18835-1,6)+1</f>
        <v>1</v>
      </c>
      <c r="I18835">
        <f>37-D18835</f>
        <v>12</v>
      </c>
      <c r="J18835">
        <f>ABS(D18835-D18836)</f>
        <v>19</v>
      </c>
    </row>
    <row r="18836">
      <c r="A18836">
        <v>7021</v>
      </c>
      <c r="B18836" t="str">
        <v>2005-12-05</v>
      </c>
      <c r="C18836" t="str">
        <v>Midday</v>
      </c>
      <c r="D18836">
        <v>6</v>
      </c>
      <c r="E18836" t="str">
        <f>IF(MOD(D18836,2)=0,"EVEN","ODD")</f>
        <v>EVEN</v>
      </c>
      <c r="F18836" t="str">
        <f>IF(D18836&lt;=18,"LOW (1-18)","HIGH (19-36)")</f>
        <v>LOW (1-18)</v>
      </c>
      <c r="G18836">
        <f>INT((D18836-1)/6)+1</f>
        <v>1</v>
      </c>
      <c r="H18836">
        <f>MOD(D18836-1,6)+1</f>
        <v>6</v>
      </c>
      <c r="I18836">
        <f>37-D18836</f>
        <v>31</v>
      </c>
      <c r="J18836">
        <f>ABS(D18836-D18837)</f>
        <v>13</v>
      </c>
    </row>
    <row r="18837">
      <c r="A18837">
        <v>7020</v>
      </c>
      <c r="B18837" t="str">
        <v>2005-12-03</v>
      </c>
      <c r="C18837" t="str">
        <v>Evening</v>
      </c>
      <c r="D18837">
        <v>19</v>
      </c>
      <c r="E18837" t="str">
        <f>IF(MOD(D18837,2)=0,"EVEN","ODD")</f>
        <v>ODD</v>
      </c>
      <c r="F18837" t="str">
        <f>IF(D18837&lt;=18,"LOW (1-18)","HIGH (19-36)")</f>
        <v>HIGH (19-36)</v>
      </c>
      <c r="G18837">
        <f>INT((D18837-1)/6)+1</f>
        <v>4</v>
      </c>
      <c r="H18837">
        <f>MOD(D18837-1,6)+1</f>
        <v>1</v>
      </c>
      <c r="I18837">
        <f>37-D18837</f>
        <v>18</v>
      </c>
      <c r="J18837">
        <f>ABS(D18837-D18838)</f>
        <v>2</v>
      </c>
    </row>
    <row r="18838">
      <c r="A18838">
        <v>7019</v>
      </c>
      <c r="B18838" t="str">
        <v>2005-12-03</v>
      </c>
      <c r="C18838" t="str">
        <v>Midday</v>
      </c>
      <c r="D18838">
        <v>21</v>
      </c>
      <c r="E18838" t="str">
        <f>IF(MOD(D18838,2)=0,"EVEN","ODD")</f>
        <v>ODD</v>
      </c>
      <c r="F18838" t="str">
        <f>IF(D18838&lt;=18,"LOW (1-18)","HIGH (19-36)")</f>
        <v>HIGH (19-36)</v>
      </c>
      <c r="G18838">
        <f>INT((D18838-1)/6)+1</f>
        <v>4</v>
      </c>
      <c r="H18838">
        <f>MOD(D18838-1,6)+1</f>
        <v>3</v>
      </c>
      <c r="I18838">
        <f>37-D18838</f>
        <v>16</v>
      </c>
      <c r="J18838">
        <f>ABS(D18838-D18839)</f>
        <v>13</v>
      </c>
    </row>
    <row r="18839">
      <c r="A18839">
        <v>7018</v>
      </c>
      <c r="B18839" t="str">
        <v>2005-12-02</v>
      </c>
      <c r="C18839" t="str">
        <v>Evening</v>
      </c>
      <c r="D18839">
        <v>8</v>
      </c>
      <c r="E18839" t="str">
        <f>IF(MOD(D18839,2)=0,"EVEN","ODD")</f>
        <v>EVEN</v>
      </c>
      <c r="F18839" t="str">
        <f>IF(D18839&lt;=18,"LOW (1-18)","HIGH (19-36)")</f>
        <v>LOW (1-18)</v>
      </c>
      <c r="G18839">
        <f>INT((D18839-1)/6)+1</f>
        <v>2</v>
      </c>
      <c r="H18839">
        <f>MOD(D18839-1,6)+1</f>
        <v>2</v>
      </c>
      <c r="I18839">
        <f>37-D18839</f>
        <v>29</v>
      </c>
      <c r="J18839">
        <f>ABS(D18839-D18840)</f>
        <v>5</v>
      </c>
    </row>
    <row r="18840">
      <c r="A18840">
        <v>7017</v>
      </c>
      <c r="B18840" t="str">
        <v>2005-12-02</v>
      </c>
      <c r="C18840" t="str">
        <v>Midday</v>
      </c>
      <c r="D18840">
        <v>3</v>
      </c>
      <c r="E18840" t="str">
        <f>IF(MOD(D18840,2)=0,"EVEN","ODD")</f>
        <v>ODD</v>
      </c>
      <c r="F18840" t="str">
        <f>IF(D18840&lt;=18,"LOW (1-18)","HIGH (19-36)")</f>
        <v>LOW (1-18)</v>
      </c>
      <c r="G18840">
        <f>INT((D18840-1)/6)+1</f>
        <v>1</v>
      </c>
      <c r="H18840">
        <f>MOD(D18840-1,6)+1</f>
        <v>3</v>
      </c>
      <c r="I18840">
        <f>37-D18840</f>
        <v>34</v>
      </c>
      <c r="J18840">
        <f>ABS(D18840-D18841)</f>
        <v>33</v>
      </c>
    </row>
    <row r="18841">
      <c r="A18841">
        <v>7016</v>
      </c>
      <c r="B18841" t="str">
        <v>2005-12-01</v>
      </c>
      <c r="C18841" t="str">
        <v>Evening</v>
      </c>
      <c r="D18841">
        <v>36</v>
      </c>
      <c r="E18841" t="str">
        <f>IF(MOD(D18841,2)=0,"EVEN","ODD")</f>
        <v>EVEN</v>
      </c>
      <c r="F18841" t="str">
        <f>IF(D18841&lt;=18,"LOW (1-18)","HIGH (19-36)")</f>
        <v>HIGH (19-36)</v>
      </c>
      <c r="G18841">
        <f>INT((D18841-1)/6)+1</f>
        <v>6</v>
      </c>
      <c r="H18841">
        <f>MOD(D18841-1,6)+1</f>
        <v>6</v>
      </c>
      <c r="I18841">
        <f>37-D18841</f>
        <v>1</v>
      </c>
      <c r="J18841">
        <f>ABS(D18841-D18842)</f>
        <v>2</v>
      </c>
    </row>
    <row r="18842">
      <c r="A18842">
        <v>7015</v>
      </c>
      <c r="B18842" t="str">
        <v>2005-12-01</v>
      </c>
      <c r="C18842" t="str">
        <v>Midday</v>
      </c>
      <c r="D18842">
        <v>34</v>
      </c>
      <c r="E18842" t="str">
        <f>IF(MOD(D18842,2)=0,"EVEN","ODD")</f>
        <v>EVEN</v>
      </c>
      <c r="F18842" t="str">
        <f>IF(D18842&lt;=18,"LOW (1-18)","HIGH (19-36)")</f>
        <v>HIGH (19-36)</v>
      </c>
      <c r="G18842">
        <f>INT((D18842-1)/6)+1</f>
        <v>6</v>
      </c>
      <c r="H18842">
        <f>MOD(D18842-1,6)+1</f>
        <v>4</v>
      </c>
      <c r="I18842">
        <f>37-D18842</f>
        <v>3</v>
      </c>
      <c r="J18842">
        <f>ABS(D18842-D18843)</f>
        <v>6</v>
      </c>
    </row>
    <row r="18843">
      <c r="A18843">
        <v>6862</v>
      </c>
      <c r="B18843" t="str">
        <v>2005-08-31</v>
      </c>
      <c r="C18843" t="str">
        <v>Evening</v>
      </c>
      <c r="D18843">
        <v>28</v>
      </c>
      <c r="E18843" t="str">
        <f>IF(MOD(D18843,2)=0,"EVEN","ODD")</f>
        <v>EVEN</v>
      </c>
      <c r="F18843" t="str">
        <f>IF(D18843&lt;=18,"LOW (1-18)","HIGH (19-36)")</f>
        <v>HIGH (19-36)</v>
      </c>
      <c r="G18843">
        <f>INT((D18843-1)/6)+1</f>
        <v>5</v>
      </c>
      <c r="H18843">
        <f>MOD(D18843-1,6)+1</f>
        <v>4</v>
      </c>
      <c r="I18843">
        <f>37-D18843</f>
        <v>9</v>
      </c>
      <c r="J18843">
        <f>ABS(D18843-D18844)</f>
        <v>22</v>
      </c>
    </row>
    <row r="18844">
      <c r="A18844">
        <v>6861</v>
      </c>
      <c r="B18844" t="str">
        <v>2005-08-31</v>
      </c>
      <c r="C18844" t="str">
        <v>Midday</v>
      </c>
      <c r="D18844">
        <v>6</v>
      </c>
      <c r="E18844" t="str">
        <f>IF(MOD(D18844,2)=0,"EVEN","ODD")</f>
        <v>EVEN</v>
      </c>
      <c r="F18844" t="str">
        <f>IF(D18844&lt;=18,"LOW (1-18)","HIGH (19-36)")</f>
        <v>LOW (1-18)</v>
      </c>
      <c r="G18844">
        <f>INT((D18844-1)/6)+1</f>
        <v>1</v>
      </c>
      <c r="H18844">
        <f>MOD(D18844-1,6)+1</f>
        <v>6</v>
      </c>
      <c r="I18844">
        <f>37-D18844</f>
        <v>31</v>
      </c>
      <c r="J18844">
        <f>ABS(D18844-D18845)</f>
        <v>19</v>
      </c>
    </row>
    <row r="18845">
      <c r="A18845">
        <v>6860</v>
      </c>
      <c r="B18845" t="str">
        <v>2005-08-30</v>
      </c>
      <c r="C18845" t="str">
        <v>Evening</v>
      </c>
      <c r="D18845">
        <v>25</v>
      </c>
      <c r="E18845" t="str">
        <f>IF(MOD(D18845,2)=0,"EVEN","ODD")</f>
        <v>ODD</v>
      </c>
      <c r="F18845" t="str">
        <f>IF(D18845&lt;=18,"LOW (1-18)","HIGH (19-36)")</f>
        <v>HIGH (19-36)</v>
      </c>
      <c r="G18845">
        <f>INT((D18845-1)/6)+1</f>
        <v>5</v>
      </c>
      <c r="H18845">
        <f>MOD(D18845-1,6)+1</f>
        <v>1</v>
      </c>
      <c r="I18845">
        <f>37-D18845</f>
        <v>12</v>
      </c>
      <c r="J18845">
        <f>ABS(D18845-D18846)</f>
        <v>7</v>
      </c>
    </row>
    <row r="18846">
      <c r="A18846">
        <v>6859</v>
      </c>
      <c r="B18846" t="str">
        <v>2005-08-30</v>
      </c>
      <c r="C18846" t="str">
        <v>Midday</v>
      </c>
      <c r="D18846">
        <v>32</v>
      </c>
      <c r="E18846" t="str">
        <f>IF(MOD(D18846,2)=0,"EVEN","ODD")</f>
        <v>EVEN</v>
      </c>
      <c r="F18846" t="str">
        <f>IF(D18846&lt;=18,"LOW (1-18)","HIGH (19-36)")</f>
        <v>HIGH (19-36)</v>
      </c>
      <c r="G18846">
        <f>INT((D18846-1)/6)+1</f>
        <v>6</v>
      </c>
      <c r="H18846">
        <f>MOD(D18846-1,6)+1</f>
        <v>2</v>
      </c>
      <c r="I18846">
        <f>37-D18846</f>
        <v>5</v>
      </c>
      <c r="J18846">
        <f>ABS(D18846-D18847)</f>
        <v>1</v>
      </c>
    </row>
    <row r="18847">
      <c r="A18847">
        <v>6858</v>
      </c>
      <c r="B18847" t="str">
        <v>2005-08-29</v>
      </c>
      <c r="C18847" t="str">
        <v>Evening</v>
      </c>
      <c r="D18847">
        <v>31</v>
      </c>
      <c r="E18847" t="str">
        <f>IF(MOD(D18847,2)=0,"EVEN","ODD")</f>
        <v>ODD</v>
      </c>
      <c r="F18847" t="str">
        <f>IF(D18847&lt;=18,"LOW (1-18)","HIGH (19-36)")</f>
        <v>HIGH (19-36)</v>
      </c>
      <c r="G18847">
        <f>INT((D18847-1)/6)+1</f>
        <v>6</v>
      </c>
      <c r="H18847">
        <f>MOD(D18847-1,6)+1</f>
        <v>1</v>
      </c>
      <c r="I18847">
        <f>37-D18847</f>
        <v>6</v>
      </c>
      <c r="J18847">
        <f>ABS(D18847-D18848)</f>
        <v>8</v>
      </c>
    </row>
    <row r="18848">
      <c r="A18848">
        <v>6857</v>
      </c>
      <c r="B18848" t="str">
        <v>2005-08-29</v>
      </c>
      <c r="C18848" t="str">
        <v>Midday</v>
      </c>
      <c r="D18848">
        <v>23</v>
      </c>
      <c r="E18848" t="str">
        <f>IF(MOD(D18848,2)=0,"EVEN","ODD")</f>
        <v>ODD</v>
      </c>
      <c r="F18848" t="str">
        <f>IF(D18848&lt;=18,"LOW (1-18)","HIGH (19-36)")</f>
        <v>HIGH (19-36)</v>
      </c>
      <c r="G18848">
        <f>INT((D18848-1)/6)+1</f>
        <v>4</v>
      </c>
      <c r="H18848">
        <f>MOD(D18848-1,6)+1</f>
        <v>5</v>
      </c>
      <c r="I18848">
        <f>37-D18848</f>
        <v>14</v>
      </c>
      <c r="J18848">
        <f>ABS(D18848-D18849)</f>
        <v>10</v>
      </c>
    </row>
    <row r="18849">
      <c r="A18849">
        <v>6856</v>
      </c>
      <c r="B18849" t="str">
        <v>2005-08-27</v>
      </c>
      <c r="C18849" t="str">
        <v>Evening</v>
      </c>
      <c r="D18849">
        <v>13</v>
      </c>
      <c r="E18849" t="str">
        <f>IF(MOD(D18849,2)=0,"EVEN","ODD")</f>
        <v>ODD</v>
      </c>
      <c r="F18849" t="str">
        <f>IF(D18849&lt;=18,"LOW (1-18)","HIGH (19-36)")</f>
        <v>LOW (1-18)</v>
      </c>
      <c r="G18849">
        <f>INT((D18849-1)/6)+1</f>
        <v>3</v>
      </c>
      <c r="H18849">
        <f>MOD(D18849-1,6)+1</f>
        <v>1</v>
      </c>
      <c r="I18849">
        <f>37-D18849</f>
        <v>24</v>
      </c>
      <c r="J18849">
        <f>ABS(D18849-D18850)</f>
        <v>5</v>
      </c>
    </row>
    <row r="18850">
      <c r="A18850">
        <v>6855</v>
      </c>
      <c r="B18850" t="str">
        <v>2005-08-27</v>
      </c>
      <c r="C18850" t="str">
        <v>Midday</v>
      </c>
      <c r="D18850">
        <v>18</v>
      </c>
      <c r="E18850" t="str">
        <f>IF(MOD(D18850,2)=0,"EVEN","ODD")</f>
        <v>EVEN</v>
      </c>
      <c r="F18850" t="str">
        <f>IF(D18850&lt;=18,"LOW (1-18)","HIGH (19-36)")</f>
        <v>LOW (1-18)</v>
      </c>
      <c r="G18850">
        <f>INT((D18850-1)/6)+1</f>
        <v>3</v>
      </c>
      <c r="H18850">
        <f>MOD(D18850-1,6)+1</f>
        <v>6</v>
      </c>
      <c r="I18850">
        <f>37-D18850</f>
        <v>19</v>
      </c>
      <c r="J18850">
        <f>ABS(D18850-D18851)</f>
        <v>4</v>
      </c>
    </row>
    <row r="18851">
      <c r="A18851">
        <v>6854</v>
      </c>
      <c r="B18851" t="str">
        <v>2005-08-26</v>
      </c>
      <c r="C18851" t="str">
        <v>Evening</v>
      </c>
      <c r="D18851">
        <v>22</v>
      </c>
      <c r="E18851" t="str">
        <f>IF(MOD(D18851,2)=0,"EVEN","ODD")</f>
        <v>EVEN</v>
      </c>
      <c r="F18851" t="str">
        <f>IF(D18851&lt;=18,"LOW (1-18)","HIGH (19-36)")</f>
        <v>HIGH (19-36)</v>
      </c>
      <c r="G18851">
        <f>INT((D18851-1)/6)+1</f>
        <v>4</v>
      </c>
      <c r="H18851">
        <f>MOD(D18851-1,6)+1</f>
        <v>4</v>
      </c>
      <c r="I18851">
        <f>37-D18851</f>
        <v>15</v>
      </c>
      <c r="J18851">
        <f>ABS(D18851-D18852)</f>
        <v>7</v>
      </c>
    </row>
    <row r="18852">
      <c r="A18852">
        <v>6853</v>
      </c>
      <c r="B18852" t="str">
        <v>2005-08-26</v>
      </c>
      <c r="C18852" t="str">
        <v>Midday</v>
      </c>
      <c r="D18852">
        <v>15</v>
      </c>
      <c r="E18852" t="str">
        <f>IF(MOD(D18852,2)=0,"EVEN","ODD")</f>
        <v>ODD</v>
      </c>
      <c r="F18852" t="str">
        <f>IF(D18852&lt;=18,"LOW (1-18)","HIGH (19-36)")</f>
        <v>LOW (1-18)</v>
      </c>
      <c r="G18852">
        <f>INT((D18852-1)/6)+1</f>
        <v>3</v>
      </c>
      <c r="H18852">
        <f>MOD(D18852-1,6)+1</f>
        <v>3</v>
      </c>
      <c r="I18852">
        <f>37-D18852</f>
        <v>22</v>
      </c>
      <c r="J18852">
        <f>ABS(D18852-D18853)</f>
        <v>7</v>
      </c>
    </row>
    <row r="18853">
      <c r="A18853">
        <v>6852</v>
      </c>
      <c r="B18853" t="str">
        <v>2005-08-25</v>
      </c>
      <c r="C18853" t="str">
        <v>Evening</v>
      </c>
      <c r="D18853">
        <v>8</v>
      </c>
      <c r="E18853" t="str">
        <f>IF(MOD(D18853,2)=0,"EVEN","ODD")</f>
        <v>EVEN</v>
      </c>
      <c r="F18853" t="str">
        <f>IF(D18853&lt;=18,"LOW (1-18)","HIGH (19-36)")</f>
        <v>LOW (1-18)</v>
      </c>
      <c r="G18853">
        <f>INT((D18853-1)/6)+1</f>
        <v>2</v>
      </c>
      <c r="H18853">
        <f>MOD(D18853-1,6)+1</f>
        <v>2</v>
      </c>
      <c r="I18853">
        <f>37-D18853</f>
        <v>29</v>
      </c>
      <c r="J18853">
        <f>ABS(D18853-D18854)</f>
        <v>4</v>
      </c>
    </row>
    <row r="18854">
      <c r="A18854">
        <v>6851</v>
      </c>
      <c r="B18854" t="str">
        <v>2005-08-25</v>
      </c>
      <c r="C18854" t="str">
        <v>Midday</v>
      </c>
      <c r="D18854">
        <v>4</v>
      </c>
      <c r="E18854" t="str">
        <f>IF(MOD(D18854,2)=0,"EVEN","ODD")</f>
        <v>EVEN</v>
      </c>
      <c r="F18854" t="str">
        <f>IF(D18854&lt;=18,"LOW (1-18)","HIGH (19-36)")</f>
        <v>LOW (1-18)</v>
      </c>
      <c r="G18854">
        <f>INT((D18854-1)/6)+1</f>
        <v>1</v>
      </c>
      <c r="H18854">
        <f>MOD(D18854-1,6)+1</f>
        <v>4</v>
      </c>
      <c r="I18854">
        <f>37-D18854</f>
        <v>33</v>
      </c>
      <c r="J18854">
        <f>ABS(D18854-D18855)</f>
        <v>8</v>
      </c>
    </row>
    <row r="18855">
      <c r="A18855">
        <v>6850</v>
      </c>
      <c r="B18855" t="str">
        <v>2005-08-24</v>
      </c>
      <c r="C18855" t="str">
        <v>Evening</v>
      </c>
      <c r="D18855">
        <v>12</v>
      </c>
      <c r="E18855" t="str">
        <f>IF(MOD(D18855,2)=0,"EVEN","ODD")</f>
        <v>EVEN</v>
      </c>
      <c r="F18855" t="str">
        <f>IF(D18855&lt;=18,"LOW (1-18)","HIGH (19-36)")</f>
        <v>LOW (1-18)</v>
      </c>
      <c r="G18855">
        <f>INT((D18855-1)/6)+1</f>
        <v>2</v>
      </c>
      <c r="H18855">
        <f>MOD(D18855-1,6)+1</f>
        <v>6</v>
      </c>
      <c r="I18855">
        <f>37-D18855</f>
        <v>25</v>
      </c>
      <c r="J18855">
        <f>ABS(D18855-D18856)</f>
        <v>3</v>
      </c>
    </row>
    <row r="18856">
      <c r="A18856">
        <v>6849</v>
      </c>
      <c r="B18856" t="str">
        <v>2005-08-24</v>
      </c>
      <c r="C18856" t="str">
        <v>Midday</v>
      </c>
      <c r="D18856">
        <v>9</v>
      </c>
      <c r="E18856" t="str">
        <f>IF(MOD(D18856,2)=0,"EVEN","ODD")</f>
        <v>ODD</v>
      </c>
      <c r="F18856" t="str">
        <f>IF(D18856&lt;=18,"LOW (1-18)","HIGH (19-36)")</f>
        <v>LOW (1-18)</v>
      </c>
      <c r="G18856">
        <f>INT((D18856-1)/6)+1</f>
        <v>2</v>
      </c>
      <c r="H18856">
        <f>MOD(D18856-1,6)+1</f>
        <v>3</v>
      </c>
      <c r="I18856">
        <f>37-D18856</f>
        <v>28</v>
      </c>
      <c r="J18856">
        <f>ABS(D18856-D18857)</f>
        <v>8</v>
      </c>
    </row>
    <row r="18857">
      <c r="A18857">
        <v>6848</v>
      </c>
      <c r="B18857" t="str">
        <v>2005-08-23</v>
      </c>
      <c r="C18857" t="str">
        <v>Evening</v>
      </c>
      <c r="D18857">
        <v>17</v>
      </c>
      <c r="E18857" t="str">
        <f>IF(MOD(D18857,2)=0,"EVEN","ODD")</f>
        <v>ODD</v>
      </c>
      <c r="F18857" t="str">
        <f>IF(D18857&lt;=18,"LOW (1-18)","HIGH (19-36)")</f>
        <v>LOW (1-18)</v>
      </c>
      <c r="G18857">
        <f>INT((D18857-1)/6)+1</f>
        <v>3</v>
      </c>
      <c r="H18857">
        <f>MOD(D18857-1,6)+1</f>
        <v>5</v>
      </c>
      <c r="I18857">
        <f>37-D18857</f>
        <v>20</v>
      </c>
      <c r="J18857">
        <f>ABS(D18857-D18858)</f>
        <v>9</v>
      </c>
    </row>
    <row r="18858">
      <c r="A18858">
        <v>6847</v>
      </c>
      <c r="B18858" t="str">
        <v>2005-08-23</v>
      </c>
      <c r="C18858" t="str">
        <v>Midday</v>
      </c>
      <c r="D18858">
        <v>26</v>
      </c>
      <c r="E18858" t="str">
        <f>IF(MOD(D18858,2)=0,"EVEN","ODD")</f>
        <v>EVEN</v>
      </c>
      <c r="F18858" t="str">
        <f>IF(D18858&lt;=18,"LOW (1-18)","HIGH (19-36)")</f>
        <v>HIGH (19-36)</v>
      </c>
      <c r="G18858">
        <f>INT((D18858-1)/6)+1</f>
        <v>5</v>
      </c>
      <c r="H18858">
        <f>MOD(D18858-1,6)+1</f>
        <v>2</v>
      </c>
      <c r="I18858">
        <f>37-D18858</f>
        <v>11</v>
      </c>
      <c r="J18858">
        <f>ABS(D18858-D18859)</f>
        <v>6</v>
      </c>
    </row>
    <row r="18859">
      <c r="A18859">
        <v>6846</v>
      </c>
      <c r="B18859" t="str">
        <v>2005-08-22</v>
      </c>
      <c r="C18859" t="str">
        <v>Evening</v>
      </c>
      <c r="D18859">
        <v>32</v>
      </c>
      <c r="E18859" t="str">
        <f>IF(MOD(D18859,2)=0,"EVEN","ODD")</f>
        <v>EVEN</v>
      </c>
      <c r="F18859" t="str">
        <f>IF(D18859&lt;=18,"LOW (1-18)","HIGH (19-36)")</f>
        <v>HIGH (19-36)</v>
      </c>
      <c r="G18859">
        <f>INT((D18859-1)/6)+1</f>
        <v>6</v>
      </c>
      <c r="H18859">
        <f>MOD(D18859-1,6)+1</f>
        <v>2</v>
      </c>
      <c r="I18859">
        <f>37-D18859</f>
        <v>5</v>
      </c>
      <c r="J18859">
        <f>ABS(D18859-D18860)</f>
        <v>18</v>
      </c>
    </row>
    <row r="18860">
      <c r="A18860">
        <v>6845</v>
      </c>
      <c r="B18860" t="str">
        <v>2005-08-22</v>
      </c>
      <c r="C18860" t="str">
        <v>Midday</v>
      </c>
      <c r="D18860">
        <v>14</v>
      </c>
      <c r="E18860" t="str">
        <f>IF(MOD(D18860,2)=0,"EVEN","ODD")</f>
        <v>EVEN</v>
      </c>
      <c r="F18860" t="str">
        <f>IF(D18860&lt;=18,"LOW (1-18)","HIGH (19-36)")</f>
        <v>LOW (1-18)</v>
      </c>
      <c r="G18860">
        <f>INT((D18860-1)/6)+1</f>
        <v>3</v>
      </c>
      <c r="H18860">
        <f>MOD(D18860-1,6)+1</f>
        <v>2</v>
      </c>
      <c r="I18860">
        <f>37-D18860</f>
        <v>23</v>
      </c>
      <c r="J18860">
        <f>ABS(D18860-D18861)</f>
        <v>1</v>
      </c>
    </row>
    <row r="18861">
      <c r="A18861">
        <v>6844</v>
      </c>
      <c r="B18861" t="str">
        <v>2005-08-20</v>
      </c>
      <c r="C18861" t="str">
        <v>Evening</v>
      </c>
      <c r="D18861">
        <v>13</v>
      </c>
      <c r="E18861" t="str">
        <f>IF(MOD(D18861,2)=0,"EVEN","ODD")</f>
        <v>ODD</v>
      </c>
      <c r="F18861" t="str">
        <f>IF(D18861&lt;=18,"LOW (1-18)","HIGH (19-36)")</f>
        <v>LOW (1-18)</v>
      </c>
      <c r="G18861">
        <f>INT((D18861-1)/6)+1</f>
        <v>3</v>
      </c>
      <c r="H18861">
        <f>MOD(D18861-1,6)+1</f>
        <v>1</v>
      </c>
      <c r="I18861">
        <f>37-D18861</f>
        <v>24</v>
      </c>
      <c r="J18861">
        <f>ABS(D18861-D18862)</f>
        <v>21</v>
      </c>
    </row>
    <row r="18862">
      <c r="A18862">
        <v>6843</v>
      </c>
      <c r="B18862" t="str">
        <v>2005-08-20</v>
      </c>
      <c r="C18862" t="str">
        <v>Midday</v>
      </c>
      <c r="D18862">
        <v>34</v>
      </c>
      <c r="E18862" t="str">
        <f>IF(MOD(D18862,2)=0,"EVEN","ODD")</f>
        <v>EVEN</v>
      </c>
      <c r="F18862" t="str">
        <f>IF(D18862&lt;=18,"LOW (1-18)","HIGH (19-36)")</f>
        <v>HIGH (19-36)</v>
      </c>
      <c r="G18862">
        <f>INT((D18862-1)/6)+1</f>
        <v>6</v>
      </c>
      <c r="H18862">
        <f>MOD(D18862-1,6)+1</f>
        <v>4</v>
      </c>
      <c r="I18862">
        <f>37-D18862</f>
        <v>3</v>
      </c>
      <c r="J18862">
        <f>ABS(D18862-D18863)</f>
        <v>8</v>
      </c>
    </row>
    <row r="18863">
      <c r="A18863">
        <v>6842</v>
      </c>
      <c r="B18863" t="str">
        <v>2005-08-19</v>
      </c>
      <c r="C18863" t="str">
        <v>Evening</v>
      </c>
      <c r="D18863">
        <v>26</v>
      </c>
      <c r="E18863" t="str">
        <f>IF(MOD(D18863,2)=0,"EVEN","ODD")</f>
        <v>EVEN</v>
      </c>
      <c r="F18863" t="str">
        <f>IF(D18863&lt;=18,"LOW (1-18)","HIGH (19-36)")</f>
        <v>HIGH (19-36)</v>
      </c>
      <c r="G18863">
        <f>INT((D18863-1)/6)+1</f>
        <v>5</v>
      </c>
      <c r="H18863">
        <f>MOD(D18863-1,6)+1</f>
        <v>2</v>
      </c>
      <c r="I18863">
        <f>37-D18863</f>
        <v>11</v>
      </c>
      <c r="J18863">
        <f>ABS(D18863-D18864)</f>
        <v>16</v>
      </c>
    </row>
    <row r="18864">
      <c r="A18864">
        <v>6841</v>
      </c>
      <c r="B18864" t="str">
        <v>2005-08-19</v>
      </c>
      <c r="C18864" t="str">
        <v>Midday</v>
      </c>
      <c r="D18864">
        <v>10</v>
      </c>
      <c r="E18864" t="str">
        <f>IF(MOD(D18864,2)=0,"EVEN","ODD")</f>
        <v>EVEN</v>
      </c>
      <c r="F18864" t="str">
        <f>IF(D18864&lt;=18,"LOW (1-18)","HIGH (19-36)")</f>
        <v>LOW (1-18)</v>
      </c>
      <c r="G18864">
        <f>INT((D18864-1)/6)+1</f>
        <v>2</v>
      </c>
      <c r="H18864">
        <f>MOD(D18864-1,6)+1</f>
        <v>4</v>
      </c>
      <c r="I18864">
        <f>37-D18864</f>
        <v>27</v>
      </c>
      <c r="J18864">
        <f>ABS(D18864-D18865)</f>
        <v>3</v>
      </c>
    </row>
    <row r="18865">
      <c r="A18865">
        <v>6840</v>
      </c>
      <c r="B18865" t="str">
        <v>2005-08-18</v>
      </c>
      <c r="C18865" t="str">
        <v>Evening</v>
      </c>
      <c r="D18865">
        <v>13</v>
      </c>
      <c r="E18865" t="str">
        <f>IF(MOD(D18865,2)=0,"EVEN","ODD")</f>
        <v>ODD</v>
      </c>
      <c r="F18865" t="str">
        <f>IF(D18865&lt;=18,"LOW (1-18)","HIGH (19-36)")</f>
        <v>LOW (1-18)</v>
      </c>
      <c r="G18865">
        <f>INT((D18865-1)/6)+1</f>
        <v>3</v>
      </c>
      <c r="H18865">
        <f>MOD(D18865-1,6)+1</f>
        <v>1</v>
      </c>
      <c r="I18865">
        <f>37-D18865</f>
        <v>24</v>
      </c>
      <c r="J18865">
        <f>ABS(D18865-D18866)</f>
        <v>8</v>
      </c>
    </row>
    <row r="18866">
      <c r="A18866">
        <v>6839</v>
      </c>
      <c r="B18866" t="str">
        <v>2005-08-18</v>
      </c>
      <c r="C18866" t="str">
        <v>Midday</v>
      </c>
      <c r="D18866">
        <v>21</v>
      </c>
      <c r="E18866" t="str">
        <f>IF(MOD(D18866,2)=0,"EVEN","ODD")</f>
        <v>ODD</v>
      </c>
      <c r="F18866" t="str">
        <f>IF(D18866&lt;=18,"LOW (1-18)","HIGH (19-36)")</f>
        <v>HIGH (19-36)</v>
      </c>
      <c r="G18866">
        <f>INT((D18866-1)/6)+1</f>
        <v>4</v>
      </c>
      <c r="H18866">
        <f>MOD(D18866-1,6)+1</f>
        <v>3</v>
      </c>
      <c r="I18866">
        <f>37-D18866</f>
        <v>16</v>
      </c>
      <c r="J18866">
        <f>ABS(D18866-D18867)</f>
        <v>2</v>
      </c>
    </row>
    <row r="18867">
      <c r="A18867">
        <v>6838</v>
      </c>
      <c r="B18867" t="str">
        <v>2005-08-17</v>
      </c>
      <c r="C18867" t="str">
        <v>Evening</v>
      </c>
      <c r="D18867">
        <v>19</v>
      </c>
      <c r="E18867" t="str">
        <f>IF(MOD(D18867,2)=0,"EVEN","ODD")</f>
        <v>ODD</v>
      </c>
      <c r="F18867" t="str">
        <f>IF(D18867&lt;=18,"LOW (1-18)","HIGH (19-36)")</f>
        <v>HIGH (19-36)</v>
      </c>
      <c r="G18867">
        <f>INT((D18867-1)/6)+1</f>
        <v>4</v>
      </c>
      <c r="H18867">
        <f>MOD(D18867-1,6)+1</f>
        <v>1</v>
      </c>
      <c r="I18867">
        <f>37-D18867</f>
        <v>18</v>
      </c>
      <c r="J18867">
        <f>ABS(D18867-D18868)</f>
        <v>17</v>
      </c>
    </row>
    <row r="18868">
      <c r="A18868">
        <v>6837</v>
      </c>
      <c r="B18868" t="str">
        <v>2005-08-17</v>
      </c>
      <c r="C18868" t="str">
        <v>Midday</v>
      </c>
      <c r="D18868">
        <v>36</v>
      </c>
      <c r="E18868" t="str">
        <f>IF(MOD(D18868,2)=0,"EVEN","ODD")</f>
        <v>EVEN</v>
      </c>
      <c r="F18868" t="str">
        <f>IF(D18868&lt;=18,"LOW (1-18)","HIGH (19-36)")</f>
        <v>HIGH (19-36)</v>
      </c>
      <c r="G18868">
        <f>INT((D18868-1)/6)+1</f>
        <v>6</v>
      </c>
      <c r="H18868">
        <f>MOD(D18868-1,6)+1</f>
        <v>6</v>
      </c>
      <c r="I18868">
        <f>37-D18868</f>
        <v>1</v>
      </c>
      <c r="J18868">
        <f>ABS(D18868-D18869)</f>
        <v>13</v>
      </c>
    </row>
    <row r="18869">
      <c r="A18869">
        <v>6836</v>
      </c>
      <c r="B18869" t="str">
        <v>2005-08-16</v>
      </c>
      <c r="C18869" t="str">
        <v>Evening</v>
      </c>
      <c r="D18869">
        <v>23</v>
      </c>
      <c r="E18869" t="str">
        <f>IF(MOD(D18869,2)=0,"EVEN","ODD")</f>
        <v>ODD</v>
      </c>
      <c r="F18869" t="str">
        <f>IF(D18869&lt;=18,"LOW (1-18)","HIGH (19-36)")</f>
        <v>HIGH (19-36)</v>
      </c>
      <c r="G18869">
        <f>INT((D18869-1)/6)+1</f>
        <v>4</v>
      </c>
      <c r="H18869">
        <f>MOD(D18869-1,6)+1</f>
        <v>5</v>
      </c>
      <c r="I18869">
        <f>37-D18869</f>
        <v>14</v>
      </c>
      <c r="J18869">
        <f>ABS(D18869-D18870)</f>
        <v>10</v>
      </c>
    </row>
    <row r="18870">
      <c r="A18870">
        <v>6835</v>
      </c>
      <c r="B18870" t="str">
        <v>2005-08-16</v>
      </c>
      <c r="C18870" t="str">
        <v>Midday</v>
      </c>
      <c r="D18870">
        <v>13</v>
      </c>
      <c r="E18870" t="str">
        <f>IF(MOD(D18870,2)=0,"EVEN","ODD")</f>
        <v>ODD</v>
      </c>
      <c r="F18870" t="str">
        <f>IF(D18870&lt;=18,"LOW (1-18)","HIGH (19-36)")</f>
        <v>LOW (1-18)</v>
      </c>
      <c r="G18870">
        <f>INT((D18870-1)/6)+1</f>
        <v>3</v>
      </c>
      <c r="H18870">
        <f>MOD(D18870-1,6)+1</f>
        <v>1</v>
      </c>
      <c r="I18870">
        <f>37-D18870</f>
        <v>24</v>
      </c>
      <c r="J18870">
        <f>ABS(D18870-D18871)</f>
        <v>6</v>
      </c>
    </row>
    <row r="18871">
      <c r="A18871">
        <v>6834</v>
      </c>
      <c r="B18871" t="str">
        <v>2005-08-15</v>
      </c>
      <c r="C18871" t="str">
        <v>Evening</v>
      </c>
      <c r="D18871">
        <v>19</v>
      </c>
      <c r="E18871" t="str">
        <f>IF(MOD(D18871,2)=0,"EVEN","ODD")</f>
        <v>ODD</v>
      </c>
      <c r="F18871" t="str">
        <f>IF(D18871&lt;=18,"LOW (1-18)","HIGH (19-36)")</f>
        <v>HIGH (19-36)</v>
      </c>
      <c r="G18871">
        <f>INT((D18871-1)/6)+1</f>
        <v>4</v>
      </c>
      <c r="H18871">
        <f>MOD(D18871-1,6)+1</f>
        <v>1</v>
      </c>
      <c r="I18871">
        <f>37-D18871</f>
        <v>18</v>
      </c>
      <c r="J18871">
        <f>ABS(D18871-D18872)</f>
        <v>17</v>
      </c>
    </row>
    <row r="18872">
      <c r="A18872">
        <v>6833</v>
      </c>
      <c r="B18872" t="str">
        <v>2005-08-15</v>
      </c>
      <c r="C18872" t="str">
        <v>Midday</v>
      </c>
      <c r="D18872">
        <v>36</v>
      </c>
      <c r="E18872" t="str">
        <f>IF(MOD(D18872,2)=0,"EVEN","ODD")</f>
        <v>EVEN</v>
      </c>
      <c r="F18872" t="str">
        <f>IF(D18872&lt;=18,"LOW (1-18)","HIGH (19-36)")</f>
        <v>HIGH (19-36)</v>
      </c>
      <c r="G18872">
        <f>INT((D18872-1)/6)+1</f>
        <v>6</v>
      </c>
      <c r="H18872">
        <f>MOD(D18872-1,6)+1</f>
        <v>6</v>
      </c>
      <c r="I18872">
        <f>37-D18872</f>
        <v>1</v>
      </c>
      <c r="J18872">
        <f>ABS(D18872-D18873)</f>
        <v>33</v>
      </c>
    </row>
    <row r="18873">
      <c r="A18873">
        <v>6832</v>
      </c>
      <c r="B18873" t="str">
        <v>2005-08-13</v>
      </c>
      <c r="C18873" t="str">
        <v>Evening</v>
      </c>
      <c r="D18873">
        <v>3</v>
      </c>
      <c r="E18873" t="str">
        <f>IF(MOD(D18873,2)=0,"EVEN","ODD")</f>
        <v>ODD</v>
      </c>
      <c r="F18873" t="str">
        <f>IF(D18873&lt;=18,"LOW (1-18)","HIGH (19-36)")</f>
        <v>LOW (1-18)</v>
      </c>
      <c r="G18873">
        <f>INT((D18873-1)/6)+1</f>
        <v>1</v>
      </c>
      <c r="H18873">
        <f>MOD(D18873-1,6)+1</f>
        <v>3</v>
      </c>
      <c r="I18873">
        <f>37-D18873</f>
        <v>34</v>
      </c>
      <c r="J18873">
        <f>ABS(D18873-D18874)</f>
        <v>21</v>
      </c>
    </row>
    <row r="18874">
      <c r="A18874">
        <v>6831</v>
      </c>
      <c r="B18874" t="str">
        <v>2005-08-13</v>
      </c>
      <c r="C18874" t="str">
        <v>Midday</v>
      </c>
      <c r="D18874">
        <v>24</v>
      </c>
      <c r="E18874" t="str">
        <f>IF(MOD(D18874,2)=0,"EVEN","ODD")</f>
        <v>EVEN</v>
      </c>
      <c r="F18874" t="str">
        <f>IF(D18874&lt;=18,"LOW (1-18)","HIGH (19-36)")</f>
        <v>HIGH (19-36)</v>
      </c>
      <c r="G18874">
        <f>INT((D18874-1)/6)+1</f>
        <v>4</v>
      </c>
      <c r="H18874">
        <f>MOD(D18874-1,6)+1</f>
        <v>6</v>
      </c>
      <c r="I18874">
        <f>37-D18874</f>
        <v>13</v>
      </c>
      <c r="J18874">
        <f>ABS(D18874-D18875)</f>
        <v>11</v>
      </c>
    </row>
    <row r="18875">
      <c r="A18875">
        <v>6830</v>
      </c>
      <c r="B18875" t="str">
        <v>2005-08-12</v>
      </c>
      <c r="C18875" t="str">
        <v>Evening</v>
      </c>
      <c r="D18875">
        <v>13</v>
      </c>
      <c r="E18875" t="str">
        <f>IF(MOD(D18875,2)=0,"EVEN","ODD")</f>
        <v>ODD</v>
      </c>
      <c r="F18875" t="str">
        <f>IF(D18875&lt;=18,"LOW (1-18)","HIGH (19-36)")</f>
        <v>LOW (1-18)</v>
      </c>
      <c r="G18875">
        <f>INT((D18875-1)/6)+1</f>
        <v>3</v>
      </c>
      <c r="H18875">
        <f>MOD(D18875-1,6)+1</f>
        <v>1</v>
      </c>
      <c r="I18875">
        <f>37-D18875</f>
        <v>24</v>
      </c>
      <c r="J18875">
        <f>ABS(D18875-D18876)</f>
        <v>6</v>
      </c>
    </row>
    <row r="18876">
      <c r="A18876">
        <v>6829</v>
      </c>
      <c r="B18876" t="str">
        <v>2005-08-12</v>
      </c>
      <c r="C18876" t="str">
        <v>Midday</v>
      </c>
      <c r="D18876">
        <v>7</v>
      </c>
      <c r="E18876" t="str">
        <f>IF(MOD(D18876,2)=0,"EVEN","ODD")</f>
        <v>ODD</v>
      </c>
      <c r="F18876" t="str">
        <f>IF(D18876&lt;=18,"LOW (1-18)","HIGH (19-36)")</f>
        <v>LOW (1-18)</v>
      </c>
      <c r="G18876">
        <f>INT((D18876-1)/6)+1</f>
        <v>2</v>
      </c>
      <c r="H18876">
        <f>MOD(D18876-1,6)+1</f>
        <v>1</v>
      </c>
      <c r="I18876">
        <f>37-D18876</f>
        <v>30</v>
      </c>
      <c r="J18876">
        <f>ABS(D18876-D18877)</f>
        <v>5</v>
      </c>
    </row>
    <row r="18877">
      <c r="A18877">
        <v>6828</v>
      </c>
      <c r="B18877" t="str">
        <v>2005-08-11</v>
      </c>
      <c r="C18877" t="str">
        <v>Evening</v>
      </c>
      <c r="D18877">
        <v>12</v>
      </c>
      <c r="E18877" t="str">
        <f>IF(MOD(D18877,2)=0,"EVEN","ODD")</f>
        <v>EVEN</v>
      </c>
      <c r="F18877" t="str">
        <f>IF(D18877&lt;=18,"LOW (1-18)","HIGH (19-36)")</f>
        <v>LOW (1-18)</v>
      </c>
      <c r="G18877">
        <f>INT((D18877-1)/6)+1</f>
        <v>2</v>
      </c>
      <c r="H18877">
        <f>MOD(D18877-1,6)+1</f>
        <v>6</v>
      </c>
      <c r="I18877">
        <f>37-D18877</f>
        <v>25</v>
      </c>
      <c r="J18877">
        <f>ABS(D18877-D18878)</f>
        <v>3</v>
      </c>
    </row>
    <row r="18878">
      <c r="A18878">
        <v>6827</v>
      </c>
      <c r="B18878" t="str">
        <v>2005-08-11</v>
      </c>
      <c r="C18878" t="str">
        <v>Midday</v>
      </c>
      <c r="D18878">
        <v>15</v>
      </c>
      <c r="E18878" t="str">
        <f>IF(MOD(D18878,2)=0,"EVEN","ODD")</f>
        <v>ODD</v>
      </c>
      <c r="F18878" t="str">
        <f>IF(D18878&lt;=18,"LOW (1-18)","HIGH (19-36)")</f>
        <v>LOW (1-18)</v>
      </c>
      <c r="G18878">
        <f>INT((D18878-1)/6)+1</f>
        <v>3</v>
      </c>
      <c r="H18878">
        <f>MOD(D18878-1,6)+1</f>
        <v>3</v>
      </c>
      <c r="I18878">
        <f>37-D18878</f>
        <v>22</v>
      </c>
      <c r="J18878">
        <f>ABS(D18878-D18879)</f>
        <v>3</v>
      </c>
    </row>
    <row r="18879">
      <c r="A18879">
        <v>6826</v>
      </c>
      <c r="B18879" t="str">
        <v>2005-08-10</v>
      </c>
      <c r="C18879" t="str">
        <v>Evening</v>
      </c>
      <c r="D18879">
        <v>12</v>
      </c>
      <c r="E18879" t="str">
        <f>IF(MOD(D18879,2)=0,"EVEN","ODD")</f>
        <v>EVEN</v>
      </c>
      <c r="F18879" t="str">
        <f>IF(D18879&lt;=18,"LOW (1-18)","HIGH (19-36)")</f>
        <v>LOW (1-18)</v>
      </c>
      <c r="G18879">
        <f>INT((D18879-1)/6)+1</f>
        <v>2</v>
      </c>
      <c r="H18879">
        <f>MOD(D18879-1,6)+1</f>
        <v>6</v>
      </c>
      <c r="I18879">
        <f>37-D18879</f>
        <v>25</v>
      </c>
      <c r="J18879">
        <f>ABS(D18879-D18880)</f>
        <v>22</v>
      </c>
    </row>
    <row r="18880">
      <c r="A18880">
        <v>6825</v>
      </c>
      <c r="B18880" t="str">
        <v>2005-08-10</v>
      </c>
      <c r="C18880" t="str">
        <v>Midday</v>
      </c>
      <c r="D18880">
        <v>34</v>
      </c>
      <c r="E18880" t="str">
        <f>IF(MOD(D18880,2)=0,"EVEN","ODD")</f>
        <v>EVEN</v>
      </c>
      <c r="F18880" t="str">
        <f>IF(D18880&lt;=18,"LOW (1-18)","HIGH (19-36)")</f>
        <v>HIGH (19-36)</v>
      </c>
      <c r="G18880">
        <f>INT((D18880-1)/6)+1</f>
        <v>6</v>
      </c>
      <c r="H18880">
        <f>MOD(D18880-1,6)+1</f>
        <v>4</v>
      </c>
      <c r="I18880">
        <f>37-D18880</f>
        <v>3</v>
      </c>
      <c r="J18880">
        <f>ABS(D18880-D18881)</f>
        <v>12</v>
      </c>
    </row>
    <row r="18881">
      <c r="A18881">
        <v>6824</v>
      </c>
      <c r="B18881" t="str">
        <v>2005-08-09</v>
      </c>
      <c r="C18881" t="str">
        <v>Evening</v>
      </c>
      <c r="D18881">
        <v>22</v>
      </c>
      <c r="E18881" t="str">
        <f>IF(MOD(D18881,2)=0,"EVEN","ODD")</f>
        <v>EVEN</v>
      </c>
      <c r="F18881" t="str">
        <f>IF(D18881&lt;=18,"LOW (1-18)","HIGH (19-36)")</f>
        <v>HIGH (19-36)</v>
      </c>
      <c r="G18881">
        <f>INT((D18881-1)/6)+1</f>
        <v>4</v>
      </c>
      <c r="H18881">
        <f>MOD(D18881-1,6)+1</f>
        <v>4</v>
      </c>
      <c r="I18881">
        <f>37-D18881</f>
        <v>15</v>
      </c>
      <c r="J18881">
        <f>ABS(D18881-D18882)</f>
        <v>14</v>
      </c>
    </row>
    <row r="18882">
      <c r="A18882">
        <v>6823</v>
      </c>
      <c r="B18882" t="str">
        <v>2005-08-09</v>
      </c>
      <c r="C18882" t="str">
        <v>Midday</v>
      </c>
      <c r="D18882">
        <v>36</v>
      </c>
      <c r="E18882" t="str">
        <f>IF(MOD(D18882,2)=0,"EVEN","ODD")</f>
        <v>EVEN</v>
      </c>
      <c r="F18882" t="str">
        <f>IF(D18882&lt;=18,"LOW (1-18)","HIGH (19-36)")</f>
        <v>HIGH (19-36)</v>
      </c>
      <c r="G18882">
        <f>INT((D18882-1)/6)+1</f>
        <v>6</v>
      </c>
      <c r="H18882">
        <f>MOD(D18882-1,6)+1</f>
        <v>6</v>
      </c>
      <c r="I18882">
        <f>37-D18882</f>
        <v>1</v>
      </c>
      <c r="J18882">
        <f>ABS(D18882-D18883)</f>
        <v>11</v>
      </c>
    </row>
    <row r="18883">
      <c r="A18883">
        <v>6822</v>
      </c>
      <c r="B18883" t="str">
        <v>2005-08-08</v>
      </c>
      <c r="C18883" t="str">
        <v>Evening</v>
      </c>
      <c r="D18883">
        <v>25</v>
      </c>
      <c r="E18883" t="str">
        <f>IF(MOD(D18883,2)=0,"EVEN","ODD")</f>
        <v>ODD</v>
      </c>
      <c r="F18883" t="str">
        <f>IF(D18883&lt;=18,"LOW (1-18)","HIGH (19-36)")</f>
        <v>HIGH (19-36)</v>
      </c>
      <c r="G18883">
        <f>INT((D18883-1)/6)+1</f>
        <v>5</v>
      </c>
      <c r="H18883">
        <f>MOD(D18883-1,6)+1</f>
        <v>1</v>
      </c>
      <c r="I18883">
        <f>37-D18883</f>
        <v>12</v>
      </c>
      <c r="J18883">
        <f>ABS(D18883-D18884)</f>
        <v>15</v>
      </c>
    </row>
    <row r="18884">
      <c r="A18884">
        <v>6821</v>
      </c>
      <c r="B18884" t="str">
        <v>2005-08-08</v>
      </c>
      <c r="C18884" t="str">
        <v>Midday</v>
      </c>
      <c r="D18884">
        <v>10</v>
      </c>
      <c r="E18884" t="str">
        <f>IF(MOD(D18884,2)=0,"EVEN","ODD")</f>
        <v>EVEN</v>
      </c>
      <c r="F18884" t="str">
        <f>IF(D18884&lt;=18,"LOW (1-18)","HIGH (19-36)")</f>
        <v>LOW (1-18)</v>
      </c>
      <c r="G18884">
        <f>INT((D18884-1)/6)+1</f>
        <v>2</v>
      </c>
      <c r="H18884">
        <f>MOD(D18884-1,6)+1</f>
        <v>4</v>
      </c>
      <c r="I18884">
        <f>37-D18884</f>
        <v>27</v>
      </c>
      <c r="J18884">
        <f>ABS(D18884-D18885)</f>
        <v>6</v>
      </c>
    </row>
    <row r="18885">
      <c r="A18885">
        <v>6820</v>
      </c>
      <c r="B18885" t="str">
        <v>2005-08-06</v>
      </c>
      <c r="C18885" t="str">
        <v>Evening</v>
      </c>
      <c r="D18885">
        <v>16</v>
      </c>
      <c r="E18885" t="str">
        <f>IF(MOD(D18885,2)=0,"EVEN","ODD")</f>
        <v>EVEN</v>
      </c>
      <c r="F18885" t="str">
        <f>IF(D18885&lt;=18,"LOW (1-18)","HIGH (19-36)")</f>
        <v>LOW (1-18)</v>
      </c>
      <c r="G18885">
        <f>INT((D18885-1)/6)+1</f>
        <v>3</v>
      </c>
      <c r="H18885">
        <f>MOD(D18885-1,6)+1</f>
        <v>4</v>
      </c>
      <c r="I18885">
        <f>37-D18885</f>
        <v>21</v>
      </c>
      <c r="J18885">
        <f>ABS(D18885-D18886)</f>
        <v>18</v>
      </c>
    </row>
    <row r="18886">
      <c r="A18886">
        <v>6819</v>
      </c>
      <c r="B18886" t="str">
        <v>2005-08-06</v>
      </c>
      <c r="C18886" t="str">
        <v>Midday</v>
      </c>
      <c r="D18886">
        <v>34</v>
      </c>
      <c r="E18886" t="str">
        <f>IF(MOD(D18886,2)=0,"EVEN","ODD")</f>
        <v>EVEN</v>
      </c>
      <c r="F18886" t="str">
        <f>IF(D18886&lt;=18,"LOW (1-18)","HIGH (19-36)")</f>
        <v>HIGH (19-36)</v>
      </c>
      <c r="G18886">
        <f>INT((D18886-1)/6)+1</f>
        <v>6</v>
      </c>
      <c r="H18886">
        <f>MOD(D18886-1,6)+1</f>
        <v>4</v>
      </c>
      <c r="I18886">
        <f>37-D18886</f>
        <v>3</v>
      </c>
      <c r="J18886">
        <f>ABS(D18886-D18887)</f>
        <v>33</v>
      </c>
    </row>
    <row r="18887">
      <c r="A18887">
        <v>6818</v>
      </c>
      <c r="B18887" t="str">
        <v>2005-08-05</v>
      </c>
      <c r="C18887" t="str">
        <v>Evening</v>
      </c>
      <c r="D18887">
        <v>1</v>
      </c>
      <c r="E18887" t="str">
        <f>IF(MOD(D18887,2)=0,"EVEN","ODD")</f>
        <v>ODD</v>
      </c>
      <c r="F18887" t="str">
        <f>IF(D18887&lt;=18,"LOW (1-18)","HIGH (19-36)")</f>
        <v>LOW (1-18)</v>
      </c>
      <c r="G18887">
        <f>INT((D18887-1)/6)+1</f>
        <v>1</v>
      </c>
      <c r="H18887">
        <f>MOD(D18887-1,6)+1</f>
        <v>1</v>
      </c>
      <c r="I18887">
        <f>37-D18887</f>
        <v>36</v>
      </c>
      <c r="J18887">
        <f>ABS(D18887-D18888)</f>
        <v>17</v>
      </c>
    </row>
    <row r="18888">
      <c r="A18888">
        <v>6817</v>
      </c>
      <c r="B18888" t="str">
        <v>2005-08-05</v>
      </c>
      <c r="C18888" t="str">
        <v>Midday</v>
      </c>
      <c r="D18888">
        <v>18</v>
      </c>
      <c r="E18888" t="str">
        <f>IF(MOD(D18888,2)=0,"EVEN","ODD")</f>
        <v>EVEN</v>
      </c>
      <c r="F18888" t="str">
        <f>IF(D18888&lt;=18,"LOW (1-18)","HIGH (19-36)")</f>
        <v>LOW (1-18)</v>
      </c>
      <c r="G18888">
        <f>INT((D18888-1)/6)+1</f>
        <v>3</v>
      </c>
      <c r="H18888">
        <f>MOD(D18888-1,6)+1</f>
        <v>6</v>
      </c>
      <c r="I18888">
        <f>37-D18888</f>
        <v>19</v>
      </c>
      <c r="J18888">
        <f>ABS(D18888-D18889)</f>
        <v>11</v>
      </c>
    </row>
    <row r="18889">
      <c r="A18889">
        <v>6816</v>
      </c>
      <c r="B18889" t="str">
        <v>2005-08-04</v>
      </c>
      <c r="C18889" t="str">
        <v>Evening</v>
      </c>
      <c r="D18889">
        <v>29</v>
      </c>
      <c r="E18889" t="str">
        <f>IF(MOD(D18889,2)=0,"EVEN","ODD")</f>
        <v>ODD</v>
      </c>
      <c r="F18889" t="str">
        <f>IF(D18889&lt;=18,"LOW (1-18)","HIGH (19-36)")</f>
        <v>HIGH (19-36)</v>
      </c>
      <c r="G18889">
        <f>INT((D18889-1)/6)+1</f>
        <v>5</v>
      </c>
      <c r="H18889">
        <f>MOD(D18889-1,6)+1</f>
        <v>5</v>
      </c>
      <c r="I18889">
        <f>37-D18889</f>
        <v>8</v>
      </c>
      <c r="J18889">
        <f>ABS(D18889-D18890)</f>
        <v>1</v>
      </c>
    </row>
    <row r="18890">
      <c r="A18890">
        <v>6815</v>
      </c>
      <c r="B18890" t="str">
        <v>2005-08-04</v>
      </c>
      <c r="C18890" t="str">
        <v>Midday</v>
      </c>
      <c r="D18890">
        <v>28</v>
      </c>
      <c r="E18890" t="str">
        <f>IF(MOD(D18890,2)=0,"EVEN","ODD")</f>
        <v>EVEN</v>
      </c>
      <c r="F18890" t="str">
        <f>IF(D18890&lt;=18,"LOW (1-18)","HIGH (19-36)")</f>
        <v>HIGH (19-36)</v>
      </c>
      <c r="G18890">
        <f>INT((D18890-1)/6)+1</f>
        <v>5</v>
      </c>
      <c r="H18890">
        <f>MOD(D18890-1,6)+1</f>
        <v>4</v>
      </c>
      <c r="I18890">
        <f>37-D18890</f>
        <v>9</v>
      </c>
      <c r="J18890">
        <f>ABS(D18890-D18891)</f>
        <v>20</v>
      </c>
    </row>
    <row r="18891">
      <c r="A18891">
        <v>6814</v>
      </c>
      <c r="B18891" t="str">
        <v>2005-08-03</v>
      </c>
      <c r="C18891" t="str">
        <v>Evening</v>
      </c>
      <c r="D18891">
        <v>8</v>
      </c>
      <c r="E18891" t="str">
        <f>IF(MOD(D18891,2)=0,"EVEN","ODD")</f>
        <v>EVEN</v>
      </c>
      <c r="F18891" t="str">
        <f>IF(D18891&lt;=18,"LOW (1-18)","HIGH (19-36)")</f>
        <v>LOW (1-18)</v>
      </c>
      <c r="G18891">
        <f>INT((D18891-1)/6)+1</f>
        <v>2</v>
      </c>
      <c r="H18891">
        <f>MOD(D18891-1,6)+1</f>
        <v>2</v>
      </c>
      <c r="I18891">
        <f>37-D18891</f>
        <v>29</v>
      </c>
      <c r="J18891">
        <f>ABS(D18891-D18892)</f>
        <v>10</v>
      </c>
    </row>
    <row r="18892">
      <c r="A18892">
        <v>6813</v>
      </c>
      <c r="B18892" t="str">
        <v>2005-08-03</v>
      </c>
      <c r="C18892" t="str">
        <v>Midday</v>
      </c>
      <c r="D18892">
        <v>18</v>
      </c>
      <c r="E18892" t="str">
        <f>IF(MOD(D18892,2)=0,"EVEN","ODD")</f>
        <v>EVEN</v>
      </c>
      <c r="F18892" t="str">
        <f>IF(D18892&lt;=18,"LOW (1-18)","HIGH (19-36)")</f>
        <v>LOW (1-18)</v>
      </c>
      <c r="G18892">
        <f>INT((D18892-1)/6)+1</f>
        <v>3</v>
      </c>
      <c r="H18892">
        <f>MOD(D18892-1,6)+1</f>
        <v>6</v>
      </c>
      <c r="I18892">
        <f>37-D18892</f>
        <v>19</v>
      </c>
      <c r="J18892">
        <f>ABS(D18892-D18893)</f>
        <v>0</v>
      </c>
    </row>
    <row r="18893">
      <c r="A18893">
        <v>6812</v>
      </c>
      <c r="B18893" t="str">
        <v>2005-08-02</v>
      </c>
      <c r="C18893" t="str">
        <v>Evening</v>
      </c>
      <c r="D18893">
        <v>18</v>
      </c>
      <c r="E18893" t="str">
        <f>IF(MOD(D18893,2)=0,"EVEN","ODD")</f>
        <v>EVEN</v>
      </c>
      <c r="F18893" t="str">
        <f>IF(D18893&lt;=18,"LOW (1-18)","HIGH (19-36)")</f>
        <v>LOW (1-18)</v>
      </c>
      <c r="G18893">
        <f>INT((D18893-1)/6)+1</f>
        <v>3</v>
      </c>
      <c r="H18893">
        <f>MOD(D18893-1,6)+1</f>
        <v>6</v>
      </c>
      <c r="I18893">
        <f>37-D18893</f>
        <v>19</v>
      </c>
      <c r="J18893">
        <f>ABS(D18893-D18894)</f>
        <v>1</v>
      </c>
    </row>
    <row r="18894">
      <c r="A18894">
        <v>6811</v>
      </c>
      <c r="B18894" t="str">
        <v>2005-08-02</v>
      </c>
      <c r="C18894" t="str">
        <v>Midday</v>
      </c>
      <c r="D18894">
        <v>19</v>
      </c>
      <c r="E18894" t="str">
        <f>IF(MOD(D18894,2)=0,"EVEN","ODD")</f>
        <v>ODD</v>
      </c>
      <c r="F18894" t="str">
        <f>IF(D18894&lt;=18,"LOW (1-18)","HIGH (19-36)")</f>
        <v>HIGH (19-36)</v>
      </c>
      <c r="G18894">
        <f>INT((D18894-1)/6)+1</f>
        <v>4</v>
      </c>
      <c r="H18894">
        <f>MOD(D18894-1,6)+1</f>
        <v>1</v>
      </c>
      <c r="I18894">
        <f>37-D18894</f>
        <v>18</v>
      </c>
      <c r="J18894">
        <f>ABS(D18894-D18895)</f>
        <v>15</v>
      </c>
    </row>
    <row r="18895">
      <c r="A18895">
        <v>6810</v>
      </c>
      <c r="B18895" t="str">
        <v>2005-08-01</v>
      </c>
      <c r="C18895" t="str">
        <v>Evening</v>
      </c>
      <c r="D18895">
        <v>4</v>
      </c>
      <c r="E18895" t="str">
        <f>IF(MOD(D18895,2)=0,"EVEN","ODD")</f>
        <v>EVEN</v>
      </c>
      <c r="F18895" t="str">
        <f>IF(D18895&lt;=18,"LOW (1-18)","HIGH (19-36)")</f>
        <v>LOW (1-18)</v>
      </c>
      <c r="G18895">
        <f>INT((D18895-1)/6)+1</f>
        <v>1</v>
      </c>
      <c r="H18895">
        <f>MOD(D18895-1,6)+1</f>
        <v>4</v>
      </c>
      <c r="I18895">
        <f>37-D18895</f>
        <v>33</v>
      </c>
      <c r="J18895">
        <f>ABS(D18895-D18896)</f>
        <v>30</v>
      </c>
    </row>
    <row r="18896">
      <c r="A18896">
        <v>6809</v>
      </c>
      <c r="B18896" t="str">
        <v>2005-08-01</v>
      </c>
      <c r="C18896" t="str">
        <v>Midday</v>
      </c>
      <c r="D18896">
        <v>34</v>
      </c>
      <c r="E18896" t="str">
        <f>IF(MOD(D18896,2)=0,"EVEN","ODD")</f>
        <v>EVEN</v>
      </c>
      <c r="F18896" t="str">
        <f>IF(D18896&lt;=18,"LOW (1-18)","HIGH (19-36)")</f>
        <v>HIGH (19-36)</v>
      </c>
      <c r="G18896">
        <f>INT((D18896-1)/6)+1</f>
        <v>6</v>
      </c>
      <c r="H18896">
        <f>MOD(D18896-1,6)+1</f>
        <v>4</v>
      </c>
      <c r="I18896">
        <f>37-D18896</f>
        <v>3</v>
      </c>
      <c r="J18896">
        <f>ABS(D18896-D18897)</f>
        <v>21</v>
      </c>
    </row>
    <row r="18897">
      <c r="A18897">
        <v>6808</v>
      </c>
      <c r="B18897" t="str">
        <v>30Jul-05</v>
      </c>
      <c r="C18897" t="str">
        <v>Evening</v>
      </c>
      <c r="D18897">
        <v>13</v>
      </c>
      <c r="E18897" t="str">
        <f>IF(MOD(D18897,2)=0,"EVEN","ODD")</f>
        <v>ODD</v>
      </c>
      <c r="F18897" t="str">
        <f>IF(D18897&lt;=18,"LOW (1-18)","HIGH (19-36)")</f>
        <v>LOW (1-18)</v>
      </c>
      <c r="G18897">
        <f>INT((D18897-1)/6)+1</f>
        <v>3</v>
      </c>
      <c r="H18897">
        <f>MOD(D18897-1,6)+1</f>
        <v>1</v>
      </c>
      <c r="I18897">
        <f>37-D18897</f>
        <v>24</v>
      </c>
      <c r="J18897">
        <f>ABS(D18897-D18898)</f>
        <v>3</v>
      </c>
    </row>
    <row r="18898">
      <c r="A18898">
        <v>6807</v>
      </c>
      <c r="B18898" t="str">
        <v>2005-07-30</v>
      </c>
      <c r="C18898" t="str">
        <v>Midday</v>
      </c>
      <c r="D18898">
        <v>16</v>
      </c>
      <c r="E18898" t="str">
        <f>IF(MOD(D18898,2)=0,"EVEN","ODD")</f>
        <v>EVEN</v>
      </c>
      <c r="F18898" t="str">
        <f>IF(D18898&lt;=18,"LOW (1-18)","HIGH (19-36)")</f>
        <v>LOW (1-18)</v>
      </c>
      <c r="G18898">
        <f>INT((D18898-1)/6)+1</f>
        <v>3</v>
      </c>
      <c r="H18898">
        <f>MOD(D18898-1,6)+1</f>
        <v>4</v>
      </c>
      <c r="I18898">
        <f>37-D18898</f>
        <v>21</v>
      </c>
      <c r="J18898">
        <f>ABS(D18898-D18899)</f>
        <v>2</v>
      </c>
    </row>
    <row r="18899">
      <c r="A18899">
        <v>6806</v>
      </c>
      <c r="B18899" t="str">
        <v>2005-07-29</v>
      </c>
      <c r="C18899" t="str">
        <v>Evening</v>
      </c>
      <c r="D18899">
        <v>18</v>
      </c>
      <c r="E18899" t="str">
        <f>IF(MOD(D18899,2)=0,"EVEN","ODD")</f>
        <v>EVEN</v>
      </c>
      <c r="F18899" t="str">
        <f>IF(D18899&lt;=18,"LOW (1-18)","HIGH (19-36)")</f>
        <v>LOW (1-18)</v>
      </c>
      <c r="G18899">
        <f>INT((D18899-1)/6)+1</f>
        <v>3</v>
      </c>
      <c r="H18899">
        <f>MOD(D18899-1,6)+1</f>
        <v>6</v>
      </c>
      <c r="I18899">
        <f>37-D18899</f>
        <v>19</v>
      </c>
      <c r="J18899">
        <f>ABS(D18899-D18900)</f>
        <v>2</v>
      </c>
    </row>
    <row r="18900">
      <c r="A18900">
        <v>6805</v>
      </c>
      <c r="B18900" t="str">
        <v>2005-07-29</v>
      </c>
      <c r="C18900" t="str">
        <v>Midday</v>
      </c>
      <c r="D18900">
        <v>16</v>
      </c>
      <c r="E18900" t="str">
        <f>IF(MOD(D18900,2)=0,"EVEN","ODD")</f>
        <v>EVEN</v>
      </c>
      <c r="F18900" t="str">
        <f>IF(D18900&lt;=18,"LOW (1-18)","HIGH (19-36)")</f>
        <v>LOW (1-18)</v>
      </c>
      <c r="G18900">
        <f>INT((D18900-1)/6)+1</f>
        <v>3</v>
      </c>
      <c r="H18900">
        <f>MOD(D18900-1,6)+1</f>
        <v>4</v>
      </c>
      <c r="I18900">
        <f>37-D18900</f>
        <v>21</v>
      </c>
      <c r="J18900">
        <f>ABS(D18900-D18901)</f>
        <v>15</v>
      </c>
    </row>
    <row r="18901">
      <c r="A18901">
        <v>6804</v>
      </c>
      <c r="B18901" t="str">
        <v>2005-07-28</v>
      </c>
      <c r="C18901" t="str">
        <v>Evening</v>
      </c>
      <c r="D18901">
        <v>1</v>
      </c>
      <c r="E18901" t="str">
        <f>IF(MOD(D18901,2)=0,"EVEN","ODD")</f>
        <v>ODD</v>
      </c>
      <c r="F18901" t="str">
        <f>IF(D18901&lt;=18,"LOW (1-18)","HIGH (19-36)")</f>
        <v>LOW (1-18)</v>
      </c>
      <c r="G18901">
        <f>INT((D18901-1)/6)+1</f>
        <v>1</v>
      </c>
      <c r="H18901">
        <f>MOD(D18901-1,6)+1</f>
        <v>1</v>
      </c>
      <c r="I18901">
        <f>37-D18901</f>
        <v>36</v>
      </c>
      <c r="J18901">
        <f>ABS(D18901-D18902)</f>
        <v>31</v>
      </c>
    </row>
    <row r="18902">
      <c r="A18902">
        <v>6803</v>
      </c>
      <c r="B18902" t="str">
        <v>2005-07-28</v>
      </c>
      <c r="C18902" t="str">
        <v>Midday</v>
      </c>
      <c r="D18902">
        <v>32</v>
      </c>
      <c r="E18902" t="str">
        <f>IF(MOD(D18902,2)=0,"EVEN","ODD")</f>
        <v>EVEN</v>
      </c>
      <c r="F18902" t="str">
        <f>IF(D18902&lt;=18,"LOW (1-18)","HIGH (19-36)")</f>
        <v>HIGH (19-36)</v>
      </c>
      <c r="G18902">
        <f>INT((D18902-1)/6)+1</f>
        <v>6</v>
      </c>
      <c r="H18902">
        <f>MOD(D18902-1,6)+1</f>
        <v>2</v>
      </c>
      <c r="I18902">
        <f>37-D18902</f>
        <v>5</v>
      </c>
      <c r="J18902">
        <f>ABS(D18902-D18903)</f>
        <v>9</v>
      </c>
    </row>
    <row r="18903">
      <c r="A18903">
        <v>6802</v>
      </c>
      <c r="B18903" t="str">
        <v>2005-07-27</v>
      </c>
      <c r="C18903" t="str">
        <v>Evening</v>
      </c>
      <c r="D18903">
        <v>23</v>
      </c>
      <c r="E18903" t="str">
        <f>IF(MOD(D18903,2)=0,"EVEN","ODD")</f>
        <v>ODD</v>
      </c>
      <c r="F18903" t="str">
        <f>IF(D18903&lt;=18,"LOW (1-18)","HIGH (19-36)")</f>
        <v>HIGH (19-36)</v>
      </c>
      <c r="G18903">
        <f>INT((D18903-1)/6)+1</f>
        <v>4</v>
      </c>
      <c r="H18903">
        <f>MOD(D18903-1,6)+1</f>
        <v>5</v>
      </c>
      <c r="I18903">
        <f>37-D18903</f>
        <v>14</v>
      </c>
      <c r="J18903">
        <f>ABS(D18903-D18904)</f>
        <v>8</v>
      </c>
    </row>
    <row r="18904">
      <c r="A18904">
        <v>6801</v>
      </c>
      <c r="B18904" t="str">
        <v>2005-07-27</v>
      </c>
      <c r="C18904" t="str">
        <v>Midday</v>
      </c>
      <c r="D18904">
        <v>31</v>
      </c>
      <c r="E18904" t="str">
        <f>IF(MOD(D18904,2)=0,"EVEN","ODD")</f>
        <v>ODD</v>
      </c>
      <c r="F18904" t="str">
        <f>IF(D18904&lt;=18,"LOW (1-18)","HIGH (19-36)")</f>
        <v>HIGH (19-36)</v>
      </c>
      <c r="G18904">
        <f>INT((D18904-1)/6)+1</f>
        <v>6</v>
      </c>
      <c r="H18904">
        <f>MOD(D18904-1,6)+1</f>
        <v>1</v>
      </c>
      <c r="I18904">
        <f>37-D18904</f>
        <v>6</v>
      </c>
      <c r="J18904">
        <f>ABS(D18904-D18905)</f>
        <v>15</v>
      </c>
    </row>
    <row r="18905">
      <c r="A18905">
        <v>6800</v>
      </c>
      <c r="B18905" t="str">
        <v>2005-07-26</v>
      </c>
      <c r="C18905" t="str">
        <v>Evening</v>
      </c>
      <c r="D18905">
        <v>16</v>
      </c>
      <c r="E18905" t="str">
        <f>IF(MOD(D18905,2)=0,"EVEN","ODD")</f>
        <v>EVEN</v>
      </c>
      <c r="F18905" t="str">
        <f>IF(D18905&lt;=18,"LOW (1-18)","HIGH (19-36)")</f>
        <v>LOW (1-18)</v>
      </c>
      <c r="G18905">
        <f>INT((D18905-1)/6)+1</f>
        <v>3</v>
      </c>
      <c r="H18905">
        <f>MOD(D18905-1,6)+1</f>
        <v>4</v>
      </c>
      <c r="I18905">
        <f>37-D18905</f>
        <v>21</v>
      </c>
      <c r="J18905">
        <f>ABS(D18905-D18906)</f>
        <v>17</v>
      </c>
    </row>
    <row r="18906">
      <c r="A18906">
        <v>6799</v>
      </c>
      <c r="B18906" t="str">
        <v>2005-07-26</v>
      </c>
      <c r="C18906" t="str">
        <v>Midday</v>
      </c>
      <c r="D18906">
        <v>33</v>
      </c>
      <c r="E18906" t="str">
        <f>IF(MOD(D18906,2)=0,"EVEN","ODD")</f>
        <v>ODD</v>
      </c>
      <c r="F18906" t="str">
        <f>IF(D18906&lt;=18,"LOW (1-18)","HIGH (19-36)")</f>
        <v>HIGH (19-36)</v>
      </c>
      <c r="G18906">
        <f>INT((D18906-1)/6)+1</f>
        <v>6</v>
      </c>
      <c r="H18906">
        <f>MOD(D18906-1,6)+1</f>
        <v>3</v>
      </c>
      <c r="I18906">
        <f>37-D18906</f>
        <v>4</v>
      </c>
      <c r="J18906">
        <f>ABS(D18906-D18907)</f>
        <v>27</v>
      </c>
    </row>
    <row r="18907">
      <c r="A18907">
        <v>6798</v>
      </c>
      <c r="B18907" t="str">
        <v>2005-07-25</v>
      </c>
      <c r="C18907" t="str">
        <v>Evening</v>
      </c>
      <c r="D18907">
        <v>6</v>
      </c>
      <c r="E18907" t="str">
        <f>IF(MOD(D18907,2)=0,"EVEN","ODD")</f>
        <v>EVEN</v>
      </c>
      <c r="F18907" t="str">
        <f>IF(D18907&lt;=18,"LOW (1-18)","HIGH (19-36)")</f>
        <v>LOW (1-18)</v>
      </c>
      <c r="G18907">
        <f>INT((D18907-1)/6)+1</f>
        <v>1</v>
      </c>
      <c r="H18907">
        <f>MOD(D18907-1,6)+1</f>
        <v>6</v>
      </c>
      <c r="I18907">
        <f>37-D18907</f>
        <v>31</v>
      </c>
      <c r="J18907">
        <f>ABS(D18907-D18908)</f>
        <v>0</v>
      </c>
    </row>
    <row r="18908">
      <c r="A18908">
        <v>6797</v>
      </c>
      <c r="B18908" t="str">
        <v>2005-07-25</v>
      </c>
      <c r="C18908" t="str">
        <v>Midday</v>
      </c>
      <c r="D18908">
        <v>6</v>
      </c>
      <c r="E18908" t="str">
        <f>IF(MOD(D18908,2)=0,"EVEN","ODD")</f>
        <v>EVEN</v>
      </c>
      <c r="F18908" t="str">
        <f>IF(D18908&lt;=18,"LOW (1-18)","HIGH (19-36)")</f>
        <v>LOW (1-18)</v>
      </c>
      <c r="G18908">
        <f>INT((D18908-1)/6)+1</f>
        <v>1</v>
      </c>
      <c r="H18908">
        <f>MOD(D18908-1,6)+1</f>
        <v>6</v>
      </c>
      <c r="I18908">
        <f>37-D18908</f>
        <v>31</v>
      </c>
      <c r="J18908">
        <f>ABS(D18908-D18909)</f>
        <v>16</v>
      </c>
    </row>
    <row r="18909">
      <c r="A18909">
        <v>6796</v>
      </c>
      <c r="B18909" t="str">
        <v>2005-07-23</v>
      </c>
      <c r="C18909" t="str">
        <v>Evening</v>
      </c>
      <c r="D18909">
        <v>22</v>
      </c>
      <c r="E18909" t="str">
        <f>IF(MOD(D18909,2)=0,"EVEN","ODD")</f>
        <v>EVEN</v>
      </c>
      <c r="F18909" t="str">
        <f>IF(D18909&lt;=18,"LOW (1-18)","HIGH (19-36)")</f>
        <v>HIGH (19-36)</v>
      </c>
      <c r="G18909">
        <f>INT((D18909-1)/6)+1</f>
        <v>4</v>
      </c>
      <c r="H18909">
        <f>MOD(D18909-1,6)+1</f>
        <v>4</v>
      </c>
      <c r="I18909">
        <f>37-D18909</f>
        <v>15</v>
      </c>
      <c r="J18909">
        <f>ABS(D18909-D18910)</f>
        <v>10</v>
      </c>
    </row>
    <row r="18910">
      <c r="A18910">
        <v>6795</v>
      </c>
      <c r="B18910" t="str">
        <v>2005-07-23</v>
      </c>
      <c r="C18910" t="str">
        <v>Midday</v>
      </c>
      <c r="D18910">
        <v>12</v>
      </c>
      <c r="E18910" t="str">
        <f>IF(MOD(D18910,2)=0,"EVEN","ODD")</f>
        <v>EVEN</v>
      </c>
      <c r="F18910" t="str">
        <f>IF(D18910&lt;=18,"LOW (1-18)","HIGH (19-36)")</f>
        <v>LOW (1-18)</v>
      </c>
      <c r="G18910">
        <f>INT((D18910-1)/6)+1</f>
        <v>2</v>
      </c>
      <c r="H18910">
        <f>MOD(D18910-1,6)+1</f>
        <v>6</v>
      </c>
      <c r="I18910">
        <f>37-D18910</f>
        <v>25</v>
      </c>
      <c r="J18910">
        <f>ABS(D18910-D18911)</f>
        <v>19</v>
      </c>
    </row>
    <row r="18911">
      <c r="A18911">
        <v>6794</v>
      </c>
      <c r="B18911" t="str">
        <v>2005-07-22</v>
      </c>
      <c r="C18911" t="str">
        <v>Evening</v>
      </c>
      <c r="D18911">
        <v>31</v>
      </c>
      <c r="E18911" t="str">
        <f>IF(MOD(D18911,2)=0,"EVEN","ODD")</f>
        <v>ODD</v>
      </c>
      <c r="F18911" t="str">
        <f>IF(D18911&lt;=18,"LOW (1-18)","HIGH (19-36)")</f>
        <v>HIGH (19-36)</v>
      </c>
      <c r="G18911">
        <f>INT((D18911-1)/6)+1</f>
        <v>6</v>
      </c>
      <c r="H18911">
        <f>MOD(D18911-1,6)+1</f>
        <v>1</v>
      </c>
      <c r="I18911">
        <f>37-D18911</f>
        <v>6</v>
      </c>
      <c r="J18911">
        <f>ABS(D18911-D18912)</f>
        <v>1</v>
      </c>
    </row>
    <row r="18912">
      <c r="A18912">
        <v>6793</v>
      </c>
      <c r="B18912" t="str">
        <v>2005-07-22</v>
      </c>
      <c r="C18912" t="str">
        <v>Midday</v>
      </c>
      <c r="D18912">
        <v>30</v>
      </c>
      <c r="E18912" t="str">
        <f>IF(MOD(D18912,2)=0,"EVEN","ODD")</f>
        <v>EVEN</v>
      </c>
      <c r="F18912" t="str">
        <f>IF(D18912&lt;=18,"LOW (1-18)","HIGH (19-36)")</f>
        <v>HIGH (19-36)</v>
      </c>
      <c r="G18912">
        <f>INT((D18912-1)/6)+1</f>
        <v>5</v>
      </c>
      <c r="H18912">
        <f>MOD(D18912-1,6)+1</f>
        <v>6</v>
      </c>
      <c r="I18912">
        <f>37-D18912</f>
        <v>7</v>
      </c>
      <c r="J18912">
        <f>ABS(D18912-D18913)</f>
        <v>3</v>
      </c>
    </row>
    <row r="18913">
      <c r="A18913">
        <v>6792</v>
      </c>
      <c r="B18913" t="str">
        <v>2005-07-21</v>
      </c>
      <c r="C18913" t="str">
        <v>Evening</v>
      </c>
      <c r="D18913">
        <v>27</v>
      </c>
      <c r="E18913" t="str">
        <f>IF(MOD(D18913,2)=0,"EVEN","ODD")</f>
        <v>ODD</v>
      </c>
      <c r="F18913" t="str">
        <f>IF(D18913&lt;=18,"LOW (1-18)","HIGH (19-36)")</f>
        <v>HIGH (19-36)</v>
      </c>
      <c r="G18913">
        <f>INT((D18913-1)/6)+1</f>
        <v>5</v>
      </c>
      <c r="H18913">
        <f>MOD(D18913-1,6)+1</f>
        <v>3</v>
      </c>
      <c r="I18913">
        <f>37-D18913</f>
        <v>10</v>
      </c>
      <c r="J18913">
        <f>ABS(D18913-D18914)</f>
        <v>1</v>
      </c>
    </row>
    <row r="18914">
      <c r="A18914">
        <v>6791</v>
      </c>
      <c r="B18914" t="str">
        <v>2005-07-21</v>
      </c>
      <c r="C18914" t="str">
        <v>Midday</v>
      </c>
      <c r="D18914">
        <v>28</v>
      </c>
      <c r="E18914" t="str">
        <f>IF(MOD(D18914,2)=0,"EVEN","ODD")</f>
        <v>EVEN</v>
      </c>
      <c r="F18914" t="str">
        <f>IF(D18914&lt;=18,"LOW (1-18)","HIGH (19-36)")</f>
        <v>HIGH (19-36)</v>
      </c>
      <c r="G18914">
        <f>INT((D18914-1)/6)+1</f>
        <v>5</v>
      </c>
      <c r="H18914">
        <f>MOD(D18914-1,6)+1</f>
        <v>4</v>
      </c>
      <c r="I18914">
        <f>37-D18914</f>
        <v>9</v>
      </c>
      <c r="J18914">
        <f>ABS(D18914-D18915)</f>
        <v>26</v>
      </c>
    </row>
    <row r="18915">
      <c r="A18915">
        <v>6790</v>
      </c>
      <c r="B18915" t="str">
        <v>2005-07-20</v>
      </c>
      <c r="C18915" t="str">
        <v>Evening</v>
      </c>
      <c r="D18915">
        <v>2</v>
      </c>
      <c r="E18915" t="str">
        <f>IF(MOD(D18915,2)=0,"EVEN","ODD")</f>
        <v>EVEN</v>
      </c>
      <c r="F18915" t="str">
        <f>IF(D18915&lt;=18,"LOW (1-18)","HIGH (19-36)")</f>
        <v>LOW (1-18)</v>
      </c>
      <c r="G18915">
        <f>INT((D18915-1)/6)+1</f>
        <v>1</v>
      </c>
      <c r="H18915">
        <f>MOD(D18915-1,6)+1</f>
        <v>2</v>
      </c>
      <c r="I18915">
        <f>37-D18915</f>
        <v>35</v>
      </c>
      <c r="J18915">
        <f>ABS(D18915-D18916)</f>
        <v>30</v>
      </c>
    </row>
    <row r="18916">
      <c r="A18916">
        <v>6789</v>
      </c>
      <c r="B18916" t="str">
        <v>2005-07-20</v>
      </c>
      <c r="C18916" t="str">
        <v>Midday</v>
      </c>
      <c r="D18916">
        <v>32</v>
      </c>
      <c r="E18916" t="str">
        <f>IF(MOD(D18916,2)=0,"EVEN","ODD")</f>
        <v>EVEN</v>
      </c>
      <c r="F18916" t="str">
        <f>IF(D18916&lt;=18,"LOW (1-18)","HIGH (19-36)")</f>
        <v>HIGH (19-36)</v>
      </c>
      <c r="G18916">
        <f>INT((D18916-1)/6)+1</f>
        <v>6</v>
      </c>
      <c r="H18916">
        <f>MOD(D18916-1,6)+1</f>
        <v>2</v>
      </c>
      <c r="I18916">
        <f>37-D18916</f>
        <v>5</v>
      </c>
      <c r="J18916">
        <f>ABS(D18916-D18917)</f>
        <v>11</v>
      </c>
    </row>
    <row r="18917">
      <c r="A18917">
        <v>6788</v>
      </c>
      <c r="B18917" t="str">
        <v>2005-07-19</v>
      </c>
      <c r="C18917" t="str">
        <v>Evening</v>
      </c>
      <c r="D18917">
        <v>21</v>
      </c>
      <c r="E18917" t="str">
        <f>IF(MOD(D18917,2)=0,"EVEN","ODD")</f>
        <v>ODD</v>
      </c>
      <c r="F18917" t="str">
        <f>IF(D18917&lt;=18,"LOW (1-18)","HIGH (19-36)")</f>
        <v>HIGH (19-36)</v>
      </c>
      <c r="G18917">
        <f>INT((D18917-1)/6)+1</f>
        <v>4</v>
      </c>
      <c r="H18917">
        <f>MOD(D18917-1,6)+1</f>
        <v>3</v>
      </c>
      <c r="I18917">
        <f>37-D18917</f>
        <v>16</v>
      </c>
      <c r="J18917">
        <f>ABS(D18917-D18918)</f>
        <v>7</v>
      </c>
    </row>
    <row r="18918">
      <c r="A18918">
        <v>6787</v>
      </c>
      <c r="B18918" t="str">
        <v>2005-07-19</v>
      </c>
      <c r="C18918" t="str">
        <v>Midday</v>
      </c>
      <c r="D18918">
        <v>28</v>
      </c>
      <c r="E18918" t="str">
        <f>IF(MOD(D18918,2)=0,"EVEN","ODD")</f>
        <v>EVEN</v>
      </c>
      <c r="F18918" t="str">
        <f>IF(D18918&lt;=18,"LOW (1-18)","HIGH (19-36)")</f>
        <v>HIGH (19-36)</v>
      </c>
      <c r="G18918">
        <f>INT((D18918-1)/6)+1</f>
        <v>5</v>
      </c>
      <c r="H18918">
        <f>MOD(D18918-1,6)+1</f>
        <v>4</v>
      </c>
      <c r="I18918">
        <f>37-D18918</f>
        <v>9</v>
      </c>
      <c r="J18918">
        <f>ABS(D18918-D18919)</f>
        <v>8</v>
      </c>
    </row>
    <row r="18919">
      <c r="A18919">
        <v>6786</v>
      </c>
      <c r="B18919" t="str">
        <v>2005-07-18</v>
      </c>
      <c r="C18919" t="str">
        <v>Evening</v>
      </c>
      <c r="D18919">
        <v>36</v>
      </c>
      <c r="E18919" t="str">
        <f>IF(MOD(D18919,2)=0,"EVEN","ODD")</f>
        <v>EVEN</v>
      </c>
      <c r="F18919" t="str">
        <f>IF(D18919&lt;=18,"LOW (1-18)","HIGH (19-36)")</f>
        <v>HIGH (19-36)</v>
      </c>
      <c r="G18919">
        <f>INT((D18919-1)/6)+1</f>
        <v>6</v>
      </c>
      <c r="H18919">
        <f>MOD(D18919-1,6)+1</f>
        <v>6</v>
      </c>
      <c r="I18919">
        <f>37-D18919</f>
        <v>1</v>
      </c>
      <c r="J18919">
        <f>ABS(D18919-D18920)</f>
        <v>2</v>
      </c>
    </row>
    <row r="18920">
      <c r="A18920">
        <v>6785</v>
      </c>
      <c r="B18920" t="str">
        <v>2005-07-18</v>
      </c>
      <c r="C18920" t="str">
        <v>Midday</v>
      </c>
      <c r="D18920">
        <v>34</v>
      </c>
      <c r="E18920" t="str">
        <f>IF(MOD(D18920,2)=0,"EVEN","ODD")</f>
        <v>EVEN</v>
      </c>
      <c r="F18920" t="str">
        <f>IF(D18920&lt;=18,"LOW (1-18)","HIGH (19-36)")</f>
        <v>HIGH (19-36)</v>
      </c>
      <c r="G18920">
        <f>INT((D18920-1)/6)+1</f>
        <v>6</v>
      </c>
      <c r="H18920">
        <f>MOD(D18920-1,6)+1</f>
        <v>4</v>
      </c>
      <c r="I18920">
        <f>37-D18920</f>
        <v>3</v>
      </c>
      <c r="J18920">
        <f>ABS(D18920-D18921)</f>
        <v>26</v>
      </c>
    </row>
    <row r="18921">
      <c r="A18921">
        <v>6784</v>
      </c>
      <c r="B18921" t="str">
        <v>2005-07-16</v>
      </c>
      <c r="C18921" t="str">
        <v>Evening</v>
      </c>
      <c r="D18921">
        <v>8</v>
      </c>
      <c r="E18921" t="str">
        <f>IF(MOD(D18921,2)=0,"EVEN","ODD")</f>
        <v>EVEN</v>
      </c>
      <c r="F18921" t="str">
        <f>IF(D18921&lt;=18,"LOW (1-18)","HIGH (19-36)")</f>
        <v>LOW (1-18)</v>
      </c>
      <c r="G18921">
        <f>INT((D18921-1)/6)+1</f>
        <v>2</v>
      </c>
      <c r="H18921">
        <f>MOD(D18921-1,6)+1</f>
        <v>2</v>
      </c>
      <c r="I18921">
        <f>37-D18921</f>
        <v>29</v>
      </c>
      <c r="J18921">
        <f>ABS(D18921-D18922)</f>
        <v>16</v>
      </c>
    </row>
    <row r="18922">
      <c r="A18922">
        <v>6783</v>
      </c>
      <c r="B18922" t="str">
        <v>2005-07-16</v>
      </c>
      <c r="C18922" t="str">
        <v>Midday</v>
      </c>
      <c r="D18922">
        <v>24</v>
      </c>
      <c r="E18922" t="str">
        <f>IF(MOD(D18922,2)=0,"EVEN","ODD")</f>
        <v>EVEN</v>
      </c>
      <c r="F18922" t="str">
        <f>IF(D18922&lt;=18,"LOW (1-18)","HIGH (19-36)")</f>
        <v>HIGH (19-36)</v>
      </c>
      <c r="G18922">
        <f>INT((D18922-1)/6)+1</f>
        <v>4</v>
      </c>
      <c r="H18922">
        <f>MOD(D18922-1,6)+1</f>
        <v>6</v>
      </c>
      <c r="I18922">
        <f>37-D18922</f>
        <v>13</v>
      </c>
      <c r="J18922">
        <f>ABS(D18922-D18923)</f>
        <v>9</v>
      </c>
    </row>
    <row r="18923">
      <c r="A18923">
        <v>6782</v>
      </c>
      <c r="B18923" t="str">
        <v>2005-07-15</v>
      </c>
      <c r="C18923" t="str">
        <v>Evening</v>
      </c>
      <c r="D18923">
        <v>15</v>
      </c>
      <c r="E18923" t="str">
        <f>IF(MOD(D18923,2)=0,"EVEN","ODD")</f>
        <v>ODD</v>
      </c>
      <c r="F18923" t="str">
        <f>IF(D18923&lt;=18,"LOW (1-18)","HIGH (19-36)")</f>
        <v>LOW (1-18)</v>
      </c>
      <c r="G18923">
        <f>INT((D18923-1)/6)+1</f>
        <v>3</v>
      </c>
      <c r="H18923">
        <f>MOD(D18923-1,6)+1</f>
        <v>3</v>
      </c>
      <c r="I18923">
        <f>37-D18923</f>
        <v>22</v>
      </c>
      <c r="J18923">
        <f>ABS(D18923-D18924)</f>
        <v>11</v>
      </c>
    </row>
    <row r="18924">
      <c r="A18924">
        <v>6781</v>
      </c>
      <c r="B18924" t="str">
        <v>2005-07-15</v>
      </c>
      <c r="C18924" t="str">
        <v>Midday</v>
      </c>
      <c r="D18924">
        <v>26</v>
      </c>
      <c r="E18924" t="str">
        <f>IF(MOD(D18924,2)=0,"EVEN","ODD")</f>
        <v>EVEN</v>
      </c>
      <c r="F18924" t="str">
        <f>IF(D18924&lt;=18,"LOW (1-18)","HIGH (19-36)")</f>
        <v>HIGH (19-36)</v>
      </c>
      <c r="G18924">
        <f>INT((D18924-1)/6)+1</f>
        <v>5</v>
      </c>
      <c r="H18924">
        <f>MOD(D18924-1,6)+1</f>
        <v>2</v>
      </c>
      <c r="I18924">
        <f>37-D18924</f>
        <v>11</v>
      </c>
      <c r="J18924">
        <f>ABS(D18924-D18925)</f>
        <v>11</v>
      </c>
    </row>
    <row r="18925">
      <c r="A18925">
        <v>6780</v>
      </c>
      <c r="B18925" t="str">
        <v>2005-07-12</v>
      </c>
      <c r="C18925" t="str">
        <v>Evening</v>
      </c>
      <c r="D18925">
        <v>15</v>
      </c>
      <c r="E18925" t="str">
        <f>IF(MOD(D18925,2)=0,"EVEN","ODD")</f>
        <v>ODD</v>
      </c>
      <c r="F18925" t="str">
        <f>IF(D18925&lt;=18,"LOW (1-18)","HIGH (19-36)")</f>
        <v>LOW (1-18)</v>
      </c>
      <c r="G18925">
        <f>INT((D18925-1)/6)+1</f>
        <v>3</v>
      </c>
      <c r="H18925">
        <f>MOD(D18925-1,6)+1</f>
        <v>3</v>
      </c>
      <c r="I18925">
        <f>37-D18925</f>
        <v>22</v>
      </c>
      <c r="J18925">
        <f>ABS(D18925-D18926)</f>
        <v>11</v>
      </c>
    </row>
    <row r="18926">
      <c r="A18926">
        <v>6779</v>
      </c>
      <c r="B18926" t="str">
        <v>2005-07-12</v>
      </c>
      <c r="C18926" t="str">
        <v>Midday</v>
      </c>
      <c r="D18926">
        <v>4</v>
      </c>
      <c r="E18926" t="str">
        <f>IF(MOD(D18926,2)=0,"EVEN","ODD")</f>
        <v>EVEN</v>
      </c>
      <c r="F18926" t="str">
        <f>IF(D18926&lt;=18,"LOW (1-18)","HIGH (19-36)")</f>
        <v>LOW (1-18)</v>
      </c>
      <c r="G18926">
        <f>INT((D18926-1)/6)+1</f>
        <v>1</v>
      </c>
      <c r="H18926">
        <f>MOD(D18926-1,6)+1</f>
        <v>4</v>
      </c>
      <c r="I18926">
        <f>37-D18926</f>
        <v>33</v>
      </c>
      <c r="J18926">
        <f>ABS(D18926-D18927)</f>
        <v>14</v>
      </c>
    </row>
    <row r="18927">
      <c r="A18927">
        <v>6778</v>
      </c>
      <c r="B18927" t="str">
        <v>2005-07-11</v>
      </c>
      <c r="C18927" t="str">
        <v>Evening</v>
      </c>
      <c r="D18927">
        <v>18</v>
      </c>
      <c r="E18927" t="str">
        <f>IF(MOD(D18927,2)=0,"EVEN","ODD")</f>
        <v>EVEN</v>
      </c>
      <c r="F18927" t="str">
        <f>IF(D18927&lt;=18,"LOW (1-18)","HIGH (19-36)")</f>
        <v>LOW (1-18)</v>
      </c>
      <c r="G18927">
        <f>INT((D18927-1)/6)+1</f>
        <v>3</v>
      </c>
      <c r="H18927">
        <f>MOD(D18927-1,6)+1</f>
        <v>6</v>
      </c>
      <c r="I18927">
        <f>37-D18927</f>
        <v>19</v>
      </c>
      <c r="J18927">
        <f>ABS(D18927-D18928)</f>
        <v>18</v>
      </c>
    </row>
    <row r="18928">
      <c r="A18928">
        <v>6777</v>
      </c>
      <c r="B18928" t="str">
        <v>2005-07-11</v>
      </c>
      <c r="C18928" t="str">
        <v>Midday</v>
      </c>
      <c r="D18928">
        <v>36</v>
      </c>
      <c r="E18928" t="str">
        <f>IF(MOD(D18928,2)=0,"EVEN","ODD")</f>
        <v>EVEN</v>
      </c>
      <c r="F18928" t="str">
        <f>IF(D18928&lt;=18,"LOW (1-18)","HIGH (19-36)")</f>
        <v>HIGH (19-36)</v>
      </c>
      <c r="G18928">
        <f>INT((D18928-1)/6)+1</f>
        <v>6</v>
      </c>
      <c r="H18928">
        <f>MOD(D18928-1,6)+1</f>
        <v>6</v>
      </c>
      <c r="I18928">
        <f>37-D18928</f>
        <v>1</v>
      </c>
      <c r="J18928">
        <f>ABS(D18928-D18929)</f>
        <v>13</v>
      </c>
    </row>
    <row r="18929">
      <c r="A18929">
        <v>6776</v>
      </c>
      <c r="B18929" t="str">
        <v>2005-07-09</v>
      </c>
      <c r="C18929" t="str">
        <v>Evening</v>
      </c>
      <c r="D18929">
        <v>23</v>
      </c>
      <c r="E18929" t="str">
        <f>IF(MOD(D18929,2)=0,"EVEN","ODD")</f>
        <v>ODD</v>
      </c>
      <c r="F18929" t="str">
        <f>IF(D18929&lt;=18,"LOW (1-18)","HIGH (19-36)")</f>
        <v>HIGH (19-36)</v>
      </c>
      <c r="G18929">
        <f>INT((D18929-1)/6)+1</f>
        <v>4</v>
      </c>
      <c r="H18929">
        <f>MOD(D18929-1,6)+1</f>
        <v>5</v>
      </c>
      <c r="I18929">
        <f>37-D18929</f>
        <v>14</v>
      </c>
      <c r="J18929">
        <f>ABS(D18929-D18930)</f>
        <v>13</v>
      </c>
    </row>
    <row r="18930">
      <c r="A18930">
        <v>6775</v>
      </c>
      <c r="B18930" t="str">
        <v>2005-07-09</v>
      </c>
      <c r="C18930" t="str">
        <v>Midday</v>
      </c>
      <c r="D18930">
        <v>36</v>
      </c>
      <c r="E18930" t="str">
        <f>IF(MOD(D18930,2)=0,"EVEN","ODD")</f>
        <v>EVEN</v>
      </c>
      <c r="F18930" t="str">
        <f>IF(D18930&lt;=18,"LOW (1-18)","HIGH (19-36)")</f>
        <v>HIGH (19-36)</v>
      </c>
      <c r="G18930">
        <f>INT((D18930-1)/6)+1</f>
        <v>6</v>
      </c>
      <c r="H18930">
        <f>MOD(D18930-1,6)+1</f>
        <v>6</v>
      </c>
      <c r="I18930">
        <f>37-D18930</f>
        <v>1</v>
      </c>
      <c r="J18930">
        <f>ABS(D18930-D18931)</f>
        <v>34</v>
      </c>
    </row>
    <row r="18931">
      <c r="A18931">
        <v>6774</v>
      </c>
      <c r="B18931" t="str">
        <v>2005-07-08</v>
      </c>
      <c r="C18931" t="str">
        <v>Evening</v>
      </c>
      <c r="D18931">
        <v>2</v>
      </c>
      <c r="E18931" t="str">
        <f>IF(MOD(D18931,2)=0,"EVEN","ODD")</f>
        <v>EVEN</v>
      </c>
      <c r="F18931" t="str">
        <f>IF(D18931&lt;=18,"LOW (1-18)","HIGH (19-36)")</f>
        <v>LOW (1-18)</v>
      </c>
      <c r="G18931">
        <f>INT((D18931-1)/6)+1</f>
        <v>1</v>
      </c>
      <c r="H18931">
        <f>MOD(D18931-1,6)+1</f>
        <v>2</v>
      </c>
      <c r="I18931">
        <f>37-D18931</f>
        <v>35</v>
      </c>
      <c r="J18931">
        <f>ABS(D18931-D18932)</f>
        <v>22</v>
      </c>
    </row>
    <row r="18932">
      <c r="A18932">
        <v>6773</v>
      </c>
      <c r="B18932" t="str">
        <v>2005-07-08</v>
      </c>
      <c r="C18932" t="str">
        <v>Midday</v>
      </c>
      <c r="D18932">
        <v>24</v>
      </c>
      <c r="E18932" t="str">
        <f>IF(MOD(D18932,2)=0,"EVEN","ODD")</f>
        <v>EVEN</v>
      </c>
      <c r="F18932" t="str">
        <f>IF(D18932&lt;=18,"LOW (1-18)","HIGH (19-36)")</f>
        <v>HIGH (19-36)</v>
      </c>
      <c r="G18932">
        <f>INT((D18932-1)/6)+1</f>
        <v>4</v>
      </c>
      <c r="H18932">
        <f>MOD(D18932-1,6)+1</f>
        <v>6</v>
      </c>
      <c r="I18932">
        <f>37-D18932</f>
        <v>13</v>
      </c>
      <c r="J18932">
        <f>ABS(D18932-D18933)</f>
        <v>23</v>
      </c>
    </row>
    <row r="18933">
      <c r="A18933">
        <v>6772</v>
      </c>
      <c r="B18933" t="str">
        <v>2005-07-07</v>
      </c>
      <c r="C18933" t="str">
        <v>Evening</v>
      </c>
      <c r="D18933">
        <v>1</v>
      </c>
      <c r="E18933" t="str">
        <f>IF(MOD(D18933,2)=0,"EVEN","ODD")</f>
        <v>ODD</v>
      </c>
      <c r="F18933" t="str">
        <f>IF(D18933&lt;=18,"LOW (1-18)","HIGH (19-36)")</f>
        <v>LOW (1-18)</v>
      </c>
      <c r="G18933">
        <f>INT((D18933-1)/6)+1</f>
        <v>1</v>
      </c>
      <c r="H18933">
        <f>MOD(D18933-1,6)+1</f>
        <v>1</v>
      </c>
      <c r="I18933">
        <f>37-D18933</f>
        <v>36</v>
      </c>
      <c r="J18933">
        <f>ABS(D18933-D18934)</f>
        <v>7</v>
      </c>
    </row>
    <row r="18934">
      <c r="A18934">
        <v>6771</v>
      </c>
      <c r="B18934" t="str">
        <v>2005-07-07</v>
      </c>
      <c r="C18934" t="str">
        <v>Midday</v>
      </c>
      <c r="D18934">
        <v>8</v>
      </c>
      <c r="E18934" t="str">
        <f>IF(MOD(D18934,2)=0,"EVEN","ODD")</f>
        <v>EVEN</v>
      </c>
      <c r="F18934" t="str">
        <f>IF(D18934&lt;=18,"LOW (1-18)","HIGH (19-36)")</f>
        <v>LOW (1-18)</v>
      </c>
      <c r="G18934">
        <f>INT((D18934-1)/6)+1</f>
        <v>2</v>
      </c>
      <c r="H18934">
        <f>MOD(D18934-1,6)+1</f>
        <v>2</v>
      </c>
      <c r="I18934">
        <f>37-D18934</f>
        <v>29</v>
      </c>
      <c r="J18934">
        <f>ABS(D18934-D18935)</f>
        <v>22</v>
      </c>
    </row>
    <row r="18935">
      <c r="A18935">
        <v>6770</v>
      </c>
      <c r="B18935" t="str">
        <v>2005-07-06</v>
      </c>
      <c r="C18935" t="str">
        <v>Evening</v>
      </c>
      <c r="D18935">
        <v>30</v>
      </c>
      <c r="E18935" t="str">
        <f>IF(MOD(D18935,2)=0,"EVEN","ODD")</f>
        <v>EVEN</v>
      </c>
      <c r="F18935" t="str">
        <f>IF(D18935&lt;=18,"LOW (1-18)","HIGH (19-36)")</f>
        <v>HIGH (19-36)</v>
      </c>
      <c r="G18935">
        <f>INT((D18935-1)/6)+1</f>
        <v>5</v>
      </c>
      <c r="H18935">
        <f>MOD(D18935-1,6)+1</f>
        <v>6</v>
      </c>
      <c r="I18935">
        <f>37-D18935</f>
        <v>7</v>
      </c>
      <c r="J18935">
        <f>ABS(D18935-D18936)</f>
        <v>17</v>
      </c>
    </row>
    <row r="18936">
      <c r="A18936">
        <v>6769</v>
      </c>
      <c r="B18936" t="str">
        <v>2005-07-06</v>
      </c>
      <c r="C18936" t="str">
        <v>Midday</v>
      </c>
      <c r="D18936">
        <v>13</v>
      </c>
      <c r="E18936" t="str">
        <f>IF(MOD(D18936,2)=0,"EVEN","ODD")</f>
        <v>ODD</v>
      </c>
      <c r="F18936" t="str">
        <f>IF(D18936&lt;=18,"LOW (1-18)","HIGH (19-36)")</f>
        <v>LOW (1-18)</v>
      </c>
      <c r="G18936">
        <f>INT((D18936-1)/6)+1</f>
        <v>3</v>
      </c>
      <c r="H18936">
        <f>MOD(D18936-1,6)+1</f>
        <v>1</v>
      </c>
      <c r="I18936">
        <f>37-D18936</f>
        <v>24</v>
      </c>
      <c r="J18936">
        <f>ABS(D18936-D18937)</f>
        <v>0</v>
      </c>
    </row>
    <row r="18937">
      <c r="A18937">
        <v>6768</v>
      </c>
      <c r="B18937" t="str">
        <v>2005-07-05</v>
      </c>
      <c r="C18937" t="str">
        <v>Evening</v>
      </c>
      <c r="D18937">
        <v>13</v>
      </c>
      <c r="E18937" t="str">
        <f>IF(MOD(D18937,2)=0,"EVEN","ODD")</f>
        <v>ODD</v>
      </c>
      <c r="F18937" t="str">
        <f>IF(D18937&lt;=18,"LOW (1-18)","HIGH (19-36)")</f>
        <v>LOW (1-18)</v>
      </c>
      <c r="G18937">
        <f>INT((D18937-1)/6)+1</f>
        <v>3</v>
      </c>
      <c r="H18937">
        <f>MOD(D18937-1,6)+1</f>
        <v>1</v>
      </c>
      <c r="I18937">
        <f>37-D18937</f>
        <v>24</v>
      </c>
      <c r="J18937">
        <f>ABS(D18937-D18938)</f>
        <v>1</v>
      </c>
    </row>
    <row r="18938">
      <c r="A18938">
        <v>6767</v>
      </c>
      <c r="B18938" t="str">
        <v>2005-07-05</v>
      </c>
      <c r="C18938" t="str">
        <v>Midday</v>
      </c>
      <c r="D18938">
        <v>14</v>
      </c>
      <c r="E18938" t="str">
        <f>IF(MOD(D18938,2)=0,"EVEN","ODD")</f>
        <v>EVEN</v>
      </c>
      <c r="F18938" t="str">
        <f>IF(D18938&lt;=18,"LOW (1-18)","HIGH (19-36)")</f>
        <v>LOW (1-18)</v>
      </c>
      <c r="G18938">
        <f>INT((D18938-1)/6)+1</f>
        <v>3</v>
      </c>
      <c r="H18938">
        <f>MOD(D18938-1,6)+1</f>
        <v>2</v>
      </c>
      <c r="I18938">
        <f>37-D18938</f>
        <v>23</v>
      </c>
      <c r="J18938">
        <f>ABS(D18938-D18939)</f>
        <v>5</v>
      </c>
    </row>
    <row r="18939">
      <c r="A18939">
        <v>6766</v>
      </c>
      <c r="B18939" t="str">
        <v>2005-07-04</v>
      </c>
      <c r="C18939" t="str">
        <v>Evening</v>
      </c>
      <c r="D18939">
        <v>19</v>
      </c>
      <c r="E18939" t="str">
        <f>IF(MOD(D18939,2)=0,"EVEN","ODD")</f>
        <v>ODD</v>
      </c>
      <c r="F18939" t="str">
        <f>IF(D18939&lt;=18,"LOW (1-18)","HIGH (19-36)")</f>
        <v>HIGH (19-36)</v>
      </c>
      <c r="G18939">
        <f>INT((D18939-1)/6)+1</f>
        <v>4</v>
      </c>
      <c r="H18939">
        <f>MOD(D18939-1,6)+1</f>
        <v>1</v>
      </c>
      <c r="I18939">
        <f>37-D18939</f>
        <v>18</v>
      </c>
      <c r="J18939">
        <f>ABS(D18939-D18940)</f>
        <v>17</v>
      </c>
    </row>
    <row r="18940">
      <c r="A18940">
        <v>6765</v>
      </c>
      <c r="B18940" t="str">
        <v>2005-07-04</v>
      </c>
      <c r="C18940" t="str">
        <v>Midday</v>
      </c>
      <c r="D18940">
        <v>36</v>
      </c>
      <c r="E18940" t="str">
        <f>IF(MOD(D18940,2)=0,"EVEN","ODD")</f>
        <v>EVEN</v>
      </c>
      <c r="F18940" t="str">
        <f>IF(D18940&lt;=18,"LOW (1-18)","HIGH (19-36)")</f>
        <v>HIGH (19-36)</v>
      </c>
      <c r="G18940">
        <f>INT((D18940-1)/6)+1</f>
        <v>6</v>
      </c>
      <c r="H18940">
        <f>MOD(D18940-1,6)+1</f>
        <v>6</v>
      </c>
      <c r="I18940">
        <f>37-D18940</f>
        <v>1</v>
      </c>
      <c r="J18940">
        <f>ABS(D18940-D18941)</f>
        <v>15</v>
      </c>
    </row>
    <row r="18941">
      <c r="A18941">
        <v>6764</v>
      </c>
      <c r="B18941" t="str">
        <v>2005-07-02</v>
      </c>
      <c r="C18941" t="str">
        <v>Evening</v>
      </c>
      <c r="D18941">
        <v>21</v>
      </c>
      <c r="E18941" t="str">
        <f>IF(MOD(D18941,2)=0,"EVEN","ODD")</f>
        <v>ODD</v>
      </c>
      <c r="F18941" t="str">
        <f>IF(D18941&lt;=18,"LOW (1-18)","HIGH (19-36)")</f>
        <v>HIGH (19-36)</v>
      </c>
      <c r="G18941">
        <f>INT((D18941-1)/6)+1</f>
        <v>4</v>
      </c>
      <c r="H18941">
        <f>MOD(D18941-1,6)+1</f>
        <v>3</v>
      </c>
      <c r="I18941">
        <f>37-D18941</f>
        <v>16</v>
      </c>
      <c r="J18941">
        <f>ABS(D18941-D18942)</f>
        <v>15</v>
      </c>
    </row>
    <row r="18942">
      <c r="A18942">
        <v>6763</v>
      </c>
      <c r="B18942" t="str">
        <v>2005-07-02</v>
      </c>
      <c r="C18942" t="str">
        <v>Midday</v>
      </c>
      <c r="D18942">
        <v>36</v>
      </c>
      <c r="E18942" t="str">
        <f>IF(MOD(D18942,2)=0,"EVEN","ODD")</f>
        <v>EVEN</v>
      </c>
      <c r="F18942" t="str">
        <f>IF(D18942&lt;=18,"LOW (1-18)","HIGH (19-36)")</f>
        <v>HIGH (19-36)</v>
      </c>
      <c r="G18942">
        <f>INT((D18942-1)/6)+1</f>
        <v>6</v>
      </c>
      <c r="H18942">
        <f>MOD(D18942-1,6)+1</f>
        <v>6</v>
      </c>
      <c r="I18942">
        <f>37-D18942</f>
        <v>1</v>
      </c>
      <c r="J18942">
        <f>ABS(D18942-D18943)</f>
        <v>26</v>
      </c>
    </row>
    <row r="18943">
      <c r="A18943">
        <v>6762</v>
      </c>
      <c r="B18943" t="str">
        <v>2005-07-01</v>
      </c>
      <c r="C18943" t="str">
        <v>Evening</v>
      </c>
      <c r="D18943">
        <v>10</v>
      </c>
      <c r="E18943" t="str">
        <f>IF(MOD(D18943,2)=0,"EVEN","ODD")</f>
        <v>EVEN</v>
      </c>
      <c r="F18943" t="str">
        <f>IF(D18943&lt;=18,"LOW (1-18)","HIGH (19-36)")</f>
        <v>LOW (1-18)</v>
      </c>
      <c r="G18943">
        <f>INT((D18943-1)/6)+1</f>
        <v>2</v>
      </c>
      <c r="H18943">
        <f>MOD(D18943-1,6)+1</f>
        <v>4</v>
      </c>
      <c r="I18943">
        <f>37-D18943</f>
        <v>27</v>
      </c>
      <c r="J18943">
        <f>ABS(D18943-D18944)</f>
        <v>8</v>
      </c>
    </row>
    <row r="18944">
      <c r="A18944">
        <v>6761</v>
      </c>
      <c r="B18944" t="str">
        <v>2005-07-01</v>
      </c>
      <c r="C18944" t="str">
        <v>Midday</v>
      </c>
      <c r="D18944">
        <v>2</v>
      </c>
      <c r="E18944" t="str">
        <f>IF(MOD(D18944,2)=0,"EVEN","ODD")</f>
        <v>EVEN</v>
      </c>
      <c r="F18944" t="str">
        <f>IF(D18944&lt;=18,"LOW (1-18)","HIGH (19-36)")</f>
        <v>LOW (1-18)</v>
      </c>
      <c r="G18944">
        <f>INT((D18944-1)/6)+1</f>
        <v>1</v>
      </c>
      <c r="H18944">
        <f>MOD(D18944-1,6)+1</f>
        <v>2</v>
      </c>
      <c r="I18944">
        <f>37-D18944</f>
        <v>35</v>
      </c>
      <c r="J18944">
        <f>ABS(D18944-D18945)</f>
        <v>10</v>
      </c>
    </row>
    <row r="18945">
      <c r="A18945">
        <v>6760</v>
      </c>
      <c r="B18945" t="str">
        <v>2005-06-30</v>
      </c>
      <c r="C18945" t="str">
        <v>Evening</v>
      </c>
      <c r="D18945">
        <v>12</v>
      </c>
      <c r="E18945" t="str">
        <f>IF(MOD(D18945,2)=0,"EVEN","ODD")</f>
        <v>EVEN</v>
      </c>
      <c r="F18945" t="str">
        <f>IF(D18945&lt;=18,"LOW (1-18)","HIGH (19-36)")</f>
        <v>LOW (1-18)</v>
      </c>
      <c r="G18945">
        <f>INT((D18945-1)/6)+1</f>
        <v>2</v>
      </c>
      <c r="H18945">
        <f>MOD(D18945-1,6)+1</f>
        <v>6</v>
      </c>
      <c r="I18945">
        <f>37-D18945</f>
        <v>25</v>
      </c>
      <c r="J18945">
        <f>ABS(D18945-D18946)</f>
        <v>24</v>
      </c>
    </row>
    <row r="18946">
      <c r="A18946">
        <v>6759</v>
      </c>
      <c r="B18946" t="str">
        <v>2005-06-30</v>
      </c>
      <c r="C18946" t="str">
        <v>Midday</v>
      </c>
      <c r="D18946">
        <v>36</v>
      </c>
      <c r="E18946" t="str">
        <f>IF(MOD(D18946,2)=0,"EVEN","ODD")</f>
        <v>EVEN</v>
      </c>
      <c r="F18946" t="str">
        <f>IF(D18946&lt;=18,"LOW (1-18)","HIGH (19-36)")</f>
        <v>HIGH (19-36)</v>
      </c>
      <c r="G18946">
        <f>INT((D18946-1)/6)+1</f>
        <v>6</v>
      </c>
      <c r="H18946">
        <f>MOD(D18946-1,6)+1</f>
        <v>6</v>
      </c>
      <c r="I18946">
        <f>37-D18946</f>
        <v>1</v>
      </c>
      <c r="J18946">
        <f>ABS(D18946-D18947)</f>
        <v>3</v>
      </c>
    </row>
    <row r="18947">
      <c r="A18947">
        <v>6758</v>
      </c>
      <c r="B18947" t="str">
        <v>2005-06-29</v>
      </c>
      <c r="C18947" t="str">
        <v>Evening</v>
      </c>
      <c r="D18947">
        <v>33</v>
      </c>
      <c r="E18947" t="str">
        <f>IF(MOD(D18947,2)=0,"EVEN","ODD")</f>
        <v>ODD</v>
      </c>
      <c r="F18947" t="str">
        <f>IF(D18947&lt;=18,"LOW (1-18)","HIGH (19-36)")</f>
        <v>HIGH (19-36)</v>
      </c>
      <c r="G18947">
        <f>INT((D18947-1)/6)+1</f>
        <v>6</v>
      </c>
      <c r="H18947">
        <f>MOD(D18947-1,6)+1</f>
        <v>3</v>
      </c>
      <c r="I18947">
        <f>37-D18947</f>
        <v>4</v>
      </c>
      <c r="J18947">
        <f>ABS(D18947-D18948)</f>
        <v>6</v>
      </c>
    </row>
    <row r="18948">
      <c r="A18948">
        <v>6757</v>
      </c>
      <c r="B18948" t="str">
        <v>2005-06-29</v>
      </c>
      <c r="C18948" t="str">
        <v>Midday</v>
      </c>
      <c r="D18948">
        <v>27</v>
      </c>
      <c r="E18948" t="str">
        <f>IF(MOD(D18948,2)=0,"EVEN","ODD")</f>
        <v>ODD</v>
      </c>
      <c r="F18948" t="str">
        <f>IF(D18948&lt;=18,"LOW (1-18)","HIGH (19-36)")</f>
        <v>HIGH (19-36)</v>
      </c>
      <c r="G18948">
        <f>INT((D18948-1)/6)+1</f>
        <v>5</v>
      </c>
      <c r="H18948">
        <f>MOD(D18948-1,6)+1</f>
        <v>3</v>
      </c>
      <c r="I18948">
        <f>37-D18948</f>
        <v>10</v>
      </c>
      <c r="J18948">
        <f>ABS(D18948-D18949)</f>
        <v>2</v>
      </c>
    </row>
    <row r="18949">
      <c r="A18949">
        <v>6756</v>
      </c>
      <c r="B18949" t="str">
        <v>2005-06-28</v>
      </c>
      <c r="C18949" t="str">
        <v>Evening</v>
      </c>
      <c r="D18949">
        <v>25</v>
      </c>
      <c r="E18949" t="str">
        <f>IF(MOD(D18949,2)=0,"EVEN","ODD")</f>
        <v>ODD</v>
      </c>
      <c r="F18949" t="str">
        <f>IF(D18949&lt;=18,"LOW (1-18)","HIGH (19-36)")</f>
        <v>HIGH (19-36)</v>
      </c>
      <c r="G18949">
        <f>INT((D18949-1)/6)+1</f>
        <v>5</v>
      </c>
      <c r="H18949">
        <f>MOD(D18949-1,6)+1</f>
        <v>1</v>
      </c>
      <c r="I18949">
        <f>37-D18949</f>
        <v>12</v>
      </c>
      <c r="J18949">
        <f>ABS(D18949-D18950)</f>
        <v>10</v>
      </c>
    </row>
    <row r="18950">
      <c r="A18950">
        <v>6755</v>
      </c>
      <c r="B18950" t="str">
        <v>2005-06-28</v>
      </c>
      <c r="C18950" t="str">
        <v>Midday</v>
      </c>
      <c r="D18950">
        <v>15</v>
      </c>
      <c r="E18950" t="str">
        <f>IF(MOD(D18950,2)=0,"EVEN","ODD")</f>
        <v>ODD</v>
      </c>
      <c r="F18950" t="str">
        <f>IF(D18950&lt;=18,"LOW (1-18)","HIGH (19-36)")</f>
        <v>LOW (1-18)</v>
      </c>
      <c r="G18950">
        <f>INT((D18950-1)/6)+1</f>
        <v>3</v>
      </c>
      <c r="H18950">
        <f>MOD(D18950-1,6)+1</f>
        <v>3</v>
      </c>
      <c r="I18950">
        <f>37-D18950</f>
        <v>22</v>
      </c>
      <c r="J18950">
        <f>ABS(D18950-D18951)</f>
        <v>9</v>
      </c>
    </row>
    <row r="18951">
      <c r="A18951">
        <v>6754</v>
      </c>
      <c r="B18951" t="str">
        <v>2005-06-27</v>
      </c>
      <c r="C18951" t="str">
        <v>Evening</v>
      </c>
      <c r="D18951">
        <v>6</v>
      </c>
      <c r="E18951" t="str">
        <f>IF(MOD(D18951,2)=0,"EVEN","ODD")</f>
        <v>EVEN</v>
      </c>
      <c r="F18951" t="str">
        <f>IF(D18951&lt;=18,"LOW (1-18)","HIGH (19-36)")</f>
        <v>LOW (1-18)</v>
      </c>
      <c r="G18951">
        <f>INT((D18951-1)/6)+1</f>
        <v>1</v>
      </c>
      <c r="H18951">
        <f>MOD(D18951-1,6)+1</f>
        <v>6</v>
      </c>
      <c r="I18951">
        <f>37-D18951</f>
        <v>31</v>
      </c>
      <c r="J18951">
        <f>ABS(D18951-D18952)</f>
        <v>30</v>
      </c>
    </row>
    <row r="18952">
      <c r="A18952">
        <v>6753</v>
      </c>
      <c r="B18952" t="str">
        <v>2005-06-27</v>
      </c>
      <c r="C18952" t="str">
        <v>Midday</v>
      </c>
      <c r="D18952">
        <v>36</v>
      </c>
      <c r="E18952" t="str">
        <f>IF(MOD(D18952,2)=0,"EVEN","ODD")</f>
        <v>EVEN</v>
      </c>
      <c r="F18952" t="str">
        <f>IF(D18952&lt;=18,"LOW (1-18)","HIGH (19-36)")</f>
        <v>HIGH (19-36)</v>
      </c>
      <c r="G18952">
        <f>INT((D18952-1)/6)+1</f>
        <v>6</v>
      </c>
      <c r="H18952">
        <f>MOD(D18952-1,6)+1</f>
        <v>6</v>
      </c>
      <c r="I18952">
        <f>37-D18952</f>
        <v>1</v>
      </c>
      <c r="J18952">
        <f>ABS(D18952-D18953)</f>
        <v>9</v>
      </c>
    </row>
    <row r="18953">
      <c r="A18953">
        <v>6752</v>
      </c>
      <c r="B18953" t="str">
        <v>2005-06-25</v>
      </c>
      <c r="C18953" t="str">
        <v>Evening</v>
      </c>
      <c r="D18953">
        <v>27</v>
      </c>
      <c r="E18953" t="str">
        <f>IF(MOD(D18953,2)=0,"EVEN","ODD")</f>
        <v>ODD</v>
      </c>
      <c r="F18953" t="str">
        <f>IF(D18953&lt;=18,"LOW (1-18)","HIGH (19-36)")</f>
        <v>HIGH (19-36)</v>
      </c>
      <c r="G18953">
        <f>INT((D18953-1)/6)+1</f>
        <v>5</v>
      </c>
      <c r="H18953">
        <f>MOD(D18953-1,6)+1</f>
        <v>3</v>
      </c>
      <c r="I18953">
        <f>37-D18953</f>
        <v>10</v>
      </c>
      <c r="J18953">
        <f>ABS(D18953-D18954)</f>
        <v>13</v>
      </c>
    </row>
    <row r="18954">
      <c r="A18954">
        <v>6751</v>
      </c>
      <c r="B18954" t="str">
        <v>2005-06-25</v>
      </c>
      <c r="C18954" t="str">
        <v>Midday</v>
      </c>
      <c r="D18954">
        <v>14</v>
      </c>
      <c r="E18954" t="str">
        <f>IF(MOD(D18954,2)=0,"EVEN","ODD")</f>
        <v>EVEN</v>
      </c>
      <c r="F18954" t="str">
        <f>IF(D18954&lt;=18,"LOW (1-18)","HIGH (19-36)")</f>
        <v>LOW (1-18)</v>
      </c>
      <c r="G18954">
        <f>INT((D18954-1)/6)+1</f>
        <v>3</v>
      </c>
      <c r="H18954">
        <f>MOD(D18954-1,6)+1</f>
        <v>2</v>
      </c>
      <c r="I18954">
        <f>37-D18954</f>
        <v>23</v>
      </c>
      <c r="J18954">
        <f>ABS(D18954-D18955)</f>
        <v>14</v>
      </c>
    </row>
    <row r="18955">
      <c r="A18955">
        <v>6750</v>
      </c>
      <c r="B18955" t="str">
        <v>2005-06-24</v>
      </c>
      <c r="C18955" t="str">
        <v>Evening</v>
      </c>
      <c r="D18955">
        <v>28</v>
      </c>
      <c r="E18955" t="str">
        <f>IF(MOD(D18955,2)=0,"EVEN","ODD")</f>
        <v>EVEN</v>
      </c>
      <c r="F18955" t="str">
        <f>IF(D18955&lt;=18,"LOW (1-18)","HIGH (19-36)")</f>
        <v>HIGH (19-36)</v>
      </c>
      <c r="G18955">
        <f>INT((D18955-1)/6)+1</f>
        <v>5</v>
      </c>
      <c r="H18955">
        <f>MOD(D18955-1,6)+1</f>
        <v>4</v>
      </c>
      <c r="I18955">
        <f>37-D18955</f>
        <v>9</v>
      </c>
      <c r="J18955">
        <f>ABS(D18955-D18956)</f>
        <v>2</v>
      </c>
    </row>
    <row r="18956">
      <c r="A18956">
        <v>6749</v>
      </c>
      <c r="B18956" t="str">
        <v>2005-06-24</v>
      </c>
      <c r="C18956" t="str">
        <v>Midday</v>
      </c>
      <c r="D18956">
        <v>26</v>
      </c>
      <c r="E18956" t="str">
        <f>IF(MOD(D18956,2)=0,"EVEN","ODD")</f>
        <v>EVEN</v>
      </c>
      <c r="F18956" t="str">
        <f>IF(D18956&lt;=18,"LOW (1-18)","HIGH (19-36)")</f>
        <v>HIGH (19-36)</v>
      </c>
      <c r="G18956">
        <f>INT((D18956-1)/6)+1</f>
        <v>5</v>
      </c>
      <c r="H18956">
        <f>MOD(D18956-1,6)+1</f>
        <v>2</v>
      </c>
      <c r="I18956">
        <f>37-D18956</f>
        <v>11</v>
      </c>
      <c r="J18956">
        <f>ABS(D18956-D18957)</f>
        <v>22</v>
      </c>
    </row>
    <row r="18957">
      <c r="A18957">
        <v>6748</v>
      </c>
      <c r="B18957" t="str">
        <v>2005-06-23</v>
      </c>
      <c r="C18957" t="str">
        <v>Evening</v>
      </c>
      <c r="D18957">
        <v>4</v>
      </c>
      <c r="E18957" t="str">
        <f>IF(MOD(D18957,2)=0,"EVEN","ODD")</f>
        <v>EVEN</v>
      </c>
      <c r="F18957" t="str">
        <f>IF(D18957&lt;=18,"LOW (1-18)","HIGH (19-36)")</f>
        <v>LOW (1-18)</v>
      </c>
      <c r="G18957">
        <f>INT((D18957-1)/6)+1</f>
        <v>1</v>
      </c>
      <c r="H18957">
        <f>MOD(D18957-1,6)+1</f>
        <v>4</v>
      </c>
      <c r="I18957">
        <f>37-D18957</f>
        <v>33</v>
      </c>
      <c r="J18957">
        <f>ABS(D18957-D18958)</f>
        <v>32</v>
      </c>
    </row>
    <row r="18958">
      <c r="A18958">
        <v>6747</v>
      </c>
      <c r="B18958" t="str">
        <v>2005-06-23</v>
      </c>
      <c r="C18958" t="str">
        <v>Midday</v>
      </c>
      <c r="D18958">
        <v>36</v>
      </c>
      <c r="E18958" t="str">
        <f>IF(MOD(D18958,2)=0,"EVEN","ODD")</f>
        <v>EVEN</v>
      </c>
      <c r="F18958" t="str">
        <f>IF(D18958&lt;=18,"LOW (1-18)","HIGH (19-36)")</f>
        <v>HIGH (19-36)</v>
      </c>
      <c r="G18958">
        <f>INT((D18958-1)/6)+1</f>
        <v>6</v>
      </c>
      <c r="H18958">
        <f>MOD(D18958-1,6)+1</f>
        <v>6</v>
      </c>
      <c r="I18958">
        <f>37-D18958</f>
        <v>1</v>
      </c>
      <c r="J18958">
        <f>ABS(D18958-D18959)</f>
        <v>13</v>
      </c>
    </row>
    <row r="18959">
      <c r="A18959">
        <v>6746</v>
      </c>
      <c r="B18959" t="str">
        <v>2005-06-22</v>
      </c>
      <c r="C18959" t="str">
        <v>Evening</v>
      </c>
      <c r="D18959">
        <v>23</v>
      </c>
      <c r="E18959" t="str">
        <f>IF(MOD(D18959,2)=0,"EVEN","ODD")</f>
        <v>ODD</v>
      </c>
      <c r="F18959" t="str">
        <f>IF(D18959&lt;=18,"LOW (1-18)","HIGH (19-36)")</f>
        <v>HIGH (19-36)</v>
      </c>
      <c r="G18959">
        <f>INT((D18959-1)/6)+1</f>
        <v>4</v>
      </c>
      <c r="H18959">
        <f>MOD(D18959-1,6)+1</f>
        <v>5</v>
      </c>
      <c r="I18959">
        <f>37-D18959</f>
        <v>14</v>
      </c>
      <c r="J18959">
        <f>ABS(D18959-D18960)</f>
        <v>13</v>
      </c>
    </row>
    <row r="18960">
      <c r="A18960">
        <v>6745</v>
      </c>
      <c r="B18960" t="str">
        <v>2005-06-22</v>
      </c>
      <c r="C18960" t="str">
        <v>Midday</v>
      </c>
      <c r="D18960">
        <v>10</v>
      </c>
      <c r="E18960" t="str">
        <f>IF(MOD(D18960,2)=0,"EVEN","ODD")</f>
        <v>EVEN</v>
      </c>
      <c r="F18960" t="str">
        <f>IF(D18960&lt;=18,"LOW (1-18)","HIGH (19-36)")</f>
        <v>LOW (1-18)</v>
      </c>
      <c r="G18960">
        <f>INT((D18960-1)/6)+1</f>
        <v>2</v>
      </c>
      <c r="H18960">
        <f>MOD(D18960-1,6)+1</f>
        <v>4</v>
      </c>
      <c r="I18960">
        <f>37-D18960</f>
        <v>27</v>
      </c>
      <c r="J18960">
        <f>ABS(D18960-D18961)</f>
        <v>0</v>
      </c>
    </row>
    <row r="18961">
      <c r="A18961">
        <v>6744</v>
      </c>
      <c r="B18961" t="str">
        <v>2005-06-21</v>
      </c>
      <c r="C18961" t="str">
        <v>Evening</v>
      </c>
      <c r="D18961">
        <v>10</v>
      </c>
      <c r="E18961" t="str">
        <f>IF(MOD(D18961,2)=0,"EVEN","ODD")</f>
        <v>EVEN</v>
      </c>
      <c r="F18961" t="str">
        <f>IF(D18961&lt;=18,"LOW (1-18)","HIGH (19-36)")</f>
        <v>LOW (1-18)</v>
      </c>
      <c r="G18961">
        <f>INT((D18961-1)/6)+1</f>
        <v>2</v>
      </c>
      <c r="H18961">
        <f>MOD(D18961-1,6)+1</f>
        <v>4</v>
      </c>
      <c r="I18961">
        <f>37-D18961</f>
        <v>27</v>
      </c>
      <c r="J18961">
        <f>ABS(D18961-D18962)</f>
        <v>8</v>
      </c>
    </row>
    <row r="18962">
      <c r="A18962">
        <v>6743</v>
      </c>
      <c r="B18962" t="str">
        <v>2005-06-21</v>
      </c>
      <c r="C18962" t="str">
        <v>Midday</v>
      </c>
      <c r="D18962">
        <v>18</v>
      </c>
      <c r="E18962" t="str">
        <f>IF(MOD(D18962,2)=0,"EVEN","ODD")</f>
        <v>EVEN</v>
      </c>
      <c r="F18962" t="str">
        <f>IF(D18962&lt;=18,"LOW (1-18)","HIGH (19-36)")</f>
        <v>LOW (1-18)</v>
      </c>
      <c r="G18962">
        <f>INT((D18962-1)/6)+1</f>
        <v>3</v>
      </c>
      <c r="H18962">
        <f>MOD(D18962-1,6)+1</f>
        <v>6</v>
      </c>
      <c r="I18962">
        <f>37-D18962</f>
        <v>19</v>
      </c>
      <c r="J18962">
        <f>ABS(D18962-D18963)</f>
        <v>18</v>
      </c>
    </row>
    <row r="18963">
      <c r="A18963">
        <v>6742</v>
      </c>
      <c r="B18963" t="str">
        <v>2005-06-20</v>
      </c>
      <c r="C18963" t="str">
        <v>Evening</v>
      </c>
      <c r="D18963">
        <v>36</v>
      </c>
      <c r="E18963" t="str">
        <f>IF(MOD(D18963,2)=0,"EVEN","ODD")</f>
        <v>EVEN</v>
      </c>
      <c r="F18963" t="str">
        <f>IF(D18963&lt;=18,"LOW (1-18)","HIGH (19-36)")</f>
        <v>HIGH (19-36)</v>
      </c>
      <c r="G18963">
        <f>INT((D18963-1)/6)+1</f>
        <v>6</v>
      </c>
      <c r="H18963">
        <f>MOD(D18963-1,6)+1</f>
        <v>6</v>
      </c>
      <c r="I18963">
        <f>37-D18963</f>
        <v>1</v>
      </c>
      <c r="J18963">
        <f>ABS(D18963-D18964)</f>
        <v>29</v>
      </c>
    </row>
    <row r="18964">
      <c r="A18964">
        <v>6741</v>
      </c>
      <c r="B18964" t="str">
        <v>2005-06-20</v>
      </c>
      <c r="C18964" t="str">
        <v>Midday</v>
      </c>
      <c r="D18964">
        <v>7</v>
      </c>
      <c r="E18964" t="str">
        <f>IF(MOD(D18964,2)=0,"EVEN","ODD")</f>
        <v>ODD</v>
      </c>
      <c r="F18964" t="str">
        <f>IF(D18964&lt;=18,"LOW (1-18)","HIGH (19-36)")</f>
        <v>LOW (1-18)</v>
      </c>
      <c r="G18964">
        <f>INT((D18964-1)/6)+1</f>
        <v>2</v>
      </c>
      <c r="H18964">
        <f>MOD(D18964-1,6)+1</f>
        <v>1</v>
      </c>
      <c r="I18964">
        <f>37-D18964</f>
        <v>30</v>
      </c>
      <c r="J18964">
        <f>ABS(D18964-D18965)</f>
        <v>14</v>
      </c>
    </row>
    <row r="18965">
      <c r="A18965">
        <v>6740</v>
      </c>
      <c r="B18965" t="str">
        <v>2005-06-18</v>
      </c>
      <c r="C18965" t="str">
        <v>Evening</v>
      </c>
      <c r="D18965">
        <v>21</v>
      </c>
      <c r="E18965" t="str">
        <f>IF(MOD(D18965,2)=0,"EVEN","ODD")</f>
        <v>ODD</v>
      </c>
      <c r="F18965" t="str">
        <f>IF(D18965&lt;=18,"LOW (1-18)","HIGH (19-36)")</f>
        <v>HIGH (19-36)</v>
      </c>
      <c r="G18965">
        <f>INT((D18965-1)/6)+1</f>
        <v>4</v>
      </c>
      <c r="H18965">
        <f>MOD(D18965-1,6)+1</f>
        <v>3</v>
      </c>
      <c r="I18965">
        <f>37-D18965</f>
        <v>16</v>
      </c>
      <c r="J18965">
        <f>ABS(D18965-D18966)</f>
        <v>9</v>
      </c>
    </row>
    <row r="18966">
      <c r="A18966">
        <v>6739</v>
      </c>
      <c r="B18966" t="str">
        <v>2005-06-18</v>
      </c>
      <c r="C18966" t="str">
        <v>Midday</v>
      </c>
      <c r="D18966">
        <v>30</v>
      </c>
      <c r="E18966" t="str">
        <f>IF(MOD(D18966,2)=0,"EVEN","ODD")</f>
        <v>EVEN</v>
      </c>
      <c r="F18966" t="str">
        <f>IF(D18966&lt;=18,"LOW (1-18)","HIGH (19-36)")</f>
        <v>HIGH (19-36)</v>
      </c>
      <c r="G18966">
        <f>INT((D18966-1)/6)+1</f>
        <v>5</v>
      </c>
      <c r="H18966">
        <f>MOD(D18966-1,6)+1</f>
        <v>6</v>
      </c>
      <c r="I18966">
        <f>37-D18966</f>
        <v>7</v>
      </c>
      <c r="J18966">
        <f>ABS(D18966-D18967)</f>
        <v>21</v>
      </c>
    </row>
    <row r="18967">
      <c r="A18967">
        <v>6738</v>
      </c>
      <c r="B18967" t="str">
        <v>2005-06-17</v>
      </c>
      <c r="C18967" t="str">
        <v>Evening</v>
      </c>
      <c r="D18967">
        <v>9</v>
      </c>
      <c r="E18967" t="str">
        <f>IF(MOD(D18967,2)=0,"EVEN","ODD")</f>
        <v>ODD</v>
      </c>
      <c r="F18967" t="str">
        <f>IF(D18967&lt;=18,"LOW (1-18)","HIGH (19-36)")</f>
        <v>LOW (1-18)</v>
      </c>
      <c r="G18967">
        <f>INT((D18967-1)/6)+1</f>
        <v>2</v>
      </c>
      <c r="H18967">
        <f>MOD(D18967-1,6)+1</f>
        <v>3</v>
      </c>
      <c r="I18967">
        <f>37-D18967</f>
        <v>28</v>
      </c>
      <c r="J18967">
        <f>ABS(D18967-D18968)</f>
        <v>5</v>
      </c>
    </row>
    <row r="18968">
      <c r="A18968">
        <v>6737</v>
      </c>
      <c r="B18968" t="str">
        <v>2005-06-17</v>
      </c>
      <c r="C18968" t="str">
        <v>Midday</v>
      </c>
      <c r="D18968">
        <v>14</v>
      </c>
      <c r="E18968" t="str">
        <f>IF(MOD(D18968,2)=0,"EVEN","ODD")</f>
        <v>EVEN</v>
      </c>
      <c r="F18968" t="str">
        <f>IF(D18968&lt;=18,"LOW (1-18)","HIGH (19-36)")</f>
        <v>LOW (1-18)</v>
      </c>
      <c r="G18968">
        <f>INT((D18968-1)/6)+1</f>
        <v>3</v>
      </c>
      <c r="H18968">
        <f>MOD(D18968-1,6)+1</f>
        <v>2</v>
      </c>
      <c r="I18968">
        <f>37-D18968</f>
        <v>23</v>
      </c>
      <c r="J18968">
        <f>ABS(D18968-D18969)</f>
        <v>9</v>
      </c>
    </row>
    <row r="18969">
      <c r="A18969">
        <v>6736</v>
      </c>
      <c r="B18969" t="str">
        <v>2005-06-16</v>
      </c>
      <c r="C18969" t="str">
        <v>Evening</v>
      </c>
      <c r="D18969">
        <v>5</v>
      </c>
      <c r="E18969" t="str">
        <f>IF(MOD(D18969,2)=0,"EVEN","ODD")</f>
        <v>ODD</v>
      </c>
      <c r="F18969" t="str">
        <f>IF(D18969&lt;=18,"LOW (1-18)","HIGH (19-36)")</f>
        <v>LOW (1-18)</v>
      </c>
      <c r="G18969">
        <f>INT((D18969-1)/6)+1</f>
        <v>1</v>
      </c>
      <c r="H18969">
        <f>MOD(D18969-1,6)+1</f>
        <v>5</v>
      </c>
      <c r="I18969">
        <f>37-D18969</f>
        <v>32</v>
      </c>
      <c r="J18969">
        <f>ABS(D18969-D18970)</f>
        <v>4</v>
      </c>
    </row>
    <row r="18970">
      <c r="A18970">
        <v>6735</v>
      </c>
      <c r="B18970" t="str">
        <v>2005-06-16</v>
      </c>
      <c r="C18970" t="str">
        <v>Midday</v>
      </c>
      <c r="D18970">
        <v>1</v>
      </c>
      <c r="E18970" t="str">
        <f>IF(MOD(D18970,2)=0,"EVEN","ODD")</f>
        <v>ODD</v>
      </c>
      <c r="F18970" t="str">
        <f>IF(D18970&lt;=18,"LOW (1-18)","HIGH (19-36)")</f>
        <v>LOW (1-18)</v>
      </c>
      <c r="G18970">
        <f>INT((D18970-1)/6)+1</f>
        <v>1</v>
      </c>
      <c r="H18970">
        <f>MOD(D18970-1,6)+1</f>
        <v>1</v>
      </c>
      <c r="I18970">
        <f>37-D18970</f>
        <v>36</v>
      </c>
      <c r="J18970">
        <f>ABS(D18970-D18971)</f>
        <v>28</v>
      </c>
    </row>
    <row r="18971">
      <c r="A18971">
        <v>6734</v>
      </c>
      <c r="B18971" t="str">
        <v>2005-06-15</v>
      </c>
      <c r="C18971" t="str">
        <v>Evening</v>
      </c>
      <c r="D18971">
        <v>29</v>
      </c>
      <c r="E18971" t="str">
        <f>IF(MOD(D18971,2)=0,"EVEN","ODD")</f>
        <v>ODD</v>
      </c>
      <c r="F18971" t="str">
        <f>IF(D18971&lt;=18,"LOW (1-18)","HIGH (19-36)")</f>
        <v>HIGH (19-36)</v>
      </c>
      <c r="G18971">
        <f>INT((D18971-1)/6)+1</f>
        <v>5</v>
      </c>
      <c r="H18971">
        <f>MOD(D18971-1,6)+1</f>
        <v>5</v>
      </c>
      <c r="I18971">
        <f>37-D18971</f>
        <v>8</v>
      </c>
      <c r="J18971">
        <f>ABS(D18971-D18972)</f>
        <v>12</v>
      </c>
    </row>
    <row r="18972">
      <c r="A18972">
        <v>6733</v>
      </c>
      <c r="B18972" t="str">
        <v>2005-06-15</v>
      </c>
      <c r="C18972" t="str">
        <v>Midday</v>
      </c>
      <c r="D18972">
        <v>17</v>
      </c>
      <c r="E18972" t="str">
        <f>IF(MOD(D18972,2)=0,"EVEN","ODD")</f>
        <v>ODD</v>
      </c>
      <c r="F18972" t="str">
        <f>IF(D18972&lt;=18,"LOW (1-18)","HIGH (19-36)")</f>
        <v>LOW (1-18)</v>
      </c>
      <c r="G18972">
        <f>INT((D18972-1)/6)+1</f>
        <v>3</v>
      </c>
      <c r="H18972">
        <f>MOD(D18972-1,6)+1</f>
        <v>5</v>
      </c>
      <c r="I18972">
        <f>37-D18972</f>
        <v>20</v>
      </c>
      <c r="J18972">
        <f>ABS(D18972-D18973)</f>
        <v>16</v>
      </c>
    </row>
    <row r="18973">
      <c r="A18973">
        <v>6732</v>
      </c>
      <c r="B18973" t="str">
        <v>2005-06-14</v>
      </c>
      <c r="C18973" t="str">
        <v>Evening</v>
      </c>
      <c r="D18973">
        <v>33</v>
      </c>
      <c r="E18973" t="str">
        <f>IF(MOD(D18973,2)=0,"EVEN","ODD")</f>
        <v>ODD</v>
      </c>
      <c r="F18973" t="str">
        <f>IF(D18973&lt;=18,"LOW (1-18)","HIGH (19-36)")</f>
        <v>HIGH (19-36)</v>
      </c>
      <c r="G18973">
        <f>INT((D18973-1)/6)+1</f>
        <v>6</v>
      </c>
      <c r="H18973">
        <f>MOD(D18973-1,6)+1</f>
        <v>3</v>
      </c>
      <c r="I18973">
        <f>37-D18973</f>
        <v>4</v>
      </c>
      <c r="J18973">
        <f>ABS(D18973-D18974)</f>
        <v>4</v>
      </c>
    </row>
    <row r="18974">
      <c r="A18974">
        <v>6731</v>
      </c>
      <c r="B18974" t="str">
        <v>2005-06-14</v>
      </c>
      <c r="C18974" t="str">
        <v>Midday</v>
      </c>
      <c r="D18974">
        <v>29</v>
      </c>
      <c r="E18974" t="str">
        <f>IF(MOD(D18974,2)=0,"EVEN","ODD")</f>
        <v>ODD</v>
      </c>
      <c r="F18974" t="str">
        <f>IF(D18974&lt;=18,"LOW (1-18)","HIGH (19-36)")</f>
        <v>HIGH (19-36)</v>
      </c>
      <c r="G18974">
        <f>INT((D18974-1)/6)+1</f>
        <v>5</v>
      </c>
      <c r="H18974">
        <f>MOD(D18974-1,6)+1</f>
        <v>5</v>
      </c>
      <c r="I18974">
        <f>37-D18974</f>
        <v>8</v>
      </c>
      <c r="J18974">
        <f>ABS(D18974-D18975)</f>
        <v>11</v>
      </c>
    </row>
    <row r="18975">
      <c r="A18975">
        <v>6730</v>
      </c>
      <c r="B18975" t="str">
        <v>2005-06-13</v>
      </c>
      <c r="C18975" t="str">
        <v>Evening</v>
      </c>
      <c r="D18975">
        <v>18</v>
      </c>
      <c r="E18975" t="str">
        <f>IF(MOD(D18975,2)=0,"EVEN","ODD")</f>
        <v>EVEN</v>
      </c>
      <c r="F18975" t="str">
        <f>IF(D18975&lt;=18,"LOW (1-18)","HIGH (19-36)")</f>
        <v>LOW (1-18)</v>
      </c>
      <c r="G18975">
        <f>INT((D18975-1)/6)+1</f>
        <v>3</v>
      </c>
      <c r="H18975">
        <f>MOD(D18975-1,6)+1</f>
        <v>6</v>
      </c>
      <c r="I18975">
        <f>37-D18975</f>
        <v>19</v>
      </c>
      <c r="J18975">
        <f>ABS(D18975-D18976)</f>
        <v>11</v>
      </c>
    </row>
    <row r="18976">
      <c r="A18976">
        <v>6729</v>
      </c>
      <c r="B18976" t="str">
        <v>2005-06-13</v>
      </c>
      <c r="C18976" t="str">
        <v>Midday</v>
      </c>
      <c r="D18976">
        <v>7</v>
      </c>
      <c r="E18976" t="str">
        <f>IF(MOD(D18976,2)=0,"EVEN","ODD")</f>
        <v>ODD</v>
      </c>
      <c r="F18976" t="str">
        <f>IF(D18976&lt;=18,"LOW (1-18)","HIGH (19-36)")</f>
        <v>LOW (1-18)</v>
      </c>
      <c r="G18976">
        <f>INT((D18976-1)/6)+1</f>
        <v>2</v>
      </c>
      <c r="H18976">
        <f>MOD(D18976-1,6)+1</f>
        <v>1</v>
      </c>
      <c r="I18976">
        <f>37-D18976</f>
        <v>30</v>
      </c>
      <c r="J18976">
        <f>ABS(D18976-D18977)</f>
        <v>2</v>
      </c>
    </row>
    <row r="18977">
      <c r="A18977">
        <v>6728</v>
      </c>
      <c r="B18977" t="str">
        <v>2005-06-11</v>
      </c>
      <c r="C18977" t="str">
        <v>Evening</v>
      </c>
      <c r="D18977">
        <v>5</v>
      </c>
      <c r="E18977" t="str">
        <f>IF(MOD(D18977,2)=0,"EVEN","ODD")</f>
        <v>ODD</v>
      </c>
      <c r="F18977" t="str">
        <f>IF(D18977&lt;=18,"LOW (1-18)","HIGH (19-36)")</f>
        <v>LOW (1-18)</v>
      </c>
      <c r="G18977">
        <f>INT((D18977-1)/6)+1</f>
        <v>1</v>
      </c>
      <c r="H18977">
        <f>MOD(D18977-1,6)+1</f>
        <v>5</v>
      </c>
      <c r="I18977">
        <f>37-D18977</f>
        <v>32</v>
      </c>
      <c r="J18977">
        <f>ABS(D18977-D18978)</f>
        <v>3</v>
      </c>
    </row>
    <row r="18978">
      <c r="A18978">
        <v>6727</v>
      </c>
      <c r="B18978" t="str">
        <v>2005-06-11</v>
      </c>
      <c r="C18978" t="str">
        <v>Midday</v>
      </c>
      <c r="D18978">
        <v>2</v>
      </c>
      <c r="E18978" t="str">
        <f>IF(MOD(D18978,2)=0,"EVEN","ODD")</f>
        <v>EVEN</v>
      </c>
      <c r="F18978" t="str">
        <f>IF(D18978&lt;=18,"LOW (1-18)","HIGH (19-36)")</f>
        <v>LOW (1-18)</v>
      </c>
      <c r="G18978">
        <f>INT((D18978-1)/6)+1</f>
        <v>1</v>
      </c>
      <c r="H18978">
        <f>MOD(D18978-1,6)+1</f>
        <v>2</v>
      </c>
      <c r="I18978">
        <f>37-D18978</f>
        <v>35</v>
      </c>
      <c r="J18978">
        <f>ABS(D18978-D18979)</f>
        <v>31</v>
      </c>
    </row>
    <row r="18979">
      <c r="A18979">
        <v>6726</v>
      </c>
      <c r="B18979" t="str">
        <v>2005-06-10</v>
      </c>
      <c r="C18979" t="str">
        <v>Evening</v>
      </c>
      <c r="D18979">
        <v>33</v>
      </c>
      <c r="E18979" t="str">
        <f>IF(MOD(D18979,2)=0,"EVEN","ODD")</f>
        <v>ODD</v>
      </c>
      <c r="F18979" t="str">
        <f>IF(D18979&lt;=18,"LOW (1-18)","HIGH (19-36)")</f>
        <v>HIGH (19-36)</v>
      </c>
      <c r="G18979">
        <f>INT((D18979-1)/6)+1</f>
        <v>6</v>
      </c>
      <c r="H18979">
        <f>MOD(D18979-1,6)+1</f>
        <v>3</v>
      </c>
      <c r="I18979">
        <f>37-D18979</f>
        <v>4</v>
      </c>
      <c r="J18979">
        <f>ABS(D18979-D18980)</f>
        <v>20</v>
      </c>
    </row>
    <row r="18980">
      <c r="A18980">
        <v>6725</v>
      </c>
      <c r="B18980" t="str">
        <v>2005-06-10</v>
      </c>
      <c r="C18980" t="str">
        <v>Midday</v>
      </c>
      <c r="D18980">
        <v>13</v>
      </c>
      <c r="E18980" t="str">
        <f>IF(MOD(D18980,2)=0,"EVEN","ODD")</f>
        <v>ODD</v>
      </c>
      <c r="F18980" t="str">
        <f>IF(D18980&lt;=18,"LOW (1-18)","HIGH (19-36)")</f>
        <v>LOW (1-18)</v>
      </c>
      <c r="G18980">
        <f>INT((D18980-1)/6)+1</f>
        <v>3</v>
      </c>
      <c r="H18980">
        <f>MOD(D18980-1,6)+1</f>
        <v>1</v>
      </c>
      <c r="I18980">
        <f>37-D18980</f>
        <v>24</v>
      </c>
      <c r="J18980">
        <f>ABS(D18980-D18981)</f>
        <v>14</v>
      </c>
    </row>
    <row r="18981">
      <c r="A18981">
        <v>6724</v>
      </c>
      <c r="B18981" t="str">
        <v>2005-06-09</v>
      </c>
      <c r="C18981" t="str">
        <v>Evening</v>
      </c>
      <c r="D18981">
        <v>27</v>
      </c>
      <c r="E18981" t="str">
        <f>IF(MOD(D18981,2)=0,"EVEN","ODD")</f>
        <v>ODD</v>
      </c>
      <c r="F18981" t="str">
        <f>IF(D18981&lt;=18,"LOW (1-18)","HIGH (19-36)")</f>
        <v>HIGH (19-36)</v>
      </c>
      <c r="G18981">
        <f>INT((D18981-1)/6)+1</f>
        <v>5</v>
      </c>
      <c r="H18981">
        <f>MOD(D18981-1,6)+1</f>
        <v>3</v>
      </c>
      <c r="I18981">
        <f>37-D18981</f>
        <v>10</v>
      </c>
      <c r="J18981">
        <f>ABS(D18981-D18982)</f>
        <v>21</v>
      </c>
    </row>
    <row r="18982">
      <c r="A18982">
        <v>6723</v>
      </c>
      <c r="B18982" t="str">
        <v>2005-06-09</v>
      </c>
      <c r="C18982" t="str">
        <v>Midday</v>
      </c>
      <c r="D18982">
        <v>6</v>
      </c>
      <c r="E18982" t="str">
        <f>IF(MOD(D18982,2)=0,"EVEN","ODD")</f>
        <v>EVEN</v>
      </c>
      <c r="F18982" t="str">
        <f>IF(D18982&lt;=18,"LOW (1-18)","HIGH (19-36)")</f>
        <v>LOW (1-18)</v>
      </c>
      <c r="G18982">
        <f>INT((D18982-1)/6)+1</f>
        <v>1</v>
      </c>
      <c r="H18982">
        <f>MOD(D18982-1,6)+1</f>
        <v>6</v>
      </c>
      <c r="I18982">
        <f>37-D18982</f>
        <v>31</v>
      </c>
      <c r="J18982">
        <f>ABS(D18982-D18983)</f>
        <v>19</v>
      </c>
    </row>
    <row r="18983">
      <c r="A18983">
        <v>6722</v>
      </c>
      <c r="B18983" t="str">
        <v>2005-06-08</v>
      </c>
      <c r="C18983" t="str">
        <v>Evening</v>
      </c>
      <c r="D18983">
        <v>25</v>
      </c>
      <c r="E18983" t="str">
        <f>IF(MOD(D18983,2)=0,"EVEN","ODD")</f>
        <v>ODD</v>
      </c>
      <c r="F18983" t="str">
        <f>IF(D18983&lt;=18,"LOW (1-18)","HIGH (19-36)")</f>
        <v>HIGH (19-36)</v>
      </c>
      <c r="G18983">
        <f>INT((D18983-1)/6)+1</f>
        <v>5</v>
      </c>
      <c r="H18983">
        <f>MOD(D18983-1,6)+1</f>
        <v>1</v>
      </c>
      <c r="I18983">
        <f>37-D18983</f>
        <v>12</v>
      </c>
      <c r="J18983">
        <f>ABS(D18983-D18984)</f>
        <v>2</v>
      </c>
    </row>
    <row r="18984">
      <c r="A18984">
        <v>6721</v>
      </c>
      <c r="B18984" t="str">
        <v>2005-06-08</v>
      </c>
      <c r="C18984" t="str">
        <v>Midday</v>
      </c>
      <c r="D18984">
        <v>23</v>
      </c>
      <c r="E18984" t="str">
        <f>IF(MOD(D18984,2)=0,"EVEN","ODD")</f>
        <v>ODD</v>
      </c>
      <c r="F18984" t="str">
        <f>IF(D18984&lt;=18,"LOW (1-18)","HIGH (19-36)")</f>
        <v>HIGH (19-36)</v>
      </c>
      <c r="G18984">
        <f>INT((D18984-1)/6)+1</f>
        <v>4</v>
      </c>
      <c r="H18984">
        <f>MOD(D18984-1,6)+1</f>
        <v>5</v>
      </c>
      <c r="I18984">
        <f>37-D18984</f>
        <v>14</v>
      </c>
      <c r="J18984">
        <f>ABS(D18984-D18985)</f>
        <v>6</v>
      </c>
    </row>
    <row r="18985">
      <c r="A18985">
        <v>6720</v>
      </c>
      <c r="B18985" t="str">
        <v>2005-06-07</v>
      </c>
      <c r="C18985" t="str">
        <v>Evening</v>
      </c>
      <c r="D18985">
        <v>17</v>
      </c>
      <c r="E18985" t="str">
        <f>IF(MOD(D18985,2)=0,"EVEN","ODD")</f>
        <v>ODD</v>
      </c>
      <c r="F18985" t="str">
        <f>IF(D18985&lt;=18,"LOW (1-18)","HIGH (19-36)")</f>
        <v>LOW (1-18)</v>
      </c>
      <c r="G18985">
        <f>INT((D18985-1)/6)+1</f>
        <v>3</v>
      </c>
      <c r="H18985">
        <f>MOD(D18985-1,6)+1</f>
        <v>5</v>
      </c>
      <c r="I18985">
        <f>37-D18985</f>
        <v>20</v>
      </c>
      <c r="J18985">
        <f>ABS(D18985-D18986)</f>
        <v>15</v>
      </c>
    </row>
    <row r="18986">
      <c r="A18986">
        <v>6719</v>
      </c>
      <c r="B18986" t="str">
        <v>2005-06-07</v>
      </c>
      <c r="C18986" t="str">
        <v>Midday</v>
      </c>
      <c r="D18986">
        <v>2</v>
      </c>
      <c r="E18986" t="str">
        <f>IF(MOD(D18986,2)=0,"EVEN","ODD")</f>
        <v>EVEN</v>
      </c>
      <c r="F18986" t="str">
        <f>IF(D18986&lt;=18,"LOW (1-18)","HIGH (19-36)")</f>
        <v>LOW (1-18)</v>
      </c>
      <c r="G18986">
        <f>INT((D18986-1)/6)+1</f>
        <v>1</v>
      </c>
      <c r="H18986">
        <f>MOD(D18986-1,6)+1</f>
        <v>2</v>
      </c>
      <c r="I18986">
        <f>37-D18986</f>
        <v>35</v>
      </c>
      <c r="J18986">
        <f>ABS(D18986-D18987)</f>
        <v>33</v>
      </c>
    </row>
    <row r="18987">
      <c r="A18987">
        <v>6718</v>
      </c>
      <c r="B18987" t="str">
        <v>2005-06-06</v>
      </c>
      <c r="C18987" t="str">
        <v>Evening</v>
      </c>
      <c r="D18987">
        <v>35</v>
      </c>
      <c r="E18987" t="str">
        <f>IF(MOD(D18987,2)=0,"EVEN","ODD")</f>
        <v>ODD</v>
      </c>
      <c r="F18987" t="str">
        <f>IF(D18987&lt;=18,"LOW (1-18)","HIGH (19-36)")</f>
        <v>HIGH (19-36)</v>
      </c>
      <c r="G18987">
        <f>INT((D18987-1)/6)+1</f>
        <v>6</v>
      </c>
      <c r="H18987">
        <f>MOD(D18987-1,6)+1</f>
        <v>5</v>
      </c>
      <c r="I18987">
        <f>37-D18987</f>
        <v>2</v>
      </c>
      <c r="J18987">
        <f>ABS(D18987-D18988)</f>
        <v>2</v>
      </c>
    </row>
    <row r="18988">
      <c r="A18988">
        <v>6717</v>
      </c>
      <c r="B18988" t="str">
        <v>2005-06-06</v>
      </c>
      <c r="C18988" t="str">
        <v>Midday</v>
      </c>
      <c r="D18988">
        <v>33</v>
      </c>
      <c r="E18988" t="str">
        <f>IF(MOD(D18988,2)=0,"EVEN","ODD")</f>
        <v>ODD</v>
      </c>
      <c r="F18988" t="str">
        <f>IF(D18988&lt;=18,"LOW (1-18)","HIGH (19-36)")</f>
        <v>HIGH (19-36)</v>
      </c>
      <c r="G18988">
        <f>INT((D18988-1)/6)+1</f>
        <v>6</v>
      </c>
      <c r="H18988">
        <f>MOD(D18988-1,6)+1</f>
        <v>3</v>
      </c>
      <c r="I18988">
        <f>37-D18988</f>
        <v>4</v>
      </c>
      <c r="J18988">
        <f>ABS(D18988-D18989)</f>
        <v>6</v>
      </c>
    </row>
    <row r="18989">
      <c r="A18989">
        <v>6716</v>
      </c>
      <c r="B18989" t="str">
        <v>2005-06-04</v>
      </c>
      <c r="C18989" t="str">
        <v>Evening</v>
      </c>
      <c r="D18989">
        <v>27</v>
      </c>
      <c r="E18989" t="str">
        <f>IF(MOD(D18989,2)=0,"EVEN","ODD")</f>
        <v>ODD</v>
      </c>
      <c r="F18989" t="str">
        <f>IF(D18989&lt;=18,"LOW (1-18)","HIGH (19-36)")</f>
        <v>HIGH (19-36)</v>
      </c>
      <c r="G18989">
        <f>INT((D18989-1)/6)+1</f>
        <v>5</v>
      </c>
      <c r="H18989">
        <f>MOD(D18989-1,6)+1</f>
        <v>3</v>
      </c>
      <c r="I18989">
        <f>37-D18989</f>
        <v>10</v>
      </c>
      <c r="J18989">
        <f>ABS(D18989-D18990)</f>
        <v>14</v>
      </c>
    </row>
    <row r="18990">
      <c r="A18990">
        <v>6715</v>
      </c>
      <c r="B18990" t="str">
        <v>2005-06-04</v>
      </c>
      <c r="C18990" t="str">
        <v>Midday</v>
      </c>
      <c r="D18990">
        <v>13</v>
      </c>
      <c r="E18990" t="str">
        <f>IF(MOD(D18990,2)=0,"EVEN","ODD")</f>
        <v>ODD</v>
      </c>
      <c r="F18990" t="str">
        <f>IF(D18990&lt;=18,"LOW (1-18)","HIGH (19-36)")</f>
        <v>LOW (1-18)</v>
      </c>
      <c r="G18990">
        <f>INT((D18990-1)/6)+1</f>
        <v>3</v>
      </c>
      <c r="H18990">
        <f>MOD(D18990-1,6)+1</f>
        <v>1</v>
      </c>
      <c r="I18990">
        <f>37-D18990</f>
        <v>24</v>
      </c>
      <c r="J18990">
        <f>ABS(D18990-D18991)</f>
        <v>0</v>
      </c>
    </row>
    <row r="18991">
      <c r="A18991">
        <v>6714</v>
      </c>
      <c r="B18991" t="str">
        <v>2005-06-03</v>
      </c>
      <c r="C18991" t="str">
        <v>Evening</v>
      </c>
      <c r="D18991">
        <v>13</v>
      </c>
      <c r="E18991" t="str">
        <f>IF(MOD(D18991,2)=0,"EVEN","ODD")</f>
        <v>ODD</v>
      </c>
      <c r="F18991" t="str">
        <f>IF(D18991&lt;=18,"LOW (1-18)","HIGH (19-36)")</f>
        <v>LOW (1-18)</v>
      </c>
      <c r="G18991">
        <f>INT((D18991-1)/6)+1</f>
        <v>3</v>
      </c>
      <c r="H18991">
        <f>MOD(D18991-1,6)+1</f>
        <v>1</v>
      </c>
      <c r="I18991">
        <f>37-D18991</f>
        <v>24</v>
      </c>
      <c r="J18991">
        <f>ABS(D18991-D18992)</f>
        <v>6</v>
      </c>
    </row>
    <row r="18992">
      <c r="A18992">
        <v>6713</v>
      </c>
      <c r="B18992" t="str">
        <v>2005-06-03</v>
      </c>
      <c r="C18992" t="str">
        <v>Midday</v>
      </c>
      <c r="D18992">
        <v>19</v>
      </c>
      <c r="E18992" t="str">
        <f>IF(MOD(D18992,2)=0,"EVEN","ODD")</f>
        <v>ODD</v>
      </c>
      <c r="F18992" t="str">
        <f>IF(D18992&lt;=18,"LOW (1-18)","HIGH (19-36)")</f>
        <v>HIGH (19-36)</v>
      </c>
      <c r="G18992">
        <f>INT((D18992-1)/6)+1</f>
        <v>4</v>
      </c>
      <c r="H18992">
        <f>MOD(D18992-1,6)+1</f>
        <v>1</v>
      </c>
      <c r="I18992">
        <f>37-D18992</f>
        <v>18</v>
      </c>
      <c r="J18992">
        <f>ABS(D18992-D18993)</f>
        <v>11</v>
      </c>
    </row>
    <row r="18993">
      <c r="A18993">
        <v>6712</v>
      </c>
      <c r="B18993" t="str">
        <v>2005-06-02</v>
      </c>
      <c r="C18993" t="str">
        <v>Evening</v>
      </c>
      <c r="D18993">
        <v>8</v>
      </c>
      <c r="E18993" t="str">
        <f>IF(MOD(D18993,2)=0,"EVEN","ODD")</f>
        <v>EVEN</v>
      </c>
      <c r="F18993" t="str">
        <f>IF(D18993&lt;=18,"LOW (1-18)","HIGH (19-36)")</f>
        <v>LOW (1-18)</v>
      </c>
      <c r="G18993">
        <f>INT((D18993-1)/6)+1</f>
        <v>2</v>
      </c>
      <c r="H18993">
        <f>MOD(D18993-1,6)+1</f>
        <v>2</v>
      </c>
      <c r="I18993">
        <f>37-D18993</f>
        <v>29</v>
      </c>
      <c r="J18993">
        <f>ABS(D18993-D18994)</f>
        <v>20</v>
      </c>
    </row>
    <row r="18994">
      <c r="A18994">
        <v>6711</v>
      </c>
      <c r="B18994" t="str">
        <v>2005-06-02</v>
      </c>
      <c r="C18994" t="str">
        <v>Midday</v>
      </c>
      <c r="D18994">
        <v>28</v>
      </c>
      <c r="E18994" t="str">
        <f>IF(MOD(D18994,2)=0,"EVEN","ODD")</f>
        <v>EVEN</v>
      </c>
      <c r="F18994" t="str">
        <f>IF(D18994&lt;=18,"LOW (1-18)","HIGH (19-36)")</f>
        <v>HIGH (19-36)</v>
      </c>
      <c r="G18994">
        <f>INT((D18994-1)/6)+1</f>
        <v>5</v>
      </c>
      <c r="H18994">
        <f>MOD(D18994-1,6)+1</f>
        <v>4</v>
      </c>
      <c r="I18994">
        <f>37-D18994</f>
        <v>9</v>
      </c>
      <c r="J18994">
        <f>ABS(D18994-D18995)</f>
        <v>15</v>
      </c>
    </row>
    <row r="18995">
      <c r="A18995">
        <v>6710</v>
      </c>
      <c r="B18995" t="str">
        <v>2005-06-01</v>
      </c>
      <c r="C18995" t="str">
        <v>Evening</v>
      </c>
      <c r="D18995">
        <v>13</v>
      </c>
      <c r="E18995" t="str">
        <f>IF(MOD(D18995,2)=0,"EVEN","ODD")</f>
        <v>ODD</v>
      </c>
      <c r="F18995" t="str">
        <f>IF(D18995&lt;=18,"LOW (1-18)","HIGH (19-36)")</f>
        <v>LOW (1-18)</v>
      </c>
      <c r="G18995">
        <f>INT((D18995-1)/6)+1</f>
        <v>3</v>
      </c>
      <c r="H18995">
        <f>MOD(D18995-1,6)+1</f>
        <v>1</v>
      </c>
      <c r="I18995">
        <f>37-D18995</f>
        <v>24</v>
      </c>
      <c r="J18995">
        <f>ABS(D18995-D18996)</f>
        <v>14</v>
      </c>
    </row>
    <row r="18996">
      <c r="A18996">
        <v>6709</v>
      </c>
      <c r="B18996" t="str">
        <v>2005-06-01</v>
      </c>
      <c r="C18996" t="str">
        <v>Midday</v>
      </c>
      <c r="D18996">
        <v>27</v>
      </c>
      <c r="E18996" t="str">
        <f>IF(MOD(D18996,2)=0,"EVEN","ODD")</f>
        <v>ODD</v>
      </c>
      <c r="F18996" t="str">
        <f>IF(D18996&lt;=18,"LOW (1-18)","HIGH (19-36)")</f>
        <v>HIGH (19-36)</v>
      </c>
      <c r="G18996">
        <f>INT((D18996-1)/6)+1</f>
        <v>5</v>
      </c>
      <c r="H18996">
        <f>MOD(D18996-1,6)+1</f>
        <v>3</v>
      </c>
      <c r="I18996">
        <f>37-D18996</f>
        <v>10</v>
      </c>
      <c r="J18996">
        <f>ABS(D18996-D18997)</f>
        <v>16</v>
      </c>
    </row>
    <row r="18997">
      <c r="A18997">
        <v>6708</v>
      </c>
      <c r="B18997" t="str">
        <v>2005-05-31</v>
      </c>
      <c r="C18997" t="str">
        <v>Evening</v>
      </c>
      <c r="D18997">
        <v>11</v>
      </c>
      <c r="E18997" t="str">
        <f>IF(MOD(D18997,2)=0,"EVEN","ODD")</f>
        <v>ODD</v>
      </c>
      <c r="F18997" t="str">
        <f>IF(D18997&lt;=18,"LOW (1-18)","HIGH (19-36)")</f>
        <v>LOW (1-18)</v>
      </c>
      <c r="G18997">
        <f>INT((D18997-1)/6)+1</f>
        <v>2</v>
      </c>
      <c r="H18997">
        <f>MOD(D18997-1,6)+1</f>
        <v>5</v>
      </c>
      <c r="I18997">
        <f>37-D18997</f>
        <v>26</v>
      </c>
      <c r="J18997">
        <f>ABS(D18997-D18998)</f>
        <v>23</v>
      </c>
    </row>
    <row r="18998">
      <c r="A18998">
        <v>6707</v>
      </c>
      <c r="B18998" t="str">
        <v>2005-05-31</v>
      </c>
      <c r="C18998" t="str">
        <v>Midday</v>
      </c>
      <c r="D18998">
        <v>34</v>
      </c>
      <c r="E18998" t="str">
        <f>IF(MOD(D18998,2)=0,"EVEN","ODD")</f>
        <v>EVEN</v>
      </c>
      <c r="F18998" t="str">
        <f>IF(D18998&lt;=18,"LOW (1-18)","HIGH (19-36)")</f>
        <v>HIGH (19-36)</v>
      </c>
      <c r="G18998">
        <f>INT((D18998-1)/6)+1</f>
        <v>6</v>
      </c>
      <c r="H18998">
        <f>MOD(D18998-1,6)+1</f>
        <v>4</v>
      </c>
      <c r="I18998">
        <f>37-D18998</f>
        <v>3</v>
      </c>
      <c r="J18998">
        <f>ABS(D18998-D18999)</f>
        <v>23</v>
      </c>
    </row>
    <row r="18999">
      <c r="A18999">
        <v>6706</v>
      </c>
      <c r="B18999" t="str">
        <v>2005-05-30</v>
      </c>
      <c r="C18999" t="str">
        <v>Evening</v>
      </c>
      <c r="D18999">
        <v>11</v>
      </c>
      <c r="E18999" t="str">
        <f>IF(MOD(D18999,2)=0,"EVEN","ODD")</f>
        <v>ODD</v>
      </c>
      <c r="F18999" t="str">
        <f>IF(D18999&lt;=18,"LOW (1-18)","HIGH (19-36)")</f>
        <v>LOW (1-18)</v>
      </c>
      <c r="G18999">
        <f>INT((D18999-1)/6)+1</f>
        <v>2</v>
      </c>
      <c r="H18999">
        <f>MOD(D18999-1,6)+1</f>
        <v>5</v>
      </c>
      <c r="I18999">
        <f>37-D18999</f>
        <v>26</v>
      </c>
      <c r="J18999">
        <f>ABS(D18999-D19000)</f>
        <v>11</v>
      </c>
    </row>
    <row r="19000">
      <c r="A19000">
        <v>6705</v>
      </c>
      <c r="B19000" t="str">
        <v>2005-05-30</v>
      </c>
      <c r="C19000" t="str">
        <v>Midday</v>
      </c>
      <c r="D19000">
        <v>22</v>
      </c>
      <c r="E19000" t="str">
        <f>IF(MOD(D19000,2)=0,"EVEN","ODD")</f>
        <v>EVEN</v>
      </c>
      <c r="F19000" t="str">
        <f>IF(D19000&lt;=18,"LOW (1-18)","HIGH (19-36)")</f>
        <v>HIGH (19-36)</v>
      </c>
      <c r="G19000">
        <f>INT((D19000-1)/6)+1</f>
        <v>4</v>
      </c>
      <c r="H19000">
        <f>MOD(D19000-1,6)+1</f>
        <v>4</v>
      </c>
      <c r="I19000">
        <f>37-D19000</f>
        <v>15</v>
      </c>
      <c r="J19000">
        <f>ABS(D19000-D19001)</f>
        <v>1</v>
      </c>
    </row>
    <row r="19001">
      <c r="A19001">
        <v>6704</v>
      </c>
      <c r="B19001" t="str">
        <v>2005-05-28</v>
      </c>
      <c r="C19001" t="str">
        <v>Evening</v>
      </c>
      <c r="D19001">
        <v>23</v>
      </c>
      <c r="E19001" t="str">
        <f>IF(MOD(D19001,2)=0,"EVEN","ODD")</f>
        <v>ODD</v>
      </c>
      <c r="F19001" t="str">
        <f>IF(D19001&lt;=18,"LOW (1-18)","HIGH (19-36)")</f>
        <v>HIGH (19-36)</v>
      </c>
      <c r="G19001">
        <f>INT((D19001-1)/6)+1</f>
        <v>4</v>
      </c>
      <c r="H19001">
        <f>MOD(D19001-1,6)+1</f>
        <v>5</v>
      </c>
      <c r="I19001">
        <f>37-D19001</f>
        <v>14</v>
      </c>
      <c r="J19001">
        <f>ABS(D19001-D19002)</f>
        <v>12</v>
      </c>
    </row>
    <row r="19002">
      <c r="A19002">
        <v>6703</v>
      </c>
      <c r="B19002" t="str">
        <v>2005-05-28</v>
      </c>
      <c r="C19002" t="str">
        <v>Midday</v>
      </c>
      <c r="D19002">
        <v>11</v>
      </c>
      <c r="E19002" t="str">
        <f>IF(MOD(D19002,2)=0,"EVEN","ODD")</f>
        <v>ODD</v>
      </c>
      <c r="F19002" t="str">
        <f>IF(D19002&lt;=18,"LOW (1-18)","HIGH (19-36)")</f>
        <v>LOW (1-18)</v>
      </c>
      <c r="G19002">
        <f>INT((D19002-1)/6)+1</f>
        <v>2</v>
      </c>
      <c r="H19002">
        <f>MOD(D19002-1,6)+1</f>
        <v>5</v>
      </c>
      <c r="I19002">
        <f>37-D19002</f>
        <v>26</v>
      </c>
      <c r="J19002">
        <f>ABS(D19002-D19003)</f>
        <v>23</v>
      </c>
    </row>
    <row r="19003">
      <c r="A19003">
        <v>6702</v>
      </c>
      <c r="B19003" t="str">
        <v>2005-05-27</v>
      </c>
      <c r="C19003" t="str">
        <v>Evening</v>
      </c>
      <c r="D19003">
        <v>34</v>
      </c>
      <c r="E19003" t="str">
        <f>IF(MOD(D19003,2)=0,"EVEN","ODD")</f>
        <v>EVEN</v>
      </c>
      <c r="F19003" t="str">
        <f>IF(D19003&lt;=18,"LOW (1-18)","HIGH (19-36)")</f>
        <v>HIGH (19-36)</v>
      </c>
      <c r="G19003">
        <f>INT((D19003-1)/6)+1</f>
        <v>6</v>
      </c>
      <c r="H19003">
        <f>MOD(D19003-1,6)+1</f>
        <v>4</v>
      </c>
      <c r="I19003">
        <f>37-D19003</f>
        <v>3</v>
      </c>
      <c r="J19003">
        <f>ABS(D19003-D19004)</f>
        <v>16</v>
      </c>
    </row>
    <row r="19004">
      <c r="A19004">
        <v>6701</v>
      </c>
      <c r="B19004" t="str">
        <v>2005-05-27</v>
      </c>
      <c r="C19004" t="str">
        <v>Midday</v>
      </c>
      <c r="D19004">
        <v>18</v>
      </c>
      <c r="E19004" t="str">
        <f>IF(MOD(D19004,2)=0,"EVEN","ODD")</f>
        <v>EVEN</v>
      </c>
      <c r="F19004" t="str">
        <f>IF(D19004&lt;=18,"LOW (1-18)","HIGH (19-36)")</f>
        <v>LOW (1-18)</v>
      </c>
      <c r="G19004">
        <f>INT((D19004-1)/6)+1</f>
        <v>3</v>
      </c>
      <c r="H19004">
        <f>MOD(D19004-1,6)+1</f>
        <v>6</v>
      </c>
      <c r="I19004">
        <f>37-D19004</f>
        <v>19</v>
      </c>
      <c r="J19004">
        <f>ABS(D19004-D19005)</f>
        <v>5</v>
      </c>
    </row>
    <row r="19005">
      <c r="A19005">
        <v>6700</v>
      </c>
      <c r="B19005" t="str">
        <v>2005-05-25</v>
      </c>
      <c r="C19005" t="str">
        <v>Evening</v>
      </c>
      <c r="D19005">
        <v>23</v>
      </c>
      <c r="E19005" t="str">
        <f>IF(MOD(D19005,2)=0,"EVEN","ODD")</f>
        <v>ODD</v>
      </c>
      <c r="F19005" t="str">
        <f>IF(D19005&lt;=18,"LOW (1-18)","HIGH (19-36)")</f>
        <v>HIGH (19-36)</v>
      </c>
      <c r="G19005">
        <f>INT((D19005-1)/6)+1</f>
        <v>4</v>
      </c>
      <c r="H19005">
        <f>MOD(D19005-1,6)+1</f>
        <v>5</v>
      </c>
      <c r="I19005">
        <f>37-D19005</f>
        <v>14</v>
      </c>
      <c r="J19005">
        <f>ABS(D19005-D19006)</f>
        <v>17</v>
      </c>
    </row>
    <row r="19006">
      <c r="A19006">
        <v>6699</v>
      </c>
      <c r="B19006" t="str">
        <v>2005-05-25</v>
      </c>
      <c r="C19006" t="str">
        <v>Midday</v>
      </c>
      <c r="D19006">
        <v>6</v>
      </c>
      <c r="E19006" t="str">
        <f>IF(MOD(D19006,2)=0,"EVEN","ODD")</f>
        <v>EVEN</v>
      </c>
      <c r="F19006" t="str">
        <f>IF(D19006&lt;=18,"LOW (1-18)","HIGH (19-36)")</f>
        <v>LOW (1-18)</v>
      </c>
      <c r="G19006">
        <f>INT((D19006-1)/6)+1</f>
        <v>1</v>
      </c>
      <c r="H19006">
        <f>MOD(D19006-1,6)+1</f>
        <v>6</v>
      </c>
      <c r="I19006">
        <f>37-D19006</f>
        <v>31</v>
      </c>
      <c r="J19006">
        <f>ABS(D19006-D19007)</f>
        <v>2</v>
      </c>
    </row>
    <row r="19007">
      <c r="A19007">
        <v>6698</v>
      </c>
      <c r="B19007" t="str">
        <v>2005-05-24</v>
      </c>
      <c r="C19007" t="str">
        <v>Evening</v>
      </c>
      <c r="D19007">
        <v>8</v>
      </c>
      <c r="E19007" t="str">
        <f>IF(MOD(D19007,2)=0,"EVEN","ODD")</f>
        <v>EVEN</v>
      </c>
      <c r="F19007" t="str">
        <f>IF(D19007&lt;=18,"LOW (1-18)","HIGH (19-36)")</f>
        <v>LOW (1-18)</v>
      </c>
      <c r="G19007">
        <f>INT((D19007-1)/6)+1</f>
        <v>2</v>
      </c>
      <c r="H19007">
        <f>MOD(D19007-1,6)+1</f>
        <v>2</v>
      </c>
      <c r="I19007">
        <f>37-D19007</f>
        <v>29</v>
      </c>
      <c r="J19007">
        <f>ABS(D19007-D19008)</f>
        <v>2</v>
      </c>
    </row>
    <row r="19008">
      <c r="A19008">
        <v>6697</v>
      </c>
      <c r="B19008" t="str">
        <v>2005-05-24</v>
      </c>
      <c r="C19008" t="str">
        <v>Midday</v>
      </c>
      <c r="D19008">
        <v>10</v>
      </c>
      <c r="E19008" t="str">
        <f>IF(MOD(D19008,2)=0,"EVEN","ODD")</f>
        <v>EVEN</v>
      </c>
      <c r="F19008" t="str">
        <f>IF(D19008&lt;=18,"LOW (1-18)","HIGH (19-36)")</f>
        <v>LOW (1-18)</v>
      </c>
      <c r="G19008">
        <f>INT((D19008-1)/6)+1</f>
        <v>2</v>
      </c>
      <c r="H19008">
        <f>MOD(D19008-1,6)+1</f>
        <v>4</v>
      </c>
      <c r="I19008">
        <f>37-D19008</f>
        <v>27</v>
      </c>
      <c r="J19008">
        <f>ABS(D19008-D19009)</f>
        <v>5</v>
      </c>
    </row>
    <row r="19009">
      <c r="A19009">
        <v>6696</v>
      </c>
      <c r="B19009" t="str">
        <v>2005-05-23</v>
      </c>
      <c r="C19009" t="str">
        <v>Evening</v>
      </c>
      <c r="D19009">
        <v>15</v>
      </c>
      <c r="E19009" t="str">
        <f>IF(MOD(D19009,2)=0,"EVEN","ODD")</f>
        <v>ODD</v>
      </c>
      <c r="F19009" t="str">
        <f>IF(D19009&lt;=18,"LOW (1-18)","HIGH (19-36)")</f>
        <v>LOW (1-18)</v>
      </c>
      <c r="G19009">
        <f>INT((D19009-1)/6)+1</f>
        <v>3</v>
      </c>
      <c r="H19009">
        <f>MOD(D19009-1,6)+1</f>
        <v>3</v>
      </c>
      <c r="I19009">
        <f>37-D19009</f>
        <v>22</v>
      </c>
      <c r="J19009">
        <f>ABS(D19009-D19010)</f>
        <v>13</v>
      </c>
    </row>
    <row r="19010">
      <c r="A19010">
        <v>6695</v>
      </c>
      <c r="B19010" t="str">
        <v>2005-05-23</v>
      </c>
      <c r="C19010" t="str">
        <v>Midday</v>
      </c>
      <c r="D19010">
        <v>28</v>
      </c>
      <c r="E19010" t="str">
        <f>IF(MOD(D19010,2)=0,"EVEN","ODD")</f>
        <v>EVEN</v>
      </c>
      <c r="F19010" t="str">
        <f>IF(D19010&lt;=18,"LOW (1-18)","HIGH (19-36)")</f>
        <v>HIGH (19-36)</v>
      </c>
      <c r="G19010">
        <f>INT((D19010-1)/6)+1</f>
        <v>5</v>
      </c>
      <c r="H19010">
        <f>MOD(D19010-1,6)+1</f>
        <v>4</v>
      </c>
      <c r="I19010">
        <f>37-D19010</f>
        <v>9</v>
      </c>
      <c r="J19010">
        <f>ABS(D19010-D19011)</f>
        <v>15</v>
      </c>
    </row>
    <row r="19011">
      <c r="A19011">
        <v>6694</v>
      </c>
      <c r="B19011" t="str">
        <v>2005-05-21</v>
      </c>
      <c r="C19011" t="str">
        <v>Evening</v>
      </c>
      <c r="D19011">
        <v>13</v>
      </c>
      <c r="E19011" t="str">
        <f>IF(MOD(D19011,2)=0,"EVEN","ODD")</f>
        <v>ODD</v>
      </c>
      <c r="F19011" t="str">
        <f>IF(D19011&lt;=18,"LOW (1-18)","HIGH (19-36)")</f>
        <v>LOW (1-18)</v>
      </c>
      <c r="G19011">
        <f>INT((D19011-1)/6)+1</f>
        <v>3</v>
      </c>
      <c r="H19011">
        <f>MOD(D19011-1,6)+1</f>
        <v>1</v>
      </c>
      <c r="I19011">
        <f>37-D19011</f>
        <v>24</v>
      </c>
      <c r="J19011">
        <f>ABS(D19011-D19012)</f>
        <v>5</v>
      </c>
    </row>
    <row r="19012">
      <c r="A19012">
        <v>6693</v>
      </c>
      <c r="B19012" t="str">
        <v>2005-05-21</v>
      </c>
      <c r="C19012" t="str">
        <v>Midday</v>
      </c>
      <c r="D19012">
        <v>18</v>
      </c>
      <c r="E19012" t="str">
        <f>IF(MOD(D19012,2)=0,"EVEN","ODD")</f>
        <v>EVEN</v>
      </c>
      <c r="F19012" t="str">
        <f>IF(D19012&lt;=18,"LOW (1-18)","HIGH (19-36)")</f>
        <v>LOW (1-18)</v>
      </c>
      <c r="G19012">
        <f>INT((D19012-1)/6)+1</f>
        <v>3</v>
      </c>
      <c r="H19012">
        <f>MOD(D19012-1,6)+1</f>
        <v>6</v>
      </c>
      <c r="I19012">
        <f>37-D19012</f>
        <v>19</v>
      </c>
      <c r="J19012">
        <f>ABS(D19012-D19013)</f>
        <v>9</v>
      </c>
    </row>
    <row r="19013">
      <c r="A19013">
        <v>6692</v>
      </c>
      <c r="B19013" t="str">
        <v>2005-05-20</v>
      </c>
      <c r="C19013" t="str">
        <v>Evening</v>
      </c>
      <c r="D19013">
        <v>27</v>
      </c>
      <c r="E19013" t="str">
        <f>IF(MOD(D19013,2)=0,"EVEN","ODD")</f>
        <v>ODD</v>
      </c>
      <c r="F19013" t="str">
        <f>IF(D19013&lt;=18,"LOW (1-18)","HIGH (19-36)")</f>
        <v>HIGH (19-36)</v>
      </c>
      <c r="G19013">
        <f>INT((D19013-1)/6)+1</f>
        <v>5</v>
      </c>
      <c r="H19013">
        <f>MOD(D19013-1,6)+1</f>
        <v>3</v>
      </c>
      <c r="I19013">
        <f>37-D19013</f>
        <v>10</v>
      </c>
      <c r="J19013">
        <f>ABS(D19013-D19014)</f>
        <v>8</v>
      </c>
    </row>
    <row r="19014">
      <c r="A19014">
        <v>6691</v>
      </c>
      <c r="B19014" t="str">
        <v>2005-05-20</v>
      </c>
      <c r="C19014" t="str">
        <v>Midday</v>
      </c>
      <c r="D19014">
        <v>35</v>
      </c>
      <c r="E19014" t="str">
        <f>IF(MOD(D19014,2)=0,"EVEN","ODD")</f>
        <v>ODD</v>
      </c>
      <c r="F19014" t="str">
        <f>IF(D19014&lt;=18,"LOW (1-18)","HIGH (19-36)")</f>
        <v>HIGH (19-36)</v>
      </c>
      <c r="G19014">
        <f>INT((D19014-1)/6)+1</f>
        <v>6</v>
      </c>
      <c r="H19014">
        <f>MOD(D19014-1,6)+1</f>
        <v>5</v>
      </c>
      <c r="I19014">
        <f>37-D19014</f>
        <v>2</v>
      </c>
      <c r="J19014">
        <f>ABS(D19014-D19015)</f>
        <v>20</v>
      </c>
    </row>
    <row r="19015">
      <c r="A19015">
        <v>6690</v>
      </c>
      <c r="B19015" t="str">
        <v>2005-05-19</v>
      </c>
      <c r="C19015" t="str">
        <v>Evening</v>
      </c>
      <c r="D19015">
        <v>15</v>
      </c>
      <c r="E19015" t="str">
        <f>IF(MOD(D19015,2)=0,"EVEN","ODD")</f>
        <v>ODD</v>
      </c>
      <c r="F19015" t="str">
        <f>IF(D19015&lt;=18,"LOW (1-18)","HIGH (19-36)")</f>
        <v>LOW (1-18)</v>
      </c>
      <c r="G19015">
        <f>INT((D19015-1)/6)+1</f>
        <v>3</v>
      </c>
      <c r="H19015">
        <f>MOD(D19015-1,6)+1</f>
        <v>3</v>
      </c>
      <c r="I19015">
        <f>37-D19015</f>
        <v>22</v>
      </c>
      <c r="J19015">
        <f>ABS(D19015-D19016)</f>
        <v>5</v>
      </c>
    </row>
    <row r="19016">
      <c r="A19016">
        <v>6689</v>
      </c>
      <c r="B19016" t="str">
        <v>2005-05-19</v>
      </c>
      <c r="C19016" t="str">
        <v>Midday</v>
      </c>
      <c r="D19016">
        <v>10</v>
      </c>
      <c r="E19016" t="str">
        <f>IF(MOD(D19016,2)=0,"EVEN","ODD")</f>
        <v>EVEN</v>
      </c>
      <c r="F19016" t="str">
        <f>IF(D19016&lt;=18,"LOW (1-18)","HIGH (19-36)")</f>
        <v>LOW (1-18)</v>
      </c>
      <c r="G19016">
        <f>INT((D19016-1)/6)+1</f>
        <v>2</v>
      </c>
      <c r="H19016">
        <f>MOD(D19016-1,6)+1</f>
        <v>4</v>
      </c>
      <c r="I19016">
        <f>37-D19016</f>
        <v>27</v>
      </c>
      <c r="J19016">
        <f>ABS(D19016-D19017)</f>
        <v>17</v>
      </c>
    </row>
    <row r="19017">
      <c r="A19017">
        <v>6688</v>
      </c>
      <c r="B19017" t="str">
        <v>2005-05-18</v>
      </c>
      <c r="C19017" t="str">
        <v>Evening</v>
      </c>
      <c r="D19017">
        <v>27</v>
      </c>
      <c r="E19017" t="str">
        <f>IF(MOD(D19017,2)=0,"EVEN","ODD")</f>
        <v>ODD</v>
      </c>
      <c r="F19017" t="str">
        <f>IF(D19017&lt;=18,"LOW (1-18)","HIGH (19-36)")</f>
        <v>HIGH (19-36)</v>
      </c>
      <c r="G19017">
        <f>INT((D19017-1)/6)+1</f>
        <v>5</v>
      </c>
      <c r="H19017">
        <f>MOD(D19017-1,6)+1</f>
        <v>3</v>
      </c>
      <c r="I19017">
        <f>37-D19017</f>
        <v>10</v>
      </c>
      <c r="J19017">
        <f>ABS(D19017-D19018)</f>
        <v>23</v>
      </c>
    </row>
    <row r="19018">
      <c r="A19018">
        <v>6687</v>
      </c>
      <c r="B19018" t="str">
        <v>2005-05-18</v>
      </c>
      <c r="C19018" t="str">
        <v>Midday</v>
      </c>
      <c r="D19018">
        <v>4</v>
      </c>
      <c r="E19018" t="str">
        <f>IF(MOD(D19018,2)=0,"EVEN","ODD")</f>
        <v>EVEN</v>
      </c>
      <c r="F19018" t="str">
        <f>IF(D19018&lt;=18,"LOW (1-18)","HIGH (19-36)")</f>
        <v>LOW (1-18)</v>
      </c>
      <c r="G19018">
        <f>INT((D19018-1)/6)+1</f>
        <v>1</v>
      </c>
      <c r="H19018">
        <f>MOD(D19018-1,6)+1</f>
        <v>4</v>
      </c>
      <c r="I19018">
        <f>37-D19018</f>
        <v>33</v>
      </c>
      <c r="J19018">
        <f>ABS(D19018-D19019)</f>
        <v>30</v>
      </c>
    </row>
    <row r="19019">
      <c r="A19019">
        <v>6686</v>
      </c>
      <c r="B19019" t="str">
        <v>2005-05-17</v>
      </c>
      <c r="C19019" t="str">
        <v>Evening</v>
      </c>
      <c r="D19019">
        <v>34</v>
      </c>
      <c r="E19019" t="str">
        <f>IF(MOD(D19019,2)=0,"EVEN","ODD")</f>
        <v>EVEN</v>
      </c>
      <c r="F19019" t="str">
        <f>IF(D19019&lt;=18,"LOW (1-18)","HIGH (19-36)")</f>
        <v>HIGH (19-36)</v>
      </c>
      <c r="G19019">
        <f>INT((D19019-1)/6)+1</f>
        <v>6</v>
      </c>
      <c r="H19019">
        <f>MOD(D19019-1,6)+1</f>
        <v>4</v>
      </c>
      <c r="I19019">
        <f>37-D19019</f>
        <v>3</v>
      </c>
      <c r="J19019">
        <f>ABS(D19019-D19020)</f>
        <v>27</v>
      </c>
    </row>
    <row r="19020">
      <c r="A19020">
        <v>6685</v>
      </c>
      <c r="B19020" t="str">
        <v>2005-05-17</v>
      </c>
      <c r="C19020" t="str">
        <v>Midday</v>
      </c>
      <c r="D19020">
        <v>7</v>
      </c>
      <c r="E19020" t="str">
        <f>IF(MOD(D19020,2)=0,"EVEN","ODD")</f>
        <v>ODD</v>
      </c>
      <c r="F19020" t="str">
        <f>IF(D19020&lt;=18,"LOW (1-18)","HIGH (19-36)")</f>
        <v>LOW (1-18)</v>
      </c>
      <c r="G19020">
        <f>INT((D19020-1)/6)+1</f>
        <v>2</v>
      </c>
      <c r="H19020">
        <f>MOD(D19020-1,6)+1</f>
        <v>1</v>
      </c>
      <c r="I19020">
        <f>37-D19020</f>
        <v>30</v>
      </c>
      <c r="J19020">
        <f>ABS(D19020-D19021)</f>
        <v>5</v>
      </c>
    </row>
    <row r="19021">
      <c r="A19021">
        <v>6684</v>
      </c>
      <c r="B19021" t="str">
        <v>2005-05-16</v>
      </c>
      <c r="C19021" t="str">
        <v>Evening</v>
      </c>
      <c r="D19021">
        <v>12</v>
      </c>
      <c r="E19021" t="str">
        <f>IF(MOD(D19021,2)=0,"EVEN","ODD")</f>
        <v>EVEN</v>
      </c>
      <c r="F19021" t="str">
        <f>IF(D19021&lt;=18,"LOW (1-18)","HIGH (19-36)")</f>
        <v>LOW (1-18)</v>
      </c>
      <c r="G19021">
        <f>INT((D19021-1)/6)+1</f>
        <v>2</v>
      </c>
      <c r="H19021">
        <f>MOD(D19021-1,6)+1</f>
        <v>6</v>
      </c>
      <c r="I19021">
        <f>37-D19021</f>
        <v>25</v>
      </c>
      <c r="J19021">
        <f>ABS(D19021-D19022)</f>
        <v>15</v>
      </c>
    </row>
    <row r="19022">
      <c r="A19022">
        <v>6683</v>
      </c>
      <c r="B19022" t="str">
        <v>2005-05-16</v>
      </c>
      <c r="C19022" t="str">
        <v>Midday</v>
      </c>
      <c r="D19022">
        <v>27</v>
      </c>
      <c r="E19022" t="str">
        <f>IF(MOD(D19022,2)=0,"EVEN","ODD")</f>
        <v>ODD</v>
      </c>
      <c r="F19022" t="str">
        <f>IF(D19022&lt;=18,"LOW (1-18)","HIGH (19-36)")</f>
        <v>HIGH (19-36)</v>
      </c>
      <c r="G19022">
        <f>INT((D19022-1)/6)+1</f>
        <v>5</v>
      </c>
      <c r="H19022">
        <f>MOD(D19022-1,6)+1</f>
        <v>3</v>
      </c>
      <c r="I19022">
        <f>37-D19022</f>
        <v>10</v>
      </c>
      <c r="J19022">
        <f>ABS(D19022-D19023)</f>
        <v>1</v>
      </c>
    </row>
    <row r="19023">
      <c r="A19023">
        <v>6682</v>
      </c>
      <c r="B19023" t="str">
        <v>2005-05-14</v>
      </c>
      <c r="C19023" t="str">
        <v>Evening</v>
      </c>
      <c r="D19023">
        <v>26</v>
      </c>
      <c r="E19023" t="str">
        <f>IF(MOD(D19023,2)=0,"EVEN","ODD")</f>
        <v>EVEN</v>
      </c>
      <c r="F19023" t="str">
        <f>IF(D19023&lt;=18,"LOW (1-18)","HIGH (19-36)")</f>
        <v>HIGH (19-36)</v>
      </c>
      <c r="G19023">
        <f>INT((D19023-1)/6)+1</f>
        <v>5</v>
      </c>
      <c r="H19023">
        <f>MOD(D19023-1,6)+1</f>
        <v>2</v>
      </c>
      <c r="I19023">
        <f>37-D19023</f>
        <v>11</v>
      </c>
      <c r="J19023">
        <f>ABS(D19023-D19024)</f>
        <v>12</v>
      </c>
    </row>
    <row r="19024">
      <c r="A19024">
        <v>6681</v>
      </c>
      <c r="B19024" t="str">
        <v>2005-05-14</v>
      </c>
      <c r="C19024" t="str">
        <v>Midday</v>
      </c>
      <c r="D19024">
        <v>14</v>
      </c>
      <c r="E19024" t="str">
        <f>IF(MOD(D19024,2)=0,"EVEN","ODD")</f>
        <v>EVEN</v>
      </c>
      <c r="F19024" t="str">
        <f>IF(D19024&lt;=18,"LOW (1-18)","HIGH (19-36)")</f>
        <v>LOW (1-18)</v>
      </c>
      <c r="G19024">
        <f>INT((D19024-1)/6)+1</f>
        <v>3</v>
      </c>
      <c r="H19024">
        <f>MOD(D19024-1,6)+1</f>
        <v>2</v>
      </c>
      <c r="I19024">
        <f>37-D19024</f>
        <v>23</v>
      </c>
      <c r="J19024">
        <f>ABS(D19024-D19025)</f>
        <v>5</v>
      </c>
    </row>
    <row r="19025">
      <c r="A19025">
        <v>6680</v>
      </c>
      <c r="B19025" t="str">
        <v>2005-05-13</v>
      </c>
      <c r="C19025" t="str">
        <v>Evening</v>
      </c>
      <c r="D19025">
        <v>9</v>
      </c>
      <c r="E19025" t="str">
        <f>IF(MOD(D19025,2)=0,"EVEN","ODD")</f>
        <v>ODD</v>
      </c>
      <c r="F19025" t="str">
        <f>IF(D19025&lt;=18,"LOW (1-18)","HIGH (19-36)")</f>
        <v>LOW (1-18)</v>
      </c>
      <c r="G19025">
        <f>INT((D19025-1)/6)+1</f>
        <v>2</v>
      </c>
      <c r="H19025">
        <f>MOD(D19025-1,6)+1</f>
        <v>3</v>
      </c>
      <c r="I19025">
        <f>37-D19025</f>
        <v>28</v>
      </c>
      <c r="J19025">
        <f>ABS(D19025-D19026)</f>
        <v>23</v>
      </c>
    </row>
    <row r="19026">
      <c r="A19026">
        <v>6679</v>
      </c>
      <c r="B19026" t="str">
        <v>2005-05-13</v>
      </c>
      <c r="C19026" t="str">
        <v>Midday</v>
      </c>
      <c r="D19026">
        <v>32</v>
      </c>
      <c r="E19026" t="str">
        <f>IF(MOD(D19026,2)=0,"EVEN","ODD")</f>
        <v>EVEN</v>
      </c>
      <c r="F19026" t="str">
        <f>IF(D19026&lt;=18,"LOW (1-18)","HIGH (19-36)")</f>
        <v>HIGH (19-36)</v>
      </c>
      <c r="G19026">
        <f>INT((D19026-1)/6)+1</f>
        <v>6</v>
      </c>
      <c r="H19026">
        <f>MOD(D19026-1,6)+1</f>
        <v>2</v>
      </c>
      <c r="I19026">
        <f>37-D19026</f>
        <v>5</v>
      </c>
      <c r="J19026">
        <f>ABS(D19026-D19027)</f>
        <v>0</v>
      </c>
    </row>
    <row r="19027">
      <c r="A19027">
        <v>6678</v>
      </c>
      <c r="B19027" t="str">
        <v>2005-05-12</v>
      </c>
      <c r="C19027" t="str">
        <v>Evening</v>
      </c>
      <c r="D19027">
        <v>32</v>
      </c>
      <c r="E19027" t="str">
        <f>IF(MOD(D19027,2)=0,"EVEN","ODD")</f>
        <v>EVEN</v>
      </c>
      <c r="F19027" t="str">
        <f>IF(D19027&lt;=18,"LOW (1-18)","HIGH (19-36)")</f>
        <v>HIGH (19-36)</v>
      </c>
      <c r="G19027">
        <f>INT((D19027-1)/6)+1</f>
        <v>6</v>
      </c>
      <c r="H19027">
        <f>MOD(D19027-1,6)+1</f>
        <v>2</v>
      </c>
      <c r="I19027">
        <f>37-D19027</f>
        <v>5</v>
      </c>
      <c r="J19027">
        <f>ABS(D19027-D19028)</f>
        <v>2</v>
      </c>
    </row>
    <row r="19028">
      <c r="A19028">
        <v>6677</v>
      </c>
      <c r="B19028" t="str">
        <v>2005-05-12</v>
      </c>
      <c r="C19028" t="str">
        <v>Midday</v>
      </c>
      <c r="D19028">
        <v>34</v>
      </c>
      <c r="E19028" t="str">
        <f>IF(MOD(D19028,2)=0,"EVEN","ODD")</f>
        <v>EVEN</v>
      </c>
      <c r="F19028" t="str">
        <f>IF(D19028&lt;=18,"LOW (1-18)","HIGH (19-36)")</f>
        <v>HIGH (19-36)</v>
      </c>
      <c r="G19028">
        <f>INT((D19028-1)/6)+1</f>
        <v>6</v>
      </c>
      <c r="H19028">
        <f>MOD(D19028-1,6)+1</f>
        <v>4</v>
      </c>
      <c r="I19028">
        <f>37-D19028</f>
        <v>3</v>
      </c>
      <c r="J19028">
        <f>ABS(D19028-D19029)</f>
        <v>32</v>
      </c>
    </row>
    <row r="19029">
      <c r="A19029">
        <v>6676</v>
      </c>
      <c r="B19029" t="str">
        <v>2005-05-11</v>
      </c>
      <c r="C19029" t="str">
        <v>Evening</v>
      </c>
      <c r="D19029">
        <v>2</v>
      </c>
      <c r="E19029" t="str">
        <f>IF(MOD(D19029,2)=0,"EVEN","ODD")</f>
        <v>EVEN</v>
      </c>
      <c r="F19029" t="str">
        <f>IF(D19029&lt;=18,"LOW (1-18)","HIGH (19-36)")</f>
        <v>LOW (1-18)</v>
      </c>
      <c r="G19029">
        <f>INT((D19029-1)/6)+1</f>
        <v>1</v>
      </c>
      <c r="H19029">
        <f>MOD(D19029-1,6)+1</f>
        <v>2</v>
      </c>
      <c r="I19029">
        <f>37-D19029</f>
        <v>35</v>
      </c>
      <c r="J19029">
        <f>ABS(D19029-D19030)</f>
        <v>7</v>
      </c>
    </row>
    <row r="19030">
      <c r="A19030">
        <v>6675</v>
      </c>
      <c r="B19030" t="str">
        <v>2005-05-11</v>
      </c>
      <c r="C19030" t="str">
        <v>Midday</v>
      </c>
      <c r="D19030">
        <v>9</v>
      </c>
      <c r="E19030" t="str">
        <f>IF(MOD(D19030,2)=0,"EVEN","ODD")</f>
        <v>ODD</v>
      </c>
      <c r="F19030" t="str">
        <f>IF(D19030&lt;=18,"LOW (1-18)","HIGH (19-36)")</f>
        <v>LOW (1-18)</v>
      </c>
      <c r="G19030">
        <f>INT((D19030-1)/6)+1</f>
        <v>2</v>
      </c>
      <c r="H19030">
        <f>MOD(D19030-1,6)+1</f>
        <v>3</v>
      </c>
      <c r="I19030">
        <f>37-D19030</f>
        <v>28</v>
      </c>
      <c r="J19030">
        <f>ABS(D19030-D19031)</f>
        <v>12</v>
      </c>
    </row>
    <row r="19031">
      <c r="A19031">
        <v>6674</v>
      </c>
      <c r="B19031" t="str">
        <v>2005-05-10</v>
      </c>
      <c r="C19031" t="str">
        <v>Evening</v>
      </c>
      <c r="D19031">
        <v>21</v>
      </c>
      <c r="E19031" t="str">
        <f>IF(MOD(D19031,2)=0,"EVEN","ODD")</f>
        <v>ODD</v>
      </c>
      <c r="F19031" t="str">
        <f>IF(D19031&lt;=18,"LOW (1-18)","HIGH (19-36)")</f>
        <v>HIGH (19-36)</v>
      </c>
      <c r="G19031">
        <f>INT((D19031-1)/6)+1</f>
        <v>4</v>
      </c>
      <c r="H19031">
        <f>MOD(D19031-1,6)+1</f>
        <v>3</v>
      </c>
      <c r="I19031">
        <f>37-D19031</f>
        <v>16</v>
      </c>
      <c r="J19031">
        <f>ABS(D19031-D19032)</f>
        <v>17</v>
      </c>
    </row>
    <row r="19032">
      <c r="A19032">
        <v>6673</v>
      </c>
      <c r="B19032" t="str">
        <v>2005-05-10</v>
      </c>
      <c r="C19032" t="str">
        <v>Midday</v>
      </c>
      <c r="D19032">
        <v>4</v>
      </c>
      <c r="E19032" t="str">
        <f>IF(MOD(D19032,2)=0,"EVEN","ODD")</f>
        <v>EVEN</v>
      </c>
      <c r="F19032" t="str">
        <f>IF(D19032&lt;=18,"LOW (1-18)","HIGH (19-36)")</f>
        <v>LOW (1-18)</v>
      </c>
      <c r="G19032">
        <f>INT((D19032-1)/6)+1</f>
        <v>1</v>
      </c>
      <c r="H19032">
        <f>MOD(D19032-1,6)+1</f>
        <v>4</v>
      </c>
      <c r="I19032">
        <f>37-D19032</f>
        <v>33</v>
      </c>
      <c r="J19032">
        <f>ABS(D19032-D19033)</f>
        <v>16</v>
      </c>
    </row>
    <row r="19033">
      <c r="A19033">
        <v>6672</v>
      </c>
      <c r="B19033" t="str">
        <v>2005-05-09</v>
      </c>
      <c r="C19033" t="str">
        <v>Evening</v>
      </c>
      <c r="D19033">
        <v>20</v>
      </c>
      <c r="E19033" t="str">
        <f>IF(MOD(D19033,2)=0,"EVEN","ODD")</f>
        <v>EVEN</v>
      </c>
      <c r="F19033" t="str">
        <f>IF(D19033&lt;=18,"LOW (1-18)","HIGH (19-36)")</f>
        <v>HIGH (19-36)</v>
      </c>
      <c r="G19033">
        <f>INT((D19033-1)/6)+1</f>
        <v>4</v>
      </c>
      <c r="H19033">
        <f>MOD(D19033-1,6)+1</f>
        <v>2</v>
      </c>
      <c r="I19033">
        <f>37-D19033</f>
        <v>17</v>
      </c>
      <c r="J19033">
        <f>ABS(D19033-D19034)</f>
        <v>3</v>
      </c>
    </row>
    <row r="19034">
      <c r="A19034">
        <v>6671</v>
      </c>
      <c r="B19034" t="str">
        <v>2005-05-09</v>
      </c>
      <c r="C19034" t="str">
        <v>Midday</v>
      </c>
      <c r="D19034">
        <v>17</v>
      </c>
      <c r="E19034" t="str">
        <f>IF(MOD(D19034,2)=0,"EVEN","ODD")</f>
        <v>ODD</v>
      </c>
      <c r="F19034" t="str">
        <f>IF(D19034&lt;=18,"LOW (1-18)","HIGH (19-36)")</f>
        <v>LOW (1-18)</v>
      </c>
      <c r="G19034">
        <f>INT((D19034-1)/6)+1</f>
        <v>3</v>
      </c>
      <c r="H19034">
        <f>MOD(D19034-1,6)+1</f>
        <v>5</v>
      </c>
      <c r="I19034">
        <f>37-D19034</f>
        <v>20</v>
      </c>
      <c r="J19034">
        <f>ABS(D19034-D19035)</f>
        <v>9</v>
      </c>
    </row>
    <row r="19035">
      <c r="A19035">
        <v>6670</v>
      </c>
      <c r="B19035" t="str">
        <v>2005-05-07</v>
      </c>
      <c r="C19035" t="str">
        <v>Evening</v>
      </c>
      <c r="D19035">
        <v>8</v>
      </c>
      <c r="E19035" t="str">
        <f>IF(MOD(D19035,2)=0,"EVEN","ODD")</f>
        <v>EVEN</v>
      </c>
      <c r="F19035" t="str">
        <f>IF(D19035&lt;=18,"LOW (1-18)","HIGH (19-36)")</f>
        <v>LOW (1-18)</v>
      </c>
      <c r="G19035">
        <f>INT((D19035-1)/6)+1</f>
        <v>2</v>
      </c>
      <c r="H19035">
        <f>MOD(D19035-1,6)+1</f>
        <v>2</v>
      </c>
      <c r="I19035">
        <f>37-D19035</f>
        <v>29</v>
      </c>
      <c r="J19035">
        <f>ABS(D19035-D19036)</f>
        <v>9</v>
      </c>
    </row>
    <row r="19036">
      <c r="A19036">
        <v>6668</v>
      </c>
      <c r="B19036" t="str">
        <v>2005-05-06</v>
      </c>
      <c r="C19036" t="str">
        <v>Evening</v>
      </c>
      <c r="D19036">
        <v>17</v>
      </c>
      <c r="E19036" t="str">
        <f>IF(MOD(D19036,2)=0,"EVEN","ODD")</f>
        <v>ODD</v>
      </c>
      <c r="F19036" t="str">
        <f>IF(D19036&lt;=18,"LOW (1-18)","HIGH (19-36)")</f>
        <v>LOW (1-18)</v>
      </c>
      <c r="G19036">
        <f>INT((D19036-1)/6)+1</f>
        <v>3</v>
      </c>
      <c r="H19036">
        <f>MOD(D19036-1,6)+1</f>
        <v>5</v>
      </c>
      <c r="I19036">
        <f>37-D19036</f>
        <v>20</v>
      </c>
      <c r="J19036">
        <f>ABS(D19036-D19037)</f>
        <v>18</v>
      </c>
    </row>
    <row r="19037">
      <c r="A19037">
        <v>6667</v>
      </c>
      <c r="B19037" t="str">
        <v>2005-05-06</v>
      </c>
      <c r="C19037" t="str">
        <v>Midday</v>
      </c>
      <c r="D19037">
        <v>35</v>
      </c>
      <c r="E19037" t="str">
        <f>IF(MOD(D19037,2)=0,"EVEN","ODD")</f>
        <v>ODD</v>
      </c>
      <c r="F19037" t="str">
        <f>IF(D19037&lt;=18,"LOW (1-18)","HIGH (19-36)")</f>
        <v>HIGH (19-36)</v>
      </c>
      <c r="G19037">
        <f>INT((D19037-1)/6)+1</f>
        <v>6</v>
      </c>
      <c r="H19037">
        <f>MOD(D19037-1,6)+1</f>
        <v>5</v>
      </c>
      <c r="I19037">
        <f>37-D19037</f>
        <v>2</v>
      </c>
      <c r="J19037">
        <f>ABS(D19037-D19038)</f>
        <v>2</v>
      </c>
    </row>
    <row r="19038">
      <c r="A19038">
        <v>6666</v>
      </c>
      <c r="B19038" t="str">
        <v>2005-05-05</v>
      </c>
      <c r="C19038" t="str">
        <v>Evening</v>
      </c>
      <c r="D19038">
        <v>33</v>
      </c>
      <c r="E19038" t="str">
        <f>IF(MOD(D19038,2)=0,"EVEN","ODD")</f>
        <v>ODD</v>
      </c>
      <c r="F19038" t="str">
        <f>IF(D19038&lt;=18,"LOW (1-18)","HIGH (19-36)")</f>
        <v>HIGH (19-36)</v>
      </c>
      <c r="G19038">
        <f>INT((D19038-1)/6)+1</f>
        <v>6</v>
      </c>
      <c r="H19038">
        <f>MOD(D19038-1,6)+1</f>
        <v>3</v>
      </c>
      <c r="I19038">
        <f>37-D19038</f>
        <v>4</v>
      </c>
      <c r="J19038">
        <f>ABS(D19038-D19039)</f>
        <v>28</v>
      </c>
    </row>
    <row r="19039">
      <c r="A19039">
        <v>6665</v>
      </c>
      <c r="B19039" t="str">
        <v>2005-05-05</v>
      </c>
      <c r="C19039" t="str">
        <v>Midday</v>
      </c>
      <c r="D19039">
        <v>5</v>
      </c>
      <c r="E19039" t="str">
        <f>IF(MOD(D19039,2)=0,"EVEN","ODD")</f>
        <v>ODD</v>
      </c>
      <c r="F19039" t="str">
        <f>IF(D19039&lt;=18,"LOW (1-18)","HIGH (19-36)")</f>
        <v>LOW (1-18)</v>
      </c>
      <c r="G19039">
        <f>INT((D19039-1)/6)+1</f>
        <v>1</v>
      </c>
      <c r="H19039">
        <f>MOD(D19039-1,6)+1</f>
        <v>5</v>
      </c>
      <c r="I19039">
        <f>37-D19039</f>
        <v>32</v>
      </c>
      <c r="J19039">
        <f>ABS(D19039-D19040)</f>
        <v>9</v>
      </c>
    </row>
    <row r="19040">
      <c r="A19040">
        <v>6664</v>
      </c>
      <c r="B19040" t="str">
        <v>2005-05-04</v>
      </c>
      <c r="C19040" t="str">
        <v>Evening</v>
      </c>
      <c r="D19040">
        <v>14</v>
      </c>
      <c r="E19040" t="str">
        <f>IF(MOD(D19040,2)=0,"EVEN","ODD")</f>
        <v>EVEN</v>
      </c>
      <c r="F19040" t="str">
        <f>IF(D19040&lt;=18,"LOW (1-18)","HIGH (19-36)")</f>
        <v>LOW (1-18)</v>
      </c>
      <c r="G19040">
        <f>INT((D19040-1)/6)+1</f>
        <v>3</v>
      </c>
      <c r="H19040">
        <f>MOD(D19040-1,6)+1</f>
        <v>2</v>
      </c>
      <c r="I19040">
        <f>37-D19040</f>
        <v>23</v>
      </c>
      <c r="J19040">
        <f>ABS(D19040-D19041)</f>
        <v>9</v>
      </c>
    </row>
    <row r="19041">
      <c r="A19041">
        <v>6663</v>
      </c>
      <c r="B19041" t="str">
        <v>2005-05-04</v>
      </c>
      <c r="C19041" t="str">
        <v>Midday</v>
      </c>
      <c r="D19041">
        <v>5</v>
      </c>
      <c r="E19041" t="str">
        <f>IF(MOD(D19041,2)=0,"EVEN","ODD")</f>
        <v>ODD</v>
      </c>
      <c r="F19041" t="str">
        <f>IF(D19041&lt;=18,"LOW (1-18)","HIGH (19-36)")</f>
        <v>LOW (1-18)</v>
      </c>
      <c r="G19041">
        <f>INT((D19041-1)/6)+1</f>
        <v>1</v>
      </c>
      <c r="H19041">
        <f>MOD(D19041-1,6)+1</f>
        <v>5</v>
      </c>
      <c r="I19041">
        <f>37-D19041</f>
        <v>32</v>
      </c>
      <c r="J19041">
        <f>ABS(D19041-D19042)</f>
        <v>15</v>
      </c>
    </row>
    <row r="19042">
      <c r="A19042">
        <v>6662</v>
      </c>
      <c r="B19042" t="str">
        <v>2005-05-03</v>
      </c>
      <c r="C19042" t="str">
        <v>Evening</v>
      </c>
      <c r="D19042">
        <v>20</v>
      </c>
      <c r="E19042" t="str">
        <f>IF(MOD(D19042,2)=0,"EVEN","ODD")</f>
        <v>EVEN</v>
      </c>
      <c r="F19042" t="str">
        <f>IF(D19042&lt;=18,"LOW (1-18)","HIGH (19-36)")</f>
        <v>HIGH (19-36)</v>
      </c>
      <c r="G19042">
        <f>INT((D19042-1)/6)+1</f>
        <v>4</v>
      </c>
      <c r="H19042">
        <f>MOD(D19042-1,6)+1</f>
        <v>2</v>
      </c>
      <c r="I19042">
        <f>37-D19042</f>
        <v>17</v>
      </c>
      <c r="J19042">
        <f>ABS(D19042-D19043)</f>
        <v>3</v>
      </c>
    </row>
    <row r="19043">
      <c r="A19043">
        <v>6661</v>
      </c>
      <c r="B19043" t="str">
        <v>2005-05-03</v>
      </c>
      <c r="C19043" t="str">
        <v>Midday</v>
      </c>
      <c r="D19043">
        <v>23</v>
      </c>
      <c r="E19043" t="str">
        <f>IF(MOD(D19043,2)=0,"EVEN","ODD")</f>
        <v>ODD</v>
      </c>
      <c r="F19043" t="str">
        <f>IF(D19043&lt;=18,"LOW (1-18)","HIGH (19-36)")</f>
        <v>HIGH (19-36)</v>
      </c>
      <c r="G19043">
        <f>INT((D19043-1)/6)+1</f>
        <v>4</v>
      </c>
      <c r="H19043">
        <f>MOD(D19043-1,6)+1</f>
        <v>5</v>
      </c>
      <c r="I19043">
        <f>37-D19043</f>
        <v>14</v>
      </c>
      <c r="J19043">
        <f>ABS(D19043-D19044)</f>
        <v>11</v>
      </c>
    </row>
    <row r="19044">
      <c r="A19044">
        <v>6660</v>
      </c>
      <c r="B19044" t="str">
        <v>2005-05-02</v>
      </c>
      <c r="C19044" t="str">
        <v>Evening</v>
      </c>
      <c r="D19044">
        <v>12</v>
      </c>
      <c r="E19044" t="str">
        <f>IF(MOD(D19044,2)=0,"EVEN","ODD")</f>
        <v>EVEN</v>
      </c>
      <c r="F19044" t="str">
        <f>IF(D19044&lt;=18,"LOW (1-18)","HIGH (19-36)")</f>
        <v>LOW (1-18)</v>
      </c>
      <c r="G19044">
        <f>INT((D19044-1)/6)+1</f>
        <v>2</v>
      </c>
      <c r="H19044">
        <f>MOD(D19044-1,6)+1</f>
        <v>6</v>
      </c>
      <c r="I19044">
        <f>37-D19044</f>
        <v>25</v>
      </c>
      <c r="J19044">
        <f>ABS(D19044-D19045)</f>
        <v>16</v>
      </c>
    </row>
    <row r="19045">
      <c r="A19045">
        <v>6659</v>
      </c>
      <c r="B19045" t="str">
        <v>2005-05-02</v>
      </c>
      <c r="C19045" t="str">
        <v>Midday</v>
      </c>
      <c r="D19045">
        <v>28</v>
      </c>
      <c r="E19045" t="str">
        <f>IF(MOD(D19045,2)=0,"EVEN","ODD")</f>
        <v>EVEN</v>
      </c>
      <c r="F19045" t="str">
        <f>IF(D19045&lt;=18,"LOW (1-18)","HIGH (19-36)")</f>
        <v>HIGH (19-36)</v>
      </c>
      <c r="G19045">
        <f>INT((D19045-1)/6)+1</f>
        <v>5</v>
      </c>
      <c r="H19045">
        <f>MOD(D19045-1,6)+1</f>
        <v>4</v>
      </c>
      <c r="I19045">
        <f>37-D19045</f>
        <v>9</v>
      </c>
      <c r="J19045">
        <f>ABS(D19045-D19046)</f>
        <v>4</v>
      </c>
    </row>
    <row r="19046">
      <c r="A19046">
        <v>6658</v>
      </c>
      <c r="B19046" t="str">
        <v>2005-04-30</v>
      </c>
      <c r="C19046" t="str">
        <v>Evening</v>
      </c>
      <c r="D19046">
        <v>24</v>
      </c>
      <c r="E19046" t="str">
        <f>IF(MOD(D19046,2)=0,"EVEN","ODD")</f>
        <v>EVEN</v>
      </c>
      <c r="F19046" t="str">
        <f>IF(D19046&lt;=18,"LOW (1-18)","HIGH (19-36)")</f>
        <v>HIGH (19-36)</v>
      </c>
      <c r="G19046">
        <f>INT((D19046-1)/6)+1</f>
        <v>4</v>
      </c>
      <c r="H19046">
        <f>MOD(D19046-1,6)+1</f>
        <v>6</v>
      </c>
      <c r="I19046">
        <f>37-D19046</f>
        <v>13</v>
      </c>
      <c r="J19046">
        <f>ABS(D19046-D19047)</f>
        <v>6</v>
      </c>
    </row>
    <row r="19047">
      <c r="A19047">
        <v>6657</v>
      </c>
      <c r="B19047" t="str">
        <v>2005-04-30</v>
      </c>
      <c r="C19047" t="str">
        <v>Midday</v>
      </c>
      <c r="D19047">
        <v>18</v>
      </c>
      <c r="E19047" t="str">
        <f>IF(MOD(D19047,2)=0,"EVEN","ODD")</f>
        <v>EVEN</v>
      </c>
      <c r="F19047" t="str">
        <f>IF(D19047&lt;=18,"LOW (1-18)","HIGH (19-36)")</f>
        <v>LOW (1-18)</v>
      </c>
      <c r="G19047">
        <f>INT((D19047-1)/6)+1</f>
        <v>3</v>
      </c>
      <c r="H19047">
        <f>MOD(D19047-1,6)+1</f>
        <v>6</v>
      </c>
      <c r="I19047">
        <f>37-D19047</f>
        <v>19</v>
      </c>
      <c r="J19047">
        <f>ABS(D19047-D19048)</f>
        <v>15</v>
      </c>
    </row>
    <row r="19048">
      <c r="A19048">
        <v>6656</v>
      </c>
      <c r="B19048" t="str">
        <v>2005-04-29</v>
      </c>
      <c r="C19048" t="str">
        <v>Evening</v>
      </c>
      <c r="D19048">
        <v>33</v>
      </c>
      <c r="E19048" t="str">
        <f>IF(MOD(D19048,2)=0,"EVEN","ODD")</f>
        <v>ODD</v>
      </c>
      <c r="F19048" t="str">
        <f>IF(D19048&lt;=18,"LOW (1-18)","HIGH (19-36)")</f>
        <v>HIGH (19-36)</v>
      </c>
      <c r="G19048">
        <f>INT((D19048-1)/6)+1</f>
        <v>6</v>
      </c>
      <c r="H19048">
        <f>MOD(D19048-1,6)+1</f>
        <v>3</v>
      </c>
      <c r="I19048">
        <f>37-D19048</f>
        <v>4</v>
      </c>
      <c r="J19048">
        <f>ABS(D19048-D19049)</f>
        <v>5</v>
      </c>
    </row>
    <row r="19049">
      <c r="A19049">
        <v>6655</v>
      </c>
      <c r="B19049" t="str">
        <v>2005-04-29</v>
      </c>
      <c r="C19049" t="str">
        <v>Midday</v>
      </c>
      <c r="D19049">
        <v>28</v>
      </c>
      <c r="E19049" t="str">
        <f>IF(MOD(D19049,2)=0,"EVEN","ODD")</f>
        <v>EVEN</v>
      </c>
      <c r="F19049" t="str">
        <f>IF(D19049&lt;=18,"LOW (1-18)","HIGH (19-36)")</f>
        <v>HIGH (19-36)</v>
      </c>
      <c r="G19049">
        <f>INT((D19049-1)/6)+1</f>
        <v>5</v>
      </c>
      <c r="H19049">
        <f>MOD(D19049-1,6)+1</f>
        <v>4</v>
      </c>
      <c r="I19049">
        <f>37-D19049</f>
        <v>9</v>
      </c>
      <c r="J19049">
        <f>ABS(D19049-D19050)</f>
        <v>16</v>
      </c>
    </row>
    <row r="19050">
      <c r="A19050">
        <v>6654</v>
      </c>
      <c r="B19050" t="str">
        <v>2005-04-28</v>
      </c>
      <c r="C19050" t="str">
        <v>Evening</v>
      </c>
      <c r="D19050">
        <v>12</v>
      </c>
      <c r="E19050" t="str">
        <f>IF(MOD(D19050,2)=0,"EVEN","ODD")</f>
        <v>EVEN</v>
      </c>
      <c r="F19050" t="str">
        <f>IF(D19050&lt;=18,"LOW (1-18)","HIGH (19-36)")</f>
        <v>LOW (1-18)</v>
      </c>
      <c r="G19050">
        <f>INT((D19050-1)/6)+1</f>
        <v>2</v>
      </c>
      <c r="H19050">
        <f>MOD(D19050-1,6)+1</f>
        <v>6</v>
      </c>
      <c r="I19050">
        <f>37-D19050</f>
        <v>25</v>
      </c>
      <c r="J19050">
        <f>ABS(D19050-D19051)</f>
        <v>3</v>
      </c>
    </row>
    <row r="19051">
      <c r="A19051">
        <v>6653</v>
      </c>
      <c r="B19051" t="str">
        <v>2005-04-28</v>
      </c>
      <c r="C19051" t="str">
        <v>Midday</v>
      </c>
      <c r="D19051">
        <v>15</v>
      </c>
      <c r="E19051" t="str">
        <f>IF(MOD(D19051,2)=0,"EVEN","ODD")</f>
        <v>ODD</v>
      </c>
      <c r="F19051" t="str">
        <f>IF(D19051&lt;=18,"LOW (1-18)","HIGH (19-36)")</f>
        <v>LOW (1-18)</v>
      </c>
      <c r="G19051">
        <f>INT((D19051-1)/6)+1</f>
        <v>3</v>
      </c>
      <c r="H19051">
        <f>MOD(D19051-1,6)+1</f>
        <v>3</v>
      </c>
      <c r="I19051">
        <f>37-D19051</f>
        <v>22</v>
      </c>
      <c r="J19051">
        <f>ABS(D19051-D19052)</f>
        <v>7</v>
      </c>
    </row>
    <row r="19052">
      <c r="A19052">
        <v>6652</v>
      </c>
      <c r="B19052" t="str">
        <v>2005-04-27</v>
      </c>
      <c r="C19052" t="str">
        <v>Evening</v>
      </c>
      <c r="D19052">
        <v>22</v>
      </c>
      <c r="E19052" t="str">
        <f>IF(MOD(D19052,2)=0,"EVEN","ODD")</f>
        <v>EVEN</v>
      </c>
      <c r="F19052" t="str">
        <f>IF(D19052&lt;=18,"LOW (1-18)","HIGH (19-36)")</f>
        <v>HIGH (19-36)</v>
      </c>
      <c r="G19052">
        <f>INT((D19052-1)/6)+1</f>
        <v>4</v>
      </c>
      <c r="H19052">
        <f>MOD(D19052-1,6)+1</f>
        <v>4</v>
      </c>
      <c r="I19052">
        <f>37-D19052</f>
        <v>15</v>
      </c>
      <c r="J19052">
        <f>ABS(D19052-D19053)</f>
        <v>5</v>
      </c>
    </row>
    <row r="19053">
      <c r="A19053">
        <v>6651</v>
      </c>
      <c r="B19053" t="str">
        <v>2005-04-27</v>
      </c>
      <c r="C19053" t="str">
        <v>Midday</v>
      </c>
      <c r="D19053">
        <v>17</v>
      </c>
      <c r="E19053" t="str">
        <f>IF(MOD(D19053,2)=0,"EVEN","ODD")</f>
        <v>ODD</v>
      </c>
      <c r="F19053" t="str">
        <f>IF(D19053&lt;=18,"LOW (1-18)","HIGH (19-36)")</f>
        <v>LOW (1-18)</v>
      </c>
      <c r="G19053">
        <f>INT((D19053-1)/6)+1</f>
        <v>3</v>
      </c>
      <c r="H19053">
        <f>MOD(D19053-1,6)+1</f>
        <v>5</v>
      </c>
      <c r="I19053">
        <f>37-D19053</f>
        <v>20</v>
      </c>
      <c r="J19053">
        <f>ABS(D19053-D19054)</f>
        <v>4</v>
      </c>
    </row>
    <row r="19054">
      <c r="A19054">
        <v>6650</v>
      </c>
      <c r="B19054" t="str">
        <v>2005-04-26</v>
      </c>
      <c r="C19054" t="str">
        <v>Evening</v>
      </c>
      <c r="D19054">
        <v>21</v>
      </c>
      <c r="E19054" t="str">
        <f>IF(MOD(D19054,2)=0,"EVEN","ODD")</f>
        <v>ODD</v>
      </c>
      <c r="F19054" t="str">
        <f>IF(D19054&lt;=18,"LOW (1-18)","HIGH (19-36)")</f>
        <v>HIGH (19-36)</v>
      </c>
      <c r="G19054">
        <f>INT((D19054-1)/6)+1</f>
        <v>4</v>
      </c>
      <c r="H19054">
        <f>MOD(D19054-1,6)+1</f>
        <v>3</v>
      </c>
      <c r="I19054">
        <f>37-D19054</f>
        <v>16</v>
      </c>
      <c r="J19054">
        <f>ABS(D19054-D19055)</f>
        <v>11</v>
      </c>
    </row>
    <row r="19055">
      <c r="A19055">
        <v>6649</v>
      </c>
      <c r="B19055" t="str">
        <v>2005-04-26</v>
      </c>
      <c r="C19055" t="str">
        <v>Midday</v>
      </c>
      <c r="D19055">
        <v>10</v>
      </c>
      <c r="E19055" t="str">
        <f>IF(MOD(D19055,2)=0,"EVEN","ODD")</f>
        <v>EVEN</v>
      </c>
      <c r="F19055" t="str">
        <f>IF(D19055&lt;=18,"LOW (1-18)","HIGH (19-36)")</f>
        <v>LOW (1-18)</v>
      </c>
      <c r="G19055">
        <f>INT((D19055-1)/6)+1</f>
        <v>2</v>
      </c>
      <c r="H19055">
        <f>MOD(D19055-1,6)+1</f>
        <v>4</v>
      </c>
      <c r="I19055">
        <f>37-D19055</f>
        <v>27</v>
      </c>
      <c r="J19055">
        <f>ABS(D19055-D19056)</f>
        <v>23</v>
      </c>
    </row>
    <row r="19056">
      <c r="A19056">
        <v>6648</v>
      </c>
      <c r="B19056" t="str">
        <v>2005-04-25</v>
      </c>
      <c r="C19056" t="str">
        <v>Evening</v>
      </c>
      <c r="D19056">
        <v>33</v>
      </c>
      <c r="E19056" t="str">
        <f>IF(MOD(D19056,2)=0,"EVEN","ODD")</f>
        <v>ODD</v>
      </c>
      <c r="F19056" t="str">
        <f>IF(D19056&lt;=18,"LOW (1-18)","HIGH (19-36)")</f>
        <v>HIGH (19-36)</v>
      </c>
      <c r="G19056">
        <f>INT((D19056-1)/6)+1</f>
        <v>6</v>
      </c>
      <c r="H19056">
        <f>MOD(D19056-1,6)+1</f>
        <v>3</v>
      </c>
      <c r="I19056">
        <f>37-D19056</f>
        <v>4</v>
      </c>
      <c r="J19056">
        <f>ABS(D19056-D19057)</f>
        <v>28</v>
      </c>
    </row>
    <row r="19057">
      <c r="A19057">
        <v>6647</v>
      </c>
      <c r="B19057" t="str">
        <v>2005-04-25</v>
      </c>
      <c r="C19057" t="str">
        <v>Midday</v>
      </c>
      <c r="D19057">
        <v>5</v>
      </c>
      <c r="E19057" t="str">
        <f>IF(MOD(D19057,2)=0,"EVEN","ODD")</f>
        <v>ODD</v>
      </c>
      <c r="F19057" t="str">
        <f>IF(D19057&lt;=18,"LOW (1-18)","HIGH (19-36)")</f>
        <v>LOW (1-18)</v>
      </c>
      <c r="G19057">
        <f>INT((D19057-1)/6)+1</f>
        <v>1</v>
      </c>
      <c r="H19057">
        <f>MOD(D19057-1,6)+1</f>
        <v>5</v>
      </c>
      <c r="I19057">
        <f>37-D19057</f>
        <v>32</v>
      </c>
      <c r="J19057">
        <f>ABS(D19057-D19058)</f>
        <v>30</v>
      </c>
    </row>
    <row r="19058">
      <c r="A19058">
        <v>6646</v>
      </c>
      <c r="B19058" t="str">
        <v>2005-04-23</v>
      </c>
      <c r="C19058" t="str">
        <v>Evening</v>
      </c>
      <c r="D19058">
        <v>35</v>
      </c>
      <c r="E19058" t="str">
        <f>IF(MOD(D19058,2)=0,"EVEN","ODD")</f>
        <v>ODD</v>
      </c>
      <c r="F19058" t="str">
        <f>IF(D19058&lt;=18,"LOW (1-18)","HIGH (19-36)")</f>
        <v>HIGH (19-36)</v>
      </c>
      <c r="G19058">
        <f>INT((D19058-1)/6)+1</f>
        <v>6</v>
      </c>
      <c r="H19058">
        <f>MOD(D19058-1,6)+1</f>
        <v>5</v>
      </c>
      <c r="I19058">
        <f>37-D19058</f>
        <v>2</v>
      </c>
      <c r="J19058">
        <f>ABS(D19058-D19059)</f>
        <v>32</v>
      </c>
    </row>
    <row r="19059">
      <c r="A19059">
        <v>6645</v>
      </c>
      <c r="B19059" t="str">
        <v>2005-04-23</v>
      </c>
      <c r="C19059" t="str">
        <v>Midday</v>
      </c>
      <c r="D19059">
        <v>3</v>
      </c>
      <c r="E19059" t="str">
        <f>IF(MOD(D19059,2)=0,"EVEN","ODD")</f>
        <v>ODD</v>
      </c>
      <c r="F19059" t="str">
        <f>IF(D19059&lt;=18,"LOW (1-18)","HIGH (19-36)")</f>
        <v>LOW (1-18)</v>
      </c>
      <c r="G19059">
        <f>INT((D19059-1)/6)+1</f>
        <v>1</v>
      </c>
      <c r="H19059">
        <f>MOD(D19059-1,6)+1</f>
        <v>3</v>
      </c>
      <c r="I19059">
        <f>37-D19059</f>
        <v>34</v>
      </c>
      <c r="J19059">
        <f>ABS(D19059-D19060)</f>
        <v>25</v>
      </c>
    </row>
    <row r="19060">
      <c r="A19060">
        <v>6644</v>
      </c>
      <c r="B19060" t="str">
        <v>2005-04-22</v>
      </c>
      <c r="C19060" t="str">
        <v>Evening</v>
      </c>
      <c r="D19060">
        <v>28</v>
      </c>
      <c r="E19060" t="str">
        <f>IF(MOD(D19060,2)=0,"EVEN","ODD")</f>
        <v>EVEN</v>
      </c>
      <c r="F19060" t="str">
        <f>IF(D19060&lt;=18,"LOW (1-18)","HIGH (19-36)")</f>
        <v>HIGH (19-36)</v>
      </c>
      <c r="G19060">
        <f>INT((D19060-1)/6)+1</f>
        <v>5</v>
      </c>
      <c r="H19060">
        <f>MOD(D19060-1,6)+1</f>
        <v>4</v>
      </c>
      <c r="I19060">
        <f>37-D19060</f>
        <v>9</v>
      </c>
      <c r="J19060">
        <f>ABS(D19060-D19061)</f>
        <v>16</v>
      </c>
    </row>
    <row r="19061">
      <c r="A19061">
        <v>6643</v>
      </c>
      <c r="B19061" t="str">
        <v>2005-04-22</v>
      </c>
      <c r="C19061" t="str">
        <v>Midday</v>
      </c>
      <c r="D19061">
        <v>12</v>
      </c>
      <c r="E19061" t="str">
        <f>IF(MOD(D19061,2)=0,"EVEN","ODD")</f>
        <v>EVEN</v>
      </c>
      <c r="F19061" t="str">
        <f>IF(D19061&lt;=18,"LOW (1-18)","HIGH (19-36)")</f>
        <v>LOW (1-18)</v>
      </c>
      <c r="G19061">
        <f>INT((D19061-1)/6)+1</f>
        <v>2</v>
      </c>
      <c r="H19061">
        <f>MOD(D19061-1,6)+1</f>
        <v>6</v>
      </c>
      <c r="I19061">
        <f>37-D19061</f>
        <v>25</v>
      </c>
      <c r="J19061">
        <f>ABS(D19061-D19062)</f>
        <v>16</v>
      </c>
    </row>
    <row r="19062">
      <c r="A19062">
        <v>6642</v>
      </c>
      <c r="B19062" t="str">
        <v>2005-04-21</v>
      </c>
      <c r="C19062" t="str">
        <v>Evening</v>
      </c>
      <c r="D19062">
        <v>28</v>
      </c>
      <c r="E19062" t="str">
        <f>IF(MOD(D19062,2)=0,"EVEN","ODD")</f>
        <v>EVEN</v>
      </c>
      <c r="F19062" t="str">
        <f>IF(D19062&lt;=18,"LOW (1-18)","HIGH (19-36)")</f>
        <v>HIGH (19-36)</v>
      </c>
      <c r="G19062">
        <f>INT((D19062-1)/6)+1</f>
        <v>5</v>
      </c>
      <c r="H19062">
        <f>MOD(D19062-1,6)+1</f>
        <v>4</v>
      </c>
      <c r="I19062">
        <f>37-D19062</f>
        <v>9</v>
      </c>
      <c r="J19062">
        <f>ABS(D19062-D19063)</f>
        <v>23</v>
      </c>
    </row>
    <row r="19063">
      <c r="A19063">
        <v>6641</v>
      </c>
      <c r="B19063" t="str">
        <v>2005-04-21</v>
      </c>
      <c r="C19063" t="str">
        <v>Midday</v>
      </c>
      <c r="D19063">
        <v>5</v>
      </c>
      <c r="E19063" t="str">
        <f>IF(MOD(D19063,2)=0,"EVEN","ODD")</f>
        <v>ODD</v>
      </c>
      <c r="F19063" t="str">
        <f>IF(D19063&lt;=18,"LOW (1-18)","HIGH (19-36)")</f>
        <v>LOW (1-18)</v>
      </c>
      <c r="G19063">
        <f>INT((D19063-1)/6)+1</f>
        <v>1</v>
      </c>
      <c r="H19063">
        <f>MOD(D19063-1,6)+1</f>
        <v>5</v>
      </c>
      <c r="I19063">
        <f>37-D19063</f>
        <v>32</v>
      </c>
      <c r="J19063">
        <f>ABS(D19063-D19064)</f>
        <v>23</v>
      </c>
    </row>
    <row r="19064">
      <c r="A19064">
        <v>6640</v>
      </c>
      <c r="B19064" t="str">
        <v>2005-04-20</v>
      </c>
      <c r="C19064" t="str">
        <v>Evening</v>
      </c>
      <c r="D19064">
        <v>28</v>
      </c>
      <c r="E19064" t="str">
        <f>IF(MOD(D19064,2)=0,"EVEN","ODD")</f>
        <v>EVEN</v>
      </c>
      <c r="F19064" t="str">
        <f>IF(D19064&lt;=18,"LOW (1-18)","HIGH (19-36)")</f>
        <v>HIGH (19-36)</v>
      </c>
      <c r="G19064">
        <f>INT((D19064-1)/6)+1</f>
        <v>5</v>
      </c>
      <c r="H19064">
        <f>MOD(D19064-1,6)+1</f>
        <v>4</v>
      </c>
      <c r="I19064">
        <f>37-D19064</f>
        <v>9</v>
      </c>
      <c r="J19064">
        <f>ABS(D19064-D19065)</f>
        <v>6</v>
      </c>
    </row>
    <row r="19065">
      <c r="A19065">
        <v>6639</v>
      </c>
      <c r="B19065" t="str">
        <v>2005-04-20</v>
      </c>
      <c r="C19065" t="str">
        <v>Midday</v>
      </c>
      <c r="D19065">
        <v>22</v>
      </c>
      <c r="E19065" t="str">
        <f>IF(MOD(D19065,2)=0,"EVEN","ODD")</f>
        <v>EVEN</v>
      </c>
      <c r="F19065" t="str">
        <f>IF(D19065&lt;=18,"LOW (1-18)","HIGH (19-36)")</f>
        <v>HIGH (19-36)</v>
      </c>
      <c r="G19065">
        <f>INT((D19065-1)/6)+1</f>
        <v>4</v>
      </c>
      <c r="H19065">
        <f>MOD(D19065-1,6)+1</f>
        <v>4</v>
      </c>
      <c r="I19065">
        <f>37-D19065</f>
        <v>15</v>
      </c>
      <c r="J19065">
        <f>ABS(D19065-D19066)</f>
        <v>5</v>
      </c>
    </row>
    <row r="19066">
      <c r="A19066">
        <v>6638</v>
      </c>
      <c r="B19066" t="str">
        <v>2005-04-19</v>
      </c>
      <c r="C19066" t="str">
        <v>Evening</v>
      </c>
      <c r="D19066">
        <v>17</v>
      </c>
      <c r="E19066" t="str">
        <f>IF(MOD(D19066,2)=0,"EVEN","ODD")</f>
        <v>ODD</v>
      </c>
      <c r="F19066" t="str">
        <f>IF(D19066&lt;=18,"LOW (1-18)","HIGH (19-36)")</f>
        <v>LOW (1-18)</v>
      </c>
      <c r="G19066">
        <f>INT((D19066-1)/6)+1</f>
        <v>3</v>
      </c>
      <c r="H19066">
        <f>MOD(D19066-1,6)+1</f>
        <v>5</v>
      </c>
      <c r="I19066">
        <f>37-D19066</f>
        <v>20</v>
      </c>
      <c r="J19066">
        <f>ABS(D19066-D19067)</f>
        <v>10</v>
      </c>
    </row>
    <row r="19067">
      <c r="A19067">
        <v>6637</v>
      </c>
      <c r="B19067" t="str">
        <v>2005-04-19</v>
      </c>
      <c r="C19067" t="str">
        <v>Midday</v>
      </c>
      <c r="D19067">
        <v>7</v>
      </c>
      <c r="E19067" t="str">
        <f>IF(MOD(D19067,2)=0,"EVEN","ODD")</f>
        <v>ODD</v>
      </c>
      <c r="F19067" t="str">
        <f>IF(D19067&lt;=18,"LOW (1-18)","HIGH (19-36)")</f>
        <v>LOW (1-18)</v>
      </c>
      <c r="G19067">
        <f>INT((D19067-1)/6)+1</f>
        <v>2</v>
      </c>
      <c r="H19067">
        <f>MOD(D19067-1,6)+1</f>
        <v>1</v>
      </c>
      <c r="I19067">
        <f>37-D19067</f>
        <v>30</v>
      </c>
      <c r="J19067">
        <f>ABS(D19067-D19068)</f>
        <v>22</v>
      </c>
    </row>
    <row r="19068">
      <c r="A19068">
        <v>6636</v>
      </c>
      <c r="B19068" t="str">
        <v>2005-04-18</v>
      </c>
      <c r="C19068" t="str">
        <v>Evening</v>
      </c>
      <c r="D19068">
        <v>29</v>
      </c>
      <c r="E19068" t="str">
        <f>IF(MOD(D19068,2)=0,"EVEN","ODD")</f>
        <v>ODD</v>
      </c>
      <c r="F19068" t="str">
        <f>IF(D19068&lt;=18,"LOW (1-18)","HIGH (19-36)")</f>
        <v>HIGH (19-36)</v>
      </c>
      <c r="G19068">
        <f>INT((D19068-1)/6)+1</f>
        <v>5</v>
      </c>
      <c r="H19068">
        <f>MOD(D19068-1,6)+1</f>
        <v>5</v>
      </c>
      <c r="I19068">
        <f>37-D19068</f>
        <v>8</v>
      </c>
      <c r="J19068">
        <f>ABS(D19068-D19069)</f>
        <v>3</v>
      </c>
    </row>
    <row r="19069">
      <c r="A19069">
        <v>6635</v>
      </c>
      <c r="B19069" t="str">
        <v>2005-04-18</v>
      </c>
      <c r="C19069" t="str">
        <v>Midday</v>
      </c>
      <c r="D19069">
        <v>32</v>
      </c>
      <c r="E19069" t="str">
        <f>IF(MOD(D19069,2)=0,"EVEN","ODD")</f>
        <v>EVEN</v>
      </c>
      <c r="F19069" t="str">
        <f>IF(D19069&lt;=18,"LOW (1-18)","HIGH (19-36)")</f>
        <v>HIGH (19-36)</v>
      </c>
      <c r="G19069">
        <f>INT((D19069-1)/6)+1</f>
        <v>6</v>
      </c>
      <c r="H19069">
        <f>MOD(D19069-1,6)+1</f>
        <v>2</v>
      </c>
      <c r="I19069">
        <f>37-D19069</f>
        <v>5</v>
      </c>
      <c r="J19069">
        <f>ABS(D19069-D19070)</f>
        <v>20</v>
      </c>
    </row>
    <row r="19070">
      <c r="A19070">
        <v>6634</v>
      </c>
      <c r="B19070" t="str">
        <v>2005-04-16</v>
      </c>
      <c r="C19070" t="str">
        <v>Evening</v>
      </c>
      <c r="D19070">
        <v>12</v>
      </c>
      <c r="E19070" t="str">
        <f>IF(MOD(D19070,2)=0,"EVEN","ODD")</f>
        <v>EVEN</v>
      </c>
      <c r="F19070" t="str">
        <f>IF(D19070&lt;=18,"LOW (1-18)","HIGH (19-36)")</f>
        <v>LOW (1-18)</v>
      </c>
      <c r="G19070">
        <f>INT((D19070-1)/6)+1</f>
        <v>2</v>
      </c>
      <c r="H19070">
        <f>MOD(D19070-1,6)+1</f>
        <v>6</v>
      </c>
      <c r="I19070">
        <f>37-D19070</f>
        <v>25</v>
      </c>
      <c r="J19070">
        <f>ABS(D19070-D19071)</f>
        <v>1</v>
      </c>
    </row>
    <row r="19071">
      <c r="A19071">
        <v>6633</v>
      </c>
      <c r="B19071" t="str">
        <v>2005-04-16</v>
      </c>
      <c r="C19071" t="str">
        <v>Midday</v>
      </c>
      <c r="D19071">
        <v>11</v>
      </c>
      <c r="E19071" t="str">
        <f>IF(MOD(D19071,2)=0,"EVEN","ODD")</f>
        <v>ODD</v>
      </c>
      <c r="F19071" t="str">
        <f>IF(D19071&lt;=18,"LOW (1-18)","HIGH (19-36)")</f>
        <v>LOW (1-18)</v>
      </c>
      <c r="G19071">
        <f>INT((D19071-1)/6)+1</f>
        <v>2</v>
      </c>
      <c r="H19071">
        <f>MOD(D19071-1,6)+1</f>
        <v>5</v>
      </c>
      <c r="I19071">
        <f>37-D19071</f>
        <v>26</v>
      </c>
      <c r="J19071">
        <f>ABS(D19071-D19072)</f>
        <v>10</v>
      </c>
    </row>
    <row r="19072">
      <c r="A19072">
        <v>6632</v>
      </c>
      <c r="B19072" t="str">
        <v>2005-04-15</v>
      </c>
      <c r="C19072" t="str">
        <v>Evening</v>
      </c>
      <c r="D19072">
        <v>21</v>
      </c>
      <c r="E19072" t="str">
        <f>IF(MOD(D19072,2)=0,"EVEN","ODD")</f>
        <v>ODD</v>
      </c>
      <c r="F19072" t="str">
        <f>IF(D19072&lt;=18,"LOW (1-18)","HIGH (19-36)")</f>
        <v>HIGH (19-36)</v>
      </c>
      <c r="G19072">
        <f>INT((D19072-1)/6)+1</f>
        <v>4</v>
      </c>
      <c r="H19072">
        <f>MOD(D19072-1,6)+1</f>
        <v>3</v>
      </c>
      <c r="I19072">
        <f>37-D19072</f>
        <v>16</v>
      </c>
      <c r="J19072">
        <f>ABS(D19072-D19073)</f>
        <v>12</v>
      </c>
    </row>
    <row r="19073">
      <c r="A19073">
        <v>6631</v>
      </c>
      <c r="B19073" t="str">
        <v>2005-04-15</v>
      </c>
      <c r="C19073" t="str">
        <v>Midday</v>
      </c>
      <c r="D19073">
        <v>9</v>
      </c>
      <c r="E19073" t="str">
        <f>IF(MOD(D19073,2)=0,"EVEN","ODD")</f>
        <v>ODD</v>
      </c>
      <c r="F19073" t="str">
        <f>IF(D19073&lt;=18,"LOW (1-18)","HIGH (19-36)")</f>
        <v>LOW (1-18)</v>
      </c>
      <c r="G19073">
        <f>INT((D19073-1)/6)+1</f>
        <v>2</v>
      </c>
      <c r="H19073">
        <f>MOD(D19073-1,6)+1</f>
        <v>3</v>
      </c>
      <c r="I19073">
        <f>37-D19073</f>
        <v>28</v>
      </c>
      <c r="J19073">
        <f>ABS(D19073-D19074)</f>
        <v>5</v>
      </c>
    </row>
    <row r="19074">
      <c r="A19074">
        <v>6630</v>
      </c>
      <c r="B19074" t="str">
        <v>2005-04-14</v>
      </c>
      <c r="C19074" t="str">
        <v>Evening</v>
      </c>
      <c r="D19074">
        <v>14</v>
      </c>
      <c r="E19074" t="str">
        <f>IF(MOD(D19074,2)=0,"EVEN","ODD")</f>
        <v>EVEN</v>
      </c>
      <c r="F19074" t="str">
        <f>IF(D19074&lt;=18,"LOW (1-18)","HIGH (19-36)")</f>
        <v>LOW (1-18)</v>
      </c>
      <c r="G19074">
        <f>INT((D19074-1)/6)+1</f>
        <v>3</v>
      </c>
      <c r="H19074">
        <f>MOD(D19074-1,6)+1</f>
        <v>2</v>
      </c>
      <c r="I19074">
        <f>37-D19074</f>
        <v>23</v>
      </c>
      <c r="J19074">
        <f>ABS(D19074-D19075)</f>
        <v>11</v>
      </c>
    </row>
    <row r="19075">
      <c r="A19075">
        <v>6629</v>
      </c>
      <c r="B19075" t="str">
        <v>2005-04-14</v>
      </c>
      <c r="C19075" t="str">
        <v>Midday</v>
      </c>
      <c r="D19075">
        <v>3</v>
      </c>
      <c r="E19075" t="str">
        <f>IF(MOD(D19075,2)=0,"EVEN","ODD")</f>
        <v>ODD</v>
      </c>
      <c r="F19075" t="str">
        <f>IF(D19075&lt;=18,"LOW (1-18)","HIGH (19-36)")</f>
        <v>LOW (1-18)</v>
      </c>
      <c r="G19075">
        <f>INT((D19075-1)/6)+1</f>
        <v>1</v>
      </c>
      <c r="H19075">
        <f>MOD(D19075-1,6)+1</f>
        <v>3</v>
      </c>
      <c r="I19075">
        <f>37-D19075</f>
        <v>34</v>
      </c>
      <c r="J19075">
        <f>ABS(D19075-D19076)</f>
        <v>31</v>
      </c>
    </row>
    <row r="19076">
      <c r="A19076">
        <v>6628</v>
      </c>
      <c r="B19076" t="str">
        <v>2005-04-13</v>
      </c>
      <c r="C19076" t="str">
        <v>Evening</v>
      </c>
      <c r="D19076">
        <v>34</v>
      </c>
      <c r="E19076" t="str">
        <f>IF(MOD(D19076,2)=0,"EVEN","ODD")</f>
        <v>EVEN</v>
      </c>
      <c r="F19076" t="str">
        <f>IF(D19076&lt;=18,"LOW (1-18)","HIGH (19-36)")</f>
        <v>HIGH (19-36)</v>
      </c>
      <c r="G19076">
        <f>INT((D19076-1)/6)+1</f>
        <v>6</v>
      </c>
      <c r="H19076">
        <f>MOD(D19076-1,6)+1</f>
        <v>4</v>
      </c>
      <c r="I19076">
        <f>37-D19076</f>
        <v>3</v>
      </c>
      <c r="J19076">
        <f>ABS(D19076-D19077)</f>
        <v>10</v>
      </c>
    </row>
    <row r="19077">
      <c r="A19077">
        <v>6627</v>
      </c>
      <c r="B19077" t="str">
        <v>2005-04-13</v>
      </c>
      <c r="C19077" t="str">
        <v>Midday</v>
      </c>
      <c r="D19077">
        <v>24</v>
      </c>
      <c r="E19077" t="str">
        <f>IF(MOD(D19077,2)=0,"EVEN","ODD")</f>
        <v>EVEN</v>
      </c>
      <c r="F19077" t="str">
        <f>IF(D19077&lt;=18,"LOW (1-18)","HIGH (19-36)")</f>
        <v>HIGH (19-36)</v>
      </c>
      <c r="G19077">
        <f>INT((D19077-1)/6)+1</f>
        <v>4</v>
      </c>
      <c r="H19077">
        <f>MOD(D19077-1,6)+1</f>
        <v>6</v>
      </c>
      <c r="I19077">
        <f>37-D19077</f>
        <v>13</v>
      </c>
      <c r="J19077">
        <f>ABS(D19077-D19078)</f>
        <v>4</v>
      </c>
    </row>
    <row r="19078">
      <c r="A19078">
        <v>6626</v>
      </c>
      <c r="B19078" t="str">
        <v>2005-04-12</v>
      </c>
      <c r="C19078" t="str">
        <v>Evening</v>
      </c>
      <c r="D19078">
        <v>28</v>
      </c>
      <c r="E19078" t="str">
        <f>IF(MOD(D19078,2)=0,"EVEN","ODD")</f>
        <v>EVEN</v>
      </c>
      <c r="F19078" t="str">
        <f>IF(D19078&lt;=18,"LOW (1-18)","HIGH (19-36)")</f>
        <v>HIGH (19-36)</v>
      </c>
      <c r="G19078">
        <f>INT((D19078-1)/6)+1</f>
        <v>5</v>
      </c>
      <c r="H19078">
        <f>MOD(D19078-1,6)+1</f>
        <v>4</v>
      </c>
      <c r="I19078">
        <f>37-D19078</f>
        <v>9</v>
      </c>
      <c r="J19078">
        <f>ABS(D19078-D19079)</f>
        <v>21</v>
      </c>
    </row>
    <row r="19079">
      <c r="A19079">
        <v>6625</v>
      </c>
      <c r="B19079" t="str">
        <v>2005-04-12</v>
      </c>
      <c r="C19079" t="str">
        <v>Midday</v>
      </c>
      <c r="D19079">
        <v>7</v>
      </c>
      <c r="E19079" t="str">
        <f>IF(MOD(D19079,2)=0,"EVEN","ODD")</f>
        <v>ODD</v>
      </c>
      <c r="F19079" t="str">
        <f>IF(D19079&lt;=18,"LOW (1-18)","HIGH (19-36)")</f>
        <v>LOW (1-18)</v>
      </c>
      <c r="G19079">
        <f>INT((D19079-1)/6)+1</f>
        <v>2</v>
      </c>
      <c r="H19079">
        <f>MOD(D19079-1,6)+1</f>
        <v>1</v>
      </c>
      <c r="I19079">
        <f>37-D19079</f>
        <v>30</v>
      </c>
      <c r="J19079">
        <f>ABS(D19079-D19080)</f>
        <v>3</v>
      </c>
    </row>
    <row r="19080">
      <c r="A19080">
        <v>6624</v>
      </c>
      <c r="B19080" t="str">
        <v>2005-04-11</v>
      </c>
      <c r="C19080" t="str">
        <v>Evening</v>
      </c>
      <c r="D19080">
        <v>4</v>
      </c>
      <c r="E19080" t="str">
        <f>IF(MOD(D19080,2)=0,"EVEN","ODD")</f>
        <v>EVEN</v>
      </c>
      <c r="F19080" t="str">
        <f>IF(D19080&lt;=18,"LOW (1-18)","HIGH (19-36)")</f>
        <v>LOW (1-18)</v>
      </c>
      <c r="G19080">
        <f>INT((D19080-1)/6)+1</f>
        <v>1</v>
      </c>
      <c r="H19080">
        <f>MOD(D19080-1,6)+1</f>
        <v>4</v>
      </c>
      <c r="I19080">
        <f>37-D19080</f>
        <v>33</v>
      </c>
      <c r="J19080">
        <f>ABS(D19080-D19081)</f>
        <v>7</v>
      </c>
    </row>
    <row r="19081">
      <c r="A19081">
        <v>6623</v>
      </c>
      <c r="B19081" t="str">
        <v>2005-04-11</v>
      </c>
      <c r="C19081" t="str">
        <v>Midday</v>
      </c>
      <c r="D19081">
        <v>11</v>
      </c>
      <c r="E19081" t="str">
        <f>IF(MOD(D19081,2)=0,"EVEN","ODD")</f>
        <v>ODD</v>
      </c>
      <c r="F19081" t="str">
        <f>IF(D19081&lt;=18,"LOW (1-18)","HIGH (19-36)")</f>
        <v>LOW (1-18)</v>
      </c>
      <c r="G19081">
        <f>INT((D19081-1)/6)+1</f>
        <v>2</v>
      </c>
      <c r="H19081">
        <f>MOD(D19081-1,6)+1</f>
        <v>5</v>
      </c>
      <c r="I19081">
        <f>37-D19081</f>
        <v>26</v>
      </c>
      <c r="J19081">
        <f>ABS(D19081-D19082)</f>
        <v>3</v>
      </c>
    </row>
    <row r="19082">
      <c r="A19082">
        <v>6622</v>
      </c>
      <c r="B19082" t="str">
        <v>2005-04-09</v>
      </c>
      <c r="C19082" t="str">
        <v>Evening</v>
      </c>
      <c r="D19082">
        <v>8</v>
      </c>
      <c r="E19082" t="str">
        <f>IF(MOD(D19082,2)=0,"EVEN","ODD")</f>
        <v>EVEN</v>
      </c>
      <c r="F19082" t="str">
        <f>IF(D19082&lt;=18,"LOW (1-18)","HIGH (19-36)")</f>
        <v>LOW (1-18)</v>
      </c>
      <c r="G19082">
        <f>INT((D19082-1)/6)+1</f>
        <v>2</v>
      </c>
      <c r="H19082">
        <f>MOD(D19082-1,6)+1</f>
        <v>2</v>
      </c>
      <c r="I19082">
        <f>37-D19082</f>
        <v>29</v>
      </c>
      <c r="J19082">
        <f>ABS(D19082-D19083)</f>
        <v>25</v>
      </c>
    </row>
    <row r="19083">
      <c r="A19083">
        <v>6621</v>
      </c>
      <c r="B19083" t="str">
        <v>2005-04-09</v>
      </c>
      <c r="C19083" t="str">
        <v>Midday</v>
      </c>
      <c r="D19083">
        <v>33</v>
      </c>
      <c r="E19083" t="str">
        <f>IF(MOD(D19083,2)=0,"EVEN","ODD")</f>
        <v>ODD</v>
      </c>
      <c r="F19083" t="str">
        <f>IF(D19083&lt;=18,"LOW (1-18)","HIGH (19-36)")</f>
        <v>HIGH (19-36)</v>
      </c>
      <c r="G19083">
        <f>INT((D19083-1)/6)+1</f>
        <v>6</v>
      </c>
      <c r="H19083">
        <f>MOD(D19083-1,6)+1</f>
        <v>3</v>
      </c>
      <c r="I19083">
        <f>37-D19083</f>
        <v>4</v>
      </c>
      <c r="J19083">
        <f>ABS(D19083-D19084)</f>
        <v>8</v>
      </c>
    </row>
    <row r="19084">
      <c r="A19084">
        <v>6620</v>
      </c>
      <c r="B19084" t="str">
        <v>2005-04-08</v>
      </c>
      <c r="C19084" t="str">
        <v>Evening</v>
      </c>
      <c r="D19084">
        <v>25</v>
      </c>
      <c r="E19084" t="str">
        <f>IF(MOD(D19084,2)=0,"EVEN","ODD")</f>
        <v>ODD</v>
      </c>
      <c r="F19084" t="str">
        <f>IF(D19084&lt;=18,"LOW (1-18)","HIGH (19-36)")</f>
        <v>HIGH (19-36)</v>
      </c>
      <c r="G19084">
        <f>INT((D19084-1)/6)+1</f>
        <v>5</v>
      </c>
      <c r="H19084">
        <f>MOD(D19084-1,6)+1</f>
        <v>1</v>
      </c>
      <c r="I19084">
        <f>37-D19084</f>
        <v>12</v>
      </c>
      <c r="J19084">
        <f>ABS(D19084-D19085)</f>
        <v>10</v>
      </c>
    </row>
    <row r="19085">
      <c r="A19085">
        <v>6619</v>
      </c>
      <c r="B19085" t="str">
        <v>2005-04-08</v>
      </c>
      <c r="C19085" t="str">
        <v>Midday</v>
      </c>
      <c r="D19085">
        <v>15</v>
      </c>
      <c r="E19085" t="str">
        <f>IF(MOD(D19085,2)=0,"EVEN","ODD")</f>
        <v>ODD</v>
      </c>
      <c r="F19085" t="str">
        <f>IF(D19085&lt;=18,"LOW (1-18)","HIGH (19-36)")</f>
        <v>LOW (1-18)</v>
      </c>
      <c r="G19085">
        <f>INT((D19085-1)/6)+1</f>
        <v>3</v>
      </c>
      <c r="H19085">
        <f>MOD(D19085-1,6)+1</f>
        <v>3</v>
      </c>
      <c r="I19085">
        <f>37-D19085</f>
        <v>22</v>
      </c>
      <c r="J19085">
        <f>ABS(D19085-D19086)</f>
        <v>8</v>
      </c>
    </row>
    <row r="19086">
      <c r="A19086">
        <v>6618</v>
      </c>
      <c r="B19086" t="str">
        <v>2005-04-07</v>
      </c>
      <c r="C19086" t="str">
        <v>Evening</v>
      </c>
      <c r="D19086">
        <v>7</v>
      </c>
      <c r="E19086" t="str">
        <f>IF(MOD(D19086,2)=0,"EVEN","ODD")</f>
        <v>ODD</v>
      </c>
      <c r="F19086" t="str">
        <f>IF(D19086&lt;=18,"LOW (1-18)","HIGH (19-36)")</f>
        <v>LOW (1-18)</v>
      </c>
      <c r="G19086">
        <f>INT((D19086-1)/6)+1</f>
        <v>2</v>
      </c>
      <c r="H19086">
        <f>MOD(D19086-1,6)+1</f>
        <v>1</v>
      </c>
      <c r="I19086">
        <f>37-D19086</f>
        <v>30</v>
      </c>
      <c r="J19086">
        <f>ABS(D19086-D19087)</f>
        <v>5</v>
      </c>
    </row>
    <row r="19087">
      <c r="A19087">
        <v>6617</v>
      </c>
      <c r="B19087" t="str">
        <v>2005-04-07</v>
      </c>
      <c r="C19087" t="str">
        <v>Midday</v>
      </c>
      <c r="D19087">
        <v>12</v>
      </c>
      <c r="E19087" t="str">
        <f>IF(MOD(D19087,2)=0,"EVEN","ODD")</f>
        <v>EVEN</v>
      </c>
      <c r="F19087" t="str">
        <f>IF(D19087&lt;=18,"LOW (1-18)","HIGH (19-36)")</f>
        <v>LOW (1-18)</v>
      </c>
      <c r="G19087">
        <f>INT((D19087-1)/6)+1</f>
        <v>2</v>
      </c>
      <c r="H19087">
        <f>MOD(D19087-1,6)+1</f>
        <v>6</v>
      </c>
      <c r="I19087">
        <f>37-D19087</f>
        <v>25</v>
      </c>
      <c r="J19087">
        <f>ABS(D19087-D19088)</f>
        <v>12</v>
      </c>
    </row>
    <row r="19088">
      <c r="A19088">
        <v>6616</v>
      </c>
      <c r="B19088" t="str">
        <v>2005-04-06</v>
      </c>
      <c r="C19088" t="str">
        <v>Evening</v>
      </c>
      <c r="D19088">
        <v>24</v>
      </c>
      <c r="E19088" t="str">
        <f>IF(MOD(D19088,2)=0,"EVEN","ODD")</f>
        <v>EVEN</v>
      </c>
      <c r="F19088" t="str">
        <f>IF(D19088&lt;=18,"LOW (1-18)","HIGH (19-36)")</f>
        <v>HIGH (19-36)</v>
      </c>
      <c r="G19088">
        <f>INT((D19088-1)/6)+1</f>
        <v>4</v>
      </c>
      <c r="H19088">
        <f>MOD(D19088-1,6)+1</f>
        <v>6</v>
      </c>
      <c r="I19088">
        <f>37-D19088</f>
        <v>13</v>
      </c>
      <c r="J19088">
        <f>ABS(D19088-D19089)</f>
        <v>1</v>
      </c>
    </row>
    <row r="19089">
      <c r="A19089">
        <v>6615</v>
      </c>
      <c r="B19089" t="str">
        <v>2005-04-06</v>
      </c>
      <c r="C19089" t="str">
        <v>Midday</v>
      </c>
      <c r="D19089">
        <v>23</v>
      </c>
      <c r="E19089" t="str">
        <f>IF(MOD(D19089,2)=0,"EVEN","ODD")</f>
        <v>ODD</v>
      </c>
      <c r="F19089" t="str">
        <f>IF(D19089&lt;=18,"LOW (1-18)","HIGH (19-36)")</f>
        <v>HIGH (19-36)</v>
      </c>
      <c r="G19089">
        <f>INT((D19089-1)/6)+1</f>
        <v>4</v>
      </c>
      <c r="H19089">
        <f>MOD(D19089-1,6)+1</f>
        <v>5</v>
      </c>
      <c r="I19089">
        <f>37-D19089</f>
        <v>14</v>
      </c>
      <c r="J19089">
        <f>ABS(D19089-D19090)</f>
        <v>11</v>
      </c>
    </row>
    <row r="19090">
      <c r="A19090">
        <v>6614</v>
      </c>
      <c r="B19090" t="str">
        <v>2005-04-05</v>
      </c>
      <c r="C19090" t="str">
        <v>Evening</v>
      </c>
      <c r="D19090">
        <v>12</v>
      </c>
      <c r="E19090" t="str">
        <f>IF(MOD(D19090,2)=0,"EVEN","ODD")</f>
        <v>EVEN</v>
      </c>
      <c r="F19090" t="str">
        <f>IF(D19090&lt;=18,"LOW (1-18)","HIGH (19-36)")</f>
        <v>LOW (1-18)</v>
      </c>
      <c r="G19090">
        <f>INT((D19090-1)/6)+1</f>
        <v>2</v>
      </c>
      <c r="H19090">
        <f>MOD(D19090-1,6)+1</f>
        <v>6</v>
      </c>
      <c r="I19090">
        <f>37-D19090</f>
        <v>25</v>
      </c>
      <c r="J19090">
        <f>ABS(D19090-D19091)</f>
        <v>11</v>
      </c>
    </row>
    <row r="19091">
      <c r="A19091">
        <v>6613</v>
      </c>
      <c r="B19091" t="str">
        <v>2005-04-05</v>
      </c>
      <c r="C19091" t="str">
        <v>Midday</v>
      </c>
      <c r="D19091">
        <v>23</v>
      </c>
      <c r="E19091" t="str">
        <f>IF(MOD(D19091,2)=0,"EVEN","ODD")</f>
        <v>ODD</v>
      </c>
      <c r="F19091" t="str">
        <f>IF(D19091&lt;=18,"LOW (1-18)","HIGH (19-36)")</f>
        <v>HIGH (19-36)</v>
      </c>
      <c r="G19091">
        <f>INT((D19091-1)/6)+1</f>
        <v>4</v>
      </c>
      <c r="H19091">
        <f>MOD(D19091-1,6)+1</f>
        <v>5</v>
      </c>
      <c r="I19091">
        <f>37-D19091</f>
        <v>14</v>
      </c>
      <c r="J19091">
        <f>ABS(D19091-D19092)</f>
        <v>4</v>
      </c>
    </row>
    <row r="19092">
      <c r="A19092">
        <v>6612</v>
      </c>
      <c r="B19092" t="str">
        <v>2005-04-04</v>
      </c>
      <c r="C19092" t="str">
        <v>Evening</v>
      </c>
      <c r="D19092">
        <v>19</v>
      </c>
      <c r="E19092" t="str">
        <f>IF(MOD(D19092,2)=0,"EVEN","ODD")</f>
        <v>ODD</v>
      </c>
      <c r="F19092" t="str">
        <f>IF(D19092&lt;=18,"LOW (1-18)","HIGH (19-36)")</f>
        <v>HIGH (19-36)</v>
      </c>
      <c r="G19092">
        <f>INT((D19092-1)/6)+1</f>
        <v>4</v>
      </c>
      <c r="H19092">
        <f>MOD(D19092-1,6)+1</f>
        <v>1</v>
      </c>
      <c r="I19092">
        <f>37-D19092</f>
        <v>18</v>
      </c>
      <c r="J19092">
        <f>ABS(D19092-D19093)</f>
        <v>3</v>
      </c>
    </row>
    <row r="19093">
      <c r="A19093">
        <v>6611</v>
      </c>
      <c r="B19093" t="str">
        <v>2005-04-04</v>
      </c>
      <c r="C19093" t="str">
        <v>Midday</v>
      </c>
      <c r="D19093">
        <v>16</v>
      </c>
      <c r="E19093" t="str">
        <f>IF(MOD(D19093,2)=0,"EVEN","ODD")</f>
        <v>EVEN</v>
      </c>
      <c r="F19093" t="str">
        <f>IF(D19093&lt;=18,"LOW (1-18)","HIGH (19-36)")</f>
        <v>LOW (1-18)</v>
      </c>
      <c r="G19093">
        <f>INT((D19093-1)/6)+1</f>
        <v>3</v>
      </c>
      <c r="H19093">
        <f>MOD(D19093-1,6)+1</f>
        <v>4</v>
      </c>
      <c r="I19093">
        <f>37-D19093</f>
        <v>21</v>
      </c>
      <c r="J19093">
        <f>ABS(D19093-D19094)</f>
        <v>4</v>
      </c>
    </row>
    <row r="19094">
      <c r="A19094">
        <v>6610</v>
      </c>
      <c r="B19094" t="str">
        <v>2005-04-02</v>
      </c>
      <c r="C19094" t="str">
        <v>Evening</v>
      </c>
      <c r="D19094">
        <v>12</v>
      </c>
      <c r="E19094" t="str">
        <f>IF(MOD(D19094,2)=0,"EVEN","ODD")</f>
        <v>EVEN</v>
      </c>
      <c r="F19094" t="str">
        <f>IF(D19094&lt;=18,"LOW (1-18)","HIGH (19-36)")</f>
        <v>LOW (1-18)</v>
      </c>
      <c r="G19094">
        <f>INT((D19094-1)/6)+1</f>
        <v>2</v>
      </c>
      <c r="H19094">
        <f>MOD(D19094-1,6)+1</f>
        <v>6</v>
      </c>
      <c r="I19094">
        <f>37-D19094</f>
        <v>25</v>
      </c>
      <c r="J19094">
        <f>ABS(D19094-D19095)</f>
        <v>10</v>
      </c>
    </row>
    <row r="19095">
      <c r="A19095">
        <v>6609</v>
      </c>
      <c r="B19095" t="str">
        <v>2005-04-02</v>
      </c>
      <c r="C19095" t="str">
        <v>Midday</v>
      </c>
      <c r="D19095">
        <v>22</v>
      </c>
      <c r="E19095" t="str">
        <f>IF(MOD(D19095,2)=0,"EVEN","ODD")</f>
        <v>EVEN</v>
      </c>
      <c r="F19095" t="str">
        <f>IF(D19095&lt;=18,"LOW (1-18)","HIGH (19-36)")</f>
        <v>HIGH (19-36)</v>
      </c>
      <c r="G19095">
        <f>INT((D19095-1)/6)+1</f>
        <v>4</v>
      </c>
      <c r="H19095">
        <f>MOD(D19095-1,6)+1</f>
        <v>4</v>
      </c>
      <c r="I19095">
        <f>37-D19095</f>
        <v>15</v>
      </c>
      <c r="J19095">
        <f>ABS(D19095-D19096)</f>
        <v>0</v>
      </c>
    </row>
    <row r="19096">
      <c r="A19096">
        <v>6608</v>
      </c>
      <c r="B19096" t="str">
        <v>2005-04-01</v>
      </c>
      <c r="C19096" t="str">
        <v>Evening</v>
      </c>
      <c r="D19096">
        <v>22</v>
      </c>
      <c r="E19096" t="str">
        <f>IF(MOD(D19096,2)=0,"EVEN","ODD")</f>
        <v>EVEN</v>
      </c>
      <c r="F19096" t="str">
        <f>IF(D19096&lt;=18,"LOW (1-18)","HIGH (19-36)")</f>
        <v>HIGH (19-36)</v>
      </c>
      <c r="G19096">
        <f>INT((D19096-1)/6)+1</f>
        <v>4</v>
      </c>
      <c r="H19096">
        <f>MOD(D19096-1,6)+1</f>
        <v>4</v>
      </c>
      <c r="I19096">
        <f>37-D19096</f>
        <v>15</v>
      </c>
      <c r="J19096">
        <f>ABS(D19096-D19097)</f>
        <v>6</v>
      </c>
    </row>
    <row r="19097">
      <c r="A19097">
        <v>6607</v>
      </c>
      <c r="B19097" t="str">
        <v>2005-04-01</v>
      </c>
      <c r="C19097" t="str">
        <v>Midday</v>
      </c>
      <c r="D19097">
        <v>28</v>
      </c>
      <c r="E19097" t="str">
        <f>IF(MOD(D19097,2)=0,"EVEN","ODD")</f>
        <v>EVEN</v>
      </c>
      <c r="F19097" t="str">
        <f>IF(D19097&lt;=18,"LOW (1-18)","HIGH (19-36)")</f>
        <v>HIGH (19-36)</v>
      </c>
      <c r="G19097">
        <f>INT((D19097-1)/6)+1</f>
        <v>5</v>
      </c>
      <c r="H19097">
        <f>MOD(D19097-1,6)+1</f>
        <v>4</v>
      </c>
      <c r="I19097">
        <f>37-D19097</f>
        <v>9</v>
      </c>
      <c r="J19097">
        <f>ABS(D19097-D19098)</f>
        <v>6</v>
      </c>
    </row>
    <row r="19098">
      <c r="A19098">
        <v>6606</v>
      </c>
      <c r="B19098" t="str">
        <v>2005-03-31</v>
      </c>
      <c r="C19098" t="str">
        <v>Evening</v>
      </c>
      <c r="D19098">
        <v>22</v>
      </c>
      <c r="E19098" t="str">
        <f>IF(MOD(D19098,2)=0,"EVEN","ODD")</f>
        <v>EVEN</v>
      </c>
      <c r="F19098" t="str">
        <f>IF(D19098&lt;=18,"LOW (1-18)","HIGH (19-36)")</f>
        <v>HIGH (19-36)</v>
      </c>
      <c r="G19098">
        <f>INT((D19098-1)/6)+1</f>
        <v>4</v>
      </c>
      <c r="H19098">
        <f>MOD(D19098-1,6)+1</f>
        <v>4</v>
      </c>
      <c r="I19098">
        <f>37-D19098</f>
        <v>15</v>
      </c>
      <c r="J19098">
        <f>ABS(D19098-D19099)</f>
        <v>0</v>
      </c>
    </row>
    <row r="19099">
      <c r="A19099">
        <v>6605</v>
      </c>
      <c r="B19099" t="str">
        <v>2005-03-31</v>
      </c>
      <c r="C19099" t="str">
        <v>Midday</v>
      </c>
      <c r="D19099">
        <v>22</v>
      </c>
      <c r="E19099" t="str">
        <f>IF(MOD(D19099,2)=0,"EVEN","ODD")</f>
        <v>EVEN</v>
      </c>
      <c r="F19099" t="str">
        <f>IF(D19099&lt;=18,"LOW (1-18)","HIGH (19-36)")</f>
        <v>HIGH (19-36)</v>
      </c>
      <c r="G19099">
        <f>INT((D19099-1)/6)+1</f>
        <v>4</v>
      </c>
      <c r="H19099">
        <f>MOD(D19099-1,6)+1</f>
        <v>4</v>
      </c>
      <c r="I19099">
        <f>37-D19099</f>
        <v>15</v>
      </c>
      <c r="J19099">
        <f>ABS(D19099-D19100)</f>
        <v>3</v>
      </c>
    </row>
    <row r="19100">
      <c r="A19100">
        <v>6604</v>
      </c>
      <c r="B19100" t="str">
        <v>2005-03-29</v>
      </c>
      <c r="C19100" t="str">
        <v>Evening</v>
      </c>
      <c r="D19100">
        <v>25</v>
      </c>
      <c r="E19100" t="str">
        <f>IF(MOD(D19100,2)=0,"EVEN","ODD")</f>
        <v>ODD</v>
      </c>
      <c r="F19100" t="str">
        <f>IF(D19100&lt;=18,"LOW (1-18)","HIGH (19-36)")</f>
        <v>HIGH (19-36)</v>
      </c>
      <c r="G19100">
        <f>INT((D19100-1)/6)+1</f>
        <v>5</v>
      </c>
      <c r="H19100">
        <f>MOD(D19100-1,6)+1</f>
        <v>1</v>
      </c>
      <c r="I19100">
        <f>37-D19100</f>
        <v>12</v>
      </c>
      <c r="J19100">
        <f>ABS(D19100-D19101)</f>
        <v>11</v>
      </c>
    </row>
    <row r="19101">
      <c r="A19101">
        <v>6603</v>
      </c>
      <c r="B19101" t="str">
        <v>2005-03-29</v>
      </c>
      <c r="C19101" t="str">
        <v>Midday</v>
      </c>
      <c r="D19101">
        <v>14</v>
      </c>
      <c r="E19101" t="str">
        <f>IF(MOD(D19101,2)=0,"EVEN","ODD")</f>
        <v>EVEN</v>
      </c>
      <c r="F19101" t="str">
        <f>IF(D19101&lt;=18,"LOW (1-18)","HIGH (19-36)")</f>
        <v>LOW (1-18)</v>
      </c>
      <c r="G19101">
        <f>INT((D19101-1)/6)+1</f>
        <v>3</v>
      </c>
      <c r="H19101">
        <f>MOD(D19101-1,6)+1</f>
        <v>2</v>
      </c>
      <c r="I19101">
        <f>37-D19101</f>
        <v>23</v>
      </c>
      <c r="J19101">
        <f>ABS(D19101-D19102)</f>
        <v>17</v>
      </c>
    </row>
    <row r="19102">
      <c r="A19102">
        <v>6602</v>
      </c>
      <c r="B19102" t="str">
        <v>2005-03-28</v>
      </c>
      <c r="C19102" t="str">
        <v>Evening</v>
      </c>
      <c r="D19102">
        <v>31</v>
      </c>
      <c r="E19102" t="str">
        <f>IF(MOD(D19102,2)=0,"EVEN","ODD")</f>
        <v>ODD</v>
      </c>
      <c r="F19102" t="str">
        <f>IF(D19102&lt;=18,"LOW (1-18)","HIGH (19-36)")</f>
        <v>HIGH (19-36)</v>
      </c>
      <c r="G19102">
        <f>INT((D19102-1)/6)+1</f>
        <v>6</v>
      </c>
      <c r="H19102">
        <f>MOD(D19102-1,6)+1</f>
        <v>1</v>
      </c>
      <c r="I19102">
        <f>37-D19102</f>
        <v>6</v>
      </c>
      <c r="J19102">
        <f>ABS(D19102-D19103)</f>
        <v>28</v>
      </c>
    </row>
    <row r="19103">
      <c r="A19103">
        <v>6601</v>
      </c>
      <c r="B19103" t="str">
        <v>2005-03-28</v>
      </c>
      <c r="C19103" t="str">
        <v>Midday</v>
      </c>
      <c r="D19103">
        <v>3</v>
      </c>
      <c r="E19103" t="str">
        <f>IF(MOD(D19103,2)=0,"EVEN","ODD")</f>
        <v>ODD</v>
      </c>
      <c r="F19103" t="str">
        <f>IF(D19103&lt;=18,"LOW (1-18)","HIGH (19-36)")</f>
        <v>LOW (1-18)</v>
      </c>
      <c r="G19103">
        <f>INT((D19103-1)/6)+1</f>
        <v>1</v>
      </c>
      <c r="H19103">
        <f>MOD(D19103-1,6)+1</f>
        <v>3</v>
      </c>
      <c r="I19103">
        <f>37-D19103</f>
        <v>34</v>
      </c>
      <c r="J19103">
        <f>ABS(D19103-D19104)</f>
        <v>22</v>
      </c>
    </row>
    <row r="19104">
      <c r="A19104">
        <v>6600</v>
      </c>
      <c r="B19104" t="str">
        <v>2005-03-26</v>
      </c>
      <c r="C19104" t="str">
        <v>Evening</v>
      </c>
      <c r="D19104">
        <v>25</v>
      </c>
      <c r="E19104" t="str">
        <f>IF(MOD(D19104,2)=0,"EVEN","ODD")</f>
        <v>ODD</v>
      </c>
      <c r="F19104" t="str">
        <f>IF(D19104&lt;=18,"LOW (1-18)","HIGH (19-36)")</f>
        <v>HIGH (19-36)</v>
      </c>
      <c r="G19104">
        <f>INT((D19104-1)/6)+1</f>
        <v>5</v>
      </c>
      <c r="H19104">
        <f>MOD(D19104-1,6)+1</f>
        <v>1</v>
      </c>
      <c r="I19104">
        <f>37-D19104</f>
        <v>12</v>
      </c>
      <c r="J19104">
        <f>ABS(D19104-D19105)</f>
        <v>6</v>
      </c>
    </row>
    <row r="19105">
      <c r="A19105">
        <v>6599</v>
      </c>
      <c r="B19105" t="str">
        <v>2005-03-26</v>
      </c>
      <c r="C19105" t="str">
        <v>Midday</v>
      </c>
      <c r="D19105">
        <v>19</v>
      </c>
      <c r="E19105" t="str">
        <f>IF(MOD(D19105,2)=0,"EVEN","ODD")</f>
        <v>ODD</v>
      </c>
      <c r="F19105" t="str">
        <f>IF(D19105&lt;=18,"LOW (1-18)","HIGH (19-36)")</f>
        <v>HIGH (19-36)</v>
      </c>
      <c r="G19105">
        <f>INT((D19105-1)/6)+1</f>
        <v>4</v>
      </c>
      <c r="H19105">
        <f>MOD(D19105-1,6)+1</f>
        <v>1</v>
      </c>
      <c r="I19105">
        <f>37-D19105</f>
        <v>18</v>
      </c>
      <c r="J19105">
        <f>ABS(D19105-D19106)</f>
        <v>16</v>
      </c>
    </row>
    <row r="19106">
      <c r="A19106">
        <v>6598</v>
      </c>
      <c r="B19106" t="str">
        <v>2005-03-24</v>
      </c>
      <c r="C19106" t="str">
        <v>Evening</v>
      </c>
      <c r="D19106">
        <v>3</v>
      </c>
      <c r="E19106" t="str">
        <f>IF(MOD(D19106,2)=0,"EVEN","ODD")</f>
        <v>ODD</v>
      </c>
      <c r="F19106" t="str">
        <f>IF(D19106&lt;=18,"LOW (1-18)","HIGH (19-36)")</f>
        <v>LOW (1-18)</v>
      </c>
      <c r="G19106">
        <f>INT((D19106-1)/6)+1</f>
        <v>1</v>
      </c>
      <c r="H19106">
        <f>MOD(D19106-1,6)+1</f>
        <v>3</v>
      </c>
      <c r="I19106">
        <f>37-D19106</f>
        <v>34</v>
      </c>
      <c r="J19106">
        <f>ABS(D19106-D19107)</f>
        <v>22</v>
      </c>
    </row>
    <row r="19107">
      <c r="A19107">
        <v>6597</v>
      </c>
      <c r="B19107" t="str">
        <v>2005-03-24</v>
      </c>
      <c r="C19107" t="str">
        <v>Midday</v>
      </c>
      <c r="D19107">
        <v>25</v>
      </c>
      <c r="E19107" t="str">
        <f>IF(MOD(D19107,2)=0,"EVEN","ODD")</f>
        <v>ODD</v>
      </c>
      <c r="F19107" t="str">
        <f>IF(D19107&lt;=18,"LOW (1-18)","HIGH (19-36)")</f>
        <v>HIGH (19-36)</v>
      </c>
      <c r="G19107">
        <f>INT((D19107-1)/6)+1</f>
        <v>5</v>
      </c>
      <c r="H19107">
        <f>MOD(D19107-1,6)+1</f>
        <v>1</v>
      </c>
      <c r="I19107">
        <f>37-D19107</f>
        <v>12</v>
      </c>
      <c r="J19107">
        <f>ABS(D19107-D19108)</f>
        <v>3</v>
      </c>
    </row>
    <row r="19108">
      <c r="A19108">
        <v>6596</v>
      </c>
      <c r="B19108" t="str">
        <v>2005-03-23</v>
      </c>
      <c r="C19108" t="str">
        <v>Evening</v>
      </c>
      <c r="D19108">
        <v>28</v>
      </c>
      <c r="E19108" t="str">
        <f>IF(MOD(D19108,2)=0,"EVEN","ODD")</f>
        <v>EVEN</v>
      </c>
      <c r="F19108" t="str">
        <f>IF(D19108&lt;=18,"LOW (1-18)","HIGH (19-36)")</f>
        <v>HIGH (19-36)</v>
      </c>
      <c r="G19108">
        <f>INT((D19108-1)/6)+1</f>
        <v>5</v>
      </c>
      <c r="H19108">
        <f>MOD(D19108-1,6)+1</f>
        <v>4</v>
      </c>
      <c r="I19108">
        <f>37-D19108</f>
        <v>9</v>
      </c>
      <c r="J19108">
        <f>ABS(D19108-D19109)</f>
        <v>26</v>
      </c>
    </row>
    <row r="19109">
      <c r="A19109">
        <v>6595</v>
      </c>
      <c r="B19109" t="str">
        <v>2005-03-23</v>
      </c>
      <c r="C19109" t="str">
        <v>Midday</v>
      </c>
      <c r="D19109">
        <v>2</v>
      </c>
      <c r="E19109" t="str">
        <f>IF(MOD(D19109,2)=0,"EVEN","ODD")</f>
        <v>EVEN</v>
      </c>
      <c r="F19109" t="str">
        <f>IF(D19109&lt;=18,"LOW (1-18)","HIGH (19-36)")</f>
        <v>LOW (1-18)</v>
      </c>
      <c r="G19109">
        <f>INT((D19109-1)/6)+1</f>
        <v>1</v>
      </c>
      <c r="H19109">
        <f>MOD(D19109-1,6)+1</f>
        <v>2</v>
      </c>
      <c r="I19109">
        <f>37-D19109</f>
        <v>35</v>
      </c>
      <c r="J19109">
        <f>ABS(D19109-D19110)</f>
        <v>25</v>
      </c>
    </row>
    <row r="19110">
      <c r="A19110">
        <v>6594</v>
      </c>
      <c r="B19110" t="str">
        <v>2005-03-22</v>
      </c>
      <c r="C19110" t="str">
        <v>Evening</v>
      </c>
      <c r="D19110">
        <v>27</v>
      </c>
      <c r="E19110" t="str">
        <f>IF(MOD(D19110,2)=0,"EVEN","ODD")</f>
        <v>ODD</v>
      </c>
      <c r="F19110" t="str">
        <f>IF(D19110&lt;=18,"LOW (1-18)","HIGH (19-36)")</f>
        <v>HIGH (19-36)</v>
      </c>
      <c r="G19110">
        <f>INT((D19110-1)/6)+1</f>
        <v>5</v>
      </c>
      <c r="H19110">
        <f>MOD(D19110-1,6)+1</f>
        <v>3</v>
      </c>
      <c r="I19110">
        <f>37-D19110</f>
        <v>10</v>
      </c>
      <c r="J19110">
        <f>ABS(D19110-D19111)</f>
        <v>9</v>
      </c>
    </row>
    <row r="19111">
      <c r="A19111">
        <v>6593</v>
      </c>
      <c r="B19111" t="str">
        <v>2005-03-22</v>
      </c>
      <c r="C19111" t="str">
        <v>Midday</v>
      </c>
      <c r="D19111">
        <v>36</v>
      </c>
      <c r="E19111" t="str">
        <f>IF(MOD(D19111,2)=0,"EVEN","ODD")</f>
        <v>EVEN</v>
      </c>
      <c r="F19111" t="str">
        <f>IF(D19111&lt;=18,"LOW (1-18)","HIGH (19-36)")</f>
        <v>HIGH (19-36)</v>
      </c>
      <c r="G19111">
        <f>INT((D19111-1)/6)+1</f>
        <v>6</v>
      </c>
      <c r="H19111">
        <f>MOD(D19111-1,6)+1</f>
        <v>6</v>
      </c>
      <c r="I19111">
        <f>37-D19111</f>
        <v>1</v>
      </c>
      <c r="J19111">
        <f>ABS(D19111-D19112)</f>
        <v>32</v>
      </c>
    </row>
    <row r="19112">
      <c r="A19112">
        <v>6592</v>
      </c>
      <c r="B19112" t="str">
        <v>2005-03-21</v>
      </c>
      <c r="C19112" t="str">
        <v>Evening</v>
      </c>
      <c r="D19112">
        <v>4</v>
      </c>
      <c r="E19112" t="str">
        <f>IF(MOD(D19112,2)=0,"EVEN","ODD")</f>
        <v>EVEN</v>
      </c>
      <c r="F19112" t="str">
        <f>IF(D19112&lt;=18,"LOW (1-18)","HIGH (19-36)")</f>
        <v>LOW (1-18)</v>
      </c>
      <c r="G19112">
        <f>INT((D19112-1)/6)+1</f>
        <v>1</v>
      </c>
      <c r="H19112">
        <f>MOD(D19112-1,6)+1</f>
        <v>4</v>
      </c>
      <c r="I19112">
        <f>37-D19112</f>
        <v>33</v>
      </c>
      <c r="J19112">
        <f>ABS(D19112-D19113)</f>
        <v>30</v>
      </c>
    </row>
    <row r="19113">
      <c r="A19113">
        <v>6591</v>
      </c>
      <c r="B19113" t="str">
        <v>2005-03-21</v>
      </c>
      <c r="C19113" t="str">
        <v>Midday</v>
      </c>
      <c r="D19113">
        <v>34</v>
      </c>
      <c r="E19113" t="str">
        <f>IF(MOD(D19113,2)=0,"EVEN","ODD")</f>
        <v>EVEN</v>
      </c>
      <c r="F19113" t="str">
        <f>IF(D19113&lt;=18,"LOW (1-18)","HIGH (19-36)")</f>
        <v>HIGH (19-36)</v>
      </c>
      <c r="G19113">
        <f>INT((D19113-1)/6)+1</f>
        <v>6</v>
      </c>
      <c r="H19113">
        <f>MOD(D19113-1,6)+1</f>
        <v>4</v>
      </c>
      <c r="I19113">
        <f>37-D19113</f>
        <v>3</v>
      </c>
      <c r="J19113">
        <f>ABS(D19113-D19114)</f>
        <v>14</v>
      </c>
    </row>
    <row r="19114">
      <c r="A19114">
        <v>6590</v>
      </c>
      <c r="B19114" t="str">
        <v>2005-03-19</v>
      </c>
      <c r="C19114" t="str">
        <v>Evening</v>
      </c>
      <c r="D19114">
        <v>20</v>
      </c>
      <c r="E19114" t="str">
        <f>IF(MOD(D19114,2)=0,"EVEN","ODD")</f>
        <v>EVEN</v>
      </c>
      <c r="F19114" t="str">
        <f>IF(D19114&lt;=18,"LOW (1-18)","HIGH (19-36)")</f>
        <v>HIGH (19-36)</v>
      </c>
      <c r="G19114">
        <f>INT((D19114-1)/6)+1</f>
        <v>4</v>
      </c>
      <c r="H19114">
        <f>MOD(D19114-1,6)+1</f>
        <v>2</v>
      </c>
      <c r="I19114">
        <f>37-D19114</f>
        <v>17</v>
      </c>
      <c r="J19114">
        <f>ABS(D19114-D19115)</f>
        <v>5</v>
      </c>
    </row>
    <row r="19115">
      <c r="A19115">
        <v>6589</v>
      </c>
      <c r="B19115" t="str">
        <v>2005-03-19</v>
      </c>
      <c r="C19115" t="str">
        <v>Midday</v>
      </c>
      <c r="D19115">
        <v>15</v>
      </c>
      <c r="E19115" t="str">
        <f>IF(MOD(D19115,2)=0,"EVEN","ODD")</f>
        <v>ODD</v>
      </c>
      <c r="F19115" t="str">
        <f>IF(D19115&lt;=18,"LOW (1-18)","HIGH (19-36)")</f>
        <v>LOW (1-18)</v>
      </c>
      <c r="G19115">
        <f>INT((D19115-1)/6)+1</f>
        <v>3</v>
      </c>
      <c r="H19115">
        <f>MOD(D19115-1,6)+1</f>
        <v>3</v>
      </c>
      <c r="I19115">
        <f>37-D19115</f>
        <v>22</v>
      </c>
      <c r="J19115">
        <f>ABS(D19115-D19116)</f>
        <v>14</v>
      </c>
    </row>
    <row r="19116">
      <c r="A19116">
        <v>6588</v>
      </c>
      <c r="B19116" t="str">
        <v>2005-03-18</v>
      </c>
      <c r="C19116" t="str">
        <v>Evening</v>
      </c>
      <c r="D19116">
        <v>29</v>
      </c>
      <c r="E19116" t="str">
        <f>IF(MOD(D19116,2)=0,"EVEN","ODD")</f>
        <v>ODD</v>
      </c>
      <c r="F19116" t="str">
        <f>IF(D19116&lt;=18,"LOW (1-18)","HIGH (19-36)")</f>
        <v>HIGH (19-36)</v>
      </c>
      <c r="G19116">
        <f>INT((D19116-1)/6)+1</f>
        <v>5</v>
      </c>
      <c r="H19116">
        <f>MOD(D19116-1,6)+1</f>
        <v>5</v>
      </c>
      <c r="I19116">
        <f>37-D19116</f>
        <v>8</v>
      </c>
      <c r="J19116">
        <f>ABS(D19116-D19117)</f>
        <v>12</v>
      </c>
    </row>
    <row r="19117">
      <c r="A19117">
        <v>6587</v>
      </c>
      <c r="B19117" t="str">
        <v>2005-03-18</v>
      </c>
      <c r="C19117" t="str">
        <v>Midday</v>
      </c>
      <c r="D19117">
        <v>17</v>
      </c>
      <c r="E19117" t="str">
        <f>IF(MOD(D19117,2)=0,"EVEN","ODD")</f>
        <v>ODD</v>
      </c>
      <c r="F19117" t="str">
        <f>IF(D19117&lt;=18,"LOW (1-18)","HIGH (19-36)")</f>
        <v>LOW (1-18)</v>
      </c>
      <c r="G19117">
        <f>INT((D19117-1)/6)+1</f>
        <v>3</v>
      </c>
      <c r="H19117">
        <f>MOD(D19117-1,6)+1</f>
        <v>5</v>
      </c>
      <c r="I19117">
        <f>37-D19117</f>
        <v>20</v>
      </c>
      <c r="J19117">
        <f>ABS(D19117-D19118)</f>
        <v>10</v>
      </c>
    </row>
    <row r="19118">
      <c r="A19118">
        <v>6586</v>
      </c>
      <c r="B19118" t="str">
        <v>2005-03-17</v>
      </c>
      <c r="C19118" t="str">
        <v>Evening</v>
      </c>
      <c r="D19118">
        <v>27</v>
      </c>
      <c r="E19118" t="str">
        <f>IF(MOD(D19118,2)=0,"EVEN","ODD")</f>
        <v>ODD</v>
      </c>
      <c r="F19118" t="str">
        <f>IF(D19118&lt;=18,"LOW (1-18)","HIGH (19-36)")</f>
        <v>HIGH (19-36)</v>
      </c>
      <c r="G19118">
        <f>INT((D19118-1)/6)+1</f>
        <v>5</v>
      </c>
      <c r="H19118">
        <f>MOD(D19118-1,6)+1</f>
        <v>3</v>
      </c>
      <c r="I19118">
        <f>37-D19118</f>
        <v>10</v>
      </c>
      <c r="J19118">
        <f>ABS(D19118-D19119)</f>
        <v>5</v>
      </c>
    </row>
    <row r="19119">
      <c r="A19119">
        <v>6585</v>
      </c>
      <c r="B19119" t="str">
        <v>2005-03-17</v>
      </c>
      <c r="C19119" t="str">
        <v>Midday</v>
      </c>
      <c r="D19119">
        <v>32</v>
      </c>
      <c r="E19119" t="str">
        <f>IF(MOD(D19119,2)=0,"EVEN","ODD")</f>
        <v>EVEN</v>
      </c>
      <c r="F19119" t="str">
        <f>IF(D19119&lt;=18,"LOW (1-18)","HIGH (19-36)")</f>
        <v>HIGH (19-36)</v>
      </c>
      <c r="G19119">
        <f>INT((D19119-1)/6)+1</f>
        <v>6</v>
      </c>
      <c r="H19119">
        <f>MOD(D19119-1,6)+1</f>
        <v>2</v>
      </c>
      <c r="I19119">
        <f>37-D19119</f>
        <v>5</v>
      </c>
      <c r="J19119">
        <f>ABS(D19119-D19120)</f>
        <v>28</v>
      </c>
    </row>
    <row r="19120">
      <c r="A19120">
        <v>6584</v>
      </c>
      <c r="B19120" t="str">
        <v>2005-03-16</v>
      </c>
      <c r="C19120" t="str">
        <v>Evening</v>
      </c>
      <c r="D19120">
        <v>4</v>
      </c>
      <c r="E19120" t="str">
        <f>IF(MOD(D19120,2)=0,"EVEN","ODD")</f>
        <v>EVEN</v>
      </c>
      <c r="F19120" t="str">
        <f>IF(D19120&lt;=18,"LOW (1-18)","HIGH (19-36)")</f>
        <v>LOW (1-18)</v>
      </c>
      <c r="G19120">
        <f>INT((D19120-1)/6)+1</f>
        <v>1</v>
      </c>
      <c r="H19120">
        <f>MOD(D19120-1,6)+1</f>
        <v>4</v>
      </c>
      <c r="I19120">
        <f>37-D19120</f>
        <v>33</v>
      </c>
      <c r="J19120">
        <f>ABS(D19120-D19121)</f>
        <v>29</v>
      </c>
    </row>
    <row r="19121">
      <c r="A19121">
        <v>6583</v>
      </c>
      <c r="B19121" t="str">
        <v>2005-03-16</v>
      </c>
      <c r="C19121" t="str">
        <v>Midday</v>
      </c>
      <c r="D19121">
        <v>33</v>
      </c>
      <c r="E19121" t="str">
        <f>IF(MOD(D19121,2)=0,"EVEN","ODD")</f>
        <v>ODD</v>
      </c>
      <c r="F19121" t="str">
        <f>IF(D19121&lt;=18,"LOW (1-18)","HIGH (19-36)")</f>
        <v>HIGH (19-36)</v>
      </c>
      <c r="G19121">
        <f>INT((D19121-1)/6)+1</f>
        <v>6</v>
      </c>
      <c r="H19121">
        <f>MOD(D19121-1,6)+1</f>
        <v>3</v>
      </c>
      <c r="I19121">
        <f>37-D19121</f>
        <v>4</v>
      </c>
      <c r="J19121">
        <f>ABS(D19121-D19122)</f>
        <v>18</v>
      </c>
    </row>
    <row r="19122">
      <c r="A19122">
        <v>6582</v>
      </c>
      <c r="B19122" t="str">
        <v>2005-03-15</v>
      </c>
      <c r="C19122" t="str">
        <v>Evening</v>
      </c>
      <c r="D19122">
        <v>15</v>
      </c>
      <c r="E19122" t="str">
        <f>IF(MOD(D19122,2)=0,"EVEN","ODD")</f>
        <v>ODD</v>
      </c>
      <c r="F19122" t="str">
        <f>IF(D19122&lt;=18,"LOW (1-18)","HIGH (19-36)")</f>
        <v>LOW (1-18)</v>
      </c>
      <c r="G19122">
        <f>INT((D19122-1)/6)+1</f>
        <v>3</v>
      </c>
      <c r="H19122">
        <f>MOD(D19122-1,6)+1</f>
        <v>3</v>
      </c>
      <c r="I19122">
        <f>37-D19122</f>
        <v>22</v>
      </c>
      <c r="J19122">
        <f>ABS(D19122-D19123)</f>
        <v>4</v>
      </c>
    </row>
    <row r="19123">
      <c r="A19123">
        <v>6581</v>
      </c>
      <c r="B19123" t="str">
        <v>2005-03-15</v>
      </c>
      <c r="C19123" t="str">
        <v>Midday</v>
      </c>
      <c r="D19123">
        <v>11</v>
      </c>
      <c r="E19123" t="str">
        <f>IF(MOD(D19123,2)=0,"EVEN","ODD")</f>
        <v>ODD</v>
      </c>
      <c r="F19123" t="str">
        <f>IF(D19123&lt;=18,"LOW (1-18)","HIGH (19-36)")</f>
        <v>LOW (1-18)</v>
      </c>
      <c r="G19123">
        <f>INT((D19123-1)/6)+1</f>
        <v>2</v>
      </c>
      <c r="H19123">
        <f>MOD(D19123-1,6)+1</f>
        <v>5</v>
      </c>
      <c r="I19123">
        <f>37-D19123</f>
        <v>26</v>
      </c>
      <c r="J19123">
        <f>ABS(D19123-D19124)</f>
        <v>15</v>
      </c>
    </row>
    <row r="19124">
      <c r="A19124">
        <v>6580</v>
      </c>
      <c r="B19124" t="str">
        <v>2005-03-14</v>
      </c>
      <c r="C19124" t="str">
        <v>Evening</v>
      </c>
      <c r="D19124">
        <v>26</v>
      </c>
      <c r="E19124" t="str">
        <f>IF(MOD(D19124,2)=0,"EVEN","ODD")</f>
        <v>EVEN</v>
      </c>
      <c r="F19124" t="str">
        <f>IF(D19124&lt;=18,"LOW (1-18)","HIGH (19-36)")</f>
        <v>HIGH (19-36)</v>
      </c>
      <c r="G19124">
        <f>INT((D19124-1)/6)+1</f>
        <v>5</v>
      </c>
      <c r="H19124">
        <f>MOD(D19124-1,6)+1</f>
        <v>2</v>
      </c>
      <c r="I19124">
        <f>37-D19124</f>
        <v>11</v>
      </c>
      <c r="J19124">
        <f>ABS(D19124-D19125)</f>
        <v>25</v>
      </c>
    </row>
    <row r="19125">
      <c r="A19125">
        <v>6579</v>
      </c>
      <c r="B19125" t="str">
        <v>2005-03-14</v>
      </c>
      <c r="C19125" t="str">
        <v>Midday</v>
      </c>
      <c r="D19125">
        <v>1</v>
      </c>
      <c r="E19125" t="str">
        <f>IF(MOD(D19125,2)=0,"EVEN","ODD")</f>
        <v>ODD</v>
      </c>
      <c r="F19125" t="str">
        <f>IF(D19125&lt;=18,"LOW (1-18)","HIGH (19-36)")</f>
        <v>LOW (1-18)</v>
      </c>
      <c r="G19125">
        <f>INT((D19125-1)/6)+1</f>
        <v>1</v>
      </c>
      <c r="H19125">
        <f>MOD(D19125-1,6)+1</f>
        <v>1</v>
      </c>
      <c r="I19125">
        <f>37-D19125</f>
        <v>36</v>
      </c>
      <c r="J19125">
        <f>ABS(D19125-D19126)</f>
        <v>10</v>
      </c>
    </row>
    <row r="19126">
      <c r="A19126">
        <v>6578</v>
      </c>
      <c r="B19126" t="str">
        <v>2005-03-12</v>
      </c>
      <c r="C19126" t="str">
        <v>Evening</v>
      </c>
      <c r="D19126">
        <v>11</v>
      </c>
      <c r="E19126" t="str">
        <f>IF(MOD(D19126,2)=0,"EVEN","ODD")</f>
        <v>ODD</v>
      </c>
      <c r="F19126" t="str">
        <f>IF(D19126&lt;=18,"LOW (1-18)","HIGH (19-36)")</f>
        <v>LOW (1-18)</v>
      </c>
      <c r="G19126">
        <f>INT((D19126-1)/6)+1</f>
        <v>2</v>
      </c>
      <c r="H19126">
        <f>MOD(D19126-1,6)+1</f>
        <v>5</v>
      </c>
      <c r="I19126">
        <f>37-D19126</f>
        <v>26</v>
      </c>
      <c r="J19126">
        <f>ABS(D19126-D19127)</f>
        <v>6</v>
      </c>
    </row>
    <row r="19127">
      <c r="A19127">
        <v>6577</v>
      </c>
      <c r="B19127" t="str">
        <v>2005-03-12</v>
      </c>
      <c r="C19127" t="str">
        <v>Midday</v>
      </c>
      <c r="D19127">
        <v>5</v>
      </c>
      <c r="E19127" t="str">
        <f>IF(MOD(D19127,2)=0,"EVEN","ODD")</f>
        <v>ODD</v>
      </c>
      <c r="F19127" t="str">
        <f>IF(D19127&lt;=18,"LOW (1-18)","HIGH (19-36)")</f>
        <v>LOW (1-18)</v>
      </c>
      <c r="G19127">
        <f>INT((D19127-1)/6)+1</f>
        <v>1</v>
      </c>
      <c r="H19127">
        <f>MOD(D19127-1,6)+1</f>
        <v>5</v>
      </c>
      <c r="I19127">
        <f>37-D19127</f>
        <v>32</v>
      </c>
      <c r="J19127">
        <f>ABS(D19127-D19128)</f>
        <v>3</v>
      </c>
    </row>
    <row r="19128">
      <c r="A19128">
        <v>6576</v>
      </c>
      <c r="B19128" t="str">
        <v>2005-03-11</v>
      </c>
      <c r="C19128" t="str">
        <v>Evening</v>
      </c>
      <c r="D19128">
        <v>8</v>
      </c>
      <c r="E19128" t="str">
        <f>IF(MOD(D19128,2)=0,"EVEN","ODD")</f>
        <v>EVEN</v>
      </c>
      <c r="F19128" t="str">
        <f>IF(D19128&lt;=18,"LOW (1-18)","HIGH (19-36)")</f>
        <v>LOW (1-18)</v>
      </c>
      <c r="G19128">
        <f>INT((D19128-1)/6)+1</f>
        <v>2</v>
      </c>
      <c r="H19128">
        <f>MOD(D19128-1,6)+1</f>
        <v>2</v>
      </c>
      <c r="I19128">
        <f>37-D19128</f>
        <v>29</v>
      </c>
      <c r="J19128">
        <f>ABS(D19128-D19129)</f>
        <v>24</v>
      </c>
    </row>
    <row r="19129">
      <c r="A19129">
        <v>6575</v>
      </c>
      <c r="B19129" t="str">
        <v>2005-03-11</v>
      </c>
      <c r="C19129" t="str">
        <v>Midday</v>
      </c>
      <c r="D19129">
        <v>32</v>
      </c>
      <c r="E19129" t="str">
        <f>IF(MOD(D19129,2)=0,"EVEN","ODD")</f>
        <v>EVEN</v>
      </c>
      <c r="F19129" t="str">
        <f>IF(D19129&lt;=18,"LOW (1-18)","HIGH (19-36)")</f>
        <v>HIGH (19-36)</v>
      </c>
      <c r="G19129">
        <f>INT((D19129-1)/6)+1</f>
        <v>6</v>
      </c>
      <c r="H19129">
        <f>MOD(D19129-1,6)+1</f>
        <v>2</v>
      </c>
      <c r="I19129">
        <f>37-D19129</f>
        <v>5</v>
      </c>
      <c r="J19129">
        <f>ABS(D19129-D19130)</f>
        <v>10</v>
      </c>
    </row>
    <row r="19130">
      <c r="A19130">
        <v>6574</v>
      </c>
      <c r="B19130" t="str">
        <v>2005-03-10</v>
      </c>
      <c r="C19130" t="str">
        <v>Evening</v>
      </c>
      <c r="D19130">
        <v>22</v>
      </c>
      <c r="E19130" t="str">
        <f>IF(MOD(D19130,2)=0,"EVEN","ODD")</f>
        <v>EVEN</v>
      </c>
      <c r="F19130" t="str">
        <f>IF(D19130&lt;=18,"LOW (1-18)","HIGH (19-36)")</f>
        <v>HIGH (19-36)</v>
      </c>
      <c r="G19130">
        <f>INT((D19130-1)/6)+1</f>
        <v>4</v>
      </c>
      <c r="H19130">
        <f>MOD(D19130-1,6)+1</f>
        <v>4</v>
      </c>
      <c r="I19130">
        <f>37-D19130</f>
        <v>15</v>
      </c>
      <c r="J19130">
        <f>ABS(D19130-D19131)</f>
        <v>12</v>
      </c>
    </row>
    <row r="19131">
      <c r="A19131">
        <v>6573</v>
      </c>
      <c r="B19131" t="str">
        <v>2005-03-10</v>
      </c>
      <c r="C19131" t="str">
        <v>Midday</v>
      </c>
      <c r="D19131">
        <v>34</v>
      </c>
      <c r="E19131" t="str">
        <f>IF(MOD(D19131,2)=0,"EVEN","ODD")</f>
        <v>EVEN</v>
      </c>
      <c r="F19131" t="str">
        <f>IF(D19131&lt;=18,"LOW (1-18)","HIGH (19-36)")</f>
        <v>HIGH (19-36)</v>
      </c>
      <c r="G19131">
        <f>INT((D19131-1)/6)+1</f>
        <v>6</v>
      </c>
      <c r="H19131">
        <f>MOD(D19131-1,6)+1</f>
        <v>4</v>
      </c>
      <c r="I19131">
        <f>37-D19131</f>
        <v>3</v>
      </c>
      <c r="J19131">
        <f>ABS(D19131-D19132)</f>
        <v>10</v>
      </c>
    </row>
    <row r="19132">
      <c r="A19132">
        <v>6572</v>
      </c>
      <c r="B19132" t="str">
        <v>2005-03-09</v>
      </c>
      <c r="C19132" t="str">
        <v>Evening</v>
      </c>
      <c r="D19132">
        <v>24</v>
      </c>
      <c r="E19132" t="str">
        <f>IF(MOD(D19132,2)=0,"EVEN","ODD")</f>
        <v>EVEN</v>
      </c>
      <c r="F19132" t="str">
        <f>IF(D19132&lt;=18,"LOW (1-18)","HIGH (19-36)")</f>
        <v>HIGH (19-36)</v>
      </c>
      <c r="G19132">
        <f>INT((D19132-1)/6)+1</f>
        <v>4</v>
      </c>
      <c r="H19132">
        <f>MOD(D19132-1,6)+1</f>
        <v>6</v>
      </c>
      <c r="I19132">
        <f>37-D19132</f>
        <v>13</v>
      </c>
      <c r="J19132">
        <f>ABS(D19132-D19133)</f>
        <v>3</v>
      </c>
    </row>
    <row r="19133">
      <c r="A19133">
        <v>6571</v>
      </c>
      <c r="B19133" t="str">
        <v>2005-03-09</v>
      </c>
      <c r="C19133" t="str">
        <v>Midday</v>
      </c>
      <c r="D19133">
        <v>21</v>
      </c>
      <c r="E19133" t="str">
        <f>IF(MOD(D19133,2)=0,"EVEN","ODD")</f>
        <v>ODD</v>
      </c>
      <c r="F19133" t="str">
        <f>IF(D19133&lt;=18,"LOW (1-18)","HIGH (19-36)")</f>
        <v>HIGH (19-36)</v>
      </c>
      <c r="G19133">
        <f>INT((D19133-1)/6)+1</f>
        <v>4</v>
      </c>
      <c r="H19133">
        <f>MOD(D19133-1,6)+1</f>
        <v>3</v>
      </c>
      <c r="I19133">
        <f>37-D19133</f>
        <v>16</v>
      </c>
      <c r="J19133">
        <f>ABS(D19133-D19134)</f>
        <v>11</v>
      </c>
    </row>
    <row r="19134">
      <c r="A19134">
        <v>6570</v>
      </c>
      <c r="B19134" t="str">
        <v>2005-03-08</v>
      </c>
      <c r="C19134" t="str">
        <v>Evening</v>
      </c>
      <c r="D19134">
        <v>10</v>
      </c>
      <c r="E19134" t="str">
        <f>IF(MOD(D19134,2)=0,"EVEN","ODD")</f>
        <v>EVEN</v>
      </c>
      <c r="F19134" t="str">
        <f>IF(D19134&lt;=18,"LOW (1-18)","HIGH (19-36)")</f>
        <v>LOW (1-18)</v>
      </c>
      <c r="G19134">
        <f>INT((D19134-1)/6)+1</f>
        <v>2</v>
      </c>
      <c r="H19134">
        <f>MOD(D19134-1,6)+1</f>
        <v>4</v>
      </c>
      <c r="I19134">
        <f>37-D19134</f>
        <v>27</v>
      </c>
      <c r="J19134">
        <f>ABS(D19134-D19135)</f>
        <v>8</v>
      </c>
    </row>
    <row r="19135">
      <c r="A19135">
        <v>6569</v>
      </c>
      <c r="B19135" t="str">
        <v>2005-03-08</v>
      </c>
      <c r="C19135" t="str">
        <v>Midday</v>
      </c>
      <c r="D19135">
        <v>2</v>
      </c>
      <c r="E19135" t="str">
        <f>IF(MOD(D19135,2)=0,"EVEN","ODD")</f>
        <v>EVEN</v>
      </c>
      <c r="F19135" t="str">
        <f>IF(D19135&lt;=18,"LOW (1-18)","HIGH (19-36)")</f>
        <v>LOW (1-18)</v>
      </c>
      <c r="G19135">
        <f>INT((D19135-1)/6)+1</f>
        <v>1</v>
      </c>
      <c r="H19135">
        <f>MOD(D19135-1,6)+1</f>
        <v>2</v>
      </c>
      <c r="I19135">
        <f>37-D19135</f>
        <v>35</v>
      </c>
      <c r="J19135">
        <f>ABS(D19135-D19136)</f>
        <v>26</v>
      </c>
    </row>
    <row r="19136">
      <c r="A19136">
        <v>6568</v>
      </c>
      <c r="B19136" t="str">
        <v>2005-03-07</v>
      </c>
      <c r="C19136" t="str">
        <v>Evening</v>
      </c>
      <c r="D19136">
        <v>28</v>
      </c>
      <c r="E19136" t="str">
        <f>IF(MOD(D19136,2)=0,"EVEN","ODD")</f>
        <v>EVEN</v>
      </c>
      <c r="F19136" t="str">
        <f>IF(D19136&lt;=18,"LOW (1-18)","HIGH (19-36)")</f>
        <v>HIGH (19-36)</v>
      </c>
      <c r="G19136">
        <f>INT((D19136-1)/6)+1</f>
        <v>5</v>
      </c>
      <c r="H19136">
        <f>MOD(D19136-1,6)+1</f>
        <v>4</v>
      </c>
      <c r="I19136">
        <f>37-D19136</f>
        <v>9</v>
      </c>
      <c r="J19136">
        <f>ABS(D19136-D19137)</f>
        <v>0</v>
      </c>
    </row>
    <row r="19137">
      <c r="A19137">
        <v>6567</v>
      </c>
      <c r="B19137" t="str">
        <v>2005-03-07</v>
      </c>
      <c r="C19137" t="str">
        <v>Midday</v>
      </c>
      <c r="D19137">
        <v>28</v>
      </c>
      <c r="E19137" t="str">
        <f>IF(MOD(D19137,2)=0,"EVEN","ODD")</f>
        <v>EVEN</v>
      </c>
      <c r="F19137" t="str">
        <f>IF(D19137&lt;=18,"LOW (1-18)","HIGH (19-36)")</f>
        <v>HIGH (19-36)</v>
      </c>
      <c r="G19137">
        <f>INT((D19137-1)/6)+1</f>
        <v>5</v>
      </c>
      <c r="H19137">
        <f>MOD(D19137-1,6)+1</f>
        <v>4</v>
      </c>
      <c r="I19137">
        <f>37-D19137</f>
        <v>9</v>
      </c>
      <c r="J19137">
        <f>ABS(D19137-D19138)</f>
        <v>26</v>
      </c>
    </row>
    <row r="19138">
      <c r="A19138">
        <v>6566</v>
      </c>
      <c r="B19138" t="str">
        <v>2005-03-05</v>
      </c>
      <c r="C19138" t="str">
        <v>Evening</v>
      </c>
      <c r="D19138">
        <v>2</v>
      </c>
      <c r="E19138" t="str">
        <f>IF(MOD(D19138,2)=0,"EVEN","ODD")</f>
        <v>EVEN</v>
      </c>
      <c r="F19138" t="str">
        <f>IF(D19138&lt;=18,"LOW (1-18)","HIGH (19-36)")</f>
        <v>LOW (1-18)</v>
      </c>
      <c r="G19138">
        <f>INT((D19138-1)/6)+1</f>
        <v>1</v>
      </c>
      <c r="H19138">
        <f>MOD(D19138-1,6)+1</f>
        <v>2</v>
      </c>
      <c r="I19138">
        <f>37-D19138</f>
        <v>35</v>
      </c>
      <c r="J19138">
        <f>ABS(D19138-D19139)</f>
        <v>8</v>
      </c>
    </row>
    <row r="19139">
      <c r="A19139">
        <v>6565</v>
      </c>
      <c r="B19139" t="str">
        <v>2005-03-05</v>
      </c>
      <c r="C19139" t="str">
        <v>Midday</v>
      </c>
      <c r="D19139">
        <v>10</v>
      </c>
      <c r="E19139" t="str">
        <f>IF(MOD(D19139,2)=0,"EVEN","ODD")</f>
        <v>EVEN</v>
      </c>
      <c r="F19139" t="str">
        <f>IF(D19139&lt;=18,"LOW (1-18)","HIGH (19-36)")</f>
        <v>LOW (1-18)</v>
      </c>
      <c r="G19139">
        <f>INT((D19139-1)/6)+1</f>
        <v>2</v>
      </c>
      <c r="H19139">
        <f>MOD(D19139-1,6)+1</f>
        <v>4</v>
      </c>
      <c r="I19139">
        <f>37-D19139</f>
        <v>27</v>
      </c>
      <c r="J19139">
        <f>ABS(D19139-D19140)</f>
        <v>3</v>
      </c>
    </row>
    <row r="19140">
      <c r="A19140">
        <v>6564</v>
      </c>
      <c r="B19140" t="str">
        <v>2005-03-04</v>
      </c>
      <c r="C19140" t="str">
        <v>Evening</v>
      </c>
      <c r="D19140">
        <v>7</v>
      </c>
      <c r="E19140" t="str">
        <f>IF(MOD(D19140,2)=0,"EVEN","ODD")</f>
        <v>ODD</v>
      </c>
      <c r="F19140" t="str">
        <f>IF(D19140&lt;=18,"LOW (1-18)","HIGH (19-36)")</f>
        <v>LOW (1-18)</v>
      </c>
      <c r="G19140">
        <f>INT((D19140-1)/6)+1</f>
        <v>2</v>
      </c>
      <c r="H19140">
        <f>MOD(D19140-1,6)+1</f>
        <v>1</v>
      </c>
      <c r="I19140">
        <f>37-D19140</f>
        <v>30</v>
      </c>
      <c r="J19140">
        <f>ABS(D19140-D19141)</f>
        <v>15</v>
      </c>
    </row>
    <row r="19141">
      <c r="A19141">
        <v>6563</v>
      </c>
      <c r="B19141" t="str">
        <v>2005-03-04</v>
      </c>
      <c r="C19141" t="str">
        <v>Midday</v>
      </c>
      <c r="D19141">
        <v>22</v>
      </c>
      <c r="E19141" t="str">
        <f>IF(MOD(D19141,2)=0,"EVEN","ODD")</f>
        <v>EVEN</v>
      </c>
      <c r="F19141" t="str">
        <f>IF(D19141&lt;=18,"LOW (1-18)","HIGH (19-36)")</f>
        <v>HIGH (19-36)</v>
      </c>
      <c r="G19141">
        <f>INT((D19141-1)/6)+1</f>
        <v>4</v>
      </c>
      <c r="H19141">
        <f>MOD(D19141-1,6)+1</f>
        <v>4</v>
      </c>
      <c r="I19141">
        <f>37-D19141</f>
        <v>15</v>
      </c>
      <c r="J19141">
        <f>ABS(D19141-D19142)</f>
        <v>12</v>
      </c>
    </row>
    <row r="19142">
      <c r="A19142">
        <v>6562</v>
      </c>
      <c r="B19142" t="str">
        <v>2005-03-03</v>
      </c>
      <c r="C19142" t="str">
        <v>Evening</v>
      </c>
      <c r="D19142">
        <v>10</v>
      </c>
      <c r="E19142" t="str">
        <f>IF(MOD(D19142,2)=0,"EVEN","ODD")</f>
        <v>EVEN</v>
      </c>
      <c r="F19142" t="str">
        <f>IF(D19142&lt;=18,"LOW (1-18)","HIGH (19-36)")</f>
        <v>LOW (1-18)</v>
      </c>
      <c r="G19142">
        <f>INT((D19142-1)/6)+1</f>
        <v>2</v>
      </c>
      <c r="H19142">
        <f>MOD(D19142-1,6)+1</f>
        <v>4</v>
      </c>
      <c r="I19142">
        <f>37-D19142</f>
        <v>27</v>
      </c>
      <c r="J19142">
        <f>ABS(D19142-D19143)</f>
        <v>25</v>
      </c>
    </row>
    <row r="19143">
      <c r="A19143">
        <v>6561</v>
      </c>
      <c r="B19143" t="str">
        <v>2005-03-03</v>
      </c>
      <c r="C19143" t="str">
        <v>Midday</v>
      </c>
      <c r="D19143">
        <v>35</v>
      </c>
      <c r="E19143" t="str">
        <f>IF(MOD(D19143,2)=0,"EVEN","ODD")</f>
        <v>ODD</v>
      </c>
      <c r="F19143" t="str">
        <f>IF(D19143&lt;=18,"LOW (1-18)","HIGH (19-36)")</f>
        <v>HIGH (19-36)</v>
      </c>
      <c r="G19143">
        <f>INT((D19143-1)/6)+1</f>
        <v>6</v>
      </c>
      <c r="H19143">
        <f>MOD(D19143-1,6)+1</f>
        <v>5</v>
      </c>
      <c r="I19143">
        <f>37-D19143</f>
        <v>2</v>
      </c>
      <c r="J19143">
        <f>ABS(D19143-D19144)</f>
        <v>5</v>
      </c>
    </row>
    <row r="19144">
      <c r="A19144">
        <v>6560</v>
      </c>
      <c r="B19144" t="str">
        <v>2005-03-02</v>
      </c>
      <c r="C19144" t="str">
        <v>Evening</v>
      </c>
      <c r="D19144">
        <v>30</v>
      </c>
      <c r="E19144" t="str">
        <f>IF(MOD(D19144,2)=0,"EVEN","ODD")</f>
        <v>EVEN</v>
      </c>
      <c r="F19144" t="str">
        <f>IF(D19144&lt;=18,"LOW (1-18)","HIGH (19-36)")</f>
        <v>HIGH (19-36)</v>
      </c>
      <c r="G19144">
        <f>INT((D19144-1)/6)+1</f>
        <v>5</v>
      </c>
      <c r="H19144">
        <f>MOD(D19144-1,6)+1</f>
        <v>6</v>
      </c>
      <c r="I19144">
        <f>37-D19144</f>
        <v>7</v>
      </c>
      <c r="J19144">
        <f>ABS(D19144-D19145)</f>
        <v>3</v>
      </c>
    </row>
    <row r="19145">
      <c r="A19145">
        <v>6559</v>
      </c>
      <c r="B19145" t="str">
        <v>2005-03-02</v>
      </c>
      <c r="C19145" t="str">
        <v>Midday</v>
      </c>
      <c r="D19145">
        <v>33</v>
      </c>
      <c r="E19145" t="str">
        <f>IF(MOD(D19145,2)=0,"EVEN","ODD")</f>
        <v>ODD</v>
      </c>
      <c r="F19145" t="str">
        <f>IF(D19145&lt;=18,"LOW (1-18)","HIGH (19-36)")</f>
        <v>HIGH (19-36)</v>
      </c>
      <c r="G19145">
        <f>INT((D19145-1)/6)+1</f>
        <v>6</v>
      </c>
      <c r="H19145">
        <f>MOD(D19145-1,6)+1</f>
        <v>3</v>
      </c>
      <c r="I19145">
        <f>37-D19145</f>
        <v>4</v>
      </c>
      <c r="J19145">
        <f>ABS(D19145-D19146)</f>
        <v>6</v>
      </c>
    </row>
    <row r="19146">
      <c r="A19146">
        <v>6558</v>
      </c>
      <c r="B19146" t="str">
        <v>2005-03-01</v>
      </c>
      <c r="C19146" t="str">
        <v>Evening</v>
      </c>
      <c r="D19146">
        <v>27</v>
      </c>
      <c r="E19146" t="str">
        <f>IF(MOD(D19146,2)=0,"EVEN","ODD")</f>
        <v>ODD</v>
      </c>
      <c r="F19146" t="str">
        <f>IF(D19146&lt;=18,"LOW (1-18)","HIGH (19-36)")</f>
        <v>HIGH (19-36)</v>
      </c>
      <c r="G19146">
        <f>INT((D19146-1)/6)+1</f>
        <v>5</v>
      </c>
      <c r="H19146">
        <f>MOD(D19146-1,6)+1</f>
        <v>3</v>
      </c>
      <c r="I19146">
        <f>37-D19146</f>
        <v>10</v>
      </c>
      <c r="J19146">
        <f>ABS(D19146-D19147)</f>
        <v>17</v>
      </c>
    </row>
    <row r="19147">
      <c r="A19147">
        <v>6557</v>
      </c>
      <c r="B19147" t="str">
        <v>2005-03-01</v>
      </c>
      <c r="C19147" t="str">
        <v>Midday</v>
      </c>
      <c r="D19147">
        <v>10</v>
      </c>
      <c r="E19147" t="str">
        <f>IF(MOD(D19147,2)=0,"EVEN","ODD")</f>
        <v>EVEN</v>
      </c>
      <c r="F19147" t="str">
        <f>IF(D19147&lt;=18,"LOW (1-18)","HIGH (19-36)")</f>
        <v>LOW (1-18)</v>
      </c>
      <c r="G19147">
        <f>INT((D19147-1)/6)+1</f>
        <v>2</v>
      </c>
      <c r="H19147">
        <f>MOD(D19147-1,6)+1</f>
        <v>4</v>
      </c>
      <c r="I19147">
        <f>37-D19147</f>
        <v>27</v>
      </c>
      <c r="J19147">
        <f>ABS(D19147-D19148)</f>
        <v>6</v>
      </c>
    </row>
    <row r="19148">
      <c r="A19148">
        <v>6556</v>
      </c>
      <c r="B19148" t="str">
        <v>2005-02-28</v>
      </c>
      <c r="C19148" t="str">
        <v>Evening</v>
      </c>
      <c r="D19148">
        <v>4</v>
      </c>
      <c r="E19148" t="str">
        <f>IF(MOD(D19148,2)=0,"EVEN","ODD")</f>
        <v>EVEN</v>
      </c>
      <c r="F19148" t="str">
        <f>IF(D19148&lt;=18,"LOW (1-18)","HIGH (19-36)")</f>
        <v>LOW (1-18)</v>
      </c>
      <c r="G19148">
        <f>INT((D19148-1)/6)+1</f>
        <v>1</v>
      </c>
      <c r="H19148">
        <f>MOD(D19148-1,6)+1</f>
        <v>4</v>
      </c>
      <c r="I19148">
        <f>37-D19148</f>
        <v>33</v>
      </c>
      <c r="J19148">
        <f>ABS(D19148-D19149)</f>
        <v>14</v>
      </c>
    </row>
    <row r="19149">
      <c r="A19149">
        <v>6555</v>
      </c>
      <c r="B19149" t="str">
        <v>2005-02-28</v>
      </c>
      <c r="C19149" t="str">
        <v>Midday</v>
      </c>
      <c r="D19149">
        <v>18</v>
      </c>
      <c r="E19149" t="str">
        <f>IF(MOD(D19149,2)=0,"EVEN","ODD")</f>
        <v>EVEN</v>
      </c>
      <c r="F19149" t="str">
        <f>IF(D19149&lt;=18,"LOW (1-18)","HIGH (19-36)")</f>
        <v>LOW (1-18)</v>
      </c>
      <c r="G19149">
        <f>INT((D19149-1)/6)+1</f>
        <v>3</v>
      </c>
      <c r="H19149">
        <f>MOD(D19149-1,6)+1</f>
        <v>6</v>
      </c>
      <c r="I19149">
        <f>37-D19149</f>
        <v>19</v>
      </c>
      <c r="J19149">
        <f>ABS(D19149-D19150)</f>
        <v>6</v>
      </c>
    </row>
    <row r="19150">
      <c r="A19150">
        <v>6554</v>
      </c>
      <c r="B19150" t="str">
        <v>2005-02-26</v>
      </c>
      <c r="C19150" t="str">
        <v>Evening</v>
      </c>
      <c r="D19150">
        <v>24</v>
      </c>
      <c r="E19150" t="str">
        <f>IF(MOD(D19150,2)=0,"EVEN","ODD")</f>
        <v>EVEN</v>
      </c>
      <c r="F19150" t="str">
        <f>IF(D19150&lt;=18,"LOW (1-18)","HIGH (19-36)")</f>
        <v>HIGH (19-36)</v>
      </c>
      <c r="G19150">
        <f>INT((D19150-1)/6)+1</f>
        <v>4</v>
      </c>
      <c r="H19150">
        <f>MOD(D19150-1,6)+1</f>
        <v>6</v>
      </c>
      <c r="I19150">
        <f>37-D19150</f>
        <v>13</v>
      </c>
      <c r="J19150">
        <f>ABS(D19150-D19151)</f>
        <v>16</v>
      </c>
    </row>
    <row r="19151">
      <c r="A19151">
        <v>6553</v>
      </c>
      <c r="B19151" t="str">
        <v>2005-02-26</v>
      </c>
      <c r="C19151" t="str">
        <v>Midday</v>
      </c>
      <c r="D19151">
        <v>8</v>
      </c>
      <c r="E19151" t="str">
        <f>IF(MOD(D19151,2)=0,"EVEN","ODD")</f>
        <v>EVEN</v>
      </c>
      <c r="F19151" t="str">
        <f>IF(D19151&lt;=18,"LOW (1-18)","HIGH (19-36)")</f>
        <v>LOW (1-18)</v>
      </c>
      <c r="G19151">
        <f>INT((D19151-1)/6)+1</f>
        <v>2</v>
      </c>
      <c r="H19151">
        <f>MOD(D19151-1,6)+1</f>
        <v>2</v>
      </c>
      <c r="I19151">
        <f>37-D19151</f>
        <v>29</v>
      </c>
      <c r="J19151">
        <f>ABS(D19151-D19152)</f>
        <v>0</v>
      </c>
    </row>
    <row r="19152">
      <c r="A19152">
        <v>6552</v>
      </c>
      <c r="B19152" t="str">
        <v>2005-02-25</v>
      </c>
      <c r="C19152" t="str">
        <v>Evening</v>
      </c>
      <c r="D19152">
        <v>8</v>
      </c>
      <c r="E19152" t="str">
        <f>IF(MOD(D19152,2)=0,"EVEN","ODD")</f>
        <v>EVEN</v>
      </c>
      <c r="F19152" t="str">
        <f>IF(D19152&lt;=18,"LOW (1-18)","HIGH (19-36)")</f>
        <v>LOW (1-18)</v>
      </c>
      <c r="G19152">
        <f>INT((D19152-1)/6)+1</f>
        <v>2</v>
      </c>
      <c r="H19152">
        <f>MOD(D19152-1,6)+1</f>
        <v>2</v>
      </c>
      <c r="I19152">
        <f>37-D19152</f>
        <v>29</v>
      </c>
      <c r="J19152">
        <f>ABS(D19152-D19153)</f>
        <v>16</v>
      </c>
    </row>
    <row r="19153">
      <c r="A19153">
        <v>6551</v>
      </c>
      <c r="B19153" t="str">
        <v>2005-02-25</v>
      </c>
      <c r="C19153" t="str">
        <v>Midday</v>
      </c>
      <c r="D19153">
        <v>24</v>
      </c>
      <c r="E19153" t="str">
        <f>IF(MOD(D19153,2)=0,"EVEN","ODD")</f>
        <v>EVEN</v>
      </c>
      <c r="F19153" t="str">
        <f>IF(D19153&lt;=18,"LOW (1-18)","HIGH (19-36)")</f>
        <v>HIGH (19-36)</v>
      </c>
      <c r="G19153">
        <f>INT((D19153-1)/6)+1</f>
        <v>4</v>
      </c>
      <c r="H19153">
        <f>MOD(D19153-1,6)+1</f>
        <v>6</v>
      </c>
      <c r="I19153">
        <f>37-D19153</f>
        <v>13</v>
      </c>
      <c r="J19153">
        <f>ABS(D19153-D19154)</f>
        <v>1</v>
      </c>
    </row>
    <row r="19154">
      <c r="A19154">
        <v>6550</v>
      </c>
      <c r="B19154" t="str">
        <v>2005-02-24</v>
      </c>
      <c r="C19154" t="str">
        <v>Evening</v>
      </c>
      <c r="D19154">
        <v>23</v>
      </c>
      <c r="E19154" t="str">
        <f>IF(MOD(D19154,2)=0,"EVEN","ODD")</f>
        <v>ODD</v>
      </c>
      <c r="F19154" t="str">
        <f>IF(D19154&lt;=18,"LOW (1-18)","HIGH (19-36)")</f>
        <v>HIGH (19-36)</v>
      </c>
      <c r="G19154">
        <f>INT((D19154-1)/6)+1</f>
        <v>4</v>
      </c>
      <c r="H19154">
        <f>MOD(D19154-1,6)+1</f>
        <v>5</v>
      </c>
      <c r="I19154">
        <f>37-D19154</f>
        <v>14</v>
      </c>
      <c r="J19154">
        <f>ABS(D19154-D19155)</f>
        <v>0</v>
      </c>
    </row>
    <row r="19155">
      <c r="A19155">
        <v>6549</v>
      </c>
      <c r="B19155" t="str">
        <v>2005-02-24</v>
      </c>
      <c r="C19155" t="str">
        <v>Midday</v>
      </c>
      <c r="D19155">
        <v>23</v>
      </c>
      <c r="E19155" t="str">
        <f>IF(MOD(D19155,2)=0,"EVEN","ODD")</f>
        <v>ODD</v>
      </c>
      <c r="F19155" t="str">
        <f>IF(D19155&lt;=18,"LOW (1-18)","HIGH (19-36)")</f>
        <v>HIGH (19-36)</v>
      </c>
      <c r="G19155">
        <f>INT((D19155-1)/6)+1</f>
        <v>4</v>
      </c>
      <c r="H19155">
        <f>MOD(D19155-1,6)+1</f>
        <v>5</v>
      </c>
      <c r="I19155">
        <f>37-D19155</f>
        <v>14</v>
      </c>
      <c r="J19155">
        <f>ABS(D19155-D19156)</f>
        <v>20</v>
      </c>
    </row>
    <row r="19156">
      <c r="A19156">
        <v>6548</v>
      </c>
      <c r="B19156" t="str">
        <v>2005-02-23</v>
      </c>
      <c r="C19156" t="str">
        <v>Evening</v>
      </c>
      <c r="D19156">
        <v>3</v>
      </c>
      <c r="E19156" t="str">
        <f>IF(MOD(D19156,2)=0,"EVEN","ODD")</f>
        <v>ODD</v>
      </c>
      <c r="F19156" t="str">
        <f>IF(D19156&lt;=18,"LOW (1-18)","HIGH (19-36)")</f>
        <v>LOW (1-18)</v>
      </c>
      <c r="G19156">
        <f>INT((D19156-1)/6)+1</f>
        <v>1</v>
      </c>
      <c r="H19156">
        <f>MOD(D19156-1,6)+1</f>
        <v>3</v>
      </c>
      <c r="I19156">
        <f>37-D19156</f>
        <v>34</v>
      </c>
      <c r="J19156">
        <f>ABS(D19156-D19157)</f>
        <v>0</v>
      </c>
    </row>
    <row r="19157">
      <c r="A19157">
        <v>6547</v>
      </c>
      <c r="B19157" t="str">
        <v>2005-02-23</v>
      </c>
      <c r="C19157" t="str">
        <v>Midday</v>
      </c>
      <c r="D19157">
        <v>3</v>
      </c>
      <c r="E19157" t="str">
        <f>IF(MOD(D19157,2)=0,"EVEN","ODD")</f>
        <v>ODD</v>
      </c>
      <c r="F19157" t="str">
        <f>IF(D19157&lt;=18,"LOW (1-18)","HIGH (19-36)")</f>
        <v>LOW (1-18)</v>
      </c>
      <c r="G19157">
        <f>INT((D19157-1)/6)+1</f>
        <v>1</v>
      </c>
      <c r="H19157">
        <f>MOD(D19157-1,6)+1</f>
        <v>3</v>
      </c>
      <c r="I19157">
        <f>37-D19157</f>
        <v>34</v>
      </c>
      <c r="J19157">
        <f>ABS(D19157-D19158)</f>
        <v>2</v>
      </c>
    </row>
    <row r="19158">
      <c r="A19158">
        <v>6546</v>
      </c>
      <c r="B19158" t="str">
        <v>2005-02-22</v>
      </c>
      <c r="C19158" t="str">
        <v>Evening</v>
      </c>
      <c r="D19158">
        <v>5</v>
      </c>
      <c r="E19158" t="str">
        <f>IF(MOD(D19158,2)=0,"EVEN","ODD")</f>
        <v>ODD</v>
      </c>
      <c r="F19158" t="str">
        <f>IF(D19158&lt;=18,"LOW (1-18)","HIGH (19-36)")</f>
        <v>LOW (1-18)</v>
      </c>
      <c r="G19158">
        <f>INT((D19158-1)/6)+1</f>
        <v>1</v>
      </c>
      <c r="H19158">
        <f>MOD(D19158-1,6)+1</f>
        <v>5</v>
      </c>
      <c r="I19158">
        <f>37-D19158</f>
        <v>32</v>
      </c>
      <c r="J19158">
        <f>ABS(D19158-D19159)</f>
        <v>6</v>
      </c>
    </row>
    <row r="19159">
      <c r="A19159">
        <v>6545</v>
      </c>
      <c r="B19159" t="str">
        <v>2005-02-22</v>
      </c>
      <c r="C19159" t="str">
        <v>Midday</v>
      </c>
      <c r="D19159">
        <v>11</v>
      </c>
      <c r="E19159" t="str">
        <f>IF(MOD(D19159,2)=0,"EVEN","ODD")</f>
        <v>ODD</v>
      </c>
      <c r="F19159" t="str">
        <f>IF(D19159&lt;=18,"LOW (1-18)","HIGH (19-36)")</f>
        <v>LOW (1-18)</v>
      </c>
      <c r="G19159">
        <f>INT((D19159-1)/6)+1</f>
        <v>2</v>
      </c>
      <c r="H19159">
        <f>MOD(D19159-1,6)+1</f>
        <v>5</v>
      </c>
      <c r="I19159">
        <f>37-D19159</f>
        <v>26</v>
      </c>
      <c r="J19159">
        <f>ABS(D19159-D19160)</f>
        <v>7</v>
      </c>
    </row>
    <row r="19160">
      <c r="A19160">
        <v>6544</v>
      </c>
      <c r="B19160" t="str">
        <v>2005-02-21</v>
      </c>
      <c r="C19160" t="str">
        <v>Evening</v>
      </c>
      <c r="D19160">
        <v>4</v>
      </c>
      <c r="E19160" t="str">
        <f>IF(MOD(D19160,2)=0,"EVEN","ODD")</f>
        <v>EVEN</v>
      </c>
      <c r="F19160" t="str">
        <f>IF(D19160&lt;=18,"LOW (1-18)","HIGH (19-36)")</f>
        <v>LOW (1-18)</v>
      </c>
      <c r="G19160">
        <f>INT((D19160-1)/6)+1</f>
        <v>1</v>
      </c>
      <c r="H19160">
        <f>MOD(D19160-1,6)+1</f>
        <v>4</v>
      </c>
      <c r="I19160">
        <f>37-D19160</f>
        <v>33</v>
      </c>
      <c r="J19160">
        <f>ABS(D19160-D19161)</f>
        <v>1</v>
      </c>
    </row>
    <row r="19161">
      <c r="A19161">
        <v>6543</v>
      </c>
      <c r="B19161" t="str">
        <v>2005-02-21</v>
      </c>
      <c r="C19161" t="str">
        <v>Midday</v>
      </c>
      <c r="D19161">
        <v>3</v>
      </c>
      <c r="E19161" t="str">
        <f>IF(MOD(D19161,2)=0,"EVEN","ODD")</f>
        <v>ODD</v>
      </c>
      <c r="F19161" t="str">
        <f>IF(D19161&lt;=18,"LOW (1-18)","HIGH (19-36)")</f>
        <v>LOW (1-18)</v>
      </c>
      <c r="G19161">
        <f>INT((D19161-1)/6)+1</f>
        <v>1</v>
      </c>
      <c r="H19161">
        <f>MOD(D19161-1,6)+1</f>
        <v>3</v>
      </c>
      <c r="I19161">
        <f>37-D19161</f>
        <v>34</v>
      </c>
      <c r="J19161">
        <f>ABS(D19161-D19162)</f>
        <v>7</v>
      </c>
    </row>
    <row r="19162">
      <c r="A19162">
        <v>6542</v>
      </c>
      <c r="B19162" t="str">
        <v>2005-02-19</v>
      </c>
      <c r="C19162" t="str">
        <v>Evening</v>
      </c>
      <c r="D19162">
        <v>10</v>
      </c>
      <c r="E19162" t="str">
        <f>IF(MOD(D19162,2)=0,"EVEN","ODD")</f>
        <v>EVEN</v>
      </c>
      <c r="F19162" t="str">
        <f>IF(D19162&lt;=18,"LOW (1-18)","HIGH (19-36)")</f>
        <v>LOW (1-18)</v>
      </c>
      <c r="G19162">
        <f>INT((D19162-1)/6)+1</f>
        <v>2</v>
      </c>
      <c r="H19162">
        <f>MOD(D19162-1,6)+1</f>
        <v>4</v>
      </c>
      <c r="I19162">
        <f>37-D19162</f>
        <v>27</v>
      </c>
      <c r="J19162">
        <f>ABS(D19162-D19163)</f>
        <v>18</v>
      </c>
    </row>
    <row r="19163">
      <c r="A19163">
        <v>6541</v>
      </c>
      <c r="B19163" t="str">
        <v>2005-02-19</v>
      </c>
      <c r="C19163" t="str">
        <v>Midday</v>
      </c>
      <c r="D19163">
        <v>28</v>
      </c>
      <c r="E19163" t="str">
        <f>IF(MOD(D19163,2)=0,"EVEN","ODD")</f>
        <v>EVEN</v>
      </c>
      <c r="F19163" t="str">
        <f>IF(D19163&lt;=18,"LOW (1-18)","HIGH (19-36)")</f>
        <v>HIGH (19-36)</v>
      </c>
      <c r="G19163">
        <f>INT((D19163-1)/6)+1</f>
        <v>5</v>
      </c>
      <c r="H19163">
        <f>MOD(D19163-1,6)+1</f>
        <v>4</v>
      </c>
      <c r="I19163">
        <f>37-D19163</f>
        <v>9</v>
      </c>
      <c r="J19163">
        <f>ABS(D19163-D19164)</f>
        <v>23</v>
      </c>
    </row>
    <row r="19164">
      <c r="A19164">
        <v>6540</v>
      </c>
      <c r="B19164" t="str">
        <v>2005-02-18</v>
      </c>
      <c r="C19164" t="str">
        <v>Evening</v>
      </c>
      <c r="D19164">
        <v>5</v>
      </c>
      <c r="E19164" t="str">
        <f>IF(MOD(D19164,2)=0,"EVEN","ODD")</f>
        <v>ODD</v>
      </c>
      <c r="F19164" t="str">
        <f>IF(D19164&lt;=18,"LOW (1-18)","HIGH (19-36)")</f>
        <v>LOW (1-18)</v>
      </c>
      <c r="G19164">
        <f>INT((D19164-1)/6)+1</f>
        <v>1</v>
      </c>
      <c r="H19164">
        <f>MOD(D19164-1,6)+1</f>
        <v>5</v>
      </c>
      <c r="I19164">
        <f>37-D19164</f>
        <v>32</v>
      </c>
      <c r="J19164">
        <f>ABS(D19164-D19165)</f>
        <v>28</v>
      </c>
    </row>
    <row r="19165">
      <c r="A19165">
        <v>6539</v>
      </c>
      <c r="B19165" t="str">
        <v>2005-02-18</v>
      </c>
      <c r="C19165" t="str">
        <v>Midday</v>
      </c>
      <c r="D19165">
        <v>33</v>
      </c>
      <c r="E19165" t="str">
        <f>IF(MOD(D19165,2)=0,"EVEN","ODD")</f>
        <v>ODD</v>
      </c>
      <c r="F19165" t="str">
        <f>IF(D19165&lt;=18,"LOW (1-18)","HIGH (19-36)")</f>
        <v>HIGH (19-36)</v>
      </c>
      <c r="G19165">
        <f>INT((D19165-1)/6)+1</f>
        <v>6</v>
      </c>
      <c r="H19165">
        <f>MOD(D19165-1,6)+1</f>
        <v>3</v>
      </c>
      <c r="I19165">
        <f>37-D19165</f>
        <v>4</v>
      </c>
      <c r="J19165">
        <f>ABS(D19165-D19166)</f>
        <v>19</v>
      </c>
    </row>
    <row r="19166">
      <c r="A19166">
        <v>6538</v>
      </c>
      <c r="B19166" t="str">
        <v>2005-02-17</v>
      </c>
      <c r="C19166" t="str">
        <v>Evening</v>
      </c>
      <c r="D19166">
        <v>14</v>
      </c>
      <c r="E19166" t="str">
        <f>IF(MOD(D19166,2)=0,"EVEN","ODD")</f>
        <v>EVEN</v>
      </c>
      <c r="F19166" t="str">
        <f>IF(D19166&lt;=18,"LOW (1-18)","HIGH (19-36)")</f>
        <v>LOW (1-18)</v>
      </c>
      <c r="G19166">
        <f>INT((D19166-1)/6)+1</f>
        <v>3</v>
      </c>
      <c r="H19166">
        <f>MOD(D19166-1,6)+1</f>
        <v>2</v>
      </c>
      <c r="I19166">
        <f>37-D19166</f>
        <v>23</v>
      </c>
      <c r="J19166">
        <f>ABS(D19166-D19167)</f>
        <v>9</v>
      </c>
    </row>
    <row r="19167">
      <c r="A19167">
        <v>6537</v>
      </c>
      <c r="B19167" t="str">
        <v>2005-02-17</v>
      </c>
      <c r="C19167" t="str">
        <v>Midday</v>
      </c>
      <c r="D19167">
        <v>23</v>
      </c>
      <c r="E19167" t="str">
        <f>IF(MOD(D19167,2)=0,"EVEN","ODD")</f>
        <v>ODD</v>
      </c>
      <c r="F19167" t="str">
        <f>IF(D19167&lt;=18,"LOW (1-18)","HIGH (19-36)")</f>
        <v>HIGH (19-36)</v>
      </c>
      <c r="G19167">
        <f>INT((D19167-1)/6)+1</f>
        <v>4</v>
      </c>
      <c r="H19167">
        <f>MOD(D19167-1,6)+1</f>
        <v>5</v>
      </c>
      <c r="I19167">
        <f>37-D19167</f>
        <v>14</v>
      </c>
      <c r="J19167">
        <f>ABS(D19167-D19168)</f>
        <v>7</v>
      </c>
    </row>
    <row r="19168">
      <c r="A19168">
        <v>6536</v>
      </c>
      <c r="B19168" t="str">
        <v>2005-02-16</v>
      </c>
      <c r="C19168" t="str">
        <v>Evening</v>
      </c>
      <c r="D19168">
        <v>30</v>
      </c>
      <c r="E19168" t="str">
        <f>IF(MOD(D19168,2)=0,"EVEN","ODD")</f>
        <v>EVEN</v>
      </c>
      <c r="F19168" t="str">
        <f>IF(D19168&lt;=18,"LOW (1-18)","HIGH (19-36)")</f>
        <v>HIGH (19-36)</v>
      </c>
      <c r="G19168">
        <f>INT((D19168-1)/6)+1</f>
        <v>5</v>
      </c>
      <c r="H19168">
        <f>MOD(D19168-1,6)+1</f>
        <v>6</v>
      </c>
      <c r="I19168">
        <f>37-D19168</f>
        <v>7</v>
      </c>
      <c r="J19168">
        <f>ABS(D19168-D19169)</f>
        <v>10</v>
      </c>
    </row>
    <row r="19169">
      <c r="A19169">
        <v>6535</v>
      </c>
      <c r="B19169" t="str">
        <v>2005-02-16</v>
      </c>
      <c r="C19169" t="str">
        <v>Midday</v>
      </c>
      <c r="D19169">
        <v>20</v>
      </c>
      <c r="E19169" t="str">
        <f>IF(MOD(D19169,2)=0,"EVEN","ODD")</f>
        <v>EVEN</v>
      </c>
      <c r="F19169" t="str">
        <f>IF(D19169&lt;=18,"LOW (1-18)","HIGH (19-36)")</f>
        <v>HIGH (19-36)</v>
      </c>
      <c r="G19169">
        <f>INT((D19169-1)/6)+1</f>
        <v>4</v>
      </c>
      <c r="H19169">
        <f>MOD(D19169-1,6)+1</f>
        <v>2</v>
      </c>
      <c r="I19169">
        <f>37-D19169</f>
        <v>17</v>
      </c>
      <c r="J19169">
        <f>ABS(D19169-D19170)</f>
        <v>13</v>
      </c>
    </row>
    <row r="19170">
      <c r="A19170">
        <v>6534</v>
      </c>
      <c r="B19170" t="str">
        <v>2005-02-15</v>
      </c>
      <c r="C19170" t="str">
        <v>Evening</v>
      </c>
      <c r="D19170">
        <v>7</v>
      </c>
      <c r="E19170" t="str">
        <f>IF(MOD(D19170,2)=0,"EVEN","ODD")</f>
        <v>ODD</v>
      </c>
      <c r="F19170" t="str">
        <f>IF(D19170&lt;=18,"LOW (1-18)","HIGH (19-36)")</f>
        <v>LOW (1-18)</v>
      </c>
      <c r="G19170">
        <f>INT((D19170-1)/6)+1</f>
        <v>2</v>
      </c>
      <c r="H19170">
        <f>MOD(D19170-1,6)+1</f>
        <v>1</v>
      </c>
      <c r="I19170">
        <f>37-D19170</f>
        <v>30</v>
      </c>
      <c r="J19170">
        <f>ABS(D19170-D19171)</f>
        <v>24</v>
      </c>
    </row>
    <row r="19171">
      <c r="A19171">
        <v>6533</v>
      </c>
      <c r="B19171" t="str">
        <v>2005-02-15</v>
      </c>
      <c r="C19171" t="str">
        <v>Midday</v>
      </c>
      <c r="D19171">
        <v>31</v>
      </c>
      <c r="E19171" t="str">
        <f>IF(MOD(D19171,2)=0,"EVEN","ODD")</f>
        <v>ODD</v>
      </c>
      <c r="F19171" t="str">
        <f>IF(D19171&lt;=18,"LOW (1-18)","HIGH (19-36)")</f>
        <v>HIGH (19-36)</v>
      </c>
      <c r="G19171">
        <f>INT((D19171-1)/6)+1</f>
        <v>6</v>
      </c>
      <c r="H19171">
        <f>MOD(D19171-1,6)+1</f>
        <v>1</v>
      </c>
      <c r="I19171">
        <f>37-D19171</f>
        <v>6</v>
      </c>
      <c r="J19171">
        <f>ABS(D19171-D19172)</f>
        <v>26</v>
      </c>
    </row>
    <row r="19172">
      <c r="A19172">
        <v>6532</v>
      </c>
      <c r="B19172" t="str">
        <v>2005-02-14</v>
      </c>
      <c r="C19172" t="str">
        <v>Evening</v>
      </c>
      <c r="D19172">
        <v>5</v>
      </c>
      <c r="E19172" t="str">
        <f>IF(MOD(D19172,2)=0,"EVEN","ODD")</f>
        <v>ODD</v>
      </c>
      <c r="F19172" t="str">
        <f>IF(D19172&lt;=18,"LOW (1-18)","HIGH (19-36)")</f>
        <v>LOW (1-18)</v>
      </c>
      <c r="G19172">
        <f>INT((D19172-1)/6)+1</f>
        <v>1</v>
      </c>
      <c r="H19172">
        <f>MOD(D19172-1,6)+1</f>
        <v>5</v>
      </c>
      <c r="I19172">
        <f>37-D19172</f>
        <v>32</v>
      </c>
      <c r="J19172">
        <f>ABS(D19172-D19173)</f>
        <v>11</v>
      </c>
    </row>
    <row r="19173">
      <c r="A19173">
        <v>6531</v>
      </c>
      <c r="B19173" t="str">
        <v>2005-02-14</v>
      </c>
      <c r="C19173" t="str">
        <v>Midday</v>
      </c>
      <c r="D19173">
        <v>16</v>
      </c>
      <c r="E19173" t="str">
        <f>IF(MOD(D19173,2)=0,"EVEN","ODD")</f>
        <v>EVEN</v>
      </c>
      <c r="F19173" t="str">
        <f>IF(D19173&lt;=18,"LOW (1-18)","HIGH (19-36)")</f>
        <v>LOW (1-18)</v>
      </c>
      <c r="G19173">
        <f>INT((D19173-1)/6)+1</f>
        <v>3</v>
      </c>
      <c r="H19173">
        <f>MOD(D19173-1,6)+1</f>
        <v>4</v>
      </c>
      <c r="I19173">
        <f>37-D19173</f>
        <v>21</v>
      </c>
      <c r="J19173">
        <f>ABS(D19173-D19174)</f>
        <v>0</v>
      </c>
    </row>
    <row r="19174">
      <c r="A19174">
        <v>6530</v>
      </c>
      <c r="B19174" t="str">
        <v>2005-02-12</v>
      </c>
      <c r="C19174" t="str">
        <v>Evening</v>
      </c>
      <c r="D19174">
        <v>16</v>
      </c>
      <c r="E19174" t="str">
        <f>IF(MOD(D19174,2)=0,"EVEN","ODD")</f>
        <v>EVEN</v>
      </c>
      <c r="F19174" t="str">
        <f>IF(D19174&lt;=18,"LOW (1-18)","HIGH (19-36)")</f>
        <v>LOW (1-18)</v>
      </c>
      <c r="G19174">
        <f>INT((D19174-1)/6)+1</f>
        <v>3</v>
      </c>
      <c r="H19174">
        <f>MOD(D19174-1,6)+1</f>
        <v>4</v>
      </c>
      <c r="I19174">
        <f>37-D19174</f>
        <v>21</v>
      </c>
      <c r="J19174">
        <f>ABS(D19174-D19175)</f>
        <v>4</v>
      </c>
    </row>
    <row r="19175">
      <c r="A19175">
        <v>6529</v>
      </c>
      <c r="B19175" t="str">
        <v>2005-02-12</v>
      </c>
      <c r="C19175" t="str">
        <v>Midday</v>
      </c>
      <c r="D19175">
        <v>12</v>
      </c>
      <c r="E19175" t="str">
        <f>IF(MOD(D19175,2)=0,"EVEN","ODD")</f>
        <v>EVEN</v>
      </c>
      <c r="F19175" t="str">
        <f>IF(D19175&lt;=18,"LOW (1-18)","HIGH (19-36)")</f>
        <v>LOW (1-18)</v>
      </c>
      <c r="G19175">
        <f>INT((D19175-1)/6)+1</f>
        <v>2</v>
      </c>
      <c r="H19175">
        <f>MOD(D19175-1,6)+1</f>
        <v>6</v>
      </c>
      <c r="I19175">
        <f>37-D19175</f>
        <v>25</v>
      </c>
      <c r="J19175">
        <f>ABS(D19175-D19176)</f>
        <v>10</v>
      </c>
    </row>
    <row r="19176">
      <c r="A19176">
        <v>6528</v>
      </c>
      <c r="B19176" t="str">
        <v>2005-02-11</v>
      </c>
      <c r="C19176" t="str">
        <v>Evening</v>
      </c>
      <c r="D19176">
        <v>22</v>
      </c>
      <c r="E19176" t="str">
        <f>IF(MOD(D19176,2)=0,"EVEN","ODD")</f>
        <v>EVEN</v>
      </c>
      <c r="F19176" t="str">
        <f>IF(D19176&lt;=18,"LOW (1-18)","HIGH (19-36)")</f>
        <v>HIGH (19-36)</v>
      </c>
      <c r="G19176">
        <f>INT((D19176-1)/6)+1</f>
        <v>4</v>
      </c>
      <c r="H19176">
        <f>MOD(D19176-1,6)+1</f>
        <v>4</v>
      </c>
      <c r="I19176">
        <f>37-D19176</f>
        <v>15</v>
      </c>
      <c r="J19176">
        <f>ABS(D19176-D19177)</f>
        <v>9</v>
      </c>
    </row>
    <row r="19177">
      <c r="A19177">
        <v>6527</v>
      </c>
      <c r="B19177" t="str">
        <v>2005-02-11</v>
      </c>
      <c r="C19177" t="str">
        <v>Midday</v>
      </c>
      <c r="D19177">
        <v>13</v>
      </c>
      <c r="E19177" t="str">
        <f>IF(MOD(D19177,2)=0,"EVEN","ODD")</f>
        <v>ODD</v>
      </c>
      <c r="F19177" t="str">
        <f>IF(D19177&lt;=18,"LOW (1-18)","HIGH (19-36)")</f>
        <v>LOW (1-18)</v>
      </c>
      <c r="G19177">
        <f>INT((D19177-1)/6)+1</f>
        <v>3</v>
      </c>
      <c r="H19177">
        <f>MOD(D19177-1,6)+1</f>
        <v>1</v>
      </c>
      <c r="I19177">
        <f>37-D19177</f>
        <v>24</v>
      </c>
      <c r="J19177">
        <f>ABS(D19177-D19178)</f>
        <v>20</v>
      </c>
    </row>
    <row r="19178">
      <c r="A19178">
        <v>6526</v>
      </c>
      <c r="B19178" t="str">
        <v>2005-02-10</v>
      </c>
      <c r="C19178" t="str">
        <v>Evening</v>
      </c>
      <c r="D19178">
        <v>33</v>
      </c>
      <c r="E19178" t="str">
        <f>IF(MOD(D19178,2)=0,"EVEN","ODD")</f>
        <v>ODD</v>
      </c>
      <c r="F19178" t="str">
        <f>IF(D19178&lt;=18,"LOW (1-18)","HIGH (19-36)")</f>
        <v>HIGH (19-36)</v>
      </c>
      <c r="G19178">
        <f>INT((D19178-1)/6)+1</f>
        <v>6</v>
      </c>
      <c r="H19178">
        <f>MOD(D19178-1,6)+1</f>
        <v>3</v>
      </c>
      <c r="I19178">
        <f>37-D19178</f>
        <v>4</v>
      </c>
      <c r="J19178">
        <f>ABS(D19178-D19179)</f>
        <v>23</v>
      </c>
    </row>
    <row r="19179">
      <c r="A19179">
        <v>6525</v>
      </c>
      <c r="B19179" t="str">
        <v>2005-02-10</v>
      </c>
      <c r="C19179" t="str">
        <v>Midday</v>
      </c>
      <c r="D19179">
        <v>10</v>
      </c>
      <c r="E19179" t="str">
        <f>IF(MOD(D19179,2)=0,"EVEN","ODD")</f>
        <v>EVEN</v>
      </c>
      <c r="F19179" t="str">
        <f>IF(D19179&lt;=18,"LOW (1-18)","HIGH (19-36)")</f>
        <v>LOW (1-18)</v>
      </c>
      <c r="G19179">
        <f>INT((D19179-1)/6)+1</f>
        <v>2</v>
      </c>
      <c r="H19179">
        <f>MOD(D19179-1,6)+1</f>
        <v>4</v>
      </c>
      <c r="I19179">
        <f>37-D19179</f>
        <v>27</v>
      </c>
      <c r="J19179">
        <f>ABS(D19179-D19180)</f>
        <v>10</v>
      </c>
    </row>
    <row r="19180">
      <c r="A19180">
        <v>6524</v>
      </c>
      <c r="B19180" t="str">
        <v>2005-02-09</v>
      </c>
      <c r="C19180" t="str">
        <v>Evening</v>
      </c>
      <c r="D19180">
        <v>20</v>
      </c>
      <c r="E19180" t="str">
        <f>IF(MOD(D19180,2)=0,"EVEN","ODD")</f>
        <v>EVEN</v>
      </c>
      <c r="F19180" t="str">
        <f>IF(D19180&lt;=18,"LOW (1-18)","HIGH (19-36)")</f>
        <v>HIGH (19-36)</v>
      </c>
      <c r="G19180">
        <f>INT((D19180-1)/6)+1</f>
        <v>4</v>
      </c>
      <c r="H19180">
        <f>MOD(D19180-1,6)+1</f>
        <v>2</v>
      </c>
      <c r="I19180">
        <f>37-D19180</f>
        <v>17</v>
      </c>
      <c r="J19180">
        <f>ABS(D19180-D19181)</f>
        <v>3</v>
      </c>
    </row>
    <row r="19181">
      <c r="A19181">
        <v>6523</v>
      </c>
      <c r="B19181" t="str">
        <v>2005-02-09</v>
      </c>
      <c r="C19181" t="str">
        <v>Midday</v>
      </c>
      <c r="D19181">
        <v>17</v>
      </c>
      <c r="E19181" t="str">
        <f>IF(MOD(D19181,2)=0,"EVEN","ODD")</f>
        <v>ODD</v>
      </c>
      <c r="F19181" t="str">
        <f>IF(D19181&lt;=18,"LOW (1-18)","HIGH (19-36)")</f>
        <v>LOW (1-18)</v>
      </c>
      <c r="G19181">
        <f>INT((D19181-1)/6)+1</f>
        <v>3</v>
      </c>
      <c r="H19181">
        <f>MOD(D19181-1,6)+1</f>
        <v>5</v>
      </c>
      <c r="I19181">
        <f>37-D19181</f>
        <v>20</v>
      </c>
      <c r="J19181">
        <f>ABS(D19181-D19182)</f>
        <v>0</v>
      </c>
    </row>
    <row r="19182">
      <c r="A19182">
        <v>6522</v>
      </c>
      <c r="B19182" t="str">
        <v>2005-02-08</v>
      </c>
      <c r="C19182" t="str">
        <v>Evening</v>
      </c>
      <c r="D19182">
        <v>17</v>
      </c>
      <c r="E19182" t="str">
        <f>IF(MOD(D19182,2)=0,"EVEN","ODD")</f>
        <v>ODD</v>
      </c>
      <c r="F19182" t="str">
        <f>IF(D19182&lt;=18,"LOW (1-18)","HIGH (19-36)")</f>
        <v>LOW (1-18)</v>
      </c>
      <c r="G19182">
        <f>INT((D19182-1)/6)+1</f>
        <v>3</v>
      </c>
      <c r="H19182">
        <f>MOD(D19182-1,6)+1</f>
        <v>5</v>
      </c>
      <c r="I19182">
        <f>37-D19182</f>
        <v>20</v>
      </c>
      <c r="J19182">
        <f>ABS(D19182-D19183)</f>
        <v>4</v>
      </c>
    </row>
    <row r="19183">
      <c r="A19183">
        <v>6521</v>
      </c>
      <c r="B19183" t="str">
        <v>2005-02-08</v>
      </c>
      <c r="C19183" t="str">
        <v>Midday</v>
      </c>
      <c r="D19183">
        <v>13</v>
      </c>
      <c r="E19183" t="str">
        <f>IF(MOD(D19183,2)=0,"EVEN","ODD")</f>
        <v>ODD</v>
      </c>
      <c r="F19183" t="str">
        <f>IF(D19183&lt;=18,"LOW (1-18)","HIGH (19-36)")</f>
        <v>LOW (1-18)</v>
      </c>
      <c r="G19183">
        <f>INT((D19183-1)/6)+1</f>
        <v>3</v>
      </c>
      <c r="H19183">
        <f>MOD(D19183-1,6)+1</f>
        <v>1</v>
      </c>
      <c r="I19183">
        <f>37-D19183</f>
        <v>24</v>
      </c>
      <c r="J19183">
        <f>ABS(D19183-D19184)</f>
        <v>12</v>
      </c>
    </row>
    <row r="19184">
      <c r="A19184">
        <v>6520</v>
      </c>
      <c r="B19184" t="str">
        <v>2005-02-07</v>
      </c>
      <c r="C19184" t="str">
        <v>Evening</v>
      </c>
      <c r="D19184">
        <v>1</v>
      </c>
      <c r="E19184" t="str">
        <f>IF(MOD(D19184,2)=0,"EVEN","ODD")</f>
        <v>ODD</v>
      </c>
      <c r="F19184" t="str">
        <f>IF(D19184&lt;=18,"LOW (1-18)","HIGH (19-36)")</f>
        <v>LOW (1-18)</v>
      </c>
      <c r="G19184">
        <f>INT((D19184-1)/6)+1</f>
        <v>1</v>
      </c>
      <c r="H19184">
        <f>MOD(D19184-1,6)+1</f>
        <v>1</v>
      </c>
      <c r="I19184">
        <f>37-D19184</f>
        <v>36</v>
      </c>
      <c r="J19184">
        <f>ABS(D19184-D19185)</f>
        <v>29</v>
      </c>
    </row>
    <row r="19185">
      <c r="A19185">
        <v>6519</v>
      </c>
      <c r="B19185" t="str">
        <v>2005-02-07</v>
      </c>
      <c r="C19185" t="str">
        <v>Midday</v>
      </c>
      <c r="D19185">
        <v>30</v>
      </c>
      <c r="E19185" t="str">
        <f>IF(MOD(D19185,2)=0,"EVEN","ODD")</f>
        <v>EVEN</v>
      </c>
      <c r="F19185" t="str">
        <f>IF(D19185&lt;=18,"LOW (1-18)","HIGH (19-36)")</f>
        <v>HIGH (19-36)</v>
      </c>
      <c r="G19185">
        <f>INT((D19185-1)/6)+1</f>
        <v>5</v>
      </c>
      <c r="H19185">
        <f>MOD(D19185-1,6)+1</f>
        <v>6</v>
      </c>
      <c r="I19185">
        <f>37-D19185</f>
        <v>7</v>
      </c>
      <c r="J19185">
        <f>ABS(D19185-D19186)</f>
        <v>3</v>
      </c>
    </row>
    <row r="19186">
      <c r="A19186">
        <v>6518</v>
      </c>
      <c r="B19186" t="str">
        <v>2005-02-05</v>
      </c>
      <c r="C19186" t="str">
        <v>Evening</v>
      </c>
      <c r="D19186">
        <v>27</v>
      </c>
      <c r="E19186" t="str">
        <f>IF(MOD(D19186,2)=0,"EVEN","ODD")</f>
        <v>ODD</v>
      </c>
      <c r="F19186" t="str">
        <f>IF(D19186&lt;=18,"LOW (1-18)","HIGH (19-36)")</f>
        <v>HIGH (19-36)</v>
      </c>
      <c r="G19186">
        <f>INT((D19186-1)/6)+1</f>
        <v>5</v>
      </c>
      <c r="H19186">
        <f>MOD(D19186-1,6)+1</f>
        <v>3</v>
      </c>
      <c r="I19186">
        <f>37-D19186</f>
        <v>10</v>
      </c>
      <c r="J19186">
        <f>ABS(D19186-D19187)</f>
        <v>6</v>
      </c>
    </row>
    <row r="19187">
      <c r="A19187">
        <v>6517</v>
      </c>
      <c r="B19187" t="str">
        <v>2005-02-05</v>
      </c>
      <c r="C19187" t="str">
        <v>Midday</v>
      </c>
      <c r="D19187">
        <v>21</v>
      </c>
      <c r="E19187" t="str">
        <f>IF(MOD(D19187,2)=0,"EVEN","ODD")</f>
        <v>ODD</v>
      </c>
      <c r="F19187" t="str">
        <f>IF(D19187&lt;=18,"LOW (1-18)","HIGH (19-36)")</f>
        <v>HIGH (19-36)</v>
      </c>
      <c r="G19187">
        <f>INT((D19187-1)/6)+1</f>
        <v>4</v>
      </c>
      <c r="H19187">
        <f>MOD(D19187-1,6)+1</f>
        <v>3</v>
      </c>
      <c r="I19187">
        <f>37-D19187</f>
        <v>16</v>
      </c>
      <c r="J19187">
        <f>ABS(D19187-D19188)</f>
        <v>14</v>
      </c>
    </row>
    <row r="19188">
      <c r="A19188">
        <v>6516</v>
      </c>
      <c r="B19188" t="str">
        <v>2005-02-04</v>
      </c>
      <c r="C19188" t="str">
        <v>Evening</v>
      </c>
      <c r="D19188">
        <v>7</v>
      </c>
      <c r="E19188" t="str">
        <f>IF(MOD(D19188,2)=0,"EVEN","ODD")</f>
        <v>ODD</v>
      </c>
      <c r="F19188" t="str">
        <f>IF(D19188&lt;=18,"LOW (1-18)","HIGH (19-36)")</f>
        <v>LOW (1-18)</v>
      </c>
      <c r="G19188">
        <f>INT((D19188-1)/6)+1</f>
        <v>2</v>
      </c>
      <c r="H19188">
        <f>MOD(D19188-1,6)+1</f>
        <v>1</v>
      </c>
      <c r="I19188">
        <f>37-D19188</f>
        <v>30</v>
      </c>
      <c r="J19188">
        <f>ABS(D19188-D19189)</f>
        <v>27</v>
      </c>
    </row>
    <row r="19189">
      <c r="A19189">
        <v>6515</v>
      </c>
      <c r="B19189" t="str">
        <v>2005-02-04</v>
      </c>
      <c r="C19189" t="str">
        <v>Midday</v>
      </c>
      <c r="D19189">
        <v>34</v>
      </c>
      <c r="E19189" t="str">
        <f>IF(MOD(D19189,2)=0,"EVEN","ODD")</f>
        <v>EVEN</v>
      </c>
      <c r="F19189" t="str">
        <f>IF(D19189&lt;=18,"LOW (1-18)","HIGH (19-36)")</f>
        <v>HIGH (19-36)</v>
      </c>
      <c r="G19189">
        <f>INT((D19189-1)/6)+1</f>
        <v>6</v>
      </c>
      <c r="H19189">
        <f>MOD(D19189-1,6)+1</f>
        <v>4</v>
      </c>
      <c r="I19189">
        <f>37-D19189</f>
        <v>3</v>
      </c>
      <c r="J19189">
        <f>ABS(D19189-D19190)</f>
        <v>0</v>
      </c>
    </row>
    <row r="19190">
      <c r="A19190">
        <v>6514</v>
      </c>
      <c r="B19190" t="str">
        <v>2005-02-03</v>
      </c>
      <c r="C19190" t="str">
        <v>Evening</v>
      </c>
      <c r="D19190">
        <v>34</v>
      </c>
      <c r="E19190" t="str">
        <f>IF(MOD(D19190,2)=0,"EVEN","ODD")</f>
        <v>EVEN</v>
      </c>
      <c r="F19190" t="str">
        <f>IF(D19190&lt;=18,"LOW (1-18)","HIGH (19-36)")</f>
        <v>HIGH (19-36)</v>
      </c>
      <c r="G19190">
        <f>INT((D19190-1)/6)+1</f>
        <v>6</v>
      </c>
      <c r="H19190">
        <f>MOD(D19190-1,6)+1</f>
        <v>4</v>
      </c>
      <c r="I19190">
        <f>37-D19190</f>
        <v>3</v>
      </c>
      <c r="J19190">
        <f>ABS(D19190-D19191)</f>
        <v>2</v>
      </c>
    </row>
    <row r="19191">
      <c r="A19191">
        <v>6513</v>
      </c>
      <c r="B19191" t="str">
        <v>2005-02-03</v>
      </c>
      <c r="C19191" t="str">
        <v>Midday</v>
      </c>
      <c r="D19191">
        <v>36</v>
      </c>
      <c r="E19191" t="str">
        <f>IF(MOD(D19191,2)=0,"EVEN","ODD")</f>
        <v>EVEN</v>
      </c>
      <c r="F19191" t="str">
        <f>IF(D19191&lt;=18,"LOW (1-18)","HIGH (19-36)")</f>
        <v>HIGH (19-36)</v>
      </c>
      <c r="G19191">
        <f>INT((D19191-1)/6)+1</f>
        <v>6</v>
      </c>
      <c r="H19191">
        <f>MOD(D19191-1,6)+1</f>
        <v>6</v>
      </c>
      <c r="I19191">
        <f>37-D19191</f>
        <v>1</v>
      </c>
      <c r="J19191">
        <f>ABS(D19191-D19192)</f>
        <v>19</v>
      </c>
    </row>
    <row r="19192">
      <c r="A19192">
        <v>6512</v>
      </c>
      <c r="B19192" t="str">
        <v>2005-02-02</v>
      </c>
      <c r="C19192" t="str">
        <v>Evening</v>
      </c>
      <c r="D19192">
        <v>17</v>
      </c>
      <c r="E19192" t="str">
        <f>IF(MOD(D19192,2)=0,"EVEN","ODD")</f>
        <v>ODD</v>
      </c>
      <c r="F19192" t="str">
        <f>IF(D19192&lt;=18,"LOW (1-18)","HIGH (19-36)")</f>
        <v>LOW (1-18)</v>
      </c>
      <c r="G19192">
        <f>INT((D19192-1)/6)+1</f>
        <v>3</v>
      </c>
      <c r="H19192">
        <f>MOD(D19192-1,6)+1</f>
        <v>5</v>
      </c>
      <c r="I19192">
        <f>37-D19192</f>
        <v>20</v>
      </c>
      <c r="J19192">
        <f>ABS(D19192-D19193)</f>
        <v>10</v>
      </c>
    </row>
    <row r="19193">
      <c r="A19193">
        <v>6511</v>
      </c>
      <c r="B19193" t="str">
        <v>2005-02-02</v>
      </c>
      <c r="C19193" t="str">
        <v>Midday</v>
      </c>
      <c r="D19193">
        <v>27</v>
      </c>
      <c r="E19193" t="str">
        <f>IF(MOD(D19193,2)=0,"EVEN","ODD")</f>
        <v>ODD</v>
      </c>
      <c r="F19193" t="str">
        <f>IF(D19193&lt;=18,"LOW (1-18)","HIGH (19-36)")</f>
        <v>HIGH (19-36)</v>
      </c>
      <c r="G19193">
        <f>INT((D19193-1)/6)+1</f>
        <v>5</v>
      </c>
      <c r="H19193">
        <f>MOD(D19193-1,6)+1</f>
        <v>3</v>
      </c>
      <c r="I19193">
        <f>37-D19193</f>
        <v>10</v>
      </c>
      <c r="J19193">
        <f>ABS(D19193-D19194)</f>
        <v>21</v>
      </c>
    </row>
    <row r="19194">
      <c r="A19194">
        <v>6510</v>
      </c>
      <c r="B19194" t="str">
        <v>2005-02-01</v>
      </c>
      <c r="C19194" t="str">
        <v>Evening</v>
      </c>
      <c r="D19194">
        <v>6</v>
      </c>
      <c r="E19194" t="str">
        <f>IF(MOD(D19194,2)=0,"EVEN","ODD")</f>
        <v>EVEN</v>
      </c>
      <c r="F19194" t="str">
        <f>IF(D19194&lt;=18,"LOW (1-18)","HIGH (19-36)")</f>
        <v>LOW (1-18)</v>
      </c>
      <c r="G19194">
        <f>INT((D19194-1)/6)+1</f>
        <v>1</v>
      </c>
      <c r="H19194">
        <f>MOD(D19194-1,6)+1</f>
        <v>6</v>
      </c>
      <c r="I19194">
        <f>37-D19194</f>
        <v>31</v>
      </c>
      <c r="J19194">
        <f>ABS(D19194-D19195)</f>
        <v>16</v>
      </c>
    </row>
    <row r="19195">
      <c r="A19195">
        <v>6509</v>
      </c>
      <c r="B19195" t="str">
        <v>2005-02-01</v>
      </c>
      <c r="C19195" t="str">
        <v>Midday</v>
      </c>
      <c r="D19195">
        <v>22</v>
      </c>
      <c r="E19195" t="str">
        <f>IF(MOD(D19195,2)=0,"EVEN","ODD")</f>
        <v>EVEN</v>
      </c>
      <c r="F19195" t="str">
        <f>IF(D19195&lt;=18,"LOW (1-18)","HIGH (19-36)")</f>
        <v>HIGH (19-36)</v>
      </c>
      <c r="G19195">
        <f>INT((D19195-1)/6)+1</f>
        <v>4</v>
      </c>
      <c r="H19195">
        <f>MOD(D19195-1,6)+1</f>
        <v>4</v>
      </c>
      <c r="I19195">
        <f>37-D19195</f>
        <v>15</v>
      </c>
      <c r="J19195">
        <f>ABS(D19195-D19196)</f>
        <v>18</v>
      </c>
    </row>
    <row r="19196">
      <c r="A19196">
        <v>5586</v>
      </c>
      <c r="B19196" t="str">
        <v>2003-07-31</v>
      </c>
      <c r="C19196" t="str">
        <v>Evening</v>
      </c>
      <c r="D19196">
        <v>4</v>
      </c>
      <c r="E19196" t="str">
        <f>IF(MOD(D19196,2)=0,"EVEN","ODD")</f>
        <v>EVEN</v>
      </c>
      <c r="F19196" t="str">
        <f>IF(D19196&lt;=18,"LOW (1-18)","HIGH (19-36)")</f>
        <v>LOW (1-18)</v>
      </c>
      <c r="G19196">
        <f>INT((D19196-1)/6)+1</f>
        <v>1</v>
      </c>
      <c r="H19196">
        <f>MOD(D19196-1,6)+1</f>
        <v>4</v>
      </c>
      <c r="I19196">
        <f>37-D19196</f>
        <v>33</v>
      </c>
      <c r="J19196">
        <f>ABS(D19196-D19197)</f>
        <v>19</v>
      </c>
    </row>
    <row r="19197">
      <c r="A19197">
        <v>5585</v>
      </c>
      <c r="B19197" t="str">
        <v>2003-07-31</v>
      </c>
      <c r="C19197" t="str">
        <v>Midday</v>
      </c>
      <c r="D19197">
        <v>23</v>
      </c>
      <c r="E19197" t="str">
        <f>IF(MOD(D19197,2)=0,"EVEN","ODD")</f>
        <v>ODD</v>
      </c>
      <c r="F19197" t="str">
        <f>IF(D19197&lt;=18,"LOW (1-18)","HIGH (19-36)")</f>
        <v>HIGH (19-36)</v>
      </c>
      <c r="G19197">
        <f>INT((D19197-1)/6)+1</f>
        <v>4</v>
      </c>
      <c r="H19197">
        <f>MOD(D19197-1,6)+1</f>
        <v>5</v>
      </c>
      <c r="I19197">
        <f>37-D19197</f>
        <v>14</v>
      </c>
      <c r="J19197">
        <f>ABS(D19197-D19198)</f>
        <v>0</v>
      </c>
    </row>
    <row r="19198">
      <c r="A19198">
        <v>5584</v>
      </c>
      <c r="B19198" t="str">
        <v>2003-07-30</v>
      </c>
      <c r="C19198" t="str">
        <v>Evening</v>
      </c>
      <c r="D19198">
        <v>23</v>
      </c>
      <c r="E19198" t="str">
        <f>IF(MOD(D19198,2)=0,"EVEN","ODD")</f>
        <v>ODD</v>
      </c>
      <c r="F19198" t="str">
        <f>IF(D19198&lt;=18,"LOW (1-18)","HIGH (19-36)")</f>
        <v>HIGH (19-36)</v>
      </c>
      <c r="G19198">
        <f>INT((D19198-1)/6)+1</f>
        <v>4</v>
      </c>
      <c r="H19198">
        <f>MOD(D19198-1,6)+1</f>
        <v>5</v>
      </c>
      <c r="I19198">
        <f>37-D19198</f>
        <v>14</v>
      </c>
      <c r="J19198">
        <f>ABS(D19198-D19199)</f>
        <v>7</v>
      </c>
    </row>
    <row r="19199">
      <c r="A19199">
        <v>5583</v>
      </c>
      <c r="B19199" t="str">
        <v>2003-07-30</v>
      </c>
      <c r="C19199" t="str">
        <v>Midday</v>
      </c>
      <c r="D19199">
        <v>30</v>
      </c>
      <c r="E19199" t="str">
        <f>IF(MOD(D19199,2)=0,"EVEN","ODD")</f>
        <v>EVEN</v>
      </c>
      <c r="F19199" t="str">
        <f>IF(D19199&lt;=18,"LOW (1-18)","HIGH (19-36)")</f>
        <v>HIGH (19-36)</v>
      </c>
      <c r="G19199">
        <f>INT((D19199-1)/6)+1</f>
        <v>5</v>
      </c>
      <c r="H19199">
        <f>MOD(D19199-1,6)+1</f>
        <v>6</v>
      </c>
      <c r="I19199">
        <f>37-D19199</f>
        <v>7</v>
      </c>
      <c r="J19199">
        <f>ABS(D19199-D19200)</f>
        <v>8</v>
      </c>
    </row>
    <row r="19200">
      <c r="A19200">
        <v>5582</v>
      </c>
      <c r="B19200" t="str">
        <v>2003-07-29</v>
      </c>
      <c r="C19200" t="str">
        <v>Evening</v>
      </c>
      <c r="D19200">
        <v>22</v>
      </c>
      <c r="E19200" t="str">
        <f>IF(MOD(D19200,2)=0,"EVEN","ODD")</f>
        <v>EVEN</v>
      </c>
      <c r="F19200" t="str">
        <f>IF(D19200&lt;=18,"LOW (1-18)","HIGH (19-36)")</f>
        <v>HIGH (19-36)</v>
      </c>
      <c r="G19200">
        <f>INT((D19200-1)/6)+1</f>
        <v>4</v>
      </c>
      <c r="H19200">
        <f>MOD(D19200-1,6)+1</f>
        <v>4</v>
      </c>
      <c r="I19200">
        <f>37-D19200</f>
        <v>15</v>
      </c>
      <c r="J19200">
        <f>ABS(D19200-D19201)</f>
        <v>5</v>
      </c>
    </row>
    <row r="19201">
      <c r="A19201">
        <v>5581</v>
      </c>
      <c r="B19201" t="str">
        <v>2003-07-29</v>
      </c>
      <c r="C19201" t="str">
        <v>Midday</v>
      </c>
      <c r="D19201">
        <v>17</v>
      </c>
      <c r="E19201" t="str">
        <f>IF(MOD(D19201,2)=0,"EVEN","ODD")</f>
        <v>ODD</v>
      </c>
      <c r="F19201" t="str">
        <f>IF(D19201&lt;=18,"LOW (1-18)","HIGH (19-36)")</f>
        <v>LOW (1-18)</v>
      </c>
      <c r="G19201">
        <f>INT((D19201-1)/6)+1</f>
        <v>3</v>
      </c>
      <c r="H19201">
        <f>MOD(D19201-1,6)+1</f>
        <v>5</v>
      </c>
      <c r="I19201">
        <f>37-D19201</f>
        <v>20</v>
      </c>
      <c r="J19201">
        <f>ABS(D19201-D19202)</f>
        <v>10</v>
      </c>
    </row>
    <row r="19202">
      <c r="A19202">
        <v>5580</v>
      </c>
      <c r="B19202" t="str">
        <v>2003-07-28</v>
      </c>
      <c r="C19202" t="str">
        <v>Evening</v>
      </c>
      <c r="D19202">
        <v>7</v>
      </c>
      <c r="E19202" t="str">
        <f>IF(MOD(D19202,2)=0,"EVEN","ODD")</f>
        <v>ODD</v>
      </c>
      <c r="F19202" t="str">
        <f>IF(D19202&lt;=18,"LOW (1-18)","HIGH (19-36)")</f>
        <v>LOW (1-18)</v>
      </c>
      <c r="G19202">
        <f>INT((D19202-1)/6)+1</f>
        <v>2</v>
      </c>
      <c r="H19202">
        <f>MOD(D19202-1,6)+1</f>
        <v>1</v>
      </c>
      <c r="I19202">
        <f>37-D19202</f>
        <v>30</v>
      </c>
      <c r="J19202">
        <f>ABS(D19202-D19203)</f>
        <v>5</v>
      </c>
    </row>
    <row r="19203">
      <c r="A19203">
        <v>5579</v>
      </c>
      <c r="B19203" t="str">
        <v>2003-07-28</v>
      </c>
      <c r="C19203" t="str">
        <v>Midday</v>
      </c>
      <c r="D19203">
        <v>2</v>
      </c>
      <c r="E19203" t="str">
        <f>IF(MOD(D19203,2)=0,"EVEN","ODD")</f>
        <v>EVEN</v>
      </c>
      <c r="F19203" t="str">
        <f>IF(D19203&lt;=18,"LOW (1-18)","HIGH (19-36)")</f>
        <v>LOW (1-18)</v>
      </c>
      <c r="G19203">
        <f>INT((D19203-1)/6)+1</f>
        <v>1</v>
      </c>
      <c r="H19203">
        <f>MOD(D19203-1,6)+1</f>
        <v>2</v>
      </c>
      <c r="I19203">
        <f>37-D19203</f>
        <v>35</v>
      </c>
      <c r="J19203">
        <f>ABS(D19203-D19204)</f>
        <v>15</v>
      </c>
    </row>
    <row r="19204">
      <c r="A19204">
        <v>5578</v>
      </c>
      <c r="B19204" t="str">
        <v>2003-07-26</v>
      </c>
      <c r="C19204" t="str">
        <v>Evening</v>
      </c>
      <c r="D19204">
        <v>17</v>
      </c>
      <c r="E19204" t="str">
        <f>IF(MOD(D19204,2)=0,"EVEN","ODD")</f>
        <v>ODD</v>
      </c>
      <c r="F19204" t="str">
        <f>IF(D19204&lt;=18,"LOW (1-18)","HIGH (19-36)")</f>
        <v>LOW (1-18)</v>
      </c>
      <c r="G19204">
        <f>INT((D19204-1)/6)+1</f>
        <v>3</v>
      </c>
      <c r="H19204">
        <f>MOD(D19204-1,6)+1</f>
        <v>5</v>
      </c>
      <c r="I19204">
        <f>37-D19204</f>
        <v>20</v>
      </c>
      <c r="J19204">
        <f>ABS(D19204-D19205)</f>
        <v>16</v>
      </c>
    </row>
    <row r="19205">
      <c r="A19205">
        <v>5577</v>
      </c>
      <c r="B19205" t="str">
        <v>2003-07-26</v>
      </c>
      <c r="C19205" t="str">
        <v>Midday</v>
      </c>
      <c r="D19205">
        <v>33</v>
      </c>
      <c r="E19205" t="str">
        <f>IF(MOD(D19205,2)=0,"EVEN","ODD")</f>
        <v>ODD</v>
      </c>
      <c r="F19205" t="str">
        <f>IF(D19205&lt;=18,"LOW (1-18)","HIGH (19-36)")</f>
        <v>HIGH (19-36)</v>
      </c>
      <c r="G19205">
        <f>INT((D19205-1)/6)+1</f>
        <v>6</v>
      </c>
      <c r="H19205">
        <f>MOD(D19205-1,6)+1</f>
        <v>3</v>
      </c>
      <c r="I19205">
        <f>37-D19205</f>
        <v>4</v>
      </c>
      <c r="J19205">
        <f>ABS(D19205-D19206)</f>
        <v>25</v>
      </c>
    </row>
    <row r="19206">
      <c r="A19206">
        <v>5576</v>
      </c>
      <c r="B19206" t="str">
        <v>2003-07-25</v>
      </c>
      <c r="C19206" t="str">
        <v>Evening</v>
      </c>
      <c r="D19206">
        <v>8</v>
      </c>
      <c r="E19206" t="str">
        <f>IF(MOD(D19206,2)=0,"EVEN","ODD")</f>
        <v>EVEN</v>
      </c>
      <c r="F19206" t="str">
        <f>IF(D19206&lt;=18,"LOW (1-18)","HIGH (19-36)")</f>
        <v>LOW (1-18)</v>
      </c>
      <c r="G19206">
        <f>INT((D19206-1)/6)+1</f>
        <v>2</v>
      </c>
      <c r="H19206">
        <f>MOD(D19206-1,6)+1</f>
        <v>2</v>
      </c>
      <c r="I19206">
        <f>37-D19206</f>
        <v>29</v>
      </c>
      <c r="J19206">
        <f>ABS(D19206-D19207)</f>
        <v>7</v>
      </c>
    </row>
    <row r="19207">
      <c r="A19207">
        <v>5575</v>
      </c>
      <c r="B19207" t="str">
        <v>2003-07-25</v>
      </c>
      <c r="C19207" t="str">
        <v>Midday</v>
      </c>
      <c r="D19207">
        <v>15</v>
      </c>
      <c r="E19207" t="str">
        <f>IF(MOD(D19207,2)=0,"EVEN","ODD")</f>
        <v>ODD</v>
      </c>
      <c r="F19207" t="str">
        <f>IF(D19207&lt;=18,"LOW (1-18)","HIGH (19-36)")</f>
        <v>LOW (1-18)</v>
      </c>
      <c r="G19207">
        <f>INT((D19207-1)/6)+1</f>
        <v>3</v>
      </c>
      <c r="H19207">
        <f>MOD(D19207-1,6)+1</f>
        <v>3</v>
      </c>
      <c r="I19207">
        <f>37-D19207</f>
        <v>22</v>
      </c>
      <c r="J19207">
        <f>ABS(D19207-D19208)</f>
        <v>13</v>
      </c>
    </row>
    <row r="19208">
      <c r="A19208">
        <v>5574</v>
      </c>
      <c r="B19208" t="str">
        <v>2003-07-24</v>
      </c>
      <c r="C19208" t="str">
        <v>Evening</v>
      </c>
      <c r="D19208">
        <v>28</v>
      </c>
      <c r="E19208" t="str">
        <f>IF(MOD(D19208,2)=0,"EVEN","ODD")</f>
        <v>EVEN</v>
      </c>
      <c r="F19208" t="str">
        <f>IF(D19208&lt;=18,"LOW (1-18)","HIGH (19-36)")</f>
        <v>HIGH (19-36)</v>
      </c>
      <c r="G19208">
        <f>INT((D19208-1)/6)+1</f>
        <v>5</v>
      </c>
      <c r="H19208">
        <f>MOD(D19208-1,6)+1</f>
        <v>4</v>
      </c>
      <c r="I19208">
        <f>37-D19208</f>
        <v>9</v>
      </c>
      <c r="J19208">
        <f>ABS(D19208-D19209)</f>
        <v>24</v>
      </c>
    </row>
    <row r="19209">
      <c r="A19209">
        <v>5573</v>
      </c>
      <c r="B19209" t="str">
        <v>2003-07-24</v>
      </c>
      <c r="C19209" t="str">
        <v>Midday</v>
      </c>
      <c r="D19209">
        <v>4</v>
      </c>
      <c r="E19209" t="str">
        <f>IF(MOD(D19209,2)=0,"EVEN","ODD")</f>
        <v>EVEN</v>
      </c>
      <c r="F19209" t="str">
        <f>IF(D19209&lt;=18,"LOW (1-18)","HIGH (19-36)")</f>
        <v>LOW (1-18)</v>
      </c>
      <c r="G19209">
        <f>INT((D19209-1)/6)+1</f>
        <v>1</v>
      </c>
      <c r="H19209">
        <f>MOD(D19209-1,6)+1</f>
        <v>4</v>
      </c>
      <c r="I19209">
        <f>37-D19209</f>
        <v>33</v>
      </c>
      <c r="J19209">
        <f>ABS(D19209-D19210)</f>
        <v>18</v>
      </c>
    </row>
    <row r="19210">
      <c r="A19210">
        <v>5572</v>
      </c>
      <c r="B19210" t="str">
        <v>2003-07-23</v>
      </c>
      <c r="C19210" t="str">
        <v>Evening</v>
      </c>
      <c r="D19210">
        <v>22</v>
      </c>
      <c r="E19210" t="str">
        <f>IF(MOD(D19210,2)=0,"EVEN","ODD")</f>
        <v>EVEN</v>
      </c>
      <c r="F19210" t="str">
        <f>IF(D19210&lt;=18,"LOW (1-18)","HIGH (19-36)")</f>
        <v>HIGH (19-36)</v>
      </c>
      <c r="G19210">
        <f>INT((D19210-1)/6)+1</f>
        <v>4</v>
      </c>
      <c r="H19210">
        <f>MOD(D19210-1,6)+1</f>
        <v>4</v>
      </c>
      <c r="I19210">
        <f>37-D19210</f>
        <v>15</v>
      </c>
      <c r="J19210">
        <f>ABS(D19210-D19211)</f>
        <v>21</v>
      </c>
    </row>
    <row r="19211">
      <c r="A19211">
        <v>5571</v>
      </c>
      <c r="B19211" t="str">
        <v>2003-07-23</v>
      </c>
      <c r="C19211" t="str">
        <v>Midday</v>
      </c>
      <c r="D19211">
        <v>1</v>
      </c>
      <c r="E19211" t="str">
        <f>IF(MOD(D19211,2)=0,"EVEN","ODD")</f>
        <v>ODD</v>
      </c>
      <c r="F19211" t="str">
        <f>IF(D19211&lt;=18,"LOW (1-18)","HIGH (19-36)")</f>
        <v>LOW (1-18)</v>
      </c>
      <c r="G19211">
        <f>INT((D19211-1)/6)+1</f>
        <v>1</v>
      </c>
      <c r="H19211">
        <f>MOD(D19211-1,6)+1</f>
        <v>1</v>
      </c>
      <c r="I19211">
        <f>37-D19211</f>
        <v>36</v>
      </c>
      <c r="J19211">
        <f>ABS(D19211-D19212)</f>
        <v>33</v>
      </c>
    </row>
    <row r="19212">
      <c r="A19212">
        <v>5570</v>
      </c>
      <c r="B19212" t="str">
        <v>2003-07-22</v>
      </c>
      <c r="C19212" t="str">
        <v>Evening</v>
      </c>
      <c r="D19212">
        <v>34</v>
      </c>
      <c r="E19212" t="str">
        <f>IF(MOD(D19212,2)=0,"EVEN","ODD")</f>
        <v>EVEN</v>
      </c>
      <c r="F19212" t="str">
        <f>IF(D19212&lt;=18,"LOW (1-18)","HIGH (19-36)")</f>
        <v>HIGH (19-36)</v>
      </c>
      <c r="G19212">
        <f>INT((D19212-1)/6)+1</f>
        <v>6</v>
      </c>
      <c r="H19212">
        <f>MOD(D19212-1,6)+1</f>
        <v>4</v>
      </c>
      <c r="I19212">
        <f>37-D19212</f>
        <v>3</v>
      </c>
      <c r="J19212">
        <f>ABS(D19212-D19213)</f>
        <v>30</v>
      </c>
    </row>
    <row r="19213">
      <c r="A19213">
        <v>5569</v>
      </c>
      <c r="B19213" t="str">
        <v>2003-07-22</v>
      </c>
      <c r="C19213" t="str">
        <v>Midday</v>
      </c>
      <c r="D19213">
        <v>4</v>
      </c>
      <c r="E19213" t="str">
        <f>IF(MOD(D19213,2)=0,"EVEN","ODD")</f>
        <v>EVEN</v>
      </c>
      <c r="F19213" t="str">
        <f>IF(D19213&lt;=18,"LOW (1-18)","HIGH (19-36)")</f>
        <v>LOW (1-18)</v>
      </c>
      <c r="G19213">
        <f>INT((D19213-1)/6)+1</f>
        <v>1</v>
      </c>
      <c r="H19213">
        <f>MOD(D19213-1,6)+1</f>
        <v>4</v>
      </c>
      <c r="I19213">
        <f>37-D19213</f>
        <v>33</v>
      </c>
      <c r="J19213">
        <f>ABS(D19213-D19214)</f>
        <v>32</v>
      </c>
    </row>
    <row r="19214">
      <c r="A19214">
        <v>5568</v>
      </c>
      <c r="B19214" t="str">
        <v>2003-07-21</v>
      </c>
      <c r="C19214" t="str">
        <v>Evening</v>
      </c>
      <c r="D19214">
        <v>36</v>
      </c>
      <c r="E19214" t="str">
        <f>IF(MOD(D19214,2)=0,"EVEN","ODD")</f>
        <v>EVEN</v>
      </c>
      <c r="F19214" t="str">
        <f>IF(D19214&lt;=18,"LOW (1-18)","HIGH (19-36)")</f>
        <v>HIGH (19-36)</v>
      </c>
      <c r="G19214">
        <f>INT((D19214-1)/6)+1</f>
        <v>6</v>
      </c>
      <c r="H19214">
        <f>MOD(D19214-1,6)+1</f>
        <v>6</v>
      </c>
      <c r="I19214">
        <f>37-D19214</f>
        <v>1</v>
      </c>
      <c r="J19214">
        <f>ABS(D19214-D19215)</f>
        <v>3</v>
      </c>
    </row>
    <row r="19215">
      <c r="A19215">
        <v>5567</v>
      </c>
      <c r="B19215" t="str">
        <v>2003-07-21</v>
      </c>
      <c r="C19215" t="str">
        <v>Midday</v>
      </c>
      <c r="D19215">
        <v>33</v>
      </c>
      <c r="E19215" t="str">
        <f>IF(MOD(D19215,2)=0,"EVEN","ODD")</f>
        <v>ODD</v>
      </c>
      <c r="F19215" t="str">
        <f>IF(D19215&lt;=18,"LOW (1-18)","HIGH (19-36)")</f>
        <v>HIGH (19-36)</v>
      </c>
      <c r="G19215">
        <f>INT((D19215-1)/6)+1</f>
        <v>6</v>
      </c>
      <c r="H19215">
        <f>MOD(D19215-1,6)+1</f>
        <v>3</v>
      </c>
      <c r="I19215">
        <f>37-D19215</f>
        <v>4</v>
      </c>
      <c r="J19215">
        <f>ABS(D19215-D19216)</f>
        <v>8</v>
      </c>
    </row>
    <row r="19216">
      <c r="A19216">
        <v>5566</v>
      </c>
      <c r="B19216" t="str">
        <v>2003-07-19</v>
      </c>
      <c r="C19216" t="str">
        <v>Evening</v>
      </c>
      <c r="D19216">
        <v>25</v>
      </c>
      <c r="E19216" t="str">
        <f>IF(MOD(D19216,2)=0,"EVEN","ODD")</f>
        <v>ODD</v>
      </c>
      <c r="F19216" t="str">
        <f>IF(D19216&lt;=18,"LOW (1-18)","HIGH (19-36)")</f>
        <v>HIGH (19-36)</v>
      </c>
      <c r="G19216">
        <f>INT((D19216-1)/6)+1</f>
        <v>5</v>
      </c>
      <c r="H19216">
        <f>MOD(D19216-1,6)+1</f>
        <v>1</v>
      </c>
      <c r="I19216">
        <f>37-D19216</f>
        <v>12</v>
      </c>
      <c r="J19216">
        <f>ABS(D19216-D19217)</f>
        <v>15</v>
      </c>
    </row>
    <row r="19217">
      <c r="A19217">
        <v>5565</v>
      </c>
      <c r="B19217" t="str">
        <v>2003-07-19</v>
      </c>
      <c r="C19217" t="str">
        <v>Midday</v>
      </c>
      <c r="D19217">
        <v>10</v>
      </c>
      <c r="E19217" t="str">
        <f>IF(MOD(D19217,2)=0,"EVEN","ODD")</f>
        <v>EVEN</v>
      </c>
      <c r="F19217" t="str">
        <f>IF(D19217&lt;=18,"LOW (1-18)","HIGH (19-36)")</f>
        <v>LOW (1-18)</v>
      </c>
      <c r="G19217">
        <f>INT((D19217-1)/6)+1</f>
        <v>2</v>
      </c>
      <c r="H19217">
        <f>MOD(D19217-1,6)+1</f>
        <v>4</v>
      </c>
      <c r="I19217">
        <f>37-D19217</f>
        <v>27</v>
      </c>
      <c r="J19217">
        <f>ABS(D19217-D19218)</f>
        <v>7</v>
      </c>
    </row>
    <row r="19218">
      <c r="A19218">
        <v>5564</v>
      </c>
      <c r="B19218" t="str">
        <v>2003-07-18</v>
      </c>
      <c r="C19218" t="str">
        <v>Evening</v>
      </c>
      <c r="D19218">
        <v>3</v>
      </c>
      <c r="E19218" t="str">
        <f>IF(MOD(D19218,2)=0,"EVEN","ODD")</f>
        <v>ODD</v>
      </c>
      <c r="F19218" t="str">
        <f>IF(D19218&lt;=18,"LOW (1-18)","HIGH (19-36)")</f>
        <v>LOW (1-18)</v>
      </c>
      <c r="G19218">
        <f>INT((D19218-1)/6)+1</f>
        <v>1</v>
      </c>
      <c r="H19218">
        <f>MOD(D19218-1,6)+1</f>
        <v>3</v>
      </c>
      <c r="I19218">
        <f>37-D19218</f>
        <v>34</v>
      </c>
      <c r="J19218">
        <f>ABS(D19218-D19219)</f>
        <v>19</v>
      </c>
    </row>
    <row r="19219">
      <c r="A19219">
        <v>5563</v>
      </c>
      <c r="B19219" t="str">
        <v>2003-07-18</v>
      </c>
      <c r="C19219" t="str">
        <v>Midday</v>
      </c>
      <c r="D19219">
        <v>22</v>
      </c>
      <c r="E19219" t="str">
        <f>IF(MOD(D19219,2)=0,"EVEN","ODD")</f>
        <v>EVEN</v>
      </c>
      <c r="F19219" t="str">
        <f>IF(D19219&lt;=18,"LOW (1-18)","HIGH (19-36)")</f>
        <v>HIGH (19-36)</v>
      </c>
      <c r="G19219">
        <f>INT((D19219-1)/6)+1</f>
        <v>4</v>
      </c>
      <c r="H19219">
        <f>MOD(D19219-1,6)+1</f>
        <v>4</v>
      </c>
      <c r="I19219">
        <f>37-D19219</f>
        <v>15</v>
      </c>
      <c r="J19219">
        <f>ABS(D19219-D19220)</f>
        <v>9</v>
      </c>
    </row>
    <row r="19220">
      <c r="A19220">
        <v>5562</v>
      </c>
      <c r="B19220" t="str">
        <v>2003-07-17</v>
      </c>
      <c r="C19220" t="str">
        <v>Evening</v>
      </c>
      <c r="D19220">
        <v>13</v>
      </c>
      <c r="E19220" t="str">
        <f>IF(MOD(D19220,2)=0,"EVEN","ODD")</f>
        <v>ODD</v>
      </c>
      <c r="F19220" t="str">
        <f>IF(D19220&lt;=18,"LOW (1-18)","HIGH (19-36)")</f>
        <v>LOW (1-18)</v>
      </c>
      <c r="G19220">
        <f>INT((D19220-1)/6)+1</f>
        <v>3</v>
      </c>
      <c r="H19220">
        <f>MOD(D19220-1,6)+1</f>
        <v>1</v>
      </c>
      <c r="I19220">
        <f>37-D19220</f>
        <v>24</v>
      </c>
      <c r="J19220">
        <f>ABS(D19220-D19221)</f>
        <v>7</v>
      </c>
    </row>
    <row r="19221">
      <c r="A19221">
        <v>5561</v>
      </c>
      <c r="B19221" t="str">
        <v>2003-07-17</v>
      </c>
      <c r="C19221" t="str">
        <v>Midday</v>
      </c>
      <c r="D19221">
        <v>20</v>
      </c>
      <c r="E19221" t="str">
        <f>IF(MOD(D19221,2)=0,"EVEN","ODD")</f>
        <v>EVEN</v>
      </c>
      <c r="F19221" t="str">
        <f>IF(D19221&lt;=18,"LOW (1-18)","HIGH (19-36)")</f>
        <v>HIGH (19-36)</v>
      </c>
      <c r="G19221">
        <f>INT((D19221-1)/6)+1</f>
        <v>4</v>
      </c>
      <c r="H19221">
        <f>MOD(D19221-1,6)+1</f>
        <v>2</v>
      </c>
      <c r="I19221">
        <f>37-D19221</f>
        <v>17</v>
      </c>
      <c r="J19221">
        <f>ABS(D19221-D19222)</f>
        <v>13</v>
      </c>
    </row>
    <row r="19222">
      <c r="A19222">
        <v>5560</v>
      </c>
      <c r="B19222" t="str">
        <v>2003-07-16</v>
      </c>
      <c r="C19222" t="str">
        <v>Evening</v>
      </c>
      <c r="D19222">
        <v>7</v>
      </c>
      <c r="E19222" t="str">
        <f>IF(MOD(D19222,2)=0,"EVEN","ODD")</f>
        <v>ODD</v>
      </c>
      <c r="F19222" t="str">
        <f>IF(D19222&lt;=18,"LOW (1-18)","HIGH (19-36)")</f>
        <v>LOW (1-18)</v>
      </c>
      <c r="G19222">
        <f>INT((D19222-1)/6)+1</f>
        <v>2</v>
      </c>
      <c r="H19222">
        <f>MOD(D19222-1,6)+1</f>
        <v>1</v>
      </c>
      <c r="I19222">
        <f>37-D19222</f>
        <v>30</v>
      </c>
      <c r="J19222">
        <f>ABS(D19222-D19223)</f>
        <v>14</v>
      </c>
    </row>
    <row r="19223">
      <c r="A19223">
        <v>5559</v>
      </c>
      <c r="B19223" t="str">
        <v>2003-07-16</v>
      </c>
      <c r="C19223" t="str">
        <v>Midday</v>
      </c>
      <c r="D19223">
        <v>21</v>
      </c>
      <c r="E19223" t="str">
        <f>IF(MOD(D19223,2)=0,"EVEN","ODD")</f>
        <v>ODD</v>
      </c>
      <c r="F19223" t="str">
        <f>IF(D19223&lt;=18,"LOW (1-18)","HIGH (19-36)")</f>
        <v>HIGH (19-36)</v>
      </c>
      <c r="G19223">
        <f>INT((D19223-1)/6)+1</f>
        <v>4</v>
      </c>
      <c r="H19223">
        <f>MOD(D19223-1,6)+1</f>
        <v>3</v>
      </c>
      <c r="I19223">
        <f>37-D19223</f>
        <v>16</v>
      </c>
      <c r="J19223">
        <f>ABS(D19223-D19224)</f>
        <v>3</v>
      </c>
    </row>
    <row r="19224">
      <c r="A19224">
        <v>5558</v>
      </c>
      <c r="B19224" t="str">
        <v>2003-07-15</v>
      </c>
      <c r="C19224" t="str">
        <v>Evening</v>
      </c>
      <c r="D19224">
        <v>24</v>
      </c>
      <c r="E19224" t="str">
        <f>IF(MOD(D19224,2)=0,"EVEN","ODD")</f>
        <v>EVEN</v>
      </c>
      <c r="F19224" t="str">
        <f>IF(D19224&lt;=18,"LOW (1-18)","HIGH (19-36)")</f>
        <v>HIGH (19-36)</v>
      </c>
      <c r="G19224">
        <f>INT((D19224-1)/6)+1</f>
        <v>4</v>
      </c>
      <c r="H19224">
        <f>MOD(D19224-1,6)+1</f>
        <v>6</v>
      </c>
      <c r="I19224">
        <f>37-D19224</f>
        <v>13</v>
      </c>
      <c r="J19224">
        <f>ABS(D19224-D19225)</f>
        <v>9</v>
      </c>
    </row>
    <row r="19225">
      <c r="A19225">
        <v>5557</v>
      </c>
      <c r="B19225" t="str">
        <v>2003-07-15</v>
      </c>
      <c r="C19225" t="str">
        <v>Midday</v>
      </c>
      <c r="D19225">
        <v>33</v>
      </c>
      <c r="E19225" t="str">
        <f>IF(MOD(D19225,2)=0,"EVEN","ODD")</f>
        <v>ODD</v>
      </c>
      <c r="F19225" t="str">
        <f>IF(D19225&lt;=18,"LOW (1-18)","HIGH (19-36)")</f>
        <v>HIGH (19-36)</v>
      </c>
      <c r="G19225">
        <f>INT((D19225-1)/6)+1</f>
        <v>6</v>
      </c>
      <c r="H19225">
        <f>MOD(D19225-1,6)+1</f>
        <v>3</v>
      </c>
      <c r="I19225">
        <f>37-D19225</f>
        <v>4</v>
      </c>
      <c r="J19225">
        <f>ABS(D19225-D19226)</f>
        <v>21</v>
      </c>
    </row>
    <row r="19226">
      <c r="A19226">
        <v>5556</v>
      </c>
      <c r="B19226" t="str">
        <v>2003-07-14</v>
      </c>
      <c r="C19226" t="str">
        <v>Evening</v>
      </c>
      <c r="D19226">
        <v>12</v>
      </c>
      <c r="E19226" t="str">
        <f>IF(MOD(D19226,2)=0,"EVEN","ODD")</f>
        <v>EVEN</v>
      </c>
      <c r="F19226" t="str">
        <f>IF(D19226&lt;=18,"LOW (1-18)","HIGH (19-36)")</f>
        <v>LOW (1-18)</v>
      </c>
      <c r="G19226">
        <f>INT((D19226-1)/6)+1</f>
        <v>2</v>
      </c>
      <c r="H19226">
        <f>MOD(D19226-1,6)+1</f>
        <v>6</v>
      </c>
      <c r="I19226">
        <f>37-D19226</f>
        <v>25</v>
      </c>
      <c r="J19226">
        <f>ABS(D19226-D19227)</f>
        <v>6</v>
      </c>
    </row>
    <row r="19227">
      <c r="A19227">
        <v>5555</v>
      </c>
      <c r="B19227" t="str">
        <v>2003-07-14</v>
      </c>
      <c r="C19227" t="str">
        <v>Midday</v>
      </c>
      <c r="D19227">
        <v>18</v>
      </c>
      <c r="E19227" t="str">
        <f>IF(MOD(D19227,2)=0,"EVEN","ODD")</f>
        <v>EVEN</v>
      </c>
      <c r="F19227" t="str">
        <f>IF(D19227&lt;=18,"LOW (1-18)","HIGH (19-36)")</f>
        <v>LOW (1-18)</v>
      </c>
      <c r="G19227">
        <f>INT((D19227-1)/6)+1</f>
        <v>3</v>
      </c>
      <c r="H19227">
        <f>MOD(D19227-1,6)+1</f>
        <v>6</v>
      </c>
      <c r="I19227">
        <f>37-D19227</f>
        <v>19</v>
      </c>
      <c r="J19227">
        <f>ABS(D19227-D19228)</f>
        <v>5</v>
      </c>
    </row>
    <row r="19228">
      <c r="A19228">
        <v>5554</v>
      </c>
      <c r="B19228" t="str">
        <v>2003-07-12</v>
      </c>
      <c r="C19228" t="str">
        <v>Evening</v>
      </c>
      <c r="D19228">
        <v>23</v>
      </c>
      <c r="E19228" t="str">
        <f>IF(MOD(D19228,2)=0,"EVEN","ODD")</f>
        <v>ODD</v>
      </c>
      <c r="F19228" t="str">
        <f>IF(D19228&lt;=18,"LOW (1-18)","HIGH (19-36)")</f>
        <v>HIGH (19-36)</v>
      </c>
      <c r="G19228">
        <f>INT((D19228-1)/6)+1</f>
        <v>4</v>
      </c>
      <c r="H19228">
        <f>MOD(D19228-1,6)+1</f>
        <v>5</v>
      </c>
      <c r="I19228">
        <f>37-D19228</f>
        <v>14</v>
      </c>
      <c r="J19228">
        <f>ABS(D19228-D19229)</f>
        <v>7</v>
      </c>
    </row>
    <row r="19229">
      <c r="A19229">
        <v>5553</v>
      </c>
      <c r="B19229" t="str">
        <v>2003-07-12</v>
      </c>
      <c r="C19229" t="str">
        <v>Midday</v>
      </c>
      <c r="D19229">
        <v>16</v>
      </c>
      <c r="E19229" t="str">
        <f>IF(MOD(D19229,2)=0,"EVEN","ODD")</f>
        <v>EVEN</v>
      </c>
      <c r="F19229" t="str">
        <f>IF(D19229&lt;=18,"LOW (1-18)","HIGH (19-36)")</f>
        <v>LOW (1-18)</v>
      </c>
      <c r="G19229">
        <f>INT((D19229-1)/6)+1</f>
        <v>3</v>
      </c>
      <c r="H19229">
        <f>MOD(D19229-1,6)+1</f>
        <v>4</v>
      </c>
      <c r="I19229">
        <f>37-D19229</f>
        <v>21</v>
      </c>
      <c r="J19229">
        <f>ABS(D19229-D19230)</f>
        <v>20</v>
      </c>
    </row>
    <row r="19230">
      <c r="A19230">
        <v>5552</v>
      </c>
      <c r="B19230" t="str">
        <v>2003-07-11</v>
      </c>
      <c r="C19230" t="str">
        <v>Evening</v>
      </c>
      <c r="D19230">
        <v>36</v>
      </c>
      <c r="E19230" t="str">
        <f>IF(MOD(D19230,2)=0,"EVEN","ODD")</f>
        <v>EVEN</v>
      </c>
      <c r="F19230" t="str">
        <f>IF(D19230&lt;=18,"LOW (1-18)","HIGH (19-36)")</f>
        <v>HIGH (19-36)</v>
      </c>
      <c r="G19230">
        <f>INT((D19230-1)/6)+1</f>
        <v>6</v>
      </c>
      <c r="H19230">
        <f>MOD(D19230-1,6)+1</f>
        <v>6</v>
      </c>
      <c r="I19230">
        <f>37-D19230</f>
        <v>1</v>
      </c>
      <c r="J19230">
        <f>ABS(D19230-D19231)</f>
        <v>18</v>
      </c>
    </row>
    <row r="19231">
      <c r="A19231">
        <v>5551</v>
      </c>
      <c r="B19231" t="str">
        <v>2003-07-11</v>
      </c>
      <c r="C19231" t="str">
        <v>Midday</v>
      </c>
      <c r="D19231">
        <v>18</v>
      </c>
      <c r="E19231" t="str">
        <f>IF(MOD(D19231,2)=0,"EVEN","ODD")</f>
        <v>EVEN</v>
      </c>
      <c r="F19231" t="str">
        <f>IF(D19231&lt;=18,"LOW (1-18)","HIGH (19-36)")</f>
        <v>LOW (1-18)</v>
      </c>
      <c r="G19231">
        <f>INT((D19231-1)/6)+1</f>
        <v>3</v>
      </c>
      <c r="H19231">
        <f>MOD(D19231-1,6)+1</f>
        <v>6</v>
      </c>
      <c r="I19231">
        <f>37-D19231</f>
        <v>19</v>
      </c>
      <c r="J19231">
        <f>ABS(D19231-D19232)</f>
        <v>3</v>
      </c>
    </row>
    <row r="19232">
      <c r="A19232">
        <v>5550</v>
      </c>
      <c r="B19232" t="str">
        <v>2003-07-10</v>
      </c>
      <c r="C19232" t="str">
        <v>Evening</v>
      </c>
      <c r="D19232">
        <v>15</v>
      </c>
      <c r="E19232" t="str">
        <f>IF(MOD(D19232,2)=0,"EVEN","ODD")</f>
        <v>ODD</v>
      </c>
      <c r="F19232" t="str">
        <f>IF(D19232&lt;=18,"LOW (1-18)","HIGH (19-36)")</f>
        <v>LOW (1-18)</v>
      </c>
      <c r="G19232">
        <f>INT((D19232-1)/6)+1</f>
        <v>3</v>
      </c>
      <c r="H19232">
        <f>MOD(D19232-1,6)+1</f>
        <v>3</v>
      </c>
      <c r="I19232">
        <f>37-D19232</f>
        <v>22</v>
      </c>
      <c r="J19232">
        <f>ABS(D19232-D19233)</f>
        <v>20</v>
      </c>
    </row>
    <row r="19233">
      <c r="A19233">
        <v>5549</v>
      </c>
      <c r="B19233" t="str">
        <v>2003-07-10</v>
      </c>
      <c r="C19233" t="str">
        <v>Midday</v>
      </c>
      <c r="D19233">
        <v>35</v>
      </c>
      <c r="E19233" t="str">
        <f>IF(MOD(D19233,2)=0,"EVEN","ODD")</f>
        <v>ODD</v>
      </c>
      <c r="F19233" t="str">
        <f>IF(D19233&lt;=18,"LOW (1-18)","HIGH (19-36)")</f>
        <v>HIGH (19-36)</v>
      </c>
      <c r="G19233">
        <f>INT((D19233-1)/6)+1</f>
        <v>6</v>
      </c>
      <c r="H19233">
        <f>MOD(D19233-1,6)+1</f>
        <v>5</v>
      </c>
      <c r="I19233">
        <f>37-D19233</f>
        <v>2</v>
      </c>
      <c r="J19233">
        <f>ABS(D19233-D19234)</f>
        <v>28</v>
      </c>
    </row>
    <row r="19234">
      <c r="A19234">
        <v>5548</v>
      </c>
      <c r="B19234" t="str">
        <v>2003-07-09</v>
      </c>
      <c r="C19234" t="str">
        <v>Evening</v>
      </c>
      <c r="D19234">
        <v>7</v>
      </c>
      <c r="E19234" t="str">
        <f>IF(MOD(D19234,2)=0,"EVEN","ODD")</f>
        <v>ODD</v>
      </c>
      <c r="F19234" t="str">
        <f>IF(D19234&lt;=18,"LOW (1-18)","HIGH (19-36)")</f>
        <v>LOW (1-18)</v>
      </c>
      <c r="G19234">
        <f>INT((D19234-1)/6)+1</f>
        <v>2</v>
      </c>
      <c r="H19234">
        <f>MOD(D19234-1,6)+1</f>
        <v>1</v>
      </c>
      <c r="I19234">
        <f>37-D19234</f>
        <v>30</v>
      </c>
      <c r="J19234">
        <f>ABS(D19234-D19235)</f>
        <v>3</v>
      </c>
    </row>
    <row r="19235">
      <c r="A19235">
        <v>5547</v>
      </c>
      <c r="B19235" t="str">
        <v>2003-07-09</v>
      </c>
      <c r="C19235" t="str">
        <v>Midday</v>
      </c>
      <c r="D19235">
        <v>4</v>
      </c>
      <c r="E19235" t="str">
        <f>IF(MOD(D19235,2)=0,"EVEN","ODD")</f>
        <v>EVEN</v>
      </c>
      <c r="F19235" t="str">
        <f>IF(D19235&lt;=18,"LOW (1-18)","HIGH (19-36)")</f>
        <v>LOW (1-18)</v>
      </c>
      <c r="G19235">
        <f>INT((D19235-1)/6)+1</f>
        <v>1</v>
      </c>
      <c r="H19235">
        <f>MOD(D19235-1,6)+1</f>
        <v>4</v>
      </c>
      <c r="I19235">
        <f>37-D19235</f>
        <v>33</v>
      </c>
      <c r="J19235">
        <f>ABS(D19235-D19236)</f>
        <v>8</v>
      </c>
    </row>
    <row r="19236">
      <c r="A19236">
        <v>5546</v>
      </c>
      <c r="B19236" t="str">
        <v>2003-07-08</v>
      </c>
      <c r="C19236" t="str">
        <v>Evening</v>
      </c>
      <c r="D19236">
        <v>12</v>
      </c>
      <c r="E19236" t="str">
        <f>IF(MOD(D19236,2)=0,"EVEN","ODD")</f>
        <v>EVEN</v>
      </c>
      <c r="F19236" t="str">
        <f>IF(D19236&lt;=18,"LOW (1-18)","HIGH (19-36)")</f>
        <v>LOW (1-18)</v>
      </c>
      <c r="G19236">
        <f>INT((D19236-1)/6)+1</f>
        <v>2</v>
      </c>
      <c r="H19236">
        <f>MOD(D19236-1,6)+1</f>
        <v>6</v>
      </c>
      <c r="I19236">
        <f>37-D19236</f>
        <v>25</v>
      </c>
      <c r="J19236">
        <f>ABS(D19236-D19237)</f>
        <v>1</v>
      </c>
    </row>
    <row r="19237">
      <c r="A19237">
        <v>5545</v>
      </c>
      <c r="B19237" t="str">
        <v>2003-07-08</v>
      </c>
      <c r="C19237" t="str">
        <v>Midday</v>
      </c>
      <c r="D19237">
        <v>11</v>
      </c>
      <c r="E19237" t="str">
        <f>IF(MOD(D19237,2)=0,"EVEN","ODD")</f>
        <v>ODD</v>
      </c>
      <c r="F19237" t="str">
        <f>IF(D19237&lt;=18,"LOW (1-18)","HIGH (19-36)")</f>
        <v>LOW (1-18)</v>
      </c>
      <c r="G19237">
        <f>INT((D19237-1)/6)+1</f>
        <v>2</v>
      </c>
      <c r="H19237">
        <f>MOD(D19237-1,6)+1</f>
        <v>5</v>
      </c>
      <c r="I19237">
        <f>37-D19237</f>
        <v>26</v>
      </c>
      <c r="J19237">
        <f>ABS(D19237-D19238)</f>
        <v>11</v>
      </c>
    </row>
    <row r="19238">
      <c r="A19238">
        <v>5544</v>
      </c>
      <c r="B19238" t="str">
        <v>2003-07-07</v>
      </c>
      <c r="C19238" t="str">
        <v>Evening</v>
      </c>
      <c r="D19238">
        <v>22</v>
      </c>
      <c r="E19238" t="str">
        <f>IF(MOD(D19238,2)=0,"EVEN","ODD")</f>
        <v>EVEN</v>
      </c>
      <c r="F19238" t="str">
        <f>IF(D19238&lt;=18,"LOW (1-18)","HIGH (19-36)")</f>
        <v>HIGH (19-36)</v>
      </c>
      <c r="G19238">
        <f>INT((D19238-1)/6)+1</f>
        <v>4</v>
      </c>
      <c r="H19238">
        <f>MOD(D19238-1,6)+1</f>
        <v>4</v>
      </c>
      <c r="I19238">
        <f>37-D19238</f>
        <v>15</v>
      </c>
      <c r="J19238">
        <f>ABS(D19238-D19239)</f>
        <v>1</v>
      </c>
    </row>
    <row r="19239">
      <c r="A19239">
        <v>5543</v>
      </c>
      <c r="B19239" t="str">
        <v>2003-07-07</v>
      </c>
      <c r="C19239" t="str">
        <v>Midday</v>
      </c>
      <c r="D19239">
        <v>23</v>
      </c>
      <c r="E19239" t="str">
        <f>IF(MOD(D19239,2)=0,"EVEN","ODD")</f>
        <v>ODD</v>
      </c>
      <c r="F19239" t="str">
        <f>IF(D19239&lt;=18,"LOW (1-18)","HIGH (19-36)")</f>
        <v>HIGH (19-36)</v>
      </c>
      <c r="G19239">
        <f>INT((D19239-1)/6)+1</f>
        <v>4</v>
      </c>
      <c r="H19239">
        <f>MOD(D19239-1,6)+1</f>
        <v>5</v>
      </c>
      <c r="I19239">
        <f>37-D19239</f>
        <v>14</v>
      </c>
      <c r="J19239">
        <f>ABS(D19239-D19240)</f>
        <v>9</v>
      </c>
    </row>
    <row r="19240">
      <c r="A19240">
        <v>5542</v>
      </c>
      <c r="B19240" t="str">
        <v>2003-07-05</v>
      </c>
      <c r="C19240" t="str">
        <v>Evening</v>
      </c>
      <c r="D19240">
        <v>14</v>
      </c>
      <c r="E19240" t="str">
        <f>IF(MOD(D19240,2)=0,"EVEN","ODD")</f>
        <v>EVEN</v>
      </c>
      <c r="F19240" t="str">
        <f>IF(D19240&lt;=18,"LOW (1-18)","HIGH (19-36)")</f>
        <v>LOW (1-18)</v>
      </c>
      <c r="G19240">
        <f>INT((D19240-1)/6)+1</f>
        <v>3</v>
      </c>
      <c r="H19240">
        <f>MOD(D19240-1,6)+1</f>
        <v>2</v>
      </c>
      <c r="I19240">
        <f>37-D19240</f>
        <v>23</v>
      </c>
      <c r="J19240">
        <f>ABS(D19240-D19241)</f>
        <v>12</v>
      </c>
    </row>
    <row r="19241">
      <c r="A19241">
        <v>5541</v>
      </c>
      <c r="B19241" t="str">
        <v>2003-07-05</v>
      </c>
      <c r="C19241" t="str">
        <v>Midday</v>
      </c>
      <c r="D19241">
        <v>26</v>
      </c>
      <c r="E19241" t="str">
        <f>IF(MOD(D19241,2)=0,"EVEN","ODD")</f>
        <v>EVEN</v>
      </c>
      <c r="F19241" t="str">
        <f>IF(D19241&lt;=18,"LOW (1-18)","HIGH (19-36)")</f>
        <v>HIGH (19-36)</v>
      </c>
      <c r="G19241">
        <f>INT((D19241-1)/6)+1</f>
        <v>5</v>
      </c>
      <c r="H19241">
        <f>MOD(D19241-1,6)+1</f>
        <v>2</v>
      </c>
      <c r="I19241">
        <f>37-D19241</f>
        <v>11</v>
      </c>
      <c r="J19241">
        <f>ABS(D19241-D19242)</f>
        <v>8</v>
      </c>
    </row>
    <row r="19242">
      <c r="A19242">
        <v>5540</v>
      </c>
      <c r="B19242" t="str">
        <v>2003-07-04</v>
      </c>
      <c r="C19242" t="str">
        <v>Evening</v>
      </c>
      <c r="D19242">
        <v>18</v>
      </c>
      <c r="E19242" t="str">
        <f>IF(MOD(D19242,2)=0,"EVEN","ODD")</f>
        <v>EVEN</v>
      </c>
      <c r="F19242" t="str">
        <f>IF(D19242&lt;=18,"LOW (1-18)","HIGH (19-36)")</f>
        <v>LOW (1-18)</v>
      </c>
      <c r="G19242">
        <f>INT((D19242-1)/6)+1</f>
        <v>3</v>
      </c>
      <c r="H19242">
        <f>MOD(D19242-1,6)+1</f>
        <v>6</v>
      </c>
      <c r="I19242">
        <f>37-D19242</f>
        <v>19</v>
      </c>
      <c r="J19242">
        <f>ABS(D19242-D19243)</f>
        <v>7</v>
      </c>
    </row>
    <row r="19243">
      <c r="A19243">
        <v>5539</v>
      </c>
      <c r="B19243" t="str">
        <v>2003-07-04</v>
      </c>
      <c r="C19243" t="str">
        <v>Midday</v>
      </c>
      <c r="D19243">
        <v>25</v>
      </c>
      <c r="E19243" t="str">
        <f>IF(MOD(D19243,2)=0,"EVEN","ODD")</f>
        <v>ODD</v>
      </c>
      <c r="F19243" t="str">
        <f>IF(D19243&lt;=18,"LOW (1-18)","HIGH (19-36)")</f>
        <v>HIGH (19-36)</v>
      </c>
      <c r="G19243">
        <f>INT((D19243-1)/6)+1</f>
        <v>5</v>
      </c>
      <c r="H19243">
        <f>MOD(D19243-1,6)+1</f>
        <v>1</v>
      </c>
      <c r="I19243">
        <f>37-D19243</f>
        <v>12</v>
      </c>
      <c r="J19243">
        <f>ABS(D19243-D19244)</f>
        <v>19</v>
      </c>
    </row>
    <row r="19244">
      <c r="A19244">
        <v>5538</v>
      </c>
      <c r="B19244" t="str">
        <v>2003-07-03</v>
      </c>
      <c r="C19244" t="str">
        <v>Evening</v>
      </c>
      <c r="D19244">
        <v>6</v>
      </c>
      <c r="E19244" t="str">
        <f>IF(MOD(D19244,2)=0,"EVEN","ODD")</f>
        <v>EVEN</v>
      </c>
      <c r="F19244" t="str">
        <f>IF(D19244&lt;=18,"LOW (1-18)","HIGH (19-36)")</f>
        <v>LOW (1-18)</v>
      </c>
      <c r="G19244">
        <f>INT((D19244-1)/6)+1</f>
        <v>1</v>
      </c>
      <c r="H19244">
        <f>MOD(D19244-1,6)+1</f>
        <v>6</v>
      </c>
      <c r="I19244">
        <f>37-D19244</f>
        <v>31</v>
      </c>
      <c r="J19244">
        <f>ABS(D19244-D19245)</f>
        <v>12</v>
      </c>
    </row>
    <row r="19245">
      <c r="A19245">
        <v>5537</v>
      </c>
      <c r="B19245" t="str">
        <v>2003-07-03</v>
      </c>
      <c r="C19245" t="str">
        <v>Midday</v>
      </c>
      <c r="D19245">
        <v>18</v>
      </c>
      <c r="E19245" t="str">
        <f>IF(MOD(D19245,2)=0,"EVEN","ODD")</f>
        <v>EVEN</v>
      </c>
      <c r="F19245" t="str">
        <f>IF(D19245&lt;=18,"LOW (1-18)","HIGH (19-36)")</f>
        <v>LOW (1-18)</v>
      </c>
      <c r="G19245">
        <f>INT((D19245-1)/6)+1</f>
        <v>3</v>
      </c>
      <c r="H19245">
        <f>MOD(D19245-1,6)+1</f>
        <v>6</v>
      </c>
      <c r="I19245">
        <f>37-D19245</f>
        <v>19</v>
      </c>
      <c r="J19245">
        <f>ABS(D19245-D19246)</f>
        <v>13</v>
      </c>
    </row>
    <row r="19246">
      <c r="A19246">
        <v>5536</v>
      </c>
      <c r="B19246" t="str">
        <v>2003-07-02</v>
      </c>
      <c r="C19246" t="str">
        <v>Evening</v>
      </c>
      <c r="D19246">
        <v>31</v>
      </c>
      <c r="E19246" t="str">
        <f>IF(MOD(D19246,2)=0,"EVEN","ODD")</f>
        <v>ODD</v>
      </c>
      <c r="F19246" t="str">
        <f>IF(D19246&lt;=18,"LOW (1-18)","HIGH (19-36)")</f>
        <v>HIGH (19-36)</v>
      </c>
      <c r="G19246">
        <f>INT((D19246-1)/6)+1</f>
        <v>6</v>
      </c>
      <c r="H19246">
        <f>MOD(D19246-1,6)+1</f>
        <v>1</v>
      </c>
      <c r="I19246">
        <f>37-D19246</f>
        <v>6</v>
      </c>
      <c r="J19246">
        <f>ABS(D19246-D19247)</f>
        <v>6</v>
      </c>
    </row>
    <row r="19247">
      <c r="A19247">
        <v>5535</v>
      </c>
      <c r="B19247" t="str">
        <v>2003-07-02</v>
      </c>
      <c r="C19247" t="str">
        <v>Midday</v>
      </c>
      <c r="D19247">
        <v>25</v>
      </c>
      <c r="E19247" t="str">
        <f>IF(MOD(D19247,2)=0,"EVEN","ODD")</f>
        <v>ODD</v>
      </c>
      <c r="F19247" t="str">
        <f>IF(D19247&lt;=18,"LOW (1-18)","HIGH (19-36)")</f>
        <v>HIGH (19-36)</v>
      </c>
      <c r="G19247">
        <f>INT((D19247-1)/6)+1</f>
        <v>5</v>
      </c>
      <c r="H19247">
        <f>MOD(D19247-1,6)+1</f>
        <v>1</v>
      </c>
      <c r="I19247">
        <f>37-D19247</f>
        <v>12</v>
      </c>
      <c r="J19247">
        <f>ABS(D19247-D19248)</f>
        <v>19</v>
      </c>
    </row>
    <row r="19248">
      <c r="A19248">
        <v>5534</v>
      </c>
      <c r="B19248" t="str">
        <v>2003-07-01</v>
      </c>
      <c r="C19248" t="str">
        <v>Evening</v>
      </c>
      <c r="D19248">
        <v>6</v>
      </c>
      <c r="E19248" t="str">
        <f>IF(MOD(D19248,2)=0,"EVEN","ODD")</f>
        <v>EVEN</v>
      </c>
      <c r="F19248" t="str">
        <f>IF(D19248&lt;=18,"LOW (1-18)","HIGH (19-36)")</f>
        <v>LOW (1-18)</v>
      </c>
      <c r="G19248">
        <f>INT((D19248-1)/6)+1</f>
        <v>1</v>
      </c>
      <c r="H19248">
        <f>MOD(D19248-1,6)+1</f>
        <v>6</v>
      </c>
      <c r="I19248">
        <f>37-D19248</f>
        <v>31</v>
      </c>
      <c r="J19248">
        <f>ABS(D19248-D19249)</f>
        <v>23</v>
      </c>
    </row>
    <row r="19249">
      <c r="A19249">
        <v>5533</v>
      </c>
      <c r="B19249" t="str">
        <v>2003-07-01</v>
      </c>
      <c r="C19249" t="str">
        <v>Midday</v>
      </c>
      <c r="D19249">
        <v>29</v>
      </c>
      <c r="E19249" t="str">
        <f>IF(MOD(D19249,2)=0,"EVEN","ODD")</f>
        <v>ODD</v>
      </c>
      <c r="F19249" t="str">
        <f>IF(D19249&lt;=18,"LOW (1-18)","HIGH (19-36)")</f>
        <v>HIGH (19-36)</v>
      </c>
      <c r="G19249">
        <f>INT((D19249-1)/6)+1</f>
        <v>5</v>
      </c>
      <c r="H19249">
        <f>MOD(D19249-1,6)+1</f>
        <v>5</v>
      </c>
      <c r="I19249">
        <f>37-D19249</f>
        <v>8</v>
      </c>
      <c r="J19249">
        <f>ABS(D19249-D19250)</f>
        <v>4</v>
      </c>
    </row>
    <row r="19250">
      <c r="A19250">
        <v>5532</v>
      </c>
      <c r="B19250" t="str">
        <v>2003-06-30</v>
      </c>
      <c r="C19250" t="str">
        <v>Evening</v>
      </c>
      <c r="D19250">
        <v>33</v>
      </c>
      <c r="E19250" t="str">
        <f>IF(MOD(D19250,2)=0,"EVEN","ODD")</f>
        <v>ODD</v>
      </c>
      <c r="F19250" t="str">
        <f>IF(D19250&lt;=18,"LOW (1-18)","HIGH (19-36)")</f>
        <v>HIGH (19-36)</v>
      </c>
      <c r="G19250">
        <f>INT((D19250-1)/6)+1</f>
        <v>6</v>
      </c>
      <c r="H19250">
        <f>MOD(D19250-1,6)+1</f>
        <v>3</v>
      </c>
      <c r="I19250">
        <f>37-D19250</f>
        <v>4</v>
      </c>
      <c r="J19250">
        <f>ABS(D19250-D19251)</f>
        <v>7</v>
      </c>
    </row>
    <row r="19251">
      <c r="A19251">
        <v>5531</v>
      </c>
      <c r="B19251" t="str">
        <v>2003-06-30</v>
      </c>
      <c r="C19251" t="str">
        <v>Midday</v>
      </c>
      <c r="D19251">
        <v>26</v>
      </c>
      <c r="E19251" t="str">
        <f>IF(MOD(D19251,2)=0,"EVEN","ODD")</f>
        <v>EVEN</v>
      </c>
      <c r="F19251" t="str">
        <f>IF(D19251&lt;=18,"LOW (1-18)","HIGH (19-36)")</f>
        <v>HIGH (19-36)</v>
      </c>
      <c r="G19251">
        <f>INT((D19251-1)/6)+1</f>
        <v>5</v>
      </c>
      <c r="H19251">
        <f>MOD(D19251-1,6)+1</f>
        <v>2</v>
      </c>
      <c r="I19251">
        <f>37-D19251</f>
        <v>11</v>
      </c>
      <c r="J19251">
        <f>ABS(D19251-D19252)</f>
        <v>22</v>
      </c>
    </row>
    <row r="19252">
      <c r="A19252">
        <v>5530</v>
      </c>
      <c r="B19252" t="str">
        <v>2003-06-28</v>
      </c>
      <c r="C19252" t="str">
        <v>Evening</v>
      </c>
      <c r="D19252">
        <v>4</v>
      </c>
      <c r="E19252" t="str">
        <f>IF(MOD(D19252,2)=0,"EVEN","ODD")</f>
        <v>EVEN</v>
      </c>
      <c r="F19252" t="str">
        <f>IF(D19252&lt;=18,"LOW (1-18)","HIGH (19-36)")</f>
        <v>LOW (1-18)</v>
      </c>
      <c r="G19252">
        <f>INT((D19252-1)/6)+1</f>
        <v>1</v>
      </c>
      <c r="H19252">
        <f>MOD(D19252-1,6)+1</f>
        <v>4</v>
      </c>
      <c r="I19252">
        <f>37-D19252</f>
        <v>33</v>
      </c>
      <c r="J19252">
        <f>ABS(D19252-D19253)</f>
        <v>17</v>
      </c>
    </row>
    <row r="19253">
      <c r="A19253">
        <v>5529</v>
      </c>
      <c r="B19253" t="str">
        <v>2003-06-28</v>
      </c>
      <c r="C19253" t="str">
        <v>Midday</v>
      </c>
      <c r="D19253">
        <v>21</v>
      </c>
      <c r="E19253" t="str">
        <f>IF(MOD(D19253,2)=0,"EVEN","ODD")</f>
        <v>ODD</v>
      </c>
      <c r="F19253" t="str">
        <f>IF(D19253&lt;=18,"LOW (1-18)","HIGH (19-36)")</f>
        <v>HIGH (19-36)</v>
      </c>
      <c r="G19253">
        <f>INT((D19253-1)/6)+1</f>
        <v>4</v>
      </c>
      <c r="H19253">
        <f>MOD(D19253-1,6)+1</f>
        <v>3</v>
      </c>
      <c r="I19253">
        <f>37-D19253</f>
        <v>16</v>
      </c>
      <c r="J19253">
        <f>ABS(D19253-D19254)</f>
        <v>19</v>
      </c>
    </row>
    <row r="19254">
      <c r="A19254">
        <v>5528</v>
      </c>
      <c r="B19254" t="str">
        <v>2003-06-27</v>
      </c>
      <c r="C19254" t="str">
        <v>Evening</v>
      </c>
      <c r="D19254">
        <v>2</v>
      </c>
      <c r="E19254" t="str">
        <f>IF(MOD(D19254,2)=0,"EVEN","ODD")</f>
        <v>EVEN</v>
      </c>
      <c r="F19254" t="str">
        <f>IF(D19254&lt;=18,"LOW (1-18)","HIGH (19-36)")</f>
        <v>LOW (1-18)</v>
      </c>
      <c r="G19254">
        <f>INT((D19254-1)/6)+1</f>
        <v>1</v>
      </c>
      <c r="H19254">
        <f>MOD(D19254-1,6)+1</f>
        <v>2</v>
      </c>
      <c r="I19254">
        <f>37-D19254</f>
        <v>35</v>
      </c>
      <c r="J19254">
        <f>ABS(D19254-D19255)</f>
        <v>33</v>
      </c>
    </row>
    <row r="19255">
      <c r="A19255">
        <v>5527</v>
      </c>
      <c r="B19255" t="str">
        <v>2003-06-27</v>
      </c>
      <c r="C19255" t="str">
        <v>Midday</v>
      </c>
      <c r="D19255">
        <v>35</v>
      </c>
      <c r="E19255" t="str">
        <f>IF(MOD(D19255,2)=0,"EVEN","ODD")</f>
        <v>ODD</v>
      </c>
      <c r="F19255" t="str">
        <f>IF(D19255&lt;=18,"LOW (1-18)","HIGH (19-36)")</f>
        <v>HIGH (19-36)</v>
      </c>
      <c r="G19255">
        <f>INT((D19255-1)/6)+1</f>
        <v>6</v>
      </c>
      <c r="H19255">
        <f>MOD(D19255-1,6)+1</f>
        <v>5</v>
      </c>
      <c r="I19255">
        <f>37-D19255</f>
        <v>2</v>
      </c>
      <c r="J19255">
        <f>ABS(D19255-D19256)</f>
        <v>28</v>
      </c>
    </row>
    <row r="19256">
      <c r="A19256">
        <v>5526</v>
      </c>
      <c r="B19256" t="str">
        <v>2003-06-26</v>
      </c>
      <c r="C19256" t="str">
        <v>Evening</v>
      </c>
      <c r="D19256">
        <v>7</v>
      </c>
      <c r="E19256" t="str">
        <f>IF(MOD(D19256,2)=0,"EVEN","ODD")</f>
        <v>ODD</v>
      </c>
      <c r="F19256" t="str">
        <f>IF(D19256&lt;=18,"LOW (1-18)","HIGH (19-36)")</f>
        <v>LOW (1-18)</v>
      </c>
      <c r="G19256">
        <f>INT((D19256-1)/6)+1</f>
        <v>2</v>
      </c>
      <c r="H19256">
        <f>MOD(D19256-1,6)+1</f>
        <v>1</v>
      </c>
      <c r="I19256">
        <f>37-D19256</f>
        <v>30</v>
      </c>
      <c r="J19256">
        <f>ABS(D19256-D19257)</f>
        <v>25</v>
      </c>
    </row>
    <row r="19257">
      <c r="A19257">
        <v>5525</v>
      </c>
      <c r="B19257" t="str">
        <v>2003-06-26</v>
      </c>
      <c r="C19257" t="str">
        <v>Midday</v>
      </c>
      <c r="D19257">
        <v>32</v>
      </c>
      <c r="E19257" t="str">
        <f>IF(MOD(D19257,2)=0,"EVEN","ODD")</f>
        <v>EVEN</v>
      </c>
      <c r="F19257" t="str">
        <f>IF(D19257&lt;=18,"LOW (1-18)","HIGH (19-36)")</f>
        <v>HIGH (19-36)</v>
      </c>
      <c r="G19257">
        <f>INT((D19257-1)/6)+1</f>
        <v>6</v>
      </c>
      <c r="H19257">
        <f>MOD(D19257-1,6)+1</f>
        <v>2</v>
      </c>
      <c r="I19257">
        <f>37-D19257</f>
        <v>5</v>
      </c>
      <c r="J19257">
        <f>ABS(D19257-D19258)</f>
        <v>10</v>
      </c>
    </row>
    <row r="19258">
      <c r="A19258">
        <v>5524</v>
      </c>
      <c r="B19258" t="str">
        <v>2003-06-25</v>
      </c>
      <c r="C19258" t="str">
        <v>Evening</v>
      </c>
      <c r="D19258">
        <v>22</v>
      </c>
      <c r="E19258" t="str">
        <f>IF(MOD(D19258,2)=0,"EVEN","ODD")</f>
        <v>EVEN</v>
      </c>
      <c r="F19258" t="str">
        <f>IF(D19258&lt;=18,"LOW (1-18)","HIGH (19-36)")</f>
        <v>HIGH (19-36)</v>
      </c>
      <c r="G19258">
        <f>INT((D19258-1)/6)+1</f>
        <v>4</v>
      </c>
      <c r="H19258">
        <f>MOD(D19258-1,6)+1</f>
        <v>4</v>
      </c>
      <c r="I19258">
        <f>37-D19258</f>
        <v>15</v>
      </c>
      <c r="J19258">
        <f>ABS(D19258-D19259)</f>
        <v>6</v>
      </c>
    </row>
    <row r="19259">
      <c r="A19259">
        <v>5523</v>
      </c>
      <c r="B19259" t="str">
        <v>2003-06-25</v>
      </c>
      <c r="C19259" t="str">
        <v>Midday</v>
      </c>
      <c r="D19259">
        <v>28</v>
      </c>
      <c r="E19259" t="str">
        <f>IF(MOD(D19259,2)=0,"EVEN","ODD")</f>
        <v>EVEN</v>
      </c>
      <c r="F19259" t="str">
        <f>IF(D19259&lt;=18,"LOW (1-18)","HIGH (19-36)")</f>
        <v>HIGH (19-36)</v>
      </c>
      <c r="G19259">
        <f>INT((D19259-1)/6)+1</f>
        <v>5</v>
      </c>
      <c r="H19259">
        <f>MOD(D19259-1,6)+1</f>
        <v>4</v>
      </c>
      <c r="I19259">
        <f>37-D19259</f>
        <v>9</v>
      </c>
      <c r="J19259">
        <f>ABS(D19259-D19260)</f>
        <v>20</v>
      </c>
    </row>
    <row r="19260">
      <c r="A19260">
        <v>5522</v>
      </c>
      <c r="B19260" t="str">
        <v>2003-06-24</v>
      </c>
      <c r="C19260" t="str">
        <v/>
      </c>
      <c r="D19260">
        <v>8</v>
      </c>
      <c r="E19260" t="str">
        <f>IF(MOD(D19260,2)=0,"EVEN","ODD")</f>
        <v>EVEN</v>
      </c>
      <c r="F19260" t="str">
        <f>IF(D19260&lt;=18,"LOW (1-18)","HIGH (19-36)")</f>
        <v>LOW (1-18)</v>
      </c>
      <c r="G19260">
        <f>INT((D19260-1)/6)+1</f>
        <v>2</v>
      </c>
      <c r="H19260">
        <f>MOD(D19260-1,6)+1</f>
        <v>2</v>
      </c>
      <c r="I19260">
        <f>37-D19260</f>
        <v>29</v>
      </c>
      <c r="J19260">
        <f>ABS(D19260-D19261)</f>
        <v>7</v>
      </c>
    </row>
    <row r="19261">
      <c r="A19261">
        <v>5521</v>
      </c>
      <c r="B19261" t="str">
        <v>2003-06-24</v>
      </c>
      <c r="C19261" t="str">
        <v>Midday</v>
      </c>
      <c r="D19261">
        <v>15</v>
      </c>
      <c r="E19261" t="str">
        <f>IF(MOD(D19261,2)=0,"EVEN","ODD")</f>
        <v>ODD</v>
      </c>
      <c r="F19261" t="str">
        <f>IF(D19261&lt;=18,"LOW (1-18)","HIGH (19-36)")</f>
        <v>LOW (1-18)</v>
      </c>
      <c r="G19261">
        <f>INT((D19261-1)/6)+1</f>
        <v>3</v>
      </c>
      <c r="H19261">
        <f>MOD(D19261-1,6)+1</f>
        <v>3</v>
      </c>
      <c r="I19261">
        <f>37-D19261</f>
        <v>22</v>
      </c>
      <c r="J19261">
        <f>ABS(D19261-D19262)</f>
        <v>21</v>
      </c>
    </row>
    <row r="19262">
      <c r="A19262">
        <v>5520</v>
      </c>
      <c r="B19262" t="str">
        <v>2003-06-23</v>
      </c>
      <c r="C19262" t="str">
        <v>Evening</v>
      </c>
      <c r="D19262">
        <v>36</v>
      </c>
      <c r="E19262" t="str">
        <f>IF(MOD(D19262,2)=0,"EVEN","ODD")</f>
        <v>EVEN</v>
      </c>
      <c r="F19262" t="str">
        <f>IF(D19262&lt;=18,"LOW (1-18)","HIGH (19-36)")</f>
        <v>HIGH (19-36)</v>
      </c>
      <c r="G19262">
        <f>INT((D19262-1)/6)+1</f>
        <v>6</v>
      </c>
      <c r="H19262">
        <f>MOD(D19262-1,6)+1</f>
        <v>6</v>
      </c>
      <c r="I19262">
        <f>37-D19262</f>
        <v>1</v>
      </c>
      <c r="J19262">
        <f>ABS(D19262-D19263)</f>
        <v>34</v>
      </c>
    </row>
    <row r="19263">
      <c r="A19263">
        <v>5519</v>
      </c>
      <c r="B19263" t="str">
        <v>2003-06-23</v>
      </c>
      <c r="C19263" t="str">
        <v>Midday</v>
      </c>
      <c r="D19263">
        <v>2</v>
      </c>
      <c r="E19263" t="str">
        <f>IF(MOD(D19263,2)=0,"EVEN","ODD")</f>
        <v>EVEN</v>
      </c>
      <c r="F19263" t="str">
        <f>IF(D19263&lt;=18,"LOW (1-18)","HIGH (19-36)")</f>
        <v>LOW (1-18)</v>
      </c>
      <c r="G19263">
        <f>INT((D19263-1)/6)+1</f>
        <v>1</v>
      </c>
      <c r="H19263">
        <f>MOD(D19263-1,6)+1</f>
        <v>2</v>
      </c>
      <c r="I19263">
        <f>37-D19263</f>
        <v>35</v>
      </c>
      <c r="J19263">
        <f>ABS(D19263-D19264)</f>
        <v>30</v>
      </c>
    </row>
    <row r="19264">
      <c r="A19264">
        <v>5518</v>
      </c>
      <c r="B19264" t="str">
        <v>2003-06-21</v>
      </c>
      <c r="C19264" t="str">
        <v>Evening</v>
      </c>
      <c r="D19264">
        <v>32</v>
      </c>
      <c r="E19264" t="str">
        <f>IF(MOD(D19264,2)=0,"EVEN","ODD")</f>
        <v>EVEN</v>
      </c>
      <c r="F19264" t="str">
        <f>IF(D19264&lt;=18,"LOW (1-18)","HIGH (19-36)")</f>
        <v>HIGH (19-36)</v>
      </c>
      <c r="G19264">
        <f>INT((D19264-1)/6)+1</f>
        <v>6</v>
      </c>
      <c r="H19264">
        <f>MOD(D19264-1,6)+1</f>
        <v>2</v>
      </c>
      <c r="I19264">
        <f>37-D19264</f>
        <v>5</v>
      </c>
      <c r="J19264">
        <f>ABS(D19264-D19265)</f>
        <v>1</v>
      </c>
    </row>
    <row r="19265">
      <c r="A19265">
        <v>5517</v>
      </c>
      <c r="B19265" t="str">
        <v>2003-06-21</v>
      </c>
      <c r="C19265" t="str">
        <v>Midday</v>
      </c>
      <c r="D19265">
        <v>33</v>
      </c>
      <c r="E19265" t="str">
        <f>IF(MOD(D19265,2)=0,"EVEN","ODD")</f>
        <v>ODD</v>
      </c>
      <c r="F19265" t="str">
        <f>IF(D19265&lt;=18,"LOW (1-18)","HIGH (19-36)")</f>
        <v>HIGH (19-36)</v>
      </c>
      <c r="G19265">
        <f>INT((D19265-1)/6)+1</f>
        <v>6</v>
      </c>
      <c r="H19265">
        <f>MOD(D19265-1,6)+1</f>
        <v>3</v>
      </c>
      <c r="I19265">
        <f>37-D19265</f>
        <v>4</v>
      </c>
      <c r="J19265">
        <f>ABS(D19265-D19266)</f>
        <v>9</v>
      </c>
    </row>
    <row r="19266">
      <c r="A19266">
        <v>5516</v>
      </c>
      <c r="B19266" t="str">
        <v>2003-06-20</v>
      </c>
      <c r="C19266" t="str">
        <v>Evening</v>
      </c>
      <c r="D19266">
        <v>24</v>
      </c>
      <c r="E19266" t="str">
        <f>IF(MOD(D19266,2)=0,"EVEN","ODD")</f>
        <v>EVEN</v>
      </c>
      <c r="F19266" t="str">
        <f>IF(D19266&lt;=18,"LOW (1-18)","HIGH (19-36)")</f>
        <v>HIGH (19-36)</v>
      </c>
      <c r="G19266">
        <f>INT((D19266-1)/6)+1</f>
        <v>4</v>
      </c>
      <c r="H19266">
        <f>MOD(D19266-1,6)+1</f>
        <v>6</v>
      </c>
      <c r="I19266">
        <f>37-D19266</f>
        <v>13</v>
      </c>
      <c r="J19266">
        <f>ABS(D19266-D19267)</f>
        <v>3</v>
      </c>
    </row>
    <row r="19267">
      <c r="A19267">
        <v>5515</v>
      </c>
      <c r="B19267" t="str">
        <v>2003-06-20</v>
      </c>
      <c r="C19267" t="str">
        <v>Midday</v>
      </c>
      <c r="D19267">
        <v>21</v>
      </c>
      <c r="E19267" t="str">
        <f>IF(MOD(D19267,2)=0,"EVEN","ODD")</f>
        <v>ODD</v>
      </c>
      <c r="F19267" t="str">
        <f>IF(D19267&lt;=18,"LOW (1-18)","HIGH (19-36)")</f>
        <v>HIGH (19-36)</v>
      </c>
      <c r="G19267">
        <f>INT((D19267-1)/6)+1</f>
        <v>4</v>
      </c>
      <c r="H19267">
        <f>MOD(D19267-1,6)+1</f>
        <v>3</v>
      </c>
      <c r="I19267">
        <f>37-D19267</f>
        <v>16</v>
      </c>
      <c r="J19267">
        <f>ABS(D19267-D19268)</f>
        <v>11</v>
      </c>
    </row>
    <row r="19268">
      <c r="A19268">
        <v>5514</v>
      </c>
      <c r="B19268" t="str">
        <v>2003-06-18</v>
      </c>
      <c r="C19268" t="str">
        <v>Evening</v>
      </c>
      <c r="D19268">
        <v>10</v>
      </c>
      <c r="E19268" t="str">
        <f>IF(MOD(D19268,2)=0,"EVEN","ODD")</f>
        <v>EVEN</v>
      </c>
      <c r="F19268" t="str">
        <f>IF(D19268&lt;=18,"LOW (1-18)","HIGH (19-36)")</f>
        <v>LOW (1-18)</v>
      </c>
      <c r="G19268">
        <f>INT((D19268-1)/6)+1</f>
        <v>2</v>
      </c>
      <c r="H19268">
        <f>MOD(D19268-1,6)+1</f>
        <v>4</v>
      </c>
      <c r="I19268">
        <f>37-D19268</f>
        <v>27</v>
      </c>
      <c r="J19268">
        <f>ABS(D19268-D19269)</f>
        <v>20</v>
      </c>
    </row>
    <row r="19269">
      <c r="A19269">
        <v>5513</v>
      </c>
      <c r="B19269" t="str">
        <v>2003-06-18</v>
      </c>
      <c r="C19269" t="str">
        <v>Midday</v>
      </c>
      <c r="D19269">
        <v>30</v>
      </c>
      <c r="E19269" t="str">
        <f>IF(MOD(D19269,2)=0,"EVEN","ODD")</f>
        <v>EVEN</v>
      </c>
      <c r="F19269" t="str">
        <f>IF(D19269&lt;=18,"LOW (1-18)","HIGH (19-36)")</f>
        <v>HIGH (19-36)</v>
      </c>
      <c r="G19269">
        <f>INT((D19269-1)/6)+1</f>
        <v>5</v>
      </c>
      <c r="H19269">
        <f>MOD(D19269-1,6)+1</f>
        <v>6</v>
      </c>
      <c r="I19269">
        <f>37-D19269</f>
        <v>7</v>
      </c>
      <c r="J19269">
        <f>ABS(D19269-D19270)</f>
        <v>6</v>
      </c>
    </row>
    <row r="19270">
      <c r="A19270">
        <v>5512</v>
      </c>
      <c r="B19270" t="str">
        <v>2003-06-17</v>
      </c>
      <c r="C19270" t="str">
        <v>Evening</v>
      </c>
      <c r="D19270">
        <v>24</v>
      </c>
      <c r="E19270" t="str">
        <f>IF(MOD(D19270,2)=0,"EVEN","ODD")</f>
        <v>EVEN</v>
      </c>
      <c r="F19270" t="str">
        <f>IF(D19270&lt;=18,"LOW (1-18)","HIGH (19-36)")</f>
        <v>HIGH (19-36)</v>
      </c>
      <c r="G19270">
        <f>INT((D19270-1)/6)+1</f>
        <v>4</v>
      </c>
      <c r="H19270">
        <f>MOD(D19270-1,6)+1</f>
        <v>6</v>
      </c>
      <c r="I19270">
        <f>37-D19270</f>
        <v>13</v>
      </c>
      <c r="J19270">
        <f>ABS(D19270-D19271)</f>
        <v>9</v>
      </c>
    </row>
    <row r="19271">
      <c r="A19271">
        <v>5511</v>
      </c>
      <c r="B19271" t="str">
        <v>2003-06-17</v>
      </c>
      <c r="C19271" t="str">
        <v>Midday</v>
      </c>
      <c r="D19271">
        <v>33</v>
      </c>
      <c r="E19271" t="str">
        <f>IF(MOD(D19271,2)=0,"EVEN","ODD")</f>
        <v>ODD</v>
      </c>
      <c r="F19271" t="str">
        <f>IF(D19271&lt;=18,"LOW (1-18)","HIGH (19-36)")</f>
        <v>HIGH (19-36)</v>
      </c>
      <c r="G19271">
        <f>INT((D19271-1)/6)+1</f>
        <v>6</v>
      </c>
      <c r="H19271">
        <f>MOD(D19271-1,6)+1</f>
        <v>3</v>
      </c>
      <c r="I19271">
        <f>37-D19271</f>
        <v>4</v>
      </c>
      <c r="J19271">
        <f>ABS(D19271-D19272)</f>
        <v>21</v>
      </c>
    </row>
    <row r="19272">
      <c r="A19272">
        <v>5510</v>
      </c>
      <c r="B19272" t="str">
        <v>2003-06-16</v>
      </c>
      <c r="C19272" t="str">
        <v>Evening</v>
      </c>
      <c r="D19272">
        <v>12</v>
      </c>
      <c r="E19272" t="str">
        <f>IF(MOD(D19272,2)=0,"EVEN","ODD")</f>
        <v>EVEN</v>
      </c>
      <c r="F19272" t="str">
        <f>IF(D19272&lt;=18,"LOW (1-18)","HIGH (19-36)")</f>
        <v>LOW (1-18)</v>
      </c>
      <c r="G19272">
        <f>INT((D19272-1)/6)+1</f>
        <v>2</v>
      </c>
      <c r="H19272">
        <f>MOD(D19272-1,6)+1</f>
        <v>6</v>
      </c>
      <c r="I19272">
        <f>37-D19272</f>
        <v>25</v>
      </c>
      <c r="J19272">
        <f>ABS(D19272-D19273)</f>
        <v>4</v>
      </c>
    </row>
    <row r="19273">
      <c r="A19273">
        <v>5509</v>
      </c>
      <c r="B19273" t="str">
        <v>2003-06-16</v>
      </c>
      <c r="C19273" t="str">
        <v>Midday</v>
      </c>
      <c r="D19273">
        <v>8</v>
      </c>
      <c r="E19273" t="str">
        <f>IF(MOD(D19273,2)=0,"EVEN","ODD")</f>
        <v>EVEN</v>
      </c>
      <c r="F19273" t="str">
        <f>IF(D19273&lt;=18,"LOW (1-18)","HIGH (19-36)")</f>
        <v>LOW (1-18)</v>
      </c>
      <c r="G19273">
        <f>INT((D19273-1)/6)+1</f>
        <v>2</v>
      </c>
      <c r="H19273">
        <f>MOD(D19273-1,6)+1</f>
        <v>2</v>
      </c>
      <c r="I19273">
        <f>37-D19273</f>
        <v>29</v>
      </c>
      <c r="J19273">
        <f>ABS(D19273-D19274)</f>
        <v>14</v>
      </c>
    </row>
    <row r="19274">
      <c r="A19274">
        <v>5508</v>
      </c>
      <c r="B19274" t="str">
        <v>2003-06-14</v>
      </c>
      <c r="C19274" t="str">
        <v>Evening</v>
      </c>
      <c r="D19274">
        <v>22</v>
      </c>
      <c r="E19274" t="str">
        <f>IF(MOD(D19274,2)=0,"EVEN","ODD")</f>
        <v>EVEN</v>
      </c>
      <c r="F19274" t="str">
        <f>IF(D19274&lt;=18,"LOW (1-18)","HIGH (19-36)")</f>
        <v>HIGH (19-36)</v>
      </c>
      <c r="G19274">
        <f>INT((D19274-1)/6)+1</f>
        <v>4</v>
      </c>
      <c r="H19274">
        <f>MOD(D19274-1,6)+1</f>
        <v>4</v>
      </c>
      <c r="I19274">
        <f>37-D19274</f>
        <v>15</v>
      </c>
      <c r="J19274">
        <f>ABS(D19274-D19275)</f>
        <v>21</v>
      </c>
    </row>
    <row r="19275">
      <c r="A19275">
        <v>5507</v>
      </c>
      <c r="B19275" t="str">
        <v>2003-06-14</v>
      </c>
      <c r="C19275" t="str">
        <v>Midday</v>
      </c>
      <c r="D19275">
        <v>1</v>
      </c>
      <c r="E19275" t="str">
        <f>IF(MOD(D19275,2)=0,"EVEN","ODD")</f>
        <v>ODD</v>
      </c>
      <c r="F19275" t="str">
        <f>IF(D19275&lt;=18,"LOW (1-18)","HIGH (19-36)")</f>
        <v>LOW (1-18)</v>
      </c>
      <c r="G19275">
        <f>INT((D19275-1)/6)+1</f>
        <v>1</v>
      </c>
      <c r="H19275">
        <f>MOD(D19275-1,6)+1</f>
        <v>1</v>
      </c>
      <c r="I19275">
        <f>37-D19275</f>
        <v>36</v>
      </c>
      <c r="J19275">
        <f>ABS(D19275-D19276)</f>
        <v>18</v>
      </c>
    </row>
    <row r="19276">
      <c r="A19276">
        <v>5506</v>
      </c>
      <c r="B19276" t="str">
        <v>2003-06-13</v>
      </c>
      <c r="C19276" t="str">
        <v>Evening</v>
      </c>
      <c r="D19276">
        <v>19</v>
      </c>
      <c r="E19276" t="str">
        <f>IF(MOD(D19276,2)=0,"EVEN","ODD")</f>
        <v>ODD</v>
      </c>
      <c r="F19276" t="str">
        <f>IF(D19276&lt;=18,"LOW (1-18)","HIGH (19-36)")</f>
        <v>HIGH (19-36)</v>
      </c>
      <c r="G19276">
        <f>INT((D19276-1)/6)+1</f>
        <v>4</v>
      </c>
      <c r="H19276">
        <f>MOD(D19276-1,6)+1</f>
        <v>1</v>
      </c>
      <c r="I19276">
        <f>37-D19276</f>
        <v>18</v>
      </c>
      <c r="J19276">
        <f>ABS(D19276-D19277)</f>
        <v>1</v>
      </c>
    </row>
    <row r="19277">
      <c r="A19277">
        <v>5505</v>
      </c>
      <c r="B19277" t="str">
        <v>2003-06-13</v>
      </c>
      <c r="C19277" t="str">
        <v>Midday</v>
      </c>
      <c r="D19277">
        <v>20</v>
      </c>
      <c r="E19277" t="str">
        <f>IF(MOD(D19277,2)=0,"EVEN","ODD")</f>
        <v>EVEN</v>
      </c>
      <c r="F19277" t="str">
        <f>IF(D19277&lt;=18,"LOW (1-18)","HIGH (19-36)")</f>
        <v>HIGH (19-36)</v>
      </c>
      <c r="G19277">
        <f>INT((D19277-1)/6)+1</f>
        <v>4</v>
      </c>
      <c r="H19277">
        <f>MOD(D19277-1,6)+1</f>
        <v>2</v>
      </c>
      <c r="I19277">
        <f>37-D19277</f>
        <v>17</v>
      </c>
      <c r="J19277">
        <f>ABS(D19277-D19278)</f>
        <v>14</v>
      </c>
    </row>
    <row r="19278">
      <c r="A19278">
        <v>5504</v>
      </c>
      <c r="B19278" t="str">
        <v>2003-06-12</v>
      </c>
      <c r="C19278" t="str">
        <v>Evening</v>
      </c>
      <c r="D19278">
        <v>34</v>
      </c>
      <c r="E19278" t="str">
        <f>IF(MOD(D19278,2)=0,"EVEN","ODD")</f>
        <v>EVEN</v>
      </c>
      <c r="F19278" t="str">
        <f>IF(D19278&lt;=18,"LOW (1-18)","HIGH (19-36)")</f>
        <v>HIGH (19-36)</v>
      </c>
      <c r="G19278">
        <f>INT((D19278-1)/6)+1</f>
        <v>6</v>
      </c>
      <c r="H19278">
        <f>MOD(D19278-1,6)+1</f>
        <v>4</v>
      </c>
      <c r="I19278">
        <f>37-D19278</f>
        <v>3</v>
      </c>
      <c r="J19278">
        <f>ABS(D19278-D19279)</f>
        <v>25</v>
      </c>
    </row>
    <row r="19279">
      <c r="A19279">
        <v>5503</v>
      </c>
      <c r="B19279" t="str">
        <v>2003-06-12</v>
      </c>
      <c r="C19279" t="str">
        <v>Midday</v>
      </c>
      <c r="D19279">
        <v>9</v>
      </c>
      <c r="E19279" t="str">
        <f>IF(MOD(D19279,2)=0,"EVEN","ODD")</f>
        <v>ODD</v>
      </c>
      <c r="F19279" t="str">
        <f>IF(D19279&lt;=18,"LOW (1-18)","HIGH (19-36)")</f>
        <v>LOW (1-18)</v>
      </c>
      <c r="G19279">
        <f>INT((D19279-1)/6)+1</f>
        <v>2</v>
      </c>
      <c r="H19279">
        <f>MOD(D19279-1,6)+1</f>
        <v>3</v>
      </c>
      <c r="I19279">
        <f>37-D19279</f>
        <v>28</v>
      </c>
      <c r="J19279">
        <f>ABS(D19279-D19280)</f>
        <v>6</v>
      </c>
    </row>
    <row r="19280">
      <c r="A19280">
        <v>5502</v>
      </c>
      <c r="B19280" t="str">
        <v>2003-06-11</v>
      </c>
      <c r="C19280" t="str">
        <v>Evening</v>
      </c>
      <c r="D19280">
        <v>15</v>
      </c>
      <c r="E19280" t="str">
        <f>IF(MOD(D19280,2)=0,"EVEN","ODD")</f>
        <v>ODD</v>
      </c>
      <c r="F19280" t="str">
        <f>IF(D19280&lt;=18,"LOW (1-18)","HIGH (19-36)")</f>
        <v>LOW (1-18)</v>
      </c>
      <c r="G19280">
        <f>INT((D19280-1)/6)+1</f>
        <v>3</v>
      </c>
      <c r="H19280">
        <f>MOD(D19280-1,6)+1</f>
        <v>3</v>
      </c>
      <c r="I19280">
        <f>37-D19280</f>
        <v>22</v>
      </c>
      <c r="J19280">
        <f>ABS(D19280-D19281)</f>
        <v>1</v>
      </c>
    </row>
    <row r="19281">
      <c r="A19281">
        <v>5501</v>
      </c>
      <c r="B19281" t="str">
        <v>2003-06-11</v>
      </c>
      <c r="C19281" t="str">
        <v>Midday</v>
      </c>
      <c r="D19281">
        <v>14</v>
      </c>
      <c r="E19281" t="str">
        <f>IF(MOD(D19281,2)=0,"EVEN","ODD")</f>
        <v>EVEN</v>
      </c>
      <c r="F19281" t="str">
        <f>IF(D19281&lt;=18,"LOW (1-18)","HIGH (19-36)")</f>
        <v>LOW (1-18)</v>
      </c>
      <c r="G19281">
        <f>INT((D19281-1)/6)+1</f>
        <v>3</v>
      </c>
      <c r="H19281">
        <f>MOD(D19281-1,6)+1</f>
        <v>2</v>
      </c>
      <c r="I19281">
        <f>37-D19281</f>
        <v>23</v>
      </c>
      <c r="J19281">
        <f>ABS(D19281-D19282)</f>
        <v>6</v>
      </c>
    </row>
    <row r="19282">
      <c r="A19282">
        <v>5500</v>
      </c>
      <c r="B19282" t="str">
        <v>2003-06-10</v>
      </c>
      <c r="C19282" t="str">
        <v>Evening</v>
      </c>
      <c r="D19282">
        <v>20</v>
      </c>
      <c r="E19282" t="str">
        <f>IF(MOD(D19282,2)=0,"EVEN","ODD")</f>
        <v>EVEN</v>
      </c>
      <c r="F19282" t="str">
        <f>IF(D19282&lt;=18,"LOW (1-18)","HIGH (19-36)")</f>
        <v>HIGH (19-36)</v>
      </c>
      <c r="G19282">
        <f>INT((D19282-1)/6)+1</f>
        <v>4</v>
      </c>
      <c r="H19282">
        <f>MOD(D19282-1,6)+1</f>
        <v>2</v>
      </c>
      <c r="I19282">
        <f>37-D19282</f>
        <v>17</v>
      </c>
      <c r="J19282">
        <f>ABS(D19282-D19283)</f>
        <v>4</v>
      </c>
    </row>
    <row r="19283">
      <c r="A19283">
        <v>5499</v>
      </c>
      <c r="B19283" t="str">
        <v>2003-06-10</v>
      </c>
      <c r="C19283" t="str">
        <v>Midday</v>
      </c>
      <c r="D19283">
        <v>16</v>
      </c>
      <c r="E19283" t="str">
        <f>IF(MOD(D19283,2)=0,"EVEN","ODD")</f>
        <v>EVEN</v>
      </c>
      <c r="F19283" t="str">
        <f>IF(D19283&lt;=18,"LOW (1-18)","HIGH (19-36)")</f>
        <v>LOW (1-18)</v>
      </c>
      <c r="G19283">
        <f>INT((D19283-1)/6)+1</f>
        <v>3</v>
      </c>
      <c r="H19283">
        <f>MOD(D19283-1,6)+1</f>
        <v>4</v>
      </c>
      <c r="I19283">
        <f>37-D19283</f>
        <v>21</v>
      </c>
      <c r="J19283">
        <f>ABS(D19283-D19284)</f>
        <v>8</v>
      </c>
    </row>
    <row r="19284">
      <c r="A19284">
        <v>5498</v>
      </c>
      <c r="B19284" t="str">
        <v>2003-06-09</v>
      </c>
      <c r="C19284" t="str">
        <v>Evening</v>
      </c>
      <c r="D19284">
        <v>24</v>
      </c>
      <c r="E19284" t="str">
        <f>IF(MOD(D19284,2)=0,"EVEN","ODD")</f>
        <v>EVEN</v>
      </c>
      <c r="F19284" t="str">
        <f>IF(D19284&lt;=18,"LOW (1-18)","HIGH (19-36)")</f>
        <v>HIGH (19-36)</v>
      </c>
      <c r="G19284">
        <f>INT((D19284-1)/6)+1</f>
        <v>4</v>
      </c>
      <c r="H19284">
        <f>MOD(D19284-1,6)+1</f>
        <v>6</v>
      </c>
      <c r="I19284">
        <f>37-D19284</f>
        <v>13</v>
      </c>
      <c r="J19284">
        <f>ABS(D19284-D19285)</f>
        <v>2</v>
      </c>
    </row>
    <row r="19285">
      <c r="A19285">
        <v>5497</v>
      </c>
      <c r="B19285" t="str">
        <v>2003-06-09</v>
      </c>
      <c r="C19285" t="str">
        <v>Midday</v>
      </c>
      <c r="D19285">
        <v>26</v>
      </c>
      <c r="E19285" t="str">
        <f>IF(MOD(D19285,2)=0,"EVEN","ODD")</f>
        <v>EVEN</v>
      </c>
      <c r="F19285" t="str">
        <f>IF(D19285&lt;=18,"LOW (1-18)","HIGH (19-36)")</f>
        <v>HIGH (19-36)</v>
      </c>
      <c r="G19285">
        <f>INT((D19285-1)/6)+1</f>
        <v>5</v>
      </c>
      <c r="H19285">
        <f>MOD(D19285-1,6)+1</f>
        <v>2</v>
      </c>
      <c r="I19285">
        <f>37-D19285</f>
        <v>11</v>
      </c>
      <c r="J19285">
        <f>ABS(D19285-D19286)</f>
        <v>1</v>
      </c>
    </row>
    <row r="19286">
      <c r="A19286">
        <v>5496</v>
      </c>
      <c r="B19286" t="str">
        <v>2003-06-07</v>
      </c>
      <c r="C19286" t="str">
        <v>Evening</v>
      </c>
      <c r="D19286">
        <v>25</v>
      </c>
      <c r="E19286" t="str">
        <f>IF(MOD(D19286,2)=0,"EVEN","ODD")</f>
        <v>ODD</v>
      </c>
      <c r="F19286" t="str">
        <f>IF(D19286&lt;=18,"LOW (1-18)","HIGH (19-36)")</f>
        <v>HIGH (19-36)</v>
      </c>
      <c r="G19286">
        <f>INT((D19286-1)/6)+1</f>
        <v>5</v>
      </c>
      <c r="H19286">
        <f>MOD(D19286-1,6)+1</f>
        <v>1</v>
      </c>
      <c r="I19286">
        <f>37-D19286</f>
        <v>12</v>
      </c>
      <c r="J19286">
        <f>ABS(D19286-D19287)</f>
        <v>9</v>
      </c>
    </row>
    <row r="19287">
      <c r="A19287">
        <v>5495</v>
      </c>
      <c r="B19287" t="str">
        <v>2003-06-07</v>
      </c>
      <c r="C19287" t="str">
        <v>Midday</v>
      </c>
      <c r="D19287">
        <v>16</v>
      </c>
      <c r="E19287" t="str">
        <f>IF(MOD(D19287,2)=0,"EVEN","ODD")</f>
        <v>EVEN</v>
      </c>
      <c r="F19287" t="str">
        <f>IF(D19287&lt;=18,"LOW (1-18)","HIGH (19-36)")</f>
        <v>LOW (1-18)</v>
      </c>
      <c r="G19287">
        <f>INT((D19287-1)/6)+1</f>
        <v>3</v>
      </c>
      <c r="H19287">
        <f>MOD(D19287-1,6)+1</f>
        <v>4</v>
      </c>
      <c r="I19287">
        <f>37-D19287</f>
        <v>21</v>
      </c>
      <c r="J19287">
        <f>ABS(D19287-D19288)</f>
        <v>9</v>
      </c>
    </row>
    <row r="19288">
      <c r="A19288">
        <v>5494</v>
      </c>
      <c r="B19288" t="str">
        <v>2003-06-06</v>
      </c>
      <c r="C19288" t="str">
        <v>Evening</v>
      </c>
      <c r="D19288">
        <v>25</v>
      </c>
      <c r="E19288" t="str">
        <f>IF(MOD(D19288,2)=0,"EVEN","ODD")</f>
        <v>ODD</v>
      </c>
      <c r="F19288" t="str">
        <f>IF(D19288&lt;=18,"LOW (1-18)","HIGH (19-36)")</f>
        <v>HIGH (19-36)</v>
      </c>
      <c r="G19288">
        <f>INT((D19288-1)/6)+1</f>
        <v>5</v>
      </c>
      <c r="H19288">
        <f>MOD(D19288-1,6)+1</f>
        <v>1</v>
      </c>
      <c r="I19288">
        <f>37-D19288</f>
        <v>12</v>
      </c>
      <c r="J19288">
        <f>ABS(D19288-D19289)</f>
        <v>12</v>
      </c>
    </row>
    <row r="19289">
      <c r="A19289">
        <v>5493</v>
      </c>
      <c r="B19289" t="str">
        <v>2003-06-06</v>
      </c>
      <c r="C19289" t="str">
        <v>Midday</v>
      </c>
      <c r="D19289">
        <v>13</v>
      </c>
      <c r="E19289" t="str">
        <f>IF(MOD(D19289,2)=0,"EVEN","ODD")</f>
        <v>ODD</v>
      </c>
      <c r="F19289" t="str">
        <f>IF(D19289&lt;=18,"LOW (1-18)","HIGH (19-36)")</f>
        <v>LOW (1-18)</v>
      </c>
      <c r="G19289">
        <f>INT((D19289-1)/6)+1</f>
        <v>3</v>
      </c>
      <c r="H19289">
        <f>MOD(D19289-1,6)+1</f>
        <v>1</v>
      </c>
      <c r="I19289">
        <f>37-D19289</f>
        <v>24</v>
      </c>
      <c r="J19289">
        <f>ABS(D19289-D19290)</f>
        <v>3</v>
      </c>
    </row>
    <row r="19290">
      <c r="A19290">
        <v>5492</v>
      </c>
      <c r="B19290" t="str">
        <v>2003-06-05</v>
      </c>
      <c r="C19290" t="str">
        <v>Evening</v>
      </c>
      <c r="D19290">
        <v>10</v>
      </c>
      <c r="E19290" t="str">
        <f>IF(MOD(D19290,2)=0,"EVEN","ODD")</f>
        <v>EVEN</v>
      </c>
      <c r="F19290" t="str">
        <f>IF(D19290&lt;=18,"LOW (1-18)","HIGH (19-36)")</f>
        <v>LOW (1-18)</v>
      </c>
      <c r="G19290">
        <f>INT((D19290-1)/6)+1</f>
        <v>2</v>
      </c>
      <c r="H19290">
        <f>MOD(D19290-1,6)+1</f>
        <v>4</v>
      </c>
      <c r="I19290">
        <f>37-D19290</f>
        <v>27</v>
      </c>
      <c r="J19290">
        <f>ABS(D19290-D19291)</f>
        <v>13</v>
      </c>
    </row>
    <row r="19291">
      <c r="A19291">
        <v>5491</v>
      </c>
      <c r="B19291" t="str">
        <v>2003-06-05</v>
      </c>
      <c r="C19291" t="str">
        <v>Midday</v>
      </c>
      <c r="D19291">
        <v>23</v>
      </c>
      <c r="E19291" t="str">
        <f>IF(MOD(D19291,2)=0,"EVEN","ODD")</f>
        <v>ODD</v>
      </c>
      <c r="F19291" t="str">
        <f>IF(D19291&lt;=18,"LOW (1-18)","HIGH (19-36)")</f>
        <v>HIGH (19-36)</v>
      </c>
      <c r="G19291">
        <f>INT((D19291-1)/6)+1</f>
        <v>4</v>
      </c>
      <c r="H19291">
        <f>MOD(D19291-1,6)+1</f>
        <v>5</v>
      </c>
      <c r="I19291">
        <f>37-D19291</f>
        <v>14</v>
      </c>
      <c r="J19291">
        <f>ABS(D19291-D19292)</f>
        <v>22</v>
      </c>
    </row>
    <row r="19292">
      <c r="A19292">
        <v>5490</v>
      </c>
      <c r="B19292" t="str">
        <v>2003-06-04</v>
      </c>
      <c r="C19292" t="str">
        <v>Evening</v>
      </c>
      <c r="D19292">
        <v>1</v>
      </c>
      <c r="E19292" t="str">
        <f>IF(MOD(D19292,2)=0,"EVEN","ODD")</f>
        <v>ODD</v>
      </c>
      <c r="F19292" t="str">
        <f>IF(D19292&lt;=18,"LOW (1-18)","HIGH (19-36)")</f>
        <v>LOW (1-18)</v>
      </c>
      <c r="G19292">
        <f>INT((D19292-1)/6)+1</f>
        <v>1</v>
      </c>
      <c r="H19292">
        <f>MOD(D19292-1,6)+1</f>
        <v>1</v>
      </c>
      <c r="I19292">
        <f>37-D19292</f>
        <v>36</v>
      </c>
      <c r="J19292">
        <f>ABS(D19292-D19293)</f>
        <v>21</v>
      </c>
    </row>
    <row r="19293">
      <c r="A19293">
        <v>5489</v>
      </c>
      <c r="B19293" t="str">
        <v>2003-06-04</v>
      </c>
      <c r="C19293" t="str">
        <v>Midday</v>
      </c>
      <c r="D19293">
        <v>22</v>
      </c>
      <c r="E19293" t="str">
        <f>IF(MOD(D19293,2)=0,"EVEN","ODD")</f>
        <v>EVEN</v>
      </c>
      <c r="F19293" t="str">
        <f>IF(D19293&lt;=18,"LOW (1-18)","HIGH (19-36)")</f>
        <v>HIGH (19-36)</v>
      </c>
      <c r="G19293">
        <f>INT((D19293-1)/6)+1</f>
        <v>4</v>
      </c>
      <c r="H19293">
        <f>MOD(D19293-1,6)+1</f>
        <v>4</v>
      </c>
      <c r="I19293">
        <f>37-D19293</f>
        <v>15</v>
      </c>
      <c r="J19293">
        <f>ABS(D19293-D19294)</f>
        <v>9</v>
      </c>
    </row>
    <row r="19294">
      <c r="A19294">
        <v>5488</v>
      </c>
      <c r="B19294" t="str">
        <v>2003-06-03</v>
      </c>
      <c r="C19294" t="str">
        <v>Evening</v>
      </c>
      <c r="D19294">
        <v>31</v>
      </c>
      <c r="E19294" t="str">
        <f>IF(MOD(D19294,2)=0,"EVEN","ODD")</f>
        <v>ODD</v>
      </c>
      <c r="F19294" t="str">
        <f>IF(D19294&lt;=18,"LOW (1-18)","HIGH (19-36)")</f>
        <v>HIGH (19-36)</v>
      </c>
      <c r="G19294">
        <f>INT((D19294-1)/6)+1</f>
        <v>6</v>
      </c>
      <c r="H19294">
        <f>MOD(D19294-1,6)+1</f>
        <v>1</v>
      </c>
      <c r="I19294">
        <f>37-D19294</f>
        <v>6</v>
      </c>
      <c r="J19294">
        <f>ABS(D19294-D19295)</f>
        <v>1</v>
      </c>
    </row>
    <row r="19295">
      <c r="A19295">
        <v>5487</v>
      </c>
      <c r="B19295" t="str">
        <v>2003-06-03</v>
      </c>
      <c r="C19295" t="str">
        <v>Midday</v>
      </c>
      <c r="D19295">
        <v>30</v>
      </c>
      <c r="E19295" t="str">
        <f>IF(MOD(D19295,2)=0,"EVEN","ODD")</f>
        <v>EVEN</v>
      </c>
      <c r="F19295" t="str">
        <f>IF(D19295&lt;=18,"LOW (1-18)","HIGH (19-36)")</f>
        <v>HIGH (19-36)</v>
      </c>
      <c r="G19295">
        <f>INT((D19295-1)/6)+1</f>
        <v>5</v>
      </c>
      <c r="H19295">
        <f>MOD(D19295-1,6)+1</f>
        <v>6</v>
      </c>
      <c r="I19295">
        <f>37-D19295</f>
        <v>7</v>
      </c>
      <c r="J19295">
        <f>ABS(D19295-D19296)</f>
        <v>25</v>
      </c>
    </row>
    <row r="19296">
      <c r="A19296">
        <v>5486</v>
      </c>
      <c r="B19296" t="str">
        <v>2003-06-02</v>
      </c>
      <c r="C19296" t="str">
        <v>Evening</v>
      </c>
      <c r="D19296">
        <v>5</v>
      </c>
      <c r="E19296" t="str">
        <f>IF(MOD(D19296,2)=0,"EVEN","ODD")</f>
        <v>ODD</v>
      </c>
      <c r="F19296" t="str">
        <f>IF(D19296&lt;=18,"LOW (1-18)","HIGH (19-36)")</f>
        <v>LOW (1-18)</v>
      </c>
      <c r="G19296">
        <f>INT((D19296-1)/6)+1</f>
        <v>1</v>
      </c>
      <c r="H19296">
        <f>MOD(D19296-1,6)+1</f>
        <v>5</v>
      </c>
      <c r="I19296">
        <f>37-D19296</f>
        <v>32</v>
      </c>
      <c r="J19296">
        <f>ABS(D19296-D19297)</f>
        <v>27</v>
      </c>
    </row>
    <row r="19297">
      <c r="A19297">
        <v>5485</v>
      </c>
      <c r="B19297" t="str">
        <v>2003-06-02</v>
      </c>
      <c r="C19297" t="str">
        <v>Midday</v>
      </c>
      <c r="D19297">
        <v>32</v>
      </c>
      <c r="E19297" t="str">
        <f>IF(MOD(D19297,2)=0,"EVEN","ODD")</f>
        <v>EVEN</v>
      </c>
      <c r="F19297" t="str">
        <f>IF(D19297&lt;=18,"LOW (1-18)","HIGH (19-36)")</f>
        <v>HIGH (19-36)</v>
      </c>
      <c r="G19297">
        <f>INT((D19297-1)/6)+1</f>
        <v>6</v>
      </c>
      <c r="H19297">
        <f>MOD(D19297-1,6)+1</f>
        <v>2</v>
      </c>
      <c r="I19297">
        <f>37-D19297</f>
        <v>5</v>
      </c>
      <c r="J19297">
        <f>ABS(D19297-D19298)</f>
        <v>23</v>
      </c>
    </row>
    <row r="19298">
      <c r="A19298">
        <v>5484</v>
      </c>
      <c r="B19298" t="str">
        <v>2003-05-31</v>
      </c>
      <c r="C19298" t="str">
        <v>Evening</v>
      </c>
      <c r="D19298">
        <v>9</v>
      </c>
      <c r="E19298" t="str">
        <f>IF(MOD(D19298,2)=0,"EVEN","ODD")</f>
        <v>ODD</v>
      </c>
      <c r="F19298" t="str">
        <f>IF(D19298&lt;=18,"LOW (1-18)","HIGH (19-36)")</f>
        <v>LOW (1-18)</v>
      </c>
      <c r="G19298">
        <f>INT((D19298-1)/6)+1</f>
        <v>2</v>
      </c>
      <c r="H19298">
        <f>MOD(D19298-1,6)+1</f>
        <v>3</v>
      </c>
      <c r="I19298">
        <f>37-D19298</f>
        <v>28</v>
      </c>
      <c r="J19298">
        <f>ABS(D19298-D19299)</f>
        <v>23</v>
      </c>
    </row>
    <row r="19299">
      <c r="A19299">
        <v>5483</v>
      </c>
      <c r="B19299" t="str">
        <v>2003-05-31</v>
      </c>
      <c r="C19299" t="str">
        <v>Midday</v>
      </c>
      <c r="D19299">
        <v>32</v>
      </c>
      <c r="E19299" t="str">
        <f>IF(MOD(D19299,2)=0,"EVEN","ODD")</f>
        <v>EVEN</v>
      </c>
      <c r="F19299" t="str">
        <f>IF(D19299&lt;=18,"LOW (1-18)","HIGH (19-36)")</f>
        <v>HIGH (19-36)</v>
      </c>
      <c r="G19299">
        <f>INT((D19299-1)/6)+1</f>
        <v>6</v>
      </c>
      <c r="H19299">
        <f>MOD(D19299-1,6)+1</f>
        <v>2</v>
      </c>
      <c r="I19299">
        <f>37-D19299</f>
        <v>5</v>
      </c>
      <c r="J19299">
        <f>ABS(D19299-D19300)</f>
        <v>29</v>
      </c>
    </row>
    <row r="19300">
      <c r="A19300">
        <v>5482</v>
      </c>
      <c r="B19300" t="str">
        <v>2003-05-30</v>
      </c>
      <c r="C19300" t="str">
        <v>Evening</v>
      </c>
      <c r="D19300">
        <v>3</v>
      </c>
      <c r="E19300" t="str">
        <f>IF(MOD(D19300,2)=0,"EVEN","ODD")</f>
        <v>ODD</v>
      </c>
      <c r="F19300" t="str">
        <f>IF(D19300&lt;=18,"LOW (1-18)","HIGH (19-36)")</f>
        <v>LOW (1-18)</v>
      </c>
      <c r="G19300">
        <f>INT((D19300-1)/6)+1</f>
        <v>1</v>
      </c>
      <c r="H19300">
        <f>MOD(D19300-1,6)+1</f>
        <v>3</v>
      </c>
      <c r="I19300">
        <f>37-D19300</f>
        <v>34</v>
      </c>
      <c r="J19300">
        <f>ABS(D19300-D19301)</f>
        <v>1</v>
      </c>
    </row>
    <row r="19301">
      <c r="A19301">
        <v>5481</v>
      </c>
      <c r="B19301" t="str">
        <v>2003-05-30</v>
      </c>
      <c r="C19301" t="str">
        <v>Midday</v>
      </c>
      <c r="D19301">
        <v>2</v>
      </c>
      <c r="E19301" t="str">
        <f>IF(MOD(D19301,2)=0,"EVEN","ODD")</f>
        <v>EVEN</v>
      </c>
      <c r="F19301" t="str">
        <f>IF(D19301&lt;=18,"LOW (1-18)","HIGH (19-36)")</f>
        <v>LOW (1-18)</v>
      </c>
      <c r="G19301">
        <f>INT((D19301-1)/6)+1</f>
        <v>1</v>
      </c>
      <c r="H19301">
        <f>MOD(D19301-1,6)+1</f>
        <v>2</v>
      </c>
      <c r="I19301">
        <f>37-D19301</f>
        <v>35</v>
      </c>
      <c r="J19301">
        <f>ABS(D19301-D19302)</f>
        <v>24</v>
      </c>
    </row>
    <row r="19302">
      <c r="A19302">
        <v>5480</v>
      </c>
      <c r="B19302" t="str">
        <v>2003-05-29</v>
      </c>
      <c r="C19302" t="str">
        <v>Evening</v>
      </c>
      <c r="D19302">
        <v>26</v>
      </c>
      <c r="E19302" t="str">
        <f>IF(MOD(D19302,2)=0,"EVEN","ODD")</f>
        <v>EVEN</v>
      </c>
      <c r="F19302" t="str">
        <f>IF(D19302&lt;=18,"LOW (1-18)","HIGH (19-36)")</f>
        <v>HIGH (19-36)</v>
      </c>
      <c r="G19302">
        <f>INT((D19302-1)/6)+1</f>
        <v>5</v>
      </c>
      <c r="H19302">
        <f>MOD(D19302-1,6)+1</f>
        <v>2</v>
      </c>
      <c r="I19302">
        <f>37-D19302</f>
        <v>11</v>
      </c>
      <c r="J19302">
        <f>ABS(D19302-D19303)</f>
        <v>1</v>
      </c>
    </row>
    <row r="19303">
      <c r="A19303">
        <v>5479</v>
      </c>
      <c r="B19303" t="str">
        <v>2003-05-29</v>
      </c>
      <c r="C19303" t="str">
        <v>Midday</v>
      </c>
      <c r="D19303">
        <v>27</v>
      </c>
      <c r="E19303" t="str">
        <f>IF(MOD(D19303,2)=0,"EVEN","ODD")</f>
        <v>ODD</v>
      </c>
      <c r="F19303" t="str">
        <f>IF(D19303&lt;=18,"LOW (1-18)","HIGH (19-36)")</f>
        <v>HIGH (19-36)</v>
      </c>
      <c r="G19303">
        <f>INT((D19303-1)/6)+1</f>
        <v>5</v>
      </c>
      <c r="H19303">
        <f>MOD(D19303-1,6)+1</f>
        <v>3</v>
      </c>
      <c r="I19303">
        <f>37-D19303</f>
        <v>10</v>
      </c>
      <c r="J19303">
        <f>ABS(D19303-D19304)</f>
        <v>7</v>
      </c>
    </row>
    <row r="19304">
      <c r="A19304">
        <v>5478</v>
      </c>
      <c r="B19304" t="str">
        <v>2003-05-28</v>
      </c>
      <c r="C19304" t="str">
        <v>Evening</v>
      </c>
      <c r="D19304">
        <v>34</v>
      </c>
      <c r="E19304" t="str">
        <f>IF(MOD(D19304,2)=0,"EVEN","ODD")</f>
        <v>EVEN</v>
      </c>
      <c r="F19304" t="str">
        <f>IF(D19304&lt;=18,"LOW (1-18)","HIGH (19-36)")</f>
        <v>HIGH (19-36)</v>
      </c>
      <c r="G19304">
        <f>INT((D19304-1)/6)+1</f>
        <v>6</v>
      </c>
      <c r="H19304">
        <f>MOD(D19304-1,6)+1</f>
        <v>4</v>
      </c>
      <c r="I19304">
        <f>37-D19304</f>
        <v>3</v>
      </c>
      <c r="J19304">
        <f>ABS(D19304-D19305)</f>
        <v>10</v>
      </c>
    </row>
    <row r="19305">
      <c r="A19305">
        <v>5477</v>
      </c>
      <c r="B19305" t="str">
        <v>2003-05-28</v>
      </c>
      <c r="C19305" t="str">
        <v>Midday</v>
      </c>
      <c r="D19305">
        <v>24</v>
      </c>
      <c r="E19305" t="str">
        <f>IF(MOD(D19305,2)=0,"EVEN","ODD")</f>
        <v>EVEN</v>
      </c>
      <c r="F19305" t="str">
        <f>IF(D19305&lt;=18,"LOW (1-18)","HIGH (19-36)")</f>
        <v>HIGH (19-36)</v>
      </c>
      <c r="G19305">
        <f>INT((D19305-1)/6)+1</f>
        <v>4</v>
      </c>
      <c r="H19305">
        <f>MOD(D19305-1,6)+1</f>
        <v>6</v>
      </c>
      <c r="I19305">
        <f>37-D19305</f>
        <v>13</v>
      </c>
      <c r="J19305">
        <f>ABS(D19305-D19306)</f>
        <v>11</v>
      </c>
    </row>
    <row r="19306">
      <c r="A19306">
        <v>5476</v>
      </c>
      <c r="B19306" t="str">
        <v>2003-05-27</v>
      </c>
      <c r="C19306" t="str">
        <v>Evening</v>
      </c>
      <c r="D19306">
        <v>13</v>
      </c>
      <c r="E19306" t="str">
        <f>IF(MOD(D19306,2)=0,"EVEN","ODD")</f>
        <v>ODD</v>
      </c>
      <c r="F19306" t="str">
        <f>IF(D19306&lt;=18,"LOW (1-18)","HIGH (19-36)")</f>
        <v>LOW (1-18)</v>
      </c>
      <c r="G19306">
        <f>INT((D19306-1)/6)+1</f>
        <v>3</v>
      </c>
      <c r="H19306">
        <f>MOD(D19306-1,6)+1</f>
        <v>1</v>
      </c>
      <c r="I19306">
        <f>37-D19306</f>
        <v>24</v>
      </c>
      <c r="J19306">
        <f>ABS(D19306-D19307)</f>
        <v>2</v>
      </c>
    </row>
    <row r="19307">
      <c r="A19307">
        <v>5475</v>
      </c>
      <c r="B19307" t="str">
        <v>2003-05-27</v>
      </c>
      <c r="C19307" t="str">
        <v>Midday</v>
      </c>
      <c r="D19307">
        <v>15</v>
      </c>
      <c r="E19307" t="str">
        <f>IF(MOD(D19307,2)=0,"EVEN","ODD")</f>
        <v>ODD</v>
      </c>
      <c r="F19307" t="str">
        <f>IF(D19307&lt;=18,"LOW (1-18)","HIGH (19-36)")</f>
        <v>LOW (1-18)</v>
      </c>
      <c r="G19307">
        <f>INT((D19307-1)/6)+1</f>
        <v>3</v>
      </c>
      <c r="H19307">
        <f>MOD(D19307-1,6)+1</f>
        <v>3</v>
      </c>
      <c r="I19307">
        <f>37-D19307</f>
        <v>22</v>
      </c>
      <c r="J19307">
        <f>ABS(D19307-D19308)</f>
        <v>12</v>
      </c>
    </row>
    <row r="19308">
      <c r="A19308">
        <v>5474</v>
      </c>
      <c r="B19308" t="str">
        <v>2003-05-26</v>
      </c>
      <c r="C19308" t="str">
        <v>Evening</v>
      </c>
      <c r="D19308">
        <v>27</v>
      </c>
      <c r="E19308" t="str">
        <f>IF(MOD(D19308,2)=0,"EVEN","ODD")</f>
        <v>ODD</v>
      </c>
      <c r="F19308" t="str">
        <f>IF(D19308&lt;=18,"LOW (1-18)","HIGH (19-36)")</f>
        <v>HIGH (19-36)</v>
      </c>
      <c r="G19308">
        <f>INT((D19308-1)/6)+1</f>
        <v>5</v>
      </c>
      <c r="H19308">
        <f>MOD(D19308-1,6)+1</f>
        <v>3</v>
      </c>
      <c r="I19308">
        <f>37-D19308</f>
        <v>10</v>
      </c>
      <c r="J19308">
        <f>ABS(D19308-D19309)</f>
        <v>7</v>
      </c>
    </row>
    <row r="19309">
      <c r="A19309">
        <v>5473</v>
      </c>
      <c r="B19309" t="str">
        <v>2003-05-26</v>
      </c>
      <c r="C19309" t="str">
        <v>Midday</v>
      </c>
      <c r="D19309">
        <v>34</v>
      </c>
      <c r="E19309" t="str">
        <f>IF(MOD(D19309,2)=0,"EVEN","ODD")</f>
        <v>EVEN</v>
      </c>
      <c r="F19309" t="str">
        <f>IF(D19309&lt;=18,"LOW (1-18)","HIGH (19-36)")</f>
        <v>HIGH (19-36)</v>
      </c>
      <c r="G19309">
        <f>INT((D19309-1)/6)+1</f>
        <v>6</v>
      </c>
      <c r="H19309">
        <f>MOD(D19309-1,6)+1</f>
        <v>4</v>
      </c>
      <c r="I19309">
        <f>37-D19309</f>
        <v>3</v>
      </c>
      <c r="J19309">
        <f>ABS(D19309-D19310)</f>
        <v>17</v>
      </c>
    </row>
    <row r="19310">
      <c r="A19310">
        <v>5472</v>
      </c>
      <c r="B19310" t="str">
        <v>2003-05-24</v>
      </c>
      <c r="C19310" t="str">
        <v>Evening</v>
      </c>
      <c r="D19310">
        <v>17</v>
      </c>
      <c r="E19310" t="str">
        <f>IF(MOD(D19310,2)=0,"EVEN","ODD")</f>
        <v>ODD</v>
      </c>
      <c r="F19310" t="str">
        <f>IF(D19310&lt;=18,"LOW (1-18)","HIGH (19-36)")</f>
        <v>LOW (1-18)</v>
      </c>
      <c r="G19310">
        <f>INT((D19310-1)/6)+1</f>
        <v>3</v>
      </c>
      <c r="H19310">
        <f>MOD(D19310-1,6)+1</f>
        <v>5</v>
      </c>
      <c r="I19310">
        <f>37-D19310</f>
        <v>20</v>
      </c>
      <c r="J19310">
        <f>ABS(D19310-D19311)</f>
        <v>8</v>
      </c>
    </row>
    <row r="19311">
      <c r="A19311">
        <v>5471</v>
      </c>
      <c r="B19311" t="str">
        <v>2003-05-24</v>
      </c>
      <c r="C19311" t="str">
        <v>Midday</v>
      </c>
      <c r="D19311">
        <v>25</v>
      </c>
      <c r="E19311" t="str">
        <f>IF(MOD(D19311,2)=0,"EVEN","ODD")</f>
        <v>ODD</v>
      </c>
      <c r="F19311" t="str">
        <f>IF(D19311&lt;=18,"LOW (1-18)","HIGH (19-36)")</f>
        <v>HIGH (19-36)</v>
      </c>
      <c r="G19311">
        <f>INT((D19311-1)/6)+1</f>
        <v>5</v>
      </c>
      <c r="H19311">
        <f>MOD(D19311-1,6)+1</f>
        <v>1</v>
      </c>
      <c r="I19311">
        <f>37-D19311</f>
        <v>12</v>
      </c>
      <c r="J19311">
        <f>ABS(D19311-D19312)</f>
        <v>16</v>
      </c>
    </row>
    <row r="19312">
      <c r="A19312">
        <v>5470</v>
      </c>
      <c r="B19312" t="str">
        <v>2003-05-23</v>
      </c>
      <c r="C19312" t="str">
        <v>Evening</v>
      </c>
      <c r="D19312">
        <v>9</v>
      </c>
      <c r="E19312" t="str">
        <f>IF(MOD(D19312,2)=0,"EVEN","ODD")</f>
        <v>ODD</v>
      </c>
      <c r="F19312" t="str">
        <f>IF(D19312&lt;=18,"LOW (1-18)","HIGH (19-36)")</f>
        <v>LOW (1-18)</v>
      </c>
      <c r="G19312">
        <f>INT((D19312-1)/6)+1</f>
        <v>2</v>
      </c>
      <c r="H19312">
        <f>MOD(D19312-1,6)+1</f>
        <v>3</v>
      </c>
      <c r="I19312">
        <f>37-D19312</f>
        <v>28</v>
      </c>
      <c r="J19312">
        <f>ABS(D19312-D19313)</f>
        <v>4</v>
      </c>
    </row>
    <row r="19313">
      <c r="A19313">
        <v>5469</v>
      </c>
      <c r="B19313" t="str">
        <v>2003-05-23</v>
      </c>
      <c r="C19313" t="str">
        <v>Midday</v>
      </c>
      <c r="D19313">
        <v>5</v>
      </c>
      <c r="E19313" t="str">
        <f>IF(MOD(D19313,2)=0,"EVEN","ODD")</f>
        <v>ODD</v>
      </c>
      <c r="F19313" t="str">
        <f>IF(D19313&lt;=18,"LOW (1-18)","HIGH (19-36)")</f>
        <v>LOW (1-18)</v>
      </c>
      <c r="G19313">
        <f>INT((D19313-1)/6)+1</f>
        <v>1</v>
      </c>
      <c r="H19313">
        <f>MOD(D19313-1,6)+1</f>
        <v>5</v>
      </c>
      <c r="I19313">
        <f>37-D19313</f>
        <v>32</v>
      </c>
      <c r="J19313">
        <f>ABS(D19313-D19314)</f>
        <v>10</v>
      </c>
    </row>
    <row r="19314">
      <c r="A19314">
        <v>5468</v>
      </c>
      <c r="B19314" t="str">
        <v>2003-05-22</v>
      </c>
      <c r="C19314" t="str">
        <v>Evening</v>
      </c>
      <c r="D19314">
        <v>15</v>
      </c>
      <c r="E19314" t="str">
        <f>IF(MOD(D19314,2)=0,"EVEN","ODD")</f>
        <v>ODD</v>
      </c>
      <c r="F19314" t="str">
        <f>IF(D19314&lt;=18,"LOW (1-18)","HIGH (19-36)")</f>
        <v>LOW (1-18)</v>
      </c>
      <c r="G19314">
        <f>INT((D19314-1)/6)+1</f>
        <v>3</v>
      </c>
      <c r="H19314">
        <f>MOD(D19314-1,6)+1</f>
        <v>3</v>
      </c>
      <c r="I19314">
        <f>37-D19314</f>
        <v>22</v>
      </c>
      <c r="J19314">
        <f>ABS(D19314-D19315)</f>
        <v>9</v>
      </c>
    </row>
    <row r="19315">
      <c r="A19315">
        <v>5467</v>
      </c>
      <c r="B19315" t="str">
        <v>2003-05-22</v>
      </c>
      <c r="C19315" t="str">
        <v>Midday</v>
      </c>
      <c r="D19315">
        <v>6</v>
      </c>
      <c r="E19315" t="str">
        <f>IF(MOD(D19315,2)=0,"EVEN","ODD")</f>
        <v>EVEN</v>
      </c>
      <c r="F19315" t="str">
        <f>IF(D19315&lt;=18,"LOW (1-18)","HIGH (19-36)")</f>
        <v>LOW (1-18)</v>
      </c>
      <c r="G19315">
        <f>INT((D19315-1)/6)+1</f>
        <v>1</v>
      </c>
      <c r="H19315">
        <f>MOD(D19315-1,6)+1</f>
        <v>6</v>
      </c>
      <c r="I19315">
        <f>37-D19315</f>
        <v>31</v>
      </c>
      <c r="J19315">
        <f>ABS(D19315-D19316)</f>
        <v>2</v>
      </c>
    </row>
    <row r="19316">
      <c r="A19316">
        <v>5466</v>
      </c>
      <c r="B19316" t="str">
        <v>2003-05-21</v>
      </c>
      <c r="C19316" t="str">
        <v>Evening</v>
      </c>
      <c r="D19316">
        <v>8</v>
      </c>
      <c r="E19316" t="str">
        <f>IF(MOD(D19316,2)=0,"EVEN","ODD")</f>
        <v>EVEN</v>
      </c>
      <c r="F19316" t="str">
        <f>IF(D19316&lt;=18,"LOW (1-18)","HIGH (19-36)")</f>
        <v>LOW (1-18)</v>
      </c>
      <c r="G19316">
        <f>INT((D19316-1)/6)+1</f>
        <v>2</v>
      </c>
      <c r="H19316">
        <f>MOD(D19316-1,6)+1</f>
        <v>2</v>
      </c>
      <c r="I19316">
        <f>37-D19316</f>
        <v>29</v>
      </c>
      <c r="J19316">
        <f>ABS(D19316-D19317)</f>
        <v>25</v>
      </c>
    </row>
    <row r="19317">
      <c r="A19317">
        <v>5465</v>
      </c>
      <c r="B19317" t="str">
        <v>2003-05-21</v>
      </c>
      <c r="C19317" t="str">
        <v>Midday</v>
      </c>
      <c r="D19317">
        <v>33</v>
      </c>
      <c r="E19317" t="str">
        <f>IF(MOD(D19317,2)=0,"EVEN","ODD")</f>
        <v>ODD</v>
      </c>
      <c r="F19317" t="str">
        <f>IF(D19317&lt;=18,"LOW (1-18)","HIGH (19-36)")</f>
        <v>HIGH (19-36)</v>
      </c>
      <c r="G19317">
        <f>INT((D19317-1)/6)+1</f>
        <v>6</v>
      </c>
      <c r="H19317">
        <f>MOD(D19317-1,6)+1</f>
        <v>3</v>
      </c>
      <c r="I19317">
        <f>37-D19317</f>
        <v>4</v>
      </c>
      <c r="J19317">
        <f>ABS(D19317-D19318)</f>
        <v>18</v>
      </c>
    </row>
    <row r="19318">
      <c r="A19318">
        <v>5464</v>
      </c>
      <c r="B19318" t="str">
        <v>2003-05-20</v>
      </c>
      <c r="C19318" t="str">
        <v>Evening</v>
      </c>
      <c r="D19318">
        <v>15</v>
      </c>
      <c r="E19318" t="str">
        <f>IF(MOD(D19318,2)=0,"EVEN","ODD")</f>
        <v>ODD</v>
      </c>
      <c r="F19318" t="str">
        <f>IF(D19318&lt;=18,"LOW (1-18)","HIGH (19-36)")</f>
        <v>LOW (1-18)</v>
      </c>
      <c r="G19318">
        <f>INT((D19318-1)/6)+1</f>
        <v>3</v>
      </c>
      <c r="H19318">
        <f>MOD(D19318-1,6)+1</f>
        <v>3</v>
      </c>
      <c r="I19318">
        <f>37-D19318</f>
        <v>22</v>
      </c>
      <c r="J19318">
        <f>ABS(D19318-D19319)</f>
        <v>3</v>
      </c>
    </row>
    <row r="19319">
      <c r="A19319">
        <v>5463</v>
      </c>
      <c r="B19319" t="str">
        <v>2003-05-20</v>
      </c>
      <c r="C19319" t="str">
        <v>Midday</v>
      </c>
      <c r="D19319">
        <v>18</v>
      </c>
      <c r="E19319" t="str">
        <f>IF(MOD(D19319,2)=0,"EVEN","ODD")</f>
        <v>EVEN</v>
      </c>
      <c r="F19319" t="str">
        <f>IF(D19319&lt;=18,"LOW (1-18)","HIGH (19-36)")</f>
        <v>LOW (1-18)</v>
      </c>
      <c r="G19319">
        <f>INT((D19319-1)/6)+1</f>
        <v>3</v>
      </c>
      <c r="H19319">
        <f>MOD(D19319-1,6)+1</f>
        <v>6</v>
      </c>
      <c r="I19319">
        <f>37-D19319</f>
        <v>19</v>
      </c>
      <c r="J19319">
        <f>ABS(D19319-D19320)</f>
        <v>18</v>
      </c>
    </row>
    <row r="19320">
      <c r="A19320">
        <v>5462</v>
      </c>
      <c r="B19320" t="str">
        <v>2003-05-19</v>
      </c>
      <c r="C19320" t="str">
        <v>Evening</v>
      </c>
      <c r="D19320">
        <v>36</v>
      </c>
      <c r="E19320" t="str">
        <f>IF(MOD(D19320,2)=0,"EVEN","ODD")</f>
        <v>EVEN</v>
      </c>
      <c r="F19320" t="str">
        <f>IF(D19320&lt;=18,"LOW (1-18)","HIGH (19-36)")</f>
        <v>HIGH (19-36)</v>
      </c>
      <c r="G19320">
        <f>INT((D19320-1)/6)+1</f>
        <v>6</v>
      </c>
      <c r="H19320">
        <f>MOD(D19320-1,6)+1</f>
        <v>6</v>
      </c>
      <c r="I19320">
        <f>37-D19320</f>
        <v>1</v>
      </c>
      <c r="J19320">
        <f>ABS(D19320-D19321)</f>
        <v>13</v>
      </c>
    </row>
    <row r="19321">
      <c r="A19321">
        <v>5461</v>
      </c>
      <c r="B19321" t="str">
        <v>2003-05-19</v>
      </c>
      <c r="C19321" t="str">
        <v>Midday</v>
      </c>
      <c r="D19321">
        <v>23</v>
      </c>
      <c r="E19321" t="str">
        <f>IF(MOD(D19321,2)=0,"EVEN","ODD")</f>
        <v>ODD</v>
      </c>
      <c r="F19321" t="str">
        <f>IF(D19321&lt;=18,"LOW (1-18)","HIGH (19-36)")</f>
        <v>HIGH (19-36)</v>
      </c>
      <c r="G19321">
        <f>INT((D19321-1)/6)+1</f>
        <v>4</v>
      </c>
      <c r="H19321">
        <f>MOD(D19321-1,6)+1</f>
        <v>5</v>
      </c>
      <c r="I19321">
        <f>37-D19321</f>
        <v>14</v>
      </c>
      <c r="J19321">
        <f>ABS(D19321-D19322)</f>
        <v>15</v>
      </c>
    </row>
    <row r="19322">
      <c r="A19322">
        <v>5460</v>
      </c>
      <c r="B19322" t="str">
        <v>2003-05-17</v>
      </c>
      <c r="C19322" t="str">
        <v>Evening</v>
      </c>
      <c r="D19322">
        <v>8</v>
      </c>
      <c r="E19322" t="str">
        <f>IF(MOD(D19322,2)=0,"EVEN","ODD")</f>
        <v>EVEN</v>
      </c>
      <c r="F19322" t="str">
        <f>IF(D19322&lt;=18,"LOW (1-18)","HIGH (19-36)")</f>
        <v>LOW (1-18)</v>
      </c>
      <c r="G19322">
        <f>INT((D19322-1)/6)+1</f>
        <v>2</v>
      </c>
      <c r="H19322">
        <f>MOD(D19322-1,6)+1</f>
        <v>2</v>
      </c>
      <c r="I19322">
        <f>37-D19322</f>
        <v>29</v>
      </c>
      <c r="J19322">
        <f>ABS(D19322-D19323)</f>
        <v>21</v>
      </c>
    </row>
    <row r="19323">
      <c r="A19323">
        <v>5459</v>
      </c>
      <c r="B19323" t="str">
        <v>2003-05-17</v>
      </c>
      <c r="C19323" t="str">
        <v>Midday</v>
      </c>
      <c r="D19323">
        <v>29</v>
      </c>
      <c r="E19323" t="str">
        <f>IF(MOD(D19323,2)=0,"EVEN","ODD")</f>
        <v>ODD</v>
      </c>
      <c r="F19323" t="str">
        <f>IF(D19323&lt;=18,"LOW (1-18)","HIGH (19-36)")</f>
        <v>HIGH (19-36)</v>
      </c>
      <c r="G19323">
        <f>INT((D19323-1)/6)+1</f>
        <v>5</v>
      </c>
      <c r="H19323">
        <f>MOD(D19323-1,6)+1</f>
        <v>5</v>
      </c>
      <c r="I19323">
        <f>37-D19323</f>
        <v>8</v>
      </c>
      <c r="J19323">
        <f>ABS(D19323-D19324)</f>
        <v>20</v>
      </c>
    </row>
    <row r="19324">
      <c r="A19324">
        <v>5458</v>
      </c>
      <c r="B19324" t="str">
        <v>2003-05-16</v>
      </c>
      <c r="C19324" t="str">
        <v>Evening</v>
      </c>
      <c r="D19324">
        <v>9</v>
      </c>
      <c r="E19324" t="str">
        <f>IF(MOD(D19324,2)=0,"EVEN","ODD")</f>
        <v>ODD</v>
      </c>
      <c r="F19324" t="str">
        <f>IF(D19324&lt;=18,"LOW (1-18)","HIGH (19-36)")</f>
        <v>LOW (1-18)</v>
      </c>
      <c r="G19324">
        <f>INT((D19324-1)/6)+1</f>
        <v>2</v>
      </c>
      <c r="H19324">
        <f>MOD(D19324-1,6)+1</f>
        <v>3</v>
      </c>
      <c r="I19324">
        <f>37-D19324</f>
        <v>28</v>
      </c>
      <c r="J19324">
        <f>ABS(D19324-D19325)</f>
        <v>12</v>
      </c>
    </row>
    <row r="19325">
      <c r="A19325">
        <v>5457</v>
      </c>
      <c r="B19325" t="str">
        <v>2003-05-16</v>
      </c>
      <c r="C19325" t="str">
        <v>Midday</v>
      </c>
      <c r="D19325">
        <v>21</v>
      </c>
      <c r="E19325" t="str">
        <f>IF(MOD(D19325,2)=0,"EVEN","ODD")</f>
        <v>ODD</v>
      </c>
      <c r="F19325" t="str">
        <f>IF(D19325&lt;=18,"LOW (1-18)","HIGH (19-36)")</f>
        <v>HIGH (19-36)</v>
      </c>
      <c r="G19325">
        <f>INT((D19325-1)/6)+1</f>
        <v>4</v>
      </c>
      <c r="H19325">
        <f>MOD(D19325-1,6)+1</f>
        <v>3</v>
      </c>
      <c r="I19325">
        <f>37-D19325</f>
        <v>16</v>
      </c>
      <c r="J19325">
        <f>ABS(D19325-D19326)</f>
        <v>8</v>
      </c>
    </row>
    <row r="19326">
      <c r="A19326">
        <v>5456</v>
      </c>
      <c r="B19326" t="str">
        <v>2003-05-15</v>
      </c>
      <c r="C19326" t="str">
        <v>Evening</v>
      </c>
      <c r="D19326">
        <v>29</v>
      </c>
      <c r="E19326" t="str">
        <f>IF(MOD(D19326,2)=0,"EVEN","ODD")</f>
        <v>ODD</v>
      </c>
      <c r="F19326" t="str">
        <f>IF(D19326&lt;=18,"LOW (1-18)","HIGH (19-36)")</f>
        <v>HIGH (19-36)</v>
      </c>
      <c r="G19326">
        <f>INT((D19326-1)/6)+1</f>
        <v>5</v>
      </c>
      <c r="H19326">
        <f>MOD(D19326-1,6)+1</f>
        <v>5</v>
      </c>
      <c r="I19326">
        <f>37-D19326</f>
        <v>8</v>
      </c>
      <c r="J19326">
        <f>ABS(D19326-D19327)</f>
        <v>0</v>
      </c>
    </row>
    <row r="19327">
      <c r="A19327">
        <v>5455</v>
      </c>
      <c r="B19327" t="str">
        <v>2003-05-15</v>
      </c>
      <c r="C19327" t="str">
        <v>Midday</v>
      </c>
      <c r="D19327">
        <v>29</v>
      </c>
      <c r="E19327" t="str">
        <f>IF(MOD(D19327,2)=0,"EVEN","ODD")</f>
        <v>ODD</v>
      </c>
      <c r="F19327" t="str">
        <f>IF(D19327&lt;=18,"LOW (1-18)","HIGH (19-36)")</f>
        <v>HIGH (19-36)</v>
      </c>
      <c r="G19327">
        <f>INT((D19327-1)/6)+1</f>
        <v>5</v>
      </c>
      <c r="H19327">
        <f>MOD(D19327-1,6)+1</f>
        <v>5</v>
      </c>
      <c r="I19327">
        <f>37-D19327</f>
        <v>8</v>
      </c>
      <c r="J19327">
        <f>ABS(D19327-D19328)</f>
        <v>1</v>
      </c>
    </row>
    <row r="19328">
      <c r="A19328">
        <v>5454</v>
      </c>
      <c r="B19328" t="str">
        <v>2003-05-14</v>
      </c>
      <c r="C19328" t="str">
        <v>Evening</v>
      </c>
      <c r="D19328">
        <v>30</v>
      </c>
      <c r="E19328" t="str">
        <f>IF(MOD(D19328,2)=0,"EVEN","ODD")</f>
        <v>EVEN</v>
      </c>
      <c r="F19328" t="str">
        <f>IF(D19328&lt;=18,"LOW (1-18)","HIGH (19-36)")</f>
        <v>HIGH (19-36)</v>
      </c>
      <c r="G19328">
        <f>INT((D19328-1)/6)+1</f>
        <v>5</v>
      </c>
      <c r="H19328">
        <f>MOD(D19328-1,6)+1</f>
        <v>6</v>
      </c>
      <c r="I19328">
        <f>37-D19328</f>
        <v>7</v>
      </c>
      <c r="J19328">
        <f>ABS(D19328-D19329)</f>
        <v>11</v>
      </c>
    </row>
    <row r="19329">
      <c r="A19329">
        <v>5453</v>
      </c>
      <c r="B19329" t="str">
        <v>2003-05-14</v>
      </c>
      <c r="C19329" t="str">
        <v>Midday</v>
      </c>
      <c r="D19329">
        <v>19</v>
      </c>
      <c r="E19329" t="str">
        <f>IF(MOD(D19329,2)=0,"EVEN","ODD")</f>
        <v>ODD</v>
      </c>
      <c r="F19329" t="str">
        <f>IF(D19329&lt;=18,"LOW (1-18)","HIGH (19-36)")</f>
        <v>HIGH (19-36)</v>
      </c>
      <c r="G19329">
        <f>INT((D19329-1)/6)+1</f>
        <v>4</v>
      </c>
      <c r="H19329">
        <f>MOD(D19329-1,6)+1</f>
        <v>1</v>
      </c>
      <c r="I19329">
        <f>37-D19329</f>
        <v>18</v>
      </c>
      <c r="J19329">
        <f>ABS(D19329-D19330)</f>
        <v>8</v>
      </c>
    </row>
    <row r="19330">
      <c r="A19330">
        <v>5452</v>
      </c>
      <c r="B19330" t="str">
        <v>2003-05-13</v>
      </c>
      <c r="C19330" t="str">
        <v>Evening</v>
      </c>
      <c r="D19330">
        <v>11</v>
      </c>
      <c r="E19330" t="str">
        <f>IF(MOD(D19330,2)=0,"EVEN","ODD")</f>
        <v>ODD</v>
      </c>
      <c r="F19330" t="str">
        <f>IF(D19330&lt;=18,"LOW (1-18)","HIGH (19-36)")</f>
        <v>LOW (1-18)</v>
      </c>
      <c r="G19330">
        <f>INT((D19330-1)/6)+1</f>
        <v>2</v>
      </c>
      <c r="H19330">
        <f>MOD(D19330-1,6)+1</f>
        <v>5</v>
      </c>
      <c r="I19330">
        <f>37-D19330</f>
        <v>26</v>
      </c>
      <c r="J19330">
        <f>ABS(D19330-D19331)</f>
        <v>4</v>
      </c>
    </row>
    <row r="19331">
      <c r="A19331">
        <v>5451</v>
      </c>
      <c r="B19331" t="str">
        <v>2003-05-13</v>
      </c>
      <c r="C19331" t="str">
        <v>Midday</v>
      </c>
      <c r="D19331">
        <v>7</v>
      </c>
      <c r="E19331" t="str">
        <f>IF(MOD(D19331,2)=0,"EVEN","ODD")</f>
        <v>ODD</v>
      </c>
      <c r="F19331" t="str">
        <f>IF(D19331&lt;=18,"LOW (1-18)","HIGH (19-36)")</f>
        <v>LOW (1-18)</v>
      </c>
      <c r="G19331">
        <f>INT((D19331-1)/6)+1</f>
        <v>2</v>
      </c>
      <c r="H19331">
        <f>MOD(D19331-1,6)+1</f>
        <v>1</v>
      </c>
      <c r="I19331">
        <f>37-D19331</f>
        <v>30</v>
      </c>
      <c r="J19331">
        <f>ABS(D19331-D19332)</f>
        <v>28</v>
      </c>
    </row>
    <row r="19332">
      <c r="A19332">
        <v>5450</v>
      </c>
      <c r="B19332" t="str">
        <v>2003-05-12</v>
      </c>
      <c r="C19332" t="str">
        <v>Evening</v>
      </c>
      <c r="D19332">
        <v>35</v>
      </c>
      <c r="E19332" t="str">
        <f>IF(MOD(D19332,2)=0,"EVEN","ODD")</f>
        <v>ODD</v>
      </c>
      <c r="F19332" t="str">
        <f>IF(D19332&lt;=18,"LOW (1-18)","HIGH (19-36)")</f>
        <v>HIGH (19-36)</v>
      </c>
      <c r="G19332">
        <f>INT((D19332-1)/6)+1</f>
        <v>6</v>
      </c>
      <c r="H19332">
        <f>MOD(D19332-1,6)+1</f>
        <v>5</v>
      </c>
      <c r="I19332">
        <f>37-D19332</f>
        <v>2</v>
      </c>
      <c r="J19332">
        <f>ABS(D19332-D19333)</f>
        <v>14</v>
      </c>
    </row>
    <row r="19333">
      <c r="A19333">
        <v>5449</v>
      </c>
      <c r="B19333" t="str">
        <v>2003-05-12</v>
      </c>
      <c r="C19333" t="str">
        <v>Midday</v>
      </c>
      <c r="D19333">
        <v>21</v>
      </c>
      <c r="E19333" t="str">
        <f>IF(MOD(D19333,2)=0,"EVEN","ODD")</f>
        <v>ODD</v>
      </c>
      <c r="F19333" t="str">
        <f>IF(D19333&lt;=18,"LOW (1-18)","HIGH (19-36)")</f>
        <v>HIGH (19-36)</v>
      </c>
      <c r="G19333">
        <f>INT((D19333-1)/6)+1</f>
        <v>4</v>
      </c>
      <c r="H19333">
        <f>MOD(D19333-1,6)+1</f>
        <v>3</v>
      </c>
      <c r="I19333">
        <f>37-D19333</f>
        <v>16</v>
      </c>
      <c r="J19333">
        <f>ABS(D19333-D19334)</f>
        <v>19</v>
      </c>
    </row>
    <row r="19334">
      <c r="A19334">
        <v>5448</v>
      </c>
      <c r="B19334" t="str">
        <v>2003-05-10</v>
      </c>
      <c r="C19334" t="str">
        <v>Evening</v>
      </c>
      <c r="D19334">
        <v>2</v>
      </c>
      <c r="E19334" t="str">
        <f>IF(MOD(D19334,2)=0,"EVEN","ODD")</f>
        <v>EVEN</v>
      </c>
      <c r="F19334" t="str">
        <f>IF(D19334&lt;=18,"LOW (1-18)","HIGH (19-36)")</f>
        <v>LOW (1-18)</v>
      </c>
      <c r="G19334">
        <f>INT((D19334-1)/6)+1</f>
        <v>1</v>
      </c>
      <c r="H19334">
        <f>MOD(D19334-1,6)+1</f>
        <v>2</v>
      </c>
      <c r="I19334">
        <f>37-D19334</f>
        <v>35</v>
      </c>
      <c r="J19334">
        <f>ABS(D19334-D19335)</f>
        <v>28</v>
      </c>
    </row>
    <row r="19335">
      <c r="A19335">
        <v>5447</v>
      </c>
      <c r="B19335" t="str">
        <v>2003-05-10</v>
      </c>
      <c r="C19335" t="str">
        <v>Midday</v>
      </c>
      <c r="D19335">
        <v>30</v>
      </c>
      <c r="E19335" t="str">
        <f>IF(MOD(D19335,2)=0,"EVEN","ODD")</f>
        <v>EVEN</v>
      </c>
      <c r="F19335" t="str">
        <f>IF(D19335&lt;=18,"LOW (1-18)","HIGH (19-36)")</f>
        <v>HIGH (19-36)</v>
      </c>
      <c r="G19335">
        <f>INT((D19335-1)/6)+1</f>
        <v>5</v>
      </c>
      <c r="H19335">
        <f>MOD(D19335-1,6)+1</f>
        <v>6</v>
      </c>
      <c r="I19335">
        <f>37-D19335</f>
        <v>7</v>
      </c>
      <c r="J19335">
        <f>ABS(D19335-D19336)</f>
        <v>4</v>
      </c>
    </row>
    <row r="19336">
      <c r="A19336">
        <v>5446</v>
      </c>
      <c r="B19336" t="str">
        <v>2003-05-09</v>
      </c>
      <c r="C19336" t="str">
        <v>Evening</v>
      </c>
      <c r="D19336">
        <v>26</v>
      </c>
      <c r="E19336" t="str">
        <f>IF(MOD(D19336,2)=0,"EVEN","ODD")</f>
        <v>EVEN</v>
      </c>
      <c r="F19336" t="str">
        <f>IF(D19336&lt;=18,"LOW (1-18)","HIGH (19-36)")</f>
        <v>HIGH (19-36)</v>
      </c>
      <c r="G19336">
        <f>INT((D19336-1)/6)+1</f>
        <v>5</v>
      </c>
      <c r="H19336">
        <f>MOD(D19336-1,6)+1</f>
        <v>2</v>
      </c>
      <c r="I19336">
        <f>37-D19336</f>
        <v>11</v>
      </c>
      <c r="J19336">
        <f>ABS(D19336-D19337)</f>
        <v>1</v>
      </c>
    </row>
    <row r="19337">
      <c r="A19337">
        <v>5445</v>
      </c>
      <c r="B19337" t="str">
        <v>2003-05-09</v>
      </c>
      <c r="C19337" t="str">
        <v>Midday</v>
      </c>
      <c r="D19337">
        <v>27</v>
      </c>
      <c r="E19337" t="str">
        <f>IF(MOD(D19337,2)=0,"EVEN","ODD")</f>
        <v>ODD</v>
      </c>
      <c r="F19337" t="str">
        <f>IF(D19337&lt;=18,"LOW (1-18)","HIGH (19-36)")</f>
        <v>HIGH (19-36)</v>
      </c>
      <c r="G19337">
        <f>INT((D19337-1)/6)+1</f>
        <v>5</v>
      </c>
      <c r="H19337">
        <f>MOD(D19337-1,6)+1</f>
        <v>3</v>
      </c>
      <c r="I19337">
        <f>37-D19337</f>
        <v>10</v>
      </c>
      <c r="J19337">
        <f>ABS(D19337-D19338)</f>
        <v>1</v>
      </c>
    </row>
    <row r="19338">
      <c r="A19338">
        <v>5444</v>
      </c>
      <c r="B19338" t="str">
        <v>2003-05-08</v>
      </c>
      <c r="C19338" t="str">
        <v>Evening</v>
      </c>
      <c r="D19338">
        <v>26</v>
      </c>
      <c r="E19338" t="str">
        <f>IF(MOD(D19338,2)=0,"EVEN","ODD")</f>
        <v>EVEN</v>
      </c>
      <c r="F19338" t="str">
        <f>IF(D19338&lt;=18,"LOW (1-18)","HIGH (19-36)")</f>
        <v>HIGH (19-36)</v>
      </c>
      <c r="G19338">
        <f>INT((D19338-1)/6)+1</f>
        <v>5</v>
      </c>
      <c r="H19338">
        <f>MOD(D19338-1,6)+1</f>
        <v>2</v>
      </c>
      <c r="I19338">
        <f>37-D19338</f>
        <v>11</v>
      </c>
      <c r="J19338">
        <f>ABS(D19338-D19339)</f>
        <v>3</v>
      </c>
    </row>
    <row r="19339">
      <c r="A19339">
        <v>5443</v>
      </c>
      <c r="B19339" t="str">
        <v>2003-05-08</v>
      </c>
      <c r="C19339" t="str">
        <v>Midday</v>
      </c>
      <c r="D19339">
        <v>23</v>
      </c>
      <c r="E19339" t="str">
        <f>IF(MOD(D19339,2)=0,"EVEN","ODD")</f>
        <v>ODD</v>
      </c>
      <c r="F19339" t="str">
        <f>IF(D19339&lt;=18,"LOW (1-18)","HIGH (19-36)")</f>
        <v>HIGH (19-36)</v>
      </c>
      <c r="G19339">
        <f>INT((D19339-1)/6)+1</f>
        <v>4</v>
      </c>
      <c r="H19339">
        <f>MOD(D19339-1,6)+1</f>
        <v>5</v>
      </c>
      <c r="I19339">
        <f>37-D19339</f>
        <v>14</v>
      </c>
      <c r="J19339">
        <f>ABS(D19339-D19340)</f>
        <v>5</v>
      </c>
    </row>
    <row r="19340">
      <c r="A19340">
        <v>5442</v>
      </c>
      <c r="B19340" t="str">
        <v>2003-05-07</v>
      </c>
      <c r="C19340" t="str">
        <v>Evening</v>
      </c>
      <c r="D19340">
        <v>28</v>
      </c>
      <c r="E19340" t="str">
        <f>IF(MOD(D19340,2)=0,"EVEN","ODD")</f>
        <v>EVEN</v>
      </c>
      <c r="F19340" t="str">
        <f>IF(D19340&lt;=18,"LOW (1-18)","HIGH (19-36)")</f>
        <v>HIGH (19-36)</v>
      </c>
      <c r="G19340">
        <f>INT((D19340-1)/6)+1</f>
        <v>5</v>
      </c>
      <c r="H19340">
        <f>MOD(D19340-1,6)+1</f>
        <v>4</v>
      </c>
      <c r="I19340">
        <f>37-D19340</f>
        <v>9</v>
      </c>
      <c r="J19340">
        <f>ABS(D19340-D19341)</f>
        <v>12</v>
      </c>
    </row>
    <row r="19341">
      <c r="A19341">
        <v>5441</v>
      </c>
      <c r="B19341" t="str">
        <v>2003-05-07</v>
      </c>
      <c r="C19341" t="str">
        <v>Midday</v>
      </c>
      <c r="D19341">
        <v>16</v>
      </c>
      <c r="E19341" t="str">
        <f>IF(MOD(D19341,2)=0,"EVEN","ODD")</f>
        <v>EVEN</v>
      </c>
      <c r="F19341" t="str">
        <f>IF(D19341&lt;=18,"LOW (1-18)","HIGH (19-36)")</f>
        <v>LOW (1-18)</v>
      </c>
      <c r="G19341">
        <f>INT((D19341-1)/6)+1</f>
        <v>3</v>
      </c>
      <c r="H19341">
        <f>MOD(D19341-1,6)+1</f>
        <v>4</v>
      </c>
      <c r="I19341">
        <f>37-D19341</f>
        <v>21</v>
      </c>
      <c r="J19341">
        <f>ABS(D19341-D19342)</f>
        <v>4</v>
      </c>
    </row>
    <row r="19342">
      <c r="A19342">
        <v>5440</v>
      </c>
      <c r="B19342" t="str">
        <v>2003-05-06</v>
      </c>
      <c r="C19342" t="str">
        <v>Evening</v>
      </c>
      <c r="D19342">
        <v>12</v>
      </c>
      <c r="E19342" t="str">
        <f>IF(MOD(D19342,2)=0,"EVEN","ODD")</f>
        <v>EVEN</v>
      </c>
      <c r="F19342" t="str">
        <f>IF(D19342&lt;=18,"LOW (1-18)","HIGH (19-36)")</f>
        <v>LOW (1-18)</v>
      </c>
      <c r="G19342">
        <f>INT((D19342-1)/6)+1</f>
        <v>2</v>
      </c>
      <c r="H19342">
        <f>MOD(D19342-1,6)+1</f>
        <v>6</v>
      </c>
      <c r="I19342">
        <f>37-D19342</f>
        <v>25</v>
      </c>
      <c r="J19342">
        <f>ABS(D19342-D19343)</f>
        <v>24</v>
      </c>
    </row>
    <row r="19343">
      <c r="A19343">
        <v>5439</v>
      </c>
      <c r="B19343" t="str">
        <v>2003-05-06</v>
      </c>
      <c r="C19343" t="str">
        <v>Midday</v>
      </c>
      <c r="D19343">
        <v>36</v>
      </c>
      <c r="E19343" t="str">
        <f>IF(MOD(D19343,2)=0,"EVEN","ODD")</f>
        <v>EVEN</v>
      </c>
      <c r="F19343" t="str">
        <f>IF(D19343&lt;=18,"LOW (1-18)","HIGH (19-36)")</f>
        <v>HIGH (19-36)</v>
      </c>
      <c r="G19343">
        <f>INT((D19343-1)/6)+1</f>
        <v>6</v>
      </c>
      <c r="H19343">
        <f>MOD(D19343-1,6)+1</f>
        <v>6</v>
      </c>
      <c r="I19343">
        <f>37-D19343</f>
        <v>1</v>
      </c>
      <c r="J19343">
        <f>ABS(D19343-D19344)</f>
        <v>15</v>
      </c>
    </row>
    <row r="19344">
      <c r="A19344">
        <v>5438</v>
      </c>
      <c r="B19344" t="str">
        <v>2003-05-05</v>
      </c>
      <c r="C19344" t="str">
        <v>Evening</v>
      </c>
      <c r="D19344">
        <v>21</v>
      </c>
      <c r="E19344" t="str">
        <f>IF(MOD(D19344,2)=0,"EVEN","ODD")</f>
        <v>ODD</v>
      </c>
      <c r="F19344" t="str">
        <f>IF(D19344&lt;=18,"LOW (1-18)","HIGH (19-36)")</f>
        <v>HIGH (19-36)</v>
      </c>
      <c r="G19344">
        <f>INT((D19344-1)/6)+1</f>
        <v>4</v>
      </c>
      <c r="H19344">
        <f>MOD(D19344-1,6)+1</f>
        <v>3</v>
      </c>
      <c r="I19344">
        <f>37-D19344</f>
        <v>16</v>
      </c>
      <c r="J19344">
        <f>ABS(D19344-D19345)</f>
        <v>11</v>
      </c>
    </row>
    <row r="19345">
      <c r="A19345">
        <v>5437</v>
      </c>
      <c r="B19345" t="str">
        <v>2003-05-05</v>
      </c>
      <c r="C19345" t="str">
        <v>Midday</v>
      </c>
      <c r="D19345">
        <v>32</v>
      </c>
      <c r="E19345" t="str">
        <f>IF(MOD(D19345,2)=0,"EVEN","ODD")</f>
        <v>EVEN</v>
      </c>
      <c r="F19345" t="str">
        <f>IF(D19345&lt;=18,"LOW (1-18)","HIGH (19-36)")</f>
        <v>HIGH (19-36)</v>
      </c>
      <c r="G19345">
        <f>INT((D19345-1)/6)+1</f>
        <v>6</v>
      </c>
      <c r="H19345">
        <f>MOD(D19345-1,6)+1</f>
        <v>2</v>
      </c>
      <c r="I19345">
        <f>37-D19345</f>
        <v>5</v>
      </c>
      <c r="J19345">
        <f>ABS(D19345-D19346)</f>
        <v>4</v>
      </c>
    </row>
    <row r="19346">
      <c r="A19346">
        <v>5436</v>
      </c>
      <c r="B19346" t="str">
        <v>2003-05-03</v>
      </c>
      <c r="C19346" t="str">
        <v>Evening</v>
      </c>
      <c r="D19346">
        <v>28</v>
      </c>
      <c r="E19346" t="str">
        <f>IF(MOD(D19346,2)=0,"EVEN","ODD")</f>
        <v>EVEN</v>
      </c>
      <c r="F19346" t="str">
        <f>IF(D19346&lt;=18,"LOW (1-18)","HIGH (19-36)")</f>
        <v>HIGH (19-36)</v>
      </c>
      <c r="G19346">
        <f>INT((D19346-1)/6)+1</f>
        <v>5</v>
      </c>
      <c r="H19346">
        <f>MOD(D19346-1,6)+1</f>
        <v>4</v>
      </c>
      <c r="I19346">
        <f>37-D19346</f>
        <v>9</v>
      </c>
      <c r="J19346">
        <f>ABS(D19346-D19347)</f>
        <v>25</v>
      </c>
    </row>
    <row r="19347">
      <c r="A19347">
        <v>5435</v>
      </c>
      <c r="B19347" t="str">
        <v>2003-05-03</v>
      </c>
      <c r="C19347" t="str">
        <v>Midday</v>
      </c>
      <c r="D19347">
        <v>3</v>
      </c>
      <c r="E19347" t="str">
        <f>IF(MOD(D19347,2)=0,"EVEN","ODD")</f>
        <v>ODD</v>
      </c>
      <c r="F19347" t="str">
        <f>IF(D19347&lt;=18,"LOW (1-18)","HIGH (19-36)")</f>
        <v>LOW (1-18)</v>
      </c>
      <c r="G19347">
        <f>INT((D19347-1)/6)+1</f>
        <v>1</v>
      </c>
      <c r="H19347">
        <f>MOD(D19347-1,6)+1</f>
        <v>3</v>
      </c>
      <c r="I19347">
        <f>37-D19347</f>
        <v>34</v>
      </c>
      <c r="J19347">
        <f>ABS(D19347-D19348)</f>
        <v>14</v>
      </c>
    </row>
    <row r="19348">
      <c r="A19348">
        <v>5434</v>
      </c>
      <c r="B19348" t="str">
        <v>2003-05-02</v>
      </c>
      <c r="C19348" t="str">
        <v>Evening</v>
      </c>
      <c r="D19348">
        <v>17</v>
      </c>
      <c r="E19348" t="str">
        <f>IF(MOD(D19348,2)=0,"EVEN","ODD")</f>
        <v>ODD</v>
      </c>
      <c r="F19348" t="str">
        <f>IF(D19348&lt;=18,"LOW (1-18)","HIGH (19-36)")</f>
        <v>LOW (1-18)</v>
      </c>
      <c r="G19348">
        <f>INT((D19348-1)/6)+1</f>
        <v>3</v>
      </c>
      <c r="H19348">
        <f>MOD(D19348-1,6)+1</f>
        <v>5</v>
      </c>
      <c r="I19348">
        <f>37-D19348</f>
        <v>20</v>
      </c>
      <c r="J19348">
        <f>ABS(D19348-D19349)</f>
        <v>15</v>
      </c>
    </row>
    <row r="19349">
      <c r="A19349">
        <v>5433</v>
      </c>
      <c r="B19349" t="str">
        <v>2003-05-02</v>
      </c>
      <c r="C19349" t="str">
        <v>Midday</v>
      </c>
      <c r="D19349">
        <v>2</v>
      </c>
      <c r="E19349" t="str">
        <f>IF(MOD(D19349,2)=0,"EVEN","ODD")</f>
        <v>EVEN</v>
      </c>
      <c r="F19349" t="str">
        <f>IF(D19349&lt;=18,"LOW (1-18)","HIGH (19-36)")</f>
        <v>LOW (1-18)</v>
      </c>
      <c r="G19349">
        <f>INT((D19349-1)/6)+1</f>
        <v>1</v>
      </c>
      <c r="H19349">
        <f>MOD(D19349-1,6)+1</f>
        <v>2</v>
      </c>
      <c r="I19349">
        <f>37-D19349</f>
        <v>35</v>
      </c>
      <c r="J19349">
        <f>ABS(D19349-D19350)</f>
        <v>2</v>
      </c>
    </row>
    <row r="19350">
      <c r="A19350">
        <v>5432</v>
      </c>
      <c r="B19350" t="str">
        <v>2003-05-01</v>
      </c>
      <c r="C19350" t="str">
        <v>Evening</v>
      </c>
      <c r="D19350">
        <v>4</v>
      </c>
      <c r="E19350" t="str">
        <f>IF(MOD(D19350,2)=0,"EVEN","ODD")</f>
        <v>EVEN</v>
      </c>
      <c r="F19350" t="str">
        <f>IF(D19350&lt;=18,"LOW (1-18)","HIGH (19-36)")</f>
        <v>LOW (1-18)</v>
      </c>
      <c r="G19350">
        <f>INT((D19350-1)/6)+1</f>
        <v>1</v>
      </c>
      <c r="H19350">
        <f>MOD(D19350-1,6)+1</f>
        <v>4</v>
      </c>
      <c r="I19350">
        <f>37-D19350</f>
        <v>33</v>
      </c>
      <c r="J19350">
        <f>ABS(D19350-D19351)</f>
        <v>32</v>
      </c>
    </row>
    <row r="19351">
      <c r="A19351">
        <v>5431</v>
      </c>
      <c r="B19351" t="str">
        <v>2003-05-01</v>
      </c>
      <c r="C19351" t="str">
        <v>Midday</v>
      </c>
      <c r="D19351">
        <v>36</v>
      </c>
      <c r="E19351" t="str">
        <f>IF(MOD(D19351,2)=0,"EVEN","ODD")</f>
        <v>EVEN</v>
      </c>
      <c r="F19351" t="str">
        <f>IF(D19351&lt;=18,"LOW (1-18)","HIGH (19-36)")</f>
        <v>HIGH (19-36)</v>
      </c>
      <c r="G19351">
        <f>INT((D19351-1)/6)+1</f>
        <v>6</v>
      </c>
      <c r="H19351">
        <f>MOD(D19351-1,6)+1</f>
        <v>6</v>
      </c>
      <c r="I19351">
        <f>37-D19351</f>
        <v>1</v>
      </c>
      <c r="J19351">
        <f>ABS(D19351-D19352)</f>
        <v>13</v>
      </c>
    </row>
    <row r="19352">
      <c r="A19352">
        <v>5430</v>
      </c>
      <c r="B19352" t="str">
        <v>2003-04-30</v>
      </c>
      <c r="C19352" t="str">
        <v>Evening</v>
      </c>
      <c r="D19352">
        <v>23</v>
      </c>
      <c r="E19352" t="str">
        <f>IF(MOD(D19352,2)=0,"EVEN","ODD")</f>
        <v>ODD</v>
      </c>
      <c r="F19352" t="str">
        <f>IF(D19352&lt;=18,"LOW (1-18)","HIGH (19-36)")</f>
        <v>HIGH (19-36)</v>
      </c>
      <c r="G19352">
        <f>INT((D19352-1)/6)+1</f>
        <v>4</v>
      </c>
      <c r="H19352">
        <f>MOD(D19352-1,6)+1</f>
        <v>5</v>
      </c>
      <c r="I19352">
        <f>37-D19352</f>
        <v>14</v>
      </c>
      <c r="J19352">
        <f>ABS(D19352-D19353)</f>
        <v>6</v>
      </c>
    </row>
    <row r="19353">
      <c r="A19353">
        <v>5429</v>
      </c>
      <c r="B19353" t="str">
        <v>2003-04-30</v>
      </c>
      <c r="C19353" t="str">
        <v>Midday</v>
      </c>
      <c r="D19353">
        <v>17</v>
      </c>
      <c r="E19353" t="str">
        <f>IF(MOD(D19353,2)=0,"EVEN","ODD")</f>
        <v>ODD</v>
      </c>
      <c r="F19353" t="str">
        <f>IF(D19353&lt;=18,"LOW (1-18)","HIGH (19-36)")</f>
        <v>LOW (1-18)</v>
      </c>
      <c r="G19353">
        <f>INT((D19353-1)/6)+1</f>
        <v>3</v>
      </c>
      <c r="H19353">
        <f>MOD(D19353-1,6)+1</f>
        <v>5</v>
      </c>
      <c r="I19353">
        <f>37-D19353</f>
        <v>20</v>
      </c>
      <c r="J19353">
        <f>ABS(D19353-D19354)</f>
        <v>11</v>
      </c>
    </row>
    <row r="19354">
      <c r="A19354">
        <v>5428</v>
      </c>
      <c r="B19354" t="str">
        <v>2003-04-29</v>
      </c>
      <c r="C19354" t="str">
        <v>Evening</v>
      </c>
      <c r="D19354">
        <v>6</v>
      </c>
      <c r="E19354" t="str">
        <f>IF(MOD(D19354,2)=0,"EVEN","ODD")</f>
        <v>EVEN</v>
      </c>
      <c r="F19354" t="str">
        <f>IF(D19354&lt;=18,"LOW (1-18)","HIGH (19-36)")</f>
        <v>LOW (1-18)</v>
      </c>
      <c r="G19354">
        <f>INT((D19354-1)/6)+1</f>
        <v>1</v>
      </c>
      <c r="H19354">
        <f>MOD(D19354-1,6)+1</f>
        <v>6</v>
      </c>
      <c r="I19354">
        <f>37-D19354</f>
        <v>31</v>
      </c>
      <c r="J19354">
        <f>ABS(D19354-D19355)</f>
        <v>14</v>
      </c>
    </row>
    <row r="19355">
      <c r="A19355">
        <v>5427</v>
      </c>
      <c r="B19355" t="str">
        <v>2003-04-29</v>
      </c>
      <c r="C19355" t="str">
        <v>Midday</v>
      </c>
      <c r="D19355">
        <v>20</v>
      </c>
      <c r="E19355" t="str">
        <f>IF(MOD(D19355,2)=0,"EVEN","ODD")</f>
        <v>EVEN</v>
      </c>
      <c r="F19355" t="str">
        <f>IF(D19355&lt;=18,"LOW (1-18)","HIGH (19-36)")</f>
        <v>HIGH (19-36)</v>
      </c>
      <c r="G19355">
        <f>INT((D19355-1)/6)+1</f>
        <v>4</v>
      </c>
      <c r="H19355">
        <f>MOD(D19355-1,6)+1</f>
        <v>2</v>
      </c>
      <c r="I19355">
        <f>37-D19355</f>
        <v>17</v>
      </c>
      <c r="J19355">
        <f>ABS(D19355-D19356)</f>
        <v>14</v>
      </c>
    </row>
    <row r="19356">
      <c r="A19356">
        <v>5426</v>
      </c>
      <c r="B19356" t="str">
        <v>2003-04-28</v>
      </c>
      <c r="C19356" t="str">
        <v>Evening</v>
      </c>
      <c r="D19356">
        <v>34</v>
      </c>
      <c r="E19356" t="str">
        <f>IF(MOD(D19356,2)=0,"EVEN","ODD")</f>
        <v>EVEN</v>
      </c>
      <c r="F19356" t="str">
        <f>IF(D19356&lt;=18,"LOW (1-18)","HIGH (19-36)")</f>
        <v>HIGH (19-36)</v>
      </c>
      <c r="G19356">
        <f>INT((D19356-1)/6)+1</f>
        <v>6</v>
      </c>
      <c r="H19356">
        <f>MOD(D19356-1,6)+1</f>
        <v>4</v>
      </c>
      <c r="I19356">
        <f>37-D19356</f>
        <v>3</v>
      </c>
      <c r="J19356">
        <f>ABS(D19356-D19357)</f>
        <v>1</v>
      </c>
    </row>
    <row r="19357">
      <c r="A19357">
        <v>5425</v>
      </c>
      <c r="B19357" t="str">
        <v>2003-04-28</v>
      </c>
      <c r="C19357" t="str">
        <v>Midday</v>
      </c>
      <c r="D19357">
        <v>33</v>
      </c>
      <c r="E19357" t="str">
        <f>IF(MOD(D19357,2)=0,"EVEN","ODD")</f>
        <v>ODD</v>
      </c>
      <c r="F19357" t="str">
        <f>IF(D19357&lt;=18,"LOW (1-18)","HIGH (19-36)")</f>
        <v>HIGH (19-36)</v>
      </c>
      <c r="G19357">
        <f>INT((D19357-1)/6)+1</f>
        <v>6</v>
      </c>
      <c r="H19357">
        <f>MOD(D19357-1,6)+1</f>
        <v>3</v>
      </c>
      <c r="I19357">
        <f>37-D19357</f>
        <v>4</v>
      </c>
      <c r="J19357">
        <f>ABS(D19357-D19358)</f>
        <v>32</v>
      </c>
    </row>
    <row r="19358">
      <c r="A19358">
        <v>5424</v>
      </c>
      <c r="B19358" t="str">
        <v>2003-04-26</v>
      </c>
      <c r="C19358" t="str">
        <v>Evening</v>
      </c>
      <c r="D19358">
        <v>1</v>
      </c>
      <c r="E19358" t="str">
        <f>IF(MOD(D19358,2)=0,"EVEN","ODD")</f>
        <v>ODD</v>
      </c>
      <c r="F19358" t="str">
        <f>IF(D19358&lt;=18,"LOW (1-18)","HIGH (19-36)")</f>
        <v>LOW (1-18)</v>
      </c>
      <c r="G19358">
        <f>INT((D19358-1)/6)+1</f>
        <v>1</v>
      </c>
      <c r="H19358">
        <f>MOD(D19358-1,6)+1</f>
        <v>1</v>
      </c>
      <c r="I19358">
        <f>37-D19358</f>
        <v>36</v>
      </c>
      <c r="J19358">
        <f>ABS(D19358-D19359)</f>
        <v>15</v>
      </c>
    </row>
    <row r="19359">
      <c r="A19359">
        <v>5423</v>
      </c>
      <c r="B19359" t="str">
        <v>2003-04-26</v>
      </c>
      <c r="C19359" t="str">
        <v>Midday</v>
      </c>
      <c r="D19359">
        <v>16</v>
      </c>
      <c r="E19359" t="str">
        <f>IF(MOD(D19359,2)=0,"EVEN","ODD")</f>
        <v>EVEN</v>
      </c>
      <c r="F19359" t="str">
        <f>IF(D19359&lt;=18,"LOW (1-18)","HIGH (19-36)")</f>
        <v>LOW (1-18)</v>
      </c>
      <c r="G19359">
        <f>INT((D19359-1)/6)+1</f>
        <v>3</v>
      </c>
      <c r="H19359">
        <f>MOD(D19359-1,6)+1</f>
        <v>4</v>
      </c>
      <c r="I19359">
        <f>37-D19359</f>
        <v>21</v>
      </c>
      <c r="J19359">
        <f>ABS(D19359-D19360)</f>
        <v>11</v>
      </c>
    </row>
    <row r="19360">
      <c r="A19360">
        <v>5422</v>
      </c>
      <c r="B19360" t="str">
        <v>2003-04-25</v>
      </c>
      <c r="C19360" t="str">
        <v>Evening</v>
      </c>
      <c r="D19360">
        <v>5</v>
      </c>
      <c r="E19360" t="str">
        <f>IF(MOD(D19360,2)=0,"EVEN","ODD")</f>
        <v>ODD</v>
      </c>
      <c r="F19360" t="str">
        <f>IF(D19360&lt;=18,"LOW (1-18)","HIGH (19-36)")</f>
        <v>LOW (1-18)</v>
      </c>
      <c r="G19360">
        <f>INT((D19360-1)/6)+1</f>
        <v>1</v>
      </c>
      <c r="H19360">
        <f>MOD(D19360-1,6)+1</f>
        <v>5</v>
      </c>
      <c r="I19360">
        <f>37-D19360</f>
        <v>32</v>
      </c>
      <c r="J19360">
        <f>ABS(D19360-D19361)</f>
        <v>3</v>
      </c>
    </row>
    <row r="19361">
      <c r="A19361">
        <v>5421</v>
      </c>
      <c r="B19361" t="str">
        <v>2003-04-25</v>
      </c>
      <c r="C19361" t="str">
        <v>Midday</v>
      </c>
      <c r="D19361">
        <v>8</v>
      </c>
      <c r="E19361" t="str">
        <f>IF(MOD(D19361,2)=0,"EVEN","ODD")</f>
        <v>EVEN</v>
      </c>
      <c r="F19361" t="str">
        <f>IF(D19361&lt;=18,"LOW (1-18)","HIGH (19-36)")</f>
        <v>LOW (1-18)</v>
      </c>
      <c r="G19361">
        <f>INT((D19361-1)/6)+1</f>
        <v>2</v>
      </c>
      <c r="H19361">
        <f>MOD(D19361-1,6)+1</f>
        <v>2</v>
      </c>
      <c r="I19361">
        <f>37-D19361</f>
        <v>29</v>
      </c>
      <c r="J19361">
        <f>ABS(D19361-D19362)</f>
        <v>13</v>
      </c>
    </row>
    <row r="19362">
      <c r="A19362">
        <v>5420</v>
      </c>
      <c r="B19362" t="str">
        <v>2003-04-24</v>
      </c>
      <c r="C19362" t="str">
        <v>Evening</v>
      </c>
      <c r="D19362">
        <v>21</v>
      </c>
      <c r="E19362" t="str">
        <f>IF(MOD(D19362,2)=0,"EVEN","ODD")</f>
        <v>ODD</v>
      </c>
      <c r="F19362" t="str">
        <f>IF(D19362&lt;=18,"LOW (1-18)","HIGH (19-36)")</f>
        <v>HIGH (19-36)</v>
      </c>
      <c r="G19362">
        <f>INT((D19362-1)/6)+1</f>
        <v>4</v>
      </c>
      <c r="H19362">
        <f>MOD(D19362-1,6)+1</f>
        <v>3</v>
      </c>
      <c r="I19362">
        <f>37-D19362</f>
        <v>16</v>
      </c>
      <c r="J19362">
        <f>ABS(D19362-D19363)</f>
        <v>7</v>
      </c>
    </row>
    <row r="19363">
      <c r="A19363">
        <v>5419</v>
      </c>
      <c r="B19363" t="str">
        <v>2003-04-24</v>
      </c>
      <c r="C19363" t="str">
        <v>Midday</v>
      </c>
      <c r="D19363">
        <v>28</v>
      </c>
      <c r="E19363" t="str">
        <f>IF(MOD(D19363,2)=0,"EVEN","ODD")</f>
        <v>EVEN</v>
      </c>
      <c r="F19363" t="str">
        <f>IF(D19363&lt;=18,"LOW (1-18)","HIGH (19-36)")</f>
        <v>HIGH (19-36)</v>
      </c>
      <c r="G19363">
        <f>INT((D19363-1)/6)+1</f>
        <v>5</v>
      </c>
      <c r="H19363">
        <f>MOD(D19363-1,6)+1</f>
        <v>4</v>
      </c>
      <c r="I19363">
        <f>37-D19363</f>
        <v>9</v>
      </c>
      <c r="J19363">
        <f>ABS(D19363-D19364)</f>
        <v>4</v>
      </c>
    </row>
    <row r="19364">
      <c r="A19364">
        <v>5418</v>
      </c>
      <c r="B19364" t="str">
        <v>2003-04-23</v>
      </c>
      <c r="C19364" t="str">
        <v>Evening</v>
      </c>
      <c r="D19364">
        <v>32</v>
      </c>
      <c r="E19364" t="str">
        <f>IF(MOD(D19364,2)=0,"EVEN","ODD")</f>
        <v>EVEN</v>
      </c>
      <c r="F19364" t="str">
        <f>IF(D19364&lt;=18,"LOW (1-18)","HIGH (19-36)")</f>
        <v>HIGH (19-36)</v>
      </c>
      <c r="G19364">
        <f>INT((D19364-1)/6)+1</f>
        <v>6</v>
      </c>
      <c r="H19364">
        <f>MOD(D19364-1,6)+1</f>
        <v>2</v>
      </c>
      <c r="I19364">
        <f>37-D19364</f>
        <v>5</v>
      </c>
      <c r="J19364">
        <f>ABS(D19364-D19365)</f>
        <v>3</v>
      </c>
    </row>
    <row r="19365">
      <c r="A19365">
        <v>5417</v>
      </c>
      <c r="B19365" t="str">
        <v>2003-04-23</v>
      </c>
      <c r="C19365" t="str">
        <v>Midday</v>
      </c>
      <c r="D19365">
        <v>29</v>
      </c>
      <c r="E19365" t="str">
        <f>IF(MOD(D19365,2)=0,"EVEN","ODD")</f>
        <v>ODD</v>
      </c>
      <c r="F19365" t="str">
        <f>IF(D19365&lt;=18,"LOW (1-18)","HIGH (19-36)")</f>
        <v>HIGH (19-36)</v>
      </c>
      <c r="G19365">
        <f>INT((D19365-1)/6)+1</f>
        <v>5</v>
      </c>
      <c r="H19365">
        <f>MOD(D19365-1,6)+1</f>
        <v>5</v>
      </c>
      <c r="I19365">
        <f>37-D19365</f>
        <v>8</v>
      </c>
      <c r="J19365">
        <f>ABS(D19365-D19366)</f>
        <v>19</v>
      </c>
    </row>
    <row r="19366">
      <c r="A19366">
        <v>5416</v>
      </c>
      <c r="B19366" t="str">
        <v>2003-04-22</v>
      </c>
      <c r="C19366" t="str">
        <v>Evening</v>
      </c>
      <c r="D19366">
        <v>10</v>
      </c>
      <c r="E19366" t="str">
        <f>IF(MOD(D19366,2)=0,"EVEN","ODD")</f>
        <v>EVEN</v>
      </c>
      <c r="F19366" t="str">
        <f>IF(D19366&lt;=18,"LOW (1-18)","HIGH (19-36)")</f>
        <v>LOW (1-18)</v>
      </c>
      <c r="G19366">
        <f>INT((D19366-1)/6)+1</f>
        <v>2</v>
      </c>
      <c r="H19366">
        <f>MOD(D19366-1,6)+1</f>
        <v>4</v>
      </c>
      <c r="I19366">
        <f>37-D19366</f>
        <v>27</v>
      </c>
      <c r="J19366">
        <f>ABS(D19366-D19367)</f>
        <v>2</v>
      </c>
    </row>
    <row r="19367">
      <c r="A19367">
        <v>5415</v>
      </c>
      <c r="B19367" t="str">
        <v>2003-04-22</v>
      </c>
      <c r="C19367" t="str">
        <v>Midday</v>
      </c>
      <c r="D19367">
        <v>8</v>
      </c>
      <c r="E19367" t="str">
        <f>IF(MOD(D19367,2)=0,"EVEN","ODD")</f>
        <v>EVEN</v>
      </c>
      <c r="F19367" t="str">
        <f>IF(D19367&lt;=18,"LOW (1-18)","HIGH (19-36)")</f>
        <v>LOW (1-18)</v>
      </c>
      <c r="G19367">
        <f>INT((D19367-1)/6)+1</f>
        <v>2</v>
      </c>
      <c r="H19367">
        <f>MOD(D19367-1,6)+1</f>
        <v>2</v>
      </c>
      <c r="I19367">
        <f>37-D19367</f>
        <v>29</v>
      </c>
      <c r="J19367">
        <f>ABS(D19367-D19368)</f>
        <v>2</v>
      </c>
    </row>
    <row r="19368">
      <c r="A19368">
        <v>5414</v>
      </c>
      <c r="B19368" t="str">
        <v>2003-04-21</v>
      </c>
      <c r="C19368" t="str">
        <v>Evening</v>
      </c>
      <c r="D19368">
        <v>10</v>
      </c>
      <c r="E19368" t="str">
        <f>IF(MOD(D19368,2)=0,"EVEN","ODD")</f>
        <v>EVEN</v>
      </c>
      <c r="F19368" t="str">
        <f>IF(D19368&lt;=18,"LOW (1-18)","HIGH (19-36)")</f>
        <v>LOW (1-18)</v>
      </c>
      <c r="G19368">
        <f>INT((D19368-1)/6)+1</f>
        <v>2</v>
      </c>
      <c r="H19368">
        <f>MOD(D19368-1,6)+1</f>
        <v>4</v>
      </c>
      <c r="I19368">
        <f>37-D19368</f>
        <v>27</v>
      </c>
      <c r="J19368">
        <f>ABS(D19368-D19369)</f>
        <v>7</v>
      </c>
    </row>
    <row r="19369">
      <c r="A19369">
        <v>5413</v>
      </c>
      <c r="B19369" t="str">
        <v>2003-04-21</v>
      </c>
      <c r="C19369" t="str">
        <v>Midday</v>
      </c>
      <c r="D19369">
        <v>3</v>
      </c>
      <c r="E19369" t="str">
        <f>IF(MOD(D19369,2)=0,"EVEN","ODD")</f>
        <v>ODD</v>
      </c>
      <c r="F19369" t="str">
        <f>IF(D19369&lt;=18,"LOW (1-18)","HIGH (19-36)")</f>
        <v>LOW (1-18)</v>
      </c>
      <c r="G19369">
        <f>INT((D19369-1)/6)+1</f>
        <v>1</v>
      </c>
      <c r="H19369">
        <f>MOD(D19369-1,6)+1</f>
        <v>3</v>
      </c>
      <c r="I19369">
        <f>37-D19369</f>
        <v>34</v>
      </c>
      <c r="J19369">
        <f>ABS(D19369-D19370)</f>
        <v>33</v>
      </c>
    </row>
    <row r="19370">
      <c r="A19370">
        <v>5412</v>
      </c>
      <c r="B19370" t="str">
        <v>2003-04-19</v>
      </c>
      <c r="C19370" t="str">
        <v>Evening</v>
      </c>
      <c r="D19370">
        <v>36</v>
      </c>
      <c r="E19370" t="str">
        <f>IF(MOD(D19370,2)=0,"EVEN","ODD")</f>
        <v>EVEN</v>
      </c>
      <c r="F19370" t="str">
        <f>IF(D19370&lt;=18,"LOW (1-18)","HIGH (19-36)")</f>
        <v>HIGH (19-36)</v>
      </c>
      <c r="G19370">
        <f>INT((D19370-1)/6)+1</f>
        <v>6</v>
      </c>
      <c r="H19370">
        <f>MOD(D19370-1,6)+1</f>
        <v>6</v>
      </c>
      <c r="I19370">
        <f>37-D19370</f>
        <v>1</v>
      </c>
      <c r="J19370">
        <f>ABS(D19370-D19371)</f>
        <v>5</v>
      </c>
    </row>
    <row r="19371">
      <c r="A19371">
        <v>5411</v>
      </c>
      <c r="B19371" t="str">
        <v>2003-04-19</v>
      </c>
      <c r="C19371" t="str">
        <v>Midday</v>
      </c>
      <c r="D19371">
        <v>31</v>
      </c>
      <c r="E19371" t="str">
        <f>IF(MOD(D19371,2)=0,"EVEN","ODD")</f>
        <v>ODD</v>
      </c>
      <c r="F19371" t="str">
        <f>IF(D19371&lt;=18,"LOW (1-18)","HIGH (19-36)")</f>
        <v>HIGH (19-36)</v>
      </c>
      <c r="G19371">
        <f>INT((D19371-1)/6)+1</f>
        <v>6</v>
      </c>
      <c r="H19371">
        <f>MOD(D19371-1,6)+1</f>
        <v>1</v>
      </c>
      <c r="I19371">
        <f>37-D19371</f>
        <v>6</v>
      </c>
      <c r="J19371">
        <f>ABS(D19371-D19372)</f>
        <v>20</v>
      </c>
    </row>
    <row r="19372">
      <c r="A19372">
        <v>5410</v>
      </c>
      <c r="B19372" t="str">
        <v>2003-04-17</v>
      </c>
      <c r="C19372" t="str">
        <v>Evening</v>
      </c>
      <c r="D19372">
        <v>11</v>
      </c>
      <c r="E19372" t="str">
        <f>IF(MOD(D19372,2)=0,"EVEN","ODD")</f>
        <v>ODD</v>
      </c>
      <c r="F19372" t="str">
        <f>IF(D19372&lt;=18,"LOW (1-18)","HIGH (19-36)")</f>
        <v>LOW (1-18)</v>
      </c>
      <c r="G19372">
        <f>INT((D19372-1)/6)+1</f>
        <v>2</v>
      </c>
      <c r="H19372">
        <f>MOD(D19372-1,6)+1</f>
        <v>5</v>
      </c>
      <c r="I19372">
        <f>37-D19372</f>
        <v>26</v>
      </c>
      <c r="J19372">
        <f>ABS(D19372-D19373)</f>
        <v>3</v>
      </c>
    </row>
    <row r="19373">
      <c r="A19373">
        <v>5409</v>
      </c>
      <c r="B19373" t="str">
        <v>2003-04-17</v>
      </c>
      <c r="C19373" t="str">
        <v>Midday</v>
      </c>
      <c r="D19373">
        <v>14</v>
      </c>
      <c r="E19373" t="str">
        <f>IF(MOD(D19373,2)=0,"EVEN","ODD")</f>
        <v>EVEN</v>
      </c>
      <c r="F19373" t="str">
        <f>IF(D19373&lt;=18,"LOW (1-18)","HIGH (19-36)")</f>
        <v>LOW (1-18)</v>
      </c>
      <c r="G19373">
        <f>INT((D19373-1)/6)+1</f>
        <v>3</v>
      </c>
      <c r="H19373">
        <f>MOD(D19373-1,6)+1</f>
        <v>2</v>
      </c>
      <c r="I19373">
        <f>37-D19373</f>
        <v>23</v>
      </c>
      <c r="J19373">
        <f>ABS(D19373-D19374)</f>
        <v>1</v>
      </c>
    </row>
    <row r="19374">
      <c r="A19374">
        <v>5408</v>
      </c>
      <c r="B19374" t="str">
        <v>2003-04-16</v>
      </c>
      <c r="C19374" t="str">
        <v>Evening</v>
      </c>
      <c r="D19374">
        <v>13</v>
      </c>
      <c r="E19374" t="str">
        <f>IF(MOD(D19374,2)=0,"EVEN","ODD")</f>
        <v>ODD</v>
      </c>
      <c r="F19374" t="str">
        <f>IF(D19374&lt;=18,"LOW (1-18)","HIGH (19-36)")</f>
        <v>LOW (1-18)</v>
      </c>
      <c r="G19374">
        <f>INT((D19374-1)/6)+1</f>
        <v>3</v>
      </c>
      <c r="H19374">
        <f>MOD(D19374-1,6)+1</f>
        <v>1</v>
      </c>
      <c r="I19374">
        <f>37-D19374</f>
        <v>24</v>
      </c>
      <c r="J19374">
        <f>ABS(D19374-D19375)</f>
        <v>5</v>
      </c>
    </row>
    <row r="19375">
      <c r="A19375">
        <v>5407</v>
      </c>
      <c r="B19375" t="str">
        <v>2003-04-16</v>
      </c>
      <c r="C19375" t="str">
        <v>Midday</v>
      </c>
      <c r="D19375">
        <v>8</v>
      </c>
      <c r="E19375" t="str">
        <f>IF(MOD(D19375,2)=0,"EVEN","ODD")</f>
        <v>EVEN</v>
      </c>
      <c r="F19375" t="str">
        <f>IF(D19375&lt;=18,"LOW (1-18)","HIGH (19-36)")</f>
        <v>LOW (1-18)</v>
      </c>
      <c r="G19375">
        <f>INT((D19375-1)/6)+1</f>
        <v>2</v>
      </c>
      <c r="H19375">
        <f>MOD(D19375-1,6)+1</f>
        <v>2</v>
      </c>
      <c r="I19375">
        <f>37-D19375</f>
        <v>29</v>
      </c>
      <c r="J19375">
        <f>ABS(D19375-D19376)</f>
        <v>16</v>
      </c>
    </row>
    <row r="19376">
      <c r="A19376">
        <v>5406</v>
      </c>
      <c r="B19376" t="str">
        <v>2003-04-15</v>
      </c>
      <c r="C19376" t="str">
        <v>Evening</v>
      </c>
      <c r="D19376">
        <v>24</v>
      </c>
      <c r="E19376" t="str">
        <f>IF(MOD(D19376,2)=0,"EVEN","ODD")</f>
        <v>EVEN</v>
      </c>
      <c r="F19376" t="str">
        <f>IF(D19376&lt;=18,"LOW (1-18)","HIGH (19-36)")</f>
        <v>HIGH (19-36)</v>
      </c>
      <c r="G19376">
        <f>INT((D19376-1)/6)+1</f>
        <v>4</v>
      </c>
      <c r="H19376">
        <f>MOD(D19376-1,6)+1</f>
        <v>6</v>
      </c>
      <c r="I19376">
        <f>37-D19376</f>
        <v>13</v>
      </c>
      <c r="J19376">
        <f>ABS(D19376-D19377)</f>
        <v>22</v>
      </c>
    </row>
    <row r="19377">
      <c r="A19377">
        <v>5405</v>
      </c>
      <c r="B19377" t="str">
        <v>2003-04-15</v>
      </c>
      <c r="C19377" t="str">
        <v>Midday</v>
      </c>
      <c r="D19377">
        <v>2</v>
      </c>
      <c r="E19377" t="str">
        <f>IF(MOD(D19377,2)=0,"EVEN","ODD")</f>
        <v>EVEN</v>
      </c>
      <c r="F19377" t="str">
        <f>IF(D19377&lt;=18,"LOW (1-18)","HIGH (19-36)")</f>
        <v>LOW (1-18)</v>
      </c>
      <c r="G19377">
        <f>INT((D19377-1)/6)+1</f>
        <v>1</v>
      </c>
      <c r="H19377">
        <f>MOD(D19377-1,6)+1</f>
        <v>2</v>
      </c>
      <c r="I19377">
        <f>37-D19377</f>
        <v>35</v>
      </c>
      <c r="J19377">
        <f>ABS(D19377-D19378)</f>
        <v>13</v>
      </c>
    </row>
    <row r="19378">
      <c r="A19378">
        <v>5404</v>
      </c>
      <c r="B19378" t="str">
        <v>2003-04-14</v>
      </c>
      <c r="C19378" t="str">
        <v>Evening</v>
      </c>
      <c r="D19378">
        <v>15</v>
      </c>
      <c r="E19378" t="str">
        <f>IF(MOD(D19378,2)=0,"EVEN","ODD")</f>
        <v>ODD</v>
      </c>
      <c r="F19378" t="str">
        <f>IF(D19378&lt;=18,"LOW (1-18)","HIGH (19-36)")</f>
        <v>LOW (1-18)</v>
      </c>
      <c r="G19378">
        <f>INT((D19378-1)/6)+1</f>
        <v>3</v>
      </c>
      <c r="H19378">
        <f>MOD(D19378-1,6)+1</f>
        <v>3</v>
      </c>
      <c r="I19378">
        <f>37-D19378</f>
        <v>22</v>
      </c>
      <c r="J19378">
        <f>ABS(D19378-D19379)</f>
        <v>14</v>
      </c>
    </row>
    <row r="19379">
      <c r="A19379">
        <v>5403</v>
      </c>
      <c r="B19379" t="str">
        <v>2003-04-14</v>
      </c>
      <c r="C19379" t="str">
        <v>Midday</v>
      </c>
      <c r="D19379">
        <v>1</v>
      </c>
      <c r="E19379" t="str">
        <f>IF(MOD(D19379,2)=0,"EVEN","ODD")</f>
        <v>ODD</v>
      </c>
      <c r="F19379" t="str">
        <f>IF(D19379&lt;=18,"LOW (1-18)","HIGH (19-36)")</f>
        <v>LOW (1-18)</v>
      </c>
      <c r="G19379">
        <f>INT((D19379-1)/6)+1</f>
        <v>1</v>
      </c>
      <c r="H19379">
        <f>MOD(D19379-1,6)+1</f>
        <v>1</v>
      </c>
      <c r="I19379">
        <f>37-D19379</f>
        <v>36</v>
      </c>
      <c r="J19379">
        <f>ABS(D19379-D19380)</f>
        <v>11</v>
      </c>
    </row>
    <row r="19380">
      <c r="A19380">
        <v>5402</v>
      </c>
      <c r="B19380" t="str">
        <v>2003-04-12</v>
      </c>
      <c r="C19380" t="str">
        <v>Evening</v>
      </c>
      <c r="D19380">
        <v>12</v>
      </c>
      <c r="E19380" t="str">
        <f>IF(MOD(D19380,2)=0,"EVEN","ODD")</f>
        <v>EVEN</v>
      </c>
      <c r="F19380" t="str">
        <f>IF(D19380&lt;=18,"LOW (1-18)","HIGH (19-36)")</f>
        <v>LOW (1-18)</v>
      </c>
      <c r="G19380">
        <f>INT((D19380-1)/6)+1</f>
        <v>2</v>
      </c>
      <c r="H19380">
        <f>MOD(D19380-1,6)+1</f>
        <v>6</v>
      </c>
      <c r="I19380">
        <f>37-D19380</f>
        <v>25</v>
      </c>
      <c r="J19380">
        <f>ABS(D19380-D19381)</f>
        <v>9</v>
      </c>
    </row>
    <row r="19381">
      <c r="A19381">
        <v>5401</v>
      </c>
      <c r="B19381" t="str">
        <v>2003-04-12</v>
      </c>
      <c r="C19381" t="str">
        <v>Midday</v>
      </c>
      <c r="D19381">
        <v>3</v>
      </c>
      <c r="E19381" t="str">
        <f>IF(MOD(D19381,2)=0,"EVEN","ODD")</f>
        <v>ODD</v>
      </c>
      <c r="F19381" t="str">
        <f>IF(D19381&lt;=18,"LOW (1-18)","HIGH (19-36)")</f>
        <v>LOW (1-18)</v>
      </c>
      <c r="G19381">
        <f>INT((D19381-1)/6)+1</f>
        <v>1</v>
      </c>
      <c r="H19381">
        <f>MOD(D19381-1,6)+1</f>
        <v>3</v>
      </c>
      <c r="I19381">
        <f>37-D19381</f>
        <v>34</v>
      </c>
      <c r="J19381">
        <f>ABS(D19381-D19382)</f>
        <v>21</v>
      </c>
    </row>
    <row r="19382">
      <c r="A19382">
        <v>5400</v>
      </c>
      <c r="B19382" t="str">
        <v>2003-04-11</v>
      </c>
      <c r="C19382" t="str">
        <v>Evening</v>
      </c>
      <c r="D19382">
        <v>24</v>
      </c>
      <c r="E19382" t="str">
        <f>IF(MOD(D19382,2)=0,"EVEN","ODD")</f>
        <v>EVEN</v>
      </c>
      <c r="F19382" t="str">
        <f>IF(D19382&lt;=18,"LOW (1-18)","HIGH (19-36)")</f>
        <v>HIGH (19-36)</v>
      </c>
      <c r="G19382">
        <f>INT((D19382-1)/6)+1</f>
        <v>4</v>
      </c>
      <c r="H19382">
        <f>MOD(D19382-1,6)+1</f>
        <v>6</v>
      </c>
      <c r="I19382">
        <f>37-D19382</f>
        <v>13</v>
      </c>
      <c r="J19382">
        <f>ABS(D19382-D19383)</f>
        <v>10</v>
      </c>
    </row>
    <row r="19383">
      <c r="A19383">
        <v>5399</v>
      </c>
      <c r="B19383" t="str">
        <v>2003-04-11</v>
      </c>
      <c r="C19383" t="str">
        <v>Midday</v>
      </c>
      <c r="D19383">
        <v>14</v>
      </c>
      <c r="E19383" t="str">
        <f>IF(MOD(D19383,2)=0,"EVEN","ODD")</f>
        <v>EVEN</v>
      </c>
      <c r="F19383" t="str">
        <f>IF(D19383&lt;=18,"LOW (1-18)","HIGH (19-36)")</f>
        <v>LOW (1-18)</v>
      </c>
      <c r="G19383">
        <f>INT((D19383-1)/6)+1</f>
        <v>3</v>
      </c>
      <c r="H19383">
        <f>MOD(D19383-1,6)+1</f>
        <v>2</v>
      </c>
      <c r="I19383">
        <f>37-D19383</f>
        <v>23</v>
      </c>
      <c r="J19383">
        <f>ABS(D19383-D19384)</f>
        <v>18</v>
      </c>
    </row>
    <row r="19384">
      <c r="A19384">
        <v>5398</v>
      </c>
      <c r="B19384" t="str">
        <v>2003-04-10</v>
      </c>
      <c r="C19384" t="str">
        <v>Evening</v>
      </c>
      <c r="D19384">
        <v>32</v>
      </c>
      <c r="E19384" t="str">
        <f>IF(MOD(D19384,2)=0,"EVEN","ODD")</f>
        <v>EVEN</v>
      </c>
      <c r="F19384" t="str">
        <f>IF(D19384&lt;=18,"LOW (1-18)","HIGH (19-36)")</f>
        <v>HIGH (19-36)</v>
      </c>
      <c r="G19384">
        <f>INT((D19384-1)/6)+1</f>
        <v>6</v>
      </c>
      <c r="H19384">
        <f>MOD(D19384-1,6)+1</f>
        <v>2</v>
      </c>
      <c r="I19384">
        <f>37-D19384</f>
        <v>5</v>
      </c>
      <c r="J19384">
        <f>ABS(D19384-D19385)</f>
        <v>1</v>
      </c>
    </row>
    <row r="19385">
      <c r="A19385">
        <v>5397</v>
      </c>
      <c r="B19385" t="str">
        <v>2003-04-10</v>
      </c>
      <c r="C19385" t="str">
        <v>Midday</v>
      </c>
      <c r="D19385">
        <v>33</v>
      </c>
      <c r="E19385" t="str">
        <f>IF(MOD(D19385,2)=0,"EVEN","ODD")</f>
        <v>ODD</v>
      </c>
      <c r="F19385" t="str">
        <f>IF(D19385&lt;=18,"LOW (1-18)","HIGH (19-36)")</f>
        <v>HIGH (19-36)</v>
      </c>
      <c r="G19385">
        <f>INT((D19385-1)/6)+1</f>
        <v>6</v>
      </c>
      <c r="H19385">
        <f>MOD(D19385-1,6)+1</f>
        <v>3</v>
      </c>
      <c r="I19385">
        <f>37-D19385</f>
        <v>4</v>
      </c>
      <c r="J19385">
        <f>ABS(D19385-D19386)</f>
        <v>22</v>
      </c>
    </row>
    <row r="19386">
      <c r="A19386">
        <v>5396</v>
      </c>
      <c r="B19386" t="str">
        <v>2003-04-09</v>
      </c>
      <c r="C19386" t="str">
        <v>Evening</v>
      </c>
      <c r="D19386">
        <v>11</v>
      </c>
      <c r="E19386" t="str">
        <f>IF(MOD(D19386,2)=0,"EVEN","ODD")</f>
        <v>ODD</v>
      </c>
      <c r="F19386" t="str">
        <f>IF(D19386&lt;=18,"LOW (1-18)","HIGH (19-36)")</f>
        <v>LOW (1-18)</v>
      </c>
      <c r="G19386">
        <f>INT((D19386-1)/6)+1</f>
        <v>2</v>
      </c>
      <c r="H19386">
        <f>MOD(D19386-1,6)+1</f>
        <v>5</v>
      </c>
      <c r="I19386">
        <f>37-D19386</f>
        <v>26</v>
      </c>
      <c r="J19386">
        <f>ABS(D19386-D19387)</f>
        <v>22</v>
      </c>
    </row>
    <row r="19387">
      <c r="A19387">
        <v>5395</v>
      </c>
      <c r="B19387" t="str">
        <v>2003-04-09</v>
      </c>
      <c r="C19387" t="str">
        <v>Midday</v>
      </c>
      <c r="D19387">
        <v>33</v>
      </c>
      <c r="E19387" t="str">
        <f>IF(MOD(D19387,2)=0,"EVEN","ODD")</f>
        <v>ODD</v>
      </c>
      <c r="F19387" t="str">
        <f>IF(D19387&lt;=18,"LOW (1-18)","HIGH (19-36)")</f>
        <v>HIGH (19-36)</v>
      </c>
      <c r="G19387">
        <f>INT((D19387-1)/6)+1</f>
        <v>6</v>
      </c>
      <c r="H19387">
        <f>MOD(D19387-1,6)+1</f>
        <v>3</v>
      </c>
      <c r="I19387">
        <f>37-D19387</f>
        <v>4</v>
      </c>
      <c r="J19387">
        <f>ABS(D19387-D19388)</f>
        <v>29</v>
      </c>
    </row>
    <row r="19388">
      <c r="A19388">
        <v>5394</v>
      </c>
      <c r="B19388" t="str">
        <v>2003-04-08</v>
      </c>
      <c r="C19388" t="str">
        <v>Evening</v>
      </c>
      <c r="D19388">
        <v>4</v>
      </c>
      <c r="E19388" t="str">
        <f>IF(MOD(D19388,2)=0,"EVEN","ODD")</f>
        <v>EVEN</v>
      </c>
      <c r="F19388" t="str">
        <f>IF(D19388&lt;=18,"LOW (1-18)","HIGH (19-36)")</f>
        <v>LOW (1-18)</v>
      </c>
      <c r="G19388">
        <f>INT((D19388-1)/6)+1</f>
        <v>1</v>
      </c>
      <c r="H19388">
        <f>MOD(D19388-1,6)+1</f>
        <v>4</v>
      </c>
      <c r="I19388">
        <f>37-D19388</f>
        <v>33</v>
      </c>
      <c r="J19388">
        <f>ABS(D19388-D19389)</f>
        <v>6</v>
      </c>
    </row>
    <row r="19389">
      <c r="A19389">
        <v>5393</v>
      </c>
      <c r="B19389" t="str">
        <v>2003-04-08</v>
      </c>
      <c r="C19389" t="str">
        <v>Midday</v>
      </c>
      <c r="D19389">
        <v>10</v>
      </c>
      <c r="E19389" t="str">
        <f>IF(MOD(D19389,2)=0,"EVEN","ODD")</f>
        <v>EVEN</v>
      </c>
      <c r="F19389" t="str">
        <f>IF(D19389&lt;=18,"LOW (1-18)","HIGH (19-36)")</f>
        <v>LOW (1-18)</v>
      </c>
      <c r="G19389">
        <f>INT((D19389-1)/6)+1</f>
        <v>2</v>
      </c>
      <c r="H19389">
        <f>MOD(D19389-1,6)+1</f>
        <v>4</v>
      </c>
      <c r="I19389">
        <f>37-D19389</f>
        <v>27</v>
      </c>
      <c r="J19389">
        <f>ABS(D19389-D19390)</f>
        <v>11</v>
      </c>
    </row>
    <row r="19390">
      <c r="A19390">
        <v>5392</v>
      </c>
      <c r="B19390" t="str">
        <v>2003-04-07</v>
      </c>
      <c r="C19390" t="str">
        <v>Evening</v>
      </c>
      <c r="D19390">
        <v>21</v>
      </c>
      <c r="E19390" t="str">
        <f>IF(MOD(D19390,2)=0,"EVEN","ODD")</f>
        <v>ODD</v>
      </c>
      <c r="F19390" t="str">
        <f>IF(D19390&lt;=18,"LOW (1-18)","HIGH (19-36)")</f>
        <v>HIGH (19-36)</v>
      </c>
      <c r="G19390">
        <f>INT((D19390-1)/6)+1</f>
        <v>4</v>
      </c>
      <c r="H19390">
        <f>MOD(D19390-1,6)+1</f>
        <v>3</v>
      </c>
      <c r="I19390">
        <f>37-D19390</f>
        <v>16</v>
      </c>
      <c r="J19390">
        <f>ABS(D19390-D19391)</f>
        <v>20</v>
      </c>
    </row>
    <row r="19391">
      <c r="A19391">
        <v>5391</v>
      </c>
      <c r="B19391" t="str">
        <v>2003-04-07</v>
      </c>
      <c r="C19391" t="str">
        <v>Midday</v>
      </c>
      <c r="D19391">
        <v>1</v>
      </c>
      <c r="E19391" t="str">
        <f>IF(MOD(D19391,2)=0,"EVEN","ODD")</f>
        <v>ODD</v>
      </c>
      <c r="F19391" t="str">
        <f>IF(D19391&lt;=18,"LOW (1-18)","HIGH (19-36)")</f>
        <v>LOW (1-18)</v>
      </c>
      <c r="G19391">
        <f>INT((D19391-1)/6)+1</f>
        <v>1</v>
      </c>
      <c r="H19391">
        <f>MOD(D19391-1,6)+1</f>
        <v>1</v>
      </c>
      <c r="I19391">
        <f>37-D19391</f>
        <v>36</v>
      </c>
      <c r="J19391">
        <f>ABS(D19391-D19392)</f>
        <v>26</v>
      </c>
    </row>
    <row r="19392">
      <c r="A19392">
        <v>5390</v>
      </c>
      <c r="B19392" t="str">
        <v>2003-04-05</v>
      </c>
      <c r="C19392" t="str">
        <v>Evening</v>
      </c>
      <c r="D19392">
        <v>27</v>
      </c>
      <c r="E19392" t="str">
        <f>IF(MOD(D19392,2)=0,"EVEN","ODD")</f>
        <v>ODD</v>
      </c>
      <c r="F19392" t="str">
        <f>IF(D19392&lt;=18,"LOW (1-18)","HIGH (19-36)")</f>
        <v>HIGH (19-36)</v>
      </c>
      <c r="G19392">
        <f>INT((D19392-1)/6)+1</f>
        <v>5</v>
      </c>
      <c r="H19392">
        <f>MOD(D19392-1,6)+1</f>
        <v>3</v>
      </c>
      <c r="I19392">
        <f>37-D19392</f>
        <v>10</v>
      </c>
      <c r="J19392">
        <f>ABS(D19392-D19393)</f>
        <v>5</v>
      </c>
    </row>
    <row r="19393">
      <c r="A19393">
        <v>5389</v>
      </c>
      <c r="B19393" t="str">
        <v>2003-04-05</v>
      </c>
      <c r="C19393" t="str">
        <v>Midday</v>
      </c>
      <c r="D19393">
        <v>32</v>
      </c>
      <c r="E19393" t="str">
        <f>IF(MOD(D19393,2)=0,"EVEN","ODD")</f>
        <v>EVEN</v>
      </c>
      <c r="F19393" t="str">
        <f>IF(D19393&lt;=18,"LOW (1-18)","HIGH (19-36)")</f>
        <v>HIGH (19-36)</v>
      </c>
      <c r="G19393">
        <f>INT((D19393-1)/6)+1</f>
        <v>6</v>
      </c>
      <c r="H19393">
        <f>MOD(D19393-1,6)+1</f>
        <v>2</v>
      </c>
      <c r="I19393">
        <f>37-D19393</f>
        <v>5</v>
      </c>
      <c r="J19393">
        <f>ABS(D19393-D19394)</f>
        <v>15</v>
      </c>
    </row>
    <row r="19394">
      <c r="A19394">
        <v>5388</v>
      </c>
      <c r="B19394" t="str">
        <v>2003-04-04</v>
      </c>
      <c r="C19394" t="str">
        <v>Evening</v>
      </c>
      <c r="D19394">
        <v>17</v>
      </c>
      <c r="E19394" t="str">
        <f>IF(MOD(D19394,2)=0,"EVEN","ODD")</f>
        <v>ODD</v>
      </c>
      <c r="F19394" t="str">
        <f>IF(D19394&lt;=18,"LOW (1-18)","HIGH (19-36)")</f>
        <v>LOW (1-18)</v>
      </c>
      <c r="G19394">
        <f>INT((D19394-1)/6)+1</f>
        <v>3</v>
      </c>
      <c r="H19394">
        <f>MOD(D19394-1,6)+1</f>
        <v>5</v>
      </c>
      <c r="I19394">
        <f>37-D19394</f>
        <v>20</v>
      </c>
      <c r="J19394">
        <f>ABS(D19394-D19395)</f>
        <v>1</v>
      </c>
    </row>
    <row r="19395">
      <c r="A19395">
        <v>5387</v>
      </c>
      <c r="B19395" t="str">
        <v>2003-04-04</v>
      </c>
      <c r="C19395" t="str">
        <v>Midday</v>
      </c>
      <c r="D19395">
        <v>16</v>
      </c>
      <c r="E19395" t="str">
        <f>IF(MOD(D19395,2)=0,"EVEN","ODD")</f>
        <v>EVEN</v>
      </c>
      <c r="F19395" t="str">
        <f>IF(D19395&lt;=18,"LOW (1-18)","HIGH (19-36)")</f>
        <v>LOW (1-18)</v>
      </c>
      <c r="G19395">
        <f>INT((D19395-1)/6)+1</f>
        <v>3</v>
      </c>
      <c r="H19395">
        <f>MOD(D19395-1,6)+1</f>
        <v>4</v>
      </c>
      <c r="I19395">
        <f>37-D19395</f>
        <v>21</v>
      </c>
      <c r="J19395">
        <f>ABS(D19395-D19396)</f>
        <v>4</v>
      </c>
    </row>
    <row r="19396">
      <c r="A19396">
        <v>5386</v>
      </c>
      <c r="B19396" t="str">
        <v>2003-04-03</v>
      </c>
      <c r="C19396" t="str">
        <v>Evening</v>
      </c>
      <c r="D19396">
        <v>20</v>
      </c>
      <c r="E19396" t="str">
        <f>IF(MOD(D19396,2)=0,"EVEN","ODD")</f>
        <v>EVEN</v>
      </c>
      <c r="F19396" t="str">
        <f>IF(D19396&lt;=18,"LOW (1-18)","HIGH (19-36)")</f>
        <v>HIGH (19-36)</v>
      </c>
      <c r="G19396">
        <f>INT((D19396-1)/6)+1</f>
        <v>4</v>
      </c>
      <c r="H19396">
        <f>MOD(D19396-1,6)+1</f>
        <v>2</v>
      </c>
      <c r="I19396">
        <f>37-D19396</f>
        <v>17</v>
      </c>
      <c r="J19396">
        <f>ABS(D19396-D19397)</f>
        <v>10</v>
      </c>
    </row>
    <row r="19397">
      <c r="A19397">
        <v>5385</v>
      </c>
      <c r="B19397" t="str">
        <v>2003-04-03</v>
      </c>
      <c r="C19397" t="str">
        <v>Midday</v>
      </c>
      <c r="D19397">
        <v>30</v>
      </c>
      <c r="E19397" t="str">
        <f>IF(MOD(D19397,2)=0,"EVEN","ODD")</f>
        <v>EVEN</v>
      </c>
      <c r="F19397" t="str">
        <f>IF(D19397&lt;=18,"LOW (1-18)","HIGH (19-36)")</f>
        <v>HIGH (19-36)</v>
      </c>
      <c r="G19397">
        <f>INT((D19397-1)/6)+1</f>
        <v>5</v>
      </c>
      <c r="H19397">
        <f>MOD(D19397-1,6)+1</f>
        <v>6</v>
      </c>
      <c r="I19397">
        <f>37-D19397</f>
        <v>7</v>
      </c>
      <c r="J19397">
        <f>ABS(D19397-D19398)</f>
        <v>16</v>
      </c>
    </row>
    <row r="19398">
      <c r="A19398">
        <v>5384</v>
      </c>
      <c r="B19398" t="str">
        <v>2003-04-02</v>
      </c>
      <c r="C19398" t="str">
        <v>Evening</v>
      </c>
      <c r="D19398">
        <v>14</v>
      </c>
      <c r="E19398" t="str">
        <f>IF(MOD(D19398,2)=0,"EVEN","ODD")</f>
        <v>EVEN</v>
      </c>
      <c r="F19398" t="str">
        <f>IF(D19398&lt;=18,"LOW (1-18)","HIGH (19-36)")</f>
        <v>LOW (1-18)</v>
      </c>
      <c r="G19398">
        <f>INT((D19398-1)/6)+1</f>
        <v>3</v>
      </c>
      <c r="H19398">
        <f>MOD(D19398-1,6)+1</f>
        <v>2</v>
      </c>
      <c r="I19398">
        <f>37-D19398</f>
        <v>23</v>
      </c>
      <c r="J19398">
        <f>ABS(D19398-D19399)</f>
        <v>4</v>
      </c>
    </row>
    <row r="19399">
      <c r="A19399">
        <v>5383</v>
      </c>
      <c r="B19399" t="str">
        <v>2003-04-02</v>
      </c>
      <c r="C19399" t="str">
        <v>Midday</v>
      </c>
      <c r="D19399">
        <v>18</v>
      </c>
      <c r="E19399" t="str">
        <f>IF(MOD(D19399,2)=0,"EVEN","ODD")</f>
        <v>EVEN</v>
      </c>
      <c r="F19399" t="str">
        <f>IF(D19399&lt;=18,"LOW (1-18)","HIGH (19-36)")</f>
        <v>LOW (1-18)</v>
      </c>
      <c r="G19399">
        <f>INT((D19399-1)/6)+1</f>
        <v>3</v>
      </c>
      <c r="H19399">
        <f>MOD(D19399-1,6)+1</f>
        <v>6</v>
      </c>
      <c r="I19399">
        <f>37-D19399</f>
        <v>19</v>
      </c>
      <c r="J19399">
        <f>ABS(D19399-D19400)</f>
        <v>12</v>
      </c>
    </row>
    <row r="19400">
      <c r="A19400">
        <v>5382</v>
      </c>
      <c r="B19400" t="str">
        <v>2003-04-01</v>
      </c>
      <c r="C19400" t="str">
        <v>Evening</v>
      </c>
      <c r="D19400">
        <v>30</v>
      </c>
      <c r="E19400" t="str">
        <f>IF(MOD(D19400,2)=0,"EVEN","ODD")</f>
        <v>EVEN</v>
      </c>
      <c r="F19400" t="str">
        <f>IF(D19400&lt;=18,"LOW (1-18)","HIGH (19-36)")</f>
        <v>HIGH (19-36)</v>
      </c>
      <c r="G19400">
        <f>INT((D19400-1)/6)+1</f>
        <v>5</v>
      </c>
      <c r="H19400">
        <f>MOD(D19400-1,6)+1</f>
        <v>6</v>
      </c>
      <c r="I19400">
        <f>37-D19400</f>
        <v>7</v>
      </c>
      <c r="J19400">
        <f>ABS(D19400-D19401)</f>
        <v>25</v>
      </c>
    </row>
    <row r="19401">
      <c r="A19401">
        <v>5381</v>
      </c>
      <c r="B19401" t="str">
        <v>2003-04-01</v>
      </c>
      <c r="C19401" t="str">
        <v>Midday</v>
      </c>
      <c r="D19401">
        <v>5</v>
      </c>
      <c r="E19401" t="str">
        <f>IF(MOD(D19401,2)=0,"EVEN","ODD")</f>
        <v>ODD</v>
      </c>
      <c r="F19401" t="str">
        <f>IF(D19401&lt;=18,"LOW (1-18)","HIGH (19-36)")</f>
        <v>LOW (1-18)</v>
      </c>
      <c r="G19401">
        <f>INT((D19401-1)/6)+1</f>
        <v>1</v>
      </c>
      <c r="H19401">
        <f>MOD(D19401-1,6)+1</f>
        <v>5</v>
      </c>
      <c r="I19401">
        <f>37-D19401</f>
        <v>32</v>
      </c>
      <c r="J19401">
        <f>ABS(D19401-D19402)</f>
        <v>11</v>
      </c>
    </row>
    <row r="19402">
      <c r="A19402">
        <v>5380</v>
      </c>
      <c r="B19402" t="str">
        <v>2003-03-29</v>
      </c>
      <c r="C19402" t="str">
        <v>Evening</v>
      </c>
      <c r="D19402">
        <v>16</v>
      </c>
      <c r="E19402" t="str">
        <f>IF(MOD(D19402,2)=0,"EVEN","ODD")</f>
        <v>EVEN</v>
      </c>
      <c r="F19402" t="str">
        <f>IF(D19402&lt;=18,"LOW (1-18)","HIGH (19-36)")</f>
        <v>LOW (1-18)</v>
      </c>
      <c r="G19402">
        <f>INT((D19402-1)/6)+1</f>
        <v>3</v>
      </c>
      <c r="H19402">
        <f>MOD(D19402-1,6)+1</f>
        <v>4</v>
      </c>
      <c r="I19402">
        <f>37-D19402</f>
        <v>21</v>
      </c>
      <c r="J19402">
        <f>ABS(D19402-D19403)</f>
        <v>6</v>
      </c>
    </row>
    <row r="19403">
      <c r="A19403">
        <v>5379</v>
      </c>
      <c r="B19403" t="str">
        <v>2003-03-29</v>
      </c>
      <c r="C19403" t="str">
        <v>Midday</v>
      </c>
      <c r="D19403">
        <v>22</v>
      </c>
      <c r="E19403" t="str">
        <f>IF(MOD(D19403,2)=0,"EVEN","ODD")</f>
        <v>EVEN</v>
      </c>
      <c r="F19403" t="str">
        <f>IF(D19403&lt;=18,"LOW (1-18)","HIGH (19-36)")</f>
        <v>HIGH (19-36)</v>
      </c>
      <c r="G19403">
        <f>INT((D19403-1)/6)+1</f>
        <v>4</v>
      </c>
      <c r="H19403">
        <f>MOD(D19403-1,6)+1</f>
        <v>4</v>
      </c>
      <c r="I19403">
        <f>37-D19403</f>
        <v>15</v>
      </c>
      <c r="J19403">
        <f>ABS(D19403-D19404)</f>
        <v>0</v>
      </c>
    </row>
    <row r="19404">
      <c r="A19404">
        <v>5378</v>
      </c>
      <c r="B19404" t="str">
        <v>2003-03-28</v>
      </c>
      <c r="C19404" t="str">
        <v>Evening</v>
      </c>
      <c r="D19404">
        <v>22</v>
      </c>
      <c r="E19404" t="str">
        <f>IF(MOD(D19404,2)=0,"EVEN","ODD")</f>
        <v>EVEN</v>
      </c>
      <c r="F19404" t="str">
        <f>IF(D19404&lt;=18,"LOW (1-18)","HIGH (19-36)")</f>
        <v>HIGH (19-36)</v>
      </c>
      <c r="G19404">
        <f>INT((D19404-1)/6)+1</f>
        <v>4</v>
      </c>
      <c r="H19404">
        <f>MOD(D19404-1,6)+1</f>
        <v>4</v>
      </c>
      <c r="I19404">
        <f>37-D19404</f>
        <v>15</v>
      </c>
      <c r="J19404">
        <f>ABS(D19404-D19405)</f>
        <v>14</v>
      </c>
    </row>
    <row r="19405">
      <c r="A19405">
        <v>5377</v>
      </c>
      <c r="B19405" t="str">
        <v>2003-03-28</v>
      </c>
      <c r="C19405" t="str">
        <v>Midday</v>
      </c>
      <c r="D19405">
        <v>8</v>
      </c>
      <c r="E19405" t="str">
        <f>IF(MOD(D19405,2)=0,"EVEN","ODD")</f>
        <v>EVEN</v>
      </c>
      <c r="F19405" t="str">
        <f>IF(D19405&lt;=18,"LOW (1-18)","HIGH (19-36)")</f>
        <v>LOW (1-18)</v>
      </c>
      <c r="G19405">
        <f>INT((D19405-1)/6)+1</f>
        <v>2</v>
      </c>
      <c r="H19405">
        <f>MOD(D19405-1,6)+1</f>
        <v>2</v>
      </c>
      <c r="I19405">
        <f>37-D19405</f>
        <v>29</v>
      </c>
      <c r="J19405">
        <f>ABS(D19405-D19406)</f>
        <v>17</v>
      </c>
    </row>
    <row r="19406">
      <c r="A19406">
        <v>5376</v>
      </c>
      <c r="B19406" t="str">
        <v>2003-03-27</v>
      </c>
      <c r="C19406" t="str">
        <v>Evening</v>
      </c>
      <c r="D19406">
        <v>25</v>
      </c>
      <c r="E19406" t="str">
        <f>IF(MOD(D19406,2)=0,"EVEN","ODD")</f>
        <v>ODD</v>
      </c>
      <c r="F19406" t="str">
        <f>IF(D19406&lt;=18,"LOW (1-18)","HIGH (19-36)")</f>
        <v>HIGH (19-36)</v>
      </c>
      <c r="G19406">
        <f>INT((D19406-1)/6)+1</f>
        <v>5</v>
      </c>
      <c r="H19406">
        <f>MOD(D19406-1,6)+1</f>
        <v>1</v>
      </c>
      <c r="I19406">
        <f>37-D19406</f>
        <v>12</v>
      </c>
      <c r="J19406">
        <f>ABS(D19406-D19407)</f>
        <v>3</v>
      </c>
    </row>
    <row r="19407">
      <c r="A19407">
        <v>5375</v>
      </c>
      <c r="B19407" t="str">
        <v>2003-03-27</v>
      </c>
      <c r="C19407" t="str">
        <v>Midday</v>
      </c>
      <c r="D19407">
        <v>28</v>
      </c>
      <c r="E19407" t="str">
        <f>IF(MOD(D19407,2)=0,"EVEN","ODD")</f>
        <v>EVEN</v>
      </c>
      <c r="F19407" t="str">
        <f>IF(D19407&lt;=18,"LOW (1-18)","HIGH (19-36)")</f>
        <v>HIGH (19-36)</v>
      </c>
      <c r="G19407">
        <f>INT((D19407-1)/6)+1</f>
        <v>5</v>
      </c>
      <c r="H19407">
        <f>MOD(D19407-1,6)+1</f>
        <v>4</v>
      </c>
      <c r="I19407">
        <f>37-D19407</f>
        <v>9</v>
      </c>
      <c r="J19407">
        <f>ABS(D19407-D19408)</f>
        <v>6</v>
      </c>
    </row>
    <row r="19408">
      <c r="A19408">
        <v>5374</v>
      </c>
      <c r="B19408" t="str">
        <v>2003-03-26</v>
      </c>
      <c r="C19408" t="str">
        <v>Evening</v>
      </c>
      <c r="D19408">
        <v>34</v>
      </c>
      <c r="E19408" t="str">
        <f>IF(MOD(D19408,2)=0,"EVEN","ODD")</f>
        <v>EVEN</v>
      </c>
      <c r="F19408" t="str">
        <f>IF(D19408&lt;=18,"LOW (1-18)","HIGH (19-36)")</f>
        <v>HIGH (19-36)</v>
      </c>
      <c r="G19408">
        <f>INT((D19408-1)/6)+1</f>
        <v>6</v>
      </c>
      <c r="H19408">
        <f>MOD(D19408-1,6)+1</f>
        <v>4</v>
      </c>
      <c r="I19408">
        <f>37-D19408</f>
        <v>3</v>
      </c>
      <c r="J19408">
        <f>ABS(D19408-D19409)</f>
        <v>1</v>
      </c>
    </row>
    <row r="19409">
      <c r="A19409">
        <v>5373</v>
      </c>
      <c r="B19409" t="str">
        <v>2003-03-26</v>
      </c>
      <c r="C19409" t="str">
        <v>Midday</v>
      </c>
      <c r="D19409">
        <v>33</v>
      </c>
      <c r="E19409" t="str">
        <f>IF(MOD(D19409,2)=0,"EVEN","ODD")</f>
        <v>ODD</v>
      </c>
      <c r="F19409" t="str">
        <f>IF(D19409&lt;=18,"LOW (1-18)","HIGH (19-36)")</f>
        <v>HIGH (19-36)</v>
      </c>
      <c r="G19409">
        <f>INT((D19409-1)/6)+1</f>
        <v>6</v>
      </c>
      <c r="H19409">
        <f>MOD(D19409-1,6)+1</f>
        <v>3</v>
      </c>
      <c r="I19409">
        <f>37-D19409</f>
        <v>4</v>
      </c>
      <c r="J19409">
        <f>ABS(D19409-D19410)</f>
        <v>20</v>
      </c>
    </row>
    <row r="19410">
      <c r="A19410">
        <v>5372</v>
      </c>
      <c r="B19410" t="str">
        <v>2003-03-25</v>
      </c>
      <c r="C19410" t="str">
        <v>Evening</v>
      </c>
      <c r="D19410">
        <v>13</v>
      </c>
      <c r="E19410" t="str">
        <f>IF(MOD(D19410,2)=0,"EVEN","ODD")</f>
        <v>ODD</v>
      </c>
      <c r="F19410" t="str">
        <f>IF(D19410&lt;=18,"LOW (1-18)","HIGH (19-36)")</f>
        <v>LOW (1-18)</v>
      </c>
      <c r="G19410">
        <f>INT((D19410-1)/6)+1</f>
        <v>3</v>
      </c>
      <c r="H19410">
        <f>MOD(D19410-1,6)+1</f>
        <v>1</v>
      </c>
      <c r="I19410">
        <f>37-D19410</f>
        <v>24</v>
      </c>
      <c r="J19410">
        <f>ABS(D19410-D19411)</f>
        <v>4</v>
      </c>
    </row>
    <row r="19411">
      <c r="A19411">
        <v>5371</v>
      </c>
      <c r="B19411" t="str">
        <v>2003-03-25</v>
      </c>
      <c r="C19411" t="str">
        <v>Midday</v>
      </c>
      <c r="D19411">
        <v>9</v>
      </c>
      <c r="E19411" t="str">
        <f>IF(MOD(D19411,2)=0,"EVEN","ODD")</f>
        <v>ODD</v>
      </c>
      <c r="F19411" t="str">
        <f>IF(D19411&lt;=18,"LOW (1-18)","HIGH (19-36)")</f>
        <v>LOW (1-18)</v>
      </c>
      <c r="G19411">
        <f>INT((D19411-1)/6)+1</f>
        <v>2</v>
      </c>
      <c r="H19411">
        <f>MOD(D19411-1,6)+1</f>
        <v>3</v>
      </c>
      <c r="I19411">
        <f>37-D19411</f>
        <v>28</v>
      </c>
      <c r="J19411">
        <f>ABS(D19411-D19412)</f>
        <v>5</v>
      </c>
    </row>
    <row r="19412">
      <c r="A19412">
        <v>5370</v>
      </c>
      <c r="B19412" t="str">
        <v>2003-03-24</v>
      </c>
      <c r="C19412" t="str">
        <v>Evening</v>
      </c>
      <c r="D19412">
        <v>4</v>
      </c>
      <c r="E19412" t="str">
        <f>IF(MOD(D19412,2)=0,"EVEN","ODD")</f>
        <v>EVEN</v>
      </c>
      <c r="F19412" t="str">
        <f>IF(D19412&lt;=18,"LOW (1-18)","HIGH (19-36)")</f>
        <v>LOW (1-18)</v>
      </c>
      <c r="G19412">
        <f>INT((D19412-1)/6)+1</f>
        <v>1</v>
      </c>
      <c r="H19412">
        <f>MOD(D19412-1,6)+1</f>
        <v>4</v>
      </c>
      <c r="I19412">
        <f>37-D19412</f>
        <v>33</v>
      </c>
      <c r="J19412">
        <f>ABS(D19412-D19413)</f>
        <v>32</v>
      </c>
    </row>
    <row r="19413">
      <c r="A19413">
        <v>5369</v>
      </c>
      <c r="B19413" t="str">
        <v>2003-03-24</v>
      </c>
      <c r="C19413" t="str">
        <v>Midday</v>
      </c>
      <c r="D19413">
        <v>36</v>
      </c>
      <c r="E19413" t="str">
        <f>IF(MOD(D19413,2)=0,"EVEN","ODD")</f>
        <v>EVEN</v>
      </c>
      <c r="F19413" t="str">
        <f>IF(D19413&lt;=18,"LOW (1-18)","HIGH (19-36)")</f>
        <v>HIGH (19-36)</v>
      </c>
      <c r="G19413">
        <f>INT((D19413-1)/6)+1</f>
        <v>6</v>
      </c>
      <c r="H19413">
        <f>MOD(D19413-1,6)+1</f>
        <v>6</v>
      </c>
      <c r="I19413">
        <f>37-D19413</f>
        <v>1</v>
      </c>
      <c r="J19413">
        <f>ABS(D19413-D19414)</f>
        <v>3</v>
      </c>
    </row>
    <row r="19414">
      <c r="A19414">
        <v>5368</v>
      </c>
      <c r="B19414" t="str">
        <v>2003-03-22</v>
      </c>
      <c r="C19414" t="str">
        <v>Evening</v>
      </c>
      <c r="D19414">
        <v>33</v>
      </c>
      <c r="E19414" t="str">
        <f>IF(MOD(D19414,2)=0,"EVEN","ODD")</f>
        <v>ODD</v>
      </c>
      <c r="F19414" t="str">
        <f>IF(D19414&lt;=18,"LOW (1-18)","HIGH (19-36)")</f>
        <v>HIGH (19-36)</v>
      </c>
      <c r="G19414">
        <f>INT((D19414-1)/6)+1</f>
        <v>6</v>
      </c>
      <c r="H19414">
        <f>MOD(D19414-1,6)+1</f>
        <v>3</v>
      </c>
      <c r="I19414">
        <f>37-D19414</f>
        <v>4</v>
      </c>
      <c r="J19414">
        <f>ABS(D19414-D19415)</f>
        <v>2</v>
      </c>
    </row>
    <row r="19415">
      <c r="A19415">
        <v>5367</v>
      </c>
      <c r="B19415" t="str">
        <v>2003-03-22</v>
      </c>
      <c r="C19415" t="str">
        <v>Midday</v>
      </c>
      <c r="D19415">
        <v>31</v>
      </c>
      <c r="E19415" t="str">
        <f>IF(MOD(D19415,2)=0,"EVEN","ODD")</f>
        <v>ODD</v>
      </c>
      <c r="F19415" t="str">
        <f>IF(D19415&lt;=18,"LOW (1-18)","HIGH (19-36)")</f>
        <v>HIGH (19-36)</v>
      </c>
      <c r="G19415">
        <f>INT((D19415-1)/6)+1</f>
        <v>6</v>
      </c>
      <c r="H19415">
        <f>MOD(D19415-1,6)+1</f>
        <v>1</v>
      </c>
      <c r="I19415">
        <f>37-D19415</f>
        <v>6</v>
      </c>
      <c r="J19415">
        <f>ABS(D19415-D19416)</f>
        <v>25</v>
      </c>
    </row>
    <row r="19416">
      <c r="A19416">
        <v>5366</v>
      </c>
      <c r="B19416" t="str">
        <v>2003-03-21</v>
      </c>
      <c r="C19416" t="str">
        <v>Evening</v>
      </c>
      <c r="D19416">
        <v>6</v>
      </c>
      <c r="E19416" t="str">
        <f>IF(MOD(D19416,2)=0,"EVEN","ODD")</f>
        <v>EVEN</v>
      </c>
      <c r="F19416" t="str">
        <f>IF(D19416&lt;=18,"LOW (1-18)","HIGH (19-36)")</f>
        <v>LOW (1-18)</v>
      </c>
      <c r="G19416">
        <f>INT((D19416-1)/6)+1</f>
        <v>1</v>
      </c>
      <c r="H19416">
        <f>MOD(D19416-1,6)+1</f>
        <v>6</v>
      </c>
      <c r="I19416">
        <f>37-D19416</f>
        <v>31</v>
      </c>
      <c r="J19416">
        <f>ABS(D19416-D19417)</f>
        <v>9</v>
      </c>
    </row>
    <row r="19417">
      <c r="A19417">
        <v>5365</v>
      </c>
      <c r="B19417" t="str">
        <v>2003-03-21</v>
      </c>
      <c r="C19417" t="str">
        <v>Midday</v>
      </c>
      <c r="D19417">
        <v>15</v>
      </c>
      <c r="E19417" t="str">
        <f>IF(MOD(D19417,2)=0,"EVEN","ODD")</f>
        <v>ODD</v>
      </c>
      <c r="F19417" t="str">
        <f>IF(D19417&lt;=18,"LOW (1-18)","HIGH (19-36)")</f>
        <v>LOW (1-18)</v>
      </c>
      <c r="G19417">
        <f>INT((D19417-1)/6)+1</f>
        <v>3</v>
      </c>
      <c r="H19417">
        <f>MOD(D19417-1,6)+1</f>
        <v>3</v>
      </c>
      <c r="I19417">
        <f>37-D19417</f>
        <v>22</v>
      </c>
      <c r="J19417">
        <f>ABS(D19417-D19418)</f>
        <v>19</v>
      </c>
    </row>
    <row r="19418">
      <c r="A19418">
        <v>5364</v>
      </c>
      <c r="B19418" t="str">
        <v>2003-03-20</v>
      </c>
      <c r="C19418" t="str">
        <v>Evening</v>
      </c>
      <c r="D19418">
        <v>34</v>
      </c>
      <c r="E19418" t="str">
        <f>IF(MOD(D19418,2)=0,"EVEN","ODD")</f>
        <v>EVEN</v>
      </c>
      <c r="F19418" t="str">
        <f>IF(D19418&lt;=18,"LOW (1-18)","HIGH (19-36)")</f>
        <v>HIGH (19-36)</v>
      </c>
      <c r="G19418">
        <f>INT((D19418-1)/6)+1</f>
        <v>6</v>
      </c>
      <c r="H19418">
        <f>MOD(D19418-1,6)+1</f>
        <v>4</v>
      </c>
      <c r="I19418">
        <f>37-D19418</f>
        <v>3</v>
      </c>
      <c r="J19418">
        <f>ABS(D19418-D19419)</f>
        <v>6</v>
      </c>
    </row>
    <row r="19419">
      <c r="A19419">
        <v>5363</v>
      </c>
      <c r="B19419" t="str">
        <v>2003-03-20</v>
      </c>
      <c r="C19419" t="str">
        <v>Midday</v>
      </c>
      <c r="D19419">
        <v>28</v>
      </c>
      <c r="E19419" t="str">
        <f>IF(MOD(D19419,2)=0,"EVEN","ODD")</f>
        <v>EVEN</v>
      </c>
      <c r="F19419" t="str">
        <f>IF(D19419&lt;=18,"LOW (1-18)","HIGH (19-36)")</f>
        <v>HIGH (19-36)</v>
      </c>
      <c r="G19419">
        <f>INT((D19419-1)/6)+1</f>
        <v>5</v>
      </c>
      <c r="H19419">
        <f>MOD(D19419-1,6)+1</f>
        <v>4</v>
      </c>
      <c r="I19419">
        <f>37-D19419</f>
        <v>9</v>
      </c>
      <c r="J19419">
        <f>ABS(D19419-D19420)</f>
        <v>27</v>
      </c>
    </row>
    <row r="19420">
      <c r="A19420">
        <v>5362</v>
      </c>
      <c r="B19420" t="str">
        <v>2003-03-19</v>
      </c>
      <c r="C19420" t="str">
        <v>Evening</v>
      </c>
      <c r="D19420">
        <v>1</v>
      </c>
      <c r="E19420" t="str">
        <f>IF(MOD(D19420,2)=0,"EVEN","ODD")</f>
        <v>ODD</v>
      </c>
      <c r="F19420" t="str">
        <f>IF(D19420&lt;=18,"LOW (1-18)","HIGH (19-36)")</f>
        <v>LOW (1-18)</v>
      </c>
      <c r="G19420">
        <f>INT((D19420-1)/6)+1</f>
        <v>1</v>
      </c>
      <c r="H19420">
        <f>MOD(D19420-1,6)+1</f>
        <v>1</v>
      </c>
      <c r="I19420">
        <f>37-D19420</f>
        <v>36</v>
      </c>
      <c r="J19420">
        <f>ABS(D19420-D19421)</f>
        <v>15</v>
      </c>
    </row>
    <row r="19421">
      <c r="A19421">
        <v>5361</v>
      </c>
      <c r="B19421" t="str">
        <v>2003-03-19</v>
      </c>
      <c r="C19421" t="str">
        <v>Midday</v>
      </c>
      <c r="D19421">
        <v>16</v>
      </c>
      <c r="E19421" t="str">
        <f>IF(MOD(D19421,2)=0,"EVEN","ODD")</f>
        <v>EVEN</v>
      </c>
      <c r="F19421" t="str">
        <f>IF(D19421&lt;=18,"LOW (1-18)","HIGH (19-36)")</f>
        <v>LOW (1-18)</v>
      </c>
      <c r="G19421">
        <f>INT((D19421-1)/6)+1</f>
        <v>3</v>
      </c>
      <c r="H19421">
        <f>MOD(D19421-1,6)+1</f>
        <v>4</v>
      </c>
      <c r="I19421">
        <f>37-D19421</f>
        <v>21</v>
      </c>
      <c r="J19421">
        <f>ABS(D19421-D19422)</f>
        <v>2</v>
      </c>
    </row>
    <row r="19422">
      <c r="A19422">
        <v>5360</v>
      </c>
      <c r="B19422" t="str">
        <v>2003-03-18</v>
      </c>
      <c r="C19422" t="str">
        <v>Evening</v>
      </c>
      <c r="D19422">
        <v>14</v>
      </c>
      <c r="E19422" t="str">
        <f>IF(MOD(D19422,2)=0,"EVEN","ODD")</f>
        <v>EVEN</v>
      </c>
      <c r="F19422" t="str">
        <f>IF(D19422&lt;=18,"LOW (1-18)","HIGH (19-36)")</f>
        <v>LOW (1-18)</v>
      </c>
      <c r="G19422">
        <f>INT((D19422-1)/6)+1</f>
        <v>3</v>
      </c>
      <c r="H19422">
        <f>MOD(D19422-1,6)+1</f>
        <v>2</v>
      </c>
      <c r="I19422">
        <f>37-D19422</f>
        <v>23</v>
      </c>
      <c r="J19422">
        <f>ABS(D19422-D19423)</f>
        <v>12</v>
      </c>
    </row>
    <row r="19423">
      <c r="A19423">
        <v>5359</v>
      </c>
      <c r="B19423" t="str">
        <v>2003-03-18</v>
      </c>
      <c r="C19423" t="str">
        <v>Midday</v>
      </c>
      <c r="D19423">
        <v>2</v>
      </c>
      <c r="E19423" t="str">
        <f>IF(MOD(D19423,2)=0,"EVEN","ODD")</f>
        <v>EVEN</v>
      </c>
      <c r="F19423" t="str">
        <f>IF(D19423&lt;=18,"LOW (1-18)","HIGH (19-36)")</f>
        <v>LOW (1-18)</v>
      </c>
      <c r="G19423">
        <f>INT((D19423-1)/6)+1</f>
        <v>1</v>
      </c>
      <c r="H19423">
        <f>MOD(D19423-1,6)+1</f>
        <v>2</v>
      </c>
      <c r="I19423">
        <f>37-D19423</f>
        <v>35</v>
      </c>
      <c r="J19423">
        <f>ABS(D19423-D19424)</f>
        <v>30</v>
      </c>
    </row>
    <row r="19424">
      <c r="A19424">
        <v>5358</v>
      </c>
      <c r="B19424" t="str">
        <v>2003-03-17</v>
      </c>
      <c r="C19424" t="str">
        <v>Evening</v>
      </c>
      <c r="D19424">
        <v>32</v>
      </c>
      <c r="E19424" t="str">
        <f>IF(MOD(D19424,2)=0,"EVEN","ODD")</f>
        <v>EVEN</v>
      </c>
      <c r="F19424" t="str">
        <f>IF(D19424&lt;=18,"LOW (1-18)","HIGH (19-36)")</f>
        <v>HIGH (19-36)</v>
      </c>
      <c r="G19424">
        <f>INT((D19424-1)/6)+1</f>
        <v>6</v>
      </c>
      <c r="H19424">
        <f>MOD(D19424-1,6)+1</f>
        <v>2</v>
      </c>
      <c r="I19424">
        <f>37-D19424</f>
        <v>5</v>
      </c>
      <c r="J19424">
        <f>ABS(D19424-D19425)</f>
        <v>10</v>
      </c>
    </row>
    <row r="19425">
      <c r="A19425">
        <v>5357</v>
      </c>
      <c r="B19425" t="str">
        <v>2003-03-17</v>
      </c>
      <c r="C19425" t="str">
        <v>Midday</v>
      </c>
      <c r="D19425">
        <v>22</v>
      </c>
      <c r="E19425" t="str">
        <f>IF(MOD(D19425,2)=0,"EVEN","ODD")</f>
        <v>EVEN</v>
      </c>
      <c r="F19425" t="str">
        <f>IF(D19425&lt;=18,"LOW (1-18)","HIGH (19-36)")</f>
        <v>HIGH (19-36)</v>
      </c>
      <c r="G19425">
        <f>INT((D19425-1)/6)+1</f>
        <v>4</v>
      </c>
      <c r="H19425">
        <f>MOD(D19425-1,6)+1</f>
        <v>4</v>
      </c>
      <c r="I19425">
        <f>37-D19425</f>
        <v>15</v>
      </c>
      <c r="J19425">
        <f>ABS(D19425-D19426)</f>
        <v>7</v>
      </c>
    </row>
    <row r="19426">
      <c r="A19426">
        <v>5356</v>
      </c>
      <c r="B19426" t="str">
        <v>2003-03-15</v>
      </c>
      <c r="C19426" t="str">
        <v>Evening</v>
      </c>
      <c r="D19426">
        <v>15</v>
      </c>
      <c r="E19426" t="str">
        <f>IF(MOD(D19426,2)=0,"EVEN","ODD")</f>
        <v>ODD</v>
      </c>
      <c r="F19426" t="str">
        <f>IF(D19426&lt;=18,"LOW (1-18)","HIGH (19-36)")</f>
        <v>LOW (1-18)</v>
      </c>
      <c r="G19426">
        <f>INT((D19426-1)/6)+1</f>
        <v>3</v>
      </c>
      <c r="H19426">
        <f>MOD(D19426-1,6)+1</f>
        <v>3</v>
      </c>
      <c r="I19426">
        <f>37-D19426</f>
        <v>22</v>
      </c>
      <c r="J19426">
        <f>ABS(D19426-D19427)</f>
        <v>5</v>
      </c>
    </row>
    <row r="19427">
      <c r="A19427">
        <v>5355</v>
      </c>
      <c r="B19427" t="str">
        <v>2003-03-15</v>
      </c>
      <c r="C19427" t="str">
        <v>Midday</v>
      </c>
      <c r="D19427">
        <v>20</v>
      </c>
      <c r="E19427" t="str">
        <f>IF(MOD(D19427,2)=0,"EVEN","ODD")</f>
        <v>EVEN</v>
      </c>
      <c r="F19427" t="str">
        <f>IF(D19427&lt;=18,"LOW (1-18)","HIGH (19-36)")</f>
        <v>HIGH (19-36)</v>
      </c>
      <c r="G19427">
        <f>INT((D19427-1)/6)+1</f>
        <v>4</v>
      </c>
      <c r="H19427">
        <f>MOD(D19427-1,6)+1</f>
        <v>2</v>
      </c>
      <c r="I19427">
        <f>37-D19427</f>
        <v>17</v>
      </c>
      <c r="J19427">
        <f>ABS(D19427-D19428)</f>
        <v>15</v>
      </c>
    </row>
    <row r="19428">
      <c r="A19428">
        <v>5354</v>
      </c>
      <c r="B19428" t="str">
        <v>2003-03-14</v>
      </c>
      <c r="C19428" t="str">
        <v>Evening</v>
      </c>
      <c r="D19428">
        <v>35</v>
      </c>
      <c r="E19428" t="str">
        <f>IF(MOD(D19428,2)=0,"EVEN","ODD")</f>
        <v>ODD</v>
      </c>
      <c r="F19428" t="str">
        <f>IF(D19428&lt;=18,"LOW (1-18)","HIGH (19-36)")</f>
        <v>HIGH (19-36)</v>
      </c>
      <c r="G19428">
        <f>INT((D19428-1)/6)+1</f>
        <v>6</v>
      </c>
      <c r="H19428">
        <f>MOD(D19428-1,6)+1</f>
        <v>5</v>
      </c>
      <c r="I19428">
        <f>37-D19428</f>
        <v>2</v>
      </c>
      <c r="J19428">
        <f>ABS(D19428-D19429)</f>
        <v>1</v>
      </c>
    </row>
    <row r="19429">
      <c r="A19429">
        <v>5353</v>
      </c>
      <c r="B19429" t="str">
        <v>2003-03-14</v>
      </c>
      <c r="C19429" t="str">
        <v>Midday</v>
      </c>
      <c r="D19429">
        <v>36</v>
      </c>
      <c r="E19429" t="str">
        <f>IF(MOD(D19429,2)=0,"EVEN","ODD")</f>
        <v>EVEN</v>
      </c>
      <c r="F19429" t="str">
        <f>IF(D19429&lt;=18,"LOW (1-18)","HIGH (19-36)")</f>
        <v>HIGH (19-36)</v>
      </c>
      <c r="G19429">
        <f>INT((D19429-1)/6)+1</f>
        <v>6</v>
      </c>
      <c r="H19429">
        <f>MOD(D19429-1,6)+1</f>
        <v>6</v>
      </c>
      <c r="I19429">
        <f>37-D19429</f>
        <v>1</v>
      </c>
      <c r="J19429">
        <f>ABS(D19429-D19430)</f>
        <v>29</v>
      </c>
    </row>
    <row r="19430">
      <c r="A19430">
        <v>5352</v>
      </c>
      <c r="B19430" t="str">
        <v>2003-03-13</v>
      </c>
      <c r="C19430" t="str">
        <v>Evening</v>
      </c>
      <c r="D19430">
        <v>7</v>
      </c>
      <c r="E19430" t="str">
        <f>IF(MOD(D19430,2)=0,"EVEN","ODD")</f>
        <v>ODD</v>
      </c>
      <c r="F19430" t="str">
        <f>IF(D19430&lt;=18,"LOW (1-18)","HIGH (19-36)")</f>
        <v>LOW (1-18)</v>
      </c>
      <c r="G19430">
        <f>INT((D19430-1)/6)+1</f>
        <v>2</v>
      </c>
      <c r="H19430">
        <f>MOD(D19430-1,6)+1</f>
        <v>1</v>
      </c>
      <c r="I19430">
        <f>37-D19430</f>
        <v>30</v>
      </c>
      <c r="J19430">
        <f>ABS(D19430-D19431)</f>
        <v>7</v>
      </c>
    </row>
    <row r="19431">
      <c r="A19431">
        <v>5351</v>
      </c>
      <c r="B19431" t="str">
        <v>2003-03-13</v>
      </c>
      <c r="C19431" t="str">
        <v>Midday</v>
      </c>
      <c r="D19431">
        <v>14</v>
      </c>
      <c r="E19431" t="str">
        <f>IF(MOD(D19431,2)=0,"EVEN","ODD")</f>
        <v>EVEN</v>
      </c>
      <c r="F19431" t="str">
        <f>IF(D19431&lt;=18,"LOW (1-18)","HIGH (19-36)")</f>
        <v>LOW (1-18)</v>
      </c>
      <c r="G19431">
        <f>INT((D19431-1)/6)+1</f>
        <v>3</v>
      </c>
      <c r="H19431">
        <f>MOD(D19431-1,6)+1</f>
        <v>2</v>
      </c>
      <c r="I19431">
        <f>37-D19431</f>
        <v>23</v>
      </c>
      <c r="J19431">
        <f>ABS(D19431-D19432)</f>
        <v>17</v>
      </c>
    </row>
    <row r="19432">
      <c r="A19432">
        <v>5350</v>
      </c>
      <c r="B19432" t="str">
        <v>2003-03-12</v>
      </c>
      <c r="C19432" t="str">
        <v>Evening</v>
      </c>
      <c r="D19432">
        <v>31</v>
      </c>
      <c r="E19432" t="str">
        <f>IF(MOD(D19432,2)=0,"EVEN","ODD")</f>
        <v>ODD</v>
      </c>
      <c r="F19432" t="str">
        <f>IF(D19432&lt;=18,"LOW (1-18)","HIGH (19-36)")</f>
        <v>HIGH (19-36)</v>
      </c>
      <c r="G19432">
        <f>INT((D19432-1)/6)+1</f>
        <v>6</v>
      </c>
      <c r="H19432">
        <f>MOD(D19432-1,6)+1</f>
        <v>1</v>
      </c>
      <c r="I19432">
        <f>37-D19432</f>
        <v>6</v>
      </c>
      <c r="J19432">
        <f>ABS(D19432-D19433)</f>
        <v>26</v>
      </c>
    </row>
    <row r="19433">
      <c r="A19433">
        <v>5349</v>
      </c>
      <c r="B19433" t="str">
        <v>2003-03-12</v>
      </c>
      <c r="C19433" t="str">
        <v>Midday</v>
      </c>
      <c r="D19433">
        <v>5</v>
      </c>
      <c r="E19433" t="str">
        <f>IF(MOD(D19433,2)=0,"EVEN","ODD")</f>
        <v>ODD</v>
      </c>
      <c r="F19433" t="str">
        <f>IF(D19433&lt;=18,"LOW (1-18)","HIGH (19-36)")</f>
        <v>LOW (1-18)</v>
      </c>
      <c r="G19433">
        <f>INT((D19433-1)/6)+1</f>
        <v>1</v>
      </c>
      <c r="H19433">
        <f>MOD(D19433-1,6)+1</f>
        <v>5</v>
      </c>
      <c r="I19433">
        <f>37-D19433</f>
        <v>32</v>
      </c>
      <c r="J19433">
        <f>ABS(D19433-D19434)</f>
        <v>2</v>
      </c>
    </row>
    <row r="19434">
      <c r="A19434">
        <v>5348</v>
      </c>
      <c r="B19434" t="str">
        <v>2003-03-11</v>
      </c>
      <c r="C19434" t="str">
        <v>Evening</v>
      </c>
      <c r="D19434">
        <v>3</v>
      </c>
      <c r="E19434" t="str">
        <f>IF(MOD(D19434,2)=0,"EVEN","ODD")</f>
        <v>ODD</v>
      </c>
      <c r="F19434" t="str">
        <f>IF(D19434&lt;=18,"LOW (1-18)","HIGH (19-36)")</f>
        <v>LOW (1-18)</v>
      </c>
      <c r="G19434">
        <f>INT((D19434-1)/6)+1</f>
        <v>1</v>
      </c>
      <c r="H19434">
        <f>MOD(D19434-1,6)+1</f>
        <v>3</v>
      </c>
      <c r="I19434">
        <f>37-D19434</f>
        <v>34</v>
      </c>
      <c r="J19434">
        <f>ABS(D19434-D19435)</f>
        <v>10</v>
      </c>
    </row>
    <row r="19435">
      <c r="A19435">
        <v>5347</v>
      </c>
      <c r="B19435" t="str">
        <v>2003-03-11</v>
      </c>
      <c r="C19435" t="str">
        <v>Midday</v>
      </c>
      <c r="D19435">
        <v>13</v>
      </c>
      <c r="E19435" t="str">
        <f>IF(MOD(D19435,2)=0,"EVEN","ODD")</f>
        <v>ODD</v>
      </c>
      <c r="F19435" t="str">
        <f>IF(D19435&lt;=18,"LOW (1-18)","HIGH (19-36)")</f>
        <v>LOW (1-18)</v>
      </c>
      <c r="G19435">
        <f>INT((D19435-1)/6)+1</f>
        <v>3</v>
      </c>
      <c r="H19435">
        <f>MOD(D19435-1,6)+1</f>
        <v>1</v>
      </c>
      <c r="I19435">
        <f>37-D19435</f>
        <v>24</v>
      </c>
      <c r="J19435">
        <f>ABS(D19435-D19436)</f>
        <v>16</v>
      </c>
    </row>
    <row r="19436">
      <c r="A19436">
        <v>5346</v>
      </c>
      <c r="B19436" t="str">
        <v>2003-03-10</v>
      </c>
      <c r="C19436" t="str">
        <v>Evening</v>
      </c>
      <c r="D19436">
        <v>29</v>
      </c>
      <c r="E19436" t="str">
        <f>IF(MOD(D19436,2)=0,"EVEN","ODD")</f>
        <v>ODD</v>
      </c>
      <c r="F19436" t="str">
        <f>IF(D19436&lt;=18,"LOW (1-18)","HIGH (19-36)")</f>
        <v>HIGH (19-36)</v>
      </c>
      <c r="G19436">
        <f>INT((D19436-1)/6)+1</f>
        <v>5</v>
      </c>
      <c r="H19436">
        <f>MOD(D19436-1,6)+1</f>
        <v>5</v>
      </c>
      <c r="I19436">
        <f>37-D19436</f>
        <v>8</v>
      </c>
      <c r="J19436">
        <f>ABS(D19436-D19437)</f>
        <v>27</v>
      </c>
    </row>
    <row r="19437">
      <c r="A19437">
        <v>5345</v>
      </c>
      <c r="B19437" t="str">
        <v>2003-03-10</v>
      </c>
      <c r="C19437" t="str">
        <v>Midday</v>
      </c>
      <c r="D19437">
        <v>2</v>
      </c>
      <c r="E19437" t="str">
        <f>IF(MOD(D19437,2)=0,"EVEN","ODD")</f>
        <v>EVEN</v>
      </c>
      <c r="F19437" t="str">
        <f>IF(D19437&lt;=18,"LOW (1-18)","HIGH (19-36)")</f>
        <v>LOW (1-18)</v>
      </c>
      <c r="G19437">
        <f>INT((D19437-1)/6)+1</f>
        <v>1</v>
      </c>
      <c r="H19437">
        <f>MOD(D19437-1,6)+1</f>
        <v>2</v>
      </c>
      <c r="I19437">
        <f>37-D19437</f>
        <v>35</v>
      </c>
      <c r="J19437">
        <f>ABS(D19437-D19438)</f>
        <v>19</v>
      </c>
    </row>
    <row r="19438">
      <c r="A19438">
        <v>5344</v>
      </c>
      <c r="B19438" t="str">
        <v>2003-03-08</v>
      </c>
      <c r="C19438" t="str">
        <v>Evening</v>
      </c>
      <c r="D19438">
        <v>21</v>
      </c>
      <c r="E19438" t="str">
        <f>IF(MOD(D19438,2)=0,"EVEN","ODD")</f>
        <v>ODD</v>
      </c>
      <c r="F19438" t="str">
        <f>IF(D19438&lt;=18,"LOW (1-18)","HIGH (19-36)")</f>
        <v>HIGH (19-36)</v>
      </c>
      <c r="G19438">
        <f>INT((D19438-1)/6)+1</f>
        <v>4</v>
      </c>
      <c r="H19438">
        <f>MOD(D19438-1,6)+1</f>
        <v>3</v>
      </c>
      <c r="I19438">
        <f>37-D19438</f>
        <v>16</v>
      </c>
      <c r="J19438">
        <f>ABS(D19438-D19439)</f>
        <v>14</v>
      </c>
    </row>
    <row r="19439">
      <c r="A19439">
        <v>5343</v>
      </c>
      <c r="B19439" t="str">
        <v>2003-03-08</v>
      </c>
      <c r="C19439" t="str">
        <v>Midday</v>
      </c>
      <c r="D19439">
        <v>35</v>
      </c>
      <c r="E19439" t="str">
        <f>IF(MOD(D19439,2)=0,"EVEN","ODD")</f>
        <v>ODD</v>
      </c>
      <c r="F19439" t="str">
        <f>IF(D19439&lt;=18,"LOW (1-18)","HIGH (19-36)")</f>
        <v>HIGH (19-36)</v>
      </c>
      <c r="G19439">
        <f>INT((D19439-1)/6)+1</f>
        <v>6</v>
      </c>
      <c r="H19439">
        <f>MOD(D19439-1,6)+1</f>
        <v>5</v>
      </c>
      <c r="I19439">
        <f>37-D19439</f>
        <v>2</v>
      </c>
      <c r="J19439">
        <f>ABS(D19439-D19440)</f>
        <v>28</v>
      </c>
    </row>
    <row r="19440">
      <c r="A19440">
        <v>5342</v>
      </c>
      <c r="B19440" t="str">
        <v>2003-03-07</v>
      </c>
      <c r="C19440" t="str">
        <v>Evening</v>
      </c>
      <c r="D19440">
        <v>7</v>
      </c>
      <c r="E19440" t="str">
        <f>IF(MOD(D19440,2)=0,"EVEN","ODD")</f>
        <v>ODD</v>
      </c>
      <c r="F19440" t="str">
        <f>IF(D19440&lt;=18,"LOW (1-18)","HIGH (19-36)")</f>
        <v>LOW (1-18)</v>
      </c>
      <c r="G19440">
        <f>INT((D19440-1)/6)+1</f>
        <v>2</v>
      </c>
      <c r="H19440">
        <f>MOD(D19440-1,6)+1</f>
        <v>1</v>
      </c>
      <c r="I19440">
        <f>37-D19440</f>
        <v>30</v>
      </c>
      <c r="J19440">
        <f>ABS(D19440-D19441)</f>
        <v>22</v>
      </c>
    </row>
    <row r="19441">
      <c r="A19441">
        <v>5341</v>
      </c>
      <c r="B19441" t="str">
        <v>2003-03-07</v>
      </c>
      <c r="C19441" t="str">
        <v>Midday</v>
      </c>
      <c r="D19441">
        <v>29</v>
      </c>
      <c r="E19441" t="str">
        <f>IF(MOD(D19441,2)=0,"EVEN","ODD")</f>
        <v>ODD</v>
      </c>
      <c r="F19441" t="str">
        <f>IF(D19441&lt;=18,"LOW (1-18)","HIGH (19-36)")</f>
        <v>HIGH (19-36)</v>
      </c>
      <c r="G19441">
        <f>INT((D19441-1)/6)+1</f>
        <v>5</v>
      </c>
      <c r="H19441">
        <f>MOD(D19441-1,6)+1</f>
        <v>5</v>
      </c>
      <c r="I19441">
        <f>37-D19441</f>
        <v>8</v>
      </c>
      <c r="J19441">
        <f>ABS(D19441-D19442)</f>
        <v>10</v>
      </c>
    </row>
    <row r="19442">
      <c r="A19442">
        <v>5340</v>
      </c>
      <c r="B19442" t="str">
        <v>2003-03-06</v>
      </c>
      <c r="C19442" t="str">
        <v>Evening</v>
      </c>
      <c r="D19442">
        <v>19</v>
      </c>
      <c r="E19442" t="str">
        <f>IF(MOD(D19442,2)=0,"EVEN","ODD")</f>
        <v>ODD</v>
      </c>
      <c r="F19442" t="str">
        <f>IF(D19442&lt;=18,"LOW (1-18)","HIGH (19-36)")</f>
        <v>HIGH (19-36)</v>
      </c>
      <c r="G19442">
        <f>INT((D19442-1)/6)+1</f>
        <v>4</v>
      </c>
      <c r="H19442">
        <f>MOD(D19442-1,6)+1</f>
        <v>1</v>
      </c>
      <c r="I19442">
        <f>37-D19442</f>
        <v>18</v>
      </c>
      <c r="J19442">
        <f>ABS(D19442-D19443)</f>
        <v>1</v>
      </c>
    </row>
    <row r="19443">
      <c r="A19443">
        <v>5339</v>
      </c>
      <c r="B19443" t="str">
        <v>2003-03-06</v>
      </c>
      <c r="C19443" t="str">
        <v>Midday</v>
      </c>
      <c r="D19443">
        <v>18</v>
      </c>
      <c r="E19443" t="str">
        <f>IF(MOD(D19443,2)=0,"EVEN","ODD")</f>
        <v>EVEN</v>
      </c>
      <c r="F19443" t="str">
        <f>IF(D19443&lt;=18,"LOW (1-18)","HIGH (19-36)")</f>
        <v>LOW (1-18)</v>
      </c>
      <c r="G19443">
        <f>INT((D19443-1)/6)+1</f>
        <v>3</v>
      </c>
      <c r="H19443">
        <f>MOD(D19443-1,6)+1</f>
        <v>6</v>
      </c>
      <c r="I19443">
        <f>37-D19443</f>
        <v>19</v>
      </c>
      <c r="J19443">
        <f>ABS(D19443-D19444)</f>
        <v>13</v>
      </c>
    </row>
    <row r="19444">
      <c r="A19444">
        <v>5338</v>
      </c>
      <c r="B19444" t="str">
        <v>2003-03-05</v>
      </c>
      <c r="C19444" t="str">
        <v>Evening</v>
      </c>
      <c r="D19444">
        <v>5</v>
      </c>
      <c r="E19444" t="str">
        <f>IF(MOD(D19444,2)=0,"EVEN","ODD")</f>
        <v>ODD</v>
      </c>
      <c r="F19444" t="str">
        <f>IF(D19444&lt;=18,"LOW (1-18)","HIGH (19-36)")</f>
        <v>LOW (1-18)</v>
      </c>
      <c r="G19444">
        <f>INT((D19444-1)/6)+1</f>
        <v>1</v>
      </c>
      <c r="H19444">
        <f>MOD(D19444-1,6)+1</f>
        <v>5</v>
      </c>
      <c r="I19444">
        <f>37-D19444</f>
        <v>32</v>
      </c>
      <c r="J19444">
        <f>ABS(D19444-D19445)</f>
        <v>24</v>
      </c>
    </row>
    <row r="19445">
      <c r="A19445">
        <v>5337</v>
      </c>
      <c r="B19445" t="str">
        <v>2003-03-05</v>
      </c>
      <c r="C19445" t="str">
        <v>Midday</v>
      </c>
      <c r="D19445">
        <v>29</v>
      </c>
      <c r="E19445" t="str">
        <f>IF(MOD(D19445,2)=0,"EVEN","ODD")</f>
        <v>ODD</v>
      </c>
      <c r="F19445" t="str">
        <f>IF(D19445&lt;=18,"LOW (1-18)","HIGH (19-36)")</f>
        <v>HIGH (19-36)</v>
      </c>
      <c r="G19445">
        <f>INT((D19445-1)/6)+1</f>
        <v>5</v>
      </c>
      <c r="H19445">
        <f>MOD(D19445-1,6)+1</f>
        <v>5</v>
      </c>
      <c r="I19445">
        <f>37-D19445</f>
        <v>8</v>
      </c>
      <c r="J19445">
        <f>ABS(D19445-D19446)</f>
        <v>26</v>
      </c>
    </row>
    <row r="19446">
      <c r="A19446">
        <v>5336</v>
      </c>
      <c r="B19446" t="str">
        <v>2003-03-04</v>
      </c>
      <c r="C19446" t="str">
        <v>Evening</v>
      </c>
      <c r="D19446">
        <v>3</v>
      </c>
      <c r="E19446" t="str">
        <f>IF(MOD(D19446,2)=0,"EVEN","ODD")</f>
        <v>ODD</v>
      </c>
      <c r="F19446" t="str">
        <f>IF(D19446&lt;=18,"LOW (1-18)","HIGH (19-36)")</f>
        <v>LOW (1-18)</v>
      </c>
      <c r="G19446">
        <f>INT((D19446-1)/6)+1</f>
        <v>1</v>
      </c>
      <c r="H19446">
        <f>MOD(D19446-1,6)+1</f>
        <v>3</v>
      </c>
      <c r="I19446">
        <f>37-D19446</f>
        <v>34</v>
      </c>
      <c r="J19446">
        <f>ABS(D19446-D19447)</f>
        <v>14</v>
      </c>
    </row>
    <row r="19447">
      <c r="A19447">
        <v>5335</v>
      </c>
      <c r="B19447" t="str">
        <v>2003-03-04</v>
      </c>
      <c r="C19447" t="str">
        <v>Midday</v>
      </c>
      <c r="D19447">
        <v>17</v>
      </c>
      <c r="E19447" t="str">
        <f>IF(MOD(D19447,2)=0,"EVEN","ODD")</f>
        <v>ODD</v>
      </c>
      <c r="F19447" t="str">
        <f>IF(D19447&lt;=18,"LOW (1-18)","HIGH (19-36)")</f>
        <v>LOW (1-18)</v>
      </c>
      <c r="G19447">
        <f>INT((D19447-1)/6)+1</f>
        <v>3</v>
      </c>
      <c r="H19447">
        <f>MOD(D19447-1,6)+1</f>
        <v>5</v>
      </c>
      <c r="I19447">
        <f>37-D19447</f>
        <v>20</v>
      </c>
      <c r="J19447">
        <f>ABS(D19447-D19448)</f>
        <v>15</v>
      </c>
    </row>
    <row r="19448">
      <c r="A19448">
        <v>5334</v>
      </c>
      <c r="B19448" t="str">
        <v>2003-03-03</v>
      </c>
      <c r="C19448" t="str">
        <v>Evening</v>
      </c>
      <c r="D19448">
        <v>32</v>
      </c>
      <c r="E19448" t="str">
        <f>IF(MOD(D19448,2)=0,"EVEN","ODD")</f>
        <v>EVEN</v>
      </c>
      <c r="F19448" t="str">
        <f>IF(D19448&lt;=18,"LOW (1-18)","HIGH (19-36)")</f>
        <v>HIGH (19-36)</v>
      </c>
      <c r="G19448">
        <f>INT((D19448-1)/6)+1</f>
        <v>6</v>
      </c>
      <c r="H19448">
        <f>MOD(D19448-1,6)+1</f>
        <v>2</v>
      </c>
      <c r="I19448">
        <f>37-D19448</f>
        <v>5</v>
      </c>
      <c r="J19448">
        <f>ABS(D19448-D19449)</f>
        <v>13</v>
      </c>
    </row>
    <row r="19449">
      <c r="A19449">
        <v>5333</v>
      </c>
      <c r="B19449" t="str">
        <v>2003-03-03</v>
      </c>
      <c r="C19449" t="str">
        <v>Midday</v>
      </c>
      <c r="D19449">
        <v>19</v>
      </c>
      <c r="E19449" t="str">
        <f>IF(MOD(D19449,2)=0,"EVEN","ODD")</f>
        <v>ODD</v>
      </c>
      <c r="F19449" t="str">
        <f>IF(D19449&lt;=18,"LOW (1-18)","HIGH (19-36)")</f>
        <v>HIGH (19-36)</v>
      </c>
      <c r="G19449">
        <f>INT((D19449-1)/6)+1</f>
        <v>4</v>
      </c>
      <c r="H19449">
        <f>MOD(D19449-1,6)+1</f>
        <v>1</v>
      </c>
      <c r="I19449">
        <f>37-D19449</f>
        <v>18</v>
      </c>
      <c r="J19449">
        <f>ABS(D19449-D19450)</f>
        <v>5</v>
      </c>
    </row>
    <row r="19450">
      <c r="A19450">
        <v>5332</v>
      </c>
      <c r="B19450" t="str">
        <v>2003-03-01</v>
      </c>
      <c r="C19450" t="str">
        <v>Evening</v>
      </c>
      <c r="D19450">
        <v>14</v>
      </c>
      <c r="E19450" t="str">
        <f>IF(MOD(D19450,2)=0,"EVEN","ODD")</f>
        <v>EVEN</v>
      </c>
      <c r="F19450" t="str">
        <f>IF(D19450&lt;=18,"LOW (1-18)","HIGH (19-36)")</f>
        <v>LOW (1-18)</v>
      </c>
      <c r="G19450">
        <f>INT((D19450-1)/6)+1</f>
        <v>3</v>
      </c>
      <c r="H19450">
        <f>MOD(D19450-1,6)+1</f>
        <v>2</v>
      </c>
      <c r="I19450">
        <f>37-D19450</f>
        <v>23</v>
      </c>
      <c r="J19450">
        <f>ABS(D19450-D19451)</f>
        <v>16</v>
      </c>
    </row>
    <row r="19451">
      <c r="A19451">
        <v>5331</v>
      </c>
      <c r="B19451" t="str">
        <v>2003-03-01</v>
      </c>
      <c r="C19451" t="str">
        <v>Midday</v>
      </c>
      <c r="D19451">
        <v>30</v>
      </c>
      <c r="E19451" t="str">
        <f>IF(MOD(D19451,2)=0,"EVEN","ODD")</f>
        <v>EVEN</v>
      </c>
      <c r="F19451" t="str">
        <f>IF(D19451&lt;=18,"LOW (1-18)","HIGH (19-36)")</f>
        <v>HIGH (19-36)</v>
      </c>
      <c r="G19451">
        <f>INT((D19451-1)/6)+1</f>
        <v>5</v>
      </c>
      <c r="H19451">
        <f>MOD(D19451-1,6)+1</f>
        <v>6</v>
      </c>
      <c r="I19451">
        <f>37-D19451</f>
        <v>7</v>
      </c>
      <c r="J19451">
        <f>ABS(D19451-D19452)</f>
        <v>6</v>
      </c>
    </row>
    <row r="19452">
      <c r="A19452">
        <v>5330</v>
      </c>
      <c r="B19452" t="str">
        <v>2003-02-28</v>
      </c>
      <c r="C19452" t="str">
        <v>Evening</v>
      </c>
      <c r="D19452">
        <v>36</v>
      </c>
      <c r="E19452" t="str">
        <f>IF(MOD(D19452,2)=0,"EVEN","ODD")</f>
        <v>EVEN</v>
      </c>
      <c r="F19452" t="str">
        <f>IF(D19452&lt;=18,"LOW (1-18)","HIGH (19-36)")</f>
        <v>HIGH (19-36)</v>
      </c>
      <c r="G19452">
        <f>INT((D19452-1)/6)+1</f>
        <v>6</v>
      </c>
      <c r="H19452">
        <f>MOD(D19452-1,6)+1</f>
        <v>6</v>
      </c>
      <c r="I19452">
        <f>37-D19452</f>
        <v>1</v>
      </c>
      <c r="J19452">
        <f>ABS(D19452-D19453)</f>
        <v>32</v>
      </c>
    </row>
    <row r="19453">
      <c r="A19453">
        <v>5329</v>
      </c>
      <c r="B19453" t="str">
        <v>2003-02-28</v>
      </c>
      <c r="C19453" t="str">
        <v>Midday</v>
      </c>
      <c r="D19453">
        <v>4</v>
      </c>
      <c r="E19453" t="str">
        <f>IF(MOD(D19453,2)=0,"EVEN","ODD")</f>
        <v>EVEN</v>
      </c>
      <c r="F19453" t="str">
        <f>IF(D19453&lt;=18,"LOW (1-18)","HIGH (19-36)")</f>
        <v>LOW (1-18)</v>
      </c>
      <c r="G19453">
        <f>INT((D19453-1)/6)+1</f>
        <v>1</v>
      </c>
      <c r="H19453">
        <f>MOD(D19453-1,6)+1</f>
        <v>4</v>
      </c>
      <c r="I19453">
        <f>37-D19453</f>
        <v>33</v>
      </c>
      <c r="J19453">
        <f>ABS(D19453-D19454)</f>
        <v>27</v>
      </c>
    </row>
    <row r="19454">
      <c r="A19454">
        <v>5328</v>
      </c>
      <c r="B19454" t="str">
        <v>2003-02-27</v>
      </c>
      <c r="C19454" t="str">
        <v>Evening</v>
      </c>
      <c r="D19454">
        <v>31</v>
      </c>
      <c r="E19454" t="str">
        <f>IF(MOD(D19454,2)=0,"EVEN","ODD")</f>
        <v>ODD</v>
      </c>
      <c r="F19454" t="str">
        <f>IF(D19454&lt;=18,"LOW (1-18)","HIGH (19-36)")</f>
        <v>HIGH (19-36)</v>
      </c>
      <c r="G19454">
        <f>INT((D19454-1)/6)+1</f>
        <v>6</v>
      </c>
      <c r="H19454">
        <f>MOD(D19454-1,6)+1</f>
        <v>1</v>
      </c>
      <c r="I19454">
        <f>37-D19454</f>
        <v>6</v>
      </c>
      <c r="J19454">
        <f>ABS(D19454-D19455)</f>
        <v>2</v>
      </c>
    </row>
    <row r="19455">
      <c r="A19455">
        <v>5327</v>
      </c>
      <c r="B19455" t="str">
        <v>2003-02-27</v>
      </c>
      <c r="C19455" t="str">
        <v>Midday</v>
      </c>
      <c r="D19455">
        <v>29</v>
      </c>
      <c r="E19455" t="str">
        <f>IF(MOD(D19455,2)=0,"EVEN","ODD")</f>
        <v>ODD</v>
      </c>
      <c r="F19455" t="str">
        <f>IF(D19455&lt;=18,"LOW (1-18)","HIGH (19-36)")</f>
        <v>HIGH (19-36)</v>
      </c>
      <c r="G19455">
        <f>INT((D19455-1)/6)+1</f>
        <v>5</v>
      </c>
      <c r="H19455">
        <f>MOD(D19455-1,6)+1</f>
        <v>5</v>
      </c>
      <c r="I19455">
        <f>37-D19455</f>
        <v>8</v>
      </c>
      <c r="J19455">
        <f>ABS(D19455-D19456)</f>
        <v>3</v>
      </c>
    </row>
    <row r="19456">
      <c r="A19456">
        <v>5326</v>
      </c>
      <c r="B19456" t="str">
        <v>2003-02-26</v>
      </c>
      <c r="C19456" t="str">
        <v>Evening</v>
      </c>
      <c r="D19456">
        <v>32</v>
      </c>
      <c r="E19456" t="str">
        <f>IF(MOD(D19456,2)=0,"EVEN","ODD")</f>
        <v>EVEN</v>
      </c>
      <c r="F19456" t="str">
        <f>IF(D19456&lt;=18,"LOW (1-18)","HIGH (19-36)")</f>
        <v>HIGH (19-36)</v>
      </c>
      <c r="G19456">
        <f>INT((D19456-1)/6)+1</f>
        <v>6</v>
      </c>
      <c r="H19456">
        <f>MOD(D19456-1,6)+1</f>
        <v>2</v>
      </c>
      <c r="I19456">
        <f>37-D19456</f>
        <v>5</v>
      </c>
      <c r="J19456">
        <f>ABS(D19456-D19457)</f>
        <v>18</v>
      </c>
    </row>
    <row r="19457">
      <c r="A19457">
        <v>5325</v>
      </c>
      <c r="B19457" t="str">
        <v>2003-02-26</v>
      </c>
      <c r="C19457" t="str">
        <v>Midday</v>
      </c>
      <c r="D19457">
        <v>14</v>
      </c>
      <c r="E19457" t="str">
        <f>IF(MOD(D19457,2)=0,"EVEN","ODD")</f>
        <v>EVEN</v>
      </c>
      <c r="F19457" t="str">
        <f>IF(D19457&lt;=18,"LOW (1-18)","HIGH (19-36)")</f>
        <v>LOW (1-18)</v>
      </c>
      <c r="G19457">
        <f>INT((D19457-1)/6)+1</f>
        <v>3</v>
      </c>
      <c r="H19457">
        <f>MOD(D19457-1,6)+1</f>
        <v>2</v>
      </c>
      <c r="I19457">
        <f>37-D19457</f>
        <v>23</v>
      </c>
      <c r="J19457">
        <f>ABS(D19457-D19458)</f>
        <v>13</v>
      </c>
    </row>
    <row r="19458">
      <c r="A19458">
        <v>5324</v>
      </c>
      <c r="B19458" t="str">
        <v>2003-02-25</v>
      </c>
      <c r="C19458" t="str">
        <v>Evening</v>
      </c>
      <c r="D19458">
        <v>27</v>
      </c>
      <c r="E19458" t="str">
        <f>IF(MOD(D19458,2)=0,"EVEN","ODD")</f>
        <v>ODD</v>
      </c>
      <c r="F19458" t="str">
        <f>IF(D19458&lt;=18,"LOW (1-18)","HIGH (19-36)")</f>
        <v>HIGH (19-36)</v>
      </c>
      <c r="G19458">
        <f>INT((D19458-1)/6)+1</f>
        <v>5</v>
      </c>
      <c r="H19458">
        <f>MOD(D19458-1,6)+1</f>
        <v>3</v>
      </c>
      <c r="I19458">
        <f>37-D19458</f>
        <v>10</v>
      </c>
      <c r="J19458">
        <f>ABS(D19458-D19459)</f>
        <v>26</v>
      </c>
    </row>
    <row r="19459">
      <c r="A19459">
        <v>5323</v>
      </c>
      <c r="B19459" t="str">
        <v>2003-02-25</v>
      </c>
      <c r="C19459" t="str">
        <v>Midday</v>
      </c>
      <c r="D19459">
        <v>1</v>
      </c>
      <c r="E19459" t="str">
        <f>IF(MOD(D19459,2)=0,"EVEN","ODD")</f>
        <v>ODD</v>
      </c>
      <c r="F19459" t="str">
        <f>IF(D19459&lt;=18,"LOW (1-18)","HIGH (19-36)")</f>
        <v>LOW (1-18)</v>
      </c>
      <c r="G19459">
        <f>INT((D19459-1)/6)+1</f>
        <v>1</v>
      </c>
      <c r="H19459">
        <f>MOD(D19459-1,6)+1</f>
        <v>1</v>
      </c>
      <c r="I19459">
        <f>37-D19459</f>
        <v>36</v>
      </c>
      <c r="J19459">
        <f>ABS(D19459-D19460)</f>
        <v>18</v>
      </c>
    </row>
    <row r="19460">
      <c r="A19460">
        <v>5322</v>
      </c>
      <c r="B19460" t="str">
        <v>2003-02-24</v>
      </c>
      <c r="C19460" t="str">
        <v>Evening</v>
      </c>
      <c r="D19460">
        <v>19</v>
      </c>
      <c r="E19460" t="str">
        <f>IF(MOD(D19460,2)=0,"EVEN","ODD")</f>
        <v>ODD</v>
      </c>
      <c r="F19460" t="str">
        <f>IF(D19460&lt;=18,"LOW (1-18)","HIGH (19-36)")</f>
        <v>HIGH (19-36)</v>
      </c>
      <c r="G19460">
        <f>INT((D19460-1)/6)+1</f>
        <v>4</v>
      </c>
      <c r="H19460">
        <f>MOD(D19460-1,6)+1</f>
        <v>1</v>
      </c>
      <c r="I19460">
        <f>37-D19460</f>
        <v>18</v>
      </c>
      <c r="J19460">
        <f>ABS(D19460-D19461)</f>
        <v>4</v>
      </c>
    </row>
    <row r="19461">
      <c r="A19461">
        <v>5321</v>
      </c>
      <c r="B19461" t="str">
        <v>2003-02-24</v>
      </c>
      <c r="C19461" t="str">
        <v>Midday</v>
      </c>
      <c r="D19461">
        <v>15</v>
      </c>
      <c r="E19461" t="str">
        <f>IF(MOD(D19461,2)=0,"EVEN","ODD")</f>
        <v>ODD</v>
      </c>
      <c r="F19461" t="str">
        <f>IF(D19461&lt;=18,"LOW (1-18)","HIGH (19-36)")</f>
        <v>LOW (1-18)</v>
      </c>
      <c r="G19461">
        <f>INT((D19461-1)/6)+1</f>
        <v>3</v>
      </c>
      <c r="H19461">
        <f>MOD(D19461-1,6)+1</f>
        <v>3</v>
      </c>
      <c r="I19461">
        <f>37-D19461</f>
        <v>22</v>
      </c>
      <c r="J19461">
        <f>ABS(D19461-D19462)</f>
        <v>16</v>
      </c>
    </row>
    <row r="19462">
      <c r="A19462">
        <v>5320</v>
      </c>
      <c r="B19462" t="str">
        <v>2003-02-22</v>
      </c>
      <c r="C19462" t="str">
        <v>Evening</v>
      </c>
      <c r="D19462">
        <v>31</v>
      </c>
      <c r="E19462" t="str">
        <f>IF(MOD(D19462,2)=0,"EVEN","ODD")</f>
        <v>ODD</v>
      </c>
      <c r="F19462" t="str">
        <f>IF(D19462&lt;=18,"LOW (1-18)","HIGH (19-36)")</f>
        <v>HIGH (19-36)</v>
      </c>
      <c r="G19462">
        <f>INT((D19462-1)/6)+1</f>
        <v>6</v>
      </c>
      <c r="H19462">
        <f>MOD(D19462-1,6)+1</f>
        <v>1</v>
      </c>
      <c r="I19462">
        <f>37-D19462</f>
        <v>6</v>
      </c>
      <c r="J19462">
        <f>ABS(D19462-D19463)</f>
        <v>8</v>
      </c>
    </row>
    <row r="19463">
      <c r="A19463">
        <v>5319</v>
      </c>
      <c r="B19463" t="str">
        <v>2003-02-22</v>
      </c>
      <c r="C19463" t="str">
        <v>Midday</v>
      </c>
      <c r="D19463">
        <v>23</v>
      </c>
      <c r="E19463" t="str">
        <f>IF(MOD(D19463,2)=0,"EVEN","ODD")</f>
        <v>ODD</v>
      </c>
      <c r="F19463" t="str">
        <f>IF(D19463&lt;=18,"LOW (1-18)","HIGH (19-36)")</f>
        <v>HIGH (19-36)</v>
      </c>
      <c r="G19463">
        <f>INT((D19463-1)/6)+1</f>
        <v>4</v>
      </c>
      <c r="H19463">
        <f>MOD(D19463-1,6)+1</f>
        <v>5</v>
      </c>
      <c r="I19463">
        <f>37-D19463</f>
        <v>14</v>
      </c>
      <c r="J19463">
        <f>ABS(D19463-D19464)</f>
        <v>11</v>
      </c>
    </row>
    <row r="19464">
      <c r="A19464">
        <v>5318</v>
      </c>
      <c r="B19464" t="str">
        <v>2003-02-21</v>
      </c>
      <c r="C19464" t="str">
        <v>Evening</v>
      </c>
      <c r="D19464">
        <v>34</v>
      </c>
      <c r="E19464" t="str">
        <f>IF(MOD(D19464,2)=0,"EVEN","ODD")</f>
        <v>EVEN</v>
      </c>
      <c r="F19464" t="str">
        <f>IF(D19464&lt;=18,"LOW (1-18)","HIGH (19-36)")</f>
        <v>HIGH (19-36)</v>
      </c>
      <c r="G19464">
        <f>INT((D19464-1)/6)+1</f>
        <v>6</v>
      </c>
      <c r="H19464">
        <f>MOD(D19464-1,6)+1</f>
        <v>4</v>
      </c>
      <c r="I19464">
        <f>37-D19464</f>
        <v>3</v>
      </c>
      <c r="J19464">
        <f>ABS(D19464-D19465)</f>
        <v>8</v>
      </c>
    </row>
    <row r="19465">
      <c r="A19465">
        <v>5317</v>
      </c>
      <c r="B19465" t="str">
        <v>2003-02-21</v>
      </c>
      <c r="C19465" t="str">
        <v>Midday</v>
      </c>
      <c r="D19465">
        <v>26</v>
      </c>
      <c r="E19465" t="str">
        <f>IF(MOD(D19465,2)=0,"EVEN","ODD")</f>
        <v>EVEN</v>
      </c>
      <c r="F19465" t="str">
        <f>IF(D19465&lt;=18,"LOW (1-18)","HIGH (19-36)")</f>
        <v>HIGH (19-36)</v>
      </c>
      <c r="G19465">
        <f>INT((D19465-1)/6)+1</f>
        <v>5</v>
      </c>
      <c r="H19465">
        <f>MOD(D19465-1,6)+1</f>
        <v>2</v>
      </c>
      <c r="I19465">
        <f>37-D19465</f>
        <v>11</v>
      </c>
      <c r="J19465">
        <f>ABS(D19465-D19466)</f>
        <v>14</v>
      </c>
    </row>
    <row r="19466">
      <c r="A19466">
        <v>5316</v>
      </c>
      <c r="B19466" t="str">
        <v>2003-02-20</v>
      </c>
      <c r="C19466" t="str">
        <v>Evening</v>
      </c>
      <c r="D19466">
        <v>12</v>
      </c>
      <c r="E19466" t="str">
        <f>IF(MOD(D19466,2)=0,"EVEN","ODD")</f>
        <v>EVEN</v>
      </c>
      <c r="F19466" t="str">
        <f>IF(D19466&lt;=18,"LOW (1-18)","HIGH (19-36)")</f>
        <v>LOW (1-18)</v>
      </c>
      <c r="G19466">
        <f>INT((D19466-1)/6)+1</f>
        <v>2</v>
      </c>
      <c r="H19466">
        <f>MOD(D19466-1,6)+1</f>
        <v>6</v>
      </c>
      <c r="I19466">
        <f>37-D19466</f>
        <v>25</v>
      </c>
      <c r="J19466">
        <f>ABS(D19466-D19467)</f>
        <v>10</v>
      </c>
    </row>
    <row r="19467">
      <c r="A19467">
        <v>5315</v>
      </c>
      <c r="B19467" t="str">
        <v>2003-02-20</v>
      </c>
      <c r="C19467" t="str">
        <v>Midday</v>
      </c>
      <c r="D19467">
        <v>22</v>
      </c>
      <c r="E19467" t="str">
        <f>IF(MOD(D19467,2)=0,"EVEN","ODD")</f>
        <v>EVEN</v>
      </c>
      <c r="F19467" t="str">
        <f>IF(D19467&lt;=18,"LOW (1-18)","HIGH (19-36)")</f>
        <v>HIGH (19-36)</v>
      </c>
      <c r="G19467">
        <f>INT((D19467-1)/6)+1</f>
        <v>4</v>
      </c>
      <c r="H19467">
        <f>MOD(D19467-1,6)+1</f>
        <v>4</v>
      </c>
      <c r="I19467">
        <f>37-D19467</f>
        <v>15</v>
      </c>
      <c r="J19467">
        <f>ABS(D19467-D19468)</f>
        <v>5</v>
      </c>
    </row>
    <row r="19468">
      <c r="A19468">
        <v>5314</v>
      </c>
      <c r="B19468" t="str">
        <v>2003-02-19</v>
      </c>
      <c r="C19468" t="str">
        <v>Evening</v>
      </c>
      <c r="D19468">
        <v>27</v>
      </c>
      <c r="E19468" t="str">
        <f>IF(MOD(D19468,2)=0,"EVEN","ODD")</f>
        <v>ODD</v>
      </c>
      <c r="F19468" t="str">
        <f>IF(D19468&lt;=18,"LOW (1-18)","HIGH (19-36)")</f>
        <v>HIGH (19-36)</v>
      </c>
      <c r="G19468">
        <f>INT((D19468-1)/6)+1</f>
        <v>5</v>
      </c>
      <c r="H19468">
        <f>MOD(D19468-1,6)+1</f>
        <v>3</v>
      </c>
      <c r="I19468">
        <f>37-D19468</f>
        <v>10</v>
      </c>
      <c r="J19468">
        <f>ABS(D19468-D19469)</f>
        <v>18</v>
      </c>
    </row>
    <row r="19469">
      <c r="A19469">
        <v>5313</v>
      </c>
      <c r="B19469" t="str">
        <v>2003-02-19</v>
      </c>
      <c r="C19469" t="str">
        <v>Midday</v>
      </c>
      <c r="D19469">
        <v>9</v>
      </c>
      <c r="E19469" t="str">
        <f>IF(MOD(D19469,2)=0,"EVEN","ODD")</f>
        <v>ODD</v>
      </c>
      <c r="F19469" t="str">
        <f>IF(D19469&lt;=18,"LOW (1-18)","HIGH (19-36)")</f>
        <v>LOW (1-18)</v>
      </c>
      <c r="G19469">
        <f>INT((D19469-1)/6)+1</f>
        <v>2</v>
      </c>
      <c r="H19469">
        <f>MOD(D19469-1,6)+1</f>
        <v>3</v>
      </c>
      <c r="I19469">
        <f>37-D19469</f>
        <v>28</v>
      </c>
      <c r="J19469">
        <f>ABS(D19469-D19470)</f>
        <v>1</v>
      </c>
    </row>
    <row r="19470">
      <c r="A19470">
        <v>5312</v>
      </c>
      <c r="B19470" t="str">
        <v>2003-02-18</v>
      </c>
      <c r="C19470" t="str">
        <v>Evening</v>
      </c>
      <c r="D19470">
        <v>8</v>
      </c>
      <c r="E19470" t="str">
        <f>IF(MOD(D19470,2)=0,"EVEN","ODD")</f>
        <v>EVEN</v>
      </c>
      <c r="F19470" t="str">
        <f>IF(D19470&lt;=18,"LOW (1-18)","HIGH (19-36)")</f>
        <v>LOW (1-18)</v>
      </c>
      <c r="G19470">
        <f>INT((D19470-1)/6)+1</f>
        <v>2</v>
      </c>
      <c r="H19470">
        <f>MOD(D19470-1,6)+1</f>
        <v>2</v>
      </c>
      <c r="I19470">
        <f>37-D19470</f>
        <v>29</v>
      </c>
      <c r="J19470">
        <f>ABS(D19470-D19471)</f>
        <v>24</v>
      </c>
    </row>
    <row r="19471">
      <c r="A19471">
        <v>5311</v>
      </c>
      <c r="B19471" t="str">
        <v>2003-02-18</v>
      </c>
      <c r="C19471" t="str">
        <v>Midday</v>
      </c>
      <c r="D19471">
        <v>32</v>
      </c>
      <c r="E19471" t="str">
        <f>IF(MOD(D19471,2)=0,"EVEN","ODD")</f>
        <v>EVEN</v>
      </c>
      <c r="F19471" t="str">
        <f>IF(D19471&lt;=18,"LOW (1-18)","HIGH (19-36)")</f>
        <v>HIGH (19-36)</v>
      </c>
      <c r="G19471">
        <f>INT((D19471-1)/6)+1</f>
        <v>6</v>
      </c>
      <c r="H19471">
        <f>MOD(D19471-1,6)+1</f>
        <v>2</v>
      </c>
      <c r="I19471">
        <f>37-D19471</f>
        <v>5</v>
      </c>
      <c r="J19471">
        <f>ABS(D19471-D19472)</f>
        <v>16</v>
      </c>
    </row>
    <row r="19472">
      <c r="A19472">
        <v>5310</v>
      </c>
      <c r="B19472" t="str">
        <v>2003-02-17</v>
      </c>
      <c r="C19472" t="str">
        <v>Evening</v>
      </c>
      <c r="D19472">
        <v>16</v>
      </c>
      <c r="E19472" t="str">
        <f>IF(MOD(D19472,2)=0,"EVEN","ODD")</f>
        <v>EVEN</v>
      </c>
      <c r="F19472" t="str">
        <f>IF(D19472&lt;=18,"LOW (1-18)","HIGH (19-36)")</f>
        <v>LOW (1-18)</v>
      </c>
      <c r="G19472">
        <f>INT((D19472-1)/6)+1</f>
        <v>3</v>
      </c>
      <c r="H19472">
        <f>MOD(D19472-1,6)+1</f>
        <v>4</v>
      </c>
      <c r="I19472">
        <f>37-D19472</f>
        <v>21</v>
      </c>
      <c r="J19472">
        <f>ABS(D19472-D19473)</f>
        <v>0</v>
      </c>
    </row>
    <row r="19473">
      <c r="A19473">
        <v>5309</v>
      </c>
      <c r="B19473" t="str">
        <v>2003-02-17</v>
      </c>
      <c r="C19473" t="str">
        <v>Midday</v>
      </c>
      <c r="D19473">
        <v>16</v>
      </c>
      <c r="E19473" t="str">
        <f>IF(MOD(D19473,2)=0,"EVEN","ODD")</f>
        <v>EVEN</v>
      </c>
      <c r="F19473" t="str">
        <f>IF(D19473&lt;=18,"LOW (1-18)","HIGH (19-36)")</f>
        <v>LOW (1-18)</v>
      </c>
      <c r="G19473">
        <f>INT((D19473-1)/6)+1</f>
        <v>3</v>
      </c>
      <c r="H19473">
        <f>MOD(D19473-1,6)+1</f>
        <v>4</v>
      </c>
      <c r="I19473">
        <f>37-D19473</f>
        <v>21</v>
      </c>
      <c r="J19473">
        <f>ABS(D19473-D19474)</f>
        <v>3</v>
      </c>
    </row>
    <row r="19474">
      <c r="A19474">
        <v>5308</v>
      </c>
      <c r="B19474" t="str">
        <v>2003-02-15</v>
      </c>
      <c r="C19474" t="str">
        <v>Evening</v>
      </c>
      <c r="D19474">
        <v>19</v>
      </c>
      <c r="E19474" t="str">
        <f>IF(MOD(D19474,2)=0,"EVEN","ODD")</f>
        <v>ODD</v>
      </c>
      <c r="F19474" t="str">
        <f>IF(D19474&lt;=18,"LOW (1-18)","HIGH (19-36)")</f>
        <v>HIGH (19-36)</v>
      </c>
      <c r="G19474">
        <f>INT((D19474-1)/6)+1</f>
        <v>4</v>
      </c>
      <c r="H19474">
        <f>MOD(D19474-1,6)+1</f>
        <v>1</v>
      </c>
      <c r="I19474">
        <f>37-D19474</f>
        <v>18</v>
      </c>
      <c r="J19474">
        <f>ABS(D19474-D19475)</f>
        <v>16</v>
      </c>
    </row>
    <row r="19475">
      <c r="A19475">
        <v>5307</v>
      </c>
      <c r="B19475" t="str">
        <v>2003-02-15</v>
      </c>
      <c r="C19475" t="str">
        <v>Midday</v>
      </c>
      <c r="D19475">
        <v>3</v>
      </c>
      <c r="E19475" t="str">
        <f>IF(MOD(D19475,2)=0,"EVEN","ODD")</f>
        <v>ODD</v>
      </c>
      <c r="F19475" t="str">
        <f>IF(D19475&lt;=18,"LOW (1-18)","HIGH (19-36)")</f>
        <v>LOW (1-18)</v>
      </c>
      <c r="G19475">
        <f>INT((D19475-1)/6)+1</f>
        <v>1</v>
      </c>
      <c r="H19475">
        <f>MOD(D19475-1,6)+1</f>
        <v>3</v>
      </c>
      <c r="I19475">
        <f>37-D19475</f>
        <v>34</v>
      </c>
      <c r="J19475">
        <f>ABS(D19475-D19476)</f>
        <v>8</v>
      </c>
    </row>
    <row r="19476">
      <c r="A19476">
        <v>5306</v>
      </c>
      <c r="B19476" t="str">
        <v>2003-02-14</v>
      </c>
      <c r="C19476" t="str">
        <v>Evening</v>
      </c>
      <c r="D19476">
        <v>11</v>
      </c>
      <c r="E19476" t="str">
        <f>IF(MOD(D19476,2)=0,"EVEN","ODD")</f>
        <v>ODD</v>
      </c>
      <c r="F19476" t="str">
        <f>IF(D19476&lt;=18,"LOW (1-18)","HIGH (19-36)")</f>
        <v>LOW (1-18)</v>
      </c>
      <c r="G19476">
        <f>INT((D19476-1)/6)+1</f>
        <v>2</v>
      </c>
      <c r="H19476">
        <f>MOD(D19476-1,6)+1</f>
        <v>5</v>
      </c>
      <c r="I19476">
        <f>37-D19476</f>
        <v>26</v>
      </c>
      <c r="J19476">
        <f>ABS(D19476-D19477)</f>
        <v>17</v>
      </c>
    </row>
    <row r="19477">
      <c r="A19477">
        <v>5305</v>
      </c>
      <c r="B19477" t="str">
        <v>2003-02-14</v>
      </c>
      <c r="C19477" t="str">
        <v>Midday</v>
      </c>
      <c r="D19477">
        <v>28</v>
      </c>
      <c r="E19477" t="str">
        <f>IF(MOD(D19477,2)=0,"EVEN","ODD")</f>
        <v>EVEN</v>
      </c>
      <c r="F19477" t="str">
        <f>IF(D19477&lt;=18,"LOW (1-18)","HIGH (19-36)")</f>
        <v>HIGH (19-36)</v>
      </c>
      <c r="G19477">
        <f>INT((D19477-1)/6)+1</f>
        <v>5</v>
      </c>
      <c r="H19477">
        <f>MOD(D19477-1,6)+1</f>
        <v>4</v>
      </c>
      <c r="I19477">
        <f>37-D19477</f>
        <v>9</v>
      </c>
      <c r="J19477">
        <f>ABS(D19477-D19478)</f>
        <v>12</v>
      </c>
    </row>
    <row r="19478">
      <c r="A19478">
        <v>5304</v>
      </c>
      <c r="B19478" t="str">
        <v>2003-02-13</v>
      </c>
      <c r="C19478" t="str">
        <v>Evening</v>
      </c>
      <c r="D19478">
        <v>16</v>
      </c>
      <c r="E19478" t="str">
        <f>IF(MOD(D19478,2)=0,"EVEN","ODD")</f>
        <v>EVEN</v>
      </c>
      <c r="F19478" t="str">
        <f>IF(D19478&lt;=18,"LOW (1-18)","HIGH (19-36)")</f>
        <v>LOW (1-18)</v>
      </c>
      <c r="G19478">
        <f>INT((D19478-1)/6)+1</f>
        <v>3</v>
      </c>
      <c r="H19478">
        <f>MOD(D19478-1,6)+1</f>
        <v>4</v>
      </c>
      <c r="I19478">
        <f>37-D19478</f>
        <v>21</v>
      </c>
      <c r="J19478">
        <f>ABS(D19478-D19479)</f>
        <v>1</v>
      </c>
    </row>
    <row r="19479">
      <c r="A19479">
        <v>5303</v>
      </c>
      <c r="B19479" t="str">
        <v>2003-02-13</v>
      </c>
      <c r="C19479" t="str">
        <v>Midday</v>
      </c>
      <c r="D19479">
        <v>15</v>
      </c>
      <c r="E19479" t="str">
        <f>IF(MOD(D19479,2)=0,"EVEN","ODD")</f>
        <v>ODD</v>
      </c>
      <c r="F19479" t="str">
        <f>IF(D19479&lt;=18,"LOW (1-18)","HIGH (19-36)")</f>
        <v>LOW (1-18)</v>
      </c>
      <c r="G19479">
        <f>INT((D19479-1)/6)+1</f>
        <v>3</v>
      </c>
      <c r="H19479">
        <f>MOD(D19479-1,6)+1</f>
        <v>3</v>
      </c>
      <c r="I19479">
        <f>37-D19479</f>
        <v>22</v>
      </c>
      <c r="J19479">
        <f>ABS(D19479-D19480)</f>
        <v>4</v>
      </c>
    </row>
    <row r="19480">
      <c r="A19480">
        <v>5302</v>
      </c>
      <c r="B19480" t="str">
        <v>2003-02-12</v>
      </c>
      <c r="C19480" t="str">
        <v>Evening</v>
      </c>
      <c r="D19480">
        <v>19</v>
      </c>
      <c r="E19480" t="str">
        <f>IF(MOD(D19480,2)=0,"EVEN","ODD")</f>
        <v>ODD</v>
      </c>
      <c r="F19480" t="str">
        <f>IF(D19480&lt;=18,"LOW (1-18)","HIGH (19-36)")</f>
        <v>HIGH (19-36)</v>
      </c>
      <c r="G19480">
        <f>INT((D19480-1)/6)+1</f>
        <v>4</v>
      </c>
      <c r="H19480">
        <f>MOD(D19480-1,6)+1</f>
        <v>1</v>
      </c>
      <c r="I19480">
        <f>37-D19480</f>
        <v>18</v>
      </c>
      <c r="J19480">
        <f>ABS(D19480-D19481)</f>
        <v>17</v>
      </c>
    </row>
    <row r="19481">
      <c r="A19481">
        <v>5301</v>
      </c>
      <c r="B19481" t="str">
        <v>2003-02-12</v>
      </c>
      <c r="C19481" t="str">
        <v>Midday</v>
      </c>
      <c r="D19481">
        <v>36</v>
      </c>
      <c r="E19481" t="str">
        <f>IF(MOD(D19481,2)=0,"EVEN","ODD")</f>
        <v>EVEN</v>
      </c>
      <c r="F19481" t="str">
        <f>IF(D19481&lt;=18,"LOW (1-18)","HIGH (19-36)")</f>
        <v>HIGH (19-36)</v>
      </c>
      <c r="G19481">
        <f>INT((D19481-1)/6)+1</f>
        <v>6</v>
      </c>
      <c r="H19481">
        <f>MOD(D19481-1,6)+1</f>
        <v>6</v>
      </c>
      <c r="I19481">
        <f>37-D19481</f>
        <v>1</v>
      </c>
      <c r="J19481">
        <f>ABS(D19481-D19482)</f>
        <v>35</v>
      </c>
    </row>
    <row r="19482">
      <c r="A19482">
        <v>5300</v>
      </c>
      <c r="B19482" t="str">
        <v>2003-02-11</v>
      </c>
      <c r="C19482" t="str">
        <v>Evening</v>
      </c>
      <c r="D19482">
        <v>1</v>
      </c>
      <c r="E19482" t="str">
        <f>IF(MOD(D19482,2)=0,"EVEN","ODD")</f>
        <v>ODD</v>
      </c>
      <c r="F19482" t="str">
        <f>IF(D19482&lt;=18,"LOW (1-18)","HIGH (19-36)")</f>
        <v>LOW (1-18)</v>
      </c>
      <c r="G19482">
        <f>INT((D19482-1)/6)+1</f>
        <v>1</v>
      </c>
      <c r="H19482">
        <f>MOD(D19482-1,6)+1</f>
        <v>1</v>
      </c>
      <c r="I19482">
        <f>37-D19482</f>
        <v>36</v>
      </c>
      <c r="J19482">
        <f>ABS(D19482-D19483)</f>
        <v>31</v>
      </c>
    </row>
    <row r="19483">
      <c r="A19483">
        <v>5299</v>
      </c>
      <c r="B19483" t="str">
        <v>2003-02-11</v>
      </c>
      <c r="C19483" t="str">
        <v>Midday</v>
      </c>
      <c r="D19483">
        <v>32</v>
      </c>
      <c r="E19483" t="str">
        <f>IF(MOD(D19483,2)=0,"EVEN","ODD")</f>
        <v>EVEN</v>
      </c>
      <c r="F19483" t="str">
        <f>IF(D19483&lt;=18,"LOW (1-18)","HIGH (19-36)")</f>
        <v>HIGH (19-36)</v>
      </c>
      <c r="G19483">
        <f>INT((D19483-1)/6)+1</f>
        <v>6</v>
      </c>
      <c r="H19483">
        <f>MOD(D19483-1,6)+1</f>
        <v>2</v>
      </c>
      <c r="I19483">
        <f>37-D19483</f>
        <v>5</v>
      </c>
      <c r="J19483">
        <f>ABS(D19483-D19484)</f>
        <v>13</v>
      </c>
    </row>
    <row r="19484">
      <c r="A19484">
        <v>5298</v>
      </c>
      <c r="B19484" t="str">
        <v>2003-02-10</v>
      </c>
      <c r="C19484" t="str">
        <v>Evening</v>
      </c>
      <c r="D19484">
        <v>19</v>
      </c>
      <c r="E19484" t="str">
        <f>IF(MOD(D19484,2)=0,"EVEN","ODD")</f>
        <v>ODD</v>
      </c>
      <c r="F19484" t="str">
        <f>IF(D19484&lt;=18,"LOW (1-18)","HIGH (19-36)")</f>
        <v>HIGH (19-36)</v>
      </c>
      <c r="G19484">
        <f>INT((D19484-1)/6)+1</f>
        <v>4</v>
      </c>
      <c r="H19484">
        <f>MOD(D19484-1,6)+1</f>
        <v>1</v>
      </c>
      <c r="I19484">
        <f>37-D19484</f>
        <v>18</v>
      </c>
      <c r="J19484">
        <f>ABS(D19484-D19485)</f>
        <v>13</v>
      </c>
    </row>
    <row r="19485">
      <c r="A19485">
        <v>5297</v>
      </c>
      <c r="B19485" t="str">
        <v>2003-02-10</v>
      </c>
      <c r="C19485" t="str">
        <v>Midday</v>
      </c>
      <c r="D19485">
        <v>6</v>
      </c>
      <c r="E19485" t="str">
        <f>IF(MOD(D19485,2)=0,"EVEN","ODD")</f>
        <v>EVEN</v>
      </c>
      <c r="F19485" t="str">
        <f>IF(D19485&lt;=18,"LOW (1-18)","HIGH (19-36)")</f>
        <v>LOW (1-18)</v>
      </c>
      <c r="G19485">
        <f>INT((D19485-1)/6)+1</f>
        <v>1</v>
      </c>
      <c r="H19485">
        <f>MOD(D19485-1,6)+1</f>
        <v>6</v>
      </c>
      <c r="I19485">
        <f>37-D19485</f>
        <v>31</v>
      </c>
      <c r="J19485">
        <f>ABS(D19485-D19486)</f>
        <v>12</v>
      </c>
    </row>
    <row r="19486">
      <c r="A19486">
        <v>5296</v>
      </c>
      <c r="B19486" t="str">
        <v>2003-02-08</v>
      </c>
      <c r="C19486" t="str">
        <v>Evening</v>
      </c>
      <c r="D19486">
        <v>18</v>
      </c>
      <c r="E19486" t="str">
        <f>IF(MOD(D19486,2)=0,"EVEN","ODD")</f>
        <v>EVEN</v>
      </c>
      <c r="F19486" t="str">
        <f>IF(D19486&lt;=18,"LOW (1-18)","HIGH (19-36)")</f>
        <v>LOW (1-18)</v>
      </c>
      <c r="G19486">
        <f>INT((D19486-1)/6)+1</f>
        <v>3</v>
      </c>
      <c r="H19486">
        <f>MOD(D19486-1,6)+1</f>
        <v>6</v>
      </c>
      <c r="I19486">
        <f>37-D19486</f>
        <v>19</v>
      </c>
      <c r="J19486">
        <f>ABS(D19486-D19487)</f>
        <v>12</v>
      </c>
    </row>
    <row r="19487">
      <c r="A19487">
        <v>5295</v>
      </c>
      <c r="B19487" t="str">
        <v>2003-02-08</v>
      </c>
      <c r="C19487" t="str">
        <v>Midday</v>
      </c>
      <c r="D19487">
        <v>30</v>
      </c>
      <c r="E19487" t="str">
        <f>IF(MOD(D19487,2)=0,"EVEN","ODD")</f>
        <v>EVEN</v>
      </c>
      <c r="F19487" t="str">
        <f>IF(D19487&lt;=18,"LOW (1-18)","HIGH (19-36)")</f>
        <v>HIGH (19-36)</v>
      </c>
      <c r="G19487">
        <f>INT((D19487-1)/6)+1</f>
        <v>5</v>
      </c>
      <c r="H19487">
        <f>MOD(D19487-1,6)+1</f>
        <v>6</v>
      </c>
      <c r="I19487">
        <f>37-D19487</f>
        <v>7</v>
      </c>
      <c r="J19487">
        <f>ABS(D19487-D19488)</f>
        <v>2</v>
      </c>
    </row>
    <row r="19488">
      <c r="A19488">
        <v>5294</v>
      </c>
      <c r="B19488" t="str">
        <v>2003-02-07</v>
      </c>
      <c r="C19488" t="str">
        <v>Evening</v>
      </c>
      <c r="D19488">
        <v>28</v>
      </c>
      <c r="E19488" t="str">
        <f>IF(MOD(D19488,2)=0,"EVEN","ODD")</f>
        <v>EVEN</v>
      </c>
      <c r="F19488" t="str">
        <f>IF(D19488&lt;=18,"LOW (1-18)","HIGH (19-36)")</f>
        <v>HIGH (19-36)</v>
      </c>
      <c r="G19488">
        <f>INT((D19488-1)/6)+1</f>
        <v>5</v>
      </c>
      <c r="H19488">
        <f>MOD(D19488-1,6)+1</f>
        <v>4</v>
      </c>
      <c r="I19488">
        <f>37-D19488</f>
        <v>9</v>
      </c>
      <c r="J19488">
        <f>ABS(D19488-D19489)</f>
        <v>23</v>
      </c>
    </row>
    <row r="19489">
      <c r="A19489">
        <v>5293</v>
      </c>
      <c r="B19489" t="str">
        <v>2003-02-07</v>
      </c>
      <c r="C19489" t="str">
        <v>Midday</v>
      </c>
      <c r="D19489">
        <v>5</v>
      </c>
      <c r="E19489" t="str">
        <f>IF(MOD(D19489,2)=0,"EVEN","ODD")</f>
        <v>ODD</v>
      </c>
      <c r="F19489" t="str">
        <f>IF(D19489&lt;=18,"LOW (1-18)","HIGH (19-36)")</f>
        <v>LOW (1-18)</v>
      </c>
      <c r="G19489">
        <f>INT((D19489-1)/6)+1</f>
        <v>1</v>
      </c>
      <c r="H19489">
        <f>MOD(D19489-1,6)+1</f>
        <v>5</v>
      </c>
      <c r="I19489">
        <f>37-D19489</f>
        <v>32</v>
      </c>
      <c r="J19489">
        <f>ABS(D19489-D19490)</f>
        <v>3</v>
      </c>
    </row>
    <row r="19490">
      <c r="A19490">
        <v>5292</v>
      </c>
      <c r="B19490" t="str">
        <v>2003-02-06</v>
      </c>
      <c r="C19490" t="str">
        <v>Evening</v>
      </c>
      <c r="D19490">
        <v>2</v>
      </c>
      <c r="E19490" t="str">
        <f>IF(MOD(D19490,2)=0,"EVEN","ODD")</f>
        <v>EVEN</v>
      </c>
      <c r="F19490" t="str">
        <f>IF(D19490&lt;=18,"LOW (1-18)","HIGH (19-36)")</f>
        <v>LOW (1-18)</v>
      </c>
      <c r="G19490">
        <f>INT((D19490-1)/6)+1</f>
        <v>1</v>
      </c>
      <c r="H19490">
        <f>MOD(D19490-1,6)+1</f>
        <v>2</v>
      </c>
      <c r="I19490">
        <f>37-D19490</f>
        <v>35</v>
      </c>
      <c r="J19490">
        <f>ABS(D19490-D19491)</f>
        <v>19</v>
      </c>
    </row>
    <row r="19491">
      <c r="A19491">
        <v>5291</v>
      </c>
      <c r="B19491" t="str">
        <v>2003-02-06</v>
      </c>
      <c r="C19491" t="str">
        <v>Midday</v>
      </c>
      <c r="D19491">
        <v>21</v>
      </c>
      <c r="E19491" t="str">
        <f>IF(MOD(D19491,2)=0,"EVEN","ODD")</f>
        <v>ODD</v>
      </c>
      <c r="F19491" t="str">
        <f>IF(D19491&lt;=18,"LOW (1-18)","HIGH (19-36)")</f>
        <v>HIGH (19-36)</v>
      </c>
      <c r="G19491">
        <f>INT((D19491-1)/6)+1</f>
        <v>4</v>
      </c>
      <c r="H19491">
        <f>MOD(D19491-1,6)+1</f>
        <v>3</v>
      </c>
      <c r="I19491">
        <f>37-D19491</f>
        <v>16</v>
      </c>
      <c r="J19491">
        <f>ABS(D19491-D19492)</f>
        <v>14</v>
      </c>
    </row>
    <row r="19492">
      <c r="A19492">
        <v>5290</v>
      </c>
      <c r="B19492" t="str">
        <v>2003-02-05</v>
      </c>
      <c r="C19492" t="str">
        <v>Evening</v>
      </c>
      <c r="D19492">
        <v>7</v>
      </c>
      <c r="E19492" t="str">
        <f>IF(MOD(D19492,2)=0,"EVEN","ODD")</f>
        <v>ODD</v>
      </c>
      <c r="F19492" t="str">
        <f>IF(D19492&lt;=18,"LOW (1-18)","HIGH (19-36)")</f>
        <v>LOW (1-18)</v>
      </c>
      <c r="G19492">
        <f>INT((D19492-1)/6)+1</f>
        <v>2</v>
      </c>
      <c r="H19492">
        <f>MOD(D19492-1,6)+1</f>
        <v>1</v>
      </c>
      <c r="I19492">
        <f>37-D19492</f>
        <v>30</v>
      </c>
      <c r="J19492">
        <f>ABS(D19492-D19493)</f>
        <v>28</v>
      </c>
    </row>
    <row r="19493">
      <c r="A19493">
        <v>5289</v>
      </c>
      <c r="B19493" t="str">
        <v>2003-02-05</v>
      </c>
      <c r="C19493" t="str">
        <v>Midday</v>
      </c>
      <c r="D19493">
        <v>35</v>
      </c>
      <c r="E19493" t="str">
        <f>IF(MOD(D19493,2)=0,"EVEN","ODD")</f>
        <v>ODD</v>
      </c>
      <c r="F19493" t="str">
        <f>IF(D19493&lt;=18,"LOW (1-18)","HIGH (19-36)")</f>
        <v>HIGH (19-36)</v>
      </c>
      <c r="G19493">
        <f>INT((D19493-1)/6)+1</f>
        <v>6</v>
      </c>
      <c r="H19493">
        <f>MOD(D19493-1,6)+1</f>
        <v>5</v>
      </c>
      <c r="I19493">
        <f>37-D19493</f>
        <v>2</v>
      </c>
      <c r="J19493">
        <f>ABS(D19493-D19494)</f>
        <v>0</v>
      </c>
    </row>
    <row r="19494">
      <c r="A19494">
        <v>5288</v>
      </c>
      <c r="B19494" t="str">
        <v>2003-02-04</v>
      </c>
      <c r="C19494" t="str">
        <v>Evening</v>
      </c>
      <c r="D19494">
        <v>35</v>
      </c>
      <c r="E19494" t="str">
        <f>IF(MOD(D19494,2)=0,"EVEN","ODD")</f>
        <v>ODD</v>
      </c>
      <c r="F19494" t="str">
        <f>IF(D19494&lt;=18,"LOW (1-18)","HIGH (19-36)")</f>
        <v>HIGH (19-36)</v>
      </c>
      <c r="G19494">
        <f>INT((D19494-1)/6)+1</f>
        <v>6</v>
      </c>
      <c r="H19494">
        <f>MOD(D19494-1,6)+1</f>
        <v>5</v>
      </c>
      <c r="I19494">
        <f>37-D19494</f>
        <v>2</v>
      </c>
      <c r="J19494">
        <f>ABS(D19494-D19495)</f>
        <v>3</v>
      </c>
    </row>
    <row r="19495">
      <c r="A19495">
        <v>5287</v>
      </c>
      <c r="B19495" t="str">
        <v>2003-02-04</v>
      </c>
      <c r="C19495" t="str">
        <v>Midday</v>
      </c>
      <c r="D19495">
        <v>32</v>
      </c>
      <c r="E19495" t="str">
        <f>IF(MOD(D19495,2)=0,"EVEN","ODD")</f>
        <v>EVEN</v>
      </c>
      <c r="F19495" t="str">
        <f>IF(D19495&lt;=18,"LOW (1-18)","HIGH (19-36)")</f>
        <v>HIGH (19-36)</v>
      </c>
      <c r="G19495">
        <f>INT((D19495-1)/6)+1</f>
        <v>6</v>
      </c>
      <c r="H19495">
        <f>MOD(D19495-1,6)+1</f>
        <v>2</v>
      </c>
      <c r="I19495">
        <f>37-D19495</f>
        <v>5</v>
      </c>
      <c r="J19495">
        <f>ABS(D19495-D19496)</f>
        <v>22</v>
      </c>
    </row>
    <row r="19496">
      <c r="A19496">
        <v>5286</v>
      </c>
      <c r="B19496" t="str">
        <v>2003-02-03</v>
      </c>
      <c r="C19496" t="str">
        <v>Evening</v>
      </c>
      <c r="D19496">
        <v>10</v>
      </c>
      <c r="E19496" t="str">
        <f>IF(MOD(D19496,2)=0,"EVEN","ODD")</f>
        <v>EVEN</v>
      </c>
      <c r="F19496" t="str">
        <f>IF(D19496&lt;=18,"LOW (1-18)","HIGH (19-36)")</f>
        <v>LOW (1-18)</v>
      </c>
      <c r="G19496">
        <f>INT((D19496-1)/6)+1</f>
        <v>2</v>
      </c>
      <c r="H19496">
        <f>MOD(D19496-1,6)+1</f>
        <v>4</v>
      </c>
      <c r="I19496">
        <f>37-D19496</f>
        <v>27</v>
      </c>
      <c r="J19496">
        <f>ABS(D19496-D19497)</f>
        <v>17</v>
      </c>
    </row>
    <row r="19497">
      <c r="A19497">
        <v>5285</v>
      </c>
      <c r="B19497" t="str">
        <v>2003-02-03</v>
      </c>
      <c r="C19497" t="str">
        <v>Midday</v>
      </c>
      <c r="D19497">
        <v>27</v>
      </c>
      <c r="E19497" t="str">
        <f>IF(MOD(D19497,2)=0,"EVEN","ODD")</f>
        <v>ODD</v>
      </c>
      <c r="F19497" t="str">
        <f>IF(D19497&lt;=18,"LOW (1-18)","HIGH (19-36)")</f>
        <v>HIGH (19-36)</v>
      </c>
      <c r="G19497">
        <f>INT((D19497-1)/6)+1</f>
        <v>5</v>
      </c>
      <c r="H19497">
        <f>MOD(D19497-1,6)+1</f>
        <v>3</v>
      </c>
      <c r="I19497">
        <f>37-D19497</f>
        <v>10</v>
      </c>
      <c r="J19497">
        <f>ABS(D19497-D19498)</f>
        <v>26</v>
      </c>
    </row>
    <row r="19498">
      <c r="A19498">
        <v>5284</v>
      </c>
      <c r="B19498" t="str">
        <v>2003-02-01</v>
      </c>
      <c r="C19498" t="str">
        <v>Evening</v>
      </c>
      <c r="D19498">
        <v>1</v>
      </c>
      <c r="E19498" t="str">
        <f>IF(MOD(D19498,2)=0,"EVEN","ODD")</f>
        <v>ODD</v>
      </c>
      <c r="F19498" t="str">
        <f>IF(D19498&lt;=18,"LOW (1-18)","HIGH (19-36)")</f>
        <v>LOW (1-18)</v>
      </c>
      <c r="G19498">
        <f>INT((D19498-1)/6)+1</f>
        <v>1</v>
      </c>
      <c r="H19498">
        <f>MOD(D19498-1,6)+1</f>
        <v>1</v>
      </c>
      <c r="I19498">
        <f>37-D19498</f>
        <v>36</v>
      </c>
      <c r="J19498">
        <f>ABS(D19498-D19499)</f>
        <v>18</v>
      </c>
    </row>
    <row r="19499">
      <c r="A19499">
        <v>5283</v>
      </c>
      <c r="B19499" t="str">
        <v>2003-02-01</v>
      </c>
      <c r="C19499" t="str">
        <v>Midday</v>
      </c>
      <c r="D19499">
        <v>19</v>
      </c>
      <c r="E19499" t="str">
        <f>IF(MOD(D19499,2)=0,"EVEN","ODD")</f>
        <v>ODD</v>
      </c>
      <c r="F19499" t="str">
        <f>IF(D19499&lt;=18,"LOW (1-18)","HIGH (19-36)")</f>
        <v>HIGH (19-36)</v>
      </c>
      <c r="G19499">
        <f>INT((D19499-1)/6)+1</f>
        <v>4</v>
      </c>
      <c r="H19499">
        <f>MOD(D19499-1,6)+1</f>
        <v>1</v>
      </c>
      <c r="I19499">
        <f>37-D19499</f>
        <v>18</v>
      </c>
      <c r="J19499">
        <f>ABS(D19499-D19500)</f>
        <v>12</v>
      </c>
    </row>
    <row r="19500">
      <c r="A19500">
        <v>5282</v>
      </c>
      <c r="B19500" t="str">
        <v>2003-01-31</v>
      </c>
      <c r="C19500" t="str">
        <v>Evening</v>
      </c>
      <c r="D19500">
        <v>31</v>
      </c>
      <c r="E19500" t="str">
        <f>IF(MOD(D19500,2)=0,"EVEN","ODD")</f>
        <v>ODD</v>
      </c>
      <c r="F19500" t="str">
        <f>IF(D19500&lt;=18,"LOW (1-18)","HIGH (19-36)")</f>
        <v>HIGH (19-36)</v>
      </c>
      <c r="G19500">
        <f>INT((D19500-1)/6)+1</f>
        <v>6</v>
      </c>
      <c r="H19500">
        <f>MOD(D19500-1,6)+1</f>
        <v>1</v>
      </c>
      <c r="I19500">
        <f>37-D19500</f>
        <v>6</v>
      </c>
      <c r="J19500">
        <f>ABS(D19500-D19501)</f>
        <v>13</v>
      </c>
    </row>
    <row r="19501">
      <c r="A19501">
        <v>5281</v>
      </c>
      <c r="B19501" t="str">
        <v>2003-01-31</v>
      </c>
      <c r="C19501" t="str">
        <v>Midday</v>
      </c>
      <c r="D19501">
        <v>18</v>
      </c>
      <c r="E19501" t="str">
        <f>IF(MOD(D19501,2)=0,"EVEN","ODD")</f>
        <v>EVEN</v>
      </c>
      <c r="F19501" t="str">
        <f>IF(D19501&lt;=18,"LOW (1-18)","HIGH (19-36)")</f>
        <v>LOW (1-18)</v>
      </c>
      <c r="G19501">
        <f>INT((D19501-1)/6)+1</f>
        <v>3</v>
      </c>
      <c r="H19501">
        <f>MOD(D19501-1,6)+1</f>
        <v>6</v>
      </c>
      <c r="I19501">
        <f>37-D19501</f>
        <v>19</v>
      </c>
      <c r="J19501">
        <f>ABS(D19501-D19502)</f>
        <v>9</v>
      </c>
    </row>
    <row r="19502">
      <c r="A19502">
        <v>5280</v>
      </c>
      <c r="B19502" t="str">
        <v>2003-01-30</v>
      </c>
      <c r="C19502" t="str">
        <v>Evening</v>
      </c>
      <c r="D19502">
        <v>9</v>
      </c>
      <c r="E19502" t="str">
        <f>IF(MOD(D19502,2)=0,"EVEN","ODD")</f>
        <v>ODD</v>
      </c>
      <c r="F19502" t="str">
        <f>IF(D19502&lt;=18,"LOW (1-18)","HIGH (19-36)")</f>
        <v>LOW (1-18)</v>
      </c>
      <c r="G19502">
        <f>INT((D19502-1)/6)+1</f>
        <v>2</v>
      </c>
      <c r="H19502">
        <f>MOD(D19502-1,6)+1</f>
        <v>3</v>
      </c>
      <c r="I19502">
        <f>37-D19502</f>
        <v>28</v>
      </c>
      <c r="J19502">
        <f>ABS(D19502-D19503)</f>
        <v>19</v>
      </c>
    </row>
    <row r="19503">
      <c r="A19503">
        <v>5279</v>
      </c>
      <c r="B19503" t="str">
        <v>2003-01-30</v>
      </c>
      <c r="C19503" t="str">
        <v>Midday</v>
      </c>
      <c r="D19503">
        <v>28</v>
      </c>
      <c r="E19503" t="str">
        <f>IF(MOD(D19503,2)=0,"EVEN","ODD")</f>
        <v>EVEN</v>
      </c>
      <c r="F19503" t="str">
        <f>IF(D19503&lt;=18,"LOW (1-18)","HIGH (19-36)")</f>
        <v>HIGH (19-36)</v>
      </c>
      <c r="G19503">
        <f>INT((D19503-1)/6)+1</f>
        <v>5</v>
      </c>
      <c r="H19503">
        <f>MOD(D19503-1,6)+1</f>
        <v>4</v>
      </c>
      <c r="I19503">
        <f>37-D19503</f>
        <v>9</v>
      </c>
      <c r="J19503">
        <f>ABS(D19503-D19504)</f>
        <v>26</v>
      </c>
    </row>
    <row r="19504">
      <c r="A19504">
        <v>5278</v>
      </c>
      <c r="B19504" t="str">
        <v>2003-01-29</v>
      </c>
      <c r="C19504" t="str">
        <v>Evening</v>
      </c>
      <c r="D19504">
        <v>2</v>
      </c>
      <c r="E19504" t="str">
        <f>IF(MOD(D19504,2)=0,"EVEN","ODD")</f>
        <v>EVEN</v>
      </c>
      <c r="F19504" t="str">
        <f>IF(D19504&lt;=18,"LOW (1-18)","HIGH (19-36)")</f>
        <v>LOW (1-18)</v>
      </c>
      <c r="G19504">
        <f>INT((D19504-1)/6)+1</f>
        <v>1</v>
      </c>
      <c r="H19504">
        <f>MOD(D19504-1,6)+1</f>
        <v>2</v>
      </c>
      <c r="I19504">
        <f>37-D19504</f>
        <v>35</v>
      </c>
      <c r="J19504">
        <f>ABS(D19504-D19505)</f>
        <v>23</v>
      </c>
    </row>
    <row r="19505">
      <c r="A19505">
        <v>5277</v>
      </c>
      <c r="B19505" t="str">
        <v>2003-01-29</v>
      </c>
      <c r="C19505" t="str">
        <v>Midday</v>
      </c>
      <c r="D19505">
        <v>25</v>
      </c>
      <c r="E19505" t="str">
        <f>IF(MOD(D19505,2)=0,"EVEN","ODD")</f>
        <v>ODD</v>
      </c>
      <c r="F19505" t="str">
        <f>IF(D19505&lt;=18,"LOW (1-18)","HIGH (19-36)")</f>
        <v>HIGH (19-36)</v>
      </c>
      <c r="G19505">
        <f>INT((D19505-1)/6)+1</f>
        <v>5</v>
      </c>
      <c r="H19505">
        <f>MOD(D19505-1,6)+1</f>
        <v>1</v>
      </c>
      <c r="I19505">
        <f>37-D19505</f>
        <v>12</v>
      </c>
      <c r="J19505">
        <f>ABS(D19505-D19506)</f>
        <v>10</v>
      </c>
    </row>
    <row r="19506">
      <c r="A19506">
        <v>5276</v>
      </c>
      <c r="B19506" t="str">
        <v>2003-01-28</v>
      </c>
      <c r="C19506" t="str">
        <v>Evening</v>
      </c>
      <c r="D19506">
        <v>15</v>
      </c>
      <c r="E19506" t="str">
        <f>IF(MOD(D19506,2)=0,"EVEN","ODD")</f>
        <v>ODD</v>
      </c>
      <c r="F19506" t="str">
        <f>IF(D19506&lt;=18,"LOW (1-18)","HIGH (19-36)")</f>
        <v>LOW (1-18)</v>
      </c>
      <c r="G19506">
        <f>INT((D19506-1)/6)+1</f>
        <v>3</v>
      </c>
      <c r="H19506">
        <f>MOD(D19506-1,6)+1</f>
        <v>3</v>
      </c>
      <c r="I19506">
        <f>37-D19506</f>
        <v>22</v>
      </c>
      <c r="J19506">
        <f>ABS(D19506-D19507)</f>
        <v>10</v>
      </c>
    </row>
    <row r="19507">
      <c r="A19507">
        <v>5275</v>
      </c>
      <c r="B19507" t="str">
        <v>2003-01-28</v>
      </c>
      <c r="C19507" t="str">
        <v>Midday</v>
      </c>
      <c r="D19507">
        <v>5</v>
      </c>
      <c r="E19507" t="str">
        <f>IF(MOD(D19507,2)=0,"EVEN","ODD")</f>
        <v>ODD</v>
      </c>
      <c r="F19507" t="str">
        <f>IF(D19507&lt;=18,"LOW (1-18)","HIGH (19-36)")</f>
        <v>LOW (1-18)</v>
      </c>
      <c r="G19507">
        <f>INT((D19507-1)/6)+1</f>
        <v>1</v>
      </c>
      <c r="H19507">
        <f>MOD(D19507-1,6)+1</f>
        <v>5</v>
      </c>
      <c r="I19507">
        <f>37-D19507</f>
        <v>32</v>
      </c>
      <c r="J19507">
        <f>ABS(D19507-D19508)</f>
        <v>4</v>
      </c>
    </row>
    <row r="19508">
      <c r="A19508">
        <v>5274</v>
      </c>
      <c r="B19508" t="str">
        <v>2003-01-27</v>
      </c>
      <c r="C19508" t="str">
        <v>Evening</v>
      </c>
      <c r="D19508">
        <v>1</v>
      </c>
      <c r="E19508" t="str">
        <f>IF(MOD(D19508,2)=0,"EVEN","ODD")</f>
        <v>ODD</v>
      </c>
      <c r="F19508" t="str">
        <f>IF(D19508&lt;=18,"LOW (1-18)","HIGH (19-36)")</f>
        <v>LOW (1-18)</v>
      </c>
      <c r="G19508">
        <f>INT((D19508-1)/6)+1</f>
        <v>1</v>
      </c>
      <c r="H19508">
        <f>MOD(D19508-1,6)+1</f>
        <v>1</v>
      </c>
      <c r="I19508">
        <f>37-D19508</f>
        <v>36</v>
      </c>
      <c r="J19508">
        <f>ABS(D19508-D19509)</f>
        <v>5</v>
      </c>
    </row>
    <row r="19509">
      <c r="A19509">
        <v>5273</v>
      </c>
      <c r="B19509" t="str">
        <v>2003-01-27</v>
      </c>
      <c r="C19509" t="str">
        <v>Midday</v>
      </c>
      <c r="D19509">
        <v>6</v>
      </c>
      <c r="E19509" t="str">
        <f>IF(MOD(D19509,2)=0,"EVEN","ODD")</f>
        <v>EVEN</v>
      </c>
      <c r="F19509" t="str">
        <f>IF(D19509&lt;=18,"LOW (1-18)","HIGH (19-36)")</f>
        <v>LOW (1-18)</v>
      </c>
      <c r="G19509">
        <f>INT((D19509-1)/6)+1</f>
        <v>1</v>
      </c>
      <c r="H19509">
        <f>MOD(D19509-1,6)+1</f>
        <v>6</v>
      </c>
      <c r="I19509">
        <f>37-D19509</f>
        <v>31</v>
      </c>
      <c r="J19509">
        <f>ABS(D19509-D19510)</f>
        <v>26</v>
      </c>
    </row>
    <row r="19510">
      <c r="A19510">
        <v>5272</v>
      </c>
      <c r="B19510" t="str">
        <v>2003-01-25</v>
      </c>
      <c r="C19510" t="str">
        <v>Evening</v>
      </c>
      <c r="D19510">
        <v>32</v>
      </c>
      <c r="E19510" t="str">
        <f>IF(MOD(D19510,2)=0,"EVEN","ODD")</f>
        <v>EVEN</v>
      </c>
      <c r="F19510" t="str">
        <f>IF(D19510&lt;=18,"LOW (1-18)","HIGH (19-36)")</f>
        <v>HIGH (19-36)</v>
      </c>
      <c r="G19510">
        <f>INT((D19510-1)/6)+1</f>
        <v>6</v>
      </c>
      <c r="H19510">
        <f>MOD(D19510-1,6)+1</f>
        <v>2</v>
      </c>
      <c r="I19510">
        <f>37-D19510</f>
        <v>5</v>
      </c>
      <c r="J19510">
        <f>ABS(D19510-D19511)</f>
        <v>26</v>
      </c>
    </row>
    <row r="19511">
      <c r="A19511">
        <v>5271</v>
      </c>
      <c r="B19511" t="str">
        <v>2003-01-25</v>
      </c>
      <c r="C19511" t="str">
        <v>Midday</v>
      </c>
      <c r="D19511">
        <v>6</v>
      </c>
      <c r="E19511" t="str">
        <f>IF(MOD(D19511,2)=0,"EVEN","ODD")</f>
        <v>EVEN</v>
      </c>
      <c r="F19511" t="str">
        <f>IF(D19511&lt;=18,"LOW (1-18)","HIGH (19-36)")</f>
        <v>LOW (1-18)</v>
      </c>
      <c r="G19511">
        <f>INT((D19511-1)/6)+1</f>
        <v>1</v>
      </c>
      <c r="H19511">
        <f>MOD(D19511-1,6)+1</f>
        <v>6</v>
      </c>
      <c r="I19511">
        <f>37-D19511</f>
        <v>31</v>
      </c>
      <c r="J19511">
        <f>ABS(D19511-D19512)</f>
        <v>23</v>
      </c>
    </row>
    <row r="19512">
      <c r="A19512">
        <v>5270</v>
      </c>
      <c r="B19512" t="str">
        <v>2003-01-24</v>
      </c>
      <c r="C19512" t="str">
        <v>Evening</v>
      </c>
      <c r="D19512">
        <v>29</v>
      </c>
      <c r="E19512" t="str">
        <f>IF(MOD(D19512,2)=0,"EVEN","ODD")</f>
        <v>ODD</v>
      </c>
      <c r="F19512" t="str">
        <f>IF(D19512&lt;=18,"LOW (1-18)","HIGH (19-36)")</f>
        <v>HIGH (19-36)</v>
      </c>
      <c r="G19512">
        <f>INT((D19512-1)/6)+1</f>
        <v>5</v>
      </c>
      <c r="H19512">
        <f>MOD(D19512-1,6)+1</f>
        <v>5</v>
      </c>
      <c r="I19512">
        <f>37-D19512</f>
        <v>8</v>
      </c>
      <c r="J19512">
        <f>ABS(D19512-D19513)</f>
        <v>2</v>
      </c>
    </row>
    <row r="19513">
      <c r="A19513">
        <v>5269</v>
      </c>
      <c r="B19513" t="str">
        <v>2003-01-24</v>
      </c>
      <c r="C19513" t="str">
        <v>Midday</v>
      </c>
      <c r="D19513">
        <v>31</v>
      </c>
      <c r="E19513" t="str">
        <f>IF(MOD(D19513,2)=0,"EVEN","ODD")</f>
        <v>ODD</v>
      </c>
      <c r="F19513" t="str">
        <f>IF(D19513&lt;=18,"LOW (1-18)","HIGH (19-36)")</f>
        <v>HIGH (19-36)</v>
      </c>
      <c r="G19513">
        <f>INT((D19513-1)/6)+1</f>
        <v>6</v>
      </c>
      <c r="H19513">
        <f>MOD(D19513-1,6)+1</f>
        <v>1</v>
      </c>
      <c r="I19513">
        <f>37-D19513</f>
        <v>6</v>
      </c>
      <c r="J19513">
        <f>ABS(D19513-D19514)</f>
        <v>24</v>
      </c>
    </row>
    <row r="19514">
      <c r="A19514">
        <v>5268</v>
      </c>
      <c r="B19514" t="str">
        <v>2003-01-23</v>
      </c>
      <c r="C19514" t="str">
        <v>Evening</v>
      </c>
      <c r="D19514">
        <v>7</v>
      </c>
      <c r="E19514" t="str">
        <f>IF(MOD(D19514,2)=0,"EVEN","ODD")</f>
        <v>ODD</v>
      </c>
      <c r="F19514" t="str">
        <f>IF(D19514&lt;=18,"LOW (1-18)","HIGH (19-36)")</f>
        <v>LOW (1-18)</v>
      </c>
      <c r="G19514">
        <f>INT((D19514-1)/6)+1</f>
        <v>2</v>
      </c>
      <c r="H19514">
        <f>MOD(D19514-1,6)+1</f>
        <v>1</v>
      </c>
      <c r="I19514">
        <f>37-D19514</f>
        <v>30</v>
      </c>
      <c r="J19514">
        <f>ABS(D19514-D19515)</f>
        <v>22</v>
      </c>
    </row>
    <row r="19515">
      <c r="A19515">
        <v>5267</v>
      </c>
      <c r="B19515" t="str">
        <v>2003-01-23</v>
      </c>
      <c r="C19515" t="str">
        <v>Midday</v>
      </c>
      <c r="D19515">
        <v>29</v>
      </c>
      <c r="E19515" t="str">
        <f>IF(MOD(D19515,2)=0,"EVEN","ODD")</f>
        <v>ODD</v>
      </c>
      <c r="F19515" t="str">
        <f>IF(D19515&lt;=18,"LOW (1-18)","HIGH (19-36)")</f>
        <v>HIGH (19-36)</v>
      </c>
      <c r="G19515">
        <f>INT((D19515-1)/6)+1</f>
        <v>5</v>
      </c>
      <c r="H19515">
        <f>MOD(D19515-1,6)+1</f>
        <v>5</v>
      </c>
      <c r="I19515">
        <f>37-D19515</f>
        <v>8</v>
      </c>
      <c r="J19515">
        <f>ABS(D19515-D19516)</f>
        <v>11</v>
      </c>
    </row>
    <row r="19516">
      <c r="A19516">
        <v>5266</v>
      </c>
      <c r="B19516" t="str">
        <v>2003-01-22</v>
      </c>
      <c r="C19516" t="str">
        <v>Evening</v>
      </c>
      <c r="D19516">
        <v>18</v>
      </c>
      <c r="E19516" t="str">
        <f>IF(MOD(D19516,2)=0,"EVEN","ODD")</f>
        <v>EVEN</v>
      </c>
      <c r="F19516" t="str">
        <f>IF(D19516&lt;=18,"LOW (1-18)","HIGH (19-36)")</f>
        <v>LOW (1-18)</v>
      </c>
      <c r="G19516">
        <f>INT((D19516-1)/6)+1</f>
        <v>3</v>
      </c>
      <c r="H19516">
        <f>MOD(D19516-1,6)+1</f>
        <v>6</v>
      </c>
      <c r="I19516">
        <f>37-D19516</f>
        <v>19</v>
      </c>
      <c r="J19516">
        <f>ABS(D19516-D19517)</f>
        <v>12</v>
      </c>
    </row>
    <row r="19517">
      <c r="A19517">
        <v>5265</v>
      </c>
      <c r="B19517" t="str">
        <v>2003-01-22</v>
      </c>
      <c r="C19517" t="str">
        <v>Midday</v>
      </c>
      <c r="D19517">
        <v>30</v>
      </c>
      <c r="E19517" t="str">
        <f>IF(MOD(D19517,2)=0,"EVEN","ODD")</f>
        <v>EVEN</v>
      </c>
      <c r="F19517" t="str">
        <f>IF(D19517&lt;=18,"LOW (1-18)","HIGH (19-36)")</f>
        <v>HIGH (19-36)</v>
      </c>
      <c r="G19517">
        <f>INT((D19517-1)/6)+1</f>
        <v>5</v>
      </c>
      <c r="H19517">
        <f>MOD(D19517-1,6)+1</f>
        <v>6</v>
      </c>
      <c r="I19517">
        <f>37-D19517</f>
        <v>7</v>
      </c>
      <c r="J19517">
        <f>ABS(D19517-D19518)</f>
        <v>17</v>
      </c>
    </row>
    <row r="19518">
      <c r="A19518">
        <v>5264</v>
      </c>
      <c r="B19518" t="str">
        <v>2003-01-21</v>
      </c>
      <c r="C19518" t="str">
        <v>Evening</v>
      </c>
      <c r="D19518">
        <v>13</v>
      </c>
      <c r="E19518" t="str">
        <f>IF(MOD(D19518,2)=0,"EVEN","ODD")</f>
        <v>ODD</v>
      </c>
      <c r="F19518" t="str">
        <f>IF(D19518&lt;=18,"LOW (1-18)","HIGH (19-36)")</f>
        <v>LOW (1-18)</v>
      </c>
      <c r="G19518">
        <f>INT((D19518-1)/6)+1</f>
        <v>3</v>
      </c>
      <c r="H19518">
        <f>MOD(D19518-1,6)+1</f>
        <v>1</v>
      </c>
      <c r="I19518">
        <f>37-D19518</f>
        <v>24</v>
      </c>
      <c r="J19518">
        <f>ABS(D19518-D19519)</f>
        <v>10</v>
      </c>
    </row>
    <row r="19519">
      <c r="A19519">
        <v>5263</v>
      </c>
      <c r="B19519" t="str">
        <v>2003-01-21</v>
      </c>
      <c r="C19519" t="str">
        <v>Midday</v>
      </c>
      <c r="D19519">
        <v>3</v>
      </c>
      <c r="E19519" t="str">
        <f>IF(MOD(D19519,2)=0,"EVEN","ODD")</f>
        <v>ODD</v>
      </c>
      <c r="F19519" t="str">
        <f>IF(D19519&lt;=18,"LOW (1-18)","HIGH (19-36)")</f>
        <v>LOW (1-18)</v>
      </c>
      <c r="G19519">
        <f>INT((D19519-1)/6)+1</f>
        <v>1</v>
      </c>
      <c r="H19519">
        <f>MOD(D19519-1,6)+1</f>
        <v>3</v>
      </c>
      <c r="I19519">
        <f>37-D19519</f>
        <v>34</v>
      </c>
      <c r="J19519">
        <f>ABS(D19519-D19520)</f>
        <v>17</v>
      </c>
    </row>
    <row r="19520">
      <c r="A19520">
        <v>5262</v>
      </c>
      <c r="B19520" t="str">
        <v>2003-01-20</v>
      </c>
      <c r="C19520" t="str">
        <v>Evening</v>
      </c>
      <c r="D19520">
        <v>20</v>
      </c>
      <c r="E19520" t="str">
        <f>IF(MOD(D19520,2)=0,"EVEN","ODD")</f>
        <v>EVEN</v>
      </c>
      <c r="F19520" t="str">
        <f>IF(D19520&lt;=18,"LOW (1-18)","HIGH (19-36)")</f>
        <v>HIGH (19-36)</v>
      </c>
      <c r="G19520">
        <f>INT((D19520-1)/6)+1</f>
        <v>4</v>
      </c>
      <c r="H19520">
        <f>MOD(D19520-1,6)+1</f>
        <v>2</v>
      </c>
      <c r="I19520">
        <f>37-D19520</f>
        <v>17</v>
      </c>
      <c r="J19520">
        <f>ABS(D19520-D19521)</f>
        <v>0</v>
      </c>
    </row>
    <row r="19521">
      <c r="A19521">
        <v>5261</v>
      </c>
      <c r="B19521" t="str">
        <v>2003-01-20</v>
      </c>
      <c r="C19521" t="str">
        <v>Midday</v>
      </c>
      <c r="D19521">
        <v>20</v>
      </c>
      <c r="E19521" t="str">
        <f>IF(MOD(D19521,2)=0,"EVEN","ODD")</f>
        <v>EVEN</v>
      </c>
      <c r="F19521" t="str">
        <f>IF(D19521&lt;=18,"LOW (1-18)","HIGH (19-36)")</f>
        <v>HIGH (19-36)</v>
      </c>
      <c r="G19521">
        <f>INT((D19521-1)/6)+1</f>
        <v>4</v>
      </c>
      <c r="H19521">
        <f>MOD(D19521-1,6)+1</f>
        <v>2</v>
      </c>
      <c r="I19521">
        <f>37-D19521</f>
        <v>17</v>
      </c>
      <c r="J19521">
        <f>ABS(D19521-D19522)</f>
        <v>17</v>
      </c>
    </row>
    <row r="19522">
      <c r="A19522">
        <v>5260</v>
      </c>
      <c r="B19522" t="str">
        <v>2003-01-18</v>
      </c>
      <c r="C19522" t="str">
        <v>Evening</v>
      </c>
      <c r="D19522">
        <v>3</v>
      </c>
      <c r="E19522" t="str">
        <f>IF(MOD(D19522,2)=0,"EVEN","ODD")</f>
        <v>ODD</v>
      </c>
      <c r="F19522" t="str">
        <f>IF(D19522&lt;=18,"LOW (1-18)","HIGH (19-36)")</f>
        <v>LOW (1-18)</v>
      </c>
      <c r="G19522">
        <f>INT((D19522-1)/6)+1</f>
        <v>1</v>
      </c>
      <c r="H19522">
        <f>MOD(D19522-1,6)+1</f>
        <v>3</v>
      </c>
      <c r="I19522">
        <f>37-D19522</f>
        <v>34</v>
      </c>
      <c r="J19522">
        <f>ABS(D19522-D19523)</f>
        <v>17</v>
      </c>
    </row>
    <row r="19523">
      <c r="A19523">
        <v>5259</v>
      </c>
      <c r="B19523" t="str">
        <v>2003-01-18</v>
      </c>
      <c r="C19523" t="str">
        <v>Midday</v>
      </c>
      <c r="D19523">
        <v>20</v>
      </c>
      <c r="E19523" t="str">
        <f>IF(MOD(D19523,2)=0,"EVEN","ODD")</f>
        <v>EVEN</v>
      </c>
      <c r="F19523" t="str">
        <f>IF(D19523&lt;=18,"LOW (1-18)","HIGH (19-36)")</f>
        <v>HIGH (19-36)</v>
      </c>
      <c r="G19523">
        <f>INT((D19523-1)/6)+1</f>
        <v>4</v>
      </c>
      <c r="H19523">
        <f>MOD(D19523-1,6)+1</f>
        <v>2</v>
      </c>
      <c r="I19523">
        <f>37-D19523</f>
        <v>17</v>
      </c>
      <c r="J19523">
        <f>ABS(D19523-D19524)</f>
        <v>15</v>
      </c>
    </row>
    <row r="19524">
      <c r="A19524">
        <v>5258</v>
      </c>
      <c r="B19524" t="str">
        <v>2003-01-17</v>
      </c>
      <c r="C19524" t="str">
        <v>Evening</v>
      </c>
      <c r="D19524">
        <v>5</v>
      </c>
      <c r="E19524" t="str">
        <f>IF(MOD(D19524,2)=0,"EVEN","ODD")</f>
        <v>ODD</v>
      </c>
      <c r="F19524" t="str">
        <f>IF(D19524&lt;=18,"LOW (1-18)","HIGH (19-36)")</f>
        <v>LOW (1-18)</v>
      </c>
      <c r="G19524">
        <f>INT((D19524-1)/6)+1</f>
        <v>1</v>
      </c>
      <c r="H19524">
        <f>MOD(D19524-1,6)+1</f>
        <v>5</v>
      </c>
      <c r="I19524">
        <f>37-D19524</f>
        <v>32</v>
      </c>
      <c r="J19524">
        <f>ABS(D19524-D19525)</f>
        <v>1</v>
      </c>
    </row>
    <row r="19525">
      <c r="A19525">
        <v>5257</v>
      </c>
      <c r="B19525" t="str">
        <v>2003-01-17</v>
      </c>
      <c r="C19525" t="str">
        <v>Midday</v>
      </c>
      <c r="D19525">
        <v>4</v>
      </c>
      <c r="E19525" t="str">
        <f>IF(MOD(D19525,2)=0,"EVEN","ODD")</f>
        <v>EVEN</v>
      </c>
      <c r="F19525" t="str">
        <f>IF(D19525&lt;=18,"LOW (1-18)","HIGH (19-36)")</f>
        <v>LOW (1-18)</v>
      </c>
      <c r="G19525">
        <f>INT((D19525-1)/6)+1</f>
        <v>1</v>
      </c>
      <c r="H19525">
        <f>MOD(D19525-1,6)+1</f>
        <v>4</v>
      </c>
      <c r="I19525">
        <f>37-D19525</f>
        <v>33</v>
      </c>
      <c r="J19525">
        <f>ABS(D19525-D19526)</f>
        <v>0</v>
      </c>
    </row>
    <row r="19526">
      <c r="A19526">
        <v>5256</v>
      </c>
      <c r="B19526" t="str">
        <v>2003-01-16</v>
      </c>
      <c r="C19526" t="str">
        <v>Evening</v>
      </c>
      <c r="D19526">
        <v>4</v>
      </c>
      <c r="E19526" t="str">
        <f>IF(MOD(D19526,2)=0,"EVEN","ODD")</f>
        <v>EVEN</v>
      </c>
      <c r="F19526" t="str">
        <f>IF(D19526&lt;=18,"LOW (1-18)","HIGH (19-36)")</f>
        <v>LOW (1-18)</v>
      </c>
      <c r="G19526">
        <f>INT((D19526-1)/6)+1</f>
        <v>1</v>
      </c>
      <c r="H19526">
        <f>MOD(D19526-1,6)+1</f>
        <v>4</v>
      </c>
      <c r="I19526">
        <f>37-D19526</f>
        <v>33</v>
      </c>
      <c r="J19526">
        <f>ABS(D19526-D19527)</f>
        <v>2</v>
      </c>
    </row>
    <row r="19527">
      <c r="A19527">
        <v>5255</v>
      </c>
      <c r="B19527" t="str">
        <v>2003-01-16</v>
      </c>
      <c r="C19527" t="str">
        <v>Midday</v>
      </c>
      <c r="D19527">
        <v>6</v>
      </c>
      <c r="E19527" t="str">
        <f>IF(MOD(D19527,2)=0,"EVEN","ODD")</f>
        <v>EVEN</v>
      </c>
      <c r="F19527" t="str">
        <f>IF(D19527&lt;=18,"LOW (1-18)","HIGH (19-36)")</f>
        <v>LOW (1-18)</v>
      </c>
      <c r="G19527">
        <f>INT((D19527-1)/6)+1</f>
        <v>1</v>
      </c>
      <c r="H19527">
        <f>MOD(D19527-1,6)+1</f>
        <v>6</v>
      </c>
      <c r="I19527">
        <f>37-D19527</f>
        <v>31</v>
      </c>
      <c r="J19527">
        <f>ABS(D19527-D19528)</f>
        <v>5</v>
      </c>
    </row>
    <row r="19528">
      <c r="A19528">
        <v>5254</v>
      </c>
      <c r="B19528" t="str">
        <v>2003-01-15</v>
      </c>
      <c r="C19528" t="str">
        <v>Evening</v>
      </c>
      <c r="D19528">
        <v>1</v>
      </c>
      <c r="E19528" t="str">
        <f>IF(MOD(D19528,2)=0,"EVEN","ODD")</f>
        <v>ODD</v>
      </c>
      <c r="F19528" t="str">
        <f>IF(D19528&lt;=18,"LOW (1-18)","HIGH (19-36)")</f>
        <v>LOW (1-18)</v>
      </c>
      <c r="G19528">
        <f>INT((D19528-1)/6)+1</f>
        <v>1</v>
      </c>
      <c r="H19528">
        <f>MOD(D19528-1,6)+1</f>
        <v>1</v>
      </c>
      <c r="I19528">
        <f>37-D19528</f>
        <v>36</v>
      </c>
      <c r="J19528">
        <f>ABS(D19528-D19529)</f>
        <v>9</v>
      </c>
    </row>
    <row r="19529">
      <c r="A19529">
        <v>5253</v>
      </c>
      <c r="B19529" t="str">
        <v>2003-01-15</v>
      </c>
      <c r="C19529" t="str">
        <v>Midday</v>
      </c>
      <c r="D19529">
        <v>10</v>
      </c>
      <c r="E19529" t="str">
        <f>IF(MOD(D19529,2)=0,"EVEN","ODD")</f>
        <v>EVEN</v>
      </c>
      <c r="F19529" t="str">
        <f>IF(D19529&lt;=18,"LOW (1-18)","HIGH (19-36)")</f>
        <v>LOW (1-18)</v>
      </c>
      <c r="G19529">
        <f>INT((D19529-1)/6)+1</f>
        <v>2</v>
      </c>
      <c r="H19529">
        <f>MOD(D19529-1,6)+1</f>
        <v>4</v>
      </c>
      <c r="I19529">
        <f>37-D19529</f>
        <v>27</v>
      </c>
      <c r="J19529">
        <f>ABS(D19529-D19530)</f>
        <v>15</v>
      </c>
    </row>
    <row r="19530">
      <c r="A19530">
        <v>5252</v>
      </c>
      <c r="B19530" t="str">
        <v>2003-01-14</v>
      </c>
      <c r="C19530" t="str">
        <v>Evening</v>
      </c>
      <c r="D19530">
        <v>25</v>
      </c>
      <c r="E19530" t="str">
        <f>IF(MOD(D19530,2)=0,"EVEN","ODD")</f>
        <v>ODD</v>
      </c>
      <c r="F19530" t="str">
        <f>IF(D19530&lt;=18,"LOW (1-18)","HIGH (19-36)")</f>
        <v>HIGH (19-36)</v>
      </c>
      <c r="G19530">
        <f>INT((D19530-1)/6)+1</f>
        <v>5</v>
      </c>
      <c r="H19530">
        <f>MOD(D19530-1,6)+1</f>
        <v>1</v>
      </c>
      <c r="I19530">
        <f>37-D19530</f>
        <v>12</v>
      </c>
      <c r="J19530">
        <f>ABS(D19530-D19531)</f>
        <v>10</v>
      </c>
    </row>
    <row r="19531">
      <c r="A19531">
        <v>5251</v>
      </c>
      <c r="B19531" t="str">
        <v>2003-01-14</v>
      </c>
      <c r="C19531" t="str">
        <v>Midday</v>
      </c>
      <c r="D19531">
        <v>15</v>
      </c>
      <c r="E19531" t="str">
        <f>IF(MOD(D19531,2)=0,"EVEN","ODD")</f>
        <v>ODD</v>
      </c>
      <c r="F19531" t="str">
        <f>IF(D19531&lt;=18,"LOW (1-18)","HIGH (19-36)")</f>
        <v>LOW (1-18)</v>
      </c>
      <c r="G19531">
        <f>INT((D19531-1)/6)+1</f>
        <v>3</v>
      </c>
      <c r="H19531">
        <f>MOD(D19531-1,6)+1</f>
        <v>3</v>
      </c>
      <c r="I19531">
        <f>37-D19531</f>
        <v>22</v>
      </c>
      <c r="J19531">
        <f>ABS(D19531-D19532)</f>
        <v>14</v>
      </c>
    </row>
    <row r="19532">
      <c r="A19532">
        <v>5250</v>
      </c>
      <c r="B19532" t="str">
        <v>2003-01-13</v>
      </c>
      <c r="C19532" t="str">
        <v>Evening</v>
      </c>
      <c r="D19532">
        <v>29</v>
      </c>
      <c r="E19532" t="str">
        <f>IF(MOD(D19532,2)=0,"EVEN","ODD")</f>
        <v>ODD</v>
      </c>
      <c r="F19532" t="str">
        <f>IF(D19532&lt;=18,"LOW (1-18)","HIGH (19-36)")</f>
        <v>HIGH (19-36)</v>
      </c>
      <c r="G19532">
        <f>INT((D19532-1)/6)+1</f>
        <v>5</v>
      </c>
      <c r="H19532">
        <f>MOD(D19532-1,6)+1</f>
        <v>5</v>
      </c>
      <c r="I19532">
        <f>37-D19532</f>
        <v>8</v>
      </c>
      <c r="J19532">
        <f>ABS(D19532-D19533)</f>
        <v>4</v>
      </c>
    </row>
    <row r="19533">
      <c r="A19533">
        <v>5249</v>
      </c>
      <c r="B19533" t="str">
        <v>2003-01-13</v>
      </c>
      <c r="C19533" t="str">
        <v>Midday</v>
      </c>
      <c r="D19533">
        <v>33</v>
      </c>
      <c r="E19533" t="str">
        <f>IF(MOD(D19533,2)=0,"EVEN","ODD")</f>
        <v>ODD</v>
      </c>
      <c r="F19533" t="str">
        <f>IF(D19533&lt;=18,"LOW (1-18)","HIGH (19-36)")</f>
        <v>HIGH (19-36)</v>
      </c>
      <c r="G19533">
        <f>INT((D19533-1)/6)+1</f>
        <v>6</v>
      </c>
      <c r="H19533">
        <f>MOD(D19533-1,6)+1</f>
        <v>3</v>
      </c>
      <c r="I19533">
        <f>37-D19533</f>
        <v>4</v>
      </c>
      <c r="J19533">
        <f>ABS(D19533-D19534)</f>
        <v>27</v>
      </c>
    </row>
    <row r="19534">
      <c r="A19534">
        <v>5248</v>
      </c>
      <c r="B19534" t="str">
        <v>2003-01-11</v>
      </c>
      <c r="C19534" t="str">
        <v>Evening</v>
      </c>
      <c r="D19534">
        <v>6</v>
      </c>
      <c r="E19534" t="str">
        <f>IF(MOD(D19534,2)=0,"EVEN","ODD")</f>
        <v>EVEN</v>
      </c>
      <c r="F19534" t="str">
        <f>IF(D19534&lt;=18,"LOW (1-18)","HIGH (19-36)")</f>
        <v>LOW (1-18)</v>
      </c>
      <c r="G19534">
        <f>INT((D19534-1)/6)+1</f>
        <v>1</v>
      </c>
      <c r="H19534">
        <f>MOD(D19534-1,6)+1</f>
        <v>6</v>
      </c>
      <c r="I19534">
        <f>37-D19534</f>
        <v>31</v>
      </c>
      <c r="J19534">
        <f>ABS(D19534-D19535)</f>
        <v>6</v>
      </c>
    </row>
    <row r="19535">
      <c r="A19535">
        <v>5247</v>
      </c>
      <c r="B19535" t="str">
        <v>2003-01-11</v>
      </c>
      <c r="C19535" t="str">
        <v>Midday</v>
      </c>
      <c r="D19535">
        <v>12</v>
      </c>
      <c r="E19535" t="str">
        <f>IF(MOD(D19535,2)=0,"EVEN","ODD")</f>
        <v>EVEN</v>
      </c>
      <c r="F19535" t="str">
        <f>IF(D19535&lt;=18,"LOW (1-18)","HIGH (19-36)")</f>
        <v>LOW (1-18)</v>
      </c>
      <c r="G19535">
        <f>INT((D19535-1)/6)+1</f>
        <v>2</v>
      </c>
      <c r="H19535">
        <f>MOD(D19535-1,6)+1</f>
        <v>6</v>
      </c>
      <c r="I19535">
        <f>37-D19535</f>
        <v>25</v>
      </c>
      <c r="J19535">
        <f>ABS(D19535-D19536)</f>
        <v>11</v>
      </c>
    </row>
    <row r="19536">
      <c r="A19536">
        <v>5246</v>
      </c>
      <c r="B19536" t="str">
        <v>2003-01-10</v>
      </c>
      <c r="C19536" t="str">
        <v>Evening</v>
      </c>
      <c r="D19536">
        <v>1</v>
      </c>
      <c r="E19536" t="str">
        <f>IF(MOD(D19536,2)=0,"EVEN","ODD")</f>
        <v>ODD</v>
      </c>
      <c r="F19536" t="str">
        <f>IF(D19536&lt;=18,"LOW (1-18)","HIGH (19-36)")</f>
        <v>LOW (1-18)</v>
      </c>
      <c r="G19536">
        <f>INT((D19536-1)/6)+1</f>
        <v>1</v>
      </c>
      <c r="H19536">
        <f>MOD(D19536-1,6)+1</f>
        <v>1</v>
      </c>
      <c r="I19536">
        <f>37-D19536</f>
        <v>36</v>
      </c>
      <c r="J19536">
        <f>ABS(D19536-D19537)</f>
        <v>25</v>
      </c>
    </row>
    <row r="19537">
      <c r="A19537">
        <v>5245</v>
      </c>
      <c r="B19537" t="str">
        <v>2003-01-10</v>
      </c>
      <c r="C19537" t="str">
        <v>Midday</v>
      </c>
      <c r="D19537">
        <v>26</v>
      </c>
      <c r="E19537" t="str">
        <f>IF(MOD(D19537,2)=0,"EVEN","ODD")</f>
        <v>EVEN</v>
      </c>
      <c r="F19537" t="str">
        <f>IF(D19537&lt;=18,"LOW (1-18)","HIGH (19-36)")</f>
        <v>HIGH (19-36)</v>
      </c>
      <c r="G19537">
        <f>INT((D19537-1)/6)+1</f>
        <v>5</v>
      </c>
      <c r="H19537">
        <f>MOD(D19537-1,6)+1</f>
        <v>2</v>
      </c>
      <c r="I19537">
        <f>37-D19537</f>
        <v>11</v>
      </c>
      <c r="J19537">
        <f>ABS(D19537-D19538)</f>
        <v>25</v>
      </c>
    </row>
    <row r="19538">
      <c r="A19538">
        <v>5244</v>
      </c>
      <c r="B19538" t="str">
        <v>2003-01-09</v>
      </c>
      <c r="C19538" t="str">
        <v>Evening</v>
      </c>
      <c r="D19538">
        <v>1</v>
      </c>
      <c r="E19538" t="str">
        <f>IF(MOD(D19538,2)=0,"EVEN","ODD")</f>
        <v>ODD</v>
      </c>
      <c r="F19538" t="str">
        <f>IF(D19538&lt;=18,"LOW (1-18)","HIGH (19-36)")</f>
        <v>LOW (1-18)</v>
      </c>
      <c r="G19538">
        <f>INT((D19538-1)/6)+1</f>
        <v>1</v>
      </c>
      <c r="H19538">
        <f>MOD(D19538-1,6)+1</f>
        <v>1</v>
      </c>
      <c r="I19538">
        <f>37-D19538</f>
        <v>36</v>
      </c>
      <c r="J19538">
        <f>ABS(D19538-D19539)</f>
        <v>30</v>
      </c>
    </row>
    <row r="19539">
      <c r="A19539">
        <v>5243</v>
      </c>
      <c r="B19539" t="str">
        <v>2003-01-09</v>
      </c>
      <c r="C19539" t="str">
        <v>Midday</v>
      </c>
      <c r="D19539">
        <v>31</v>
      </c>
      <c r="E19539" t="str">
        <f>IF(MOD(D19539,2)=0,"EVEN","ODD")</f>
        <v>ODD</v>
      </c>
      <c r="F19539" t="str">
        <f>IF(D19539&lt;=18,"LOW (1-18)","HIGH (19-36)")</f>
        <v>HIGH (19-36)</v>
      </c>
      <c r="G19539">
        <f>INT((D19539-1)/6)+1</f>
        <v>6</v>
      </c>
      <c r="H19539">
        <f>MOD(D19539-1,6)+1</f>
        <v>1</v>
      </c>
      <c r="I19539">
        <f>37-D19539</f>
        <v>6</v>
      </c>
      <c r="J19539">
        <f>ABS(D19539-D19540)</f>
        <v>4</v>
      </c>
    </row>
    <row r="19540">
      <c r="A19540">
        <v>5242</v>
      </c>
      <c r="B19540" t="str">
        <v>2003-01-08</v>
      </c>
      <c r="C19540" t="str">
        <v>Evening</v>
      </c>
      <c r="D19540">
        <v>27</v>
      </c>
      <c r="E19540" t="str">
        <f>IF(MOD(D19540,2)=0,"EVEN","ODD")</f>
        <v>ODD</v>
      </c>
      <c r="F19540" t="str">
        <f>IF(D19540&lt;=18,"LOW (1-18)","HIGH (19-36)")</f>
        <v>HIGH (19-36)</v>
      </c>
      <c r="G19540">
        <f>INT((D19540-1)/6)+1</f>
        <v>5</v>
      </c>
      <c r="H19540">
        <f>MOD(D19540-1,6)+1</f>
        <v>3</v>
      </c>
      <c r="I19540">
        <f>37-D19540</f>
        <v>10</v>
      </c>
      <c r="J19540">
        <f>ABS(D19540-D19541)</f>
        <v>2</v>
      </c>
    </row>
    <row r="19541">
      <c r="A19541">
        <v>5241</v>
      </c>
      <c r="B19541" t="str">
        <v>2003-01-08</v>
      </c>
      <c r="C19541" t="str">
        <v>Midday</v>
      </c>
      <c r="D19541">
        <v>25</v>
      </c>
      <c r="E19541" t="str">
        <f>IF(MOD(D19541,2)=0,"EVEN","ODD")</f>
        <v>ODD</v>
      </c>
      <c r="F19541" t="str">
        <f>IF(D19541&lt;=18,"LOW (1-18)","HIGH (19-36)")</f>
        <v>HIGH (19-36)</v>
      </c>
      <c r="G19541">
        <f>INT((D19541-1)/6)+1</f>
        <v>5</v>
      </c>
      <c r="H19541">
        <f>MOD(D19541-1,6)+1</f>
        <v>1</v>
      </c>
      <c r="I19541">
        <f>37-D19541</f>
        <v>12</v>
      </c>
      <c r="J19541">
        <f>ABS(D19541-D19542)</f>
        <v>12</v>
      </c>
    </row>
    <row r="19542">
      <c r="A19542">
        <v>5240</v>
      </c>
      <c r="B19542" t="str">
        <v>2003-01-07</v>
      </c>
      <c r="C19542" t="str">
        <v>Evening</v>
      </c>
      <c r="D19542">
        <v>13</v>
      </c>
      <c r="E19542" t="str">
        <f>IF(MOD(D19542,2)=0,"EVEN","ODD")</f>
        <v>ODD</v>
      </c>
      <c r="F19542" t="str">
        <f>IF(D19542&lt;=18,"LOW (1-18)","HIGH (19-36)")</f>
        <v>LOW (1-18)</v>
      </c>
      <c r="G19542">
        <f>INT((D19542-1)/6)+1</f>
        <v>3</v>
      </c>
      <c r="H19542">
        <f>MOD(D19542-1,6)+1</f>
        <v>1</v>
      </c>
      <c r="I19542">
        <f>37-D19542</f>
        <v>24</v>
      </c>
      <c r="J19542">
        <f>ABS(D19542-D19543)</f>
        <v>11</v>
      </c>
    </row>
    <row r="19543">
      <c r="A19543">
        <v>5239</v>
      </c>
      <c r="B19543" t="str">
        <v>2003-01-07</v>
      </c>
      <c r="C19543" t="str">
        <v>Midday</v>
      </c>
      <c r="D19543">
        <v>24</v>
      </c>
      <c r="E19543" t="str">
        <f>IF(MOD(D19543,2)=0,"EVEN","ODD")</f>
        <v>EVEN</v>
      </c>
      <c r="F19543" t="str">
        <f>IF(D19543&lt;=18,"LOW (1-18)","HIGH (19-36)")</f>
        <v>HIGH (19-36)</v>
      </c>
      <c r="G19543">
        <f>INT((D19543-1)/6)+1</f>
        <v>4</v>
      </c>
      <c r="H19543">
        <f>MOD(D19543-1,6)+1</f>
        <v>6</v>
      </c>
      <c r="I19543">
        <f>37-D19543</f>
        <v>13</v>
      </c>
      <c r="J19543">
        <f>ABS(D19543-D19544)</f>
        <v>5</v>
      </c>
    </row>
    <row r="19544">
      <c r="A19544">
        <v>5238</v>
      </c>
      <c r="B19544" t="str">
        <v>2003-01-06</v>
      </c>
      <c r="C19544" t="str">
        <v>Evening</v>
      </c>
      <c r="D19544">
        <v>29</v>
      </c>
      <c r="E19544" t="str">
        <f>IF(MOD(D19544,2)=0,"EVEN","ODD")</f>
        <v>ODD</v>
      </c>
      <c r="F19544" t="str">
        <f>IF(D19544&lt;=18,"LOW (1-18)","HIGH (19-36)")</f>
        <v>HIGH (19-36)</v>
      </c>
      <c r="G19544">
        <f>INT((D19544-1)/6)+1</f>
        <v>5</v>
      </c>
      <c r="H19544">
        <f>MOD(D19544-1,6)+1</f>
        <v>5</v>
      </c>
      <c r="I19544">
        <f>37-D19544</f>
        <v>8</v>
      </c>
      <c r="J19544">
        <f>ABS(D19544-D19545)</f>
        <v>18</v>
      </c>
    </row>
    <row r="19545">
      <c r="A19545">
        <v>5237</v>
      </c>
      <c r="B19545" t="str">
        <v>2003-01-06</v>
      </c>
      <c r="C19545" t="str">
        <v>Midday</v>
      </c>
      <c r="D19545">
        <v>11</v>
      </c>
      <c r="E19545" t="str">
        <f>IF(MOD(D19545,2)=0,"EVEN","ODD")</f>
        <v>ODD</v>
      </c>
      <c r="F19545" t="str">
        <f>IF(D19545&lt;=18,"LOW (1-18)","HIGH (19-36)")</f>
        <v>LOW (1-18)</v>
      </c>
      <c r="G19545">
        <f>INT((D19545-1)/6)+1</f>
        <v>2</v>
      </c>
      <c r="H19545">
        <f>MOD(D19545-1,6)+1</f>
        <v>5</v>
      </c>
      <c r="I19545">
        <f>37-D19545</f>
        <v>26</v>
      </c>
      <c r="J19545">
        <f>ABS(D19545-D19546)</f>
        <v>9</v>
      </c>
    </row>
    <row r="19546">
      <c r="A19546">
        <v>5236</v>
      </c>
      <c r="B19546" t="str">
        <v>2003-01-04</v>
      </c>
      <c r="C19546" t="str">
        <v>Evening</v>
      </c>
      <c r="D19546">
        <v>2</v>
      </c>
      <c r="E19546" t="str">
        <f>IF(MOD(D19546,2)=0,"EVEN","ODD")</f>
        <v>EVEN</v>
      </c>
      <c r="F19546" t="str">
        <f>IF(D19546&lt;=18,"LOW (1-18)","HIGH (19-36)")</f>
        <v>LOW (1-18)</v>
      </c>
      <c r="G19546">
        <f>INT((D19546-1)/6)+1</f>
        <v>1</v>
      </c>
      <c r="H19546">
        <f>MOD(D19546-1,6)+1</f>
        <v>2</v>
      </c>
      <c r="I19546">
        <f>37-D19546</f>
        <v>35</v>
      </c>
      <c r="J19546">
        <f>ABS(D19546-D19547)</f>
        <v>28</v>
      </c>
    </row>
    <row r="19547">
      <c r="A19547">
        <v>5235</v>
      </c>
      <c r="B19547" t="str">
        <v>2003-01-04</v>
      </c>
      <c r="C19547" t="str">
        <v>Midday</v>
      </c>
      <c r="D19547">
        <v>30</v>
      </c>
      <c r="E19547" t="str">
        <f>IF(MOD(D19547,2)=0,"EVEN","ODD")</f>
        <v>EVEN</v>
      </c>
      <c r="F19547" t="str">
        <f>IF(D19547&lt;=18,"LOW (1-18)","HIGH (19-36)")</f>
        <v>HIGH (19-36)</v>
      </c>
      <c r="G19547">
        <f>INT((D19547-1)/6)+1</f>
        <v>5</v>
      </c>
      <c r="H19547">
        <f>MOD(D19547-1,6)+1</f>
        <v>6</v>
      </c>
      <c r="I19547">
        <f>37-D19547</f>
        <v>7</v>
      </c>
      <c r="J19547">
        <f>ABS(D19547-D19548)</f>
        <v>12</v>
      </c>
    </row>
    <row r="19548">
      <c r="A19548">
        <v>5234</v>
      </c>
      <c r="B19548" t="str">
        <v>2003-01-03</v>
      </c>
      <c r="C19548" t="str">
        <v>Evening</v>
      </c>
      <c r="D19548">
        <v>18</v>
      </c>
      <c r="E19548" t="str">
        <f>IF(MOD(D19548,2)=0,"EVEN","ODD")</f>
        <v>EVEN</v>
      </c>
      <c r="F19548" t="str">
        <f>IF(D19548&lt;=18,"LOW (1-18)","HIGH (19-36)")</f>
        <v>LOW (1-18)</v>
      </c>
      <c r="G19548">
        <f>INT((D19548-1)/6)+1</f>
        <v>3</v>
      </c>
      <c r="H19548">
        <f>MOD(D19548-1,6)+1</f>
        <v>6</v>
      </c>
      <c r="I19548">
        <f>37-D19548</f>
        <v>19</v>
      </c>
      <c r="J19548">
        <f>ABS(D19548-D19549)</f>
        <v>6</v>
      </c>
    </row>
    <row r="19549">
      <c r="A19549">
        <v>5233</v>
      </c>
      <c r="B19549" t="str">
        <v>2003-01-03</v>
      </c>
      <c r="C19549" t="str">
        <v>Midday</v>
      </c>
      <c r="D19549">
        <v>24</v>
      </c>
      <c r="E19549" t="str">
        <f>IF(MOD(D19549,2)=0,"EVEN","ODD")</f>
        <v>EVEN</v>
      </c>
      <c r="F19549" t="str">
        <f>IF(D19549&lt;=18,"LOW (1-18)","HIGH (19-36)")</f>
        <v>HIGH (19-36)</v>
      </c>
      <c r="G19549">
        <f>INT((D19549-1)/6)+1</f>
        <v>4</v>
      </c>
      <c r="H19549">
        <f>MOD(D19549-1,6)+1</f>
        <v>6</v>
      </c>
      <c r="I19549">
        <f>37-D19549</f>
        <v>13</v>
      </c>
      <c r="J19549">
        <f>ABS(D19549-D19550)</f>
        <v>5</v>
      </c>
    </row>
    <row r="19550">
      <c r="A19550">
        <v>5232</v>
      </c>
      <c r="B19550" t="str">
        <v>2003-01-02</v>
      </c>
      <c r="C19550" t="str">
        <v>Evening</v>
      </c>
      <c r="D19550">
        <v>19</v>
      </c>
      <c r="E19550" t="str">
        <f>IF(MOD(D19550,2)=0,"EVEN","ODD")</f>
        <v>ODD</v>
      </c>
      <c r="F19550" t="str">
        <f>IF(D19550&lt;=18,"LOW (1-18)","HIGH (19-36)")</f>
        <v>HIGH (19-36)</v>
      </c>
      <c r="G19550">
        <f>INT((D19550-1)/6)+1</f>
        <v>4</v>
      </c>
      <c r="H19550">
        <f>MOD(D19550-1,6)+1</f>
        <v>1</v>
      </c>
      <c r="I19550">
        <f>37-D19550</f>
        <v>18</v>
      </c>
      <c r="J19550">
        <f>ABS(D19550-D19551)</f>
        <v>5</v>
      </c>
    </row>
    <row r="19551">
      <c r="A19551">
        <v>5231</v>
      </c>
      <c r="B19551" t="str">
        <v>2003-01-02</v>
      </c>
      <c r="C19551" t="str">
        <v>Midday</v>
      </c>
      <c r="D19551">
        <v>24</v>
      </c>
      <c r="E19551" t="str">
        <f>IF(MOD(D19551,2)=0,"EVEN","ODD")</f>
        <v>EVEN</v>
      </c>
      <c r="F19551" t="str">
        <f>IF(D19551&lt;=18,"LOW (1-18)","HIGH (19-36)")</f>
        <v>HIGH (19-36)</v>
      </c>
      <c r="G19551">
        <f>INT((D19551-1)/6)+1</f>
        <v>4</v>
      </c>
      <c r="H19551">
        <f>MOD(D19551-1,6)+1</f>
        <v>6</v>
      </c>
      <c r="I19551">
        <f>37-D19551</f>
        <v>13</v>
      </c>
      <c r="J19551">
        <f>ABS(D19551-D19552)</f>
        <v>16</v>
      </c>
    </row>
    <row r="19552">
      <c r="A19552">
        <v>5230</v>
      </c>
      <c r="B19552" t="str">
        <v>2003-01-01</v>
      </c>
      <c r="C19552" t="str">
        <v>Evening</v>
      </c>
      <c r="D19552">
        <v>8</v>
      </c>
      <c r="E19552" t="str">
        <f>IF(MOD(D19552,2)=0,"EVEN","ODD")</f>
        <v>EVEN</v>
      </c>
      <c r="F19552" t="str">
        <f>IF(D19552&lt;=18,"LOW (1-18)","HIGH (19-36)")</f>
        <v>LOW (1-18)</v>
      </c>
      <c r="G19552">
        <f>INT((D19552-1)/6)+1</f>
        <v>2</v>
      </c>
      <c r="H19552">
        <f>MOD(D19552-1,6)+1</f>
        <v>2</v>
      </c>
      <c r="I19552">
        <f>37-D19552</f>
        <v>29</v>
      </c>
      <c r="J19552">
        <f>ABS(D19552-D19553)</f>
        <v>24</v>
      </c>
    </row>
    <row r="19553">
      <c r="A19553">
        <v>5229</v>
      </c>
      <c r="B19553" t="str">
        <v>2003-01-01</v>
      </c>
      <c r="C19553" t="str">
        <v>Midday</v>
      </c>
      <c r="D19553">
        <v>32</v>
      </c>
      <c r="E19553" t="str">
        <f>IF(MOD(D19553,2)=0,"EVEN","ODD")</f>
        <v>EVEN</v>
      </c>
      <c r="F19553" t="str">
        <f>IF(D19553&lt;=18,"LOW (1-18)","HIGH (19-36)")</f>
        <v>HIGH (19-36)</v>
      </c>
      <c r="G19553">
        <f>INT((D19553-1)/6)+1</f>
        <v>6</v>
      </c>
      <c r="H19553">
        <f>MOD(D19553-1,6)+1</f>
        <v>2</v>
      </c>
      <c r="I19553">
        <f>37-D19553</f>
        <v>5</v>
      </c>
      <c r="J19553">
        <f>ABS(D19553-D19554)</f>
        <v>31</v>
      </c>
    </row>
    <row r="19554">
      <c r="A19554">
        <v>5228</v>
      </c>
      <c r="B19554" t="str">
        <v>2002-12-31</v>
      </c>
      <c r="C19554" t="str">
        <v>Evening</v>
      </c>
      <c r="D19554">
        <v>1</v>
      </c>
      <c r="E19554" t="str">
        <f>IF(MOD(D19554,2)=0,"EVEN","ODD")</f>
        <v>ODD</v>
      </c>
      <c r="F19554" t="str">
        <f>IF(D19554&lt;=18,"LOW (1-18)","HIGH (19-36)")</f>
        <v>LOW (1-18)</v>
      </c>
      <c r="G19554">
        <f>INT((D19554-1)/6)+1</f>
        <v>1</v>
      </c>
      <c r="H19554">
        <f>MOD(D19554-1,6)+1</f>
        <v>1</v>
      </c>
      <c r="I19554">
        <f>37-D19554</f>
        <v>36</v>
      </c>
      <c r="J19554">
        <f>ABS(D19554-D19555)</f>
        <v>28</v>
      </c>
    </row>
    <row r="19555">
      <c r="A19555">
        <v>5227</v>
      </c>
      <c r="B19555" t="str">
        <v>2002-12-31</v>
      </c>
      <c r="C19555" t="str">
        <v>Midday</v>
      </c>
      <c r="D19555">
        <v>29</v>
      </c>
      <c r="E19555" t="str">
        <f>IF(MOD(D19555,2)=0,"EVEN","ODD")</f>
        <v>ODD</v>
      </c>
      <c r="F19555" t="str">
        <f>IF(D19555&lt;=18,"LOW (1-18)","HIGH (19-36)")</f>
        <v>HIGH (19-36)</v>
      </c>
      <c r="G19555">
        <f>INT((D19555-1)/6)+1</f>
        <v>5</v>
      </c>
      <c r="H19555">
        <f>MOD(D19555-1,6)+1</f>
        <v>5</v>
      </c>
      <c r="I19555">
        <f>37-D19555</f>
        <v>8</v>
      </c>
      <c r="J19555">
        <f>ABS(D19555-D19556)</f>
        <v>7</v>
      </c>
    </row>
    <row r="19556">
      <c r="A19556">
        <v>5226</v>
      </c>
      <c r="B19556" t="str">
        <v>2002-12-30</v>
      </c>
      <c r="C19556" t="str">
        <v>Evening</v>
      </c>
      <c r="D19556">
        <v>22</v>
      </c>
      <c r="E19556" t="str">
        <f>IF(MOD(D19556,2)=0,"EVEN","ODD")</f>
        <v>EVEN</v>
      </c>
      <c r="F19556" t="str">
        <f>IF(D19556&lt;=18,"LOW (1-18)","HIGH (19-36)")</f>
        <v>HIGH (19-36)</v>
      </c>
      <c r="G19556">
        <f>INT((D19556-1)/6)+1</f>
        <v>4</v>
      </c>
      <c r="H19556">
        <f>MOD(D19556-1,6)+1</f>
        <v>4</v>
      </c>
      <c r="I19556">
        <f>37-D19556</f>
        <v>15</v>
      </c>
      <c r="J19556">
        <f>ABS(D19556-D19557)</f>
        <v>16</v>
      </c>
    </row>
    <row r="19557">
      <c r="A19557">
        <v>5225</v>
      </c>
      <c r="B19557" t="str">
        <v>2002-12-30</v>
      </c>
      <c r="C19557" t="str">
        <v>Midday</v>
      </c>
      <c r="D19557">
        <v>6</v>
      </c>
      <c r="E19557" t="str">
        <f>IF(MOD(D19557,2)=0,"EVEN","ODD")</f>
        <v>EVEN</v>
      </c>
      <c r="F19557" t="str">
        <f>IF(D19557&lt;=18,"LOW (1-18)","HIGH (19-36)")</f>
        <v>LOW (1-18)</v>
      </c>
      <c r="G19557">
        <f>INT((D19557-1)/6)+1</f>
        <v>1</v>
      </c>
      <c r="H19557">
        <f>MOD(D19557-1,6)+1</f>
        <v>6</v>
      </c>
      <c r="I19557">
        <f>37-D19557</f>
        <v>31</v>
      </c>
      <c r="J19557">
        <f>ABS(D19557-D19558)</f>
        <v>19</v>
      </c>
    </row>
    <row r="19558">
      <c r="A19558">
        <v>5224</v>
      </c>
      <c r="B19558" t="str">
        <v>2002-12-28</v>
      </c>
      <c r="C19558" t="str">
        <v>Evening</v>
      </c>
      <c r="D19558">
        <v>25</v>
      </c>
      <c r="E19558" t="str">
        <f>IF(MOD(D19558,2)=0,"EVEN","ODD")</f>
        <v>ODD</v>
      </c>
      <c r="F19558" t="str">
        <f>IF(D19558&lt;=18,"LOW (1-18)","HIGH (19-36)")</f>
        <v>HIGH (19-36)</v>
      </c>
      <c r="G19558">
        <f>INT((D19558-1)/6)+1</f>
        <v>5</v>
      </c>
      <c r="H19558">
        <f>MOD(D19558-1,6)+1</f>
        <v>1</v>
      </c>
      <c r="I19558">
        <f>37-D19558</f>
        <v>12</v>
      </c>
      <c r="J19558">
        <f>ABS(D19558-D19559)</f>
        <v>8</v>
      </c>
    </row>
    <row r="19559">
      <c r="A19559">
        <v>5223</v>
      </c>
      <c r="B19559" t="str">
        <v>2002-12-28</v>
      </c>
      <c r="C19559" t="str">
        <v>Midday</v>
      </c>
      <c r="D19559">
        <v>17</v>
      </c>
      <c r="E19559" t="str">
        <f>IF(MOD(D19559,2)=0,"EVEN","ODD")</f>
        <v>ODD</v>
      </c>
      <c r="F19559" t="str">
        <f>IF(D19559&lt;=18,"LOW (1-18)","HIGH (19-36)")</f>
        <v>LOW (1-18)</v>
      </c>
      <c r="G19559">
        <f>INT((D19559-1)/6)+1</f>
        <v>3</v>
      </c>
      <c r="H19559">
        <f>MOD(D19559-1,6)+1</f>
        <v>5</v>
      </c>
      <c r="I19559">
        <f>37-D19559</f>
        <v>20</v>
      </c>
      <c r="J19559">
        <f>ABS(D19559-D19560)</f>
        <v>6</v>
      </c>
    </row>
    <row r="19560">
      <c r="A19560">
        <v>5222</v>
      </c>
      <c r="B19560" t="str">
        <v>2002-12-27</v>
      </c>
      <c r="C19560" t="str">
        <v>Evening</v>
      </c>
      <c r="D19560">
        <v>11</v>
      </c>
      <c r="E19560" t="str">
        <f>IF(MOD(D19560,2)=0,"EVEN","ODD")</f>
        <v>ODD</v>
      </c>
      <c r="F19560" t="str">
        <f>IF(D19560&lt;=18,"LOW (1-18)","HIGH (19-36)")</f>
        <v>LOW (1-18)</v>
      </c>
      <c r="G19560">
        <f>INT((D19560-1)/6)+1</f>
        <v>2</v>
      </c>
      <c r="H19560">
        <f>MOD(D19560-1,6)+1</f>
        <v>5</v>
      </c>
      <c r="I19560">
        <f>37-D19560</f>
        <v>26</v>
      </c>
      <c r="J19560">
        <f>ABS(D19560-D19561)</f>
        <v>15</v>
      </c>
    </row>
    <row r="19561">
      <c r="A19561">
        <v>5221</v>
      </c>
      <c r="B19561" t="str">
        <v>2002-12-27</v>
      </c>
      <c r="C19561" t="str">
        <v>Midday</v>
      </c>
      <c r="D19561">
        <v>26</v>
      </c>
      <c r="E19561" t="str">
        <f>IF(MOD(D19561,2)=0,"EVEN","ODD")</f>
        <v>EVEN</v>
      </c>
      <c r="F19561" t="str">
        <f>IF(D19561&lt;=18,"LOW (1-18)","HIGH (19-36)")</f>
        <v>HIGH (19-36)</v>
      </c>
      <c r="G19561">
        <f>INT((D19561-1)/6)+1</f>
        <v>5</v>
      </c>
      <c r="H19561">
        <f>MOD(D19561-1,6)+1</f>
        <v>2</v>
      </c>
      <c r="I19561">
        <f>37-D19561</f>
        <v>11</v>
      </c>
      <c r="J19561">
        <f>ABS(D19561-D19562)</f>
        <v>4</v>
      </c>
    </row>
    <row r="19562">
      <c r="A19562">
        <v>5220</v>
      </c>
      <c r="B19562" t="str">
        <v>2002-12-26</v>
      </c>
      <c r="C19562" t="str">
        <v>Evening</v>
      </c>
      <c r="D19562">
        <v>22</v>
      </c>
      <c r="E19562" t="str">
        <f>IF(MOD(D19562,2)=0,"EVEN","ODD")</f>
        <v>EVEN</v>
      </c>
      <c r="F19562" t="str">
        <f>IF(D19562&lt;=18,"LOW (1-18)","HIGH (19-36)")</f>
        <v>HIGH (19-36)</v>
      </c>
      <c r="G19562">
        <f>INT((D19562-1)/6)+1</f>
        <v>4</v>
      </c>
      <c r="H19562">
        <f>MOD(D19562-1,6)+1</f>
        <v>4</v>
      </c>
      <c r="I19562">
        <f>37-D19562</f>
        <v>15</v>
      </c>
      <c r="J19562">
        <f>ABS(D19562-D19563)</f>
        <v>10</v>
      </c>
    </row>
    <row r="19563">
      <c r="A19563">
        <v>5219</v>
      </c>
      <c r="B19563" t="str">
        <v>2002-12-26</v>
      </c>
      <c r="C19563" t="str">
        <v>Midday</v>
      </c>
      <c r="D19563">
        <v>12</v>
      </c>
      <c r="E19563" t="str">
        <f>IF(MOD(D19563,2)=0,"EVEN","ODD")</f>
        <v>EVEN</v>
      </c>
      <c r="F19563" t="str">
        <f>IF(D19563&lt;=18,"LOW (1-18)","HIGH (19-36)")</f>
        <v>LOW (1-18)</v>
      </c>
      <c r="G19563">
        <f>INT((D19563-1)/6)+1</f>
        <v>2</v>
      </c>
      <c r="H19563">
        <f>MOD(D19563-1,6)+1</f>
        <v>6</v>
      </c>
      <c r="I19563">
        <f>37-D19563</f>
        <v>25</v>
      </c>
      <c r="J19563">
        <f>ABS(D19563-D19564)</f>
        <v>20</v>
      </c>
    </row>
    <row r="19564">
      <c r="A19564">
        <v>5218</v>
      </c>
      <c r="B19564" t="str">
        <v>2002-12-24</v>
      </c>
      <c r="C19564" t="str">
        <v>Evening</v>
      </c>
      <c r="D19564">
        <v>32</v>
      </c>
      <c r="E19564" t="str">
        <f>IF(MOD(D19564,2)=0,"EVEN","ODD")</f>
        <v>EVEN</v>
      </c>
      <c r="F19564" t="str">
        <f>IF(D19564&lt;=18,"LOW (1-18)","HIGH (19-36)")</f>
        <v>HIGH (19-36)</v>
      </c>
      <c r="G19564">
        <f>INT((D19564-1)/6)+1</f>
        <v>6</v>
      </c>
      <c r="H19564">
        <f>MOD(D19564-1,6)+1</f>
        <v>2</v>
      </c>
      <c r="I19564">
        <f>37-D19564</f>
        <v>5</v>
      </c>
      <c r="J19564">
        <f>ABS(D19564-D19565)</f>
        <v>21</v>
      </c>
    </row>
    <row r="19565">
      <c r="A19565">
        <v>5217</v>
      </c>
      <c r="B19565" t="str">
        <v>2002-12-24</v>
      </c>
      <c r="C19565" t="str">
        <v>Midday</v>
      </c>
      <c r="D19565">
        <v>11</v>
      </c>
      <c r="E19565" t="str">
        <f>IF(MOD(D19565,2)=0,"EVEN","ODD")</f>
        <v>ODD</v>
      </c>
      <c r="F19565" t="str">
        <f>IF(D19565&lt;=18,"LOW (1-18)","HIGH (19-36)")</f>
        <v>LOW (1-18)</v>
      </c>
      <c r="G19565">
        <f>INT((D19565-1)/6)+1</f>
        <v>2</v>
      </c>
      <c r="H19565">
        <f>MOD(D19565-1,6)+1</f>
        <v>5</v>
      </c>
      <c r="I19565">
        <f>37-D19565</f>
        <v>26</v>
      </c>
      <c r="J19565">
        <f>ABS(D19565-D19566)</f>
        <v>5</v>
      </c>
    </row>
    <row r="19566">
      <c r="A19566">
        <v>5216</v>
      </c>
      <c r="B19566" t="str">
        <v>2002-12-23</v>
      </c>
      <c r="C19566" t="str">
        <v>Evening</v>
      </c>
      <c r="D19566">
        <v>16</v>
      </c>
      <c r="E19566" t="str">
        <f>IF(MOD(D19566,2)=0,"EVEN","ODD")</f>
        <v>EVEN</v>
      </c>
      <c r="F19566" t="str">
        <f>IF(D19566&lt;=18,"LOW (1-18)","HIGH (19-36)")</f>
        <v>LOW (1-18)</v>
      </c>
      <c r="G19566">
        <f>INT((D19566-1)/6)+1</f>
        <v>3</v>
      </c>
      <c r="H19566">
        <f>MOD(D19566-1,6)+1</f>
        <v>4</v>
      </c>
      <c r="I19566">
        <f>37-D19566</f>
        <v>21</v>
      </c>
      <c r="J19566">
        <f>ABS(D19566-D19567)</f>
        <v>13</v>
      </c>
    </row>
    <row r="19567">
      <c r="A19567">
        <v>5215</v>
      </c>
      <c r="B19567" t="str">
        <v>2002-12-23</v>
      </c>
      <c r="C19567" t="str">
        <v>Midday</v>
      </c>
      <c r="D19567">
        <v>29</v>
      </c>
      <c r="E19567" t="str">
        <f>IF(MOD(D19567,2)=0,"EVEN","ODD")</f>
        <v>ODD</v>
      </c>
      <c r="F19567" t="str">
        <f>IF(D19567&lt;=18,"LOW (1-18)","HIGH (19-36)")</f>
        <v>HIGH (19-36)</v>
      </c>
      <c r="G19567">
        <f>INT((D19567-1)/6)+1</f>
        <v>5</v>
      </c>
      <c r="H19567">
        <f>MOD(D19567-1,6)+1</f>
        <v>5</v>
      </c>
      <c r="I19567">
        <f>37-D19567</f>
        <v>8</v>
      </c>
      <c r="J19567">
        <f>ABS(D19567-D19568)</f>
        <v>5</v>
      </c>
    </row>
    <row r="19568">
      <c r="A19568">
        <v>5214</v>
      </c>
      <c r="B19568" t="str">
        <v>2002-12-21</v>
      </c>
      <c r="C19568" t="str">
        <v>Evening</v>
      </c>
      <c r="D19568">
        <v>34</v>
      </c>
      <c r="E19568" t="str">
        <f>IF(MOD(D19568,2)=0,"EVEN","ODD")</f>
        <v>EVEN</v>
      </c>
      <c r="F19568" t="str">
        <f>IF(D19568&lt;=18,"LOW (1-18)","HIGH (19-36)")</f>
        <v>HIGH (19-36)</v>
      </c>
      <c r="G19568">
        <f>INT((D19568-1)/6)+1</f>
        <v>6</v>
      </c>
      <c r="H19568">
        <f>MOD(D19568-1,6)+1</f>
        <v>4</v>
      </c>
      <c r="I19568">
        <f>37-D19568</f>
        <v>3</v>
      </c>
      <c r="J19568">
        <f>ABS(D19568-D19569)</f>
        <v>7</v>
      </c>
    </row>
    <row r="19569">
      <c r="A19569">
        <v>5213</v>
      </c>
      <c r="B19569" t="str">
        <v>2002-12-21</v>
      </c>
      <c r="C19569" t="str">
        <v>Midday</v>
      </c>
      <c r="D19569">
        <v>27</v>
      </c>
      <c r="E19569" t="str">
        <f>IF(MOD(D19569,2)=0,"EVEN","ODD")</f>
        <v>ODD</v>
      </c>
      <c r="F19569" t="str">
        <f>IF(D19569&lt;=18,"LOW (1-18)","HIGH (19-36)")</f>
        <v>HIGH (19-36)</v>
      </c>
      <c r="G19569">
        <f>INT((D19569-1)/6)+1</f>
        <v>5</v>
      </c>
      <c r="H19569">
        <f>MOD(D19569-1,6)+1</f>
        <v>3</v>
      </c>
      <c r="I19569">
        <f>37-D19569</f>
        <v>10</v>
      </c>
      <c r="J19569">
        <f>ABS(D19569-D19570)</f>
        <v>0</v>
      </c>
    </row>
    <row r="19570">
      <c r="A19570">
        <v>5212</v>
      </c>
      <c r="B19570" t="str">
        <v>2002-12-20</v>
      </c>
      <c r="C19570" t="str">
        <v>Evening</v>
      </c>
      <c r="D19570">
        <v>27</v>
      </c>
      <c r="E19570" t="str">
        <f>IF(MOD(D19570,2)=0,"EVEN","ODD")</f>
        <v>ODD</v>
      </c>
      <c r="F19570" t="str">
        <f>IF(D19570&lt;=18,"LOW (1-18)","HIGH (19-36)")</f>
        <v>HIGH (19-36)</v>
      </c>
      <c r="G19570">
        <f>INT((D19570-1)/6)+1</f>
        <v>5</v>
      </c>
      <c r="H19570">
        <f>MOD(D19570-1,6)+1</f>
        <v>3</v>
      </c>
      <c r="I19570">
        <f>37-D19570</f>
        <v>10</v>
      </c>
      <c r="J19570">
        <f>ABS(D19570-D19571)</f>
        <v>8</v>
      </c>
    </row>
    <row r="19571">
      <c r="A19571">
        <v>5211</v>
      </c>
      <c r="B19571" t="str">
        <v>2002-12-20</v>
      </c>
      <c r="C19571" t="str">
        <v>Midday</v>
      </c>
      <c r="D19571">
        <v>35</v>
      </c>
      <c r="E19571" t="str">
        <f>IF(MOD(D19571,2)=0,"EVEN","ODD")</f>
        <v>ODD</v>
      </c>
      <c r="F19571" t="str">
        <f>IF(D19571&lt;=18,"LOW (1-18)","HIGH (19-36)")</f>
        <v>HIGH (19-36)</v>
      </c>
      <c r="G19571">
        <f>INT((D19571-1)/6)+1</f>
        <v>6</v>
      </c>
      <c r="H19571">
        <f>MOD(D19571-1,6)+1</f>
        <v>5</v>
      </c>
      <c r="I19571">
        <f>37-D19571</f>
        <v>2</v>
      </c>
      <c r="J19571">
        <f>ABS(D19571-D19572)</f>
        <v>16</v>
      </c>
    </row>
    <row r="19572">
      <c r="A19572">
        <v>5210</v>
      </c>
      <c r="B19572" t="str">
        <v>2002-12-19</v>
      </c>
      <c r="C19572" t="str">
        <v>Evening</v>
      </c>
      <c r="D19572">
        <v>19</v>
      </c>
      <c r="E19572" t="str">
        <f>IF(MOD(D19572,2)=0,"EVEN","ODD")</f>
        <v>ODD</v>
      </c>
      <c r="F19572" t="str">
        <f>IF(D19572&lt;=18,"LOW (1-18)","HIGH (19-36)")</f>
        <v>HIGH (19-36)</v>
      </c>
      <c r="G19572">
        <f>INT((D19572-1)/6)+1</f>
        <v>4</v>
      </c>
      <c r="H19572">
        <f>MOD(D19572-1,6)+1</f>
        <v>1</v>
      </c>
      <c r="I19572">
        <f>37-D19572</f>
        <v>18</v>
      </c>
      <c r="J19572">
        <f>ABS(D19572-D19573)</f>
        <v>9</v>
      </c>
    </row>
    <row r="19573">
      <c r="A19573">
        <v>5209</v>
      </c>
      <c r="B19573" t="str">
        <v>2002-12-19</v>
      </c>
      <c r="C19573" t="str">
        <v>Midday</v>
      </c>
      <c r="D19573">
        <v>10</v>
      </c>
      <c r="E19573" t="str">
        <f>IF(MOD(D19573,2)=0,"EVEN","ODD")</f>
        <v>EVEN</v>
      </c>
      <c r="F19573" t="str">
        <f>IF(D19573&lt;=18,"LOW (1-18)","HIGH (19-36)")</f>
        <v>LOW (1-18)</v>
      </c>
      <c r="G19573">
        <f>INT((D19573-1)/6)+1</f>
        <v>2</v>
      </c>
      <c r="H19573">
        <f>MOD(D19573-1,6)+1</f>
        <v>4</v>
      </c>
      <c r="I19573">
        <f>37-D19573</f>
        <v>27</v>
      </c>
      <c r="J19573">
        <f>ABS(D19573-D19574)</f>
        <v>0</v>
      </c>
    </row>
    <row r="19574">
      <c r="A19574">
        <v>5208</v>
      </c>
      <c r="B19574" t="str">
        <v>2002-12-18</v>
      </c>
      <c r="C19574" t="str">
        <v>Evening</v>
      </c>
      <c r="D19574">
        <v>10</v>
      </c>
      <c r="E19574" t="str">
        <f>IF(MOD(D19574,2)=0,"EVEN","ODD")</f>
        <v>EVEN</v>
      </c>
      <c r="F19574" t="str">
        <f>IF(D19574&lt;=18,"LOW (1-18)","HIGH (19-36)")</f>
        <v>LOW (1-18)</v>
      </c>
      <c r="G19574">
        <f>INT((D19574-1)/6)+1</f>
        <v>2</v>
      </c>
      <c r="H19574">
        <f>MOD(D19574-1,6)+1</f>
        <v>4</v>
      </c>
      <c r="I19574">
        <f>37-D19574</f>
        <v>27</v>
      </c>
      <c r="J19574">
        <f>ABS(D19574-D19575)</f>
        <v>11</v>
      </c>
    </row>
    <row r="19575">
      <c r="A19575">
        <v>5207</v>
      </c>
      <c r="B19575" t="str">
        <v>2002-12-18</v>
      </c>
      <c r="C19575" t="str">
        <v>Midday</v>
      </c>
      <c r="D19575">
        <v>21</v>
      </c>
      <c r="E19575" t="str">
        <f>IF(MOD(D19575,2)=0,"EVEN","ODD")</f>
        <v>ODD</v>
      </c>
      <c r="F19575" t="str">
        <f>IF(D19575&lt;=18,"LOW (1-18)","HIGH (19-36)")</f>
        <v>HIGH (19-36)</v>
      </c>
      <c r="G19575">
        <f>INT((D19575-1)/6)+1</f>
        <v>4</v>
      </c>
      <c r="H19575">
        <f>MOD(D19575-1,6)+1</f>
        <v>3</v>
      </c>
      <c r="I19575">
        <f>37-D19575</f>
        <v>16</v>
      </c>
      <c r="J19575">
        <f>ABS(D19575-D19576)</f>
        <v>5</v>
      </c>
    </row>
    <row r="19576">
      <c r="A19576">
        <v>5206</v>
      </c>
      <c r="B19576" t="str">
        <v>2002-12-17</v>
      </c>
      <c r="C19576" t="str">
        <v>Evening</v>
      </c>
      <c r="D19576">
        <v>26</v>
      </c>
      <c r="E19576" t="str">
        <f>IF(MOD(D19576,2)=0,"EVEN","ODD")</f>
        <v>EVEN</v>
      </c>
      <c r="F19576" t="str">
        <f>IF(D19576&lt;=18,"LOW (1-18)","HIGH (19-36)")</f>
        <v>HIGH (19-36)</v>
      </c>
      <c r="G19576">
        <f>INT((D19576-1)/6)+1</f>
        <v>5</v>
      </c>
      <c r="H19576">
        <f>MOD(D19576-1,6)+1</f>
        <v>2</v>
      </c>
      <c r="I19576">
        <f>37-D19576</f>
        <v>11</v>
      </c>
      <c r="J19576">
        <f>ABS(D19576-D19577)</f>
        <v>3</v>
      </c>
    </row>
    <row r="19577">
      <c r="A19577">
        <v>5205</v>
      </c>
      <c r="B19577" t="str">
        <v>2002-12-17</v>
      </c>
      <c r="C19577" t="str">
        <v>Midday</v>
      </c>
      <c r="D19577">
        <v>29</v>
      </c>
      <c r="E19577" t="str">
        <f>IF(MOD(D19577,2)=0,"EVEN","ODD")</f>
        <v>ODD</v>
      </c>
      <c r="F19577" t="str">
        <f>IF(D19577&lt;=18,"LOW (1-18)","HIGH (19-36)")</f>
        <v>HIGH (19-36)</v>
      </c>
      <c r="G19577">
        <f>INT((D19577-1)/6)+1</f>
        <v>5</v>
      </c>
      <c r="H19577">
        <f>MOD(D19577-1,6)+1</f>
        <v>5</v>
      </c>
      <c r="I19577">
        <f>37-D19577</f>
        <v>8</v>
      </c>
      <c r="J19577">
        <f>ABS(D19577-D19578)</f>
        <v>5</v>
      </c>
    </row>
    <row r="19578">
      <c r="A19578">
        <v>5204</v>
      </c>
      <c r="B19578" t="str">
        <v>2002-12-16</v>
      </c>
      <c r="C19578" t="str">
        <v>Evening</v>
      </c>
      <c r="D19578">
        <v>24</v>
      </c>
      <c r="E19578" t="str">
        <f>IF(MOD(D19578,2)=0,"EVEN","ODD")</f>
        <v>EVEN</v>
      </c>
      <c r="F19578" t="str">
        <f>IF(D19578&lt;=18,"LOW (1-18)","HIGH (19-36)")</f>
        <v>HIGH (19-36)</v>
      </c>
      <c r="G19578">
        <f>INT((D19578-1)/6)+1</f>
        <v>4</v>
      </c>
      <c r="H19578">
        <f>MOD(D19578-1,6)+1</f>
        <v>6</v>
      </c>
      <c r="I19578">
        <f>37-D19578</f>
        <v>13</v>
      </c>
      <c r="J19578">
        <f>ABS(D19578-D19579)</f>
        <v>1</v>
      </c>
    </row>
    <row r="19579">
      <c r="A19579">
        <v>5203</v>
      </c>
      <c r="B19579" t="str">
        <v>2002-12-16</v>
      </c>
      <c r="C19579" t="str">
        <v>Midday</v>
      </c>
      <c r="D19579">
        <v>23</v>
      </c>
      <c r="E19579" t="str">
        <f>IF(MOD(D19579,2)=0,"EVEN","ODD")</f>
        <v>ODD</v>
      </c>
      <c r="F19579" t="str">
        <f>IF(D19579&lt;=18,"LOW (1-18)","HIGH (19-36)")</f>
        <v>HIGH (19-36)</v>
      </c>
      <c r="G19579">
        <f>INT((D19579-1)/6)+1</f>
        <v>4</v>
      </c>
      <c r="H19579">
        <f>MOD(D19579-1,6)+1</f>
        <v>5</v>
      </c>
      <c r="I19579">
        <f>37-D19579</f>
        <v>14</v>
      </c>
      <c r="J19579">
        <f>ABS(D19579-D19580)</f>
        <v>17</v>
      </c>
    </row>
    <row r="19580">
      <c r="A19580">
        <v>5202</v>
      </c>
      <c r="B19580" t="str">
        <v>2002-12-14</v>
      </c>
      <c r="C19580" t="str">
        <v>Evening</v>
      </c>
      <c r="D19580">
        <v>6</v>
      </c>
      <c r="E19580" t="str">
        <f>IF(MOD(D19580,2)=0,"EVEN","ODD")</f>
        <v>EVEN</v>
      </c>
      <c r="F19580" t="str">
        <f>IF(D19580&lt;=18,"LOW (1-18)","HIGH (19-36)")</f>
        <v>LOW (1-18)</v>
      </c>
      <c r="G19580">
        <f>INT((D19580-1)/6)+1</f>
        <v>1</v>
      </c>
      <c r="H19580">
        <f>MOD(D19580-1,6)+1</f>
        <v>6</v>
      </c>
      <c r="I19580">
        <f>37-D19580</f>
        <v>31</v>
      </c>
      <c r="J19580">
        <f>ABS(D19580-D19581)</f>
        <v>7</v>
      </c>
    </row>
    <row r="19581">
      <c r="A19581">
        <v>5201</v>
      </c>
      <c r="B19581" t="str">
        <v>2002-12-14</v>
      </c>
      <c r="C19581" t="str">
        <v>Midday</v>
      </c>
      <c r="D19581">
        <v>13</v>
      </c>
      <c r="E19581" t="str">
        <f>IF(MOD(D19581,2)=0,"EVEN","ODD")</f>
        <v>ODD</v>
      </c>
      <c r="F19581" t="str">
        <f>IF(D19581&lt;=18,"LOW (1-18)","HIGH (19-36)")</f>
        <v>LOW (1-18)</v>
      </c>
      <c r="G19581">
        <f>INT((D19581-1)/6)+1</f>
        <v>3</v>
      </c>
      <c r="H19581">
        <f>MOD(D19581-1,6)+1</f>
        <v>1</v>
      </c>
      <c r="I19581">
        <f>37-D19581</f>
        <v>24</v>
      </c>
      <c r="J19581">
        <f>ABS(D19581-D19582)</f>
        <v>19</v>
      </c>
    </row>
    <row r="19582">
      <c r="A19582">
        <v>5200</v>
      </c>
      <c r="B19582" t="str">
        <v>2002-12-13</v>
      </c>
      <c r="C19582" t="str">
        <v>Evening</v>
      </c>
      <c r="D19582">
        <v>32</v>
      </c>
      <c r="E19582" t="str">
        <f>IF(MOD(D19582,2)=0,"EVEN","ODD")</f>
        <v>EVEN</v>
      </c>
      <c r="F19582" t="str">
        <f>IF(D19582&lt;=18,"LOW (1-18)","HIGH (19-36)")</f>
        <v>HIGH (19-36)</v>
      </c>
      <c r="G19582">
        <f>INT((D19582-1)/6)+1</f>
        <v>6</v>
      </c>
      <c r="H19582">
        <f>MOD(D19582-1,6)+1</f>
        <v>2</v>
      </c>
      <c r="I19582">
        <f>37-D19582</f>
        <v>5</v>
      </c>
      <c r="J19582">
        <f>ABS(D19582-D19583)</f>
        <v>3</v>
      </c>
    </row>
    <row r="19583">
      <c r="A19583">
        <v>5199</v>
      </c>
      <c r="B19583" t="str">
        <v>2002-12-13</v>
      </c>
      <c r="C19583" t="str">
        <v>Midday</v>
      </c>
      <c r="D19583">
        <v>35</v>
      </c>
      <c r="E19583" t="str">
        <f>IF(MOD(D19583,2)=0,"EVEN","ODD")</f>
        <v>ODD</v>
      </c>
      <c r="F19583" t="str">
        <f>IF(D19583&lt;=18,"LOW (1-18)","HIGH (19-36)")</f>
        <v>HIGH (19-36)</v>
      </c>
      <c r="G19583">
        <f>INT((D19583-1)/6)+1</f>
        <v>6</v>
      </c>
      <c r="H19583">
        <f>MOD(D19583-1,6)+1</f>
        <v>5</v>
      </c>
      <c r="I19583">
        <f>37-D19583</f>
        <v>2</v>
      </c>
      <c r="J19583">
        <f>ABS(D19583-D19584)</f>
        <v>31</v>
      </c>
    </row>
    <row r="19584">
      <c r="A19584">
        <v>5198</v>
      </c>
      <c r="B19584" t="str">
        <v>2002-12-12</v>
      </c>
      <c r="C19584" t="str">
        <v>Evening</v>
      </c>
      <c r="D19584">
        <v>4</v>
      </c>
      <c r="E19584" t="str">
        <f>IF(MOD(D19584,2)=0,"EVEN","ODD")</f>
        <v>EVEN</v>
      </c>
      <c r="F19584" t="str">
        <f>IF(D19584&lt;=18,"LOW (1-18)","HIGH (19-36)")</f>
        <v>LOW (1-18)</v>
      </c>
      <c r="G19584">
        <f>INT((D19584-1)/6)+1</f>
        <v>1</v>
      </c>
      <c r="H19584">
        <f>MOD(D19584-1,6)+1</f>
        <v>4</v>
      </c>
      <c r="I19584">
        <f>37-D19584</f>
        <v>33</v>
      </c>
      <c r="J19584">
        <f>ABS(D19584-D19585)</f>
        <v>1</v>
      </c>
    </row>
    <row r="19585">
      <c r="A19585">
        <v>5197</v>
      </c>
      <c r="B19585" t="str">
        <v>2002-12-12</v>
      </c>
      <c r="C19585" t="str">
        <v>Midday</v>
      </c>
      <c r="D19585">
        <v>3</v>
      </c>
      <c r="E19585" t="str">
        <f>IF(MOD(D19585,2)=0,"EVEN","ODD")</f>
        <v>ODD</v>
      </c>
      <c r="F19585" t="str">
        <f>IF(D19585&lt;=18,"LOW (1-18)","HIGH (19-36)")</f>
        <v>LOW (1-18)</v>
      </c>
      <c r="G19585">
        <f>INT((D19585-1)/6)+1</f>
        <v>1</v>
      </c>
      <c r="H19585">
        <f>MOD(D19585-1,6)+1</f>
        <v>3</v>
      </c>
      <c r="I19585">
        <f>37-D19585</f>
        <v>34</v>
      </c>
      <c r="J19585">
        <f>ABS(D19585-D19586)</f>
        <v>18</v>
      </c>
    </row>
    <row r="19586">
      <c r="A19586">
        <v>5196</v>
      </c>
      <c r="B19586" t="str">
        <v>2002-12-11</v>
      </c>
      <c r="C19586" t="str">
        <v>Evening</v>
      </c>
      <c r="D19586">
        <v>21</v>
      </c>
      <c r="E19586" t="str">
        <f>IF(MOD(D19586,2)=0,"EVEN","ODD")</f>
        <v>ODD</v>
      </c>
      <c r="F19586" t="str">
        <f>IF(D19586&lt;=18,"LOW (1-18)","HIGH (19-36)")</f>
        <v>HIGH (19-36)</v>
      </c>
      <c r="G19586">
        <f>INT((D19586-1)/6)+1</f>
        <v>4</v>
      </c>
      <c r="H19586">
        <f>MOD(D19586-1,6)+1</f>
        <v>3</v>
      </c>
      <c r="I19586">
        <f>37-D19586</f>
        <v>16</v>
      </c>
      <c r="J19586">
        <f>ABS(D19586-D19587)</f>
        <v>20</v>
      </c>
    </row>
    <row r="19587">
      <c r="A19587">
        <v>5195</v>
      </c>
      <c r="B19587" t="str">
        <v>2002-12-11</v>
      </c>
      <c r="C19587" t="str">
        <v>Midday</v>
      </c>
      <c r="D19587">
        <v>1</v>
      </c>
      <c r="E19587" t="str">
        <f>IF(MOD(D19587,2)=0,"EVEN","ODD")</f>
        <v>ODD</v>
      </c>
      <c r="F19587" t="str">
        <f>IF(D19587&lt;=18,"LOW (1-18)","HIGH (19-36)")</f>
        <v>LOW (1-18)</v>
      </c>
      <c r="G19587">
        <f>INT((D19587-1)/6)+1</f>
        <v>1</v>
      </c>
      <c r="H19587">
        <f>MOD(D19587-1,6)+1</f>
        <v>1</v>
      </c>
      <c r="I19587">
        <f>37-D19587</f>
        <v>36</v>
      </c>
      <c r="J19587">
        <f>ABS(D19587-D19588)</f>
        <v>4</v>
      </c>
    </row>
    <row r="19588">
      <c r="A19588">
        <v>5194</v>
      </c>
      <c r="B19588" t="str">
        <v>2002-12-10</v>
      </c>
      <c r="C19588" t="str">
        <v>Evening</v>
      </c>
      <c r="D19588">
        <v>5</v>
      </c>
      <c r="E19588" t="str">
        <f>IF(MOD(D19588,2)=0,"EVEN","ODD")</f>
        <v>ODD</v>
      </c>
      <c r="F19588" t="str">
        <f>IF(D19588&lt;=18,"LOW (1-18)","HIGH (19-36)")</f>
        <v>LOW (1-18)</v>
      </c>
      <c r="G19588">
        <f>INT((D19588-1)/6)+1</f>
        <v>1</v>
      </c>
      <c r="H19588">
        <f>MOD(D19588-1,6)+1</f>
        <v>5</v>
      </c>
      <c r="I19588">
        <f>37-D19588</f>
        <v>32</v>
      </c>
      <c r="J19588">
        <f>ABS(D19588-D19589)</f>
        <v>11</v>
      </c>
    </row>
    <row r="19589">
      <c r="A19589">
        <v>5193</v>
      </c>
      <c r="B19589" t="str">
        <v>2002-12-10</v>
      </c>
      <c r="C19589" t="str">
        <v>Midday</v>
      </c>
      <c r="D19589">
        <v>16</v>
      </c>
      <c r="E19589" t="str">
        <f>IF(MOD(D19589,2)=0,"EVEN","ODD")</f>
        <v>EVEN</v>
      </c>
      <c r="F19589" t="str">
        <f>IF(D19589&lt;=18,"LOW (1-18)","HIGH (19-36)")</f>
        <v>LOW (1-18)</v>
      </c>
      <c r="G19589">
        <f>INT((D19589-1)/6)+1</f>
        <v>3</v>
      </c>
      <c r="H19589">
        <f>MOD(D19589-1,6)+1</f>
        <v>4</v>
      </c>
      <c r="I19589">
        <f>37-D19589</f>
        <v>21</v>
      </c>
      <c r="J19589">
        <f>ABS(D19589-D19590)</f>
        <v>15</v>
      </c>
    </row>
    <row r="19590">
      <c r="A19590">
        <v>5192</v>
      </c>
      <c r="B19590" t="str">
        <v>2002-12-09</v>
      </c>
      <c r="C19590" t="str">
        <v>Evening</v>
      </c>
      <c r="D19590">
        <v>31</v>
      </c>
      <c r="E19590" t="str">
        <f>IF(MOD(D19590,2)=0,"EVEN","ODD")</f>
        <v>ODD</v>
      </c>
      <c r="F19590" t="str">
        <f>IF(D19590&lt;=18,"LOW (1-18)","HIGH (19-36)")</f>
        <v>HIGH (19-36)</v>
      </c>
      <c r="G19590">
        <f>INT((D19590-1)/6)+1</f>
        <v>6</v>
      </c>
      <c r="H19590">
        <f>MOD(D19590-1,6)+1</f>
        <v>1</v>
      </c>
      <c r="I19590">
        <f>37-D19590</f>
        <v>6</v>
      </c>
      <c r="J19590">
        <f>ABS(D19590-D19591)</f>
        <v>5</v>
      </c>
    </row>
    <row r="19591">
      <c r="A19591">
        <v>5191</v>
      </c>
      <c r="B19591" t="str">
        <v>2002-12-09</v>
      </c>
      <c r="C19591" t="str">
        <v>Midday</v>
      </c>
      <c r="D19591">
        <v>36</v>
      </c>
      <c r="E19591" t="str">
        <f>IF(MOD(D19591,2)=0,"EVEN","ODD")</f>
        <v>EVEN</v>
      </c>
      <c r="F19591" t="str">
        <f>IF(D19591&lt;=18,"LOW (1-18)","HIGH (19-36)")</f>
        <v>HIGH (19-36)</v>
      </c>
      <c r="G19591">
        <f>INT((D19591-1)/6)+1</f>
        <v>6</v>
      </c>
      <c r="H19591">
        <f>MOD(D19591-1,6)+1</f>
        <v>6</v>
      </c>
      <c r="I19591">
        <f>37-D19591</f>
        <v>1</v>
      </c>
      <c r="J19591">
        <f>ABS(D19591-D19592)</f>
        <v>17</v>
      </c>
    </row>
    <row r="19592">
      <c r="A19592">
        <v>5190</v>
      </c>
      <c r="B19592" t="str">
        <v>2002-12-07</v>
      </c>
      <c r="C19592" t="str">
        <v>Evening</v>
      </c>
      <c r="D19592">
        <v>19</v>
      </c>
      <c r="E19592" t="str">
        <f>IF(MOD(D19592,2)=0,"EVEN","ODD")</f>
        <v>ODD</v>
      </c>
      <c r="F19592" t="str">
        <f>IF(D19592&lt;=18,"LOW (1-18)","HIGH (19-36)")</f>
        <v>HIGH (19-36)</v>
      </c>
      <c r="G19592">
        <f>INT((D19592-1)/6)+1</f>
        <v>4</v>
      </c>
      <c r="H19592">
        <f>MOD(D19592-1,6)+1</f>
        <v>1</v>
      </c>
      <c r="I19592">
        <f>37-D19592</f>
        <v>18</v>
      </c>
      <c r="J19592">
        <f>ABS(D19592-D19593)</f>
        <v>3</v>
      </c>
    </row>
    <row r="19593">
      <c r="A19593">
        <v>5189</v>
      </c>
      <c r="B19593" t="str">
        <v>2002-12-07</v>
      </c>
      <c r="C19593" t="str">
        <v>Midday</v>
      </c>
      <c r="D19593">
        <v>16</v>
      </c>
      <c r="E19593" t="str">
        <f>IF(MOD(D19593,2)=0,"EVEN","ODD")</f>
        <v>EVEN</v>
      </c>
      <c r="F19593" t="str">
        <f>IF(D19593&lt;=18,"LOW (1-18)","HIGH (19-36)")</f>
        <v>LOW (1-18)</v>
      </c>
      <c r="G19593">
        <f>INT((D19593-1)/6)+1</f>
        <v>3</v>
      </c>
      <c r="H19593">
        <f>MOD(D19593-1,6)+1</f>
        <v>4</v>
      </c>
      <c r="I19593">
        <f>37-D19593</f>
        <v>21</v>
      </c>
      <c r="J19593">
        <f>ABS(D19593-D19594)</f>
        <v>13</v>
      </c>
    </row>
    <row r="19594">
      <c r="A19594">
        <v>5188</v>
      </c>
      <c r="B19594" t="str">
        <v>2002-12-05</v>
      </c>
      <c r="C19594" t="str">
        <v>Evening</v>
      </c>
      <c r="D19594">
        <v>3</v>
      </c>
      <c r="E19594" t="str">
        <f>IF(MOD(D19594,2)=0,"EVEN","ODD")</f>
        <v>ODD</v>
      </c>
      <c r="F19594" t="str">
        <f>IF(D19594&lt;=18,"LOW (1-18)","HIGH (19-36)")</f>
        <v>LOW (1-18)</v>
      </c>
      <c r="G19594">
        <f>INT((D19594-1)/6)+1</f>
        <v>1</v>
      </c>
      <c r="H19594">
        <f>MOD(D19594-1,6)+1</f>
        <v>3</v>
      </c>
      <c r="I19594">
        <f>37-D19594</f>
        <v>34</v>
      </c>
      <c r="J19594">
        <f>ABS(D19594-D19595)</f>
        <v>17</v>
      </c>
    </row>
    <row r="19595">
      <c r="A19595">
        <v>5187</v>
      </c>
      <c r="B19595" t="str">
        <v>2002-12-05</v>
      </c>
      <c r="C19595" t="str">
        <v>Midday</v>
      </c>
      <c r="D19595">
        <v>20</v>
      </c>
      <c r="E19595" t="str">
        <f>IF(MOD(D19595,2)=0,"EVEN","ODD")</f>
        <v>EVEN</v>
      </c>
      <c r="F19595" t="str">
        <f>IF(D19595&lt;=18,"LOW (1-18)","HIGH (19-36)")</f>
        <v>HIGH (19-36)</v>
      </c>
      <c r="G19595">
        <f>INT((D19595-1)/6)+1</f>
        <v>4</v>
      </c>
      <c r="H19595">
        <f>MOD(D19595-1,6)+1</f>
        <v>2</v>
      </c>
      <c r="I19595">
        <f>37-D19595</f>
        <v>17</v>
      </c>
      <c r="J19595">
        <f>ABS(D19595-D19596)</f>
        <v>12</v>
      </c>
    </row>
    <row r="19596">
      <c r="A19596">
        <v>5186</v>
      </c>
      <c r="B19596" t="str">
        <v>2002-12-04</v>
      </c>
      <c r="C19596" t="str">
        <v>Evening</v>
      </c>
      <c r="D19596">
        <v>8</v>
      </c>
      <c r="E19596" t="str">
        <f>IF(MOD(D19596,2)=0,"EVEN","ODD")</f>
        <v>EVEN</v>
      </c>
      <c r="F19596" t="str">
        <f>IF(D19596&lt;=18,"LOW (1-18)","HIGH (19-36)")</f>
        <v>LOW (1-18)</v>
      </c>
      <c r="G19596">
        <f>INT((D19596-1)/6)+1</f>
        <v>2</v>
      </c>
      <c r="H19596">
        <f>MOD(D19596-1,6)+1</f>
        <v>2</v>
      </c>
      <c r="I19596">
        <f>37-D19596</f>
        <v>29</v>
      </c>
      <c r="J19596">
        <f>ABS(D19596-D19597)</f>
        <v>6</v>
      </c>
    </row>
    <row r="19597">
      <c r="A19597">
        <v>5185</v>
      </c>
      <c r="B19597" t="str">
        <v>2002-12-04</v>
      </c>
      <c r="C19597" t="str">
        <v>Midday</v>
      </c>
      <c r="D19597">
        <v>14</v>
      </c>
      <c r="E19597" t="str">
        <f>IF(MOD(D19597,2)=0,"EVEN","ODD")</f>
        <v>EVEN</v>
      </c>
      <c r="F19597" t="str">
        <f>IF(D19597&lt;=18,"LOW (1-18)","HIGH (19-36)")</f>
        <v>LOW (1-18)</v>
      </c>
      <c r="G19597">
        <f>INT((D19597-1)/6)+1</f>
        <v>3</v>
      </c>
      <c r="H19597">
        <f>MOD(D19597-1,6)+1</f>
        <v>2</v>
      </c>
      <c r="I19597">
        <f>37-D19597</f>
        <v>23</v>
      </c>
      <c r="J19597">
        <f>ABS(D19597-D19598)</f>
        <v>1</v>
      </c>
    </row>
    <row r="19598">
      <c r="A19598">
        <v>5184</v>
      </c>
      <c r="B19598" t="str">
        <v>2002-12-03</v>
      </c>
      <c r="C19598" t="str">
        <v>Evening</v>
      </c>
      <c r="D19598">
        <v>15</v>
      </c>
      <c r="E19598" t="str">
        <f>IF(MOD(D19598,2)=0,"EVEN","ODD")</f>
        <v>ODD</v>
      </c>
      <c r="F19598" t="str">
        <f>IF(D19598&lt;=18,"LOW (1-18)","HIGH (19-36)")</f>
        <v>LOW (1-18)</v>
      </c>
      <c r="G19598">
        <f>INT((D19598-1)/6)+1</f>
        <v>3</v>
      </c>
      <c r="H19598">
        <f>MOD(D19598-1,6)+1</f>
        <v>3</v>
      </c>
      <c r="I19598">
        <f>37-D19598</f>
        <v>22</v>
      </c>
      <c r="J19598">
        <f>ABS(D19598-D19599)</f>
        <v>4</v>
      </c>
    </row>
    <row r="19599">
      <c r="A19599">
        <v>5183</v>
      </c>
      <c r="B19599" t="str">
        <v>2002-12-03</v>
      </c>
      <c r="C19599" t="str">
        <v>Midday</v>
      </c>
      <c r="D19599">
        <v>11</v>
      </c>
      <c r="E19599" t="str">
        <f>IF(MOD(D19599,2)=0,"EVEN","ODD")</f>
        <v>ODD</v>
      </c>
      <c r="F19599" t="str">
        <f>IF(D19599&lt;=18,"LOW (1-18)","HIGH (19-36)")</f>
        <v>LOW (1-18)</v>
      </c>
      <c r="G19599">
        <f>INT((D19599-1)/6)+1</f>
        <v>2</v>
      </c>
      <c r="H19599">
        <f>MOD(D19599-1,6)+1</f>
        <v>5</v>
      </c>
      <c r="I19599">
        <f>37-D19599</f>
        <v>26</v>
      </c>
      <c r="J19599">
        <f>ABS(D19599-D19600)</f>
        <v>7</v>
      </c>
    </row>
    <row r="19600">
      <c r="A19600">
        <v>5182</v>
      </c>
      <c r="B19600" t="str">
        <v>2002-12-02</v>
      </c>
      <c r="C19600" t="str">
        <v>Evening</v>
      </c>
      <c r="D19600">
        <v>4</v>
      </c>
      <c r="E19600" t="str">
        <f>IF(MOD(D19600,2)=0,"EVEN","ODD")</f>
        <v>EVEN</v>
      </c>
      <c r="F19600" t="str">
        <f>IF(D19600&lt;=18,"LOW (1-18)","HIGH (19-36)")</f>
        <v>LOW (1-18)</v>
      </c>
      <c r="G19600">
        <f>INT((D19600-1)/6)+1</f>
        <v>1</v>
      </c>
      <c r="H19600">
        <f>MOD(D19600-1,6)+1</f>
        <v>4</v>
      </c>
      <c r="I19600">
        <f>37-D19600</f>
        <v>33</v>
      </c>
      <c r="J19600">
        <f>ABS(D19600-D19601)</f>
        <v>32</v>
      </c>
    </row>
    <row r="19601">
      <c r="A19601">
        <v>5181</v>
      </c>
      <c r="B19601" t="str">
        <v>2002-12-02</v>
      </c>
      <c r="C19601" t="str">
        <v>Midday</v>
      </c>
      <c r="D19601">
        <v>36</v>
      </c>
      <c r="E19601" t="str">
        <f>IF(MOD(D19601,2)=0,"EVEN","ODD")</f>
        <v>EVEN</v>
      </c>
      <c r="F19601" t="str">
        <f>IF(D19601&lt;=18,"LOW (1-18)","HIGH (19-36)")</f>
        <v>HIGH (19-36)</v>
      </c>
      <c r="G19601">
        <f>INT((D19601-1)/6)+1</f>
        <v>6</v>
      </c>
      <c r="H19601">
        <f>MOD(D19601-1,6)+1</f>
        <v>6</v>
      </c>
      <c r="I19601">
        <f>37-D19601</f>
        <v>1</v>
      </c>
      <c r="J19601">
        <f>ABS(D19601-D19602)</f>
        <v>5</v>
      </c>
    </row>
    <row r="19602">
      <c r="A19602">
        <v>5180</v>
      </c>
      <c r="B19602" t="str">
        <v>2002-11-30</v>
      </c>
      <c r="C19602" t="str">
        <v>Evening</v>
      </c>
      <c r="D19602">
        <v>31</v>
      </c>
      <c r="E19602" t="str">
        <f>IF(MOD(D19602,2)=0,"EVEN","ODD")</f>
        <v>ODD</v>
      </c>
      <c r="F19602" t="str">
        <f>IF(D19602&lt;=18,"LOW (1-18)","HIGH (19-36)")</f>
        <v>HIGH (19-36)</v>
      </c>
      <c r="G19602">
        <f>INT((D19602-1)/6)+1</f>
        <v>6</v>
      </c>
      <c r="H19602">
        <f>MOD(D19602-1,6)+1</f>
        <v>1</v>
      </c>
      <c r="I19602">
        <f>37-D19602</f>
        <v>6</v>
      </c>
      <c r="J19602">
        <f>ABS(D19602-D19603)</f>
        <v>8</v>
      </c>
    </row>
    <row r="19603">
      <c r="A19603">
        <v>5179</v>
      </c>
      <c r="B19603" t="str">
        <v>2002-11-30</v>
      </c>
      <c r="C19603" t="str">
        <v>Midday</v>
      </c>
      <c r="D19603">
        <v>23</v>
      </c>
      <c r="E19603" t="str">
        <f>IF(MOD(D19603,2)=0,"EVEN","ODD")</f>
        <v>ODD</v>
      </c>
      <c r="F19603" t="str">
        <f>IF(D19603&lt;=18,"LOW (1-18)","HIGH (19-36)")</f>
        <v>HIGH (19-36)</v>
      </c>
      <c r="G19603">
        <f>INT((D19603-1)/6)+1</f>
        <v>4</v>
      </c>
      <c r="H19603">
        <f>MOD(D19603-1,6)+1</f>
        <v>5</v>
      </c>
      <c r="I19603">
        <f>37-D19603</f>
        <v>14</v>
      </c>
      <c r="J19603">
        <f>ABS(D19603-D19604)</f>
        <v>12</v>
      </c>
    </row>
    <row r="19604">
      <c r="A19604">
        <v>5178</v>
      </c>
      <c r="B19604" t="str">
        <v>2002-11-29</v>
      </c>
      <c r="C19604" t="str">
        <v>Evening</v>
      </c>
      <c r="D19604">
        <v>11</v>
      </c>
      <c r="E19604" t="str">
        <f>IF(MOD(D19604,2)=0,"EVEN","ODD")</f>
        <v>ODD</v>
      </c>
      <c r="F19604" t="str">
        <f>IF(D19604&lt;=18,"LOW (1-18)","HIGH (19-36)")</f>
        <v>LOW (1-18)</v>
      </c>
      <c r="G19604">
        <f>INT((D19604-1)/6)+1</f>
        <v>2</v>
      </c>
      <c r="H19604">
        <f>MOD(D19604-1,6)+1</f>
        <v>5</v>
      </c>
      <c r="I19604">
        <f>37-D19604</f>
        <v>26</v>
      </c>
      <c r="J19604">
        <f>ABS(D19604-D19605)</f>
        <v>18</v>
      </c>
    </row>
    <row r="19605">
      <c r="A19605">
        <v>5177</v>
      </c>
      <c r="B19605" t="str">
        <v>2002-11-29</v>
      </c>
      <c r="C19605" t="str">
        <v>Midday</v>
      </c>
      <c r="D19605">
        <v>29</v>
      </c>
      <c r="E19605" t="str">
        <f>IF(MOD(D19605,2)=0,"EVEN","ODD")</f>
        <v>ODD</v>
      </c>
      <c r="F19605" t="str">
        <f>IF(D19605&lt;=18,"LOW (1-18)","HIGH (19-36)")</f>
        <v>HIGH (19-36)</v>
      </c>
      <c r="G19605">
        <f>INT((D19605-1)/6)+1</f>
        <v>5</v>
      </c>
      <c r="H19605">
        <f>MOD(D19605-1,6)+1</f>
        <v>5</v>
      </c>
      <c r="I19605">
        <f>37-D19605</f>
        <v>8</v>
      </c>
      <c r="J19605">
        <f>ABS(D19605-D19606)</f>
        <v>20</v>
      </c>
    </row>
    <row r="19606">
      <c r="A19606">
        <v>5176</v>
      </c>
      <c r="B19606" t="str">
        <v>2002-11-28</v>
      </c>
      <c r="C19606" t="str">
        <v>Evening</v>
      </c>
      <c r="D19606">
        <v>9</v>
      </c>
      <c r="E19606" t="str">
        <f>IF(MOD(D19606,2)=0,"EVEN","ODD")</f>
        <v>ODD</v>
      </c>
      <c r="F19606" t="str">
        <f>IF(D19606&lt;=18,"LOW (1-18)","HIGH (19-36)")</f>
        <v>LOW (1-18)</v>
      </c>
      <c r="G19606">
        <f>INT((D19606-1)/6)+1</f>
        <v>2</v>
      </c>
      <c r="H19606">
        <f>MOD(D19606-1,6)+1</f>
        <v>3</v>
      </c>
      <c r="I19606">
        <f>37-D19606</f>
        <v>28</v>
      </c>
      <c r="J19606">
        <f>ABS(D19606-D19607)</f>
        <v>1</v>
      </c>
    </row>
    <row r="19607">
      <c r="A19607">
        <v>5175</v>
      </c>
      <c r="B19607" t="str">
        <v>2002-11-28</v>
      </c>
      <c r="C19607" t="str">
        <v>Midday</v>
      </c>
      <c r="D19607">
        <v>10</v>
      </c>
      <c r="E19607" t="str">
        <f>IF(MOD(D19607,2)=0,"EVEN","ODD")</f>
        <v>EVEN</v>
      </c>
      <c r="F19607" t="str">
        <f>IF(D19607&lt;=18,"LOW (1-18)","HIGH (19-36)")</f>
        <v>LOW (1-18)</v>
      </c>
      <c r="G19607">
        <f>INT((D19607-1)/6)+1</f>
        <v>2</v>
      </c>
      <c r="H19607">
        <f>MOD(D19607-1,6)+1</f>
        <v>4</v>
      </c>
      <c r="I19607">
        <f>37-D19607</f>
        <v>27</v>
      </c>
      <c r="J19607">
        <f>ABS(D19607-D19608)</f>
        <v>16</v>
      </c>
    </row>
    <row r="19608">
      <c r="A19608">
        <v>5174</v>
      </c>
      <c r="B19608" t="str">
        <v>2002-11-27</v>
      </c>
      <c r="C19608" t="str">
        <v>Evening</v>
      </c>
      <c r="D19608">
        <v>26</v>
      </c>
      <c r="E19608" t="str">
        <f>IF(MOD(D19608,2)=0,"EVEN","ODD")</f>
        <v>EVEN</v>
      </c>
      <c r="F19608" t="str">
        <f>IF(D19608&lt;=18,"LOW (1-18)","HIGH (19-36)")</f>
        <v>HIGH (19-36)</v>
      </c>
      <c r="G19608">
        <f>INT((D19608-1)/6)+1</f>
        <v>5</v>
      </c>
      <c r="H19608">
        <f>MOD(D19608-1,6)+1</f>
        <v>2</v>
      </c>
      <c r="I19608">
        <f>37-D19608</f>
        <v>11</v>
      </c>
      <c r="J19608">
        <f>ABS(D19608-D19609)</f>
        <v>5</v>
      </c>
    </row>
    <row r="19609">
      <c r="A19609">
        <v>5173</v>
      </c>
      <c r="B19609" t="str">
        <v>2002-11-27</v>
      </c>
      <c r="C19609" t="str">
        <v>Midday</v>
      </c>
      <c r="D19609">
        <v>31</v>
      </c>
      <c r="E19609" t="str">
        <f>IF(MOD(D19609,2)=0,"EVEN","ODD")</f>
        <v>ODD</v>
      </c>
      <c r="F19609" t="str">
        <f>IF(D19609&lt;=18,"LOW (1-18)","HIGH (19-36)")</f>
        <v>HIGH (19-36)</v>
      </c>
      <c r="G19609">
        <f>INT((D19609-1)/6)+1</f>
        <v>6</v>
      </c>
      <c r="H19609">
        <f>MOD(D19609-1,6)+1</f>
        <v>1</v>
      </c>
      <c r="I19609">
        <f>37-D19609</f>
        <v>6</v>
      </c>
      <c r="J19609">
        <f>ABS(D19609-D19610)</f>
        <v>1</v>
      </c>
    </row>
    <row r="19610">
      <c r="A19610">
        <v>5172</v>
      </c>
      <c r="B19610" t="str">
        <v>2002-11-26</v>
      </c>
      <c r="C19610" t="str">
        <v>Evening</v>
      </c>
      <c r="D19610">
        <v>30</v>
      </c>
      <c r="E19610" t="str">
        <f>IF(MOD(D19610,2)=0,"EVEN","ODD")</f>
        <v>EVEN</v>
      </c>
      <c r="F19610" t="str">
        <f>IF(D19610&lt;=18,"LOW (1-18)","HIGH (19-36)")</f>
        <v>HIGH (19-36)</v>
      </c>
      <c r="G19610">
        <f>INT((D19610-1)/6)+1</f>
        <v>5</v>
      </c>
      <c r="H19610">
        <f>MOD(D19610-1,6)+1</f>
        <v>6</v>
      </c>
      <c r="I19610">
        <f>37-D19610</f>
        <v>7</v>
      </c>
      <c r="J19610">
        <f>ABS(D19610-D19611)</f>
        <v>16</v>
      </c>
    </row>
    <row r="19611">
      <c r="A19611">
        <v>5171</v>
      </c>
      <c r="B19611" t="str">
        <v>2002-11-26</v>
      </c>
      <c r="C19611" t="str">
        <v>Midday</v>
      </c>
      <c r="D19611">
        <v>14</v>
      </c>
      <c r="E19611" t="str">
        <f>IF(MOD(D19611,2)=0,"EVEN","ODD")</f>
        <v>EVEN</v>
      </c>
      <c r="F19611" t="str">
        <f>IF(D19611&lt;=18,"LOW (1-18)","HIGH (19-36)")</f>
        <v>LOW (1-18)</v>
      </c>
      <c r="G19611">
        <f>INT((D19611-1)/6)+1</f>
        <v>3</v>
      </c>
      <c r="H19611">
        <f>MOD(D19611-1,6)+1</f>
        <v>2</v>
      </c>
      <c r="I19611">
        <f>37-D19611</f>
        <v>23</v>
      </c>
      <c r="J19611">
        <f>ABS(D19611-D19612)</f>
        <v>1</v>
      </c>
    </row>
    <row r="19612">
      <c r="A19612">
        <v>5170</v>
      </c>
      <c r="B19612" t="str">
        <v>2002-11-25</v>
      </c>
      <c r="C19612" t="str">
        <v>Evening</v>
      </c>
      <c r="D19612">
        <v>13</v>
      </c>
      <c r="E19612" t="str">
        <f>IF(MOD(D19612,2)=0,"EVEN","ODD")</f>
        <v>ODD</v>
      </c>
      <c r="F19612" t="str">
        <f>IF(D19612&lt;=18,"LOW (1-18)","HIGH (19-36)")</f>
        <v>LOW (1-18)</v>
      </c>
      <c r="G19612">
        <f>INT((D19612-1)/6)+1</f>
        <v>3</v>
      </c>
      <c r="H19612">
        <f>MOD(D19612-1,6)+1</f>
        <v>1</v>
      </c>
      <c r="I19612">
        <f>37-D19612</f>
        <v>24</v>
      </c>
      <c r="J19612">
        <f>ABS(D19612-D19613)</f>
        <v>16</v>
      </c>
    </row>
    <row r="19613">
      <c r="A19613">
        <v>5169</v>
      </c>
      <c r="B19613" t="str">
        <v>2002-11-25</v>
      </c>
      <c r="C19613" t="str">
        <v>Midday</v>
      </c>
      <c r="D19613">
        <v>29</v>
      </c>
      <c r="E19613" t="str">
        <f>IF(MOD(D19613,2)=0,"EVEN","ODD")</f>
        <v>ODD</v>
      </c>
      <c r="F19613" t="str">
        <f>IF(D19613&lt;=18,"LOW (1-18)","HIGH (19-36)")</f>
        <v>HIGH (19-36)</v>
      </c>
      <c r="G19613">
        <f>INT((D19613-1)/6)+1</f>
        <v>5</v>
      </c>
      <c r="H19613">
        <f>MOD(D19613-1,6)+1</f>
        <v>5</v>
      </c>
      <c r="I19613">
        <f>37-D19613</f>
        <v>8</v>
      </c>
      <c r="J19613">
        <f>ABS(D19613-D19614)</f>
        <v>12</v>
      </c>
    </row>
    <row r="19614">
      <c r="A19614">
        <v>5168</v>
      </c>
      <c r="B19614" t="str">
        <v>2002-11-23</v>
      </c>
      <c r="C19614" t="str">
        <v>Evening</v>
      </c>
      <c r="D19614">
        <v>17</v>
      </c>
      <c r="E19614" t="str">
        <f>IF(MOD(D19614,2)=0,"EVEN","ODD")</f>
        <v>ODD</v>
      </c>
      <c r="F19614" t="str">
        <f>IF(D19614&lt;=18,"LOW (1-18)","HIGH (19-36)")</f>
        <v>LOW (1-18)</v>
      </c>
      <c r="G19614">
        <f>INT((D19614-1)/6)+1</f>
        <v>3</v>
      </c>
      <c r="H19614">
        <f>MOD(D19614-1,6)+1</f>
        <v>5</v>
      </c>
      <c r="I19614">
        <f>37-D19614</f>
        <v>20</v>
      </c>
      <c r="J19614">
        <f>ABS(D19614-D19615)</f>
        <v>10</v>
      </c>
    </row>
    <row r="19615">
      <c r="A19615">
        <v>5167</v>
      </c>
      <c r="B19615" t="str">
        <v>2002-11-23</v>
      </c>
      <c r="C19615" t="str">
        <v>Midday</v>
      </c>
      <c r="D19615">
        <v>27</v>
      </c>
      <c r="E19615" t="str">
        <f>IF(MOD(D19615,2)=0,"EVEN","ODD")</f>
        <v>ODD</v>
      </c>
      <c r="F19615" t="str">
        <f>IF(D19615&lt;=18,"LOW (1-18)","HIGH (19-36)")</f>
        <v>HIGH (19-36)</v>
      </c>
      <c r="G19615">
        <f>INT((D19615-1)/6)+1</f>
        <v>5</v>
      </c>
      <c r="H19615">
        <f>MOD(D19615-1,6)+1</f>
        <v>3</v>
      </c>
      <c r="I19615">
        <f>37-D19615</f>
        <v>10</v>
      </c>
      <c r="J19615">
        <f>ABS(D19615-D19616)</f>
        <v>15</v>
      </c>
    </row>
    <row r="19616">
      <c r="A19616">
        <v>5166</v>
      </c>
      <c r="B19616" t="str">
        <v>2002-11-22</v>
      </c>
      <c r="C19616" t="str">
        <v>Evening</v>
      </c>
      <c r="D19616">
        <v>12</v>
      </c>
      <c r="E19616" t="str">
        <f>IF(MOD(D19616,2)=0,"EVEN","ODD")</f>
        <v>EVEN</v>
      </c>
      <c r="F19616" t="str">
        <f>IF(D19616&lt;=18,"LOW (1-18)","HIGH (19-36)")</f>
        <v>LOW (1-18)</v>
      </c>
      <c r="G19616">
        <f>INT((D19616-1)/6)+1</f>
        <v>2</v>
      </c>
      <c r="H19616">
        <f>MOD(D19616-1,6)+1</f>
        <v>6</v>
      </c>
      <c r="I19616">
        <f>37-D19616</f>
        <v>25</v>
      </c>
      <c r="J19616">
        <f>ABS(D19616-D19617)</f>
        <v>11</v>
      </c>
    </row>
    <row r="19617">
      <c r="A19617">
        <v>5165</v>
      </c>
      <c r="B19617" t="str">
        <v>2002-11-22</v>
      </c>
      <c r="C19617" t="str">
        <v>Midday</v>
      </c>
      <c r="D19617">
        <v>23</v>
      </c>
      <c r="E19617" t="str">
        <f>IF(MOD(D19617,2)=0,"EVEN","ODD")</f>
        <v>ODD</v>
      </c>
      <c r="F19617" t="str">
        <f>IF(D19617&lt;=18,"LOW (1-18)","HIGH (19-36)")</f>
        <v>HIGH (19-36)</v>
      </c>
      <c r="G19617">
        <f>INT((D19617-1)/6)+1</f>
        <v>4</v>
      </c>
      <c r="H19617">
        <f>MOD(D19617-1,6)+1</f>
        <v>5</v>
      </c>
      <c r="I19617">
        <f>37-D19617</f>
        <v>14</v>
      </c>
      <c r="J19617">
        <f>ABS(D19617-D19618)</f>
        <v>3</v>
      </c>
    </row>
    <row r="19618">
      <c r="A19618">
        <v>5164</v>
      </c>
      <c r="B19618" t="str">
        <v>2002-11-21</v>
      </c>
      <c r="C19618" t="str">
        <v>Evening</v>
      </c>
      <c r="D19618">
        <v>26</v>
      </c>
      <c r="E19618" t="str">
        <f>IF(MOD(D19618,2)=0,"EVEN","ODD")</f>
        <v>EVEN</v>
      </c>
      <c r="F19618" t="str">
        <f>IF(D19618&lt;=18,"LOW (1-18)","HIGH (19-36)")</f>
        <v>HIGH (19-36)</v>
      </c>
      <c r="G19618">
        <f>INT((D19618-1)/6)+1</f>
        <v>5</v>
      </c>
      <c r="H19618">
        <f>MOD(D19618-1,6)+1</f>
        <v>2</v>
      </c>
      <c r="I19618">
        <f>37-D19618</f>
        <v>11</v>
      </c>
      <c r="J19618">
        <f>ABS(D19618-D19619)</f>
        <v>18</v>
      </c>
    </row>
    <row r="19619">
      <c r="A19619">
        <v>5163</v>
      </c>
      <c r="B19619" t="str">
        <v>2002-11-21</v>
      </c>
      <c r="C19619" t="str">
        <v>Midday</v>
      </c>
      <c r="D19619">
        <v>8</v>
      </c>
      <c r="E19619" t="str">
        <f>IF(MOD(D19619,2)=0,"EVEN","ODD")</f>
        <v>EVEN</v>
      </c>
      <c r="F19619" t="str">
        <f>IF(D19619&lt;=18,"LOW (1-18)","HIGH (19-36)")</f>
        <v>LOW (1-18)</v>
      </c>
      <c r="G19619">
        <f>INT((D19619-1)/6)+1</f>
        <v>2</v>
      </c>
      <c r="H19619">
        <f>MOD(D19619-1,6)+1</f>
        <v>2</v>
      </c>
      <c r="I19619">
        <f>37-D19619</f>
        <v>29</v>
      </c>
      <c r="J19619">
        <f>ABS(D19619-D19620)</f>
        <v>3</v>
      </c>
    </row>
    <row r="19620">
      <c r="A19620">
        <v>5162</v>
      </c>
      <c r="B19620" t="str">
        <v>2002-11-20</v>
      </c>
      <c r="C19620" t="str">
        <v>Evening</v>
      </c>
      <c r="D19620">
        <v>11</v>
      </c>
      <c r="E19620" t="str">
        <f>IF(MOD(D19620,2)=0,"EVEN","ODD")</f>
        <v>ODD</v>
      </c>
      <c r="F19620" t="str">
        <f>IF(D19620&lt;=18,"LOW (1-18)","HIGH (19-36)")</f>
        <v>LOW (1-18)</v>
      </c>
      <c r="G19620">
        <f>INT((D19620-1)/6)+1</f>
        <v>2</v>
      </c>
      <c r="H19620">
        <f>MOD(D19620-1,6)+1</f>
        <v>5</v>
      </c>
      <c r="I19620">
        <f>37-D19620</f>
        <v>26</v>
      </c>
      <c r="J19620">
        <f>ABS(D19620-D19621)</f>
        <v>6</v>
      </c>
    </row>
    <row r="19621">
      <c r="A19621">
        <v>5161</v>
      </c>
      <c r="B19621" t="str">
        <v>2002-11-20</v>
      </c>
      <c r="C19621" t="str">
        <v>Midday</v>
      </c>
      <c r="D19621">
        <v>17</v>
      </c>
      <c r="E19621" t="str">
        <f>IF(MOD(D19621,2)=0,"EVEN","ODD")</f>
        <v>ODD</v>
      </c>
      <c r="F19621" t="str">
        <f>IF(D19621&lt;=18,"LOW (1-18)","HIGH (19-36)")</f>
        <v>LOW (1-18)</v>
      </c>
      <c r="G19621">
        <f>INT((D19621-1)/6)+1</f>
        <v>3</v>
      </c>
      <c r="H19621">
        <f>MOD(D19621-1,6)+1</f>
        <v>5</v>
      </c>
      <c r="I19621">
        <f>37-D19621</f>
        <v>20</v>
      </c>
      <c r="J19621">
        <f>ABS(D19621-D19622)</f>
        <v>10</v>
      </c>
    </row>
    <row r="19622">
      <c r="A19622">
        <v>5160</v>
      </c>
      <c r="B19622" t="str">
        <v>2002-11-19</v>
      </c>
      <c r="C19622" t="str">
        <v>Evening</v>
      </c>
      <c r="D19622">
        <v>27</v>
      </c>
      <c r="E19622" t="str">
        <f>IF(MOD(D19622,2)=0,"EVEN","ODD")</f>
        <v>ODD</v>
      </c>
      <c r="F19622" t="str">
        <f>IF(D19622&lt;=18,"LOW (1-18)","HIGH (19-36)")</f>
        <v>HIGH (19-36)</v>
      </c>
      <c r="G19622">
        <f>INT((D19622-1)/6)+1</f>
        <v>5</v>
      </c>
      <c r="H19622">
        <f>MOD(D19622-1,6)+1</f>
        <v>3</v>
      </c>
      <c r="I19622">
        <f>37-D19622</f>
        <v>10</v>
      </c>
      <c r="J19622">
        <f>ABS(D19622-D19623)</f>
        <v>6</v>
      </c>
    </row>
    <row r="19623">
      <c r="A19623">
        <v>5159</v>
      </c>
      <c r="B19623" t="str">
        <v>2002-11-19</v>
      </c>
      <c r="C19623" t="str">
        <v>Midday</v>
      </c>
      <c r="D19623">
        <v>21</v>
      </c>
      <c r="E19623" t="str">
        <f>IF(MOD(D19623,2)=0,"EVEN","ODD")</f>
        <v>ODD</v>
      </c>
      <c r="F19623" t="str">
        <f>IF(D19623&lt;=18,"LOW (1-18)","HIGH (19-36)")</f>
        <v>HIGH (19-36)</v>
      </c>
      <c r="G19623">
        <f>INT((D19623-1)/6)+1</f>
        <v>4</v>
      </c>
      <c r="H19623">
        <f>MOD(D19623-1,6)+1</f>
        <v>3</v>
      </c>
      <c r="I19623">
        <f>37-D19623</f>
        <v>16</v>
      </c>
      <c r="J19623">
        <f>ABS(D19623-D19624)</f>
        <v>18</v>
      </c>
    </row>
    <row r="19624">
      <c r="A19624">
        <v>5158</v>
      </c>
      <c r="B19624" t="str">
        <v>2002-11-18</v>
      </c>
      <c r="C19624" t="str">
        <v>Evening</v>
      </c>
      <c r="D19624">
        <v>3</v>
      </c>
      <c r="E19624" t="str">
        <f>IF(MOD(D19624,2)=0,"EVEN","ODD")</f>
        <v>ODD</v>
      </c>
      <c r="F19624" t="str">
        <f>IF(D19624&lt;=18,"LOW (1-18)","HIGH (19-36)")</f>
        <v>LOW (1-18)</v>
      </c>
      <c r="G19624">
        <f>INT((D19624-1)/6)+1</f>
        <v>1</v>
      </c>
      <c r="H19624">
        <f>MOD(D19624-1,6)+1</f>
        <v>3</v>
      </c>
      <c r="I19624">
        <f>37-D19624</f>
        <v>34</v>
      </c>
      <c r="J19624">
        <f>ABS(D19624-D19625)</f>
        <v>32</v>
      </c>
    </row>
    <row r="19625">
      <c r="A19625">
        <v>5157</v>
      </c>
      <c r="B19625" t="str">
        <v>2002-11-18</v>
      </c>
      <c r="C19625" t="str">
        <v>Midday</v>
      </c>
      <c r="D19625">
        <v>35</v>
      </c>
      <c r="E19625" t="str">
        <f>IF(MOD(D19625,2)=0,"EVEN","ODD")</f>
        <v>ODD</v>
      </c>
      <c r="F19625" t="str">
        <f>IF(D19625&lt;=18,"LOW (1-18)","HIGH (19-36)")</f>
        <v>HIGH (19-36)</v>
      </c>
      <c r="G19625">
        <f>INT((D19625-1)/6)+1</f>
        <v>6</v>
      </c>
      <c r="H19625">
        <f>MOD(D19625-1,6)+1</f>
        <v>5</v>
      </c>
      <c r="I19625">
        <f>37-D19625</f>
        <v>2</v>
      </c>
      <c r="J19625">
        <f>ABS(D19625-D19626)</f>
        <v>25</v>
      </c>
    </row>
    <row r="19626">
      <c r="A19626">
        <v>5156</v>
      </c>
      <c r="B19626" t="str">
        <v>2002-11-16</v>
      </c>
      <c r="C19626" t="str">
        <v>Evening</v>
      </c>
      <c r="D19626">
        <v>10</v>
      </c>
      <c r="E19626" t="str">
        <f>IF(MOD(D19626,2)=0,"EVEN","ODD")</f>
        <v>EVEN</v>
      </c>
      <c r="F19626" t="str">
        <f>IF(D19626&lt;=18,"LOW (1-18)","HIGH (19-36)")</f>
        <v>LOW (1-18)</v>
      </c>
      <c r="G19626">
        <f>INT((D19626-1)/6)+1</f>
        <v>2</v>
      </c>
      <c r="H19626">
        <f>MOD(D19626-1,6)+1</f>
        <v>4</v>
      </c>
      <c r="I19626">
        <f>37-D19626</f>
        <v>27</v>
      </c>
      <c r="J19626">
        <f>ABS(D19626-D19627)</f>
        <v>0</v>
      </c>
    </row>
    <row r="19627">
      <c r="A19627">
        <v>5155</v>
      </c>
      <c r="B19627" t="str">
        <v>2002-11-16</v>
      </c>
      <c r="C19627" t="str">
        <v>Midday</v>
      </c>
      <c r="D19627">
        <v>10</v>
      </c>
      <c r="E19627" t="str">
        <f>IF(MOD(D19627,2)=0,"EVEN","ODD")</f>
        <v>EVEN</v>
      </c>
      <c r="F19627" t="str">
        <f>IF(D19627&lt;=18,"LOW (1-18)","HIGH (19-36)")</f>
        <v>LOW (1-18)</v>
      </c>
      <c r="G19627">
        <f>INT((D19627-1)/6)+1</f>
        <v>2</v>
      </c>
      <c r="H19627">
        <f>MOD(D19627-1,6)+1</f>
        <v>4</v>
      </c>
      <c r="I19627">
        <f>37-D19627</f>
        <v>27</v>
      </c>
      <c r="J19627">
        <f>ABS(D19627-D19628)</f>
        <v>2</v>
      </c>
    </row>
    <row r="19628">
      <c r="A19628">
        <v>5154</v>
      </c>
      <c r="B19628" t="str">
        <v>2002-11-15</v>
      </c>
      <c r="C19628" t="str">
        <v>Evening</v>
      </c>
      <c r="D19628">
        <v>12</v>
      </c>
      <c r="E19628" t="str">
        <f>IF(MOD(D19628,2)=0,"EVEN","ODD")</f>
        <v>EVEN</v>
      </c>
      <c r="F19628" t="str">
        <f>IF(D19628&lt;=18,"LOW (1-18)","HIGH (19-36)")</f>
        <v>LOW (1-18)</v>
      </c>
      <c r="G19628">
        <f>INT((D19628-1)/6)+1</f>
        <v>2</v>
      </c>
      <c r="H19628">
        <f>MOD(D19628-1,6)+1</f>
        <v>6</v>
      </c>
      <c r="I19628">
        <f>37-D19628</f>
        <v>25</v>
      </c>
      <c r="J19628">
        <f>ABS(D19628-D19629)</f>
        <v>17</v>
      </c>
    </row>
    <row r="19629">
      <c r="A19629">
        <v>5153</v>
      </c>
      <c r="B19629" t="str">
        <v>2002-11-15</v>
      </c>
      <c r="C19629" t="str">
        <v>Midday</v>
      </c>
      <c r="D19629">
        <v>29</v>
      </c>
      <c r="E19629" t="str">
        <f>IF(MOD(D19629,2)=0,"EVEN","ODD")</f>
        <v>ODD</v>
      </c>
      <c r="F19629" t="str">
        <f>IF(D19629&lt;=18,"LOW (1-18)","HIGH (19-36)")</f>
        <v>HIGH (19-36)</v>
      </c>
      <c r="G19629">
        <f>INT((D19629-1)/6)+1</f>
        <v>5</v>
      </c>
      <c r="H19629">
        <f>MOD(D19629-1,6)+1</f>
        <v>5</v>
      </c>
      <c r="I19629">
        <f>37-D19629</f>
        <v>8</v>
      </c>
      <c r="J19629">
        <f>ABS(D19629-D19630)</f>
        <v>6</v>
      </c>
    </row>
    <row r="19630">
      <c r="A19630">
        <v>5152</v>
      </c>
      <c r="B19630" t="str">
        <v>2002-11-14</v>
      </c>
      <c r="C19630" t="str">
        <v>Evening</v>
      </c>
      <c r="D19630">
        <v>23</v>
      </c>
      <c r="E19630" t="str">
        <f>IF(MOD(D19630,2)=0,"EVEN","ODD")</f>
        <v>ODD</v>
      </c>
      <c r="F19630" t="str">
        <f>IF(D19630&lt;=18,"LOW (1-18)","HIGH (19-36)")</f>
        <v>HIGH (19-36)</v>
      </c>
      <c r="G19630">
        <f>INT((D19630-1)/6)+1</f>
        <v>4</v>
      </c>
      <c r="H19630">
        <f>MOD(D19630-1,6)+1</f>
        <v>5</v>
      </c>
      <c r="I19630">
        <f>37-D19630</f>
        <v>14</v>
      </c>
      <c r="J19630">
        <f>ABS(D19630-D19631)</f>
        <v>4</v>
      </c>
    </row>
    <row r="19631">
      <c r="A19631">
        <v>5151</v>
      </c>
      <c r="B19631" t="str">
        <v>2002-11-14</v>
      </c>
      <c r="C19631" t="str">
        <v>Midday</v>
      </c>
      <c r="D19631">
        <v>19</v>
      </c>
      <c r="E19631" t="str">
        <f>IF(MOD(D19631,2)=0,"EVEN","ODD")</f>
        <v>ODD</v>
      </c>
      <c r="F19631" t="str">
        <f>IF(D19631&lt;=18,"LOW (1-18)","HIGH (19-36)")</f>
        <v>HIGH (19-36)</v>
      </c>
      <c r="G19631">
        <f>INT((D19631-1)/6)+1</f>
        <v>4</v>
      </c>
      <c r="H19631">
        <f>MOD(D19631-1,6)+1</f>
        <v>1</v>
      </c>
      <c r="I19631">
        <f>37-D19631</f>
        <v>18</v>
      </c>
      <c r="J19631">
        <f>ABS(D19631-D19632)</f>
        <v>14</v>
      </c>
    </row>
    <row r="19632">
      <c r="A19632">
        <v>5150</v>
      </c>
      <c r="B19632" t="str">
        <v>2002-11-13</v>
      </c>
      <c r="C19632" t="str">
        <v>Evening</v>
      </c>
      <c r="D19632">
        <v>5</v>
      </c>
      <c r="E19632" t="str">
        <f>IF(MOD(D19632,2)=0,"EVEN","ODD")</f>
        <v>ODD</v>
      </c>
      <c r="F19632" t="str">
        <f>IF(D19632&lt;=18,"LOW (1-18)","HIGH (19-36)")</f>
        <v>LOW (1-18)</v>
      </c>
      <c r="G19632">
        <f>INT((D19632-1)/6)+1</f>
        <v>1</v>
      </c>
      <c r="H19632">
        <f>MOD(D19632-1,6)+1</f>
        <v>5</v>
      </c>
      <c r="I19632">
        <f>37-D19632</f>
        <v>32</v>
      </c>
      <c r="J19632">
        <f>ABS(D19632-D19633)</f>
        <v>3</v>
      </c>
    </row>
    <row r="19633">
      <c r="A19633">
        <v>5149</v>
      </c>
      <c r="B19633" t="str">
        <v>2002-11-13</v>
      </c>
      <c r="C19633" t="str">
        <v>Midday</v>
      </c>
      <c r="D19633">
        <v>8</v>
      </c>
      <c r="E19633" t="str">
        <f>IF(MOD(D19633,2)=0,"EVEN","ODD")</f>
        <v>EVEN</v>
      </c>
      <c r="F19633" t="str">
        <f>IF(D19633&lt;=18,"LOW (1-18)","HIGH (19-36)")</f>
        <v>LOW (1-18)</v>
      </c>
      <c r="G19633">
        <f>INT((D19633-1)/6)+1</f>
        <v>2</v>
      </c>
      <c r="H19633">
        <f>MOD(D19633-1,6)+1</f>
        <v>2</v>
      </c>
      <c r="I19633">
        <f>37-D19633</f>
        <v>29</v>
      </c>
      <c r="J19633">
        <f>ABS(D19633-D19634)</f>
        <v>5</v>
      </c>
    </row>
    <row r="19634">
      <c r="A19634">
        <v>5148</v>
      </c>
      <c r="B19634" t="str">
        <v>2002-11-12</v>
      </c>
      <c r="C19634" t="str">
        <v>Evening</v>
      </c>
      <c r="D19634">
        <v>3</v>
      </c>
      <c r="E19634" t="str">
        <f>IF(MOD(D19634,2)=0,"EVEN","ODD")</f>
        <v>ODD</v>
      </c>
      <c r="F19634" t="str">
        <f>IF(D19634&lt;=18,"LOW (1-18)","HIGH (19-36)")</f>
        <v>LOW (1-18)</v>
      </c>
      <c r="G19634">
        <f>INT((D19634-1)/6)+1</f>
        <v>1</v>
      </c>
      <c r="H19634">
        <f>MOD(D19634-1,6)+1</f>
        <v>3</v>
      </c>
      <c r="I19634">
        <f>37-D19634</f>
        <v>34</v>
      </c>
      <c r="J19634">
        <f>ABS(D19634-D19635)</f>
        <v>2</v>
      </c>
    </row>
    <row r="19635">
      <c r="A19635">
        <v>5147</v>
      </c>
      <c r="B19635" t="str">
        <v>2002-11-12</v>
      </c>
      <c r="C19635" t="str">
        <v>Midday</v>
      </c>
      <c r="D19635">
        <v>5</v>
      </c>
      <c r="E19635" t="str">
        <f>IF(MOD(D19635,2)=0,"EVEN","ODD")</f>
        <v>ODD</v>
      </c>
      <c r="F19635" t="str">
        <f>IF(D19635&lt;=18,"LOW (1-18)","HIGH (19-36)")</f>
        <v>LOW (1-18)</v>
      </c>
      <c r="G19635">
        <f>INT((D19635-1)/6)+1</f>
        <v>1</v>
      </c>
      <c r="H19635">
        <f>MOD(D19635-1,6)+1</f>
        <v>5</v>
      </c>
      <c r="I19635">
        <f>37-D19635</f>
        <v>32</v>
      </c>
      <c r="J19635">
        <f>ABS(D19635-D19636)</f>
        <v>21</v>
      </c>
    </row>
    <row r="19636">
      <c r="A19636">
        <v>5146</v>
      </c>
      <c r="B19636" t="str">
        <v>2002-11-11</v>
      </c>
      <c r="C19636" t="str">
        <v>Evening</v>
      </c>
      <c r="D19636">
        <v>26</v>
      </c>
      <c r="E19636" t="str">
        <f>IF(MOD(D19636,2)=0,"EVEN","ODD")</f>
        <v>EVEN</v>
      </c>
      <c r="F19636" t="str">
        <f>IF(D19636&lt;=18,"LOW (1-18)","HIGH (19-36)")</f>
        <v>HIGH (19-36)</v>
      </c>
      <c r="G19636">
        <f>INT((D19636-1)/6)+1</f>
        <v>5</v>
      </c>
      <c r="H19636">
        <f>MOD(D19636-1,6)+1</f>
        <v>2</v>
      </c>
      <c r="I19636">
        <f>37-D19636</f>
        <v>11</v>
      </c>
      <c r="J19636">
        <f>ABS(D19636-D19637)</f>
        <v>0</v>
      </c>
    </row>
    <row r="19637">
      <c r="A19637">
        <v>5145</v>
      </c>
      <c r="B19637" t="str">
        <v>2002-11-11</v>
      </c>
      <c r="C19637" t="str">
        <v>Midday</v>
      </c>
      <c r="D19637">
        <v>26</v>
      </c>
      <c r="E19637" t="str">
        <f>IF(MOD(D19637,2)=0,"EVEN","ODD")</f>
        <v>EVEN</v>
      </c>
      <c r="F19637" t="str">
        <f>IF(D19637&lt;=18,"LOW (1-18)","HIGH (19-36)")</f>
        <v>HIGH (19-36)</v>
      </c>
      <c r="G19637">
        <f>INT((D19637-1)/6)+1</f>
        <v>5</v>
      </c>
      <c r="H19637">
        <f>MOD(D19637-1,6)+1</f>
        <v>2</v>
      </c>
      <c r="I19637">
        <f>37-D19637</f>
        <v>11</v>
      </c>
      <c r="J19637">
        <f>ABS(D19637-D19638)</f>
        <v>6</v>
      </c>
    </row>
    <row r="19638">
      <c r="A19638">
        <v>5144</v>
      </c>
      <c r="B19638" t="str">
        <v>2002-11-09</v>
      </c>
      <c r="C19638" t="str">
        <v>Evening</v>
      </c>
      <c r="D19638">
        <v>20</v>
      </c>
      <c r="E19638" t="str">
        <f>IF(MOD(D19638,2)=0,"EVEN","ODD")</f>
        <v>EVEN</v>
      </c>
      <c r="F19638" t="str">
        <f>IF(D19638&lt;=18,"LOW (1-18)","HIGH (19-36)")</f>
        <v>HIGH (19-36)</v>
      </c>
      <c r="G19638">
        <f>INT((D19638-1)/6)+1</f>
        <v>4</v>
      </c>
      <c r="H19638">
        <f>MOD(D19638-1,6)+1</f>
        <v>2</v>
      </c>
      <c r="I19638">
        <f>37-D19638</f>
        <v>17</v>
      </c>
      <c r="J19638">
        <f>ABS(D19638-D19639)</f>
        <v>14</v>
      </c>
    </row>
    <row r="19639">
      <c r="A19639">
        <v>5143</v>
      </c>
      <c r="B19639" t="str">
        <v>2002-11-09</v>
      </c>
      <c r="C19639" t="str">
        <v>Midday</v>
      </c>
      <c r="D19639">
        <v>6</v>
      </c>
      <c r="E19639" t="str">
        <f>IF(MOD(D19639,2)=0,"EVEN","ODD")</f>
        <v>EVEN</v>
      </c>
      <c r="F19639" t="str">
        <f>IF(D19639&lt;=18,"LOW (1-18)","HIGH (19-36)")</f>
        <v>LOW (1-18)</v>
      </c>
      <c r="G19639">
        <f>INT((D19639-1)/6)+1</f>
        <v>1</v>
      </c>
      <c r="H19639">
        <f>MOD(D19639-1,6)+1</f>
        <v>6</v>
      </c>
      <c r="I19639">
        <f>37-D19639</f>
        <v>31</v>
      </c>
      <c r="J19639">
        <f>ABS(D19639-D19640)</f>
        <v>3</v>
      </c>
    </row>
    <row r="19640">
      <c r="A19640">
        <v>5142</v>
      </c>
      <c r="B19640" t="str">
        <v>2002-11-08</v>
      </c>
      <c r="C19640" t="str">
        <v>Evening</v>
      </c>
      <c r="D19640">
        <v>3</v>
      </c>
      <c r="E19640" t="str">
        <f>IF(MOD(D19640,2)=0,"EVEN","ODD")</f>
        <v>ODD</v>
      </c>
      <c r="F19640" t="str">
        <f>IF(D19640&lt;=18,"LOW (1-18)","HIGH (19-36)")</f>
        <v>LOW (1-18)</v>
      </c>
      <c r="G19640">
        <f>INT((D19640-1)/6)+1</f>
        <v>1</v>
      </c>
      <c r="H19640">
        <f>MOD(D19640-1,6)+1</f>
        <v>3</v>
      </c>
      <c r="I19640">
        <f>37-D19640</f>
        <v>34</v>
      </c>
      <c r="J19640">
        <f>ABS(D19640-D19641)</f>
        <v>2</v>
      </c>
    </row>
    <row r="19641">
      <c r="A19641">
        <v>5141</v>
      </c>
      <c r="B19641" t="str">
        <v>2002-11-08</v>
      </c>
      <c r="C19641" t="str">
        <v>Midday</v>
      </c>
      <c r="D19641">
        <v>5</v>
      </c>
      <c r="E19641" t="str">
        <f>IF(MOD(D19641,2)=0,"EVEN","ODD")</f>
        <v>ODD</v>
      </c>
      <c r="F19641" t="str">
        <f>IF(D19641&lt;=18,"LOW (1-18)","HIGH (19-36)")</f>
        <v>LOW (1-18)</v>
      </c>
      <c r="G19641">
        <f>INT((D19641-1)/6)+1</f>
        <v>1</v>
      </c>
      <c r="H19641">
        <f>MOD(D19641-1,6)+1</f>
        <v>5</v>
      </c>
      <c r="I19641">
        <f>37-D19641</f>
        <v>32</v>
      </c>
      <c r="J19641">
        <f>ABS(D19641-D19642)</f>
        <v>16</v>
      </c>
    </row>
    <row r="19642">
      <c r="A19642">
        <v>5140</v>
      </c>
      <c r="B19642" t="str">
        <v>2002-11-07</v>
      </c>
      <c r="C19642" t="str">
        <v>Evening</v>
      </c>
      <c r="D19642">
        <v>21</v>
      </c>
      <c r="E19642" t="str">
        <f>IF(MOD(D19642,2)=0,"EVEN","ODD")</f>
        <v>ODD</v>
      </c>
      <c r="F19642" t="str">
        <f>IF(D19642&lt;=18,"LOW (1-18)","HIGH (19-36)")</f>
        <v>HIGH (19-36)</v>
      </c>
      <c r="G19642">
        <f>INT((D19642-1)/6)+1</f>
        <v>4</v>
      </c>
      <c r="H19642">
        <f>MOD(D19642-1,6)+1</f>
        <v>3</v>
      </c>
      <c r="I19642">
        <f>37-D19642</f>
        <v>16</v>
      </c>
      <c r="J19642">
        <f>ABS(D19642-D19643)</f>
        <v>4</v>
      </c>
    </row>
    <row r="19643">
      <c r="A19643">
        <v>5139</v>
      </c>
      <c r="B19643" t="str">
        <v>2002-11-07</v>
      </c>
      <c r="C19643" t="str">
        <v>Midday</v>
      </c>
      <c r="D19643">
        <v>17</v>
      </c>
      <c r="E19643" t="str">
        <f>IF(MOD(D19643,2)=0,"EVEN","ODD")</f>
        <v>ODD</v>
      </c>
      <c r="F19643" t="str">
        <f>IF(D19643&lt;=18,"LOW (1-18)","HIGH (19-36)")</f>
        <v>LOW (1-18)</v>
      </c>
      <c r="G19643">
        <f>INT((D19643-1)/6)+1</f>
        <v>3</v>
      </c>
      <c r="H19643">
        <f>MOD(D19643-1,6)+1</f>
        <v>5</v>
      </c>
      <c r="I19643">
        <f>37-D19643</f>
        <v>20</v>
      </c>
      <c r="J19643">
        <f>ABS(D19643-D19644)</f>
        <v>7</v>
      </c>
    </row>
    <row r="19644">
      <c r="A19644">
        <v>5138</v>
      </c>
      <c r="B19644" t="str">
        <v>2002-11-06</v>
      </c>
      <c r="C19644" t="str">
        <v>Evening</v>
      </c>
      <c r="D19644">
        <v>10</v>
      </c>
      <c r="E19644" t="str">
        <f>IF(MOD(D19644,2)=0,"EVEN","ODD")</f>
        <v>EVEN</v>
      </c>
      <c r="F19644" t="str">
        <f>IF(D19644&lt;=18,"LOW (1-18)","HIGH (19-36)")</f>
        <v>LOW (1-18)</v>
      </c>
      <c r="G19644">
        <f>INT((D19644-1)/6)+1</f>
        <v>2</v>
      </c>
      <c r="H19644">
        <f>MOD(D19644-1,6)+1</f>
        <v>4</v>
      </c>
      <c r="I19644">
        <f>37-D19644</f>
        <v>27</v>
      </c>
      <c r="J19644">
        <f>ABS(D19644-D19645)</f>
        <v>12</v>
      </c>
    </row>
    <row r="19645">
      <c r="A19645">
        <v>5137</v>
      </c>
      <c r="B19645" t="str">
        <v>2002-11-06</v>
      </c>
      <c r="C19645" t="str">
        <v>Midday</v>
      </c>
      <c r="D19645">
        <v>22</v>
      </c>
      <c r="E19645" t="str">
        <f>IF(MOD(D19645,2)=0,"EVEN","ODD")</f>
        <v>EVEN</v>
      </c>
      <c r="F19645" t="str">
        <f>IF(D19645&lt;=18,"LOW (1-18)","HIGH (19-36)")</f>
        <v>HIGH (19-36)</v>
      </c>
      <c r="G19645">
        <f>INT((D19645-1)/6)+1</f>
        <v>4</v>
      </c>
      <c r="H19645">
        <f>MOD(D19645-1,6)+1</f>
        <v>4</v>
      </c>
      <c r="I19645">
        <f>37-D19645</f>
        <v>15</v>
      </c>
      <c r="J19645">
        <f>ABS(D19645-D19646)</f>
        <v>12</v>
      </c>
    </row>
    <row r="19646">
      <c r="A19646">
        <v>5136</v>
      </c>
      <c r="B19646" t="str">
        <v>2002-11-05</v>
      </c>
      <c r="C19646" t="str">
        <v>Evening</v>
      </c>
      <c r="D19646">
        <v>10</v>
      </c>
      <c r="E19646" t="str">
        <f>IF(MOD(D19646,2)=0,"EVEN","ODD")</f>
        <v>EVEN</v>
      </c>
      <c r="F19646" t="str">
        <f>IF(D19646&lt;=18,"LOW (1-18)","HIGH (19-36)")</f>
        <v>LOW (1-18)</v>
      </c>
      <c r="G19646">
        <f>INT((D19646-1)/6)+1</f>
        <v>2</v>
      </c>
      <c r="H19646">
        <f>MOD(D19646-1,6)+1</f>
        <v>4</v>
      </c>
      <c r="I19646">
        <f>37-D19646</f>
        <v>27</v>
      </c>
      <c r="J19646">
        <f>ABS(D19646-D19647)</f>
        <v>20</v>
      </c>
    </row>
    <row r="19647">
      <c r="A19647">
        <v>5135</v>
      </c>
      <c r="B19647" t="str">
        <v>2002-11-05</v>
      </c>
      <c r="C19647" t="str">
        <v>Midday</v>
      </c>
      <c r="D19647">
        <v>30</v>
      </c>
      <c r="E19647" t="str">
        <f>IF(MOD(D19647,2)=0,"EVEN","ODD")</f>
        <v>EVEN</v>
      </c>
      <c r="F19647" t="str">
        <f>IF(D19647&lt;=18,"LOW (1-18)","HIGH (19-36)")</f>
        <v>HIGH (19-36)</v>
      </c>
      <c r="G19647">
        <f>INT((D19647-1)/6)+1</f>
        <v>5</v>
      </c>
      <c r="H19647">
        <f>MOD(D19647-1,6)+1</f>
        <v>6</v>
      </c>
      <c r="I19647">
        <f>37-D19647</f>
        <v>7</v>
      </c>
      <c r="J19647">
        <f>ABS(D19647-D19648)</f>
        <v>2</v>
      </c>
    </row>
    <row r="19648">
      <c r="A19648">
        <v>5134</v>
      </c>
      <c r="B19648" t="str">
        <v>2002-11-02</v>
      </c>
      <c r="C19648" t="str">
        <v>Evening</v>
      </c>
      <c r="D19648">
        <v>28</v>
      </c>
      <c r="E19648" t="str">
        <f>IF(MOD(D19648,2)=0,"EVEN","ODD")</f>
        <v>EVEN</v>
      </c>
      <c r="F19648" t="str">
        <f>IF(D19648&lt;=18,"LOW (1-18)","HIGH (19-36)")</f>
        <v>HIGH (19-36)</v>
      </c>
      <c r="G19648">
        <f>INT((D19648-1)/6)+1</f>
        <v>5</v>
      </c>
      <c r="H19648">
        <f>MOD(D19648-1,6)+1</f>
        <v>4</v>
      </c>
      <c r="I19648">
        <f>37-D19648</f>
        <v>9</v>
      </c>
      <c r="J19648">
        <f>ABS(D19648-D19649)</f>
        <v>23</v>
      </c>
    </row>
    <row r="19649">
      <c r="A19649">
        <v>5133</v>
      </c>
      <c r="B19649" t="str">
        <v>2002-11-02</v>
      </c>
      <c r="C19649" t="str">
        <v>Midday</v>
      </c>
      <c r="D19649">
        <v>5</v>
      </c>
      <c r="E19649" t="str">
        <f>IF(MOD(D19649,2)=0,"EVEN","ODD")</f>
        <v>ODD</v>
      </c>
      <c r="F19649" t="str">
        <f>IF(D19649&lt;=18,"LOW (1-18)","HIGH (19-36)")</f>
        <v>LOW (1-18)</v>
      </c>
      <c r="G19649">
        <f>INT((D19649-1)/6)+1</f>
        <v>1</v>
      </c>
      <c r="H19649">
        <f>MOD(D19649-1,6)+1</f>
        <v>5</v>
      </c>
      <c r="I19649">
        <f>37-D19649</f>
        <v>32</v>
      </c>
      <c r="J19649">
        <f>ABS(D19649-D19650)</f>
        <v>15</v>
      </c>
    </row>
    <row r="19650">
      <c r="A19650">
        <v>5132</v>
      </c>
      <c r="B19650" t="str">
        <v>2002-11-01</v>
      </c>
      <c r="C19650" t="str">
        <v>Evening</v>
      </c>
      <c r="D19650">
        <v>20</v>
      </c>
      <c r="E19650" t="str">
        <f>IF(MOD(D19650,2)=0,"EVEN","ODD")</f>
        <v>EVEN</v>
      </c>
      <c r="F19650" t="str">
        <f>IF(D19650&lt;=18,"LOW (1-18)","HIGH (19-36)")</f>
        <v>HIGH (19-36)</v>
      </c>
      <c r="G19650">
        <f>INT((D19650-1)/6)+1</f>
        <v>4</v>
      </c>
      <c r="H19650">
        <f>MOD(D19650-1,6)+1</f>
        <v>2</v>
      </c>
      <c r="I19650">
        <f>37-D19650</f>
        <v>17</v>
      </c>
      <c r="J19650">
        <f>ABS(D19650-D19651)</f>
        <v>6</v>
      </c>
    </row>
    <row r="19651">
      <c r="A19651">
        <v>5131</v>
      </c>
      <c r="B19651" t="str">
        <v>2002-11-01</v>
      </c>
      <c r="C19651" t="str">
        <v>Midday</v>
      </c>
      <c r="D19651">
        <v>26</v>
      </c>
      <c r="E19651" t="str">
        <f>IF(MOD(D19651,2)=0,"EVEN","ODD")</f>
        <v>EVEN</v>
      </c>
      <c r="F19651" t="str">
        <f>IF(D19651&lt;=18,"LOW (1-18)","HIGH (19-36)")</f>
        <v>HIGH (19-36)</v>
      </c>
      <c r="G19651">
        <f>INT((D19651-1)/6)+1</f>
        <v>5</v>
      </c>
      <c r="H19651">
        <f>MOD(D19651-1,6)+1</f>
        <v>2</v>
      </c>
      <c r="I19651">
        <f>37-D19651</f>
        <v>11</v>
      </c>
      <c r="J19651">
        <f>ABS(D19651-D19652)</f>
        <v>15</v>
      </c>
    </row>
    <row r="19652">
      <c r="A19652">
        <v>5130</v>
      </c>
      <c r="B19652" t="str">
        <v>2002-10-31</v>
      </c>
      <c r="C19652" t="str">
        <v>Evening</v>
      </c>
      <c r="D19652">
        <v>11</v>
      </c>
      <c r="E19652" t="str">
        <f>IF(MOD(D19652,2)=0,"EVEN","ODD")</f>
        <v>ODD</v>
      </c>
      <c r="F19652" t="str">
        <f>IF(D19652&lt;=18,"LOW (1-18)","HIGH (19-36)")</f>
        <v>LOW (1-18)</v>
      </c>
      <c r="G19652">
        <f>INT((D19652-1)/6)+1</f>
        <v>2</v>
      </c>
      <c r="H19652">
        <f>MOD(D19652-1,6)+1</f>
        <v>5</v>
      </c>
      <c r="I19652">
        <f>37-D19652</f>
        <v>26</v>
      </c>
      <c r="J19652">
        <f>ABS(D19652-D19653)</f>
        <v>6</v>
      </c>
    </row>
    <row r="19653">
      <c r="A19653">
        <v>5129</v>
      </c>
      <c r="B19653" t="str">
        <v>2002-10-31</v>
      </c>
      <c r="C19653" t="str">
        <v>Midday</v>
      </c>
      <c r="D19653">
        <v>17</v>
      </c>
      <c r="E19653" t="str">
        <f>IF(MOD(D19653,2)=0,"EVEN","ODD")</f>
        <v>ODD</v>
      </c>
      <c r="F19653" t="str">
        <f>IF(D19653&lt;=18,"LOW (1-18)","HIGH (19-36)")</f>
        <v>LOW (1-18)</v>
      </c>
      <c r="G19653">
        <f>INT((D19653-1)/6)+1</f>
        <v>3</v>
      </c>
      <c r="H19653">
        <f>MOD(D19653-1,6)+1</f>
        <v>5</v>
      </c>
      <c r="I19653">
        <f>37-D19653</f>
        <v>20</v>
      </c>
      <c r="J19653">
        <f>ABS(D19653-D19654)</f>
        <v>9</v>
      </c>
    </row>
    <row r="19654">
      <c r="A19654">
        <v>5128</v>
      </c>
      <c r="B19654" t="str">
        <v>2002-10-30</v>
      </c>
      <c r="C19654" t="str">
        <v>Evening</v>
      </c>
      <c r="D19654">
        <v>8</v>
      </c>
      <c r="E19654" t="str">
        <f>IF(MOD(D19654,2)=0,"EVEN","ODD")</f>
        <v>EVEN</v>
      </c>
      <c r="F19654" t="str">
        <f>IF(D19654&lt;=18,"LOW (1-18)","HIGH (19-36)")</f>
        <v>LOW (1-18)</v>
      </c>
      <c r="G19654">
        <f>INT((D19654-1)/6)+1</f>
        <v>2</v>
      </c>
      <c r="H19654">
        <f>MOD(D19654-1,6)+1</f>
        <v>2</v>
      </c>
      <c r="I19654">
        <f>37-D19654</f>
        <v>29</v>
      </c>
      <c r="J19654">
        <f>ABS(D19654-D19655)</f>
        <v>5</v>
      </c>
    </row>
    <row r="19655">
      <c r="A19655">
        <v>5127</v>
      </c>
      <c r="B19655" t="str">
        <v>2002-10-30</v>
      </c>
      <c r="C19655" t="str">
        <v>Midday</v>
      </c>
      <c r="D19655">
        <v>13</v>
      </c>
      <c r="E19655" t="str">
        <f>IF(MOD(D19655,2)=0,"EVEN","ODD")</f>
        <v>ODD</v>
      </c>
      <c r="F19655" t="str">
        <f>IF(D19655&lt;=18,"LOW (1-18)","HIGH (19-36)")</f>
        <v>LOW (1-18)</v>
      </c>
      <c r="G19655">
        <f>INT((D19655-1)/6)+1</f>
        <v>3</v>
      </c>
      <c r="H19655">
        <f>MOD(D19655-1,6)+1</f>
        <v>1</v>
      </c>
      <c r="I19655">
        <f>37-D19655</f>
        <v>24</v>
      </c>
      <c r="J19655">
        <f>ABS(D19655-D19656)</f>
        <v>5</v>
      </c>
    </row>
    <row r="19656">
      <c r="A19656">
        <v>5126</v>
      </c>
      <c r="B19656" t="str">
        <v>2002-10-29</v>
      </c>
      <c r="C19656" t="str">
        <v>Evening</v>
      </c>
      <c r="D19656">
        <v>18</v>
      </c>
      <c r="E19656" t="str">
        <f>IF(MOD(D19656,2)=0,"EVEN","ODD")</f>
        <v>EVEN</v>
      </c>
      <c r="F19656" t="str">
        <f>IF(D19656&lt;=18,"LOW (1-18)","HIGH (19-36)")</f>
        <v>LOW (1-18)</v>
      </c>
      <c r="G19656">
        <f>INT((D19656-1)/6)+1</f>
        <v>3</v>
      </c>
      <c r="H19656">
        <f>MOD(D19656-1,6)+1</f>
        <v>6</v>
      </c>
      <c r="I19656">
        <f>37-D19656</f>
        <v>19</v>
      </c>
      <c r="J19656">
        <f>ABS(D19656-D19657)</f>
        <v>15</v>
      </c>
    </row>
    <row r="19657">
      <c r="A19657">
        <v>5125</v>
      </c>
      <c r="B19657" t="str">
        <v>2002-10-29</v>
      </c>
      <c r="C19657" t="str">
        <v>Midday</v>
      </c>
      <c r="D19657">
        <v>3</v>
      </c>
      <c r="E19657" t="str">
        <f>IF(MOD(D19657,2)=0,"EVEN","ODD")</f>
        <v>ODD</v>
      </c>
      <c r="F19657" t="str">
        <f>IF(D19657&lt;=18,"LOW (1-18)","HIGH (19-36)")</f>
        <v>LOW (1-18)</v>
      </c>
      <c r="G19657">
        <f>INT((D19657-1)/6)+1</f>
        <v>1</v>
      </c>
      <c r="H19657">
        <f>MOD(D19657-1,6)+1</f>
        <v>3</v>
      </c>
      <c r="I19657">
        <f>37-D19657</f>
        <v>34</v>
      </c>
      <c r="J19657">
        <f>ABS(D19657-D19658)</f>
        <v>33</v>
      </c>
    </row>
    <row r="19658">
      <c r="A19658">
        <v>5124</v>
      </c>
      <c r="B19658" t="str">
        <v>2002-10-28</v>
      </c>
      <c r="C19658" t="str">
        <v>Evening</v>
      </c>
      <c r="D19658">
        <v>36</v>
      </c>
      <c r="E19658" t="str">
        <f>IF(MOD(D19658,2)=0,"EVEN","ODD")</f>
        <v>EVEN</v>
      </c>
      <c r="F19658" t="str">
        <f>IF(D19658&lt;=18,"LOW (1-18)","HIGH (19-36)")</f>
        <v>HIGH (19-36)</v>
      </c>
      <c r="G19658">
        <f>INT((D19658-1)/6)+1</f>
        <v>6</v>
      </c>
      <c r="H19658">
        <f>MOD(D19658-1,6)+1</f>
        <v>6</v>
      </c>
      <c r="I19658">
        <f>37-D19658</f>
        <v>1</v>
      </c>
      <c r="J19658">
        <f>ABS(D19658-D19659)</f>
        <v>14</v>
      </c>
    </row>
    <row r="19659">
      <c r="A19659">
        <v>5123</v>
      </c>
      <c r="B19659" t="str">
        <v>2002-10-28</v>
      </c>
      <c r="C19659" t="str">
        <v>Midday</v>
      </c>
      <c r="D19659">
        <v>22</v>
      </c>
      <c r="E19659" t="str">
        <f>IF(MOD(D19659,2)=0,"EVEN","ODD")</f>
        <v>EVEN</v>
      </c>
      <c r="F19659" t="str">
        <f>IF(D19659&lt;=18,"LOW (1-18)","HIGH (19-36)")</f>
        <v>HIGH (19-36)</v>
      </c>
      <c r="G19659">
        <f>INT((D19659-1)/6)+1</f>
        <v>4</v>
      </c>
      <c r="H19659">
        <f>MOD(D19659-1,6)+1</f>
        <v>4</v>
      </c>
      <c r="I19659">
        <f>37-D19659</f>
        <v>15</v>
      </c>
      <c r="J19659">
        <f>ABS(D19659-D19660)</f>
        <v>12</v>
      </c>
    </row>
    <row r="19660">
      <c r="A19660">
        <v>5122</v>
      </c>
      <c r="B19660" t="str">
        <v>2002-10-26</v>
      </c>
      <c r="C19660" t="str">
        <v>Evening</v>
      </c>
      <c r="D19660">
        <v>34</v>
      </c>
      <c r="E19660" t="str">
        <f>IF(MOD(D19660,2)=0,"EVEN","ODD")</f>
        <v>EVEN</v>
      </c>
      <c r="F19660" t="str">
        <f>IF(D19660&lt;=18,"LOW (1-18)","HIGH (19-36)")</f>
        <v>HIGH (19-36)</v>
      </c>
      <c r="G19660">
        <f>INT((D19660-1)/6)+1</f>
        <v>6</v>
      </c>
      <c r="H19660">
        <f>MOD(D19660-1,6)+1</f>
        <v>4</v>
      </c>
      <c r="I19660">
        <f>37-D19660</f>
        <v>3</v>
      </c>
      <c r="J19660">
        <f>ABS(D19660-D19661)</f>
        <v>6</v>
      </c>
    </row>
    <row r="19661">
      <c r="A19661">
        <v>5121</v>
      </c>
      <c r="B19661" t="str">
        <v>2002-10-26</v>
      </c>
      <c r="C19661" t="str">
        <v>Midday</v>
      </c>
      <c r="D19661">
        <v>28</v>
      </c>
      <c r="E19661" t="str">
        <f>IF(MOD(D19661,2)=0,"EVEN","ODD")</f>
        <v>EVEN</v>
      </c>
      <c r="F19661" t="str">
        <f>IF(D19661&lt;=18,"LOW (1-18)","HIGH (19-36)")</f>
        <v>HIGH (19-36)</v>
      </c>
      <c r="G19661">
        <f>INT((D19661-1)/6)+1</f>
        <v>5</v>
      </c>
      <c r="H19661">
        <f>MOD(D19661-1,6)+1</f>
        <v>4</v>
      </c>
      <c r="I19661">
        <f>37-D19661</f>
        <v>9</v>
      </c>
      <c r="J19661">
        <f>ABS(D19661-D19662)</f>
        <v>5</v>
      </c>
    </row>
    <row r="19662">
      <c r="A19662">
        <v>5120</v>
      </c>
      <c r="B19662" t="str">
        <v>2002-10-25</v>
      </c>
      <c r="C19662" t="str">
        <v>Evening</v>
      </c>
      <c r="D19662">
        <v>33</v>
      </c>
      <c r="E19662" t="str">
        <f>IF(MOD(D19662,2)=0,"EVEN","ODD")</f>
        <v>ODD</v>
      </c>
      <c r="F19662" t="str">
        <f>IF(D19662&lt;=18,"LOW (1-18)","HIGH (19-36)")</f>
        <v>HIGH (19-36)</v>
      </c>
      <c r="G19662">
        <f>INT((D19662-1)/6)+1</f>
        <v>6</v>
      </c>
      <c r="H19662">
        <f>MOD(D19662-1,6)+1</f>
        <v>3</v>
      </c>
      <c r="I19662">
        <f>37-D19662</f>
        <v>4</v>
      </c>
      <c r="J19662">
        <f>ABS(D19662-D19663)</f>
        <v>1</v>
      </c>
    </row>
    <row r="19663">
      <c r="A19663">
        <v>5119</v>
      </c>
      <c r="B19663" t="str">
        <v>2002-10-25</v>
      </c>
      <c r="C19663" t="str">
        <v>Midday</v>
      </c>
      <c r="D19663">
        <v>32</v>
      </c>
      <c r="E19663" t="str">
        <f>IF(MOD(D19663,2)=0,"EVEN","ODD")</f>
        <v>EVEN</v>
      </c>
      <c r="F19663" t="str">
        <f>IF(D19663&lt;=18,"LOW (1-18)","HIGH (19-36)")</f>
        <v>HIGH (19-36)</v>
      </c>
      <c r="G19663">
        <f>INT((D19663-1)/6)+1</f>
        <v>6</v>
      </c>
      <c r="H19663">
        <f>MOD(D19663-1,6)+1</f>
        <v>2</v>
      </c>
      <c r="I19663">
        <f>37-D19663</f>
        <v>5</v>
      </c>
      <c r="J19663">
        <f>ABS(D19663-D19664)</f>
        <v>26</v>
      </c>
    </row>
    <row r="19664">
      <c r="A19664">
        <v>5118</v>
      </c>
      <c r="B19664" t="str">
        <v>2002-10-24</v>
      </c>
      <c r="C19664" t="str">
        <v>Evening</v>
      </c>
      <c r="D19664">
        <v>6</v>
      </c>
      <c r="E19664" t="str">
        <f>IF(MOD(D19664,2)=0,"EVEN","ODD")</f>
        <v>EVEN</v>
      </c>
      <c r="F19664" t="str">
        <f>IF(D19664&lt;=18,"LOW (1-18)","HIGH (19-36)")</f>
        <v>LOW (1-18)</v>
      </c>
      <c r="G19664">
        <f>INT((D19664-1)/6)+1</f>
        <v>1</v>
      </c>
      <c r="H19664">
        <f>MOD(D19664-1,6)+1</f>
        <v>6</v>
      </c>
      <c r="I19664">
        <f>37-D19664</f>
        <v>31</v>
      </c>
      <c r="J19664">
        <f>ABS(D19664-D19665)</f>
        <v>19</v>
      </c>
    </row>
    <row r="19665">
      <c r="A19665">
        <v>5117</v>
      </c>
      <c r="B19665" t="str">
        <v>2002-10-24</v>
      </c>
      <c r="C19665" t="str">
        <v>Midday</v>
      </c>
      <c r="D19665">
        <v>25</v>
      </c>
      <c r="E19665" t="str">
        <f>IF(MOD(D19665,2)=0,"EVEN","ODD")</f>
        <v>ODD</v>
      </c>
      <c r="F19665" t="str">
        <f>IF(D19665&lt;=18,"LOW (1-18)","HIGH (19-36)")</f>
        <v>HIGH (19-36)</v>
      </c>
      <c r="G19665">
        <f>INT((D19665-1)/6)+1</f>
        <v>5</v>
      </c>
      <c r="H19665">
        <f>MOD(D19665-1,6)+1</f>
        <v>1</v>
      </c>
      <c r="I19665">
        <f>37-D19665</f>
        <v>12</v>
      </c>
      <c r="J19665">
        <f>ABS(D19665-D19666)</f>
        <v>11</v>
      </c>
    </row>
    <row r="19666">
      <c r="A19666">
        <v>5116</v>
      </c>
      <c r="B19666" t="str">
        <v>2002-10-23</v>
      </c>
      <c r="C19666" t="str">
        <v>Evening</v>
      </c>
      <c r="D19666">
        <v>36</v>
      </c>
      <c r="E19666" t="str">
        <f>IF(MOD(D19666,2)=0,"EVEN","ODD")</f>
        <v>EVEN</v>
      </c>
      <c r="F19666" t="str">
        <f>IF(D19666&lt;=18,"LOW (1-18)","HIGH (19-36)")</f>
        <v>HIGH (19-36)</v>
      </c>
      <c r="G19666">
        <f>INT((D19666-1)/6)+1</f>
        <v>6</v>
      </c>
      <c r="H19666">
        <f>MOD(D19666-1,6)+1</f>
        <v>6</v>
      </c>
      <c r="I19666">
        <f>37-D19666</f>
        <v>1</v>
      </c>
      <c r="J19666">
        <f>ABS(D19666-D19667)</f>
        <v>23</v>
      </c>
    </row>
    <row r="19667">
      <c r="A19667">
        <v>5115</v>
      </c>
      <c r="B19667" t="str">
        <v>2002-10-23</v>
      </c>
      <c r="C19667" t="str">
        <v>Midday</v>
      </c>
      <c r="D19667">
        <v>13</v>
      </c>
      <c r="E19667" t="str">
        <f>IF(MOD(D19667,2)=0,"EVEN","ODD")</f>
        <v>ODD</v>
      </c>
      <c r="F19667" t="str">
        <f>IF(D19667&lt;=18,"LOW (1-18)","HIGH (19-36)")</f>
        <v>LOW (1-18)</v>
      </c>
      <c r="G19667">
        <f>INT((D19667-1)/6)+1</f>
        <v>3</v>
      </c>
      <c r="H19667">
        <f>MOD(D19667-1,6)+1</f>
        <v>1</v>
      </c>
      <c r="I19667">
        <f>37-D19667</f>
        <v>24</v>
      </c>
      <c r="J19667">
        <f>ABS(D19667-D19668)</f>
        <v>10</v>
      </c>
    </row>
    <row r="19668">
      <c r="A19668">
        <v>5114</v>
      </c>
      <c r="B19668" t="str">
        <v>2002-10-22</v>
      </c>
      <c r="C19668" t="str">
        <v>Evening</v>
      </c>
      <c r="D19668">
        <v>3</v>
      </c>
      <c r="E19668" t="str">
        <f>IF(MOD(D19668,2)=0,"EVEN","ODD")</f>
        <v>ODD</v>
      </c>
      <c r="F19668" t="str">
        <f>IF(D19668&lt;=18,"LOW (1-18)","HIGH (19-36)")</f>
        <v>LOW (1-18)</v>
      </c>
      <c r="G19668">
        <f>INT((D19668-1)/6)+1</f>
        <v>1</v>
      </c>
      <c r="H19668">
        <f>MOD(D19668-1,6)+1</f>
        <v>3</v>
      </c>
      <c r="I19668">
        <f>37-D19668</f>
        <v>34</v>
      </c>
      <c r="J19668">
        <f>ABS(D19668-D19669)</f>
        <v>1</v>
      </c>
    </row>
    <row r="19669">
      <c r="A19669">
        <v>5113</v>
      </c>
      <c r="B19669" t="str">
        <v>2002-10-22</v>
      </c>
      <c r="C19669" t="str">
        <v>Midday</v>
      </c>
      <c r="D19669">
        <v>2</v>
      </c>
      <c r="E19669" t="str">
        <f>IF(MOD(D19669,2)=0,"EVEN","ODD")</f>
        <v>EVEN</v>
      </c>
      <c r="F19669" t="str">
        <f>IF(D19669&lt;=18,"LOW (1-18)","HIGH (19-36)")</f>
        <v>LOW (1-18)</v>
      </c>
      <c r="G19669">
        <f>INT((D19669-1)/6)+1</f>
        <v>1</v>
      </c>
      <c r="H19669">
        <f>MOD(D19669-1,6)+1</f>
        <v>2</v>
      </c>
      <c r="I19669">
        <f>37-D19669</f>
        <v>35</v>
      </c>
      <c r="J19669">
        <f>ABS(D19669-D19670)</f>
        <v>27</v>
      </c>
    </row>
    <row r="19670">
      <c r="A19670">
        <v>5112</v>
      </c>
      <c r="B19670" t="str">
        <v>2002-10-21</v>
      </c>
      <c r="C19670" t="str">
        <v>Evening</v>
      </c>
      <c r="D19670">
        <v>29</v>
      </c>
      <c r="E19670" t="str">
        <f>IF(MOD(D19670,2)=0,"EVEN","ODD")</f>
        <v>ODD</v>
      </c>
      <c r="F19670" t="str">
        <f>IF(D19670&lt;=18,"LOW (1-18)","HIGH (19-36)")</f>
        <v>HIGH (19-36)</v>
      </c>
      <c r="G19670">
        <f>INT((D19670-1)/6)+1</f>
        <v>5</v>
      </c>
      <c r="H19670">
        <f>MOD(D19670-1,6)+1</f>
        <v>5</v>
      </c>
      <c r="I19670">
        <f>37-D19670</f>
        <v>8</v>
      </c>
      <c r="J19670">
        <f>ABS(D19670-D19671)</f>
        <v>25</v>
      </c>
    </row>
    <row r="19671">
      <c r="A19671">
        <v>5111</v>
      </c>
      <c r="B19671" t="str">
        <v>2002-10-21</v>
      </c>
      <c r="C19671" t="str">
        <v>Midday</v>
      </c>
      <c r="D19671">
        <v>4</v>
      </c>
      <c r="E19671" t="str">
        <f>IF(MOD(D19671,2)=0,"EVEN","ODD")</f>
        <v>EVEN</v>
      </c>
      <c r="F19671" t="str">
        <f>IF(D19671&lt;=18,"LOW (1-18)","HIGH (19-36)")</f>
        <v>LOW (1-18)</v>
      </c>
      <c r="G19671">
        <f>INT((D19671-1)/6)+1</f>
        <v>1</v>
      </c>
      <c r="H19671">
        <f>MOD(D19671-1,6)+1</f>
        <v>4</v>
      </c>
      <c r="I19671">
        <f>37-D19671</f>
        <v>33</v>
      </c>
      <c r="J19671">
        <f>ABS(D19671-D19672)</f>
        <v>26</v>
      </c>
    </row>
    <row r="19672">
      <c r="A19672">
        <v>5110</v>
      </c>
      <c r="B19672" t="str">
        <v>2002-10-19</v>
      </c>
      <c r="C19672" t="str">
        <v>Evening</v>
      </c>
      <c r="D19672">
        <v>30</v>
      </c>
      <c r="E19672" t="str">
        <f>IF(MOD(D19672,2)=0,"EVEN","ODD")</f>
        <v>EVEN</v>
      </c>
      <c r="F19672" t="str">
        <f>IF(D19672&lt;=18,"LOW (1-18)","HIGH (19-36)")</f>
        <v>HIGH (19-36)</v>
      </c>
      <c r="G19672">
        <f>INT((D19672-1)/6)+1</f>
        <v>5</v>
      </c>
      <c r="H19672">
        <f>MOD(D19672-1,6)+1</f>
        <v>6</v>
      </c>
      <c r="I19672">
        <f>37-D19672</f>
        <v>7</v>
      </c>
      <c r="J19672">
        <f>ABS(D19672-D19673)</f>
        <v>0</v>
      </c>
    </row>
    <row r="19673">
      <c r="A19673">
        <v>5109</v>
      </c>
      <c r="B19673" t="str">
        <v>2002-10-19</v>
      </c>
      <c r="C19673" t="str">
        <v>Midday</v>
      </c>
      <c r="D19673">
        <v>30</v>
      </c>
      <c r="E19673" t="str">
        <f>IF(MOD(D19673,2)=0,"EVEN","ODD")</f>
        <v>EVEN</v>
      </c>
      <c r="F19673" t="str">
        <f>IF(D19673&lt;=18,"LOW (1-18)","HIGH (19-36)")</f>
        <v>HIGH (19-36)</v>
      </c>
      <c r="G19673">
        <f>INT((D19673-1)/6)+1</f>
        <v>5</v>
      </c>
      <c r="H19673">
        <f>MOD(D19673-1,6)+1</f>
        <v>6</v>
      </c>
      <c r="I19673">
        <f>37-D19673</f>
        <v>7</v>
      </c>
      <c r="J19673">
        <f>ABS(D19673-D19674)</f>
        <v>11</v>
      </c>
    </row>
    <row r="19674">
      <c r="A19674">
        <v>5108</v>
      </c>
      <c r="B19674" t="str">
        <v>2002-10-18</v>
      </c>
      <c r="C19674" t="str">
        <v>Evening</v>
      </c>
      <c r="D19674">
        <v>19</v>
      </c>
      <c r="E19674" t="str">
        <f>IF(MOD(D19674,2)=0,"EVEN","ODD")</f>
        <v>ODD</v>
      </c>
      <c r="F19674" t="str">
        <f>IF(D19674&lt;=18,"LOW (1-18)","HIGH (19-36)")</f>
        <v>HIGH (19-36)</v>
      </c>
      <c r="G19674">
        <f>INT((D19674-1)/6)+1</f>
        <v>4</v>
      </c>
      <c r="H19674">
        <f>MOD(D19674-1,6)+1</f>
        <v>1</v>
      </c>
      <c r="I19674">
        <f>37-D19674</f>
        <v>18</v>
      </c>
      <c r="J19674">
        <f>ABS(D19674-D19675)</f>
        <v>6</v>
      </c>
    </row>
    <row r="19675">
      <c r="A19675">
        <v>5107</v>
      </c>
      <c r="B19675" t="str">
        <v>2002-10-18</v>
      </c>
      <c r="C19675" t="str">
        <v>Midday</v>
      </c>
      <c r="D19675">
        <v>13</v>
      </c>
      <c r="E19675" t="str">
        <f>IF(MOD(D19675,2)=0,"EVEN","ODD")</f>
        <v>ODD</v>
      </c>
      <c r="F19675" t="str">
        <f>IF(D19675&lt;=18,"LOW (1-18)","HIGH (19-36)")</f>
        <v>LOW (1-18)</v>
      </c>
      <c r="G19675">
        <f>INT((D19675-1)/6)+1</f>
        <v>3</v>
      </c>
      <c r="H19675">
        <f>MOD(D19675-1,6)+1</f>
        <v>1</v>
      </c>
      <c r="I19675">
        <f>37-D19675</f>
        <v>24</v>
      </c>
      <c r="J19675">
        <f>ABS(D19675-D19676)</f>
        <v>16</v>
      </c>
    </row>
    <row r="19676">
      <c r="A19676">
        <v>5106</v>
      </c>
      <c r="B19676" t="str">
        <v>2002-10-17</v>
      </c>
      <c r="C19676" t="str">
        <v>Evening</v>
      </c>
      <c r="D19676">
        <v>29</v>
      </c>
      <c r="E19676" t="str">
        <f>IF(MOD(D19676,2)=0,"EVEN","ODD")</f>
        <v>ODD</v>
      </c>
      <c r="F19676" t="str">
        <f>IF(D19676&lt;=18,"LOW (1-18)","HIGH (19-36)")</f>
        <v>HIGH (19-36)</v>
      </c>
      <c r="G19676">
        <f>INT((D19676-1)/6)+1</f>
        <v>5</v>
      </c>
      <c r="H19676">
        <f>MOD(D19676-1,6)+1</f>
        <v>5</v>
      </c>
      <c r="I19676">
        <f>37-D19676</f>
        <v>8</v>
      </c>
      <c r="J19676">
        <f>ABS(D19676-D19677)</f>
        <v>13</v>
      </c>
    </row>
    <row r="19677">
      <c r="A19677">
        <v>5105</v>
      </c>
      <c r="B19677" t="str">
        <v>2002-10-17</v>
      </c>
      <c r="C19677" t="str">
        <v>Midday</v>
      </c>
      <c r="D19677">
        <v>16</v>
      </c>
      <c r="E19677" t="str">
        <f>IF(MOD(D19677,2)=0,"EVEN","ODD")</f>
        <v>EVEN</v>
      </c>
      <c r="F19677" t="str">
        <f>IF(D19677&lt;=18,"LOW (1-18)","HIGH (19-36)")</f>
        <v>LOW (1-18)</v>
      </c>
      <c r="G19677">
        <f>INT((D19677-1)/6)+1</f>
        <v>3</v>
      </c>
      <c r="H19677">
        <f>MOD(D19677-1,6)+1</f>
        <v>4</v>
      </c>
      <c r="I19677">
        <f>37-D19677</f>
        <v>21</v>
      </c>
      <c r="J19677">
        <f>ABS(D19677-D19678)</f>
        <v>19</v>
      </c>
    </row>
    <row r="19678">
      <c r="A19678">
        <v>5104</v>
      </c>
      <c r="B19678" t="str">
        <v>2002-10-16</v>
      </c>
      <c r="C19678" t="str">
        <v>Evening</v>
      </c>
      <c r="D19678">
        <v>35</v>
      </c>
      <c r="E19678" t="str">
        <f>IF(MOD(D19678,2)=0,"EVEN","ODD")</f>
        <v>ODD</v>
      </c>
      <c r="F19678" t="str">
        <f>IF(D19678&lt;=18,"LOW (1-18)","HIGH (19-36)")</f>
        <v>HIGH (19-36)</v>
      </c>
      <c r="G19678">
        <f>INT((D19678-1)/6)+1</f>
        <v>6</v>
      </c>
      <c r="H19678">
        <f>MOD(D19678-1,6)+1</f>
        <v>5</v>
      </c>
      <c r="I19678">
        <f>37-D19678</f>
        <v>2</v>
      </c>
      <c r="J19678">
        <f>ABS(D19678-D19679)</f>
        <v>13</v>
      </c>
    </row>
    <row r="19679">
      <c r="A19679">
        <v>5103</v>
      </c>
      <c r="B19679" t="str">
        <v>2002-10-16</v>
      </c>
      <c r="C19679" t="str">
        <v>Midday</v>
      </c>
      <c r="D19679">
        <v>22</v>
      </c>
      <c r="E19679" t="str">
        <f>IF(MOD(D19679,2)=0,"EVEN","ODD")</f>
        <v>EVEN</v>
      </c>
      <c r="F19679" t="str">
        <f>IF(D19679&lt;=18,"LOW (1-18)","HIGH (19-36)")</f>
        <v>HIGH (19-36)</v>
      </c>
      <c r="G19679">
        <f>INT((D19679-1)/6)+1</f>
        <v>4</v>
      </c>
      <c r="H19679">
        <f>MOD(D19679-1,6)+1</f>
        <v>4</v>
      </c>
      <c r="I19679">
        <f>37-D19679</f>
        <v>15</v>
      </c>
      <c r="J19679">
        <f>ABS(D19679-D19680)</f>
        <v>1</v>
      </c>
    </row>
    <row r="19680">
      <c r="A19680">
        <v>5102</v>
      </c>
      <c r="B19680" t="str">
        <v>2002-10-15</v>
      </c>
      <c r="C19680" t="str">
        <v>Evening</v>
      </c>
      <c r="D19680">
        <v>21</v>
      </c>
      <c r="E19680" t="str">
        <f>IF(MOD(D19680,2)=0,"EVEN","ODD")</f>
        <v>ODD</v>
      </c>
      <c r="F19680" t="str">
        <f>IF(D19680&lt;=18,"LOW (1-18)","HIGH (19-36)")</f>
        <v>HIGH (19-36)</v>
      </c>
      <c r="G19680">
        <f>INT((D19680-1)/6)+1</f>
        <v>4</v>
      </c>
      <c r="H19680">
        <f>MOD(D19680-1,6)+1</f>
        <v>3</v>
      </c>
      <c r="I19680">
        <f>37-D19680</f>
        <v>16</v>
      </c>
      <c r="J19680">
        <f>ABS(D19680-D19681)</f>
        <v>20</v>
      </c>
    </row>
    <row r="19681">
      <c r="A19681">
        <v>5101</v>
      </c>
      <c r="B19681" t="str">
        <v>2002-10-15</v>
      </c>
      <c r="C19681" t="str">
        <v>Midday</v>
      </c>
      <c r="D19681">
        <v>1</v>
      </c>
      <c r="E19681" t="str">
        <f>IF(MOD(D19681,2)=0,"EVEN","ODD")</f>
        <v>ODD</v>
      </c>
      <c r="F19681" t="str">
        <f>IF(D19681&lt;=18,"LOW (1-18)","HIGH (19-36)")</f>
        <v>LOW (1-18)</v>
      </c>
      <c r="G19681">
        <f>INT((D19681-1)/6)+1</f>
        <v>1</v>
      </c>
      <c r="H19681">
        <f>MOD(D19681-1,6)+1</f>
        <v>1</v>
      </c>
      <c r="I19681">
        <f>37-D19681</f>
        <v>36</v>
      </c>
      <c r="J19681">
        <f>ABS(D19681-D19682)</f>
        <v>16</v>
      </c>
    </row>
    <row r="19682">
      <c r="A19682">
        <v>5100</v>
      </c>
      <c r="B19682" t="str">
        <v>2002-10-14</v>
      </c>
      <c r="C19682" t="str">
        <v>Evening</v>
      </c>
      <c r="D19682">
        <v>17</v>
      </c>
      <c r="E19682" t="str">
        <f>IF(MOD(D19682,2)=0,"EVEN","ODD")</f>
        <v>ODD</v>
      </c>
      <c r="F19682" t="str">
        <f>IF(D19682&lt;=18,"LOW (1-18)","HIGH (19-36)")</f>
        <v>LOW (1-18)</v>
      </c>
      <c r="G19682">
        <f>INT((D19682-1)/6)+1</f>
        <v>3</v>
      </c>
      <c r="H19682">
        <f>MOD(D19682-1,6)+1</f>
        <v>5</v>
      </c>
      <c r="I19682">
        <f>37-D19682</f>
        <v>20</v>
      </c>
      <c r="J19682">
        <f>ABS(D19682-D19683)</f>
        <v>8</v>
      </c>
    </row>
    <row r="19683">
      <c r="A19683">
        <v>5099</v>
      </c>
      <c r="B19683" t="str">
        <v>2002-10-14</v>
      </c>
      <c r="C19683" t="str">
        <v>Midday</v>
      </c>
      <c r="D19683">
        <v>25</v>
      </c>
      <c r="E19683" t="str">
        <f>IF(MOD(D19683,2)=0,"EVEN","ODD")</f>
        <v>ODD</v>
      </c>
      <c r="F19683" t="str">
        <f>IF(D19683&lt;=18,"LOW (1-18)","HIGH (19-36)")</f>
        <v>HIGH (19-36)</v>
      </c>
      <c r="G19683">
        <f>INT((D19683-1)/6)+1</f>
        <v>5</v>
      </c>
      <c r="H19683">
        <f>MOD(D19683-1,6)+1</f>
        <v>1</v>
      </c>
      <c r="I19683">
        <f>37-D19683</f>
        <v>12</v>
      </c>
      <c r="J19683">
        <f>ABS(D19683-D19684)</f>
        <v>5</v>
      </c>
    </row>
    <row r="19684">
      <c r="A19684">
        <v>5098</v>
      </c>
      <c r="B19684" t="str">
        <v>2002-10-12</v>
      </c>
      <c r="C19684" t="str">
        <v>Evening</v>
      </c>
      <c r="D19684">
        <v>20</v>
      </c>
      <c r="E19684" t="str">
        <f>IF(MOD(D19684,2)=0,"EVEN","ODD")</f>
        <v>EVEN</v>
      </c>
      <c r="F19684" t="str">
        <f>IF(D19684&lt;=18,"LOW (1-18)","HIGH (19-36)")</f>
        <v>HIGH (19-36)</v>
      </c>
      <c r="G19684">
        <f>INT((D19684-1)/6)+1</f>
        <v>4</v>
      </c>
      <c r="H19684">
        <f>MOD(D19684-1,6)+1</f>
        <v>2</v>
      </c>
      <c r="I19684">
        <f>37-D19684</f>
        <v>17</v>
      </c>
      <c r="J19684">
        <f>ABS(D19684-D19685)</f>
        <v>17</v>
      </c>
    </row>
    <row r="19685">
      <c r="A19685">
        <v>5097</v>
      </c>
      <c r="B19685" t="str">
        <v>2002-10-12</v>
      </c>
      <c r="C19685" t="str">
        <v>Midday</v>
      </c>
      <c r="D19685">
        <v>3</v>
      </c>
      <c r="E19685" t="str">
        <f>IF(MOD(D19685,2)=0,"EVEN","ODD")</f>
        <v>ODD</v>
      </c>
      <c r="F19685" t="str">
        <f>IF(D19685&lt;=18,"LOW (1-18)","HIGH (19-36)")</f>
        <v>LOW (1-18)</v>
      </c>
      <c r="G19685">
        <f>INT((D19685-1)/6)+1</f>
        <v>1</v>
      </c>
      <c r="H19685">
        <f>MOD(D19685-1,6)+1</f>
        <v>3</v>
      </c>
      <c r="I19685">
        <f>37-D19685</f>
        <v>34</v>
      </c>
      <c r="J19685">
        <f>ABS(D19685-D19686)</f>
        <v>26</v>
      </c>
    </row>
    <row r="19686">
      <c r="A19686">
        <v>5096</v>
      </c>
      <c r="B19686" t="str">
        <v>2002-10-11</v>
      </c>
      <c r="C19686" t="str">
        <v>Evening</v>
      </c>
      <c r="D19686">
        <v>29</v>
      </c>
      <c r="E19686" t="str">
        <f>IF(MOD(D19686,2)=0,"EVEN","ODD")</f>
        <v>ODD</v>
      </c>
      <c r="F19686" t="str">
        <f>IF(D19686&lt;=18,"LOW (1-18)","HIGH (19-36)")</f>
        <v>HIGH (19-36)</v>
      </c>
      <c r="G19686">
        <f>INT((D19686-1)/6)+1</f>
        <v>5</v>
      </c>
      <c r="H19686">
        <f>MOD(D19686-1,6)+1</f>
        <v>5</v>
      </c>
      <c r="I19686">
        <f>37-D19686</f>
        <v>8</v>
      </c>
      <c r="J19686">
        <f>ABS(D19686-D19687)</f>
        <v>16</v>
      </c>
    </row>
    <row r="19687">
      <c r="A19687">
        <v>5095</v>
      </c>
      <c r="B19687" t="str">
        <v>2002-10-11</v>
      </c>
      <c r="C19687" t="str">
        <v>Midday</v>
      </c>
      <c r="D19687">
        <v>13</v>
      </c>
      <c r="E19687" t="str">
        <f>IF(MOD(D19687,2)=0,"EVEN","ODD")</f>
        <v>ODD</v>
      </c>
      <c r="F19687" t="str">
        <f>IF(D19687&lt;=18,"LOW (1-18)","HIGH (19-36)")</f>
        <v>LOW (1-18)</v>
      </c>
      <c r="G19687">
        <f>INT((D19687-1)/6)+1</f>
        <v>3</v>
      </c>
      <c r="H19687">
        <f>MOD(D19687-1,6)+1</f>
        <v>1</v>
      </c>
      <c r="I19687">
        <f>37-D19687</f>
        <v>24</v>
      </c>
      <c r="J19687">
        <f>ABS(D19687-D19688)</f>
        <v>10</v>
      </c>
    </row>
    <row r="19688">
      <c r="A19688">
        <v>5094</v>
      </c>
      <c r="B19688" t="str">
        <v>2002-10-10</v>
      </c>
      <c r="C19688" t="str">
        <v>Evening</v>
      </c>
      <c r="D19688">
        <v>23</v>
      </c>
      <c r="E19688" t="str">
        <f>IF(MOD(D19688,2)=0,"EVEN","ODD")</f>
        <v>ODD</v>
      </c>
      <c r="F19688" t="str">
        <f>IF(D19688&lt;=18,"LOW (1-18)","HIGH (19-36)")</f>
        <v>HIGH (19-36)</v>
      </c>
      <c r="G19688">
        <f>INT((D19688-1)/6)+1</f>
        <v>4</v>
      </c>
      <c r="H19688">
        <f>MOD(D19688-1,6)+1</f>
        <v>5</v>
      </c>
      <c r="I19688">
        <f>37-D19688</f>
        <v>14</v>
      </c>
      <c r="J19688">
        <f>ABS(D19688-D19689)</f>
        <v>2</v>
      </c>
    </row>
    <row r="19689">
      <c r="A19689">
        <v>5093</v>
      </c>
      <c r="B19689" t="str">
        <v>2002-10-10</v>
      </c>
      <c r="C19689" t="str">
        <v>Midday</v>
      </c>
      <c r="D19689">
        <v>21</v>
      </c>
      <c r="E19689" t="str">
        <f>IF(MOD(D19689,2)=0,"EVEN","ODD")</f>
        <v>ODD</v>
      </c>
      <c r="F19689" t="str">
        <f>IF(D19689&lt;=18,"LOW (1-18)","HIGH (19-36)")</f>
        <v>HIGH (19-36)</v>
      </c>
      <c r="G19689">
        <f>INT((D19689-1)/6)+1</f>
        <v>4</v>
      </c>
      <c r="H19689">
        <f>MOD(D19689-1,6)+1</f>
        <v>3</v>
      </c>
      <c r="I19689">
        <f>37-D19689</f>
        <v>16</v>
      </c>
      <c r="J19689">
        <f>ABS(D19689-D19690)</f>
        <v>1</v>
      </c>
    </row>
    <row r="19690">
      <c r="A19690">
        <v>5092</v>
      </c>
      <c r="B19690" t="str">
        <v>2002-10-09</v>
      </c>
      <c r="C19690" t="str">
        <v>Evening</v>
      </c>
      <c r="D19690">
        <v>22</v>
      </c>
      <c r="E19690" t="str">
        <f>IF(MOD(D19690,2)=0,"EVEN","ODD")</f>
        <v>EVEN</v>
      </c>
      <c r="F19690" t="str">
        <f>IF(D19690&lt;=18,"LOW (1-18)","HIGH (19-36)")</f>
        <v>HIGH (19-36)</v>
      </c>
      <c r="G19690">
        <f>INT((D19690-1)/6)+1</f>
        <v>4</v>
      </c>
      <c r="H19690">
        <f>MOD(D19690-1,6)+1</f>
        <v>4</v>
      </c>
      <c r="I19690">
        <f>37-D19690</f>
        <v>15</v>
      </c>
      <c r="J19690">
        <f>ABS(D19690-D19691)</f>
        <v>2</v>
      </c>
    </row>
    <row r="19691">
      <c r="A19691">
        <v>5091</v>
      </c>
      <c r="B19691" t="str">
        <v>2002-10-09</v>
      </c>
      <c r="C19691" t="str">
        <v>Midday</v>
      </c>
      <c r="D19691">
        <v>24</v>
      </c>
      <c r="E19691" t="str">
        <f>IF(MOD(D19691,2)=0,"EVEN","ODD")</f>
        <v>EVEN</v>
      </c>
      <c r="F19691" t="str">
        <f>IF(D19691&lt;=18,"LOW (1-18)","HIGH (19-36)")</f>
        <v>HIGH (19-36)</v>
      </c>
      <c r="G19691">
        <f>INT((D19691-1)/6)+1</f>
        <v>4</v>
      </c>
      <c r="H19691">
        <f>MOD(D19691-1,6)+1</f>
        <v>6</v>
      </c>
      <c r="I19691">
        <f>37-D19691</f>
        <v>13</v>
      </c>
      <c r="J19691">
        <f>ABS(D19691-D19692)</f>
        <v>4</v>
      </c>
    </row>
    <row r="19692">
      <c r="A19692">
        <v>5090</v>
      </c>
      <c r="B19692" t="str">
        <v>2002-10-08</v>
      </c>
      <c r="C19692" t="str">
        <v>Evening</v>
      </c>
      <c r="D19692">
        <v>28</v>
      </c>
      <c r="E19692" t="str">
        <f>IF(MOD(D19692,2)=0,"EVEN","ODD")</f>
        <v>EVEN</v>
      </c>
      <c r="F19692" t="str">
        <f>IF(D19692&lt;=18,"LOW (1-18)","HIGH (19-36)")</f>
        <v>HIGH (19-36)</v>
      </c>
      <c r="G19692">
        <f>INT((D19692-1)/6)+1</f>
        <v>5</v>
      </c>
      <c r="H19692">
        <f>MOD(D19692-1,6)+1</f>
        <v>4</v>
      </c>
      <c r="I19692">
        <f>37-D19692</f>
        <v>9</v>
      </c>
      <c r="J19692">
        <f>ABS(D19692-D19693)</f>
        <v>1</v>
      </c>
    </row>
    <row r="19693">
      <c r="A19693">
        <v>5089</v>
      </c>
      <c r="B19693" t="str">
        <v>2002-10-08</v>
      </c>
      <c r="C19693" t="str">
        <v>Midday</v>
      </c>
      <c r="D19693">
        <v>27</v>
      </c>
      <c r="E19693" t="str">
        <f>IF(MOD(D19693,2)=0,"EVEN","ODD")</f>
        <v>ODD</v>
      </c>
      <c r="F19693" t="str">
        <f>IF(D19693&lt;=18,"LOW (1-18)","HIGH (19-36)")</f>
        <v>HIGH (19-36)</v>
      </c>
      <c r="G19693">
        <f>INT((D19693-1)/6)+1</f>
        <v>5</v>
      </c>
      <c r="H19693">
        <f>MOD(D19693-1,6)+1</f>
        <v>3</v>
      </c>
      <c r="I19693">
        <f>37-D19693</f>
        <v>10</v>
      </c>
      <c r="J19693">
        <f>ABS(D19693-D19694)</f>
        <v>10</v>
      </c>
    </row>
    <row r="19694">
      <c r="A19694">
        <v>5088</v>
      </c>
      <c r="B19694" t="str">
        <v>2002-10-07</v>
      </c>
      <c r="C19694" t="str">
        <v>Evening</v>
      </c>
      <c r="D19694">
        <v>17</v>
      </c>
      <c r="E19694" t="str">
        <f>IF(MOD(D19694,2)=0,"EVEN","ODD")</f>
        <v>ODD</v>
      </c>
      <c r="F19694" t="str">
        <f>IF(D19694&lt;=18,"LOW (1-18)","HIGH (19-36)")</f>
        <v>LOW (1-18)</v>
      </c>
      <c r="G19694">
        <f>INT((D19694-1)/6)+1</f>
        <v>3</v>
      </c>
      <c r="H19694">
        <f>MOD(D19694-1,6)+1</f>
        <v>5</v>
      </c>
      <c r="I19694">
        <f>37-D19694</f>
        <v>20</v>
      </c>
      <c r="J19694">
        <f>ABS(D19694-D19695)</f>
        <v>5</v>
      </c>
    </row>
    <row r="19695">
      <c r="A19695">
        <v>5087</v>
      </c>
      <c r="B19695" t="str">
        <v>2002-10-07</v>
      </c>
      <c r="C19695" t="str">
        <v>Midday</v>
      </c>
      <c r="D19695">
        <v>22</v>
      </c>
      <c r="E19695" t="str">
        <f>IF(MOD(D19695,2)=0,"EVEN","ODD")</f>
        <v>EVEN</v>
      </c>
      <c r="F19695" t="str">
        <f>IF(D19695&lt;=18,"LOW (1-18)","HIGH (19-36)")</f>
        <v>HIGH (19-36)</v>
      </c>
      <c r="G19695">
        <f>INT((D19695-1)/6)+1</f>
        <v>4</v>
      </c>
      <c r="H19695">
        <f>MOD(D19695-1,6)+1</f>
        <v>4</v>
      </c>
      <c r="I19695">
        <f>37-D19695</f>
        <v>15</v>
      </c>
      <c r="J19695">
        <f>ABS(D19695-D19696)</f>
        <v>17</v>
      </c>
    </row>
    <row r="19696">
      <c r="A19696">
        <v>5086</v>
      </c>
      <c r="B19696" t="str">
        <v>2002-10-05</v>
      </c>
      <c r="C19696" t="str">
        <v>Evening</v>
      </c>
      <c r="D19696">
        <v>5</v>
      </c>
      <c r="E19696" t="str">
        <f>IF(MOD(D19696,2)=0,"EVEN","ODD")</f>
        <v>ODD</v>
      </c>
      <c r="F19696" t="str">
        <f>IF(D19696&lt;=18,"LOW (1-18)","HIGH (19-36)")</f>
        <v>LOW (1-18)</v>
      </c>
      <c r="G19696">
        <f>INT((D19696-1)/6)+1</f>
        <v>1</v>
      </c>
      <c r="H19696">
        <f>MOD(D19696-1,6)+1</f>
        <v>5</v>
      </c>
      <c r="I19696">
        <f>37-D19696</f>
        <v>32</v>
      </c>
      <c r="J19696">
        <f>ABS(D19696-D19697)</f>
        <v>16</v>
      </c>
    </row>
    <row r="19697">
      <c r="A19697">
        <v>5085</v>
      </c>
      <c r="B19697" t="str">
        <v>2002-10-05</v>
      </c>
      <c r="C19697" t="str">
        <v>Midday</v>
      </c>
      <c r="D19697">
        <v>21</v>
      </c>
      <c r="E19697" t="str">
        <f>IF(MOD(D19697,2)=0,"EVEN","ODD")</f>
        <v>ODD</v>
      </c>
      <c r="F19697" t="str">
        <f>IF(D19697&lt;=18,"LOW (1-18)","HIGH (19-36)")</f>
        <v>HIGH (19-36)</v>
      </c>
      <c r="G19697">
        <f>INT((D19697-1)/6)+1</f>
        <v>4</v>
      </c>
      <c r="H19697">
        <f>MOD(D19697-1,6)+1</f>
        <v>3</v>
      </c>
      <c r="I19697">
        <f>37-D19697</f>
        <v>16</v>
      </c>
      <c r="J19697">
        <f>ABS(D19697-D19698)</f>
        <v>17</v>
      </c>
    </row>
    <row r="19698">
      <c r="A19698">
        <v>5084</v>
      </c>
      <c r="B19698" t="str">
        <v>2002-10-04</v>
      </c>
      <c r="C19698" t="str">
        <v>Evening</v>
      </c>
      <c r="D19698">
        <v>4</v>
      </c>
      <c r="E19698" t="str">
        <f>IF(MOD(D19698,2)=0,"EVEN","ODD")</f>
        <v>EVEN</v>
      </c>
      <c r="F19698" t="str">
        <f>IF(D19698&lt;=18,"LOW (1-18)","HIGH (19-36)")</f>
        <v>LOW (1-18)</v>
      </c>
      <c r="G19698">
        <f>INT((D19698-1)/6)+1</f>
        <v>1</v>
      </c>
      <c r="H19698">
        <f>MOD(D19698-1,6)+1</f>
        <v>4</v>
      </c>
      <c r="I19698">
        <f>37-D19698</f>
        <v>33</v>
      </c>
      <c r="J19698">
        <f>ABS(D19698-D19699)</f>
        <v>21</v>
      </c>
    </row>
    <row r="19699">
      <c r="A19699">
        <v>5083</v>
      </c>
      <c r="B19699" t="str">
        <v>2002-10-04</v>
      </c>
      <c r="C19699" t="str">
        <v>Midday</v>
      </c>
      <c r="D19699">
        <v>25</v>
      </c>
      <c r="E19699" t="str">
        <f>IF(MOD(D19699,2)=0,"EVEN","ODD")</f>
        <v>ODD</v>
      </c>
      <c r="F19699" t="str">
        <f>IF(D19699&lt;=18,"LOW (1-18)","HIGH (19-36)")</f>
        <v>HIGH (19-36)</v>
      </c>
      <c r="G19699">
        <f>INT((D19699-1)/6)+1</f>
        <v>5</v>
      </c>
      <c r="H19699">
        <f>MOD(D19699-1,6)+1</f>
        <v>1</v>
      </c>
      <c r="I19699">
        <f>37-D19699</f>
        <v>12</v>
      </c>
      <c r="J19699">
        <f>ABS(D19699-D19700)</f>
        <v>14</v>
      </c>
    </row>
    <row r="19700">
      <c r="A19700">
        <v>5082</v>
      </c>
      <c r="B19700" t="str">
        <v>2002-10-03</v>
      </c>
      <c r="C19700" t="str">
        <v>Evening</v>
      </c>
      <c r="D19700">
        <v>11</v>
      </c>
      <c r="E19700" t="str">
        <f>IF(MOD(D19700,2)=0,"EVEN","ODD")</f>
        <v>ODD</v>
      </c>
      <c r="F19700" t="str">
        <f>IF(D19700&lt;=18,"LOW (1-18)","HIGH (19-36)")</f>
        <v>LOW (1-18)</v>
      </c>
      <c r="G19700">
        <f>INT((D19700-1)/6)+1</f>
        <v>2</v>
      </c>
      <c r="H19700">
        <f>MOD(D19700-1,6)+1</f>
        <v>5</v>
      </c>
      <c r="I19700">
        <f>37-D19700</f>
        <v>26</v>
      </c>
      <c r="J19700">
        <f>ABS(D19700-D19701)</f>
        <v>6</v>
      </c>
    </row>
    <row r="19701">
      <c r="A19701">
        <v>5081</v>
      </c>
      <c r="B19701" t="str">
        <v>2002-10-03</v>
      </c>
      <c r="C19701" t="str">
        <v>Midday</v>
      </c>
      <c r="D19701">
        <v>17</v>
      </c>
      <c r="E19701" t="str">
        <f>IF(MOD(D19701,2)=0,"EVEN","ODD")</f>
        <v>ODD</v>
      </c>
      <c r="F19701" t="str">
        <f>IF(D19701&lt;=18,"LOW (1-18)","HIGH (19-36)")</f>
        <v>LOW (1-18)</v>
      </c>
      <c r="G19701">
        <f>INT((D19701-1)/6)+1</f>
        <v>3</v>
      </c>
      <c r="H19701">
        <f>MOD(D19701-1,6)+1</f>
        <v>5</v>
      </c>
      <c r="I19701">
        <f>37-D19701</f>
        <v>20</v>
      </c>
      <c r="J19701">
        <f>ABS(D19701-D19702)</f>
        <v>5</v>
      </c>
    </row>
    <row r="19702">
      <c r="A19702">
        <v>5080</v>
      </c>
      <c r="B19702" t="str">
        <v>2002-10-02</v>
      </c>
      <c r="C19702" t="str">
        <v>Evening</v>
      </c>
      <c r="D19702">
        <v>12</v>
      </c>
      <c r="E19702" t="str">
        <f>IF(MOD(D19702,2)=0,"EVEN","ODD")</f>
        <v>EVEN</v>
      </c>
      <c r="F19702" t="str">
        <f>IF(D19702&lt;=18,"LOW (1-18)","HIGH (19-36)")</f>
        <v>LOW (1-18)</v>
      </c>
      <c r="G19702">
        <f>INT((D19702-1)/6)+1</f>
        <v>2</v>
      </c>
      <c r="H19702">
        <f>MOD(D19702-1,6)+1</f>
        <v>6</v>
      </c>
      <c r="I19702">
        <f>37-D19702</f>
        <v>25</v>
      </c>
      <c r="J19702">
        <f>ABS(D19702-D19703)</f>
        <v>1</v>
      </c>
    </row>
    <row r="19703">
      <c r="A19703">
        <v>5079</v>
      </c>
      <c r="B19703" t="str">
        <v>2002-10-02</v>
      </c>
      <c r="C19703" t="str">
        <v>Midday</v>
      </c>
      <c r="D19703">
        <v>13</v>
      </c>
      <c r="E19703" t="str">
        <f>IF(MOD(D19703,2)=0,"EVEN","ODD")</f>
        <v>ODD</v>
      </c>
      <c r="F19703" t="str">
        <f>IF(D19703&lt;=18,"LOW (1-18)","HIGH (19-36)")</f>
        <v>LOW (1-18)</v>
      </c>
      <c r="G19703">
        <f>INT((D19703-1)/6)+1</f>
        <v>3</v>
      </c>
      <c r="H19703">
        <f>MOD(D19703-1,6)+1</f>
        <v>1</v>
      </c>
      <c r="I19703">
        <f>37-D19703</f>
        <v>24</v>
      </c>
      <c r="J19703">
        <f>ABS(D19703-D19704)</f>
        <v>13</v>
      </c>
    </row>
    <row r="19704">
      <c r="A19704">
        <v>5078</v>
      </c>
      <c r="B19704" t="str">
        <v>2002-10-01</v>
      </c>
      <c r="C19704" t="str">
        <v>Evening</v>
      </c>
      <c r="D19704">
        <v>26</v>
      </c>
      <c r="E19704" t="str">
        <f>IF(MOD(D19704,2)=0,"EVEN","ODD")</f>
        <v>EVEN</v>
      </c>
      <c r="F19704" t="str">
        <f>IF(D19704&lt;=18,"LOW (1-18)","HIGH (19-36)")</f>
        <v>HIGH (19-36)</v>
      </c>
      <c r="G19704">
        <f>INT((D19704-1)/6)+1</f>
        <v>5</v>
      </c>
      <c r="H19704">
        <f>MOD(D19704-1,6)+1</f>
        <v>2</v>
      </c>
      <c r="I19704">
        <f>37-D19704</f>
        <v>11</v>
      </c>
      <c r="J19704">
        <f>ABS(D19704-D19705)</f>
        <v>8</v>
      </c>
    </row>
    <row r="19705">
      <c r="A19705">
        <v>5077</v>
      </c>
      <c r="B19705" t="str">
        <v>2002-10-01</v>
      </c>
      <c r="C19705" t="str">
        <v>Midday</v>
      </c>
      <c r="D19705">
        <v>34</v>
      </c>
      <c r="E19705" t="str">
        <f>IF(MOD(D19705,2)=0,"EVEN","ODD")</f>
        <v>EVEN</v>
      </c>
      <c r="F19705" t="str">
        <f>IF(D19705&lt;=18,"LOW (1-18)","HIGH (19-36)")</f>
        <v>HIGH (19-36)</v>
      </c>
      <c r="G19705">
        <f>INT((D19705-1)/6)+1</f>
        <v>6</v>
      </c>
      <c r="H19705">
        <f>MOD(D19705-1,6)+1</f>
        <v>4</v>
      </c>
      <c r="I19705">
        <f>37-D19705</f>
        <v>3</v>
      </c>
      <c r="J19705">
        <f>ABS(D19705-D19706)</f>
        <v>5</v>
      </c>
    </row>
    <row r="19706">
      <c r="A19706">
        <v>5076</v>
      </c>
      <c r="B19706" t="str">
        <v>2002-09-30</v>
      </c>
      <c r="C19706" t="str">
        <v>Evening</v>
      </c>
      <c r="D19706">
        <v>29</v>
      </c>
      <c r="E19706" t="str">
        <f>IF(MOD(D19706,2)=0,"EVEN","ODD")</f>
        <v>ODD</v>
      </c>
      <c r="F19706" t="str">
        <f>IF(D19706&lt;=18,"LOW (1-18)","HIGH (19-36)")</f>
        <v>HIGH (19-36)</v>
      </c>
      <c r="G19706">
        <f>INT((D19706-1)/6)+1</f>
        <v>5</v>
      </c>
      <c r="H19706">
        <f>MOD(D19706-1,6)+1</f>
        <v>5</v>
      </c>
      <c r="I19706">
        <f>37-D19706</f>
        <v>8</v>
      </c>
      <c r="J19706">
        <f>ABS(D19706-D19707)</f>
        <v>5</v>
      </c>
    </row>
    <row r="19707">
      <c r="A19707">
        <v>5075</v>
      </c>
      <c r="B19707" t="str">
        <v>2002-09-30</v>
      </c>
      <c r="C19707" t="str">
        <v>Midday</v>
      </c>
      <c r="D19707">
        <v>24</v>
      </c>
      <c r="E19707" t="str">
        <f>IF(MOD(D19707,2)=0,"EVEN","ODD")</f>
        <v>EVEN</v>
      </c>
      <c r="F19707" t="str">
        <f>IF(D19707&lt;=18,"LOW (1-18)","HIGH (19-36)")</f>
        <v>HIGH (19-36)</v>
      </c>
      <c r="G19707">
        <f>INT((D19707-1)/6)+1</f>
        <v>4</v>
      </c>
      <c r="H19707">
        <f>MOD(D19707-1,6)+1</f>
        <v>6</v>
      </c>
      <c r="I19707">
        <f>37-D19707</f>
        <v>13</v>
      </c>
      <c r="J19707">
        <f>ABS(D19707-D19708)</f>
        <v>10</v>
      </c>
    </row>
    <row r="19708">
      <c r="A19708">
        <v>5074</v>
      </c>
      <c r="B19708" t="str">
        <v>2002-09-28</v>
      </c>
      <c r="C19708" t="str">
        <v>Evening</v>
      </c>
      <c r="D19708">
        <v>34</v>
      </c>
      <c r="E19708" t="str">
        <f>IF(MOD(D19708,2)=0,"EVEN","ODD")</f>
        <v>EVEN</v>
      </c>
      <c r="F19708" t="str">
        <f>IF(D19708&lt;=18,"LOW (1-18)","HIGH (19-36)")</f>
        <v>HIGH (19-36)</v>
      </c>
      <c r="G19708">
        <f>INT((D19708-1)/6)+1</f>
        <v>6</v>
      </c>
      <c r="H19708">
        <f>MOD(D19708-1,6)+1</f>
        <v>4</v>
      </c>
      <c r="I19708">
        <f>37-D19708</f>
        <v>3</v>
      </c>
      <c r="J19708">
        <f>ABS(D19708-D19709)</f>
        <v>29</v>
      </c>
    </row>
    <row r="19709">
      <c r="A19709">
        <v>5073</v>
      </c>
      <c r="B19709" t="str">
        <v>2002-09-28</v>
      </c>
      <c r="C19709" t="str">
        <v>Midday</v>
      </c>
      <c r="D19709">
        <v>5</v>
      </c>
      <c r="E19709" t="str">
        <f>IF(MOD(D19709,2)=0,"EVEN","ODD")</f>
        <v>ODD</v>
      </c>
      <c r="F19709" t="str">
        <f>IF(D19709&lt;=18,"LOW (1-18)","HIGH (19-36)")</f>
        <v>LOW (1-18)</v>
      </c>
      <c r="G19709">
        <f>INT((D19709-1)/6)+1</f>
        <v>1</v>
      </c>
      <c r="H19709">
        <f>MOD(D19709-1,6)+1</f>
        <v>5</v>
      </c>
      <c r="I19709">
        <f>37-D19709</f>
        <v>32</v>
      </c>
      <c r="J19709">
        <f>ABS(D19709-D19710)</f>
        <v>17</v>
      </c>
    </row>
    <row r="19710">
      <c r="A19710">
        <v>5072</v>
      </c>
      <c r="B19710" t="str">
        <v>2002-09-27</v>
      </c>
      <c r="C19710" t="str">
        <v>Evening</v>
      </c>
      <c r="D19710">
        <v>22</v>
      </c>
      <c r="E19710" t="str">
        <f>IF(MOD(D19710,2)=0,"EVEN","ODD")</f>
        <v>EVEN</v>
      </c>
      <c r="F19710" t="str">
        <f>IF(D19710&lt;=18,"LOW (1-18)","HIGH (19-36)")</f>
        <v>HIGH (19-36)</v>
      </c>
      <c r="G19710">
        <f>INT((D19710-1)/6)+1</f>
        <v>4</v>
      </c>
      <c r="H19710">
        <f>MOD(D19710-1,6)+1</f>
        <v>4</v>
      </c>
      <c r="I19710">
        <f>37-D19710</f>
        <v>15</v>
      </c>
      <c r="J19710">
        <f>ABS(D19710-D19711)</f>
        <v>8</v>
      </c>
    </row>
    <row r="19711">
      <c r="A19711">
        <v>5071</v>
      </c>
      <c r="B19711" t="str">
        <v>2002-09-27</v>
      </c>
      <c r="C19711" t="str">
        <v>Midday</v>
      </c>
      <c r="D19711">
        <v>14</v>
      </c>
      <c r="E19711" t="str">
        <f>IF(MOD(D19711,2)=0,"EVEN","ODD")</f>
        <v>EVEN</v>
      </c>
      <c r="F19711" t="str">
        <f>IF(D19711&lt;=18,"LOW (1-18)","HIGH (19-36)")</f>
        <v>LOW (1-18)</v>
      </c>
      <c r="G19711">
        <f>INT((D19711-1)/6)+1</f>
        <v>3</v>
      </c>
      <c r="H19711">
        <f>MOD(D19711-1,6)+1</f>
        <v>2</v>
      </c>
      <c r="I19711">
        <f>37-D19711</f>
        <v>23</v>
      </c>
      <c r="J19711">
        <f>ABS(D19711-D19712)</f>
        <v>3</v>
      </c>
    </row>
    <row r="19712">
      <c r="A19712">
        <v>5070</v>
      </c>
      <c r="B19712" t="str">
        <v>2002-09-26</v>
      </c>
      <c r="C19712" t="str">
        <v>Evening</v>
      </c>
      <c r="D19712">
        <v>17</v>
      </c>
      <c r="E19712" t="str">
        <f>IF(MOD(D19712,2)=0,"EVEN","ODD")</f>
        <v>ODD</v>
      </c>
      <c r="F19712" t="str">
        <f>IF(D19712&lt;=18,"LOW (1-18)","HIGH (19-36)")</f>
        <v>LOW (1-18)</v>
      </c>
      <c r="G19712">
        <f>INT((D19712-1)/6)+1</f>
        <v>3</v>
      </c>
      <c r="H19712">
        <f>MOD(D19712-1,6)+1</f>
        <v>5</v>
      </c>
      <c r="I19712">
        <f>37-D19712</f>
        <v>20</v>
      </c>
      <c r="J19712">
        <f>ABS(D19712-D19713)</f>
        <v>19</v>
      </c>
    </row>
    <row r="19713">
      <c r="A19713">
        <v>5069</v>
      </c>
      <c r="B19713" t="str">
        <v>2002-09-26</v>
      </c>
      <c r="C19713" t="str">
        <v>Midday</v>
      </c>
      <c r="D19713">
        <v>36</v>
      </c>
      <c r="E19713" t="str">
        <f>IF(MOD(D19713,2)=0,"EVEN","ODD")</f>
        <v>EVEN</v>
      </c>
      <c r="F19713" t="str">
        <f>IF(D19713&lt;=18,"LOW (1-18)","HIGH (19-36)")</f>
        <v>HIGH (19-36)</v>
      </c>
      <c r="G19713">
        <f>INT((D19713-1)/6)+1</f>
        <v>6</v>
      </c>
      <c r="H19713">
        <f>MOD(D19713-1,6)+1</f>
        <v>6</v>
      </c>
      <c r="I19713">
        <f>37-D19713</f>
        <v>1</v>
      </c>
      <c r="J19713">
        <f>ABS(D19713-D19714)</f>
        <v>11</v>
      </c>
    </row>
    <row r="19714">
      <c r="A19714">
        <v>5068</v>
      </c>
      <c r="B19714" t="str">
        <v>2002-09-25</v>
      </c>
      <c r="C19714" t="str">
        <v>Evening</v>
      </c>
      <c r="D19714">
        <v>25</v>
      </c>
      <c r="E19714" t="str">
        <f>IF(MOD(D19714,2)=0,"EVEN","ODD")</f>
        <v>ODD</v>
      </c>
      <c r="F19714" t="str">
        <f>IF(D19714&lt;=18,"LOW (1-18)","HIGH (19-36)")</f>
        <v>HIGH (19-36)</v>
      </c>
      <c r="G19714">
        <f>INT((D19714-1)/6)+1</f>
        <v>5</v>
      </c>
      <c r="H19714">
        <f>MOD(D19714-1,6)+1</f>
        <v>1</v>
      </c>
      <c r="I19714">
        <f>37-D19714</f>
        <v>12</v>
      </c>
      <c r="J19714">
        <f>ABS(D19714-D19715)</f>
        <v>7</v>
      </c>
    </row>
    <row r="19715">
      <c r="A19715">
        <v>5067</v>
      </c>
      <c r="B19715" t="str">
        <v>2002-09-25</v>
      </c>
      <c r="C19715" t="str">
        <v>Midday</v>
      </c>
      <c r="D19715">
        <v>18</v>
      </c>
      <c r="E19715" t="str">
        <f>IF(MOD(D19715,2)=0,"EVEN","ODD")</f>
        <v>EVEN</v>
      </c>
      <c r="F19715" t="str">
        <f>IF(D19715&lt;=18,"LOW (1-18)","HIGH (19-36)")</f>
        <v>LOW (1-18)</v>
      </c>
      <c r="G19715">
        <f>INT((D19715-1)/6)+1</f>
        <v>3</v>
      </c>
      <c r="H19715">
        <f>MOD(D19715-1,6)+1</f>
        <v>6</v>
      </c>
      <c r="I19715">
        <f>37-D19715</f>
        <v>19</v>
      </c>
      <c r="J19715">
        <f>ABS(D19715-D19716)</f>
        <v>13</v>
      </c>
    </row>
    <row r="19716">
      <c r="A19716">
        <v>5066</v>
      </c>
      <c r="B19716" t="str">
        <v>2002-09-24</v>
      </c>
      <c r="C19716" t="str">
        <v>Evening</v>
      </c>
      <c r="D19716">
        <v>31</v>
      </c>
      <c r="E19716" t="str">
        <f>IF(MOD(D19716,2)=0,"EVEN","ODD")</f>
        <v>ODD</v>
      </c>
      <c r="F19716" t="str">
        <f>IF(D19716&lt;=18,"LOW (1-18)","HIGH (19-36)")</f>
        <v>HIGH (19-36)</v>
      </c>
      <c r="G19716">
        <f>INT((D19716-1)/6)+1</f>
        <v>6</v>
      </c>
      <c r="H19716">
        <f>MOD(D19716-1,6)+1</f>
        <v>1</v>
      </c>
      <c r="I19716">
        <f>37-D19716</f>
        <v>6</v>
      </c>
      <c r="J19716">
        <f>ABS(D19716-D19717)</f>
        <v>24</v>
      </c>
    </row>
    <row r="19717">
      <c r="A19717">
        <v>5065</v>
      </c>
      <c r="B19717" t="str">
        <v>2002-09-24</v>
      </c>
      <c r="C19717" t="str">
        <v>Midday</v>
      </c>
      <c r="D19717">
        <v>7</v>
      </c>
      <c r="E19717" t="str">
        <f>IF(MOD(D19717,2)=0,"EVEN","ODD")</f>
        <v>ODD</v>
      </c>
      <c r="F19717" t="str">
        <f>IF(D19717&lt;=18,"LOW (1-18)","HIGH (19-36)")</f>
        <v>LOW (1-18)</v>
      </c>
      <c r="G19717">
        <f>INT((D19717-1)/6)+1</f>
        <v>2</v>
      </c>
      <c r="H19717">
        <f>MOD(D19717-1,6)+1</f>
        <v>1</v>
      </c>
      <c r="I19717">
        <f>37-D19717</f>
        <v>30</v>
      </c>
      <c r="J19717">
        <f>ABS(D19717-D19718)</f>
        <v>17</v>
      </c>
    </row>
    <row r="19718">
      <c r="A19718">
        <v>5064</v>
      </c>
      <c r="B19718" t="str">
        <v>2002-09-23</v>
      </c>
      <c r="C19718" t="str">
        <v>Evening</v>
      </c>
      <c r="D19718">
        <v>24</v>
      </c>
      <c r="E19718" t="str">
        <f>IF(MOD(D19718,2)=0,"EVEN","ODD")</f>
        <v>EVEN</v>
      </c>
      <c r="F19718" t="str">
        <f>IF(D19718&lt;=18,"LOW (1-18)","HIGH (19-36)")</f>
        <v>HIGH (19-36)</v>
      </c>
      <c r="G19718">
        <f>INT((D19718-1)/6)+1</f>
        <v>4</v>
      </c>
      <c r="H19718">
        <f>MOD(D19718-1,6)+1</f>
        <v>6</v>
      </c>
      <c r="I19718">
        <f>37-D19718</f>
        <v>13</v>
      </c>
      <c r="J19718">
        <f>ABS(D19718-D19719)</f>
        <v>11</v>
      </c>
    </row>
    <row r="19719">
      <c r="A19719">
        <v>5063</v>
      </c>
      <c r="B19719" t="str">
        <v>2002-09-23</v>
      </c>
      <c r="C19719" t="str">
        <v>Midday</v>
      </c>
      <c r="D19719">
        <v>13</v>
      </c>
      <c r="E19719" t="str">
        <f>IF(MOD(D19719,2)=0,"EVEN","ODD")</f>
        <v>ODD</v>
      </c>
      <c r="F19719" t="str">
        <f>IF(D19719&lt;=18,"LOW (1-18)","HIGH (19-36)")</f>
        <v>LOW (1-18)</v>
      </c>
      <c r="G19719">
        <f>INT((D19719-1)/6)+1</f>
        <v>3</v>
      </c>
      <c r="H19719">
        <f>MOD(D19719-1,6)+1</f>
        <v>1</v>
      </c>
      <c r="I19719">
        <f>37-D19719</f>
        <v>24</v>
      </c>
      <c r="J19719">
        <f>ABS(D19719-D19720)</f>
        <v>5</v>
      </c>
    </row>
    <row r="19720">
      <c r="A19720">
        <v>5062</v>
      </c>
      <c r="B19720" t="str">
        <v>2002-09-21</v>
      </c>
      <c r="C19720" t="str">
        <v>Evening</v>
      </c>
      <c r="D19720">
        <v>8</v>
      </c>
      <c r="E19720" t="str">
        <f>IF(MOD(D19720,2)=0,"EVEN","ODD")</f>
        <v>EVEN</v>
      </c>
      <c r="F19720" t="str">
        <f>IF(D19720&lt;=18,"LOW (1-18)","HIGH (19-36)")</f>
        <v>LOW (1-18)</v>
      </c>
      <c r="G19720">
        <f>INT((D19720-1)/6)+1</f>
        <v>2</v>
      </c>
      <c r="H19720">
        <f>MOD(D19720-1,6)+1</f>
        <v>2</v>
      </c>
      <c r="I19720">
        <f>37-D19720</f>
        <v>29</v>
      </c>
      <c r="J19720">
        <f>ABS(D19720-D19721)</f>
        <v>5</v>
      </c>
    </row>
    <row r="19721">
      <c r="A19721">
        <v>5061</v>
      </c>
      <c r="B19721" t="str">
        <v>2002-09-21</v>
      </c>
      <c r="C19721" t="str">
        <v>Midday</v>
      </c>
      <c r="D19721">
        <v>13</v>
      </c>
      <c r="E19721" t="str">
        <f>IF(MOD(D19721,2)=0,"EVEN","ODD")</f>
        <v>ODD</v>
      </c>
      <c r="F19721" t="str">
        <f>IF(D19721&lt;=18,"LOW (1-18)","HIGH (19-36)")</f>
        <v>LOW (1-18)</v>
      </c>
      <c r="G19721">
        <f>INT((D19721-1)/6)+1</f>
        <v>3</v>
      </c>
      <c r="H19721">
        <f>MOD(D19721-1,6)+1</f>
        <v>1</v>
      </c>
      <c r="I19721">
        <f>37-D19721</f>
        <v>24</v>
      </c>
      <c r="J19721">
        <f>ABS(D19721-D19722)</f>
        <v>12</v>
      </c>
    </row>
    <row r="19722">
      <c r="A19722">
        <v>5060</v>
      </c>
      <c r="B19722" t="str">
        <v>2002-09-20</v>
      </c>
      <c r="C19722" t="str">
        <v>Evening</v>
      </c>
      <c r="D19722">
        <v>25</v>
      </c>
      <c r="E19722" t="str">
        <f>IF(MOD(D19722,2)=0,"EVEN","ODD")</f>
        <v>ODD</v>
      </c>
      <c r="F19722" t="str">
        <f>IF(D19722&lt;=18,"LOW (1-18)","HIGH (19-36)")</f>
        <v>HIGH (19-36)</v>
      </c>
      <c r="G19722">
        <f>INT((D19722-1)/6)+1</f>
        <v>5</v>
      </c>
      <c r="H19722">
        <f>MOD(D19722-1,6)+1</f>
        <v>1</v>
      </c>
      <c r="I19722">
        <f>37-D19722</f>
        <v>12</v>
      </c>
      <c r="J19722">
        <f>ABS(D19722-D19723)</f>
        <v>3</v>
      </c>
    </row>
    <row r="19723">
      <c r="A19723">
        <v>5059</v>
      </c>
      <c r="B19723" t="str">
        <v>2002-09-20</v>
      </c>
      <c r="C19723" t="str">
        <v>Midday</v>
      </c>
      <c r="D19723">
        <v>22</v>
      </c>
      <c r="E19723" t="str">
        <f>IF(MOD(D19723,2)=0,"EVEN","ODD")</f>
        <v>EVEN</v>
      </c>
      <c r="F19723" t="str">
        <f>IF(D19723&lt;=18,"LOW (1-18)","HIGH (19-36)")</f>
        <v>HIGH (19-36)</v>
      </c>
      <c r="G19723">
        <f>INT((D19723-1)/6)+1</f>
        <v>4</v>
      </c>
      <c r="H19723">
        <f>MOD(D19723-1,6)+1</f>
        <v>4</v>
      </c>
      <c r="I19723">
        <f>37-D19723</f>
        <v>15</v>
      </c>
      <c r="J19723">
        <f>ABS(D19723-D19724)</f>
        <v>4</v>
      </c>
    </row>
    <row r="19724">
      <c r="A19724">
        <v>5058</v>
      </c>
      <c r="B19724" t="str">
        <v>2002-09-19</v>
      </c>
      <c r="C19724" t="str">
        <v>Evening</v>
      </c>
      <c r="D19724">
        <v>26</v>
      </c>
      <c r="E19724" t="str">
        <f>IF(MOD(D19724,2)=0,"EVEN","ODD")</f>
        <v>EVEN</v>
      </c>
      <c r="F19724" t="str">
        <f>IF(D19724&lt;=18,"LOW (1-18)","HIGH (19-36)")</f>
        <v>HIGH (19-36)</v>
      </c>
      <c r="G19724">
        <f>INT((D19724-1)/6)+1</f>
        <v>5</v>
      </c>
      <c r="H19724">
        <f>MOD(D19724-1,6)+1</f>
        <v>2</v>
      </c>
      <c r="I19724">
        <f>37-D19724</f>
        <v>11</v>
      </c>
      <c r="J19724">
        <f>ABS(D19724-D19725)</f>
        <v>22</v>
      </c>
    </row>
    <row r="19725">
      <c r="A19725">
        <v>5057</v>
      </c>
      <c r="B19725" t="str">
        <v>2002-09-19</v>
      </c>
      <c r="C19725" t="str">
        <v>Midday</v>
      </c>
      <c r="D19725">
        <v>4</v>
      </c>
      <c r="E19725" t="str">
        <f>IF(MOD(D19725,2)=0,"EVEN","ODD")</f>
        <v>EVEN</v>
      </c>
      <c r="F19725" t="str">
        <f>IF(D19725&lt;=18,"LOW (1-18)","HIGH (19-36)")</f>
        <v>LOW (1-18)</v>
      </c>
      <c r="G19725">
        <f>INT((D19725-1)/6)+1</f>
        <v>1</v>
      </c>
      <c r="H19725">
        <f>MOD(D19725-1,6)+1</f>
        <v>4</v>
      </c>
      <c r="I19725">
        <f>37-D19725</f>
        <v>33</v>
      </c>
      <c r="J19725">
        <f>ABS(D19725-D19726)</f>
        <v>9</v>
      </c>
    </row>
    <row r="19726">
      <c r="A19726">
        <v>5056</v>
      </c>
      <c r="B19726" t="str">
        <v>2002-09-18</v>
      </c>
      <c r="C19726" t="str">
        <v>Evening</v>
      </c>
      <c r="D19726">
        <v>13</v>
      </c>
      <c r="E19726" t="str">
        <f>IF(MOD(D19726,2)=0,"EVEN","ODD")</f>
        <v>ODD</v>
      </c>
      <c r="F19726" t="str">
        <f>IF(D19726&lt;=18,"LOW (1-18)","HIGH (19-36)")</f>
        <v>LOW (1-18)</v>
      </c>
      <c r="G19726">
        <f>INT((D19726-1)/6)+1</f>
        <v>3</v>
      </c>
      <c r="H19726">
        <f>MOD(D19726-1,6)+1</f>
        <v>1</v>
      </c>
      <c r="I19726">
        <f>37-D19726</f>
        <v>24</v>
      </c>
      <c r="J19726">
        <f>ABS(D19726-D19727)</f>
        <v>10</v>
      </c>
    </row>
    <row r="19727">
      <c r="A19727">
        <v>5055</v>
      </c>
      <c r="B19727" t="str">
        <v>2002-09-18</v>
      </c>
      <c r="C19727" t="str">
        <v>Midday</v>
      </c>
      <c r="D19727">
        <v>23</v>
      </c>
      <c r="E19727" t="str">
        <f>IF(MOD(D19727,2)=0,"EVEN","ODD")</f>
        <v>ODD</v>
      </c>
      <c r="F19727" t="str">
        <f>IF(D19727&lt;=18,"LOW (1-18)","HIGH (19-36)")</f>
        <v>HIGH (19-36)</v>
      </c>
      <c r="G19727">
        <f>INT((D19727-1)/6)+1</f>
        <v>4</v>
      </c>
      <c r="H19727">
        <f>MOD(D19727-1,6)+1</f>
        <v>5</v>
      </c>
      <c r="I19727">
        <f>37-D19727</f>
        <v>14</v>
      </c>
      <c r="J19727">
        <f>ABS(D19727-D19728)</f>
        <v>0</v>
      </c>
    </row>
    <row r="19728">
      <c r="A19728">
        <v>5054</v>
      </c>
      <c r="B19728" t="str">
        <v>2002-09-17</v>
      </c>
      <c r="C19728" t="str">
        <v>Evening</v>
      </c>
      <c r="D19728">
        <v>23</v>
      </c>
      <c r="E19728" t="str">
        <f>IF(MOD(D19728,2)=0,"EVEN","ODD")</f>
        <v>ODD</v>
      </c>
      <c r="F19728" t="str">
        <f>IF(D19728&lt;=18,"LOW (1-18)","HIGH (19-36)")</f>
        <v>HIGH (19-36)</v>
      </c>
      <c r="G19728">
        <f>INT((D19728-1)/6)+1</f>
        <v>4</v>
      </c>
      <c r="H19728">
        <f>MOD(D19728-1,6)+1</f>
        <v>5</v>
      </c>
      <c r="I19728">
        <f>37-D19728</f>
        <v>14</v>
      </c>
      <c r="J19728">
        <f>ABS(D19728-D19729)</f>
        <v>7</v>
      </c>
    </row>
    <row r="19729">
      <c r="A19729">
        <v>5053</v>
      </c>
      <c r="B19729" t="str">
        <v>2002-09-17</v>
      </c>
      <c r="C19729" t="str">
        <v>Midday</v>
      </c>
      <c r="D19729">
        <v>16</v>
      </c>
      <c r="E19729" t="str">
        <f>IF(MOD(D19729,2)=0,"EVEN","ODD")</f>
        <v>EVEN</v>
      </c>
      <c r="F19729" t="str">
        <f>IF(D19729&lt;=18,"LOW (1-18)","HIGH (19-36)")</f>
        <v>LOW (1-18)</v>
      </c>
      <c r="G19729">
        <f>INT((D19729-1)/6)+1</f>
        <v>3</v>
      </c>
      <c r="H19729">
        <f>MOD(D19729-1,6)+1</f>
        <v>4</v>
      </c>
      <c r="I19729">
        <f>37-D19729</f>
        <v>21</v>
      </c>
      <c r="J19729">
        <f>ABS(D19729-D19730)</f>
        <v>14</v>
      </c>
    </row>
    <row r="19730">
      <c r="A19730">
        <v>5052</v>
      </c>
      <c r="B19730" t="str">
        <v>2002-09-16</v>
      </c>
      <c r="C19730" t="str">
        <v>Evening</v>
      </c>
      <c r="D19730">
        <v>2</v>
      </c>
      <c r="E19730" t="str">
        <f>IF(MOD(D19730,2)=0,"EVEN","ODD")</f>
        <v>EVEN</v>
      </c>
      <c r="F19730" t="str">
        <f>IF(D19730&lt;=18,"LOW (1-18)","HIGH (19-36)")</f>
        <v>LOW (1-18)</v>
      </c>
      <c r="G19730">
        <f>INT((D19730-1)/6)+1</f>
        <v>1</v>
      </c>
      <c r="H19730">
        <f>MOD(D19730-1,6)+1</f>
        <v>2</v>
      </c>
      <c r="I19730">
        <f>37-D19730</f>
        <v>35</v>
      </c>
      <c r="J19730">
        <f>ABS(D19730-D19731)</f>
        <v>12</v>
      </c>
    </row>
    <row r="19731">
      <c r="A19731">
        <v>5051</v>
      </c>
      <c r="B19731" t="str">
        <v>2002-09-16</v>
      </c>
      <c r="C19731" t="str">
        <v>Midday</v>
      </c>
      <c r="D19731">
        <v>14</v>
      </c>
      <c r="E19731" t="str">
        <f>IF(MOD(D19731,2)=0,"EVEN","ODD")</f>
        <v>EVEN</v>
      </c>
      <c r="F19731" t="str">
        <f>IF(D19731&lt;=18,"LOW (1-18)","HIGH (19-36)")</f>
        <v>LOW (1-18)</v>
      </c>
      <c r="G19731">
        <f>INT((D19731-1)/6)+1</f>
        <v>3</v>
      </c>
      <c r="H19731">
        <f>MOD(D19731-1,6)+1</f>
        <v>2</v>
      </c>
      <c r="I19731">
        <f>37-D19731</f>
        <v>23</v>
      </c>
      <c r="J19731">
        <f>ABS(D19731-D19732)</f>
        <v>15</v>
      </c>
    </row>
    <row r="19732">
      <c r="A19732">
        <v>5050</v>
      </c>
      <c r="B19732" t="str">
        <v>2002-09-14</v>
      </c>
      <c r="C19732" t="str">
        <v>Evening</v>
      </c>
      <c r="D19732">
        <v>29</v>
      </c>
      <c r="E19732" t="str">
        <f>IF(MOD(D19732,2)=0,"EVEN","ODD")</f>
        <v>ODD</v>
      </c>
      <c r="F19732" t="str">
        <f>IF(D19732&lt;=18,"LOW (1-18)","HIGH (19-36)")</f>
        <v>HIGH (19-36)</v>
      </c>
      <c r="G19732">
        <f>INT((D19732-1)/6)+1</f>
        <v>5</v>
      </c>
      <c r="H19732">
        <f>MOD(D19732-1,6)+1</f>
        <v>5</v>
      </c>
      <c r="I19732">
        <f>37-D19732</f>
        <v>8</v>
      </c>
      <c r="J19732">
        <f>ABS(D19732-D19733)</f>
        <v>27</v>
      </c>
    </row>
    <row r="19733">
      <c r="A19733">
        <v>5049</v>
      </c>
      <c r="B19733" t="str">
        <v>2002-09-14</v>
      </c>
      <c r="C19733" t="str">
        <v>Midday</v>
      </c>
      <c r="D19733">
        <v>2</v>
      </c>
      <c r="E19733" t="str">
        <f>IF(MOD(D19733,2)=0,"EVEN","ODD")</f>
        <v>EVEN</v>
      </c>
      <c r="F19733" t="str">
        <f>IF(D19733&lt;=18,"LOW (1-18)","HIGH (19-36)")</f>
        <v>LOW (1-18)</v>
      </c>
      <c r="G19733">
        <f>INT((D19733-1)/6)+1</f>
        <v>1</v>
      </c>
      <c r="H19733">
        <f>MOD(D19733-1,6)+1</f>
        <v>2</v>
      </c>
      <c r="I19733">
        <f>37-D19733</f>
        <v>35</v>
      </c>
      <c r="J19733">
        <f>ABS(D19733-D19734)</f>
        <v>5</v>
      </c>
    </row>
    <row r="19734">
      <c r="A19734">
        <v>5048</v>
      </c>
      <c r="B19734" t="str">
        <v>2002-09-13</v>
      </c>
      <c r="C19734" t="str">
        <v>Evening</v>
      </c>
      <c r="D19734">
        <v>7</v>
      </c>
      <c r="E19734" t="str">
        <f>IF(MOD(D19734,2)=0,"EVEN","ODD")</f>
        <v>ODD</v>
      </c>
      <c r="F19734" t="str">
        <f>IF(D19734&lt;=18,"LOW (1-18)","HIGH (19-36)")</f>
        <v>LOW (1-18)</v>
      </c>
      <c r="G19734">
        <f>INT((D19734-1)/6)+1</f>
        <v>2</v>
      </c>
      <c r="H19734">
        <f>MOD(D19734-1,6)+1</f>
        <v>1</v>
      </c>
      <c r="I19734">
        <f>37-D19734</f>
        <v>30</v>
      </c>
      <c r="J19734">
        <f>ABS(D19734-D19735)</f>
        <v>20</v>
      </c>
    </row>
    <row r="19735">
      <c r="A19735">
        <v>5047</v>
      </c>
      <c r="B19735" t="str">
        <v>2002-09-13</v>
      </c>
      <c r="C19735" t="str">
        <v>Midday</v>
      </c>
      <c r="D19735">
        <v>27</v>
      </c>
      <c r="E19735" t="str">
        <f>IF(MOD(D19735,2)=0,"EVEN","ODD")</f>
        <v>ODD</v>
      </c>
      <c r="F19735" t="str">
        <f>IF(D19735&lt;=18,"LOW (1-18)","HIGH (19-36)")</f>
        <v>HIGH (19-36)</v>
      </c>
      <c r="G19735">
        <f>INT((D19735-1)/6)+1</f>
        <v>5</v>
      </c>
      <c r="H19735">
        <f>MOD(D19735-1,6)+1</f>
        <v>3</v>
      </c>
      <c r="I19735">
        <f>37-D19735</f>
        <v>10</v>
      </c>
      <c r="J19735">
        <f>ABS(D19735-D19736)</f>
        <v>20</v>
      </c>
    </row>
    <row r="19736">
      <c r="A19736">
        <v>5046</v>
      </c>
      <c r="B19736" t="str">
        <v>2002-09-12</v>
      </c>
      <c r="C19736" t="str">
        <v>Evening</v>
      </c>
      <c r="D19736">
        <v>7</v>
      </c>
      <c r="E19736" t="str">
        <f>IF(MOD(D19736,2)=0,"EVEN","ODD")</f>
        <v>ODD</v>
      </c>
      <c r="F19736" t="str">
        <f>IF(D19736&lt;=18,"LOW (1-18)","HIGH (19-36)")</f>
        <v>LOW (1-18)</v>
      </c>
      <c r="G19736">
        <f>INT((D19736-1)/6)+1</f>
        <v>2</v>
      </c>
      <c r="H19736">
        <f>MOD(D19736-1,6)+1</f>
        <v>1</v>
      </c>
      <c r="I19736">
        <f>37-D19736</f>
        <v>30</v>
      </c>
      <c r="J19736">
        <f>ABS(D19736-D19737)</f>
        <v>17</v>
      </c>
    </row>
    <row r="19737">
      <c r="A19737">
        <v>5045</v>
      </c>
      <c r="B19737" t="str">
        <v>2002-09-12</v>
      </c>
      <c r="C19737" t="str">
        <v>Midday</v>
      </c>
      <c r="D19737">
        <v>24</v>
      </c>
      <c r="E19737" t="str">
        <f>IF(MOD(D19737,2)=0,"EVEN","ODD")</f>
        <v>EVEN</v>
      </c>
      <c r="F19737" t="str">
        <f>IF(D19737&lt;=18,"LOW (1-18)","HIGH (19-36)")</f>
        <v>HIGH (19-36)</v>
      </c>
      <c r="G19737">
        <f>INT((D19737-1)/6)+1</f>
        <v>4</v>
      </c>
      <c r="H19737">
        <f>MOD(D19737-1,6)+1</f>
        <v>6</v>
      </c>
      <c r="I19737">
        <f>37-D19737</f>
        <v>13</v>
      </c>
      <c r="J19737">
        <f>ABS(D19737-D19738)</f>
        <v>3</v>
      </c>
    </row>
    <row r="19738">
      <c r="A19738">
        <v>5044</v>
      </c>
      <c r="B19738" t="str">
        <v>2002-09-11</v>
      </c>
      <c r="C19738" t="str">
        <v>Evening</v>
      </c>
      <c r="D19738">
        <v>27</v>
      </c>
      <c r="E19738" t="str">
        <f>IF(MOD(D19738,2)=0,"EVEN","ODD")</f>
        <v>ODD</v>
      </c>
      <c r="F19738" t="str">
        <f>IF(D19738&lt;=18,"LOW (1-18)","HIGH (19-36)")</f>
        <v>HIGH (19-36)</v>
      </c>
      <c r="G19738">
        <f>INT((D19738-1)/6)+1</f>
        <v>5</v>
      </c>
      <c r="H19738">
        <f>MOD(D19738-1,6)+1</f>
        <v>3</v>
      </c>
      <c r="I19738">
        <f>37-D19738</f>
        <v>10</v>
      </c>
      <c r="J19738">
        <f>ABS(D19738-D19739)</f>
        <v>12</v>
      </c>
    </row>
    <row r="19739">
      <c r="A19739">
        <v>5043</v>
      </c>
      <c r="B19739" t="str">
        <v>2002-09-11</v>
      </c>
      <c r="C19739" t="str">
        <v>Midday</v>
      </c>
      <c r="D19739">
        <v>15</v>
      </c>
      <c r="E19739" t="str">
        <f>IF(MOD(D19739,2)=0,"EVEN","ODD")</f>
        <v>ODD</v>
      </c>
      <c r="F19739" t="str">
        <f>IF(D19739&lt;=18,"LOW (1-18)","HIGH (19-36)")</f>
        <v>LOW (1-18)</v>
      </c>
      <c r="G19739">
        <f>INT((D19739-1)/6)+1</f>
        <v>3</v>
      </c>
      <c r="H19739">
        <f>MOD(D19739-1,6)+1</f>
        <v>3</v>
      </c>
      <c r="I19739">
        <f>37-D19739</f>
        <v>22</v>
      </c>
      <c r="J19739">
        <f>ABS(D19739-D19740)</f>
        <v>0</v>
      </c>
    </row>
    <row r="19740">
      <c r="A19740">
        <v>5042</v>
      </c>
      <c r="B19740" t="str">
        <v>2002-09-10</v>
      </c>
      <c r="C19740" t="str">
        <v>Evening</v>
      </c>
      <c r="D19740">
        <v>15</v>
      </c>
      <c r="E19740" t="str">
        <f>IF(MOD(D19740,2)=0,"EVEN","ODD")</f>
        <v>ODD</v>
      </c>
      <c r="F19740" t="str">
        <f>IF(D19740&lt;=18,"LOW (1-18)","HIGH (19-36)")</f>
        <v>LOW (1-18)</v>
      </c>
      <c r="G19740">
        <f>INT((D19740-1)/6)+1</f>
        <v>3</v>
      </c>
      <c r="H19740">
        <f>MOD(D19740-1,6)+1</f>
        <v>3</v>
      </c>
      <c r="I19740">
        <f>37-D19740</f>
        <v>22</v>
      </c>
      <c r="J19740">
        <f>ABS(D19740-D19741)</f>
        <v>1</v>
      </c>
    </row>
    <row r="19741">
      <c r="A19741">
        <v>5041</v>
      </c>
      <c r="B19741" t="str">
        <v>2002-09-10</v>
      </c>
      <c r="C19741" t="str">
        <v>Midday</v>
      </c>
      <c r="D19741">
        <v>14</v>
      </c>
      <c r="E19741" t="str">
        <f>IF(MOD(D19741,2)=0,"EVEN","ODD")</f>
        <v>EVEN</v>
      </c>
      <c r="F19741" t="str">
        <f>IF(D19741&lt;=18,"LOW (1-18)","HIGH (19-36)")</f>
        <v>LOW (1-18)</v>
      </c>
      <c r="G19741">
        <f>INT((D19741-1)/6)+1</f>
        <v>3</v>
      </c>
      <c r="H19741">
        <f>MOD(D19741-1,6)+1</f>
        <v>2</v>
      </c>
      <c r="I19741">
        <f>37-D19741</f>
        <v>23</v>
      </c>
      <c r="J19741">
        <f>ABS(D19741-D19742)</f>
        <v>2</v>
      </c>
    </row>
    <row r="19742">
      <c r="A19742">
        <v>5040</v>
      </c>
      <c r="B19742" t="str">
        <v>2002-09-09</v>
      </c>
      <c r="C19742" t="str">
        <v>Evening</v>
      </c>
      <c r="D19742">
        <v>16</v>
      </c>
      <c r="E19742" t="str">
        <f>IF(MOD(D19742,2)=0,"EVEN","ODD")</f>
        <v>EVEN</v>
      </c>
      <c r="F19742" t="str">
        <f>IF(D19742&lt;=18,"LOW (1-18)","HIGH (19-36)")</f>
        <v>LOW (1-18)</v>
      </c>
      <c r="G19742">
        <f>INT((D19742-1)/6)+1</f>
        <v>3</v>
      </c>
      <c r="H19742">
        <f>MOD(D19742-1,6)+1</f>
        <v>4</v>
      </c>
      <c r="I19742">
        <f>37-D19742</f>
        <v>21</v>
      </c>
      <c r="J19742">
        <f>ABS(D19742-D19743)</f>
        <v>0</v>
      </c>
    </row>
    <row r="19743">
      <c r="A19743">
        <v>5039</v>
      </c>
      <c r="B19743" t="str">
        <v>2002-09-09</v>
      </c>
      <c r="C19743" t="str">
        <v>Midday</v>
      </c>
      <c r="D19743">
        <v>16</v>
      </c>
      <c r="E19743" t="str">
        <f>IF(MOD(D19743,2)=0,"EVEN","ODD")</f>
        <v>EVEN</v>
      </c>
      <c r="F19743" t="str">
        <f>IF(D19743&lt;=18,"LOW (1-18)","HIGH (19-36)")</f>
        <v>LOW (1-18)</v>
      </c>
      <c r="G19743">
        <f>INT((D19743-1)/6)+1</f>
        <v>3</v>
      </c>
      <c r="H19743">
        <f>MOD(D19743-1,6)+1</f>
        <v>4</v>
      </c>
      <c r="I19743">
        <f>37-D19743</f>
        <v>21</v>
      </c>
      <c r="J19743">
        <f>ABS(D19743-D19744)</f>
        <v>1</v>
      </c>
    </row>
    <row r="19744">
      <c r="A19744">
        <v>5038</v>
      </c>
      <c r="B19744" t="str">
        <v>2002-09-07</v>
      </c>
      <c r="C19744" t="str">
        <v>Evening</v>
      </c>
      <c r="D19744">
        <v>15</v>
      </c>
      <c r="E19744" t="str">
        <f>IF(MOD(D19744,2)=0,"EVEN","ODD")</f>
        <v>ODD</v>
      </c>
      <c r="F19744" t="str">
        <f>IF(D19744&lt;=18,"LOW (1-18)","HIGH (19-36)")</f>
        <v>LOW (1-18)</v>
      </c>
      <c r="G19744">
        <f>INT((D19744-1)/6)+1</f>
        <v>3</v>
      </c>
      <c r="H19744">
        <f>MOD(D19744-1,6)+1</f>
        <v>3</v>
      </c>
      <c r="I19744">
        <f>37-D19744</f>
        <v>22</v>
      </c>
      <c r="J19744">
        <f>ABS(D19744-D19745)</f>
        <v>7</v>
      </c>
    </row>
    <row r="19745">
      <c r="A19745">
        <v>5037</v>
      </c>
      <c r="B19745" t="str">
        <v>2002-09-07</v>
      </c>
      <c r="C19745" t="str">
        <v>Midday</v>
      </c>
      <c r="D19745">
        <v>22</v>
      </c>
      <c r="E19745" t="str">
        <f>IF(MOD(D19745,2)=0,"EVEN","ODD")</f>
        <v>EVEN</v>
      </c>
      <c r="F19745" t="str">
        <f>IF(D19745&lt;=18,"LOW (1-18)","HIGH (19-36)")</f>
        <v>HIGH (19-36)</v>
      </c>
      <c r="G19745">
        <f>INT((D19745-1)/6)+1</f>
        <v>4</v>
      </c>
      <c r="H19745">
        <f>MOD(D19745-1,6)+1</f>
        <v>4</v>
      </c>
      <c r="I19745">
        <f>37-D19745</f>
        <v>15</v>
      </c>
      <c r="J19745">
        <f>ABS(D19745-D19746)</f>
        <v>4</v>
      </c>
    </row>
    <row r="19746">
      <c r="A19746">
        <v>5036</v>
      </c>
      <c r="B19746" t="str">
        <v>2002-09-06</v>
      </c>
      <c r="C19746" t="str">
        <v>Evening</v>
      </c>
      <c r="D19746">
        <v>18</v>
      </c>
      <c r="E19746" t="str">
        <f>IF(MOD(D19746,2)=0,"EVEN","ODD")</f>
        <v>EVEN</v>
      </c>
      <c r="F19746" t="str">
        <f>IF(D19746&lt;=18,"LOW (1-18)","HIGH (19-36)")</f>
        <v>LOW (1-18)</v>
      </c>
      <c r="G19746">
        <f>INT((D19746-1)/6)+1</f>
        <v>3</v>
      </c>
      <c r="H19746">
        <f>MOD(D19746-1,6)+1</f>
        <v>6</v>
      </c>
      <c r="I19746">
        <f>37-D19746</f>
        <v>19</v>
      </c>
      <c r="J19746">
        <f>ABS(D19746-D19747)</f>
        <v>6</v>
      </c>
    </row>
    <row r="19747">
      <c r="A19747">
        <v>5035</v>
      </c>
      <c r="B19747" t="str">
        <v>2002-09-06</v>
      </c>
      <c r="C19747" t="str">
        <v>Midday</v>
      </c>
      <c r="D19747">
        <v>24</v>
      </c>
      <c r="E19747" t="str">
        <f>IF(MOD(D19747,2)=0,"EVEN","ODD")</f>
        <v>EVEN</v>
      </c>
      <c r="F19747" t="str">
        <f>IF(D19747&lt;=18,"LOW (1-18)","HIGH (19-36)")</f>
        <v>HIGH (19-36)</v>
      </c>
      <c r="G19747">
        <f>INT((D19747-1)/6)+1</f>
        <v>4</v>
      </c>
      <c r="H19747">
        <f>MOD(D19747-1,6)+1</f>
        <v>6</v>
      </c>
      <c r="I19747">
        <f>37-D19747</f>
        <v>13</v>
      </c>
      <c r="J19747">
        <f>ABS(D19747-D19748)</f>
        <v>12</v>
      </c>
    </row>
    <row r="19748">
      <c r="A19748">
        <v>5034</v>
      </c>
      <c r="B19748" t="str">
        <v>2002-09-05</v>
      </c>
      <c r="C19748" t="str">
        <v>Evening</v>
      </c>
      <c r="D19748">
        <v>12</v>
      </c>
      <c r="E19748" t="str">
        <f>IF(MOD(D19748,2)=0,"EVEN","ODD")</f>
        <v>EVEN</v>
      </c>
      <c r="F19748" t="str">
        <f>IF(D19748&lt;=18,"LOW (1-18)","HIGH (19-36)")</f>
        <v>LOW (1-18)</v>
      </c>
      <c r="G19748">
        <f>INT((D19748-1)/6)+1</f>
        <v>2</v>
      </c>
      <c r="H19748">
        <f>MOD(D19748-1,6)+1</f>
        <v>6</v>
      </c>
      <c r="I19748">
        <f>37-D19748</f>
        <v>25</v>
      </c>
      <c r="J19748">
        <f>ABS(D19748-D19749)</f>
        <v>8</v>
      </c>
    </row>
    <row r="19749">
      <c r="A19749">
        <v>5033</v>
      </c>
      <c r="B19749" t="str">
        <v>2002-09-05</v>
      </c>
      <c r="C19749" t="str">
        <v>Midday</v>
      </c>
      <c r="D19749">
        <v>20</v>
      </c>
      <c r="E19749" t="str">
        <f>IF(MOD(D19749,2)=0,"EVEN","ODD")</f>
        <v>EVEN</v>
      </c>
      <c r="F19749" t="str">
        <f>IF(D19749&lt;=18,"LOW (1-18)","HIGH (19-36)")</f>
        <v>HIGH (19-36)</v>
      </c>
      <c r="G19749">
        <f>INT((D19749-1)/6)+1</f>
        <v>4</v>
      </c>
      <c r="H19749">
        <f>MOD(D19749-1,6)+1</f>
        <v>2</v>
      </c>
      <c r="I19749">
        <f>37-D19749</f>
        <v>17</v>
      </c>
      <c r="J19749">
        <f>ABS(D19749-D19750)</f>
        <v>11</v>
      </c>
    </row>
    <row r="19750">
      <c r="A19750">
        <v>5032</v>
      </c>
      <c r="B19750" t="str">
        <v>2002-09-04</v>
      </c>
      <c r="C19750" t="str">
        <v>Evening</v>
      </c>
      <c r="D19750">
        <v>31</v>
      </c>
      <c r="E19750" t="str">
        <f>IF(MOD(D19750,2)=0,"EVEN","ODD")</f>
        <v>ODD</v>
      </c>
      <c r="F19750" t="str">
        <f>IF(D19750&lt;=18,"LOW (1-18)","HIGH (19-36)")</f>
        <v>HIGH (19-36)</v>
      </c>
      <c r="G19750">
        <f>INT((D19750-1)/6)+1</f>
        <v>6</v>
      </c>
      <c r="H19750">
        <f>MOD(D19750-1,6)+1</f>
        <v>1</v>
      </c>
      <c r="I19750">
        <f>37-D19750</f>
        <v>6</v>
      </c>
      <c r="J19750">
        <f>ABS(D19750-D19751)</f>
        <v>12</v>
      </c>
    </row>
    <row r="19751">
      <c r="A19751">
        <v>5031</v>
      </c>
      <c r="B19751" t="str">
        <v>2002-09-04</v>
      </c>
      <c r="C19751" t="str">
        <v>Midday</v>
      </c>
      <c r="D19751">
        <v>19</v>
      </c>
      <c r="E19751" t="str">
        <f>IF(MOD(D19751,2)=0,"EVEN","ODD")</f>
        <v>ODD</v>
      </c>
      <c r="F19751" t="str">
        <f>IF(D19751&lt;=18,"LOW (1-18)","HIGH (19-36)")</f>
        <v>HIGH (19-36)</v>
      </c>
      <c r="G19751">
        <f>INT((D19751-1)/6)+1</f>
        <v>4</v>
      </c>
      <c r="H19751">
        <f>MOD(D19751-1,6)+1</f>
        <v>1</v>
      </c>
      <c r="I19751">
        <f>37-D19751</f>
        <v>18</v>
      </c>
      <c r="J19751">
        <f>ABS(D19751-D19752)</f>
        <v>13</v>
      </c>
    </row>
    <row r="19752">
      <c r="A19752">
        <v>5030</v>
      </c>
      <c r="B19752" t="str">
        <v>2002-09-03</v>
      </c>
      <c r="C19752" t="str">
        <v>Evening</v>
      </c>
      <c r="D19752">
        <v>32</v>
      </c>
      <c r="E19752" t="str">
        <f>IF(MOD(D19752,2)=0,"EVEN","ODD")</f>
        <v>EVEN</v>
      </c>
      <c r="F19752" t="str">
        <f>IF(D19752&lt;=18,"LOW (1-18)","HIGH (19-36)")</f>
        <v>HIGH (19-36)</v>
      </c>
      <c r="G19752">
        <f>INT((D19752-1)/6)+1</f>
        <v>6</v>
      </c>
      <c r="H19752">
        <f>MOD(D19752-1,6)+1</f>
        <v>2</v>
      </c>
      <c r="I19752">
        <f>37-D19752</f>
        <v>5</v>
      </c>
      <c r="J19752">
        <f>ABS(D19752-D19753)</f>
        <v>4</v>
      </c>
    </row>
    <row r="19753">
      <c r="A19753">
        <v>5029</v>
      </c>
      <c r="B19753" t="str">
        <v>2002-09-03</v>
      </c>
      <c r="C19753" t="str">
        <v>Midday</v>
      </c>
      <c r="D19753">
        <v>36</v>
      </c>
      <c r="E19753" t="str">
        <f>IF(MOD(D19753,2)=0,"EVEN","ODD")</f>
        <v>EVEN</v>
      </c>
      <c r="F19753" t="str">
        <f>IF(D19753&lt;=18,"LOW (1-18)","HIGH (19-36)")</f>
        <v>HIGH (19-36)</v>
      </c>
      <c r="G19753">
        <f>INT((D19753-1)/6)+1</f>
        <v>6</v>
      </c>
      <c r="H19753">
        <f>MOD(D19753-1,6)+1</f>
        <v>6</v>
      </c>
      <c r="I19753">
        <f>37-D19753</f>
        <v>1</v>
      </c>
      <c r="J19753">
        <f>ABS(D19753-D19754)</f>
        <v>8</v>
      </c>
    </row>
    <row r="19754">
      <c r="A19754">
        <v>5028</v>
      </c>
      <c r="B19754" t="str">
        <v>2002-09-02</v>
      </c>
      <c r="C19754" t="str">
        <v>Evening</v>
      </c>
      <c r="D19754">
        <v>28</v>
      </c>
      <c r="E19754" t="str">
        <f>IF(MOD(D19754,2)=0,"EVEN","ODD")</f>
        <v>EVEN</v>
      </c>
      <c r="F19754" t="str">
        <f>IF(D19754&lt;=18,"LOW (1-18)","HIGH (19-36)")</f>
        <v>HIGH (19-36)</v>
      </c>
      <c r="G19754">
        <f>INT((D19754-1)/6)+1</f>
        <v>5</v>
      </c>
      <c r="H19754">
        <f>MOD(D19754-1,6)+1</f>
        <v>4</v>
      </c>
      <c r="I19754">
        <f>37-D19754</f>
        <v>9</v>
      </c>
      <c r="J19754">
        <f>ABS(D19754-D19755)</f>
        <v>18</v>
      </c>
    </row>
    <row r="19755">
      <c r="A19755">
        <v>5027</v>
      </c>
      <c r="B19755" t="str">
        <v>2002-09-02</v>
      </c>
      <c r="C19755" t="str">
        <v>Midday</v>
      </c>
      <c r="D19755">
        <v>10</v>
      </c>
      <c r="E19755" t="str">
        <f>IF(MOD(D19755,2)=0,"EVEN","ODD")</f>
        <v>EVEN</v>
      </c>
      <c r="F19755" t="str">
        <f>IF(D19755&lt;=18,"LOW (1-18)","HIGH (19-36)")</f>
        <v>LOW (1-18)</v>
      </c>
      <c r="G19755">
        <f>INT((D19755-1)/6)+1</f>
        <v>2</v>
      </c>
      <c r="H19755">
        <f>MOD(D19755-1,6)+1</f>
        <v>4</v>
      </c>
      <c r="I19755">
        <f>37-D19755</f>
        <v>27</v>
      </c>
      <c r="J19755">
        <f>ABS(D19755-D19756)</f>
        <v>13</v>
      </c>
    </row>
    <row r="19756">
      <c r="A19756">
        <v>5026</v>
      </c>
      <c r="B19756" t="str">
        <v>2002-08-31</v>
      </c>
      <c r="C19756" t="str">
        <v>Evening</v>
      </c>
      <c r="D19756">
        <v>23</v>
      </c>
      <c r="E19756" t="str">
        <f>IF(MOD(D19756,2)=0,"EVEN","ODD")</f>
        <v>ODD</v>
      </c>
      <c r="F19756" t="str">
        <f>IF(D19756&lt;=18,"LOW (1-18)","HIGH (19-36)")</f>
        <v>HIGH (19-36)</v>
      </c>
      <c r="G19756">
        <f>INT((D19756-1)/6)+1</f>
        <v>4</v>
      </c>
      <c r="H19756">
        <f>MOD(D19756-1,6)+1</f>
        <v>5</v>
      </c>
      <c r="I19756">
        <f>37-D19756</f>
        <v>14</v>
      </c>
      <c r="J19756">
        <f>ABS(D19756-D19757)</f>
        <v>16</v>
      </c>
    </row>
    <row r="19757">
      <c r="A19757">
        <v>5025</v>
      </c>
      <c r="B19757" t="str">
        <v>2002-08-31</v>
      </c>
      <c r="C19757" t="str">
        <v>Midday</v>
      </c>
      <c r="D19757">
        <v>7</v>
      </c>
      <c r="E19757" t="str">
        <f>IF(MOD(D19757,2)=0,"EVEN","ODD")</f>
        <v>ODD</v>
      </c>
      <c r="F19757" t="str">
        <f>IF(D19757&lt;=18,"LOW (1-18)","HIGH (19-36)")</f>
        <v>LOW (1-18)</v>
      </c>
      <c r="G19757">
        <f>INT((D19757-1)/6)+1</f>
        <v>2</v>
      </c>
      <c r="H19757">
        <f>MOD(D19757-1,6)+1</f>
        <v>1</v>
      </c>
      <c r="I19757">
        <f>37-D19757</f>
        <v>30</v>
      </c>
      <c r="J19757">
        <f>ABS(D19757-D19758)</f>
        <v>22</v>
      </c>
    </row>
    <row r="19758">
      <c r="A19758">
        <v>5024</v>
      </c>
      <c r="B19758" t="str">
        <v>2002-08-30</v>
      </c>
      <c r="C19758" t="str">
        <v>Evening</v>
      </c>
      <c r="D19758">
        <v>29</v>
      </c>
      <c r="E19758" t="str">
        <f>IF(MOD(D19758,2)=0,"EVEN","ODD")</f>
        <v>ODD</v>
      </c>
      <c r="F19758" t="str">
        <f>IF(D19758&lt;=18,"LOW (1-18)","HIGH (19-36)")</f>
        <v>HIGH (19-36)</v>
      </c>
      <c r="G19758">
        <f>INT((D19758-1)/6)+1</f>
        <v>5</v>
      </c>
      <c r="H19758">
        <f>MOD(D19758-1,6)+1</f>
        <v>5</v>
      </c>
      <c r="I19758">
        <f>37-D19758</f>
        <v>8</v>
      </c>
      <c r="J19758">
        <f>ABS(D19758-D19759)</f>
        <v>14</v>
      </c>
    </row>
    <row r="19759">
      <c r="A19759">
        <v>5023</v>
      </c>
      <c r="B19759" t="str">
        <v>2002-08-30</v>
      </c>
      <c r="C19759" t="str">
        <v>Midday</v>
      </c>
      <c r="D19759">
        <v>15</v>
      </c>
      <c r="E19759" t="str">
        <f>IF(MOD(D19759,2)=0,"EVEN","ODD")</f>
        <v>ODD</v>
      </c>
      <c r="F19759" t="str">
        <f>IF(D19759&lt;=18,"LOW (1-18)","HIGH (19-36)")</f>
        <v>LOW (1-18)</v>
      </c>
      <c r="G19759">
        <f>INT((D19759-1)/6)+1</f>
        <v>3</v>
      </c>
      <c r="H19759">
        <f>MOD(D19759-1,6)+1</f>
        <v>3</v>
      </c>
      <c r="I19759">
        <f>37-D19759</f>
        <v>22</v>
      </c>
      <c r="J19759">
        <f>ABS(D19759-D19760)</f>
        <v>13</v>
      </c>
    </row>
    <row r="19760">
      <c r="A19760">
        <v>5022</v>
      </c>
      <c r="B19760" t="str">
        <v>2002-08-29</v>
      </c>
      <c r="C19760" t="str">
        <v>Evening</v>
      </c>
      <c r="D19760">
        <v>2</v>
      </c>
      <c r="E19760" t="str">
        <f>IF(MOD(D19760,2)=0,"EVEN","ODD")</f>
        <v>EVEN</v>
      </c>
      <c r="F19760" t="str">
        <f>IF(D19760&lt;=18,"LOW (1-18)","HIGH (19-36)")</f>
        <v>LOW (1-18)</v>
      </c>
      <c r="G19760">
        <f>INT((D19760-1)/6)+1</f>
        <v>1</v>
      </c>
      <c r="H19760">
        <f>MOD(D19760-1,6)+1</f>
        <v>2</v>
      </c>
      <c r="I19760">
        <f>37-D19760</f>
        <v>35</v>
      </c>
      <c r="J19760">
        <f>ABS(D19760-D19761)</f>
        <v>21</v>
      </c>
    </row>
    <row r="19761">
      <c r="A19761">
        <v>5021</v>
      </c>
      <c r="B19761" t="str">
        <v>2002-08-29</v>
      </c>
      <c r="C19761" t="str">
        <v>Midday</v>
      </c>
      <c r="D19761">
        <v>23</v>
      </c>
      <c r="E19761" t="str">
        <f>IF(MOD(D19761,2)=0,"EVEN","ODD")</f>
        <v>ODD</v>
      </c>
      <c r="F19761" t="str">
        <f>IF(D19761&lt;=18,"LOW (1-18)","HIGH (19-36)")</f>
        <v>HIGH (19-36)</v>
      </c>
      <c r="G19761">
        <f>INT((D19761-1)/6)+1</f>
        <v>4</v>
      </c>
      <c r="H19761">
        <f>MOD(D19761-1,6)+1</f>
        <v>5</v>
      </c>
      <c r="I19761">
        <f>37-D19761</f>
        <v>14</v>
      </c>
      <c r="J19761">
        <f>ABS(D19761-D19762)</f>
        <v>12</v>
      </c>
    </row>
    <row r="19762">
      <c r="A19762">
        <v>5020</v>
      </c>
      <c r="B19762" t="str">
        <v>2002-08-28</v>
      </c>
      <c r="C19762" t="str">
        <v>Evening</v>
      </c>
      <c r="D19762">
        <v>11</v>
      </c>
      <c r="E19762" t="str">
        <f>IF(MOD(D19762,2)=0,"EVEN","ODD")</f>
        <v>ODD</v>
      </c>
      <c r="F19762" t="str">
        <f>IF(D19762&lt;=18,"LOW (1-18)","HIGH (19-36)")</f>
        <v>LOW (1-18)</v>
      </c>
      <c r="G19762">
        <f>INT((D19762-1)/6)+1</f>
        <v>2</v>
      </c>
      <c r="H19762">
        <f>MOD(D19762-1,6)+1</f>
        <v>5</v>
      </c>
      <c r="I19762">
        <f>37-D19762</f>
        <v>26</v>
      </c>
      <c r="J19762">
        <f>ABS(D19762-D19763)</f>
        <v>4</v>
      </c>
    </row>
    <row r="19763">
      <c r="A19763">
        <v>5019</v>
      </c>
      <c r="B19763" t="str">
        <v>2002-08-28</v>
      </c>
      <c r="C19763" t="str">
        <v>Midday</v>
      </c>
      <c r="D19763">
        <v>15</v>
      </c>
      <c r="E19763" t="str">
        <f>IF(MOD(D19763,2)=0,"EVEN","ODD")</f>
        <v>ODD</v>
      </c>
      <c r="F19763" t="str">
        <f>IF(D19763&lt;=18,"LOW (1-18)","HIGH (19-36)")</f>
        <v>LOW (1-18)</v>
      </c>
      <c r="G19763">
        <f>INT((D19763-1)/6)+1</f>
        <v>3</v>
      </c>
      <c r="H19763">
        <f>MOD(D19763-1,6)+1</f>
        <v>3</v>
      </c>
      <c r="I19763">
        <f>37-D19763</f>
        <v>22</v>
      </c>
      <c r="J19763">
        <f>ABS(D19763-D19764)</f>
        <v>2</v>
      </c>
    </row>
    <row r="19764">
      <c r="A19764">
        <v>5018</v>
      </c>
      <c r="B19764" t="str">
        <v>2002-08-27</v>
      </c>
      <c r="C19764" t="str">
        <v>Evening</v>
      </c>
      <c r="D19764">
        <v>17</v>
      </c>
      <c r="E19764" t="str">
        <f>IF(MOD(D19764,2)=0,"EVEN","ODD")</f>
        <v>ODD</v>
      </c>
      <c r="F19764" t="str">
        <f>IF(D19764&lt;=18,"LOW (1-18)","HIGH (19-36)")</f>
        <v>LOW (1-18)</v>
      </c>
      <c r="G19764">
        <f>INT((D19764-1)/6)+1</f>
        <v>3</v>
      </c>
      <c r="H19764">
        <f>MOD(D19764-1,6)+1</f>
        <v>5</v>
      </c>
      <c r="I19764">
        <f>37-D19764</f>
        <v>20</v>
      </c>
      <c r="J19764">
        <f>ABS(D19764-D19765)</f>
        <v>8</v>
      </c>
    </row>
    <row r="19765">
      <c r="A19765">
        <v>5017</v>
      </c>
      <c r="B19765" t="str">
        <v>2002-08-27</v>
      </c>
      <c r="C19765" t="str">
        <v>Midday</v>
      </c>
      <c r="D19765">
        <v>25</v>
      </c>
      <c r="E19765" t="str">
        <f>IF(MOD(D19765,2)=0,"EVEN","ODD")</f>
        <v>ODD</v>
      </c>
      <c r="F19765" t="str">
        <f>IF(D19765&lt;=18,"LOW (1-18)","HIGH (19-36)")</f>
        <v>HIGH (19-36)</v>
      </c>
      <c r="G19765">
        <f>INT((D19765-1)/6)+1</f>
        <v>5</v>
      </c>
      <c r="H19765">
        <f>MOD(D19765-1,6)+1</f>
        <v>1</v>
      </c>
      <c r="I19765">
        <f>37-D19765</f>
        <v>12</v>
      </c>
      <c r="J19765">
        <f>ABS(D19765-D19766)</f>
        <v>17</v>
      </c>
    </row>
    <row r="19766">
      <c r="A19766">
        <v>5016</v>
      </c>
      <c r="B19766" t="str">
        <v>2002-08-26</v>
      </c>
      <c r="C19766" t="str">
        <v>Evening</v>
      </c>
      <c r="D19766">
        <v>8</v>
      </c>
      <c r="E19766" t="str">
        <f>IF(MOD(D19766,2)=0,"EVEN","ODD")</f>
        <v>EVEN</v>
      </c>
      <c r="F19766" t="str">
        <f>IF(D19766&lt;=18,"LOW (1-18)","HIGH (19-36)")</f>
        <v>LOW (1-18)</v>
      </c>
      <c r="G19766">
        <f>INT((D19766-1)/6)+1</f>
        <v>2</v>
      </c>
      <c r="H19766">
        <f>MOD(D19766-1,6)+1</f>
        <v>2</v>
      </c>
      <c r="I19766">
        <f>37-D19766</f>
        <v>29</v>
      </c>
      <c r="J19766">
        <f>ABS(D19766-D19767)</f>
        <v>1</v>
      </c>
    </row>
    <row r="19767">
      <c r="A19767">
        <v>5015</v>
      </c>
      <c r="B19767" t="str">
        <v>2002-08-26</v>
      </c>
      <c r="C19767" t="str">
        <v>Midday</v>
      </c>
      <c r="D19767">
        <v>7</v>
      </c>
      <c r="E19767" t="str">
        <f>IF(MOD(D19767,2)=0,"EVEN","ODD")</f>
        <v>ODD</v>
      </c>
      <c r="F19767" t="str">
        <f>IF(D19767&lt;=18,"LOW (1-18)","HIGH (19-36)")</f>
        <v>LOW (1-18)</v>
      </c>
      <c r="G19767">
        <f>INT((D19767-1)/6)+1</f>
        <v>2</v>
      </c>
      <c r="H19767">
        <f>MOD(D19767-1,6)+1</f>
        <v>1</v>
      </c>
      <c r="I19767">
        <f>37-D19767</f>
        <v>30</v>
      </c>
      <c r="J19767">
        <f>ABS(D19767-D19768)</f>
        <v>18</v>
      </c>
    </row>
    <row r="19768">
      <c r="A19768">
        <v>5014</v>
      </c>
      <c r="B19768" t="str">
        <v>2002-08-24</v>
      </c>
      <c r="C19768" t="str">
        <v>Evening</v>
      </c>
      <c r="D19768">
        <v>25</v>
      </c>
      <c r="E19768" t="str">
        <f>IF(MOD(D19768,2)=0,"EVEN","ODD")</f>
        <v>ODD</v>
      </c>
      <c r="F19768" t="str">
        <f>IF(D19768&lt;=18,"LOW (1-18)","HIGH (19-36)")</f>
        <v>HIGH (19-36)</v>
      </c>
      <c r="G19768">
        <f>INT((D19768-1)/6)+1</f>
        <v>5</v>
      </c>
      <c r="H19768">
        <f>MOD(D19768-1,6)+1</f>
        <v>1</v>
      </c>
      <c r="I19768">
        <f>37-D19768</f>
        <v>12</v>
      </c>
      <c r="J19768">
        <f>ABS(D19768-D19769)</f>
        <v>9</v>
      </c>
    </row>
    <row r="19769">
      <c r="A19769">
        <v>5013</v>
      </c>
      <c r="B19769" t="str">
        <v>2002-08-24</v>
      </c>
      <c r="C19769" t="str">
        <v>Midday</v>
      </c>
      <c r="D19769">
        <v>16</v>
      </c>
      <c r="E19769" t="str">
        <f>IF(MOD(D19769,2)=0,"EVEN","ODD")</f>
        <v>EVEN</v>
      </c>
      <c r="F19769" t="str">
        <f>IF(D19769&lt;=18,"LOW (1-18)","HIGH (19-36)")</f>
        <v>LOW (1-18)</v>
      </c>
      <c r="G19769">
        <f>INT((D19769-1)/6)+1</f>
        <v>3</v>
      </c>
      <c r="H19769">
        <f>MOD(D19769-1,6)+1</f>
        <v>4</v>
      </c>
      <c r="I19769">
        <f>37-D19769</f>
        <v>21</v>
      </c>
      <c r="J19769">
        <f>ABS(D19769-D19770)</f>
        <v>7</v>
      </c>
    </row>
    <row r="19770">
      <c r="A19770">
        <v>5012</v>
      </c>
      <c r="B19770" t="str">
        <v>2002-08-23</v>
      </c>
      <c r="C19770" t="str">
        <v>Evening</v>
      </c>
      <c r="D19770">
        <v>9</v>
      </c>
      <c r="E19770" t="str">
        <f>IF(MOD(D19770,2)=0,"EVEN","ODD")</f>
        <v>ODD</v>
      </c>
      <c r="F19770" t="str">
        <f>IF(D19770&lt;=18,"LOW (1-18)","HIGH (19-36)")</f>
        <v>LOW (1-18)</v>
      </c>
      <c r="G19770">
        <f>INT((D19770-1)/6)+1</f>
        <v>2</v>
      </c>
      <c r="H19770">
        <f>MOD(D19770-1,6)+1</f>
        <v>3</v>
      </c>
      <c r="I19770">
        <f>37-D19770</f>
        <v>28</v>
      </c>
      <c r="J19770">
        <f>ABS(D19770-D19771)</f>
        <v>0</v>
      </c>
    </row>
    <row r="19771">
      <c r="A19771">
        <v>5011</v>
      </c>
      <c r="B19771" t="str">
        <v>2002-08-23</v>
      </c>
      <c r="C19771" t="str">
        <v>Midday</v>
      </c>
      <c r="D19771">
        <v>9</v>
      </c>
      <c r="E19771" t="str">
        <f>IF(MOD(D19771,2)=0,"EVEN","ODD")</f>
        <v>ODD</v>
      </c>
      <c r="F19771" t="str">
        <f>IF(D19771&lt;=18,"LOW (1-18)","HIGH (19-36)")</f>
        <v>LOW (1-18)</v>
      </c>
      <c r="G19771">
        <f>INT((D19771-1)/6)+1</f>
        <v>2</v>
      </c>
      <c r="H19771">
        <f>MOD(D19771-1,6)+1</f>
        <v>3</v>
      </c>
      <c r="I19771">
        <f>37-D19771</f>
        <v>28</v>
      </c>
      <c r="J19771">
        <f>ABS(D19771-D19772)</f>
        <v>18</v>
      </c>
    </row>
    <row r="19772">
      <c r="A19772">
        <v>5010</v>
      </c>
      <c r="B19772" t="str">
        <v>2002-08-22</v>
      </c>
      <c r="C19772" t="str">
        <v>Evening</v>
      </c>
      <c r="D19772">
        <v>27</v>
      </c>
      <c r="E19772" t="str">
        <f>IF(MOD(D19772,2)=0,"EVEN","ODD")</f>
        <v>ODD</v>
      </c>
      <c r="F19772" t="str">
        <f>IF(D19772&lt;=18,"LOW (1-18)","HIGH (19-36)")</f>
        <v>HIGH (19-36)</v>
      </c>
      <c r="G19772">
        <f>INT((D19772-1)/6)+1</f>
        <v>5</v>
      </c>
      <c r="H19772">
        <f>MOD(D19772-1,6)+1</f>
        <v>3</v>
      </c>
      <c r="I19772">
        <f>37-D19772</f>
        <v>10</v>
      </c>
      <c r="J19772">
        <f>ABS(D19772-D19773)</f>
        <v>1</v>
      </c>
    </row>
    <row r="19773">
      <c r="A19773">
        <v>5009</v>
      </c>
      <c r="B19773" t="str">
        <v>2002-08-22</v>
      </c>
      <c r="C19773" t="str">
        <v>Midday</v>
      </c>
      <c r="D19773">
        <v>26</v>
      </c>
      <c r="E19773" t="str">
        <f>IF(MOD(D19773,2)=0,"EVEN","ODD")</f>
        <v>EVEN</v>
      </c>
      <c r="F19773" t="str">
        <f>IF(D19773&lt;=18,"LOW (1-18)","HIGH (19-36)")</f>
        <v>HIGH (19-36)</v>
      </c>
      <c r="G19773">
        <f>INT((D19773-1)/6)+1</f>
        <v>5</v>
      </c>
      <c r="H19773">
        <f>MOD(D19773-1,6)+1</f>
        <v>2</v>
      </c>
      <c r="I19773">
        <f>37-D19773</f>
        <v>11</v>
      </c>
      <c r="J19773">
        <f>ABS(D19773-D19774)</f>
        <v>8</v>
      </c>
    </row>
    <row r="19774">
      <c r="A19774">
        <v>5008</v>
      </c>
      <c r="B19774" t="str">
        <v>2002-08-21</v>
      </c>
      <c r="C19774" t="str">
        <v>Evening</v>
      </c>
      <c r="D19774">
        <v>18</v>
      </c>
      <c r="E19774" t="str">
        <f>IF(MOD(D19774,2)=0,"EVEN","ODD")</f>
        <v>EVEN</v>
      </c>
      <c r="F19774" t="str">
        <f>IF(D19774&lt;=18,"LOW (1-18)","HIGH (19-36)")</f>
        <v>LOW (1-18)</v>
      </c>
      <c r="G19774">
        <f>INT((D19774-1)/6)+1</f>
        <v>3</v>
      </c>
      <c r="H19774">
        <f>MOD(D19774-1,6)+1</f>
        <v>6</v>
      </c>
      <c r="I19774">
        <f>37-D19774</f>
        <v>19</v>
      </c>
      <c r="J19774">
        <f>ABS(D19774-D19775)</f>
        <v>18</v>
      </c>
    </row>
    <row r="19775">
      <c r="A19775">
        <v>5007</v>
      </c>
      <c r="B19775" t="str">
        <v>2002-08-21</v>
      </c>
      <c r="C19775" t="str">
        <v>Midday</v>
      </c>
      <c r="D19775">
        <v>36</v>
      </c>
      <c r="E19775" t="str">
        <f>IF(MOD(D19775,2)=0,"EVEN","ODD")</f>
        <v>EVEN</v>
      </c>
      <c r="F19775" t="str">
        <f>IF(D19775&lt;=18,"LOW (1-18)","HIGH (19-36)")</f>
        <v>HIGH (19-36)</v>
      </c>
      <c r="G19775">
        <f>INT((D19775-1)/6)+1</f>
        <v>6</v>
      </c>
      <c r="H19775">
        <f>MOD(D19775-1,6)+1</f>
        <v>6</v>
      </c>
      <c r="I19775">
        <f>37-D19775</f>
        <v>1</v>
      </c>
      <c r="J19775">
        <f>ABS(D19775-D19776)</f>
        <v>4</v>
      </c>
    </row>
    <row r="19776">
      <c r="A19776">
        <v>5006</v>
      </c>
      <c r="B19776" t="str">
        <v>2002-08-20</v>
      </c>
      <c r="C19776" t="str">
        <v>Evening</v>
      </c>
      <c r="D19776">
        <v>32</v>
      </c>
      <c r="E19776" t="str">
        <f>IF(MOD(D19776,2)=0,"EVEN","ODD")</f>
        <v>EVEN</v>
      </c>
      <c r="F19776" t="str">
        <f>IF(D19776&lt;=18,"LOW (1-18)","HIGH (19-36)")</f>
        <v>HIGH (19-36)</v>
      </c>
      <c r="G19776">
        <f>INT((D19776-1)/6)+1</f>
        <v>6</v>
      </c>
      <c r="H19776">
        <f>MOD(D19776-1,6)+1</f>
        <v>2</v>
      </c>
      <c r="I19776">
        <f>37-D19776</f>
        <v>5</v>
      </c>
      <c r="J19776">
        <f>ABS(D19776-D19777)</f>
        <v>23</v>
      </c>
    </row>
    <row r="19777">
      <c r="A19777">
        <v>5005</v>
      </c>
      <c r="B19777" t="str">
        <v>2002-08-20</v>
      </c>
      <c r="C19777" t="str">
        <v>Midday</v>
      </c>
      <c r="D19777">
        <v>9</v>
      </c>
      <c r="E19777" t="str">
        <f>IF(MOD(D19777,2)=0,"EVEN","ODD")</f>
        <v>ODD</v>
      </c>
      <c r="F19777" t="str">
        <f>IF(D19777&lt;=18,"LOW (1-18)","HIGH (19-36)")</f>
        <v>LOW (1-18)</v>
      </c>
      <c r="G19777">
        <f>INT((D19777-1)/6)+1</f>
        <v>2</v>
      </c>
      <c r="H19777">
        <f>MOD(D19777-1,6)+1</f>
        <v>3</v>
      </c>
      <c r="I19777">
        <f>37-D19777</f>
        <v>28</v>
      </c>
      <c r="J19777">
        <f>ABS(D19777-D19778)</f>
        <v>17</v>
      </c>
    </row>
    <row r="19778">
      <c r="A19778">
        <v>5004</v>
      </c>
      <c r="B19778" t="str">
        <v>2002-08-19</v>
      </c>
      <c r="C19778" t="str">
        <v>Evening</v>
      </c>
      <c r="D19778">
        <v>26</v>
      </c>
      <c r="E19778" t="str">
        <f>IF(MOD(D19778,2)=0,"EVEN","ODD")</f>
        <v>EVEN</v>
      </c>
      <c r="F19778" t="str">
        <f>IF(D19778&lt;=18,"LOW (1-18)","HIGH (19-36)")</f>
        <v>HIGH (19-36)</v>
      </c>
      <c r="G19778">
        <f>INT((D19778-1)/6)+1</f>
        <v>5</v>
      </c>
      <c r="H19778">
        <f>MOD(D19778-1,6)+1</f>
        <v>2</v>
      </c>
      <c r="I19778">
        <f>37-D19778</f>
        <v>11</v>
      </c>
      <c r="J19778">
        <f>ABS(D19778-D19779)</f>
        <v>1</v>
      </c>
    </row>
    <row r="19779">
      <c r="A19779">
        <v>5003</v>
      </c>
      <c r="B19779" t="str">
        <v>2002-08-19</v>
      </c>
      <c r="C19779" t="str">
        <v>Midday</v>
      </c>
      <c r="D19779">
        <v>27</v>
      </c>
      <c r="E19779" t="str">
        <f>IF(MOD(D19779,2)=0,"EVEN","ODD")</f>
        <v>ODD</v>
      </c>
      <c r="F19779" t="str">
        <f>IF(D19779&lt;=18,"LOW (1-18)","HIGH (19-36)")</f>
        <v>HIGH (19-36)</v>
      </c>
      <c r="G19779">
        <f>INT((D19779-1)/6)+1</f>
        <v>5</v>
      </c>
      <c r="H19779">
        <f>MOD(D19779-1,6)+1</f>
        <v>3</v>
      </c>
      <c r="I19779">
        <f>37-D19779</f>
        <v>10</v>
      </c>
      <c r="J19779">
        <f>ABS(D19779-D19780)</f>
        <v>3</v>
      </c>
    </row>
    <row r="19780">
      <c r="A19780">
        <v>5002</v>
      </c>
      <c r="B19780" t="str">
        <v>2002-08-17</v>
      </c>
      <c r="C19780" t="str">
        <v>Evening</v>
      </c>
      <c r="D19780">
        <v>30</v>
      </c>
      <c r="E19780" t="str">
        <f>IF(MOD(D19780,2)=0,"EVEN","ODD")</f>
        <v>EVEN</v>
      </c>
      <c r="F19780" t="str">
        <f>IF(D19780&lt;=18,"LOW (1-18)","HIGH (19-36)")</f>
        <v>HIGH (19-36)</v>
      </c>
      <c r="G19780">
        <f>INT((D19780-1)/6)+1</f>
        <v>5</v>
      </c>
      <c r="H19780">
        <f>MOD(D19780-1,6)+1</f>
        <v>6</v>
      </c>
      <c r="I19780">
        <f>37-D19780</f>
        <v>7</v>
      </c>
      <c r="J19780">
        <f>ABS(D19780-D19781)</f>
        <v>10</v>
      </c>
    </row>
    <row r="19781">
      <c r="A19781">
        <v>5001</v>
      </c>
      <c r="B19781" t="str">
        <v>2002-08-17</v>
      </c>
      <c r="C19781" t="str">
        <v>Midday</v>
      </c>
      <c r="D19781">
        <v>20</v>
      </c>
      <c r="E19781" t="str">
        <f>IF(MOD(D19781,2)=0,"EVEN","ODD")</f>
        <v>EVEN</v>
      </c>
      <c r="F19781" t="str">
        <f>IF(D19781&lt;=18,"LOW (1-18)","HIGH (19-36)")</f>
        <v>HIGH (19-36)</v>
      </c>
      <c r="G19781">
        <f>INT((D19781-1)/6)+1</f>
        <v>4</v>
      </c>
      <c r="H19781">
        <f>MOD(D19781-1,6)+1</f>
        <v>2</v>
      </c>
      <c r="I19781">
        <f>37-D19781</f>
        <v>17</v>
      </c>
      <c r="J19781">
        <f>ABS(D19781-D19782)</f>
        <v>11</v>
      </c>
    </row>
    <row r="19782">
      <c r="A19782">
        <v>5000</v>
      </c>
      <c r="B19782" t="str">
        <v>2002-08-16</v>
      </c>
      <c r="C19782" t="str">
        <v>Evening</v>
      </c>
      <c r="D19782">
        <v>9</v>
      </c>
      <c r="E19782" t="str">
        <f>IF(MOD(D19782,2)=0,"EVEN","ODD")</f>
        <v>ODD</v>
      </c>
      <c r="F19782" t="str">
        <f>IF(D19782&lt;=18,"LOW (1-18)","HIGH (19-36)")</f>
        <v>LOW (1-18)</v>
      </c>
      <c r="G19782">
        <f>INT((D19782-1)/6)+1</f>
        <v>2</v>
      </c>
      <c r="H19782">
        <f>MOD(D19782-1,6)+1</f>
        <v>3</v>
      </c>
      <c r="I19782">
        <f>37-D19782</f>
        <v>28</v>
      </c>
      <c r="J19782">
        <f>ABS(D19782-D19783)</f>
        <v>24</v>
      </c>
    </row>
    <row r="19783">
      <c r="A19783">
        <v>4999</v>
      </c>
      <c r="B19783" t="str">
        <v>2002-08-16</v>
      </c>
      <c r="C19783" t="str">
        <v>Midday</v>
      </c>
      <c r="D19783">
        <v>33</v>
      </c>
      <c r="E19783" t="str">
        <f>IF(MOD(D19783,2)=0,"EVEN","ODD")</f>
        <v>ODD</v>
      </c>
      <c r="F19783" t="str">
        <f>IF(D19783&lt;=18,"LOW (1-18)","HIGH (19-36)")</f>
        <v>HIGH (19-36)</v>
      </c>
      <c r="G19783">
        <f>INT((D19783-1)/6)+1</f>
        <v>6</v>
      </c>
      <c r="H19783">
        <f>MOD(D19783-1,6)+1</f>
        <v>3</v>
      </c>
      <c r="I19783">
        <f>37-D19783</f>
        <v>4</v>
      </c>
      <c r="J19783">
        <f>ABS(D19783-D19784)</f>
        <v>5</v>
      </c>
    </row>
    <row r="19784">
      <c r="A19784">
        <v>4998</v>
      </c>
      <c r="B19784" t="str">
        <v>2002-08-15</v>
      </c>
      <c r="C19784" t="str">
        <v>Evening</v>
      </c>
      <c r="D19784">
        <v>28</v>
      </c>
      <c r="E19784" t="str">
        <f>IF(MOD(D19784,2)=0,"EVEN","ODD")</f>
        <v>EVEN</v>
      </c>
      <c r="F19784" t="str">
        <f>IF(D19784&lt;=18,"LOW (1-18)","HIGH (19-36)")</f>
        <v>HIGH (19-36)</v>
      </c>
      <c r="G19784">
        <f>INT((D19784-1)/6)+1</f>
        <v>5</v>
      </c>
      <c r="H19784">
        <f>MOD(D19784-1,6)+1</f>
        <v>4</v>
      </c>
      <c r="I19784">
        <f>37-D19784</f>
        <v>9</v>
      </c>
      <c r="J19784">
        <f>ABS(D19784-D19785)</f>
        <v>19</v>
      </c>
    </row>
    <row r="19785">
      <c r="A19785">
        <v>4997</v>
      </c>
      <c r="B19785" t="str">
        <v>2002-08-15</v>
      </c>
      <c r="C19785" t="str">
        <v>Midday</v>
      </c>
      <c r="D19785">
        <v>9</v>
      </c>
      <c r="E19785" t="str">
        <f>IF(MOD(D19785,2)=0,"EVEN","ODD")</f>
        <v>ODD</v>
      </c>
      <c r="F19785" t="str">
        <f>IF(D19785&lt;=18,"LOW (1-18)","HIGH (19-36)")</f>
        <v>LOW (1-18)</v>
      </c>
      <c r="G19785">
        <f>INT((D19785-1)/6)+1</f>
        <v>2</v>
      </c>
      <c r="H19785">
        <f>MOD(D19785-1,6)+1</f>
        <v>3</v>
      </c>
      <c r="I19785">
        <f>37-D19785</f>
        <v>28</v>
      </c>
      <c r="J19785">
        <f>ABS(D19785-D19786)</f>
        <v>24</v>
      </c>
    </row>
    <row r="19786">
      <c r="A19786">
        <v>4996</v>
      </c>
      <c r="B19786" t="str">
        <v>2002-08-14</v>
      </c>
      <c r="C19786" t="str">
        <v>Evening</v>
      </c>
      <c r="D19786">
        <v>33</v>
      </c>
      <c r="E19786" t="str">
        <f>IF(MOD(D19786,2)=0,"EVEN","ODD")</f>
        <v>ODD</v>
      </c>
      <c r="F19786" t="str">
        <f>IF(D19786&lt;=18,"LOW (1-18)","HIGH (19-36)")</f>
        <v>HIGH (19-36)</v>
      </c>
      <c r="G19786">
        <f>INT((D19786-1)/6)+1</f>
        <v>6</v>
      </c>
      <c r="H19786">
        <f>MOD(D19786-1,6)+1</f>
        <v>3</v>
      </c>
      <c r="I19786">
        <f>37-D19786</f>
        <v>4</v>
      </c>
      <c r="J19786">
        <f>ABS(D19786-D19787)</f>
        <v>5</v>
      </c>
    </row>
    <row r="19787">
      <c r="A19787">
        <v>4995</v>
      </c>
      <c r="B19787" t="str">
        <v>2002-08-14</v>
      </c>
      <c r="C19787" t="str">
        <v>Midday</v>
      </c>
      <c r="D19787">
        <v>28</v>
      </c>
      <c r="E19787" t="str">
        <f>IF(MOD(D19787,2)=0,"EVEN","ODD")</f>
        <v>EVEN</v>
      </c>
      <c r="F19787" t="str">
        <f>IF(D19787&lt;=18,"LOW (1-18)","HIGH (19-36)")</f>
        <v>HIGH (19-36)</v>
      </c>
      <c r="G19787">
        <f>INT((D19787-1)/6)+1</f>
        <v>5</v>
      </c>
      <c r="H19787">
        <f>MOD(D19787-1,6)+1</f>
        <v>4</v>
      </c>
      <c r="I19787">
        <f>37-D19787</f>
        <v>9</v>
      </c>
      <c r="J19787">
        <f>ABS(D19787-D19788)</f>
        <v>4</v>
      </c>
    </row>
    <row r="19788">
      <c r="A19788">
        <v>4994</v>
      </c>
      <c r="B19788" t="str">
        <v>2002-08-13</v>
      </c>
      <c r="C19788" t="str">
        <v>Evening</v>
      </c>
      <c r="D19788">
        <v>32</v>
      </c>
      <c r="E19788" t="str">
        <f>IF(MOD(D19788,2)=0,"EVEN","ODD")</f>
        <v>EVEN</v>
      </c>
      <c r="F19788" t="str">
        <f>IF(D19788&lt;=18,"LOW (1-18)","HIGH (19-36)")</f>
        <v>HIGH (19-36)</v>
      </c>
      <c r="G19788">
        <f>INT((D19788-1)/6)+1</f>
        <v>6</v>
      </c>
      <c r="H19788">
        <f>MOD(D19788-1,6)+1</f>
        <v>2</v>
      </c>
      <c r="I19788">
        <f>37-D19788</f>
        <v>5</v>
      </c>
      <c r="J19788">
        <f>ABS(D19788-D19789)</f>
        <v>3</v>
      </c>
    </row>
    <row r="19789">
      <c r="A19789">
        <v>4993</v>
      </c>
      <c r="B19789" t="str">
        <v>2002-08-13</v>
      </c>
      <c r="C19789" t="str">
        <v>Midday</v>
      </c>
      <c r="D19789">
        <v>29</v>
      </c>
      <c r="E19789" t="str">
        <f>IF(MOD(D19789,2)=0,"EVEN","ODD")</f>
        <v>ODD</v>
      </c>
      <c r="F19789" t="str">
        <f>IF(D19789&lt;=18,"LOW (1-18)","HIGH (19-36)")</f>
        <v>HIGH (19-36)</v>
      </c>
      <c r="G19789">
        <f>INT((D19789-1)/6)+1</f>
        <v>5</v>
      </c>
      <c r="H19789">
        <f>MOD(D19789-1,6)+1</f>
        <v>5</v>
      </c>
      <c r="I19789">
        <f>37-D19789</f>
        <v>8</v>
      </c>
      <c r="J19789">
        <f>ABS(D19789-D19790)</f>
        <v>0</v>
      </c>
    </row>
    <row r="19790">
      <c r="A19790">
        <v>4992</v>
      </c>
      <c r="B19790" t="str">
        <v>2002-08-12</v>
      </c>
      <c r="C19790" t="str">
        <v>Evening</v>
      </c>
      <c r="D19790">
        <v>29</v>
      </c>
      <c r="E19790" t="str">
        <f>IF(MOD(D19790,2)=0,"EVEN","ODD")</f>
        <v>ODD</v>
      </c>
      <c r="F19790" t="str">
        <f>IF(D19790&lt;=18,"LOW (1-18)","HIGH (19-36)")</f>
        <v>HIGH (19-36)</v>
      </c>
      <c r="G19790">
        <f>INT((D19790-1)/6)+1</f>
        <v>5</v>
      </c>
      <c r="H19790">
        <f>MOD(D19790-1,6)+1</f>
        <v>5</v>
      </c>
      <c r="I19790">
        <f>37-D19790</f>
        <v>8</v>
      </c>
      <c r="J19790">
        <f>ABS(D19790-D19791)</f>
        <v>0</v>
      </c>
    </row>
    <row r="19791">
      <c r="A19791">
        <v>4991</v>
      </c>
      <c r="B19791" t="str">
        <v>2002-08-12</v>
      </c>
      <c r="C19791" t="str">
        <v>Midday</v>
      </c>
      <c r="D19791">
        <v>29</v>
      </c>
      <c r="E19791" t="str">
        <f>IF(MOD(D19791,2)=0,"EVEN","ODD")</f>
        <v>ODD</v>
      </c>
      <c r="F19791" t="str">
        <f>IF(D19791&lt;=18,"LOW (1-18)","HIGH (19-36)")</f>
        <v>HIGH (19-36)</v>
      </c>
      <c r="G19791">
        <f>INT((D19791-1)/6)+1</f>
        <v>5</v>
      </c>
      <c r="H19791">
        <f>MOD(D19791-1,6)+1</f>
        <v>5</v>
      </c>
      <c r="I19791">
        <f>37-D19791</f>
        <v>8</v>
      </c>
      <c r="J19791">
        <f>ABS(D19791-D19792)</f>
        <v>3</v>
      </c>
    </row>
    <row r="19792">
      <c r="A19792">
        <v>4990</v>
      </c>
      <c r="B19792" t="str">
        <v>2002-08-10</v>
      </c>
      <c r="C19792" t="str">
        <v>Evening</v>
      </c>
      <c r="D19792">
        <v>32</v>
      </c>
      <c r="E19792" t="str">
        <f>IF(MOD(D19792,2)=0,"EVEN","ODD")</f>
        <v>EVEN</v>
      </c>
      <c r="F19792" t="str">
        <f>IF(D19792&lt;=18,"LOW (1-18)","HIGH (19-36)")</f>
        <v>HIGH (19-36)</v>
      </c>
      <c r="G19792">
        <f>INT((D19792-1)/6)+1</f>
        <v>6</v>
      </c>
      <c r="H19792">
        <f>MOD(D19792-1,6)+1</f>
        <v>2</v>
      </c>
      <c r="I19792">
        <f>37-D19792</f>
        <v>5</v>
      </c>
      <c r="J19792">
        <f>ABS(D19792-D19793)</f>
        <v>2</v>
      </c>
    </row>
    <row r="19793">
      <c r="A19793">
        <v>4989</v>
      </c>
      <c r="B19793" t="str">
        <v>2002-08-10</v>
      </c>
      <c r="C19793" t="str">
        <v>Midday</v>
      </c>
      <c r="D19793">
        <v>30</v>
      </c>
      <c r="E19793" t="str">
        <f>IF(MOD(D19793,2)=0,"EVEN","ODD")</f>
        <v>EVEN</v>
      </c>
      <c r="F19793" t="str">
        <f>IF(D19793&lt;=18,"LOW (1-18)","HIGH (19-36)")</f>
        <v>HIGH (19-36)</v>
      </c>
      <c r="G19793">
        <f>INT((D19793-1)/6)+1</f>
        <v>5</v>
      </c>
      <c r="H19793">
        <f>MOD(D19793-1,6)+1</f>
        <v>6</v>
      </c>
      <c r="I19793">
        <f>37-D19793</f>
        <v>7</v>
      </c>
      <c r="J19793">
        <f>ABS(D19793-D19794)</f>
        <v>5</v>
      </c>
    </row>
    <row r="19794">
      <c r="A19794">
        <v>4988</v>
      </c>
      <c r="B19794" t="str">
        <v>2002-08-09</v>
      </c>
      <c r="C19794" t="str">
        <v>Evening</v>
      </c>
      <c r="D19794">
        <v>35</v>
      </c>
      <c r="E19794" t="str">
        <f>IF(MOD(D19794,2)=0,"EVEN","ODD")</f>
        <v>ODD</v>
      </c>
      <c r="F19794" t="str">
        <f>IF(D19794&lt;=18,"LOW (1-18)","HIGH (19-36)")</f>
        <v>HIGH (19-36)</v>
      </c>
      <c r="G19794">
        <f>INT((D19794-1)/6)+1</f>
        <v>6</v>
      </c>
      <c r="H19794">
        <f>MOD(D19794-1,6)+1</f>
        <v>5</v>
      </c>
      <c r="I19794">
        <f>37-D19794</f>
        <v>2</v>
      </c>
      <c r="J19794">
        <f>ABS(D19794-D19795)</f>
        <v>9</v>
      </c>
    </row>
    <row r="19795">
      <c r="A19795">
        <v>4987</v>
      </c>
      <c r="B19795" t="str">
        <v>2002-08-09</v>
      </c>
      <c r="C19795" t="str">
        <v>Midday</v>
      </c>
      <c r="D19795">
        <v>26</v>
      </c>
      <c r="E19795" t="str">
        <f>IF(MOD(D19795,2)=0,"EVEN","ODD")</f>
        <v>EVEN</v>
      </c>
      <c r="F19795" t="str">
        <f>IF(D19795&lt;=18,"LOW (1-18)","HIGH (19-36)")</f>
        <v>HIGH (19-36)</v>
      </c>
      <c r="G19795">
        <f>INT((D19795-1)/6)+1</f>
        <v>5</v>
      </c>
      <c r="H19795">
        <f>MOD(D19795-1,6)+1</f>
        <v>2</v>
      </c>
      <c r="I19795">
        <f>37-D19795</f>
        <v>11</v>
      </c>
      <c r="J19795">
        <f>ABS(D19795-D19796)</f>
        <v>10</v>
      </c>
    </row>
    <row r="19796">
      <c r="A19796">
        <v>4986</v>
      </c>
      <c r="B19796" t="str">
        <v>2002-08-08</v>
      </c>
      <c r="C19796" t="str">
        <v>Evening</v>
      </c>
      <c r="D19796">
        <v>16</v>
      </c>
      <c r="E19796" t="str">
        <f>IF(MOD(D19796,2)=0,"EVEN","ODD")</f>
        <v>EVEN</v>
      </c>
      <c r="F19796" t="str">
        <f>IF(D19796&lt;=18,"LOW (1-18)","HIGH (19-36)")</f>
        <v>LOW (1-18)</v>
      </c>
      <c r="G19796">
        <f>INT((D19796-1)/6)+1</f>
        <v>3</v>
      </c>
      <c r="H19796">
        <f>MOD(D19796-1,6)+1</f>
        <v>4</v>
      </c>
      <c r="I19796">
        <f>37-D19796</f>
        <v>21</v>
      </c>
      <c r="J19796">
        <f>ABS(D19796-D19797)</f>
        <v>20</v>
      </c>
    </row>
    <row r="19797">
      <c r="A19797">
        <v>4985</v>
      </c>
      <c r="B19797" t="str">
        <v>2002-08-08</v>
      </c>
      <c r="C19797" t="str">
        <v>Midday</v>
      </c>
      <c r="D19797">
        <v>36</v>
      </c>
      <c r="E19797" t="str">
        <f>IF(MOD(D19797,2)=0,"EVEN","ODD")</f>
        <v>EVEN</v>
      </c>
      <c r="F19797" t="str">
        <f>IF(D19797&lt;=18,"LOW (1-18)","HIGH (19-36)")</f>
        <v>HIGH (19-36)</v>
      </c>
      <c r="G19797">
        <f>INT((D19797-1)/6)+1</f>
        <v>6</v>
      </c>
      <c r="H19797">
        <f>MOD(D19797-1,6)+1</f>
        <v>6</v>
      </c>
      <c r="I19797">
        <f>37-D19797</f>
        <v>1</v>
      </c>
      <c r="J19797">
        <f>ABS(D19797-D19798)</f>
        <v>7</v>
      </c>
    </row>
    <row r="19798">
      <c r="A19798">
        <v>4984</v>
      </c>
      <c r="B19798" t="str">
        <v>2002-08-07</v>
      </c>
      <c r="C19798" t="str">
        <v>Evening</v>
      </c>
      <c r="D19798">
        <v>29</v>
      </c>
      <c r="E19798" t="str">
        <f>IF(MOD(D19798,2)=0,"EVEN","ODD")</f>
        <v>ODD</v>
      </c>
      <c r="F19798" t="str">
        <f>IF(D19798&lt;=18,"LOW (1-18)","HIGH (19-36)")</f>
        <v>HIGH (19-36)</v>
      </c>
      <c r="G19798">
        <f>INT((D19798-1)/6)+1</f>
        <v>5</v>
      </c>
      <c r="H19798">
        <f>MOD(D19798-1,6)+1</f>
        <v>5</v>
      </c>
      <c r="I19798">
        <f>37-D19798</f>
        <v>8</v>
      </c>
      <c r="J19798">
        <f>ABS(D19798-D19799)</f>
        <v>5</v>
      </c>
    </row>
    <row r="19799">
      <c r="A19799">
        <v>4983</v>
      </c>
      <c r="B19799" t="str">
        <v>2002-08-07</v>
      </c>
      <c r="C19799" t="str">
        <v>Midday</v>
      </c>
      <c r="D19799">
        <v>34</v>
      </c>
      <c r="E19799" t="str">
        <f>IF(MOD(D19799,2)=0,"EVEN","ODD")</f>
        <v>EVEN</v>
      </c>
      <c r="F19799" t="str">
        <f>IF(D19799&lt;=18,"LOW (1-18)","HIGH (19-36)")</f>
        <v>HIGH (19-36)</v>
      </c>
      <c r="G19799">
        <f>INT((D19799-1)/6)+1</f>
        <v>6</v>
      </c>
      <c r="H19799">
        <f>MOD(D19799-1,6)+1</f>
        <v>4</v>
      </c>
      <c r="I19799">
        <f>37-D19799</f>
        <v>3</v>
      </c>
      <c r="J19799">
        <f>ABS(D19799-D19800)</f>
        <v>31</v>
      </c>
    </row>
    <row r="19800">
      <c r="A19800">
        <v>4982</v>
      </c>
      <c r="B19800" t="str">
        <v>2002-08-06</v>
      </c>
      <c r="C19800" t="str">
        <v>Evening</v>
      </c>
      <c r="D19800">
        <v>3</v>
      </c>
      <c r="E19800" t="str">
        <f>IF(MOD(D19800,2)=0,"EVEN","ODD")</f>
        <v>ODD</v>
      </c>
      <c r="F19800" t="str">
        <f>IF(D19800&lt;=18,"LOW (1-18)","HIGH (19-36)")</f>
        <v>LOW (1-18)</v>
      </c>
      <c r="G19800">
        <f>INT((D19800-1)/6)+1</f>
        <v>1</v>
      </c>
      <c r="H19800">
        <f>MOD(D19800-1,6)+1</f>
        <v>3</v>
      </c>
      <c r="I19800">
        <f>37-D19800</f>
        <v>34</v>
      </c>
      <c r="J19800">
        <f>ABS(D19800-D19801)</f>
        <v>10</v>
      </c>
    </row>
    <row r="19801">
      <c r="A19801">
        <v>4981</v>
      </c>
      <c r="B19801" t="str">
        <v>2002-08-06</v>
      </c>
      <c r="C19801" t="str">
        <v>Midday</v>
      </c>
      <c r="D19801">
        <v>13</v>
      </c>
      <c r="E19801" t="str">
        <f>IF(MOD(D19801,2)=0,"EVEN","ODD")</f>
        <v>ODD</v>
      </c>
      <c r="F19801" t="str">
        <f>IF(D19801&lt;=18,"LOW (1-18)","HIGH (19-36)")</f>
        <v>LOW (1-18)</v>
      </c>
      <c r="G19801">
        <f>INT((D19801-1)/6)+1</f>
        <v>3</v>
      </c>
      <c r="H19801">
        <f>MOD(D19801-1,6)+1</f>
        <v>1</v>
      </c>
      <c r="I19801">
        <f>37-D19801</f>
        <v>24</v>
      </c>
      <c r="J19801">
        <f>ABS(D19801-D19802)</f>
        <v>13</v>
      </c>
    </row>
    <row r="19802">
      <c r="A19802">
        <v>4980</v>
      </c>
      <c r="B19802" t="str">
        <v>2002-08-05</v>
      </c>
      <c r="C19802" t="str">
        <v>Evening</v>
      </c>
      <c r="D19802">
        <v>26</v>
      </c>
      <c r="E19802" t="str">
        <f>IF(MOD(D19802,2)=0,"EVEN","ODD")</f>
        <v>EVEN</v>
      </c>
      <c r="F19802" t="str">
        <f>IF(D19802&lt;=18,"LOW (1-18)","HIGH (19-36)")</f>
        <v>HIGH (19-36)</v>
      </c>
      <c r="G19802">
        <f>INT((D19802-1)/6)+1</f>
        <v>5</v>
      </c>
      <c r="H19802">
        <f>MOD(D19802-1,6)+1</f>
        <v>2</v>
      </c>
      <c r="I19802">
        <f>37-D19802</f>
        <v>11</v>
      </c>
      <c r="J19802">
        <f>ABS(D19802-D19803)</f>
        <v>14</v>
      </c>
    </row>
    <row r="19803">
      <c r="A19803">
        <v>4979</v>
      </c>
      <c r="B19803" t="str">
        <v>2002-08-05</v>
      </c>
      <c r="C19803" t="str">
        <v>Midday</v>
      </c>
      <c r="D19803">
        <v>12</v>
      </c>
      <c r="E19803" t="str">
        <f>IF(MOD(D19803,2)=0,"EVEN","ODD")</f>
        <v>EVEN</v>
      </c>
      <c r="F19803" t="str">
        <f>IF(D19803&lt;=18,"LOW (1-18)","HIGH (19-36)")</f>
        <v>LOW (1-18)</v>
      </c>
      <c r="G19803">
        <f>INT((D19803-1)/6)+1</f>
        <v>2</v>
      </c>
      <c r="H19803">
        <f>MOD(D19803-1,6)+1</f>
        <v>6</v>
      </c>
      <c r="I19803">
        <f>37-D19803</f>
        <v>25</v>
      </c>
      <c r="J19803">
        <f>ABS(D19803-D19804)</f>
        <v>22</v>
      </c>
    </row>
    <row r="19804">
      <c r="A19804">
        <v>4978</v>
      </c>
      <c r="B19804" t="str">
        <v>2002-08-03</v>
      </c>
      <c r="C19804" t="str">
        <v>Evening</v>
      </c>
      <c r="D19804">
        <v>34</v>
      </c>
      <c r="E19804" t="str">
        <f>IF(MOD(D19804,2)=0,"EVEN","ODD")</f>
        <v>EVEN</v>
      </c>
      <c r="F19804" t="str">
        <f>IF(D19804&lt;=18,"LOW (1-18)","HIGH (19-36)")</f>
        <v>HIGH (19-36)</v>
      </c>
      <c r="G19804">
        <f>INT((D19804-1)/6)+1</f>
        <v>6</v>
      </c>
      <c r="H19804">
        <f>MOD(D19804-1,6)+1</f>
        <v>4</v>
      </c>
      <c r="I19804">
        <f>37-D19804</f>
        <v>3</v>
      </c>
      <c r="J19804">
        <f>ABS(D19804-D19805)</f>
        <v>12</v>
      </c>
    </row>
    <row r="19805">
      <c r="A19805">
        <v>4977</v>
      </c>
      <c r="B19805" t="str">
        <v>2002-08-03</v>
      </c>
      <c r="C19805" t="str">
        <v>Midday</v>
      </c>
      <c r="D19805">
        <v>22</v>
      </c>
      <c r="E19805" t="str">
        <f>IF(MOD(D19805,2)=0,"EVEN","ODD")</f>
        <v>EVEN</v>
      </c>
      <c r="F19805" t="str">
        <f>IF(D19805&lt;=18,"LOW (1-18)","HIGH (19-36)")</f>
        <v>HIGH (19-36)</v>
      </c>
      <c r="G19805">
        <f>INT((D19805-1)/6)+1</f>
        <v>4</v>
      </c>
      <c r="H19805">
        <f>MOD(D19805-1,6)+1</f>
        <v>4</v>
      </c>
      <c r="I19805">
        <f>37-D19805</f>
        <v>15</v>
      </c>
      <c r="J19805">
        <f>ABS(D19805-D19806)</f>
        <v>7</v>
      </c>
    </row>
    <row r="19806">
      <c r="A19806">
        <v>4976</v>
      </c>
      <c r="B19806" t="str">
        <v>2002-08-02</v>
      </c>
      <c r="C19806" t="str">
        <v>Evening</v>
      </c>
      <c r="D19806">
        <v>15</v>
      </c>
      <c r="E19806" t="str">
        <f>IF(MOD(D19806,2)=0,"EVEN","ODD")</f>
        <v>ODD</v>
      </c>
      <c r="F19806" t="str">
        <f>IF(D19806&lt;=18,"LOW (1-18)","HIGH (19-36)")</f>
        <v>LOW (1-18)</v>
      </c>
      <c r="G19806">
        <f>INT((D19806-1)/6)+1</f>
        <v>3</v>
      </c>
      <c r="H19806">
        <f>MOD(D19806-1,6)+1</f>
        <v>3</v>
      </c>
      <c r="I19806">
        <f>37-D19806</f>
        <v>22</v>
      </c>
      <c r="J19806">
        <f>ABS(D19806-D19807)</f>
        <v>13</v>
      </c>
    </row>
    <row r="19807">
      <c r="A19807">
        <v>4975</v>
      </c>
      <c r="B19807" t="str">
        <v>2002-08-02</v>
      </c>
      <c r="C19807" t="str">
        <v>Midday</v>
      </c>
      <c r="D19807">
        <v>28</v>
      </c>
      <c r="E19807" t="str">
        <f>IF(MOD(D19807,2)=0,"EVEN","ODD")</f>
        <v>EVEN</v>
      </c>
      <c r="F19807" t="str">
        <f>IF(D19807&lt;=18,"LOW (1-18)","HIGH (19-36)")</f>
        <v>HIGH (19-36)</v>
      </c>
      <c r="G19807">
        <f>INT((D19807-1)/6)+1</f>
        <v>5</v>
      </c>
      <c r="H19807">
        <f>MOD(D19807-1,6)+1</f>
        <v>4</v>
      </c>
      <c r="I19807">
        <f>37-D19807</f>
        <v>9</v>
      </c>
      <c r="J19807">
        <f>ABS(D19807-D19808)</f>
        <v>25</v>
      </c>
    </row>
    <row r="19808">
      <c r="A19808">
        <v>4974</v>
      </c>
      <c r="B19808" t="str">
        <v>2002-08-01</v>
      </c>
      <c r="C19808" t="str">
        <v>Evening</v>
      </c>
      <c r="D19808">
        <v>3</v>
      </c>
      <c r="E19808" t="str">
        <f>IF(MOD(D19808,2)=0,"EVEN","ODD")</f>
        <v>ODD</v>
      </c>
      <c r="F19808" t="str">
        <f>IF(D19808&lt;=18,"LOW (1-18)","HIGH (19-36)")</f>
        <v>LOW (1-18)</v>
      </c>
      <c r="G19808">
        <f>INT((D19808-1)/6)+1</f>
        <v>1</v>
      </c>
      <c r="H19808">
        <f>MOD(D19808-1,6)+1</f>
        <v>3</v>
      </c>
      <c r="I19808">
        <f>37-D19808</f>
        <v>34</v>
      </c>
      <c r="J19808">
        <f>ABS(D19808-D19809)</f>
        <v>2</v>
      </c>
    </row>
    <row r="19809">
      <c r="A19809">
        <v>4973</v>
      </c>
      <c r="B19809" t="str">
        <v>2002-08-01</v>
      </c>
      <c r="C19809" t="str">
        <v>Midday</v>
      </c>
      <c r="D19809">
        <v>1</v>
      </c>
      <c r="E19809" t="str">
        <f>IF(MOD(D19809,2)=0,"EVEN","ODD")</f>
        <v>ODD</v>
      </c>
      <c r="F19809" t="str">
        <f>IF(D19809&lt;=18,"LOW (1-18)","HIGH (19-36)")</f>
        <v>LOW (1-18)</v>
      </c>
      <c r="G19809">
        <f>INT((D19809-1)/6)+1</f>
        <v>1</v>
      </c>
      <c r="H19809">
        <f>MOD(D19809-1,6)+1</f>
        <v>1</v>
      </c>
      <c r="I19809">
        <f>37-D19809</f>
        <v>36</v>
      </c>
      <c r="J19809">
        <f>ABS(D19809-D19810)</f>
        <v>25</v>
      </c>
    </row>
    <row r="19810">
      <c r="A19810">
        <v>4972</v>
      </c>
      <c r="B19810" t="str">
        <v>2002-07-31</v>
      </c>
      <c r="C19810" t="str">
        <v>Evening</v>
      </c>
      <c r="D19810">
        <v>26</v>
      </c>
      <c r="E19810" t="str">
        <f>IF(MOD(D19810,2)=0,"EVEN","ODD")</f>
        <v>EVEN</v>
      </c>
      <c r="F19810" t="str">
        <f>IF(D19810&lt;=18,"LOW (1-18)","HIGH (19-36)")</f>
        <v>HIGH (19-36)</v>
      </c>
      <c r="G19810">
        <f>INT((D19810-1)/6)+1</f>
        <v>5</v>
      </c>
      <c r="H19810">
        <f>MOD(D19810-1,6)+1</f>
        <v>2</v>
      </c>
      <c r="I19810">
        <f>37-D19810</f>
        <v>11</v>
      </c>
      <c r="J19810">
        <f>ABS(D19810-D19811)</f>
        <v>21</v>
      </c>
    </row>
    <row r="19811">
      <c r="A19811">
        <v>4971</v>
      </c>
      <c r="B19811" t="str">
        <v>2002-07-31</v>
      </c>
      <c r="C19811" t="str">
        <v>Midday</v>
      </c>
      <c r="D19811">
        <v>5</v>
      </c>
      <c r="E19811" t="str">
        <f>IF(MOD(D19811,2)=0,"EVEN","ODD")</f>
        <v>ODD</v>
      </c>
      <c r="F19811" t="str">
        <f>IF(D19811&lt;=18,"LOW (1-18)","HIGH (19-36)")</f>
        <v>LOW (1-18)</v>
      </c>
      <c r="G19811">
        <f>INT((D19811-1)/6)+1</f>
        <v>1</v>
      </c>
      <c r="H19811">
        <f>MOD(D19811-1,6)+1</f>
        <v>5</v>
      </c>
      <c r="I19811">
        <f>37-D19811</f>
        <v>32</v>
      </c>
      <c r="J19811">
        <f>ABS(D19811-D19812)</f>
        <v>20</v>
      </c>
    </row>
    <row r="19812">
      <c r="A19812">
        <v>4970</v>
      </c>
      <c r="B19812" t="str">
        <v>2002-07-30</v>
      </c>
      <c r="C19812" t="str">
        <v>Evening</v>
      </c>
      <c r="D19812">
        <v>25</v>
      </c>
      <c r="E19812" t="str">
        <f>IF(MOD(D19812,2)=0,"EVEN","ODD")</f>
        <v>ODD</v>
      </c>
      <c r="F19812" t="str">
        <f>IF(D19812&lt;=18,"LOW (1-18)","HIGH (19-36)")</f>
        <v>HIGH (19-36)</v>
      </c>
      <c r="G19812">
        <f>INT((D19812-1)/6)+1</f>
        <v>5</v>
      </c>
      <c r="H19812">
        <f>MOD(D19812-1,6)+1</f>
        <v>1</v>
      </c>
      <c r="I19812">
        <f>37-D19812</f>
        <v>12</v>
      </c>
      <c r="J19812">
        <f>ABS(D19812-D19813)</f>
        <v>4</v>
      </c>
    </row>
    <row r="19813">
      <c r="A19813">
        <v>4969</v>
      </c>
      <c r="B19813" t="str">
        <v>2002-07-30</v>
      </c>
      <c r="C19813" t="str">
        <v>Midday</v>
      </c>
      <c r="D19813">
        <v>21</v>
      </c>
      <c r="E19813" t="str">
        <f>IF(MOD(D19813,2)=0,"EVEN","ODD")</f>
        <v>ODD</v>
      </c>
      <c r="F19813" t="str">
        <f>IF(D19813&lt;=18,"LOW (1-18)","HIGH (19-36)")</f>
        <v>HIGH (19-36)</v>
      </c>
      <c r="G19813">
        <f>INT((D19813-1)/6)+1</f>
        <v>4</v>
      </c>
      <c r="H19813">
        <f>MOD(D19813-1,6)+1</f>
        <v>3</v>
      </c>
      <c r="I19813">
        <f>37-D19813</f>
        <v>16</v>
      </c>
      <c r="J19813">
        <f>ABS(D19813-D19814)</f>
        <v>10</v>
      </c>
    </row>
    <row r="19814">
      <c r="A19814">
        <v>4968</v>
      </c>
      <c r="B19814" t="str">
        <v>2002-07-29</v>
      </c>
      <c r="C19814" t="str">
        <v>Evening</v>
      </c>
      <c r="D19814">
        <v>31</v>
      </c>
      <c r="E19814" t="str">
        <f>IF(MOD(D19814,2)=0,"EVEN","ODD")</f>
        <v>ODD</v>
      </c>
      <c r="F19814" t="str">
        <f>IF(D19814&lt;=18,"LOW (1-18)","HIGH (19-36)")</f>
        <v>HIGH (19-36)</v>
      </c>
      <c r="G19814">
        <f>INT((D19814-1)/6)+1</f>
        <v>6</v>
      </c>
      <c r="H19814">
        <f>MOD(D19814-1,6)+1</f>
        <v>1</v>
      </c>
      <c r="I19814">
        <f>37-D19814</f>
        <v>6</v>
      </c>
      <c r="J19814">
        <f>ABS(D19814-D19815)</f>
        <v>3</v>
      </c>
    </row>
    <row r="19815">
      <c r="A19815">
        <v>4967</v>
      </c>
      <c r="B19815" t="str">
        <v>2002-07-29</v>
      </c>
      <c r="C19815" t="str">
        <v>Midday</v>
      </c>
      <c r="D19815">
        <v>34</v>
      </c>
      <c r="E19815" t="str">
        <f>IF(MOD(D19815,2)=0,"EVEN","ODD")</f>
        <v>EVEN</v>
      </c>
      <c r="F19815" t="str">
        <f>IF(D19815&lt;=18,"LOW (1-18)","HIGH (19-36)")</f>
        <v>HIGH (19-36)</v>
      </c>
      <c r="G19815">
        <f>INT((D19815-1)/6)+1</f>
        <v>6</v>
      </c>
      <c r="H19815">
        <f>MOD(D19815-1,6)+1</f>
        <v>4</v>
      </c>
      <c r="I19815">
        <f>37-D19815</f>
        <v>3</v>
      </c>
      <c r="J19815">
        <f>ABS(D19815-D19816)</f>
        <v>23</v>
      </c>
    </row>
    <row r="19816">
      <c r="A19816">
        <v>4966</v>
      </c>
      <c r="B19816" t="str">
        <v>2002-07-27</v>
      </c>
      <c r="C19816" t="str">
        <v>Evening</v>
      </c>
      <c r="D19816">
        <v>11</v>
      </c>
      <c r="E19816" t="str">
        <f>IF(MOD(D19816,2)=0,"EVEN","ODD")</f>
        <v>ODD</v>
      </c>
      <c r="F19816" t="str">
        <f>IF(D19816&lt;=18,"LOW (1-18)","HIGH (19-36)")</f>
        <v>LOW (1-18)</v>
      </c>
      <c r="G19816">
        <f>INT((D19816-1)/6)+1</f>
        <v>2</v>
      </c>
      <c r="H19816">
        <f>MOD(D19816-1,6)+1</f>
        <v>5</v>
      </c>
      <c r="I19816">
        <f>37-D19816</f>
        <v>26</v>
      </c>
      <c r="J19816">
        <f>ABS(D19816-D19817)</f>
        <v>13</v>
      </c>
    </row>
    <row r="19817">
      <c r="A19817">
        <v>4965</v>
      </c>
      <c r="B19817" t="str">
        <v>2002-07-27</v>
      </c>
      <c r="C19817" t="str">
        <v>Midday</v>
      </c>
      <c r="D19817">
        <v>24</v>
      </c>
      <c r="E19817" t="str">
        <f>IF(MOD(D19817,2)=0,"EVEN","ODD")</f>
        <v>EVEN</v>
      </c>
      <c r="F19817" t="str">
        <f>IF(D19817&lt;=18,"LOW (1-18)","HIGH (19-36)")</f>
        <v>HIGH (19-36)</v>
      </c>
      <c r="G19817">
        <f>INT((D19817-1)/6)+1</f>
        <v>4</v>
      </c>
      <c r="H19817">
        <f>MOD(D19817-1,6)+1</f>
        <v>6</v>
      </c>
      <c r="I19817">
        <f>37-D19817</f>
        <v>13</v>
      </c>
      <c r="J19817">
        <f>ABS(D19817-D19818)</f>
        <v>12</v>
      </c>
    </row>
    <row r="19818">
      <c r="A19818">
        <v>4964</v>
      </c>
      <c r="B19818" t="str">
        <v>2002-07-26</v>
      </c>
      <c r="C19818" t="str">
        <v>Evening</v>
      </c>
      <c r="D19818">
        <v>36</v>
      </c>
      <c r="E19818" t="str">
        <f>IF(MOD(D19818,2)=0,"EVEN","ODD")</f>
        <v>EVEN</v>
      </c>
      <c r="F19818" t="str">
        <f>IF(D19818&lt;=18,"LOW (1-18)","HIGH (19-36)")</f>
        <v>HIGH (19-36)</v>
      </c>
      <c r="G19818">
        <f>INT((D19818-1)/6)+1</f>
        <v>6</v>
      </c>
      <c r="H19818">
        <f>MOD(D19818-1,6)+1</f>
        <v>6</v>
      </c>
      <c r="I19818">
        <f>37-D19818</f>
        <v>1</v>
      </c>
      <c r="J19818">
        <f>ABS(D19818-D19819)</f>
        <v>21</v>
      </c>
    </row>
    <row r="19819">
      <c r="A19819">
        <v>4963</v>
      </c>
      <c r="B19819" t="str">
        <v>2002-07-26</v>
      </c>
      <c r="C19819" t="str">
        <v>Midday</v>
      </c>
      <c r="D19819">
        <v>15</v>
      </c>
      <c r="E19819" t="str">
        <f>IF(MOD(D19819,2)=0,"EVEN","ODD")</f>
        <v>ODD</v>
      </c>
      <c r="F19819" t="str">
        <f>IF(D19819&lt;=18,"LOW (1-18)","HIGH (19-36)")</f>
        <v>LOW (1-18)</v>
      </c>
      <c r="G19819">
        <f>INT((D19819-1)/6)+1</f>
        <v>3</v>
      </c>
      <c r="H19819">
        <f>MOD(D19819-1,6)+1</f>
        <v>3</v>
      </c>
      <c r="I19819">
        <f>37-D19819</f>
        <v>22</v>
      </c>
      <c r="J19819">
        <f>ABS(D19819-D19820)</f>
        <v>4</v>
      </c>
    </row>
    <row r="19820">
      <c r="A19820">
        <v>4962</v>
      </c>
      <c r="B19820" t="str">
        <v>2002-07-25</v>
      </c>
      <c r="C19820" t="str">
        <v>Evening</v>
      </c>
      <c r="D19820">
        <v>19</v>
      </c>
      <c r="E19820" t="str">
        <f>IF(MOD(D19820,2)=0,"EVEN","ODD")</f>
        <v>ODD</v>
      </c>
      <c r="F19820" t="str">
        <f>IF(D19820&lt;=18,"LOW (1-18)","HIGH (19-36)")</f>
        <v>HIGH (19-36)</v>
      </c>
      <c r="G19820">
        <f>INT((D19820-1)/6)+1</f>
        <v>4</v>
      </c>
      <c r="H19820">
        <f>MOD(D19820-1,6)+1</f>
        <v>1</v>
      </c>
      <c r="I19820">
        <f>37-D19820</f>
        <v>18</v>
      </c>
      <c r="J19820">
        <f>ABS(D19820-D19821)</f>
        <v>13</v>
      </c>
    </row>
    <row r="19821">
      <c r="A19821">
        <v>4961</v>
      </c>
      <c r="B19821" t="str">
        <v>2002-07-25</v>
      </c>
      <c r="C19821" t="str">
        <v>Midday</v>
      </c>
      <c r="D19821">
        <v>32</v>
      </c>
      <c r="E19821" t="str">
        <f>IF(MOD(D19821,2)=0,"EVEN","ODD")</f>
        <v>EVEN</v>
      </c>
      <c r="F19821" t="str">
        <f>IF(D19821&lt;=18,"LOW (1-18)","HIGH (19-36)")</f>
        <v>HIGH (19-36)</v>
      </c>
      <c r="G19821">
        <f>INT((D19821-1)/6)+1</f>
        <v>6</v>
      </c>
      <c r="H19821">
        <f>MOD(D19821-1,6)+1</f>
        <v>2</v>
      </c>
      <c r="I19821">
        <f>37-D19821</f>
        <v>5</v>
      </c>
      <c r="J19821">
        <f>ABS(D19821-D19822)</f>
        <v>5</v>
      </c>
    </row>
    <row r="19822">
      <c r="A19822">
        <v>4960</v>
      </c>
      <c r="B19822" t="str">
        <v>2002-07-24</v>
      </c>
      <c r="C19822" t="str">
        <v>Evening</v>
      </c>
      <c r="D19822">
        <v>27</v>
      </c>
      <c r="E19822" t="str">
        <f>IF(MOD(D19822,2)=0,"EVEN","ODD")</f>
        <v>ODD</v>
      </c>
      <c r="F19822" t="str">
        <f>IF(D19822&lt;=18,"LOW (1-18)","HIGH (19-36)")</f>
        <v>HIGH (19-36)</v>
      </c>
      <c r="G19822">
        <f>INT((D19822-1)/6)+1</f>
        <v>5</v>
      </c>
      <c r="H19822">
        <f>MOD(D19822-1,6)+1</f>
        <v>3</v>
      </c>
      <c r="I19822">
        <f>37-D19822</f>
        <v>10</v>
      </c>
      <c r="J19822">
        <f>ABS(D19822-D19823)</f>
        <v>16</v>
      </c>
    </row>
    <row r="19823">
      <c r="A19823">
        <v>4959</v>
      </c>
      <c r="B19823" t="str">
        <v>2002-07-24</v>
      </c>
      <c r="C19823" t="str">
        <v>Midday</v>
      </c>
      <c r="D19823">
        <v>11</v>
      </c>
      <c r="E19823" t="str">
        <f>IF(MOD(D19823,2)=0,"EVEN","ODD")</f>
        <v>ODD</v>
      </c>
      <c r="F19823" t="str">
        <f>IF(D19823&lt;=18,"LOW (1-18)","HIGH (19-36)")</f>
        <v>LOW (1-18)</v>
      </c>
      <c r="G19823">
        <f>INT((D19823-1)/6)+1</f>
        <v>2</v>
      </c>
      <c r="H19823">
        <f>MOD(D19823-1,6)+1</f>
        <v>5</v>
      </c>
      <c r="I19823">
        <f>37-D19823</f>
        <v>26</v>
      </c>
      <c r="J19823">
        <f>ABS(D19823-D19824)</f>
        <v>8</v>
      </c>
    </row>
    <row r="19824">
      <c r="A19824">
        <v>4958</v>
      </c>
      <c r="B19824" t="str">
        <v>2002-07-23</v>
      </c>
      <c r="C19824" t="str">
        <v>Evening</v>
      </c>
      <c r="D19824">
        <v>19</v>
      </c>
      <c r="E19824" t="str">
        <f>IF(MOD(D19824,2)=0,"EVEN","ODD")</f>
        <v>ODD</v>
      </c>
      <c r="F19824" t="str">
        <f>IF(D19824&lt;=18,"LOW (1-18)","HIGH (19-36)")</f>
        <v>HIGH (19-36)</v>
      </c>
      <c r="G19824">
        <f>INT((D19824-1)/6)+1</f>
        <v>4</v>
      </c>
      <c r="H19824">
        <f>MOD(D19824-1,6)+1</f>
        <v>1</v>
      </c>
      <c r="I19824">
        <f>37-D19824</f>
        <v>18</v>
      </c>
      <c r="J19824">
        <f>ABS(D19824-D19825)</f>
        <v>14</v>
      </c>
    </row>
    <row r="19825">
      <c r="A19825">
        <v>4957</v>
      </c>
      <c r="B19825" t="str">
        <v>2002-07-23</v>
      </c>
      <c r="C19825" t="str">
        <v>Midday</v>
      </c>
      <c r="D19825">
        <v>33</v>
      </c>
      <c r="E19825" t="str">
        <f>IF(MOD(D19825,2)=0,"EVEN","ODD")</f>
        <v>ODD</v>
      </c>
      <c r="F19825" t="str">
        <f>IF(D19825&lt;=18,"LOW (1-18)","HIGH (19-36)")</f>
        <v>HIGH (19-36)</v>
      </c>
      <c r="G19825">
        <f>INT((D19825-1)/6)+1</f>
        <v>6</v>
      </c>
      <c r="H19825">
        <f>MOD(D19825-1,6)+1</f>
        <v>3</v>
      </c>
      <c r="I19825">
        <f>37-D19825</f>
        <v>4</v>
      </c>
      <c r="J19825">
        <f>ABS(D19825-D19826)</f>
        <v>10</v>
      </c>
    </row>
    <row r="19826">
      <c r="A19826">
        <v>4956</v>
      </c>
      <c r="B19826" t="str">
        <v>2002-07-22</v>
      </c>
      <c r="C19826" t="str">
        <v>Evening</v>
      </c>
      <c r="D19826">
        <v>23</v>
      </c>
      <c r="E19826" t="str">
        <f>IF(MOD(D19826,2)=0,"EVEN","ODD")</f>
        <v>ODD</v>
      </c>
      <c r="F19826" t="str">
        <f>IF(D19826&lt;=18,"LOW (1-18)","HIGH (19-36)")</f>
        <v>HIGH (19-36)</v>
      </c>
      <c r="G19826">
        <f>INT((D19826-1)/6)+1</f>
        <v>4</v>
      </c>
      <c r="H19826">
        <f>MOD(D19826-1,6)+1</f>
        <v>5</v>
      </c>
      <c r="I19826">
        <f>37-D19826</f>
        <v>14</v>
      </c>
      <c r="J19826">
        <f>ABS(D19826-D19827)</f>
        <v>3</v>
      </c>
    </row>
    <row r="19827">
      <c r="A19827">
        <v>4955</v>
      </c>
      <c r="B19827" t="str">
        <v>2002-07-22</v>
      </c>
      <c r="C19827" t="str">
        <v>Midday</v>
      </c>
      <c r="D19827">
        <v>26</v>
      </c>
      <c r="E19827" t="str">
        <f>IF(MOD(D19827,2)=0,"EVEN","ODD")</f>
        <v>EVEN</v>
      </c>
      <c r="F19827" t="str">
        <f>IF(D19827&lt;=18,"LOW (1-18)","HIGH (19-36)")</f>
        <v>HIGH (19-36)</v>
      </c>
      <c r="G19827">
        <f>INT((D19827-1)/6)+1</f>
        <v>5</v>
      </c>
      <c r="H19827">
        <f>MOD(D19827-1,6)+1</f>
        <v>2</v>
      </c>
      <c r="I19827">
        <f>37-D19827</f>
        <v>11</v>
      </c>
      <c r="J19827">
        <f>ABS(D19827-D19828)</f>
        <v>18</v>
      </c>
    </row>
    <row r="19828">
      <c r="A19828">
        <v>4954</v>
      </c>
      <c r="B19828" t="str">
        <v>2002-07-20</v>
      </c>
      <c r="C19828" t="str">
        <v>Evening</v>
      </c>
      <c r="D19828">
        <v>8</v>
      </c>
      <c r="E19828" t="str">
        <f>IF(MOD(D19828,2)=0,"EVEN","ODD")</f>
        <v>EVEN</v>
      </c>
      <c r="F19828" t="str">
        <f>IF(D19828&lt;=18,"LOW (1-18)","HIGH (19-36)")</f>
        <v>LOW (1-18)</v>
      </c>
      <c r="G19828">
        <f>INT((D19828-1)/6)+1</f>
        <v>2</v>
      </c>
      <c r="H19828">
        <f>MOD(D19828-1,6)+1</f>
        <v>2</v>
      </c>
      <c r="I19828">
        <f>37-D19828</f>
        <v>29</v>
      </c>
      <c r="J19828">
        <f>ABS(D19828-D19829)</f>
        <v>2</v>
      </c>
    </row>
    <row r="19829">
      <c r="A19829">
        <v>4953</v>
      </c>
      <c r="B19829" t="str">
        <v>2002-07-20</v>
      </c>
      <c r="C19829" t="str">
        <v>Midday</v>
      </c>
      <c r="D19829">
        <v>10</v>
      </c>
      <c r="E19829" t="str">
        <f>IF(MOD(D19829,2)=0,"EVEN","ODD")</f>
        <v>EVEN</v>
      </c>
      <c r="F19829" t="str">
        <f>IF(D19829&lt;=18,"LOW (1-18)","HIGH (19-36)")</f>
        <v>LOW (1-18)</v>
      </c>
      <c r="G19829">
        <f>INT((D19829-1)/6)+1</f>
        <v>2</v>
      </c>
      <c r="H19829">
        <f>MOD(D19829-1,6)+1</f>
        <v>4</v>
      </c>
      <c r="I19829">
        <f>37-D19829</f>
        <v>27</v>
      </c>
      <c r="J19829">
        <f>ABS(D19829-D19830)</f>
        <v>5</v>
      </c>
    </row>
    <row r="19830">
      <c r="A19830">
        <v>4952</v>
      </c>
      <c r="B19830" t="str">
        <v>2002-07-19</v>
      </c>
      <c r="C19830" t="str">
        <v>Evening</v>
      </c>
      <c r="D19830">
        <v>5</v>
      </c>
      <c r="E19830" t="str">
        <f>IF(MOD(D19830,2)=0,"EVEN","ODD")</f>
        <v>ODD</v>
      </c>
      <c r="F19830" t="str">
        <f>IF(D19830&lt;=18,"LOW (1-18)","HIGH (19-36)")</f>
        <v>LOW (1-18)</v>
      </c>
      <c r="G19830">
        <f>INT((D19830-1)/6)+1</f>
        <v>1</v>
      </c>
      <c r="H19830">
        <f>MOD(D19830-1,6)+1</f>
        <v>5</v>
      </c>
      <c r="I19830">
        <f>37-D19830</f>
        <v>32</v>
      </c>
      <c r="J19830">
        <f>ABS(D19830-D19831)</f>
        <v>31</v>
      </c>
    </row>
    <row r="19831">
      <c r="A19831">
        <v>4951</v>
      </c>
      <c r="B19831" t="str">
        <v>2002-07-19</v>
      </c>
      <c r="C19831" t="str">
        <v>Midday</v>
      </c>
      <c r="D19831">
        <v>36</v>
      </c>
      <c r="E19831" t="str">
        <f>IF(MOD(D19831,2)=0,"EVEN","ODD")</f>
        <v>EVEN</v>
      </c>
      <c r="F19831" t="str">
        <f>IF(D19831&lt;=18,"LOW (1-18)","HIGH (19-36)")</f>
        <v>HIGH (19-36)</v>
      </c>
      <c r="G19831">
        <f>INT((D19831-1)/6)+1</f>
        <v>6</v>
      </c>
      <c r="H19831">
        <f>MOD(D19831-1,6)+1</f>
        <v>6</v>
      </c>
      <c r="I19831">
        <f>37-D19831</f>
        <v>1</v>
      </c>
      <c r="J19831">
        <f>ABS(D19831-D19832)</f>
        <v>14</v>
      </c>
    </row>
    <row r="19832">
      <c r="A19832">
        <v>4950</v>
      </c>
      <c r="B19832" t="str">
        <v>2002-07-18</v>
      </c>
      <c r="C19832" t="str">
        <v>Evening</v>
      </c>
      <c r="D19832">
        <v>22</v>
      </c>
      <c r="E19832" t="str">
        <f>IF(MOD(D19832,2)=0,"EVEN","ODD")</f>
        <v>EVEN</v>
      </c>
      <c r="F19832" t="str">
        <f>IF(D19832&lt;=18,"LOW (1-18)","HIGH (19-36)")</f>
        <v>HIGH (19-36)</v>
      </c>
      <c r="G19832">
        <f>INT((D19832-1)/6)+1</f>
        <v>4</v>
      </c>
      <c r="H19832">
        <f>MOD(D19832-1,6)+1</f>
        <v>4</v>
      </c>
      <c r="I19832">
        <f>37-D19832</f>
        <v>15</v>
      </c>
      <c r="J19832">
        <f>ABS(D19832-D19833)</f>
        <v>13</v>
      </c>
    </row>
    <row r="19833">
      <c r="A19833">
        <v>4949</v>
      </c>
      <c r="B19833" t="str">
        <v>2002-07-18</v>
      </c>
      <c r="C19833" t="str">
        <v>Midday</v>
      </c>
      <c r="D19833">
        <v>35</v>
      </c>
      <c r="E19833" t="str">
        <f>IF(MOD(D19833,2)=0,"EVEN","ODD")</f>
        <v>ODD</v>
      </c>
      <c r="F19833" t="str">
        <f>IF(D19833&lt;=18,"LOW (1-18)","HIGH (19-36)")</f>
        <v>HIGH (19-36)</v>
      </c>
      <c r="G19833">
        <f>INT((D19833-1)/6)+1</f>
        <v>6</v>
      </c>
      <c r="H19833">
        <f>MOD(D19833-1,6)+1</f>
        <v>5</v>
      </c>
      <c r="I19833">
        <f>37-D19833</f>
        <v>2</v>
      </c>
      <c r="J19833">
        <f>ABS(D19833-D19834)</f>
        <v>26</v>
      </c>
    </row>
    <row r="19834">
      <c r="A19834">
        <v>4948</v>
      </c>
      <c r="B19834" t="str">
        <v>2002-07-17</v>
      </c>
      <c r="C19834" t="str">
        <v>Evening</v>
      </c>
      <c r="D19834">
        <v>9</v>
      </c>
      <c r="E19834" t="str">
        <f>IF(MOD(D19834,2)=0,"EVEN","ODD")</f>
        <v>ODD</v>
      </c>
      <c r="F19834" t="str">
        <f>IF(D19834&lt;=18,"LOW (1-18)","HIGH (19-36)")</f>
        <v>LOW (1-18)</v>
      </c>
      <c r="G19834">
        <f>INT((D19834-1)/6)+1</f>
        <v>2</v>
      </c>
      <c r="H19834">
        <f>MOD(D19834-1,6)+1</f>
        <v>3</v>
      </c>
      <c r="I19834">
        <f>37-D19834</f>
        <v>28</v>
      </c>
      <c r="J19834">
        <f>ABS(D19834-D19835)</f>
        <v>1</v>
      </c>
    </row>
    <row r="19835">
      <c r="A19835">
        <v>4947</v>
      </c>
      <c r="B19835" t="str">
        <v>2002-07-17</v>
      </c>
      <c r="C19835" t="str">
        <v>Midday</v>
      </c>
      <c r="D19835">
        <v>8</v>
      </c>
      <c r="E19835" t="str">
        <f>IF(MOD(D19835,2)=0,"EVEN","ODD")</f>
        <v>EVEN</v>
      </c>
      <c r="F19835" t="str">
        <f>IF(D19835&lt;=18,"LOW (1-18)","HIGH (19-36)")</f>
        <v>LOW (1-18)</v>
      </c>
      <c r="G19835">
        <f>INT((D19835-1)/6)+1</f>
        <v>2</v>
      </c>
      <c r="H19835">
        <f>MOD(D19835-1,6)+1</f>
        <v>2</v>
      </c>
      <c r="I19835">
        <f>37-D19835</f>
        <v>29</v>
      </c>
      <c r="J19835">
        <f>ABS(D19835-D19836)</f>
        <v>0</v>
      </c>
    </row>
    <row r="19836">
      <c r="A19836">
        <v>4946</v>
      </c>
      <c r="B19836" t="str">
        <v>2002-07-16</v>
      </c>
      <c r="C19836" t="str">
        <v>Evening</v>
      </c>
      <c r="D19836">
        <v>8</v>
      </c>
      <c r="E19836" t="str">
        <f>IF(MOD(D19836,2)=0,"EVEN","ODD")</f>
        <v>EVEN</v>
      </c>
      <c r="F19836" t="str">
        <f>IF(D19836&lt;=18,"LOW (1-18)","HIGH (19-36)")</f>
        <v>LOW (1-18)</v>
      </c>
      <c r="G19836">
        <f>INT((D19836-1)/6)+1</f>
        <v>2</v>
      </c>
      <c r="H19836">
        <f>MOD(D19836-1,6)+1</f>
        <v>2</v>
      </c>
      <c r="I19836">
        <f>37-D19836</f>
        <v>29</v>
      </c>
      <c r="J19836">
        <f>ABS(D19836-D19837)</f>
        <v>22</v>
      </c>
    </row>
    <row r="19837">
      <c r="A19837">
        <v>4945</v>
      </c>
      <c r="B19837" t="str">
        <v>2002-07-16</v>
      </c>
      <c r="C19837" t="str">
        <v>Midday</v>
      </c>
      <c r="D19837">
        <v>30</v>
      </c>
      <c r="E19837" t="str">
        <f>IF(MOD(D19837,2)=0,"EVEN","ODD")</f>
        <v>EVEN</v>
      </c>
      <c r="F19837" t="str">
        <f>IF(D19837&lt;=18,"LOW (1-18)","HIGH (19-36)")</f>
        <v>HIGH (19-36)</v>
      </c>
      <c r="G19837">
        <f>INT((D19837-1)/6)+1</f>
        <v>5</v>
      </c>
      <c r="H19837">
        <f>MOD(D19837-1,6)+1</f>
        <v>6</v>
      </c>
      <c r="I19837">
        <f>37-D19837</f>
        <v>7</v>
      </c>
      <c r="J19837">
        <f>ABS(D19837-D19838)</f>
        <v>4</v>
      </c>
    </row>
    <row r="19838">
      <c r="A19838">
        <v>4944</v>
      </c>
      <c r="B19838" t="str">
        <v>2002-07-15</v>
      </c>
      <c r="C19838" t="str">
        <v>Evening</v>
      </c>
      <c r="D19838">
        <v>26</v>
      </c>
      <c r="E19838" t="str">
        <f>IF(MOD(D19838,2)=0,"EVEN","ODD")</f>
        <v>EVEN</v>
      </c>
      <c r="F19838" t="str">
        <f>IF(D19838&lt;=18,"LOW (1-18)","HIGH (19-36)")</f>
        <v>HIGH (19-36)</v>
      </c>
      <c r="G19838">
        <f>INT((D19838-1)/6)+1</f>
        <v>5</v>
      </c>
      <c r="H19838">
        <f>MOD(D19838-1,6)+1</f>
        <v>2</v>
      </c>
      <c r="I19838">
        <f>37-D19838</f>
        <v>11</v>
      </c>
      <c r="J19838">
        <f>ABS(D19838-D19839)</f>
        <v>3</v>
      </c>
    </row>
    <row r="19839">
      <c r="A19839">
        <v>4943</v>
      </c>
      <c r="B19839" t="str">
        <v>2002-07-15</v>
      </c>
      <c r="C19839" t="str">
        <v>Midday</v>
      </c>
      <c r="D19839">
        <v>29</v>
      </c>
      <c r="E19839" t="str">
        <f>IF(MOD(D19839,2)=0,"EVEN","ODD")</f>
        <v>ODD</v>
      </c>
      <c r="F19839" t="str">
        <f>IF(D19839&lt;=18,"LOW (1-18)","HIGH (19-36)")</f>
        <v>HIGH (19-36)</v>
      </c>
      <c r="G19839">
        <f>INT((D19839-1)/6)+1</f>
        <v>5</v>
      </c>
      <c r="H19839">
        <f>MOD(D19839-1,6)+1</f>
        <v>5</v>
      </c>
      <c r="I19839">
        <f>37-D19839</f>
        <v>8</v>
      </c>
      <c r="J19839">
        <f>ABS(D19839-D19840)</f>
        <v>27</v>
      </c>
    </row>
    <row r="19840">
      <c r="A19840">
        <v>4942</v>
      </c>
      <c r="B19840" t="str">
        <v>2002-07-13</v>
      </c>
      <c r="C19840" t="str">
        <v>Evening</v>
      </c>
      <c r="D19840">
        <v>2</v>
      </c>
      <c r="E19840" t="str">
        <f>IF(MOD(D19840,2)=0,"EVEN","ODD")</f>
        <v>EVEN</v>
      </c>
      <c r="F19840" t="str">
        <f>IF(D19840&lt;=18,"LOW (1-18)","HIGH (19-36)")</f>
        <v>LOW (1-18)</v>
      </c>
      <c r="G19840">
        <f>INT((D19840-1)/6)+1</f>
        <v>1</v>
      </c>
      <c r="H19840">
        <f>MOD(D19840-1,6)+1</f>
        <v>2</v>
      </c>
      <c r="I19840">
        <f>37-D19840</f>
        <v>35</v>
      </c>
      <c r="J19840">
        <f>ABS(D19840-D19841)</f>
        <v>9</v>
      </c>
    </row>
    <row r="19841">
      <c r="A19841">
        <v>4941</v>
      </c>
      <c r="B19841" t="str">
        <v>2002-07-13</v>
      </c>
      <c r="C19841" t="str">
        <v>Midday</v>
      </c>
      <c r="D19841">
        <v>11</v>
      </c>
      <c r="E19841" t="str">
        <f>IF(MOD(D19841,2)=0,"EVEN","ODD")</f>
        <v>ODD</v>
      </c>
      <c r="F19841" t="str">
        <f>IF(D19841&lt;=18,"LOW (1-18)","HIGH (19-36)")</f>
        <v>LOW (1-18)</v>
      </c>
      <c r="G19841">
        <f>INT((D19841-1)/6)+1</f>
        <v>2</v>
      </c>
      <c r="H19841">
        <f>MOD(D19841-1,6)+1</f>
        <v>5</v>
      </c>
      <c r="I19841">
        <f>37-D19841</f>
        <v>26</v>
      </c>
      <c r="J19841">
        <f>ABS(D19841-D19842)</f>
        <v>6</v>
      </c>
    </row>
    <row r="19842">
      <c r="A19842">
        <v>4940</v>
      </c>
      <c r="B19842" t="str">
        <v>2002-07-12</v>
      </c>
      <c r="C19842" t="str">
        <v>Evening</v>
      </c>
      <c r="D19842">
        <v>17</v>
      </c>
      <c r="E19842" t="str">
        <f>IF(MOD(D19842,2)=0,"EVEN","ODD")</f>
        <v>ODD</v>
      </c>
      <c r="F19842" t="str">
        <f>IF(D19842&lt;=18,"LOW (1-18)","HIGH (19-36)")</f>
        <v>LOW (1-18)</v>
      </c>
      <c r="G19842">
        <f>INT((D19842-1)/6)+1</f>
        <v>3</v>
      </c>
      <c r="H19842">
        <f>MOD(D19842-1,6)+1</f>
        <v>5</v>
      </c>
      <c r="I19842">
        <f>37-D19842</f>
        <v>20</v>
      </c>
      <c r="J19842">
        <f>ABS(D19842-D19843)</f>
        <v>2</v>
      </c>
    </row>
    <row r="19843">
      <c r="A19843">
        <v>4939</v>
      </c>
      <c r="B19843" t="str">
        <v>2002-07-12</v>
      </c>
      <c r="C19843" t="str">
        <v>Midday</v>
      </c>
      <c r="D19843">
        <v>19</v>
      </c>
      <c r="E19843" t="str">
        <f>IF(MOD(D19843,2)=0,"EVEN","ODD")</f>
        <v>ODD</v>
      </c>
      <c r="F19843" t="str">
        <f>IF(D19843&lt;=18,"LOW (1-18)","HIGH (19-36)")</f>
        <v>HIGH (19-36)</v>
      </c>
      <c r="G19843">
        <f>INT((D19843-1)/6)+1</f>
        <v>4</v>
      </c>
      <c r="H19843">
        <f>MOD(D19843-1,6)+1</f>
        <v>1</v>
      </c>
      <c r="I19843">
        <f>37-D19843</f>
        <v>18</v>
      </c>
      <c r="J19843">
        <f>ABS(D19843-D19844)</f>
        <v>6</v>
      </c>
    </row>
    <row r="19844">
      <c r="A19844">
        <v>4938</v>
      </c>
      <c r="B19844" t="str">
        <v>2002-07-11</v>
      </c>
      <c r="C19844" t="str">
        <v>Evening</v>
      </c>
      <c r="D19844">
        <v>13</v>
      </c>
      <c r="E19844" t="str">
        <f>IF(MOD(D19844,2)=0,"EVEN","ODD")</f>
        <v>ODD</v>
      </c>
      <c r="F19844" t="str">
        <f>IF(D19844&lt;=18,"LOW (1-18)","HIGH (19-36)")</f>
        <v>LOW (1-18)</v>
      </c>
      <c r="G19844">
        <f>INT((D19844-1)/6)+1</f>
        <v>3</v>
      </c>
      <c r="H19844">
        <f>MOD(D19844-1,6)+1</f>
        <v>1</v>
      </c>
      <c r="I19844">
        <f>37-D19844</f>
        <v>24</v>
      </c>
      <c r="J19844">
        <f>ABS(D19844-D19845)</f>
        <v>9</v>
      </c>
    </row>
    <row r="19845">
      <c r="A19845">
        <v>4937</v>
      </c>
      <c r="B19845" t="str">
        <v>2002-07-11</v>
      </c>
      <c r="C19845" t="str">
        <v>Midday</v>
      </c>
      <c r="D19845">
        <v>22</v>
      </c>
      <c r="E19845" t="str">
        <f>IF(MOD(D19845,2)=0,"EVEN","ODD")</f>
        <v>EVEN</v>
      </c>
      <c r="F19845" t="str">
        <f>IF(D19845&lt;=18,"LOW (1-18)","HIGH (19-36)")</f>
        <v>HIGH (19-36)</v>
      </c>
      <c r="G19845">
        <f>INT((D19845-1)/6)+1</f>
        <v>4</v>
      </c>
      <c r="H19845">
        <f>MOD(D19845-1,6)+1</f>
        <v>4</v>
      </c>
      <c r="I19845">
        <f>37-D19845</f>
        <v>15</v>
      </c>
      <c r="J19845">
        <f>ABS(D19845-D19846)</f>
        <v>6</v>
      </c>
    </row>
    <row r="19846">
      <c r="A19846">
        <v>4936</v>
      </c>
      <c r="B19846" t="str">
        <v>2002-07-10</v>
      </c>
      <c r="C19846" t="str">
        <v>Evening</v>
      </c>
      <c r="D19846">
        <v>28</v>
      </c>
      <c r="E19846" t="str">
        <f>IF(MOD(D19846,2)=0,"EVEN","ODD")</f>
        <v>EVEN</v>
      </c>
      <c r="F19846" t="str">
        <f>IF(D19846&lt;=18,"LOW (1-18)","HIGH (19-36)")</f>
        <v>HIGH (19-36)</v>
      </c>
      <c r="G19846">
        <f>INT((D19846-1)/6)+1</f>
        <v>5</v>
      </c>
      <c r="H19846">
        <f>MOD(D19846-1,6)+1</f>
        <v>4</v>
      </c>
      <c r="I19846">
        <f>37-D19846</f>
        <v>9</v>
      </c>
      <c r="J19846">
        <f>ABS(D19846-D19847)</f>
        <v>8</v>
      </c>
    </row>
    <row r="19847">
      <c r="A19847">
        <v>4935</v>
      </c>
      <c r="B19847" t="str">
        <v>2002-07-10</v>
      </c>
      <c r="C19847" t="str">
        <v>Midday</v>
      </c>
      <c r="D19847">
        <v>36</v>
      </c>
      <c r="E19847" t="str">
        <f>IF(MOD(D19847,2)=0,"EVEN","ODD")</f>
        <v>EVEN</v>
      </c>
      <c r="F19847" t="str">
        <f>IF(D19847&lt;=18,"LOW (1-18)","HIGH (19-36)")</f>
        <v>HIGH (19-36)</v>
      </c>
      <c r="G19847">
        <f>INT((D19847-1)/6)+1</f>
        <v>6</v>
      </c>
      <c r="H19847">
        <f>MOD(D19847-1,6)+1</f>
        <v>6</v>
      </c>
      <c r="I19847">
        <f>37-D19847</f>
        <v>1</v>
      </c>
      <c r="J19847">
        <f>ABS(D19847-D19848)</f>
        <v>10</v>
      </c>
    </row>
    <row r="19848">
      <c r="A19848">
        <v>4934</v>
      </c>
      <c r="B19848" t="str">
        <v>2002-07-09</v>
      </c>
      <c r="C19848" t="str">
        <v>Evening</v>
      </c>
      <c r="D19848">
        <v>26</v>
      </c>
      <c r="E19848" t="str">
        <f>IF(MOD(D19848,2)=0,"EVEN","ODD")</f>
        <v>EVEN</v>
      </c>
      <c r="F19848" t="str">
        <f>IF(D19848&lt;=18,"LOW (1-18)","HIGH (19-36)")</f>
        <v>HIGH (19-36)</v>
      </c>
      <c r="G19848">
        <f>INT((D19848-1)/6)+1</f>
        <v>5</v>
      </c>
      <c r="H19848">
        <f>MOD(D19848-1,6)+1</f>
        <v>2</v>
      </c>
      <c r="I19848">
        <f>37-D19848</f>
        <v>11</v>
      </c>
      <c r="J19848">
        <f>ABS(D19848-D19849)</f>
        <v>22</v>
      </c>
    </row>
    <row r="19849">
      <c r="A19849">
        <v>4933</v>
      </c>
      <c r="B19849" t="str">
        <v>2002-07-09</v>
      </c>
      <c r="C19849" t="str">
        <v>Midday</v>
      </c>
      <c r="D19849">
        <v>4</v>
      </c>
      <c r="E19849" t="str">
        <f>IF(MOD(D19849,2)=0,"EVEN","ODD")</f>
        <v>EVEN</v>
      </c>
      <c r="F19849" t="str">
        <f>IF(D19849&lt;=18,"LOW (1-18)","HIGH (19-36)")</f>
        <v>LOW (1-18)</v>
      </c>
      <c r="G19849">
        <f>INT((D19849-1)/6)+1</f>
        <v>1</v>
      </c>
      <c r="H19849">
        <f>MOD(D19849-1,6)+1</f>
        <v>4</v>
      </c>
      <c r="I19849">
        <f>37-D19849</f>
        <v>33</v>
      </c>
      <c r="J19849">
        <f>ABS(D19849-D19850)</f>
        <v>9</v>
      </c>
    </row>
    <row r="19850">
      <c r="A19850">
        <v>4932</v>
      </c>
      <c r="B19850" t="str">
        <v>2002-07-08</v>
      </c>
      <c r="C19850" t="str">
        <v>Evening</v>
      </c>
      <c r="D19850">
        <v>13</v>
      </c>
      <c r="E19850" t="str">
        <f>IF(MOD(D19850,2)=0,"EVEN","ODD")</f>
        <v>ODD</v>
      </c>
      <c r="F19850" t="str">
        <f>IF(D19850&lt;=18,"LOW (1-18)","HIGH (19-36)")</f>
        <v>LOW (1-18)</v>
      </c>
      <c r="G19850">
        <f>INT((D19850-1)/6)+1</f>
        <v>3</v>
      </c>
      <c r="H19850">
        <f>MOD(D19850-1,6)+1</f>
        <v>1</v>
      </c>
      <c r="I19850">
        <f>37-D19850</f>
        <v>24</v>
      </c>
      <c r="J19850">
        <f>ABS(D19850-D19851)</f>
        <v>11</v>
      </c>
    </row>
    <row r="19851">
      <c r="A19851">
        <v>4931</v>
      </c>
      <c r="B19851" t="str">
        <v>2002-07-08</v>
      </c>
      <c r="C19851" t="str">
        <v>Midday</v>
      </c>
      <c r="D19851">
        <v>24</v>
      </c>
      <c r="E19851" t="str">
        <f>IF(MOD(D19851,2)=0,"EVEN","ODD")</f>
        <v>EVEN</v>
      </c>
      <c r="F19851" t="str">
        <f>IF(D19851&lt;=18,"LOW (1-18)","HIGH (19-36)")</f>
        <v>HIGH (19-36)</v>
      </c>
      <c r="G19851">
        <f>INT((D19851-1)/6)+1</f>
        <v>4</v>
      </c>
      <c r="H19851">
        <f>MOD(D19851-1,6)+1</f>
        <v>6</v>
      </c>
      <c r="I19851">
        <f>37-D19851</f>
        <v>13</v>
      </c>
      <c r="J19851">
        <f>ABS(D19851-D19852)</f>
        <v>20</v>
      </c>
    </row>
    <row r="19852">
      <c r="A19852">
        <v>4930</v>
      </c>
      <c r="B19852" t="str">
        <v>2002-07-06</v>
      </c>
      <c r="C19852" t="str">
        <v>Evening</v>
      </c>
      <c r="D19852">
        <v>4</v>
      </c>
      <c r="E19852" t="str">
        <f>IF(MOD(D19852,2)=0,"EVEN","ODD")</f>
        <v>EVEN</v>
      </c>
      <c r="F19852" t="str">
        <f>IF(D19852&lt;=18,"LOW (1-18)","HIGH (19-36)")</f>
        <v>LOW (1-18)</v>
      </c>
      <c r="G19852">
        <f>INT((D19852-1)/6)+1</f>
        <v>1</v>
      </c>
      <c r="H19852">
        <f>MOD(D19852-1,6)+1</f>
        <v>4</v>
      </c>
      <c r="I19852">
        <f>37-D19852</f>
        <v>33</v>
      </c>
      <c r="J19852">
        <f>ABS(D19852-D19853)</f>
        <v>27</v>
      </c>
    </row>
    <row r="19853">
      <c r="A19853">
        <v>4929</v>
      </c>
      <c r="B19853" t="str">
        <v>2002-07-06</v>
      </c>
      <c r="C19853" t="str">
        <v>Midday</v>
      </c>
      <c r="D19853">
        <v>31</v>
      </c>
      <c r="E19853" t="str">
        <f>IF(MOD(D19853,2)=0,"EVEN","ODD")</f>
        <v>ODD</v>
      </c>
      <c r="F19853" t="str">
        <f>IF(D19853&lt;=18,"LOW (1-18)","HIGH (19-36)")</f>
        <v>HIGH (19-36)</v>
      </c>
      <c r="G19853">
        <f>INT((D19853-1)/6)+1</f>
        <v>6</v>
      </c>
      <c r="H19853">
        <f>MOD(D19853-1,6)+1</f>
        <v>1</v>
      </c>
      <c r="I19853">
        <f>37-D19853</f>
        <v>6</v>
      </c>
      <c r="J19853">
        <f>ABS(D19853-D19854)</f>
        <v>19</v>
      </c>
    </row>
    <row r="19854">
      <c r="A19854">
        <v>4928</v>
      </c>
      <c r="B19854" t="str">
        <v>2002-07-05</v>
      </c>
      <c r="C19854" t="str">
        <v>Evening</v>
      </c>
      <c r="D19854">
        <v>12</v>
      </c>
      <c r="E19854" t="str">
        <f>IF(MOD(D19854,2)=0,"EVEN","ODD")</f>
        <v>EVEN</v>
      </c>
      <c r="F19854" t="str">
        <f>IF(D19854&lt;=18,"LOW (1-18)","HIGH (19-36)")</f>
        <v>LOW (1-18)</v>
      </c>
      <c r="G19854">
        <f>INT((D19854-1)/6)+1</f>
        <v>2</v>
      </c>
      <c r="H19854">
        <f>MOD(D19854-1,6)+1</f>
        <v>6</v>
      </c>
      <c r="I19854">
        <f>37-D19854</f>
        <v>25</v>
      </c>
      <c r="J19854">
        <f>ABS(D19854-D19855)</f>
        <v>21</v>
      </c>
    </row>
    <row r="19855">
      <c r="A19855">
        <v>4927</v>
      </c>
      <c r="B19855" t="str">
        <v>2002-07-05</v>
      </c>
      <c r="C19855" t="str">
        <v>Midday</v>
      </c>
      <c r="D19855">
        <v>33</v>
      </c>
      <c r="E19855" t="str">
        <f>IF(MOD(D19855,2)=0,"EVEN","ODD")</f>
        <v>ODD</v>
      </c>
      <c r="F19855" t="str">
        <f>IF(D19855&lt;=18,"LOW (1-18)","HIGH (19-36)")</f>
        <v>HIGH (19-36)</v>
      </c>
      <c r="G19855">
        <f>INT((D19855-1)/6)+1</f>
        <v>6</v>
      </c>
      <c r="H19855">
        <f>MOD(D19855-1,6)+1</f>
        <v>3</v>
      </c>
      <c r="I19855">
        <f>37-D19855</f>
        <v>4</v>
      </c>
      <c r="J19855">
        <f>ABS(D19855-D19856)</f>
        <v>18</v>
      </c>
    </row>
    <row r="19856">
      <c r="A19856">
        <v>4926</v>
      </c>
      <c r="B19856" t="str">
        <v>2002-07-04</v>
      </c>
      <c r="C19856" t="str">
        <v>Evening</v>
      </c>
      <c r="D19856">
        <v>15</v>
      </c>
      <c r="E19856" t="str">
        <f>IF(MOD(D19856,2)=0,"EVEN","ODD")</f>
        <v>ODD</v>
      </c>
      <c r="F19856" t="str">
        <f>IF(D19856&lt;=18,"LOW (1-18)","HIGH (19-36)")</f>
        <v>LOW (1-18)</v>
      </c>
      <c r="G19856">
        <f>INT((D19856-1)/6)+1</f>
        <v>3</v>
      </c>
      <c r="H19856">
        <f>MOD(D19856-1,6)+1</f>
        <v>3</v>
      </c>
      <c r="I19856">
        <f>37-D19856</f>
        <v>22</v>
      </c>
      <c r="J19856">
        <f>ABS(D19856-D19857)</f>
        <v>8</v>
      </c>
    </row>
    <row r="19857">
      <c r="A19857">
        <v>4925</v>
      </c>
      <c r="B19857" t="str">
        <v>2002-07-04</v>
      </c>
      <c r="C19857" t="str">
        <v>Midday</v>
      </c>
      <c r="D19857">
        <v>23</v>
      </c>
      <c r="E19857" t="str">
        <f>IF(MOD(D19857,2)=0,"EVEN","ODD")</f>
        <v>ODD</v>
      </c>
      <c r="F19857" t="str">
        <f>IF(D19857&lt;=18,"LOW (1-18)","HIGH (19-36)")</f>
        <v>HIGH (19-36)</v>
      </c>
      <c r="G19857">
        <f>INT((D19857-1)/6)+1</f>
        <v>4</v>
      </c>
      <c r="H19857">
        <f>MOD(D19857-1,6)+1</f>
        <v>5</v>
      </c>
      <c r="I19857">
        <f>37-D19857</f>
        <v>14</v>
      </c>
      <c r="J19857">
        <f>ABS(D19857-D19858)</f>
        <v>6</v>
      </c>
    </row>
    <row r="19858">
      <c r="A19858">
        <v>4924</v>
      </c>
      <c r="B19858" t="str">
        <v>2002-07-03</v>
      </c>
      <c r="C19858" t="str">
        <v>Evening</v>
      </c>
      <c r="D19858">
        <v>17</v>
      </c>
      <c r="E19858" t="str">
        <f>IF(MOD(D19858,2)=0,"EVEN","ODD")</f>
        <v>ODD</v>
      </c>
      <c r="F19858" t="str">
        <f>IF(D19858&lt;=18,"LOW (1-18)","HIGH (19-36)")</f>
        <v>LOW (1-18)</v>
      </c>
      <c r="G19858">
        <f>INT((D19858-1)/6)+1</f>
        <v>3</v>
      </c>
      <c r="H19858">
        <f>MOD(D19858-1,6)+1</f>
        <v>5</v>
      </c>
      <c r="I19858">
        <f>37-D19858</f>
        <v>20</v>
      </c>
      <c r="J19858">
        <f>ABS(D19858-D19859)</f>
        <v>12</v>
      </c>
    </row>
    <row r="19859">
      <c r="A19859">
        <v>4923</v>
      </c>
      <c r="B19859" t="str">
        <v>2002-07-03</v>
      </c>
      <c r="C19859" t="str">
        <v>Midday</v>
      </c>
      <c r="D19859">
        <v>29</v>
      </c>
      <c r="E19859" t="str">
        <f>IF(MOD(D19859,2)=0,"EVEN","ODD")</f>
        <v>ODD</v>
      </c>
      <c r="F19859" t="str">
        <f>IF(D19859&lt;=18,"LOW (1-18)","HIGH (19-36)")</f>
        <v>HIGH (19-36)</v>
      </c>
      <c r="G19859">
        <f>INT((D19859-1)/6)+1</f>
        <v>5</v>
      </c>
      <c r="H19859">
        <f>MOD(D19859-1,6)+1</f>
        <v>5</v>
      </c>
      <c r="I19859">
        <f>37-D19859</f>
        <v>8</v>
      </c>
      <c r="J19859">
        <f>ABS(D19859-D19860)</f>
        <v>5</v>
      </c>
    </row>
    <row r="19860">
      <c r="A19860">
        <v>4922</v>
      </c>
      <c r="B19860" t="str">
        <v>2002-07-02</v>
      </c>
      <c r="C19860" t="str">
        <v>Evening</v>
      </c>
      <c r="D19860">
        <v>24</v>
      </c>
      <c r="E19860" t="str">
        <f>IF(MOD(D19860,2)=0,"EVEN","ODD")</f>
        <v>EVEN</v>
      </c>
      <c r="F19860" t="str">
        <f>IF(D19860&lt;=18,"LOW (1-18)","HIGH (19-36)")</f>
        <v>HIGH (19-36)</v>
      </c>
      <c r="G19860">
        <f>INT((D19860-1)/6)+1</f>
        <v>4</v>
      </c>
      <c r="H19860">
        <f>MOD(D19860-1,6)+1</f>
        <v>6</v>
      </c>
      <c r="I19860">
        <f>37-D19860</f>
        <v>13</v>
      </c>
      <c r="J19860">
        <f>ABS(D19860-D19861)</f>
        <v>20</v>
      </c>
    </row>
    <row r="19861">
      <c r="A19861">
        <v>4921</v>
      </c>
      <c r="B19861" t="str">
        <v>2002-07-02</v>
      </c>
      <c r="C19861" t="str">
        <v>Midday</v>
      </c>
      <c r="D19861">
        <v>4</v>
      </c>
      <c r="E19861" t="str">
        <f>IF(MOD(D19861,2)=0,"EVEN","ODD")</f>
        <v>EVEN</v>
      </c>
      <c r="F19861" t="str">
        <f>IF(D19861&lt;=18,"LOW (1-18)","HIGH (19-36)")</f>
        <v>LOW (1-18)</v>
      </c>
      <c r="G19861">
        <f>INT((D19861-1)/6)+1</f>
        <v>1</v>
      </c>
      <c r="H19861">
        <f>MOD(D19861-1,6)+1</f>
        <v>4</v>
      </c>
      <c r="I19861">
        <f>37-D19861</f>
        <v>33</v>
      </c>
      <c r="J19861">
        <f>ABS(D19861-D19862)</f>
        <v>14</v>
      </c>
    </row>
    <row r="19862">
      <c r="A19862">
        <v>4920</v>
      </c>
      <c r="B19862" t="str">
        <v>2002-07-01</v>
      </c>
      <c r="C19862" t="str">
        <v>Evening</v>
      </c>
      <c r="D19862">
        <v>18</v>
      </c>
      <c r="E19862" t="str">
        <f>IF(MOD(D19862,2)=0,"EVEN","ODD")</f>
        <v>EVEN</v>
      </c>
      <c r="F19862" t="str">
        <f>IF(D19862&lt;=18,"LOW (1-18)","HIGH (19-36)")</f>
        <v>LOW (1-18)</v>
      </c>
      <c r="G19862">
        <f>INT((D19862-1)/6)+1</f>
        <v>3</v>
      </c>
      <c r="H19862">
        <f>MOD(D19862-1,6)+1</f>
        <v>6</v>
      </c>
      <c r="I19862">
        <f>37-D19862</f>
        <v>19</v>
      </c>
      <c r="J19862">
        <f>ABS(D19862-D19863)</f>
        <v>6</v>
      </c>
    </row>
    <row r="19863">
      <c r="A19863">
        <v>4919</v>
      </c>
      <c r="B19863" t="str">
        <v>2002-07-01</v>
      </c>
      <c r="C19863" t="str">
        <v>Midday</v>
      </c>
      <c r="D19863">
        <v>12</v>
      </c>
      <c r="E19863" t="str">
        <f>IF(MOD(D19863,2)=0,"EVEN","ODD")</f>
        <v>EVEN</v>
      </c>
      <c r="F19863" t="str">
        <f>IF(D19863&lt;=18,"LOW (1-18)","HIGH (19-36)")</f>
        <v>LOW (1-18)</v>
      </c>
      <c r="G19863">
        <f>INT((D19863-1)/6)+1</f>
        <v>2</v>
      </c>
      <c r="H19863">
        <f>MOD(D19863-1,6)+1</f>
        <v>6</v>
      </c>
      <c r="I19863">
        <f>37-D19863</f>
        <v>25</v>
      </c>
      <c r="J19863">
        <f>ABS(D19863-D19864)</f>
        <v>14</v>
      </c>
    </row>
    <row r="19864">
      <c r="A19864">
        <v>4918</v>
      </c>
      <c r="B19864" t="str">
        <v>2002-06-29</v>
      </c>
      <c r="C19864" t="str">
        <v>Evening</v>
      </c>
      <c r="D19864">
        <v>26</v>
      </c>
      <c r="E19864" t="str">
        <f>IF(MOD(D19864,2)=0,"EVEN","ODD")</f>
        <v>EVEN</v>
      </c>
      <c r="F19864" t="str">
        <f>IF(D19864&lt;=18,"LOW (1-18)","HIGH (19-36)")</f>
        <v>HIGH (19-36)</v>
      </c>
      <c r="G19864">
        <f>INT((D19864-1)/6)+1</f>
        <v>5</v>
      </c>
      <c r="H19864">
        <f>MOD(D19864-1,6)+1</f>
        <v>2</v>
      </c>
      <c r="I19864">
        <f>37-D19864</f>
        <v>11</v>
      </c>
      <c r="J19864">
        <f>ABS(D19864-D19865)</f>
        <v>3</v>
      </c>
    </row>
    <row r="19865">
      <c r="A19865">
        <v>4917</v>
      </c>
      <c r="B19865" t="str">
        <v>2002-06-29</v>
      </c>
      <c r="C19865" t="str">
        <v>Midday</v>
      </c>
      <c r="D19865">
        <v>29</v>
      </c>
      <c r="E19865" t="str">
        <f>IF(MOD(D19865,2)=0,"EVEN","ODD")</f>
        <v>ODD</v>
      </c>
      <c r="F19865" t="str">
        <f>IF(D19865&lt;=18,"LOW (1-18)","HIGH (19-36)")</f>
        <v>HIGH (19-36)</v>
      </c>
      <c r="G19865">
        <f>INT((D19865-1)/6)+1</f>
        <v>5</v>
      </c>
      <c r="H19865">
        <f>MOD(D19865-1,6)+1</f>
        <v>5</v>
      </c>
      <c r="I19865">
        <f>37-D19865</f>
        <v>8</v>
      </c>
      <c r="J19865">
        <f>ABS(D19865-D19866)</f>
        <v>14</v>
      </c>
    </row>
    <row r="19866">
      <c r="A19866">
        <v>4916</v>
      </c>
      <c r="B19866" t="str">
        <v>2002-06-28</v>
      </c>
      <c r="C19866" t="str">
        <v>Evening</v>
      </c>
      <c r="D19866">
        <v>15</v>
      </c>
      <c r="E19866" t="str">
        <f>IF(MOD(D19866,2)=0,"EVEN","ODD")</f>
        <v>ODD</v>
      </c>
      <c r="F19866" t="str">
        <f>IF(D19866&lt;=18,"LOW (1-18)","HIGH (19-36)")</f>
        <v>LOW (1-18)</v>
      </c>
      <c r="G19866">
        <f>INT((D19866-1)/6)+1</f>
        <v>3</v>
      </c>
      <c r="H19866">
        <f>MOD(D19866-1,6)+1</f>
        <v>3</v>
      </c>
      <c r="I19866">
        <f>37-D19866</f>
        <v>22</v>
      </c>
      <c r="J19866">
        <f>ABS(D19866-D19867)</f>
        <v>5</v>
      </c>
    </row>
    <row r="19867">
      <c r="A19867">
        <v>4914</v>
      </c>
      <c r="B19867" t="str">
        <v>2002-06-27</v>
      </c>
      <c r="C19867" t="str">
        <v>Evening</v>
      </c>
      <c r="D19867">
        <v>20</v>
      </c>
      <c r="E19867" t="str">
        <f>IF(MOD(D19867,2)=0,"EVEN","ODD")</f>
        <v>EVEN</v>
      </c>
      <c r="F19867" t="str">
        <f>IF(D19867&lt;=18,"LOW (1-18)","HIGH (19-36)")</f>
        <v>HIGH (19-36)</v>
      </c>
      <c r="G19867">
        <f>INT((D19867-1)/6)+1</f>
        <v>4</v>
      </c>
      <c r="H19867">
        <f>MOD(D19867-1,6)+1</f>
        <v>2</v>
      </c>
      <c r="I19867">
        <f>37-D19867</f>
        <v>17</v>
      </c>
      <c r="J19867">
        <f>ABS(D19867-D19868)</f>
        <v>16</v>
      </c>
    </row>
    <row r="19868">
      <c r="A19868">
        <v>4913</v>
      </c>
      <c r="B19868" t="str">
        <v>2002-06-27</v>
      </c>
      <c r="C19868" t="str">
        <v>Midday</v>
      </c>
      <c r="D19868">
        <v>36</v>
      </c>
      <c r="E19868" t="str">
        <f>IF(MOD(D19868,2)=0,"EVEN","ODD")</f>
        <v>EVEN</v>
      </c>
      <c r="F19868" t="str">
        <f>IF(D19868&lt;=18,"LOW (1-18)","HIGH (19-36)")</f>
        <v>HIGH (19-36)</v>
      </c>
      <c r="G19868">
        <f>INT((D19868-1)/6)+1</f>
        <v>6</v>
      </c>
      <c r="H19868">
        <f>MOD(D19868-1,6)+1</f>
        <v>6</v>
      </c>
      <c r="I19868">
        <f>37-D19868</f>
        <v>1</v>
      </c>
      <c r="J19868">
        <f>ABS(D19868-D19869)</f>
        <v>5</v>
      </c>
    </row>
    <row r="19869">
      <c r="A19869">
        <v>4912</v>
      </c>
      <c r="B19869" t="str">
        <v>2002-06-26</v>
      </c>
      <c r="C19869" t="str">
        <v>Evening</v>
      </c>
      <c r="D19869">
        <v>31</v>
      </c>
      <c r="E19869" t="str">
        <f>IF(MOD(D19869,2)=0,"EVEN","ODD")</f>
        <v>ODD</v>
      </c>
      <c r="F19869" t="str">
        <f>IF(D19869&lt;=18,"LOW (1-18)","HIGH (19-36)")</f>
        <v>HIGH (19-36)</v>
      </c>
      <c r="G19869">
        <f>INT((D19869-1)/6)+1</f>
        <v>6</v>
      </c>
      <c r="H19869">
        <f>MOD(D19869-1,6)+1</f>
        <v>1</v>
      </c>
      <c r="I19869">
        <f>37-D19869</f>
        <v>6</v>
      </c>
      <c r="J19869">
        <f>ABS(D19869-D19870)</f>
        <v>25</v>
      </c>
    </row>
    <row r="19870">
      <c r="A19870">
        <v>4911</v>
      </c>
      <c r="B19870" t="str">
        <v>2002-06-26</v>
      </c>
      <c r="C19870" t="str">
        <v>Midday</v>
      </c>
      <c r="D19870">
        <v>6</v>
      </c>
      <c r="E19870" t="str">
        <f>IF(MOD(D19870,2)=0,"EVEN","ODD")</f>
        <v>EVEN</v>
      </c>
      <c r="F19870" t="str">
        <f>IF(D19870&lt;=18,"LOW (1-18)","HIGH (19-36)")</f>
        <v>LOW (1-18)</v>
      </c>
      <c r="G19870">
        <f>INT((D19870-1)/6)+1</f>
        <v>1</v>
      </c>
      <c r="H19870">
        <f>MOD(D19870-1,6)+1</f>
        <v>6</v>
      </c>
      <c r="I19870">
        <f>37-D19870</f>
        <v>31</v>
      </c>
      <c r="J19870">
        <f>ABS(D19870-D19871)</f>
        <v>3</v>
      </c>
    </row>
    <row r="19871">
      <c r="A19871">
        <v>4910</v>
      </c>
      <c r="B19871" t="str">
        <v>2002-06-25</v>
      </c>
      <c r="C19871" t="str">
        <v>Evening</v>
      </c>
      <c r="D19871">
        <v>9</v>
      </c>
      <c r="E19871" t="str">
        <f>IF(MOD(D19871,2)=0,"EVEN","ODD")</f>
        <v>ODD</v>
      </c>
      <c r="F19871" t="str">
        <f>IF(D19871&lt;=18,"LOW (1-18)","HIGH (19-36)")</f>
        <v>LOW (1-18)</v>
      </c>
      <c r="G19871">
        <f>INT((D19871-1)/6)+1</f>
        <v>2</v>
      </c>
      <c r="H19871">
        <f>MOD(D19871-1,6)+1</f>
        <v>3</v>
      </c>
      <c r="I19871">
        <f>37-D19871</f>
        <v>28</v>
      </c>
      <c r="J19871">
        <f>ABS(D19871-D19872)</f>
        <v>20</v>
      </c>
    </row>
    <row r="19872">
      <c r="A19872">
        <v>4909</v>
      </c>
      <c r="B19872" t="str">
        <v>2002-06-25</v>
      </c>
      <c r="C19872" t="str">
        <v>Midday</v>
      </c>
      <c r="D19872">
        <v>29</v>
      </c>
      <c r="E19872" t="str">
        <f>IF(MOD(D19872,2)=0,"EVEN","ODD")</f>
        <v>ODD</v>
      </c>
      <c r="F19872" t="str">
        <f>IF(D19872&lt;=18,"LOW (1-18)","HIGH (19-36)")</f>
        <v>HIGH (19-36)</v>
      </c>
      <c r="G19872">
        <f>INT((D19872-1)/6)+1</f>
        <v>5</v>
      </c>
      <c r="H19872">
        <f>MOD(D19872-1,6)+1</f>
        <v>5</v>
      </c>
      <c r="I19872">
        <f>37-D19872</f>
        <v>8</v>
      </c>
      <c r="J19872">
        <f>ABS(D19872-D19873)</f>
        <v>12</v>
      </c>
    </row>
    <row r="19873">
      <c r="A19873">
        <v>4908</v>
      </c>
      <c r="B19873" t="str">
        <v>2002-06-24</v>
      </c>
      <c r="C19873" t="str">
        <v>Evening</v>
      </c>
      <c r="D19873">
        <v>17</v>
      </c>
      <c r="E19873" t="str">
        <f>IF(MOD(D19873,2)=0,"EVEN","ODD")</f>
        <v>ODD</v>
      </c>
      <c r="F19873" t="str">
        <f>IF(D19873&lt;=18,"LOW (1-18)","HIGH (19-36)")</f>
        <v>LOW (1-18)</v>
      </c>
      <c r="G19873">
        <f>INT((D19873-1)/6)+1</f>
        <v>3</v>
      </c>
      <c r="H19873">
        <f>MOD(D19873-1,6)+1</f>
        <v>5</v>
      </c>
      <c r="I19873">
        <f>37-D19873</f>
        <v>20</v>
      </c>
      <c r="J19873">
        <f>ABS(D19873-D19874)</f>
        <v>9</v>
      </c>
    </row>
    <row r="19874">
      <c r="A19874">
        <v>4907</v>
      </c>
      <c r="B19874" t="str">
        <v>2002-06-24</v>
      </c>
      <c r="C19874" t="str">
        <v>Midday</v>
      </c>
      <c r="D19874">
        <v>8</v>
      </c>
      <c r="E19874" t="str">
        <f>IF(MOD(D19874,2)=0,"EVEN","ODD")</f>
        <v>EVEN</v>
      </c>
      <c r="F19874" t="str">
        <f>IF(D19874&lt;=18,"LOW (1-18)","HIGH (19-36)")</f>
        <v>LOW (1-18)</v>
      </c>
      <c r="G19874">
        <f>INT((D19874-1)/6)+1</f>
        <v>2</v>
      </c>
      <c r="H19874">
        <f>MOD(D19874-1,6)+1</f>
        <v>2</v>
      </c>
      <c r="I19874">
        <f>37-D19874</f>
        <v>29</v>
      </c>
      <c r="J19874">
        <f>ABS(D19874-D19875)</f>
        <v>2</v>
      </c>
    </row>
    <row r="19875">
      <c r="A19875">
        <v>4906</v>
      </c>
      <c r="B19875" t="str">
        <v>2002-06-22</v>
      </c>
      <c r="C19875" t="str">
        <v>Evening</v>
      </c>
      <c r="D19875">
        <v>10</v>
      </c>
      <c r="E19875" t="str">
        <f>IF(MOD(D19875,2)=0,"EVEN","ODD")</f>
        <v>EVEN</v>
      </c>
      <c r="F19875" t="str">
        <f>IF(D19875&lt;=18,"LOW (1-18)","HIGH (19-36)")</f>
        <v>LOW (1-18)</v>
      </c>
      <c r="G19875">
        <f>INT((D19875-1)/6)+1</f>
        <v>2</v>
      </c>
      <c r="H19875">
        <f>MOD(D19875-1,6)+1</f>
        <v>4</v>
      </c>
      <c r="I19875">
        <f>37-D19875</f>
        <v>27</v>
      </c>
      <c r="J19875">
        <f>ABS(D19875-D19876)</f>
        <v>2</v>
      </c>
    </row>
    <row r="19876">
      <c r="A19876">
        <v>4905</v>
      </c>
      <c r="B19876" t="str">
        <v>2002-06-22</v>
      </c>
      <c r="C19876" t="str">
        <v>Midday</v>
      </c>
      <c r="D19876">
        <v>12</v>
      </c>
      <c r="E19876" t="str">
        <f>IF(MOD(D19876,2)=0,"EVEN","ODD")</f>
        <v>EVEN</v>
      </c>
      <c r="F19876" t="str">
        <f>IF(D19876&lt;=18,"LOW (1-18)","HIGH (19-36)")</f>
        <v>LOW (1-18)</v>
      </c>
      <c r="G19876">
        <f>INT((D19876-1)/6)+1</f>
        <v>2</v>
      </c>
      <c r="H19876">
        <f>MOD(D19876-1,6)+1</f>
        <v>6</v>
      </c>
      <c r="I19876">
        <f>37-D19876</f>
        <v>25</v>
      </c>
      <c r="J19876">
        <f>ABS(D19876-D19877)</f>
        <v>10</v>
      </c>
    </row>
    <row r="19877">
      <c r="A19877">
        <v>4904</v>
      </c>
      <c r="B19877" t="str">
        <v>2002-06-21</v>
      </c>
      <c r="C19877" t="str">
        <v>Evening</v>
      </c>
      <c r="D19877">
        <v>22</v>
      </c>
      <c r="E19877" t="str">
        <f>IF(MOD(D19877,2)=0,"EVEN","ODD")</f>
        <v>EVEN</v>
      </c>
      <c r="F19877" t="str">
        <f>IF(D19877&lt;=18,"LOW (1-18)","HIGH (19-36)")</f>
        <v>HIGH (19-36)</v>
      </c>
      <c r="G19877">
        <f>INT((D19877-1)/6)+1</f>
        <v>4</v>
      </c>
      <c r="H19877">
        <f>MOD(D19877-1,6)+1</f>
        <v>4</v>
      </c>
      <c r="I19877">
        <f>37-D19877</f>
        <v>15</v>
      </c>
      <c r="J19877">
        <f>ABS(D19877-D19878)</f>
        <v>21</v>
      </c>
    </row>
    <row r="19878">
      <c r="A19878">
        <v>4903</v>
      </c>
      <c r="B19878" t="str">
        <v>2002-06-21</v>
      </c>
      <c r="C19878" t="str">
        <v>Midday</v>
      </c>
      <c r="D19878">
        <v>1</v>
      </c>
      <c r="E19878" t="str">
        <f>IF(MOD(D19878,2)=0,"EVEN","ODD")</f>
        <v>ODD</v>
      </c>
      <c r="F19878" t="str">
        <f>IF(D19878&lt;=18,"LOW (1-18)","HIGH (19-36)")</f>
        <v>LOW (1-18)</v>
      </c>
      <c r="G19878">
        <f>INT((D19878-1)/6)+1</f>
        <v>1</v>
      </c>
      <c r="H19878">
        <f>MOD(D19878-1,6)+1</f>
        <v>1</v>
      </c>
      <c r="I19878">
        <f>37-D19878</f>
        <v>36</v>
      </c>
      <c r="J19878">
        <f>ABS(D19878-D19879)</f>
        <v>1</v>
      </c>
    </row>
    <row r="19879">
      <c r="A19879">
        <v>4902</v>
      </c>
      <c r="B19879" t="str">
        <v>2002-06-20</v>
      </c>
      <c r="C19879" t="str">
        <v>Evening</v>
      </c>
      <c r="D19879">
        <v>2</v>
      </c>
      <c r="E19879" t="str">
        <f>IF(MOD(D19879,2)=0,"EVEN","ODD")</f>
        <v>EVEN</v>
      </c>
      <c r="F19879" t="str">
        <f>IF(D19879&lt;=18,"LOW (1-18)","HIGH (19-36)")</f>
        <v>LOW (1-18)</v>
      </c>
      <c r="G19879">
        <f>INT((D19879-1)/6)+1</f>
        <v>1</v>
      </c>
      <c r="H19879">
        <f>MOD(D19879-1,6)+1</f>
        <v>2</v>
      </c>
      <c r="I19879">
        <f>37-D19879</f>
        <v>35</v>
      </c>
      <c r="J19879">
        <f>ABS(D19879-D19880)</f>
        <v>14</v>
      </c>
    </row>
    <row r="19880">
      <c r="A19880">
        <v>4901</v>
      </c>
      <c r="B19880" t="str">
        <v>2002-06-20</v>
      </c>
      <c r="C19880" t="str">
        <v>Midday</v>
      </c>
      <c r="D19880">
        <v>16</v>
      </c>
      <c r="E19880" t="str">
        <f>IF(MOD(D19880,2)=0,"EVEN","ODD")</f>
        <v>EVEN</v>
      </c>
      <c r="F19880" t="str">
        <f>IF(D19880&lt;=18,"LOW (1-18)","HIGH (19-36)")</f>
        <v>LOW (1-18)</v>
      </c>
      <c r="G19880">
        <f>INT((D19880-1)/6)+1</f>
        <v>3</v>
      </c>
      <c r="H19880">
        <f>MOD(D19880-1,6)+1</f>
        <v>4</v>
      </c>
      <c r="I19880">
        <f>37-D19880</f>
        <v>21</v>
      </c>
      <c r="J19880">
        <f>ABS(D19880-D19881)</f>
        <v>13</v>
      </c>
    </row>
    <row r="19881">
      <c r="A19881">
        <v>4900</v>
      </c>
      <c r="B19881" t="str">
        <v>2002-06-19</v>
      </c>
      <c r="C19881" t="str">
        <v>Evening</v>
      </c>
      <c r="D19881">
        <v>3</v>
      </c>
      <c r="E19881" t="str">
        <f>IF(MOD(D19881,2)=0,"EVEN","ODD")</f>
        <v>ODD</v>
      </c>
      <c r="F19881" t="str">
        <f>IF(D19881&lt;=18,"LOW (1-18)","HIGH (19-36)")</f>
        <v>LOW (1-18)</v>
      </c>
      <c r="G19881">
        <f>INT((D19881-1)/6)+1</f>
        <v>1</v>
      </c>
      <c r="H19881">
        <f>MOD(D19881-1,6)+1</f>
        <v>3</v>
      </c>
      <c r="I19881">
        <f>37-D19881</f>
        <v>34</v>
      </c>
      <c r="J19881">
        <f>ABS(D19881-D19882)</f>
        <v>17</v>
      </c>
    </row>
    <row r="19882">
      <c r="A19882">
        <v>4899</v>
      </c>
      <c r="B19882" t="str">
        <v>2002-06-19</v>
      </c>
      <c r="C19882" t="str">
        <v>Midday</v>
      </c>
      <c r="D19882">
        <v>20</v>
      </c>
      <c r="E19882" t="str">
        <f>IF(MOD(D19882,2)=0,"EVEN","ODD")</f>
        <v>EVEN</v>
      </c>
      <c r="F19882" t="str">
        <f>IF(D19882&lt;=18,"LOW (1-18)","HIGH (19-36)")</f>
        <v>HIGH (19-36)</v>
      </c>
      <c r="G19882">
        <f>INT((D19882-1)/6)+1</f>
        <v>4</v>
      </c>
      <c r="H19882">
        <f>MOD(D19882-1,6)+1</f>
        <v>2</v>
      </c>
      <c r="I19882">
        <f>37-D19882</f>
        <v>17</v>
      </c>
      <c r="J19882">
        <f>ABS(D19882-D19883)</f>
        <v>3</v>
      </c>
    </row>
    <row r="19883">
      <c r="A19883">
        <v>4898</v>
      </c>
      <c r="B19883" t="str">
        <v>2002-06-18</v>
      </c>
      <c r="C19883" t="str">
        <v>Evening</v>
      </c>
      <c r="D19883">
        <v>23</v>
      </c>
      <c r="E19883" t="str">
        <f>IF(MOD(D19883,2)=0,"EVEN","ODD")</f>
        <v>ODD</v>
      </c>
      <c r="F19883" t="str">
        <f>IF(D19883&lt;=18,"LOW (1-18)","HIGH (19-36)")</f>
        <v>HIGH (19-36)</v>
      </c>
      <c r="G19883">
        <f>INT((D19883-1)/6)+1</f>
        <v>4</v>
      </c>
      <c r="H19883">
        <f>MOD(D19883-1,6)+1</f>
        <v>5</v>
      </c>
      <c r="I19883">
        <f>37-D19883</f>
        <v>14</v>
      </c>
      <c r="J19883">
        <f>ABS(D19883-D19884)</f>
        <v>7</v>
      </c>
    </row>
    <row r="19884">
      <c r="A19884">
        <v>4897</v>
      </c>
      <c r="B19884" t="str">
        <v>2002-06-18</v>
      </c>
      <c r="C19884" t="str">
        <v>Midday</v>
      </c>
      <c r="D19884">
        <v>30</v>
      </c>
      <c r="E19884" t="str">
        <f>IF(MOD(D19884,2)=0,"EVEN","ODD")</f>
        <v>EVEN</v>
      </c>
      <c r="F19884" t="str">
        <f>IF(D19884&lt;=18,"LOW (1-18)","HIGH (19-36)")</f>
        <v>HIGH (19-36)</v>
      </c>
      <c r="G19884">
        <f>INT((D19884-1)/6)+1</f>
        <v>5</v>
      </c>
      <c r="H19884">
        <f>MOD(D19884-1,6)+1</f>
        <v>6</v>
      </c>
      <c r="I19884">
        <f>37-D19884</f>
        <v>7</v>
      </c>
      <c r="J19884">
        <f>ABS(D19884-D19885)</f>
        <v>3</v>
      </c>
    </row>
    <row r="19885">
      <c r="A19885">
        <v>4896</v>
      </c>
      <c r="B19885" t="str">
        <v>2002-06-17</v>
      </c>
      <c r="C19885" t="str">
        <v>Evening</v>
      </c>
      <c r="D19885">
        <v>33</v>
      </c>
      <c r="E19885" t="str">
        <f>IF(MOD(D19885,2)=0,"EVEN","ODD")</f>
        <v>ODD</v>
      </c>
      <c r="F19885" t="str">
        <f>IF(D19885&lt;=18,"LOW (1-18)","HIGH (19-36)")</f>
        <v>HIGH (19-36)</v>
      </c>
      <c r="G19885">
        <f>INT((D19885-1)/6)+1</f>
        <v>6</v>
      </c>
      <c r="H19885">
        <f>MOD(D19885-1,6)+1</f>
        <v>3</v>
      </c>
      <c r="I19885">
        <f>37-D19885</f>
        <v>4</v>
      </c>
      <c r="J19885">
        <f>ABS(D19885-D19886)</f>
        <v>1</v>
      </c>
    </row>
    <row r="19886">
      <c r="A19886">
        <v>4895</v>
      </c>
      <c r="B19886" t="str">
        <v>2002-06-17</v>
      </c>
      <c r="C19886" t="str">
        <v>Midday</v>
      </c>
      <c r="D19886">
        <v>34</v>
      </c>
      <c r="E19886" t="str">
        <f>IF(MOD(D19886,2)=0,"EVEN","ODD")</f>
        <v>EVEN</v>
      </c>
      <c r="F19886" t="str">
        <f>IF(D19886&lt;=18,"LOW (1-18)","HIGH (19-36)")</f>
        <v>HIGH (19-36)</v>
      </c>
      <c r="G19886">
        <f>INT((D19886-1)/6)+1</f>
        <v>6</v>
      </c>
      <c r="H19886">
        <f>MOD(D19886-1,6)+1</f>
        <v>4</v>
      </c>
      <c r="I19886">
        <f>37-D19886</f>
        <v>3</v>
      </c>
      <c r="J19886">
        <f>ABS(D19886-D19887)</f>
        <v>24</v>
      </c>
    </row>
    <row r="19887">
      <c r="A19887">
        <v>4894</v>
      </c>
      <c r="B19887" t="str">
        <v>2002-06-15</v>
      </c>
      <c r="C19887" t="str">
        <v>Evening</v>
      </c>
      <c r="D19887">
        <v>10</v>
      </c>
      <c r="E19887" t="str">
        <f>IF(MOD(D19887,2)=0,"EVEN","ODD")</f>
        <v>EVEN</v>
      </c>
      <c r="F19887" t="str">
        <f>IF(D19887&lt;=18,"LOW (1-18)","HIGH (19-36)")</f>
        <v>LOW (1-18)</v>
      </c>
      <c r="G19887">
        <f>INT((D19887-1)/6)+1</f>
        <v>2</v>
      </c>
      <c r="H19887">
        <f>MOD(D19887-1,6)+1</f>
        <v>4</v>
      </c>
      <c r="I19887">
        <f>37-D19887</f>
        <v>27</v>
      </c>
      <c r="J19887">
        <f>ABS(D19887-D19888)</f>
        <v>6</v>
      </c>
    </row>
    <row r="19888">
      <c r="A19888">
        <v>4893</v>
      </c>
      <c r="B19888" t="str">
        <v>2002-06-15</v>
      </c>
      <c r="C19888" t="str">
        <v>Midday</v>
      </c>
      <c r="D19888">
        <v>16</v>
      </c>
      <c r="E19888" t="str">
        <f>IF(MOD(D19888,2)=0,"EVEN","ODD")</f>
        <v>EVEN</v>
      </c>
      <c r="F19888" t="str">
        <f>IF(D19888&lt;=18,"LOW (1-18)","HIGH (19-36)")</f>
        <v>LOW (1-18)</v>
      </c>
      <c r="G19888">
        <f>INT((D19888-1)/6)+1</f>
        <v>3</v>
      </c>
      <c r="H19888">
        <f>MOD(D19888-1,6)+1</f>
        <v>4</v>
      </c>
      <c r="I19888">
        <f>37-D19888</f>
        <v>21</v>
      </c>
      <c r="J19888">
        <f>ABS(D19888-D19889)</f>
        <v>5</v>
      </c>
    </row>
    <row r="19889">
      <c r="A19889">
        <v>4892</v>
      </c>
      <c r="B19889" t="str">
        <v>2002-06-14</v>
      </c>
      <c r="C19889" t="str">
        <v>Evening</v>
      </c>
      <c r="D19889">
        <v>21</v>
      </c>
      <c r="E19889" t="str">
        <f>IF(MOD(D19889,2)=0,"EVEN","ODD")</f>
        <v>ODD</v>
      </c>
      <c r="F19889" t="str">
        <f>IF(D19889&lt;=18,"LOW (1-18)","HIGH (19-36)")</f>
        <v>HIGH (19-36)</v>
      </c>
      <c r="G19889">
        <f>INT((D19889-1)/6)+1</f>
        <v>4</v>
      </c>
      <c r="H19889">
        <f>MOD(D19889-1,6)+1</f>
        <v>3</v>
      </c>
      <c r="I19889">
        <f>37-D19889</f>
        <v>16</v>
      </c>
      <c r="J19889">
        <f>ABS(D19889-D19890)</f>
        <v>6</v>
      </c>
    </row>
    <row r="19890">
      <c r="A19890">
        <v>4891</v>
      </c>
      <c r="B19890" t="str">
        <v>2002-06-14</v>
      </c>
      <c r="C19890" t="str">
        <v>Midday</v>
      </c>
      <c r="D19890">
        <v>15</v>
      </c>
      <c r="E19890" t="str">
        <f>IF(MOD(D19890,2)=0,"EVEN","ODD")</f>
        <v>ODD</v>
      </c>
      <c r="F19890" t="str">
        <f>IF(D19890&lt;=18,"LOW (1-18)","HIGH (19-36)")</f>
        <v>LOW (1-18)</v>
      </c>
      <c r="G19890">
        <f>INT((D19890-1)/6)+1</f>
        <v>3</v>
      </c>
      <c r="H19890">
        <f>MOD(D19890-1,6)+1</f>
        <v>3</v>
      </c>
      <c r="I19890">
        <f>37-D19890</f>
        <v>22</v>
      </c>
      <c r="J19890">
        <f>ABS(D19890-D19891)</f>
        <v>5</v>
      </c>
    </row>
    <row r="19891">
      <c r="A19891">
        <v>4890</v>
      </c>
      <c r="B19891" t="str">
        <v>2002-06-13</v>
      </c>
      <c r="C19891" t="str">
        <v>Evening</v>
      </c>
      <c r="D19891">
        <v>10</v>
      </c>
      <c r="E19891" t="str">
        <f>IF(MOD(D19891,2)=0,"EVEN","ODD")</f>
        <v>EVEN</v>
      </c>
      <c r="F19891" t="str">
        <f>IF(D19891&lt;=18,"LOW (1-18)","HIGH (19-36)")</f>
        <v>LOW (1-18)</v>
      </c>
      <c r="G19891">
        <f>INT((D19891-1)/6)+1</f>
        <v>2</v>
      </c>
      <c r="H19891">
        <f>MOD(D19891-1,6)+1</f>
        <v>4</v>
      </c>
      <c r="I19891">
        <f>37-D19891</f>
        <v>27</v>
      </c>
      <c r="J19891">
        <f>ABS(D19891-D19892)</f>
        <v>11</v>
      </c>
    </row>
    <row r="19892">
      <c r="A19892">
        <v>4889</v>
      </c>
      <c r="B19892" t="str">
        <v>2002-06-13</v>
      </c>
      <c r="C19892" t="str">
        <v>Midday</v>
      </c>
      <c r="D19892">
        <v>21</v>
      </c>
      <c r="E19892" t="str">
        <f>IF(MOD(D19892,2)=0,"EVEN","ODD")</f>
        <v>ODD</v>
      </c>
      <c r="F19892" t="str">
        <f>IF(D19892&lt;=18,"LOW (1-18)","HIGH (19-36)")</f>
        <v>HIGH (19-36)</v>
      </c>
      <c r="G19892">
        <f>INT((D19892-1)/6)+1</f>
        <v>4</v>
      </c>
      <c r="H19892">
        <f>MOD(D19892-1,6)+1</f>
        <v>3</v>
      </c>
      <c r="I19892">
        <f>37-D19892</f>
        <v>16</v>
      </c>
      <c r="J19892">
        <f>ABS(D19892-D19893)</f>
        <v>13</v>
      </c>
    </row>
    <row r="19893">
      <c r="A19893">
        <v>4888</v>
      </c>
      <c r="B19893" t="str">
        <v>2002-06-12</v>
      </c>
      <c r="C19893" t="str">
        <v>Evening</v>
      </c>
      <c r="D19893">
        <v>34</v>
      </c>
      <c r="E19893" t="str">
        <f>IF(MOD(D19893,2)=0,"EVEN","ODD")</f>
        <v>EVEN</v>
      </c>
      <c r="F19893" t="str">
        <f>IF(D19893&lt;=18,"LOW (1-18)","HIGH (19-36)")</f>
        <v>HIGH (19-36)</v>
      </c>
      <c r="G19893">
        <f>INT((D19893-1)/6)+1</f>
        <v>6</v>
      </c>
      <c r="H19893">
        <f>MOD(D19893-1,6)+1</f>
        <v>4</v>
      </c>
      <c r="I19893">
        <f>37-D19893</f>
        <v>3</v>
      </c>
      <c r="J19893">
        <f>ABS(D19893-D19894)</f>
        <v>25</v>
      </c>
    </row>
    <row r="19894">
      <c r="A19894">
        <v>4887</v>
      </c>
      <c r="B19894" t="str">
        <v>2002-06-12</v>
      </c>
      <c r="C19894" t="str">
        <v>Midday</v>
      </c>
      <c r="D19894">
        <v>9</v>
      </c>
      <c r="E19894" t="str">
        <f>IF(MOD(D19894,2)=0,"EVEN","ODD")</f>
        <v>ODD</v>
      </c>
      <c r="F19894" t="str">
        <f>IF(D19894&lt;=18,"LOW (1-18)","HIGH (19-36)")</f>
        <v>LOW (1-18)</v>
      </c>
      <c r="G19894">
        <f>INT((D19894-1)/6)+1</f>
        <v>2</v>
      </c>
      <c r="H19894">
        <f>MOD(D19894-1,6)+1</f>
        <v>3</v>
      </c>
      <c r="I19894">
        <f>37-D19894</f>
        <v>28</v>
      </c>
      <c r="J19894">
        <f>ABS(D19894-D19895)</f>
        <v>21</v>
      </c>
    </row>
    <row r="19895">
      <c r="A19895">
        <v>4886</v>
      </c>
      <c r="B19895" t="str">
        <v>2002-06-11</v>
      </c>
      <c r="C19895" t="str">
        <v>Evening</v>
      </c>
      <c r="D19895">
        <v>30</v>
      </c>
      <c r="E19895" t="str">
        <f>IF(MOD(D19895,2)=0,"EVEN","ODD")</f>
        <v>EVEN</v>
      </c>
      <c r="F19895" t="str">
        <f>IF(D19895&lt;=18,"LOW (1-18)","HIGH (19-36)")</f>
        <v>HIGH (19-36)</v>
      </c>
      <c r="G19895">
        <f>INT((D19895-1)/6)+1</f>
        <v>5</v>
      </c>
      <c r="H19895">
        <f>MOD(D19895-1,6)+1</f>
        <v>6</v>
      </c>
      <c r="I19895">
        <f>37-D19895</f>
        <v>7</v>
      </c>
      <c r="J19895">
        <f>ABS(D19895-D19896)</f>
        <v>3</v>
      </c>
    </row>
    <row r="19896">
      <c r="A19896">
        <v>4885</v>
      </c>
      <c r="B19896" t="str">
        <v>2002-06-11</v>
      </c>
      <c r="C19896" t="str">
        <v>Midday</v>
      </c>
      <c r="D19896">
        <v>33</v>
      </c>
      <c r="E19896" t="str">
        <f>IF(MOD(D19896,2)=0,"EVEN","ODD")</f>
        <v>ODD</v>
      </c>
      <c r="F19896" t="str">
        <f>IF(D19896&lt;=18,"LOW (1-18)","HIGH (19-36)")</f>
        <v>HIGH (19-36)</v>
      </c>
      <c r="G19896">
        <f>INT((D19896-1)/6)+1</f>
        <v>6</v>
      </c>
      <c r="H19896">
        <f>MOD(D19896-1,6)+1</f>
        <v>3</v>
      </c>
      <c r="I19896">
        <f>37-D19896</f>
        <v>4</v>
      </c>
      <c r="J19896">
        <f>ABS(D19896-D19897)</f>
        <v>10</v>
      </c>
    </row>
    <row r="19897">
      <c r="A19897">
        <v>4884</v>
      </c>
      <c r="B19897" t="str">
        <v>2002-06-10</v>
      </c>
      <c r="C19897" t="str">
        <v>Evening</v>
      </c>
      <c r="D19897">
        <v>23</v>
      </c>
      <c r="E19897" t="str">
        <f>IF(MOD(D19897,2)=0,"EVEN","ODD")</f>
        <v>ODD</v>
      </c>
      <c r="F19897" t="str">
        <f>IF(D19897&lt;=18,"LOW (1-18)","HIGH (19-36)")</f>
        <v>HIGH (19-36)</v>
      </c>
      <c r="G19897">
        <f>INT((D19897-1)/6)+1</f>
        <v>4</v>
      </c>
      <c r="H19897">
        <f>MOD(D19897-1,6)+1</f>
        <v>5</v>
      </c>
      <c r="I19897">
        <f>37-D19897</f>
        <v>14</v>
      </c>
      <c r="J19897">
        <f>ABS(D19897-D19898)</f>
        <v>1</v>
      </c>
    </row>
    <row r="19898">
      <c r="A19898">
        <v>4883</v>
      </c>
      <c r="B19898" t="str">
        <v>2002-06-10</v>
      </c>
      <c r="C19898" t="str">
        <v>Midday</v>
      </c>
      <c r="D19898">
        <v>22</v>
      </c>
      <c r="E19898" t="str">
        <f>IF(MOD(D19898,2)=0,"EVEN","ODD")</f>
        <v>EVEN</v>
      </c>
      <c r="F19898" t="str">
        <f>IF(D19898&lt;=18,"LOW (1-18)","HIGH (19-36)")</f>
        <v>HIGH (19-36)</v>
      </c>
      <c r="G19898">
        <f>INT((D19898-1)/6)+1</f>
        <v>4</v>
      </c>
      <c r="H19898">
        <f>MOD(D19898-1,6)+1</f>
        <v>4</v>
      </c>
      <c r="I19898">
        <f>37-D19898</f>
        <v>15</v>
      </c>
      <c r="J19898">
        <f>ABS(D19898-D19899)</f>
        <v>16</v>
      </c>
    </row>
    <row r="19899">
      <c r="A19899">
        <v>4882</v>
      </c>
      <c r="B19899" t="str">
        <v>2002-06-08</v>
      </c>
      <c r="C19899" t="str">
        <v>Evening</v>
      </c>
      <c r="D19899">
        <v>6</v>
      </c>
      <c r="E19899" t="str">
        <f>IF(MOD(D19899,2)=0,"EVEN","ODD")</f>
        <v>EVEN</v>
      </c>
      <c r="F19899" t="str">
        <f>IF(D19899&lt;=18,"LOW (1-18)","HIGH (19-36)")</f>
        <v>LOW (1-18)</v>
      </c>
      <c r="G19899">
        <f>INT((D19899-1)/6)+1</f>
        <v>1</v>
      </c>
      <c r="H19899">
        <f>MOD(D19899-1,6)+1</f>
        <v>6</v>
      </c>
      <c r="I19899">
        <f>37-D19899</f>
        <v>31</v>
      </c>
      <c r="J19899">
        <f>ABS(D19899-D19900)</f>
        <v>22</v>
      </c>
    </row>
    <row r="19900">
      <c r="A19900">
        <v>4881</v>
      </c>
      <c r="B19900" t="str">
        <v>2002-06-08</v>
      </c>
      <c r="C19900" t="str">
        <v>Midday</v>
      </c>
      <c r="D19900">
        <v>28</v>
      </c>
      <c r="E19900" t="str">
        <f>IF(MOD(D19900,2)=0,"EVEN","ODD")</f>
        <v>EVEN</v>
      </c>
      <c r="F19900" t="str">
        <f>IF(D19900&lt;=18,"LOW (1-18)","HIGH (19-36)")</f>
        <v>HIGH (19-36)</v>
      </c>
      <c r="G19900">
        <f>INT((D19900-1)/6)+1</f>
        <v>5</v>
      </c>
      <c r="H19900">
        <f>MOD(D19900-1,6)+1</f>
        <v>4</v>
      </c>
      <c r="I19900">
        <f>37-D19900</f>
        <v>9</v>
      </c>
      <c r="J19900">
        <f>ABS(D19900-D19901)</f>
        <v>8</v>
      </c>
    </row>
    <row r="19901">
      <c r="A19901">
        <v>4880</v>
      </c>
      <c r="B19901" t="str">
        <v>2002-06-07</v>
      </c>
      <c r="C19901" t="str">
        <v>Evening</v>
      </c>
      <c r="D19901">
        <v>20</v>
      </c>
      <c r="E19901" t="str">
        <f>IF(MOD(D19901,2)=0,"EVEN","ODD")</f>
        <v>EVEN</v>
      </c>
      <c r="F19901" t="str">
        <f>IF(D19901&lt;=18,"LOW (1-18)","HIGH (19-36)")</f>
        <v>HIGH (19-36)</v>
      </c>
      <c r="G19901">
        <f>INT((D19901-1)/6)+1</f>
        <v>4</v>
      </c>
      <c r="H19901">
        <f>MOD(D19901-1,6)+1</f>
        <v>2</v>
      </c>
      <c r="I19901">
        <f>37-D19901</f>
        <v>17</v>
      </c>
      <c r="J19901">
        <f>ABS(D19901-D19902)</f>
        <v>18</v>
      </c>
    </row>
    <row r="19902">
      <c r="A19902">
        <v>4879</v>
      </c>
      <c r="B19902" t="str">
        <v>2002-06-07</v>
      </c>
      <c r="C19902" t="str">
        <v>Midday</v>
      </c>
      <c r="D19902">
        <v>2</v>
      </c>
      <c r="E19902" t="str">
        <f>IF(MOD(D19902,2)=0,"EVEN","ODD")</f>
        <v>EVEN</v>
      </c>
      <c r="F19902" t="str">
        <f>IF(D19902&lt;=18,"LOW (1-18)","HIGH (19-36)")</f>
        <v>LOW (1-18)</v>
      </c>
      <c r="G19902">
        <f>INT((D19902-1)/6)+1</f>
        <v>1</v>
      </c>
      <c r="H19902">
        <f>MOD(D19902-1,6)+1</f>
        <v>2</v>
      </c>
      <c r="I19902">
        <f>37-D19902</f>
        <v>35</v>
      </c>
      <c r="J19902">
        <f>ABS(D19902-D19903)</f>
        <v>6</v>
      </c>
    </row>
    <row r="19903">
      <c r="A19903">
        <v>4878</v>
      </c>
      <c r="B19903" t="str">
        <v>2002-06-06</v>
      </c>
      <c r="C19903" t="str">
        <v>Evening</v>
      </c>
      <c r="D19903">
        <v>8</v>
      </c>
      <c r="E19903" t="str">
        <f>IF(MOD(D19903,2)=0,"EVEN","ODD")</f>
        <v>EVEN</v>
      </c>
      <c r="F19903" t="str">
        <f>IF(D19903&lt;=18,"LOW (1-18)","HIGH (19-36)")</f>
        <v>LOW (1-18)</v>
      </c>
      <c r="G19903">
        <f>INT((D19903-1)/6)+1</f>
        <v>2</v>
      </c>
      <c r="H19903">
        <f>MOD(D19903-1,6)+1</f>
        <v>2</v>
      </c>
      <c r="I19903">
        <f>37-D19903</f>
        <v>29</v>
      </c>
      <c r="J19903">
        <f>ABS(D19903-D19904)</f>
        <v>18</v>
      </c>
    </row>
    <row r="19904">
      <c r="A19904">
        <v>4877</v>
      </c>
      <c r="B19904" t="str">
        <v>2002-06-06</v>
      </c>
      <c r="C19904" t="str">
        <v>Midday</v>
      </c>
      <c r="D19904">
        <v>26</v>
      </c>
      <c r="E19904" t="str">
        <f>IF(MOD(D19904,2)=0,"EVEN","ODD")</f>
        <v>EVEN</v>
      </c>
      <c r="F19904" t="str">
        <f>IF(D19904&lt;=18,"LOW (1-18)","HIGH (19-36)")</f>
        <v>HIGH (19-36)</v>
      </c>
      <c r="G19904">
        <f>INT((D19904-1)/6)+1</f>
        <v>5</v>
      </c>
      <c r="H19904">
        <f>MOD(D19904-1,6)+1</f>
        <v>2</v>
      </c>
      <c r="I19904">
        <f>37-D19904</f>
        <v>11</v>
      </c>
      <c r="J19904">
        <f>ABS(D19904-D19905)</f>
        <v>15</v>
      </c>
    </row>
    <row r="19905">
      <c r="A19905">
        <v>4876</v>
      </c>
      <c r="B19905" t="str">
        <v>2002-06-05</v>
      </c>
      <c r="C19905" t="str">
        <v>Evening</v>
      </c>
      <c r="D19905">
        <v>11</v>
      </c>
      <c r="E19905" t="str">
        <f>IF(MOD(D19905,2)=0,"EVEN","ODD")</f>
        <v>ODD</v>
      </c>
      <c r="F19905" t="str">
        <f>IF(D19905&lt;=18,"LOW (1-18)","HIGH (19-36)")</f>
        <v>LOW (1-18)</v>
      </c>
      <c r="G19905">
        <f>INT((D19905-1)/6)+1</f>
        <v>2</v>
      </c>
      <c r="H19905">
        <f>MOD(D19905-1,6)+1</f>
        <v>5</v>
      </c>
      <c r="I19905">
        <f>37-D19905</f>
        <v>26</v>
      </c>
      <c r="J19905">
        <f>ABS(D19905-D19906)</f>
        <v>24</v>
      </c>
    </row>
    <row r="19906">
      <c r="A19906">
        <v>4875</v>
      </c>
      <c r="B19906" t="str">
        <v>2002-06-05</v>
      </c>
      <c r="C19906" t="str">
        <v>Midday</v>
      </c>
      <c r="D19906">
        <v>35</v>
      </c>
      <c r="E19906" t="str">
        <f>IF(MOD(D19906,2)=0,"EVEN","ODD")</f>
        <v>ODD</v>
      </c>
      <c r="F19906" t="str">
        <f>IF(D19906&lt;=18,"LOW (1-18)","HIGH (19-36)")</f>
        <v>HIGH (19-36)</v>
      </c>
      <c r="G19906">
        <f>INT((D19906-1)/6)+1</f>
        <v>6</v>
      </c>
      <c r="H19906">
        <f>MOD(D19906-1,6)+1</f>
        <v>5</v>
      </c>
      <c r="I19906">
        <f>37-D19906</f>
        <v>2</v>
      </c>
      <c r="J19906">
        <f>ABS(D19906-D19907)</f>
        <v>22</v>
      </c>
    </row>
    <row r="19907">
      <c r="A19907">
        <v>4874</v>
      </c>
      <c r="B19907" t="str">
        <v>2002-06-04</v>
      </c>
      <c r="C19907" t="str">
        <v>Evening</v>
      </c>
      <c r="D19907">
        <v>13</v>
      </c>
      <c r="E19907" t="str">
        <f>IF(MOD(D19907,2)=0,"EVEN","ODD")</f>
        <v>ODD</v>
      </c>
      <c r="F19907" t="str">
        <f>IF(D19907&lt;=18,"LOW (1-18)","HIGH (19-36)")</f>
        <v>LOW (1-18)</v>
      </c>
      <c r="G19907">
        <f>INT((D19907-1)/6)+1</f>
        <v>3</v>
      </c>
      <c r="H19907">
        <f>MOD(D19907-1,6)+1</f>
        <v>1</v>
      </c>
      <c r="I19907">
        <f>37-D19907</f>
        <v>24</v>
      </c>
      <c r="J19907">
        <f>ABS(D19907-D19908)</f>
        <v>16</v>
      </c>
    </row>
    <row r="19908">
      <c r="A19908">
        <v>4873</v>
      </c>
      <c r="B19908" t="str">
        <v>2002-06-04</v>
      </c>
      <c r="C19908" t="str">
        <v>Midday</v>
      </c>
      <c r="D19908">
        <v>29</v>
      </c>
      <c r="E19908" t="str">
        <f>IF(MOD(D19908,2)=0,"EVEN","ODD")</f>
        <v>ODD</v>
      </c>
      <c r="F19908" t="str">
        <f>IF(D19908&lt;=18,"LOW (1-18)","HIGH (19-36)")</f>
        <v>HIGH (19-36)</v>
      </c>
      <c r="G19908">
        <f>INT((D19908-1)/6)+1</f>
        <v>5</v>
      </c>
      <c r="H19908">
        <f>MOD(D19908-1,6)+1</f>
        <v>5</v>
      </c>
      <c r="I19908">
        <f>37-D19908</f>
        <v>8</v>
      </c>
      <c r="J19908">
        <f>ABS(D19908-D19909)</f>
        <v>3</v>
      </c>
    </row>
    <row r="19909">
      <c r="A19909">
        <v>4872</v>
      </c>
      <c r="B19909" t="str">
        <v>2002-06-03</v>
      </c>
      <c r="C19909" t="str">
        <v>Evening</v>
      </c>
      <c r="D19909">
        <v>26</v>
      </c>
      <c r="E19909" t="str">
        <f>IF(MOD(D19909,2)=0,"EVEN","ODD")</f>
        <v>EVEN</v>
      </c>
      <c r="F19909" t="str">
        <f>IF(D19909&lt;=18,"LOW (1-18)","HIGH (19-36)")</f>
        <v>HIGH (19-36)</v>
      </c>
      <c r="G19909">
        <f>INT((D19909-1)/6)+1</f>
        <v>5</v>
      </c>
      <c r="H19909">
        <f>MOD(D19909-1,6)+1</f>
        <v>2</v>
      </c>
      <c r="I19909">
        <f>37-D19909</f>
        <v>11</v>
      </c>
      <c r="J19909">
        <f>ABS(D19909-D19910)</f>
        <v>12</v>
      </c>
    </row>
    <row r="19910">
      <c r="A19910">
        <v>4871</v>
      </c>
      <c r="B19910" t="str">
        <v>2002-06-03</v>
      </c>
      <c r="C19910" t="str">
        <v>Midday</v>
      </c>
      <c r="D19910">
        <v>14</v>
      </c>
      <c r="E19910" t="str">
        <f>IF(MOD(D19910,2)=0,"EVEN","ODD")</f>
        <v>EVEN</v>
      </c>
      <c r="F19910" t="str">
        <f>IF(D19910&lt;=18,"LOW (1-18)","HIGH (19-36)")</f>
        <v>LOW (1-18)</v>
      </c>
      <c r="G19910">
        <f>INT((D19910-1)/6)+1</f>
        <v>3</v>
      </c>
      <c r="H19910">
        <f>MOD(D19910-1,6)+1</f>
        <v>2</v>
      </c>
      <c r="I19910">
        <f>37-D19910</f>
        <v>23</v>
      </c>
      <c r="J19910">
        <f>ABS(D19910-D19911)</f>
        <v>10</v>
      </c>
    </row>
    <row r="19911">
      <c r="A19911">
        <v>4870</v>
      </c>
      <c r="B19911" t="str">
        <v>2002-06-01</v>
      </c>
      <c r="C19911" t="str">
        <v>Evening</v>
      </c>
      <c r="D19911">
        <v>24</v>
      </c>
      <c r="E19911" t="str">
        <f>IF(MOD(D19911,2)=0,"EVEN","ODD")</f>
        <v>EVEN</v>
      </c>
      <c r="F19911" t="str">
        <f>IF(D19911&lt;=18,"LOW (1-18)","HIGH (19-36)")</f>
        <v>HIGH (19-36)</v>
      </c>
      <c r="G19911">
        <f>INT((D19911-1)/6)+1</f>
        <v>4</v>
      </c>
      <c r="H19911">
        <f>MOD(D19911-1,6)+1</f>
        <v>6</v>
      </c>
      <c r="I19911">
        <f>37-D19911</f>
        <v>13</v>
      </c>
      <c r="J19911">
        <f>ABS(D19911-D19912)</f>
        <v>2</v>
      </c>
    </row>
    <row r="19912">
      <c r="A19912">
        <v>4869</v>
      </c>
      <c r="B19912" t="str">
        <v>2002-06-01</v>
      </c>
      <c r="C19912" t="str">
        <v>Midday</v>
      </c>
      <c r="D19912">
        <v>26</v>
      </c>
      <c r="E19912" t="str">
        <f>IF(MOD(D19912,2)=0,"EVEN","ODD")</f>
        <v>EVEN</v>
      </c>
      <c r="F19912" t="str">
        <f>IF(D19912&lt;=18,"LOW (1-18)","HIGH (19-36)")</f>
        <v>HIGH (19-36)</v>
      </c>
      <c r="G19912">
        <f>INT((D19912-1)/6)+1</f>
        <v>5</v>
      </c>
      <c r="H19912">
        <f>MOD(D19912-1,6)+1</f>
        <v>2</v>
      </c>
      <c r="I19912">
        <f>37-D19912</f>
        <v>11</v>
      </c>
      <c r="J19912">
        <f>0</f>
        <v>0</v>
      </c>
    </row>
  </sheetData>
  <ignoredErrors>
    <ignoredError numberStoredAsText="1" sqref="A1:R19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&amp; Formula Guide</vt:lpstr>
      <vt:lpstr>Win For Life (6 of 28)</vt:lpstr>
      <vt:lpstr>Pick 4 (4 Digits)</vt:lpstr>
      <vt:lpstr>Cash Pot (5 of 20)</vt:lpstr>
      <vt:lpstr>Lotto Plus (5 of 35)</vt:lpstr>
      <vt:lpstr>Play Whe (1 of 36)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